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orte_x_Fator" sheetId="2" state="visible" r:id="rId2"/>
    <sheet xmlns:r="http://schemas.openxmlformats.org/officeDocument/2006/relationships" name="Dezembro" sheetId="3" state="visible" r:id="rId3"/>
    <sheet xmlns:r="http://schemas.openxmlformats.org/officeDocument/2006/relationships" name="Sinais_no_tempo" sheetId="4" state="visible" r:id="rId4"/>
    <sheet xmlns:r="http://schemas.openxmlformats.org/officeDocument/2006/relationships" name="Subconjunto_limpo" sheetId="5" state="visible" r:id="rId5"/>
    <sheet xmlns:r="http://schemas.openxmlformats.org/officeDocument/2006/relationships" name="Base_Assinaturas" sheetId="6" state="visible" r:id="rId6"/>
    <sheet xmlns:r="http://schemas.openxmlformats.org/officeDocument/2006/relationships" name="Base_Contas" sheetId="7" state="visible" r:id="rId7"/>
    <sheet xmlns:r="http://schemas.openxmlformats.org/officeDocument/2006/relationships" name="Base_Tickets" sheetId="8" state="visible" r:id="rId8"/>
    <sheet xmlns:r="http://schemas.openxmlformats.org/officeDocument/2006/relationships" name="Base_U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 h:mm:ss"/>
    <numFmt numFmtId="165" formatCode="dd/mm/yyyy"/>
    <numFmt numFmtId="166" formatCode="mmm/yy"/>
    <numFmt numFmtId="167" formatCode="0.0%"/>
    <numFmt numFmtId="168" formatCode="0.0&quot;x&quot;"/>
    <numFmt numFmtId="169" formatCode="0.0000"/>
    <numFmt numFmtId="170" formatCode="+0.0;-0.0;0.0"/>
    <numFmt numFmtId="171" formatCode="0.000"/>
    <numFmt numFmtId="172" formatCode="dd/mm"/>
    <numFmt numFmtId="173" formatCode="0.0"/>
    <numFmt numFmtId="174" formatCode="+#,##0;-#,##0"/>
    <numFmt numFmtId="175" formatCode="+0.00;-0.00"/>
    <numFmt numFmtId="176" formatCode="+0%;-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sz val="12"/>
    </font>
    <font>
      <name val="Arial"/>
      <b val="1"/>
      <sz val="11"/>
    </font>
    <font>
      <name val="Arial"/>
      <i val="1"/>
      <color rgb="0052514E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6B7280"/>
      </patternFill>
    </fill>
    <fill>
      <patternFill patternType="solid">
        <fgColor rgb="001D4ED8"/>
      </patternFill>
    </fill>
    <fill>
      <patternFill patternType="solid">
        <fgColor rgb="00B4530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5" fillId="6" borderId="1" pivotButton="0" quotePrefix="0" xfId="0"/>
    <xf numFmtId="3" fontId="4" fillId="6" borderId="1" pivotButton="0" quotePrefix="0" xfId="0"/>
    <xf numFmtId="167" fontId="4" fillId="6" borderId="1" pivotButton="0" quotePrefix="0" xfId="0"/>
    <xf numFmtId="168" fontId="4" fillId="6" borderId="1" pivotButton="0" quotePrefix="0" xfId="0"/>
    <xf numFmtId="169" fontId="4" fillId="6" borderId="1" pivotButton="0" quotePrefix="0" xfId="0"/>
    <xf numFmtId="167" fontId="5" fillId="6" borderId="1" pivotButton="0" quotePrefix="0" xfId="0"/>
    <xf numFmtId="0" fontId="4" fillId="0" borderId="1" pivotButton="0" quotePrefix="0" xfId="0"/>
    <xf numFmtId="3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170" fontId="5" fillId="0" borderId="1" pivotButton="0" quotePrefix="0" xfId="0"/>
    <xf numFmtId="171" fontId="5" fillId="0" borderId="1" pivotButton="0" quotePrefix="0" xfId="0"/>
    <xf numFmtId="0" fontId="5" fillId="0" borderId="1" pivotButton="0" quotePrefix="0" xfId="0"/>
    <xf numFmtId="0" fontId="3" fillId="0" borderId="0" pivotButton="0" quotePrefix="0" xfId="0"/>
    <xf numFmtId="0" fontId="6" fillId="0" borderId="0" pivotButton="0" quotePrefix="0" xfId="0"/>
    <xf numFmtId="172" fontId="5" fillId="0" borderId="1" pivotButton="0" quotePrefix="0" xfId="0"/>
    <xf numFmtId="3" fontId="4" fillId="0" borderId="1" pivotButton="0" quotePrefix="0" xfId="0"/>
    <xf numFmtId="173" fontId="5" fillId="0" borderId="1" pivotButton="0" quotePrefix="0" xfId="0"/>
    <xf numFmtId="166" fontId="5" fillId="0" borderId="1" pivotButton="0" quotePrefix="0" xfId="0"/>
    <xf numFmtId="9" fontId="5" fillId="0" borderId="1" pivotButton="0" quotePrefix="0" xfId="0"/>
    <xf numFmtId="9" fontId="4" fillId="6" borderId="1" pivotButton="0" quotePrefix="0" xfId="0"/>
    <xf numFmtId="2" fontId="5" fillId="0" borderId="1" pivotButton="0" quotePrefix="0" xfId="0"/>
    <xf numFmtId="174" fontId="5" fillId="0" borderId="1" pivotButton="0" quotePrefix="0" xfId="0"/>
    <xf numFmtId="175" fontId="5" fillId="0" borderId="1" pivotButton="0" quotePrefix="0" xfId="0"/>
    <xf numFmtId="176" fontId="5" fillId="0" borderId="1" pivotButton="0" quotePrefix="0" xfId="0"/>
    <xf numFmtId="0" fontId="7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que encerra em até 30 dias: antes vs 2024-S2 (por plano)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'Coorte_x_Fator'!E4</f>
            </strRef>
          </tx>
          <spPr>
            <a:solidFill xmlns:a="http://schemas.openxmlformats.org/drawingml/2006/main">
              <a:srgbClr val="C3C2B7"/>
            </a:solidFill>
            <a:ln xmlns:a="http://schemas.openxmlformats.org/drawingml/2006/main">
              <a:prstDash val="solid"/>
            </a:ln>
          </spPr>
          <cat>
            <numRef>
              <f>'Coorte_x_Fator'!$B$5:$B$8</f>
            </numRef>
          </cat>
          <val>
            <numRef>
              <f>'Coorte_x_Fator'!$E$5:$E$8</f>
            </numRef>
          </val>
        </ser>
        <ser>
          <idx val="1"/>
          <order val="1"/>
          <tx>
            <strRef>
              <f>'Coorte_x_Fator'!H4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'Coorte_x_Fator'!$B$5:$B$8</f>
            </numRef>
          </cat>
          <val>
            <numRef>
              <f>'Coorte_x_Fator'!$H$5:$H$8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Assinaturas encerradas por dia, dez/2024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'Dezembro'!B5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'Dezembro'!$A$6:$A$36</f>
            </numRef>
          </cat>
          <val>
            <numRef>
              <f>'Dezembro'!$B$6:$B$36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de assinaturas novas que encerram em 30 dias, por mês de início</a:t>
            </a:r>
          </a:p>
        </rich>
      </tx>
    </title>
    <plotArea>
      <lineChart>
        <grouping val="standard"/>
        <ser>
          <idx val="0"/>
          <order val="0"/>
          <tx>
            <strRef>
              <f>'Sinais_no_tempo'!D4</f>
            </strRef>
          </tx>
          <spPr>
            <a:ln xmlns:a="http://schemas.openxmlformats.org/drawingml/2006/main" w="2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'Sinais_no_tempo'!$A$5:$A$27</f>
            </numRef>
          </cat>
          <val>
            <numRef>
              <f>'Sinais_no_tempo'!$D$5:$D$27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Satisfação média dos tickets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'Sinais_no_tempo'!F4</f>
            </strRef>
          </tx>
          <spPr>
            <a:ln xmlns:a="http://schemas.openxmlformats.org/drawingml/2006/main" w="220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'Sinais_no_tempo'!$A$5:$A$27</f>
            </numRef>
          </cat>
          <val>
            <numRef>
              <f>'Sinais_no_tempo'!$F$5:$F$27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Uso total por mês (usage_count)</a:t>
            </a:r>
          </a:p>
        </rich>
      </tx>
    </title>
    <plotArea>
      <lineChart>
        <grouping val="standard"/>
        <ser>
          <idx val="0"/>
          <order val="0"/>
          <tx>
            <strRef>
              <f>'Sinais_no_tempo'!J4</f>
            </strRef>
          </tx>
          <spPr>
            <a:ln xmlns:a="http://schemas.openxmlformats.org/drawingml/2006/main" w="22000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'Sinais_no_tempo'!$A$5:$A$27</f>
            </numRef>
          </cat>
          <val>
            <numRef>
              <f>'Sinais_no_tempo'!$J$5:$J$27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16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61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17</row>
      <rowOff>0</rowOff>
    </from>
    <ext cx="61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31</row>
      <rowOff>0</rowOff>
    </from>
    <ext cx="61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ase_Assinaturas" displayName="tBase_Assinaturas" ref="A1:W5001" headerRowCount="1">
  <autoFilter ref="A1:W5001"/>
  <tableColumns count="23">
    <tableColumn id="1" name="subscription_id"/>
    <tableColumn id="2" name="account_id"/>
    <tableColumn id="3" name="start_date"/>
    <tableColumn id="4" name="end_date"/>
    <tableColumn id="5" name="duracao_dias"/>
    <tableColumn id="6" name="mrr_amount"/>
    <tableColumn id="7" name="coorte"/>
    <tableColumn id="8" name="observavel_30d"/>
    <tableColumn id="9" name="encerrou_30d"/>
    <tableColumn id="10" name="mes_fim"/>
    <tableColumn id="11" name="dia_fim"/>
    <tableColumn id="12" name="ultimos_3_dias_mes"/>
    <tableColumn id="13" name="f_plano"/>
    <tableColumn id="14" name="f_cobranca"/>
    <tableColumn id="15" name="f_trial"/>
    <tableColumn id="16" name="f_auto_renew"/>
    <tableColumn id="17" name="f_upgrade"/>
    <tableColumn id="18" name="f_downgrade"/>
    <tableColumn id="19" name="f_seats"/>
    <tableColumn id="20" name="f_idade_conta"/>
    <tableColumn id="21" name="f_industria"/>
    <tableColumn id="22" name="f_pais"/>
    <tableColumn id="23" name="f_canal"/>
  </tableColumns>
  <tableStyleInfo name="TableStyleLight1" showRowStripes="1"/>
</table>
</file>

<file path=xl/tables/table2.xml><?xml version="1.0" encoding="utf-8"?>
<table xmlns="http://schemas.openxmlformats.org/spreadsheetml/2006/main" id="2" name="tBase_Contas" displayName="tBase_Contas" ref="A1:T501" headerRowCount="1">
  <autoFilter ref="A1:T501"/>
  <tableColumns count="20">
    <tableColumn id="1" name="account_id"/>
    <tableColumn id="2" name="grupo"/>
    <tableColumn id="3" name="industry"/>
    <tableColumn id="4" name="referral_source"/>
    <tableColumn id="5" name="churn_flag"/>
    <tableColumn id="6" name="tem_evento"/>
    <tableColumn id="7" name="tem_assin_encerrada"/>
    <tableColumn id="8" name="mrr_ativo"/>
    <tableColumn id="9" name="assinaturas"/>
    <tableColumn id="10" name="pct_assin_2024S2"/>
    <tableColumn id="11" name="meses_de_casa"/>
    <tableColumn id="12" name="seats"/>
    <tableColumn id="13" name="uso_total"/>
    <tableColumn id="14" name="erros_100_usos"/>
    <tableColumn id="15" name="tickets"/>
    <tableColumn id="16" name="satisfacao_media"/>
    <tableColumn id="17" name="teve_upgrade"/>
    <tableColumn id="18" name="teve_downgrade"/>
    <tableColumn id="19" name="is_devtools"/>
    <tableColumn id="20" name="is_partner"/>
  </tableColumns>
  <tableStyleInfo name="TableStyleLight1" showRowStripes="1"/>
</table>
</file>

<file path=xl/tables/table3.xml><?xml version="1.0" encoding="utf-8"?>
<table xmlns="http://schemas.openxmlformats.org/spreadsheetml/2006/main" id="3" name="tBase_Tickets" displayName="tBase_Tickets" ref="A1:H2001" headerRowCount="1">
  <autoFilter ref="A1:H2001"/>
  <tableColumns count="8">
    <tableColumn id="1" name="ticket_id"/>
    <tableColumn id="2" name="account_id"/>
    <tableColumn id="3" name="mes"/>
    <tableColumn id="4" name="resolution_time_hours"/>
    <tableColumn id="5" name="first_response_time_minutes"/>
    <tableColumn id="6" name="satisfaction_score"/>
    <tableColumn id="7" name="escalado"/>
    <tableColumn id="8" name="priority"/>
  </tableColumns>
  <tableStyleInfo name="TableStyleLight1" showRowStripes="1"/>
</table>
</file>

<file path=xl/tables/table4.xml><?xml version="1.0" encoding="utf-8"?>
<table xmlns="http://schemas.openxmlformats.org/spreadsheetml/2006/main" id="4" name="tBase_Uso" displayName="tBase_Uso" ref="A1:D25001" headerRowCount="1">
  <autoFilter ref="A1:D25001"/>
  <tableColumns count="4">
    <tableColumn id="1" name="usage_id"/>
    <tableColumn id="2" name="mes"/>
    <tableColumn id="3" name="usage_count"/>
    <tableColumn id="4" name="error_coun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Passo 3 da reconciliação: o que mudou no 2º semestre de 2024 e em dezembro?</t>
        </is>
      </c>
    </row>
    <row r="2">
      <c r="B2" s="2" t="inlineStr">
        <is>
          <t>Planilha apartada. Lê os CSVs originais sem alterá-los. Base principal = assinaturas (01_Evidencias); ponto de partida = aba Tempo de 02_Triangulacao.</t>
        </is>
      </c>
    </row>
    <row r="3">
      <c r="B3" s="3" t="inlineStr"/>
    </row>
    <row r="4">
      <c r="B4" s="4" t="inlineStr">
        <is>
          <t>PERGUNTAS</t>
        </is>
      </c>
    </row>
    <row r="5">
      <c r="B5" s="3" t="inlineStr">
        <is>
          <t>1. As assinaturas que entraram em 2024-S2 são de outro tipo (plano, cliente, canal…) ou o mesmo tipo de assinatura passou a cancelar mais?  → aba Coorte_x_Fator</t>
        </is>
      </c>
    </row>
    <row r="6">
      <c r="B6" s="3" t="inlineStr">
        <is>
          <t>2. O que há de diferente em dezembro/2024?  → aba Dezembro</t>
        </is>
      </c>
    </row>
    <row r="7">
      <c r="B7" s="3" t="inlineStr">
        <is>
          <t>3. Suporte e uso pioraram junto com o churn?  → aba Sinais_no_tempo</t>
        </is>
      </c>
    </row>
    <row r="8">
      <c r="B8" s="3" t="inlineStr">
        <is>
          <t>4. O que diferencia as contas em que as 3 marcações concordam?  → aba Subconjunto_limpo</t>
        </is>
      </c>
    </row>
    <row r="9">
      <c r="B9" s="3" t="inlineStr"/>
    </row>
    <row r="10">
      <c r="B10" s="4" t="inlineStr">
        <is>
          <t>RESPOSTAS</t>
        </is>
      </c>
    </row>
    <row r="11">
      <c r="B11" s="3" t="inlineStr">
        <is>
          <t>1. Mesmo tipo de assinatura, cancelando mais. A taxa de encerramento em 30 dias sobe de ~0,7% para ~4,2% (cerca de 6x) em praticamente todas as categorias de plano, cobrança, trial, seats, indústria, país, canal e idade da conta. O mix muda um pouco em alguns fatores, mas, mantidas as taxas antigas, essa mudança explicaria quase nada do aumento (coluna O). É um efeito do período, não do mix.</t>
        </is>
      </c>
    </row>
    <row r="12">
      <c r="B12" s="3" t="inlineStr">
        <is>
          <t>2. Dezembro soma o efeito do período (muitas assinaturas novas encerrando em poucos dias) com uma concentração anormal de encerramentos em 29–31/12. Essa concentração precisa ser confirmada com a área (fechamento de ano, renovação, corte da extração) antes de ser lida como perda de cliente.</t>
        </is>
      </c>
    </row>
    <row r="13">
      <c r="B13" s="3" t="inlineStr">
        <is>
          <t>3. Não. Satisfação, tempo de resolução, primeira resposta, escalação, uso e erros ficam estáveis enquanto o churn sobe. Por isso "CS diz que a satisfação está ok" e "produto diz que o uso cresceu" não contradizem o churn: esses indicadores simplesmente não captam o que está mudando.</t>
        </is>
      </c>
    </row>
    <row r="14">
      <c r="B14" s="3" t="inlineStr">
        <is>
          <t>4. Contas limpas são parecidas em quase tudo. Mais assinaturas e mais uso no grupo churn é efeito mecânico; a concentração em DevTools vem do próprio churn_flag e não é confirmada por receita nem eventos.</t>
        </is>
      </c>
    </row>
    <row r="15">
      <c r="B15" s="3" t="inlineStr"/>
    </row>
    <row r="16">
      <c r="B16" s="4" t="inlineStr">
        <is>
          <t>IMPLICAÇÃO PARA O DIAGNÓSTICO</t>
        </is>
      </c>
    </row>
    <row r="17">
      <c r="B17" s="3" t="inlineStr">
        <is>
          <t>A causa raiz provável é um evento do período (a partir de jul/24) que afeta assinaturas novas de todos os perfis nos primeiros 30 dias: algo no produto, preço, cobrança, onboarding ou concorrência. Estas 5 tabelas não registram esse evento; o próximo passo é buscar fora delas (changelog de produto, mudanças de preço/cobrança, campanhas) e cruzar as datas.</t>
        </is>
      </c>
    </row>
    <row r="18">
      <c r="B18" s="3" t="inlineStr"/>
    </row>
    <row r="19">
      <c r="B19" s="4" t="inlineStr">
        <is>
          <t>LIMITES</t>
        </is>
      </c>
    </row>
    <row r="20">
      <c r="B20" s="3" t="inlineStr">
        <is>
          <t>• Base sintética. Coortes recentes têm menos tempo de observação (por isso o corte de 30 dias observáveis).</t>
        </is>
      </c>
    </row>
    <row r="21">
      <c r="B21" s="3" t="inlineStr">
        <is>
          <t>• p-valores (Fisher exato, permutação) são calculados no script; contagens, % e médias são fórmulas sobre as abas Base_*.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11" customWidth="1" min="4" max="4"/>
    <col width="8" customWidth="1" min="5" max="5"/>
    <col width="11" customWidth="1" min="6" max="6"/>
    <col width="11" customWidth="1" min="7" max="7"/>
    <col width="8" customWidth="1" min="8" max="8"/>
    <col width="10" customWidth="1" min="9" max="9"/>
    <col width="9" customWidth="1" min="10" max="10"/>
    <col width="10" customWidth="1" min="11" max="11"/>
    <col width="10" customWidth="1" min="12" max="12"/>
    <col width="11" customWidth="1" min="13" max="13"/>
    <col width="11" customWidth="1" min="14" max="14"/>
    <col width="13" customWidth="1" min="15" max="15"/>
  </cols>
  <sheetData>
    <row r="1">
      <c r="A1" s="5" t="inlineStr">
        <is>
          <t>O que mudou nas assinaturas iniciadas no 2º semestre de 2024?</t>
        </is>
      </c>
    </row>
    <row r="2" ht="30" customHeight="1">
      <c r="A2" s="6" t="inlineStr">
        <is>
          <t>Só assinaturas com 30 dias observáveis (início até 01/12/2024). "% encerra em 30 dias" = assinaturas encerradas com até 30 dias de vida. Composição = peso de cada categoria dentro da coorte. Contagens e % são fórmulas; p-valores vêm do script (Fisher exato e permutação).</t>
        </is>
      </c>
    </row>
    <row r="4" ht="40" customHeight="1">
      <c r="A4" s="7" t="inlineStr">
        <is>
          <t>Fator</t>
        </is>
      </c>
      <c r="B4" s="7" t="inlineStr">
        <is>
          <t>Categoria</t>
        </is>
      </c>
      <c r="C4" s="8" t="inlineStr">
        <is>
          <t>Até 2024-S1: assinaturas</t>
        </is>
      </c>
      <c r="D4" s="8" t="inlineStr">
        <is>
          <t>Até 2024-S1: encerram em 30 dias</t>
        </is>
      </c>
      <c r="E4" s="8" t="inlineStr">
        <is>
          <t>Até 2024-S1: %</t>
        </is>
      </c>
      <c r="F4" s="9" t="inlineStr">
        <is>
          <t>2024-S2: assinaturas</t>
        </is>
      </c>
      <c r="G4" s="9" t="inlineStr">
        <is>
          <t>2024-S2: encerram em 30 dias</t>
        </is>
      </c>
      <c r="H4" s="9" t="inlineStr">
        <is>
          <t>2024-S2: %</t>
        </is>
      </c>
      <c r="I4" s="10" t="inlineStr">
        <is>
          <t>Aumento (S2 ÷ antes)</t>
        </is>
      </c>
      <c r="J4" s="10" t="inlineStr">
        <is>
          <t>p (Fisher)</t>
        </is>
      </c>
      <c r="K4" s="8" t="inlineStr">
        <is>
          <t>Composição até S1</t>
        </is>
      </c>
      <c r="L4" s="9" t="inlineStr">
        <is>
          <t>Composição S2</t>
        </is>
      </c>
      <c r="M4" s="10" t="inlineStr">
        <is>
          <t>Mudança de composição (p.p.)</t>
        </is>
      </c>
      <c r="N4" s="10" t="inlineStr">
        <is>
          <t>p da composição (fator)</t>
        </is>
      </c>
      <c r="O4" s="10" t="inlineStr">
        <is>
          <t>% S2 esperado só pela mudança de mix</t>
        </is>
      </c>
    </row>
    <row r="5">
      <c r="A5" s="11" t="inlineStr">
        <is>
          <t>TODAS</t>
        </is>
      </c>
      <c r="B5" s="12" t="inlineStr"/>
      <c r="C5" s="13">
        <f>COUNTIFS(Base_Assinaturas!$H$2:$H$5001,"Sim",Base_Assinaturas!$G$2:$G$5001,"Até 2024-S1")</f>
        <v/>
      </c>
      <c r="D5" s="13">
        <f>SUMIFS(Base_Assinaturas!$I$2:$I$5001,Base_Assinaturas!$H$2:$H$5001,"Sim",Base_Assinaturas!$G$2:$G$5001,"Até 2024-S1")</f>
        <v/>
      </c>
      <c r="E5" s="14">
        <f>D5/C5</f>
        <v/>
      </c>
      <c r="F5" s="13">
        <f>COUNTIFS(Base_Assinaturas!$H$2:$H$5001,"Sim",Base_Assinaturas!$G$2:$G$5001,"2024-S2")</f>
        <v/>
      </c>
      <c r="G5" s="13">
        <f>SUMIFS(Base_Assinaturas!$I$2:$I$5001,Base_Assinaturas!$H$2:$H$5001,"Sim",Base_Assinaturas!$G$2:$G$5001,"2024-S2")</f>
        <v/>
      </c>
      <c r="H5" s="14">
        <f>G5/F5</f>
        <v/>
      </c>
      <c r="I5" s="15">
        <f>IF(E5&gt;0,H5/E5,"")</f>
        <v/>
      </c>
      <c r="J5" s="16" t="n">
        <v>0</v>
      </c>
      <c r="K5" s="12" t="inlineStr"/>
      <c r="L5" s="12" t="inlineStr"/>
      <c r="M5" s="12" t="inlineStr"/>
      <c r="N5" s="12" t="inlineStr"/>
      <c r="O5" s="17">
        <f>E5</f>
        <v/>
      </c>
    </row>
    <row r="6">
      <c r="A6" s="18" t="inlineStr">
        <is>
          <t>Plano da assinatura</t>
        </is>
      </c>
      <c r="B6" s="18" t="inlineStr">
        <is>
          <t>Basic</t>
        </is>
      </c>
      <c r="C6" s="19">
        <f>COUNTIFS(Base_Assinaturas!$H$2:$H$5001,"Sim",Base_Assinaturas!$G$2:$G$5001,"Até 2024-S1",Base_Assinaturas!$M$2:$M$5001,"Basic")</f>
        <v/>
      </c>
      <c r="D6" s="19">
        <f>SUMIFS(Base_Assinaturas!$I$2:$I$5001,Base_Assinaturas!$H$2:$H$5001,"Sim",Base_Assinaturas!$G$2:$G$5001,"Até 2024-S1",Base_Assinaturas!$M$2:$M$5001,"Basic")</f>
        <v/>
      </c>
      <c r="E6" s="20">
        <f>IF(C6&gt;0,D6/C6,"")</f>
        <v/>
      </c>
      <c r="F6" s="19">
        <f>COUNTIFS(Base_Assinaturas!$H$2:$H$5001,"Sim",Base_Assinaturas!$G$2:$G$5001,"2024-S2",Base_Assinaturas!$M$2:$M$5001,"Basic")</f>
        <v/>
      </c>
      <c r="G6" s="19">
        <f>SUMIFS(Base_Assinaturas!$I$2:$I$5001,Base_Assinaturas!$H$2:$H$5001,"Sim",Base_Assinaturas!$G$2:$G$5001,"2024-S2",Base_Assinaturas!$M$2:$M$5001,"Basic")</f>
        <v/>
      </c>
      <c r="H6" s="20">
        <f>IF(F6&gt;0,G6/F6,"")</f>
        <v/>
      </c>
      <c r="I6" s="21">
        <f>IF(AND(ISNUMBER(E6),E6&gt;0),H6/E6,"sem casos antes")</f>
        <v/>
      </c>
      <c r="J6" s="22" t="n">
        <v>0</v>
      </c>
      <c r="K6" s="20">
        <f>C6/C$5</f>
        <v/>
      </c>
      <c r="L6" s="20">
        <f>F6/F$5</f>
        <v/>
      </c>
      <c r="M6" s="23">
        <f>(L6-K6)*100</f>
        <v/>
      </c>
      <c r="N6" s="24" t="n">
        <v>0.4346</v>
      </c>
      <c r="O6" s="20">
        <f>SUMPRODUCT(L6:L8,E6:E8)</f>
        <v/>
      </c>
    </row>
    <row r="7">
      <c r="A7" s="25" t="inlineStr"/>
      <c r="B7" s="18" t="inlineStr">
        <is>
          <t>Enterprise</t>
        </is>
      </c>
      <c r="C7" s="19">
        <f>COUNTIFS(Base_Assinaturas!$H$2:$H$5001,"Sim",Base_Assinaturas!$G$2:$G$5001,"Até 2024-S1",Base_Assinaturas!$M$2:$M$5001,"Enterprise")</f>
        <v/>
      </c>
      <c r="D7" s="19">
        <f>SUMIFS(Base_Assinaturas!$I$2:$I$5001,Base_Assinaturas!$H$2:$H$5001,"Sim",Base_Assinaturas!$G$2:$G$5001,"Até 2024-S1",Base_Assinaturas!$M$2:$M$5001,"Enterprise")</f>
        <v/>
      </c>
      <c r="E7" s="20">
        <f>IF(C7&gt;0,D7/C7,"")</f>
        <v/>
      </c>
      <c r="F7" s="19">
        <f>COUNTIFS(Base_Assinaturas!$H$2:$H$5001,"Sim",Base_Assinaturas!$G$2:$G$5001,"2024-S2",Base_Assinaturas!$M$2:$M$5001,"Enterprise")</f>
        <v/>
      </c>
      <c r="G7" s="19">
        <f>SUMIFS(Base_Assinaturas!$I$2:$I$5001,Base_Assinaturas!$H$2:$H$5001,"Sim",Base_Assinaturas!$G$2:$G$5001,"2024-S2",Base_Assinaturas!$M$2:$M$5001,"Enterprise")</f>
        <v/>
      </c>
      <c r="H7" s="20">
        <f>IF(F7&gt;0,G7/F7,"")</f>
        <v/>
      </c>
      <c r="I7" s="21">
        <f>IF(AND(ISNUMBER(E7),E7&gt;0),H7/E7,"sem casos antes")</f>
        <v/>
      </c>
      <c r="J7" s="22" t="n">
        <v>0.000384</v>
      </c>
      <c r="K7" s="20">
        <f>C7/C$5</f>
        <v/>
      </c>
      <c r="L7" s="20">
        <f>F7/F$5</f>
        <v/>
      </c>
      <c r="M7" s="23">
        <f>(L7-K7)*100</f>
        <v/>
      </c>
      <c r="N7" s="24" t="inlineStr"/>
      <c r="O7" s="25" t="inlineStr"/>
    </row>
    <row r="8">
      <c r="A8" s="25" t="inlineStr"/>
      <c r="B8" s="18" t="inlineStr">
        <is>
          <t>Pro</t>
        </is>
      </c>
      <c r="C8" s="19">
        <f>COUNTIFS(Base_Assinaturas!$H$2:$H$5001,"Sim",Base_Assinaturas!$G$2:$G$5001,"Até 2024-S1",Base_Assinaturas!$M$2:$M$5001,"Pro")</f>
        <v/>
      </c>
      <c r="D8" s="19">
        <f>SUMIFS(Base_Assinaturas!$I$2:$I$5001,Base_Assinaturas!$H$2:$H$5001,"Sim",Base_Assinaturas!$G$2:$G$5001,"Até 2024-S1",Base_Assinaturas!$M$2:$M$5001,"Pro")</f>
        <v/>
      </c>
      <c r="E8" s="20">
        <f>IF(C8&gt;0,D8/C8,"")</f>
        <v/>
      </c>
      <c r="F8" s="19">
        <f>COUNTIFS(Base_Assinaturas!$H$2:$H$5001,"Sim",Base_Assinaturas!$G$2:$G$5001,"2024-S2",Base_Assinaturas!$M$2:$M$5001,"Pro")</f>
        <v/>
      </c>
      <c r="G8" s="19">
        <f>SUMIFS(Base_Assinaturas!$I$2:$I$5001,Base_Assinaturas!$H$2:$H$5001,"Sim",Base_Assinaturas!$G$2:$G$5001,"2024-S2",Base_Assinaturas!$M$2:$M$5001,"Pro")</f>
        <v/>
      </c>
      <c r="H8" s="20">
        <f>IF(F8&gt;0,G8/F8,"")</f>
        <v/>
      </c>
      <c r="I8" s="21">
        <f>IF(AND(ISNUMBER(E8),E8&gt;0),H8/E8,"sem casos antes")</f>
        <v/>
      </c>
      <c r="J8" s="22" t="n">
        <v>0.0001</v>
      </c>
      <c r="K8" s="20">
        <f>C8/C$5</f>
        <v/>
      </c>
      <c r="L8" s="20">
        <f>F8/F$5</f>
        <v/>
      </c>
      <c r="M8" s="23">
        <f>(L8-K8)*100</f>
        <v/>
      </c>
      <c r="N8" s="24" t="inlineStr"/>
      <c r="O8" s="25" t="inlineStr"/>
    </row>
    <row r="9">
      <c r="A9" s="18" t="inlineStr">
        <is>
          <t>Cobrança</t>
        </is>
      </c>
      <c r="B9" s="18" t="inlineStr">
        <is>
          <t>annual</t>
        </is>
      </c>
      <c r="C9" s="19">
        <f>COUNTIFS(Base_Assinaturas!$H$2:$H$5001,"Sim",Base_Assinaturas!$G$2:$G$5001,"Até 2024-S1",Base_Assinaturas!$N$2:$N$5001,"annual")</f>
        <v/>
      </c>
      <c r="D9" s="19">
        <f>SUMIFS(Base_Assinaturas!$I$2:$I$5001,Base_Assinaturas!$H$2:$H$5001,"Sim",Base_Assinaturas!$G$2:$G$5001,"Até 2024-S1",Base_Assinaturas!$N$2:$N$5001,"annual")</f>
        <v/>
      </c>
      <c r="E9" s="20">
        <f>IF(C9&gt;0,D9/C9,"")</f>
        <v/>
      </c>
      <c r="F9" s="19">
        <f>COUNTIFS(Base_Assinaturas!$H$2:$H$5001,"Sim",Base_Assinaturas!$G$2:$G$5001,"2024-S2",Base_Assinaturas!$N$2:$N$5001,"annual")</f>
        <v/>
      </c>
      <c r="G9" s="19">
        <f>SUMIFS(Base_Assinaturas!$I$2:$I$5001,Base_Assinaturas!$H$2:$H$5001,"Sim",Base_Assinaturas!$G$2:$G$5001,"2024-S2",Base_Assinaturas!$N$2:$N$5001,"annual")</f>
        <v/>
      </c>
      <c r="H9" s="20">
        <f>IF(F9&gt;0,G9/F9,"")</f>
        <v/>
      </c>
      <c r="I9" s="21">
        <f>IF(AND(ISNUMBER(E9),E9&gt;0),H9/E9,"sem casos antes")</f>
        <v/>
      </c>
      <c r="J9" s="22" t="n">
        <v>0</v>
      </c>
      <c r="K9" s="20">
        <f>C9/C$5</f>
        <v/>
      </c>
      <c r="L9" s="20">
        <f>F9/F$5</f>
        <v/>
      </c>
      <c r="M9" s="23">
        <f>(L9-K9)*100</f>
        <v/>
      </c>
      <c r="N9" s="24" t="n">
        <v>0.7552</v>
      </c>
      <c r="O9" s="20">
        <f>SUMPRODUCT(L9:L10,E9:E10)</f>
        <v/>
      </c>
    </row>
    <row r="10">
      <c r="A10" s="25" t="inlineStr"/>
      <c r="B10" s="18" t="inlineStr">
        <is>
          <t>monthly</t>
        </is>
      </c>
      <c r="C10" s="19">
        <f>COUNTIFS(Base_Assinaturas!$H$2:$H$5001,"Sim",Base_Assinaturas!$G$2:$G$5001,"Até 2024-S1",Base_Assinaturas!$N$2:$N$5001,"monthly")</f>
        <v/>
      </c>
      <c r="D10" s="19">
        <f>SUMIFS(Base_Assinaturas!$I$2:$I$5001,Base_Assinaturas!$H$2:$H$5001,"Sim",Base_Assinaturas!$G$2:$G$5001,"Até 2024-S1",Base_Assinaturas!$N$2:$N$5001,"monthly")</f>
        <v/>
      </c>
      <c r="E10" s="20">
        <f>IF(C10&gt;0,D10/C10,"")</f>
        <v/>
      </c>
      <c r="F10" s="19">
        <f>COUNTIFS(Base_Assinaturas!$H$2:$H$5001,"Sim",Base_Assinaturas!$G$2:$G$5001,"2024-S2",Base_Assinaturas!$N$2:$N$5001,"monthly")</f>
        <v/>
      </c>
      <c r="G10" s="19">
        <f>SUMIFS(Base_Assinaturas!$I$2:$I$5001,Base_Assinaturas!$H$2:$H$5001,"Sim",Base_Assinaturas!$G$2:$G$5001,"2024-S2",Base_Assinaturas!$N$2:$N$5001,"monthly")</f>
        <v/>
      </c>
      <c r="H10" s="20">
        <f>IF(F10&gt;0,G10/F10,"")</f>
        <v/>
      </c>
      <c r="I10" s="21">
        <f>IF(AND(ISNUMBER(E10),E10&gt;0),H10/E10,"sem casos antes")</f>
        <v/>
      </c>
      <c r="J10" s="22" t="n">
        <v>0</v>
      </c>
      <c r="K10" s="20">
        <f>C10/C$5</f>
        <v/>
      </c>
      <c r="L10" s="20">
        <f>F10/F$5</f>
        <v/>
      </c>
      <c r="M10" s="23">
        <f>(L10-K10)*100</f>
        <v/>
      </c>
      <c r="N10" s="24" t="inlineStr"/>
      <c r="O10" s="25" t="inlineStr"/>
    </row>
    <row r="11">
      <c r="A11" s="18" t="inlineStr">
        <is>
          <t>Trial</t>
        </is>
      </c>
      <c r="B11" s="18" t="inlineStr">
        <is>
          <t>Pago</t>
        </is>
      </c>
      <c r="C11" s="19">
        <f>COUNTIFS(Base_Assinaturas!$H$2:$H$5001,"Sim",Base_Assinaturas!$G$2:$G$5001,"Até 2024-S1",Base_Assinaturas!$O$2:$O$5001,"Pago")</f>
        <v/>
      </c>
      <c r="D11" s="19">
        <f>SUMIFS(Base_Assinaturas!$I$2:$I$5001,Base_Assinaturas!$H$2:$H$5001,"Sim",Base_Assinaturas!$G$2:$G$5001,"Até 2024-S1",Base_Assinaturas!$O$2:$O$5001,"Pago")</f>
        <v/>
      </c>
      <c r="E11" s="20">
        <f>IF(C11&gt;0,D11/C11,"")</f>
        <v/>
      </c>
      <c r="F11" s="19">
        <f>COUNTIFS(Base_Assinaturas!$H$2:$H$5001,"Sim",Base_Assinaturas!$G$2:$G$5001,"2024-S2",Base_Assinaturas!$O$2:$O$5001,"Pago")</f>
        <v/>
      </c>
      <c r="G11" s="19">
        <f>SUMIFS(Base_Assinaturas!$I$2:$I$5001,Base_Assinaturas!$H$2:$H$5001,"Sim",Base_Assinaturas!$G$2:$G$5001,"2024-S2",Base_Assinaturas!$O$2:$O$5001,"Pago")</f>
        <v/>
      </c>
      <c r="H11" s="20">
        <f>IF(F11&gt;0,G11/F11,"")</f>
        <v/>
      </c>
      <c r="I11" s="21">
        <f>IF(AND(ISNUMBER(E11),E11&gt;0),H11/E11,"sem casos antes")</f>
        <v/>
      </c>
      <c r="J11" s="22" t="n">
        <v>0</v>
      </c>
      <c r="K11" s="20">
        <f>C11/C$5</f>
        <v/>
      </c>
      <c r="L11" s="20">
        <f>F11/F$5</f>
        <v/>
      </c>
      <c r="M11" s="23">
        <f>(L11-K11)*100</f>
        <v/>
      </c>
      <c r="N11" s="24" t="n">
        <v>0.3736</v>
      </c>
      <c r="O11" s="20">
        <f>SUMPRODUCT(L11:L12,E11:E12)</f>
        <v/>
      </c>
    </row>
    <row r="12">
      <c r="A12" s="25" t="inlineStr"/>
      <c r="B12" s="18" t="inlineStr">
        <is>
          <t>Trial</t>
        </is>
      </c>
      <c r="C12" s="19">
        <f>COUNTIFS(Base_Assinaturas!$H$2:$H$5001,"Sim",Base_Assinaturas!$G$2:$G$5001,"Até 2024-S1",Base_Assinaturas!$O$2:$O$5001,"Trial")</f>
        <v/>
      </c>
      <c r="D12" s="19">
        <f>SUMIFS(Base_Assinaturas!$I$2:$I$5001,Base_Assinaturas!$H$2:$H$5001,"Sim",Base_Assinaturas!$G$2:$G$5001,"Até 2024-S1",Base_Assinaturas!$O$2:$O$5001,"Trial")</f>
        <v/>
      </c>
      <c r="E12" s="20">
        <f>IF(C12&gt;0,D12/C12,"")</f>
        <v/>
      </c>
      <c r="F12" s="19">
        <f>COUNTIFS(Base_Assinaturas!$H$2:$H$5001,"Sim",Base_Assinaturas!$G$2:$G$5001,"2024-S2",Base_Assinaturas!$O$2:$O$5001,"Trial")</f>
        <v/>
      </c>
      <c r="G12" s="19">
        <f>SUMIFS(Base_Assinaturas!$I$2:$I$5001,Base_Assinaturas!$H$2:$H$5001,"Sim",Base_Assinaturas!$G$2:$G$5001,"2024-S2",Base_Assinaturas!$O$2:$O$5001,"Trial")</f>
        <v/>
      </c>
      <c r="H12" s="20">
        <f>IF(F12&gt;0,G12/F12,"")</f>
        <v/>
      </c>
      <c r="I12" s="21">
        <f>IF(AND(ISNUMBER(E12),E12&gt;0),H12/E12,"sem casos antes")</f>
        <v/>
      </c>
      <c r="J12" s="22" t="n">
        <v>0.001212</v>
      </c>
      <c r="K12" s="20">
        <f>C12/C$5</f>
        <v/>
      </c>
      <c r="L12" s="20">
        <f>F12/F$5</f>
        <v/>
      </c>
      <c r="M12" s="23">
        <f>(L12-K12)*100</f>
        <v/>
      </c>
      <c r="N12" s="24" t="inlineStr"/>
      <c r="O12" s="25" t="inlineStr"/>
    </row>
    <row r="13">
      <c r="A13" s="18" t="inlineStr">
        <is>
          <t>Renovação automática</t>
        </is>
      </c>
      <c r="B13" s="18" t="inlineStr">
        <is>
          <t>Não</t>
        </is>
      </c>
      <c r="C13" s="19">
        <f>COUNTIFS(Base_Assinaturas!$H$2:$H$5001,"Sim",Base_Assinaturas!$G$2:$G$5001,"Até 2024-S1",Base_Assinaturas!$P$2:$P$5001,"Não")</f>
        <v/>
      </c>
      <c r="D13" s="19">
        <f>SUMIFS(Base_Assinaturas!$I$2:$I$5001,Base_Assinaturas!$H$2:$H$5001,"Sim",Base_Assinaturas!$G$2:$G$5001,"Até 2024-S1",Base_Assinaturas!$P$2:$P$5001,"Não")</f>
        <v/>
      </c>
      <c r="E13" s="20">
        <f>IF(C13&gt;0,D13/C13,"")</f>
        <v/>
      </c>
      <c r="F13" s="19">
        <f>COUNTIFS(Base_Assinaturas!$H$2:$H$5001,"Sim",Base_Assinaturas!$G$2:$G$5001,"2024-S2",Base_Assinaturas!$P$2:$P$5001,"Não")</f>
        <v/>
      </c>
      <c r="G13" s="19">
        <f>SUMIFS(Base_Assinaturas!$I$2:$I$5001,Base_Assinaturas!$H$2:$H$5001,"Sim",Base_Assinaturas!$G$2:$G$5001,"2024-S2",Base_Assinaturas!$P$2:$P$5001,"Não")</f>
        <v/>
      </c>
      <c r="H13" s="20">
        <f>IF(F13&gt;0,G13/F13,"")</f>
        <v/>
      </c>
      <c r="I13" s="21">
        <f>IF(AND(ISNUMBER(E13),E13&gt;0),H13/E13,"sem casos antes")</f>
        <v/>
      </c>
      <c r="J13" s="22" t="n">
        <v>0.00016</v>
      </c>
      <c r="K13" s="20">
        <f>C13/C$5</f>
        <v/>
      </c>
      <c r="L13" s="20">
        <f>F13/F$5</f>
        <v/>
      </c>
      <c r="M13" s="23">
        <f>(L13-K13)*100</f>
        <v/>
      </c>
      <c r="N13" s="24" t="n">
        <v>0.3926</v>
      </c>
      <c r="O13" s="20">
        <f>SUMPRODUCT(L13:L14,E13:E14)</f>
        <v/>
      </c>
    </row>
    <row r="14">
      <c r="A14" s="25" t="inlineStr"/>
      <c r="B14" s="18" t="inlineStr">
        <is>
          <t>Sim</t>
        </is>
      </c>
      <c r="C14" s="19">
        <f>COUNTIFS(Base_Assinaturas!$H$2:$H$5001,"Sim",Base_Assinaturas!$G$2:$G$5001,"Até 2024-S1",Base_Assinaturas!$P$2:$P$5001,"Sim")</f>
        <v/>
      </c>
      <c r="D14" s="19">
        <f>SUMIFS(Base_Assinaturas!$I$2:$I$5001,Base_Assinaturas!$H$2:$H$5001,"Sim",Base_Assinaturas!$G$2:$G$5001,"Até 2024-S1",Base_Assinaturas!$P$2:$P$5001,"Sim")</f>
        <v/>
      </c>
      <c r="E14" s="20">
        <f>IF(C14&gt;0,D14/C14,"")</f>
        <v/>
      </c>
      <c r="F14" s="19">
        <f>COUNTIFS(Base_Assinaturas!$H$2:$H$5001,"Sim",Base_Assinaturas!$G$2:$G$5001,"2024-S2",Base_Assinaturas!$P$2:$P$5001,"Sim")</f>
        <v/>
      </c>
      <c r="G14" s="19">
        <f>SUMIFS(Base_Assinaturas!$I$2:$I$5001,Base_Assinaturas!$H$2:$H$5001,"Sim",Base_Assinaturas!$G$2:$G$5001,"2024-S2",Base_Assinaturas!$P$2:$P$5001,"Sim")</f>
        <v/>
      </c>
      <c r="H14" s="20">
        <f>IF(F14&gt;0,G14/F14,"")</f>
        <v/>
      </c>
      <c r="I14" s="21">
        <f>IF(AND(ISNUMBER(E14),E14&gt;0),H14/E14,"sem casos antes")</f>
        <v/>
      </c>
      <c r="J14" s="22" t="n">
        <v>0</v>
      </c>
      <c r="K14" s="20">
        <f>C14/C$5</f>
        <v/>
      </c>
      <c r="L14" s="20">
        <f>F14/F$5</f>
        <v/>
      </c>
      <c r="M14" s="23">
        <f>(L14-K14)*100</f>
        <v/>
      </c>
      <c r="N14" s="24" t="inlineStr"/>
      <c r="O14" s="25" t="inlineStr"/>
    </row>
    <row r="15">
      <c r="A15" s="18" t="inlineStr">
        <is>
          <t>Upgrade na assinatura</t>
        </is>
      </c>
      <c r="B15" s="18" t="inlineStr">
        <is>
          <t>Não</t>
        </is>
      </c>
      <c r="C15" s="19">
        <f>COUNTIFS(Base_Assinaturas!$H$2:$H$5001,"Sim",Base_Assinaturas!$G$2:$G$5001,"Até 2024-S1",Base_Assinaturas!$Q$2:$Q$5001,"Não")</f>
        <v/>
      </c>
      <c r="D15" s="19">
        <f>SUMIFS(Base_Assinaturas!$I$2:$I$5001,Base_Assinaturas!$H$2:$H$5001,"Sim",Base_Assinaturas!$G$2:$G$5001,"Até 2024-S1",Base_Assinaturas!$Q$2:$Q$5001,"Não")</f>
        <v/>
      </c>
      <c r="E15" s="20">
        <f>IF(C15&gt;0,D15/C15,"")</f>
        <v/>
      </c>
      <c r="F15" s="19">
        <f>COUNTIFS(Base_Assinaturas!$H$2:$H$5001,"Sim",Base_Assinaturas!$G$2:$G$5001,"2024-S2",Base_Assinaturas!$Q$2:$Q$5001,"Não")</f>
        <v/>
      </c>
      <c r="G15" s="19">
        <f>SUMIFS(Base_Assinaturas!$I$2:$I$5001,Base_Assinaturas!$H$2:$H$5001,"Sim",Base_Assinaturas!$G$2:$G$5001,"2024-S2",Base_Assinaturas!$Q$2:$Q$5001,"Não")</f>
        <v/>
      </c>
      <c r="H15" s="20">
        <f>IF(F15&gt;0,G15/F15,"")</f>
        <v/>
      </c>
      <c r="I15" s="21">
        <f>IF(AND(ISNUMBER(E15),E15&gt;0),H15/E15,"sem casos antes")</f>
        <v/>
      </c>
      <c r="J15" s="22" t="n">
        <v>0</v>
      </c>
      <c r="K15" s="20">
        <f>C15/C$5</f>
        <v/>
      </c>
      <c r="L15" s="20">
        <f>F15/F$5</f>
        <v/>
      </c>
      <c r="M15" s="23">
        <f>(L15-K15)*100</f>
        <v/>
      </c>
      <c r="N15" s="24" t="n">
        <v>0.1089</v>
      </c>
      <c r="O15" s="20">
        <f>SUMPRODUCT(L15:L16,E15:E16)</f>
        <v/>
      </c>
    </row>
    <row r="16">
      <c r="A16" s="25" t="inlineStr"/>
      <c r="B16" s="18" t="inlineStr">
        <is>
          <t>Sim</t>
        </is>
      </c>
      <c r="C16" s="19">
        <f>COUNTIFS(Base_Assinaturas!$H$2:$H$5001,"Sim",Base_Assinaturas!$G$2:$G$5001,"Até 2024-S1",Base_Assinaturas!$Q$2:$Q$5001,"Sim")</f>
        <v/>
      </c>
      <c r="D16" s="19">
        <f>SUMIFS(Base_Assinaturas!$I$2:$I$5001,Base_Assinaturas!$H$2:$H$5001,"Sim",Base_Assinaturas!$G$2:$G$5001,"Até 2024-S1",Base_Assinaturas!$Q$2:$Q$5001,"Sim")</f>
        <v/>
      </c>
      <c r="E16" s="20">
        <f>IF(C16&gt;0,D16/C16,"")</f>
        <v/>
      </c>
      <c r="F16" s="19">
        <f>COUNTIFS(Base_Assinaturas!$H$2:$H$5001,"Sim",Base_Assinaturas!$G$2:$G$5001,"2024-S2",Base_Assinaturas!$Q$2:$Q$5001,"Sim")</f>
        <v/>
      </c>
      <c r="G16" s="19">
        <f>SUMIFS(Base_Assinaturas!$I$2:$I$5001,Base_Assinaturas!$H$2:$H$5001,"Sim",Base_Assinaturas!$G$2:$G$5001,"2024-S2",Base_Assinaturas!$Q$2:$Q$5001,"Sim")</f>
        <v/>
      </c>
      <c r="H16" s="20">
        <f>IF(F16&gt;0,G16/F16,"")</f>
        <v/>
      </c>
      <c r="I16" s="21">
        <f>IF(AND(ISNUMBER(E16),E16&gt;0),H16/E16,"sem casos antes")</f>
        <v/>
      </c>
      <c r="J16" s="22" t="n">
        <v>0.08995300000000001</v>
      </c>
      <c r="K16" s="20">
        <f>C16/C$5</f>
        <v/>
      </c>
      <c r="L16" s="20">
        <f>F16/F$5</f>
        <v/>
      </c>
      <c r="M16" s="23">
        <f>(L16-K16)*100</f>
        <v/>
      </c>
      <c r="N16" s="24" t="inlineStr"/>
      <c r="O16" s="25" t="inlineStr"/>
    </row>
    <row r="17">
      <c r="A17" s="18" t="inlineStr">
        <is>
          <t>Downgrade na assinatura</t>
        </is>
      </c>
      <c r="B17" s="18" t="inlineStr">
        <is>
          <t>Não</t>
        </is>
      </c>
      <c r="C17" s="19">
        <f>COUNTIFS(Base_Assinaturas!$H$2:$H$5001,"Sim",Base_Assinaturas!$G$2:$G$5001,"Até 2024-S1",Base_Assinaturas!$R$2:$R$5001,"Não")</f>
        <v/>
      </c>
      <c r="D17" s="19">
        <f>SUMIFS(Base_Assinaturas!$I$2:$I$5001,Base_Assinaturas!$H$2:$H$5001,"Sim",Base_Assinaturas!$G$2:$G$5001,"Até 2024-S1",Base_Assinaturas!$R$2:$R$5001,"Não")</f>
        <v/>
      </c>
      <c r="E17" s="20">
        <f>IF(C17&gt;0,D17/C17,"")</f>
        <v/>
      </c>
      <c r="F17" s="19">
        <f>COUNTIFS(Base_Assinaturas!$H$2:$H$5001,"Sim",Base_Assinaturas!$G$2:$G$5001,"2024-S2",Base_Assinaturas!$R$2:$R$5001,"Não")</f>
        <v/>
      </c>
      <c r="G17" s="19">
        <f>SUMIFS(Base_Assinaturas!$I$2:$I$5001,Base_Assinaturas!$H$2:$H$5001,"Sim",Base_Assinaturas!$G$2:$G$5001,"2024-S2",Base_Assinaturas!$R$2:$R$5001,"Não")</f>
        <v/>
      </c>
      <c r="H17" s="20">
        <f>IF(F17&gt;0,G17/F17,"")</f>
        <v/>
      </c>
      <c r="I17" s="21">
        <f>IF(AND(ISNUMBER(E17),E17&gt;0),H17/E17,"sem casos antes")</f>
        <v/>
      </c>
      <c r="J17" s="22" t="n">
        <v>0</v>
      </c>
      <c r="K17" s="20">
        <f>C17/C$5</f>
        <v/>
      </c>
      <c r="L17" s="20">
        <f>F17/F$5</f>
        <v/>
      </c>
      <c r="M17" s="23">
        <f>(L17-K17)*100</f>
        <v/>
      </c>
      <c r="N17" s="24" t="n">
        <v>0.8342000000000001</v>
      </c>
      <c r="O17" s="20">
        <f>SUMPRODUCT(L17:L18,E17:E18)</f>
        <v/>
      </c>
    </row>
    <row r="18">
      <c r="A18" s="25" t="inlineStr"/>
      <c r="B18" s="18" t="inlineStr">
        <is>
          <t>Sim</t>
        </is>
      </c>
      <c r="C18" s="19">
        <f>COUNTIFS(Base_Assinaturas!$H$2:$H$5001,"Sim",Base_Assinaturas!$G$2:$G$5001,"Até 2024-S1",Base_Assinaturas!$R$2:$R$5001,"Sim")</f>
        <v/>
      </c>
      <c r="D18" s="19">
        <f>SUMIFS(Base_Assinaturas!$I$2:$I$5001,Base_Assinaturas!$H$2:$H$5001,"Sim",Base_Assinaturas!$G$2:$G$5001,"Até 2024-S1",Base_Assinaturas!$R$2:$R$5001,"Sim")</f>
        <v/>
      </c>
      <c r="E18" s="20">
        <f>IF(C18&gt;0,D18/C18,"")</f>
        <v/>
      </c>
      <c r="F18" s="19">
        <f>COUNTIFS(Base_Assinaturas!$H$2:$H$5001,"Sim",Base_Assinaturas!$G$2:$G$5001,"2024-S2",Base_Assinaturas!$R$2:$R$5001,"Sim")</f>
        <v/>
      </c>
      <c r="G18" s="19">
        <f>SUMIFS(Base_Assinaturas!$I$2:$I$5001,Base_Assinaturas!$H$2:$H$5001,"Sim",Base_Assinaturas!$G$2:$G$5001,"2024-S2",Base_Assinaturas!$R$2:$R$5001,"Sim")</f>
        <v/>
      </c>
      <c r="H18" s="20">
        <f>IF(F18&gt;0,G18/F18,"")</f>
        <v/>
      </c>
      <c r="I18" s="21">
        <f>IF(AND(ISNUMBER(E18),E18&gt;0),H18/E18,"sem casos antes")</f>
        <v/>
      </c>
      <c r="J18" s="22" t="n">
        <v>0.231124</v>
      </c>
      <c r="K18" s="20">
        <f>C18/C$5</f>
        <v/>
      </c>
      <c r="L18" s="20">
        <f>F18/F$5</f>
        <v/>
      </c>
      <c r="M18" s="23">
        <f>(L18-K18)*100</f>
        <v/>
      </c>
      <c r="N18" s="24" t="inlineStr"/>
      <c r="O18" s="25" t="inlineStr"/>
    </row>
    <row r="19">
      <c r="A19" s="18" t="inlineStr">
        <is>
          <t>Seats da assinatura</t>
        </is>
      </c>
      <c r="B19" s="18" t="inlineStr">
        <is>
          <t>16–40</t>
        </is>
      </c>
      <c r="C19" s="19">
        <f>COUNTIFS(Base_Assinaturas!$H$2:$H$5001,"Sim",Base_Assinaturas!$G$2:$G$5001,"Até 2024-S1",Base_Assinaturas!$S$2:$S$5001,"16–40")</f>
        <v/>
      </c>
      <c r="D19" s="19">
        <f>SUMIFS(Base_Assinaturas!$I$2:$I$5001,Base_Assinaturas!$H$2:$H$5001,"Sim",Base_Assinaturas!$G$2:$G$5001,"Até 2024-S1",Base_Assinaturas!$S$2:$S$5001,"16–40")</f>
        <v/>
      </c>
      <c r="E19" s="20">
        <f>IF(C19&gt;0,D19/C19,"")</f>
        <v/>
      </c>
      <c r="F19" s="19">
        <f>COUNTIFS(Base_Assinaturas!$H$2:$H$5001,"Sim",Base_Assinaturas!$G$2:$G$5001,"2024-S2",Base_Assinaturas!$S$2:$S$5001,"16–40")</f>
        <v/>
      </c>
      <c r="G19" s="19">
        <f>SUMIFS(Base_Assinaturas!$I$2:$I$5001,Base_Assinaturas!$H$2:$H$5001,"Sim",Base_Assinaturas!$G$2:$G$5001,"2024-S2",Base_Assinaturas!$S$2:$S$5001,"16–40")</f>
        <v/>
      </c>
      <c r="H19" s="20">
        <f>IF(F19&gt;0,G19/F19,"")</f>
        <v/>
      </c>
      <c r="I19" s="21">
        <f>IF(AND(ISNUMBER(E19),E19&gt;0),H19/E19,"sem casos antes")</f>
        <v/>
      </c>
      <c r="J19" s="22" t="n">
        <v>2e-06</v>
      </c>
      <c r="K19" s="20">
        <f>C19/C$5</f>
        <v/>
      </c>
      <c r="L19" s="20">
        <f>F19/F$5</f>
        <v/>
      </c>
      <c r="M19" s="23">
        <f>(L19-K19)*100</f>
        <v/>
      </c>
      <c r="N19" s="24" t="n">
        <v>0.7552</v>
      </c>
      <c r="O19" s="20">
        <f>SUMPRODUCT(L19:L22,E19:E22)</f>
        <v/>
      </c>
    </row>
    <row r="20">
      <c r="A20" s="25" t="inlineStr"/>
      <c r="B20" s="18" t="inlineStr">
        <is>
          <t>1–5</t>
        </is>
      </c>
      <c r="C20" s="19">
        <f>COUNTIFS(Base_Assinaturas!$H$2:$H$5001,"Sim",Base_Assinaturas!$G$2:$G$5001,"Até 2024-S1",Base_Assinaturas!$S$2:$S$5001,"1–5")</f>
        <v/>
      </c>
      <c r="D20" s="19">
        <f>SUMIFS(Base_Assinaturas!$I$2:$I$5001,Base_Assinaturas!$H$2:$H$5001,"Sim",Base_Assinaturas!$G$2:$G$5001,"Até 2024-S1",Base_Assinaturas!$S$2:$S$5001,"1–5")</f>
        <v/>
      </c>
      <c r="E20" s="20">
        <f>IF(C20&gt;0,D20/C20,"")</f>
        <v/>
      </c>
      <c r="F20" s="19">
        <f>COUNTIFS(Base_Assinaturas!$H$2:$H$5001,"Sim",Base_Assinaturas!$G$2:$G$5001,"2024-S2",Base_Assinaturas!$S$2:$S$5001,"1–5")</f>
        <v/>
      </c>
      <c r="G20" s="19">
        <f>SUMIFS(Base_Assinaturas!$I$2:$I$5001,Base_Assinaturas!$H$2:$H$5001,"Sim",Base_Assinaturas!$G$2:$G$5001,"2024-S2",Base_Assinaturas!$S$2:$S$5001,"1–5")</f>
        <v/>
      </c>
      <c r="H20" s="20">
        <f>IF(F20&gt;0,G20/F20,"")</f>
        <v/>
      </c>
      <c r="I20" s="21">
        <f>IF(AND(ISNUMBER(E20),E20&gt;0),H20/E20,"sem casos antes")</f>
        <v/>
      </c>
      <c r="J20" s="22" t="n">
        <v>0.013717</v>
      </c>
      <c r="K20" s="20">
        <f>C20/C$5</f>
        <v/>
      </c>
      <c r="L20" s="20">
        <f>F20/F$5</f>
        <v/>
      </c>
      <c r="M20" s="23">
        <f>(L20-K20)*100</f>
        <v/>
      </c>
      <c r="N20" s="24" t="inlineStr"/>
      <c r="O20" s="25" t="inlineStr"/>
    </row>
    <row r="21">
      <c r="A21" s="25" t="inlineStr"/>
      <c r="B21" s="18" t="inlineStr">
        <is>
          <t>41+</t>
        </is>
      </c>
      <c r="C21" s="19">
        <f>COUNTIFS(Base_Assinaturas!$H$2:$H$5001,"Sim",Base_Assinaturas!$G$2:$G$5001,"Até 2024-S1",Base_Assinaturas!$S$2:$S$5001,"41+")</f>
        <v/>
      </c>
      <c r="D21" s="19">
        <f>SUMIFS(Base_Assinaturas!$I$2:$I$5001,Base_Assinaturas!$H$2:$H$5001,"Sim",Base_Assinaturas!$G$2:$G$5001,"Até 2024-S1",Base_Assinaturas!$S$2:$S$5001,"41+")</f>
        <v/>
      </c>
      <c r="E21" s="20">
        <f>IF(C21&gt;0,D21/C21,"")</f>
        <v/>
      </c>
      <c r="F21" s="19">
        <f>COUNTIFS(Base_Assinaturas!$H$2:$H$5001,"Sim",Base_Assinaturas!$G$2:$G$5001,"2024-S2",Base_Assinaturas!$S$2:$S$5001,"41+")</f>
        <v/>
      </c>
      <c r="G21" s="19">
        <f>SUMIFS(Base_Assinaturas!$I$2:$I$5001,Base_Assinaturas!$H$2:$H$5001,"Sim",Base_Assinaturas!$G$2:$G$5001,"2024-S2",Base_Assinaturas!$S$2:$S$5001,"41+")</f>
        <v/>
      </c>
      <c r="H21" s="20">
        <f>IF(F21&gt;0,G21/F21,"")</f>
        <v/>
      </c>
      <c r="I21" s="21">
        <f>IF(AND(ISNUMBER(E21),E21&gt;0),H21/E21,"sem casos antes")</f>
        <v/>
      </c>
      <c r="J21" s="22" t="n">
        <v>6.8e-05</v>
      </c>
      <c r="K21" s="20">
        <f>C21/C$5</f>
        <v/>
      </c>
      <c r="L21" s="20">
        <f>F21/F$5</f>
        <v/>
      </c>
      <c r="M21" s="23">
        <f>(L21-K21)*100</f>
        <v/>
      </c>
      <c r="N21" s="24" t="inlineStr"/>
      <c r="O21" s="25" t="inlineStr"/>
    </row>
    <row r="22">
      <c r="A22" s="25" t="inlineStr"/>
      <c r="B22" s="18" t="inlineStr">
        <is>
          <t>6–15</t>
        </is>
      </c>
      <c r="C22" s="19">
        <f>COUNTIFS(Base_Assinaturas!$H$2:$H$5001,"Sim",Base_Assinaturas!$G$2:$G$5001,"Até 2024-S1",Base_Assinaturas!$S$2:$S$5001,"6–15")</f>
        <v/>
      </c>
      <c r="D22" s="19">
        <f>SUMIFS(Base_Assinaturas!$I$2:$I$5001,Base_Assinaturas!$H$2:$H$5001,"Sim",Base_Assinaturas!$G$2:$G$5001,"Até 2024-S1",Base_Assinaturas!$S$2:$S$5001,"6–15")</f>
        <v/>
      </c>
      <c r="E22" s="20">
        <f>IF(C22&gt;0,D22/C22,"")</f>
        <v/>
      </c>
      <c r="F22" s="19">
        <f>COUNTIFS(Base_Assinaturas!$H$2:$H$5001,"Sim",Base_Assinaturas!$G$2:$G$5001,"2024-S2",Base_Assinaturas!$S$2:$S$5001,"6–15")</f>
        <v/>
      </c>
      <c r="G22" s="19">
        <f>SUMIFS(Base_Assinaturas!$I$2:$I$5001,Base_Assinaturas!$H$2:$H$5001,"Sim",Base_Assinaturas!$G$2:$G$5001,"2024-S2",Base_Assinaturas!$S$2:$S$5001,"6–15")</f>
        <v/>
      </c>
      <c r="H22" s="20">
        <f>IF(F22&gt;0,G22/F22,"")</f>
        <v/>
      </c>
      <c r="I22" s="21">
        <f>IF(AND(ISNUMBER(E22),E22&gt;0),H22/E22,"sem casos antes")</f>
        <v/>
      </c>
      <c r="J22" s="22" t="n">
        <v>0.009253000000000001</v>
      </c>
      <c r="K22" s="20">
        <f>C22/C$5</f>
        <v/>
      </c>
      <c r="L22" s="20">
        <f>F22/F$5</f>
        <v/>
      </c>
      <c r="M22" s="23">
        <f>(L22-K22)*100</f>
        <v/>
      </c>
      <c r="N22" s="24" t="inlineStr"/>
      <c r="O22" s="25" t="inlineStr"/>
    </row>
    <row r="23">
      <c r="A23" s="18" t="inlineStr">
        <is>
          <t>Idade da conta ao assinar</t>
        </is>
      </c>
      <c r="B23" s="18" t="inlineStr">
        <is>
          <t>181–365 dias</t>
        </is>
      </c>
      <c r="C23" s="19">
        <f>COUNTIFS(Base_Assinaturas!$H$2:$H$5001,"Sim",Base_Assinaturas!$G$2:$G$5001,"Até 2024-S1",Base_Assinaturas!$T$2:$T$5001,"181–365 dias")</f>
        <v/>
      </c>
      <c r="D23" s="19">
        <f>SUMIFS(Base_Assinaturas!$I$2:$I$5001,Base_Assinaturas!$H$2:$H$5001,"Sim",Base_Assinaturas!$G$2:$G$5001,"Até 2024-S1",Base_Assinaturas!$T$2:$T$5001,"181–365 dias")</f>
        <v/>
      </c>
      <c r="E23" s="20">
        <f>IF(C23&gt;0,D23/C23,"")</f>
        <v/>
      </c>
      <c r="F23" s="19">
        <f>COUNTIFS(Base_Assinaturas!$H$2:$H$5001,"Sim",Base_Assinaturas!$G$2:$G$5001,"2024-S2",Base_Assinaturas!$T$2:$T$5001,"181–365 dias")</f>
        <v/>
      </c>
      <c r="G23" s="19">
        <f>SUMIFS(Base_Assinaturas!$I$2:$I$5001,Base_Assinaturas!$H$2:$H$5001,"Sim",Base_Assinaturas!$G$2:$G$5001,"2024-S2",Base_Assinaturas!$T$2:$T$5001,"181–365 dias")</f>
        <v/>
      </c>
      <c r="H23" s="20">
        <f>IF(F23&gt;0,G23/F23,"")</f>
        <v/>
      </c>
      <c r="I23" s="21">
        <f>IF(AND(ISNUMBER(E23),E23&gt;0),H23/E23,"sem casos antes")</f>
        <v/>
      </c>
      <c r="J23" s="22" t="n">
        <v>0.025388</v>
      </c>
      <c r="K23" s="20">
        <f>C23/C$5</f>
        <v/>
      </c>
      <c r="L23" s="20">
        <f>F23/F$5</f>
        <v/>
      </c>
      <c r="M23" s="23">
        <f>(L23-K23)*100</f>
        <v/>
      </c>
      <c r="N23" s="24" t="n">
        <v>0.001</v>
      </c>
      <c r="O23" s="20">
        <f>SUMPRODUCT(L23:L27,E23:E27)</f>
        <v/>
      </c>
    </row>
    <row r="24">
      <c r="A24" s="25" t="inlineStr"/>
      <c r="B24" s="18" t="inlineStr">
        <is>
          <t>31–90 dias</t>
        </is>
      </c>
      <c r="C24" s="19">
        <f>COUNTIFS(Base_Assinaturas!$H$2:$H$5001,"Sim",Base_Assinaturas!$G$2:$G$5001,"Até 2024-S1",Base_Assinaturas!$T$2:$T$5001,"31–90 dias")</f>
        <v/>
      </c>
      <c r="D24" s="19">
        <f>SUMIFS(Base_Assinaturas!$I$2:$I$5001,Base_Assinaturas!$H$2:$H$5001,"Sim",Base_Assinaturas!$G$2:$G$5001,"Até 2024-S1",Base_Assinaturas!$T$2:$T$5001,"31–90 dias")</f>
        <v/>
      </c>
      <c r="E24" s="20">
        <f>IF(C24&gt;0,D24/C24,"")</f>
        <v/>
      </c>
      <c r="F24" s="19">
        <f>COUNTIFS(Base_Assinaturas!$H$2:$H$5001,"Sim",Base_Assinaturas!$G$2:$G$5001,"2024-S2",Base_Assinaturas!$T$2:$T$5001,"31–90 dias")</f>
        <v/>
      </c>
      <c r="G24" s="19">
        <f>SUMIFS(Base_Assinaturas!$I$2:$I$5001,Base_Assinaturas!$H$2:$H$5001,"Sim",Base_Assinaturas!$G$2:$G$5001,"2024-S2",Base_Assinaturas!$T$2:$T$5001,"31–90 dias")</f>
        <v/>
      </c>
      <c r="H24" s="20">
        <f>IF(F24&gt;0,G24/F24,"")</f>
        <v/>
      </c>
      <c r="I24" s="21">
        <f>IF(AND(ISNUMBER(E24),E24&gt;0),H24/E24,"sem casos antes")</f>
        <v/>
      </c>
      <c r="J24" s="22" t="n">
        <v>0.000833</v>
      </c>
      <c r="K24" s="20">
        <f>C24/C$5</f>
        <v/>
      </c>
      <c r="L24" s="20">
        <f>F24/F$5</f>
        <v/>
      </c>
      <c r="M24" s="23">
        <f>(L24-K24)*100</f>
        <v/>
      </c>
      <c r="N24" s="24" t="inlineStr"/>
      <c r="O24" s="25" t="inlineStr"/>
    </row>
    <row r="25">
      <c r="A25" s="25" t="inlineStr"/>
      <c r="B25" s="18" t="inlineStr">
        <is>
          <t>91–180 dias</t>
        </is>
      </c>
      <c r="C25" s="19">
        <f>COUNTIFS(Base_Assinaturas!$H$2:$H$5001,"Sim",Base_Assinaturas!$G$2:$G$5001,"Até 2024-S1",Base_Assinaturas!$T$2:$T$5001,"91–180 dias")</f>
        <v/>
      </c>
      <c r="D25" s="19">
        <f>SUMIFS(Base_Assinaturas!$I$2:$I$5001,Base_Assinaturas!$H$2:$H$5001,"Sim",Base_Assinaturas!$G$2:$G$5001,"Até 2024-S1",Base_Assinaturas!$T$2:$T$5001,"91–180 dias")</f>
        <v/>
      </c>
      <c r="E25" s="20">
        <f>IF(C25&gt;0,D25/C25,"")</f>
        <v/>
      </c>
      <c r="F25" s="19">
        <f>COUNTIFS(Base_Assinaturas!$H$2:$H$5001,"Sim",Base_Assinaturas!$G$2:$G$5001,"2024-S2",Base_Assinaturas!$T$2:$T$5001,"91–180 dias")</f>
        <v/>
      </c>
      <c r="G25" s="19">
        <f>SUMIFS(Base_Assinaturas!$I$2:$I$5001,Base_Assinaturas!$H$2:$H$5001,"Sim",Base_Assinaturas!$G$2:$G$5001,"2024-S2",Base_Assinaturas!$T$2:$T$5001,"91–180 dias")</f>
        <v/>
      </c>
      <c r="H25" s="20">
        <f>IF(F25&gt;0,G25/F25,"")</f>
        <v/>
      </c>
      <c r="I25" s="21">
        <f>IF(AND(ISNUMBER(E25),E25&gt;0),H25/E25,"sem casos antes")</f>
        <v/>
      </c>
      <c r="J25" s="22" t="n">
        <v>1.1e-05</v>
      </c>
      <c r="K25" s="20">
        <f>C25/C$5</f>
        <v/>
      </c>
      <c r="L25" s="20">
        <f>F25/F$5</f>
        <v/>
      </c>
      <c r="M25" s="23">
        <f>(L25-K25)*100</f>
        <v/>
      </c>
      <c r="N25" s="24" t="inlineStr"/>
      <c r="O25" s="25" t="inlineStr"/>
    </row>
    <row r="26">
      <c r="A26" s="25" t="inlineStr"/>
      <c r="B26" s="18" t="inlineStr">
        <is>
          <t>Conta nova (≤ 30 dias)</t>
        </is>
      </c>
      <c r="C26" s="19">
        <f>COUNTIFS(Base_Assinaturas!$H$2:$H$5001,"Sim",Base_Assinaturas!$G$2:$G$5001,"Até 2024-S1",Base_Assinaturas!$T$2:$T$5001,"Conta nova (≤ 30 dias)")</f>
        <v/>
      </c>
      <c r="D26" s="19">
        <f>SUMIFS(Base_Assinaturas!$I$2:$I$5001,Base_Assinaturas!$H$2:$H$5001,"Sim",Base_Assinaturas!$G$2:$G$5001,"Até 2024-S1",Base_Assinaturas!$T$2:$T$5001,"Conta nova (≤ 30 dias)")</f>
        <v/>
      </c>
      <c r="E26" s="20">
        <f>IF(C26&gt;0,D26/C26,"")</f>
        <v/>
      </c>
      <c r="F26" s="19">
        <f>COUNTIFS(Base_Assinaturas!$H$2:$H$5001,"Sim",Base_Assinaturas!$G$2:$G$5001,"2024-S2",Base_Assinaturas!$T$2:$T$5001,"Conta nova (≤ 30 dias)")</f>
        <v/>
      </c>
      <c r="G26" s="19">
        <f>SUMIFS(Base_Assinaturas!$I$2:$I$5001,Base_Assinaturas!$H$2:$H$5001,"Sim",Base_Assinaturas!$G$2:$G$5001,"2024-S2",Base_Assinaturas!$T$2:$T$5001,"Conta nova (≤ 30 dias)")</f>
        <v/>
      </c>
      <c r="H26" s="20">
        <f>IF(F26&gt;0,G26/F26,"")</f>
        <v/>
      </c>
      <c r="I26" s="21">
        <f>IF(AND(ISNUMBER(E26),E26&gt;0),H26/E26,"sem casos antes")</f>
        <v/>
      </c>
      <c r="J26" s="22" t="n">
        <v>0.000529</v>
      </c>
      <c r="K26" s="20">
        <f>C26/C$5</f>
        <v/>
      </c>
      <c r="L26" s="20">
        <f>F26/F$5</f>
        <v/>
      </c>
      <c r="M26" s="23">
        <f>(L26-K26)*100</f>
        <v/>
      </c>
      <c r="N26" s="24" t="inlineStr"/>
      <c r="O26" s="25" t="inlineStr"/>
    </row>
    <row r="27">
      <c r="A27" s="25" t="inlineStr"/>
      <c r="B27" s="18" t="inlineStr">
        <is>
          <t>Mais de 365 dias</t>
        </is>
      </c>
      <c r="C27" s="19">
        <f>COUNTIFS(Base_Assinaturas!$H$2:$H$5001,"Sim",Base_Assinaturas!$G$2:$G$5001,"Até 2024-S1",Base_Assinaturas!$T$2:$T$5001,"Mais de 365 dias")</f>
        <v/>
      </c>
      <c r="D27" s="19">
        <f>SUMIFS(Base_Assinaturas!$I$2:$I$5001,Base_Assinaturas!$H$2:$H$5001,"Sim",Base_Assinaturas!$G$2:$G$5001,"Até 2024-S1",Base_Assinaturas!$T$2:$T$5001,"Mais de 365 dias")</f>
        <v/>
      </c>
      <c r="E27" s="20">
        <f>IF(C27&gt;0,D27/C27,"")</f>
        <v/>
      </c>
      <c r="F27" s="19">
        <f>COUNTIFS(Base_Assinaturas!$H$2:$H$5001,"Sim",Base_Assinaturas!$G$2:$G$5001,"2024-S2",Base_Assinaturas!$T$2:$T$5001,"Mais de 365 dias")</f>
        <v/>
      </c>
      <c r="G27" s="19">
        <f>SUMIFS(Base_Assinaturas!$I$2:$I$5001,Base_Assinaturas!$H$2:$H$5001,"Sim",Base_Assinaturas!$G$2:$G$5001,"2024-S2",Base_Assinaturas!$T$2:$T$5001,"Mais de 365 dias")</f>
        <v/>
      </c>
      <c r="H27" s="20">
        <f>IF(F27&gt;0,G27/F27,"")</f>
        <v/>
      </c>
      <c r="I27" s="21">
        <f>IF(AND(ISNUMBER(E27),E27&gt;0),H27/E27,"sem casos antes")</f>
        <v/>
      </c>
      <c r="J27" s="22" t="n">
        <v>0.054163</v>
      </c>
      <c r="K27" s="20">
        <f>C27/C$5</f>
        <v/>
      </c>
      <c r="L27" s="20">
        <f>F27/F$5</f>
        <v/>
      </c>
      <c r="M27" s="23">
        <f>(L27-K27)*100</f>
        <v/>
      </c>
      <c r="N27" s="24" t="inlineStr"/>
      <c r="O27" s="25" t="inlineStr"/>
    </row>
    <row r="28">
      <c r="A28" s="18" t="inlineStr">
        <is>
          <t>Indústria</t>
        </is>
      </c>
      <c r="B28" s="18" t="inlineStr">
        <is>
          <t>Cybersecurity</t>
        </is>
      </c>
      <c r="C28" s="19">
        <f>COUNTIFS(Base_Assinaturas!$H$2:$H$5001,"Sim",Base_Assinaturas!$G$2:$G$5001,"Até 2024-S1",Base_Assinaturas!$U$2:$U$5001,"Cybersecurity")</f>
        <v/>
      </c>
      <c r="D28" s="19">
        <f>SUMIFS(Base_Assinaturas!$I$2:$I$5001,Base_Assinaturas!$H$2:$H$5001,"Sim",Base_Assinaturas!$G$2:$G$5001,"Até 2024-S1",Base_Assinaturas!$U$2:$U$5001,"Cybersecurity")</f>
        <v/>
      </c>
      <c r="E28" s="20">
        <f>IF(C28&gt;0,D28/C28,"")</f>
        <v/>
      </c>
      <c r="F28" s="19">
        <f>COUNTIFS(Base_Assinaturas!$H$2:$H$5001,"Sim",Base_Assinaturas!$G$2:$G$5001,"2024-S2",Base_Assinaturas!$U$2:$U$5001,"Cybersecurity")</f>
        <v/>
      </c>
      <c r="G28" s="19">
        <f>SUMIFS(Base_Assinaturas!$I$2:$I$5001,Base_Assinaturas!$H$2:$H$5001,"Sim",Base_Assinaturas!$G$2:$G$5001,"2024-S2",Base_Assinaturas!$U$2:$U$5001,"Cybersecurity")</f>
        <v/>
      </c>
      <c r="H28" s="20">
        <f>IF(F28&gt;0,G28/F28,"")</f>
        <v/>
      </c>
      <c r="I28" s="21">
        <f>IF(AND(ISNUMBER(E28),E28&gt;0),H28/E28,"sem casos antes")</f>
        <v/>
      </c>
      <c r="J28" s="22" t="n">
        <v>0.000915</v>
      </c>
      <c r="K28" s="20">
        <f>C28/C$5</f>
        <v/>
      </c>
      <c r="L28" s="20">
        <f>F28/F$5</f>
        <v/>
      </c>
      <c r="M28" s="23">
        <f>(L28-K28)*100</f>
        <v/>
      </c>
      <c r="N28" s="24" t="n">
        <v>0.001</v>
      </c>
      <c r="O28" s="20">
        <f>SUMPRODUCT(L28:L32,E28:E32)</f>
        <v/>
      </c>
    </row>
    <row r="29">
      <c r="A29" s="25" t="inlineStr"/>
      <c r="B29" s="18" t="inlineStr">
        <is>
          <t>DevTools</t>
        </is>
      </c>
      <c r="C29" s="19">
        <f>COUNTIFS(Base_Assinaturas!$H$2:$H$5001,"Sim",Base_Assinaturas!$G$2:$G$5001,"Até 2024-S1",Base_Assinaturas!$U$2:$U$5001,"DevTools")</f>
        <v/>
      </c>
      <c r="D29" s="19">
        <f>SUMIFS(Base_Assinaturas!$I$2:$I$5001,Base_Assinaturas!$H$2:$H$5001,"Sim",Base_Assinaturas!$G$2:$G$5001,"Até 2024-S1",Base_Assinaturas!$U$2:$U$5001,"DevTools")</f>
        <v/>
      </c>
      <c r="E29" s="20">
        <f>IF(C29&gt;0,D29/C29,"")</f>
        <v/>
      </c>
      <c r="F29" s="19">
        <f>COUNTIFS(Base_Assinaturas!$H$2:$H$5001,"Sim",Base_Assinaturas!$G$2:$G$5001,"2024-S2",Base_Assinaturas!$U$2:$U$5001,"DevTools")</f>
        <v/>
      </c>
      <c r="G29" s="19">
        <f>SUMIFS(Base_Assinaturas!$I$2:$I$5001,Base_Assinaturas!$H$2:$H$5001,"Sim",Base_Assinaturas!$G$2:$G$5001,"2024-S2",Base_Assinaturas!$U$2:$U$5001,"DevTools")</f>
        <v/>
      </c>
      <c r="H29" s="20">
        <f>IF(F29&gt;0,G29/F29,"")</f>
        <v/>
      </c>
      <c r="I29" s="21">
        <f>IF(AND(ISNUMBER(E29),E29&gt;0),H29/E29,"sem casos antes")</f>
        <v/>
      </c>
      <c r="J29" s="22" t="n">
        <v>0.001714</v>
      </c>
      <c r="K29" s="20">
        <f>C29/C$5</f>
        <v/>
      </c>
      <c r="L29" s="20">
        <f>F29/F$5</f>
        <v/>
      </c>
      <c r="M29" s="23">
        <f>(L29-K29)*100</f>
        <v/>
      </c>
      <c r="N29" s="24" t="inlineStr"/>
      <c r="O29" s="25" t="inlineStr"/>
    </row>
    <row r="30">
      <c r="A30" s="25" t="inlineStr"/>
      <c r="B30" s="18" t="inlineStr">
        <is>
          <t>EdTech</t>
        </is>
      </c>
      <c r="C30" s="19">
        <f>COUNTIFS(Base_Assinaturas!$H$2:$H$5001,"Sim",Base_Assinaturas!$G$2:$G$5001,"Até 2024-S1",Base_Assinaturas!$U$2:$U$5001,"EdTech")</f>
        <v/>
      </c>
      <c r="D30" s="19">
        <f>SUMIFS(Base_Assinaturas!$I$2:$I$5001,Base_Assinaturas!$H$2:$H$5001,"Sim",Base_Assinaturas!$G$2:$G$5001,"Até 2024-S1",Base_Assinaturas!$U$2:$U$5001,"EdTech")</f>
        <v/>
      </c>
      <c r="E30" s="20">
        <f>IF(C30&gt;0,D30/C30,"")</f>
        <v/>
      </c>
      <c r="F30" s="19">
        <f>COUNTIFS(Base_Assinaturas!$H$2:$H$5001,"Sim",Base_Assinaturas!$G$2:$G$5001,"2024-S2",Base_Assinaturas!$U$2:$U$5001,"EdTech")</f>
        <v/>
      </c>
      <c r="G30" s="19">
        <f>SUMIFS(Base_Assinaturas!$I$2:$I$5001,Base_Assinaturas!$H$2:$H$5001,"Sim",Base_Assinaturas!$G$2:$G$5001,"2024-S2",Base_Assinaturas!$U$2:$U$5001,"EdTech")</f>
        <v/>
      </c>
      <c r="H30" s="20">
        <f>IF(F30&gt;0,G30/F30,"")</f>
        <v/>
      </c>
      <c r="I30" s="21">
        <f>IF(AND(ISNUMBER(E30),E30&gt;0),H30/E30,"sem casos antes")</f>
        <v/>
      </c>
      <c r="J30" s="22" t="n">
        <v>0.120218</v>
      </c>
      <c r="K30" s="20">
        <f>C30/C$5</f>
        <v/>
      </c>
      <c r="L30" s="20">
        <f>F30/F$5</f>
        <v/>
      </c>
      <c r="M30" s="23">
        <f>(L30-K30)*100</f>
        <v/>
      </c>
      <c r="N30" s="24" t="inlineStr"/>
      <c r="O30" s="25" t="inlineStr"/>
    </row>
    <row r="31">
      <c r="A31" s="25" t="inlineStr"/>
      <c r="B31" s="18" t="inlineStr">
        <is>
          <t>FinTech</t>
        </is>
      </c>
      <c r="C31" s="19">
        <f>COUNTIFS(Base_Assinaturas!$H$2:$H$5001,"Sim",Base_Assinaturas!$G$2:$G$5001,"Até 2024-S1",Base_Assinaturas!$U$2:$U$5001,"FinTech")</f>
        <v/>
      </c>
      <c r="D31" s="19">
        <f>SUMIFS(Base_Assinaturas!$I$2:$I$5001,Base_Assinaturas!$H$2:$H$5001,"Sim",Base_Assinaturas!$G$2:$G$5001,"Até 2024-S1",Base_Assinaturas!$U$2:$U$5001,"FinTech")</f>
        <v/>
      </c>
      <c r="E31" s="20">
        <f>IF(C31&gt;0,D31/C31,"")</f>
        <v/>
      </c>
      <c r="F31" s="19">
        <f>COUNTIFS(Base_Assinaturas!$H$2:$H$5001,"Sim",Base_Assinaturas!$G$2:$G$5001,"2024-S2",Base_Assinaturas!$U$2:$U$5001,"FinTech")</f>
        <v/>
      </c>
      <c r="G31" s="19">
        <f>SUMIFS(Base_Assinaturas!$I$2:$I$5001,Base_Assinaturas!$H$2:$H$5001,"Sim",Base_Assinaturas!$G$2:$G$5001,"2024-S2",Base_Assinaturas!$U$2:$U$5001,"FinTech")</f>
        <v/>
      </c>
      <c r="H31" s="20">
        <f>IF(F31&gt;0,G31/F31,"")</f>
        <v/>
      </c>
      <c r="I31" s="21">
        <f>IF(AND(ISNUMBER(E31),E31&gt;0),H31/E31,"sem casos antes")</f>
        <v/>
      </c>
      <c r="J31" s="22" t="n">
        <v>6.4e-05</v>
      </c>
      <c r="K31" s="20">
        <f>C31/C$5</f>
        <v/>
      </c>
      <c r="L31" s="20">
        <f>F31/F$5</f>
        <v/>
      </c>
      <c r="M31" s="23">
        <f>(L31-K31)*100</f>
        <v/>
      </c>
      <c r="N31" s="24" t="inlineStr"/>
      <c r="O31" s="25" t="inlineStr"/>
    </row>
    <row r="32">
      <c r="A32" s="25" t="inlineStr"/>
      <c r="B32" s="18" t="inlineStr">
        <is>
          <t>HealthTech</t>
        </is>
      </c>
      <c r="C32" s="19">
        <f>COUNTIFS(Base_Assinaturas!$H$2:$H$5001,"Sim",Base_Assinaturas!$G$2:$G$5001,"Até 2024-S1",Base_Assinaturas!$U$2:$U$5001,"HealthTech")</f>
        <v/>
      </c>
      <c r="D32" s="19">
        <f>SUMIFS(Base_Assinaturas!$I$2:$I$5001,Base_Assinaturas!$H$2:$H$5001,"Sim",Base_Assinaturas!$G$2:$G$5001,"Até 2024-S1",Base_Assinaturas!$U$2:$U$5001,"HealthTech")</f>
        <v/>
      </c>
      <c r="E32" s="20">
        <f>IF(C32&gt;0,D32/C32,"")</f>
        <v/>
      </c>
      <c r="F32" s="19">
        <f>COUNTIFS(Base_Assinaturas!$H$2:$H$5001,"Sim",Base_Assinaturas!$G$2:$G$5001,"2024-S2",Base_Assinaturas!$U$2:$U$5001,"HealthTech")</f>
        <v/>
      </c>
      <c r="G32" s="19">
        <f>SUMIFS(Base_Assinaturas!$I$2:$I$5001,Base_Assinaturas!$H$2:$H$5001,"Sim",Base_Assinaturas!$G$2:$G$5001,"2024-S2",Base_Assinaturas!$U$2:$U$5001,"HealthTech")</f>
        <v/>
      </c>
      <c r="H32" s="20">
        <f>IF(F32&gt;0,G32/F32,"")</f>
        <v/>
      </c>
      <c r="I32" s="21">
        <f>IF(AND(ISNUMBER(E32),E32&gt;0),H32/E32,"sem casos antes")</f>
        <v/>
      </c>
      <c r="J32" s="22" t="n">
        <v>0.000589</v>
      </c>
      <c r="K32" s="20">
        <f>C32/C$5</f>
        <v/>
      </c>
      <c r="L32" s="20">
        <f>F32/F$5</f>
        <v/>
      </c>
      <c r="M32" s="23">
        <f>(L32-K32)*100</f>
        <v/>
      </c>
      <c r="N32" s="24" t="inlineStr"/>
      <c r="O32" s="25" t="inlineStr"/>
    </row>
    <row r="33">
      <c r="A33" s="18" t="inlineStr">
        <is>
          <t>País</t>
        </is>
      </c>
      <c r="B33" s="18" t="inlineStr">
        <is>
          <t>AU</t>
        </is>
      </c>
      <c r="C33" s="19">
        <f>COUNTIFS(Base_Assinaturas!$H$2:$H$5001,"Sim",Base_Assinaturas!$G$2:$G$5001,"Até 2024-S1",Base_Assinaturas!$V$2:$V$5001,"AU")</f>
        <v/>
      </c>
      <c r="D33" s="19">
        <f>SUMIFS(Base_Assinaturas!$I$2:$I$5001,Base_Assinaturas!$H$2:$H$5001,"Sim",Base_Assinaturas!$G$2:$G$5001,"Até 2024-S1",Base_Assinaturas!$V$2:$V$5001,"AU")</f>
        <v/>
      </c>
      <c r="E33" s="20">
        <f>IF(C33&gt;0,D33/C33,"")</f>
        <v/>
      </c>
      <c r="F33" s="19">
        <f>COUNTIFS(Base_Assinaturas!$H$2:$H$5001,"Sim",Base_Assinaturas!$G$2:$G$5001,"2024-S2",Base_Assinaturas!$V$2:$V$5001,"AU")</f>
        <v/>
      </c>
      <c r="G33" s="19">
        <f>SUMIFS(Base_Assinaturas!$I$2:$I$5001,Base_Assinaturas!$H$2:$H$5001,"Sim",Base_Assinaturas!$G$2:$G$5001,"2024-S2",Base_Assinaturas!$V$2:$V$5001,"AU")</f>
        <v/>
      </c>
      <c r="H33" s="20">
        <f>IF(F33&gt;0,G33/F33,"")</f>
        <v/>
      </c>
      <c r="I33" s="21">
        <f>IF(AND(ISNUMBER(E33),E33&gt;0),H33/E33,"sem casos antes")</f>
        <v/>
      </c>
      <c r="J33" s="22" t="n">
        <v>0.340355</v>
      </c>
      <c r="K33" s="20">
        <f>C33/C$5</f>
        <v/>
      </c>
      <c r="L33" s="20">
        <f>F33/F$5</f>
        <v/>
      </c>
      <c r="M33" s="23">
        <f>(L33-K33)*100</f>
        <v/>
      </c>
      <c r="N33" s="24" t="n">
        <v>0.022</v>
      </c>
      <c r="O33" s="20">
        <f>SUMPRODUCT(L33:L39,E33:E39)</f>
        <v/>
      </c>
    </row>
    <row r="34">
      <c r="A34" s="25" t="inlineStr"/>
      <c r="B34" s="18" t="inlineStr">
        <is>
          <t>CA</t>
        </is>
      </c>
      <c r="C34" s="19">
        <f>COUNTIFS(Base_Assinaturas!$H$2:$H$5001,"Sim",Base_Assinaturas!$G$2:$G$5001,"Até 2024-S1",Base_Assinaturas!$V$2:$V$5001,"CA")</f>
        <v/>
      </c>
      <c r="D34" s="19">
        <f>SUMIFS(Base_Assinaturas!$I$2:$I$5001,Base_Assinaturas!$H$2:$H$5001,"Sim",Base_Assinaturas!$G$2:$G$5001,"Até 2024-S1",Base_Assinaturas!$V$2:$V$5001,"CA")</f>
        <v/>
      </c>
      <c r="E34" s="20">
        <f>IF(C34&gt;0,D34/C34,"")</f>
        <v/>
      </c>
      <c r="F34" s="19">
        <f>COUNTIFS(Base_Assinaturas!$H$2:$H$5001,"Sim",Base_Assinaturas!$G$2:$G$5001,"2024-S2",Base_Assinaturas!$V$2:$V$5001,"CA")</f>
        <v/>
      </c>
      <c r="G34" s="19">
        <f>SUMIFS(Base_Assinaturas!$I$2:$I$5001,Base_Assinaturas!$H$2:$H$5001,"Sim",Base_Assinaturas!$G$2:$G$5001,"2024-S2",Base_Assinaturas!$V$2:$V$5001,"CA")</f>
        <v/>
      </c>
      <c r="H34" s="20">
        <f>IF(F34&gt;0,G34/F34,"")</f>
        <v/>
      </c>
      <c r="I34" s="21">
        <f>IF(AND(ISNUMBER(E34),E34&gt;0),H34/E34,"sem casos antes")</f>
        <v/>
      </c>
      <c r="J34" s="22" t="n">
        <v>0.042743</v>
      </c>
      <c r="K34" s="20">
        <f>C34/C$5</f>
        <v/>
      </c>
      <c r="L34" s="20">
        <f>F34/F$5</f>
        <v/>
      </c>
      <c r="M34" s="23">
        <f>(L34-K34)*100</f>
        <v/>
      </c>
      <c r="N34" s="24" t="inlineStr"/>
      <c r="O34" s="25" t="inlineStr"/>
    </row>
    <row r="35">
      <c r="A35" s="25" t="inlineStr"/>
      <c r="B35" s="18" t="inlineStr">
        <is>
          <t>DE</t>
        </is>
      </c>
      <c r="C35" s="19">
        <f>COUNTIFS(Base_Assinaturas!$H$2:$H$5001,"Sim",Base_Assinaturas!$G$2:$G$5001,"Até 2024-S1",Base_Assinaturas!$V$2:$V$5001,"DE")</f>
        <v/>
      </c>
      <c r="D35" s="19">
        <f>SUMIFS(Base_Assinaturas!$I$2:$I$5001,Base_Assinaturas!$H$2:$H$5001,"Sim",Base_Assinaturas!$G$2:$G$5001,"Até 2024-S1",Base_Assinaturas!$V$2:$V$5001,"DE")</f>
        <v/>
      </c>
      <c r="E35" s="20">
        <f>IF(C35&gt;0,D35/C35,"")</f>
        <v/>
      </c>
      <c r="F35" s="19">
        <f>COUNTIFS(Base_Assinaturas!$H$2:$H$5001,"Sim",Base_Assinaturas!$G$2:$G$5001,"2024-S2",Base_Assinaturas!$V$2:$V$5001,"DE")</f>
        <v/>
      </c>
      <c r="G35" s="19">
        <f>SUMIFS(Base_Assinaturas!$I$2:$I$5001,Base_Assinaturas!$H$2:$H$5001,"Sim",Base_Assinaturas!$G$2:$G$5001,"2024-S2",Base_Assinaturas!$V$2:$V$5001,"DE")</f>
        <v/>
      </c>
      <c r="H35" s="20">
        <f>IF(F35&gt;0,G35/F35,"")</f>
        <v/>
      </c>
      <c r="I35" s="21">
        <f>IF(AND(ISNUMBER(E35),E35&gt;0),H35/E35,"sem casos antes")</f>
        <v/>
      </c>
      <c r="J35" s="22" t="n">
        <v>0.571033</v>
      </c>
      <c r="K35" s="20">
        <f>C35/C$5</f>
        <v/>
      </c>
      <c r="L35" s="20">
        <f>F35/F$5</f>
        <v/>
      </c>
      <c r="M35" s="23">
        <f>(L35-K35)*100</f>
        <v/>
      </c>
      <c r="N35" s="24" t="inlineStr"/>
      <c r="O35" s="25" t="inlineStr"/>
    </row>
    <row r="36">
      <c r="A36" s="25" t="inlineStr"/>
      <c r="B36" s="18" t="inlineStr">
        <is>
          <t>FR</t>
        </is>
      </c>
      <c r="C36" s="19">
        <f>COUNTIFS(Base_Assinaturas!$H$2:$H$5001,"Sim",Base_Assinaturas!$G$2:$G$5001,"Até 2024-S1",Base_Assinaturas!$V$2:$V$5001,"FR")</f>
        <v/>
      </c>
      <c r="D36" s="19">
        <f>SUMIFS(Base_Assinaturas!$I$2:$I$5001,Base_Assinaturas!$H$2:$H$5001,"Sim",Base_Assinaturas!$G$2:$G$5001,"Até 2024-S1",Base_Assinaturas!$V$2:$V$5001,"FR")</f>
        <v/>
      </c>
      <c r="E36" s="20">
        <f>IF(C36&gt;0,D36/C36,"")</f>
        <v/>
      </c>
      <c r="F36" s="19">
        <f>COUNTIFS(Base_Assinaturas!$H$2:$H$5001,"Sim",Base_Assinaturas!$G$2:$G$5001,"2024-S2",Base_Assinaturas!$V$2:$V$5001,"FR")</f>
        <v/>
      </c>
      <c r="G36" s="19">
        <f>SUMIFS(Base_Assinaturas!$I$2:$I$5001,Base_Assinaturas!$H$2:$H$5001,"Sim",Base_Assinaturas!$G$2:$G$5001,"2024-S2",Base_Assinaturas!$V$2:$V$5001,"FR")</f>
        <v/>
      </c>
      <c r="H36" s="20">
        <f>IF(F36&gt;0,G36/F36,"")</f>
        <v/>
      </c>
      <c r="I36" s="21">
        <f>IF(AND(ISNUMBER(E36),E36&gt;0),H36/E36,"sem casos antes")</f>
        <v/>
      </c>
      <c r="J36" s="22" t="n">
        <v>0.13173</v>
      </c>
      <c r="K36" s="20">
        <f>C36/C$5</f>
        <v/>
      </c>
      <c r="L36" s="20">
        <f>F36/F$5</f>
        <v/>
      </c>
      <c r="M36" s="23">
        <f>(L36-K36)*100</f>
        <v/>
      </c>
      <c r="N36" s="24" t="inlineStr"/>
      <c r="O36" s="25" t="inlineStr"/>
    </row>
    <row r="37">
      <c r="A37" s="25" t="inlineStr"/>
      <c r="B37" s="18" t="inlineStr">
        <is>
          <t>IN</t>
        </is>
      </c>
      <c r="C37" s="19">
        <f>COUNTIFS(Base_Assinaturas!$H$2:$H$5001,"Sim",Base_Assinaturas!$G$2:$G$5001,"Até 2024-S1",Base_Assinaturas!$V$2:$V$5001,"IN")</f>
        <v/>
      </c>
      <c r="D37" s="19">
        <f>SUMIFS(Base_Assinaturas!$I$2:$I$5001,Base_Assinaturas!$H$2:$H$5001,"Sim",Base_Assinaturas!$G$2:$G$5001,"Até 2024-S1",Base_Assinaturas!$V$2:$V$5001,"IN")</f>
        <v/>
      </c>
      <c r="E37" s="20">
        <f>IF(C37&gt;0,D37/C37,"")</f>
        <v/>
      </c>
      <c r="F37" s="19">
        <f>COUNTIFS(Base_Assinaturas!$H$2:$H$5001,"Sim",Base_Assinaturas!$G$2:$G$5001,"2024-S2",Base_Assinaturas!$V$2:$V$5001,"IN")</f>
        <v/>
      </c>
      <c r="G37" s="19">
        <f>SUMIFS(Base_Assinaturas!$I$2:$I$5001,Base_Assinaturas!$H$2:$H$5001,"Sim",Base_Assinaturas!$G$2:$G$5001,"2024-S2",Base_Assinaturas!$V$2:$V$5001,"IN")</f>
        <v/>
      </c>
      <c r="H37" s="20">
        <f>IF(F37&gt;0,G37/F37,"")</f>
        <v/>
      </c>
      <c r="I37" s="21">
        <f>IF(AND(ISNUMBER(E37),E37&gt;0),H37/E37,"sem casos antes")</f>
        <v/>
      </c>
      <c r="J37" s="22" t="n">
        <v>0.0009859999999999999</v>
      </c>
      <c r="K37" s="20">
        <f>C37/C$5</f>
        <v/>
      </c>
      <c r="L37" s="20">
        <f>F37/F$5</f>
        <v/>
      </c>
      <c r="M37" s="23">
        <f>(L37-K37)*100</f>
        <v/>
      </c>
      <c r="N37" s="24" t="inlineStr"/>
      <c r="O37" s="25" t="inlineStr"/>
    </row>
    <row r="38">
      <c r="A38" s="25" t="inlineStr"/>
      <c r="B38" s="18" t="inlineStr">
        <is>
          <t>UK</t>
        </is>
      </c>
      <c r="C38" s="19">
        <f>COUNTIFS(Base_Assinaturas!$H$2:$H$5001,"Sim",Base_Assinaturas!$G$2:$G$5001,"Até 2024-S1",Base_Assinaturas!$V$2:$V$5001,"UK")</f>
        <v/>
      </c>
      <c r="D38" s="19">
        <f>SUMIFS(Base_Assinaturas!$I$2:$I$5001,Base_Assinaturas!$H$2:$H$5001,"Sim",Base_Assinaturas!$G$2:$G$5001,"Até 2024-S1",Base_Assinaturas!$V$2:$V$5001,"UK")</f>
        <v/>
      </c>
      <c r="E38" s="20">
        <f>IF(C38&gt;0,D38/C38,"")</f>
        <v/>
      </c>
      <c r="F38" s="19">
        <f>COUNTIFS(Base_Assinaturas!$H$2:$H$5001,"Sim",Base_Assinaturas!$G$2:$G$5001,"2024-S2",Base_Assinaturas!$V$2:$V$5001,"UK")</f>
        <v/>
      </c>
      <c r="G38" s="19">
        <f>SUMIFS(Base_Assinaturas!$I$2:$I$5001,Base_Assinaturas!$H$2:$H$5001,"Sim",Base_Assinaturas!$G$2:$G$5001,"2024-S2",Base_Assinaturas!$V$2:$V$5001,"UK")</f>
        <v/>
      </c>
      <c r="H38" s="20">
        <f>IF(F38&gt;0,G38/F38,"")</f>
        <v/>
      </c>
      <c r="I38" s="21">
        <f>IF(AND(ISNUMBER(E38),E38&gt;0),H38/E38,"sem casos antes")</f>
        <v/>
      </c>
      <c r="J38" s="22" t="n">
        <v>0.006237</v>
      </c>
      <c r="K38" s="20">
        <f>C38/C$5</f>
        <v/>
      </c>
      <c r="L38" s="20">
        <f>F38/F$5</f>
        <v/>
      </c>
      <c r="M38" s="23">
        <f>(L38-K38)*100</f>
        <v/>
      </c>
      <c r="N38" s="24" t="inlineStr"/>
      <c r="O38" s="25" t="inlineStr"/>
    </row>
    <row r="39">
      <c r="A39" s="25" t="inlineStr"/>
      <c r="B39" s="18" t="inlineStr">
        <is>
          <t>US</t>
        </is>
      </c>
      <c r="C39" s="19">
        <f>COUNTIFS(Base_Assinaturas!$H$2:$H$5001,"Sim",Base_Assinaturas!$G$2:$G$5001,"Até 2024-S1",Base_Assinaturas!$V$2:$V$5001,"US")</f>
        <v/>
      </c>
      <c r="D39" s="19">
        <f>SUMIFS(Base_Assinaturas!$I$2:$I$5001,Base_Assinaturas!$H$2:$H$5001,"Sim",Base_Assinaturas!$G$2:$G$5001,"Até 2024-S1",Base_Assinaturas!$V$2:$V$5001,"US")</f>
        <v/>
      </c>
      <c r="E39" s="20">
        <f>IF(C39&gt;0,D39/C39,"")</f>
        <v/>
      </c>
      <c r="F39" s="19">
        <f>COUNTIFS(Base_Assinaturas!$H$2:$H$5001,"Sim",Base_Assinaturas!$G$2:$G$5001,"2024-S2",Base_Assinaturas!$V$2:$V$5001,"US")</f>
        <v/>
      </c>
      <c r="G39" s="19">
        <f>SUMIFS(Base_Assinaturas!$I$2:$I$5001,Base_Assinaturas!$H$2:$H$5001,"Sim",Base_Assinaturas!$G$2:$G$5001,"2024-S2",Base_Assinaturas!$V$2:$V$5001,"US")</f>
        <v/>
      </c>
      <c r="H39" s="20">
        <f>IF(F39&gt;0,G39/F39,"")</f>
        <v/>
      </c>
      <c r="I39" s="21">
        <f>IF(AND(ISNUMBER(E39),E39&gt;0),H39/E39,"sem casos antes")</f>
        <v/>
      </c>
      <c r="J39" s="22" t="n">
        <v>1e-06</v>
      </c>
      <c r="K39" s="20">
        <f>C39/C$5</f>
        <v/>
      </c>
      <c r="L39" s="20">
        <f>F39/F$5</f>
        <v/>
      </c>
      <c r="M39" s="23">
        <f>(L39-K39)*100</f>
        <v/>
      </c>
      <c r="N39" s="24" t="inlineStr"/>
      <c r="O39" s="25" t="inlineStr"/>
    </row>
    <row r="40">
      <c r="A40" s="18" t="inlineStr">
        <is>
          <t>Canal de aquisição</t>
        </is>
      </c>
      <c r="B40" s="18" t="inlineStr">
        <is>
          <t>ads</t>
        </is>
      </c>
      <c r="C40" s="19">
        <f>COUNTIFS(Base_Assinaturas!$H$2:$H$5001,"Sim",Base_Assinaturas!$G$2:$G$5001,"Até 2024-S1",Base_Assinaturas!$W$2:$W$5001,"ads")</f>
        <v/>
      </c>
      <c r="D40" s="19">
        <f>SUMIFS(Base_Assinaturas!$I$2:$I$5001,Base_Assinaturas!$H$2:$H$5001,"Sim",Base_Assinaturas!$G$2:$G$5001,"Até 2024-S1",Base_Assinaturas!$W$2:$W$5001,"ads")</f>
        <v/>
      </c>
      <c r="E40" s="20">
        <f>IF(C40&gt;0,D40/C40,"")</f>
        <v/>
      </c>
      <c r="F40" s="19">
        <f>COUNTIFS(Base_Assinaturas!$H$2:$H$5001,"Sim",Base_Assinaturas!$G$2:$G$5001,"2024-S2",Base_Assinaturas!$W$2:$W$5001,"ads")</f>
        <v/>
      </c>
      <c r="G40" s="19">
        <f>SUMIFS(Base_Assinaturas!$I$2:$I$5001,Base_Assinaturas!$H$2:$H$5001,"Sim",Base_Assinaturas!$G$2:$G$5001,"2024-S2",Base_Assinaturas!$W$2:$W$5001,"ads")</f>
        <v/>
      </c>
      <c r="H40" s="20">
        <f>IF(F40&gt;0,G40/F40,"")</f>
        <v/>
      </c>
      <c r="I40" s="21">
        <f>IF(AND(ISNUMBER(E40),E40&gt;0),H40/E40,"sem casos antes")</f>
        <v/>
      </c>
      <c r="J40" s="22" t="n">
        <v>0.013866</v>
      </c>
      <c r="K40" s="20">
        <f>C40/C$5</f>
        <v/>
      </c>
      <c r="L40" s="20">
        <f>F40/F$5</f>
        <v/>
      </c>
      <c r="M40" s="23">
        <f>(L40-K40)*100</f>
        <v/>
      </c>
      <c r="N40" s="24" t="n">
        <v>0.046</v>
      </c>
      <c r="O40" s="20">
        <f>SUMPRODUCT(L40:L44,E40:E44)</f>
        <v/>
      </c>
    </row>
    <row r="41">
      <c r="A41" s="25" t="inlineStr"/>
      <c r="B41" s="18" t="inlineStr">
        <is>
          <t>event</t>
        </is>
      </c>
      <c r="C41" s="19">
        <f>COUNTIFS(Base_Assinaturas!$H$2:$H$5001,"Sim",Base_Assinaturas!$G$2:$G$5001,"Até 2024-S1",Base_Assinaturas!$W$2:$W$5001,"event")</f>
        <v/>
      </c>
      <c r="D41" s="19">
        <f>SUMIFS(Base_Assinaturas!$I$2:$I$5001,Base_Assinaturas!$H$2:$H$5001,"Sim",Base_Assinaturas!$G$2:$G$5001,"Até 2024-S1",Base_Assinaturas!$W$2:$W$5001,"event")</f>
        <v/>
      </c>
      <c r="E41" s="20">
        <f>IF(C41&gt;0,D41/C41,"")</f>
        <v/>
      </c>
      <c r="F41" s="19">
        <f>COUNTIFS(Base_Assinaturas!$H$2:$H$5001,"Sim",Base_Assinaturas!$G$2:$G$5001,"2024-S2",Base_Assinaturas!$W$2:$W$5001,"event")</f>
        <v/>
      </c>
      <c r="G41" s="19">
        <f>SUMIFS(Base_Assinaturas!$I$2:$I$5001,Base_Assinaturas!$H$2:$H$5001,"Sim",Base_Assinaturas!$G$2:$G$5001,"2024-S2",Base_Assinaturas!$W$2:$W$5001,"event")</f>
        <v/>
      </c>
      <c r="H41" s="20">
        <f>IF(F41&gt;0,G41/F41,"")</f>
        <v/>
      </c>
      <c r="I41" s="21">
        <f>IF(AND(ISNUMBER(E41),E41&gt;0),H41/E41,"sem casos antes")</f>
        <v/>
      </c>
      <c r="J41" s="22" t="n">
        <v>0.158511</v>
      </c>
      <c r="K41" s="20">
        <f>C41/C$5</f>
        <v/>
      </c>
      <c r="L41" s="20">
        <f>F41/F$5</f>
        <v/>
      </c>
      <c r="M41" s="23">
        <f>(L41-K41)*100</f>
        <v/>
      </c>
      <c r="N41" s="24" t="inlineStr"/>
      <c r="O41" s="25" t="inlineStr"/>
    </row>
    <row r="42">
      <c r="A42" s="25" t="inlineStr"/>
      <c r="B42" s="18" t="inlineStr">
        <is>
          <t>organic</t>
        </is>
      </c>
      <c r="C42" s="19">
        <f>COUNTIFS(Base_Assinaturas!$H$2:$H$5001,"Sim",Base_Assinaturas!$G$2:$G$5001,"Até 2024-S1",Base_Assinaturas!$W$2:$W$5001,"organic")</f>
        <v/>
      </c>
      <c r="D42" s="19">
        <f>SUMIFS(Base_Assinaturas!$I$2:$I$5001,Base_Assinaturas!$H$2:$H$5001,"Sim",Base_Assinaturas!$G$2:$G$5001,"Até 2024-S1",Base_Assinaturas!$W$2:$W$5001,"organic")</f>
        <v/>
      </c>
      <c r="E42" s="20">
        <f>IF(C42&gt;0,D42/C42,"")</f>
        <v/>
      </c>
      <c r="F42" s="19">
        <f>COUNTIFS(Base_Assinaturas!$H$2:$H$5001,"Sim",Base_Assinaturas!$G$2:$G$5001,"2024-S2",Base_Assinaturas!$W$2:$W$5001,"organic")</f>
        <v/>
      </c>
      <c r="G42" s="19">
        <f>SUMIFS(Base_Assinaturas!$I$2:$I$5001,Base_Assinaturas!$H$2:$H$5001,"Sim",Base_Assinaturas!$G$2:$G$5001,"2024-S2",Base_Assinaturas!$W$2:$W$5001,"organic")</f>
        <v/>
      </c>
      <c r="H42" s="20">
        <f>IF(F42&gt;0,G42/F42,"")</f>
        <v/>
      </c>
      <c r="I42" s="21">
        <f>IF(AND(ISNUMBER(E42),E42&gt;0),H42/E42,"sem casos antes")</f>
        <v/>
      </c>
      <c r="J42" s="22" t="n">
        <v>3e-06</v>
      </c>
      <c r="K42" s="20">
        <f>C42/C$5</f>
        <v/>
      </c>
      <c r="L42" s="20">
        <f>F42/F$5</f>
        <v/>
      </c>
      <c r="M42" s="23">
        <f>(L42-K42)*100</f>
        <v/>
      </c>
      <c r="N42" s="24" t="inlineStr"/>
      <c r="O42" s="25" t="inlineStr"/>
    </row>
    <row r="43">
      <c r="A43" s="25" t="inlineStr"/>
      <c r="B43" s="18" t="inlineStr">
        <is>
          <t>other</t>
        </is>
      </c>
      <c r="C43" s="19">
        <f>COUNTIFS(Base_Assinaturas!$H$2:$H$5001,"Sim",Base_Assinaturas!$G$2:$G$5001,"Até 2024-S1",Base_Assinaturas!$W$2:$W$5001,"other")</f>
        <v/>
      </c>
      <c r="D43" s="19">
        <f>SUMIFS(Base_Assinaturas!$I$2:$I$5001,Base_Assinaturas!$H$2:$H$5001,"Sim",Base_Assinaturas!$G$2:$G$5001,"Até 2024-S1",Base_Assinaturas!$W$2:$W$5001,"other")</f>
        <v/>
      </c>
      <c r="E43" s="20">
        <f>IF(C43&gt;0,D43/C43,"")</f>
        <v/>
      </c>
      <c r="F43" s="19">
        <f>COUNTIFS(Base_Assinaturas!$H$2:$H$5001,"Sim",Base_Assinaturas!$G$2:$G$5001,"2024-S2",Base_Assinaturas!$W$2:$W$5001,"other")</f>
        <v/>
      </c>
      <c r="G43" s="19">
        <f>SUMIFS(Base_Assinaturas!$I$2:$I$5001,Base_Assinaturas!$H$2:$H$5001,"Sim",Base_Assinaturas!$G$2:$G$5001,"2024-S2",Base_Assinaturas!$W$2:$W$5001,"other")</f>
        <v/>
      </c>
      <c r="H43" s="20">
        <f>IF(F43&gt;0,G43/F43,"")</f>
        <v/>
      </c>
      <c r="I43" s="21">
        <f>IF(AND(ISNUMBER(E43),E43&gt;0),H43/E43,"sem casos antes")</f>
        <v/>
      </c>
      <c r="J43" s="22" t="n">
        <v>0.000299</v>
      </c>
      <c r="K43" s="20">
        <f>C43/C$5</f>
        <v/>
      </c>
      <c r="L43" s="20">
        <f>F43/F$5</f>
        <v/>
      </c>
      <c r="M43" s="23">
        <f>(L43-K43)*100</f>
        <v/>
      </c>
      <c r="N43" s="24" t="inlineStr"/>
      <c r="O43" s="25" t="inlineStr"/>
    </row>
    <row r="44">
      <c r="A44" s="25" t="inlineStr"/>
      <c r="B44" s="18" t="inlineStr">
        <is>
          <t>partner</t>
        </is>
      </c>
      <c r="C44" s="19">
        <f>COUNTIFS(Base_Assinaturas!$H$2:$H$5001,"Sim",Base_Assinaturas!$G$2:$G$5001,"Até 2024-S1",Base_Assinaturas!$W$2:$W$5001,"partner")</f>
        <v/>
      </c>
      <c r="D44" s="19">
        <f>SUMIFS(Base_Assinaturas!$I$2:$I$5001,Base_Assinaturas!$H$2:$H$5001,"Sim",Base_Assinaturas!$G$2:$G$5001,"Até 2024-S1",Base_Assinaturas!$W$2:$W$5001,"partner")</f>
        <v/>
      </c>
      <c r="E44" s="20">
        <f>IF(C44&gt;0,D44/C44,"")</f>
        <v/>
      </c>
      <c r="F44" s="19">
        <f>COUNTIFS(Base_Assinaturas!$H$2:$H$5001,"Sim",Base_Assinaturas!$G$2:$G$5001,"2024-S2",Base_Assinaturas!$W$2:$W$5001,"partner")</f>
        <v/>
      </c>
      <c r="G44" s="19">
        <f>SUMIFS(Base_Assinaturas!$I$2:$I$5001,Base_Assinaturas!$H$2:$H$5001,"Sim",Base_Assinaturas!$G$2:$G$5001,"2024-S2",Base_Assinaturas!$W$2:$W$5001,"partner")</f>
        <v/>
      </c>
      <c r="H44" s="20">
        <f>IF(F44&gt;0,G44/F44,"")</f>
        <v/>
      </c>
      <c r="I44" s="21">
        <f>IF(AND(ISNUMBER(E44),E44&gt;0),H44/E44,"sem casos antes")</f>
        <v/>
      </c>
      <c r="J44" s="22" t="n">
        <v>0.000345</v>
      </c>
      <c r="K44" s="20">
        <f>C44/C$5</f>
        <v/>
      </c>
      <c r="L44" s="20">
        <f>F44/F$5</f>
        <v/>
      </c>
      <c r="M44" s="23">
        <f>(L44-K44)*100</f>
        <v/>
      </c>
      <c r="N44" s="24" t="inlineStr"/>
      <c r="O44" s="25" t="inlineStr"/>
    </row>
    <row r="46">
      <c r="A46" s="26" t="inlineStr">
        <is>
          <t>Leitura: o % que encerra em 30 dias sobe em praticamente todas as categorias de todos os fatores. O mix muda em alguns fatores (idade da conta, indústria, país, canal: p da composição &lt; 0,05), mas a coluna O mostra que essa mudança, sozinha, deixaria a taxa de 2024-S2 perto da antiga (linha TODAS, coluna E).</t>
        </is>
      </c>
    </row>
    <row r="47">
      <c r="A47" s="26" t="inlineStr">
        <is>
          <t>Coluna O = taxa que 2024-S2 teria se cada categoria mantivesse a taxa antiga e só o mix mudasse. Como fica muito abaixo da taxa real de 2024-S2 (H5), o aumento NÃO vem do mix: é do PERÍODO e atinge todos. A causa está em algo que não aparece nestas tabelas (produto, preço, concorrência, cobrança, onboarding).</t>
        </is>
      </c>
    </row>
    <row r="48">
      <c r="A48" s="26" t="inlineStr">
        <is>
          <t>p (Fisher) compara S2 vs antes dentro da categoria. Categorias pequenas podem não atingir p &lt; 0,05 mesmo com aumento grande.</t>
        </is>
      </c>
    </row>
  </sheetData>
  <mergeCells count="1">
    <mergeCell ref="A2:N2"/>
  </mergeCells>
  <conditionalFormatting sqref="J5:J44">
    <cfRule type="cellIs" priority="1" operator="lessThan" dxfId="0">
      <formula>0.05</formula>
    </cfRule>
  </conditionalFormatting>
  <conditionalFormatting sqref="N6:N44">
    <cfRule type="cellIs" priority="2" operator="lessThan" dxfId="0">
      <formula>0.05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0" customWidth="1" min="4" max="4"/>
  </cols>
  <sheetData>
    <row r="1">
      <c r="A1" s="5" t="inlineStr">
        <is>
          <t>Dezembro de 2024: o que há de diferente nos encerramentos?</t>
        </is>
      </c>
    </row>
    <row r="2">
      <c r="A2" s="26" t="inlineStr">
        <is>
          <t>Contagens por fórmula sobre Base_Assinaturas. "Esperado" = média diária dos 11 primeiros meses de 2024 escalada pelo número de assinaturas ativas (aproximação).</t>
        </is>
      </c>
    </row>
    <row r="4">
      <c r="A4" s="27" t="inlineStr">
        <is>
          <t>1. Encerramentos por dia em dezembro/2024</t>
        </is>
      </c>
    </row>
    <row r="5" ht="40" customHeight="1">
      <c r="A5" s="7" t="inlineStr">
        <is>
          <t>Dia</t>
        </is>
      </c>
      <c r="B5" s="9" t="inlineStr">
        <is>
          <t>Assinaturas encerradas</t>
        </is>
      </c>
      <c r="C5" s="9" t="inlineStr">
        <is>
          <t>MRR encerrado (US$)</t>
        </is>
      </c>
    </row>
    <row r="6">
      <c r="A6" s="28" t="n">
        <v>45627</v>
      </c>
      <c r="B6" s="19">
        <f>COUNTIFS(Base_Assinaturas!$D$2:$D$5001,A6)</f>
        <v/>
      </c>
      <c r="C6" s="19">
        <f>SUMIFS(Base_Assinaturas!$F$2:$F$5001,Base_Assinaturas!$D$2:$D$5001,A6)</f>
        <v/>
      </c>
    </row>
    <row r="7">
      <c r="A7" s="28" t="n">
        <v>45628</v>
      </c>
      <c r="B7" s="19">
        <f>COUNTIFS(Base_Assinaturas!$D$2:$D$5001,A7)</f>
        <v/>
      </c>
      <c r="C7" s="19">
        <f>SUMIFS(Base_Assinaturas!$F$2:$F$5001,Base_Assinaturas!$D$2:$D$5001,A7)</f>
        <v/>
      </c>
    </row>
    <row r="8">
      <c r="A8" s="28" t="n">
        <v>45629</v>
      </c>
      <c r="B8" s="19">
        <f>COUNTIFS(Base_Assinaturas!$D$2:$D$5001,A8)</f>
        <v/>
      </c>
      <c r="C8" s="19">
        <f>SUMIFS(Base_Assinaturas!$F$2:$F$5001,Base_Assinaturas!$D$2:$D$5001,A8)</f>
        <v/>
      </c>
    </row>
    <row r="9">
      <c r="A9" s="28" t="n">
        <v>45630</v>
      </c>
      <c r="B9" s="19">
        <f>COUNTIFS(Base_Assinaturas!$D$2:$D$5001,A9)</f>
        <v/>
      </c>
      <c r="C9" s="19">
        <f>SUMIFS(Base_Assinaturas!$F$2:$F$5001,Base_Assinaturas!$D$2:$D$5001,A9)</f>
        <v/>
      </c>
    </row>
    <row r="10">
      <c r="A10" s="28" t="n">
        <v>45631</v>
      </c>
      <c r="B10" s="19">
        <f>COUNTIFS(Base_Assinaturas!$D$2:$D$5001,A10)</f>
        <v/>
      </c>
      <c r="C10" s="19">
        <f>SUMIFS(Base_Assinaturas!$F$2:$F$5001,Base_Assinaturas!$D$2:$D$5001,A10)</f>
        <v/>
      </c>
    </row>
    <row r="11">
      <c r="A11" s="28" t="n">
        <v>45632</v>
      </c>
      <c r="B11" s="19">
        <f>COUNTIFS(Base_Assinaturas!$D$2:$D$5001,A11)</f>
        <v/>
      </c>
      <c r="C11" s="19">
        <f>SUMIFS(Base_Assinaturas!$F$2:$F$5001,Base_Assinaturas!$D$2:$D$5001,A11)</f>
        <v/>
      </c>
    </row>
    <row r="12">
      <c r="A12" s="28" t="n">
        <v>45633</v>
      </c>
      <c r="B12" s="19">
        <f>COUNTIFS(Base_Assinaturas!$D$2:$D$5001,A12)</f>
        <v/>
      </c>
      <c r="C12" s="19">
        <f>SUMIFS(Base_Assinaturas!$F$2:$F$5001,Base_Assinaturas!$D$2:$D$5001,A12)</f>
        <v/>
      </c>
    </row>
    <row r="13">
      <c r="A13" s="28" t="n">
        <v>45634</v>
      </c>
      <c r="B13" s="19">
        <f>COUNTIFS(Base_Assinaturas!$D$2:$D$5001,A13)</f>
        <v/>
      </c>
      <c r="C13" s="19">
        <f>SUMIFS(Base_Assinaturas!$F$2:$F$5001,Base_Assinaturas!$D$2:$D$5001,A13)</f>
        <v/>
      </c>
    </row>
    <row r="14">
      <c r="A14" s="28" t="n">
        <v>45635</v>
      </c>
      <c r="B14" s="19">
        <f>COUNTIFS(Base_Assinaturas!$D$2:$D$5001,A14)</f>
        <v/>
      </c>
      <c r="C14" s="19">
        <f>SUMIFS(Base_Assinaturas!$F$2:$F$5001,Base_Assinaturas!$D$2:$D$5001,A14)</f>
        <v/>
      </c>
    </row>
    <row r="15">
      <c r="A15" s="28" t="n">
        <v>45636</v>
      </c>
      <c r="B15" s="19">
        <f>COUNTIFS(Base_Assinaturas!$D$2:$D$5001,A15)</f>
        <v/>
      </c>
      <c r="C15" s="19">
        <f>SUMIFS(Base_Assinaturas!$F$2:$F$5001,Base_Assinaturas!$D$2:$D$5001,A15)</f>
        <v/>
      </c>
    </row>
    <row r="16">
      <c r="A16" s="28" t="n">
        <v>45637</v>
      </c>
      <c r="B16" s="19">
        <f>COUNTIFS(Base_Assinaturas!$D$2:$D$5001,A16)</f>
        <v/>
      </c>
      <c r="C16" s="19">
        <f>SUMIFS(Base_Assinaturas!$F$2:$F$5001,Base_Assinaturas!$D$2:$D$5001,A16)</f>
        <v/>
      </c>
    </row>
    <row r="17">
      <c r="A17" s="28" t="n">
        <v>45638</v>
      </c>
      <c r="B17" s="19">
        <f>COUNTIFS(Base_Assinaturas!$D$2:$D$5001,A17)</f>
        <v/>
      </c>
      <c r="C17" s="19">
        <f>SUMIFS(Base_Assinaturas!$F$2:$F$5001,Base_Assinaturas!$D$2:$D$5001,A17)</f>
        <v/>
      </c>
    </row>
    <row r="18">
      <c r="A18" s="28" t="n">
        <v>45639</v>
      </c>
      <c r="B18" s="19">
        <f>COUNTIFS(Base_Assinaturas!$D$2:$D$5001,A18)</f>
        <v/>
      </c>
      <c r="C18" s="19">
        <f>SUMIFS(Base_Assinaturas!$F$2:$F$5001,Base_Assinaturas!$D$2:$D$5001,A18)</f>
        <v/>
      </c>
    </row>
    <row r="19">
      <c r="A19" s="28" t="n">
        <v>45640</v>
      </c>
      <c r="B19" s="19">
        <f>COUNTIFS(Base_Assinaturas!$D$2:$D$5001,A19)</f>
        <v/>
      </c>
      <c r="C19" s="19">
        <f>SUMIFS(Base_Assinaturas!$F$2:$F$5001,Base_Assinaturas!$D$2:$D$5001,A19)</f>
        <v/>
      </c>
    </row>
    <row r="20">
      <c r="A20" s="28" t="n">
        <v>45641</v>
      </c>
      <c r="B20" s="19">
        <f>COUNTIFS(Base_Assinaturas!$D$2:$D$5001,A20)</f>
        <v/>
      </c>
      <c r="C20" s="19">
        <f>SUMIFS(Base_Assinaturas!$F$2:$F$5001,Base_Assinaturas!$D$2:$D$5001,A20)</f>
        <v/>
      </c>
    </row>
    <row r="21">
      <c r="A21" s="28" t="n">
        <v>45642</v>
      </c>
      <c r="B21" s="19">
        <f>COUNTIFS(Base_Assinaturas!$D$2:$D$5001,A21)</f>
        <v/>
      </c>
      <c r="C21" s="19">
        <f>SUMIFS(Base_Assinaturas!$F$2:$F$5001,Base_Assinaturas!$D$2:$D$5001,A21)</f>
        <v/>
      </c>
    </row>
    <row r="22">
      <c r="A22" s="28" t="n">
        <v>45643</v>
      </c>
      <c r="B22" s="19">
        <f>COUNTIFS(Base_Assinaturas!$D$2:$D$5001,A22)</f>
        <v/>
      </c>
      <c r="C22" s="19">
        <f>SUMIFS(Base_Assinaturas!$F$2:$F$5001,Base_Assinaturas!$D$2:$D$5001,A22)</f>
        <v/>
      </c>
    </row>
    <row r="23">
      <c r="A23" s="28" t="n">
        <v>45644</v>
      </c>
      <c r="B23" s="19">
        <f>COUNTIFS(Base_Assinaturas!$D$2:$D$5001,A23)</f>
        <v/>
      </c>
      <c r="C23" s="19">
        <f>SUMIFS(Base_Assinaturas!$F$2:$F$5001,Base_Assinaturas!$D$2:$D$5001,A23)</f>
        <v/>
      </c>
    </row>
    <row r="24">
      <c r="A24" s="28" t="n">
        <v>45645</v>
      </c>
      <c r="B24" s="19">
        <f>COUNTIFS(Base_Assinaturas!$D$2:$D$5001,A24)</f>
        <v/>
      </c>
      <c r="C24" s="19">
        <f>SUMIFS(Base_Assinaturas!$F$2:$F$5001,Base_Assinaturas!$D$2:$D$5001,A24)</f>
        <v/>
      </c>
    </row>
    <row r="25">
      <c r="A25" s="28" t="n">
        <v>45646</v>
      </c>
      <c r="B25" s="19">
        <f>COUNTIFS(Base_Assinaturas!$D$2:$D$5001,A25)</f>
        <v/>
      </c>
      <c r="C25" s="19">
        <f>SUMIFS(Base_Assinaturas!$F$2:$F$5001,Base_Assinaturas!$D$2:$D$5001,A25)</f>
        <v/>
      </c>
    </row>
    <row r="26">
      <c r="A26" s="28" t="n">
        <v>45647</v>
      </c>
      <c r="B26" s="19">
        <f>COUNTIFS(Base_Assinaturas!$D$2:$D$5001,A26)</f>
        <v/>
      </c>
      <c r="C26" s="19">
        <f>SUMIFS(Base_Assinaturas!$F$2:$F$5001,Base_Assinaturas!$D$2:$D$5001,A26)</f>
        <v/>
      </c>
    </row>
    <row r="27">
      <c r="A27" s="28" t="n">
        <v>45648</v>
      </c>
      <c r="B27" s="19">
        <f>COUNTIFS(Base_Assinaturas!$D$2:$D$5001,A27)</f>
        <v/>
      </c>
      <c r="C27" s="19">
        <f>SUMIFS(Base_Assinaturas!$F$2:$F$5001,Base_Assinaturas!$D$2:$D$5001,A27)</f>
        <v/>
      </c>
    </row>
    <row r="28">
      <c r="A28" s="28" t="n">
        <v>45649</v>
      </c>
      <c r="B28" s="19">
        <f>COUNTIFS(Base_Assinaturas!$D$2:$D$5001,A28)</f>
        <v/>
      </c>
      <c r="C28" s="19">
        <f>SUMIFS(Base_Assinaturas!$F$2:$F$5001,Base_Assinaturas!$D$2:$D$5001,A28)</f>
        <v/>
      </c>
    </row>
    <row r="29">
      <c r="A29" s="28" t="n">
        <v>45650</v>
      </c>
      <c r="B29" s="19">
        <f>COUNTIFS(Base_Assinaturas!$D$2:$D$5001,A29)</f>
        <v/>
      </c>
      <c r="C29" s="19">
        <f>SUMIFS(Base_Assinaturas!$F$2:$F$5001,Base_Assinaturas!$D$2:$D$5001,A29)</f>
        <v/>
      </c>
    </row>
    <row r="30">
      <c r="A30" s="28" t="n">
        <v>45651</v>
      </c>
      <c r="B30" s="19">
        <f>COUNTIFS(Base_Assinaturas!$D$2:$D$5001,A30)</f>
        <v/>
      </c>
      <c r="C30" s="19">
        <f>SUMIFS(Base_Assinaturas!$F$2:$F$5001,Base_Assinaturas!$D$2:$D$5001,A30)</f>
        <v/>
      </c>
    </row>
    <row r="31">
      <c r="A31" s="28" t="n">
        <v>45652</v>
      </c>
      <c r="B31" s="19">
        <f>COUNTIFS(Base_Assinaturas!$D$2:$D$5001,A31)</f>
        <v/>
      </c>
      <c r="C31" s="19">
        <f>SUMIFS(Base_Assinaturas!$F$2:$F$5001,Base_Assinaturas!$D$2:$D$5001,A31)</f>
        <v/>
      </c>
    </row>
    <row r="32">
      <c r="A32" s="28" t="n">
        <v>45653</v>
      </c>
      <c r="B32" s="19">
        <f>COUNTIFS(Base_Assinaturas!$D$2:$D$5001,A32)</f>
        <v/>
      </c>
      <c r="C32" s="19">
        <f>SUMIFS(Base_Assinaturas!$F$2:$F$5001,Base_Assinaturas!$D$2:$D$5001,A32)</f>
        <v/>
      </c>
    </row>
    <row r="33">
      <c r="A33" s="28" t="n">
        <v>45654</v>
      </c>
      <c r="B33" s="19">
        <f>COUNTIFS(Base_Assinaturas!$D$2:$D$5001,A33)</f>
        <v/>
      </c>
      <c r="C33" s="19">
        <f>SUMIFS(Base_Assinaturas!$F$2:$F$5001,Base_Assinaturas!$D$2:$D$5001,A33)</f>
        <v/>
      </c>
    </row>
    <row r="34">
      <c r="A34" s="28" t="n">
        <v>45655</v>
      </c>
      <c r="B34" s="19">
        <f>COUNTIFS(Base_Assinaturas!$D$2:$D$5001,A34)</f>
        <v/>
      </c>
      <c r="C34" s="19">
        <f>SUMIFS(Base_Assinaturas!$F$2:$F$5001,Base_Assinaturas!$D$2:$D$5001,A34)</f>
        <v/>
      </c>
    </row>
    <row r="35">
      <c r="A35" s="28" t="n">
        <v>45656</v>
      </c>
      <c r="B35" s="19">
        <f>COUNTIFS(Base_Assinaturas!$D$2:$D$5001,A35)</f>
        <v/>
      </c>
      <c r="C35" s="19">
        <f>SUMIFS(Base_Assinaturas!$F$2:$F$5001,Base_Assinaturas!$D$2:$D$5001,A35)</f>
        <v/>
      </c>
    </row>
    <row r="36">
      <c r="A36" s="28" t="n">
        <v>45657</v>
      </c>
      <c r="B36" s="19">
        <f>COUNTIFS(Base_Assinaturas!$D$2:$D$5001,A36)</f>
        <v/>
      </c>
      <c r="C36" s="19">
        <f>SUMIFS(Base_Assinaturas!$F$2:$F$5001,Base_Assinaturas!$D$2:$D$5001,A36)</f>
        <v/>
      </c>
    </row>
    <row r="37">
      <c r="A37" s="11" t="inlineStr">
        <is>
          <t>Total</t>
        </is>
      </c>
      <c r="B37" s="13">
        <f>SUM(B6:B36)</f>
        <v/>
      </c>
      <c r="C37" s="13">
        <f>SUM(C6:C36)</f>
        <v/>
      </c>
    </row>
    <row r="38">
      <c r="A38" s="18" t="inlineStr">
        <is>
          <t>Dias 29–31</t>
        </is>
      </c>
      <c r="B38" s="29">
        <f>SUM(B34:B36)</f>
        <v/>
      </c>
      <c r="C38" s="29">
        <f>SUM(C34:C36)</f>
        <v/>
      </c>
    </row>
    <row r="39">
      <c r="A39" s="25" t="inlineStr">
        <is>
          <t>Média/dia dias 1–28</t>
        </is>
      </c>
      <c r="B39" s="30">
        <f>AVERAGE(B6:B33)</f>
        <v/>
      </c>
    </row>
    <row r="40">
      <c r="A40" s="25" t="inlineStr">
        <is>
          <t>Média/dia dias 29–31</t>
        </is>
      </c>
      <c r="B40" s="30">
        <f>AVERAGE(B34:B36)</f>
        <v/>
      </c>
    </row>
    <row r="43">
      <c r="A43" s="27" t="inlineStr">
        <is>
          <t>2. Fim de mês é comum? % dos encerramentos nos 3 últimos dias do mês</t>
        </is>
      </c>
    </row>
    <row r="44" ht="40" customHeight="1">
      <c r="A44" s="7" t="inlineStr">
        <is>
          <t>Mês</t>
        </is>
      </c>
      <c r="B44" s="9" t="inlineStr">
        <is>
          <t>Encerradas</t>
        </is>
      </c>
      <c r="C44" s="9" t="inlineStr">
        <is>
          <t>Nos 3 últimos dias</t>
        </is>
      </c>
      <c r="D44" s="9" t="inlineStr">
        <is>
          <t>%</t>
        </is>
      </c>
    </row>
    <row r="45">
      <c r="A45" s="31" t="n">
        <v>45292</v>
      </c>
      <c r="B45" s="19">
        <f>COUNTIFS(Base_Assinaturas!$J$2:$J$5001,A45)</f>
        <v/>
      </c>
      <c r="C45" s="19">
        <f>COUNTIFS(Base_Assinaturas!$J$2:$J$5001,A45,Base_Assinaturas!$L$2:$L$5001,"Sim")</f>
        <v/>
      </c>
      <c r="D45" s="32">
        <f>IF(B45&gt;0,C45/B45,"")</f>
        <v/>
      </c>
    </row>
    <row r="46">
      <c r="A46" s="31" t="n">
        <v>45323</v>
      </c>
      <c r="B46" s="19">
        <f>COUNTIFS(Base_Assinaturas!$J$2:$J$5001,A46)</f>
        <v/>
      </c>
      <c r="C46" s="19">
        <f>COUNTIFS(Base_Assinaturas!$J$2:$J$5001,A46,Base_Assinaturas!$L$2:$L$5001,"Sim")</f>
        <v/>
      </c>
      <c r="D46" s="32">
        <f>IF(B46&gt;0,C46/B46,"")</f>
        <v/>
      </c>
    </row>
    <row r="47">
      <c r="A47" s="31" t="n">
        <v>45352</v>
      </c>
      <c r="B47" s="19">
        <f>COUNTIFS(Base_Assinaturas!$J$2:$J$5001,A47)</f>
        <v/>
      </c>
      <c r="C47" s="19">
        <f>COUNTIFS(Base_Assinaturas!$J$2:$J$5001,A47,Base_Assinaturas!$L$2:$L$5001,"Sim")</f>
        <v/>
      </c>
      <c r="D47" s="32">
        <f>IF(B47&gt;0,C47/B47,"")</f>
        <v/>
      </c>
    </row>
    <row r="48">
      <c r="A48" s="31" t="n">
        <v>45383</v>
      </c>
      <c r="B48" s="19">
        <f>COUNTIFS(Base_Assinaturas!$J$2:$J$5001,A48)</f>
        <v/>
      </c>
      <c r="C48" s="19">
        <f>COUNTIFS(Base_Assinaturas!$J$2:$J$5001,A48,Base_Assinaturas!$L$2:$L$5001,"Sim")</f>
        <v/>
      </c>
      <c r="D48" s="32">
        <f>IF(B48&gt;0,C48/B48,"")</f>
        <v/>
      </c>
    </row>
    <row r="49">
      <c r="A49" s="31" t="n">
        <v>45413</v>
      </c>
      <c r="B49" s="19">
        <f>COUNTIFS(Base_Assinaturas!$J$2:$J$5001,A49)</f>
        <v/>
      </c>
      <c r="C49" s="19">
        <f>COUNTIFS(Base_Assinaturas!$J$2:$J$5001,A49,Base_Assinaturas!$L$2:$L$5001,"Sim")</f>
        <v/>
      </c>
      <c r="D49" s="32">
        <f>IF(B49&gt;0,C49/B49,"")</f>
        <v/>
      </c>
    </row>
    <row r="50">
      <c r="A50" s="31" t="n">
        <v>45444</v>
      </c>
      <c r="B50" s="19">
        <f>COUNTIFS(Base_Assinaturas!$J$2:$J$5001,A50)</f>
        <v/>
      </c>
      <c r="C50" s="19">
        <f>COUNTIFS(Base_Assinaturas!$J$2:$J$5001,A50,Base_Assinaturas!$L$2:$L$5001,"Sim")</f>
        <v/>
      </c>
      <c r="D50" s="32">
        <f>IF(B50&gt;0,C50/B50,"")</f>
        <v/>
      </c>
    </row>
    <row r="51">
      <c r="A51" s="31" t="n">
        <v>45474</v>
      </c>
      <c r="B51" s="19">
        <f>COUNTIFS(Base_Assinaturas!$J$2:$J$5001,A51)</f>
        <v/>
      </c>
      <c r="C51" s="19">
        <f>COUNTIFS(Base_Assinaturas!$J$2:$J$5001,A51,Base_Assinaturas!$L$2:$L$5001,"Sim")</f>
        <v/>
      </c>
      <c r="D51" s="32">
        <f>IF(B51&gt;0,C51/B51,"")</f>
        <v/>
      </c>
    </row>
    <row r="52">
      <c r="A52" s="31" t="n">
        <v>45505</v>
      </c>
      <c r="B52" s="19">
        <f>COUNTIFS(Base_Assinaturas!$J$2:$J$5001,A52)</f>
        <v/>
      </c>
      <c r="C52" s="19">
        <f>COUNTIFS(Base_Assinaturas!$J$2:$J$5001,A52,Base_Assinaturas!$L$2:$L$5001,"Sim")</f>
        <v/>
      </c>
      <c r="D52" s="32">
        <f>IF(B52&gt;0,C52/B52,"")</f>
        <v/>
      </c>
    </row>
    <row r="53">
      <c r="A53" s="31" t="n">
        <v>45536</v>
      </c>
      <c r="B53" s="19">
        <f>COUNTIFS(Base_Assinaturas!$J$2:$J$5001,A53)</f>
        <v/>
      </c>
      <c r="C53" s="19">
        <f>COUNTIFS(Base_Assinaturas!$J$2:$J$5001,A53,Base_Assinaturas!$L$2:$L$5001,"Sim")</f>
        <v/>
      </c>
      <c r="D53" s="32">
        <f>IF(B53&gt;0,C53/B53,"")</f>
        <v/>
      </c>
    </row>
    <row r="54">
      <c r="A54" s="31" t="n">
        <v>45566</v>
      </c>
      <c r="B54" s="19">
        <f>COUNTIFS(Base_Assinaturas!$J$2:$J$5001,A54)</f>
        <v/>
      </c>
      <c r="C54" s="19">
        <f>COUNTIFS(Base_Assinaturas!$J$2:$J$5001,A54,Base_Assinaturas!$L$2:$L$5001,"Sim")</f>
        <v/>
      </c>
      <c r="D54" s="32">
        <f>IF(B54&gt;0,C54/B54,"")</f>
        <v/>
      </c>
    </row>
    <row r="55">
      <c r="A55" s="31" t="n">
        <v>45597</v>
      </c>
      <c r="B55" s="19">
        <f>COUNTIFS(Base_Assinaturas!$J$2:$J$5001,A55)</f>
        <v/>
      </c>
      <c r="C55" s="19">
        <f>COUNTIFS(Base_Assinaturas!$J$2:$J$5001,A55,Base_Assinaturas!$L$2:$L$5001,"Sim")</f>
        <v/>
      </c>
      <c r="D55" s="32">
        <f>IF(B55&gt;0,C55/B55,"")</f>
        <v/>
      </c>
    </row>
    <row r="56">
      <c r="A56" s="31" t="n">
        <v>45627</v>
      </c>
      <c r="B56" s="19">
        <f>COUNTIFS(Base_Assinaturas!$J$2:$J$5001,A56)</f>
        <v/>
      </c>
      <c r="C56" s="19">
        <f>COUNTIFS(Base_Assinaturas!$J$2:$J$5001,A56,Base_Assinaturas!$L$2:$L$5001,"Sim")</f>
        <v/>
      </c>
      <c r="D56" s="32">
        <f>IF(B56&gt;0,C56/B56,"")</f>
        <v/>
      </c>
    </row>
    <row r="57">
      <c r="A57" s="11" t="inlineStr">
        <is>
          <t>jan–nov/24</t>
        </is>
      </c>
      <c r="B57" s="13">
        <f>SUM(B45:B55)</f>
        <v/>
      </c>
      <c r="C57" s="13">
        <f>SUM(C45:C55)</f>
        <v/>
      </c>
      <c r="D57" s="33">
        <f>C57/B57</f>
        <v/>
      </c>
    </row>
    <row r="58">
      <c r="A58" s="26" t="inlineStr">
        <is>
          <t>Referência: 3 dias de ~30 ≈ 10% se os encerramentos fossem espalhados ao longo do mês.</t>
        </is>
      </c>
    </row>
    <row r="60">
      <c r="A60" s="27" t="inlineStr">
        <is>
          <t>3. Quem encerrou em dezembro: tempo de vida e perfil</t>
        </is>
      </c>
    </row>
    <row r="61" ht="40" customHeight="1">
      <c r="A61" s="7" t="inlineStr">
        <is>
          <t>Indicador</t>
        </is>
      </c>
      <c r="B61" s="9" t="inlineStr">
        <is>
          <t>Encerradas em dez/24</t>
        </is>
      </c>
      <c r="C61" s="8" t="inlineStr">
        <is>
          <t>Encerradas jan–nov/24</t>
        </is>
      </c>
    </row>
    <row r="62">
      <c r="A62" s="18" t="inlineStr">
        <is>
          <t>Assinaturas</t>
        </is>
      </c>
      <c r="B62" s="19">
        <f>COUNTIFS(Base_Assinaturas!$J$2:$J$5001,DATE(2024,12,1))</f>
        <v/>
      </c>
      <c r="C62" s="19">
        <f>COUNTIFS(Base_Assinaturas!$J$2:$J$5001,"&gt;="&amp;DATE(2024,1,1),Base_Assinaturas!$J$2:$J$5001,"&lt;"&amp;DATE(2024,12,1))</f>
        <v/>
      </c>
    </row>
    <row r="63">
      <c r="A63" s="18" t="inlineStr">
        <is>
          <t>% com até 30 dias de vida</t>
        </is>
      </c>
      <c r="B63" s="32">
        <f>COUNTIFS(Base_Assinaturas!$J$2:$J$5001,DATE(2024,12,1),Base_Assinaturas!$E$2:$E$5001,"&lt;=30")/B62</f>
        <v/>
      </c>
      <c r="C63" s="32">
        <f>COUNTIFS(Base_Assinaturas!$J$2:$J$5001,"&gt;="&amp;DATE(2024,1,1),Base_Assinaturas!$J$2:$J$5001,"&lt;"&amp;DATE(2024,12,1),Base_Assinaturas!$E$2:$E$5001,"&lt;=30")/C62</f>
        <v/>
      </c>
    </row>
    <row r="64">
      <c r="A64" s="18" t="inlineStr">
        <is>
          <t>% iniciadas no mesmo mês</t>
        </is>
      </c>
      <c r="B64" s="32">
        <f>COUNTIFS(Base_Assinaturas!$J$2:$J$5001,DATE(2024,12,1),Base_Assinaturas!$C$2:$C$5001,"&gt;="&amp;DATE(2024,12,1))/B62</f>
        <v/>
      </c>
      <c r="C64" s="32" t="inlineStr"/>
    </row>
    <row r="65">
      <c r="A65" s="18" t="inlineStr">
        <is>
          <t>% trial</t>
        </is>
      </c>
      <c r="B65" s="32">
        <f>COUNTIFS(Base_Assinaturas!$J$2:$J$5001,DATE(2024,12,1),Base_Assinaturas!$O$2:$O$5001,"Trial")/B62</f>
        <v/>
      </c>
      <c r="C65" s="32">
        <f>COUNTIFS(Base_Assinaturas!$J$2:$J$5001,"&gt;="&amp;DATE(2024,1,1),Base_Assinaturas!$J$2:$J$5001,"&lt;"&amp;DATE(2024,12,1),Base_Assinaturas!$O$2:$O$5001,"Trial")/C62</f>
        <v/>
      </c>
    </row>
    <row r="66">
      <c r="A66" s="18" t="inlineStr">
        <is>
          <t>% Enterprise</t>
        </is>
      </c>
      <c r="B66" s="32">
        <f>COUNTIFS(Base_Assinaturas!$J$2:$J$5001,DATE(2024,12,1),Base_Assinaturas!$M$2:$M$5001,"Enterprise")/B62</f>
        <v/>
      </c>
      <c r="C66" s="32">
        <f>COUNTIFS(Base_Assinaturas!$J$2:$J$5001,"&gt;="&amp;DATE(2024,1,1),Base_Assinaturas!$J$2:$J$5001,"&lt;"&amp;DATE(2024,12,1),Base_Assinaturas!$M$2:$M$5001,"Enterprise")/C62</f>
        <v/>
      </c>
    </row>
    <row r="67">
      <c r="A67" s="18" t="inlineStr">
        <is>
          <t>MRR encerrado (US$)</t>
        </is>
      </c>
      <c r="B67" s="19">
        <f>SUMIFS(Base_Assinaturas!$F$2:$F$5001,Base_Assinaturas!$J$2:$J$5001,DATE(2024,12,1))</f>
        <v/>
      </c>
      <c r="C67" s="19">
        <f>SUMIFS(Base_Assinaturas!$F$2:$F$5001,Base_Assinaturas!$J$2:$J$5001,"&gt;="&amp;DATE(2024,1,1),Base_Assinaturas!$J$2:$J$5001,"&lt;"&amp;DATE(2024,12,1))</f>
        <v/>
      </c>
    </row>
    <row r="69">
      <c r="A69" s="26" t="inlineStr">
        <is>
          <t>Leitura: dezembro mistura dois efeitos. (1) Muitas assinaturas novas encerrando em poucos dias (efeito do período). (2) Concentração anormal em 29–31/12, que pode ser fechamento de ano / renovação anual ou corte da extração: confirmar com a área antes de tratar como churn de cliente.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Sinais no tempo: churn subiu; suporte e uso não acompanharam</t>
        </is>
      </c>
    </row>
    <row r="2">
      <c r="A2" s="26" t="inlineStr">
        <is>
          <t>Tudo por fórmula sobre as bases. Datas de ticket e de uso têm problemas de coerência com a conta (ver 01_Evidencias); aqui olhamos só a tendência do mês, sem ligar a conta.</t>
        </is>
      </c>
    </row>
    <row r="4" ht="54" customHeight="1">
      <c r="A4" s="7" t="inlineStr">
        <is>
          <t>Mês</t>
        </is>
      </c>
      <c r="B4" s="9" t="inlineStr">
        <is>
          <t>Assinaturas iniciadas</t>
        </is>
      </c>
      <c r="C4" s="9" t="inlineStr">
        <is>
          <t>Iniciadas que encerraram em 30 dias</t>
        </is>
      </c>
      <c r="D4" s="9" t="inlineStr">
        <is>
          <t>% encerra em 30 dias (coorte do mês)</t>
        </is>
      </c>
      <c r="E4" s="10" t="inlineStr">
        <is>
          <t>Tickets</t>
        </is>
      </c>
      <c r="F4" s="10" t="inlineStr">
        <is>
          <t>Satisfação média</t>
        </is>
      </c>
      <c r="G4" s="10" t="inlineStr">
        <is>
          <t>Resolução média (h)</t>
        </is>
      </c>
      <c r="H4" s="10" t="inlineStr">
        <is>
          <t>1ª resposta média (min)</t>
        </is>
      </c>
      <c r="I4" s="10" t="inlineStr">
        <is>
          <t>% escalados</t>
        </is>
      </c>
      <c r="J4" s="8" t="inlineStr">
        <is>
          <t>Uso total (usage_count)</t>
        </is>
      </c>
      <c r="K4" s="8" t="inlineStr">
        <is>
          <t>Erros por 100 usos</t>
        </is>
      </c>
    </row>
    <row r="5">
      <c r="A5" s="31" t="n">
        <v>44927</v>
      </c>
      <c r="B5" s="19">
        <f>COUNTIFS(Base_Assinaturas!$C$2:$C$5001,"&gt;="&amp;A5,Base_Assinaturas!$C$2:$C$5001,"&lt;"&amp;EDATE(A5,1))</f>
        <v/>
      </c>
      <c r="C5" s="19">
        <f>SUMIFS(Base_Assinaturas!$I$2:$I$5001,Base_Assinaturas!$C$2:$C$5001,"&gt;="&amp;A5,Base_Assinaturas!$C$2:$C$5001,"&lt;"&amp;EDATE(A5,1))</f>
        <v/>
      </c>
      <c r="D5" s="20">
        <f>IF(B5&gt;0,C5/B5,"")</f>
        <v/>
      </c>
      <c r="E5" s="19">
        <f>COUNTIFS(Base_Tickets!$C$2:$C$2001,A5)</f>
        <v/>
      </c>
      <c r="F5" s="34">
        <f>IFERROR(AVERAGEIFS(Base_Tickets!$F$2:$F$2001,Base_Tickets!$C$2:$C$2001,A5),"")</f>
        <v/>
      </c>
      <c r="G5" s="30">
        <f>IFERROR(AVERAGEIFS(Base_Tickets!$D$2:$D$2001,Base_Tickets!$C$2:$C$2001,A5),"")</f>
        <v/>
      </c>
      <c r="H5" s="30">
        <f>IFERROR(AVERAGEIFS(Base_Tickets!$E$2:$E$2001,Base_Tickets!$C$2:$C$2001,A5),"")</f>
        <v/>
      </c>
      <c r="I5" s="32">
        <f>IFERROR(AVERAGEIFS(Base_Tickets!$G$2:$G$2001,Base_Tickets!$C$2:$C$2001,A5),"")</f>
        <v/>
      </c>
      <c r="J5" s="19">
        <f>SUMIFS(Base_Uso!$C$2:$C$25001,Base_Uso!$B$2:$B$25001,A5)</f>
        <v/>
      </c>
      <c r="K5" s="34">
        <f>IFERROR(SUMIFS(Base_Uso!$D$2:$D$25001,Base_Uso!$B$2:$B$25001,A5)/J5*100,"")</f>
        <v/>
      </c>
    </row>
    <row r="6">
      <c r="A6" s="31" t="n">
        <v>44958</v>
      </c>
      <c r="B6" s="19">
        <f>COUNTIFS(Base_Assinaturas!$C$2:$C$5001,"&gt;="&amp;A6,Base_Assinaturas!$C$2:$C$5001,"&lt;"&amp;EDATE(A6,1))</f>
        <v/>
      </c>
      <c r="C6" s="19">
        <f>SUMIFS(Base_Assinaturas!$I$2:$I$5001,Base_Assinaturas!$C$2:$C$5001,"&gt;="&amp;A6,Base_Assinaturas!$C$2:$C$5001,"&lt;"&amp;EDATE(A6,1))</f>
        <v/>
      </c>
      <c r="D6" s="20">
        <f>IF(B6&gt;0,C6/B6,"")</f>
        <v/>
      </c>
      <c r="E6" s="19">
        <f>COUNTIFS(Base_Tickets!$C$2:$C$2001,A6)</f>
        <v/>
      </c>
      <c r="F6" s="34">
        <f>IFERROR(AVERAGEIFS(Base_Tickets!$F$2:$F$2001,Base_Tickets!$C$2:$C$2001,A6),"")</f>
        <v/>
      </c>
      <c r="G6" s="30">
        <f>IFERROR(AVERAGEIFS(Base_Tickets!$D$2:$D$2001,Base_Tickets!$C$2:$C$2001,A6),"")</f>
        <v/>
      </c>
      <c r="H6" s="30">
        <f>IFERROR(AVERAGEIFS(Base_Tickets!$E$2:$E$2001,Base_Tickets!$C$2:$C$2001,A6),"")</f>
        <v/>
      </c>
      <c r="I6" s="32">
        <f>IFERROR(AVERAGEIFS(Base_Tickets!$G$2:$G$2001,Base_Tickets!$C$2:$C$2001,A6),"")</f>
        <v/>
      </c>
      <c r="J6" s="19">
        <f>SUMIFS(Base_Uso!$C$2:$C$25001,Base_Uso!$B$2:$B$25001,A6)</f>
        <v/>
      </c>
      <c r="K6" s="34">
        <f>IFERROR(SUMIFS(Base_Uso!$D$2:$D$25001,Base_Uso!$B$2:$B$25001,A6)/J6*100,"")</f>
        <v/>
      </c>
    </row>
    <row r="7">
      <c r="A7" s="31" t="n">
        <v>44986</v>
      </c>
      <c r="B7" s="19">
        <f>COUNTIFS(Base_Assinaturas!$C$2:$C$5001,"&gt;="&amp;A7,Base_Assinaturas!$C$2:$C$5001,"&lt;"&amp;EDATE(A7,1))</f>
        <v/>
      </c>
      <c r="C7" s="19">
        <f>SUMIFS(Base_Assinaturas!$I$2:$I$5001,Base_Assinaturas!$C$2:$C$5001,"&gt;="&amp;A7,Base_Assinaturas!$C$2:$C$5001,"&lt;"&amp;EDATE(A7,1))</f>
        <v/>
      </c>
      <c r="D7" s="20">
        <f>IF(B7&gt;0,C7/B7,"")</f>
        <v/>
      </c>
      <c r="E7" s="19">
        <f>COUNTIFS(Base_Tickets!$C$2:$C$2001,A7)</f>
        <v/>
      </c>
      <c r="F7" s="34">
        <f>IFERROR(AVERAGEIFS(Base_Tickets!$F$2:$F$2001,Base_Tickets!$C$2:$C$2001,A7),"")</f>
        <v/>
      </c>
      <c r="G7" s="30">
        <f>IFERROR(AVERAGEIFS(Base_Tickets!$D$2:$D$2001,Base_Tickets!$C$2:$C$2001,A7),"")</f>
        <v/>
      </c>
      <c r="H7" s="30">
        <f>IFERROR(AVERAGEIFS(Base_Tickets!$E$2:$E$2001,Base_Tickets!$C$2:$C$2001,A7),"")</f>
        <v/>
      </c>
      <c r="I7" s="32">
        <f>IFERROR(AVERAGEIFS(Base_Tickets!$G$2:$G$2001,Base_Tickets!$C$2:$C$2001,A7),"")</f>
        <v/>
      </c>
      <c r="J7" s="19">
        <f>SUMIFS(Base_Uso!$C$2:$C$25001,Base_Uso!$B$2:$B$25001,A7)</f>
        <v/>
      </c>
      <c r="K7" s="34">
        <f>IFERROR(SUMIFS(Base_Uso!$D$2:$D$25001,Base_Uso!$B$2:$B$25001,A7)/J7*100,"")</f>
        <v/>
      </c>
    </row>
    <row r="8">
      <c r="A8" s="31" t="n">
        <v>45017</v>
      </c>
      <c r="B8" s="19">
        <f>COUNTIFS(Base_Assinaturas!$C$2:$C$5001,"&gt;="&amp;A8,Base_Assinaturas!$C$2:$C$5001,"&lt;"&amp;EDATE(A8,1))</f>
        <v/>
      </c>
      <c r="C8" s="19">
        <f>SUMIFS(Base_Assinaturas!$I$2:$I$5001,Base_Assinaturas!$C$2:$C$5001,"&gt;="&amp;A8,Base_Assinaturas!$C$2:$C$5001,"&lt;"&amp;EDATE(A8,1))</f>
        <v/>
      </c>
      <c r="D8" s="20">
        <f>IF(B8&gt;0,C8/B8,"")</f>
        <v/>
      </c>
      <c r="E8" s="19">
        <f>COUNTIFS(Base_Tickets!$C$2:$C$2001,A8)</f>
        <v/>
      </c>
      <c r="F8" s="34">
        <f>IFERROR(AVERAGEIFS(Base_Tickets!$F$2:$F$2001,Base_Tickets!$C$2:$C$2001,A8),"")</f>
        <v/>
      </c>
      <c r="G8" s="30">
        <f>IFERROR(AVERAGEIFS(Base_Tickets!$D$2:$D$2001,Base_Tickets!$C$2:$C$2001,A8),"")</f>
        <v/>
      </c>
      <c r="H8" s="30">
        <f>IFERROR(AVERAGEIFS(Base_Tickets!$E$2:$E$2001,Base_Tickets!$C$2:$C$2001,A8),"")</f>
        <v/>
      </c>
      <c r="I8" s="32">
        <f>IFERROR(AVERAGEIFS(Base_Tickets!$G$2:$G$2001,Base_Tickets!$C$2:$C$2001,A8),"")</f>
        <v/>
      </c>
      <c r="J8" s="19">
        <f>SUMIFS(Base_Uso!$C$2:$C$25001,Base_Uso!$B$2:$B$25001,A8)</f>
        <v/>
      </c>
      <c r="K8" s="34">
        <f>IFERROR(SUMIFS(Base_Uso!$D$2:$D$25001,Base_Uso!$B$2:$B$25001,A8)/J8*100,"")</f>
        <v/>
      </c>
    </row>
    <row r="9">
      <c r="A9" s="31" t="n">
        <v>45047</v>
      </c>
      <c r="B9" s="19">
        <f>COUNTIFS(Base_Assinaturas!$C$2:$C$5001,"&gt;="&amp;A9,Base_Assinaturas!$C$2:$C$5001,"&lt;"&amp;EDATE(A9,1))</f>
        <v/>
      </c>
      <c r="C9" s="19">
        <f>SUMIFS(Base_Assinaturas!$I$2:$I$5001,Base_Assinaturas!$C$2:$C$5001,"&gt;="&amp;A9,Base_Assinaturas!$C$2:$C$5001,"&lt;"&amp;EDATE(A9,1))</f>
        <v/>
      </c>
      <c r="D9" s="20">
        <f>IF(B9&gt;0,C9/B9,"")</f>
        <v/>
      </c>
      <c r="E9" s="19">
        <f>COUNTIFS(Base_Tickets!$C$2:$C$2001,A9)</f>
        <v/>
      </c>
      <c r="F9" s="34">
        <f>IFERROR(AVERAGEIFS(Base_Tickets!$F$2:$F$2001,Base_Tickets!$C$2:$C$2001,A9),"")</f>
        <v/>
      </c>
      <c r="G9" s="30">
        <f>IFERROR(AVERAGEIFS(Base_Tickets!$D$2:$D$2001,Base_Tickets!$C$2:$C$2001,A9),"")</f>
        <v/>
      </c>
      <c r="H9" s="30">
        <f>IFERROR(AVERAGEIFS(Base_Tickets!$E$2:$E$2001,Base_Tickets!$C$2:$C$2001,A9),"")</f>
        <v/>
      </c>
      <c r="I9" s="32">
        <f>IFERROR(AVERAGEIFS(Base_Tickets!$G$2:$G$2001,Base_Tickets!$C$2:$C$2001,A9),"")</f>
        <v/>
      </c>
      <c r="J9" s="19">
        <f>SUMIFS(Base_Uso!$C$2:$C$25001,Base_Uso!$B$2:$B$25001,A9)</f>
        <v/>
      </c>
      <c r="K9" s="34">
        <f>IFERROR(SUMIFS(Base_Uso!$D$2:$D$25001,Base_Uso!$B$2:$B$25001,A9)/J9*100,"")</f>
        <v/>
      </c>
    </row>
    <row r="10">
      <c r="A10" s="31" t="n">
        <v>45078</v>
      </c>
      <c r="B10" s="19">
        <f>COUNTIFS(Base_Assinaturas!$C$2:$C$5001,"&gt;="&amp;A10,Base_Assinaturas!$C$2:$C$5001,"&lt;"&amp;EDATE(A10,1))</f>
        <v/>
      </c>
      <c r="C10" s="19">
        <f>SUMIFS(Base_Assinaturas!$I$2:$I$5001,Base_Assinaturas!$C$2:$C$5001,"&gt;="&amp;A10,Base_Assinaturas!$C$2:$C$5001,"&lt;"&amp;EDATE(A10,1))</f>
        <v/>
      </c>
      <c r="D10" s="20">
        <f>IF(B10&gt;0,C10/B10,"")</f>
        <v/>
      </c>
      <c r="E10" s="19">
        <f>COUNTIFS(Base_Tickets!$C$2:$C$2001,A10)</f>
        <v/>
      </c>
      <c r="F10" s="34">
        <f>IFERROR(AVERAGEIFS(Base_Tickets!$F$2:$F$2001,Base_Tickets!$C$2:$C$2001,A10),"")</f>
        <v/>
      </c>
      <c r="G10" s="30">
        <f>IFERROR(AVERAGEIFS(Base_Tickets!$D$2:$D$2001,Base_Tickets!$C$2:$C$2001,A10),"")</f>
        <v/>
      </c>
      <c r="H10" s="30">
        <f>IFERROR(AVERAGEIFS(Base_Tickets!$E$2:$E$2001,Base_Tickets!$C$2:$C$2001,A10),"")</f>
        <v/>
      </c>
      <c r="I10" s="32">
        <f>IFERROR(AVERAGEIFS(Base_Tickets!$G$2:$G$2001,Base_Tickets!$C$2:$C$2001,A10),"")</f>
        <v/>
      </c>
      <c r="J10" s="19">
        <f>SUMIFS(Base_Uso!$C$2:$C$25001,Base_Uso!$B$2:$B$25001,A10)</f>
        <v/>
      </c>
      <c r="K10" s="34">
        <f>IFERROR(SUMIFS(Base_Uso!$D$2:$D$25001,Base_Uso!$B$2:$B$25001,A10)/J10*100,"")</f>
        <v/>
      </c>
    </row>
    <row r="11">
      <c r="A11" s="31" t="n">
        <v>45108</v>
      </c>
      <c r="B11" s="19">
        <f>COUNTIFS(Base_Assinaturas!$C$2:$C$5001,"&gt;="&amp;A11,Base_Assinaturas!$C$2:$C$5001,"&lt;"&amp;EDATE(A11,1))</f>
        <v/>
      </c>
      <c r="C11" s="19">
        <f>SUMIFS(Base_Assinaturas!$I$2:$I$5001,Base_Assinaturas!$C$2:$C$5001,"&gt;="&amp;A11,Base_Assinaturas!$C$2:$C$5001,"&lt;"&amp;EDATE(A11,1))</f>
        <v/>
      </c>
      <c r="D11" s="20">
        <f>IF(B11&gt;0,C11/B11,"")</f>
        <v/>
      </c>
      <c r="E11" s="19">
        <f>COUNTIFS(Base_Tickets!$C$2:$C$2001,A11)</f>
        <v/>
      </c>
      <c r="F11" s="34">
        <f>IFERROR(AVERAGEIFS(Base_Tickets!$F$2:$F$2001,Base_Tickets!$C$2:$C$2001,A11),"")</f>
        <v/>
      </c>
      <c r="G11" s="30">
        <f>IFERROR(AVERAGEIFS(Base_Tickets!$D$2:$D$2001,Base_Tickets!$C$2:$C$2001,A11),"")</f>
        <v/>
      </c>
      <c r="H11" s="30">
        <f>IFERROR(AVERAGEIFS(Base_Tickets!$E$2:$E$2001,Base_Tickets!$C$2:$C$2001,A11),"")</f>
        <v/>
      </c>
      <c r="I11" s="32">
        <f>IFERROR(AVERAGEIFS(Base_Tickets!$G$2:$G$2001,Base_Tickets!$C$2:$C$2001,A11),"")</f>
        <v/>
      </c>
      <c r="J11" s="19">
        <f>SUMIFS(Base_Uso!$C$2:$C$25001,Base_Uso!$B$2:$B$25001,A11)</f>
        <v/>
      </c>
      <c r="K11" s="34">
        <f>IFERROR(SUMIFS(Base_Uso!$D$2:$D$25001,Base_Uso!$B$2:$B$25001,A11)/J11*100,"")</f>
        <v/>
      </c>
    </row>
    <row r="12">
      <c r="A12" s="31" t="n">
        <v>45139</v>
      </c>
      <c r="B12" s="19">
        <f>COUNTIFS(Base_Assinaturas!$C$2:$C$5001,"&gt;="&amp;A12,Base_Assinaturas!$C$2:$C$5001,"&lt;"&amp;EDATE(A12,1))</f>
        <v/>
      </c>
      <c r="C12" s="19">
        <f>SUMIFS(Base_Assinaturas!$I$2:$I$5001,Base_Assinaturas!$C$2:$C$5001,"&gt;="&amp;A12,Base_Assinaturas!$C$2:$C$5001,"&lt;"&amp;EDATE(A12,1))</f>
        <v/>
      </c>
      <c r="D12" s="20">
        <f>IF(B12&gt;0,C12/B12,"")</f>
        <v/>
      </c>
      <c r="E12" s="19">
        <f>COUNTIFS(Base_Tickets!$C$2:$C$2001,A12)</f>
        <v/>
      </c>
      <c r="F12" s="34">
        <f>IFERROR(AVERAGEIFS(Base_Tickets!$F$2:$F$2001,Base_Tickets!$C$2:$C$2001,A12),"")</f>
        <v/>
      </c>
      <c r="G12" s="30">
        <f>IFERROR(AVERAGEIFS(Base_Tickets!$D$2:$D$2001,Base_Tickets!$C$2:$C$2001,A12),"")</f>
        <v/>
      </c>
      <c r="H12" s="30">
        <f>IFERROR(AVERAGEIFS(Base_Tickets!$E$2:$E$2001,Base_Tickets!$C$2:$C$2001,A12),"")</f>
        <v/>
      </c>
      <c r="I12" s="32">
        <f>IFERROR(AVERAGEIFS(Base_Tickets!$G$2:$G$2001,Base_Tickets!$C$2:$C$2001,A12),"")</f>
        <v/>
      </c>
      <c r="J12" s="19">
        <f>SUMIFS(Base_Uso!$C$2:$C$25001,Base_Uso!$B$2:$B$25001,A12)</f>
        <v/>
      </c>
      <c r="K12" s="34">
        <f>IFERROR(SUMIFS(Base_Uso!$D$2:$D$25001,Base_Uso!$B$2:$B$25001,A12)/J12*100,"")</f>
        <v/>
      </c>
    </row>
    <row r="13">
      <c r="A13" s="31" t="n">
        <v>45170</v>
      </c>
      <c r="B13" s="19">
        <f>COUNTIFS(Base_Assinaturas!$C$2:$C$5001,"&gt;="&amp;A13,Base_Assinaturas!$C$2:$C$5001,"&lt;"&amp;EDATE(A13,1))</f>
        <v/>
      </c>
      <c r="C13" s="19">
        <f>SUMIFS(Base_Assinaturas!$I$2:$I$5001,Base_Assinaturas!$C$2:$C$5001,"&gt;="&amp;A13,Base_Assinaturas!$C$2:$C$5001,"&lt;"&amp;EDATE(A13,1))</f>
        <v/>
      </c>
      <c r="D13" s="20">
        <f>IF(B13&gt;0,C13/B13,"")</f>
        <v/>
      </c>
      <c r="E13" s="19">
        <f>COUNTIFS(Base_Tickets!$C$2:$C$2001,A13)</f>
        <v/>
      </c>
      <c r="F13" s="34">
        <f>IFERROR(AVERAGEIFS(Base_Tickets!$F$2:$F$2001,Base_Tickets!$C$2:$C$2001,A13),"")</f>
        <v/>
      </c>
      <c r="G13" s="30">
        <f>IFERROR(AVERAGEIFS(Base_Tickets!$D$2:$D$2001,Base_Tickets!$C$2:$C$2001,A13),"")</f>
        <v/>
      </c>
      <c r="H13" s="30">
        <f>IFERROR(AVERAGEIFS(Base_Tickets!$E$2:$E$2001,Base_Tickets!$C$2:$C$2001,A13),"")</f>
        <v/>
      </c>
      <c r="I13" s="32">
        <f>IFERROR(AVERAGEIFS(Base_Tickets!$G$2:$G$2001,Base_Tickets!$C$2:$C$2001,A13),"")</f>
        <v/>
      </c>
      <c r="J13" s="19">
        <f>SUMIFS(Base_Uso!$C$2:$C$25001,Base_Uso!$B$2:$B$25001,A13)</f>
        <v/>
      </c>
      <c r="K13" s="34">
        <f>IFERROR(SUMIFS(Base_Uso!$D$2:$D$25001,Base_Uso!$B$2:$B$25001,A13)/J13*100,"")</f>
        <v/>
      </c>
    </row>
    <row r="14">
      <c r="A14" s="31" t="n">
        <v>45200</v>
      </c>
      <c r="B14" s="19">
        <f>COUNTIFS(Base_Assinaturas!$C$2:$C$5001,"&gt;="&amp;A14,Base_Assinaturas!$C$2:$C$5001,"&lt;"&amp;EDATE(A14,1))</f>
        <v/>
      </c>
      <c r="C14" s="19">
        <f>SUMIFS(Base_Assinaturas!$I$2:$I$5001,Base_Assinaturas!$C$2:$C$5001,"&gt;="&amp;A14,Base_Assinaturas!$C$2:$C$5001,"&lt;"&amp;EDATE(A14,1))</f>
        <v/>
      </c>
      <c r="D14" s="20">
        <f>IF(B14&gt;0,C14/B14,"")</f>
        <v/>
      </c>
      <c r="E14" s="19">
        <f>COUNTIFS(Base_Tickets!$C$2:$C$2001,A14)</f>
        <v/>
      </c>
      <c r="F14" s="34">
        <f>IFERROR(AVERAGEIFS(Base_Tickets!$F$2:$F$2001,Base_Tickets!$C$2:$C$2001,A14),"")</f>
        <v/>
      </c>
      <c r="G14" s="30">
        <f>IFERROR(AVERAGEIFS(Base_Tickets!$D$2:$D$2001,Base_Tickets!$C$2:$C$2001,A14),"")</f>
        <v/>
      </c>
      <c r="H14" s="30">
        <f>IFERROR(AVERAGEIFS(Base_Tickets!$E$2:$E$2001,Base_Tickets!$C$2:$C$2001,A14),"")</f>
        <v/>
      </c>
      <c r="I14" s="32">
        <f>IFERROR(AVERAGEIFS(Base_Tickets!$G$2:$G$2001,Base_Tickets!$C$2:$C$2001,A14),"")</f>
        <v/>
      </c>
      <c r="J14" s="19">
        <f>SUMIFS(Base_Uso!$C$2:$C$25001,Base_Uso!$B$2:$B$25001,A14)</f>
        <v/>
      </c>
      <c r="K14" s="34">
        <f>IFERROR(SUMIFS(Base_Uso!$D$2:$D$25001,Base_Uso!$B$2:$B$25001,A14)/J14*100,"")</f>
        <v/>
      </c>
    </row>
    <row r="15">
      <c r="A15" s="31" t="n">
        <v>45231</v>
      </c>
      <c r="B15" s="19">
        <f>COUNTIFS(Base_Assinaturas!$C$2:$C$5001,"&gt;="&amp;A15,Base_Assinaturas!$C$2:$C$5001,"&lt;"&amp;EDATE(A15,1))</f>
        <v/>
      </c>
      <c r="C15" s="19">
        <f>SUMIFS(Base_Assinaturas!$I$2:$I$5001,Base_Assinaturas!$C$2:$C$5001,"&gt;="&amp;A15,Base_Assinaturas!$C$2:$C$5001,"&lt;"&amp;EDATE(A15,1))</f>
        <v/>
      </c>
      <c r="D15" s="20">
        <f>IF(B15&gt;0,C15/B15,"")</f>
        <v/>
      </c>
      <c r="E15" s="19">
        <f>COUNTIFS(Base_Tickets!$C$2:$C$2001,A15)</f>
        <v/>
      </c>
      <c r="F15" s="34">
        <f>IFERROR(AVERAGEIFS(Base_Tickets!$F$2:$F$2001,Base_Tickets!$C$2:$C$2001,A15),"")</f>
        <v/>
      </c>
      <c r="G15" s="30">
        <f>IFERROR(AVERAGEIFS(Base_Tickets!$D$2:$D$2001,Base_Tickets!$C$2:$C$2001,A15),"")</f>
        <v/>
      </c>
      <c r="H15" s="30">
        <f>IFERROR(AVERAGEIFS(Base_Tickets!$E$2:$E$2001,Base_Tickets!$C$2:$C$2001,A15),"")</f>
        <v/>
      </c>
      <c r="I15" s="32">
        <f>IFERROR(AVERAGEIFS(Base_Tickets!$G$2:$G$2001,Base_Tickets!$C$2:$C$2001,A15),"")</f>
        <v/>
      </c>
      <c r="J15" s="19">
        <f>SUMIFS(Base_Uso!$C$2:$C$25001,Base_Uso!$B$2:$B$25001,A15)</f>
        <v/>
      </c>
      <c r="K15" s="34">
        <f>IFERROR(SUMIFS(Base_Uso!$D$2:$D$25001,Base_Uso!$B$2:$B$25001,A15)/J15*100,"")</f>
        <v/>
      </c>
    </row>
    <row r="16">
      <c r="A16" s="31" t="n">
        <v>45261</v>
      </c>
      <c r="B16" s="19">
        <f>COUNTIFS(Base_Assinaturas!$C$2:$C$5001,"&gt;="&amp;A16,Base_Assinaturas!$C$2:$C$5001,"&lt;"&amp;EDATE(A16,1))</f>
        <v/>
      </c>
      <c r="C16" s="19">
        <f>SUMIFS(Base_Assinaturas!$I$2:$I$5001,Base_Assinaturas!$C$2:$C$5001,"&gt;="&amp;A16,Base_Assinaturas!$C$2:$C$5001,"&lt;"&amp;EDATE(A16,1))</f>
        <v/>
      </c>
      <c r="D16" s="20">
        <f>IF(B16&gt;0,C16/B16,"")</f>
        <v/>
      </c>
      <c r="E16" s="19">
        <f>COUNTIFS(Base_Tickets!$C$2:$C$2001,A16)</f>
        <v/>
      </c>
      <c r="F16" s="34">
        <f>IFERROR(AVERAGEIFS(Base_Tickets!$F$2:$F$2001,Base_Tickets!$C$2:$C$2001,A16),"")</f>
        <v/>
      </c>
      <c r="G16" s="30">
        <f>IFERROR(AVERAGEIFS(Base_Tickets!$D$2:$D$2001,Base_Tickets!$C$2:$C$2001,A16),"")</f>
        <v/>
      </c>
      <c r="H16" s="30">
        <f>IFERROR(AVERAGEIFS(Base_Tickets!$E$2:$E$2001,Base_Tickets!$C$2:$C$2001,A16),"")</f>
        <v/>
      </c>
      <c r="I16" s="32">
        <f>IFERROR(AVERAGEIFS(Base_Tickets!$G$2:$G$2001,Base_Tickets!$C$2:$C$2001,A16),"")</f>
        <v/>
      </c>
      <c r="J16" s="19">
        <f>SUMIFS(Base_Uso!$C$2:$C$25001,Base_Uso!$B$2:$B$25001,A16)</f>
        <v/>
      </c>
      <c r="K16" s="34">
        <f>IFERROR(SUMIFS(Base_Uso!$D$2:$D$25001,Base_Uso!$B$2:$B$25001,A16)/J16*100,"")</f>
        <v/>
      </c>
    </row>
    <row r="17">
      <c r="A17" s="31" t="n">
        <v>45292</v>
      </c>
      <c r="B17" s="19">
        <f>COUNTIFS(Base_Assinaturas!$C$2:$C$5001,"&gt;="&amp;A17,Base_Assinaturas!$C$2:$C$5001,"&lt;"&amp;EDATE(A17,1))</f>
        <v/>
      </c>
      <c r="C17" s="19">
        <f>SUMIFS(Base_Assinaturas!$I$2:$I$5001,Base_Assinaturas!$C$2:$C$5001,"&gt;="&amp;A17,Base_Assinaturas!$C$2:$C$5001,"&lt;"&amp;EDATE(A17,1))</f>
        <v/>
      </c>
      <c r="D17" s="20">
        <f>IF(B17&gt;0,C17/B17,"")</f>
        <v/>
      </c>
      <c r="E17" s="19">
        <f>COUNTIFS(Base_Tickets!$C$2:$C$2001,A17)</f>
        <v/>
      </c>
      <c r="F17" s="34">
        <f>IFERROR(AVERAGEIFS(Base_Tickets!$F$2:$F$2001,Base_Tickets!$C$2:$C$2001,A17),"")</f>
        <v/>
      </c>
      <c r="G17" s="30">
        <f>IFERROR(AVERAGEIFS(Base_Tickets!$D$2:$D$2001,Base_Tickets!$C$2:$C$2001,A17),"")</f>
        <v/>
      </c>
      <c r="H17" s="30">
        <f>IFERROR(AVERAGEIFS(Base_Tickets!$E$2:$E$2001,Base_Tickets!$C$2:$C$2001,A17),"")</f>
        <v/>
      </c>
      <c r="I17" s="32">
        <f>IFERROR(AVERAGEIFS(Base_Tickets!$G$2:$G$2001,Base_Tickets!$C$2:$C$2001,A17),"")</f>
        <v/>
      </c>
      <c r="J17" s="19">
        <f>SUMIFS(Base_Uso!$C$2:$C$25001,Base_Uso!$B$2:$B$25001,A17)</f>
        <v/>
      </c>
      <c r="K17" s="34">
        <f>IFERROR(SUMIFS(Base_Uso!$D$2:$D$25001,Base_Uso!$B$2:$B$25001,A17)/J17*100,"")</f>
        <v/>
      </c>
    </row>
    <row r="18">
      <c r="A18" s="31" t="n">
        <v>45323</v>
      </c>
      <c r="B18" s="19">
        <f>COUNTIFS(Base_Assinaturas!$C$2:$C$5001,"&gt;="&amp;A18,Base_Assinaturas!$C$2:$C$5001,"&lt;"&amp;EDATE(A18,1))</f>
        <v/>
      </c>
      <c r="C18" s="19">
        <f>SUMIFS(Base_Assinaturas!$I$2:$I$5001,Base_Assinaturas!$C$2:$C$5001,"&gt;="&amp;A18,Base_Assinaturas!$C$2:$C$5001,"&lt;"&amp;EDATE(A18,1))</f>
        <v/>
      </c>
      <c r="D18" s="20">
        <f>IF(B18&gt;0,C18/B18,"")</f>
        <v/>
      </c>
      <c r="E18" s="19">
        <f>COUNTIFS(Base_Tickets!$C$2:$C$2001,A18)</f>
        <v/>
      </c>
      <c r="F18" s="34">
        <f>IFERROR(AVERAGEIFS(Base_Tickets!$F$2:$F$2001,Base_Tickets!$C$2:$C$2001,A18),"")</f>
        <v/>
      </c>
      <c r="G18" s="30">
        <f>IFERROR(AVERAGEIFS(Base_Tickets!$D$2:$D$2001,Base_Tickets!$C$2:$C$2001,A18),"")</f>
        <v/>
      </c>
      <c r="H18" s="30">
        <f>IFERROR(AVERAGEIFS(Base_Tickets!$E$2:$E$2001,Base_Tickets!$C$2:$C$2001,A18),"")</f>
        <v/>
      </c>
      <c r="I18" s="32">
        <f>IFERROR(AVERAGEIFS(Base_Tickets!$G$2:$G$2001,Base_Tickets!$C$2:$C$2001,A18),"")</f>
        <v/>
      </c>
      <c r="J18" s="19">
        <f>SUMIFS(Base_Uso!$C$2:$C$25001,Base_Uso!$B$2:$B$25001,A18)</f>
        <v/>
      </c>
      <c r="K18" s="34">
        <f>IFERROR(SUMIFS(Base_Uso!$D$2:$D$25001,Base_Uso!$B$2:$B$25001,A18)/J18*100,"")</f>
        <v/>
      </c>
    </row>
    <row r="19">
      <c r="A19" s="31" t="n">
        <v>45352</v>
      </c>
      <c r="B19" s="19">
        <f>COUNTIFS(Base_Assinaturas!$C$2:$C$5001,"&gt;="&amp;A19,Base_Assinaturas!$C$2:$C$5001,"&lt;"&amp;EDATE(A19,1))</f>
        <v/>
      </c>
      <c r="C19" s="19">
        <f>SUMIFS(Base_Assinaturas!$I$2:$I$5001,Base_Assinaturas!$C$2:$C$5001,"&gt;="&amp;A19,Base_Assinaturas!$C$2:$C$5001,"&lt;"&amp;EDATE(A19,1))</f>
        <v/>
      </c>
      <c r="D19" s="20">
        <f>IF(B19&gt;0,C19/B19,"")</f>
        <v/>
      </c>
      <c r="E19" s="19">
        <f>COUNTIFS(Base_Tickets!$C$2:$C$2001,A19)</f>
        <v/>
      </c>
      <c r="F19" s="34">
        <f>IFERROR(AVERAGEIFS(Base_Tickets!$F$2:$F$2001,Base_Tickets!$C$2:$C$2001,A19),"")</f>
        <v/>
      </c>
      <c r="G19" s="30">
        <f>IFERROR(AVERAGEIFS(Base_Tickets!$D$2:$D$2001,Base_Tickets!$C$2:$C$2001,A19),"")</f>
        <v/>
      </c>
      <c r="H19" s="30">
        <f>IFERROR(AVERAGEIFS(Base_Tickets!$E$2:$E$2001,Base_Tickets!$C$2:$C$2001,A19),"")</f>
        <v/>
      </c>
      <c r="I19" s="32">
        <f>IFERROR(AVERAGEIFS(Base_Tickets!$G$2:$G$2001,Base_Tickets!$C$2:$C$2001,A19),"")</f>
        <v/>
      </c>
      <c r="J19" s="19">
        <f>SUMIFS(Base_Uso!$C$2:$C$25001,Base_Uso!$B$2:$B$25001,A19)</f>
        <v/>
      </c>
      <c r="K19" s="34">
        <f>IFERROR(SUMIFS(Base_Uso!$D$2:$D$25001,Base_Uso!$B$2:$B$25001,A19)/J19*100,"")</f>
        <v/>
      </c>
    </row>
    <row r="20">
      <c r="A20" s="31" t="n">
        <v>45383</v>
      </c>
      <c r="B20" s="19">
        <f>COUNTIFS(Base_Assinaturas!$C$2:$C$5001,"&gt;="&amp;A20,Base_Assinaturas!$C$2:$C$5001,"&lt;"&amp;EDATE(A20,1))</f>
        <v/>
      </c>
      <c r="C20" s="19">
        <f>SUMIFS(Base_Assinaturas!$I$2:$I$5001,Base_Assinaturas!$C$2:$C$5001,"&gt;="&amp;A20,Base_Assinaturas!$C$2:$C$5001,"&lt;"&amp;EDATE(A20,1))</f>
        <v/>
      </c>
      <c r="D20" s="20">
        <f>IF(B20&gt;0,C20/B20,"")</f>
        <v/>
      </c>
      <c r="E20" s="19">
        <f>COUNTIFS(Base_Tickets!$C$2:$C$2001,A20)</f>
        <v/>
      </c>
      <c r="F20" s="34">
        <f>IFERROR(AVERAGEIFS(Base_Tickets!$F$2:$F$2001,Base_Tickets!$C$2:$C$2001,A20),"")</f>
        <v/>
      </c>
      <c r="G20" s="30">
        <f>IFERROR(AVERAGEIFS(Base_Tickets!$D$2:$D$2001,Base_Tickets!$C$2:$C$2001,A20),"")</f>
        <v/>
      </c>
      <c r="H20" s="30">
        <f>IFERROR(AVERAGEIFS(Base_Tickets!$E$2:$E$2001,Base_Tickets!$C$2:$C$2001,A20),"")</f>
        <v/>
      </c>
      <c r="I20" s="32">
        <f>IFERROR(AVERAGEIFS(Base_Tickets!$G$2:$G$2001,Base_Tickets!$C$2:$C$2001,A20),"")</f>
        <v/>
      </c>
      <c r="J20" s="19">
        <f>SUMIFS(Base_Uso!$C$2:$C$25001,Base_Uso!$B$2:$B$25001,A20)</f>
        <v/>
      </c>
      <c r="K20" s="34">
        <f>IFERROR(SUMIFS(Base_Uso!$D$2:$D$25001,Base_Uso!$B$2:$B$25001,A20)/J20*100,"")</f>
        <v/>
      </c>
    </row>
    <row r="21">
      <c r="A21" s="31" t="n">
        <v>45413</v>
      </c>
      <c r="B21" s="19">
        <f>COUNTIFS(Base_Assinaturas!$C$2:$C$5001,"&gt;="&amp;A21,Base_Assinaturas!$C$2:$C$5001,"&lt;"&amp;EDATE(A21,1))</f>
        <v/>
      </c>
      <c r="C21" s="19">
        <f>SUMIFS(Base_Assinaturas!$I$2:$I$5001,Base_Assinaturas!$C$2:$C$5001,"&gt;="&amp;A21,Base_Assinaturas!$C$2:$C$5001,"&lt;"&amp;EDATE(A21,1))</f>
        <v/>
      </c>
      <c r="D21" s="20">
        <f>IF(B21&gt;0,C21/B21,"")</f>
        <v/>
      </c>
      <c r="E21" s="19">
        <f>COUNTIFS(Base_Tickets!$C$2:$C$2001,A21)</f>
        <v/>
      </c>
      <c r="F21" s="34">
        <f>IFERROR(AVERAGEIFS(Base_Tickets!$F$2:$F$2001,Base_Tickets!$C$2:$C$2001,A21),"")</f>
        <v/>
      </c>
      <c r="G21" s="30">
        <f>IFERROR(AVERAGEIFS(Base_Tickets!$D$2:$D$2001,Base_Tickets!$C$2:$C$2001,A21),"")</f>
        <v/>
      </c>
      <c r="H21" s="30">
        <f>IFERROR(AVERAGEIFS(Base_Tickets!$E$2:$E$2001,Base_Tickets!$C$2:$C$2001,A21),"")</f>
        <v/>
      </c>
      <c r="I21" s="32">
        <f>IFERROR(AVERAGEIFS(Base_Tickets!$G$2:$G$2001,Base_Tickets!$C$2:$C$2001,A21),"")</f>
        <v/>
      </c>
      <c r="J21" s="19">
        <f>SUMIFS(Base_Uso!$C$2:$C$25001,Base_Uso!$B$2:$B$25001,A21)</f>
        <v/>
      </c>
      <c r="K21" s="34">
        <f>IFERROR(SUMIFS(Base_Uso!$D$2:$D$25001,Base_Uso!$B$2:$B$25001,A21)/J21*100,"")</f>
        <v/>
      </c>
    </row>
    <row r="22">
      <c r="A22" s="31" t="n">
        <v>45444</v>
      </c>
      <c r="B22" s="19">
        <f>COUNTIFS(Base_Assinaturas!$C$2:$C$5001,"&gt;="&amp;A22,Base_Assinaturas!$C$2:$C$5001,"&lt;"&amp;EDATE(A22,1))</f>
        <v/>
      </c>
      <c r="C22" s="19">
        <f>SUMIFS(Base_Assinaturas!$I$2:$I$5001,Base_Assinaturas!$C$2:$C$5001,"&gt;="&amp;A22,Base_Assinaturas!$C$2:$C$5001,"&lt;"&amp;EDATE(A22,1))</f>
        <v/>
      </c>
      <c r="D22" s="20">
        <f>IF(B22&gt;0,C22/B22,"")</f>
        <v/>
      </c>
      <c r="E22" s="19">
        <f>COUNTIFS(Base_Tickets!$C$2:$C$2001,A22)</f>
        <v/>
      </c>
      <c r="F22" s="34">
        <f>IFERROR(AVERAGEIFS(Base_Tickets!$F$2:$F$2001,Base_Tickets!$C$2:$C$2001,A22),"")</f>
        <v/>
      </c>
      <c r="G22" s="30">
        <f>IFERROR(AVERAGEIFS(Base_Tickets!$D$2:$D$2001,Base_Tickets!$C$2:$C$2001,A22),"")</f>
        <v/>
      </c>
      <c r="H22" s="30">
        <f>IFERROR(AVERAGEIFS(Base_Tickets!$E$2:$E$2001,Base_Tickets!$C$2:$C$2001,A22),"")</f>
        <v/>
      </c>
      <c r="I22" s="32">
        <f>IFERROR(AVERAGEIFS(Base_Tickets!$G$2:$G$2001,Base_Tickets!$C$2:$C$2001,A22),"")</f>
        <v/>
      </c>
      <c r="J22" s="19">
        <f>SUMIFS(Base_Uso!$C$2:$C$25001,Base_Uso!$B$2:$B$25001,A22)</f>
        <v/>
      </c>
      <c r="K22" s="34">
        <f>IFERROR(SUMIFS(Base_Uso!$D$2:$D$25001,Base_Uso!$B$2:$B$25001,A22)/J22*100,"")</f>
        <v/>
      </c>
    </row>
    <row r="23">
      <c r="A23" s="31" t="n">
        <v>45474</v>
      </c>
      <c r="B23" s="19">
        <f>COUNTIFS(Base_Assinaturas!$C$2:$C$5001,"&gt;="&amp;A23,Base_Assinaturas!$C$2:$C$5001,"&lt;"&amp;EDATE(A23,1))</f>
        <v/>
      </c>
      <c r="C23" s="19">
        <f>SUMIFS(Base_Assinaturas!$I$2:$I$5001,Base_Assinaturas!$C$2:$C$5001,"&gt;="&amp;A23,Base_Assinaturas!$C$2:$C$5001,"&lt;"&amp;EDATE(A23,1))</f>
        <v/>
      </c>
      <c r="D23" s="20">
        <f>IF(B23&gt;0,C23/B23,"")</f>
        <v/>
      </c>
      <c r="E23" s="19">
        <f>COUNTIFS(Base_Tickets!$C$2:$C$2001,A23)</f>
        <v/>
      </c>
      <c r="F23" s="34">
        <f>IFERROR(AVERAGEIFS(Base_Tickets!$F$2:$F$2001,Base_Tickets!$C$2:$C$2001,A23),"")</f>
        <v/>
      </c>
      <c r="G23" s="30">
        <f>IFERROR(AVERAGEIFS(Base_Tickets!$D$2:$D$2001,Base_Tickets!$C$2:$C$2001,A23),"")</f>
        <v/>
      </c>
      <c r="H23" s="30">
        <f>IFERROR(AVERAGEIFS(Base_Tickets!$E$2:$E$2001,Base_Tickets!$C$2:$C$2001,A23),"")</f>
        <v/>
      </c>
      <c r="I23" s="32">
        <f>IFERROR(AVERAGEIFS(Base_Tickets!$G$2:$G$2001,Base_Tickets!$C$2:$C$2001,A23),"")</f>
        <v/>
      </c>
      <c r="J23" s="19">
        <f>SUMIFS(Base_Uso!$C$2:$C$25001,Base_Uso!$B$2:$B$25001,A23)</f>
        <v/>
      </c>
      <c r="K23" s="34">
        <f>IFERROR(SUMIFS(Base_Uso!$D$2:$D$25001,Base_Uso!$B$2:$B$25001,A23)/J23*100,"")</f>
        <v/>
      </c>
    </row>
    <row r="24">
      <c r="A24" s="31" t="n">
        <v>45505</v>
      </c>
      <c r="B24" s="19">
        <f>COUNTIFS(Base_Assinaturas!$C$2:$C$5001,"&gt;="&amp;A24,Base_Assinaturas!$C$2:$C$5001,"&lt;"&amp;EDATE(A24,1))</f>
        <v/>
      </c>
      <c r="C24" s="19">
        <f>SUMIFS(Base_Assinaturas!$I$2:$I$5001,Base_Assinaturas!$C$2:$C$5001,"&gt;="&amp;A24,Base_Assinaturas!$C$2:$C$5001,"&lt;"&amp;EDATE(A24,1))</f>
        <v/>
      </c>
      <c r="D24" s="20">
        <f>IF(B24&gt;0,C24/B24,"")</f>
        <v/>
      </c>
      <c r="E24" s="19">
        <f>COUNTIFS(Base_Tickets!$C$2:$C$2001,A24)</f>
        <v/>
      </c>
      <c r="F24" s="34">
        <f>IFERROR(AVERAGEIFS(Base_Tickets!$F$2:$F$2001,Base_Tickets!$C$2:$C$2001,A24),"")</f>
        <v/>
      </c>
      <c r="G24" s="30">
        <f>IFERROR(AVERAGEIFS(Base_Tickets!$D$2:$D$2001,Base_Tickets!$C$2:$C$2001,A24),"")</f>
        <v/>
      </c>
      <c r="H24" s="30">
        <f>IFERROR(AVERAGEIFS(Base_Tickets!$E$2:$E$2001,Base_Tickets!$C$2:$C$2001,A24),"")</f>
        <v/>
      </c>
      <c r="I24" s="32">
        <f>IFERROR(AVERAGEIFS(Base_Tickets!$G$2:$G$2001,Base_Tickets!$C$2:$C$2001,A24),"")</f>
        <v/>
      </c>
      <c r="J24" s="19">
        <f>SUMIFS(Base_Uso!$C$2:$C$25001,Base_Uso!$B$2:$B$25001,A24)</f>
        <v/>
      </c>
      <c r="K24" s="34">
        <f>IFERROR(SUMIFS(Base_Uso!$D$2:$D$25001,Base_Uso!$B$2:$B$25001,A24)/J24*100,"")</f>
        <v/>
      </c>
    </row>
    <row r="25">
      <c r="A25" s="31" t="n">
        <v>45536</v>
      </c>
      <c r="B25" s="19">
        <f>COUNTIFS(Base_Assinaturas!$C$2:$C$5001,"&gt;="&amp;A25,Base_Assinaturas!$C$2:$C$5001,"&lt;"&amp;EDATE(A25,1))</f>
        <v/>
      </c>
      <c r="C25" s="19">
        <f>SUMIFS(Base_Assinaturas!$I$2:$I$5001,Base_Assinaturas!$C$2:$C$5001,"&gt;="&amp;A25,Base_Assinaturas!$C$2:$C$5001,"&lt;"&amp;EDATE(A25,1))</f>
        <v/>
      </c>
      <c r="D25" s="20">
        <f>IF(B25&gt;0,C25/B25,"")</f>
        <v/>
      </c>
      <c r="E25" s="19">
        <f>COUNTIFS(Base_Tickets!$C$2:$C$2001,A25)</f>
        <v/>
      </c>
      <c r="F25" s="34">
        <f>IFERROR(AVERAGEIFS(Base_Tickets!$F$2:$F$2001,Base_Tickets!$C$2:$C$2001,A25),"")</f>
        <v/>
      </c>
      <c r="G25" s="30">
        <f>IFERROR(AVERAGEIFS(Base_Tickets!$D$2:$D$2001,Base_Tickets!$C$2:$C$2001,A25),"")</f>
        <v/>
      </c>
      <c r="H25" s="30">
        <f>IFERROR(AVERAGEIFS(Base_Tickets!$E$2:$E$2001,Base_Tickets!$C$2:$C$2001,A25),"")</f>
        <v/>
      </c>
      <c r="I25" s="32">
        <f>IFERROR(AVERAGEIFS(Base_Tickets!$G$2:$G$2001,Base_Tickets!$C$2:$C$2001,A25),"")</f>
        <v/>
      </c>
      <c r="J25" s="19">
        <f>SUMIFS(Base_Uso!$C$2:$C$25001,Base_Uso!$B$2:$B$25001,A25)</f>
        <v/>
      </c>
      <c r="K25" s="34">
        <f>IFERROR(SUMIFS(Base_Uso!$D$2:$D$25001,Base_Uso!$B$2:$B$25001,A25)/J25*100,"")</f>
        <v/>
      </c>
    </row>
    <row r="26">
      <c r="A26" s="31" t="n">
        <v>45566</v>
      </c>
      <c r="B26" s="19">
        <f>COUNTIFS(Base_Assinaturas!$C$2:$C$5001,"&gt;="&amp;A26,Base_Assinaturas!$C$2:$C$5001,"&lt;"&amp;EDATE(A26,1))</f>
        <v/>
      </c>
      <c r="C26" s="19">
        <f>SUMIFS(Base_Assinaturas!$I$2:$I$5001,Base_Assinaturas!$C$2:$C$5001,"&gt;="&amp;A26,Base_Assinaturas!$C$2:$C$5001,"&lt;"&amp;EDATE(A26,1))</f>
        <v/>
      </c>
      <c r="D26" s="20">
        <f>IF(B26&gt;0,C26/B26,"")</f>
        <v/>
      </c>
      <c r="E26" s="19">
        <f>COUNTIFS(Base_Tickets!$C$2:$C$2001,A26)</f>
        <v/>
      </c>
      <c r="F26" s="34">
        <f>IFERROR(AVERAGEIFS(Base_Tickets!$F$2:$F$2001,Base_Tickets!$C$2:$C$2001,A26),"")</f>
        <v/>
      </c>
      <c r="G26" s="30">
        <f>IFERROR(AVERAGEIFS(Base_Tickets!$D$2:$D$2001,Base_Tickets!$C$2:$C$2001,A26),"")</f>
        <v/>
      </c>
      <c r="H26" s="30">
        <f>IFERROR(AVERAGEIFS(Base_Tickets!$E$2:$E$2001,Base_Tickets!$C$2:$C$2001,A26),"")</f>
        <v/>
      </c>
      <c r="I26" s="32">
        <f>IFERROR(AVERAGEIFS(Base_Tickets!$G$2:$G$2001,Base_Tickets!$C$2:$C$2001,A26),"")</f>
        <v/>
      </c>
      <c r="J26" s="19">
        <f>SUMIFS(Base_Uso!$C$2:$C$25001,Base_Uso!$B$2:$B$25001,A26)</f>
        <v/>
      </c>
      <c r="K26" s="34">
        <f>IFERROR(SUMIFS(Base_Uso!$D$2:$D$25001,Base_Uso!$B$2:$B$25001,A26)/J26*100,"")</f>
        <v/>
      </c>
    </row>
    <row r="27">
      <c r="A27" s="31" t="n">
        <v>45597</v>
      </c>
      <c r="B27" s="19">
        <f>COUNTIFS(Base_Assinaturas!$C$2:$C$5001,"&gt;="&amp;A27,Base_Assinaturas!$C$2:$C$5001,"&lt;"&amp;EDATE(A27,1))</f>
        <v/>
      </c>
      <c r="C27" s="19">
        <f>SUMIFS(Base_Assinaturas!$I$2:$I$5001,Base_Assinaturas!$C$2:$C$5001,"&gt;="&amp;A27,Base_Assinaturas!$C$2:$C$5001,"&lt;"&amp;EDATE(A27,1))</f>
        <v/>
      </c>
      <c r="D27" s="20">
        <f>IF(B27&gt;0,C27/B27,"")</f>
        <v/>
      </c>
      <c r="E27" s="19">
        <f>COUNTIFS(Base_Tickets!$C$2:$C$2001,A27)</f>
        <v/>
      </c>
      <c r="F27" s="34">
        <f>IFERROR(AVERAGEIFS(Base_Tickets!$F$2:$F$2001,Base_Tickets!$C$2:$C$2001,A27),"")</f>
        <v/>
      </c>
      <c r="G27" s="30">
        <f>IFERROR(AVERAGEIFS(Base_Tickets!$D$2:$D$2001,Base_Tickets!$C$2:$C$2001,A27),"")</f>
        <v/>
      </c>
      <c r="H27" s="30">
        <f>IFERROR(AVERAGEIFS(Base_Tickets!$E$2:$E$2001,Base_Tickets!$C$2:$C$2001,A27),"")</f>
        <v/>
      </c>
      <c r="I27" s="32">
        <f>IFERROR(AVERAGEIFS(Base_Tickets!$G$2:$G$2001,Base_Tickets!$C$2:$C$2001,A27),"")</f>
        <v/>
      </c>
      <c r="J27" s="19">
        <f>SUMIFS(Base_Uso!$C$2:$C$25001,Base_Uso!$B$2:$B$25001,A27)</f>
        <v/>
      </c>
      <c r="K27" s="34">
        <f>IFERROR(SUMIFS(Base_Uso!$D$2:$D$25001,Base_Uso!$B$2:$B$25001,A27)/J27*100,"")</f>
        <v/>
      </c>
    </row>
    <row r="28">
      <c r="A28" s="26" t="inlineStr">
        <is>
          <t>Coortes até nov/24 (dez/24 ainda não teve 30 dias). Leitura: % que encerra em 30 dias sobe a partir de jul/24; satisfação, tempos de atendimento, escalação, uso e erros ficam estáveis. O CS está certo (satisfação ok) e o produto também (uso não caiu), mas nenhum desses indicadores acompanha o churn.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6" customWidth="1" min="7" max="7"/>
  </cols>
  <sheetData>
    <row r="1">
      <c r="A1" s="5" t="inlineStr">
        <is>
          <t>Subconjunto limpo: 100 contas em que as 3 marcações concordam</t>
        </is>
      </c>
    </row>
    <row r="2">
      <c r="A2" s="26" t="inlineStr">
        <is>
          <t>50 contas com churn nas 3 definições (churn_flag, evento e assinatura encerrada) vs 50 sem churn em nenhuma. Médias por fórmula; p = permutação (5.000 sorteios) entre os dois grupos limpos.</t>
        </is>
      </c>
    </row>
    <row r="4" ht="40" customHeight="1">
      <c r="A4" s="7" t="inlineStr">
        <is>
          <t>Indicador</t>
        </is>
      </c>
      <c r="B4" s="10" t="inlineStr">
        <is>
          <t>Churn (3 concordam)</t>
        </is>
      </c>
      <c r="C4" s="9" t="inlineStr">
        <is>
          <t>Ativa (3 concordam)</t>
        </is>
      </c>
      <c r="D4" s="8" t="inlineStr">
        <is>
          <t>Divergente (400)</t>
        </is>
      </c>
      <c r="E4" s="7" t="inlineStr">
        <is>
          <t>Diferença (churn − ativa)</t>
        </is>
      </c>
      <c r="F4" s="7" t="inlineStr">
        <is>
          <t>p (churn vs ativa)</t>
        </is>
      </c>
      <c r="G4" s="7" t="inlineStr">
        <is>
          <t>Leitura</t>
        </is>
      </c>
    </row>
    <row r="5">
      <c r="A5" s="18" t="inlineStr">
        <is>
          <t>Contas</t>
        </is>
      </c>
      <c r="B5" s="29">
        <f>COUNTIFS(Base_Contas!$B$2:$B$501,"Churn (3 concordam)")</f>
        <v/>
      </c>
      <c r="C5" s="29">
        <f>COUNTIFS(Base_Contas!$B$2:$B$501,"Ativa (3 concordam)")</f>
        <v/>
      </c>
      <c r="D5" s="29">
        <f>COUNTIFS(Base_Contas!$B$2:$B$501,"Divergente")</f>
        <v/>
      </c>
    </row>
    <row r="6">
      <c r="A6" s="18" t="inlineStr">
        <is>
          <t>MRR ativo (US$)</t>
        </is>
      </c>
      <c r="B6" s="19">
        <f>IFERROR(AVERAGEIFS(Base_Contas!$H$2:$H$501,Base_Contas!$B$2:$B$501,"Churn (3 concordam)"),"")</f>
        <v/>
      </c>
      <c r="C6" s="19">
        <f>IFERROR(AVERAGEIFS(Base_Contas!$H$2:$H$501,Base_Contas!$B$2:$B$501,"Ativa (3 concordam)"),"")</f>
        <v/>
      </c>
      <c r="D6" s="19">
        <f>IFERROR(AVERAGEIFS(Base_Contas!$H$2:$H$501,Base_Contas!$B$2:$B$501,"Divergente"),"")</f>
        <v/>
      </c>
      <c r="E6" s="35">
        <f>B6-C6</f>
        <v/>
      </c>
      <c r="F6" s="24" t="n">
        <v>0.2531</v>
      </c>
      <c r="G6" s="25">
        <f>IF(F6&lt;0.05,"Diferença além do acaso","Sem diferença detectável")</f>
        <v/>
      </c>
    </row>
    <row r="7">
      <c r="A7" s="18" t="inlineStr">
        <is>
          <t>Assinaturas por conta</t>
        </is>
      </c>
      <c r="B7" s="34">
        <f>IFERROR(AVERAGEIFS(Base_Contas!$I$2:$I$501,Base_Contas!$B$2:$B$501,"Churn (3 concordam)"),"")</f>
        <v/>
      </c>
      <c r="C7" s="34">
        <f>IFERROR(AVERAGEIFS(Base_Contas!$I$2:$I$501,Base_Contas!$B$2:$B$501,"Ativa (3 concordam)"),"")</f>
        <v/>
      </c>
      <c r="D7" s="34">
        <f>IFERROR(AVERAGEIFS(Base_Contas!$I$2:$I$501,Base_Contas!$B$2:$B$501,"Divergente"),"")</f>
        <v/>
      </c>
      <c r="E7" s="36">
        <f>B7-C7</f>
        <v/>
      </c>
      <c r="F7" s="24" t="n">
        <v>0.008</v>
      </c>
      <c r="G7" s="25">
        <f>IF(F7&lt;0.05,"Diferença além do acaso","Sem diferença detectável")</f>
        <v/>
      </c>
    </row>
    <row r="8">
      <c r="A8" s="18" t="inlineStr">
        <is>
          <t>% das assinaturas iniciadas em 2024-S2</t>
        </is>
      </c>
      <c r="B8" s="32">
        <f>IFERROR(AVERAGEIFS(Base_Contas!$J$2:$J$501,Base_Contas!$B$2:$B$501,"Churn (3 concordam)"),"")</f>
        <v/>
      </c>
      <c r="C8" s="32">
        <f>IFERROR(AVERAGEIFS(Base_Contas!$J$2:$J$501,Base_Contas!$B$2:$B$501,"Ativa (3 concordam)"),"")</f>
        <v/>
      </c>
      <c r="D8" s="32">
        <f>IFERROR(AVERAGEIFS(Base_Contas!$J$2:$J$501,Base_Contas!$B$2:$B$501,"Divergente"),"")</f>
        <v/>
      </c>
      <c r="E8" s="37">
        <f>B8-C8</f>
        <v/>
      </c>
      <c r="F8" s="24" t="n">
        <v>0.2354</v>
      </c>
      <c r="G8" s="25">
        <f>IF(F8&lt;0.05,"Diferença além do acaso","Sem diferença detectável")</f>
        <v/>
      </c>
    </row>
    <row r="9">
      <c r="A9" s="18" t="inlineStr">
        <is>
          <t>Meses desde o cadastro</t>
        </is>
      </c>
      <c r="B9" s="34">
        <f>IFERROR(AVERAGEIFS(Base_Contas!$K$2:$K$501,Base_Contas!$B$2:$B$501,"Churn (3 concordam)"),"")</f>
        <v/>
      </c>
      <c r="C9" s="34">
        <f>IFERROR(AVERAGEIFS(Base_Contas!$K$2:$K$501,Base_Contas!$B$2:$B$501,"Ativa (3 concordam)"),"")</f>
        <v/>
      </c>
      <c r="D9" s="34">
        <f>IFERROR(AVERAGEIFS(Base_Contas!$K$2:$K$501,Base_Contas!$B$2:$B$501,"Divergente"),"")</f>
        <v/>
      </c>
      <c r="E9" s="36">
        <f>B9-C9</f>
        <v/>
      </c>
      <c r="F9" s="24" t="n">
        <v>0.4213</v>
      </c>
      <c r="G9" s="25">
        <f>IF(F9&lt;0.05,"Diferença além do acaso","Sem diferença detectável")</f>
        <v/>
      </c>
    </row>
    <row r="10">
      <c r="A10" s="18" t="inlineStr">
        <is>
          <t>Seats (cadastro)</t>
        </is>
      </c>
      <c r="B10" s="34">
        <f>IFERROR(AVERAGEIFS(Base_Contas!$L$2:$L$501,Base_Contas!$B$2:$B$501,"Churn (3 concordam)"),"")</f>
        <v/>
      </c>
      <c r="C10" s="34">
        <f>IFERROR(AVERAGEIFS(Base_Contas!$L$2:$L$501,Base_Contas!$B$2:$B$501,"Ativa (3 concordam)"),"")</f>
        <v/>
      </c>
      <c r="D10" s="34">
        <f>IFERROR(AVERAGEIFS(Base_Contas!$L$2:$L$501,Base_Contas!$B$2:$B$501,"Divergente"),"")</f>
        <v/>
      </c>
      <c r="E10" s="36">
        <f>B10-C10</f>
        <v/>
      </c>
      <c r="F10" s="24" t="n">
        <v>0.2947</v>
      </c>
      <c r="G10" s="25">
        <f>IF(F10&lt;0.05,"Diferença além do acaso","Sem diferença detectável")</f>
        <v/>
      </c>
    </row>
    <row r="11">
      <c r="A11" s="18" t="inlineStr">
        <is>
          <t>Uso total (usage_count)</t>
        </is>
      </c>
      <c r="B11" s="19">
        <f>IFERROR(AVERAGEIFS(Base_Contas!$M$2:$M$501,Base_Contas!$B$2:$B$501,"Churn (3 concordam)"),"")</f>
        <v/>
      </c>
      <c r="C11" s="19">
        <f>IFERROR(AVERAGEIFS(Base_Contas!$M$2:$M$501,Base_Contas!$B$2:$B$501,"Ativa (3 concordam)"),"")</f>
        <v/>
      </c>
      <c r="D11" s="19">
        <f>IFERROR(AVERAGEIFS(Base_Contas!$M$2:$M$501,Base_Contas!$B$2:$B$501,"Divergente"),"")</f>
        <v/>
      </c>
      <c r="E11" s="35">
        <f>B11-C11</f>
        <v/>
      </c>
      <c r="F11" s="24" t="n">
        <v>0.0306</v>
      </c>
      <c r="G11" s="25">
        <f>IF(F11&lt;0.05,"Diferença além do acaso","Sem diferença detectável")</f>
        <v/>
      </c>
    </row>
    <row r="12">
      <c r="A12" s="18" t="inlineStr">
        <is>
          <t>Erros por 100 usos</t>
        </is>
      </c>
      <c r="B12" s="34">
        <f>IFERROR(AVERAGEIFS(Base_Contas!$N$2:$N$501,Base_Contas!$B$2:$B$501,"Churn (3 concordam)"),"")</f>
        <v/>
      </c>
      <c r="C12" s="34">
        <f>IFERROR(AVERAGEIFS(Base_Contas!$N$2:$N$501,Base_Contas!$B$2:$B$501,"Ativa (3 concordam)"),"")</f>
        <v/>
      </c>
      <c r="D12" s="34">
        <f>IFERROR(AVERAGEIFS(Base_Contas!$N$2:$N$501,Base_Contas!$B$2:$B$501,"Divergente"),"")</f>
        <v/>
      </c>
      <c r="E12" s="36">
        <f>B12-C12</f>
        <v/>
      </c>
      <c r="F12" s="24" t="n">
        <v>0.3667</v>
      </c>
      <c r="G12" s="25">
        <f>IF(F12&lt;0.05,"Diferença além do acaso","Sem diferença detectável")</f>
        <v/>
      </c>
    </row>
    <row r="13">
      <c r="A13" s="18" t="inlineStr">
        <is>
          <t>Tickets por conta</t>
        </is>
      </c>
      <c r="B13" s="34">
        <f>IFERROR(AVERAGEIFS(Base_Contas!$O$2:$O$501,Base_Contas!$B$2:$B$501,"Churn (3 concordam)"),"")</f>
        <v/>
      </c>
      <c r="C13" s="34">
        <f>IFERROR(AVERAGEIFS(Base_Contas!$O$2:$O$501,Base_Contas!$B$2:$B$501,"Ativa (3 concordam)"),"")</f>
        <v/>
      </c>
      <c r="D13" s="34">
        <f>IFERROR(AVERAGEIFS(Base_Contas!$O$2:$O$501,Base_Contas!$B$2:$B$501,"Divergente"),"")</f>
        <v/>
      </c>
      <c r="E13" s="36">
        <f>B13-C13</f>
        <v/>
      </c>
      <c r="F13" s="24" t="n">
        <v>0.6215000000000001</v>
      </c>
      <c r="G13" s="25">
        <f>IF(F13&lt;0.05,"Diferença além do acaso","Sem diferença detectável")</f>
        <v/>
      </c>
    </row>
    <row r="14">
      <c r="A14" s="18" t="inlineStr">
        <is>
          <t>Satisfação média</t>
        </is>
      </c>
      <c r="B14" s="34">
        <f>IFERROR(AVERAGEIFS(Base_Contas!$P$2:$P$501,Base_Contas!$B$2:$B$501,"Churn (3 concordam)"),"")</f>
        <v/>
      </c>
      <c r="C14" s="34">
        <f>IFERROR(AVERAGEIFS(Base_Contas!$P$2:$P$501,Base_Contas!$B$2:$B$501,"Ativa (3 concordam)"),"")</f>
        <v/>
      </c>
      <c r="D14" s="34">
        <f>IFERROR(AVERAGEIFS(Base_Contas!$P$2:$P$501,Base_Contas!$B$2:$B$501,"Divergente"),"")</f>
        <v/>
      </c>
      <c r="E14" s="36">
        <f>B14-C14</f>
        <v/>
      </c>
      <c r="F14" s="24" t="n">
        <v>0.8612</v>
      </c>
      <c r="G14" s="25">
        <f>IF(F14&lt;0.05,"Diferença além do acaso","Sem diferença detectável")</f>
        <v/>
      </c>
    </row>
    <row r="15">
      <c r="A15" s="18" t="inlineStr">
        <is>
          <t>% com upgrade</t>
        </is>
      </c>
      <c r="B15" s="32">
        <f>IFERROR(AVERAGEIFS(Base_Contas!$Q$2:$Q$501,Base_Contas!$B$2:$B$501,"Churn (3 concordam)"),"")</f>
        <v/>
      </c>
      <c r="C15" s="32">
        <f>IFERROR(AVERAGEIFS(Base_Contas!$Q$2:$Q$501,Base_Contas!$B$2:$B$501,"Ativa (3 concordam)"),"")</f>
        <v/>
      </c>
      <c r="D15" s="32">
        <f>IFERROR(AVERAGEIFS(Base_Contas!$Q$2:$Q$501,Base_Contas!$B$2:$B$501,"Divergente"),"")</f>
        <v/>
      </c>
      <c r="E15" s="37">
        <f>B15-C15</f>
        <v/>
      </c>
      <c r="F15" s="24" t="n">
        <v>0.8352000000000001</v>
      </c>
      <c r="G15" s="25">
        <f>IF(F15&lt;0.05,"Diferença além do acaso","Sem diferença detectável")</f>
        <v/>
      </c>
    </row>
    <row r="16">
      <c r="A16" s="18" t="inlineStr">
        <is>
          <t>% com downgrade</t>
        </is>
      </c>
      <c r="B16" s="32">
        <f>IFERROR(AVERAGEIFS(Base_Contas!$R$2:$R$501,Base_Contas!$B$2:$B$501,"Churn (3 concordam)"),"")</f>
        <v/>
      </c>
      <c r="C16" s="32">
        <f>IFERROR(AVERAGEIFS(Base_Contas!$R$2:$R$501,Base_Contas!$B$2:$B$501,"Ativa (3 concordam)"),"")</f>
        <v/>
      </c>
      <c r="D16" s="32">
        <f>IFERROR(AVERAGEIFS(Base_Contas!$R$2:$R$501,Base_Contas!$B$2:$B$501,"Divergente"),"")</f>
        <v/>
      </c>
      <c r="E16" s="37">
        <f>B16-C16</f>
        <v/>
      </c>
      <c r="F16" s="24" t="n">
        <v>0.5323</v>
      </c>
      <c r="G16" s="25">
        <f>IF(F16&lt;0.05,"Diferença além do acaso","Sem diferença detectável")</f>
        <v/>
      </c>
    </row>
    <row r="17">
      <c r="A17" s="18" t="inlineStr">
        <is>
          <t>% DevTools</t>
        </is>
      </c>
      <c r="B17" s="32">
        <f>IFERROR(AVERAGEIFS(Base_Contas!$S$2:$S$501,Base_Contas!$B$2:$B$501,"Churn (3 concordam)"),"")</f>
        <v/>
      </c>
      <c r="C17" s="32">
        <f>IFERROR(AVERAGEIFS(Base_Contas!$S$2:$S$501,Base_Contas!$B$2:$B$501,"Ativa (3 concordam)"),"")</f>
        <v/>
      </c>
      <c r="D17" s="32">
        <f>IFERROR(AVERAGEIFS(Base_Contas!$S$2:$S$501,Base_Contas!$B$2:$B$501,"Divergente"),"")</f>
        <v/>
      </c>
      <c r="E17" s="37">
        <f>B17-C17</f>
        <v/>
      </c>
      <c r="F17" s="24" t="n">
        <v>0.0038</v>
      </c>
      <c r="G17" s="25">
        <f>IF(F17&lt;0.05,"Diferença além do acaso","Sem diferença detectável")</f>
        <v/>
      </c>
    </row>
    <row r="18">
      <c r="A18" s="18" t="inlineStr">
        <is>
          <t>% canal partner</t>
        </is>
      </c>
      <c r="B18" s="32">
        <f>IFERROR(AVERAGEIFS(Base_Contas!$T$2:$T$501,Base_Contas!$B$2:$B$501,"Churn (3 concordam)"),"")</f>
        <v/>
      </c>
      <c r="C18" s="32">
        <f>IFERROR(AVERAGEIFS(Base_Contas!$T$2:$T$501,Base_Contas!$B$2:$B$501,"Ativa (3 concordam)"),"")</f>
        <v/>
      </c>
      <c r="D18" s="32">
        <f>IFERROR(AVERAGEIFS(Base_Contas!$T$2:$T$501,Base_Contas!$B$2:$B$501,"Divergente"),"")</f>
        <v/>
      </c>
      <c r="E18" s="37">
        <f>B18-C18</f>
        <v/>
      </c>
      <c r="F18" s="24" t="n">
        <v>0.0264</v>
      </c>
      <c r="G18" s="25">
        <f>IF(F18&lt;0.05,"Diferença além do acaso","Sem diferença detectável")</f>
        <v/>
      </c>
    </row>
    <row r="20">
      <c r="A20" s="38" t="inlineStr">
        <is>
          <t>churn_flag por indústria na base toda (500 contas)</t>
        </is>
      </c>
    </row>
    <row r="21" ht="40" customHeight="1">
      <c r="A21" s="7" t="inlineStr">
        <is>
          <t>Indústria</t>
        </is>
      </c>
      <c r="B21" s="7" t="inlineStr">
        <is>
          <t>Contas</t>
        </is>
      </c>
      <c r="C21" s="7" t="inlineStr">
        <is>
          <t>Com churn_flag</t>
        </is>
      </c>
      <c r="D21" s="7" t="inlineStr">
        <is>
          <t>% churn_flag</t>
        </is>
      </c>
    </row>
    <row r="22">
      <c r="A22" s="18" t="inlineStr">
        <is>
          <t>Cybersecurity</t>
        </is>
      </c>
      <c r="B22" s="19">
        <f>COUNTIFS(Base_Contas!$C$2:$C$501,A22)</f>
        <v/>
      </c>
      <c r="C22" s="19">
        <f>COUNTIFS(Base_Contas!$C$2:$C$501,A22,Base_Contas!$E$2:$E$501,TRUE)</f>
        <v/>
      </c>
      <c r="D22" s="32">
        <f>C22/B22</f>
        <v/>
      </c>
    </row>
    <row r="23">
      <c r="A23" s="18" t="inlineStr">
        <is>
          <t>DevTools</t>
        </is>
      </c>
      <c r="B23" s="19">
        <f>COUNTIFS(Base_Contas!$C$2:$C$501,A23)</f>
        <v/>
      </c>
      <c r="C23" s="19">
        <f>COUNTIFS(Base_Contas!$C$2:$C$501,A23,Base_Contas!$E$2:$E$501,TRUE)</f>
        <v/>
      </c>
      <c r="D23" s="32">
        <f>C23/B23</f>
        <v/>
      </c>
    </row>
    <row r="24">
      <c r="A24" s="18" t="inlineStr">
        <is>
          <t>EdTech</t>
        </is>
      </c>
      <c r="B24" s="19">
        <f>COUNTIFS(Base_Contas!$C$2:$C$501,A24)</f>
        <v/>
      </c>
      <c r="C24" s="19">
        <f>COUNTIFS(Base_Contas!$C$2:$C$501,A24,Base_Contas!$E$2:$E$501,TRUE)</f>
        <v/>
      </c>
      <c r="D24" s="32">
        <f>C24/B24</f>
        <v/>
      </c>
    </row>
    <row r="25">
      <c r="A25" s="18" t="inlineStr">
        <is>
          <t>FinTech</t>
        </is>
      </c>
      <c r="B25" s="19">
        <f>COUNTIFS(Base_Contas!$C$2:$C$501,A25)</f>
        <v/>
      </c>
      <c r="C25" s="19">
        <f>COUNTIFS(Base_Contas!$C$2:$C$501,A25,Base_Contas!$E$2:$E$501,TRUE)</f>
        <v/>
      </c>
      <c r="D25" s="32">
        <f>C25/B25</f>
        <v/>
      </c>
    </row>
    <row r="26">
      <c r="A26" s="18" t="inlineStr">
        <is>
          <t>HealthTech</t>
        </is>
      </c>
      <c r="B26" s="19">
        <f>COUNTIFS(Base_Contas!$C$2:$C$501,A26)</f>
        <v/>
      </c>
      <c r="C26" s="19">
        <f>COUNTIFS(Base_Contas!$C$2:$C$501,A26,Base_Contas!$E$2:$E$501,TRUE)</f>
        <v/>
      </c>
      <c r="D26" s="32">
        <f>C26/B26</f>
        <v/>
      </c>
    </row>
    <row r="28">
      <c r="A28" s="26" t="inlineStr">
        <is>
          <t>Leitura: as contas "limpas" são parecidas em receita, erros, tickets e satisfação. Diferenças que aparecem: mais assinaturas e mais uso no grupo churn (mecânico: quem tem mais assinaturas tem mais chance de ter uma encerrada e soma mais registros de uso), concentração em DevTools e pouca presença do canal partner.</t>
        </is>
      </c>
    </row>
    <row r="29">
      <c r="A29" s="26" t="inlineStr">
        <is>
          <t>Cuidado: o grupo "churn" exige churn_flag = TRUE, e o churn_flag já é concentrado em DevTools na base toda (tabela acima). Como receita (P1/P2) e eventos (S1) NÃO mostram DevTools diferente (02_Triangulacao), isso é efeito do churn_flag, não confirmação independente.</t>
        </is>
      </c>
    </row>
    <row r="30">
      <c r="A30" s="26" t="inlineStr">
        <is>
          <t>Amostra pequena (50 vs 50): serve para checar o que foi achado na base toda, não para descobrir causas novas.</t>
        </is>
      </c>
    </row>
  </sheetData>
  <conditionalFormatting sqref="F6:F18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1" customWidth="1" min="4" max="4"/>
    <col width="14" customWidth="1" min="5" max="5"/>
    <col width="12" customWidth="1" min="6" max="6"/>
    <col width="11" customWidth="1" min="7" max="7"/>
    <col width="16" customWidth="1" min="8" max="8"/>
    <col width="14" customWidth="1" min="9" max="9"/>
    <col width="11" customWidth="1" min="10" max="10"/>
    <col width="11" customWidth="1" min="11" max="11"/>
    <col width="20" customWidth="1" min="12" max="12"/>
    <col width="11" customWidth="1" min="13" max="13"/>
    <col width="12" customWidth="1" min="14" max="14"/>
    <col width="11" customWidth="1" min="15" max="15"/>
    <col width="14" customWidth="1" min="16" max="16"/>
    <col width="11" customWidth="1" min="17" max="17"/>
    <col width="13" customWidth="1" min="18" max="18"/>
    <col width="11" customWidth="1" min="19" max="19"/>
    <col width="15" customWidth="1" min="20" max="20"/>
    <col width="13" customWidth="1" min="21" max="21"/>
    <col width="11" customWidth="1" min="22" max="22"/>
    <col width="11" customWidth="1" min="23" max="23"/>
  </cols>
  <sheetData>
    <row r="1">
      <c r="A1" s="39" t="inlineStr">
        <is>
          <t>subscription_id</t>
        </is>
      </c>
      <c r="B1" s="39" t="inlineStr">
        <is>
          <t>account_id</t>
        </is>
      </c>
      <c r="C1" s="39" t="inlineStr">
        <is>
          <t>start_date</t>
        </is>
      </c>
      <c r="D1" s="39" t="inlineStr">
        <is>
          <t>end_date</t>
        </is>
      </c>
      <c r="E1" s="39" t="inlineStr">
        <is>
          <t>duracao_dias</t>
        </is>
      </c>
      <c r="F1" s="39" t="inlineStr">
        <is>
          <t>mrr_amount</t>
        </is>
      </c>
      <c r="G1" s="39" t="inlineStr">
        <is>
          <t>coorte</t>
        </is>
      </c>
      <c r="H1" s="39" t="inlineStr">
        <is>
          <t>observavel_30d</t>
        </is>
      </c>
      <c r="I1" s="39" t="inlineStr">
        <is>
          <t>encerrou_30d</t>
        </is>
      </c>
      <c r="J1" s="39" t="inlineStr">
        <is>
          <t>mes_fim</t>
        </is>
      </c>
      <c r="K1" s="39" t="inlineStr">
        <is>
          <t>dia_fim</t>
        </is>
      </c>
      <c r="L1" s="39" t="inlineStr">
        <is>
          <t>ultimos_3_dias_mes</t>
        </is>
      </c>
      <c r="M1" s="39" t="inlineStr">
        <is>
          <t>f_plano</t>
        </is>
      </c>
      <c r="N1" s="39" t="inlineStr">
        <is>
          <t>f_cobranca</t>
        </is>
      </c>
      <c r="O1" s="39" t="inlineStr">
        <is>
          <t>f_trial</t>
        </is>
      </c>
      <c r="P1" s="39" t="inlineStr">
        <is>
          <t>f_auto_renew</t>
        </is>
      </c>
      <c r="Q1" s="39" t="inlineStr">
        <is>
          <t>f_upgrade</t>
        </is>
      </c>
      <c r="R1" s="39" t="inlineStr">
        <is>
          <t>f_downgrade</t>
        </is>
      </c>
      <c r="S1" s="39" t="inlineStr">
        <is>
          <t>f_seats</t>
        </is>
      </c>
      <c r="T1" s="39" t="inlineStr">
        <is>
          <t>f_idade_conta</t>
        </is>
      </c>
      <c r="U1" s="39" t="inlineStr">
        <is>
          <t>f_industria</t>
        </is>
      </c>
      <c r="V1" s="39" t="inlineStr">
        <is>
          <t>f_pais</t>
        </is>
      </c>
      <c r="W1" s="39" t="inlineStr">
        <is>
          <t>f_canal</t>
        </is>
      </c>
    </row>
    <row r="2">
      <c r="A2" t="inlineStr">
        <is>
          <t>S-8cec59</t>
        </is>
      </c>
      <c r="B2" t="inlineStr">
        <is>
          <t>A-3c1a3f</t>
        </is>
      </c>
      <c r="C2" s="40" t="n">
        <v>45283</v>
      </c>
      <c r="D2" s="40" t="n">
        <v>45394</v>
      </c>
      <c r="E2" t="n">
        <v>111</v>
      </c>
      <c r="F2" t="n">
        <v>2786</v>
      </c>
      <c r="G2" t="inlineStr">
        <is>
          <t>Até 2024-S1</t>
        </is>
      </c>
      <c r="H2" t="inlineStr">
        <is>
          <t>Sim</t>
        </is>
      </c>
      <c r="I2" t="n">
        <v>0</v>
      </c>
      <c r="J2" s="41" t="n">
        <v>45383</v>
      </c>
      <c r="K2" t="n">
        <v>12</v>
      </c>
      <c r="L2" t="inlineStr">
        <is>
          <t>Não</t>
        </is>
      </c>
      <c r="M2" t="inlineStr">
        <is>
          <t>Enterprise</t>
        </is>
      </c>
      <c r="N2" t="inlineStr">
        <is>
          <t>monthly</t>
        </is>
      </c>
      <c r="O2" t="inlineStr">
        <is>
          <t>Pago</t>
        </is>
      </c>
      <c r="P2" t="inlineStr">
        <is>
          <t>Sim</t>
        </is>
      </c>
      <c r="Q2" t="inlineStr">
        <is>
          <t>Não</t>
        </is>
      </c>
      <c r="R2" t="inlineStr">
        <is>
          <t>Não</t>
        </is>
      </c>
      <c r="S2" t="inlineStr">
        <is>
          <t>6–15</t>
        </is>
      </c>
      <c r="T2" t="inlineStr">
        <is>
          <t>91–180 dias</t>
        </is>
      </c>
      <c r="U2" t="inlineStr">
        <is>
          <t>DevTools</t>
        </is>
      </c>
      <c r="V2" t="inlineStr">
        <is>
          <t>UK</t>
        </is>
      </c>
      <c r="W2" t="inlineStr">
        <is>
          <t>event</t>
        </is>
      </c>
    </row>
    <row r="3">
      <c r="A3" t="inlineStr">
        <is>
          <t>S-0f6f44</t>
        </is>
      </c>
      <c r="B3" t="inlineStr">
        <is>
          <t>A-9b9fe9</t>
        </is>
      </c>
      <c r="C3" s="40" t="n">
        <v>45454</v>
      </c>
      <c r="D3" s="40" t="n"/>
      <c r="E3" t="n">
        <v>203</v>
      </c>
      <c r="F3" t="n">
        <v>833</v>
      </c>
      <c r="G3" t="inlineStr">
        <is>
          <t>Até 2024-S1</t>
        </is>
      </c>
      <c r="H3" t="inlineStr">
        <is>
          <t>Sim</t>
        </is>
      </c>
      <c r="I3" t="n">
        <v>0</v>
      </c>
      <c r="J3" s="41" t="n"/>
      <c r="L3" t="inlineStr"/>
      <c r="M3" t="inlineStr">
        <is>
          <t>Pro</t>
        </is>
      </c>
      <c r="N3" t="inlineStr">
        <is>
          <t>monthly</t>
        </is>
      </c>
      <c r="O3" t="inlineStr">
        <is>
          <t>Pago</t>
        </is>
      </c>
      <c r="P3" t="inlineStr">
        <is>
          <t>Sim</t>
        </is>
      </c>
      <c r="Q3" t="inlineStr">
        <is>
          <t>Não</t>
        </is>
      </c>
      <c r="R3" t="inlineStr">
        <is>
          <t>Não</t>
        </is>
      </c>
      <c r="S3" t="inlineStr">
        <is>
          <t>16–40</t>
        </is>
      </c>
      <c r="T3" t="inlineStr">
        <is>
          <t>181–365 dias</t>
        </is>
      </c>
      <c r="U3" t="inlineStr">
        <is>
          <t>EdTech</t>
        </is>
      </c>
      <c r="V3" t="inlineStr">
        <is>
          <t>AU</t>
        </is>
      </c>
      <c r="W3" t="inlineStr">
        <is>
          <t>other</t>
        </is>
      </c>
    </row>
    <row r="4">
      <c r="A4" t="inlineStr">
        <is>
          <t>S-51c0d1</t>
        </is>
      </c>
      <c r="B4" t="inlineStr">
        <is>
          <t>A-659280</t>
        </is>
      </c>
      <c r="C4" s="40" t="n">
        <v>45621</v>
      </c>
      <c r="D4" s="40" t="n"/>
      <c r="E4" t="n">
        <v>36</v>
      </c>
      <c r="F4" t="n">
        <v>0</v>
      </c>
      <c r="G4" t="inlineStr">
        <is>
          <t>2024-S2</t>
        </is>
      </c>
      <c r="H4" t="inlineStr">
        <is>
          <t>Sim</t>
        </is>
      </c>
      <c r="I4" t="n">
        <v>0</v>
      </c>
      <c r="J4" s="41" t="n"/>
      <c r="L4" t="inlineStr"/>
      <c r="M4" t="inlineStr">
        <is>
          <t>Enterprise</t>
        </is>
      </c>
      <c r="N4" t="inlineStr">
        <is>
          <t>annual</t>
        </is>
      </c>
      <c r="O4" t="inlineStr">
        <is>
          <t>Trial</t>
        </is>
      </c>
      <c r="P4" t="inlineStr">
        <is>
          <t>Não</t>
        </is>
      </c>
      <c r="Q4" t="inlineStr">
        <is>
          <t>Sim</t>
        </is>
      </c>
      <c r="R4" t="inlineStr">
        <is>
          <t>Não</t>
        </is>
      </c>
      <c r="S4" t="inlineStr">
        <is>
          <t>41+</t>
        </is>
      </c>
      <c r="T4" t="inlineStr">
        <is>
          <t>Mais de 365 dias</t>
        </is>
      </c>
      <c r="U4" t="inlineStr">
        <is>
          <t>FinTech</t>
        </is>
      </c>
      <c r="V4" t="inlineStr">
        <is>
          <t>IN</t>
        </is>
      </c>
      <c r="W4" t="inlineStr">
        <is>
          <t>event</t>
        </is>
      </c>
    </row>
    <row r="5">
      <c r="A5" t="inlineStr">
        <is>
          <t>S-f81687</t>
        </is>
      </c>
      <c r="B5" t="inlineStr">
        <is>
          <t>A-e7a1e2</t>
        </is>
      </c>
      <c r="C5" s="40" t="n">
        <v>45619</v>
      </c>
      <c r="D5" s="40" t="n">
        <v>45639</v>
      </c>
      <c r="E5" t="n">
        <v>20</v>
      </c>
      <c r="F5" t="n">
        <v>995</v>
      </c>
      <c r="G5" t="inlineStr">
        <is>
          <t>2024-S2</t>
        </is>
      </c>
      <c r="H5" t="inlineStr">
        <is>
          <t>Sim</t>
        </is>
      </c>
      <c r="I5" t="n">
        <v>1</v>
      </c>
      <c r="J5" s="41" t="n">
        <v>45627</v>
      </c>
      <c r="K5" t="n">
        <v>13</v>
      </c>
      <c r="L5" t="inlineStr">
        <is>
          <t>Não</t>
        </is>
      </c>
      <c r="M5" t="inlineStr">
        <is>
          <t>Enterprise</t>
        </is>
      </c>
      <c r="N5" t="inlineStr">
        <is>
          <t>monthly</t>
        </is>
      </c>
      <c r="O5" t="inlineStr">
        <is>
          <t>Pago</t>
        </is>
      </c>
      <c r="P5" t="inlineStr">
        <is>
          <t>Sim</t>
        </is>
      </c>
      <c r="Q5" t="inlineStr">
        <is>
          <t>Não</t>
        </is>
      </c>
      <c r="R5" t="inlineStr">
        <is>
          <t>Não</t>
        </is>
      </c>
      <c r="S5" t="inlineStr">
        <is>
          <t>1–5</t>
        </is>
      </c>
      <c r="T5" t="inlineStr">
        <is>
          <t>91–180 dias</t>
        </is>
      </c>
      <c r="U5" t="inlineStr">
        <is>
          <t>Cybersecurity</t>
        </is>
      </c>
      <c r="V5" t="inlineStr">
        <is>
          <t>US</t>
        </is>
      </c>
      <c r="W5" t="inlineStr">
        <is>
          <t>event</t>
        </is>
      </c>
    </row>
    <row r="6">
      <c r="A6" t="inlineStr">
        <is>
          <t>S-cff5a2</t>
        </is>
      </c>
      <c r="B6" t="inlineStr">
        <is>
          <t>A-ba6516</t>
        </is>
      </c>
      <c r="C6" s="40" t="n">
        <v>45301</v>
      </c>
      <c r="D6" s="40" t="n"/>
      <c r="E6" t="n">
        <v>356</v>
      </c>
      <c r="F6" t="n">
        <v>5373</v>
      </c>
      <c r="G6" t="inlineStr">
        <is>
          <t>Até 2024-S1</t>
        </is>
      </c>
      <c r="H6" t="inlineStr">
        <is>
          <t>Sim</t>
        </is>
      </c>
      <c r="I6" t="n">
        <v>0</v>
      </c>
      <c r="J6" s="41" t="n"/>
      <c r="L6" t="inlineStr"/>
      <c r="M6" t="inlineStr">
        <is>
          <t>Enterprise</t>
        </is>
      </c>
      <c r="N6" t="inlineStr">
        <is>
          <t>monthly</t>
        </is>
      </c>
      <c r="O6" t="inlineStr">
        <is>
          <t>Pago</t>
        </is>
      </c>
      <c r="P6" t="inlineStr">
        <is>
          <t>Sim</t>
        </is>
      </c>
      <c r="Q6" t="inlineStr">
        <is>
          <t>Não</t>
        </is>
      </c>
      <c r="R6" t="inlineStr">
        <is>
          <t>Não</t>
        </is>
      </c>
      <c r="S6" t="inlineStr">
        <is>
          <t>16–40</t>
        </is>
      </c>
      <c r="T6" t="inlineStr">
        <is>
          <t>31–90 dias</t>
        </is>
      </c>
      <c r="U6" t="inlineStr">
        <is>
          <t>FinTech</t>
        </is>
      </c>
      <c r="V6" t="inlineStr">
        <is>
          <t>US</t>
        </is>
      </c>
      <c r="W6" t="inlineStr">
        <is>
          <t>ads</t>
        </is>
      </c>
    </row>
    <row r="7">
      <c r="A7" t="inlineStr">
        <is>
          <t>S-4b9b13</t>
        </is>
      </c>
      <c r="B7" t="inlineStr">
        <is>
          <t>A-fa2041</t>
        </is>
      </c>
      <c r="C7" s="40" t="n">
        <v>45517</v>
      </c>
      <c r="D7" s="40" t="n"/>
      <c r="E7" t="n">
        <v>140</v>
      </c>
      <c r="F7" t="n">
        <v>735</v>
      </c>
      <c r="G7" t="inlineStr">
        <is>
          <t>2024-S2</t>
        </is>
      </c>
      <c r="H7" t="inlineStr">
        <is>
          <t>Sim</t>
        </is>
      </c>
      <c r="I7" t="n">
        <v>0</v>
      </c>
      <c r="J7" s="41" t="n"/>
      <c r="L7" t="inlineStr"/>
      <c r="M7" t="inlineStr">
        <is>
          <t>Pro</t>
        </is>
      </c>
      <c r="N7" t="inlineStr">
        <is>
          <t>monthly</t>
        </is>
      </c>
      <c r="O7" t="inlineStr">
        <is>
          <t>Pago</t>
        </is>
      </c>
      <c r="P7" t="inlineStr">
        <is>
          <t>Sim</t>
        </is>
      </c>
      <c r="Q7" t="inlineStr">
        <is>
          <t>Não</t>
        </is>
      </c>
      <c r="R7" t="inlineStr">
        <is>
          <t>Não</t>
        </is>
      </c>
      <c r="S7" t="inlineStr">
        <is>
          <t>6–15</t>
        </is>
      </c>
      <c r="T7" t="inlineStr">
        <is>
          <t>31–90 dias</t>
        </is>
      </c>
      <c r="U7" t="inlineStr">
        <is>
          <t>HealthTech</t>
        </is>
      </c>
      <c r="V7" t="inlineStr">
        <is>
          <t>US</t>
        </is>
      </c>
      <c r="W7" t="inlineStr">
        <is>
          <t>organic</t>
        </is>
      </c>
    </row>
    <row r="8">
      <c r="A8" t="inlineStr">
        <is>
          <t>S-dceac6</t>
        </is>
      </c>
      <c r="B8" t="inlineStr">
        <is>
          <t>A-417d2f</t>
        </is>
      </c>
      <c r="C8" s="40" t="n">
        <v>45290</v>
      </c>
      <c r="D8" s="40" t="n"/>
      <c r="E8" t="n">
        <v>367</v>
      </c>
      <c r="F8" t="n">
        <v>796</v>
      </c>
      <c r="G8" t="inlineStr">
        <is>
          <t>Até 2024-S1</t>
        </is>
      </c>
      <c r="H8" t="inlineStr">
        <is>
          <t>Sim</t>
        </is>
      </c>
      <c r="I8" t="n">
        <v>0</v>
      </c>
      <c r="J8" s="41" t="n"/>
      <c r="L8" t="inlineStr"/>
      <c r="M8" t="inlineStr">
        <is>
          <t>Enterprise</t>
        </is>
      </c>
      <c r="N8" t="inlineStr">
        <is>
          <t>annual</t>
        </is>
      </c>
      <c r="O8" t="inlineStr">
        <is>
          <t>Pago</t>
        </is>
      </c>
      <c r="P8" t="inlineStr">
        <is>
          <t>Sim</t>
        </is>
      </c>
      <c r="Q8" t="inlineStr">
        <is>
          <t>Não</t>
        </is>
      </c>
      <c r="R8" t="inlineStr">
        <is>
          <t>Não</t>
        </is>
      </c>
      <c r="S8" t="inlineStr">
        <is>
          <t>1–5</t>
        </is>
      </c>
      <c r="T8" t="inlineStr">
        <is>
          <t>91–180 dias</t>
        </is>
      </c>
      <c r="U8" t="inlineStr">
        <is>
          <t>Cybersecurity</t>
        </is>
      </c>
      <c r="V8" t="inlineStr">
        <is>
          <t>IN</t>
        </is>
      </c>
      <c r="W8" t="inlineStr">
        <is>
          <t>partner</t>
        </is>
      </c>
    </row>
    <row r="9">
      <c r="A9" t="inlineStr">
        <is>
          <t>S-8cad7b</t>
        </is>
      </c>
      <c r="B9" t="inlineStr">
        <is>
          <t>A-5f2961</t>
        </is>
      </c>
      <c r="C9" s="40" t="n">
        <v>45649</v>
      </c>
      <c r="D9" s="40" t="n"/>
      <c r="E9" t="n">
        <v>8</v>
      </c>
      <c r="F9" t="n">
        <v>304</v>
      </c>
      <c r="G9" t="inlineStr">
        <is>
          <t>2024-S2</t>
        </is>
      </c>
      <c r="H9" t="inlineStr">
        <is>
          <t>Não</t>
        </is>
      </c>
      <c r="I9" t="n">
        <v>0</v>
      </c>
      <c r="J9" s="41" t="n"/>
      <c r="L9" t="inlineStr"/>
      <c r="M9" t="inlineStr">
        <is>
          <t>Basic</t>
        </is>
      </c>
      <c r="N9" t="inlineStr">
        <is>
          <t>annual</t>
        </is>
      </c>
      <c r="O9" t="inlineStr">
        <is>
          <t>Pago</t>
        </is>
      </c>
      <c r="P9" t="inlineStr">
        <is>
          <t>Sim</t>
        </is>
      </c>
      <c r="Q9" t="inlineStr">
        <is>
          <t>Não</t>
        </is>
      </c>
      <c r="R9" t="inlineStr">
        <is>
          <t>Não</t>
        </is>
      </c>
      <c r="S9" t="inlineStr">
        <is>
          <t>16–40</t>
        </is>
      </c>
      <c r="T9" t="inlineStr">
        <is>
          <t>31–90 dias</t>
        </is>
      </c>
      <c r="U9" t="inlineStr">
        <is>
          <t>HealthTech</t>
        </is>
      </c>
      <c r="V9" t="inlineStr">
        <is>
          <t>US</t>
        </is>
      </c>
      <c r="W9" t="inlineStr">
        <is>
          <t>partner</t>
        </is>
      </c>
    </row>
    <row r="10">
      <c r="A10" t="inlineStr">
        <is>
          <t>S-24796e</t>
        </is>
      </c>
      <c r="B10" t="inlineStr">
        <is>
          <t>A-cc8c8f</t>
        </is>
      </c>
      <c r="C10" s="40" t="n">
        <v>45623</v>
      </c>
      <c r="D10" s="40" t="n"/>
      <c r="E10" t="n">
        <v>34</v>
      </c>
      <c r="F10" t="n">
        <v>4577</v>
      </c>
      <c r="G10" t="inlineStr">
        <is>
          <t>2024-S2</t>
        </is>
      </c>
      <c r="H10" t="inlineStr">
        <is>
          <t>Sim</t>
        </is>
      </c>
      <c r="I10" t="n">
        <v>0</v>
      </c>
      <c r="J10" s="41" t="n"/>
      <c r="L10" t="inlineStr"/>
      <c r="M10" t="inlineStr">
        <is>
          <t>Enterprise</t>
        </is>
      </c>
      <c r="N10" t="inlineStr">
        <is>
          <t>annual</t>
        </is>
      </c>
      <c r="O10" t="inlineStr">
        <is>
          <t>Pago</t>
        </is>
      </c>
      <c r="P10" t="inlineStr">
        <is>
          <t>Não</t>
        </is>
      </c>
      <c r="Q10" t="inlineStr">
        <is>
          <t>Não</t>
        </is>
      </c>
      <c r="R10" t="inlineStr">
        <is>
          <t>Não</t>
        </is>
      </c>
      <c r="S10" t="inlineStr">
        <is>
          <t>16–40</t>
        </is>
      </c>
      <c r="T10" t="inlineStr">
        <is>
          <t>91–180 dias</t>
        </is>
      </c>
      <c r="U10" t="inlineStr">
        <is>
          <t>DevTools</t>
        </is>
      </c>
      <c r="V10" t="inlineStr">
        <is>
          <t>US</t>
        </is>
      </c>
      <c r="W10" t="inlineStr">
        <is>
          <t>ads</t>
        </is>
      </c>
    </row>
    <row r="11">
      <c r="A11" t="inlineStr">
        <is>
          <t>S-d0c344</t>
        </is>
      </c>
      <c r="B11" t="inlineStr">
        <is>
          <t>A-80eeb6</t>
        </is>
      </c>
      <c r="C11" s="40" t="n">
        <v>45592</v>
      </c>
      <c r="D11" s="40" t="n"/>
      <c r="E11" t="n">
        <v>65</v>
      </c>
      <c r="F11" t="n">
        <v>1078</v>
      </c>
      <c r="G11" t="inlineStr">
        <is>
          <t>2024-S2</t>
        </is>
      </c>
      <c r="H11" t="inlineStr">
        <is>
          <t>Sim</t>
        </is>
      </c>
      <c r="I11" t="n">
        <v>0</v>
      </c>
      <c r="J11" s="41" t="n"/>
      <c r="L11" t="inlineStr"/>
      <c r="M11" t="inlineStr">
        <is>
          <t>Pro</t>
        </is>
      </c>
      <c r="N11" t="inlineStr">
        <is>
          <t>annual</t>
        </is>
      </c>
      <c r="O11" t="inlineStr">
        <is>
          <t>Pago</t>
        </is>
      </c>
      <c r="P11" t="inlineStr">
        <is>
          <t>Não</t>
        </is>
      </c>
      <c r="Q11" t="inlineStr">
        <is>
          <t>Não</t>
        </is>
      </c>
      <c r="R11" t="inlineStr">
        <is>
          <t>Não</t>
        </is>
      </c>
      <c r="S11" t="inlineStr">
        <is>
          <t>16–40</t>
        </is>
      </c>
      <c r="T11" t="inlineStr">
        <is>
          <t>Mais de 365 dias</t>
        </is>
      </c>
      <c r="U11" t="inlineStr">
        <is>
          <t>Cybersecurity</t>
        </is>
      </c>
      <c r="V11" t="inlineStr">
        <is>
          <t>UK</t>
        </is>
      </c>
      <c r="W11" t="inlineStr">
        <is>
          <t>organic</t>
        </is>
      </c>
    </row>
    <row r="12">
      <c r="A12" t="inlineStr">
        <is>
          <t>S-477506</t>
        </is>
      </c>
      <c r="B12" t="inlineStr">
        <is>
          <t>A-f03140</t>
        </is>
      </c>
      <c r="C12" s="40" t="n">
        <v>45328</v>
      </c>
      <c r="D12" s="40" t="n"/>
      <c r="E12" t="n">
        <v>329</v>
      </c>
      <c r="F12" t="n">
        <v>1323</v>
      </c>
      <c r="G12" t="inlineStr">
        <is>
          <t>Até 2024-S1</t>
        </is>
      </c>
      <c r="H12" t="inlineStr">
        <is>
          <t>Sim</t>
        </is>
      </c>
      <c r="I12" t="n">
        <v>0</v>
      </c>
      <c r="J12" s="41" t="n"/>
      <c r="L12" t="inlineStr"/>
      <c r="M12" t="inlineStr">
        <is>
          <t>Pro</t>
        </is>
      </c>
      <c r="N12" t="inlineStr">
        <is>
          <t>annual</t>
        </is>
      </c>
      <c r="O12" t="inlineStr">
        <is>
          <t>Pago</t>
        </is>
      </c>
      <c r="P12" t="inlineStr">
        <is>
          <t>Sim</t>
        </is>
      </c>
      <c r="Q12" t="inlineStr">
        <is>
          <t>Não</t>
        </is>
      </c>
      <c r="R12" t="inlineStr">
        <is>
          <t>Não</t>
        </is>
      </c>
      <c r="S12" t="inlineStr">
        <is>
          <t>16–40</t>
        </is>
      </c>
      <c r="T12" t="inlineStr">
        <is>
          <t>31–90 dias</t>
        </is>
      </c>
      <c r="U12" t="inlineStr">
        <is>
          <t>DevTools</t>
        </is>
      </c>
      <c r="V12" t="inlineStr">
        <is>
          <t>IN</t>
        </is>
      </c>
      <c r="W12" t="inlineStr">
        <is>
          <t>event</t>
        </is>
      </c>
    </row>
    <row r="13">
      <c r="A13" t="inlineStr">
        <is>
          <t>S-79a9e1</t>
        </is>
      </c>
      <c r="B13" t="inlineStr">
        <is>
          <t>A-3a5ad8</t>
        </is>
      </c>
      <c r="C13" s="40" t="n">
        <v>45651</v>
      </c>
      <c r="D13" s="40" t="n"/>
      <c r="E13" t="n">
        <v>6</v>
      </c>
      <c r="F13" t="n">
        <v>0</v>
      </c>
      <c r="G13" t="inlineStr">
        <is>
          <t>2024-S2</t>
        </is>
      </c>
      <c r="H13" t="inlineStr">
        <is>
          <t>Não</t>
        </is>
      </c>
      <c r="I13" t="n">
        <v>0</v>
      </c>
      <c r="J13" s="41" t="n"/>
      <c r="L13" t="inlineStr"/>
      <c r="M13" t="inlineStr">
        <is>
          <t>Enterprise</t>
        </is>
      </c>
      <c r="N13" t="inlineStr">
        <is>
          <t>annual</t>
        </is>
      </c>
      <c r="O13" t="inlineStr">
        <is>
          <t>Trial</t>
        </is>
      </c>
      <c r="P13" t="inlineStr">
        <is>
          <t>Sim</t>
        </is>
      </c>
      <c r="Q13" t="inlineStr">
        <is>
          <t>Não</t>
        </is>
      </c>
      <c r="R13" t="inlineStr">
        <is>
          <t>Não</t>
        </is>
      </c>
      <c r="S13" t="inlineStr">
        <is>
          <t>16–40</t>
        </is>
      </c>
      <c r="T13" t="inlineStr">
        <is>
          <t>Mais de 365 dias</t>
        </is>
      </c>
      <c r="U13" t="inlineStr">
        <is>
          <t>HealthTech</t>
        </is>
      </c>
      <c r="V13" t="inlineStr">
        <is>
          <t>US</t>
        </is>
      </c>
      <c r="W13" t="inlineStr">
        <is>
          <t>organic</t>
        </is>
      </c>
    </row>
    <row r="14">
      <c r="A14" t="inlineStr">
        <is>
          <t>S-59dc4b</t>
        </is>
      </c>
      <c r="B14" t="inlineStr">
        <is>
          <t>A-f17767</t>
        </is>
      </c>
      <c r="C14" s="40" t="n">
        <v>45186</v>
      </c>
      <c r="D14" s="40" t="n"/>
      <c r="E14" t="n">
        <v>471</v>
      </c>
      <c r="F14" t="n">
        <v>1274</v>
      </c>
      <c r="G14" t="inlineStr">
        <is>
          <t>Até 2024-S1</t>
        </is>
      </c>
      <c r="H14" t="inlineStr">
        <is>
          <t>Sim</t>
        </is>
      </c>
      <c r="I14" t="n">
        <v>0</v>
      </c>
      <c r="J14" s="41" t="n"/>
      <c r="L14" t="inlineStr"/>
      <c r="M14" t="inlineStr">
        <is>
          <t>Pro</t>
        </is>
      </c>
      <c r="N14" t="inlineStr">
        <is>
          <t>monthly</t>
        </is>
      </c>
      <c r="O14" t="inlineStr">
        <is>
          <t>Pago</t>
        </is>
      </c>
      <c r="P14" t="inlineStr">
        <is>
          <t>Sim</t>
        </is>
      </c>
      <c r="Q14" t="inlineStr">
        <is>
          <t>Sim</t>
        </is>
      </c>
      <c r="R14" t="inlineStr">
        <is>
          <t>Sim</t>
        </is>
      </c>
      <c r="S14" t="inlineStr">
        <is>
          <t>16–40</t>
        </is>
      </c>
      <c r="T14" t="inlineStr">
        <is>
          <t>181–365 dias</t>
        </is>
      </c>
      <c r="U14" t="inlineStr">
        <is>
          <t>DevTools</t>
        </is>
      </c>
      <c r="V14" t="inlineStr">
        <is>
          <t>US</t>
        </is>
      </c>
      <c r="W14" t="inlineStr">
        <is>
          <t>event</t>
        </is>
      </c>
    </row>
    <row r="15">
      <c r="A15" t="inlineStr">
        <is>
          <t>S-7acd8b</t>
        </is>
      </c>
      <c r="B15" t="inlineStr">
        <is>
          <t>A-7920cc</t>
        </is>
      </c>
      <c r="C15" s="40" t="n">
        <v>45490</v>
      </c>
      <c r="D15" s="40" t="n"/>
      <c r="E15" t="n">
        <v>167</v>
      </c>
      <c r="F15" t="n">
        <v>741</v>
      </c>
      <c r="G15" t="inlineStr">
        <is>
          <t>2024-S2</t>
        </is>
      </c>
      <c r="H15" t="inlineStr">
        <is>
          <t>Sim</t>
        </is>
      </c>
      <c r="I15" t="n">
        <v>0</v>
      </c>
      <c r="J15" s="41" t="n"/>
      <c r="L15" t="inlineStr"/>
      <c r="M15" t="inlineStr">
        <is>
          <t>Basic</t>
        </is>
      </c>
      <c r="N15" t="inlineStr">
        <is>
          <t>annual</t>
        </is>
      </c>
      <c r="O15" t="inlineStr">
        <is>
          <t>Pago</t>
        </is>
      </c>
      <c r="P15" t="inlineStr">
        <is>
          <t>Sim</t>
        </is>
      </c>
      <c r="Q15" t="inlineStr">
        <is>
          <t>Não</t>
        </is>
      </c>
      <c r="R15" t="inlineStr">
        <is>
          <t>Não</t>
        </is>
      </c>
      <c r="S15" t="inlineStr">
        <is>
          <t>16–40</t>
        </is>
      </c>
      <c r="T15" t="inlineStr">
        <is>
          <t>181–365 dias</t>
        </is>
      </c>
      <c r="U15" t="inlineStr">
        <is>
          <t>Cybersecurity</t>
        </is>
      </c>
      <c r="V15" t="inlineStr">
        <is>
          <t>FR</t>
        </is>
      </c>
      <c r="W15" t="inlineStr">
        <is>
          <t>ads</t>
        </is>
      </c>
    </row>
    <row r="16">
      <c r="A16" t="inlineStr">
        <is>
          <t>S-428e9a</t>
        </is>
      </c>
      <c r="B16" t="inlineStr">
        <is>
          <t>A-8ae3fc</t>
        </is>
      </c>
      <c r="C16" s="40" t="n">
        <v>45577</v>
      </c>
      <c r="D16" s="40" t="n"/>
      <c r="E16" t="n">
        <v>80</v>
      </c>
      <c r="F16" t="n">
        <v>0</v>
      </c>
      <c r="G16" t="inlineStr">
        <is>
          <t>2024-S2</t>
        </is>
      </c>
      <c r="H16" t="inlineStr">
        <is>
          <t>Sim</t>
        </is>
      </c>
      <c r="I16" t="n">
        <v>0</v>
      </c>
      <c r="J16" s="41" t="n"/>
      <c r="L16" t="inlineStr"/>
      <c r="M16" t="inlineStr">
        <is>
          <t>Enterprise</t>
        </is>
      </c>
      <c r="N16" t="inlineStr">
        <is>
          <t>monthly</t>
        </is>
      </c>
      <c r="O16" t="inlineStr">
        <is>
          <t>Trial</t>
        </is>
      </c>
      <c r="P16" t="inlineStr">
        <is>
          <t>Sim</t>
        </is>
      </c>
      <c r="Q16" t="inlineStr">
        <is>
          <t>Não</t>
        </is>
      </c>
      <c r="R16" t="inlineStr">
        <is>
          <t>Não</t>
        </is>
      </c>
      <c r="S16" t="inlineStr">
        <is>
          <t>41+</t>
        </is>
      </c>
      <c r="T16" t="inlineStr">
        <is>
          <t>91–180 dias</t>
        </is>
      </c>
      <c r="U16" t="inlineStr">
        <is>
          <t>DevTools</t>
        </is>
      </c>
      <c r="V16" t="inlineStr">
        <is>
          <t>CA</t>
        </is>
      </c>
      <c r="W16" t="inlineStr">
        <is>
          <t>ads</t>
        </is>
      </c>
    </row>
    <row r="17">
      <c r="A17" t="inlineStr">
        <is>
          <t>S-486088</t>
        </is>
      </c>
      <c r="B17" t="inlineStr">
        <is>
          <t>A-0cc442</t>
        </is>
      </c>
      <c r="C17" s="40" t="n">
        <v>45553</v>
      </c>
      <c r="D17" s="40" t="n"/>
      <c r="E17" t="n">
        <v>104</v>
      </c>
      <c r="F17" t="n">
        <v>2205</v>
      </c>
      <c r="G17" t="inlineStr">
        <is>
          <t>2024-S2</t>
        </is>
      </c>
      <c r="H17" t="inlineStr">
        <is>
          <t>Sim</t>
        </is>
      </c>
      <c r="I17" t="n">
        <v>0</v>
      </c>
      <c r="J17" s="41" t="n"/>
      <c r="L17" t="inlineStr"/>
      <c r="M17" t="inlineStr">
        <is>
          <t>Pro</t>
        </is>
      </c>
      <c r="N17" t="inlineStr">
        <is>
          <t>monthly</t>
        </is>
      </c>
      <c r="O17" t="inlineStr">
        <is>
          <t>Pago</t>
        </is>
      </c>
      <c r="P17" t="inlineStr">
        <is>
          <t>Sim</t>
        </is>
      </c>
      <c r="Q17" t="inlineStr">
        <is>
          <t>Não</t>
        </is>
      </c>
      <c r="R17" t="inlineStr">
        <is>
          <t>Não</t>
        </is>
      </c>
      <c r="S17" t="inlineStr">
        <is>
          <t>41+</t>
        </is>
      </c>
      <c r="T17" t="inlineStr">
        <is>
          <t>31–90 dias</t>
        </is>
      </c>
      <c r="U17" t="inlineStr">
        <is>
          <t>EdTech</t>
        </is>
      </c>
      <c r="V17" t="inlineStr">
        <is>
          <t>US</t>
        </is>
      </c>
      <c r="W17" t="inlineStr">
        <is>
          <t>organic</t>
        </is>
      </c>
    </row>
    <row r="18">
      <c r="A18" t="inlineStr">
        <is>
          <t>S-13939b</t>
        </is>
      </c>
      <c r="B18" t="inlineStr">
        <is>
          <t>A-86902e</t>
        </is>
      </c>
      <c r="C18" s="40" t="n">
        <v>45128</v>
      </c>
      <c r="D18" s="40" t="n">
        <v>45507</v>
      </c>
      <c r="E18" t="n">
        <v>379</v>
      </c>
      <c r="F18" t="n">
        <v>0</v>
      </c>
      <c r="G18" t="inlineStr">
        <is>
          <t>Até 2024-S1</t>
        </is>
      </c>
      <c r="H18" t="inlineStr">
        <is>
          <t>Sim</t>
        </is>
      </c>
      <c r="I18" t="n">
        <v>0</v>
      </c>
      <c r="J18" s="41" t="n">
        <v>45505</v>
      </c>
      <c r="K18" t="n">
        <v>3</v>
      </c>
      <c r="L18" t="inlineStr">
        <is>
          <t>Não</t>
        </is>
      </c>
      <c r="M18" t="inlineStr">
        <is>
          <t>Pro</t>
        </is>
      </c>
      <c r="N18" t="inlineStr">
        <is>
          <t>monthly</t>
        </is>
      </c>
      <c r="O18" t="inlineStr">
        <is>
          <t>Trial</t>
        </is>
      </c>
      <c r="P18" t="inlineStr">
        <is>
          <t>Sim</t>
        </is>
      </c>
      <c r="Q18" t="inlineStr">
        <is>
          <t>Não</t>
        </is>
      </c>
      <c r="R18" t="inlineStr">
        <is>
          <t>Não</t>
        </is>
      </c>
      <c r="S18" t="inlineStr">
        <is>
          <t>16–40</t>
        </is>
      </c>
      <c r="T18" t="inlineStr">
        <is>
          <t>31–90 dias</t>
        </is>
      </c>
      <c r="U18" t="inlineStr">
        <is>
          <t>HealthTech</t>
        </is>
      </c>
      <c r="V18" t="inlineStr">
        <is>
          <t>IN</t>
        </is>
      </c>
      <c r="W18" t="inlineStr">
        <is>
          <t>other</t>
        </is>
      </c>
    </row>
    <row r="19">
      <c r="A19" t="inlineStr">
        <is>
          <t>S-9333c5</t>
        </is>
      </c>
      <c r="B19" t="inlineStr">
        <is>
          <t>A-ef84cf</t>
        </is>
      </c>
      <c r="C19" s="40" t="n">
        <v>45449</v>
      </c>
      <c r="D19" s="40" t="n">
        <v>45517</v>
      </c>
      <c r="E19" t="n">
        <v>68</v>
      </c>
      <c r="F19" t="n">
        <v>152</v>
      </c>
      <c r="G19" t="inlineStr">
        <is>
          <t>Até 2024-S1</t>
        </is>
      </c>
      <c r="H19" t="inlineStr">
        <is>
          <t>Sim</t>
        </is>
      </c>
      <c r="I19" t="n">
        <v>0</v>
      </c>
      <c r="J19" s="41" t="n">
        <v>45505</v>
      </c>
      <c r="K19" t="n">
        <v>13</v>
      </c>
      <c r="L19" t="inlineStr">
        <is>
          <t>Não</t>
        </is>
      </c>
      <c r="M19" t="inlineStr">
        <is>
          <t>Basic</t>
        </is>
      </c>
      <c r="N19" t="inlineStr">
        <is>
          <t>annual</t>
        </is>
      </c>
      <c r="O19" t="inlineStr">
        <is>
          <t>Pago</t>
        </is>
      </c>
      <c r="P19" t="inlineStr">
        <is>
          <t>Não</t>
        </is>
      </c>
      <c r="Q19" t="inlineStr">
        <is>
          <t>Não</t>
        </is>
      </c>
      <c r="R19" t="inlineStr">
        <is>
          <t>Não</t>
        </is>
      </c>
      <c r="S19" t="inlineStr">
        <is>
          <t>6–15</t>
        </is>
      </c>
      <c r="T19" t="inlineStr">
        <is>
          <t>91–180 dias</t>
        </is>
      </c>
      <c r="U19" t="inlineStr">
        <is>
          <t>EdTech</t>
        </is>
      </c>
      <c r="V19" t="inlineStr">
        <is>
          <t>US</t>
        </is>
      </c>
      <c r="W19" t="inlineStr">
        <is>
          <t>partner</t>
        </is>
      </c>
    </row>
    <row r="20">
      <c r="A20" t="inlineStr">
        <is>
          <t>S-37e3ad</t>
        </is>
      </c>
      <c r="B20" t="inlineStr">
        <is>
          <t>A-b30291</t>
        </is>
      </c>
      <c r="C20" s="40" t="n">
        <v>45407</v>
      </c>
      <c r="D20" s="40" t="n"/>
      <c r="E20" t="n">
        <v>250</v>
      </c>
      <c r="F20" t="n">
        <v>95</v>
      </c>
      <c r="G20" t="inlineStr">
        <is>
          <t>Até 2024-S1</t>
        </is>
      </c>
      <c r="H20" t="inlineStr">
        <is>
          <t>Sim</t>
        </is>
      </c>
      <c r="I20" t="n">
        <v>0</v>
      </c>
      <c r="J20" s="41" t="n"/>
      <c r="L20" t="inlineStr"/>
      <c r="M20" t="inlineStr">
        <is>
          <t>Basic</t>
        </is>
      </c>
      <c r="N20" t="inlineStr">
        <is>
          <t>monthly</t>
        </is>
      </c>
      <c r="O20" t="inlineStr">
        <is>
          <t>Pago</t>
        </is>
      </c>
      <c r="P20" t="inlineStr">
        <is>
          <t>Sim</t>
        </is>
      </c>
      <c r="Q20" t="inlineStr">
        <is>
          <t>Não</t>
        </is>
      </c>
      <c r="R20" t="inlineStr">
        <is>
          <t>Não</t>
        </is>
      </c>
      <c r="S20" t="inlineStr">
        <is>
          <t>1–5</t>
        </is>
      </c>
      <c r="T20" t="inlineStr">
        <is>
          <t>Conta nova (≤ 30 dias)</t>
        </is>
      </c>
      <c r="U20" t="inlineStr">
        <is>
          <t>HealthTech</t>
        </is>
      </c>
      <c r="V20" t="inlineStr">
        <is>
          <t>US</t>
        </is>
      </c>
      <c r="W20" t="inlineStr">
        <is>
          <t>event</t>
        </is>
      </c>
    </row>
    <row r="21">
      <c r="A21" t="inlineStr">
        <is>
          <t>S-b17d04</t>
        </is>
      </c>
      <c r="B21" t="inlineStr">
        <is>
          <t>A-e19ff6</t>
        </is>
      </c>
      <c r="C21" s="40" t="n">
        <v>45357</v>
      </c>
      <c r="D21" s="40" t="n"/>
      <c r="E21" t="n">
        <v>300</v>
      </c>
      <c r="F21" t="n">
        <v>392</v>
      </c>
      <c r="G21" t="inlineStr">
        <is>
          <t>Até 2024-S1</t>
        </is>
      </c>
      <c r="H21" t="inlineStr">
        <is>
          <t>Sim</t>
        </is>
      </c>
      <c r="I21" t="n">
        <v>0</v>
      </c>
      <c r="J21" s="41" t="n"/>
      <c r="L21" t="inlineStr"/>
      <c r="M21" t="inlineStr">
        <is>
          <t>Pro</t>
        </is>
      </c>
      <c r="N21" t="inlineStr">
        <is>
          <t>monthly</t>
        </is>
      </c>
      <c r="O21" t="inlineStr">
        <is>
          <t>Pago</t>
        </is>
      </c>
      <c r="P21" t="inlineStr">
        <is>
          <t>Sim</t>
        </is>
      </c>
      <c r="Q21" t="inlineStr">
        <is>
          <t>Não</t>
        </is>
      </c>
      <c r="R21" t="inlineStr">
        <is>
          <t>Não</t>
        </is>
      </c>
      <c r="S21" t="inlineStr">
        <is>
          <t>6–15</t>
        </is>
      </c>
      <c r="T21" t="inlineStr">
        <is>
          <t>181–365 dias</t>
        </is>
      </c>
      <c r="U21" t="inlineStr">
        <is>
          <t>Cybersecurity</t>
        </is>
      </c>
      <c r="V21" t="inlineStr">
        <is>
          <t>UK</t>
        </is>
      </c>
      <c r="W21" t="inlineStr">
        <is>
          <t>partner</t>
        </is>
      </c>
    </row>
    <row r="22">
      <c r="A22" t="inlineStr">
        <is>
          <t>S-c27134</t>
        </is>
      </c>
      <c r="B22" t="inlineStr">
        <is>
          <t>A-dec005</t>
        </is>
      </c>
      <c r="C22" s="40" t="n">
        <v>45382</v>
      </c>
      <c r="D22" s="40" t="n"/>
      <c r="E22" t="n">
        <v>275</v>
      </c>
      <c r="F22" t="n">
        <v>0</v>
      </c>
      <c r="G22" t="inlineStr">
        <is>
          <t>Até 2024-S1</t>
        </is>
      </c>
      <c r="H22" t="inlineStr">
        <is>
          <t>Sim</t>
        </is>
      </c>
      <c r="I22" t="n">
        <v>0</v>
      </c>
      <c r="J22" s="41" t="n"/>
      <c r="L22" t="inlineStr"/>
      <c r="M22" t="inlineStr">
        <is>
          <t>Pro</t>
        </is>
      </c>
      <c r="N22" t="inlineStr">
        <is>
          <t>monthly</t>
        </is>
      </c>
      <c r="O22" t="inlineStr">
        <is>
          <t>Trial</t>
        </is>
      </c>
      <c r="P22" t="inlineStr">
        <is>
          <t>Sim</t>
        </is>
      </c>
      <c r="Q22" t="inlineStr">
        <is>
          <t>Não</t>
        </is>
      </c>
      <c r="R22" t="inlineStr">
        <is>
          <t>Não</t>
        </is>
      </c>
      <c r="S22" t="inlineStr">
        <is>
          <t>16–40</t>
        </is>
      </c>
      <c r="T22" t="inlineStr">
        <is>
          <t>91–180 dias</t>
        </is>
      </c>
      <c r="U22" t="inlineStr">
        <is>
          <t>HealthTech</t>
        </is>
      </c>
      <c r="V22" t="inlineStr">
        <is>
          <t>US</t>
        </is>
      </c>
      <c r="W22" t="inlineStr">
        <is>
          <t>partner</t>
        </is>
      </c>
    </row>
    <row r="23">
      <c r="A23" t="inlineStr">
        <is>
          <t>S-3bd427</t>
        </is>
      </c>
      <c r="B23" t="inlineStr">
        <is>
          <t>A-2e3bad</t>
        </is>
      </c>
      <c r="C23" s="40" t="n">
        <v>45630</v>
      </c>
      <c r="D23" s="40" t="n">
        <v>45653</v>
      </c>
      <c r="E23" t="n">
        <v>23</v>
      </c>
      <c r="F23" t="n">
        <v>1159</v>
      </c>
      <c r="G23" t="inlineStr">
        <is>
          <t>2024-S2</t>
        </is>
      </c>
      <c r="H23" t="inlineStr">
        <is>
          <t>Não</t>
        </is>
      </c>
      <c r="I23" t="n">
        <v>1</v>
      </c>
      <c r="J23" s="41" t="n">
        <v>45627</v>
      </c>
      <c r="K23" t="n">
        <v>27</v>
      </c>
      <c r="L23" t="inlineStr">
        <is>
          <t>Não</t>
        </is>
      </c>
      <c r="M23" t="inlineStr">
        <is>
          <t>Basic</t>
        </is>
      </c>
      <c r="N23" t="inlineStr">
        <is>
          <t>monthly</t>
        </is>
      </c>
      <c r="O23" t="inlineStr">
        <is>
          <t>Pago</t>
        </is>
      </c>
      <c r="P23" t="inlineStr">
        <is>
          <t>Sim</t>
        </is>
      </c>
      <c r="Q23" t="inlineStr">
        <is>
          <t>Não</t>
        </is>
      </c>
      <c r="R23" t="inlineStr">
        <is>
          <t>Não</t>
        </is>
      </c>
      <c r="S23" t="inlineStr">
        <is>
          <t>41+</t>
        </is>
      </c>
      <c r="T23" t="inlineStr">
        <is>
          <t>Mais de 365 dias</t>
        </is>
      </c>
      <c r="U23" t="inlineStr">
        <is>
          <t>FinTech</t>
        </is>
      </c>
      <c r="V23" t="inlineStr">
        <is>
          <t>CA</t>
        </is>
      </c>
      <c r="W23" t="inlineStr">
        <is>
          <t>other</t>
        </is>
      </c>
    </row>
    <row r="24">
      <c r="A24" t="inlineStr">
        <is>
          <t>S-82989b</t>
        </is>
      </c>
      <c r="B24" t="inlineStr">
        <is>
          <t>A-f5641b</t>
        </is>
      </c>
      <c r="C24" s="40" t="n">
        <v>45626</v>
      </c>
      <c r="D24" s="40" t="n"/>
      <c r="E24" t="n">
        <v>31</v>
      </c>
      <c r="F24" t="n">
        <v>589</v>
      </c>
      <c r="G24" t="inlineStr">
        <is>
          <t>2024-S2</t>
        </is>
      </c>
      <c r="H24" t="inlineStr">
        <is>
          <t>Sim</t>
        </is>
      </c>
      <c r="I24" t="n">
        <v>0</v>
      </c>
      <c r="J24" s="41" t="n"/>
      <c r="L24" t="inlineStr"/>
      <c r="M24" t="inlineStr">
        <is>
          <t>Basic</t>
        </is>
      </c>
      <c r="N24" t="inlineStr">
        <is>
          <t>monthly</t>
        </is>
      </c>
      <c r="O24" t="inlineStr">
        <is>
          <t>Pago</t>
        </is>
      </c>
      <c r="P24" t="inlineStr">
        <is>
          <t>Sim</t>
        </is>
      </c>
      <c r="Q24" t="inlineStr">
        <is>
          <t>Não</t>
        </is>
      </c>
      <c r="R24" t="inlineStr">
        <is>
          <t>Não</t>
        </is>
      </c>
      <c r="S24" t="inlineStr">
        <is>
          <t>16–40</t>
        </is>
      </c>
      <c r="T24" t="inlineStr">
        <is>
          <t>181–365 dias</t>
        </is>
      </c>
      <c r="U24" t="inlineStr">
        <is>
          <t>EdTech</t>
        </is>
      </c>
      <c r="V24" t="inlineStr">
        <is>
          <t>US</t>
        </is>
      </c>
      <c r="W24" t="inlineStr">
        <is>
          <t>other</t>
        </is>
      </c>
    </row>
    <row r="25">
      <c r="A25" t="inlineStr">
        <is>
          <t>S-082b15</t>
        </is>
      </c>
      <c r="B25" t="inlineStr">
        <is>
          <t>A-aa9511</t>
        </is>
      </c>
      <c r="C25" s="40" t="n">
        <v>45331</v>
      </c>
      <c r="D25" s="40" t="n"/>
      <c r="E25" t="n">
        <v>326</v>
      </c>
      <c r="F25" t="n">
        <v>19303</v>
      </c>
      <c r="G25" t="inlineStr">
        <is>
          <t>Até 2024-S1</t>
        </is>
      </c>
      <c r="H25" t="inlineStr">
        <is>
          <t>Sim</t>
        </is>
      </c>
      <c r="I25" t="n">
        <v>0</v>
      </c>
      <c r="J25" s="41" t="n"/>
      <c r="L25" t="inlineStr"/>
      <c r="M25" t="inlineStr">
        <is>
          <t>Enterprise</t>
        </is>
      </c>
      <c r="N25" t="inlineStr">
        <is>
          <t>annual</t>
        </is>
      </c>
      <c r="O25" t="inlineStr">
        <is>
          <t>Pago</t>
        </is>
      </c>
      <c r="P25" t="inlineStr">
        <is>
          <t>Sim</t>
        </is>
      </c>
      <c r="Q25" t="inlineStr">
        <is>
          <t>Não</t>
        </is>
      </c>
      <c r="R25" t="inlineStr">
        <is>
          <t>Não</t>
        </is>
      </c>
      <c r="S25" t="inlineStr">
        <is>
          <t>41+</t>
        </is>
      </c>
      <c r="T25" t="inlineStr">
        <is>
          <t>91–180 dias</t>
        </is>
      </c>
      <c r="U25" t="inlineStr">
        <is>
          <t>DevTools</t>
        </is>
      </c>
      <c r="V25" t="inlineStr">
        <is>
          <t>US</t>
        </is>
      </c>
      <c r="W25" t="inlineStr">
        <is>
          <t>other</t>
        </is>
      </c>
    </row>
    <row r="26">
      <c r="A26" t="inlineStr">
        <is>
          <t>S-434140</t>
        </is>
      </c>
      <c r="B26" t="inlineStr">
        <is>
          <t>A-075038</t>
        </is>
      </c>
      <c r="C26" s="40" t="n">
        <v>45347</v>
      </c>
      <c r="D26" s="40" t="n"/>
      <c r="E26" t="n">
        <v>310</v>
      </c>
      <c r="F26" t="n">
        <v>833</v>
      </c>
      <c r="G26" t="inlineStr">
        <is>
          <t>Até 2024-S1</t>
        </is>
      </c>
      <c r="H26" t="inlineStr">
        <is>
          <t>Sim</t>
        </is>
      </c>
      <c r="I26" t="n">
        <v>0</v>
      </c>
      <c r="J26" s="41" t="n"/>
      <c r="L26" t="inlineStr"/>
      <c r="M26" t="inlineStr">
        <is>
          <t>Pro</t>
        </is>
      </c>
      <c r="N26" t="inlineStr">
        <is>
          <t>annual</t>
        </is>
      </c>
      <c r="O26" t="inlineStr">
        <is>
          <t>Pago</t>
        </is>
      </c>
      <c r="P26" t="inlineStr">
        <is>
          <t>Sim</t>
        </is>
      </c>
      <c r="Q26" t="inlineStr">
        <is>
          <t>Não</t>
        </is>
      </c>
      <c r="R26" t="inlineStr">
        <is>
          <t>Não</t>
        </is>
      </c>
      <c r="S26" t="inlineStr">
        <is>
          <t>16–40</t>
        </is>
      </c>
      <c r="T26" t="inlineStr">
        <is>
          <t>181–365 dias</t>
        </is>
      </c>
      <c r="U26" t="inlineStr">
        <is>
          <t>HealthTech</t>
        </is>
      </c>
      <c r="V26" t="inlineStr">
        <is>
          <t>UK</t>
        </is>
      </c>
      <c r="W26" t="inlineStr">
        <is>
          <t>ads</t>
        </is>
      </c>
    </row>
    <row r="27">
      <c r="A27" t="inlineStr">
        <is>
          <t>S-c07ede</t>
        </is>
      </c>
      <c r="B27" t="inlineStr">
        <is>
          <t>A-cea1f0</t>
        </is>
      </c>
      <c r="C27" s="40" t="n">
        <v>45572</v>
      </c>
      <c r="D27" s="40" t="n"/>
      <c r="E27" t="n">
        <v>85</v>
      </c>
      <c r="F27" t="n">
        <v>392</v>
      </c>
      <c r="G27" t="inlineStr">
        <is>
          <t>2024-S2</t>
        </is>
      </c>
      <c r="H27" t="inlineStr">
        <is>
          <t>Sim</t>
        </is>
      </c>
      <c r="I27" t="n">
        <v>0</v>
      </c>
      <c r="J27" s="41" t="n"/>
      <c r="L27" t="inlineStr"/>
      <c r="M27" t="inlineStr">
        <is>
          <t>Pro</t>
        </is>
      </c>
      <c r="N27" t="inlineStr">
        <is>
          <t>annual</t>
        </is>
      </c>
      <c r="O27" t="inlineStr">
        <is>
          <t>Pago</t>
        </is>
      </c>
      <c r="P27" t="inlineStr">
        <is>
          <t>Não</t>
        </is>
      </c>
      <c r="Q27" t="inlineStr">
        <is>
          <t>Não</t>
        </is>
      </c>
      <c r="R27" t="inlineStr">
        <is>
          <t>Não</t>
        </is>
      </c>
      <c r="S27" t="inlineStr">
        <is>
          <t>6–15</t>
        </is>
      </c>
      <c r="T27" t="inlineStr">
        <is>
          <t>181–365 dias</t>
        </is>
      </c>
      <c r="U27" t="inlineStr">
        <is>
          <t>FinTech</t>
        </is>
      </c>
      <c r="V27" t="inlineStr">
        <is>
          <t>US</t>
        </is>
      </c>
      <c r="W27" t="inlineStr">
        <is>
          <t>event</t>
        </is>
      </c>
    </row>
    <row r="28">
      <c r="A28" t="inlineStr">
        <is>
          <t>S-287914</t>
        </is>
      </c>
      <c r="B28" t="inlineStr">
        <is>
          <t>A-a1b80b</t>
        </is>
      </c>
      <c r="C28" s="40" t="n">
        <v>45519</v>
      </c>
      <c r="D28" s="40" t="n"/>
      <c r="E28" t="n">
        <v>138</v>
      </c>
      <c r="F28" t="n">
        <v>784</v>
      </c>
      <c r="G28" t="inlineStr">
        <is>
          <t>2024-S2</t>
        </is>
      </c>
      <c r="H28" t="inlineStr">
        <is>
          <t>Sim</t>
        </is>
      </c>
      <c r="I28" t="n">
        <v>0</v>
      </c>
      <c r="J28" s="41" t="n"/>
      <c r="L28" t="inlineStr"/>
      <c r="M28" t="inlineStr">
        <is>
          <t>Pro</t>
        </is>
      </c>
      <c r="N28" t="inlineStr">
        <is>
          <t>annual</t>
        </is>
      </c>
      <c r="O28" t="inlineStr">
        <is>
          <t>Pago</t>
        </is>
      </c>
      <c r="P28" t="inlineStr">
        <is>
          <t>Sim</t>
        </is>
      </c>
      <c r="Q28" t="inlineStr">
        <is>
          <t>Não</t>
        </is>
      </c>
      <c r="R28" t="inlineStr">
        <is>
          <t>Não</t>
        </is>
      </c>
      <c r="S28" t="inlineStr">
        <is>
          <t>16–40</t>
        </is>
      </c>
      <c r="T28" t="inlineStr">
        <is>
          <t>181–365 dias</t>
        </is>
      </c>
      <c r="U28" t="inlineStr">
        <is>
          <t>HealthTech</t>
        </is>
      </c>
      <c r="V28" t="inlineStr">
        <is>
          <t>US</t>
        </is>
      </c>
      <c r="W28" t="inlineStr">
        <is>
          <t>organic</t>
        </is>
      </c>
    </row>
    <row r="29">
      <c r="A29" t="inlineStr">
        <is>
          <t>S-b3bd43</t>
        </is>
      </c>
      <c r="B29" t="inlineStr">
        <is>
          <t>A-b2225d</t>
        </is>
      </c>
      <c r="C29" s="40" t="n">
        <v>45599</v>
      </c>
      <c r="D29" s="40" t="n"/>
      <c r="E29" t="n">
        <v>58</v>
      </c>
      <c r="F29" t="n">
        <v>2450</v>
      </c>
      <c r="G29" t="inlineStr">
        <is>
          <t>2024-S2</t>
        </is>
      </c>
      <c r="H29" t="inlineStr">
        <is>
          <t>Sim</t>
        </is>
      </c>
      <c r="I29" t="n">
        <v>0</v>
      </c>
      <c r="J29" s="41" t="n"/>
      <c r="L29" t="inlineStr"/>
      <c r="M29" t="inlineStr">
        <is>
          <t>Pro</t>
        </is>
      </c>
      <c r="N29" t="inlineStr">
        <is>
          <t>monthly</t>
        </is>
      </c>
      <c r="O29" t="inlineStr">
        <is>
          <t>Pago</t>
        </is>
      </c>
      <c r="P29" t="inlineStr">
        <is>
          <t>Não</t>
        </is>
      </c>
      <c r="Q29" t="inlineStr">
        <is>
          <t>Não</t>
        </is>
      </c>
      <c r="R29" t="inlineStr">
        <is>
          <t>Não</t>
        </is>
      </c>
      <c r="S29" t="inlineStr">
        <is>
          <t>41+</t>
        </is>
      </c>
      <c r="T29" t="inlineStr">
        <is>
          <t>181–365 dias</t>
        </is>
      </c>
      <c r="U29" t="inlineStr">
        <is>
          <t>FinTech</t>
        </is>
      </c>
      <c r="V29" t="inlineStr">
        <is>
          <t>US</t>
        </is>
      </c>
      <c r="W29" t="inlineStr">
        <is>
          <t>ads</t>
        </is>
      </c>
    </row>
    <row r="30">
      <c r="A30" t="inlineStr">
        <is>
          <t>S-4c82da</t>
        </is>
      </c>
      <c r="B30" t="inlineStr">
        <is>
          <t>A-b9eed8</t>
        </is>
      </c>
      <c r="C30" s="40" t="n">
        <v>45505</v>
      </c>
      <c r="D30" s="40" t="n"/>
      <c r="E30" t="n">
        <v>152</v>
      </c>
      <c r="F30" t="n">
        <v>539</v>
      </c>
      <c r="G30" t="inlineStr">
        <is>
          <t>2024-S2</t>
        </is>
      </c>
      <c r="H30" t="inlineStr">
        <is>
          <t>Sim</t>
        </is>
      </c>
      <c r="I30" t="n">
        <v>0</v>
      </c>
      <c r="J30" s="41" t="n"/>
      <c r="L30" t="inlineStr"/>
      <c r="M30" t="inlineStr">
        <is>
          <t>Pro</t>
        </is>
      </c>
      <c r="N30" t="inlineStr">
        <is>
          <t>monthly</t>
        </is>
      </c>
      <c r="O30" t="inlineStr">
        <is>
          <t>Pago</t>
        </is>
      </c>
      <c r="P30" t="inlineStr">
        <is>
          <t>Não</t>
        </is>
      </c>
      <c r="Q30" t="inlineStr">
        <is>
          <t>Não</t>
        </is>
      </c>
      <c r="R30" t="inlineStr">
        <is>
          <t>Não</t>
        </is>
      </c>
      <c r="S30" t="inlineStr">
        <is>
          <t>6–15</t>
        </is>
      </c>
      <c r="T30" t="inlineStr">
        <is>
          <t>91–180 dias</t>
        </is>
      </c>
      <c r="U30" t="inlineStr">
        <is>
          <t>Cybersecurity</t>
        </is>
      </c>
      <c r="V30" t="inlineStr">
        <is>
          <t>US</t>
        </is>
      </c>
      <c r="W30" t="inlineStr">
        <is>
          <t>organic</t>
        </is>
      </c>
    </row>
    <row r="31">
      <c r="A31" t="inlineStr">
        <is>
          <t>S-c75159</t>
        </is>
      </c>
      <c r="B31" t="inlineStr">
        <is>
          <t>A-bcf87c</t>
        </is>
      </c>
      <c r="C31" s="40" t="n">
        <v>45526</v>
      </c>
      <c r="D31" s="40" t="n">
        <v>45563</v>
      </c>
      <c r="E31" t="n">
        <v>37</v>
      </c>
      <c r="F31" t="n">
        <v>6169</v>
      </c>
      <c r="G31" t="inlineStr">
        <is>
          <t>2024-S2</t>
        </is>
      </c>
      <c r="H31" t="inlineStr">
        <is>
          <t>Sim</t>
        </is>
      </c>
      <c r="I31" t="n">
        <v>0</v>
      </c>
      <c r="J31" s="41" t="n">
        <v>45536</v>
      </c>
      <c r="K31" t="n">
        <v>28</v>
      </c>
      <c r="L31" t="inlineStr">
        <is>
          <t>Sim</t>
        </is>
      </c>
      <c r="M31" t="inlineStr">
        <is>
          <t>Enterprise</t>
        </is>
      </c>
      <c r="N31" t="inlineStr">
        <is>
          <t>monthly</t>
        </is>
      </c>
      <c r="O31" t="inlineStr">
        <is>
          <t>Pago</t>
        </is>
      </c>
      <c r="P31" t="inlineStr">
        <is>
          <t>Sim</t>
        </is>
      </c>
      <c r="Q31" t="inlineStr">
        <is>
          <t>Não</t>
        </is>
      </c>
      <c r="R31" t="inlineStr">
        <is>
          <t>Não</t>
        </is>
      </c>
      <c r="S31" t="inlineStr">
        <is>
          <t>16–40</t>
        </is>
      </c>
      <c r="T31" t="inlineStr">
        <is>
          <t>31–90 dias</t>
        </is>
      </c>
      <c r="U31" t="inlineStr">
        <is>
          <t>FinTech</t>
        </is>
      </c>
      <c r="V31" t="inlineStr">
        <is>
          <t>US</t>
        </is>
      </c>
      <c r="W31" t="inlineStr">
        <is>
          <t>event</t>
        </is>
      </c>
    </row>
    <row r="32">
      <c r="A32" t="inlineStr">
        <is>
          <t>S-b5643b</t>
        </is>
      </c>
      <c r="B32" t="inlineStr">
        <is>
          <t>A-9f9299</t>
        </is>
      </c>
      <c r="C32" s="40" t="n">
        <v>45454</v>
      </c>
      <c r="D32" s="40" t="n"/>
      <c r="E32" t="n">
        <v>203</v>
      </c>
      <c r="F32" t="n">
        <v>5572</v>
      </c>
      <c r="G32" t="inlineStr">
        <is>
          <t>Até 2024-S1</t>
        </is>
      </c>
      <c r="H32" t="inlineStr">
        <is>
          <t>Sim</t>
        </is>
      </c>
      <c r="I32" t="n">
        <v>0</v>
      </c>
      <c r="J32" s="41" t="n"/>
      <c r="L32" t="inlineStr"/>
      <c r="M32" t="inlineStr">
        <is>
          <t>Enterprise</t>
        </is>
      </c>
      <c r="N32" t="inlineStr">
        <is>
          <t>annual</t>
        </is>
      </c>
      <c r="O32" t="inlineStr">
        <is>
          <t>Pago</t>
        </is>
      </c>
      <c r="P32" t="inlineStr">
        <is>
          <t>Não</t>
        </is>
      </c>
      <c r="Q32" t="inlineStr">
        <is>
          <t>Não</t>
        </is>
      </c>
      <c r="R32" t="inlineStr">
        <is>
          <t>Não</t>
        </is>
      </c>
      <c r="S32" t="inlineStr">
        <is>
          <t>16–40</t>
        </is>
      </c>
      <c r="T32" t="inlineStr">
        <is>
          <t>181–365 dias</t>
        </is>
      </c>
      <c r="U32" t="inlineStr">
        <is>
          <t>FinTech</t>
        </is>
      </c>
      <c r="V32" t="inlineStr">
        <is>
          <t>US</t>
        </is>
      </c>
      <c r="W32" t="inlineStr">
        <is>
          <t>organic</t>
        </is>
      </c>
    </row>
    <row r="33">
      <c r="A33" t="inlineStr">
        <is>
          <t>S-49a9aa</t>
        </is>
      </c>
      <c r="B33" t="inlineStr">
        <is>
          <t>A-10b8f2</t>
        </is>
      </c>
      <c r="C33" s="40" t="n">
        <v>45093</v>
      </c>
      <c r="D33" s="40" t="n"/>
      <c r="E33" t="n">
        <v>564</v>
      </c>
      <c r="F33" t="n">
        <v>969</v>
      </c>
      <c r="G33" t="inlineStr">
        <is>
          <t>Até 2024-S1</t>
        </is>
      </c>
      <c r="H33" t="inlineStr">
        <is>
          <t>Sim</t>
        </is>
      </c>
      <c r="I33" t="n">
        <v>0</v>
      </c>
      <c r="J33" s="41" t="n"/>
      <c r="L33" t="inlineStr"/>
      <c r="M33" t="inlineStr">
        <is>
          <t>Basic</t>
        </is>
      </c>
      <c r="N33" t="inlineStr">
        <is>
          <t>annual</t>
        </is>
      </c>
      <c r="O33" t="inlineStr">
        <is>
          <t>Pago</t>
        </is>
      </c>
      <c r="P33" t="inlineStr">
        <is>
          <t>Sim</t>
        </is>
      </c>
      <c r="Q33" t="inlineStr">
        <is>
          <t>Não</t>
        </is>
      </c>
      <c r="R33" t="inlineStr">
        <is>
          <t>Não</t>
        </is>
      </c>
      <c r="S33" t="inlineStr">
        <is>
          <t>41+</t>
        </is>
      </c>
      <c r="T33" t="inlineStr">
        <is>
          <t>91–180 dias</t>
        </is>
      </c>
      <c r="U33" t="inlineStr">
        <is>
          <t>HealthTech</t>
        </is>
      </c>
      <c r="V33" t="inlineStr">
        <is>
          <t>DE</t>
        </is>
      </c>
      <c r="W33" t="inlineStr">
        <is>
          <t>organic</t>
        </is>
      </c>
    </row>
    <row r="34">
      <c r="A34" t="inlineStr">
        <is>
          <t>S-2877e6</t>
        </is>
      </c>
      <c r="B34" t="inlineStr">
        <is>
          <t>A-95b24a</t>
        </is>
      </c>
      <c r="C34" s="40" t="n">
        <v>45471</v>
      </c>
      <c r="D34" s="40" t="n"/>
      <c r="E34" t="n">
        <v>186</v>
      </c>
      <c r="F34" t="n">
        <v>0</v>
      </c>
      <c r="G34" t="inlineStr">
        <is>
          <t>Até 2024-S1</t>
        </is>
      </c>
      <c r="H34" t="inlineStr">
        <is>
          <t>Sim</t>
        </is>
      </c>
      <c r="I34" t="n">
        <v>0</v>
      </c>
      <c r="J34" s="41" t="n"/>
      <c r="L34" t="inlineStr"/>
      <c r="M34" t="inlineStr">
        <is>
          <t>Enterprise</t>
        </is>
      </c>
      <c r="N34" t="inlineStr">
        <is>
          <t>monthly</t>
        </is>
      </c>
      <c r="O34" t="inlineStr">
        <is>
          <t>Trial</t>
        </is>
      </c>
      <c r="P34" t="inlineStr">
        <is>
          <t>Sim</t>
        </is>
      </c>
      <c r="Q34" t="inlineStr">
        <is>
          <t>Sim</t>
        </is>
      </c>
      <c r="R34" t="inlineStr">
        <is>
          <t>Sim</t>
        </is>
      </c>
      <c r="S34" t="inlineStr">
        <is>
          <t>16–40</t>
        </is>
      </c>
      <c r="T34" t="inlineStr">
        <is>
          <t>Mais de 365 dias</t>
        </is>
      </c>
      <c r="U34" t="inlineStr">
        <is>
          <t>FinTech</t>
        </is>
      </c>
      <c r="V34" t="inlineStr">
        <is>
          <t>US</t>
        </is>
      </c>
      <c r="W34" t="inlineStr">
        <is>
          <t>event</t>
        </is>
      </c>
    </row>
    <row r="35">
      <c r="A35" t="inlineStr">
        <is>
          <t>S-8c10c1</t>
        </is>
      </c>
      <c r="B35" t="inlineStr">
        <is>
          <t>A-0651a4</t>
        </is>
      </c>
      <c r="C35" s="40" t="n">
        <v>45651</v>
      </c>
      <c r="D35" s="40" t="n"/>
      <c r="E35" t="n">
        <v>6</v>
      </c>
      <c r="F35" t="n">
        <v>12935</v>
      </c>
      <c r="G35" t="inlineStr">
        <is>
          <t>2024-S2</t>
        </is>
      </c>
      <c r="H35" t="inlineStr">
        <is>
          <t>Não</t>
        </is>
      </c>
      <c r="I35" t="n">
        <v>0</v>
      </c>
      <c r="J35" s="41" t="n"/>
      <c r="L35" t="inlineStr"/>
      <c r="M35" t="inlineStr">
        <is>
          <t>Enterprise</t>
        </is>
      </c>
      <c r="N35" t="inlineStr">
        <is>
          <t>annual</t>
        </is>
      </c>
      <c r="O35" t="inlineStr">
        <is>
          <t>Pago</t>
        </is>
      </c>
      <c r="P35" t="inlineStr">
        <is>
          <t>Sim</t>
        </is>
      </c>
      <c r="Q35" t="inlineStr">
        <is>
          <t>Não</t>
        </is>
      </c>
      <c r="R35" t="inlineStr">
        <is>
          <t>Não</t>
        </is>
      </c>
      <c r="S35" t="inlineStr">
        <is>
          <t>41+</t>
        </is>
      </c>
      <c r="T35" t="inlineStr">
        <is>
          <t>31–90 dias</t>
        </is>
      </c>
      <c r="U35" t="inlineStr">
        <is>
          <t>HealthTech</t>
        </is>
      </c>
      <c r="V35" t="inlineStr">
        <is>
          <t>FR</t>
        </is>
      </c>
      <c r="W35" t="inlineStr">
        <is>
          <t>organic</t>
        </is>
      </c>
    </row>
    <row r="36">
      <c r="A36" t="inlineStr">
        <is>
          <t>S-d7d398</t>
        </is>
      </c>
      <c r="B36" t="inlineStr">
        <is>
          <t>A-fb186e</t>
        </is>
      </c>
      <c r="C36" s="40" t="n">
        <v>45654</v>
      </c>
      <c r="D36" s="40" t="n"/>
      <c r="E36" t="n">
        <v>3</v>
      </c>
      <c r="F36" t="n">
        <v>0</v>
      </c>
      <c r="G36" t="inlineStr">
        <is>
          <t>2024-S2</t>
        </is>
      </c>
      <c r="H36" t="inlineStr">
        <is>
          <t>Não</t>
        </is>
      </c>
      <c r="I36" t="n">
        <v>0</v>
      </c>
      <c r="J36" s="41" t="n"/>
      <c r="L36" t="inlineStr"/>
      <c r="M36" t="inlineStr">
        <is>
          <t>Enterprise</t>
        </is>
      </c>
      <c r="N36" t="inlineStr">
        <is>
          <t>annual</t>
        </is>
      </c>
      <c r="O36" t="inlineStr">
        <is>
          <t>Trial</t>
        </is>
      </c>
      <c r="P36" t="inlineStr">
        <is>
          <t>Sim</t>
        </is>
      </c>
      <c r="Q36" t="inlineStr">
        <is>
          <t>Não</t>
        </is>
      </c>
      <c r="R36" t="inlineStr">
        <is>
          <t>Não</t>
        </is>
      </c>
      <c r="S36" t="inlineStr">
        <is>
          <t>16–40</t>
        </is>
      </c>
      <c r="T36" t="inlineStr">
        <is>
          <t>31–90 dias</t>
        </is>
      </c>
      <c r="U36" t="inlineStr">
        <is>
          <t>EdTech</t>
        </is>
      </c>
      <c r="V36" t="inlineStr">
        <is>
          <t>IN</t>
        </is>
      </c>
      <c r="W36" t="inlineStr">
        <is>
          <t>organic</t>
        </is>
      </c>
    </row>
    <row r="37">
      <c r="A37" t="inlineStr">
        <is>
          <t>S-ddad91</t>
        </is>
      </c>
      <c r="B37" t="inlineStr">
        <is>
          <t>A-40906c</t>
        </is>
      </c>
      <c r="C37" s="40" t="n">
        <v>45464</v>
      </c>
      <c r="D37" s="40" t="n"/>
      <c r="E37" t="n">
        <v>193</v>
      </c>
      <c r="F37" t="n">
        <v>0</v>
      </c>
      <c r="G37" t="inlineStr">
        <is>
          <t>Até 2024-S1</t>
        </is>
      </c>
      <c r="H37" t="inlineStr">
        <is>
          <t>Sim</t>
        </is>
      </c>
      <c r="I37" t="n">
        <v>0</v>
      </c>
      <c r="J37" s="41" t="n"/>
      <c r="L37" t="inlineStr"/>
      <c r="M37" t="inlineStr">
        <is>
          <t>Enterprise</t>
        </is>
      </c>
      <c r="N37" t="inlineStr">
        <is>
          <t>annual</t>
        </is>
      </c>
      <c r="O37" t="inlineStr">
        <is>
          <t>Trial</t>
        </is>
      </c>
      <c r="P37" t="inlineStr">
        <is>
          <t>Não</t>
        </is>
      </c>
      <c r="Q37" t="inlineStr">
        <is>
          <t>Não</t>
        </is>
      </c>
      <c r="R37" t="inlineStr">
        <is>
          <t>Não</t>
        </is>
      </c>
      <c r="S37" t="inlineStr">
        <is>
          <t>41+</t>
        </is>
      </c>
      <c r="T37" t="inlineStr">
        <is>
          <t>31–90 dias</t>
        </is>
      </c>
      <c r="U37" t="inlineStr">
        <is>
          <t>EdTech</t>
        </is>
      </c>
      <c r="V37" t="inlineStr">
        <is>
          <t>US</t>
        </is>
      </c>
      <c r="W37" t="inlineStr">
        <is>
          <t>ads</t>
        </is>
      </c>
    </row>
    <row r="38">
      <c r="A38" t="inlineStr">
        <is>
          <t>S-6762fa</t>
        </is>
      </c>
      <c r="B38" t="inlineStr">
        <is>
          <t>A-40a557</t>
        </is>
      </c>
      <c r="C38" s="40" t="n">
        <v>45334</v>
      </c>
      <c r="D38" s="40" t="n"/>
      <c r="E38" t="n">
        <v>323</v>
      </c>
      <c r="F38" t="n">
        <v>3184</v>
      </c>
      <c r="G38" t="inlineStr">
        <is>
          <t>Até 2024-S1</t>
        </is>
      </c>
      <c r="H38" t="inlineStr">
        <is>
          <t>Sim</t>
        </is>
      </c>
      <c r="I38" t="n">
        <v>0</v>
      </c>
      <c r="J38" s="41" t="n"/>
      <c r="L38" t="inlineStr"/>
      <c r="M38" t="inlineStr">
        <is>
          <t>Enterprise</t>
        </is>
      </c>
      <c r="N38" t="inlineStr">
        <is>
          <t>annual</t>
        </is>
      </c>
      <c r="O38" t="inlineStr">
        <is>
          <t>Pago</t>
        </is>
      </c>
      <c r="P38" t="inlineStr">
        <is>
          <t>Sim</t>
        </is>
      </c>
      <c r="Q38" t="inlineStr">
        <is>
          <t>Não</t>
        </is>
      </c>
      <c r="R38" t="inlineStr">
        <is>
          <t>Não</t>
        </is>
      </c>
      <c r="S38" t="inlineStr">
        <is>
          <t>16–40</t>
        </is>
      </c>
      <c r="T38" t="inlineStr">
        <is>
          <t>31–90 dias</t>
        </is>
      </c>
      <c r="U38" t="inlineStr">
        <is>
          <t>Cybersecurity</t>
        </is>
      </c>
      <c r="V38" t="inlineStr">
        <is>
          <t>AU</t>
        </is>
      </c>
      <c r="W38" t="inlineStr">
        <is>
          <t>partner</t>
        </is>
      </c>
    </row>
    <row r="39">
      <c r="A39" t="inlineStr">
        <is>
          <t>S-bb1cf1</t>
        </is>
      </c>
      <c r="B39" t="inlineStr">
        <is>
          <t>A-3a5ad8</t>
        </is>
      </c>
      <c r="C39" s="40" t="n">
        <v>45542</v>
      </c>
      <c r="D39" s="40" t="n"/>
      <c r="E39" t="n">
        <v>115</v>
      </c>
      <c r="F39" t="n">
        <v>0</v>
      </c>
      <c r="G39" t="inlineStr">
        <is>
          <t>2024-S2</t>
        </is>
      </c>
      <c r="H39" t="inlineStr">
        <is>
          <t>Sim</t>
        </is>
      </c>
      <c r="I39" t="n">
        <v>0</v>
      </c>
      <c r="J39" s="41" t="n"/>
      <c r="L39" t="inlineStr"/>
      <c r="M39" t="inlineStr">
        <is>
          <t>Enterprise</t>
        </is>
      </c>
      <c r="N39" t="inlineStr">
        <is>
          <t>monthly</t>
        </is>
      </c>
      <c r="O39" t="inlineStr">
        <is>
          <t>Trial</t>
        </is>
      </c>
      <c r="P39" t="inlineStr">
        <is>
          <t>Não</t>
        </is>
      </c>
      <c r="Q39" t="inlineStr">
        <is>
          <t>Sim</t>
        </is>
      </c>
      <c r="R39" t="inlineStr">
        <is>
          <t>Não</t>
        </is>
      </c>
      <c r="S39" t="inlineStr">
        <is>
          <t>6–15</t>
        </is>
      </c>
      <c r="T39" t="inlineStr">
        <is>
          <t>181–365 dias</t>
        </is>
      </c>
      <c r="U39" t="inlineStr">
        <is>
          <t>HealthTech</t>
        </is>
      </c>
      <c r="V39" t="inlineStr">
        <is>
          <t>US</t>
        </is>
      </c>
      <c r="W39" t="inlineStr">
        <is>
          <t>organic</t>
        </is>
      </c>
    </row>
    <row r="40">
      <c r="A40" t="inlineStr">
        <is>
          <t>S-a805a5</t>
        </is>
      </c>
      <c r="B40" t="inlineStr">
        <is>
          <t>A-2789e3</t>
        </is>
      </c>
      <c r="C40" s="40" t="n">
        <v>45553</v>
      </c>
      <c r="D40" s="40" t="n"/>
      <c r="E40" t="n">
        <v>104</v>
      </c>
      <c r="F40" t="n">
        <v>627</v>
      </c>
      <c r="G40" t="inlineStr">
        <is>
          <t>2024-S2</t>
        </is>
      </c>
      <c r="H40" t="inlineStr">
        <is>
          <t>Sim</t>
        </is>
      </c>
      <c r="I40" t="n">
        <v>0</v>
      </c>
      <c r="J40" s="41" t="n"/>
      <c r="L40" t="inlineStr"/>
      <c r="M40" t="inlineStr">
        <is>
          <t>Basic</t>
        </is>
      </c>
      <c r="N40" t="inlineStr">
        <is>
          <t>monthly</t>
        </is>
      </c>
      <c r="O40" t="inlineStr">
        <is>
          <t>Pago</t>
        </is>
      </c>
      <c r="P40" t="inlineStr">
        <is>
          <t>Sim</t>
        </is>
      </c>
      <c r="Q40" t="inlineStr">
        <is>
          <t>Não</t>
        </is>
      </c>
      <c r="R40" t="inlineStr">
        <is>
          <t>Não</t>
        </is>
      </c>
      <c r="S40" t="inlineStr">
        <is>
          <t>16–40</t>
        </is>
      </c>
      <c r="T40" t="inlineStr">
        <is>
          <t>Conta nova (≤ 30 dias)</t>
        </is>
      </c>
      <c r="U40" t="inlineStr">
        <is>
          <t>FinTech</t>
        </is>
      </c>
      <c r="V40" t="inlineStr">
        <is>
          <t>US</t>
        </is>
      </c>
      <c r="W40" t="inlineStr">
        <is>
          <t>partner</t>
        </is>
      </c>
    </row>
    <row r="41">
      <c r="A41" t="inlineStr">
        <is>
          <t>S-da0a69</t>
        </is>
      </c>
      <c r="B41" t="inlineStr">
        <is>
          <t>A-49b828</t>
        </is>
      </c>
      <c r="C41" s="40" t="n">
        <v>45057</v>
      </c>
      <c r="D41" s="40" t="n"/>
      <c r="E41" t="n">
        <v>600</v>
      </c>
      <c r="F41" t="n">
        <v>294</v>
      </c>
      <c r="G41" t="inlineStr">
        <is>
          <t>Até 2024-S1</t>
        </is>
      </c>
      <c r="H41" t="inlineStr">
        <is>
          <t>Sim</t>
        </is>
      </c>
      <c r="I41" t="n">
        <v>0</v>
      </c>
      <c r="J41" s="41" t="n"/>
      <c r="L41" t="inlineStr"/>
      <c r="M41" t="inlineStr">
        <is>
          <t>Pro</t>
        </is>
      </c>
      <c r="N41" t="inlineStr">
        <is>
          <t>monthly</t>
        </is>
      </c>
      <c r="O41" t="inlineStr">
        <is>
          <t>Pago</t>
        </is>
      </c>
      <c r="P41" t="inlineStr">
        <is>
          <t>Sim</t>
        </is>
      </c>
      <c r="Q41" t="inlineStr">
        <is>
          <t>Não</t>
        </is>
      </c>
      <c r="R41" t="inlineStr">
        <is>
          <t>Não</t>
        </is>
      </c>
      <c r="S41" t="inlineStr">
        <is>
          <t>6–15</t>
        </is>
      </c>
      <c r="T41" t="inlineStr">
        <is>
          <t>Conta nova (≤ 30 dias)</t>
        </is>
      </c>
      <c r="U41" t="inlineStr">
        <is>
          <t>FinTech</t>
        </is>
      </c>
      <c r="V41" t="inlineStr">
        <is>
          <t>IN</t>
        </is>
      </c>
      <c r="W41" t="inlineStr">
        <is>
          <t>ads</t>
        </is>
      </c>
    </row>
    <row r="42">
      <c r="A42" t="inlineStr">
        <is>
          <t>S-59c5d7</t>
        </is>
      </c>
      <c r="B42" t="inlineStr">
        <is>
          <t>A-c16b88</t>
        </is>
      </c>
      <c r="C42" s="40" t="n">
        <v>45584</v>
      </c>
      <c r="D42" s="40" t="n"/>
      <c r="E42" t="n">
        <v>73</v>
      </c>
      <c r="F42" t="n">
        <v>665</v>
      </c>
      <c r="G42" t="inlineStr">
        <is>
          <t>2024-S2</t>
        </is>
      </c>
      <c r="H42" t="inlineStr">
        <is>
          <t>Sim</t>
        </is>
      </c>
      <c r="I42" t="n">
        <v>0</v>
      </c>
      <c r="J42" s="41" t="n"/>
      <c r="L42" t="inlineStr"/>
      <c r="M42" t="inlineStr">
        <is>
          <t>Basic</t>
        </is>
      </c>
      <c r="N42" t="inlineStr">
        <is>
          <t>monthly</t>
        </is>
      </c>
      <c r="O42" t="inlineStr">
        <is>
          <t>Pago</t>
        </is>
      </c>
      <c r="P42" t="inlineStr">
        <is>
          <t>Sim</t>
        </is>
      </c>
      <c r="Q42" t="inlineStr">
        <is>
          <t>Sim</t>
        </is>
      </c>
      <c r="R42" t="inlineStr">
        <is>
          <t>Não</t>
        </is>
      </c>
      <c r="S42" t="inlineStr">
        <is>
          <t>16–40</t>
        </is>
      </c>
      <c r="T42" t="inlineStr">
        <is>
          <t>181–365 dias</t>
        </is>
      </c>
      <c r="U42" t="inlineStr">
        <is>
          <t>HealthTech</t>
        </is>
      </c>
      <c r="V42" t="inlineStr">
        <is>
          <t>US</t>
        </is>
      </c>
      <c r="W42" t="inlineStr">
        <is>
          <t>event</t>
        </is>
      </c>
    </row>
    <row r="43">
      <c r="A43" t="inlineStr">
        <is>
          <t>S-d3faae</t>
        </is>
      </c>
      <c r="B43" t="inlineStr">
        <is>
          <t>A-5c9849</t>
        </is>
      </c>
      <c r="C43" s="40" t="n">
        <v>45608</v>
      </c>
      <c r="D43" s="40" t="n"/>
      <c r="E43" t="n">
        <v>49</v>
      </c>
      <c r="F43" t="n">
        <v>361</v>
      </c>
      <c r="G43" t="inlineStr">
        <is>
          <t>2024-S2</t>
        </is>
      </c>
      <c r="H43" t="inlineStr">
        <is>
          <t>Sim</t>
        </is>
      </c>
      <c r="I43" t="n">
        <v>0</v>
      </c>
      <c r="J43" s="41" t="n"/>
      <c r="L43" t="inlineStr"/>
      <c r="M43" t="inlineStr">
        <is>
          <t>Basic</t>
        </is>
      </c>
      <c r="N43" t="inlineStr">
        <is>
          <t>monthly</t>
        </is>
      </c>
      <c r="O43" t="inlineStr">
        <is>
          <t>Pago</t>
        </is>
      </c>
      <c r="P43" t="inlineStr">
        <is>
          <t>Sim</t>
        </is>
      </c>
      <c r="Q43" t="inlineStr">
        <is>
          <t>Não</t>
        </is>
      </c>
      <c r="R43" t="inlineStr">
        <is>
          <t>Não</t>
        </is>
      </c>
      <c r="S43" t="inlineStr">
        <is>
          <t>16–40</t>
        </is>
      </c>
      <c r="T43" t="inlineStr">
        <is>
          <t>Conta nova (≤ 30 dias)</t>
        </is>
      </c>
      <c r="U43" t="inlineStr">
        <is>
          <t>EdTech</t>
        </is>
      </c>
      <c r="V43" t="inlineStr">
        <is>
          <t>IN</t>
        </is>
      </c>
      <c r="W43" t="inlineStr">
        <is>
          <t>partner</t>
        </is>
      </c>
    </row>
    <row r="44">
      <c r="A44" t="inlineStr">
        <is>
          <t>S-73a4e4</t>
        </is>
      </c>
      <c r="B44" t="inlineStr">
        <is>
          <t>A-993085</t>
        </is>
      </c>
      <c r="C44" s="40" t="n">
        <v>45544</v>
      </c>
      <c r="D44" s="40" t="n"/>
      <c r="E44" t="n">
        <v>113</v>
      </c>
      <c r="F44" t="n">
        <v>1519</v>
      </c>
      <c r="G44" t="inlineStr">
        <is>
          <t>2024-S2</t>
        </is>
      </c>
      <c r="H44" t="inlineStr">
        <is>
          <t>Sim</t>
        </is>
      </c>
      <c r="I44" t="n">
        <v>0</v>
      </c>
      <c r="J44" s="41" t="n"/>
      <c r="L44" t="inlineStr"/>
      <c r="M44" t="inlineStr">
        <is>
          <t>Pro</t>
        </is>
      </c>
      <c r="N44" t="inlineStr">
        <is>
          <t>monthly</t>
        </is>
      </c>
      <c r="O44" t="inlineStr">
        <is>
          <t>Pago</t>
        </is>
      </c>
      <c r="P44" t="inlineStr">
        <is>
          <t>Sim</t>
        </is>
      </c>
      <c r="Q44" t="inlineStr">
        <is>
          <t>Não</t>
        </is>
      </c>
      <c r="R44" t="inlineStr">
        <is>
          <t>Não</t>
        </is>
      </c>
      <c r="S44" t="inlineStr">
        <is>
          <t>16–40</t>
        </is>
      </c>
      <c r="T44" t="inlineStr">
        <is>
          <t>Mais de 365 dias</t>
        </is>
      </c>
      <c r="U44" t="inlineStr">
        <is>
          <t>HealthTech</t>
        </is>
      </c>
      <c r="V44" t="inlineStr">
        <is>
          <t>US</t>
        </is>
      </c>
      <c r="W44" t="inlineStr">
        <is>
          <t>ads</t>
        </is>
      </c>
    </row>
    <row r="45">
      <c r="A45" t="inlineStr">
        <is>
          <t>S-35c8a3</t>
        </is>
      </c>
      <c r="B45" t="inlineStr">
        <is>
          <t>A-e4144b</t>
        </is>
      </c>
      <c r="C45" s="40" t="n">
        <v>45648</v>
      </c>
      <c r="D45" s="40" t="n"/>
      <c r="E45" t="n">
        <v>9</v>
      </c>
      <c r="F45" t="n">
        <v>8159</v>
      </c>
      <c r="G45" t="inlineStr">
        <is>
          <t>2024-S2</t>
        </is>
      </c>
      <c r="H45" t="inlineStr">
        <is>
          <t>Não</t>
        </is>
      </c>
      <c r="I45" t="n">
        <v>0</v>
      </c>
      <c r="J45" s="41" t="n"/>
      <c r="L45" t="inlineStr"/>
      <c r="M45" t="inlineStr">
        <is>
          <t>Enterprise</t>
        </is>
      </c>
      <c r="N45" t="inlineStr">
        <is>
          <t>annual</t>
        </is>
      </c>
      <c r="O45" t="inlineStr">
        <is>
          <t>Pago</t>
        </is>
      </c>
      <c r="P45" t="inlineStr">
        <is>
          <t>Sim</t>
        </is>
      </c>
      <c r="Q45" t="inlineStr">
        <is>
          <t>Não</t>
        </is>
      </c>
      <c r="R45" t="inlineStr">
        <is>
          <t>Não</t>
        </is>
      </c>
      <c r="S45" t="inlineStr">
        <is>
          <t>41+</t>
        </is>
      </c>
      <c r="T45" t="inlineStr">
        <is>
          <t>31–90 dias</t>
        </is>
      </c>
      <c r="U45" t="inlineStr">
        <is>
          <t>EdTech</t>
        </is>
      </c>
      <c r="V45" t="inlineStr">
        <is>
          <t>UK</t>
        </is>
      </c>
      <c r="W45" t="inlineStr">
        <is>
          <t>other</t>
        </is>
      </c>
    </row>
    <row r="46">
      <c r="A46" t="inlineStr">
        <is>
          <t>S-99fbf7</t>
        </is>
      </c>
      <c r="B46" t="inlineStr">
        <is>
          <t>A-7dacce</t>
        </is>
      </c>
      <c r="C46" s="40" t="n">
        <v>45545</v>
      </c>
      <c r="D46" s="40" t="n"/>
      <c r="E46" t="n">
        <v>112</v>
      </c>
      <c r="F46" t="n">
        <v>2388</v>
      </c>
      <c r="G46" t="inlineStr">
        <is>
          <t>2024-S2</t>
        </is>
      </c>
      <c r="H46" t="inlineStr">
        <is>
          <t>Sim</t>
        </is>
      </c>
      <c r="I46" t="n">
        <v>0</v>
      </c>
      <c r="J46" s="41" t="n"/>
      <c r="L46" t="inlineStr"/>
      <c r="M46" t="inlineStr">
        <is>
          <t>Enterprise</t>
        </is>
      </c>
      <c r="N46" t="inlineStr">
        <is>
          <t>annual</t>
        </is>
      </c>
      <c r="O46" t="inlineStr">
        <is>
          <t>Pago</t>
        </is>
      </c>
      <c r="P46" t="inlineStr">
        <is>
          <t>Sim</t>
        </is>
      </c>
      <c r="Q46" t="inlineStr">
        <is>
          <t>Não</t>
        </is>
      </c>
      <c r="R46" t="inlineStr">
        <is>
          <t>Não</t>
        </is>
      </c>
      <c r="S46" t="inlineStr">
        <is>
          <t>6–15</t>
        </is>
      </c>
      <c r="T46" t="inlineStr">
        <is>
          <t>Conta nova (≤ 30 dias)</t>
        </is>
      </c>
      <c r="U46" t="inlineStr">
        <is>
          <t>Cybersecurity</t>
        </is>
      </c>
      <c r="V46" t="inlineStr">
        <is>
          <t>CA</t>
        </is>
      </c>
      <c r="W46" t="inlineStr">
        <is>
          <t>event</t>
        </is>
      </c>
    </row>
    <row r="47">
      <c r="A47" t="inlineStr">
        <is>
          <t>S-e97b9f</t>
        </is>
      </c>
      <c r="B47" t="inlineStr">
        <is>
          <t>A-a0ca4e</t>
        </is>
      </c>
      <c r="C47" s="40" t="n">
        <v>45367</v>
      </c>
      <c r="D47" s="40" t="n"/>
      <c r="E47" t="n">
        <v>290</v>
      </c>
      <c r="F47" t="n">
        <v>2388</v>
      </c>
      <c r="G47" t="inlineStr">
        <is>
          <t>Até 2024-S1</t>
        </is>
      </c>
      <c r="H47" t="inlineStr">
        <is>
          <t>Sim</t>
        </is>
      </c>
      <c r="I47" t="n">
        <v>0</v>
      </c>
      <c r="J47" s="41" t="n"/>
      <c r="L47" t="inlineStr"/>
      <c r="M47" t="inlineStr">
        <is>
          <t>Enterprise</t>
        </is>
      </c>
      <c r="N47" t="inlineStr">
        <is>
          <t>annual</t>
        </is>
      </c>
      <c r="O47" t="inlineStr">
        <is>
          <t>Pago</t>
        </is>
      </c>
      <c r="P47" t="inlineStr">
        <is>
          <t>Sim</t>
        </is>
      </c>
      <c r="Q47" t="inlineStr">
        <is>
          <t>Não</t>
        </is>
      </c>
      <c r="R47" t="inlineStr">
        <is>
          <t>Não</t>
        </is>
      </c>
      <c r="S47" t="inlineStr">
        <is>
          <t>6–15</t>
        </is>
      </c>
      <c r="T47" t="inlineStr">
        <is>
          <t>Conta nova (≤ 30 dias)</t>
        </is>
      </c>
      <c r="U47" t="inlineStr">
        <is>
          <t>Cybersecurity</t>
        </is>
      </c>
      <c r="V47" t="inlineStr">
        <is>
          <t>US</t>
        </is>
      </c>
      <c r="W47" t="inlineStr">
        <is>
          <t>ads</t>
        </is>
      </c>
    </row>
    <row r="48">
      <c r="A48" t="inlineStr">
        <is>
          <t>S-763d33</t>
        </is>
      </c>
      <c r="B48" t="inlineStr">
        <is>
          <t>A-ef84cf</t>
        </is>
      </c>
      <c r="C48" s="40" t="n">
        <v>45498</v>
      </c>
      <c r="D48" s="40" t="n"/>
      <c r="E48" t="n">
        <v>159</v>
      </c>
      <c r="F48" t="n">
        <v>437</v>
      </c>
      <c r="G48" t="inlineStr">
        <is>
          <t>2024-S2</t>
        </is>
      </c>
      <c r="H48" t="inlineStr">
        <is>
          <t>Sim</t>
        </is>
      </c>
      <c r="I48" t="n">
        <v>0</v>
      </c>
      <c r="J48" s="41" t="n"/>
      <c r="L48" t="inlineStr"/>
      <c r="M48" t="inlineStr">
        <is>
          <t>Basic</t>
        </is>
      </c>
      <c r="N48" t="inlineStr">
        <is>
          <t>annual</t>
        </is>
      </c>
      <c r="O48" t="inlineStr">
        <is>
          <t>Pago</t>
        </is>
      </c>
      <c r="P48" t="inlineStr">
        <is>
          <t>Não</t>
        </is>
      </c>
      <c r="Q48" t="inlineStr">
        <is>
          <t>Não</t>
        </is>
      </c>
      <c r="R48" t="inlineStr">
        <is>
          <t>Sim</t>
        </is>
      </c>
      <c r="S48" t="inlineStr">
        <is>
          <t>16–40</t>
        </is>
      </c>
      <c r="T48" t="inlineStr">
        <is>
          <t>91–180 dias</t>
        </is>
      </c>
      <c r="U48" t="inlineStr">
        <is>
          <t>EdTech</t>
        </is>
      </c>
      <c r="V48" t="inlineStr">
        <is>
          <t>US</t>
        </is>
      </c>
      <c r="W48" t="inlineStr">
        <is>
          <t>partner</t>
        </is>
      </c>
    </row>
    <row r="49">
      <c r="A49" t="inlineStr">
        <is>
          <t>S-323782</t>
        </is>
      </c>
      <c r="B49" t="inlineStr">
        <is>
          <t>A-7920cc</t>
        </is>
      </c>
      <c r="C49" s="40" t="n">
        <v>45344</v>
      </c>
      <c r="D49" s="40" t="n"/>
      <c r="E49" t="n">
        <v>313</v>
      </c>
      <c r="F49" t="n">
        <v>741</v>
      </c>
      <c r="G49" t="inlineStr">
        <is>
          <t>Até 2024-S1</t>
        </is>
      </c>
      <c r="H49" t="inlineStr">
        <is>
          <t>Sim</t>
        </is>
      </c>
      <c r="I49" t="n">
        <v>0</v>
      </c>
      <c r="J49" s="41" t="n"/>
      <c r="L49" t="inlineStr"/>
      <c r="M49" t="inlineStr">
        <is>
          <t>Basic</t>
        </is>
      </c>
      <c r="N49" t="inlineStr">
        <is>
          <t>monthly</t>
        </is>
      </c>
      <c r="O49" t="inlineStr">
        <is>
          <t>Pago</t>
        </is>
      </c>
      <c r="P49" t="inlineStr">
        <is>
          <t>Sim</t>
        </is>
      </c>
      <c r="Q49" t="inlineStr">
        <is>
          <t>Não</t>
        </is>
      </c>
      <c r="R49" t="inlineStr">
        <is>
          <t>Não</t>
        </is>
      </c>
      <c r="S49" t="inlineStr">
        <is>
          <t>16–40</t>
        </is>
      </c>
      <c r="T49" t="inlineStr">
        <is>
          <t>91–180 dias</t>
        </is>
      </c>
      <c r="U49" t="inlineStr">
        <is>
          <t>Cybersecurity</t>
        </is>
      </c>
      <c r="V49" t="inlineStr">
        <is>
          <t>FR</t>
        </is>
      </c>
      <c r="W49" t="inlineStr">
        <is>
          <t>ads</t>
        </is>
      </c>
    </row>
    <row r="50">
      <c r="A50" t="inlineStr">
        <is>
          <t>S-1cff18</t>
        </is>
      </c>
      <c r="B50" t="inlineStr">
        <is>
          <t>A-2789e3</t>
        </is>
      </c>
      <c r="C50" s="40" t="n">
        <v>45568</v>
      </c>
      <c r="D50" s="40" t="n"/>
      <c r="E50" t="n">
        <v>89</v>
      </c>
      <c r="F50" t="n">
        <v>209</v>
      </c>
      <c r="G50" t="inlineStr">
        <is>
          <t>2024-S2</t>
        </is>
      </c>
      <c r="H50" t="inlineStr">
        <is>
          <t>Sim</t>
        </is>
      </c>
      <c r="I50" t="n">
        <v>0</v>
      </c>
      <c r="J50" s="41" t="n"/>
      <c r="L50" t="inlineStr"/>
      <c r="M50" t="inlineStr">
        <is>
          <t>Basic</t>
        </is>
      </c>
      <c r="N50" t="inlineStr">
        <is>
          <t>monthly</t>
        </is>
      </c>
      <c r="O50" t="inlineStr">
        <is>
          <t>Pago</t>
        </is>
      </c>
      <c r="P50" t="inlineStr">
        <is>
          <t>Sim</t>
        </is>
      </c>
      <c r="Q50" t="inlineStr">
        <is>
          <t>Não</t>
        </is>
      </c>
      <c r="R50" t="inlineStr">
        <is>
          <t>Não</t>
        </is>
      </c>
      <c r="S50" t="inlineStr">
        <is>
          <t>6–15</t>
        </is>
      </c>
      <c r="T50" t="inlineStr">
        <is>
          <t>Conta nova (≤ 30 dias)</t>
        </is>
      </c>
      <c r="U50" t="inlineStr">
        <is>
          <t>FinTech</t>
        </is>
      </c>
      <c r="V50" t="inlineStr">
        <is>
          <t>US</t>
        </is>
      </c>
      <c r="W50" t="inlineStr">
        <is>
          <t>partner</t>
        </is>
      </c>
    </row>
    <row r="51">
      <c r="A51" t="inlineStr">
        <is>
          <t>S-ad39ef</t>
        </is>
      </c>
      <c r="B51" t="inlineStr">
        <is>
          <t>A-e40f45</t>
        </is>
      </c>
      <c r="C51" s="40" t="n">
        <v>45529</v>
      </c>
      <c r="D51" s="40" t="n"/>
      <c r="E51" t="n">
        <v>128</v>
      </c>
      <c r="F51" t="n">
        <v>0</v>
      </c>
      <c r="G51" t="inlineStr">
        <is>
          <t>2024-S2</t>
        </is>
      </c>
      <c r="H51" t="inlineStr">
        <is>
          <t>Sim</t>
        </is>
      </c>
      <c r="I51" t="n">
        <v>0</v>
      </c>
      <c r="J51" s="41" t="n"/>
      <c r="L51" t="inlineStr"/>
      <c r="M51" t="inlineStr">
        <is>
          <t>Pro</t>
        </is>
      </c>
      <c r="N51" t="inlineStr">
        <is>
          <t>annual</t>
        </is>
      </c>
      <c r="O51" t="inlineStr">
        <is>
          <t>Trial</t>
        </is>
      </c>
      <c r="P51" t="inlineStr">
        <is>
          <t>Sim</t>
        </is>
      </c>
      <c r="Q51" t="inlineStr">
        <is>
          <t>Sim</t>
        </is>
      </c>
      <c r="R51" t="inlineStr">
        <is>
          <t>Não</t>
        </is>
      </c>
      <c r="S51" t="inlineStr">
        <is>
          <t>16–40</t>
        </is>
      </c>
      <c r="T51" t="inlineStr">
        <is>
          <t>91–180 dias</t>
        </is>
      </c>
      <c r="U51" t="inlineStr">
        <is>
          <t>HealthTech</t>
        </is>
      </c>
      <c r="V51" t="inlineStr">
        <is>
          <t>US</t>
        </is>
      </c>
      <c r="W51" t="inlineStr">
        <is>
          <t>organic</t>
        </is>
      </c>
    </row>
    <row r="52">
      <c r="A52" t="inlineStr">
        <is>
          <t>S-bf806d</t>
        </is>
      </c>
      <c r="B52" t="inlineStr">
        <is>
          <t>A-7c5768</t>
        </is>
      </c>
      <c r="C52" s="40" t="n">
        <v>45556</v>
      </c>
      <c r="D52" s="40" t="n"/>
      <c r="E52" t="n">
        <v>101</v>
      </c>
      <c r="F52" t="n">
        <v>1178</v>
      </c>
      <c r="G52" t="inlineStr">
        <is>
          <t>2024-S2</t>
        </is>
      </c>
      <c r="H52" t="inlineStr">
        <is>
          <t>Sim</t>
        </is>
      </c>
      <c r="I52" t="n">
        <v>0</v>
      </c>
      <c r="J52" s="41" t="n"/>
      <c r="L52" t="inlineStr"/>
      <c r="M52" t="inlineStr">
        <is>
          <t>Basic</t>
        </is>
      </c>
      <c r="N52" t="inlineStr">
        <is>
          <t>annual</t>
        </is>
      </c>
      <c r="O52" t="inlineStr">
        <is>
          <t>Pago</t>
        </is>
      </c>
      <c r="P52" t="inlineStr">
        <is>
          <t>Sim</t>
        </is>
      </c>
      <c r="Q52" t="inlineStr">
        <is>
          <t>Não</t>
        </is>
      </c>
      <c r="R52" t="inlineStr">
        <is>
          <t>Não</t>
        </is>
      </c>
      <c r="S52" t="inlineStr">
        <is>
          <t>41+</t>
        </is>
      </c>
      <c r="T52" t="inlineStr">
        <is>
          <t>181–365 dias</t>
        </is>
      </c>
      <c r="U52" t="inlineStr">
        <is>
          <t>HealthTech</t>
        </is>
      </c>
      <c r="V52" t="inlineStr">
        <is>
          <t>UK</t>
        </is>
      </c>
      <c r="W52" t="inlineStr">
        <is>
          <t>event</t>
        </is>
      </c>
    </row>
    <row r="53">
      <c r="A53" t="inlineStr">
        <is>
          <t>S-36f6ec</t>
        </is>
      </c>
      <c r="B53" t="inlineStr">
        <is>
          <t>A-ccb686</t>
        </is>
      </c>
      <c r="C53" s="40" t="n">
        <v>45520</v>
      </c>
      <c r="D53" s="40" t="n"/>
      <c r="E53" t="n">
        <v>137</v>
      </c>
      <c r="F53" t="n">
        <v>1029</v>
      </c>
      <c r="G53" t="inlineStr">
        <is>
          <t>2024-S2</t>
        </is>
      </c>
      <c r="H53" t="inlineStr">
        <is>
          <t>Sim</t>
        </is>
      </c>
      <c r="I53" t="n">
        <v>0</v>
      </c>
      <c r="J53" s="41" t="n"/>
      <c r="L53" t="inlineStr"/>
      <c r="M53" t="inlineStr">
        <is>
          <t>Pro</t>
        </is>
      </c>
      <c r="N53" t="inlineStr">
        <is>
          <t>monthly</t>
        </is>
      </c>
      <c r="O53" t="inlineStr">
        <is>
          <t>Pago</t>
        </is>
      </c>
      <c r="P53" t="inlineStr">
        <is>
          <t>Sim</t>
        </is>
      </c>
      <c r="Q53" t="inlineStr">
        <is>
          <t>Sim</t>
        </is>
      </c>
      <c r="R53" t="inlineStr">
        <is>
          <t>Não</t>
        </is>
      </c>
      <c r="S53" t="inlineStr">
        <is>
          <t>16–40</t>
        </is>
      </c>
      <c r="T53" t="inlineStr">
        <is>
          <t>181–365 dias</t>
        </is>
      </c>
      <c r="U53" t="inlineStr">
        <is>
          <t>DevTools</t>
        </is>
      </c>
      <c r="V53" t="inlineStr">
        <is>
          <t>US</t>
        </is>
      </c>
      <c r="W53" t="inlineStr">
        <is>
          <t>other</t>
        </is>
      </c>
    </row>
    <row r="54">
      <c r="A54" t="inlineStr">
        <is>
          <t>S-aff55c</t>
        </is>
      </c>
      <c r="B54" t="inlineStr">
        <is>
          <t>A-bb2f49</t>
        </is>
      </c>
      <c r="C54" s="40" t="n">
        <v>45305</v>
      </c>
      <c r="D54" s="40" t="n">
        <v>45655</v>
      </c>
      <c r="E54" t="n">
        <v>350</v>
      </c>
      <c r="F54" t="n">
        <v>0</v>
      </c>
      <c r="G54" t="inlineStr">
        <is>
          <t>Até 2024-S1</t>
        </is>
      </c>
      <c r="H54" t="inlineStr">
        <is>
          <t>Sim</t>
        </is>
      </c>
      <c r="I54" t="n">
        <v>0</v>
      </c>
      <c r="J54" s="41" t="n">
        <v>45627</v>
      </c>
      <c r="K54" t="n">
        <v>29</v>
      </c>
      <c r="L54" t="inlineStr">
        <is>
          <t>Sim</t>
        </is>
      </c>
      <c r="M54" t="inlineStr">
        <is>
          <t>Pro</t>
        </is>
      </c>
      <c r="N54" t="inlineStr">
        <is>
          <t>monthly</t>
        </is>
      </c>
      <c r="O54" t="inlineStr">
        <is>
          <t>Trial</t>
        </is>
      </c>
      <c r="P54" t="inlineStr">
        <is>
          <t>Sim</t>
        </is>
      </c>
      <c r="Q54" t="inlineStr">
        <is>
          <t>Não</t>
        </is>
      </c>
      <c r="R54" t="inlineStr">
        <is>
          <t>Não</t>
        </is>
      </c>
      <c r="S54" t="inlineStr">
        <is>
          <t>6–15</t>
        </is>
      </c>
      <c r="T54" t="inlineStr">
        <is>
          <t>181–365 dias</t>
        </is>
      </c>
      <c r="U54" t="inlineStr">
        <is>
          <t>Cybersecurity</t>
        </is>
      </c>
      <c r="V54" t="inlineStr">
        <is>
          <t>US</t>
        </is>
      </c>
      <c r="W54" t="inlineStr">
        <is>
          <t>other</t>
        </is>
      </c>
    </row>
    <row r="55">
      <c r="A55" t="inlineStr">
        <is>
          <t>S-b9fc6c</t>
        </is>
      </c>
      <c r="B55" t="inlineStr">
        <is>
          <t>A-2ebb4b</t>
        </is>
      </c>
      <c r="C55" s="40" t="n">
        <v>45093</v>
      </c>
      <c r="D55" s="40" t="n"/>
      <c r="E55" t="n">
        <v>564</v>
      </c>
      <c r="F55" t="n">
        <v>779</v>
      </c>
      <c r="G55" t="inlineStr">
        <is>
          <t>Até 2024-S1</t>
        </is>
      </c>
      <c r="H55" t="inlineStr">
        <is>
          <t>Sim</t>
        </is>
      </c>
      <c r="I55" t="n">
        <v>0</v>
      </c>
      <c r="J55" s="41" t="n"/>
      <c r="L55" t="inlineStr"/>
      <c r="M55" t="inlineStr">
        <is>
          <t>Basic</t>
        </is>
      </c>
      <c r="N55" t="inlineStr">
        <is>
          <t>annual</t>
        </is>
      </c>
      <c r="O55" t="inlineStr">
        <is>
          <t>Pago</t>
        </is>
      </c>
      <c r="P55" t="inlineStr">
        <is>
          <t>Sim</t>
        </is>
      </c>
      <c r="Q55" t="inlineStr">
        <is>
          <t>Não</t>
        </is>
      </c>
      <c r="R55" t="inlineStr">
        <is>
          <t>Não</t>
        </is>
      </c>
      <c r="S55" t="inlineStr">
        <is>
          <t>41+</t>
        </is>
      </c>
      <c r="T55" t="inlineStr">
        <is>
          <t>31–90 dias</t>
        </is>
      </c>
      <c r="U55" t="inlineStr">
        <is>
          <t>HealthTech</t>
        </is>
      </c>
      <c r="V55" t="inlineStr">
        <is>
          <t>US</t>
        </is>
      </c>
      <c r="W55" t="inlineStr">
        <is>
          <t>ads</t>
        </is>
      </c>
    </row>
    <row r="56">
      <c r="A56" t="inlineStr">
        <is>
          <t>S-7f8cd8</t>
        </is>
      </c>
      <c r="B56" t="inlineStr">
        <is>
          <t>A-53f4e3</t>
        </is>
      </c>
      <c r="C56" s="40" t="n">
        <v>45553</v>
      </c>
      <c r="D56" s="40" t="n">
        <v>45613</v>
      </c>
      <c r="E56" t="n">
        <v>60</v>
      </c>
      <c r="F56" t="n">
        <v>3980</v>
      </c>
      <c r="G56" t="inlineStr">
        <is>
          <t>2024-S2</t>
        </is>
      </c>
      <c r="H56" t="inlineStr">
        <is>
          <t>Sim</t>
        </is>
      </c>
      <c r="I56" t="n">
        <v>0</v>
      </c>
      <c r="J56" s="41" t="n">
        <v>45597</v>
      </c>
      <c r="K56" t="n">
        <v>17</v>
      </c>
      <c r="L56" t="inlineStr">
        <is>
          <t>Não</t>
        </is>
      </c>
      <c r="M56" t="inlineStr">
        <is>
          <t>Enterprise</t>
        </is>
      </c>
      <c r="N56" t="inlineStr">
        <is>
          <t>monthly</t>
        </is>
      </c>
      <c r="O56" t="inlineStr">
        <is>
          <t>Pago</t>
        </is>
      </c>
      <c r="P56" t="inlineStr">
        <is>
          <t>Sim</t>
        </is>
      </c>
      <c r="Q56" t="inlineStr">
        <is>
          <t>Não</t>
        </is>
      </c>
      <c r="R56" t="inlineStr">
        <is>
          <t>Não</t>
        </is>
      </c>
      <c r="S56" t="inlineStr">
        <is>
          <t>16–40</t>
        </is>
      </c>
      <c r="T56" t="inlineStr">
        <is>
          <t>91–180 dias</t>
        </is>
      </c>
      <c r="U56" t="inlineStr">
        <is>
          <t>Cybersecurity</t>
        </is>
      </c>
      <c r="V56" t="inlineStr">
        <is>
          <t>UK</t>
        </is>
      </c>
      <c r="W56" t="inlineStr">
        <is>
          <t>event</t>
        </is>
      </c>
    </row>
    <row r="57">
      <c r="A57" t="inlineStr">
        <is>
          <t>S-e912e6</t>
        </is>
      </c>
      <c r="B57" t="inlineStr">
        <is>
          <t>A-a8d89d</t>
        </is>
      </c>
      <c r="C57" s="40" t="n">
        <v>45272</v>
      </c>
      <c r="D57" s="40" t="n"/>
      <c r="E57" t="n">
        <v>385</v>
      </c>
      <c r="F57" t="n">
        <v>15522</v>
      </c>
      <c r="G57" t="inlineStr">
        <is>
          <t>Até 2024-S1</t>
        </is>
      </c>
      <c r="H57" t="inlineStr">
        <is>
          <t>Sim</t>
        </is>
      </c>
      <c r="I57" t="n">
        <v>0</v>
      </c>
      <c r="J57" s="41" t="n"/>
      <c r="L57" t="inlineStr"/>
      <c r="M57" t="inlineStr">
        <is>
          <t>Enterprise</t>
        </is>
      </c>
      <c r="N57" t="inlineStr">
        <is>
          <t>monthly</t>
        </is>
      </c>
      <c r="O57" t="inlineStr">
        <is>
          <t>Pago</t>
        </is>
      </c>
      <c r="P57" t="inlineStr">
        <is>
          <t>Sim</t>
        </is>
      </c>
      <c r="Q57" t="inlineStr">
        <is>
          <t>Não</t>
        </is>
      </c>
      <c r="R57" t="inlineStr">
        <is>
          <t>Não</t>
        </is>
      </c>
      <c r="S57" t="inlineStr">
        <is>
          <t>41+</t>
        </is>
      </c>
      <c r="T57" t="inlineStr">
        <is>
          <t>Conta nova (≤ 30 dias)</t>
        </is>
      </c>
      <c r="U57" t="inlineStr">
        <is>
          <t>EdTech</t>
        </is>
      </c>
      <c r="V57" t="inlineStr">
        <is>
          <t>US</t>
        </is>
      </c>
      <c r="W57" t="inlineStr">
        <is>
          <t>ads</t>
        </is>
      </c>
    </row>
    <row r="58">
      <c r="A58" t="inlineStr">
        <is>
          <t>S-fef85a</t>
        </is>
      </c>
      <c r="B58" t="inlineStr">
        <is>
          <t>A-7f8241</t>
        </is>
      </c>
      <c r="C58" s="40" t="n">
        <v>45510</v>
      </c>
      <c r="D58" s="40" t="n"/>
      <c r="E58" t="n">
        <v>147</v>
      </c>
      <c r="F58" t="n">
        <v>1666</v>
      </c>
      <c r="G58" t="inlineStr">
        <is>
          <t>2024-S2</t>
        </is>
      </c>
      <c r="H58" t="inlineStr">
        <is>
          <t>Sim</t>
        </is>
      </c>
      <c r="I58" t="n">
        <v>0</v>
      </c>
      <c r="J58" s="41" t="n"/>
      <c r="L58" t="inlineStr"/>
      <c r="M58" t="inlineStr">
        <is>
          <t>Pro</t>
        </is>
      </c>
      <c r="N58" t="inlineStr">
        <is>
          <t>annual</t>
        </is>
      </c>
      <c r="O58" t="inlineStr">
        <is>
          <t>Pago</t>
        </is>
      </c>
      <c r="P58" t="inlineStr">
        <is>
          <t>Sim</t>
        </is>
      </c>
      <c r="Q58" t="inlineStr">
        <is>
          <t>Não</t>
        </is>
      </c>
      <c r="R58" t="inlineStr">
        <is>
          <t>Não</t>
        </is>
      </c>
      <c r="S58" t="inlineStr">
        <is>
          <t>16–40</t>
        </is>
      </c>
      <c r="T58" t="inlineStr">
        <is>
          <t>Mais de 365 dias</t>
        </is>
      </c>
      <c r="U58" t="inlineStr">
        <is>
          <t>EdTech</t>
        </is>
      </c>
      <c r="V58" t="inlineStr">
        <is>
          <t>US</t>
        </is>
      </c>
      <c r="W58" t="inlineStr">
        <is>
          <t>organic</t>
        </is>
      </c>
    </row>
    <row r="59">
      <c r="A59" t="inlineStr">
        <is>
          <t>S-36d5c9</t>
        </is>
      </c>
      <c r="B59" t="inlineStr">
        <is>
          <t>A-54ecc2</t>
        </is>
      </c>
      <c r="C59" s="40" t="n">
        <v>45185</v>
      </c>
      <c r="D59" s="40" t="n"/>
      <c r="E59" t="n">
        <v>472</v>
      </c>
      <c r="F59" t="n">
        <v>2189</v>
      </c>
      <c r="G59" t="inlineStr">
        <is>
          <t>Até 2024-S1</t>
        </is>
      </c>
      <c r="H59" t="inlineStr">
        <is>
          <t>Sim</t>
        </is>
      </c>
      <c r="I59" t="n">
        <v>0</v>
      </c>
      <c r="J59" s="41" t="n"/>
      <c r="L59" t="inlineStr"/>
      <c r="M59" t="inlineStr">
        <is>
          <t>Enterprise</t>
        </is>
      </c>
      <c r="N59" t="inlineStr">
        <is>
          <t>monthly</t>
        </is>
      </c>
      <c r="O59" t="inlineStr">
        <is>
          <t>Pago</t>
        </is>
      </c>
      <c r="P59" t="inlineStr">
        <is>
          <t>Sim</t>
        </is>
      </c>
      <c r="Q59" t="inlineStr">
        <is>
          <t>Não</t>
        </is>
      </c>
      <c r="R59" t="inlineStr">
        <is>
          <t>Não</t>
        </is>
      </c>
      <c r="S59" t="inlineStr">
        <is>
          <t>6–15</t>
        </is>
      </c>
      <c r="T59" t="inlineStr">
        <is>
          <t>91–180 dias</t>
        </is>
      </c>
      <c r="U59" t="inlineStr">
        <is>
          <t>Cybersecurity</t>
        </is>
      </c>
      <c r="V59" t="inlineStr">
        <is>
          <t>US</t>
        </is>
      </c>
      <c r="W59" t="inlineStr">
        <is>
          <t>partner</t>
        </is>
      </c>
    </row>
    <row r="60">
      <c r="A60" t="inlineStr">
        <is>
          <t>S-b9ff15</t>
        </is>
      </c>
      <c r="B60" t="inlineStr">
        <is>
          <t>A-95b24a</t>
        </is>
      </c>
      <c r="C60" s="40" t="n">
        <v>45299</v>
      </c>
      <c r="D60" s="40" t="n"/>
      <c r="E60" t="n">
        <v>358</v>
      </c>
      <c r="F60" t="n">
        <v>8557</v>
      </c>
      <c r="G60" t="inlineStr">
        <is>
          <t>Até 2024-S1</t>
        </is>
      </c>
      <c r="H60" t="inlineStr">
        <is>
          <t>Sim</t>
        </is>
      </c>
      <c r="I60" t="n">
        <v>0</v>
      </c>
      <c r="J60" s="41" t="n"/>
      <c r="L60" t="inlineStr"/>
      <c r="M60" t="inlineStr">
        <is>
          <t>Enterprise</t>
        </is>
      </c>
      <c r="N60" t="inlineStr">
        <is>
          <t>annual</t>
        </is>
      </c>
      <c r="O60" t="inlineStr">
        <is>
          <t>Pago</t>
        </is>
      </c>
      <c r="P60" t="inlineStr">
        <is>
          <t>Não</t>
        </is>
      </c>
      <c r="Q60" t="inlineStr">
        <is>
          <t>Não</t>
        </is>
      </c>
      <c r="R60" t="inlineStr">
        <is>
          <t>Não</t>
        </is>
      </c>
      <c r="S60" t="inlineStr">
        <is>
          <t>41+</t>
        </is>
      </c>
      <c r="T60" t="inlineStr">
        <is>
          <t>181–365 dias</t>
        </is>
      </c>
      <c r="U60" t="inlineStr">
        <is>
          <t>FinTech</t>
        </is>
      </c>
      <c r="V60" t="inlineStr">
        <is>
          <t>US</t>
        </is>
      </c>
      <c r="W60" t="inlineStr">
        <is>
          <t>event</t>
        </is>
      </c>
    </row>
    <row r="61">
      <c r="A61" t="inlineStr">
        <is>
          <t>S-10bd09</t>
        </is>
      </c>
      <c r="B61" t="inlineStr">
        <is>
          <t>A-bbc346</t>
        </is>
      </c>
      <c r="C61" s="40" t="n">
        <v>45538</v>
      </c>
      <c r="D61" s="40" t="n"/>
      <c r="E61" t="n">
        <v>119</v>
      </c>
      <c r="F61" t="n">
        <v>950</v>
      </c>
      <c r="G61" t="inlineStr">
        <is>
          <t>2024-S2</t>
        </is>
      </c>
      <c r="H61" t="inlineStr">
        <is>
          <t>Sim</t>
        </is>
      </c>
      <c r="I61" t="n">
        <v>0</v>
      </c>
      <c r="J61" s="41" t="n"/>
      <c r="L61" t="inlineStr"/>
      <c r="M61" t="inlineStr">
        <is>
          <t>Basic</t>
        </is>
      </c>
      <c r="N61" t="inlineStr">
        <is>
          <t>annual</t>
        </is>
      </c>
      <c r="O61" t="inlineStr">
        <is>
          <t>Pago</t>
        </is>
      </c>
      <c r="P61" t="inlineStr">
        <is>
          <t>Sim</t>
        </is>
      </c>
      <c r="Q61" t="inlineStr">
        <is>
          <t>Não</t>
        </is>
      </c>
      <c r="R61" t="inlineStr">
        <is>
          <t>Não</t>
        </is>
      </c>
      <c r="S61" t="inlineStr">
        <is>
          <t>41+</t>
        </is>
      </c>
      <c r="T61" t="inlineStr">
        <is>
          <t>Conta nova (≤ 30 dias)</t>
        </is>
      </c>
      <c r="U61" t="inlineStr">
        <is>
          <t>FinTech</t>
        </is>
      </c>
      <c r="V61" t="inlineStr">
        <is>
          <t>US</t>
        </is>
      </c>
      <c r="W61" t="inlineStr">
        <is>
          <t>partner</t>
        </is>
      </c>
    </row>
    <row r="62">
      <c r="A62" t="inlineStr">
        <is>
          <t>S-12bfc8</t>
        </is>
      </c>
      <c r="B62" t="inlineStr">
        <is>
          <t>A-31ab9a</t>
        </is>
      </c>
      <c r="C62" s="40" t="n">
        <v>45632</v>
      </c>
      <c r="D62" s="40" t="n"/>
      <c r="E62" t="n">
        <v>25</v>
      </c>
      <c r="F62" t="n">
        <v>5771</v>
      </c>
      <c r="G62" t="inlineStr">
        <is>
          <t>2024-S2</t>
        </is>
      </c>
      <c r="H62" t="inlineStr">
        <is>
          <t>Não</t>
        </is>
      </c>
      <c r="I62" t="n">
        <v>0</v>
      </c>
      <c r="J62" s="41" t="n"/>
      <c r="L62" t="inlineStr"/>
      <c r="M62" t="inlineStr">
        <is>
          <t>Enterprise</t>
        </is>
      </c>
      <c r="N62" t="inlineStr">
        <is>
          <t>monthly</t>
        </is>
      </c>
      <c r="O62" t="inlineStr">
        <is>
          <t>Pago</t>
        </is>
      </c>
      <c r="P62" t="inlineStr">
        <is>
          <t>Não</t>
        </is>
      </c>
      <c r="Q62" t="inlineStr">
        <is>
          <t>Não</t>
        </is>
      </c>
      <c r="R62" t="inlineStr">
        <is>
          <t>Não</t>
        </is>
      </c>
      <c r="S62" t="inlineStr">
        <is>
          <t>16–40</t>
        </is>
      </c>
      <c r="T62" t="inlineStr">
        <is>
          <t>181–365 dias</t>
        </is>
      </c>
      <c r="U62" t="inlineStr">
        <is>
          <t>FinTech</t>
        </is>
      </c>
      <c r="V62" t="inlineStr">
        <is>
          <t>DE</t>
        </is>
      </c>
      <c r="W62" t="inlineStr">
        <is>
          <t>organic</t>
        </is>
      </c>
    </row>
    <row r="63">
      <c r="A63" t="inlineStr">
        <is>
          <t>S-f5c472</t>
        </is>
      </c>
      <c r="B63" t="inlineStr">
        <is>
          <t>A-faa28c</t>
        </is>
      </c>
      <c r="C63" s="40" t="n">
        <v>45482</v>
      </c>
      <c r="D63" s="40" t="n"/>
      <c r="E63" t="n">
        <v>175</v>
      </c>
      <c r="F63" t="n">
        <v>912</v>
      </c>
      <c r="G63" t="inlineStr">
        <is>
          <t>2024-S2</t>
        </is>
      </c>
      <c r="H63" t="inlineStr">
        <is>
          <t>Sim</t>
        </is>
      </c>
      <c r="I63" t="n">
        <v>0</v>
      </c>
      <c r="J63" s="41" t="n"/>
      <c r="L63" t="inlineStr"/>
      <c r="M63" t="inlineStr">
        <is>
          <t>Basic</t>
        </is>
      </c>
      <c r="N63" t="inlineStr">
        <is>
          <t>monthly</t>
        </is>
      </c>
      <c r="O63" t="inlineStr">
        <is>
          <t>Pago</t>
        </is>
      </c>
      <c r="P63" t="inlineStr">
        <is>
          <t>Sim</t>
        </is>
      </c>
      <c r="Q63" t="inlineStr">
        <is>
          <t>Não</t>
        </is>
      </c>
      <c r="R63" t="inlineStr">
        <is>
          <t>Não</t>
        </is>
      </c>
      <c r="S63" t="inlineStr">
        <is>
          <t>41+</t>
        </is>
      </c>
      <c r="T63" t="inlineStr">
        <is>
          <t>91–180 dias</t>
        </is>
      </c>
      <c r="U63" t="inlineStr">
        <is>
          <t>HealthTech</t>
        </is>
      </c>
      <c r="V63" t="inlineStr">
        <is>
          <t>US</t>
        </is>
      </c>
      <c r="W63" t="inlineStr">
        <is>
          <t>organic</t>
        </is>
      </c>
    </row>
    <row r="64">
      <c r="A64" t="inlineStr">
        <is>
          <t>S-dbc1ca</t>
        </is>
      </c>
      <c r="B64" t="inlineStr">
        <is>
          <t>A-8adedc</t>
        </is>
      </c>
      <c r="C64" s="40" t="n">
        <v>45406</v>
      </c>
      <c r="D64" s="40" t="n"/>
      <c r="E64" t="n">
        <v>251</v>
      </c>
      <c r="F64" t="n">
        <v>2786</v>
      </c>
      <c r="G64" t="inlineStr">
        <is>
          <t>Até 2024-S1</t>
        </is>
      </c>
      <c r="H64" t="inlineStr">
        <is>
          <t>Sim</t>
        </is>
      </c>
      <c r="I64" t="n">
        <v>0</v>
      </c>
      <c r="J64" s="41" t="n"/>
      <c r="L64" t="inlineStr"/>
      <c r="M64" t="inlineStr">
        <is>
          <t>Enterprise</t>
        </is>
      </c>
      <c r="N64" t="inlineStr">
        <is>
          <t>annual</t>
        </is>
      </c>
      <c r="O64" t="inlineStr">
        <is>
          <t>Pago</t>
        </is>
      </c>
      <c r="P64" t="inlineStr">
        <is>
          <t>Sim</t>
        </is>
      </c>
      <c r="Q64" t="inlineStr">
        <is>
          <t>Não</t>
        </is>
      </c>
      <c r="R64" t="inlineStr">
        <is>
          <t>Não</t>
        </is>
      </c>
      <c r="S64" t="inlineStr">
        <is>
          <t>6–15</t>
        </is>
      </c>
      <c r="T64" t="inlineStr">
        <is>
          <t>31–90 dias</t>
        </is>
      </c>
      <c r="U64" t="inlineStr">
        <is>
          <t>EdTech</t>
        </is>
      </c>
      <c r="V64" t="inlineStr">
        <is>
          <t>US</t>
        </is>
      </c>
      <c r="W64" t="inlineStr">
        <is>
          <t>event</t>
        </is>
      </c>
    </row>
    <row r="65">
      <c r="A65" t="inlineStr">
        <is>
          <t>S-dc6dfd</t>
        </is>
      </c>
      <c r="B65" t="inlineStr">
        <is>
          <t>A-e08cd3</t>
        </is>
      </c>
      <c r="C65" s="40" t="n">
        <v>45565</v>
      </c>
      <c r="D65" s="40" t="n"/>
      <c r="E65" t="n">
        <v>92</v>
      </c>
      <c r="F65" t="n">
        <v>3283</v>
      </c>
      <c r="G65" t="inlineStr">
        <is>
          <t>2024-S2</t>
        </is>
      </c>
      <c r="H65" t="inlineStr">
        <is>
          <t>Sim</t>
        </is>
      </c>
      <c r="I65" t="n">
        <v>0</v>
      </c>
      <c r="J65" s="41" t="n"/>
      <c r="L65" t="inlineStr"/>
      <c r="M65" t="inlineStr">
        <is>
          <t>Pro</t>
        </is>
      </c>
      <c r="N65" t="inlineStr">
        <is>
          <t>monthly</t>
        </is>
      </c>
      <c r="O65" t="inlineStr">
        <is>
          <t>Pago</t>
        </is>
      </c>
      <c r="P65" t="inlineStr">
        <is>
          <t>Sim</t>
        </is>
      </c>
      <c r="Q65" t="inlineStr">
        <is>
          <t>Não</t>
        </is>
      </c>
      <c r="R65" t="inlineStr">
        <is>
          <t>Não</t>
        </is>
      </c>
      <c r="S65" t="inlineStr">
        <is>
          <t>41+</t>
        </is>
      </c>
      <c r="T65" t="inlineStr">
        <is>
          <t>Conta nova (≤ 30 dias)</t>
        </is>
      </c>
      <c r="U65" t="inlineStr">
        <is>
          <t>FinTech</t>
        </is>
      </c>
      <c r="V65" t="inlineStr">
        <is>
          <t>US</t>
        </is>
      </c>
      <c r="W65" t="inlineStr">
        <is>
          <t>ads</t>
        </is>
      </c>
    </row>
    <row r="66">
      <c r="A66" t="inlineStr">
        <is>
          <t>S-b2d472</t>
        </is>
      </c>
      <c r="B66" t="inlineStr">
        <is>
          <t>A-bcf87c</t>
        </is>
      </c>
      <c r="C66" s="40" t="n">
        <v>45531</v>
      </c>
      <c r="D66" s="40" t="n">
        <v>45637</v>
      </c>
      <c r="E66" t="n">
        <v>106</v>
      </c>
      <c r="F66" t="n">
        <v>1990</v>
      </c>
      <c r="G66" t="inlineStr">
        <is>
          <t>2024-S2</t>
        </is>
      </c>
      <c r="H66" t="inlineStr">
        <is>
          <t>Sim</t>
        </is>
      </c>
      <c r="I66" t="n">
        <v>0</v>
      </c>
      <c r="J66" s="41" t="n">
        <v>45627</v>
      </c>
      <c r="K66" t="n">
        <v>11</v>
      </c>
      <c r="L66" t="inlineStr">
        <is>
          <t>Não</t>
        </is>
      </c>
      <c r="M66" t="inlineStr">
        <is>
          <t>Enterprise</t>
        </is>
      </c>
      <c r="N66" t="inlineStr">
        <is>
          <t>annual</t>
        </is>
      </c>
      <c r="O66" t="inlineStr">
        <is>
          <t>Pago</t>
        </is>
      </c>
      <c r="P66" t="inlineStr">
        <is>
          <t>Não</t>
        </is>
      </c>
      <c r="Q66" t="inlineStr">
        <is>
          <t>Não</t>
        </is>
      </c>
      <c r="R66" t="inlineStr">
        <is>
          <t>Não</t>
        </is>
      </c>
      <c r="S66" t="inlineStr">
        <is>
          <t>6–15</t>
        </is>
      </c>
      <c r="T66" t="inlineStr">
        <is>
          <t>31–90 dias</t>
        </is>
      </c>
      <c r="U66" t="inlineStr">
        <is>
          <t>FinTech</t>
        </is>
      </c>
      <c r="V66" t="inlineStr">
        <is>
          <t>US</t>
        </is>
      </c>
      <c r="W66" t="inlineStr">
        <is>
          <t>event</t>
        </is>
      </c>
    </row>
    <row r="67">
      <c r="A67" t="inlineStr">
        <is>
          <t>S-9dfce0</t>
        </is>
      </c>
      <c r="B67" t="inlineStr">
        <is>
          <t>A-e6afc1</t>
        </is>
      </c>
      <c r="C67" s="40" t="n">
        <v>45534</v>
      </c>
      <c r="D67" s="40" t="n"/>
      <c r="E67" t="n">
        <v>123</v>
      </c>
      <c r="F67" t="n">
        <v>98</v>
      </c>
      <c r="G67" t="inlineStr">
        <is>
          <t>2024-S2</t>
        </is>
      </c>
      <c r="H67" t="inlineStr">
        <is>
          <t>Sim</t>
        </is>
      </c>
      <c r="I67" t="n">
        <v>0</v>
      </c>
      <c r="J67" s="41" t="n"/>
      <c r="L67" t="inlineStr"/>
      <c r="M67" t="inlineStr">
        <is>
          <t>Pro</t>
        </is>
      </c>
      <c r="N67" t="inlineStr">
        <is>
          <t>annual</t>
        </is>
      </c>
      <c r="O67" t="inlineStr">
        <is>
          <t>Pago</t>
        </is>
      </c>
      <c r="P67" t="inlineStr">
        <is>
          <t>Sim</t>
        </is>
      </c>
      <c r="Q67" t="inlineStr">
        <is>
          <t>Não</t>
        </is>
      </c>
      <c r="R67" t="inlineStr">
        <is>
          <t>Não</t>
        </is>
      </c>
      <c r="S67" t="inlineStr">
        <is>
          <t>1–5</t>
        </is>
      </c>
      <c r="T67" t="inlineStr">
        <is>
          <t>Mais de 365 dias</t>
        </is>
      </c>
      <c r="U67" t="inlineStr">
        <is>
          <t>DevTools</t>
        </is>
      </c>
      <c r="V67" t="inlineStr">
        <is>
          <t>US</t>
        </is>
      </c>
      <c r="W67" t="inlineStr">
        <is>
          <t>ads</t>
        </is>
      </c>
    </row>
    <row r="68">
      <c r="A68" t="inlineStr">
        <is>
          <t>S-9cb6a7</t>
        </is>
      </c>
      <c r="B68" t="inlineStr">
        <is>
          <t>A-7f29a7</t>
        </is>
      </c>
      <c r="C68" s="40" t="n">
        <v>45647</v>
      </c>
      <c r="D68" s="40" t="n"/>
      <c r="E68" t="n">
        <v>10</v>
      </c>
      <c r="F68" t="n">
        <v>779</v>
      </c>
      <c r="G68" t="inlineStr">
        <is>
          <t>2024-S2</t>
        </is>
      </c>
      <c r="H68" t="inlineStr">
        <is>
          <t>Não</t>
        </is>
      </c>
      <c r="I68" t="n">
        <v>0</v>
      </c>
      <c r="J68" s="41" t="n"/>
      <c r="L68" t="inlineStr"/>
      <c r="M68" t="inlineStr">
        <is>
          <t>Basic</t>
        </is>
      </c>
      <c r="N68" t="inlineStr">
        <is>
          <t>monthly</t>
        </is>
      </c>
      <c r="O68" t="inlineStr">
        <is>
          <t>Pago</t>
        </is>
      </c>
      <c r="P68" t="inlineStr">
        <is>
          <t>Sim</t>
        </is>
      </c>
      <c r="Q68" t="inlineStr">
        <is>
          <t>Não</t>
        </is>
      </c>
      <c r="R68" t="inlineStr">
        <is>
          <t>Não</t>
        </is>
      </c>
      <c r="S68" t="inlineStr">
        <is>
          <t>41+</t>
        </is>
      </c>
      <c r="T68" t="inlineStr">
        <is>
          <t>91–180 dias</t>
        </is>
      </c>
      <c r="U68" t="inlineStr">
        <is>
          <t>Cybersecurity</t>
        </is>
      </c>
      <c r="V68" t="inlineStr">
        <is>
          <t>UK</t>
        </is>
      </c>
      <c r="W68" t="inlineStr">
        <is>
          <t>event</t>
        </is>
      </c>
    </row>
    <row r="69">
      <c r="A69" t="inlineStr">
        <is>
          <t>S-dabcd2</t>
        </is>
      </c>
      <c r="B69" t="inlineStr">
        <is>
          <t>A-3ce5b8</t>
        </is>
      </c>
      <c r="C69" s="40" t="n">
        <v>45557</v>
      </c>
      <c r="D69" s="40" t="n"/>
      <c r="E69" t="n">
        <v>100</v>
      </c>
      <c r="F69" t="n">
        <v>0</v>
      </c>
      <c r="G69" t="inlineStr">
        <is>
          <t>2024-S2</t>
        </is>
      </c>
      <c r="H69" t="inlineStr">
        <is>
          <t>Sim</t>
        </is>
      </c>
      <c r="I69" t="n">
        <v>0</v>
      </c>
      <c r="J69" s="41" t="n"/>
      <c r="L69" t="inlineStr"/>
      <c r="M69" t="inlineStr">
        <is>
          <t>Pro</t>
        </is>
      </c>
      <c r="N69" t="inlineStr">
        <is>
          <t>monthly</t>
        </is>
      </c>
      <c r="O69" t="inlineStr">
        <is>
          <t>Trial</t>
        </is>
      </c>
      <c r="P69" t="inlineStr">
        <is>
          <t>Sim</t>
        </is>
      </c>
      <c r="Q69" t="inlineStr">
        <is>
          <t>Não</t>
        </is>
      </c>
      <c r="R69" t="inlineStr">
        <is>
          <t>Não</t>
        </is>
      </c>
      <c r="S69" t="inlineStr">
        <is>
          <t>16–40</t>
        </is>
      </c>
      <c r="T69" t="inlineStr">
        <is>
          <t>Mais de 365 dias</t>
        </is>
      </c>
      <c r="U69" t="inlineStr">
        <is>
          <t>FinTech</t>
        </is>
      </c>
      <c r="V69" t="inlineStr">
        <is>
          <t>IN</t>
        </is>
      </c>
      <c r="W69" t="inlineStr">
        <is>
          <t>ads</t>
        </is>
      </c>
    </row>
    <row r="70">
      <c r="A70" t="inlineStr">
        <is>
          <t>S-8c3cc8</t>
        </is>
      </c>
      <c r="B70" t="inlineStr">
        <is>
          <t>A-b2225d</t>
        </is>
      </c>
      <c r="C70" s="40" t="n">
        <v>45582</v>
      </c>
      <c r="D70" s="40" t="n"/>
      <c r="E70" t="n">
        <v>75</v>
      </c>
      <c r="F70" t="n">
        <v>0</v>
      </c>
      <c r="G70" t="inlineStr">
        <is>
          <t>2024-S2</t>
        </is>
      </c>
      <c r="H70" t="inlineStr">
        <is>
          <t>Sim</t>
        </is>
      </c>
      <c r="I70" t="n">
        <v>0</v>
      </c>
      <c r="J70" s="41" t="n"/>
      <c r="L70" t="inlineStr"/>
      <c r="M70" t="inlineStr">
        <is>
          <t>Basic</t>
        </is>
      </c>
      <c r="N70" t="inlineStr">
        <is>
          <t>monthly</t>
        </is>
      </c>
      <c r="O70" t="inlineStr">
        <is>
          <t>Trial</t>
        </is>
      </c>
      <c r="P70" t="inlineStr">
        <is>
          <t>Sim</t>
        </is>
      </c>
      <c r="Q70" t="inlineStr">
        <is>
          <t>Não</t>
        </is>
      </c>
      <c r="R70" t="inlineStr">
        <is>
          <t>Não</t>
        </is>
      </c>
      <c r="S70" t="inlineStr">
        <is>
          <t>41+</t>
        </is>
      </c>
      <c r="T70" t="inlineStr">
        <is>
          <t>181–365 dias</t>
        </is>
      </c>
      <c r="U70" t="inlineStr">
        <is>
          <t>FinTech</t>
        </is>
      </c>
      <c r="V70" t="inlineStr">
        <is>
          <t>US</t>
        </is>
      </c>
      <c r="W70" t="inlineStr">
        <is>
          <t>ads</t>
        </is>
      </c>
    </row>
    <row r="71">
      <c r="A71" t="inlineStr">
        <is>
          <t>S-2923fc</t>
        </is>
      </c>
      <c r="B71" t="inlineStr">
        <is>
          <t>A-fa3095</t>
        </is>
      </c>
      <c r="C71" s="40" t="n">
        <v>45481</v>
      </c>
      <c r="D71" s="40" t="n"/>
      <c r="E71" t="n">
        <v>176</v>
      </c>
      <c r="F71" t="n">
        <v>13930</v>
      </c>
      <c r="G71" t="inlineStr">
        <is>
          <t>2024-S2</t>
        </is>
      </c>
      <c r="H71" t="inlineStr">
        <is>
          <t>Sim</t>
        </is>
      </c>
      <c r="I71" t="n">
        <v>0</v>
      </c>
      <c r="J71" s="41" t="n"/>
      <c r="L71" t="inlineStr"/>
      <c r="M71" t="inlineStr">
        <is>
          <t>Enterprise</t>
        </is>
      </c>
      <c r="N71" t="inlineStr">
        <is>
          <t>annual</t>
        </is>
      </c>
      <c r="O71" t="inlineStr">
        <is>
          <t>Pago</t>
        </is>
      </c>
      <c r="P71" t="inlineStr">
        <is>
          <t>Sim</t>
        </is>
      </c>
      <c r="Q71" t="inlineStr">
        <is>
          <t>Não</t>
        </is>
      </c>
      <c r="R71" t="inlineStr">
        <is>
          <t>Não</t>
        </is>
      </c>
      <c r="S71" t="inlineStr">
        <is>
          <t>41+</t>
        </is>
      </c>
      <c r="T71" t="inlineStr">
        <is>
          <t>181–365 dias</t>
        </is>
      </c>
      <c r="U71" t="inlineStr">
        <is>
          <t>FinTech</t>
        </is>
      </c>
      <c r="V71" t="inlineStr">
        <is>
          <t>US</t>
        </is>
      </c>
      <c r="W71" t="inlineStr">
        <is>
          <t>ads</t>
        </is>
      </c>
    </row>
    <row r="72">
      <c r="A72" t="inlineStr">
        <is>
          <t>S-f0a2e5</t>
        </is>
      </c>
      <c r="B72" t="inlineStr">
        <is>
          <t>A-55f257</t>
        </is>
      </c>
      <c r="C72" s="40" t="n">
        <v>45448</v>
      </c>
      <c r="D72" s="40" t="n"/>
      <c r="E72" t="n">
        <v>209</v>
      </c>
      <c r="F72" t="n">
        <v>0</v>
      </c>
      <c r="G72" t="inlineStr">
        <is>
          <t>Até 2024-S1</t>
        </is>
      </c>
      <c r="H72" t="inlineStr">
        <is>
          <t>Sim</t>
        </is>
      </c>
      <c r="I72" t="n">
        <v>0</v>
      </c>
      <c r="J72" s="41" t="n"/>
      <c r="L72" t="inlineStr"/>
      <c r="M72" t="inlineStr">
        <is>
          <t>Basic</t>
        </is>
      </c>
      <c r="N72" t="inlineStr">
        <is>
          <t>annual</t>
        </is>
      </c>
      <c r="O72" t="inlineStr">
        <is>
          <t>Trial</t>
        </is>
      </c>
      <c r="P72" t="inlineStr">
        <is>
          <t>Sim</t>
        </is>
      </c>
      <c r="Q72" t="inlineStr">
        <is>
          <t>Não</t>
        </is>
      </c>
      <c r="R72" t="inlineStr">
        <is>
          <t>Não</t>
        </is>
      </c>
      <c r="S72" t="inlineStr">
        <is>
          <t>16–40</t>
        </is>
      </c>
      <c r="T72" t="inlineStr">
        <is>
          <t>91–180 dias</t>
        </is>
      </c>
      <c r="U72" t="inlineStr">
        <is>
          <t>FinTech</t>
        </is>
      </c>
      <c r="V72" t="inlineStr">
        <is>
          <t>US</t>
        </is>
      </c>
      <c r="W72" t="inlineStr">
        <is>
          <t>organic</t>
        </is>
      </c>
    </row>
    <row r="73">
      <c r="A73" t="inlineStr">
        <is>
          <t>S-025bea</t>
        </is>
      </c>
      <c r="B73" t="inlineStr">
        <is>
          <t>A-9affe6</t>
        </is>
      </c>
      <c r="C73" s="40" t="n">
        <v>45468</v>
      </c>
      <c r="D73" s="40" t="n"/>
      <c r="E73" t="n">
        <v>189</v>
      </c>
      <c r="F73" t="n">
        <v>833</v>
      </c>
      <c r="G73" t="inlineStr">
        <is>
          <t>Até 2024-S1</t>
        </is>
      </c>
      <c r="H73" t="inlineStr">
        <is>
          <t>Sim</t>
        </is>
      </c>
      <c r="I73" t="n">
        <v>0</v>
      </c>
      <c r="J73" s="41" t="n"/>
      <c r="L73" t="inlineStr"/>
      <c r="M73" t="inlineStr">
        <is>
          <t>Pro</t>
        </is>
      </c>
      <c r="N73" t="inlineStr">
        <is>
          <t>monthly</t>
        </is>
      </c>
      <c r="O73" t="inlineStr">
        <is>
          <t>Pago</t>
        </is>
      </c>
      <c r="P73" t="inlineStr">
        <is>
          <t>Sim</t>
        </is>
      </c>
      <c r="Q73" t="inlineStr">
        <is>
          <t>Sim</t>
        </is>
      </c>
      <c r="R73" t="inlineStr">
        <is>
          <t>Não</t>
        </is>
      </c>
      <c r="S73" t="inlineStr">
        <is>
          <t>16–40</t>
        </is>
      </c>
      <c r="T73" t="inlineStr">
        <is>
          <t>Mais de 365 dias</t>
        </is>
      </c>
      <c r="U73" t="inlineStr">
        <is>
          <t>Cybersecurity</t>
        </is>
      </c>
      <c r="V73" t="inlineStr">
        <is>
          <t>US</t>
        </is>
      </c>
      <c r="W73" t="inlineStr">
        <is>
          <t>other</t>
        </is>
      </c>
    </row>
    <row r="74">
      <c r="A74" t="inlineStr">
        <is>
          <t>S-0e499f</t>
        </is>
      </c>
      <c r="B74" t="inlineStr">
        <is>
          <t>A-296d7c</t>
        </is>
      </c>
      <c r="C74" s="40" t="n">
        <v>45521</v>
      </c>
      <c r="D74" s="40" t="n"/>
      <c r="E74" t="n">
        <v>136</v>
      </c>
      <c r="F74" t="n">
        <v>784</v>
      </c>
      <c r="G74" t="inlineStr">
        <is>
          <t>2024-S2</t>
        </is>
      </c>
      <c r="H74" t="inlineStr">
        <is>
          <t>Sim</t>
        </is>
      </c>
      <c r="I74" t="n">
        <v>0</v>
      </c>
      <c r="J74" s="41" t="n"/>
      <c r="L74" t="inlineStr"/>
      <c r="M74" t="inlineStr">
        <is>
          <t>Pro</t>
        </is>
      </c>
      <c r="N74" t="inlineStr">
        <is>
          <t>annual</t>
        </is>
      </c>
      <c r="O74" t="inlineStr">
        <is>
          <t>Pago</t>
        </is>
      </c>
      <c r="P74" t="inlineStr">
        <is>
          <t>Não</t>
        </is>
      </c>
      <c r="Q74" t="inlineStr">
        <is>
          <t>Não</t>
        </is>
      </c>
      <c r="R74" t="inlineStr">
        <is>
          <t>Não</t>
        </is>
      </c>
      <c r="S74" t="inlineStr">
        <is>
          <t>16–40</t>
        </is>
      </c>
      <c r="T74" t="inlineStr">
        <is>
          <t>181–365 dias</t>
        </is>
      </c>
      <c r="U74" t="inlineStr">
        <is>
          <t>DevTools</t>
        </is>
      </c>
      <c r="V74" t="inlineStr">
        <is>
          <t>DE</t>
        </is>
      </c>
      <c r="W74" t="inlineStr">
        <is>
          <t>other</t>
        </is>
      </c>
    </row>
    <row r="75">
      <c r="A75" t="inlineStr">
        <is>
          <t>S-0267b7</t>
        </is>
      </c>
      <c r="B75" t="inlineStr">
        <is>
          <t>A-65a46c</t>
        </is>
      </c>
      <c r="C75" s="40" t="n">
        <v>45582</v>
      </c>
      <c r="D75" s="40" t="n">
        <v>45630</v>
      </c>
      <c r="E75" t="n">
        <v>48</v>
      </c>
      <c r="F75" t="n">
        <v>0</v>
      </c>
      <c r="G75" t="inlineStr">
        <is>
          <t>2024-S2</t>
        </is>
      </c>
      <c r="H75" t="inlineStr">
        <is>
          <t>Sim</t>
        </is>
      </c>
      <c r="I75" t="n">
        <v>0</v>
      </c>
      <c r="J75" s="41" t="n">
        <v>45627</v>
      </c>
      <c r="K75" t="n">
        <v>4</v>
      </c>
      <c r="L75" t="inlineStr">
        <is>
          <t>Não</t>
        </is>
      </c>
      <c r="M75" t="inlineStr">
        <is>
          <t>Enterprise</t>
        </is>
      </c>
      <c r="N75" t="inlineStr">
        <is>
          <t>monthly</t>
        </is>
      </c>
      <c r="O75" t="inlineStr">
        <is>
          <t>Trial</t>
        </is>
      </c>
      <c r="P75" t="inlineStr">
        <is>
          <t>Sim</t>
        </is>
      </c>
      <c r="Q75" t="inlineStr">
        <is>
          <t>Não</t>
        </is>
      </c>
      <c r="R75" t="inlineStr">
        <is>
          <t>Não</t>
        </is>
      </c>
      <c r="S75" t="inlineStr">
        <is>
          <t>6–15</t>
        </is>
      </c>
      <c r="T75" t="inlineStr">
        <is>
          <t>181–365 dias</t>
        </is>
      </c>
      <c r="U75" t="inlineStr">
        <is>
          <t>HealthTech</t>
        </is>
      </c>
      <c r="V75" t="inlineStr">
        <is>
          <t>US</t>
        </is>
      </c>
      <c r="W75" t="inlineStr">
        <is>
          <t>event</t>
        </is>
      </c>
    </row>
    <row r="76">
      <c r="A76" t="inlineStr">
        <is>
          <t>S-b5b9a5</t>
        </is>
      </c>
      <c r="B76" t="inlineStr">
        <is>
          <t>A-812c5b</t>
        </is>
      </c>
      <c r="C76" s="40" t="n">
        <v>45498</v>
      </c>
      <c r="D76" s="40" t="n"/>
      <c r="E76" t="n">
        <v>159</v>
      </c>
      <c r="F76" t="n">
        <v>1045</v>
      </c>
      <c r="G76" t="inlineStr">
        <is>
          <t>2024-S2</t>
        </is>
      </c>
      <c r="H76" t="inlineStr">
        <is>
          <t>Sim</t>
        </is>
      </c>
      <c r="I76" t="n">
        <v>0</v>
      </c>
      <c r="J76" s="41" t="n"/>
      <c r="L76" t="inlineStr"/>
      <c r="M76" t="inlineStr">
        <is>
          <t>Basic</t>
        </is>
      </c>
      <c r="N76" t="inlineStr">
        <is>
          <t>monthly</t>
        </is>
      </c>
      <c r="O76" t="inlineStr">
        <is>
          <t>Pago</t>
        </is>
      </c>
      <c r="P76" t="inlineStr">
        <is>
          <t>Sim</t>
        </is>
      </c>
      <c r="Q76" t="inlineStr">
        <is>
          <t>Não</t>
        </is>
      </c>
      <c r="R76" t="inlineStr">
        <is>
          <t>Não</t>
        </is>
      </c>
      <c r="S76" t="inlineStr">
        <is>
          <t>41+</t>
        </is>
      </c>
      <c r="T76" t="inlineStr">
        <is>
          <t>91–180 dias</t>
        </is>
      </c>
      <c r="U76" t="inlineStr">
        <is>
          <t>DevTools</t>
        </is>
      </c>
      <c r="V76" t="inlineStr">
        <is>
          <t>CA</t>
        </is>
      </c>
      <c r="W76" t="inlineStr">
        <is>
          <t>organic</t>
        </is>
      </c>
    </row>
    <row r="77">
      <c r="A77" t="inlineStr">
        <is>
          <t>S-8e45ba</t>
        </is>
      </c>
      <c r="B77" t="inlineStr">
        <is>
          <t>A-7f8241</t>
        </is>
      </c>
      <c r="C77" s="40" t="n">
        <v>45273</v>
      </c>
      <c r="D77" s="40" t="n"/>
      <c r="E77" t="n">
        <v>384</v>
      </c>
      <c r="F77" t="n">
        <v>646</v>
      </c>
      <c r="G77" t="inlineStr">
        <is>
          <t>Até 2024-S1</t>
        </is>
      </c>
      <c r="H77" t="inlineStr">
        <is>
          <t>Sim</t>
        </is>
      </c>
      <c r="I77" t="n">
        <v>0</v>
      </c>
      <c r="J77" s="41" t="n"/>
      <c r="L77" t="inlineStr"/>
      <c r="M77" t="inlineStr">
        <is>
          <t>Basic</t>
        </is>
      </c>
      <c r="N77" t="inlineStr">
        <is>
          <t>annual</t>
        </is>
      </c>
      <c r="O77" t="inlineStr">
        <is>
          <t>Pago</t>
        </is>
      </c>
      <c r="P77" t="inlineStr">
        <is>
          <t>Não</t>
        </is>
      </c>
      <c r="Q77" t="inlineStr">
        <is>
          <t>Não</t>
        </is>
      </c>
      <c r="R77" t="inlineStr">
        <is>
          <t>Não</t>
        </is>
      </c>
      <c r="S77" t="inlineStr">
        <is>
          <t>16–40</t>
        </is>
      </c>
      <c r="T77" t="inlineStr">
        <is>
          <t>181–365 dias</t>
        </is>
      </c>
      <c r="U77" t="inlineStr">
        <is>
          <t>EdTech</t>
        </is>
      </c>
      <c r="V77" t="inlineStr">
        <is>
          <t>US</t>
        </is>
      </c>
      <c r="W77" t="inlineStr">
        <is>
          <t>organic</t>
        </is>
      </c>
    </row>
    <row r="78">
      <c r="A78" t="inlineStr">
        <is>
          <t>S-37ed34</t>
        </is>
      </c>
      <c r="B78" t="inlineStr">
        <is>
          <t>A-d4ac0e</t>
        </is>
      </c>
      <c r="C78" s="40" t="n">
        <v>45480</v>
      </c>
      <c r="D78" s="40" t="n"/>
      <c r="E78" t="n">
        <v>177</v>
      </c>
      <c r="F78" t="n">
        <v>3980</v>
      </c>
      <c r="G78" t="inlineStr">
        <is>
          <t>2024-S2</t>
        </is>
      </c>
      <c r="H78" t="inlineStr">
        <is>
          <t>Sim</t>
        </is>
      </c>
      <c r="I78" t="n">
        <v>0</v>
      </c>
      <c r="J78" s="41" t="n"/>
      <c r="L78" t="inlineStr"/>
      <c r="M78" t="inlineStr">
        <is>
          <t>Enterprise</t>
        </is>
      </c>
      <c r="N78" t="inlineStr">
        <is>
          <t>annual</t>
        </is>
      </c>
      <c r="O78" t="inlineStr">
        <is>
          <t>Pago</t>
        </is>
      </c>
      <c r="P78" t="inlineStr">
        <is>
          <t>Sim</t>
        </is>
      </c>
      <c r="Q78" t="inlineStr">
        <is>
          <t>Não</t>
        </is>
      </c>
      <c r="R78" t="inlineStr">
        <is>
          <t>Não</t>
        </is>
      </c>
      <c r="S78" t="inlineStr">
        <is>
          <t>16–40</t>
        </is>
      </c>
      <c r="T78" t="inlineStr">
        <is>
          <t>31–90 dias</t>
        </is>
      </c>
      <c r="U78" t="inlineStr">
        <is>
          <t>DevTools</t>
        </is>
      </c>
      <c r="V78" t="inlineStr">
        <is>
          <t>UK</t>
        </is>
      </c>
      <c r="W78" t="inlineStr">
        <is>
          <t>ads</t>
        </is>
      </c>
    </row>
    <row r="79">
      <c r="A79" t="inlineStr">
        <is>
          <t>S-65dbf3</t>
        </is>
      </c>
      <c r="B79" t="inlineStr">
        <is>
          <t>A-17939a</t>
        </is>
      </c>
      <c r="C79" s="40" t="n">
        <v>45654</v>
      </c>
      <c r="D79" s="40" t="n"/>
      <c r="E79" t="n">
        <v>3</v>
      </c>
      <c r="F79" t="n">
        <v>684</v>
      </c>
      <c r="G79" t="inlineStr">
        <is>
          <t>2024-S2</t>
        </is>
      </c>
      <c r="H79" t="inlineStr">
        <is>
          <t>Não</t>
        </is>
      </c>
      <c r="I79" t="n">
        <v>0</v>
      </c>
      <c r="J79" s="41" t="n"/>
      <c r="L79" t="inlineStr"/>
      <c r="M79" t="inlineStr">
        <is>
          <t>Basic</t>
        </is>
      </c>
      <c r="N79" t="inlineStr">
        <is>
          <t>monthly</t>
        </is>
      </c>
      <c r="O79" t="inlineStr">
        <is>
          <t>Pago</t>
        </is>
      </c>
      <c r="P79" t="inlineStr">
        <is>
          <t>Sim</t>
        </is>
      </c>
      <c r="Q79" t="inlineStr">
        <is>
          <t>Não</t>
        </is>
      </c>
      <c r="R79" t="inlineStr">
        <is>
          <t>Não</t>
        </is>
      </c>
      <c r="S79" t="inlineStr">
        <is>
          <t>16–40</t>
        </is>
      </c>
      <c r="T79" t="inlineStr">
        <is>
          <t>Conta nova (≤ 30 dias)</t>
        </is>
      </c>
      <c r="U79" t="inlineStr">
        <is>
          <t>HealthTech</t>
        </is>
      </c>
      <c r="V79" t="inlineStr">
        <is>
          <t>US</t>
        </is>
      </c>
      <c r="W79" t="inlineStr">
        <is>
          <t>organic</t>
        </is>
      </c>
    </row>
    <row r="80">
      <c r="A80" t="inlineStr">
        <is>
          <t>S-ce5450</t>
        </is>
      </c>
      <c r="B80" t="inlineStr">
        <is>
          <t>A-0a282f</t>
        </is>
      </c>
      <c r="C80" s="40" t="n">
        <v>45651</v>
      </c>
      <c r="D80" s="40" t="n">
        <v>45654</v>
      </c>
      <c r="E80" t="n">
        <v>3</v>
      </c>
      <c r="F80" t="n">
        <v>0</v>
      </c>
      <c r="G80" t="inlineStr">
        <is>
          <t>2024-S2</t>
        </is>
      </c>
      <c r="H80" t="inlineStr">
        <is>
          <t>Não</t>
        </is>
      </c>
      <c r="I80" t="n">
        <v>1</v>
      </c>
      <c r="J80" s="41" t="n">
        <v>45627</v>
      </c>
      <c r="K80" t="n">
        <v>28</v>
      </c>
      <c r="L80" t="inlineStr">
        <is>
          <t>Não</t>
        </is>
      </c>
      <c r="M80" t="inlineStr">
        <is>
          <t>Pro</t>
        </is>
      </c>
      <c r="N80" t="inlineStr">
        <is>
          <t>annual</t>
        </is>
      </c>
      <c r="O80" t="inlineStr">
        <is>
          <t>Trial</t>
        </is>
      </c>
      <c r="P80" t="inlineStr">
        <is>
          <t>Sim</t>
        </is>
      </c>
      <c r="Q80" t="inlineStr">
        <is>
          <t>Não</t>
        </is>
      </c>
      <c r="R80" t="inlineStr">
        <is>
          <t>Não</t>
        </is>
      </c>
      <c r="S80" t="inlineStr">
        <is>
          <t>6–15</t>
        </is>
      </c>
      <c r="T80" t="inlineStr">
        <is>
          <t>91–180 dias</t>
        </is>
      </c>
      <c r="U80" t="inlineStr">
        <is>
          <t>DevTools</t>
        </is>
      </c>
      <c r="V80" t="inlineStr">
        <is>
          <t>US</t>
        </is>
      </c>
      <c r="W80" t="inlineStr">
        <is>
          <t>organic</t>
        </is>
      </c>
    </row>
    <row r="81">
      <c r="A81" t="inlineStr">
        <is>
          <t>S-6c969d</t>
        </is>
      </c>
      <c r="B81" t="inlineStr">
        <is>
          <t>A-855a48</t>
        </is>
      </c>
      <c r="C81" s="40" t="n">
        <v>45420</v>
      </c>
      <c r="D81" s="40" t="n"/>
      <c r="E81" t="n">
        <v>237</v>
      </c>
      <c r="F81" t="n">
        <v>266</v>
      </c>
      <c r="G81" t="inlineStr">
        <is>
          <t>Até 2024-S1</t>
        </is>
      </c>
      <c r="H81" t="inlineStr">
        <is>
          <t>Sim</t>
        </is>
      </c>
      <c r="I81" t="n">
        <v>0</v>
      </c>
      <c r="J81" s="41" t="n"/>
      <c r="L81" t="inlineStr"/>
      <c r="M81" t="inlineStr">
        <is>
          <t>Basic</t>
        </is>
      </c>
      <c r="N81" t="inlineStr">
        <is>
          <t>monthly</t>
        </is>
      </c>
      <c r="O81" t="inlineStr">
        <is>
          <t>Pago</t>
        </is>
      </c>
      <c r="P81" t="inlineStr">
        <is>
          <t>Não</t>
        </is>
      </c>
      <c r="Q81" t="inlineStr">
        <is>
          <t>Não</t>
        </is>
      </c>
      <c r="R81" t="inlineStr">
        <is>
          <t>Não</t>
        </is>
      </c>
      <c r="S81" t="inlineStr">
        <is>
          <t>6–15</t>
        </is>
      </c>
      <c r="T81" t="inlineStr">
        <is>
          <t>91–180 dias</t>
        </is>
      </c>
      <c r="U81" t="inlineStr">
        <is>
          <t>EdTech</t>
        </is>
      </c>
      <c r="V81" t="inlineStr">
        <is>
          <t>US</t>
        </is>
      </c>
      <c r="W81" t="inlineStr">
        <is>
          <t>partner</t>
        </is>
      </c>
    </row>
    <row r="82">
      <c r="A82" t="inlineStr">
        <is>
          <t>S-522aef</t>
        </is>
      </c>
      <c r="B82" t="inlineStr">
        <is>
          <t>A-f3ff05</t>
        </is>
      </c>
      <c r="C82" s="40" t="n">
        <v>45526</v>
      </c>
      <c r="D82" s="40" t="n"/>
      <c r="E82" t="n">
        <v>131</v>
      </c>
      <c r="F82" t="n">
        <v>196</v>
      </c>
      <c r="G82" t="inlineStr">
        <is>
          <t>2024-S2</t>
        </is>
      </c>
      <c r="H82" t="inlineStr">
        <is>
          <t>Sim</t>
        </is>
      </c>
      <c r="I82" t="n">
        <v>0</v>
      </c>
      <c r="J82" s="41" t="n"/>
      <c r="L82" t="inlineStr"/>
      <c r="M82" t="inlineStr">
        <is>
          <t>Pro</t>
        </is>
      </c>
      <c r="N82" t="inlineStr">
        <is>
          <t>annual</t>
        </is>
      </c>
      <c r="O82" t="inlineStr">
        <is>
          <t>Pago</t>
        </is>
      </c>
      <c r="P82" t="inlineStr">
        <is>
          <t>Sim</t>
        </is>
      </c>
      <c r="Q82" t="inlineStr">
        <is>
          <t>Não</t>
        </is>
      </c>
      <c r="R82" t="inlineStr">
        <is>
          <t>Não</t>
        </is>
      </c>
      <c r="S82" t="inlineStr">
        <is>
          <t>1–5</t>
        </is>
      </c>
      <c r="T82" t="inlineStr">
        <is>
          <t>31–90 dias</t>
        </is>
      </c>
      <c r="U82" t="inlineStr">
        <is>
          <t>FinTech</t>
        </is>
      </c>
      <c r="V82" t="inlineStr">
        <is>
          <t>IN</t>
        </is>
      </c>
      <c r="W82" t="inlineStr">
        <is>
          <t>other</t>
        </is>
      </c>
    </row>
    <row r="83">
      <c r="A83" t="inlineStr">
        <is>
          <t>S-82db05</t>
        </is>
      </c>
      <c r="B83" t="inlineStr">
        <is>
          <t>A-417d2f</t>
        </is>
      </c>
      <c r="C83" s="40" t="n">
        <v>45635</v>
      </c>
      <c r="D83" s="40" t="n"/>
      <c r="E83" t="n">
        <v>22</v>
      </c>
      <c r="F83" t="n">
        <v>1274</v>
      </c>
      <c r="G83" t="inlineStr">
        <is>
          <t>2024-S2</t>
        </is>
      </c>
      <c r="H83" t="inlineStr">
        <is>
          <t>Não</t>
        </is>
      </c>
      <c r="I83" t="n">
        <v>0</v>
      </c>
      <c r="J83" s="41" t="n"/>
      <c r="L83" t="inlineStr"/>
      <c r="M83" t="inlineStr">
        <is>
          <t>Pro</t>
        </is>
      </c>
      <c r="N83" t="inlineStr">
        <is>
          <t>monthly</t>
        </is>
      </c>
      <c r="O83" t="inlineStr">
        <is>
          <t>Pago</t>
        </is>
      </c>
      <c r="P83" t="inlineStr">
        <is>
          <t>Sim</t>
        </is>
      </c>
      <c r="Q83" t="inlineStr">
        <is>
          <t>Não</t>
        </is>
      </c>
      <c r="R83" t="inlineStr">
        <is>
          <t>Não</t>
        </is>
      </c>
      <c r="S83" t="inlineStr">
        <is>
          <t>16–40</t>
        </is>
      </c>
      <c r="T83" t="inlineStr">
        <is>
          <t>Mais de 365 dias</t>
        </is>
      </c>
      <c r="U83" t="inlineStr">
        <is>
          <t>Cybersecurity</t>
        </is>
      </c>
      <c r="V83" t="inlineStr">
        <is>
          <t>IN</t>
        </is>
      </c>
      <c r="W83" t="inlineStr">
        <is>
          <t>partner</t>
        </is>
      </c>
    </row>
    <row r="84">
      <c r="A84" t="inlineStr">
        <is>
          <t>S-162596</t>
        </is>
      </c>
      <c r="B84" t="inlineStr">
        <is>
          <t>A-462d45</t>
        </is>
      </c>
      <c r="C84" s="40" t="n">
        <v>45351</v>
      </c>
      <c r="D84" s="40" t="n"/>
      <c r="E84" t="n">
        <v>306</v>
      </c>
      <c r="F84" t="n">
        <v>0</v>
      </c>
      <c r="G84" t="inlineStr">
        <is>
          <t>Até 2024-S1</t>
        </is>
      </c>
      <c r="H84" t="inlineStr">
        <is>
          <t>Sim</t>
        </is>
      </c>
      <c r="I84" t="n">
        <v>0</v>
      </c>
      <c r="J84" s="41" t="n"/>
      <c r="L84" t="inlineStr"/>
      <c r="M84" t="inlineStr">
        <is>
          <t>Pro</t>
        </is>
      </c>
      <c r="N84" t="inlineStr">
        <is>
          <t>monthly</t>
        </is>
      </c>
      <c r="O84" t="inlineStr">
        <is>
          <t>Trial</t>
        </is>
      </c>
      <c r="P84" t="inlineStr">
        <is>
          <t>Sim</t>
        </is>
      </c>
      <c r="Q84" t="inlineStr">
        <is>
          <t>Não</t>
        </is>
      </c>
      <c r="R84" t="inlineStr">
        <is>
          <t>Não</t>
        </is>
      </c>
      <c r="S84" t="inlineStr">
        <is>
          <t>16–40</t>
        </is>
      </c>
      <c r="T84" t="inlineStr">
        <is>
          <t>31–90 dias</t>
        </is>
      </c>
      <c r="U84" t="inlineStr">
        <is>
          <t>Cybersecurity</t>
        </is>
      </c>
      <c r="V84" t="inlineStr">
        <is>
          <t>US</t>
        </is>
      </c>
      <c r="W84" t="inlineStr">
        <is>
          <t>partner</t>
        </is>
      </c>
    </row>
    <row r="85">
      <c r="A85" t="inlineStr">
        <is>
          <t>S-f703bd</t>
        </is>
      </c>
      <c r="B85" t="inlineStr">
        <is>
          <t>A-202b67</t>
        </is>
      </c>
      <c r="C85" s="40" t="n">
        <v>45539</v>
      </c>
      <c r="D85" s="40" t="n"/>
      <c r="E85" t="n">
        <v>118</v>
      </c>
      <c r="F85" t="n">
        <v>539</v>
      </c>
      <c r="G85" t="inlineStr">
        <is>
          <t>2024-S2</t>
        </is>
      </c>
      <c r="H85" t="inlineStr">
        <is>
          <t>Sim</t>
        </is>
      </c>
      <c r="I85" t="n">
        <v>0</v>
      </c>
      <c r="J85" s="41" t="n"/>
      <c r="L85" t="inlineStr"/>
      <c r="M85" t="inlineStr">
        <is>
          <t>Pro</t>
        </is>
      </c>
      <c r="N85" t="inlineStr">
        <is>
          <t>monthly</t>
        </is>
      </c>
      <c r="O85" t="inlineStr">
        <is>
          <t>Pago</t>
        </is>
      </c>
      <c r="P85" t="inlineStr">
        <is>
          <t>Sim</t>
        </is>
      </c>
      <c r="Q85" t="inlineStr">
        <is>
          <t>Não</t>
        </is>
      </c>
      <c r="R85" t="inlineStr">
        <is>
          <t>Não</t>
        </is>
      </c>
      <c r="S85" t="inlineStr">
        <is>
          <t>6–15</t>
        </is>
      </c>
      <c r="T85" t="inlineStr">
        <is>
          <t>91–180 dias</t>
        </is>
      </c>
      <c r="U85" t="inlineStr">
        <is>
          <t>HealthTech</t>
        </is>
      </c>
      <c r="V85" t="inlineStr">
        <is>
          <t>US</t>
        </is>
      </c>
      <c r="W85" t="inlineStr">
        <is>
          <t>organic</t>
        </is>
      </c>
    </row>
    <row r="86">
      <c r="A86" t="inlineStr">
        <is>
          <t>S-a1d6ad</t>
        </is>
      </c>
      <c r="B86" t="inlineStr">
        <is>
          <t>A-eafc6e</t>
        </is>
      </c>
      <c r="C86" s="40" t="n">
        <v>45536</v>
      </c>
      <c r="D86" s="40" t="n"/>
      <c r="E86" t="n">
        <v>121</v>
      </c>
      <c r="F86" t="n">
        <v>1323</v>
      </c>
      <c r="G86" t="inlineStr">
        <is>
          <t>2024-S2</t>
        </is>
      </c>
      <c r="H86" t="inlineStr">
        <is>
          <t>Sim</t>
        </is>
      </c>
      <c r="I86" t="n">
        <v>0</v>
      </c>
      <c r="J86" s="41" t="n"/>
      <c r="L86" t="inlineStr"/>
      <c r="M86" t="inlineStr">
        <is>
          <t>Pro</t>
        </is>
      </c>
      <c r="N86" t="inlineStr">
        <is>
          <t>monthly</t>
        </is>
      </c>
      <c r="O86" t="inlineStr">
        <is>
          <t>Pago</t>
        </is>
      </c>
      <c r="P86" t="inlineStr">
        <is>
          <t>Sim</t>
        </is>
      </c>
      <c r="Q86" t="inlineStr">
        <is>
          <t>Não</t>
        </is>
      </c>
      <c r="R86" t="inlineStr">
        <is>
          <t>Não</t>
        </is>
      </c>
      <c r="S86" t="inlineStr">
        <is>
          <t>16–40</t>
        </is>
      </c>
      <c r="T86" t="inlineStr">
        <is>
          <t>Mais de 365 dias</t>
        </is>
      </c>
      <c r="U86" t="inlineStr">
        <is>
          <t>DevTools</t>
        </is>
      </c>
      <c r="V86" t="inlineStr">
        <is>
          <t>US</t>
        </is>
      </c>
      <c r="W86" t="inlineStr">
        <is>
          <t>partner</t>
        </is>
      </c>
    </row>
    <row r="87">
      <c r="A87" t="inlineStr">
        <is>
          <t>S-8b1fc1</t>
        </is>
      </c>
      <c r="B87" t="inlineStr">
        <is>
          <t>A-309e54</t>
        </is>
      </c>
      <c r="C87" s="40" t="n">
        <v>45652</v>
      </c>
      <c r="D87" s="40" t="n"/>
      <c r="E87" t="n">
        <v>5</v>
      </c>
      <c r="F87" t="n">
        <v>0</v>
      </c>
      <c r="G87" t="inlineStr">
        <is>
          <t>2024-S2</t>
        </is>
      </c>
      <c r="H87" t="inlineStr">
        <is>
          <t>Não</t>
        </is>
      </c>
      <c r="I87" t="n">
        <v>0</v>
      </c>
      <c r="J87" s="41" t="n"/>
      <c r="L87" t="inlineStr"/>
      <c r="M87" t="inlineStr">
        <is>
          <t>Basic</t>
        </is>
      </c>
      <c r="N87" t="inlineStr">
        <is>
          <t>monthly</t>
        </is>
      </c>
      <c r="O87" t="inlineStr">
        <is>
          <t>Trial</t>
        </is>
      </c>
      <c r="P87" t="inlineStr">
        <is>
          <t>Sim</t>
        </is>
      </c>
      <c r="Q87" t="inlineStr">
        <is>
          <t>Não</t>
        </is>
      </c>
      <c r="R87" t="inlineStr">
        <is>
          <t>Não</t>
        </is>
      </c>
      <c r="S87" t="inlineStr">
        <is>
          <t>6–15</t>
        </is>
      </c>
      <c r="T87" t="inlineStr">
        <is>
          <t>Conta nova (≤ 30 dias)</t>
        </is>
      </c>
      <c r="U87" t="inlineStr">
        <is>
          <t>DevTools</t>
        </is>
      </c>
      <c r="V87" t="inlineStr">
        <is>
          <t>US</t>
        </is>
      </c>
      <c r="W87" t="inlineStr">
        <is>
          <t>other</t>
        </is>
      </c>
    </row>
    <row r="88">
      <c r="A88" t="inlineStr">
        <is>
          <t>S-09cdac</t>
        </is>
      </c>
      <c r="B88" t="inlineStr">
        <is>
          <t>A-82861f</t>
        </is>
      </c>
      <c r="C88" s="40" t="n">
        <v>45504</v>
      </c>
      <c r="D88" s="40" t="n">
        <v>45539</v>
      </c>
      <c r="E88" t="n">
        <v>35</v>
      </c>
      <c r="F88" t="n">
        <v>779</v>
      </c>
      <c r="G88" t="inlineStr">
        <is>
          <t>2024-S2</t>
        </is>
      </c>
      <c r="H88" t="inlineStr">
        <is>
          <t>Sim</t>
        </is>
      </c>
      <c r="I88" t="n">
        <v>0</v>
      </c>
      <c r="J88" s="41" t="n">
        <v>45536</v>
      </c>
      <c r="K88" t="n">
        <v>4</v>
      </c>
      <c r="L88" t="inlineStr">
        <is>
          <t>Não</t>
        </is>
      </c>
      <c r="M88" t="inlineStr">
        <is>
          <t>Basic</t>
        </is>
      </c>
      <c r="N88" t="inlineStr">
        <is>
          <t>annual</t>
        </is>
      </c>
      <c r="O88" t="inlineStr">
        <is>
          <t>Pago</t>
        </is>
      </c>
      <c r="P88" t="inlineStr">
        <is>
          <t>Sim</t>
        </is>
      </c>
      <c r="Q88" t="inlineStr">
        <is>
          <t>Não</t>
        </is>
      </c>
      <c r="R88" t="inlineStr">
        <is>
          <t>Não</t>
        </is>
      </c>
      <c r="S88" t="inlineStr">
        <is>
          <t>41+</t>
        </is>
      </c>
      <c r="T88" t="inlineStr">
        <is>
          <t>91–180 dias</t>
        </is>
      </c>
      <c r="U88" t="inlineStr">
        <is>
          <t>DevTools</t>
        </is>
      </c>
      <c r="V88" t="inlineStr">
        <is>
          <t>UK</t>
        </is>
      </c>
      <c r="W88" t="inlineStr">
        <is>
          <t>organic</t>
        </is>
      </c>
    </row>
    <row r="89">
      <c r="A89" t="inlineStr">
        <is>
          <t>S-fa5301</t>
        </is>
      </c>
      <c r="B89" t="inlineStr">
        <is>
          <t>A-ba6516</t>
        </is>
      </c>
      <c r="C89" s="40" t="n">
        <v>45365</v>
      </c>
      <c r="D89" s="40" t="n"/>
      <c r="E89" t="n">
        <v>292</v>
      </c>
      <c r="F89" t="n">
        <v>0</v>
      </c>
      <c r="G89" t="inlineStr">
        <is>
          <t>Até 2024-S1</t>
        </is>
      </c>
      <c r="H89" t="inlineStr">
        <is>
          <t>Sim</t>
        </is>
      </c>
      <c r="I89" t="n">
        <v>0</v>
      </c>
      <c r="J89" s="41" t="n"/>
      <c r="L89" t="inlineStr"/>
      <c r="M89" t="inlineStr">
        <is>
          <t>Pro</t>
        </is>
      </c>
      <c r="N89" t="inlineStr">
        <is>
          <t>monthly</t>
        </is>
      </c>
      <c r="O89" t="inlineStr">
        <is>
          <t>Trial</t>
        </is>
      </c>
      <c r="P89" t="inlineStr">
        <is>
          <t>Não</t>
        </is>
      </c>
      <c r="Q89" t="inlineStr">
        <is>
          <t>Não</t>
        </is>
      </c>
      <c r="R89" t="inlineStr">
        <is>
          <t>Não</t>
        </is>
      </c>
      <c r="S89" t="inlineStr">
        <is>
          <t>41+</t>
        </is>
      </c>
      <c r="T89" t="inlineStr">
        <is>
          <t>91–180 dias</t>
        </is>
      </c>
      <c r="U89" t="inlineStr">
        <is>
          <t>FinTech</t>
        </is>
      </c>
      <c r="V89" t="inlineStr">
        <is>
          <t>US</t>
        </is>
      </c>
      <c r="W89" t="inlineStr">
        <is>
          <t>ads</t>
        </is>
      </c>
    </row>
    <row r="90">
      <c r="A90" t="inlineStr">
        <is>
          <t>S-69937b</t>
        </is>
      </c>
      <c r="B90" t="inlineStr">
        <is>
          <t>A-08e34e</t>
        </is>
      </c>
      <c r="C90" s="40" t="n">
        <v>45512</v>
      </c>
      <c r="D90" s="40" t="n"/>
      <c r="E90" t="n">
        <v>145</v>
      </c>
      <c r="F90" t="n">
        <v>686</v>
      </c>
      <c r="G90" t="inlineStr">
        <is>
          <t>2024-S2</t>
        </is>
      </c>
      <c r="H90" t="inlineStr">
        <is>
          <t>Sim</t>
        </is>
      </c>
      <c r="I90" t="n">
        <v>0</v>
      </c>
      <c r="J90" s="41" t="n"/>
      <c r="L90" t="inlineStr"/>
      <c r="M90" t="inlineStr">
        <is>
          <t>Pro</t>
        </is>
      </c>
      <c r="N90" t="inlineStr">
        <is>
          <t>annual</t>
        </is>
      </c>
      <c r="O90" t="inlineStr">
        <is>
          <t>Pago</t>
        </is>
      </c>
      <c r="P90" t="inlineStr">
        <is>
          <t>Não</t>
        </is>
      </c>
      <c r="Q90" t="inlineStr">
        <is>
          <t>Não</t>
        </is>
      </c>
      <c r="R90" t="inlineStr">
        <is>
          <t>Não</t>
        </is>
      </c>
      <c r="S90" t="inlineStr">
        <is>
          <t>6–15</t>
        </is>
      </c>
      <c r="T90" t="inlineStr">
        <is>
          <t>31–90 dias</t>
        </is>
      </c>
      <c r="U90" t="inlineStr">
        <is>
          <t>EdTech</t>
        </is>
      </c>
      <c r="V90" t="inlineStr">
        <is>
          <t>US</t>
        </is>
      </c>
      <c r="W90" t="inlineStr">
        <is>
          <t>event</t>
        </is>
      </c>
    </row>
    <row r="91">
      <c r="A91" t="inlineStr">
        <is>
          <t>S-f2537d</t>
        </is>
      </c>
      <c r="B91" t="inlineStr">
        <is>
          <t>A-e43bf7</t>
        </is>
      </c>
      <c r="C91" s="40" t="n">
        <v>45315</v>
      </c>
      <c r="D91" s="40" t="n"/>
      <c r="E91" t="n">
        <v>342</v>
      </c>
      <c r="F91" t="n">
        <v>2156</v>
      </c>
      <c r="G91" t="inlineStr">
        <is>
          <t>Até 2024-S1</t>
        </is>
      </c>
      <c r="H91" t="inlineStr">
        <is>
          <t>Sim</t>
        </is>
      </c>
      <c r="I91" t="n">
        <v>0</v>
      </c>
      <c r="J91" s="41" t="n"/>
      <c r="L91" t="inlineStr"/>
      <c r="M91" t="inlineStr">
        <is>
          <t>Pro</t>
        </is>
      </c>
      <c r="N91" t="inlineStr">
        <is>
          <t>monthly</t>
        </is>
      </c>
      <c r="O91" t="inlineStr">
        <is>
          <t>Pago</t>
        </is>
      </c>
      <c r="P91" t="inlineStr">
        <is>
          <t>Sim</t>
        </is>
      </c>
      <c r="Q91" t="inlineStr">
        <is>
          <t>Não</t>
        </is>
      </c>
      <c r="R91" t="inlineStr">
        <is>
          <t>Não</t>
        </is>
      </c>
      <c r="S91" t="inlineStr">
        <is>
          <t>41+</t>
        </is>
      </c>
      <c r="T91" t="inlineStr">
        <is>
          <t>181–365 dias</t>
        </is>
      </c>
      <c r="U91" t="inlineStr">
        <is>
          <t>Cybersecurity</t>
        </is>
      </c>
      <c r="V91" t="inlineStr">
        <is>
          <t>AU</t>
        </is>
      </c>
      <c r="W91" t="inlineStr">
        <is>
          <t>other</t>
        </is>
      </c>
    </row>
    <row r="92">
      <c r="A92" t="inlineStr">
        <is>
          <t>S-27f7b2</t>
        </is>
      </c>
      <c r="B92" t="inlineStr">
        <is>
          <t>A-a1b80b</t>
        </is>
      </c>
      <c r="C92" s="40" t="n">
        <v>45385</v>
      </c>
      <c r="D92" s="40" t="n"/>
      <c r="E92" t="n">
        <v>272</v>
      </c>
      <c r="F92" t="n">
        <v>722</v>
      </c>
      <c r="G92" t="inlineStr">
        <is>
          <t>Até 2024-S1</t>
        </is>
      </c>
      <c r="H92" t="inlineStr">
        <is>
          <t>Sim</t>
        </is>
      </c>
      <c r="I92" t="n">
        <v>0</v>
      </c>
      <c r="J92" s="41" t="n"/>
      <c r="L92" t="inlineStr"/>
      <c r="M92" t="inlineStr">
        <is>
          <t>Basic</t>
        </is>
      </c>
      <c r="N92" t="inlineStr">
        <is>
          <t>annual</t>
        </is>
      </c>
      <c r="O92" t="inlineStr">
        <is>
          <t>Pago</t>
        </is>
      </c>
      <c r="P92" t="inlineStr">
        <is>
          <t>Sim</t>
        </is>
      </c>
      <c r="Q92" t="inlineStr">
        <is>
          <t>Não</t>
        </is>
      </c>
      <c r="R92" t="inlineStr">
        <is>
          <t>Não</t>
        </is>
      </c>
      <c r="S92" t="inlineStr">
        <is>
          <t>16–40</t>
        </is>
      </c>
      <c r="T92" t="inlineStr">
        <is>
          <t>91–180 dias</t>
        </is>
      </c>
      <c r="U92" t="inlineStr">
        <is>
          <t>HealthTech</t>
        </is>
      </c>
      <c r="V92" t="inlineStr">
        <is>
          <t>US</t>
        </is>
      </c>
      <c r="W92" t="inlineStr">
        <is>
          <t>organic</t>
        </is>
      </c>
    </row>
    <row r="93">
      <c r="A93" t="inlineStr">
        <is>
          <t>S-9c2b8e</t>
        </is>
      </c>
      <c r="B93" t="inlineStr">
        <is>
          <t>A-443f6f</t>
        </is>
      </c>
      <c r="C93" s="40" t="n">
        <v>45652</v>
      </c>
      <c r="D93" s="40" t="n"/>
      <c r="E93" t="n">
        <v>5</v>
      </c>
      <c r="F93" t="n">
        <v>361</v>
      </c>
      <c r="G93" t="inlineStr">
        <is>
          <t>2024-S2</t>
        </is>
      </c>
      <c r="H93" t="inlineStr">
        <is>
          <t>Não</t>
        </is>
      </c>
      <c r="I93" t="n">
        <v>0</v>
      </c>
      <c r="J93" s="41" t="n"/>
      <c r="L93" t="inlineStr"/>
      <c r="M93" t="inlineStr">
        <is>
          <t>Basic</t>
        </is>
      </c>
      <c r="N93" t="inlineStr">
        <is>
          <t>annual</t>
        </is>
      </c>
      <c r="O93" t="inlineStr">
        <is>
          <t>Pago</t>
        </is>
      </c>
      <c r="P93" t="inlineStr">
        <is>
          <t>Sim</t>
        </is>
      </c>
      <c r="Q93" t="inlineStr">
        <is>
          <t>Sim</t>
        </is>
      </c>
      <c r="R93" t="inlineStr">
        <is>
          <t>Não</t>
        </is>
      </c>
      <c r="S93" t="inlineStr">
        <is>
          <t>16–40</t>
        </is>
      </c>
      <c r="T93" t="inlineStr">
        <is>
          <t>Conta nova (≤ 30 dias)</t>
        </is>
      </c>
      <c r="U93" t="inlineStr">
        <is>
          <t>Cybersecurity</t>
        </is>
      </c>
      <c r="V93" t="inlineStr">
        <is>
          <t>US</t>
        </is>
      </c>
      <c r="W93" t="inlineStr">
        <is>
          <t>organic</t>
        </is>
      </c>
    </row>
    <row r="94">
      <c r="A94" t="inlineStr">
        <is>
          <t>S-a4f26d</t>
        </is>
      </c>
      <c r="B94" t="inlineStr">
        <is>
          <t>A-32728c</t>
        </is>
      </c>
      <c r="C94" s="40" t="n">
        <v>45067</v>
      </c>
      <c r="D94" s="40" t="n"/>
      <c r="E94" t="n">
        <v>590</v>
      </c>
      <c r="F94" t="n">
        <v>980</v>
      </c>
      <c r="G94" t="inlineStr">
        <is>
          <t>Até 2024-S1</t>
        </is>
      </c>
      <c r="H94" t="inlineStr">
        <is>
          <t>Sim</t>
        </is>
      </c>
      <c r="I94" t="n">
        <v>0</v>
      </c>
      <c r="J94" s="41" t="n"/>
      <c r="L94" t="inlineStr"/>
      <c r="M94" t="inlineStr">
        <is>
          <t>Pro</t>
        </is>
      </c>
      <c r="N94" t="inlineStr">
        <is>
          <t>monthly</t>
        </is>
      </c>
      <c r="O94" t="inlineStr">
        <is>
          <t>Pago</t>
        </is>
      </c>
      <c r="P94" t="inlineStr">
        <is>
          <t>Sim</t>
        </is>
      </c>
      <c r="Q94" t="inlineStr">
        <is>
          <t>Não</t>
        </is>
      </c>
      <c r="R94" t="inlineStr">
        <is>
          <t>Não</t>
        </is>
      </c>
      <c r="S94" t="inlineStr">
        <is>
          <t>16–40</t>
        </is>
      </c>
      <c r="T94" t="inlineStr">
        <is>
          <t>91–180 dias</t>
        </is>
      </c>
      <c r="U94" t="inlineStr">
        <is>
          <t>DevTools</t>
        </is>
      </c>
      <c r="V94" t="inlineStr">
        <is>
          <t>US</t>
        </is>
      </c>
      <c r="W94" t="inlineStr">
        <is>
          <t>event</t>
        </is>
      </c>
    </row>
    <row r="95">
      <c r="A95" t="inlineStr">
        <is>
          <t>S-0cb6ed</t>
        </is>
      </c>
      <c r="B95" t="inlineStr">
        <is>
          <t>A-ac85cd</t>
        </is>
      </c>
      <c r="C95" s="40" t="n">
        <v>45605</v>
      </c>
      <c r="D95" s="40" t="n">
        <v>45644</v>
      </c>
      <c r="E95" t="n">
        <v>39</v>
      </c>
      <c r="F95" t="n">
        <v>2597</v>
      </c>
      <c r="G95" t="inlineStr">
        <is>
          <t>2024-S2</t>
        </is>
      </c>
      <c r="H95" t="inlineStr">
        <is>
          <t>Sim</t>
        </is>
      </c>
      <c r="I95" t="n">
        <v>0</v>
      </c>
      <c r="J95" s="41" t="n">
        <v>45627</v>
      </c>
      <c r="K95" t="n">
        <v>18</v>
      </c>
      <c r="L95" t="inlineStr">
        <is>
          <t>Não</t>
        </is>
      </c>
      <c r="M95" t="inlineStr">
        <is>
          <t>Pro</t>
        </is>
      </c>
      <c r="N95" t="inlineStr">
        <is>
          <t>annual</t>
        </is>
      </c>
      <c r="O95" t="inlineStr">
        <is>
          <t>Pago</t>
        </is>
      </c>
      <c r="P95" t="inlineStr">
        <is>
          <t>Sim</t>
        </is>
      </c>
      <c r="Q95" t="inlineStr">
        <is>
          <t>Não</t>
        </is>
      </c>
      <c r="R95" t="inlineStr">
        <is>
          <t>Não</t>
        </is>
      </c>
      <c r="S95" t="inlineStr">
        <is>
          <t>41+</t>
        </is>
      </c>
      <c r="T95" t="inlineStr">
        <is>
          <t>91–180 dias</t>
        </is>
      </c>
      <c r="U95" t="inlineStr">
        <is>
          <t>EdTech</t>
        </is>
      </c>
      <c r="V95" t="inlineStr">
        <is>
          <t>US</t>
        </is>
      </c>
      <c r="W95" t="inlineStr">
        <is>
          <t>partner</t>
        </is>
      </c>
    </row>
    <row r="96">
      <c r="A96" t="inlineStr">
        <is>
          <t>S-367dee</t>
        </is>
      </c>
      <c r="B96" t="inlineStr">
        <is>
          <t>A-e19ff6</t>
        </is>
      </c>
      <c r="C96" s="40" t="n">
        <v>45472</v>
      </c>
      <c r="D96" s="40" t="n"/>
      <c r="E96" t="n">
        <v>185</v>
      </c>
      <c r="F96" t="n">
        <v>49</v>
      </c>
      <c r="G96" t="inlineStr">
        <is>
          <t>Até 2024-S1</t>
        </is>
      </c>
      <c r="H96" t="inlineStr">
        <is>
          <t>Sim</t>
        </is>
      </c>
      <c r="I96" t="n">
        <v>0</v>
      </c>
      <c r="J96" s="41" t="n"/>
      <c r="L96" t="inlineStr"/>
      <c r="M96" t="inlineStr">
        <is>
          <t>Pro</t>
        </is>
      </c>
      <c r="N96" t="inlineStr">
        <is>
          <t>annual</t>
        </is>
      </c>
      <c r="O96" t="inlineStr">
        <is>
          <t>Pago</t>
        </is>
      </c>
      <c r="P96" t="inlineStr">
        <is>
          <t>Sim</t>
        </is>
      </c>
      <c r="Q96" t="inlineStr">
        <is>
          <t>Não</t>
        </is>
      </c>
      <c r="R96" t="inlineStr">
        <is>
          <t>Não</t>
        </is>
      </c>
      <c r="S96" t="inlineStr">
        <is>
          <t>1–5</t>
        </is>
      </c>
      <c r="T96" t="inlineStr">
        <is>
          <t>181–365 dias</t>
        </is>
      </c>
      <c r="U96" t="inlineStr">
        <is>
          <t>Cybersecurity</t>
        </is>
      </c>
      <c r="V96" t="inlineStr">
        <is>
          <t>UK</t>
        </is>
      </c>
      <c r="W96" t="inlineStr">
        <is>
          <t>partner</t>
        </is>
      </c>
    </row>
    <row r="97">
      <c r="A97" t="inlineStr">
        <is>
          <t>S-3b9ad8</t>
        </is>
      </c>
      <c r="B97" t="inlineStr">
        <is>
          <t>A-6e08f3</t>
        </is>
      </c>
      <c r="C97" s="40" t="n">
        <v>45650</v>
      </c>
      <c r="D97" s="40" t="n"/>
      <c r="E97" t="n">
        <v>7</v>
      </c>
      <c r="F97" t="n">
        <v>5572</v>
      </c>
      <c r="G97" t="inlineStr">
        <is>
          <t>2024-S2</t>
        </is>
      </c>
      <c r="H97" t="inlineStr">
        <is>
          <t>Não</t>
        </is>
      </c>
      <c r="I97" t="n">
        <v>0</v>
      </c>
      <c r="J97" s="41" t="n"/>
      <c r="L97" t="inlineStr"/>
      <c r="M97" t="inlineStr">
        <is>
          <t>Enterprise</t>
        </is>
      </c>
      <c r="N97" t="inlineStr">
        <is>
          <t>monthly</t>
        </is>
      </c>
      <c r="O97" t="inlineStr">
        <is>
          <t>Pago</t>
        </is>
      </c>
      <c r="P97" t="inlineStr">
        <is>
          <t>Não</t>
        </is>
      </c>
      <c r="Q97" t="inlineStr">
        <is>
          <t>Não</t>
        </is>
      </c>
      <c r="R97" t="inlineStr">
        <is>
          <t>Não</t>
        </is>
      </c>
      <c r="S97" t="inlineStr">
        <is>
          <t>16–40</t>
        </is>
      </c>
      <c r="T97" t="inlineStr">
        <is>
          <t>Mais de 365 dias</t>
        </is>
      </c>
      <c r="U97" t="inlineStr">
        <is>
          <t>Cybersecurity</t>
        </is>
      </c>
      <c r="V97" t="inlineStr">
        <is>
          <t>US</t>
        </is>
      </c>
      <c r="W97" t="inlineStr">
        <is>
          <t>event</t>
        </is>
      </c>
    </row>
    <row r="98">
      <c r="A98" t="inlineStr">
        <is>
          <t>S-c9f8c1</t>
        </is>
      </c>
      <c r="B98" t="inlineStr">
        <is>
          <t>A-544d0a</t>
        </is>
      </c>
      <c r="C98" s="40" t="n">
        <v>45496</v>
      </c>
      <c r="D98" s="40" t="n"/>
      <c r="E98" t="n">
        <v>161</v>
      </c>
      <c r="F98" t="n">
        <v>995</v>
      </c>
      <c r="G98" t="inlineStr">
        <is>
          <t>2024-S2</t>
        </is>
      </c>
      <c r="H98" t="inlineStr">
        <is>
          <t>Sim</t>
        </is>
      </c>
      <c r="I98" t="n">
        <v>0</v>
      </c>
      <c r="J98" s="41" t="n"/>
      <c r="L98" t="inlineStr"/>
      <c r="M98" t="inlineStr">
        <is>
          <t>Enterprise</t>
        </is>
      </c>
      <c r="N98" t="inlineStr">
        <is>
          <t>monthly</t>
        </is>
      </c>
      <c r="O98" t="inlineStr">
        <is>
          <t>Pago</t>
        </is>
      </c>
      <c r="P98" t="inlineStr">
        <is>
          <t>Sim</t>
        </is>
      </c>
      <c r="Q98" t="inlineStr">
        <is>
          <t>Não</t>
        </is>
      </c>
      <c r="R98" t="inlineStr">
        <is>
          <t>Sim</t>
        </is>
      </c>
      <c r="S98" t="inlineStr">
        <is>
          <t>1–5</t>
        </is>
      </c>
      <c r="T98" t="inlineStr">
        <is>
          <t>31–90 dias</t>
        </is>
      </c>
      <c r="U98" t="inlineStr">
        <is>
          <t>DevTools</t>
        </is>
      </c>
      <c r="V98" t="inlineStr">
        <is>
          <t>US</t>
        </is>
      </c>
      <c r="W98" t="inlineStr">
        <is>
          <t>organic</t>
        </is>
      </c>
    </row>
    <row r="99">
      <c r="A99" t="inlineStr">
        <is>
          <t>S-57cd05</t>
        </is>
      </c>
      <c r="B99" t="inlineStr">
        <is>
          <t>A-8b0451</t>
        </is>
      </c>
      <c r="C99" s="40" t="n">
        <v>45591</v>
      </c>
      <c r="D99" s="40" t="n"/>
      <c r="E99" t="n">
        <v>66</v>
      </c>
      <c r="F99" t="n">
        <v>779</v>
      </c>
      <c r="G99" t="inlineStr">
        <is>
          <t>2024-S2</t>
        </is>
      </c>
      <c r="H99" t="inlineStr">
        <is>
          <t>Sim</t>
        </is>
      </c>
      <c r="I99" t="n">
        <v>0</v>
      </c>
      <c r="J99" s="41" t="n"/>
      <c r="L99" t="inlineStr"/>
      <c r="M99" t="inlineStr">
        <is>
          <t>Basic</t>
        </is>
      </c>
      <c r="N99" t="inlineStr">
        <is>
          <t>annual</t>
        </is>
      </c>
      <c r="O99" t="inlineStr">
        <is>
          <t>Pago</t>
        </is>
      </c>
      <c r="P99" t="inlineStr">
        <is>
          <t>Sim</t>
        </is>
      </c>
      <c r="Q99" t="inlineStr">
        <is>
          <t>Não</t>
        </is>
      </c>
      <c r="R99" t="inlineStr">
        <is>
          <t>Não</t>
        </is>
      </c>
      <c r="S99" t="inlineStr">
        <is>
          <t>41+</t>
        </is>
      </c>
      <c r="T99" t="inlineStr">
        <is>
          <t>31–90 dias</t>
        </is>
      </c>
      <c r="U99" t="inlineStr">
        <is>
          <t>FinTech</t>
        </is>
      </c>
      <c r="V99" t="inlineStr">
        <is>
          <t>UK</t>
        </is>
      </c>
      <c r="W99" t="inlineStr">
        <is>
          <t>event</t>
        </is>
      </c>
    </row>
    <row r="100">
      <c r="A100" t="inlineStr">
        <is>
          <t>S-e505c1</t>
        </is>
      </c>
      <c r="B100" t="inlineStr">
        <is>
          <t>A-8ae3fc</t>
        </is>
      </c>
      <c r="C100" s="40" t="n">
        <v>45552</v>
      </c>
      <c r="D100" s="40" t="n"/>
      <c r="E100" t="n">
        <v>105</v>
      </c>
      <c r="F100" t="n">
        <v>1666</v>
      </c>
      <c r="G100" t="inlineStr">
        <is>
          <t>2024-S2</t>
        </is>
      </c>
      <c r="H100" t="inlineStr">
        <is>
          <t>Sim</t>
        </is>
      </c>
      <c r="I100" t="n">
        <v>0</v>
      </c>
      <c r="J100" s="41" t="n"/>
      <c r="L100" t="inlineStr"/>
      <c r="M100" t="inlineStr">
        <is>
          <t>Pro</t>
        </is>
      </c>
      <c r="N100" t="inlineStr">
        <is>
          <t>annual</t>
        </is>
      </c>
      <c r="O100" t="inlineStr">
        <is>
          <t>Pago</t>
        </is>
      </c>
      <c r="P100" t="inlineStr">
        <is>
          <t>Sim</t>
        </is>
      </c>
      <c r="Q100" t="inlineStr">
        <is>
          <t>Não</t>
        </is>
      </c>
      <c r="R100" t="inlineStr">
        <is>
          <t>Não</t>
        </is>
      </c>
      <c r="S100" t="inlineStr">
        <is>
          <t>16–40</t>
        </is>
      </c>
      <c r="T100" t="inlineStr">
        <is>
          <t>31–90 dias</t>
        </is>
      </c>
      <c r="U100" t="inlineStr">
        <is>
          <t>DevTools</t>
        </is>
      </c>
      <c r="V100" t="inlineStr">
        <is>
          <t>CA</t>
        </is>
      </c>
      <c r="W100" t="inlineStr">
        <is>
          <t>ads</t>
        </is>
      </c>
    </row>
    <row r="101">
      <c r="A101" t="inlineStr">
        <is>
          <t>S-121b4d</t>
        </is>
      </c>
      <c r="B101" t="inlineStr">
        <is>
          <t>A-8ae3fc</t>
        </is>
      </c>
      <c r="C101" s="40" t="n">
        <v>45618</v>
      </c>
      <c r="D101" s="40" t="n"/>
      <c r="E101" t="n">
        <v>39</v>
      </c>
      <c r="F101" t="n">
        <v>171</v>
      </c>
      <c r="G101" t="inlineStr">
        <is>
          <t>2024-S2</t>
        </is>
      </c>
      <c r="H101" t="inlineStr">
        <is>
          <t>Sim</t>
        </is>
      </c>
      <c r="I101" t="n">
        <v>0</v>
      </c>
      <c r="J101" s="41" t="n"/>
      <c r="L101" t="inlineStr"/>
      <c r="M101" t="inlineStr">
        <is>
          <t>Basic</t>
        </is>
      </c>
      <c r="N101" t="inlineStr">
        <is>
          <t>annual</t>
        </is>
      </c>
      <c r="O101" t="inlineStr">
        <is>
          <t>Pago</t>
        </is>
      </c>
      <c r="P101" t="inlineStr">
        <is>
          <t>Sim</t>
        </is>
      </c>
      <c r="Q101" t="inlineStr">
        <is>
          <t>Não</t>
        </is>
      </c>
      <c r="R101" t="inlineStr">
        <is>
          <t>Não</t>
        </is>
      </c>
      <c r="S101" t="inlineStr">
        <is>
          <t>6–15</t>
        </is>
      </c>
      <c r="T101" t="inlineStr">
        <is>
          <t>91–180 dias</t>
        </is>
      </c>
      <c r="U101" t="inlineStr">
        <is>
          <t>DevTools</t>
        </is>
      </c>
      <c r="V101" t="inlineStr">
        <is>
          <t>CA</t>
        </is>
      </c>
      <c r="W101" t="inlineStr">
        <is>
          <t>ads</t>
        </is>
      </c>
    </row>
    <row r="102">
      <c r="A102" t="inlineStr">
        <is>
          <t>S-72b4f2</t>
        </is>
      </c>
      <c r="B102" t="inlineStr">
        <is>
          <t>A-4437e4</t>
        </is>
      </c>
      <c r="C102" s="40" t="n">
        <v>45328</v>
      </c>
      <c r="D102" s="40" t="n"/>
      <c r="E102" t="n">
        <v>329</v>
      </c>
      <c r="F102" t="n">
        <v>2401</v>
      </c>
      <c r="G102" t="inlineStr">
        <is>
          <t>Até 2024-S1</t>
        </is>
      </c>
      <c r="H102" t="inlineStr">
        <is>
          <t>Sim</t>
        </is>
      </c>
      <c r="I102" t="n">
        <v>0</v>
      </c>
      <c r="J102" s="41" t="n"/>
      <c r="L102" t="inlineStr"/>
      <c r="M102" t="inlineStr">
        <is>
          <t>Pro</t>
        </is>
      </c>
      <c r="N102" t="inlineStr">
        <is>
          <t>annual</t>
        </is>
      </c>
      <c r="O102" t="inlineStr">
        <is>
          <t>Pago</t>
        </is>
      </c>
      <c r="P102" t="inlineStr">
        <is>
          <t>Sim</t>
        </is>
      </c>
      <c r="Q102" t="inlineStr">
        <is>
          <t>Não</t>
        </is>
      </c>
      <c r="R102" t="inlineStr">
        <is>
          <t>Não</t>
        </is>
      </c>
      <c r="S102" t="inlineStr">
        <is>
          <t>41+</t>
        </is>
      </c>
      <c r="T102" t="inlineStr">
        <is>
          <t>91–180 dias</t>
        </is>
      </c>
      <c r="U102" t="inlineStr">
        <is>
          <t>Cybersecurity</t>
        </is>
      </c>
      <c r="V102" t="inlineStr">
        <is>
          <t>US</t>
        </is>
      </c>
      <c r="W102" t="inlineStr">
        <is>
          <t>event</t>
        </is>
      </c>
    </row>
    <row r="103">
      <c r="A103" t="inlineStr">
        <is>
          <t>S-c9b0cc</t>
        </is>
      </c>
      <c r="B103" t="inlineStr">
        <is>
          <t>A-4d1e75</t>
        </is>
      </c>
      <c r="C103" s="40" t="n">
        <v>45576</v>
      </c>
      <c r="D103" s="40" t="n"/>
      <c r="E103" t="n">
        <v>81</v>
      </c>
      <c r="F103" t="n">
        <v>7562</v>
      </c>
      <c r="G103" t="inlineStr">
        <is>
          <t>2024-S2</t>
        </is>
      </c>
      <c r="H103" t="inlineStr">
        <is>
          <t>Sim</t>
        </is>
      </c>
      <c r="I103" t="n">
        <v>0</v>
      </c>
      <c r="J103" s="41" t="n"/>
      <c r="L103" t="inlineStr"/>
      <c r="M103" t="inlineStr">
        <is>
          <t>Enterprise</t>
        </is>
      </c>
      <c r="N103" t="inlineStr">
        <is>
          <t>monthly</t>
        </is>
      </c>
      <c r="O103" t="inlineStr">
        <is>
          <t>Pago</t>
        </is>
      </c>
      <c r="P103" t="inlineStr">
        <is>
          <t>Sim</t>
        </is>
      </c>
      <c r="Q103" t="inlineStr">
        <is>
          <t>Não</t>
        </is>
      </c>
      <c r="R103" t="inlineStr">
        <is>
          <t>Não</t>
        </is>
      </c>
      <c r="S103" t="inlineStr">
        <is>
          <t>16–40</t>
        </is>
      </c>
      <c r="T103" t="inlineStr">
        <is>
          <t>31–90 dias</t>
        </is>
      </c>
      <c r="U103" t="inlineStr">
        <is>
          <t>DevTools</t>
        </is>
      </c>
      <c r="V103" t="inlineStr">
        <is>
          <t>US</t>
        </is>
      </c>
      <c r="W103" t="inlineStr">
        <is>
          <t>other</t>
        </is>
      </c>
    </row>
    <row r="104">
      <c r="A104" t="inlineStr">
        <is>
          <t>S-27c993</t>
        </is>
      </c>
      <c r="B104" t="inlineStr">
        <is>
          <t>A-098560</t>
        </is>
      </c>
      <c r="C104" s="40" t="n">
        <v>45613</v>
      </c>
      <c r="D104" s="40" t="n"/>
      <c r="E104" t="n">
        <v>44</v>
      </c>
      <c r="F104" t="n">
        <v>796</v>
      </c>
      <c r="G104" t="inlineStr">
        <is>
          <t>2024-S2</t>
        </is>
      </c>
      <c r="H104" t="inlineStr">
        <is>
          <t>Sim</t>
        </is>
      </c>
      <c r="I104" t="n">
        <v>0</v>
      </c>
      <c r="J104" s="41" t="n"/>
      <c r="L104" t="inlineStr"/>
      <c r="M104" t="inlineStr">
        <is>
          <t>Enterprise</t>
        </is>
      </c>
      <c r="N104" t="inlineStr">
        <is>
          <t>monthly</t>
        </is>
      </c>
      <c r="O104" t="inlineStr">
        <is>
          <t>Pago</t>
        </is>
      </c>
      <c r="P104" t="inlineStr">
        <is>
          <t>Sim</t>
        </is>
      </c>
      <c r="Q104" t="inlineStr">
        <is>
          <t>Não</t>
        </is>
      </c>
      <c r="R104" t="inlineStr">
        <is>
          <t>Não</t>
        </is>
      </c>
      <c r="S104" t="inlineStr">
        <is>
          <t>1–5</t>
        </is>
      </c>
      <c r="T104" t="inlineStr">
        <is>
          <t>Mais de 365 dias</t>
        </is>
      </c>
      <c r="U104" t="inlineStr">
        <is>
          <t>DevTools</t>
        </is>
      </c>
      <c r="V104" t="inlineStr">
        <is>
          <t>UK</t>
        </is>
      </c>
      <c r="W104" t="inlineStr">
        <is>
          <t>ads</t>
        </is>
      </c>
    </row>
    <row r="105">
      <c r="A105" t="inlineStr">
        <is>
          <t>S-8b9889</t>
        </is>
      </c>
      <c r="B105" t="inlineStr">
        <is>
          <t>A-ac9111</t>
        </is>
      </c>
      <c r="C105" s="40" t="n">
        <v>45522</v>
      </c>
      <c r="D105" s="40" t="n"/>
      <c r="E105" t="n">
        <v>135</v>
      </c>
      <c r="F105" t="n">
        <v>1029</v>
      </c>
      <c r="G105" t="inlineStr">
        <is>
          <t>2024-S2</t>
        </is>
      </c>
      <c r="H105" t="inlineStr">
        <is>
          <t>Sim</t>
        </is>
      </c>
      <c r="I105" t="n">
        <v>0</v>
      </c>
      <c r="J105" s="41" t="n"/>
      <c r="L105" t="inlineStr"/>
      <c r="M105" t="inlineStr">
        <is>
          <t>Pro</t>
        </is>
      </c>
      <c r="N105" t="inlineStr">
        <is>
          <t>monthly</t>
        </is>
      </c>
      <c r="O105" t="inlineStr">
        <is>
          <t>Pago</t>
        </is>
      </c>
      <c r="P105" t="inlineStr">
        <is>
          <t>Sim</t>
        </is>
      </c>
      <c r="Q105" t="inlineStr">
        <is>
          <t>Não</t>
        </is>
      </c>
      <c r="R105" t="inlineStr">
        <is>
          <t>Não</t>
        </is>
      </c>
      <c r="S105" t="inlineStr">
        <is>
          <t>16–40</t>
        </is>
      </c>
      <c r="T105" t="inlineStr">
        <is>
          <t>Mais de 365 dias</t>
        </is>
      </c>
      <c r="U105" t="inlineStr">
        <is>
          <t>HealthTech</t>
        </is>
      </c>
      <c r="V105" t="inlineStr">
        <is>
          <t>US</t>
        </is>
      </c>
      <c r="W105" t="inlineStr">
        <is>
          <t>event</t>
        </is>
      </c>
    </row>
    <row r="106">
      <c r="A106" t="inlineStr">
        <is>
          <t>S-2214c6</t>
        </is>
      </c>
      <c r="B106" t="inlineStr">
        <is>
          <t>A-3c1a3f</t>
        </is>
      </c>
      <c r="C106" s="40" t="n">
        <v>45572</v>
      </c>
      <c r="D106" s="40" t="n"/>
      <c r="E106" t="n">
        <v>85</v>
      </c>
      <c r="F106" t="n">
        <v>4018</v>
      </c>
      <c r="G106" t="inlineStr">
        <is>
          <t>2024-S2</t>
        </is>
      </c>
      <c r="H106" t="inlineStr">
        <is>
          <t>Sim</t>
        </is>
      </c>
      <c r="I106" t="n">
        <v>0</v>
      </c>
      <c r="J106" s="41" t="n"/>
      <c r="L106" t="inlineStr"/>
      <c r="M106" t="inlineStr">
        <is>
          <t>Pro</t>
        </is>
      </c>
      <c r="N106" t="inlineStr">
        <is>
          <t>monthly</t>
        </is>
      </c>
      <c r="O106" t="inlineStr">
        <is>
          <t>Pago</t>
        </is>
      </c>
      <c r="P106" t="inlineStr">
        <is>
          <t>Sim</t>
        </is>
      </c>
      <c r="Q106" t="inlineStr">
        <is>
          <t>Não</t>
        </is>
      </c>
      <c r="R106" t="inlineStr">
        <is>
          <t>Não</t>
        </is>
      </c>
      <c r="S106" t="inlineStr">
        <is>
          <t>41+</t>
        </is>
      </c>
      <c r="T106" t="inlineStr">
        <is>
          <t>Mais de 365 dias</t>
        </is>
      </c>
      <c r="U106" t="inlineStr">
        <is>
          <t>DevTools</t>
        </is>
      </c>
      <c r="V106" t="inlineStr">
        <is>
          <t>UK</t>
        </is>
      </c>
      <c r="W106" t="inlineStr">
        <is>
          <t>event</t>
        </is>
      </c>
    </row>
    <row r="107">
      <c r="A107" t="inlineStr">
        <is>
          <t>S-ce695e</t>
        </is>
      </c>
      <c r="B107" t="inlineStr">
        <is>
          <t>A-cb6cc6</t>
        </is>
      </c>
      <c r="C107" s="40" t="n">
        <v>45437</v>
      </c>
      <c r="D107" s="40" t="n"/>
      <c r="E107" t="n">
        <v>220</v>
      </c>
      <c r="F107" t="n">
        <v>0</v>
      </c>
      <c r="G107" t="inlineStr">
        <is>
          <t>Até 2024-S1</t>
        </is>
      </c>
      <c r="H107" t="inlineStr">
        <is>
          <t>Sim</t>
        </is>
      </c>
      <c r="I107" t="n">
        <v>0</v>
      </c>
      <c r="J107" s="41" t="n"/>
      <c r="L107" t="inlineStr"/>
      <c r="M107" t="inlineStr">
        <is>
          <t>Enterprise</t>
        </is>
      </c>
      <c r="N107" t="inlineStr">
        <is>
          <t>annual</t>
        </is>
      </c>
      <c r="O107" t="inlineStr">
        <is>
          <t>Trial</t>
        </is>
      </c>
      <c r="P107" t="inlineStr">
        <is>
          <t>Não</t>
        </is>
      </c>
      <c r="Q107" t="inlineStr">
        <is>
          <t>Não</t>
        </is>
      </c>
      <c r="R107" t="inlineStr">
        <is>
          <t>Não</t>
        </is>
      </c>
      <c r="S107" t="inlineStr">
        <is>
          <t>6–15</t>
        </is>
      </c>
      <c r="T107" t="inlineStr">
        <is>
          <t>Mais de 365 dias</t>
        </is>
      </c>
      <c r="U107" t="inlineStr">
        <is>
          <t>DevTools</t>
        </is>
      </c>
      <c r="V107" t="inlineStr">
        <is>
          <t>US</t>
        </is>
      </c>
      <c r="W107" t="inlineStr">
        <is>
          <t>ads</t>
        </is>
      </c>
    </row>
    <row r="108">
      <c r="A108" t="inlineStr">
        <is>
          <t>S-066d80</t>
        </is>
      </c>
      <c r="B108" t="inlineStr">
        <is>
          <t>A-9b9fe9</t>
        </is>
      </c>
      <c r="C108" s="40" t="n">
        <v>45521</v>
      </c>
      <c r="D108" s="40" t="n"/>
      <c r="E108" t="n">
        <v>136</v>
      </c>
      <c r="F108" t="n">
        <v>245</v>
      </c>
      <c r="G108" t="inlineStr">
        <is>
          <t>2024-S2</t>
        </is>
      </c>
      <c r="H108" t="inlineStr">
        <is>
          <t>Sim</t>
        </is>
      </c>
      <c r="I108" t="n">
        <v>0</v>
      </c>
      <c r="J108" s="41" t="n"/>
      <c r="L108" t="inlineStr"/>
      <c r="M108" t="inlineStr">
        <is>
          <t>Pro</t>
        </is>
      </c>
      <c r="N108" t="inlineStr">
        <is>
          <t>monthly</t>
        </is>
      </c>
      <c r="O108" t="inlineStr">
        <is>
          <t>Pago</t>
        </is>
      </c>
      <c r="P108" t="inlineStr">
        <is>
          <t>Sim</t>
        </is>
      </c>
      <c r="Q108" t="inlineStr">
        <is>
          <t>Não</t>
        </is>
      </c>
      <c r="R108" t="inlineStr">
        <is>
          <t>Não</t>
        </is>
      </c>
      <c r="S108" t="inlineStr">
        <is>
          <t>1–5</t>
        </is>
      </c>
      <c r="T108" t="inlineStr">
        <is>
          <t>181–365 dias</t>
        </is>
      </c>
      <c r="U108" t="inlineStr">
        <is>
          <t>EdTech</t>
        </is>
      </c>
      <c r="V108" t="inlineStr">
        <is>
          <t>AU</t>
        </is>
      </c>
      <c r="W108" t="inlineStr">
        <is>
          <t>other</t>
        </is>
      </c>
    </row>
    <row r="109">
      <c r="A109" t="inlineStr">
        <is>
          <t>S-228457</t>
        </is>
      </c>
      <c r="B109" t="inlineStr">
        <is>
          <t>A-029f69</t>
        </is>
      </c>
      <c r="C109" s="40" t="n">
        <v>45436</v>
      </c>
      <c r="D109" s="40" t="n"/>
      <c r="E109" t="n">
        <v>221</v>
      </c>
      <c r="F109" t="n">
        <v>4776</v>
      </c>
      <c r="G109" t="inlineStr">
        <is>
          <t>Até 2024-S1</t>
        </is>
      </c>
      <c r="H109" t="inlineStr">
        <is>
          <t>Sim</t>
        </is>
      </c>
      <c r="I109" t="n">
        <v>0</v>
      </c>
      <c r="J109" s="41" t="n"/>
      <c r="L109" t="inlineStr"/>
      <c r="M109" t="inlineStr">
        <is>
          <t>Enterprise</t>
        </is>
      </c>
      <c r="N109" t="inlineStr">
        <is>
          <t>annual</t>
        </is>
      </c>
      <c r="O109" t="inlineStr">
        <is>
          <t>Pago</t>
        </is>
      </c>
      <c r="P109" t="inlineStr">
        <is>
          <t>Sim</t>
        </is>
      </c>
      <c r="Q109" t="inlineStr">
        <is>
          <t>Não</t>
        </is>
      </c>
      <c r="R109" t="inlineStr">
        <is>
          <t>Não</t>
        </is>
      </c>
      <c r="S109" t="inlineStr">
        <is>
          <t>16–40</t>
        </is>
      </c>
      <c r="T109" t="inlineStr">
        <is>
          <t>31–90 dias</t>
        </is>
      </c>
      <c r="U109" t="inlineStr">
        <is>
          <t>Cybersecurity</t>
        </is>
      </c>
      <c r="V109" t="inlineStr">
        <is>
          <t>CA</t>
        </is>
      </c>
      <c r="W109" t="inlineStr">
        <is>
          <t>event</t>
        </is>
      </c>
    </row>
    <row r="110">
      <c r="A110" t="inlineStr">
        <is>
          <t>S-e50612</t>
        </is>
      </c>
      <c r="B110" t="inlineStr">
        <is>
          <t>A-c7e58b</t>
        </is>
      </c>
      <c r="C110" s="40" t="n">
        <v>45488</v>
      </c>
      <c r="D110" s="40" t="n"/>
      <c r="E110" t="n">
        <v>169</v>
      </c>
      <c r="F110" t="n">
        <v>247</v>
      </c>
      <c r="G110" t="inlineStr">
        <is>
          <t>2024-S2</t>
        </is>
      </c>
      <c r="H110" t="inlineStr">
        <is>
          <t>Sim</t>
        </is>
      </c>
      <c r="I110" t="n">
        <v>0</v>
      </c>
      <c r="J110" s="41" t="n"/>
      <c r="L110" t="inlineStr"/>
      <c r="M110" t="inlineStr">
        <is>
          <t>Basic</t>
        </is>
      </c>
      <c r="N110" t="inlineStr">
        <is>
          <t>annual</t>
        </is>
      </c>
      <c r="O110" t="inlineStr">
        <is>
          <t>Pago</t>
        </is>
      </c>
      <c r="P110" t="inlineStr">
        <is>
          <t>Não</t>
        </is>
      </c>
      <c r="Q110" t="inlineStr">
        <is>
          <t>Não</t>
        </is>
      </c>
      <c r="R110" t="inlineStr">
        <is>
          <t>Não</t>
        </is>
      </c>
      <c r="S110" t="inlineStr">
        <is>
          <t>6–15</t>
        </is>
      </c>
      <c r="T110" t="inlineStr">
        <is>
          <t>Mais de 365 dias</t>
        </is>
      </c>
      <c r="U110" t="inlineStr">
        <is>
          <t>HealthTech</t>
        </is>
      </c>
      <c r="V110" t="inlineStr">
        <is>
          <t>IN</t>
        </is>
      </c>
      <c r="W110" t="inlineStr">
        <is>
          <t>other</t>
        </is>
      </c>
    </row>
    <row r="111">
      <c r="A111" t="inlineStr">
        <is>
          <t>S-64fba3</t>
        </is>
      </c>
      <c r="B111" t="inlineStr">
        <is>
          <t>A-00bed1</t>
        </is>
      </c>
      <c r="C111" s="40" t="n">
        <v>45489</v>
      </c>
      <c r="D111" s="40" t="n"/>
      <c r="E111" t="n">
        <v>168</v>
      </c>
      <c r="F111" t="n">
        <v>5572</v>
      </c>
      <c r="G111" t="inlineStr">
        <is>
          <t>2024-S2</t>
        </is>
      </c>
      <c r="H111" t="inlineStr">
        <is>
          <t>Sim</t>
        </is>
      </c>
      <c r="I111" t="n">
        <v>0</v>
      </c>
      <c r="J111" s="41" t="n"/>
      <c r="L111" t="inlineStr"/>
      <c r="M111" t="inlineStr">
        <is>
          <t>Enterprise</t>
        </is>
      </c>
      <c r="N111" t="inlineStr">
        <is>
          <t>annual</t>
        </is>
      </c>
      <c r="O111" t="inlineStr">
        <is>
          <t>Pago</t>
        </is>
      </c>
      <c r="P111" t="inlineStr">
        <is>
          <t>Sim</t>
        </is>
      </c>
      <c r="Q111" t="inlineStr">
        <is>
          <t>Não</t>
        </is>
      </c>
      <c r="R111" t="inlineStr">
        <is>
          <t>Não</t>
        </is>
      </c>
      <c r="S111" t="inlineStr">
        <is>
          <t>16–40</t>
        </is>
      </c>
      <c r="T111" t="inlineStr">
        <is>
          <t>181–365 dias</t>
        </is>
      </c>
      <c r="U111" t="inlineStr">
        <is>
          <t>Cybersecurity</t>
        </is>
      </c>
      <c r="V111" t="inlineStr">
        <is>
          <t>US</t>
        </is>
      </c>
      <c r="W111" t="inlineStr">
        <is>
          <t>ads</t>
        </is>
      </c>
    </row>
    <row r="112">
      <c r="A112" t="inlineStr">
        <is>
          <t>S-2372d2</t>
        </is>
      </c>
      <c r="B112" t="inlineStr">
        <is>
          <t>A-cea1f0</t>
        </is>
      </c>
      <c r="C112" s="40" t="n">
        <v>45648</v>
      </c>
      <c r="D112" s="40" t="n"/>
      <c r="E112" t="n">
        <v>9</v>
      </c>
      <c r="F112" t="n">
        <v>4179</v>
      </c>
      <c r="G112" t="inlineStr">
        <is>
          <t>2024-S2</t>
        </is>
      </c>
      <c r="H112" t="inlineStr">
        <is>
          <t>Não</t>
        </is>
      </c>
      <c r="I112" t="n">
        <v>0</v>
      </c>
      <c r="J112" s="41" t="n"/>
      <c r="L112" t="inlineStr"/>
      <c r="M112" t="inlineStr">
        <is>
          <t>Enterprise</t>
        </is>
      </c>
      <c r="N112" t="inlineStr">
        <is>
          <t>annual</t>
        </is>
      </c>
      <c r="O112" t="inlineStr">
        <is>
          <t>Pago</t>
        </is>
      </c>
      <c r="P112" t="inlineStr">
        <is>
          <t>Não</t>
        </is>
      </c>
      <c r="Q112" t="inlineStr">
        <is>
          <t>Não</t>
        </is>
      </c>
      <c r="R112" t="inlineStr">
        <is>
          <t>Não</t>
        </is>
      </c>
      <c r="S112" t="inlineStr">
        <is>
          <t>16–40</t>
        </is>
      </c>
      <c r="T112" t="inlineStr">
        <is>
          <t>181–365 dias</t>
        </is>
      </c>
      <c r="U112" t="inlineStr">
        <is>
          <t>FinTech</t>
        </is>
      </c>
      <c r="V112" t="inlineStr">
        <is>
          <t>US</t>
        </is>
      </c>
      <c r="W112" t="inlineStr">
        <is>
          <t>event</t>
        </is>
      </c>
    </row>
    <row r="113">
      <c r="A113" t="inlineStr">
        <is>
          <t>S-2661dc</t>
        </is>
      </c>
      <c r="B113" t="inlineStr">
        <is>
          <t>A-c37cab</t>
        </is>
      </c>
      <c r="C113" s="40" t="n">
        <v>45511</v>
      </c>
      <c r="D113" s="40" t="n"/>
      <c r="E113" t="n">
        <v>146</v>
      </c>
      <c r="F113" t="n">
        <v>0</v>
      </c>
      <c r="G113" t="inlineStr">
        <is>
          <t>2024-S2</t>
        </is>
      </c>
      <c r="H113" t="inlineStr">
        <is>
          <t>Sim</t>
        </is>
      </c>
      <c r="I113" t="n">
        <v>0</v>
      </c>
      <c r="J113" s="41" t="n"/>
      <c r="L113" t="inlineStr"/>
      <c r="M113" t="inlineStr">
        <is>
          <t>Pro</t>
        </is>
      </c>
      <c r="N113" t="inlineStr">
        <is>
          <t>monthly</t>
        </is>
      </c>
      <c r="O113" t="inlineStr">
        <is>
          <t>Trial</t>
        </is>
      </c>
      <c r="P113" t="inlineStr">
        <is>
          <t>Sim</t>
        </is>
      </c>
      <c r="Q113" t="inlineStr">
        <is>
          <t>Não</t>
        </is>
      </c>
      <c r="R113" t="inlineStr">
        <is>
          <t>Não</t>
        </is>
      </c>
      <c r="S113" t="inlineStr">
        <is>
          <t>16–40</t>
        </is>
      </c>
      <c r="T113" t="inlineStr">
        <is>
          <t>Conta nova (≤ 30 dias)</t>
        </is>
      </c>
      <c r="U113" t="inlineStr">
        <is>
          <t>Cybersecurity</t>
        </is>
      </c>
      <c r="V113" t="inlineStr">
        <is>
          <t>UK</t>
        </is>
      </c>
      <c r="W113" t="inlineStr">
        <is>
          <t>event</t>
        </is>
      </c>
    </row>
    <row r="114">
      <c r="A114" t="inlineStr">
        <is>
          <t>S-427275</t>
        </is>
      </c>
      <c r="B114" t="inlineStr">
        <is>
          <t>A-4c38bc</t>
        </is>
      </c>
      <c r="C114" s="40" t="n">
        <v>45487</v>
      </c>
      <c r="D114" s="40" t="n"/>
      <c r="E114" t="n">
        <v>170</v>
      </c>
      <c r="F114" t="n">
        <v>7164</v>
      </c>
      <c r="G114" t="inlineStr">
        <is>
          <t>2024-S2</t>
        </is>
      </c>
      <c r="H114" t="inlineStr">
        <is>
          <t>Sim</t>
        </is>
      </c>
      <c r="I114" t="n">
        <v>0</v>
      </c>
      <c r="J114" s="41" t="n"/>
      <c r="L114" t="inlineStr"/>
      <c r="M114" t="inlineStr">
        <is>
          <t>Enterprise</t>
        </is>
      </c>
      <c r="N114" t="inlineStr">
        <is>
          <t>annual</t>
        </is>
      </c>
      <c r="O114" t="inlineStr">
        <is>
          <t>Pago</t>
        </is>
      </c>
      <c r="P114" t="inlineStr">
        <is>
          <t>Sim</t>
        </is>
      </c>
      <c r="Q114" t="inlineStr">
        <is>
          <t>Não</t>
        </is>
      </c>
      <c r="R114" t="inlineStr">
        <is>
          <t>Não</t>
        </is>
      </c>
      <c r="S114" t="inlineStr">
        <is>
          <t>16–40</t>
        </is>
      </c>
      <c r="T114" t="inlineStr">
        <is>
          <t>91–180 dias</t>
        </is>
      </c>
      <c r="U114" t="inlineStr">
        <is>
          <t>HealthTech</t>
        </is>
      </c>
      <c r="V114" t="inlineStr">
        <is>
          <t>UK</t>
        </is>
      </c>
      <c r="W114" t="inlineStr">
        <is>
          <t>event</t>
        </is>
      </c>
    </row>
    <row r="115">
      <c r="A115" t="inlineStr">
        <is>
          <t>S-628729</t>
        </is>
      </c>
      <c r="B115" t="inlineStr">
        <is>
          <t>A-157070</t>
        </is>
      </c>
      <c r="C115" s="40" t="n">
        <v>45570</v>
      </c>
      <c r="D115" s="40" t="n"/>
      <c r="E115" t="n">
        <v>87</v>
      </c>
      <c r="F115" t="n">
        <v>4577</v>
      </c>
      <c r="G115" t="inlineStr">
        <is>
          <t>2024-S2</t>
        </is>
      </c>
      <c r="H115" t="inlineStr">
        <is>
          <t>Sim</t>
        </is>
      </c>
      <c r="I115" t="n">
        <v>0</v>
      </c>
      <c r="J115" s="41" t="n"/>
      <c r="L115" t="inlineStr"/>
      <c r="M115" t="inlineStr">
        <is>
          <t>Enterprise</t>
        </is>
      </c>
      <c r="N115" t="inlineStr">
        <is>
          <t>monthly</t>
        </is>
      </c>
      <c r="O115" t="inlineStr">
        <is>
          <t>Pago</t>
        </is>
      </c>
      <c r="P115" t="inlineStr">
        <is>
          <t>Sim</t>
        </is>
      </c>
      <c r="Q115" t="inlineStr">
        <is>
          <t>Não</t>
        </is>
      </c>
      <c r="R115" t="inlineStr">
        <is>
          <t>Sim</t>
        </is>
      </c>
      <c r="S115" t="inlineStr">
        <is>
          <t>16–40</t>
        </is>
      </c>
      <c r="T115" t="inlineStr">
        <is>
          <t>181–365 dias</t>
        </is>
      </c>
      <c r="U115" t="inlineStr">
        <is>
          <t>FinTech</t>
        </is>
      </c>
      <c r="V115" t="inlineStr">
        <is>
          <t>US</t>
        </is>
      </c>
      <c r="W115" t="inlineStr">
        <is>
          <t>ads</t>
        </is>
      </c>
    </row>
    <row r="116">
      <c r="A116" t="inlineStr">
        <is>
          <t>S-e260ff</t>
        </is>
      </c>
      <c r="B116" t="inlineStr">
        <is>
          <t>A-bcf87c</t>
        </is>
      </c>
      <c r="C116" s="40" t="n">
        <v>45635</v>
      </c>
      <c r="D116" s="40" t="n"/>
      <c r="E116" t="n">
        <v>22</v>
      </c>
      <c r="F116" t="n">
        <v>4179</v>
      </c>
      <c r="G116" t="inlineStr">
        <is>
          <t>2024-S2</t>
        </is>
      </c>
      <c r="H116" t="inlineStr">
        <is>
          <t>Não</t>
        </is>
      </c>
      <c r="I116" t="n">
        <v>0</v>
      </c>
      <c r="J116" s="41" t="n"/>
      <c r="L116" t="inlineStr"/>
      <c r="M116" t="inlineStr">
        <is>
          <t>Enterprise</t>
        </is>
      </c>
      <c r="N116" t="inlineStr">
        <is>
          <t>annual</t>
        </is>
      </c>
      <c r="O116" t="inlineStr">
        <is>
          <t>Pago</t>
        </is>
      </c>
      <c r="P116" t="inlineStr">
        <is>
          <t>Sim</t>
        </is>
      </c>
      <c r="Q116" t="inlineStr">
        <is>
          <t>Não</t>
        </is>
      </c>
      <c r="R116" t="inlineStr">
        <is>
          <t>Não</t>
        </is>
      </c>
      <c r="S116" t="inlineStr">
        <is>
          <t>16–40</t>
        </is>
      </c>
      <c r="T116" t="inlineStr">
        <is>
          <t>91–180 dias</t>
        </is>
      </c>
      <c r="U116" t="inlineStr">
        <is>
          <t>FinTech</t>
        </is>
      </c>
      <c r="V116" t="inlineStr">
        <is>
          <t>US</t>
        </is>
      </c>
      <c r="W116" t="inlineStr">
        <is>
          <t>event</t>
        </is>
      </c>
    </row>
    <row r="117">
      <c r="A117" t="inlineStr">
        <is>
          <t>S-89c03a</t>
        </is>
      </c>
      <c r="B117" t="inlineStr">
        <is>
          <t>A-8ae3fc</t>
        </is>
      </c>
      <c r="C117" s="40" t="n">
        <v>45555</v>
      </c>
      <c r="D117" s="40" t="n"/>
      <c r="E117" t="n">
        <v>102</v>
      </c>
      <c r="F117" t="n">
        <v>441</v>
      </c>
      <c r="G117" t="inlineStr">
        <is>
          <t>2024-S2</t>
        </is>
      </c>
      <c r="H117" t="inlineStr">
        <is>
          <t>Sim</t>
        </is>
      </c>
      <c r="I117" t="n">
        <v>0</v>
      </c>
      <c r="J117" s="41" t="n"/>
      <c r="L117" t="inlineStr"/>
      <c r="M117" t="inlineStr">
        <is>
          <t>Pro</t>
        </is>
      </c>
      <c r="N117" t="inlineStr">
        <is>
          <t>monthly</t>
        </is>
      </c>
      <c r="O117" t="inlineStr">
        <is>
          <t>Pago</t>
        </is>
      </c>
      <c r="P117" t="inlineStr">
        <is>
          <t>Sim</t>
        </is>
      </c>
      <c r="Q117" t="inlineStr">
        <is>
          <t>Não</t>
        </is>
      </c>
      <c r="R117" t="inlineStr">
        <is>
          <t>Não</t>
        </is>
      </c>
      <c r="S117" t="inlineStr">
        <is>
          <t>6–15</t>
        </is>
      </c>
      <c r="T117" t="inlineStr">
        <is>
          <t>31–90 dias</t>
        </is>
      </c>
      <c r="U117" t="inlineStr">
        <is>
          <t>DevTools</t>
        </is>
      </c>
      <c r="V117" t="inlineStr">
        <is>
          <t>CA</t>
        </is>
      </c>
      <c r="W117" t="inlineStr">
        <is>
          <t>ads</t>
        </is>
      </c>
    </row>
    <row r="118">
      <c r="A118" t="inlineStr">
        <is>
          <t>S-86455a</t>
        </is>
      </c>
      <c r="B118" t="inlineStr">
        <is>
          <t>A-1b9609</t>
        </is>
      </c>
      <c r="C118" s="40" t="n">
        <v>45261</v>
      </c>
      <c r="D118" s="40" t="n"/>
      <c r="E118" t="n">
        <v>396</v>
      </c>
      <c r="F118" t="n">
        <v>588</v>
      </c>
      <c r="G118" t="inlineStr">
        <is>
          <t>Até 2024-S1</t>
        </is>
      </c>
      <c r="H118" t="inlineStr">
        <is>
          <t>Sim</t>
        </is>
      </c>
      <c r="I118" t="n">
        <v>0</v>
      </c>
      <c r="J118" s="41" t="n"/>
      <c r="L118" t="inlineStr"/>
      <c r="M118" t="inlineStr">
        <is>
          <t>Pro</t>
        </is>
      </c>
      <c r="N118" t="inlineStr">
        <is>
          <t>monthly</t>
        </is>
      </c>
      <c r="O118" t="inlineStr">
        <is>
          <t>Pago</t>
        </is>
      </c>
      <c r="P118" t="inlineStr">
        <is>
          <t>Sim</t>
        </is>
      </c>
      <c r="Q118" t="inlineStr">
        <is>
          <t>Não</t>
        </is>
      </c>
      <c r="R118" t="inlineStr">
        <is>
          <t>Não</t>
        </is>
      </c>
      <c r="S118" t="inlineStr">
        <is>
          <t>6–15</t>
        </is>
      </c>
      <c r="T118" t="inlineStr">
        <is>
          <t>31–90 dias</t>
        </is>
      </c>
      <c r="U118" t="inlineStr">
        <is>
          <t>EdTech</t>
        </is>
      </c>
      <c r="V118" t="inlineStr">
        <is>
          <t>IN</t>
        </is>
      </c>
      <c r="W118" t="inlineStr">
        <is>
          <t>ads</t>
        </is>
      </c>
    </row>
    <row r="119">
      <c r="A119" t="inlineStr">
        <is>
          <t>S-3660bb</t>
        </is>
      </c>
      <c r="B119" t="inlineStr">
        <is>
          <t>A-474ad4</t>
        </is>
      </c>
      <c r="C119" s="40" t="n">
        <v>45640</v>
      </c>
      <c r="D119" s="40" t="n"/>
      <c r="E119" t="n">
        <v>17</v>
      </c>
      <c r="F119" t="n">
        <v>0</v>
      </c>
      <c r="G119" t="inlineStr">
        <is>
          <t>2024-S2</t>
        </is>
      </c>
      <c r="H119" t="inlineStr">
        <is>
          <t>Não</t>
        </is>
      </c>
      <c r="I119" t="n">
        <v>0</v>
      </c>
      <c r="J119" s="41" t="n"/>
      <c r="L119" t="inlineStr"/>
      <c r="M119" t="inlineStr">
        <is>
          <t>Enterprise</t>
        </is>
      </c>
      <c r="N119" t="inlineStr">
        <is>
          <t>monthly</t>
        </is>
      </c>
      <c r="O119" t="inlineStr">
        <is>
          <t>Trial</t>
        </is>
      </c>
      <c r="P119" t="inlineStr">
        <is>
          <t>Não</t>
        </is>
      </c>
      <c r="Q119" t="inlineStr">
        <is>
          <t>Não</t>
        </is>
      </c>
      <c r="R119" t="inlineStr">
        <is>
          <t>Não</t>
        </is>
      </c>
      <c r="S119" t="inlineStr">
        <is>
          <t>6–15</t>
        </is>
      </c>
      <c r="T119" t="inlineStr">
        <is>
          <t>Mais de 365 dias</t>
        </is>
      </c>
      <c r="U119" t="inlineStr">
        <is>
          <t>EdTech</t>
        </is>
      </c>
      <c r="V119" t="inlineStr">
        <is>
          <t>US</t>
        </is>
      </c>
      <c r="W119" t="inlineStr">
        <is>
          <t>organic</t>
        </is>
      </c>
    </row>
    <row r="120">
      <c r="A120" t="inlineStr">
        <is>
          <t>S-6bf7d7</t>
        </is>
      </c>
      <c r="B120" t="inlineStr">
        <is>
          <t>A-9bfc9f</t>
        </is>
      </c>
      <c r="C120" s="40" t="n">
        <v>45374</v>
      </c>
      <c r="D120" s="40" t="n"/>
      <c r="E120" t="n">
        <v>283</v>
      </c>
      <c r="F120" t="n">
        <v>2597</v>
      </c>
      <c r="G120" t="inlineStr">
        <is>
          <t>Até 2024-S1</t>
        </is>
      </c>
      <c r="H120" t="inlineStr">
        <is>
          <t>Sim</t>
        </is>
      </c>
      <c r="I120" t="n">
        <v>0</v>
      </c>
      <c r="J120" s="41" t="n"/>
      <c r="L120" t="inlineStr"/>
      <c r="M120" t="inlineStr">
        <is>
          <t>Pro</t>
        </is>
      </c>
      <c r="N120" t="inlineStr">
        <is>
          <t>annual</t>
        </is>
      </c>
      <c r="O120" t="inlineStr">
        <is>
          <t>Pago</t>
        </is>
      </c>
      <c r="P120" t="inlineStr">
        <is>
          <t>Não</t>
        </is>
      </c>
      <c r="Q120" t="inlineStr">
        <is>
          <t>Não</t>
        </is>
      </c>
      <c r="R120" t="inlineStr">
        <is>
          <t>Sim</t>
        </is>
      </c>
      <c r="S120" t="inlineStr">
        <is>
          <t>41+</t>
        </is>
      </c>
      <c r="T120" t="inlineStr">
        <is>
          <t>181–365 dias</t>
        </is>
      </c>
      <c r="U120" t="inlineStr">
        <is>
          <t>DevTools</t>
        </is>
      </c>
      <c r="V120" t="inlineStr">
        <is>
          <t>CA</t>
        </is>
      </c>
      <c r="W120" t="inlineStr">
        <is>
          <t>ads</t>
        </is>
      </c>
    </row>
    <row r="121">
      <c r="A121" t="inlineStr">
        <is>
          <t>S-feccd8</t>
        </is>
      </c>
      <c r="B121" t="inlineStr">
        <is>
          <t>A-812c5b</t>
        </is>
      </c>
      <c r="C121" s="40" t="n">
        <v>45648</v>
      </c>
      <c r="D121" s="40" t="n"/>
      <c r="E121" t="n">
        <v>9</v>
      </c>
      <c r="F121" t="n">
        <v>10945</v>
      </c>
      <c r="G121" t="inlineStr">
        <is>
          <t>2024-S2</t>
        </is>
      </c>
      <c r="H121" t="inlineStr">
        <is>
          <t>Não</t>
        </is>
      </c>
      <c r="I121" t="n">
        <v>0</v>
      </c>
      <c r="J121" s="41" t="n"/>
      <c r="L121" t="inlineStr"/>
      <c r="M121" t="inlineStr">
        <is>
          <t>Enterprise</t>
        </is>
      </c>
      <c r="N121" t="inlineStr">
        <is>
          <t>monthly</t>
        </is>
      </c>
      <c r="O121" t="inlineStr">
        <is>
          <t>Pago</t>
        </is>
      </c>
      <c r="P121" t="inlineStr">
        <is>
          <t>Sim</t>
        </is>
      </c>
      <c r="Q121" t="inlineStr">
        <is>
          <t>Não</t>
        </is>
      </c>
      <c r="R121" t="inlineStr">
        <is>
          <t>Não</t>
        </is>
      </c>
      <c r="S121" t="inlineStr">
        <is>
          <t>41+</t>
        </is>
      </c>
      <c r="T121" t="inlineStr">
        <is>
          <t>181–365 dias</t>
        </is>
      </c>
      <c r="U121" t="inlineStr">
        <is>
          <t>DevTools</t>
        </is>
      </c>
      <c r="V121" t="inlineStr">
        <is>
          <t>CA</t>
        </is>
      </c>
      <c r="W121" t="inlineStr">
        <is>
          <t>organic</t>
        </is>
      </c>
    </row>
    <row r="122">
      <c r="A122" t="inlineStr">
        <is>
          <t>S-0e4b0c</t>
        </is>
      </c>
      <c r="B122" t="inlineStr">
        <is>
          <t>A-39b19f</t>
        </is>
      </c>
      <c r="C122" s="40" t="n">
        <v>44985</v>
      </c>
      <c r="D122" s="40" t="n">
        <v>45092</v>
      </c>
      <c r="E122" t="n">
        <v>107</v>
      </c>
      <c r="F122" t="n">
        <v>1176</v>
      </c>
      <c r="G122" t="inlineStr">
        <is>
          <t>Até 2024-S1</t>
        </is>
      </c>
      <c r="H122" t="inlineStr">
        <is>
          <t>Sim</t>
        </is>
      </c>
      <c r="I122" t="n">
        <v>0</v>
      </c>
      <c r="J122" s="41" t="n">
        <v>45078</v>
      </c>
      <c r="K122" t="n">
        <v>15</v>
      </c>
      <c r="L122" t="inlineStr">
        <is>
          <t>Não</t>
        </is>
      </c>
      <c r="M122" t="inlineStr">
        <is>
          <t>Pro</t>
        </is>
      </c>
      <c r="N122" t="inlineStr">
        <is>
          <t>annual</t>
        </is>
      </c>
      <c r="O122" t="inlineStr">
        <is>
          <t>Pago</t>
        </is>
      </c>
      <c r="P122" t="inlineStr">
        <is>
          <t>Sim</t>
        </is>
      </c>
      <c r="Q122" t="inlineStr">
        <is>
          <t>Não</t>
        </is>
      </c>
      <c r="R122" t="inlineStr">
        <is>
          <t>Sim</t>
        </is>
      </c>
      <c r="S122" t="inlineStr">
        <is>
          <t>16–40</t>
        </is>
      </c>
      <c r="T122" t="inlineStr">
        <is>
          <t>Conta nova (≤ 30 dias)</t>
        </is>
      </c>
      <c r="U122" t="inlineStr">
        <is>
          <t>FinTech</t>
        </is>
      </c>
      <c r="V122" t="inlineStr">
        <is>
          <t>US</t>
        </is>
      </c>
      <c r="W122" t="inlineStr">
        <is>
          <t>partner</t>
        </is>
      </c>
    </row>
    <row r="123">
      <c r="A123" t="inlineStr">
        <is>
          <t>S-0e0578</t>
        </is>
      </c>
      <c r="B123" t="inlineStr">
        <is>
          <t>A-de58ca</t>
        </is>
      </c>
      <c r="C123" s="40" t="n">
        <v>45116</v>
      </c>
      <c r="D123" s="40" t="n"/>
      <c r="E123" t="n">
        <v>541</v>
      </c>
      <c r="F123" t="n">
        <v>285</v>
      </c>
      <c r="G123" t="inlineStr">
        <is>
          <t>Até 2024-S1</t>
        </is>
      </c>
      <c r="H123" t="inlineStr">
        <is>
          <t>Sim</t>
        </is>
      </c>
      <c r="I123" t="n">
        <v>0</v>
      </c>
      <c r="J123" s="41" t="n"/>
      <c r="L123" t="inlineStr"/>
      <c r="M123" t="inlineStr">
        <is>
          <t>Basic</t>
        </is>
      </c>
      <c r="N123" t="inlineStr">
        <is>
          <t>monthly</t>
        </is>
      </c>
      <c r="O123" t="inlineStr">
        <is>
          <t>Pago</t>
        </is>
      </c>
      <c r="P123" t="inlineStr">
        <is>
          <t>Sim</t>
        </is>
      </c>
      <c r="Q123" t="inlineStr">
        <is>
          <t>Não</t>
        </is>
      </c>
      <c r="R123" t="inlineStr">
        <is>
          <t>Não</t>
        </is>
      </c>
      <c r="S123" t="inlineStr">
        <is>
          <t>6–15</t>
        </is>
      </c>
      <c r="T123" t="inlineStr">
        <is>
          <t>31–90 dias</t>
        </is>
      </c>
      <c r="U123" t="inlineStr">
        <is>
          <t>HealthTech</t>
        </is>
      </c>
      <c r="V123" t="inlineStr">
        <is>
          <t>DE</t>
        </is>
      </c>
      <c r="W123" t="inlineStr">
        <is>
          <t>organic</t>
        </is>
      </c>
    </row>
    <row r="124">
      <c r="A124" t="inlineStr">
        <is>
          <t>S-74538d</t>
        </is>
      </c>
      <c r="B124" t="inlineStr">
        <is>
          <t>A-e60f9d</t>
        </is>
      </c>
      <c r="C124" s="40" t="n">
        <v>45609</v>
      </c>
      <c r="D124" s="40" t="n"/>
      <c r="E124" t="n">
        <v>48</v>
      </c>
      <c r="F124" t="n">
        <v>2254</v>
      </c>
      <c r="G124" t="inlineStr">
        <is>
          <t>2024-S2</t>
        </is>
      </c>
      <c r="H124" t="inlineStr">
        <is>
          <t>Sim</t>
        </is>
      </c>
      <c r="I124" t="n">
        <v>0</v>
      </c>
      <c r="J124" s="41" t="n"/>
      <c r="L124" t="inlineStr"/>
      <c r="M124" t="inlineStr">
        <is>
          <t>Pro</t>
        </is>
      </c>
      <c r="N124" t="inlineStr">
        <is>
          <t>annual</t>
        </is>
      </c>
      <c r="O124" t="inlineStr">
        <is>
          <t>Pago</t>
        </is>
      </c>
      <c r="P124" t="inlineStr">
        <is>
          <t>Sim</t>
        </is>
      </c>
      <c r="Q124" t="inlineStr">
        <is>
          <t>Não</t>
        </is>
      </c>
      <c r="R124" t="inlineStr">
        <is>
          <t>Não</t>
        </is>
      </c>
      <c r="S124" t="inlineStr">
        <is>
          <t>41+</t>
        </is>
      </c>
      <c r="T124" t="inlineStr">
        <is>
          <t>31–90 dias</t>
        </is>
      </c>
      <c r="U124" t="inlineStr">
        <is>
          <t>FinTech</t>
        </is>
      </c>
      <c r="V124" t="inlineStr">
        <is>
          <t>US</t>
        </is>
      </c>
      <c r="W124" t="inlineStr">
        <is>
          <t>other</t>
        </is>
      </c>
    </row>
    <row r="125">
      <c r="A125" t="inlineStr">
        <is>
          <t>S-c2a6cb</t>
        </is>
      </c>
      <c r="B125" t="inlineStr">
        <is>
          <t>A-9affe6</t>
        </is>
      </c>
      <c r="C125" s="40" t="n">
        <v>45218</v>
      </c>
      <c r="D125" s="40" t="n"/>
      <c r="E125" t="n">
        <v>439</v>
      </c>
      <c r="F125" t="n">
        <v>1393</v>
      </c>
      <c r="G125" t="inlineStr">
        <is>
          <t>Até 2024-S1</t>
        </is>
      </c>
      <c r="H125" t="inlineStr">
        <is>
          <t>Sim</t>
        </is>
      </c>
      <c r="I125" t="n">
        <v>0</v>
      </c>
      <c r="J125" s="41" t="n"/>
      <c r="L125" t="inlineStr"/>
      <c r="M125" t="inlineStr">
        <is>
          <t>Enterprise</t>
        </is>
      </c>
      <c r="N125" t="inlineStr">
        <is>
          <t>annual</t>
        </is>
      </c>
      <c r="O125" t="inlineStr">
        <is>
          <t>Pago</t>
        </is>
      </c>
      <c r="P125" t="inlineStr">
        <is>
          <t>Não</t>
        </is>
      </c>
      <c r="Q125" t="inlineStr">
        <is>
          <t>Sim</t>
        </is>
      </c>
      <c r="R125" t="inlineStr">
        <is>
          <t>Não</t>
        </is>
      </c>
      <c r="S125" t="inlineStr">
        <is>
          <t>6–15</t>
        </is>
      </c>
      <c r="T125" t="inlineStr">
        <is>
          <t>181–365 dias</t>
        </is>
      </c>
      <c r="U125" t="inlineStr">
        <is>
          <t>Cybersecurity</t>
        </is>
      </c>
      <c r="V125" t="inlineStr">
        <is>
          <t>US</t>
        </is>
      </c>
      <c r="W125" t="inlineStr">
        <is>
          <t>other</t>
        </is>
      </c>
    </row>
    <row r="126">
      <c r="A126" t="inlineStr">
        <is>
          <t>S-1bd2ec</t>
        </is>
      </c>
      <c r="B126" t="inlineStr">
        <is>
          <t>A-e60f9d</t>
        </is>
      </c>
      <c r="C126" s="40" t="n">
        <v>45651</v>
      </c>
      <c r="D126" s="40" t="n">
        <v>45654</v>
      </c>
      <c r="E126" t="n">
        <v>3</v>
      </c>
      <c r="F126" t="n">
        <v>722</v>
      </c>
      <c r="G126" t="inlineStr">
        <is>
          <t>2024-S2</t>
        </is>
      </c>
      <c r="H126" t="inlineStr">
        <is>
          <t>Não</t>
        </is>
      </c>
      <c r="I126" t="n">
        <v>1</v>
      </c>
      <c r="J126" s="41" t="n">
        <v>45627</v>
      </c>
      <c r="K126" t="n">
        <v>28</v>
      </c>
      <c r="L126" t="inlineStr">
        <is>
          <t>Não</t>
        </is>
      </c>
      <c r="M126" t="inlineStr">
        <is>
          <t>Basic</t>
        </is>
      </c>
      <c r="N126" t="inlineStr">
        <is>
          <t>annual</t>
        </is>
      </c>
      <c r="O126" t="inlineStr">
        <is>
          <t>Pago</t>
        </is>
      </c>
      <c r="P126" t="inlineStr">
        <is>
          <t>Sim</t>
        </is>
      </c>
      <c r="Q126" t="inlineStr">
        <is>
          <t>Não</t>
        </is>
      </c>
      <c r="R126" t="inlineStr">
        <is>
          <t>Não</t>
        </is>
      </c>
      <c r="S126" t="inlineStr">
        <is>
          <t>16–40</t>
        </is>
      </c>
      <c r="T126" t="inlineStr">
        <is>
          <t>91–180 dias</t>
        </is>
      </c>
      <c r="U126" t="inlineStr">
        <is>
          <t>FinTech</t>
        </is>
      </c>
      <c r="V126" t="inlineStr">
        <is>
          <t>US</t>
        </is>
      </c>
      <c r="W126" t="inlineStr">
        <is>
          <t>other</t>
        </is>
      </c>
    </row>
    <row r="127">
      <c r="A127" t="inlineStr">
        <is>
          <t>S-3cc352</t>
        </is>
      </c>
      <c r="B127" t="inlineStr">
        <is>
          <t>A-d27f50</t>
        </is>
      </c>
      <c r="C127" s="40" t="n">
        <v>45510</v>
      </c>
      <c r="D127" s="40" t="n"/>
      <c r="E127" t="n">
        <v>147</v>
      </c>
      <c r="F127" t="n">
        <v>2156</v>
      </c>
      <c r="G127" t="inlineStr">
        <is>
          <t>2024-S2</t>
        </is>
      </c>
      <c r="H127" t="inlineStr">
        <is>
          <t>Sim</t>
        </is>
      </c>
      <c r="I127" t="n">
        <v>0</v>
      </c>
      <c r="J127" s="41" t="n"/>
      <c r="L127" t="inlineStr"/>
      <c r="M127" t="inlineStr">
        <is>
          <t>Pro</t>
        </is>
      </c>
      <c r="N127" t="inlineStr">
        <is>
          <t>monthly</t>
        </is>
      </c>
      <c r="O127" t="inlineStr">
        <is>
          <t>Pago</t>
        </is>
      </c>
      <c r="P127" t="inlineStr">
        <is>
          <t>Sim</t>
        </is>
      </c>
      <c r="Q127" t="inlineStr">
        <is>
          <t>Não</t>
        </is>
      </c>
      <c r="R127" t="inlineStr">
        <is>
          <t>Não</t>
        </is>
      </c>
      <c r="S127" t="inlineStr">
        <is>
          <t>41+</t>
        </is>
      </c>
      <c r="T127" t="inlineStr">
        <is>
          <t>Conta nova (≤ 30 dias)</t>
        </is>
      </c>
      <c r="U127" t="inlineStr">
        <is>
          <t>Cybersecurity</t>
        </is>
      </c>
      <c r="V127" t="inlineStr">
        <is>
          <t>UK</t>
        </is>
      </c>
      <c r="W127" t="inlineStr">
        <is>
          <t>ads</t>
        </is>
      </c>
    </row>
    <row r="128">
      <c r="A128" t="inlineStr">
        <is>
          <t>S-124207</t>
        </is>
      </c>
      <c r="B128" t="inlineStr">
        <is>
          <t>A-fdfc91</t>
        </is>
      </c>
      <c r="C128" s="40" t="n">
        <v>45169</v>
      </c>
      <c r="D128" s="40" t="n"/>
      <c r="E128" t="n">
        <v>488</v>
      </c>
      <c r="F128" t="n">
        <v>551</v>
      </c>
      <c r="G128" t="inlineStr">
        <is>
          <t>Até 2024-S1</t>
        </is>
      </c>
      <c r="H128" t="inlineStr">
        <is>
          <t>Sim</t>
        </is>
      </c>
      <c r="I128" t="n">
        <v>0</v>
      </c>
      <c r="J128" s="41" t="n"/>
      <c r="L128" t="inlineStr"/>
      <c r="M128" t="inlineStr">
        <is>
          <t>Basic</t>
        </is>
      </c>
      <c r="N128" t="inlineStr">
        <is>
          <t>annual</t>
        </is>
      </c>
      <c r="O128" t="inlineStr">
        <is>
          <t>Pago</t>
        </is>
      </c>
      <c r="P128" t="inlineStr">
        <is>
          <t>Sim</t>
        </is>
      </c>
      <c r="Q128" t="inlineStr">
        <is>
          <t>Não</t>
        </is>
      </c>
      <c r="R128" t="inlineStr">
        <is>
          <t>Não</t>
        </is>
      </c>
      <c r="S128" t="inlineStr">
        <is>
          <t>16–40</t>
        </is>
      </c>
      <c r="T128" t="inlineStr">
        <is>
          <t>91–180 dias</t>
        </is>
      </c>
      <c r="U128" t="inlineStr">
        <is>
          <t>Cybersecurity</t>
        </is>
      </c>
      <c r="V128" t="inlineStr">
        <is>
          <t>US</t>
        </is>
      </c>
      <c r="W128" t="inlineStr">
        <is>
          <t>ads</t>
        </is>
      </c>
    </row>
    <row r="129">
      <c r="A129" t="inlineStr">
        <is>
          <t>S-76e7d9</t>
        </is>
      </c>
      <c r="B129" t="inlineStr">
        <is>
          <t>A-712f1c</t>
        </is>
      </c>
      <c r="C129" s="40" t="n">
        <v>45331</v>
      </c>
      <c r="D129" s="40" t="n"/>
      <c r="E129" t="n">
        <v>326</v>
      </c>
      <c r="F129" t="n">
        <v>8756</v>
      </c>
      <c r="G129" t="inlineStr">
        <is>
          <t>Até 2024-S1</t>
        </is>
      </c>
      <c r="H129" t="inlineStr">
        <is>
          <t>Sim</t>
        </is>
      </c>
      <c r="I129" t="n">
        <v>0</v>
      </c>
      <c r="J129" s="41" t="n"/>
      <c r="L129" t="inlineStr"/>
      <c r="M129" t="inlineStr">
        <is>
          <t>Enterprise</t>
        </is>
      </c>
      <c r="N129" t="inlineStr">
        <is>
          <t>monthly</t>
        </is>
      </c>
      <c r="O129" t="inlineStr">
        <is>
          <t>Pago</t>
        </is>
      </c>
      <c r="P129" t="inlineStr">
        <is>
          <t>Sim</t>
        </is>
      </c>
      <c r="Q129" t="inlineStr">
        <is>
          <t>Não</t>
        </is>
      </c>
      <c r="R129" t="inlineStr">
        <is>
          <t>Não</t>
        </is>
      </c>
      <c r="S129" t="inlineStr">
        <is>
          <t>41+</t>
        </is>
      </c>
      <c r="T129" t="inlineStr">
        <is>
          <t>31–90 dias</t>
        </is>
      </c>
      <c r="U129" t="inlineStr">
        <is>
          <t>DevTools</t>
        </is>
      </c>
      <c r="V129" t="inlineStr">
        <is>
          <t>US</t>
        </is>
      </c>
      <c r="W129" t="inlineStr">
        <is>
          <t>ads</t>
        </is>
      </c>
    </row>
    <row r="130">
      <c r="A130" t="inlineStr">
        <is>
          <t>S-44f453</t>
        </is>
      </c>
      <c r="B130" t="inlineStr">
        <is>
          <t>A-19b2c8</t>
        </is>
      </c>
      <c r="C130" s="40" t="n">
        <v>45332</v>
      </c>
      <c r="D130" s="40" t="n"/>
      <c r="E130" t="n">
        <v>325</v>
      </c>
      <c r="F130" t="n">
        <v>3980</v>
      </c>
      <c r="G130" t="inlineStr">
        <is>
          <t>Até 2024-S1</t>
        </is>
      </c>
      <c r="H130" t="inlineStr">
        <is>
          <t>Sim</t>
        </is>
      </c>
      <c r="I130" t="n">
        <v>0</v>
      </c>
      <c r="J130" s="41" t="n"/>
      <c r="L130" t="inlineStr"/>
      <c r="M130" t="inlineStr">
        <is>
          <t>Enterprise</t>
        </is>
      </c>
      <c r="N130" t="inlineStr">
        <is>
          <t>monthly</t>
        </is>
      </c>
      <c r="O130" t="inlineStr">
        <is>
          <t>Pago</t>
        </is>
      </c>
      <c r="P130" t="inlineStr">
        <is>
          <t>Sim</t>
        </is>
      </c>
      <c r="Q130" t="inlineStr">
        <is>
          <t>Não</t>
        </is>
      </c>
      <c r="R130" t="inlineStr">
        <is>
          <t>Não</t>
        </is>
      </c>
      <c r="S130" t="inlineStr">
        <is>
          <t>16–40</t>
        </is>
      </c>
      <c r="T130" t="inlineStr">
        <is>
          <t>181–365 dias</t>
        </is>
      </c>
      <c r="U130" t="inlineStr">
        <is>
          <t>DevTools</t>
        </is>
      </c>
      <c r="V130" t="inlineStr">
        <is>
          <t>IN</t>
        </is>
      </c>
      <c r="W130" t="inlineStr">
        <is>
          <t>other</t>
        </is>
      </c>
    </row>
    <row r="131">
      <c r="A131" t="inlineStr">
        <is>
          <t>S-03a97f</t>
        </is>
      </c>
      <c r="B131" t="inlineStr">
        <is>
          <t>A-f51f16</t>
        </is>
      </c>
      <c r="C131" s="40" t="n">
        <v>45366</v>
      </c>
      <c r="D131" s="40" t="n"/>
      <c r="E131" t="n">
        <v>291</v>
      </c>
      <c r="F131" t="n">
        <v>2940</v>
      </c>
      <c r="G131" t="inlineStr">
        <is>
          <t>Até 2024-S1</t>
        </is>
      </c>
      <c r="H131" t="inlineStr">
        <is>
          <t>Sim</t>
        </is>
      </c>
      <c r="I131" t="n">
        <v>0</v>
      </c>
      <c r="J131" s="41" t="n"/>
      <c r="L131" t="inlineStr"/>
      <c r="M131" t="inlineStr">
        <is>
          <t>Pro</t>
        </is>
      </c>
      <c r="N131" t="inlineStr">
        <is>
          <t>annual</t>
        </is>
      </c>
      <c r="O131" t="inlineStr">
        <is>
          <t>Pago</t>
        </is>
      </c>
      <c r="P131" t="inlineStr">
        <is>
          <t>Sim</t>
        </is>
      </c>
      <c r="Q131" t="inlineStr">
        <is>
          <t>Não</t>
        </is>
      </c>
      <c r="R131" t="inlineStr">
        <is>
          <t>Não</t>
        </is>
      </c>
      <c r="S131" t="inlineStr">
        <is>
          <t>41+</t>
        </is>
      </c>
      <c r="T131" t="inlineStr">
        <is>
          <t>31–90 dias</t>
        </is>
      </c>
      <c r="U131" t="inlineStr">
        <is>
          <t>HealthTech</t>
        </is>
      </c>
      <c r="V131" t="inlineStr">
        <is>
          <t>US</t>
        </is>
      </c>
      <c r="W131" t="inlineStr">
        <is>
          <t>partner</t>
        </is>
      </c>
    </row>
    <row r="132">
      <c r="A132" t="inlineStr">
        <is>
          <t>S-80c01c</t>
        </is>
      </c>
      <c r="B132" t="inlineStr">
        <is>
          <t>A-d3c88e</t>
        </is>
      </c>
      <c r="C132" s="40" t="n">
        <v>45642</v>
      </c>
      <c r="D132" s="40" t="n"/>
      <c r="E132" t="n">
        <v>15</v>
      </c>
      <c r="F132" t="n">
        <v>304</v>
      </c>
      <c r="G132" t="inlineStr">
        <is>
          <t>2024-S2</t>
        </is>
      </c>
      <c r="H132" t="inlineStr">
        <is>
          <t>Não</t>
        </is>
      </c>
      <c r="I132" t="n">
        <v>0</v>
      </c>
      <c r="J132" s="41" t="n"/>
      <c r="L132" t="inlineStr"/>
      <c r="M132" t="inlineStr">
        <is>
          <t>Basic</t>
        </is>
      </c>
      <c r="N132" t="inlineStr">
        <is>
          <t>annual</t>
        </is>
      </c>
      <c r="O132" t="inlineStr">
        <is>
          <t>Pago</t>
        </is>
      </c>
      <c r="P132" t="inlineStr">
        <is>
          <t>Sim</t>
        </is>
      </c>
      <c r="Q132" t="inlineStr">
        <is>
          <t>Sim</t>
        </is>
      </c>
      <c r="R132" t="inlineStr">
        <is>
          <t>Não</t>
        </is>
      </c>
      <c r="S132" t="inlineStr">
        <is>
          <t>16–40</t>
        </is>
      </c>
      <c r="T132" t="inlineStr">
        <is>
          <t>31–90 dias</t>
        </is>
      </c>
      <c r="U132" t="inlineStr">
        <is>
          <t>DevTools</t>
        </is>
      </c>
      <c r="V132" t="inlineStr">
        <is>
          <t>US</t>
        </is>
      </c>
      <c r="W132" t="inlineStr">
        <is>
          <t>event</t>
        </is>
      </c>
    </row>
    <row r="133">
      <c r="A133" t="inlineStr">
        <is>
          <t>S-666181</t>
        </is>
      </c>
      <c r="B133" t="inlineStr">
        <is>
          <t>A-eb1312</t>
        </is>
      </c>
      <c r="C133" s="40" t="n">
        <v>45574</v>
      </c>
      <c r="D133" s="40" t="n"/>
      <c r="E133" t="n">
        <v>83</v>
      </c>
      <c r="F133" t="n">
        <v>1349</v>
      </c>
      <c r="G133" t="inlineStr">
        <is>
          <t>2024-S2</t>
        </is>
      </c>
      <c r="H133" t="inlineStr">
        <is>
          <t>Sim</t>
        </is>
      </c>
      <c r="I133" t="n">
        <v>0</v>
      </c>
      <c r="J133" s="41" t="n"/>
      <c r="L133" t="inlineStr"/>
      <c r="M133" t="inlineStr">
        <is>
          <t>Basic</t>
        </is>
      </c>
      <c r="N133" t="inlineStr">
        <is>
          <t>annual</t>
        </is>
      </c>
      <c r="O133" t="inlineStr">
        <is>
          <t>Pago</t>
        </is>
      </c>
      <c r="P133" t="inlineStr">
        <is>
          <t>Sim</t>
        </is>
      </c>
      <c r="Q133" t="inlineStr">
        <is>
          <t>Não</t>
        </is>
      </c>
      <c r="R133" t="inlineStr">
        <is>
          <t>Não</t>
        </is>
      </c>
      <c r="S133" t="inlineStr">
        <is>
          <t>41+</t>
        </is>
      </c>
      <c r="T133" t="inlineStr">
        <is>
          <t>Conta nova (≤ 30 dias)</t>
        </is>
      </c>
      <c r="U133" t="inlineStr">
        <is>
          <t>FinTech</t>
        </is>
      </c>
      <c r="V133" t="inlineStr">
        <is>
          <t>US</t>
        </is>
      </c>
      <c r="W133" t="inlineStr">
        <is>
          <t>partner</t>
        </is>
      </c>
    </row>
    <row r="134">
      <c r="A134" t="inlineStr">
        <is>
          <t>S-401496</t>
        </is>
      </c>
      <c r="B134" t="inlineStr">
        <is>
          <t>A-68f37c</t>
        </is>
      </c>
      <c r="C134" s="40" t="n">
        <v>45151</v>
      </c>
      <c r="D134" s="40" t="n">
        <v>45465</v>
      </c>
      <c r="E134" t="n">
        <v>314</v>
      </c>
      <c r="F134" t="n">
        <v>796</v>
      </c>
      <c r="G134" t="inlineStr">
        <is>
          <t>Até 2024-S1</t>
        </is>
      </c>
      <c r="H134" t="inlineStr">
        <is>
          <t>Sim</t>
        </is>
      </c>
      <c r="I134" t="n">
        <v>0</v>
      </c>
      <c r="J134" s="41" t="n">
        <v>45444</v>
      </c>
      <c r="K134" t="n">
        <v>22</v>
      </c>
      <c r="L134" t="inlineStr">
        <is>
          <t>Não</t>
        </is>
      </c>
      <c r="M134" t="inlineStr">
        <is>
          <t>Enterprise</t>
        </is>
      </c>
      <c r="N134" t="inlineStr">
        <is>
          <t>monthly</t>
        </is>
      </c>
      <c r="O134" t="inlineStr">
        <is>
          <t>Pago</t>
        </is>
      </c>
      <c r="P134" t="inlineStr">
        <is>
          <t>Sim</t>
        </is>
      </c>
      <c r="Q134" t="inlineStr">
        <is>
          <t>Sim</t>
        </is>
      </c>
      <c r="R134" t="inlineStr">
        <is>
          <t>Não</t>
        </is>
      </c>
      <c r="S134" t="inlineStr">
        <is>
          <t>1–5</t>
        </is>
      </c>
      <c r="T134" t="inlineStr">
        <is>
          <t>Conta nova (≤ 30 dias)</t>
        </is>
      </c>
      <c r="U134" t="inlineStr">
        <is>
          <t>HealthTech</t>
        </is>
      </c>
      <c r="V134" t="inlineStr">
        <is>
          <t>US</t>
        </is>
      </c>
      <c r="W134" t="inlineStr">
        <is>
          <t>ads</t>
        </is>
      </c>
    </row>
    <row r="135">
      <c r="A135" t="inlineStr">
        <is>
          <t>S-ca0c98</t>
        </is>
      </c>
      <c r="B135" t="inlineStr">
        <is>
          <t>A-fda07f</t>
        </is>
      </c>
      <c r="C135" s="40" t="n">
        <v>45624</v>
      </c>
      <c r="D135" s="40" t="n"/>
      <c r="E135" t="n">
        <v>33</v>
      </c>
      <c r="F135" t="n">
        <v>343</v>
      </c>
      <c r="G135" t="inlineStr">
        <is>
          <t>2024-S2</t>
        </is>
      </c>
      <c r="H135" t="inlineStr">
        <is>
          <t>Sim</t>
        </is>
      </c>
      <c r="I135" t="n">
        <v>0</v>
      </c>
      <c r="J135" s="41" t="n"/>
      <c r="L135" t="inlineStr"/>
      <c r="M135" t="inlineStr">
        <is>
          <t>Pro</t>
        </is>
      </c>
      <c r="N135" t="inlineStr">
        <is>
          <t>monthly</t>
        </is>
      </c>
      <c r="O135" t="inlineStr">
        <is>
          <t>Pago</t>
        </is>
      </c>
      <c r="P135" t="inlineStr">
        <is>
          <t>Sim</t>
        </is>
      </c>
      <c r="Q135" t="inlineStr">
        <is>
          <t>Não</t>
        </is>
      </c>
      <c r="R135" t="inlineStr">
        <is>
          <t>Não</t>
        </is>
      </c>
      <c r="S135" t="inlineStr">
        <is>
          <t>6–15</t>
        </is>
      </c>
      <c r="T135" t="inlineStr">
        <is>
          <t>91–180 dias</t>
        </is>
      </c>
      <c r="U135" t="inlineStr">
        <is>
          <t>Cybersecurity</t>
        </is>
      </c>
      <c r="V135" t="inlineStr">
        <is>
          <t>FR</t>
        </is>
      </c>
      <c r="W135" t="inlineStr">
        <is>
          <t>partner</t>
        </is>
      </c>
    </row>
    <row r="136">
      <c r="A136" t="inlineStr">
        <is>
          <t>S-017e33</t>
        </is>
      </c>
      <c r="B136" t="inlineStr">
        <is>
          <t>A-f9cc74</t>
        </is>
      </c>
      <c r="C136" s="40" t="n">
        <v>45604</v>
      </c>
      <c r="D136" s="40" t="n">
        <v>45621</v>
      </c>
      <c r="E136" t="n">
        <v>17</v>
      </c>
      <c r="F136" t="n">
        <v>1007</v>
      </c>
      <c r="G136" t="inlineStr">
        <is>
          <t>2024-S2</t>
        </is>
      </c>
      <c r="H136" t="inlineStr">
        <is>
          <t>Sim</t>
        </is>
      </c>
      <c r="I136" t="n">
        <v>1</v>
      </c>
      <c r="J136" s="41" t="n">
        <v>45597</v>
      </c>
      <c r="K136" t="n">
        <v>25</v>
      </c>
      <c r="L136" t="inlineStr">
        <is>
          <t>Não</t>
        </is>
      </c>
      <c r="M136" t="inlineStr">
        <is>
          <t>Basic</t>
        </is>
      </c>
      <c r="N136" t="inlineStr">
        <is>
          <t>monthly</t>
        </is>
      </c>
      <c r="O136" t="inlineStr">
        <is>
          <t>Pago</t>
        </is>
      </c>
      <c r="P136" t="inlineStr">
        <is>
          <t>Sim</t>
        </is>
      </c>
      <c r="Q136" t="inlineStr">
        <is>
          <t>Não</t>
        </is>
      </c>
      <c r="R136" t="inlineStr">
        <is>
          <t>Não</t>
        </is>
      </c>
      <c r="S136" t="inlineStr">
        <is>
          <t>41+</t>
        </is>
      </c>
      <c r="T136" t="inlineStr">
        <is>
          <t>Conta nova (≤ 30 dias)</t>
        </is>
      </c>
      <c r="U136" t="inlineStr">
        <is>
          <t>DevTools</t>
        </is>
      </c>
      <c r="V136" t="inlineStr">
        <is>
          <t>FR</t>
        </is>
      </c>
      <c r="W136" t="inlineStr">
        <is>
          <t>partner</t>
        </is>
      </c>
    </row>
    <row r="137">
      <c r="A137" t="inlineStr">
        <is>
          <t>S-183073</t>
        </is>
      </c>
      <c r="B137" t="inlineStr">
        <is>
          <t>A-e7a1e2</t>
        </is>
      </c>
      <c r="C137" s="40" t="n">
        <v>45492</v>
      </c>
      <c r="D137" s="40" t="n"/>
      <c r="E137" t="n">
        <v>165</v>
      </c>
      <c r="F137" t="n">
        <v>2786</v>
      </c>
      <c r="G137" t="inlineStr">
        <is>
          <t>2024-S2</t>
        </is>
      </c>
      <c r="H137" t="inlineStr">
        <is>
          <t>Sim</t>
        </is>
      </c>
      <c r="I137" t="n">
        <v>0</v>
      </c>
      <c r="J137" s="41" t="n"/>
      <c r="L137" t="inlineStr"/>
      <c r="M137" t="inlineStr">
        <is>
          <t>Enterprise</t>
        </is>
      </c>
      <c r="N137" t="inlineStr">
        <is>
          <t>monthly</t>
        </is>
      </c>
      <c r="O137" t="inlineStr">
        <is>
          <t>Pago</t>
        </is>
      </c>
      <c r="P137" t="inlineStr">
        <is>
          <t>Sim</t>
        </is>
      </c>
      <c r="Q137" t="inlineStr">
        <is>
          <t>Não</t>
        </is>
      </c>
      <c r="R137" t="inlineStr">
        <is>
          <t>Não</t>
        </is>
      </c>
      <c r="S137" t="inlineStr">
        <is>
          <t>6–15</t>
        </is>
      </c>
      <c r="T137" t="inlineStr">
        <is>
          <t>Conta nova (≤ 30 dias)</t>
        </is>
      </c>
      <c r="U137" t="inlineStr">
        <is>
          <t>Cybersecurity</t>
        </is>
      </c>
      <c r="V137" t="inlineStr">
        <is>
          <t>US</t>
        </is>
      </c>
      <c r="W137" t="inlineStr">
        <is>
          <t>event</t>
        </is>
      </c>
    </row>
    <row r="138">
      <c r="A138" t="inlineStr">
        <is>
          <t>S-22f503</t>
        </is>
      </c>
      <c r="B138" t="inlineStr">
        <is>
          <t>A-7a0d69</t>
        </is>
      </c>
      <c r="C138" s="40" t="n">
        <v>45541</v>
      </c>
      <c r="D138" s="40" t="n"/>
      <c r="E138" t="n">
        <v>116</v>
      </c>
      <c r="F138" t="n">
        <v>114</v>
      </c>
      <c r="G138" t="inlineStr">
        <is>
          <t>2024-S2</t>
        </is>
      </c>
      <c r="H138" t="inlineStr">
        <is>
          <t>Sim</t>
        </is>
      </c>
      <c r="I138" t="n">
        <v>0</v>
      </c>
      <c r="J138" s="41" t="n"/>
      <c r="L138" t="inlineStr"/>
      <c r="M138" t="inlineStr">
        <is>
          <t>Basic</t>
        </is>
      </c>
      <c r="N138" t="inlineStr">
        <is>
          <t>annual</t>
        </is>
      </c>
      <c r="O138" t="inlineStr">
        <is>
          <t>Pago</t>
        </is>
      </c>
      <c r="P138" t="inlineStr">
        <is>
          <t>Sim</t>
        </is>
      </c>
      <c r="Q138" t="inlineStr">
        <is>
          <t>Não</t>
        </is>
      </c>
      <c r="R138" t="inlineStr">
        <is>
          <t>Não</t>
        </is>
      </c>
      <c r="S138" t="inlineStr">
        <is>
          <t>6–15</t>
        </is>
      </c>
      <c r="T138" t="inlineStr">
        <is>
          <t>31–90 dias</t>
        </is>
      </c>
      <c r="U138" t="inlineStr">
        <is>
          <t>DevTools</t>
        </is>
      </c>
      <c r="V138" t="inlineStr">
        <is>
          <t>DE</t>
        </is>
      </c>
      <c r="W138" t="inlineStr">
        <is>
          <t>ads</t>
        </is>
      </c>
    </row>
    <row r="139">
      <c r="A139" t="inlineStr">
        <is>
          <t>S-7de1b7</t>
        </is>
      </c>
      <c r="B139" t="inlineStr">
        <is>
          <t>A-4d1e75</t>
        </is>
      </c>
      <c r="C139" s="40" t="n">
        <v>45592</v>
      </c>
      <c r="D139" s="40" t="n"/>
      <c r="E139" t="n">
        <v>65</v>
      </c>
      <c r="F139" t="n">
        <v>3980</v>
      </c>
      <c r="G139" t="inlineStr">
        <is>
          <t>2024-S2</t>
        </is>
      </c>
      <c r="H139" t="inlineStr">
        <is>
          <t>Sim</t>
        </is>
      </c>
      <c r="I139" t="n">
        <v>0</v>
      </c>
      <c r="J139" s="41" t="n"/>
      <c r="L139" t="inlineStr"/>
      <c r="M139" t="inlineStr">
        <is>
          <t>Enterprise</t>
        </is>
      </c>
      <c r="N139" t="inlineStr">
        <is>
          <t>annual</t>
        </is>
      </c>
      <c r="O139" t="inlineStr">
        <is>
          <t>Pago</t>
        </is>
      </c>
      <c r="P139" t="inlineStr">
        <is>
          <t>Sim</t>
        </is>
      </c>
      <c r="Q139" t="inlineStr">
        <is>
          <t>Não</t>
        </is>
      </c>
      <c r="R139" t="inlineStr">
        <is>
          <t>Não</t>
        </is>
      </c>
      <c r="S139" t="inlineStr">
        <is>
          <t>16–40</t>
        </is>
      </c>
      <c r="T139" t="inlineStr">
        <is>
          <t>31–90 dias</t>
        </is>
      </c>
      <c r="U139" t="inlineStr">
        <is>
          <t>DevTools</t>
        </is>
      </c>
      <c r="V139" t="inlineStr">
        <is>
          <t>US</t>
        </is>
      </c>
      <c r="W139" t="inlineStr">
        <is>
          <t>other</t>
        </is>
      </c>
    </row>
    <row r="140">
      <c r="A140" t="inlineStr">
        <is>
          <t>S-c7f564</t>
        </is>
      </c>
      <c r="B140" t="inlineStr">
        <is>
          <t>A-902ef7</t>
        </is>
      </c>
      <c r="C140" s="40" t="n">
        <v>45619</v>
      </c>
      <c r="D140" s="40" t="n"/>
      <c r="E140" t="n">
        <v>38</v>
      </c>
      <c r="F140" t="n">
        <v>0</v>
      </c>
      <c r="G140" t="inlineStr">
        <is>
          <t>2024-S2</t>
        </is>
      </c>
      <c r="H140" t="inlineStr">
        <is>
          <t>Sim</t>
        </is>
      </c>
      <c r="I140" t="n">
        <v>0</v>
      </c>
      <c r="J140" s="41" t="n"/>
      <c r="L140" t="inlineStr"/>
      <c r="M140" t="inlineStr">
        <is>
          <t>Pro</t>
        </is>
      </c>
      <c r="N140" t="inlineStr">
        <is>
          <t>annual</t>
        </is>
      </c>
      <c r="O140" t="inlineStr">
        <is>
          <t>Trial</t>
        </is>
      </c>
      <c r="P140" t="inlineStr">
        <is>
          <t>Sim</t>
        </is>
      </c>
      <c r="Q140" t="inlineStr">
        <is>
          <t>Sim</t>
        </is>
      </c>
      <c r="R140" t="inlineStr">
        <is>
          <t>Não</t>
        </is>
      </c>
      <c r="S140" t="inlineStr">
        <is>
          <t>41+</t>
        </is>
      </c>
      <c r="T140" t="inlineStr">
        <is>
          <t>31–90 dias</t>
        </is>
      </c>
      <c r="U140" t="inlineStr">
        <is>
          <t>HealthTech</t>
        </is>
      </c>
      <c r="V140" t="inlineStr">
        <is>
          <t>US</t>
        </is>
      </c>
      <c r="W140" t="inlineStr">
        <is>
          <t>other</t>
        </is>
      </c>
    </row>
    <row r="141">
      <c r="A141" t="inlineStr">
        <is>
          <t>S-ceffe9</t>
        </is>
      </c>
      <c r="B141" t="inlineStr">
        <is>
          <t>A-89ee83</t>
        </is>
      </c>
      <c r="C141" s="40" t="n">
        <v>45619</v>
      </c>
      <c r="D141" s="40" t="n"/>
      <c r="E141" t="n">
        <v>38</v>
      </c>
      <c r="F141" t="n">
        <v>398</v>
      </c>
      <c r="G141" t="inlineStr">
        <is>
          <t>2024-S2</t>
        </is>
      </c>
      <c r="H141" t="inlineStr">
        <is>
          <t>Sim</t>
        </is>
      </c>
      <c r="I141" t="n">
        <v>0</v>
      </c>
      <c r="J141" s="41" t="n"/>
      <c r="L141" t="inlineStr"/>
      <c r="M141" t="inlineStr">
        <is>
          <t>Enterprise</t>
        </is>
      </c>
      <c r="N141" t="inlineStr">
        <is>
          <t>monthly</t>
        </is>
      </c>
      <c r="O141" t="inlineStr">
        <is>
          <t>Pago</t>
        </is>
      </c>
      <c r="P141" t="inlineStr">
        <is>
          <t>Sim</t>
        </is>
      </c>
      <c r="Q141" t="inlineStr">
        <is>
          <t>Não</t>
        </is>
      </c>
      <c r="R141" t="inlineStr">
        <is>
          <t>Não</t>
        </is>
      </c>
      <c r="S141" t="inlineStr">
        <is>
          <t>1–5</t>
        </is>
      </c>
      <c r="T141" t="inlineStr">
        <is>
          <t>31–90 dias</t>
        </is>
      </c>
      <c r="U141" t="inlineStr">
        <is>
          <t>Cybersecurity</t>
        </is>
      </c>
      <c r="V141" t="inlineStr">
        <is>
          <t>US</t>
        </is>
      </c>
      <c r="W141" t="inlineStr">
        <is>
          <t>organic</t>
        </is>
      </c>
    </row>
    <row r="142">
      <c r="A142" t="inlineStr">
        <is>
          <t>S-9b2c95</t>
        </is>
      </c>
      <c r="B142" t="inlineStr">
        <is>
          <t>A-e60f9d</t>
        </is>
      </c>
      <c r="C142" s="40" t="n">
        <v>45620</v>
      </c>
      <c r="D142" s="40" t="n">
        <v>45631</v>
      </c>
      <c r="E142" t="n">
        <v>11</v>
      </c>
      <c r="F142" t="n">
        <v>0</v>
      </c>
      <c r="G142" t="inlineStr">
        <is>
          <t>2024-S2</t>
        </is>
      </c>
      <c r="H142" t="inlineStr">
        <is>
          <t>Sim</t>
        </is>
      </c>
      <c r="I142" t="n">
        <v>1</v>
      </c>
      <c r="J142" s="41" t="n">
        <v>45627</v>
      </c>
      <c r="K142" t="n">
        <v>5</v>
      </c>
      <c r="L142" t="inlineStr">
        <is>
          <t>Não</t>
        </is>
      </c>
      <c r="M142" t="inlineStr">
        <is>
          <t>Pro</t>
        </is>
      </c>
      <c r="N142" t="inlineStr">
        <is>
          <t>annual</t>
        </is>
      </c>
      <c r="O142" t="inlineStr">
        <is>
          <t>Trial</t>
        </is>
      </c>
      <c r="P142" t="inlineStr">
        <is>
          <t>Sim</t>
        </is>
      </c>
      <c r="Q142" t="inlineStr">
        <is>
          <t>Não</t>
        </is>
      </c>
      <c r="R142" t="inlineStr">
        <is>
          <t>Não</t>
        </is>
      </c>
      <c r="S142" t="inlineStr">
        <is>
          <t>16–40</t>
        </is>
      </c>
      <c r="T142" t="inlineStr">
        <is>
          <t>31–90 dias</t>
        </is>
      </c>
      <c r="U142" t="inlineStr">
        <is>
          <t>FinTech</t>
        </is>
      </c>
      <c r="V142" t="inlineStr">
        <is>
          <t>US</t>
        </is>
      </c>
      <c r="W142" t="inlineStr">
        <is>
          <t>other</t>
        </is>
      </c>
    </row>
    <row r="143">
      <c r="A143" t="inlineStr">
        <is>
          <t>S-cf6ec1</t>
        </is>
      </c>
      <c r="B143" t="inlineStr">
        <is>
          <t>A-d77f4c</t>
        </is>
      </c>
      <c r="C143" s="40" t="n">
        <v>45508</v>
      </c>
      <c r="D143" s="40" t="n"/>
      <c r="E143" t="n">
        <v>149</v>
      </c>
      <c r="F143" t="n">
        <v>4378</v>
      </c>
      <c r="G143" t="inlineStr">
        <is>
          <t>2024-S2</t>
        </is>
      </c>
      <c r="H143" t="inlineStr">
        <is>
          <t>Sim</t>
        </is>
      </c>
      <c r="I143" t="n">
        <v>0</v>
      </c>
      <c r="J143" s="41" t="n"/>
      <c r="L143" t="inlineStr"/>
      <c r="M143" t="inlineStr">
        <is>
          <t>Enterprise</t>
        </is>
      </c>
      <c r="N143" t="inlineStr">
        <is>
          <t>monthly</t>
        </is>
      </c>
      <c r="O143" t="inlineStr">
        <is>
          <t>Pago</t>
        </is>
      </c>
      <c r="P143" t="inlineStr">
        <is>
          <t>Não</t>
        </is>
      </c>
      <c r="Q143" t="inlineStr">
        <is>
          <t>Sim</t>
        </is>
      </c>
      <c r="R143" t="inlineStr">
        <is>
          <t>Não</t>
        </is>
      </c>
      <c r="S143" t="inlineStr">
        <is>
          <t>16–40</t>
        </is>
      </c>
      <c r="T143" t="inlineStr">
        <is>
          <t>181–365 dias</t>
        </is>
      </c>
      <c r="U143" t="inlineStr">
        <is>
          <t>DevTools</t>
        </is>
      </c>
      <c r="V143" t="inlineStr">
        <is>
          <t>US</t>
        </is>
      </c>
      <c r="W143" t="inlineStr">
        <is>
          <t>partner</t>
        </is>
      </c>
    </row>
    <row r="144">
      <c r="A144" t="inlineStr">
        <is>
          <t>S-a44d72</t>
        </is>
      </c>
      <c r="B144" t="inlineStr">
        <is>
          <t>A-b30291</t>
        </is>
      </c>
      <c r="C144" s="40" t="n">
        <v>45455</v>
      </c>
      <c r="D144" s="40" t="n"/>
      <c r="E144" t="n">
        <v>202</v>
      </c>
      <c r="F144" t="n">
        <v>882</v>
      </c>
      <c r="G144" t="inlineStr">
        <is>
          <t>Até 2024-S1</t>
        </is>
      </c>
      <c r="H144" t="inlineStr">
        <is>
          <t>Sim</t>
        </is>
      </c>
      <c r="I144" t="n">
        <v>0</v>
      </c>
      <c r="J144" s="41" t="n"/>
      <c r="L144" t="inlineStr"/>
      <c r="M144" t="inlineStr">
        <is>
          <t>Pro</t>
        </is>
      </c>
      <c r="N144" t="inlineStr">
        <is>
          <t>monthly</t>
        </is>
      </c>
      <c r="O144" t="inlineStr">
        <is>
          <t>Pago</t>
        </is>
      </c>
      <c r="P144" t="inlineStr">
        <is>
          <t>Sim</t>
        </is>
      </c>
      <c r="Q144" t="inlineStr">
        <is>
          <t>Não</t>
        </is>
      </c>
      <c r="R144" t="inlineStr">
        <is>
          <t>Não</t>
        </is>
      </c>
      <c r="S144" t="inlineStr">
        <is>
          <t>16–40</t>
        </is>
      </c>
      <c r="T144" t="inlineStr">
        <is>
          <t>31–90 dias</t>
        </is>
      </c>
      <c r="U144" t="inlineStr">
        <is>
          <t>HealthTech</t>
        </is>
      </c>
      <c r="V144" t="inlineStr">
        <is>
          <t>US</t>
        </is>
      </c>
      <c r="W144" t="inlineStr">
        <is>
          <t>event</t>
        </is>
      </c>
    </row>
    <row r="145">
      <c r="A145" t="inlineStr">
        <is>
          <t>S-0b0ffa</t>
        </is>
      </c>
      <c r="B145" t="inlineStr">
        <is>
          <t>A-180abf</t>
        </is>
      </c>
      <c r="C145" s="40" t="n">
        <v>45308</v>
      </c>
      <c r="D145" s="40" t="n">
        <v>45401</v>
      </c>
      <c r="E145" t="n">
        <v>93</v>
      </c>
      <c r="F145" t="n">
        <v>0</v>
      </c>
      <c r="G145" t="inlineStr">
        <is>
          <t>Até 2024-S1</t>
        </is>
      </c>
      <c r="H145" t="inlineStr">
        <is>
          <t>Sim</t>
        </is>
      </c>
      <c r="I145" t="n">
        <v>0</v>
      </c>
      <c r="J145" s="41" t="n">
        <v>45383</v>
      </c>
      <c r="K145" t="n">
        <v>19</v>
      </c>
      <c r="L145" t="inlineStr">
        <is>
          <t>Não</t>
        </is>
      </c>
      <c r="M145" t="inlineStr">
        <is>
          <t>Basic</t>
        </is>
      </c>
      <c r="N145" t="inlineStr">
        <is>
          <t>annual</t>
        </is>
      </c>
      <c r="O145" t="inlineStr">
        <is>
          <t>Trial</t>
        </is>
      </c>
      <c r="P145" t="inlineStr">
        <is>
          <t>Sim</t>
        </is>
      </c>
      <c r="Q145" t="inlineStr">
        <is>
          <t>Não</t>
        </is>
      </c>
      <c r="R145" t="inlineStr">
        <is>
          <t>Não</t>
        </is>
      </c>
      <c r="S145" t="inlineStr">
        <is>
          <t>41+</t>
        </is>
      </c>
      <c r="T145" t="inlineStr">
        <is>
          <t>91–180 dias</t>
        </is>
      </c>
      <c r="U145" t="inlineStr">
        <is>
          <t>DevTools</t>
        </is>
      </c>
      <c r="V145" t="inlineStr">
        <is>
          <t>US</t>
        </is>
      </c>
      <c r="W145" t="inlineStr">
        <is>
          <t>event</t>
        </is>
      </c>
    </row>
    <row r="146">
      <c r="A146" t="inlineStr">
        <is>
          <t>S-02af5d</t>
        </is>
      </c>
      <c r="B146" t="inlineStr">
        <is>
          <t>A-d82ef9</t>
        </is>
      </c>
      <c r="C146" s="40" t="n">
        <v>45511</v>
      </c>
      <c r="D146" s="40" t="n"/>
      <c r="E146" t="n">
        <v>146</v>
      </c>
      <c r="F146" t="n">
        <v>0</v>
      </c>
      <c r="G146" t="inlineStr">
        <is>
          <t>2024-S2</t>
        </is>
      </c>
      <c r="H146" t="inlineStr">
        <is>
          <t>Sim</t>
        </is>
      </c>
      <c r="I146" t="n">
        <v>0</v>
      </c>
      <c r="J146" s="41" t="n"/>
      <c r="L146" t="inlineStr"/>
      <c r="M146" t="inlineStr">
        <is>
          <t>Enterprise</t>
        </is>
      </c>
      <c r="N146" t="inlineStr">
        <is>
          <t>annual</t>
        </is>
      </c>
      <c r="O146" t="inlineStr">
        <is>
          <t>Trial</t>
        </is>
      </c>
      <c r="P146" t="inlineStr">
        <is>
          <t>Sim</t>
        </is>
      </c>
      <c r="Q146" t="inlineStr">
        <is>
          <t>Não</t>
        </is>
      </c>
      <c r="R146" t="inlineStr">
        <is>
          <t>Não</t>
        </is>
      </c>
      <c r="S146" t="inlineStr">
        <is>
          <t>16–40</t>
        </is>
      </c>
      <c r="T146" t="inlineStr">
        <is>
          <t>31–90 dias</t>
        </is>
      </c>
      <c r="U146" t="inlineStr">
        <is>
          <t>EdTech</t>
        </is>
      </c>
      <c r="V146" t="inlineStr">
        <is>
          <t>UK</t>
        </is>
      </c>
      <c r="W146" t="inlineStr">
        <is>
          <t>other</t>
        </is>
      </c>
    </row>
    <row r="147">
      <c r="A147" t="inlineStr">
        <is>
          <t>S-d07c53</t>
        </is>
      </c>
      <c r="B147" t="inlineStr">
        <is>
          <t>A-249769</t>
        </is>
      </c>
      <c r="C147" s="40" t="n">
        <v>45559</v>
      </c>
      <c r="D147" s="40" t="n"/>
      <c r="E147" t="n">
        <v>98</v>
      </c>
      <c r="F147" t="n">
        <v>399</v>
      </c>
      <c r="G147" t="inlineStr">
        <is>
          <t>2024-S2</t>
        </is>
      </c>
      <c r="H147" t="inlineStr">
        <is>
          <t>Sim</t>
        </is>
      </c>
      <c r="I147" t="n">
        <v>0</v>
      </c>
      <c r="J147" s="41" t="n"/>
      <c r="L147" t="inlineStr"/>
      <c r="M147" t="inlineStr">
        <is>
          <t>Basic</t>
        </is>
      </c>
      <c r="N147" t="inlineStr">
        <is>
          <t>annual</t>
        </is>
      </c>
      <c r="O147" t="inlineStr">
        <is>
          <t>Pago</t>
        </is>
      </c>
      <c r="P147" t="inlineStr">
        <is>
          <t>Sim</t>
        </is>
      </c>
      <c r="Q147" t="inlineStr">
        <is>
          <t>Não</t>
        </is>
      </c>
      <c r="R147" t="inlineStr">
        <is>
          <t>Não</t>
        </is>
      </c>
      <c r="S147" t="inlineStr">
        <is>
          <t>16–40</t>
        </is>
      </c>
      <c r="T147" t="inlineStr">
        <is>
          <t>91–180 dias</t>
        </is>
      </c>
      <c r="U147" t="inlineStr">
        <is>
          <t>Cybersecurity</t>
        </is>
      </c>
      <c r="V147" t="inlineStr">
        <is>
          <t>US</t>
        </is>
      </c>
      <c r="W147" t="inlineStr">
        <is>
          <t>event</t>
        </is>
      </c>
    </row>
    <row r="148">
      <c r="A148" t="inlineStr">
        <is>
          <t>S-c67b80</t>
        </is>
      </c>
      <c r="B148" t="inlineStr">
        <is>
          <t>A-eb2fdc</t>
        </is>
      </c>
      <c r="C148" s="40" t="n">
        <v>45346</v>
      </c>
      <c r="D148" s="40" t="n"/>
      <c r="E148" t="n">
        <v>311</v>
      </c>
      <c r="F148" t="n">
        <v>1519</v>
      </c>
      <c r="G148" t="inlineStr">
        <is>
          <t>Até 2024-S1</t>
        </is>
      </c>
      <c r="H148" t="inlineStr">
        <is>
          <t>Sim</t>
        </is>
      </c>
      <c r="I148" t="n">
        <v>0</v>
      </c>
      <c r="J148" s="41" t="n"/>
      <c r="L148" t="inlineStr"/>
      <c r="M148" t="inlineStr">
        <is>
          <t>Pro</t>
        </is>
      </c>
      <c r="N148" t="inlineStr">
        <is>
          <t>monthly</t>
        </is>
      </c>
      <c r="O148" t="inlineStr">
        <is>
          <t>Pago</t>
        </is>
      </c>
      <c r="P148" t="inlineStr">
        <is>
          <t>Não</t>
        </is>
      </c>
      <c r="Q148" t="inlineStr">
        <is>
          <t>Não</t>
        </is>
      </c>
      <c r="R148" t="inlineStr">
        <is>
          <t>Não</t>
        </is>
      </c>
      <c r="S148" t="inlineStr">
        <is>
          <t>16–40</t>
        </is>
      </c>
      <c r="T148" t="inlineStr">
        <is>
          <t>91–180 dias</t>
        </is>
      </c>
      <c r="U148" t="inlineStr">
        <is>
          <t>DevTools</t>
        </is>
      </c>
      <c r="V148" t="inlineStr">
        <is>
          <t>AU</t>
        </is>
      </c>
      <c r="W148" t="inlineStr">
        <is>
          <t>organic</t>
        </is>
      </c>
    </row>
    <row r="149">
      <c r="A149" t="inlineStr">
        <is>
          <t>S-5d68fb</t>
        </is>
      </c>
      <c r="B149" t="inlineStr">
        <is>
          <t>A-5f2961</t>
        </is>
      </c>
      <c r="C149" s="40" t="n">
        <v>45628</v>
      </c>
      <c r="D149" s="40" t="n"/>
      <c r="E149" t="n">
        <v>29</v>
      </c>
      <c r="F149" t="n">
        <v>2401</v>
      </c>
      <c r="G149" t="inlineStr">
        <is>
          <t>2024-S2</t>
        </is>
      </c>
      <c r="H149" t="inlineStr">
        <is>
          <t>Não</t>
        </is>
      </c>
      <c r="I149" t="n">
        <v>0</v>
      </c>
      <c r="J149" s="41" t="n"/>
      <c r="L149" t="inlineStr"/>
      <c r="M149" t="inlineStr">
        <is>
          <t>Pro</t>
        </is>
      </c>
      <c r="N149" t="inlineStr">
        <is>
          <t>annual</t>
        </is>
      </c>
      <c r="O149" t="inlineStr">
        <is>
          <t>Pago</t>
        </is>
      </c>
      <c r="P149" t="inlineStr">
        <is>
          <t>Sim</t>
        </is>
      </c>
      <c r="Q149" t="inlineStr">
        <is>
          <t>Não</t>
        </is>
      </c>
      <c r="R149" t="inlineStr">
        <is>
          <t>Não</t>
        </is>
      </c>
      <c r="S149" t="inlineStr">
        <is>
          <t>41+</t>
        </is>
      </c>
      <c r="T149" t="inlineStr">
        <is>
          <t>Conta nova (≤ 30 dias)</t>
        </is>
      </c>
      <c r="U149" t="inlineStr">
        <is>
          <t>HealthTech</t>
        </is>
      </c>
      <c r="V149" t="inlineStr">
        <is>
          <t>US</t>
        </is>
      </c>
      <c r="W149" t="inlineStr">
        <is>
          <t>partner</t>
        </is>
      </c>
    </row>
    <row r="150">
      <c r="A150" t="inlineStr">
        <is>
          <t>S-fc9cc3</t>
        </is>
      </c>
      <c r="B150" t="inlineStr">
        <is>
          <t>A-9b9fe9</t>
        </is>
      </c>
      <c r="C150" s="40" t="n">
        <v>45292</v>
      </c>
      <c r="D150" s="40" t="n"/>
      <c r="E150" t="n">
        <v>365</v>
      </c>
      <c r="F150" t="n">
        <v>1176</v>
      </c>
      <c r="G150" t="inlineStr">
        <is>
          <t>Até 2024-S1</t>
        </is>
      </c>
      <c r="H150" t="inlineStr">
        <is>
          <t>Sim</t>
        </is>
      </c>
      <c r="I150" t="n">
        <v>0</v>
      </c>
      <c r="J150" s="41" t="n"/>
      <c r="L150" t="inlineStr"/>
      <c r="M150" t="inlineStr">
        <is>
          <t>Pro</t>
        </is>
      </c>
      <c r="N150" t="inlineStr">
        <is>
          <t>annual</t>
        </is>
      </c>
      <c r="O150" t="inlineStr">
        <is>
          <t>Pago</t>
        </is>
      </c>
      <c r="P150" t="inlineStr">
        <is>
          <t>Sim</t>
        </is>
      </c>
      <c r="Q150" t="inlineStr">
        <is>
          <t>Não</t>
        </is>
      </c>
      <c r="R150" t="inlineStr">
        <is>
          <t>Não</t>
        </is>
      </c>
      <c r="S150" t="inlineStr">
        <is>
          <t>16–40</t>
        </is>
      </c>
      <c r="T150" t="inlineStr">
        <is>
          <t>91–180 dias</t>
        </is>
      </c>
      <c r="U150" t="inlineStr">
        <is>
          <t>EdTech</t>
        </is>
      </c>
      <c r="V150" t="inlineStr">
        <is>
          <t>AU</t>
        </is>
      </c>
      <c r="W150" t="inlineStr">
        <is>
          <t>other</t>
        </is>
      </c>
    </row>
    <row r="151">
      <c r="A151" t="inlineStr">
        <is>
          <t>S-17f71d</t>
        </is>
      </c>
      <c r="B151" t="inlineStr">
        <is>
          <t>A-e40f45</t>
        </is>
      </c>
      <c r="C151" s="40" t="n">
        <v>45427</v>
      </c>
      <c r="D151" s="40" t="n"/>
      <c r="E151" t="n">
        <v>230</v>
      </c>
      <c r="F151" t="n">
        <v>2156</v>
      </c>
      <c r="G151" t="inlineStr">
        <is>
          <t>Até 2024-S1</t>
        </is>
      </c>
      <c r="H151" t="inlineStr">
        <is>
          <t>Sim</t>
        </is>
      </c>
      <c r="I151" t="n">
        <v>0</v>
      </c>
      <c r="J151" s="41" t="n"/>
      <c r="L151" t="inlineStr"/>
      <c r="M151" t="inlineStr">
        <is>
          <t>Pro</t>
        </is>
      </c>
      <c r="N151" t="inlineStr">
        <is>
          <t>monthly</t>
        </is>
      </c>
      <c r="O151" t="inlineStr">
        <is>
          <t>Pago</t>
        </is>
      </c>
      <c r="P151" t="inlineStr">
        <is>
          <t>Sim</t>
        </is>
      </c>
      <c r="Q151" t="inlineStr">
        <is>
          <t>Sim</t>
        </is>
      </c>
      <c r="R151" t="inlineStr">
        <is>
          <t>Não</t>
        </is>
      </c>
      <c r="S151" t="inlineStr">
        <is>
          <t>41+</t>
        </is>
      </c>
      <c r="T151" t="inlineStr">
        <is>
          <t>Conta nova (≤ 30 dias)</t>
        </is>
      </c>
      <c r="U151" t="inlineStr">
        <is>
          <t>HealthTech</t>
        </is>
      </c>
      <c r="V151" t="inlineStr">
        <is>
          <t>US</t>
        </is>
      </c>
      <c r="W151" t="inlineStr">
        <is>
          <t>organic</t>
        </is>
      </c>
    </row>
    <row r="152">
      <c r="A152" t="inlineStr">
        <is>
          <t>S-5895f0</t>
        </is>
      </c>
      <c r="B152" t="inlineStr">
        <is>
          <t>A-bcf664</t>
        </is>
      </c>
      <c r="C152" s="40" t="n">
        <v>45204</v>
      </c>
      <c r="D152" s="40" t="n"/>
      <c r="E152" t="n">
        <v>453</v>
      </c>
      <c r="F152" t="n">
        <v>0</v>
      </c>
      <c r="G152" t="inlineStr">
        <is>
          <t>Até 2024-S1</t>
        </is>
      </c>
      <c r="H152" t="inlineStr">
        <is>
          <t>Sim</t>
        </is>
      </c>
      <c r="I152" t="n">
        <v>0</v>
      </c>
      <c r="J152" s="41" t="n"/>
      <c r="L152" t="inlineStr"/>
      <c r="M152" t="inlineStr">
        <is>
          <t>Basic</t>
        </is>
      </c>
      <c r="N152" t="inlineStr">
        <is>
          <t>annual</t>
        </is>
      </c>
      <c r="O152" t="inlineStr">
        <is>
          <t>Trial</t>
        </is>
      </c>
      <c r="P152" t="inlineStr">
        <is>
          <t>Sim</t>
        </is>
      </c>
      <c r="Q152" t="inlineStr">
        <is>
          <t>Não</t>
        </is>
      </c>
      <c r="R152" t="inlineStr">
        <is>
          <t>Não</t>
        </is>
      </c>
      <c r="S152" t="inlineStr">
        <is>
          <t>6–15</t>
        </is>
      </c>
      <c r="T152" t="inlineStr">
        <is>
          <t>91–180 dias</t>
        </is>
      </c>
      <c r="U152" t="inlineStr">
        <is>
          <t>DevTools</t>
        </is>
      </c>
      <c r="V152" t="inlineStr">
        <is>
          <t>US</t>
        </is>
      </c>
      <c r="W152" t="inlineStr">
        <is>
          <t>other</t>
        </is>
      </c>
    </row>
    <row r="153">
      <c r="A153" t="inlineStr">
        <is>
          <t>S-b042d9</t>
        </is>
      </c>
      <c r="B153" t="inlineStr">
        <is>
          <t>A-0e966d</t>
        </is>
      </c>
      <c r="C153" s="40" t="n">
        <v>45611</v>
      </c>
      <c r="D153" s="40" t="n"/>
      <c r="E153" t="n">
        <v>46</v>
      </c>
      <c r="F153" t="n">
        <v>2189</v>
      </c>
      <c r="G153" t="inlineStr">
        <is>
          <t>2024-S2</t>
        </is>
      </c>
      <c r="H153" t="inlineStr">
        <is>
          <t>Sim</t>
        </is>
      </c>
      <c r="I153" t="n">
        <v>0</v>
      </c>
      <c r="J153" s="41" t="n"/>
      <c r="L153" t="inlineStr"/>
      <c r="M153" t="inlineStr">
        <is>
          <t>Enterprise</t>
        </is>
      </c>
      <c r="N153" t="inlineStr">
        <is>
          <t>annual</t>
        </is>
      </c>
      <c r="O153" t="inlineStr">
        <is>
          <t>Pago</t>
        </is>
      </c>
      <c r="P153" t="inlineStr">
        <is>
          <t>Sim</t>
        </is>
      </c>
      <c r="Q153" t="inlineStr">
        <is>
          <t>Não</t>
        </is>
      </c>
      <c r="R153" t="inlineStr">
        <is>
          <t>Não</t>
        </is>
      </c>
      <c r="S153" t="inlineStr">
        <is>
          <t>6–15</t>
        </is>
      </c>
      <c r="T153" t="inlineStr">
        <is>
          <t>91–180 dias</t>
        </is>
      </c>
      <c r="U153" t="inlineStr">
        <is>
          <t>FinTech</t>
        </is>
      </c>
      <c r="V153" t="inlineStr">
        <is>
          <t>IN</t>
        </is>
      </c>
      <c r="W153" t="inlineStr">
        <is>
          <t>ads</t>
        </is>
      </c>
    </row>
    <row r="154">
      <c r="A154" t="inlineStr">
        <is>
          <t>S-ffd1ee</t>
        </is>
      </c>
      <c r="B154" t="inlineStr">
        <is>
          <t>A-f03140</t>
        </is>
      </c>
      <c r="C154" s="40" t="n">
        <v>45602</v>
      </c>
      <c r="D154" s="40" t="n"/>
      <c r="E154" t="n">
        <v>55</v>
      </c>
      <c r="F154" t="n">
        <v>0</v>
      </c>
      <c r="G154" t="inlineStr">
        <is>
          <t>2024-S2</t>
        </is>
      </c>
      <c r="H154" t="inlineStr">
        <is>
          <t>Sim</t>
        </is>
      </c>
      <c r="I154" t="n">
        <v>0</v>
      </c>
      <c r="J154" s="41" t="n"/>
      <c r="L154" t="inlineStr"/>
      <c r="M154" t="inlineStr">
        <is>
          <t>Pro</t>
        </is>
      </c>
      <c r="N154" t="inlineStr">
        <is>
          <t>annual</t>
        </is>
      </c>
      <c r="O154" t="inlineStr">
        <is>
          <t>Trial</t>
        </is>
      </c>
      <c r="P154" t="inlineStr">
        <is>
          <t>Sim</t>
        </is>
      </c>
      <c r="Q154" t="inlineStr">
        <is>
          <t>Não</t>
        </is>
      </c>
      <c r="R154" t="inlineStr">
        <is>
          <t>Não</t>
        </is>
      </c>
      <c r="S154" t="inlineStr">
        <is>
          <t>16–40</t>
        </is>
      </c>
      <c r="T154" t="inlineStr">
        <is>
          <t>181–365 dias</t>
        </is>
      </c>
      <c r="U154" t="inlineStr">
        <is>
          <t>DevTools</t>
        </is>
      </c>
      <c r="V154" t="inlineStr">
        <is>
          <t>IN</t>
        </is>
      </c>
      <c r="W154" t="inlineStr">
        <is>
          <t>event</t>
        </is>
      </c>
    </row>
    <row r="155">
      <c r="A155" t="inlineStr">
        <is>
          <t>S-9c4bcd</t>
        </is>
      </c>
      <c r="B155" t="inlineStr">
        <is>
          <t>A-a7bd4b</t>
        </is>
      </c>
      <c r="C155" s="40" t="n">
        <v>45426</v>
      </c>
      <c r="D155" s="40" t="n"/>
      <c r="E155" t="n">
        <v>231</v>
      </c>
      <c r="F155" t="n">
        <v>245</v>
      </c>
      <c r="G155" t="inlineStr">
        <is>
          <t>Até 2024-S1</t>
        </is>
      </c>
      <c r="H155" t="inlineStr">
        <is>
          <t>Sim</t>
        </is>
      </c>
      <c r="I155" t="n">
        <v>0</v>
      </c>
      <c r="J155" s="41" t="n"/>
      <c r="L155" t="inlineStr"/>
      <c r="M155" t="inlineStr">
        <is>
          <t>Pro</t>
        </is>
      </c>
      <c r="N155" t="inlineStr">
        <is>
          <t>monthly</t>
        </is>
      </c>
      <c r="O155" t="inlineStr">
        <is>
          <t>Pago</t>
        </is>
      </c>
      <c r="P155" t="inlineStr">
        <is>
          <t>Sim</t>
        </is>
      </c>
      <c r="Q155" t="inlineStr">
        <is>
          <t>Sim</t>
        </is>
      </c>
      <c r="R155" t="inlineStr">
        <is>
          <t>Não</t>
        </is>
      </c>
      <c r="S155" t="inlineStr">
        <is>
          <t>1–5</t>
        </is>
      </c>
      <c r="T155" t="inlineStr">
        <is>
          <t>Mais de 365 dias</t>
        </is>
      </c>
      <c r="U155" t="inlineStr">
        <is>
          <t>Cybersecurity</t>
        </is>
      </c>
      <c r="V155" t="inlineStr">
        <is>
          <t>US</t>
        </is>
      </c>
      <c r="W155" t="inlineStr">
        <is>
          <t>ads</t>
        </is>
      </c>
    </row>
    <row r="156">
      <c r="A156" t="inlineStr">
        <is>
          <t>S-4f91d0</t>
        </is>
      </c>
      <c r="B156" t="inlineStr">
        <is>
          <t>A-7f8241</t>
        </is>
      </c>
      <c r="C156" s="40" t="n">
        <v>45577</v>
      </c>
      <c r="D156" s="40" t="n"/>
      <c r="E156" t="n">
        <v>80</v>
      </c>
      <c r="F156" t="n">
        <v>646</v>
      </c>
      <c r="G156" t="inlineStr">
        <is>
          <t>2024-S2</t>
        </is>
      </c>
      <c r="H156" t="inlineStr">
        <is>
          <t>Sim</t>
        </is>
      </c>
      <c r="I156" t="n">
        <v>0</v>
      </c>
      <c r="J156" s="41" t="n"/>
      <c r="L156" t="inlineStr"/>
      <c r="M156" t="inlineStr">
        <is>
          <t>Basic</t>
        </is>
      </c>
      <c r="N156" t="inlineStr">
        <is>
          <t>monthly</t>
        </is>
      </c>
      <c r="O156" t="inlineStr">
        <is>
          <t>Pago</t>
        </is>
      </c>
      <c r="P156" t="inlineStr">
        <is>
          <t>Não</t>
        </is>
      </c>
      <c r="Q156" t="inlineStr">
        <is>
          <t>Não</t>
        </is>
      </c>
      <c r="R156" t="inlineStr">
        <is>
          <t>Não</t>
        </is>
      </c>
      <c r="S156" t="inlineStr">
        <is>
          <t>16–40</t>
        </is>
      </c>
      <c r="T156" t="inlineStr">
        <is>
          <t>Mais de 365 dias</t>
        </is>
      </c>
      <c r="U156" t="inlineStr">
        <is>
          <t>EdTech</t>
        </is>
      </c>
      <c r="V156" t="inlineStr">
        <is>
          <t>US</t>
        </is>
      </c>
      <c r="W156" t="inlineStr">
        <is>
          <t>organic</t>
        </is>
      </c>
    </row>
    <row r="157">
      <c r="A157" t="inlineStr">
        <is>
          <t>S-672f1b</t>
        </is>
      </c>
      <c r="B157" t="inlineStr">
        <is>
          <t>A-eafc6e</t>
        </is>
      </c>
      <c r="C157" s="40" t="n">
        <v>45146</v>
      </c>
      <c r="D157" s="40" t="n"/>
      <c r="E157" t="n">
        <v>511</v>
      </c>
      <c r="F157" t="n">
        <v>1323</v>
      </c>
      <c r="G157" t="inlineStr">
        <is>
          <t>Até 2024-S1</t>
        </is>
      </c>
      <c r="H157" t="inlineStr">
        <is>
          <t>Sim</t>
        </is>
      </c>
      <c r="I157" t="n">
        <v>0</v>
      </c>
      <c r="J157" s="41" t="n"/>
      <c r="L157" t="inlineStr"/>
      <c r="M157" t="inlineStr">
        <is>
          <t>Pro</t>
        </is>
      </c>
      <c r="N157" t="inlineStr">
        <is>
          <t>monthly</t>
        </is>
      </c>
      <c r="O157" t="inlineStr">
        <is>
          <t>Pago</t>
        </is>
      </c>
      <c r="P157" t="inlineStr">
        <is>
          <t>Sim</t>
        </is>
      </c>
      <c r="Q157" t="inlineStr">
        <is>
          <t>Não</t>
        </is>
      </c>
      <c r="R157" t="inlineStr">
        <is>
          <t>Não</t>
        </is>
      </c>
      <c r="S157" t="inlineStr">
        <is>
          <t>16–40</t>
        </is>
      </c>
      <c r="T157" t="inlineStr">
        <is>
          <t>31–90 dias</t>
        </is>
      </c>
      <c r="U157" t="inlineStr">
        <is>
          <t>DevTools</t>
        </is>
      </c>
      <c r="V157" t="inlineStr">
        <is>
          <t>US</t>
        </is>
      </c>
      <c r="W157" t="inlineStr">
        <is>
          <t>partner</t>
        </is>
      </c>
    </row>
    <row r="158">
      <c r="A158" t="inlineStr">
        <is>
          <t>S-101201</t>
        </is>
      </c>
      <c r="B158" t="inlineStr">
        <is>
          <t>A-d49cc5</t>
        </is>
      </c>
      <c r="C158" s="40" t="n">
        <v>45335</v>
      </c>
      <c r="D158" s="40" t="n"/>
      <c r="E158" t="n">
        <v>322</v>
      </c>
      <c r="F158" t="n">
        <v>950</v>
      </c>
      <c r="G158" t="inlineStr">
        <is>
          <t>Até 2024-S1</t>
        </is>
      </c>
      <c r="H158" t="inlineStr">
        <is>
          <t>Sim</t>
        </is>
      </c>
      <c r="I158" t="n">
        <v>0</v>
      </c>
      <c r="J158" s="41" t="n"/>
      <c r="L158" t="inlineStr"/>
      <c r="M158" t="inlineStr">
        <is>
          <t>Basic</t>
        </is>
      </c>
      <c r="N158" t="inlineStr">
        <is>
          <t>annual</t>
        </is>
      </c>
      <c r="O158" t="inlineStr">
        <is>
          <t>Pago</t>
        </is>
      </c>
      <c r="P158" t="inlineStr">
        <is>
          <t>Sim</t>
        </is>
      </c>
      <c r="Q158" t="inlineStr">
        <is>
          <t>Não</t>
        </is>
      </c>
      <c r="R158" t="inlineStr">
        <is>
          <t>Não</t>
        </is>
      </c>
      <c r="S158" t="inlineStr">
        <is>
          <t>41+</t>
        </is>
      </c>
      <c r="T158" t="inlineStr">
        <is>
          <t>91–180 dias</t>
        </is>
      </c>
      <c r="U158" t="inlineStr">
        <is>
          <t>Cybersecurity</t>
        </is>
      </c>
      <c r="V158" t="inlineStr">
        <is>
          <t>FR</t>
        </is>
      </c>
      <c r="W158" t="inlineStr">
        <is>
          <t>event</t>
        </is>
      </c>
    </row>
    <row r="159">
      <c r="A159" t="inlineStr">
        <is>
          <t>S-eea643</t>
        </is>
      </c>
      <c r="B159" t="inlineStr">
        <is>
          <t>A-54ecc2</t>
        </is>
      </c>
      <c r="C159" s="40" t="n">
        <v>45595</v>
      </c>
      <c r="D159" s="40" t="n"/>
      <c r="E159" t="n">
        <v>62</v>
      </c>
      <c r="F159" t="n">
        <v>5572</v>
      </c>
      <c r="G159" t="inlineStr">
        <is>
          <t>2024-S2</t>
        </is>
      </c>
      <c r="H159" t="inlineStr">
        <is>
          <t>Sim</t>
        </is>
      </c>
      <c r="I159" t="n">
        <v>0</v>
      </c>
      <c r="J159" s="41" t="n"/>
      <c r="L159" t="inlineStr"/>
      <c r="M159" t="inlineStr">
        <is>
          <t>Enterprise</t>
        </is>
      </c>
      <c r="N159" t="inlineStr">
        <is>
          <t>monthly</t>
        </is>
      </c>
      <c r="O159" t="inlineStr">
        <is>
          <t>Pago</t>
        </is>
      </c>
      <c r="P159" t="inlineStr">
        <is>
          <t>Sim</t>
        </is>
      </c>
      <c r="Q159" t="inlineStr">
        <is>
          <t>Não</t>
        </is>
      </c>
      <c r="R159" t="inlineStr">
        <is>
          <t>Não</t>
        </is>
      </c>
      <c r="S159" t="inlineStr">
        <is>
          <t>16–40</t>
        </is>
      </c>
      <c r="T159" t="inlineStr">
        <is>
          <t>Mais de 365 dias</t>
        </is>
      </c>
      <c r="U159" t="inlineStr">
        <is>
          <t>Cybersecurity</t>
        </is>
      </c>
      <c r="V159" t="inlineStr">
        <is>
          <t>US</t>
        </is>
      </c>
      <c r="W159" t="inlineStr">
        <is>
          <t>partner</t>
        </is>
      </c>
    </row>
    <row r="160">
      <c r="A160" t="inlineStr">
        <is>
          <t>S-5f9a67</t>
        </is>
      </c>
      <c r="B160" t="inlineStr">
        <is>
          <t>A-6da850</t>
        </is>
      </c>
      <c r="C160" s="40" t="n">
        <v>45264</v>
      </c>
      <c r="D160" s="40" t="n"/>
      <c r="E160" t="n">
        <v>393</v>
      </c>
      <c r="F160" t="n">
        <v>245</v>
      </c>
      <c r="G160" t="inlineStr">
        <is>
          <t>Até 2024-S1</t>
        </is>
      </c>
      <c r="H160" t="inlineStr">
        <is>
          <t>Sim</t>
        </is>
      </c>
      <c r="I160" t="n">
        <v>0</v>
      </c>
      <c r="J160" s="41" t="n"/>
      <c r="L160" t="inlineStr"/>
      <c r="M160" t="inlineStr">
        <is>
          <t>Pro</t>
        </is>
      </c>
      <c r="N160" t="inlineStr">
        <is>
          <t>annual</t>
        </is>
      </c>
      <c r="O160" t="inlineStr">
        <is>
          <t>Pago</t>
        </is>
      </c>
      <c r="P160" t="inlineStr">
        <is>
          <t>Sim</t>
        </is>
      </c>
      <c r="Q160" t="inlineStr">
        <is>
          <t>Não</t>
        </is>
      </c>
      <c r="R160" t="inlineStr">
        <is>
          <t>Não</t>
        </is>
      </c>
      <c r="S160" t="inlineStr">
        <is>
          <t>1–5</t>
        </is>
      </c>
      <c r="T160" t="inlineStr">
        <is>
          <t>31–90 dias</t>
        </is>
      </c>
      <c r="U160" t="inlineStr">
        <is>
          <t>FinTech</t>
        </is>
      </c>
      <c r="V160" t="inlineStr">
        <is>
          <t>IN</t>
        </is>
      </c>
      <c r="W160" t="inlineStr">
        <is>
          <t>organic</t>
        </is>
      </c>
    </row>
    <row r="161">
      <c r="A161" t="inlineStr">
        <is>
          <t>S-327e7c</t>
        </is>
      </c>
      <c r="B161" t="inlineStr">
        <is>
          <t>A-4e960a</t>
        </is>
      </c>
      <c r="C161" s="40" t="n">
        <v>45329</v>
      </c>
      <c r="D161" s="40" t="n"/>
      <c r="E161" t="n">
        <v>328</v>
      </c>
      <c r="F161" t="n">
        <v>0</v>
      </c>
      <c r="G161" t="inlineStr">
        <is>
          <t>Até 2024-S1</t>
        </is>
      </c>
      <c r="H161" t="inlineStr">
        <is>
          <t>Sim</t>
        </is>
      </c>
      <c r="I161" t="n">
        <v>0</v>
      </c>
      <c r="J161" s="41" t="n"/>
      <c r="L161" t="inlineStr"/>
      <c r="M161" t="inlineStr">
        <is>
          <t>Enterprise</t>
        </is>
      </c>
      <c r="N161" t="inlineStr">
        <is>
          <t>annual</t>
        </is>
      </c>
      <c r="O161" t="inlineStr">
        <is>
          <t>Trial</t>
        </is>
      </c>
      <c r="P161" t="inlineStr">
        <is>
          <t>Sim</t>
        </is>
      </c>
      <c r="Q161" t="inlineStr">
        <is>
          <t>Não</t>
        </is>
      </c>
      <c r="R161" t="inlineStr">
        <is>
          <t>Não</t>
        </is>
      </c>
      <c r="S161" t="inlineStr">
        <is>
          <t>16–40</t>
        </is>
      </c>
      <c r="T161" t="inlineStr">
        <is>
          <t>Conta nova (≤ 30 dias)</t>
        </is>
      </c>
      <c r="U161" t="inlineStr">
        <is>
          <t>FinTech</t>
        </is>
      </c>
      <c r="V161" t="inlineStr">
        <is>
          <t>US</t>
        </is>
      </c>
      <c r="W161" t="inlineStr">
        <is>
          <t>other</t>
        </is>
      </c>
    </row>
    <row r="162">
      <c r="A162" t="inlineStr">
        <is>
          <t>S-d97c5f</t>
        </is>
      </c>
      <c r="B162" t="inlineStr">
        <is>
          <t>A-533452</t>
        </is>
      </c>
      <c r="C162" s="40" t="n">
        <v>45621</v>
      </c>
      <c r="D162" s="40" t="n"/>
      <c r="E162" t="n">
        <v>36</v>
      </c>
      <c r="F162" t="n">
        <v>4949</v>
      </c>
      <c r="G162" t="inlineStr">
        <is>
          <t>2024-S2</t>
        </is>
      </c>
      <c r="H162" t="inlineStr">
        <is>
          <t>Sim</t>
        </is>
      </c>
      <c r="I162" t="n">
        <v>0</v>
      </c>
      <c r="J162" s="41" t="n"/>
      <c r="L162" t="inlineStr"/>
      <c r="M162" t="inlineStr">
        <is>
          <t>Pro</t>
        </is>
      </c>
      <c r="N162" t="inlineStr">
        <is>
          <t>monthly</t>
        </is>
      </c>
      <c r="O162" t="inlineStr">
        <is>
          <t>Pago</t>
        </is>
      </c>
      <c r="P162" t="inlineStr">
        <is>
          <t>Sim</t>
        </is>
      </c>
      <c r="Q162" t="inlineStr">
        <is>
          <t>Não</t>
        </is>
      </c>
      <c r="R162" t="inlineStr">
        <is>
          <t>Não</t>
        </is>
      </c>
      <c r="S162" t="inlineStr">
        <is>
          <t>41+</t>
        </is>
      </c>
      <c r="T162" t="inlineStr">
        <is>
          <t>Conta nova (≤ 30 dias)</t>
        </is>
      </c>
      <c r="U162" t="inlineStr">
        <is>
          <t>DevTools</t>
        </is>
      </c>
      <c r="V162" t="inlineStr">
        <is>
          <t>AU</t>
        </is>
      </c>
      <c r="W162" t="inlineStr">
        <is>
          <t>organic</t>
        </is>
      </c>
    </row>
    <row r="163">
      <c r="A163" t="inlineStr">
        <is>
          <t>S-029c20</t>
        </is>
      </c>
      <c r="B163" t="inlineStr">
        <is>
          <t>A-f44180</t>
        </is>
      </c>
      <c r="C163" s="40" t="n">
        <v>45639</v>
      </c>
      <c r="D163" s="40" t="n"/>
      <c r="E163" t="n">
        <v>18</v>
      </c>
      <c r="F163" t="n">
        <v>0</v>
      </c>
      <c r="G163" t="inlineStr">
        <is>
          <t>2024-S2</t>
        </is>
      </c>
      <c r="H163" t="inlineStr">
        <is>
          <t>Não</t>
        </is>
      </c>
      <c r="I163" t="n">
        <v>0</v>
      </c>
      <c r="J163" s="41" t="n"/>
      <c r="L163" t="inlineStr"/>
      <c r="M163" t="inlineStr">
        <is>
          <t>Basic</t>
        </is>
      </c>
      <c r="N163" t="inlineStr">
        <is>
          <t>annual</t>
        </is>
      </c>
      <c r="O163" t="inlineStr">
        <is>
          <t>Trial</t>
        </is>
      </c>
      <c r="P163" t="inlineStr">
        <is>
          <t>Não</t>
        </is>
      </c>
      <c r="Q163" t="inlineStr">
        <is>
          <t>Não</t>
        </is>
      </c>
      <c r="R163" t="inlineStr">
        <is>
          <t>Não</t>
        </is>
      </c>
      <c r="S163" t="inlineStr">
        <is>
          <t>6–15</t>
        </is>
      </c>
      <c r="T163" t="inlineStr">
        <is>
          <t>Mais de 365 dias</t>
        </is>
      </c>
      <c r="U163" t="inlineStr">
        <is>
          <t>Cybersecurity</t>
        </is>
      </c>
      <c r="V163" t="inlineStr">
        <is>
          <t>UK</t>
        </is>
      </c>
      <c r="W163" t="inlineStr">
        <is>
          <t>event</t>
        </is>
      </c>
    </row>
    <row r="164">
      <c r="A164" t="inlineStr">
        <is>
          <t>S-a74462</t>
        </is>
      </c>
      <c r="B164" t="inlineStr">
        <is>
          <t>A-7c83a1</t>
        </is>
      </c>
      <c r="C164" s="40" t="n">
        <v>45426</v>
      </c>
      <c r="D164" s="40" t="n"/>
      <c r="E164" t="n">
        <v>231</v>
      </c>
      <c r="F164" t="n">
        <v>2352</v>
      </c>
      <c r="G164" t="inlineStr">
        <is>
          <t>Até 2024-S1</t>
        </is>
      </c>
      <c r="H164" t="inlineStr">
        <is>
          <t>Sim</t>
        </is>
      </c>
      <c r="I164" t="n">
        <v>0</v>
      </c>
      <c r="J164" s="41" t="n"/>
      <c r="L164" t="inlineStr"/>
      <c r="M164" t="inlineStr">
        <is>
          <t>Pro</t>
        </is>
      </c>
      <c r="N164" t="inlineStr">
        <is>
          <t>annual</t>
        </is>
      </c>
      <c r="O164" t="inlineStr">
        <is>
          <t>Pago</t>
        </is>
      </c>
      <c r="P164" t="inlineStr">
        <is>
          <t>Sim</t>
        </is>
      </c>
      <c r="Q164" t="inlineStr">
        <is>
          <t>Não</t>
        </is>
      </c>
      <c r="R164" t="inlineStr">
        <is>
          <t>Não</t>
        </is>
      </c>
      <c r="S164" t="inlineStr">
        <is>
          <t>41+</t>
        </is>
      </c>
      <c r="T164" t="inlineStr">
        <is>
          <t>Conta nova (≤ 30 dias)</t>
        </is>
      </c>
      <c r="U164" t="inlineStr">
        <is>
          <t>Cybersecurity</t>
        </is>
      </c>
      <c r="V164" t="inlineStr">
        <is>
          <t>US</t>
        </is>
      </c>
      <c r="W164" t="inlineStr">
        <is>
          <t>partner</t>
        </is>
      </c>
    </row>
    <row r="165">
      <c r="A165" t="inlineStr">
        <is>
          <t>S-02ec76</t>
        </is>
      </c>
      <c r="B165" t="inlineStr">
        <is>
          <t>A-e60f9d</t>
        </is>
      </c>
      <c r="C165" s="40" t="n">
        <v>45552</v>
      </c>
      <c r="D165" s="40" t="n"/>
      <c r="E165" t="n">
        <v>105</v>
      </c>
      <c r="F165" t="n">
        <v>1421</v>
      </c>
      <c r="G165" t="inlineStr">
        <is>
          <t>2024-S2</t>
        </is>
      </c>
      <c r="H165" t="inlineStr">
        <is>
          <t>Sim</t>
        </is>
      </c>
      <c r="I165" t="n">
        <v>0</v>
      </c>
      <c r="J165" s="41" t="n"/>
      <c r="L165" t="inlineStr"/>
      <c r="M165" t="inlineStr">
        <is>
          <t>Pro</t>
        </is>
      </c>
      <c r="N165" t="inlineStr">
        <is>
          <t>monthly</t>
        </is>
      </c>
      <c r="O165" t="inlineStr">
        <is>
          <t>Pago</t>
        </is>
      </c>
      <c r="P165" t="inlineStr">
        <is>
          <t>Sim</t>
        </is>
      </c>
      <c r="Q165" t="inlineStr">
        <is>
          <t>Não</t>
        </is>
      </c>
      <c r="R165" t="inlineStr">
        <is>
          <t>Não</t>
        </is>
      </c>
      <c r="S165" t="inlineStr">
        <is>
          <t>16–40</t>
        </is>
      </c>
      <c r="T165" t="inlineStr">
        <is>
          <t>Conta nova (≤ 30 dias)</t>
        </is>
      </c>
      <c r="U165" t="inlineStr">
        <is>
          <t>FinTech</t>
        </is>
      </c>
      <c r="V165" t="inlineStr">
        <is>
          <t>US</t>
        </is>
      </c>
      <c r="W165" t="inlineStr">
        <is>
          <t>other</t>
        </is>
      </c>
    </row>
    <row r="166">
      <c r="A166" t="inlineStr">
        <is>
          <t>S-d1c9e3</t>
        </is>
      </c>
      <c r="B166" t="inlineStr">
        <is>
          <t>A-075038</t>
        </is>
      </c>
      <c r="C166" s="40" t="n">
        <v>45300</v>
      </c>
      <c r="D166" s="40" t="n"/>
      <c r="E166" t="n">
        <v>357</v>
      </c>
      <c r="F166" t="n">
        <v>323</v>
      </c>
      <c r="G166" t="inlineStr">
        <is>
          <t>Até 2024-S1</t>
        </is>
      </c>
      <c r="H166" t="inlineStr">
        <is>
          <t>Sim</t>
        </is>
      </c>
      <c r="I166" t="n">
        <v>0</v>
      </c>
      <c r="J166" s="41" t="n"/>
      <c r="L166" t="inlineStr"/>
      <c r="M166" t="inlineStr">
        <is>
          <t>Basic</t>
        </is>
      </c>
      <c r="N166" t="inlineStr">
        <is>
          <t>annual</t>
        </is>
      </c>
      <c r="O166" t="inlineStr">
        <is>
          <t>Pago</t>
        </is>
      </c>
      <c r="P166" t="inlineStr">
        <is>
          <t>Sim</t>
        </is>
      </c>
      <c r="Q166" t="inlineStr">
        <is>
          <t>Não</t>
        </is>
      </c>
      <c r="R166" t="inlineStr">
        <is>
          <t>Não</t>
        </is>
      </c>
      <c r="S166" t="inlineStr">
        <is>
          <t>16–40</t>
        </is>
      </c>
      <c r="T166" t="inlineStr">
        <is>
          <t>181–365 dias</t>
        </is>
      </c>
      <c r="U166" t="inlineStr">
        <is>
          <t>HealthTech</t>
        </is>
      </c>
      <c r="V166" t="inlineStr">
        <is>
          <t>UK</t>
        </is>
      </c>
      <c r="W166" t="inlineStr">
        <is>
          <t>ads</t>
        </is>
      </c>
    </row>
    <row r="167">
      <c r="A167" t="inlineStr">
        <is>
          <t>S-51d8db</t>
        </is>
      </c>
      <c r="B167" t="inlineStr">
        <is>
          <t>A-cc1d8d</t>
        </is>
      </c>
      <c r="C167" s="40" t="n">
        <v>45656</v>
      </c>
      <c r="D167" s="40" t="n"/>
      <c r="E167" t="n">
        <v>1</v>
      </c>
      <c r="F167" t="n">
        <v>1194</v>
      </c>
      <c r="G167" t="inlineStr">
        <is>
          <t>2024-S2</t>
        </is>
      </c>
      <c r="H167" t="inlineStr">
        <is>
          <t>Não</t>
        </is>
      </c>
      <c r="I167" t="n">
        <v>0</v>
      </c>
      <c r="J167" s="41" t="n"/>
      <c r="L167" t="inlineStr"/>
      <c r="M167" t="inlineStr">
        <is>
          <t>Enterprise</t>
        </is>
      </c>
      <c r="N167" t="inlineStr">
        <is>
          <t>annual</t>
        </is>
      </c>
      <c r="O167" t="inlineStr">
        <is>
          <t>Pago</t>
        </is>
      </c>
      <c r="P167" t="inlineStr">
        <is>
          <t>Sim</t>
        </is>
      </c>
      <c r="Q167" t="inlineStr">
        <is>
          <t>Não</t>
        </is>
      </c>
      <c r="R167" t="inlineStr">
        <is>
          <t>Não</t>
        </is>
      </c>
      <c r="S167" t="inlineStr">
        <is>
          <t>6–15</t>
        </is>
      </c>
      <c r="T167" t="inlineStr">
        <is>
          <t>Conta nova (≤ 30 dias)</t>
        </is>
      </c>
      <c r="U167" t="inlineStr">
        <is>
          <t>FinTech</t>
        </is>
      </c>
      <c r="V167" t="inlineStr">
        <is>
          <t>US</t>
        </is>
      </c>
      <c r="W167" t="inlineStr">
        <is>
          <t>other</t>
        </is>
      </c>
    </row>
    <row r="168">
      <c r="A168" t="inlineStr">
        <is>
          <t>S-c3c85e</t>
        </is>
      </c>
      <c r="B168" t="inlineStr">
        <is>
          <t>A-271f46</t>
        </is>
      </c>
      <c r="C168" s="40" t="n">
        <v>45596</v>
      </c>
      <c r="D168" s="40" t="n"/>
      <c r="E168" t="n">
        <v>61</v>
      </c>
      <c r="F168" t="n">
        <v>722</v>
      </c>
      <c r="G168" t="inlineStr">
        <is>
          <t>2024-S2</t>
        </is>
      </c>
      <c r="H168" t="inlineStr">
        <is>
          <t>Sim</t>
        </is>
      </c>
      <c r="I168" t="n">
        <v>0</v>
      </c>
      <c r="J168" s="41" t="n"/>
      <c r="L168" t="inlineStr"/>
      <c r="M168" t="inlineStr">
        <is>
          <t>Basic</t>
        </is>
      </c>
      <c r="N168" t="inlineStr">
        <is>
          <t>monthly</t>
        </is>
      </c>
      <c r="O168" t="inlineStr">
        <is>
          <t>Pago</t>
        </is>
      </c>
      <c r="P168" t="inlineStr">
        <is>
          <t>Sim</t>
        </is>
      </c>
      <c r="Q168" t="inlineStr">
        <is>
          <t>Não</t>
        </is>
      </c>
      <c r="R168" t="inlineStr">
        <is>
          <t>Não</t>
        </is>
      </c>
      <c r="S168" t="inlineStr">
        <is>
          <t>16–40</t>
        </is>
      </c>
      <c r="T168" t="inlineStr">
        <is>
          <t>Mais de 365 dias</t>
        </is>
      </c>
      <c r="U168" t="inlineStr">
        <is>
          <t>DevTools</t>
        </is>
      </c>
      <c r="V168" t="inlineStr">
        <is>
          <t>US</t>
        </is>
      </c>
      <c r="W168" t="inlineStr">
        <is>
          <t>event</t>
        </is>
      </c>
    </row>
    <row r="169">
      <c r="A169" t="inlineStr">
        <is>
          <t>S-44a646</t>
        </is>
      </c>
      <c r="B169" t="inlineStr">
        <is>
          <t>A-1e1b80</t>
        </is>
      </c>
      <c r="C169" s="40" t="n">
        <v>45286</v>
      </c>
      <c r="D169" s="40" t="n"/>
      <c r="E169" t="n">
        <v>371</v>
      </c>
      <c r="F169" t="n">
        <v>950</v>
      </c>
      <c r="G169" t="inlineStr">
        <is>
          <t>Até 2024-S1</t>
        </is>
      </c>
      <c r="H169" t="inlineStr">
        <is>
          <t>Sim</t>
        </is>
      </c>
      <c r="I169" t="n">
        <v>0</v>
      </c>
      <c r="J169" s="41" t="n"/>
      <c r="L169" t="inlineStr"/>
      <c r="M169" t="inlineStr">
        <is>
          <t>Basic</t>
        </is>
      </c>
      <c r="N169" t="inlineStr">
        <is>
          <t>annual</t>
        </is>
      </c>
      <c r="O169" t="inlineStr">
        <is>
          <t>Pago</t>
        </is>
      </c>
      <c r="P169" t="inlineStr">
        <is>
          <t>Sim</t>
        </is>
      </c>
      <c r="Q169" t="inlineStr">
        <is>
          <t>Não</t>
        </is>
      </c>
      <c r="R169" t="inlineStr">
        <is>
          <t>Não</t>
        </is>
      </c>
      <c r="S169" t="inlineStr">
        <is>
          <t>41+</t>
        </is>
      </c>
      <c r="T169" t="inlineStr">
        <is>
          <t>91–180 dias</t>
        </is>
      </c>
      <c r="U169" t="inlineStr">
        <is>
          <t>FinTech</t>
        </is>
      </c>
      <c r="V169" t="inlineStr">
        <is>
          <t>CA</t>
        </is>
      </c>
      <c r="W169" t="inlineStr">
        <is>
          <t>other</t>
        </is>
      </c>
    </row>
    <row r="170">
      <c r="A170" t="inlineStr">
        <is>
          <t>S-431c03</t>
        </is>
      </c>
      <c r="B170" t="inlineStr">
        <is>
          <t>A-e4bf56</t>
        </is>
      </c>
      <c r="C170" s="40" t="n">
        <v>45628</v>
      </c>
      <c r="D170" s="40" t="n">
        <v>45645</v>
      </c>
      <c r="E170" t="n">
        <v>17</v>
      </c>
      <c r="F170" t="n">
        <v>7363</v>
      </c>
      <c r="G170" t="inlineStr">
        <is>
          <t>2024-S2</t>
        </is>
      </c>
      <c r="H170" t="inlineStr">
        <is>
          <t>Não</t>
        </is>
      </c>
      <c r="I170" t="n">
        <v>1</v>
      </c>
      <c r="J170" s="41" t="n">
        <v>45627</v>
      </c>
      <c r="K170" t="n">
        <v>19</v>
      </c>
      <c r="L170" t="inlineStr">
        <is>
          <t>Não</t>
        </is>
      </c>
      <c r="M170" t="inlineStr">
        <is>
          <t>Enterprise</t>
        </is>
      </c>
      <c r="N170" t="inlineStr">
        <is>
          <t>monthly</t>
        </is>
      </c>
      <c r="O170" t="inlineStr">
        <is>
          <t>Pago</t>
        </is>
      </c>
      <c r="P170" t="inlineStr">
        <is>
          <t>Sim</t>
        </is>
      </c>
      <c r="Q170" t="inlineStr">
        <is>
          <t>Não</t>
        </is>
      </c>
      <c r="R170" t="inlineStr">
        <is>
          <t>Não</t>
        </is>
      </c>
      <c r="S170" t="inlineStr">
        <is>
          <t>16–40</t>
        </is>
      </c>
      <c r="T170" t="inlineStr">
        <is>
          <t>31–90 dias</t>
        </is>
      </c>
      <c r="U170" t="inlineStr">
        <is>
          <t>HealthTech</t>
        </is>
      </c>
      <c r="V170" t="inlineStr">
        <is>
          <t>IN</t>
        </is>
      </c>
      <c r="W170" t="inlineStr">
        <is>
          <t>ads</t>
        </is>
      </c>
    </row>
    <row r="171">
      <c r="A171" t="inlineStr">
        <is>
          <t>S-4f0027</t>
        </is>
      </c>
      <c r="B171" t="inlineStr">
        <is>
          <t>A-ff79f2</t>
        </is>
      </c>
      <c r="C171" s="40" t="n">
        <v>45657</v>
      </c>
      <c r="D171" s="40" t="n">
        <v>45657</v>
      </c>
      <c r="E171" t="n">
        <v>0</v>
      </c>
      <c r="F171" t="n">
        <v>3781</v>
      </c>
      <c r="G171" t="inlineStr">
        <is>
          <t>2024-S2</t>
        </is>
      </c>
      <c r="H171" t="inlineStr">
        <is>
          <t>Não</t>
        </is>
      </c>
      <c r="I171" t="n">
        <v>1</v>
      </c>
      <c r="J171" s="41" t="n">
        <v>45627</v>
      </c>
      <c r="K171" t="n">
        <v>31</v>
      </c>
      <c r="L171" t="inlineStr">
        <is>
          <t>Sim</t>
        </is>
      </c>
      <c r="M171" t="inlineStr">
        <is>
          <t>Enterprise</t>
        </is>
      </c>
      <c r="N171" t="inlineStr">
        <is>
          <t>annual</t>
        </is>
      </c>
      <c r="O171" t="inlineStr">
        <is>
          <t>Pago</t>
        </is>
      </c>
      <c r="P171" t="inlineStr">
        <is>
          <t>Sim</t>
        </is>
      </c>
      <c r="Q171" t="inlineStr">
        <is>
          <t>Não</t>
        </is>
      </c>
      <c r="R171" t="inlineStr">
        <is>
          <t>Não</t>
        </is>
      </c>
      <c r="S171" t="inlineStr">
        <is>
          <t>16–40</t>
        </is>
      </c>
      <c r="T171" t="inlineStr">
        <is>
          <t>181–365 dias</t>
        </is>
      </c>
      <c r="U171" t="inlineStr">
        <is>
          <t>DevTools</t>
        </is>
      </c>
      <c r="V171" t="inlineStr">
        <is>
          <t>US</t>
        </is>
      </c>
      <c r="W171" t="inlineStr">
        <is>
          <t>ads</t>
        </is>
      </c>
    </row>
    <row r="172">
      <c r="A172" t="inlineStr">
        <is>
          <t>S-6c9ee1</t>
        </is>
      </c>
      <c r="B172" t="inlineStr">
        <is>
          <t>A-6da850</t>
        </is>
      </c>
      <c r="C172" s="40" t="n">
        <v>45342</v>
      </c>
      <c r="D172" s="40" t="n"/>
      <c r="E172" t="n">
        <v>315</v>
      </c>
      <c r="F172" t="n">
        <v>0</v>
      </c>
      <c r="G172" t="inlineStr">
        <is>
          <t>Até 2024-S1</t>
        </is>
      </c>
      <c r="H172" t="inlineStr">
        <is>
          <t>Sim</t>
        </is>
      </c>
      <c r="I172" t="n">
        <v>0</v>
      </c>
      <c r="J172" s="41" t="n"/>
      <c r="L172" t="inlineStr"/>
      <c r="M172" t="inlineStr">
        <is>
          <t>Enterprise</t>
        </is>
      </c>
      <c r="N172" t="inlineStr">
        <is>
          <t>monthly</t>
        </is>
      </c>
      <c r="O172" t="inlineStr">
        <is>
          <t>Trial</t>
        </is>
      </c>
      <c r="P172" t="inlineStr">
        <is>
          <t>Sim</t>
        </is>
      </c>
      <c r="Q172" t="inlineStr">
        <is>
          <t>Não</t>
        </is>
      </c>
      <c r="R172" t="inlineStr">
        <is>
          <t>Não</t>
        </is>
      </c>
      <c r="S172" t="inlineStr">
        <is>
          <t>16–40</t>
        </is>
      </c>
      <c r="T172" t="inlineStr">
        <is>
          <t>91–180 dias</t>
        </is>
      </c>
      <c r="U172" t="inlineStr">
        <is>
          <t>FinTech</t>
        </is>
      </c>
      <c r="V172" t="inlineStr">
        <is>
          <t>IN</t>
        </is>
      </c>
      <c r="W172" t="inlineStr">
        <is>
          <t>organic</t>
        </is>
      </c>
    </row>
    <row r="173">
      <c r="A173" t="inlineStr">
        <is>
          <t>S-396a84</t>
        </is>
      </c>
      <c r="B173" t="inlineStr">
        <is>
          <t>A-5b4ebb</t>
        </is>
      </c>
      <c r="C173" s="40" t="n">
        <v>45588</v>
      </c>
      <c r="D173" s="40" t="n">
        <v>45623</v>
      </c>
      <c r="E173" t="n">
        <v>35</v>
      </c>
      <c r="F173" t="n">
        <v>399</v>
      </c>
      <c r="G173" t="inlineStr">
        <is>
          <t>2024-S2</t>
        </is>
      </c>
      <c r="H173" t="inlineStr">
        <is>
          <t>Sim</t>
        </is>
      </c>
      <c r="I173" t="n">
        <v>0</v>
      </c>
      <c r="J173" s="41" t="n">
        <v>45597</v>
      </c>
      <c r="K173" t="n">
        <v>27</v>
      </c>
      <c r="L173" t="inlineStr">
        <is>
          <t>Não</t>
        </is>
      </c>
      <c r="M173" t="inlineStr">
        <is>
          <t>Basic</t>
        </is>
      </c>
      <c r="N173" t="inlineStr">
        <is>
          <t>monthly</t>
        </is>
      </c>
      <c r="O173" t="inlineStr">
        <is>
          <t>Pago</t>
        </is>
      </c>
      <c r="P173" t="inlineStr">
        <is>
          <t>Não</t>
        </is>
      </c>
      <c r="Q173" t="inlineStr">
        <is>
          <t>Não</t>
        </is>
      </c>
      <c r="R173" t="inlineStr">
        <is>
          <t>Não</t>
        </is>
      </c>
      <c r="S173" t="inlineStr">
        <is>
          <t>16–40</t>
        </is>
      </c>
      <c r="T173" t="inlineStr">
        <is>
          <t>91–180 dias</t>
        </is>
      </c>
      <c r="U173" t="inlineStr">
        <is>
          <t>Cybersecurity</t>
        </is>
      </c>
      <c r="V173" t="inlineStr">
        <is>
          <t>UK</t>
        </is>
      </c>
      <c r="W173" t="inlineStr">
        <is>
          <t>other</t>
        </is>
      </c>
    </row>
    <row r="174">
      <c r="A174" t="inlineStr">
        <is>
          <t>S-6bea24</t>
        </is>
      </c>
      <c r="B174" t="inlineStr">
        <is>
          <t>A-3f9cc0</t>
        </is>
      </c>
      <c r="C174" s="40" t="n">
        <v>45479</v>
      </c>
      <c r="D174" s="40" t="n"/>
      <c r="E174" t="n">
        <v>178</v>
      </c>
      <c r="F174" t="n">
        <v>0</v>
      </c>
      <c r="G174" t="inlineStr">
        <is>
          <t>2024-S2</t>
        </is>
      </c>
      <c r="H174" t="inlineStr">
        <is>
          <t>Sim</t>
        </is>
      </c>
      <c r="I174" t="n">
        <v>0</v>
      </c>
      <c r="J174" s="41" t="n"/>
      <c r="L174" t="inlineStr"/>
      <c r="M174" t="inlineStr">
        <is>
          <t>Basic</t>
        </is>
      </c>
      <c r="N174" t="inlineStr">
        <is>
          <t>monthly</t>
        </is>
      </c>
      <c r="O174" t="inlineStr">
        <is>
          <t>Trial</t>
        </is>
      </c>
      <c r="P174" t="inlineStr">
        <is>
          <t>Sim</t>
        </is>
      </c>
      <c r="Q174" t="inlineStr">
        <is>
          <t>Não</t>
        </is>
      </c>
      <c r="R174" t="inlineStr">
        <is>
          <t>Não</t>
        </is>
      </c>
      <c r="S174" t="inlineStr">
        <is>
          <t>16–40</t>
        </is>
      </c>
      <c r="T174" t="inlineStr">
        <is>
          <t>31–90 dias</t>
        </is>
      </c>
      <c r="U174" t="inlineStr">
        <is>
          <t>HealthTech</t>
        </is>
      </c>
      <c r="V174" t="inlineStr">
        <is>
          <t>US</t>
        </is>
      </c>
      <c r="W174" t="inlineStr">
        <is>
          <t>event</t>
        </is>
      </c>
    </row>
    <row r="175">
      <c r="A175" t="inlineStr">
        <is>
          <t>S-259804</t>
        </is>
      </c>
      <c r="B175" t="inlineStr">
        <is>
          <t>A-d4ac0e</t>
        </is>
      </c>
      <c r="C175" s="40" t="n">
        <v>45566</v>
      </c>
      <c r="D175" s="40" t="n"/>
      <c r="E175" t="n">
        <v>91</v>
      </c>
      <c r="F175" t="n">
        <v>532</v>
      </c>
      <c r="G175" t="inlineStr">
        <is>
          <t>2024-S2</t>
        </is>
      </c>
      <c r="H175" t="inlineStr">
        <is>
          <t>Sim</t>
        </is>
      </c>
      <c r="I175" t="n">
        <v>0</v>
      </c>
      <c r="J175" s="41" t="n"/>
      <c r="L175" t="inlineStr"/>
      <c r="M175" t="inlineStr">
        <is>
          <t>Basic</t>
        </is>
      </c>
      <c r="N175" t="inlineStr">
        <is>
          <t>annual</t>
        </is>
      </c>
      <c r="O175" t="inlineStr">
        <is>
          <t>Pago</t>
        </is>
      </c>
      <c r="P175" t="inlineStr">
        <is>
          <t>Sim</t>
        </is>
      </c>
      <c r="Q175" t="inlineStr">
        <is>
          <t>Não</t>
        </is>
      </c>
      <c r="R175" t="inlineStr">
        <is>
          <t>Não</t>
        </is>
      </c>
      <c r="S175" t="inlineStr">
        <is>
          <t>16–40</t>
        </is>
      </c>
      <c r="T175" t="inlineStr">
        <is>
          <t>91–180 dias</t>
        </is>
      </c>
      <c r="U175" t="inlineStr">
        <is>
          <t>DevTools</t>
        </is>
      </c>
      <c r="V175" t="inlineStr">
        <is>
          <t>UK</t>
        </is>
      </c>
      <c r="W175" t="inlineStr">
        <is>
          <t>ads</t>
        </is>
      </c>
    </row>
    <row r="176">
      <c r="A176" t="inlineStr">
        <is>
          <t>S-33e40e</t>
        </is>
      </c>
      <c r="B176" t="inlineStr">
        <is>
          <t>A-86cdb4</t>
        </is>
      </c>
      <c r="C176" s="40" t="n">
        <v>45575</v>
      </c>
      <c r="D176" s="40" t="n">
        <v>45655</v>
      </c>
      <c r="E176" t="n">
        <v>80</v>
      </c>
      <c r="F176" t="n">
        <v>398</v>
      </c>
      <c r="G176" t="inlineStr">
        <is>
          <t>2024-S2</t>
        </is>
      </c>
      <c r="H176" t="inlineStr">
        <is>
          <t>Sim</t>
        </is>
      </c>
      <c r="I176" t="n">
        <v>0</v>
      </c>
      <c r="J176" s="41" t="n">
        <v>45627</v>
      </c>
      <c r="K176" t="n">
        <v>29</v>
      </c>
      <c r="L176" t="inlineStr">
        <is>
          <t>Sim</t>
        </is>
      </c>
      <c r="M176" t="inlineStr">
        <is>
          <t>Enterprise</t>
        </is>
      </c>
      <c r="N176" t="inlineStr">
        <is>
          <t>annual</t>
        </is>
      </c>
      <c r="O176" t="inlineStr">
        <is>
          <t>Pago</t>
        </is>
      </c>
      <c r="P176" t="inlineStr">
        <is>
          <t>Sim</t>
        </is>
      </c>
      <c r="Q176" t="inlineStr">
        <is>
          <t>Não</t>
        </is>
      </c>
      <c r="R176" t="inlineStr">
        <is>
          <t>Não</t>
        </is>
      </c>
      <c r="S176" t="inlineStr">
        <is>
          <t>1–5</t>
        </is>
      </c>
      <c r="T176" t="inlineStr">
        <is>
          <t>Conta nova (≤ 30 dias)</t>
        </is>
      </c>
      <c r="U176" t="inlineStr">
        <is>
          <t>DevTools</t>
        </is>
      </c>
      <c r="V176" t="inlineStr">
        <is>
          <t>DE</t>
        </is>
      </c>
      <c r="W176" t="inlineStr">
        <is>
          <t>partner</t>
        </is>
      </c>
    </row>
    <row r="177">
      <c r="A177" t="inlineStr">
        <is>
          <t>S-fbd522</t>
        </is>
      </c>
      <c r="B177" t="inlineStr">
        <is>
          <t>A-310452</t>
        </is>
      </c>
      <c r="C177" s="40" t="n">
        <v>45654</v>
      </c>
      <c r="D177" s="40" t="n"/>
      <c r="E177" t="n">
        <v>3</v>
      </c>
      <c r="F177" t="n">
        <v>0</v>
      </c>
      <c r="G177" t="inlineStr">
        <is>
          <t>2024-S2</t>
        </is>
      </c>
      <c r="H177" t="inlineStr">
        <is>
          <t>Não</t>
        </is>
      </c>
      <c r="I177" t="n">
        <v>0</v>
      </c>
      <c r="J177" s="41" t="n"/>
      <c r="L177" t="inlineStr"/>
      <c r="M177" t="inlineStr">
        <is>
          <t>Pro</t>
        </is>
      </c>
      <c r="N177" t="inlineStr">
        <is>
          <t>annual</t>
        </is>
      </c>
      <c r="O177" t="inlineStr">
        <is>
          <t>Trial</t>
        </is>
      </c>
      <c r="P177" t="inlineStr">
        <is>
          <t>Não</t>
        </is>
      </c>
      <c r="Q177" t="inlineStr">
        <is>
          <t>Não</t>
        </is>
      </c>
      <c r="R177" t="inlineStr">
        <is>
          <t>Não</t>
        </is>
      </c>
      <c r="S177" t="inlineStr">
        <is>
          <t>6–15</t>
        </is>
      </c>
      <c r="T177" t="inlineStr">
        <is>
          <t>Conta nova (≤ 30 dias)</t>
        </is>
      </c>
      <c r="U177" t="inlineStr">
        <is>
          <t>DevTools</t>
        </is>
      </c>
      <c r="V177" t="inlineStr">
        <is>
          <t>FR</t>
        </is>
      </c>
      <c r="W177" t="inlineStr">
        <is>
          <t>other</t>
        </is>
      </c>
    </row>
    <row r="178">
      <c r="A178" t="inlineStr">
        <is>
          <t>S-bbafad</t>
        </is>
      </c>
      <c r="B178" t="inlineStr">
        <is>
          <t>A-854864</t>
        </is>
      </c>
      <c r="C178" s="40" t="n">
        <v>45653</v>
      </c>
      <c r="D178" s="40" t="n">
        <v>45656</v>
      </c>
      <c r="E178" t="n">
        <v>3</v>
      </c>
      <c r="F178" t="n">
        <v>380</v>
      </c>
      <c r="G178" t="inlineStr">
        <is>
          <t>2024-S2</t>
        </is>
      </c>
      <c r="H178" t="inlineStr">
        <is>
          <t>Não</t>
        </is>
      </c>
      <c r="I178" t="n">
        <v>1</v>
      </c>
      <c r="J178" s="41" t="n">
        <v>45627</v>
      </c>
      <c r="K178" t="n">
        <v>30</v>
      </c>
      <c r="L178" t="inlineStr">
        <is>
          <t>Sim</t>
        </is>
      </c>
      <c r="M178" t="inlineStr">
        <is>
          <t>Basic</t>
        </is>
      </c>
      <c r="N178" t="inlineStr">
        <is>
          <t>annual</t>
        </is>
      </c>
      <c r="O178" t="inlineStr">
        <is>
          <t>Pago</t>
        </is>
      </c>
      <c r="P178" t="inlineStr">
        <is>
          <t>Sim</t>
        </is>
      </c>
      <c r="Q178" t="inlineStr">
        <is>
          <t>Não</t>
        </is>
      </c>
      <c r="R178" t="inlineStr">
        <is>
          <t>Não</t>
        </is>
      </c>
      <c r="S178" t="inlineStr">
        <is>
          <t>16–40</t>
        </is>
      </c>
      <c r="T178" t="inlineStr">
        <is>
          <t>Conta nova (≤ 30 dias)</t>
        </is>
      </c>
      <c r="U178" t="inlineStr">
        <is>
          <t>FinTech</t>
        </is>
      </c>
      <c r="V178" t="inlineStr">
        <is>
          <t>IN</t>
        </is>
      </c>
      <c r="W178" t="inlineStr">
        <is>
          <t>event</t>
        </is>
      </c>
    </row>
    <row r="179">
      <c r="A179" t="inlineStr">
        <is>
          <t>S-3edc14</t>
        </is>
      </c>
      <c r="B179" t="inlineStr">
        <is>
          <t>A-d82ef9</t>
        </is>
      </c>
      <c r="C179" s="40" t="n">
        <v>45569</v>
      </c>
      <c r="D179" s="40" t="n"/>
      <c r="E179" t="n">
        <v>88</v>
      </c>
      <c r="F179" t="n">
        <v>0</v>
      </c>
      <c r="G179" t="inlineStr">
        <is>
          <t>2024-S2</t>
        </is>
      </c>
      <c r="H179" t="inlineStr">
        <is>
          <t>Sim</t>
        </is>
      </c>
      <c r="I179" t="n">
        <v>0</v>
      </c>
      <c r="J179" s="41" t="n"/>
      <c r="L179" t="inlineStr"/>
      <c r="M179" t="inlineStr">
        <is>
          <t>Pro</t>
        </is>
      </c>
      <c r="N179" t="inlineStr">
        <is>
          <t>annual</t>
        </is>
      </c>
      <c r="O179" t="inlineStr">
        <is>
          <t>Trial</t>
        </is>
      </c>
      <c r="P179" t="inlineStr">
        <is>
          <t>Sim</t>
        </is>
      </c>
      <c r="Q179" t="inlineStr">
        <is>
          <t>Não</t>
        </is>
      </c>
      <c r="R179" t="inlineStr">
        <is>
          <t>Não</t>
        </is>
      </c>
      <c r="S179" t="inlineStr">
        <is>
          <t>16–40</t>
        </is>
      </c>
      <c r="T179" t="inlineStr">
        <is>
          <t>91–180 dias</t>
        </is>
      </c>
      <c r="U179" t="inlineStr">
        <is>
          <t>EdTech</t>
        </is>
      </c>
      <c r="V179" t="inlineStr">
        <is>
          <t>UK</t>
        </is>
      </c>
      <c r="W179" t="inlineStr">
        <is>
          <t>other</t>
        </is>
      </c>
    </row>
    <row r="180">
      <c r="A180" t="inlineStr">
        <is>
          <t>S-11e29d</t>
        </is>
      </c>
      <c r="B180" t="inlineStr">
        <is>
          <t>A-71615e</t>
        </is>
      </c>
      <c r="C180" s="40" t="n">
        <v>45578</v>
      </c>
      <c r="D180" s="40" t="n"/>
      <c r="E180" t="n">
        <v>79</v>
      </c>
      <c r="F180" t="n">
        <v>608</v>
      </c>
      <c r="G180" t="inlineStr">
        <is>
          <t>2024-S2</t>
        </is>
      </c>
      <c r="H180" t="inlineStr">
        <is>
          <t>Sim</t>
        </is>
      </c>
      <c r="I180" t="n">
        <v>0</v>
      </c>
      <c r="J180" s="41" t="n"/>
      <c r="L180" t="inlineStr"/>
      <c r="M180" t="inlineStr">
        <is>
          <t>Basic</t>
        </is>
      </c>
      <c r="N180" t="inlineStr">
        <is>
          <t>monthly</t>
        </is>
      </c>
      <c r="O180" t="inlineStr">
        <is>
          <t>Pago</t>
        </is>
      </c>
      <c r="P180" t="inlineStr">
        <is>
          <t>Sim</t>
        </is>
      </c>
      <c r="Q180" t="inlineStr">
        <is>
          <t>Não</t>
        </is>
      </c>
      <c r="R180" t="inlineStr">
        <is>
          <t>Não</t>
        </is>
      </c>
      <c r="S180" t="inlineStr">
        <is>
          <t>16–40</t>
        </is>
      </c>
      <c r="T180" t="inlineStr">
        <is>
          <t>91–180 dias</t>
        </is>
      </c>
      <c r="U180" t="inlineStr">
        <is>
          <t>EdTech</t>
        </is>
      </c>
      <c r="V180" t="inlineStr">
        <is>
          <t>US</t>
        </is>
      </c>
      <c r="W180" t="inlineStr">
        <is>
          <t>organic</t>
        </is>
      </c>
    </row>
    <row r="181">
      <c r="A181" t="inlineStr">
        <is>
          <t>S-1feff8</t>
        </is>
      </c>
      <c r="B181" t="inlineStr">
        <is>
          <t>A-5fe118</t>
        </is>
      </c>
      <c r="C181" s="40" t="n">
        <v>45632</v>
      </c>
      <c r="D181" s="40" t="n"/>
      <c r="E181" t="n">
        <v>25</v>
      </c>
      <c r="F181" t="n">
        <v>7761</v>
      </c>
      <c r="G181" t="inlineStr">
        <is>
          <t>2024-S2</t>
        </is>
      </c>
      <c r="H181" t="inlineStr">
        <is>
          <t>Não</t>
        </is>
      </c>
      <c r="I181" t="n">
        <v>0</v>
      </c>
      <c r="J181" s="41" t="n"/>
      <c r="L181" t="inlineStr"/>
      <c r="M181" t="inlineStr">
        <is>
          <t>Enterprise</t>
        </is>
      </c>
      <c r="N181" t="inlineStr">
        <is>
          <t>annual</t>
        </is>
      </c>
      <c r="O181" t="inlineStr">
        <is>
          <t>Pago</t>
        </is>
      </c>
      <c r="P181" t="inlineStr">
        <is>
          <t>Sim</t>
        </is>
      </c>
      <c r="Q181" t="inlineStr">
        <is>
          <t>Não</t>
        </is>
      </c>
      <c r="R181" t="inlineStr">
        <is>
          <t>Não</t>
        </is>
      </c>
      <c r="S181" t="inlineStr">
        <is>
          <t>16–40</t>
        </is>
      </c>
      <c r="T181" t="inlineStr">
        <is>
          <t>Conta nova (≤ 30 dias)</t>
        </is>
      </c>
      <c r="U181" t="inlineStr">
        <is>
          <t>Cybersecurity</t>
        </is>
      </c>
      <c r="V181" t="inlineStr">
        <is>
          <t>US</t>
        </is>
      </c>
      <c r="W181" t="inlineStr">
        <is>
          <t>other</t>
        </is>
      </c>
    </row>
    <row r="182">
      <c r="A182" t="inlineStr">
        <is>
          <t>S-61e86c</t>
        </is>
      </c>
      <c r="B182" t="inlineStr">
        <is>
          <t>A-39ddf4</t>
        </is>
      </c>
      <c r="C182" s="40" t="n">
        <v>45633</v>
      </c>
      <c r="D182" s="40" t="n"/>
      <c r="E182" t="n">
        <v>24</v>
      </c>
      <c r="F182" t="n">
        <v>7960</v>
      </c>
      <c r="G182" t="inlineStr">
        <is>
          <t>2024-S2</t>
        </is>
      </c>
      <c r="H182" t="inlineStr">
        <is>
          <t>Não</t>
        </is>
      </c>
      <c r="I182" t="n">
        <v>0</v>
      </c>
      <c r="J182" s="41" t="n"/>
      <c r="L182" t="inlineStr"/>
      <c r="M182" t="inlineStr">
        <is>
          <t>Enterprise</t>
        </is>
      </c>
      <c r="N182" t="inlineStr">
        <is>
          <t>annual</t>
        </is>
      </c>
      <c r="O182" t="inlineStr">
        <is>
          <t>Pago</t>
        </is>
      </c>
      <c r="P182" t="inlineStr">
        <is>
          <t>Sim</t>
        </is>
      </c>
      <c r="Q182" t="inlineStr">
        <is>
          <t>Não</t>
        </is>
      </c>
      <c r="R182" t="inlineStr">
        <is>
          <t>Não</t>
        </is>
      </c>
      <c r="S182" t="inlineStr">
        <is>
          <t>16–40</t>
        </is>
      </c>
      <c r="T182" t="inlineStr">
        <is>
          <t>Conta nova (≤ 30 dias)</t>
        </is>
      </c>
      <c r="U182" t="inlineStr">
        <is>
          <t>EdTech</t>
        </is>
      </c>
      <c r="V182" t="inlineStr">
        <is>
          <t>US</t>
        </is>
      </c>
      <c r="W182" t="inlineStr">
        <is>
          <t>partner</t>
        </is>
      </c>
    </row>
    <row r="183">
      <c r="A183" t="inlineStr">
        <is>
          <t>S-af41f0</t>
        </is>
      </c>
      <c r="B183" t="inlineStr">
        <is>
          <t>A-e83938</t>
        </is>
      </c>
      <c r="C183" s="40" t="n">
        <v>45470</v>
      </c>
      <c r="D183" s="40" t="n"/>
      <c r="E183" t="n">
        <v>187</v>
      </c>
      <c r="F183" t="n">
        <v>38</v>
      </c>
      <c r="G183" t="inlineStr">
        <is>
          <t>Até 2024-S1</t>
        </is>
      </c>
      <c r="H183" t="inlineStr">
        <is>
          <t>Sim</t>
        </is>
      </c>
      <c r="I183" t="n">
        <v>0</v>
      </c>
      <c r="J183" s="41" t="n"/>
      <c r="L183" t="inlineStr"/>
      <c r="M183" t="inlineStr">
        <is>
          <t>Basic</t>
        </is>
      </c>
      <c r="N183" t="inlineStr">
        <is>
          <t>annual</t>
        </is>
      </c>
      <c r="O183" t="inlineStr">
        <is>
          <t>Pago</t>
        </is>
      </c>
      <c r="P183" t="inlineStr">
        <is>
          <t>Não</t>
        </is>
      </c>
      <c r="Q183" t="inlineStr">
        <is>
          <t>Não</t>
        </is>
      </c>
      <c r="R183" t="inlineStr">
        <is>
          <t>Não</t>
        </is>
      </c>
      <c r="S183" t="inlineStr">
        <is>
          <t>1–5</t>
        </is>
      </c>
      <c r="T183" t="inlineStr">
        <is>
          <t>181–365 dias</t>
        </is>
      </c>
      <c r="U183" t="inlineStr">
        <is>
          <t>DevTools</t>
        </is>
      </c>
      <c r="V183" t="inlineStr">
        <is>
          <t>UK</t>
        </is>
      </c>
      <c r="W183" t="inlineStr">
        <is>
          <t>other</t>
        </is>
      </c>
    </row>
    <row r="184">
      <c r="A184" t="inlineStr">
        <is>
          <t>S-65ae02</t>
        </is>
      </c>
      <c r="B184" t="inlineStr">
        <is>
          <t>A-671f31</t>
        </is>
      </c>
      <c r="C184" s="40" t="n">
        <v>45640</v>
      </c>
      <c r="D184" s="40" t="n"/>
      <c r="E184" t="n">
        <v>17</v>
      </c>
      <c r="F184" t="n">
        <v>2891</v>
      </c>
      <c r="G184" t="inlineStr">
        <is>
          <t>2024-S2</t>
        </is>
      </c>
      <c r="H184" t="inlineStr">
        <is>
          <t>Não</t>
        </is>
      </c>
      <c r="I184" t="n">
        <v>0</v>
      </c>
      <c r="J184" s="41" t="n"/>
      <c r="L184" t="inlineStr"/>
      <c r="M184" t="inlineStr">
        <is>
          <t>Pro</t>
        </is>
      </c>
      <c r="N184" t="inlineStr">
        <is>
          <t>annual</t>
        </is>
      </c>
      <c r="O184" t="inlineStr">
        <is>
          <t>Pago</t>
        </is>
      </c>
      <c r="P184" t="inlineStr">
        <is>
          <t>Sim</t>
        </is>
      </c>
      <c r="Q184" t="inlineStr">
        <is>
          <t>Não</t>
        </is>
      </c>
      <c r="R184" t="inlineStr">
        <is>
          <t>Não</t>
        </is>
      </c>
      <c r="S184" t="inlineStr">
        <is>
          <t>41+</t>
        </is>
      </c>
      <c r="T184" t="inlineStr">
        <is>
          <t>Conta nova (≤ 30 dias)</t>
        </is>
      </c>
      <c r="U184" t="inlineStr">
        <is>
          <t>DevTools</t>
        </is>
      </c>
      <c r="V184" t="inlineStr">
        <is>
          <t>US</t>
        </is>
      </c>
      <c r="W184" t="inlineStr">
        <is>
          <t>ads</t>
        </is>
      </c>
    </row>
    <row r="185">
      <c r="A185" t="inlineStr">
        <is>
          <t>S-f7fccd</t>
        </is>
      </c>
      <c r="B185" t="inlineStr">
        <is>
          <t>A-443b7c</t>
        </is>
      </c>
      <c r="C185" s="40" t="n">
        <v>45614</v>
      </c>
      <c r="D185" s="40" t="n"/>
      <c r="E185" t="n">
        <v>43</v>
      </c>
      <c r="F185" t="n">
        <v>0</v>
      </c>
      <c r="G185" t="inlineStr">
        <is>
          <t>2024-S2</t>
        </is>
      </c>
      <c r="H185" t="inlineStr">
        <is>
          <t>Sim</t>
        </is>
      </c>
      <c r="I185" t="n">
        <v>0</v>
      </c>
      <c r="J185" s="41" t="n"/>
      <c r="L185" t="inlineStr"/>
      <c r="M185" t="inlineStr">
        <is>
          <t>Basic</t>
        </is>
      </c>
      <c r="N185" t="inlineStr">
        <is>
          <t>annual</t>
        </is>
      </c>
      <c r="O185" t="inlineStr">
        <is>
          <t>Trial</t>
        </is>
      </c>
      <c r="P185" t="inlineStr">
        <is>
          <t>Sim</t>
        </is>
      </c>
      <c r="Q185" t="inlineStr">
        <is>
          <t>Sim</t>
        </is>
      </c>
      <c r="R185" t="inlineStr">
        <is>
          <t>Não</t>
        </is>
      </c>
      <c r="S185" t="inlineStr">
        <is>
          <t>6–15</t>
        </is>
      </c>
      <c r="T185" t="inlineStr">
        <is>
          <t>31–90 dias</t>
        </is>
      </c>
      <c r="U185" t="inlineStr">
        <is>
          <t>Cybersecurity</t>
        </is>
      </c>
      <c r="V185" t="inlineStr">
        <is>
          <t>US</t>
        </is>
      </c>
      <c r="W185" t="inlineStr">
        <is>
          <t>other</t>
        </is>
      </c>
    </row>
    <row r="186">
      <c r="A186" t="inlineStr">
        <is>
          <t>S-7904d3</t>
        </is>
      </c>
      <c r="B186" t="inlineStr">
        <is>
          <t>A-d4e0d4</t>
        </is>
      </c>
      <c r="C186" s="40" t="n">
        <v>45626</v>
      </c>
      <c r="D186" s="40" t="n">
        <v>45629</v>
      </c>
      <c r="E186" t="n">
        <v>3</v>
      </c>
      <c r="F186" t="n">
        <v>23283</v>
      </c>
      <c r="G186" t="inlineStr">
        <is>
          <t>2024-S2</t>
        </is>
      </c>
      <c r="H186" t="inlineStr">
        <is>
          <t>Sim</t>
        </is>
      </c>
      <c r="I186" t="n">
        <v>1</v>
      </c>
      <c r="J186" s="41" t="n">
        <v>45627</v>
      </c>
      <c r="K186" t="n">
        <v>3</v>
      </c>
      <c r="L186" t="inlineStr">
        <is>
          <t>Não</t>
        </is>
      </c>
      <c r="M186" t="inlineStr">
        <is>
          <t>Enterprise</t>
        </is>
      </c>
      <c r="N186" t="inlineStr">
        <is>
          <t>monthly</t>
        </is>
      </c>
      <c r="O186" t="inlineStr">
        <is>
          <t>Pago</t>
        </is>
      </c>
      <c r="P186" t="inlineStr">
        <is>
          <t>Sim</t>
        </is>
      </c>
      <c r="Q186" t="inlineStr">
        <is>
          <t>Não</t>
        </is>
      </c>
      <c r="R186" t="inlineStr">
        <is>
          <t>Não</t>
        </is>
      </c>
      <c r="S186" t="inlineStr">
        <is>
          <t>41+</t>
        </is>
      </c>
      <c r="T186" t="inlineStr">
        <is>
          <t>31–90 dias</t>
        </is>
      </c>
      <c r="U186" t="inlineStr">
        <is>
          <t>FinTech</t>
        </is>
      </c>
      <c r="V186" t="inlineStr">
        <is>
          <t>US</t>
        </is>
      </c>
      <c r="W186" t="inlineStr">
        <is>
          <t>other</t>
        </is>
      </c>
    </row>
    <row r="187">
      <c r="A187" t="inlineStr">
        <is>
          <t>S-48a54e</t>
        </is>
      </c>
      <c r="B187" t="inlineStr">
        <is>
          <t>A-b2225d</t>
        </is>
      </c>
      <c r="C187" s="40" t="n">
        <v>45594</v>
      </c>
      <c r="D187" s="40" t="n"/>
      <c r="E187" t="n">
        <v>63</v>
      </c>
      <c r="F187" t="n">
        <v>0</v>
      </c>
      <c r="G187" t="inlineStr">
        <is>
          <t>2024-S2</t>
        </is>
      </c>
      <c r="H187" t="inlineStr">
        <is>
          <t>Sim</t>
        </is>
      </c>
      <c r="I187" t="n">
        <v>0</v>
      </c>
      <c r="J187" s="41" t="n"/>
      <c r="L187" t="inlineStr"/>
      <c r="M187" t="inlineStr">
        <is>
          <t>Basic</t>
        </is>
      </c>
      <c r="N187" t="inlineStr">
        <is>
          <t>monthly</t>
        </is>
      </c>
      <c r="O187" t="inlineStr">
        <is>
          <t>Trial</t>
        </is>
      </c>
      <c r="P187" t="inlineStr">
        <is>
          <t>Sim</t>
        </is>
      </c>
      <c r="Q187" t="inlineStr">
        <is>
          <t>Não</t>
        </is>
      </c>
      <c r="R187" t="inlineStr">
        <is>
          <t>Não</t>
        </is>
      </c>
      <c r="S187" t="inlineStr">
        <is>
          <t>41+</t>
        </is>
      </c>
      <c r="T187" t="inlineStr">
        <is>
          <t>181–365 dias</t>
        </is>
      </c>
      <c r="U187" t="inlineStr">
        <is>
          <t>FinTech</t>
        </is>
      </c>
      <c r="V187" t="inlineStr">
        <is>
          <t>US</t>
        </is>
      </c>
      <c r="W187" t="inlineStr">
        <is>
          <t>ads</t>
        </is>
      </c>
    </row>
    <row r="188">
      <c r="A188" t="inlineStr">
        <is>
          <t>S-4a08bd</t>
        </is>
      </c>
      <c r="B188" t="inlineStr">
        <is>
          <t>A-e08cd3</t>
        </is>
      </c>
      <c r="C188" s="40" t="n">
        <v>45576</v>
      </c>
      <c r="D188" s="40" t="n"/>
      <c r="E188" t="n">
        <v>81</v>
      </c>
      <c r="F188" t="n">
        <v>3283</v>
      </c>
      <c r="G188" t="inlineStr">
        <is>
          <t>2024-S2</t>
        </is>
      </c>
      <c r="H188" t="inlineStr">
        <is>
          <t>Sim</t>
        </is>
      </c>
      <c r="I188" t="n">
        <v>0</v>
      </c>
      <c r="J188" s="41" t="n"/>
      <c r="L188" t="inlineStr"/>
      <c r="M188" t="inlineStr">
        <is>
          <t>Pro</t>
        </is>
      </c>
      <c r="N188" t="inlineStr">
        <is>
          <t>annual</t>
        </is>
      </c>
      <c r="O188" t="inlineStr">
        <is>
          <t>Pago</t>
        </is>
      </c>
      <c r="P188" t="inlineStr">
        <is>
          <t>Não</t>
        </is>
      </c>
      <c r="Q188" t="inlineStr">
        <is>
          <t>Não</t>
        </is>
      </c>
      <c r="R188" t="inlineStr">
        <is>
          <t>Não</t>
        </is>
      </c>
      <c r="S188" t="inlineStr">
        <is>
          <t>41+</t>
        </is>
      </c>
      <c r="T188" t="inlineStr">
        <is>
          <t>Conta nova (≤ 30 dias)</t>
        </is>
      </c>
      <c r="U188" t="inlineStr">
        <is>
          <t>FinTech</t>
        </is>
      </c>
      <c r="V188" t="inlineStr">
        <is>
          <t>US</t>
        </is>
      </c>
      <c r="W188" t="inlineStr">
        <is>
          <t>ads</t>
        </is>
      </c>
    </row>
    <row r="189">
      <c r="A189" t="inlineStr">
        <is>
          <t>S-faa8ec</t>
        </is>
      </c>
      <c r="B189" t="inlineStr">
        <is>
          <t>A-2e4581</t>
        </is>
      </c>
      <c r="C189" s="40" t="n">
        <v>45635</v>
      </c>
      <c r="D189" s="40" t="n"/>
      <c r="E189" t="n">
        <v>22</v>
      </c>
      <c r="F189" t="n">
        <v>209</v>
      </c>
      <c r="G189" t="inlineStr">
        <is>
          <t>2024-S2</t>
        </is>
      </c>
      <c r="H189" t="inlineStr">
        <is>
          <t>Não</t>
        </is>
      </c>
      <c r="I189" t="n">
        <v>0</v>
      </c>
      <c r="J189" s="41" t="n"/>
      <c r="L189" t="inlineStr"/>
      <c r="M189" t="inlineStr">
        <is>
          <t>Basic</t>
        </is>
      </c>
      <c r="N189" t="inlineStr">
        <is>
          <t>monthly</t>
        </is>
      </c>
      <c r="O189" t="inlineStr">
        <is>
          <t>Pago</t>
        </is>
      </c>
      <c r="P189" t="inlineStr">
        <is>
          <t>Sim</t>
        </is>
      </c>
      <c r="Q189" t="inlineStr">
        <is>
          <t>Não</t>
        </is>
      </c>
      <c r="R189" t="inlineStr">
        <is>
          <t>Não</t>
        </is>
      </c>
      <c r="S189" t="inlineStr">
        <is>
          <t>6–15</t>
        </is>
      </c>
      <c r="T189" t="inlineStr">
        <is>
          <t>31–90 dias</t>
        </is>
      </c>
      <c r="U189" t="inlineStr">
        <is>
          <t>EdTech</t>
        </is>
      </c>
      <c r="V189" t="inlineStr">
        <is>
          <t>US</t>
        </is>
      </c>
      <c r="W189" t="inlineStr">
        <is>
          <t>partner</t>
        </is>
      </c>
    </row>
    <row r="190">
      <c r="A190" t="inlineStr">
        <is>
          <t>S-8db104</t>
        </is>
      </c>
      <c r="B190" t="inlineStr">
        <is>
          <t>A-4a267b</t>
        </is>
      </c>
      <c r="C190" s="40" t="n">
        <v>45583</v>
      </c>
      <c r="D190" s="40" t="n"/>
      <c r="E190" t="n">
        <v>74</v>
      </c>
      <c r="F190" t="n">
        <v>1225</v>
      </c>
      <c r="G190" t="inlineStr">
        <is>
          <t>2024-S2</t>
        </is>
      </c>
      <c r="H190" t="inlineStr">
        <is>
          <t>Sim</t>
        </is>
      </c>
      <c r="I190" t="n">
        <v>0</v>
      </c>
      <c r="J190" s="41" t="n"/>
      <c r="L190" t="inlineStr"/>
      <c r="M190" t="inlineStr">
        <is>
          <t>Pro</t>
        </is>
      </c>
      <c r="N190" t="inlineStr">
        <is>
          <t>monthly</t>
        </is>
      </c>
      <c r="O190" t="inlineStr">
        <is>
          <t>Pago</t>
        </is>
      </c>
      <c r="P190" t="inlineStr">
        <is>
          <t>Sim</t>
        </is>
      </c>
      <c r="Q190" t="inlineStr">
        <is>
          <t>Não</t>
        </is>
      </c>
      <c r="R190" t="inlineStr">
        <is>
          <t>Sim</t>
        </is>
      </c>
      <c r="S190" t="inlineStr">
        <is>
          <t>16–40</t>
        </is>
      </c>
      <c r="T190" t="inlineStr">
        <is>
          <t>91–180 dias</t>
        </is>
      </c>
      <c r="U190" t="inlineStr">
        <is>
          <t>FinTech</t>
        </is>
      </c>
      <c r="V190" t="inlineStr">
        <is>
          <t>US</t>
        </is>
      </c>
      <c r="W190" t="inlineStr">
        <is>
          <t>other</t>
        </is>
      </c>
    </row>
    <row r="191">
      <c r="A191" t="inlineStr">
        <is>
          <t>S-3c0121</t>
        </is>
      </c>
      <c r="B191" t="inlineStr">
        <is>
          <t>A-7c83a1</t>
        </is>
      </c>
      <c r="C191" s="40" t="n">
        <v>45656</v>
      </c>
      <c r="D191" s="40" t="n"/>
      <c r="E191" t="n">
        <v>1</v>
      </c>
      <c r="F191" t="n">
        <v>1176</v>
      </c>
      <c r="G191" t="inlineStr">
        <is>
          <t>2024-S2</t>
        </is>
      </c>
      <c r="H191" t="inlineStr">
        <is>
          <t>Não</t>
        </is>
      </c>
      <c r="I191" t="n">
        <v>0</v>
      </c>
      <c r="J191" s="41" t="n"/>
      <c r="L191" t="inlineStr"/>
      <c r="M191" t="inlineStr">
        <is>
          <t>Pro</t>
        </is>
      </c>
      <c r="N191" t="inlineStr">
        <is>
          <t>monthly</t>
        </is>
      </c>
      <c r="O191" t="inlineStr">
        <is>
          <t>Pago</t>
        </is>
      </c>
      <c r="P191" t="inlineStr">
        <is>
          <t>Sim</t>
        </is>
      </c>
      <c r="Q191" t="inlineStr">
        <is>
          <t>Não</t>
        </is>
      </c>
      <c r="R191" t="inlineStr">
        <is>
          <t>Não</t>
        </is>
      </c>
      <c r="S191" t="inlineStr">
        <is>
          <t>16–40</t>
        </is>
      </c>
      <c r="T191" t="inlineStr">
        <is>
          <t>181–365 dias</t>
        </is>
      </c>
      <c r="U191" t="inlineStr">
        <is>
          <t>Cybersecurity</t>
        </is>
      </c>
      <c r="V191" t="inlineStr">
        <is>
          <t>US</t>
        </is>
      </c>
      <c r="W191" t="inlineStr">
        <is>
          <t>partner</t>
        </is>
      </c>
    </row>
    <row r="192">
      <c r="A192" t="inlineStr">
        <is>
          <t>S-13ca37</t>
        </is>
      </c>
      <c r="B192" t="inlineStr">
        <is>
          <t>A-6843f2</t>
        </is>
      </c>
      <c r="C192" s="40" t="n">
        <v>45647</v>
      </c>
      <c r="D192" s="40" t="n"/>
      <c r="E192" t="n">
        <v>10</v>
      </c>
      <c r="F192" t="n">
        <v>0</v>
      </c>
      <c r="G192" t="inlineStr">
        <is>
          <t>2024-S2</t>
        </is>
      </c>
      <c r="H192" t="inlineStr">
        <is>
          <t>Não</t>
        </is>
      </c>
      <c r="I192" t="n">
        <v>0</v>
      </c>
      <c r="J192" s="41" t="n"/>
      <c r="L192" t="inlineStr"/>
      <c r="M192" t="inlineStr">
        <is>
          <t>Pro</t>
        </is>
      </c>
      <c r="N192" t="inlineStr">
        <is>
          <t>monthly</t>
        </is>
      </c>
      <c r="O192" t="inlineStr">
        <is>
          <t>Trial</t>
        </is>
      </c>
      <c r="P192" t="inlineStr">
        <is>
          <t>Sim</t>
        </is>
      </c>
      <c r="Q192" t="inlineStr">
        <is>
          <t>Não</t>
        </is>
      </c>
      <c r="R192" t="inlineStr">
        <is>
          <t>Sim</t>
        </is>
      </c>
      <c r="S192" t="inlineStr">
        <is>
          <t>16–40</t>
        </is>
      </c>
      <c r="T192" t="inlineStr">
        <is>
          <t>Conta nova (≤ 30 dias)</t>
        </is>
      </c>
      <c r="U192" t="inlineStr">
        <is>
          <t>HealthTech</t>
        </is>
      </c>
      <c r="V192" t="inlineStr">
        <is>
          <t>CA</t>
        </is>
      </c>
      <c r="W192" t="inlineStr">
        <is>
          <t>ads</t>
        </is>
      </c>
    </row>
    <row r="193">
      <c r="A193" t="inlineStr">
        <is>
          <t>S-163e64</t>
        </is>
      </c>
      <c r="B193" t="inlineStr">
        <is>
          <t>A-dfbd31</t>
        </is>
      </c>
      <c r="C193" s="40" t="n">
        <v>45604</v>
      </c>
      <c r="D193" s="40" t="n"/>
      <c r="E193" t="n">
        <v>53</v>
      </c>
      <c r="F193" t="n">
        <v>12338</v>
      </c>
      <c r="G193" t="inlineStr">
        <is>
          <t>2024-S2</t>
        </is>
      </c>
      <c r="H193" t="inlineStr">
        <is>
          <t>Sim</t>
        </is>
      </c>
      <c r="I193" t="n">
        <v>0</v>
      </c>
      <c r="J193" s="41" t="n"/>
      <c r="L193" t="inlineStr"/>
      <c r="M193" t="inlineStr">
        <is>
          <t>Enterprise</t>
        </is>
      </c>
      <c r="N193" t="inlineStr">
        <is>
          <t>monthly</t>
        </is>
      </c>
      <c r="O193" t="inlineStr">
        <is>
          <t>Pago</t>
        </is>
      </c>
      <c r="P193" t="inlineStr">
        <is>
          <t>Sim</t>
        </is>
      </c>
      <c r="Q193" t="inlineStr">
        <is>
          <t>Não</t>
        </is>
      </c>
      <c r="R193" t="inlineStr">
        <is>
          <t>Não</t>
        </is>
      </c>
      <c r="S193" t="inlineStr">
        <is>
          <t>41+</t>
        </is>
      </c>
      <c r="T193" t="inlineStr">
        <is>
          <t>181–365 dias</t>
        </is>
      </c>
      <c r="U193" t="inlineStr">
        <is>
          <t>DevTools</t>
        </is>
      </c>
      <c r="V193" t="inlineStr">
        <is>
          <t>UK</t>
        </is>
      </c>
      <c r="W193" t="inlineStr">
        <is>
          <t>partner</t>
        </is>
      </c>
    </row>
    <row r="194">
      <c r="A194" t="inlineStr">
        <is>
          <t>S-4d1ba6</t>
        </is>
      </c>
      <c r="B194" t="inlineStr">
        <is>
          <t>A-00cac8</t>
        </is>
      </c>
      <c r="C194" s="40" t="n">
        <v>45386</v>
      </c>
      <c r="D194" s="40" t="n"/>
      <c r="E194" t="n">
        <v>271</v>
      </c>
      <c r="F194" t="n">
        <v>0</v>
      </c>
      <c r="G194" t="inlineStr">
        <is>
          <t>Até 2024-S1</t>
        </is>
      </c>
      <c r="H194" t="inlineStr">
        <is>
          <t>Sim</t>
        </is>
      </c>
      <c r="I194" t="n">
        <v>0</v>
      </c>
      <c r="J194" s="41" t="n"/>
      <c r="L194" t="inlineStr"/>
      <c r="M194" t="inlineStr">
        <is>
          <t>Enterprise</t>
        </is>
      </c>
      <c r="N194" t="inlineStr">
        <is>
          <t>annual</t>
        </is>
      </c>
      <c r="O194" t="inlineStr">
        <is>
          <t>Trial</t>
        </is>
      </c>
      <c r="P194" t="inlineStr">
        <is>
          <t>Não</t>
        </is>
      </c>
      <c r="Q194" t="inlineStr">
        <is>
          <t>Não</t>
        </is>
      </c>
      <c r="R194" t="inlineStr">
        <is>
          <t>Não</t>
        </is>
      </c>
      <c r="S194" t="inlineStr">
        <is>
          <t>6–15</t>
        </is>
      </c>
      <c r="T194" t="inlineStr">
        <is>
          <t>181–365 dias</t>
        </is>
      </c>
      <c r="U194" t="inlineStr">
        <is>
          <t>HealthTech</t>
        </is>
      </c>
      <c r="V194" t="inlineStr">
        <is>
          <t>AU</t>
        </is>
      </c>
      <c r="W194" t="inlineStr">
        <is>
          <t>organic</t>
        </is>
      </c>
    </row>
    <row r="195">
      <c r="A195" t="inlineStr">
        <is>
          <t>S-e98d6b</t>
        </is>
      </c>
      <c r="B195" t="inlineStr">
        <is>
          <t>A-309e54</t>
        </is>
      </c>
      <c r="C195" s="40" t="n">
        <v>45657</v>
      </c>
      <c r="D195" s="40" t="n"/>
      <c r="E195" t="n">
        <v>0</v>
      </c>
      <c r="F195" t="n">
        <v>285</v>
      </c>
      <c r="G195" t="inlineStr">
        <is>
          <t>2024-S2</t>
        </is>
      </c>
      <c r="H195" t="inlineStr">
        <is>
          <t>Não</t>
        </is>
      </c>
      <c r="I195" t="n">
        <v>0</v>
      </c>
      <c r="J195" s="41" t="n"/>
      <c r="L195" t="inlineStr"/>
      <c r="M195" t="inlineStr">
        <is>
          <t>Basic</t>
        </is>
      </c>
      <c r="N195" t="inlineStr">
        <is>
          <t>annual</t>
        </is>
      </c>
      <c r="O195" t="inlineStr">
        <is>
          <t>Pago</t>
        </is>
      </c>
      <c r="P195" t="inlineStr">
        <is>
          <t>Sim</t>
        </is>
      </c>
      <c r="Q195" t="inlineStr">
        <is>
          <t>Não</t>
        </is>
      </c>
      <c r="R195" t="inlineStr">
        <is>
          <t>Não</t>
        </is>
      </c>
      <c r="S195" t="inlineStr">
        <is>
          <t>6–15</t>
        </is>
      </c>
      <c r="T195" t="inlineStr">
        <is>
          <t>Conta nova (≤ 30 dias)</t>
        </is>
      </c>
      <c r="U195" t="inlineStr">
        <is>
          <t>DevTools</t>
        </is>
      </c>
      <c r="V195" t="inlineStr">
        <is>
          <t>US</t>
        </is>
      </c>
      <c r="W195" t="inlineStr">
        <is>
          <t>other</t>
        </is>
      </c>
    </row>
    <row r="196">
      <c r="A196" t="inlineStr">
        <is>
          <t>S-041624</t>
        </is>
      </c>
      <c r="B196" t="inlineStr">
        <is>
          <t>A-6843f2</t>
        </is>
      </c>
      <c r="C196" s="40" t="n">
        <v>45638</v>
      </c>
      <c r="D196" s="40" t="n"/>
      <c r="E196" t="n">
        <v>19</v>
      </c>
      <c r="F196" t="n">
        <v>4179</v>
      </c>
      <c r="G196" t="inlineStr">
        <is>
          <t>2024-S2</t>
        </is>
      </c>
      <c r="H196" t="inlineStr">
        <is>
          <t>Não</t>
        </is>
      </c>
      <c r="I196" t="n">
        <v>0</v>
      </c>
      <c r="J196" s="41" t="n"/>
      <c r="L196" t="inlineStr"/>
      <c r="M196" t="inlineStr">
        <is>
          <t>Enterprise</t>
        </is>
      </c>
      <c r="N196" t="inlineStr">
        <is>
          <t>monthly</t>
        </is>
      </c>
      <c r="O196" t="inlineStr">
        <is>
          <t>Pago</t>
        </is>
      </c>
      <c r="P196" t="inlineStr">
        <is>
          <t>Sim</t>
        </is>
      </c>
      <c r="Q196" t="inlineStr">
        <is>
          <t>Não</t>
        </is>
      </c>
      <c r="R196" t="inlineStr">
        <is>
          <t>Não</t>
        </is>
      </c>
      <c r="S196" t="inlineStr">
        <is>
          <t>16–40</t>
        </is>
      </c>
      <c r="T196" t="inlineStr">
        <is>
          <t>Conta nova (≤ 30 dias)</t>
        </is>
      </c>
      <c r="U196" t="inlineStr">
        <is>
          <t>HealthTech</t>
        </is>
      </c>
      <c r="V196" t="inlineStr">
        <is>
          <t>CA</t>
        </is>
      </c>
      <c r="W196" t="inlineStr">
        <is>
          <t>ads</t>
        </is>
      </c>
    </row>
    <row r="197">
      <c r="A197" t="inlineStr">
        <is>
          <t>S-b78829</t>
        </is>
      </c>
      <c r="B197" t="inlineStr">
        <is>
          <t>A-2e4581</t>
        </is>
      </c>
      <c r="C197" s="40" t="n">
        <v>45608</v>
      </c>
      <c r="D197" s="40" t="n"/>
      <c r="E197" t="n">
        <v>49</v>
      </c>
      <c r="F197" t="n">
        <v>980</v>
      </c>
      <c r="G197" t="inlineStr">
        <is>
          <t>2024-S2</t>
        </is>
      </c>
      <c r="H197" t="inlineStr">
        <is>
          <t>Sim</t>
        </is>
      </c>
      <c r="I197" t="n">
        <v>0</v>
      </c>
      <c r="J197" s="41" t="n"/>
      <c r="L197" t="inlineStr"/>
      <c r="M197" t="inlineStr">
        <is>
          <t>Pro</t>
        </is>
      </c>
      <c r="N197" t="inlineStr">
        <is>
          <t>monthly</t>
        </is>
      </c>
      <c r="O197" t="inlineStr">
        <is>
          <t>Pago</t>
        </is>
      </c>
      <c r="P197" t="inlineStr">
        <is>
          <t>Sim</t>
        </is>
      </c>
      <c r="Q197" t="inlineStr">
        <is>
          <t>Não</t>
        </is>
      </c>
      <c r="R197" t="inlineStr">
        <is>
          <t>Não</t>
        </is>
      </c>
      <c r="S197" t="inlineStr">
        <is>
          <t>16–40</t>
        </is>
      </c>
      <c r="T197" t="inlineStr">
        <is>
          <t>Conta nova (≤ 30 dias)</t>
        </is>
      </c>
      <c r="U197" t="inlineStr">
        <is>
          <t>EdTech</t>
        </is>
      </c>
      <c r="V197" t="inlineStr">
        <is>
          <t>US</t>
        </is>
      </c>
      <c r="W197" t="inlineStr">
        <is>
          <t>partner</t>
        </is>
      </c>
    </row>
    <row r="198">
      <c r="A198" t="inlineStr">
        <is>
          <t>S-ca1c21</t>
        </is>
      </c>
      <c r="B198" t="inlineStr">
        <is>
          <t>A-f92792</t>
        </is>
      </c>
      <c r="C198" s="40" t="n">
        <v>45628</v>
      </c>
      <c r="D198" s="40" t="n"/>
      <c r="E198" t="n">
        <v>29</v>
      </c>
      <c r="F198" t="n">
        <v>0</v>
      </c>
      <c r="G198" t="inlineStr">
        <is>
          <t>2024-S2</t>
        </is>
      </c>
      <c r="H198" t="inlineStr">
        <is>
          <t>Não</t>
        </is>
      </c>
      <c r="I198" t="n">
        <v>0</v>
      </c>
      <c r="J198" s="41" t="n"/>
      <c r="L198" t="inlineStr"/>
      <c r="M198" t="inlineStr">
        <is>
          <t>Basic</t>
        </is>
      </c>
      <c r="N198" t="inlineStr">
        <is>
          <t>annual</t>
        </is>
      </c>
      <c r="O198" t="inlineStr">
        <is>
          <t>Trial</t>
        </is>
      </c>
      <c r="P198" t="inlineStr">
        <is>
          <t>Não</t>
        </is>
      </c>
      <c r="Q198" t="inlineStr">
        <is>
          <t>Não</t>
        </is>
      </c>
      <c r="R198" t="inlineStr">
        <is>
          <t>Não</t>
        </is>
      </c>
      <c r="S198" t="inlineStr">
        <is>
          <t>6–15</t>
        </is>
      </c>
      <c r="T198" t="inlineStr">
        <is>
          <t>91–180 dias</t>
        </is>
      </c>
      <c r="U198" t="inlineStr">
        <is>
          <t>FinTech</t>
        </is>
      </c>
      <c r="V198" t="inlineStr">
        <is>
          <t>US</t>
        </is>
      </c>
      <c r="W198" t="inlineStr">
        <is>
          <t>ads</t>
        </is>
      </c>
    </row>
    <row r="199">
      <c r="A199" t="inlineStr">
        <is>
          <t>S-e1de58</t>
        </is>
      </c>
      <c r="B199" t="inlineStr">
        <is>
          <t>A-ce550d</t>
        </is>
      </c>
      <c r="C199" s="40" t="n">
        <v>45593</v>
      </c>
      <c r="D199" s="40" t="n"/>
      <c r="E199" t="n">
        <v>64</v>
      </c>
      <c r="F199" t="n">
        <v>6965</v>
      </c>
      <c r="G199" t="inlineStr">
        <is>
          <t>2024-S2</t>
        </is>
      </c>
      <c r="H199" t="inlineStr">
        <is>
          <t>Sim</t>
        </is>
      </c>
      <c r="I199" t="n">
        <v>0</v>
      </c>
      <c r="J199" s="41" t="n"/>
      <c r="L199" t="inlineStr"/>
      <c r="M199" t="inlineStr">
        <is>
          <t>Enterprise</t>
        </is>
      </c>
      <c r="N199" t="inlineStr">
        <is>
          <t>annual</t>
        </is>
      </c>
      <c r="O199" t="inlineStr">
        <is>
          <t>Pago</t>
        </is>
      </c>
      <c r="P199" t="inlineStr">
        <is>
          <t>Sim</t>
        </is>
      </c>
      <c r="Q199" t="inlineStr">
        <is>
          <t>Sim</t>
        </is>
      </c>
      <c r="R199" t="inlineStr">
        <is>
          <t>Não</t>
        </is>
      </c>
      <c r="S199" t="inlineStr">
        <is>
          <t>16–40</t>
        </is>
      </c>
      <c r="T199" t="inlineStr">
        <is>
          <t>Conta nova (≤ 30 dias)</t>
        </is>
      </c>
      <c r="U199" t="inlineStr">
        <is>
          <t>HealthTech</t>
        </is>
      </c>
      <c r="V199" t="inlineStr">
        <is>
          <t>US</t>
        </is>
      </c>
      <c r="W199" t="inlineStr">
        <is>
          <t>event</t>
        </is>
      </c>
    </row>
    <row r="200">
      <c r="A200" t="inlineStr">
        <is>
          <t>S-721fea</t>
        </is>
      </c>
      <c r="B200" t="inlineStr">
        <is>
          <t>A-f6b2fb</t>
        </is>
      </c>
      <c r="C200" s="40" t="n">
        <v>45435</v>
      </c>
      <c r="D200" s="40" t="n"/>
      <c r="E200" t="n">
        <v>222</v>
      </c>
      <c r="F200" t="n">
        <v>1127</v>
      </c>
      <c r="G200" t="inlineStr">
        <is>
          <t>Até 2024-S1</t>
        </is>
      </c>
      <c r="H200" t="inlineStr">
        <is>
          <t>Sim</t>
        </is>
      </c>
      <c r="I200" t="n">
        <v>0</v>
      </c>
      <c r="J200" s="41" t="n"/>
      <c r="L200" t="inlineStr"/>
      <c r="M200" t="inlineStr">
        <is>
          <t>Pro</t>
        </is>
      </c>
      <c r="N200" t="inlineStr">
        <is>
          <t>monthly</t>
        </is>
      </c>
      <c r="O200" t="inlineStr">
        <is>
          <t>Pago</t>
        </is>
      </c>
      <c r="P200" t="inlineStr">
        <is>
          <t>Sim</t>
        </is>
      </c>
      <c r="Q200" t="inlineStr">
        <is>
          <t>Não</t>
        </is>
      </c>
      <c r="R200" t="inlineStr">
        <is>
          <t>Sim</t>
        </is>
      </c>
      <c r="S200" t="inlineStr">
        <is>
          <t>16–40</t>
        </is>
      </c>
      <c r="T200" t="inlineStr">
        <is>
          <t>Conta nova (≤ 30 dias)</t>
        </is>
      </c>
      <c r="U200" t="inlineStr">
        <is>
          <t>DevTools</t>
        </is>
      </c>
      <c r="V200" t="inlineStr">
        <is>
          <t>AU</t>
        </is>
      </c>
      <c r="W200" t="inlineStr">
        <is>
          <t>event</t>
        </is>
      </c>
    </row>
    <row r="201">
      <c r="A201" t="inlineStr">
        <is>
          <t>S-eaac58</t>
        </is>
      </c>
      <c r="B201" t="inlineStr">
        <is>
          <t>A-ff3c73</t>
        </is>
      </c>
      <c r="C201" s="40" t="n">
        <v>45024</v>
      </c>
      <c r="D201" s="40" t="n"/>
      <c r="E201" t="n">
        <v>633</v>
      </c>
      <c r="F201" t="n">
        <v>1254</v>
      </c>
      <c r="G201" t="inlineStr">
        <is>
          <t>Até 2024-S1</t>
        </is>
      </c>
      <c r="H201" t="inlineStr">
        <is>
          <t>Sim</t>
        </is>
      </c>
      <c r="I201" t="n">
        <v>0</v>
      </c>
      <c r="J201" s="41" t="n"/>
      <c r="L201" t="inlineStr"/>
      <c r="M201" t="inlineStr">
        <is>
          <t>Basic</t>
        </is>
      </c>
      <c r="N201" t="inlineStr">
        <is>
          <t>annual</t>
        </is>
      </c>
      <c r="O201" t="inlineStr">
        <is>
          <t>Pago</t>
        </is>
      </c>
      <c r="P201" t="inlineStr">
        <is>
          <t>Sim</t>
        </is>
      </c>
      <c r="Q201" t="inlineStr">
        <is>
          <t>Não</t>
        </is>
      </c>
      <c r="R201" t="inlineStr">
        <is>
          <t>Não</t>
        </is>
      </c>
      <c r="S201" t="inlineStr">
        <is>
          <t>41+</t>
        </is>
      </c>
      <c r="T201" t="inlineStr">
        <is>
          <t>31–90 dias</t>
        </is>
      </c>
      <c r="U201" t="inlineStr">
        <is>
          <t>HealthTech</t>
        </is>
      </c>
      <c r="V201" t="inlineStr">
        <is>
          <t>AU</t>
        </is>
      </c>
      <c r="W201" t="inlineStr">
        <is>
          <t>other</t>
        </is>
      </c>
    </row>
    <row r="202">
      <c r="A202" t="inlineStr">
        <is>
          <t>S-1218fd</t>
        </is>
      </c>
      <c r="B202" t="inlineStr">
        <is>
          <t>A-2d4502</t>
        </is>
      </c>
      <c r="C202" s="40" t="n">
        <v>45598</v>
      </c>
      <c r="D202" s="40" t="n"/>
      <c r="E202" t="n">
        <v>59</v>
      </c>
      <c r="F202" t="n">
        <v>266</v>
      </c>
      <c r="G202" t="inlineStr">
        <is>
          <t>2024-S2</t>
        </is>
      </c>
      <c r="H202" t="inlineStr">
        <is>
          <t>Sim</t>
        </is>
      </c>
      <c r="I202" t="n">
        <v>0</v>
      </c>
      <c r="J202" s="41" t="n"/>
      <c r="L202" t="inlineStr"/>
      <c r="M202" t="inlineStr">
        <is>
          <t>Basic</t>
        </is>
      </c>
      <c r="N202" t="inlineStr">
        <is>
          <t>monthly</t>
        </is>
      </c>
      <c r="O202" t="inlineStr">
        <is>
          <t>Pago</t>
        </is>
      </c>
      <c r="P202" t="inlineStr">
        <is>
          <t>Não</t>
        </is>
      </c>
      <c r="Q202" t="inlineStr">
        <is>
          <t>Sim</t>
        </is>
      </c>
      <c r="R202" t="inlineStr">
        <is>
          <t>Não</t>
        </is>
      </c>
      <c r="S202" t="inlineStr">
        <is>
          <t>6–15</t>
        </is>
      </c>
      <c r="T202" t="inlineStr">
        <is>
          <t>181–365 dias</t>
        </is>
      </c>
      <c r="U202" t="inlineStr">
        <is>
          <t>FinTech</t>
        </is>
      </c>
      <c r="V202" t="inlineStr">
        <is>
          <t>IN</t>
        </is>
      </c>
      <c r="W202" t="inlineStr">
        <is>
          <t>event</t>
        </is>
      </c>
    </row>
    <row r="203">
      <c r="A203" t="inlineStr">
        <is>
          <t>S-936732</t>
        </is>
      </c>
      <c r="B203" t="inlineStr">
        <is>
          <t>A-2f6a32</t>
        </is>
      </c>
      <c r="C203" s="40" t="n">
        <v>45624</v>
      </c>
      <c r="D203" s="40" t="n">
        <v>45632</v>
      </c>
      <c r="E203" t="n">
        <v>8</v>
      </c>
      <c r="F203" t="n">
        <v>931</v>
      </c>
      <c r="G203" t="inlineStr">
        <is>
          <t>2024-S2</t>
        </is>
      </c>
      <c r="H203" t="inlineStr">
        <is>
          <t>Sim</t>
        </is>
      </c>
      <c r="I203" t="n">
        <v>1</v>
      </c>
      <c r="J203" s="41" t="n">
        <v>45627</v>
      </c>
      <c r="K203" t="n">
        <v>6</v>
      </c>
      <c r="L203" t="inlineStr">
        <is>
          <t>Não</t>
        </is>
      </c>
      <c r="M203" t="inlineStr">
        <is>
          <t>Pro</t>
        </is>
      </c>
      <c r="N203" t="inlineStr">
        <is>
          <t>annual</t>
        </is>
      </c>
      <c r="O203" t="inlineStr">
        <is>
          <t>Pago</t>
        </is>
      </c>
      <c r="P203" t="inlineStr">
        <is>
          <t>Sim</t>
        </is>
      </c>
      <c r="Q203" t="inlineStr">
        <is>
          <t>Não</t>
        </is>
      </c>
      <c r="R203" t="inlineStr">
        <is>
          <t>Não</t>
        </is>
      </c>
      <c r="S203" t="inlineStr">
        <is>
          <t>16–40</t>
        </is>
      </c>
      <c r="T203" t="inlineStr">
        <is>
          <t>91–180 dias</t>
        </is>
      </c>
      <c r="U203" t="inlineStr">
        <is>
          <t>HealthTech</t>
        </is>
      </c>
      <c r="V203" t="inlineStr">
        <is>
          <t>US</t>
        </is>
      </c>
      <c r="W203" t="inlineStr">
        <is>
          <t>organic</t>
        </is>
      </c>
    </row>
    <row r="204">
      <c r="A204" t="inlineStr">
        <is>
          <t>S-c2f293</t>
        </is>
      </c>
      <c r="B204" t="inlineStr">
        <is>
          <t>A-69b156</t>
        </is>
      </c>
      <c r="C204" s="40" t="n">
        <v>45636</v>
      </c>
      <c r="D204" s="40" t="n">
        <v>45656</v>
      </c>
      <c r="E204" t="n">
        <v>20</v>
      </c>
      <c r="F204" t="n">
        <v>152</v>
      </c>
      <c r="G204" t="inlineStr">
        <is>
          <t>2024-S2</t>
        </is>
      </c>
      <c r="H204" t="inlineStr">
        <is>
          <t>Não</t>
        </is>
      </c>
      <c r="I204" t="n">
        <v>1</v>
      </c>
      <c r="J204" s="41" t="n">
        <v>45627</v>
      </c>
      <c r="K204" t="n">
        <v>30</v>
      </c>
      <c r="L204" t="inlineStr">
        <is>
          <t>Sim</t>
        </is>
      </c>
      <c r="M204" t="inlineStr">
        <is>
          <t>Basic</t>
        </is>
      </c>
      <c r="N204" t="inlineStr">
        <is>
          <t>monthly</t>
        </is>
      </c>
      <c r="O204" t="inlineStr">
        <is>
          <t>Pago</t>
        </is>
      </c>
      <c r="P204" t="inlineStr">
        <is>
          <t>Não</t>
        </is>
      </c>
      <c r="Q204" t="inlineStr">
        <is>
          <t>Não</t>
        </is>
      </c>
      <c r="R204" t="inlineStr">
        <is>
          <t>Não</t>
        </is>
      </c>
      <c r="S204" t="inlineStr">
        <is>
          <t>6–15</t>
        </is>
      </c>
      <c r="T204" t="inlineStr">
        <is>
          <t>Mais de 365 dias</t>
        </is>
      </c>
      <c r="U204" t="inlineStr">
        <is>
          <t>EdTech</t>
        </is>
      </c>
      <c r="V204" t="inlineStr">
        <is>
          <t>US</t>
        </is>
      </c>
      <c r="W204" t="inlineStr">
        <is>
          <t>other</t>
        </is>
      </c>
    </row>
    <row r="205">
      <c r="A205" t="inlineStr">
        <is>
          <t>S-fe3b71</t>
        </is>
      </c>
      <c r="B205" t="inlineStr">
        <is>
          <t>A-44dc83</t>
        </is>
      </c>
      <c r="C205" s="40" t="n">
        <v>45559</v>
      </c>
      <c r="D205" s="40" t="n"/>
      <c r="E205" t="n">
        <v>98</v>
      </c>
      <c r="F205" t="n">
        <v>0</v>
      </c>
      <c r="G205" t="inlineStr">
        <is>
          <t>2024-S2</t>
        </is>
      </c>
      <c r="H205" t="inlineStr">
        <is>
          <t>Sim</t>
        </is>
      </c>
      <c r="I205" t="n">
        <v>0</v>
      </c>
      <c r="J205" s="41" t="n"/>
      <c r="L205" t="inlineStr"/>
      <c r="M205" t="inlineStr">
        <is>
          <t>Enterprise</t>
        </is>
      </c>
      <c r="N205" t="inlineStr">
        <is>
          <t>monthly</t>
        </is>
      </c>
      <c r="O205" t="inlineStr">
        <is>
          <t>Trial</t>
        </is>
      </c>
      <c r="P205" t="inlineStr">
        <is>
          <t>Sim</t>
        </is>
      </c>
      <c r="Q205" t="inlineStr">
        <is>
          <t>Não</t>
        </is>
      </c>
      <c r="R205" t="inlineStr">
        <is>
          <t>Não</t>
        </is>
      </c>
      <c r="S205" t="inlineStr">
        <is>
          <t>16–40</t>
        </is>
      </c>
      <c r="T205" t="inlineStr">
        <is>
          <t>91–180 dias</t>
        </is>
      </c>
      <c r="U205" t="inlineStr">
        <is>
          <t>EdTech</t>
        </is>
      </c>
      <c r="V205" t="inlineStr">
        <is>
          <t>FR</t>
        </is>
      </c>
      <c r="W205" t="inlineStr">
        <is>
          <t>other</t>
        </is>
      </c>
    </row>
    <row r="206">
      <c r="A206" t="inlineStr">
        <is>
          <t>S-f5f5b3</t>
        </is>
      </c>
      <c r="B206" t="inlineStr">
        <is>
          <t>A-89ee83</t>
        </is>
      </c>
      <c r="C206" s="40" t="n">
        <v>45652</v>
      </c>
      <c r="D206" s="40" t="n">
        <v>45655</v>
      </c>
      <c r="E206" t="n">
        <v>3</v>
      </c>
      <c r="F206" t="n">
        <v>190</v>
      </c>
      <c r="G206" t="inlineStr">
        <is>
          <t>2024-S2</t>
        </is>
      </c>
      <c r="H206" t="inlineStr">
        <is>
          <t>Não</t>
        </is>
      </c>
      <c r="I206" t="n">
        <v>1</v>
      </c>
      <c r="J206" s="41" t="n">
        <v>45627</v>
      </c>
      <c r="K206" t="n">
        <v>29</v>
      </c>
      <c r="L206" t="inlineStr">
        <is>
          <t>Sim</t>
        </is>
      </c>
      <c r="M206" t="inlineStr">
        <is>
          <t>Basic</t>
        </is>
      </c>
      <c r="N206" t="inlineStr">
        <is>
          <t>annual</t>
        </is>
      </c>
      <c r="O206" t="inlineStr">
        <is>
          <t>Pago</t>
        </is>
      </c>
      <c r="P206" t="inlineStr">
        <is>
          <t>Sim</t>
        </is>
      </c>
      <c r="Q206" t="inlineStr">
        <is>
          <t>Não</t>
        </is>
      </c>
      <c r="R206" t="inlineStr">
        <is>
          <t>Não</t>
        </is>
      </c>
      <c r="S206" t="inlineStr">
        <is>
          <t>6–15</t>
        </is>
      </c>
      <c r="T206" t="inlineStr">
        <is>
          <t>31–90 dias</t>
        </is>
      </c>
      <c r="U206" t="inlineStr">
        <is>
          <t>Cybersecurity</t>
        </is>
      </c>
      <c r="V206" t="inlineStr">
        <is>
          <t>US</t>
        </is>
      </c>
      <c r="W206" t="inlineStr">
        <is>
          <t>organic</t>
        </is>
      </c>
    </row>
    <row r="207">
      <c r="A207" t="inlineStr">
        <is>
          <t>S-4afb53</t>
        </is>
      </c>
      <c r="B207" t="inlineStr">
        <is>
          <t>A-40de06</t>
        </is>
      </c>
      <c r="C207" s="40" t="n">
        <v>45272</v>
      </c>
      <c r="D207" s="40" t="n">
        <v>45655</v>
      </c>
      <c r="E207" t="n">
        <v>383</v>
      </c>
      <c r="F207" t="n">
        <v>5572</v>
      </c>
      <c r="G207" t="inlineStr">
        <is>
          <t>Até 2024-S1</t>
        </is>
      </c>
      <c r="H207" t="inlineStr">
        <is>
          <t>Sim</t>
        </is>
      </c>
      <c r="I207" t="n">
        <v>0</v>
      </c>
      <c r="J207" s="41" t="n">
        <v>45627</v>
      </c>
      <c r="K207" t="n">
        <v>29</v>
      </c>
      <c r="L207" t="inlineStr">
        <is>
          <t>Sim</t>
        </is>
      </c>
      <c r="M207" t="inlineStr">
        <is>
          <t>Enterprise</t>
        </is>
      </c>
      <c r="N207" t="inlineStr">
        <is>
          <t>monthly</t>
        </is>
      </c>
      <c r="O207" t="inlineStr">
        <is>
          <t>Pago</t>
        </is>
      </c>
      <c r="P207" t="inlineStr">
        <is>
          <t>Sim</t>
        </is>
      </c>
      <c r="Q207" t="inlineStr">
        <is>
          <t>Não</t>
        </is>
      </c>
      <c r="R207" t="inlineStr">
        <is>
          <t>Não</t>
        </is>
      </c>
      <c r="S207" t="inlineStr">
        <is>
          <t>16–40</t>
        </is>
      </c>
      <c r="T207" t="inlineStr">
        <is>
          <t>181–365 dias</t>
        </is>
      </c>
      <c r="U207" t="inlineStr">
        <is>
          <t>Cybersecurity</t>
        </is>
      </c>
      <c r="V207" t="inlineStr">
        <is>
          <t>US</t>
        </is>
      </c>
      <c r="W207" t="inlineStr">
        <is>
          <t>event</t>
        </is>
      </c>
    </row>
    <row r="208">
      <c r="A208" t="inlineStr">
        <is>
          <t>S-851bbe</t>
        </is>
      </c>
      <c r="B208" t="inlineStr">
        <is>
          <t>A-d77f4c</t>
        </is>
      </c>
      <c r="C208" s="40" t="n">
        <v>45404</v>
      </c>
      <c r="D208" s="40" t="n"/>
      <c r="E208" t="n">
        <v>253</v>
      </c>
      <c r="F208" t="n">
        <v>18706</v>
      </c>
      <c r="G208" t="inlineStr">
        <is>
          <t>Até 2024-S1</t>
        </is>
      </c>
      <c r="H208" t="inlineStr">
        <is>
          <t>Sim</t>
        </is>
      </c>
      <c r="I208" t="n">
        <v>0</v>
      </c>
      <c r="J208" s="41" t="n"/>
      <c r="L208" t="inlineStr"/>
      <c r="M208" t="inlineStr">
        <is>
          <t>Enterprise</t>
        </is>
      </c>
      <c r="N208" t="inlineStr">
        <is>
          <t>annual</t>
        </is>
      </c>
      <c r="O208" t="inlineStr">
        <is>
          <t>Pago</t>
        </is>
      </c>
      <c r="P208" t="inlineStr">
        <is>
          <t>Sim</t>
        </is>
      </c>
      <c r="Q208" t="inlineStr">
        <is>
          <t>Sim</t>
        </is>
      </c>
      <c r="R208" t="inlineStr">
        <is>
          <t>Não</t>
        </is>
      </c>
      <c r="S208" t="inlineStr">
        <is>
          <t>41+</t>
        </is>
      </c>
      <c r="T208" t="inlineStr">
        <is>
          <t>181–365 dias</t>
        </is>
      </c>
      <c r="U208" t="inlineStr">
        <is>
          <t>DevTools</t>
        </is>
      </c>
      <c r="V208" t="inlineStr">
        <is>
          <t>US</t>
        </is>
      </c>
      <c r="W208" t="inlineStr">
        <is>
          <t>partner</t>
        </is>
      </c>
    </row>
    <row r="209">
      <c r="A209" t="inlineStr">
        <is>
          <t>S-dab0d5</t>
        </is>
      </c>
      <c r="B209" t="inlineStr">
        <is>
          <t>A-cc1d8d</t>
        </is>
      </c>
      <c r="C209" s="40" t="n">
        <v>45640</v>
      </c>
      <c r="D209" s="40" t="n"/>
      <c r="E209" t="n">
        <v>17</v>
      </c>
      <c r="F209" t="n">
        <v>0</v>
      </c>
      <c r="G209" t="inlineStr">
        <is>
          <t>2024-S2</t>
        </is>
      </c>
      <c r="H209" t="inlineStr">
        <is>
          <t>Não</t>
        </is>
      </c>
      <c r="I209" t="n">
        <v>0</v>
      </c>
      <c r="J209" s="41" t="n"/>
      <c r="L209" t="inlineStr"/>
      <c r="M209" t="inlineStr">
        <is>
          <t>Basic</t>
        </is>
      </c>
      <c r="N209" t="inlineStr">
        <is>
          <t>monthly</t>
        </is>
      </c>
      <c r="O209" t="inlineStr">
        <is>
          <t>Trial</t>
        </is>
      </c>
      <c r="P209" t="inlineStr">
        <is>
          <t>Sim</t>
        </is>
      </c>
      <c r="Q209" t="inlineStr">
        <is>
          <t>Não</t>
        </is>
      </c>
      <c r="R209" t="inlineStr">
        <is>
          <t>Não</t>
        </is>
      </c>
      <c r="S209" t="inlineStr">
        <is>
          <t>1–5</t>
        </is>
      </c>
      <c r="T209" t="inlineStr">
        <is>
          <t>Conta nova (≤ 30 dias)</t>
        </is>
      </c>
      <c r="U209" t="inlineStr">
        <is>
          <t>FinTech</t>
        </is>
      </c>
      <c r="V209" t="inlineStr">
        <is>
          <t>US</t>
        </is>
      </c>
      <c r="W209" t="inlineStr">
        <is>
          <t>other</t>
        </is>
      </c>
    </row>
    <row r="210">
      <c r="A210" t="inlineStr">
        <is>
          <t>S-9aa190</t>
        </is>
      </c>
      <c r="B210" t="inlineStr">
        <is>
          <t>A-9b9fe9</t>
        </is>
      </c>
      <c r="C210" s="40" t="n">
        <v>45582</v>
      </c>
      <c r="D210" s="40" t="n"/>
      <c r="E210" t="n">
        <v>75</v>
      </c>
      <c r="F210" t="n">
        <v>627</v>
      </c>
      <c r="G210" t="inlineStr">
        <is>
          <t>2024-S2</t>
        </is>
      </c>
      <c r="H210" t="inlineStr">
        <is>
          <t>Sim</t>
        </is>
      </c>
      <c r="I210" t="n">
        <v>0</v>
      </c>
      <c r="J210" s="41" t="n"/>
      <c r="L210" t="inlineStr"/>
      <c r="M210" t="inlineStr">
        <is>
          <t>Basic</t>
        </is>
      </c>
      <c r="N210" t="inlineStr">
        <is>
          <t>annual</t>
        </is>
      </c>
      <c r="O210" t="inlineStr">
        <is>
          <t>Pago</t>
        </is>
      </c>
      <c r="P210" t="inlineStr">
        <is>
          <t>Sim</t>
        </is>
      </c>
      <c r="Q210" t="inlineStr">
        <is>
          <t>Não</t>
        </is>
      </c>
      <c r="R210" t="inlineStr">
        <is>
          <t>Não</t>
        </is>
      </c>
      <c r="S210" t="inlineStr">
        <is>
          <t>16–40</t>
        </is>
      </c>
      <c r="T210" t="inlineStr">
        <is>
          <t>Mais de 365 dias</t>
        </is>
      </c>
      <c r="U210" t="inlineStr">
        <is>
          <t>EdTech</t>
        </is>
      </c>
      <c r="V210" t="inlineStr">
        <is>
          <t>AU</t>
        </is>
      </c>
      <c r="W210" t="inlineStr">
        <is>
          <t>other</t>
        </is>
      </c>
    </row>
    <row r="211">
      <c r="A211" t="inlineStr">
        <is>
          <t>S-f89d8c</t>
        </is>
      </c>
      <c r="B211" t="inlineStr">
        <is>
          <t>A-88c6ca</t>
        </is>
      </c>
      <c r="C211" s="40" t="n">
        <v>45644</v>
      </c>
      <c r="D211" s="40" t="n"/>
      <c r="E211" t="n">
        <v>13</v>
      </c>
      <c r="F211" t="n">
        <v>2401</v>
      </c>
      <c r="G211" t="inlineStr">
        <is>
          <t>2024-S2</t>
        </is>
      </c>
      <c r="H211" t="inlineStr">
        <is>
          <t>Não</t>
        </is>
      </c>
      <c r="I211" t="n">
        <v>0</v>
      </c>
      <c r="J211" s="41" t="n"/>
      <c r="L211" t="inlineStr"/>
      <c r="M211" t="inlineStr">
        <is>
          <t>Pro</t>
        </is>
      </c>
      <c r="N211" t="inlineStr">
        <is>
          <t>monthly</t>
        </is>
      </c>
      <c r="O211" t="inlineStr">
        <is>
          <t>Pago</t>
        </is>
      </c>
      <c r="P211" t="inlineStr">
        <is>
          <t>Sim</t>
        </is>
      </c>
      <c r="Q211" t="inlineStr">
        <is>
          <t>Não</t>
        </is>
      </c>
      <c r="R211" t="inlineStr">
        <is>
          <t>Não</t>
        </is>
      </c>
      <c r="S211" t="inlineStr">
        <is>
          <t>41+</t>
        </is>
      </c>
      <c r="T211" t="inlineStr">
        <is>
          <t>31–90 dias</t>
        </is>
      </c>
      <c r="U211" t="inlineStr">
        <is>
          <t>FinTech</t>
        </is>
      </c>
      <c r="V211" t="inlineStr">
        <is>
          <t>DE</t>
        </is>
      </c>
      <c r="W211" t="inlineStr">
        <is>
          <t>ads</t>
        </is>
      </c>
    </row>
    <row r="212">
      <c r="A212" t="inlineStr">
        <is>
          <t>S-766a62</t>
        </is>
      </c>
      <c r="B212" t="inlineStr">
        <is>
          <t>A-1ac5e0</t>
        </is>
      </c>
      <c r="C212" s="40" t="n">
        <v>45620</v>
      </c>
      <c r="D212" s="40" t="n"/>
      <c r="E212" t="n">
        <v>37</v>
      </c>
      <c r="F212" t="n">
        <v>0</v>
      </c>
      <c r="G212" t="inlineStr">
        <is>
          <t>2024-S2</t>
        </is>
      </c>
      <c r="H212" t="inlineStr">
        <is>
          <t>Sim</t>
        </is>
      </c>
      <c r="I212" t="n">
        <v>0</v>
      </c>
      <c r="J212" s="41" t="n"/>
      <c r="L212" t="inlineStr"/>
      <c r="M212" t="inlineStr">
        <is>
          <t>Enterprise</t>
        </is>
      </c>
      <c r="N212" t="inlineStr">
        <is>
          <t>monthly</t>
        </is>
      </c>
      <c r="O212" t="inlineStr">
        <is>
          <t>Trial</t>
        </is>
      </c>
      <c r="P212" t="inlineStr">
        <is>
          <t>Não</t>
        </is>
      </c>
      <c r="Q212" t="inlineStr">
        <is>
          <t>Não</t>
        </is>
      </c>
      <c r="R212" t="inlineStr">
        <is>
          <t>Não</t>
        </is>
      </c>
      <c r="S212" t="inlineStr">
        <is>
          <t>16–40</t>
        </is>
      </c>
      <c r="T212" t="inlineStr">
        <is>
          <t>31–90 dias</t>
        </is>
      </c>
      <c r="U212" t="inlineStr">
        <is>
          <t>DevTools</t>
        </is>
      </c>
      <c r="V212" t="inlineStr">
        <is>
          <t>US</t>
        </is>
      </c>
      <c r="W212" t="inlineStr">
        <is>
          <t>event</t>
        </is>
      </c>
    </row>
    <row r="213">
      <c r="A213" t="inlineStr">
        <is>
          <t>S-10134d</t>
        </is>
      </c>
      <c r="B213" t="inlineStr">
        <is>
          <t>A-52dd88</t>
        </is>
      </c>
      <c r="C213" s="40" t="n">
        <v>45544</v>
      </c>
      <c r="D213" s="40" t="n"/>
      <c r="E213" t="n">
        <v>113</v>
      </c>
      <c r="F213" t="n">
        <v>4577</v>
      </c>
      <c r="G213" t="inlineStr">
        <is>
          <t>2024-S2</t>
        </is>
      </c>
      <c r="H213" t="inlineStr">
        <is>
          <t>Sim</t>
        </is>
      </c>
      <c r="I213" t="n">
        <v>0</v>
      </c>
      <c r="J213" s="41" t="n"/>
      <c r="L213" t="inlineStr"/>
      <c r="M213" t="inlineStr">
        <is>
          <t>Enterprise</t>
        </is>
      </c>
      <c r="N213" t="inlineStr">
        <is>
          <t>annual</t>
        </is>
      </c>
      <c r="O213" t="inlineStr">
        <is>
          <t>Pago</t>
        </is>
      </c>
      <c r="P213" t="inlineStr">
        <is>
          <t>Sim</t>
        </is>
      </c>
      <c r="Q213" t="inlineStr">
        <is>
          <t>Não</t>
        </is>
      </c>
      <c r="R213" t="inlineStr">
        <is>
          <t>Não</t>
        </is>
      </c>
      <c r="S213" t="inlineStr">
        <is>
          <t>16–40</t>
        </is>
      </c>
      <c r="T213" t="inlineStr">
        <is>
          <t>Mais de 365 dias</t>
        </is>
      </c>
      <c r="U213" t="inlineStr">
        <is>
          <t>Cybersecurity</t>
        </is>
      </c>
      <c r="V213" t="inlineStr">
        <is>
          <t>US</t>
        </is>
      </c>
      <c r="W213" t="inlineStr">
        <is>
          <t>ads</t>
        </is>
      </c>
    </row>
    <row r="214">
      <c r="A214" t="inlineStr">
        <is>
          <t>S-85de7a</t>
        </is>
      </c>
      <c r="B214" t="inlineStr">
        <is>
          <t>A-940b8b</t>
        </is>
      </c>
      <c r="C214" s="40" t="n">
        <v>45383</v>
      </c>
      <c r="D214" s="40" t="n"/>
      <c r="E214" t="n">
        <v>274</v>
      </c>
      <c r="F214" t="n">
        <v>6368</v>
      </c>
      <c r="G214" t="inlineStr">
        <is>
          <t>Até 2024-S1</t>
        </is>
      </c>
      <c r="H214" t="inlineStr">
        <is>
          <t>Sim</t>
        </is>
      </c>
      <c r="I214" t="n">
        <v>0</v>
      </c>
      <c r="J214" s="41" t="n"/>
      <c r="L214" t="inlineStr"/>
      <c r="M214" t="inlineStr">
        <is>
          <t>Enterprise</t>
        </is>
      </c>
      <c r="N214" t="inlineStr">
        <is>
          <t>annual</t>
        </is>
      </c>
      <c r="O214" t="inlineStr">
        <is>
          <t>Pago</t>
        </is>
      </c>
      <c r="P214" t="inlineStr">
        <is>
          <t>Sim</t>
        </is>
      </c>
      <c r="Q214" t="inlineStr">
        <is>
          <t>Não</t>
        </is>
      </c>
      <c r="R214" t="inlineStr">
        <is>
          <t>Sim</t>
        </is>
      </c>
      <c r="S214" t="inlineStr">
        <is>
          <t>16–40</t>
        </is>
      </c>
      <c r="T214" t="inlineStr">
        <is>
          <t>Conta nova (≤ 30 dias)</t>
        </is>
      </c>
      <c r="U214" t="inlineStr">
        <is>
          <t>HealthTech</t>
        </is>
      </c>
      <c r="V214" t="inlineStr">
        <is>
          <t>DE</t>
        </is>
      </c>
      <c r="W214" t="inlineStr">
        <is>
          <t>organic</t>
        </is>
      </c>
    </row>
    <row r="215">
      <c r="A215" t="inlineStr">
        <is>
          <t>S-85796b</t>
        </is>
      </c>
      <c r="B215" t="inlineStr">
        <is>
          <t>A-f19409</t>
        </is>
      </c>
      <c r="C215" s="40" t="n">
        <v>45531</v>
      </c>
      <c r="D215" s="40" t="n">
        <v>45596</v>
      </c>
      <c r="E215" t="n">
        <v>65</v>
      </c>
      <c r="F215" t="n">
        <v>4577</v>
      </c>
      <c r="G215" t="inlineStr">
        <is>
          <t>2024-S2</t>
        </is>
      </c>
      <c r="H215" t="inlineStr">
        <is>
          <t>Sim</t>
        </is>
      </c>
      <c r="I215" t="n">
        <v>0</v>
      </c>
      <c r="J215" s="41" t="n">
        <v>45566</v>
      </c>
      <c r="K215" t="n">
        <v>31</v>
      </c>
      <c r="L215" t="inlineStr">
        <is>
          <t>Sim</t>
        </is>
      </c>
      <c r="M215" t="inlineStr">
        <is>
          <t>Enterprise</t>
        </is>
      </c>
      <c r="N215" t="inlineStr">
        <is>
          <t>monthly</t>
        </is>
      </c>
      <c r="O215" t="inlineStr">
        <is>
          <t>Pago</t>
        </is>
      </c>
      <c r="P215" t="inlineStr">
        <is>
          <t>Sim</t>
        </is>
      </c>
      <c r="Q215" t="inlineStr">
        <is>
          <t>Não</t>
        </is>
      </c>
      <c r="R215" t="inlineStr">
        <is>
          <t>Não</t>
        </is>
      </c>
      <c r="S215" t="inlineStr">
        <is>
          <t>16–40</t>
        </is>
      </c>
      <c r="T215" t="inlineStr">
        <is>
          <t>Mais de 365 dias</t>
        </is>
      </c>
      <c r="U215" t="inlineStr">
        <is>
          <t>DevTools</t>
        </is>
      </c>
      <c r="V215" t="inlineStr">
        <is>
          <t>US</t>
        </is>
      </c>
      <c r="W215" t="inlineStr">
        <is>
          <t>other</t>
        </is>
      </c>
    </row>
    <row r="216">
      <c r="A216" t="inlineStr">
        <is>
          <t>S-c97464</t>
        </is>
      </c>
      <c r="B216" t="inlineStr">
        <is>
          <t>A-f5641b</t>
        </is>
      </c>
      <c r="C216" s="40" t="n">
        <v>45581</v>
      </c>
      <c r="D216" s="40" t="n"/>
      <c r="E216" t="n">
        <v>76</v>
      </c>
      <c r="F216" t="n">
        <v>1862</v>
      </c>
      <c r="G216" t="inlineStr">
        <is>
          <t>2024-S2</t>
        </is>
      </c>
      <c r="H216" t="inlineStr">
        <is>
          <t>Sim</t>
        </is>
      </c>
      <c r="I216" t="n">
        <v>0</v>
      </c>
      <c r="J216" s="41" t="n"/>
      <c r="L216" t="inlineStr"/>
      <c r="M216" t="inlineStr">
        <is>
          <t>Pro</t>
        </is>
      </c>
      <c r="N216" t="inlineStr">
        <is>
          <t>monthly</t>
        </is>
      </c>
      <c r="O216" t="inlineStr">
        <is>
          <t>Pago</t>
        </is>
      </c>
      <c r="P216" t="inlineStr">
        <is>
          <t>Não</t>
        </is>
      </c>
      <c r="Q216" t="inlineStr">
        <is>
          <t>Não</t>
        </is>
      </c>
      <c r="R216" t="inlineStr">
        <is>
          <t>Não</t>
        </is>
      </c>
      <c r="S216" t="inlineStr">
        <is>
          <t>16–40</t>
        </is>
      </c>
      <c r="T216" t="inlineStr">
        <is>
          <t>181–365 dias</t>
        </is>
      </c>
      <c r="U216" t="inlineStr">
        <is>
          <t>EdTech</t>
        </is>
      </c>
      <c r="V216" t="inlineStr">
        <is>
          <t>US</t>
        </is>
      </c>
      <c r="W216" t="inlineStr">
        <is>
          <t>other</t>
        </is>
      </c>
    </row>
    <row r="217">
      <c r="A217" t="inlineStr">
        <is>
          <t>S-6732ff</t>
        </is>
      </c>
      <c r="B217" t="inlineStr">
        <is>
          <t>A-9affe6</t>
        </is>
      </c>
      <c r="C217" s="40" t="n">
        <v>45252</v>
      </c>
      <c r="D217" s="40" t="n"/>
      <c r="E217" t="n">
        <v>405</v>
      </c>
      <c r="F217" t="n">
        <v>1176</v>
      </c>
      <c r="G217" t="inlineStr">
        <is>
          <t>Até 2024-S1</t>
        </is>
      </c>
      <c r="H217" t="inlineStr">
        <is>
          <t>Sim</t>
        </is>
      </c>
      <c r="I217" t="n">
        <v>0</v>
      </c>
      <c r="J217" s="41" t="n"/>
      <c r="L217" t="inlineStr"/>
      <c r="M217" t="inlineStr">
        <is>
          <t>Pro</t>
        </is>
      </c>
      <c r="N217" t="inlineStr">
        <is>
          <t>annual</t>
        </is>
      </c>
      <c r="O217" t="inlineStr">
        <is>
          <t>Pago</t>
        </is>
      </c>
      <c r="P217" t="inlineStr">
        <is>
          <t>Sim</t>
        </is>
      </c>
      <c r="Q217" t="inlineStr">
        <is>
          <t>Não</t>
        </is>
      </c>
      <c r="R217" t="inlineStr">
        <is>
          <t>Não</t>
        </is>
      </c>
      <c r="S217" t="inlineStr">
        <is>
          <t>16–40</t>
        </is>
      </c>
      <c r="T217" t="inlineStr">
        <is>
          <t>181–365 dias</t>
        </is>
      </c>
      <c r="U217" t="inlineStr">
        <is>
          <t>Cybersecurity</t>
        </is>
      </c>
      <c r="V217" t="inlineStr">
        <is>
          <t>US</t>
        </is>
      </c>
      <c r="W217" t="inlineStr">
        <is>
          <t>other</t>
        </is>
      </c>
    </row>
    <row r="218">
      <c r="A218" t="inlineStr">
        <is>
          <t>S-aa20eb</t>
        </is>
      </c>
      <c r="B218" t="inlineStr">
        <is>
          <t>A-6f8ad2</t>
        </is>
      </c>
      <c r="C218" s="40" t="n">
        <v>45543</v>
      </c>
      <c r="D218" s="40" t="n"/>
      <c r="E218" t="n">
        <v>114</v>
      </c>
      <c r="F218" t="n">
        <v>49</v>
      </c>
      <c r="G218" t="inlineStr">
        <is>
          <t>2024-S2</t>
        </is>
      </c>
      <c r="H218" t="inlineStr">
        <is>
          <t>Sim</t>
        </is>
      </c>
      <c r="I218" t="n">
        <v>0</v>
      </c>
      <c r="J218" s="41" t="n"/>
      <c r="L218" t="inlineStr"/>
      <c r="M218" t="inlineStr">
        <is>
          <t>Pro</t>
        </is>
      </c>
      <c r="N218" t="inlineStr">
        <is>
          <t>monthly</t>
        </is>
      </c>
      <c r="O218" t="inlineStr">
        <is>
          <t>Pago</t>
        </is>
      </c>
      <c r="P218" t="inlineStr">
        <is>
          <t>Não</t>
        </is>
      </c>
      <c r="Q218" t="inlineStr">
        <is>
          <t>Não</t>
        </is>
      </c>
      <c r="R218" t="inlineStr">
        <is>
          <t>Não</t>
        </is>
      </c>
      <c r="S218" t="inlineStr">
        <is>
          <t>1–5</t>
        </is>
      </c>
      <c r="T218" t="inlineStr">
        <is>
          <t>31–90 dias</t>
        </is>
      </c>
      <c r="U218" t="inlineStr">
        <is>
          <t>EdTech</t>
        </is>
      </c>
      <c r="V218" t="inlineStr">
        <is>
          <t>IN</t>
        </is>
      </c>
      <c r="W218" t="inlineStr">
        <is>
          <t>organic</t>
        </is>
      </c>
    </row>
    <row r="219">
      <c r="A219" t="inlineStr">
        <is>
          <t>S-b6aabe</t>
        </is>
      </c>
      <c r="B219" t="inlineStr">
        <is>
          <t>A-902ef7</t>
        </is>
      </c>
      <c r="C219" s="40" t="n">
        <v>45651</v>
      </c>
      <c r="D219" s="40" t="n"/>
      <c r="E219" t="n">
        <v>6</v>
      </c>
      <c r="F219" t="n">
        <v>1577</v>
      </c>
      <c r="G219" t="inlineStr">
        <is>
          <t>2024-S2</t>
        </is>
      </c>
      <c r="H219" t="inlineStr">
        <is>
          <t>Não</t>
        </is>
      </c>
      <c r="I219" t="n">
        <v>0</v>
      </c>
      <c r="J219" s="41" t="n"/>
      <c r="L219" t="inlineStr"/>
      <c r="M219" t="inlineStr">
        <is>
          <t>Basic</t>
        </is>
      </c>
      <c r="N219" t="inlineStr">
        <is>
          <t>annual</t>
        </is>
      </c>
      <c r="O219" t="inlineStr">
        <is>
          <t>Pago</t>
        </is>
      </c>
      <c r="P219" t="inlineStr">
        <is>
          <t>Sim</t>
        </is>
      </c>
      <c r="Q219" t="inlineStr">
        <is>
          <t>Não</t>
        </is>
      </c>
      <c r="R219" t="inlineStr">
        <is>
          <t>Não</t>
        </is>
      </c>
      <c r="S219" t="inlineStr">
        <is>
          <t>41+</t>
        </is>
      </c>
      <c r="T219" t="inlineStr">
        <is>
          <t>91–180 dias</t>
        </is>
      </c>
      <c r="U219" t="inlineStr">
        <is>
          <t>HealthTech</t>
        </is>
      </c>
      <c r="V219" t="inlineStr">
        <is>
          <t>US</t>
        </is>
      </c>
      <c r="W219" t="inlineStr">
        <is>
          <t>other</t>
        </is>
      </c>
    </row>
    <row r="220">
      <c r="A220" t="inlineStr">
        <is>
          <t>S-0ff339</t>
        </is>
      </c>
      <c r="B220" t="inlineStr">
        <is>
          <t>A-6dee43</t>
        </is>
      </c>
      <c r="C220" s="40" t="n">
        <v>45312</v>
      </c>
      <c r="D220" s="40" t="n"/>
      <c r="E220" t="n">
        <v>345</v>
      </c>
      <c r="F220" t="n">
        <v>228</v>
      </c>
      <c r="G220" t="inlineStr">
        <is>
          <t>Até 2024-S1</t>
        </is>
      </c>
      <c r="H220" t="inlineStr">
        <is>
          <t>Sim</t>
        </is>
      </c>
      <c r="I220" t="n">
        <v>0</v>
      </c>
      <c r="J220" s="41" t="n"/>
      <c r="L220" t="inlineStr"/>
      <c r="M220" t="inlineStr">
        <is>
          <t>Basic</t>
        </is>
      </c>
      <c r="N220" t="inlineStr">
        <is>
          <t>annual</t>
        </is>
      </c>
      <c r="O220" t="inlineStr">
        <is>
          <t>Pago</t>
        </is>
      </c>
      <c r="P220" t="inlineStr">
        <is>
          <t>Sim</t>
        </is>
      </c>
      <c r="Q220" t="inlineStr">
        <is>
          <t>Não</t>
        </is>
      </c>
      <c r="R220" t="inlineStr">
        <is>
          <t>Não</t>
        </is>
      </c>
      <c r="S220" t="inlineStr">
        <is>
          <t>6–15</t>
        </is>
      </c>
      <c r="T220" t="inlineStr">
        <is>
          <t>91–180 dias</t>
        </is>
      </c>
      <c r="U220" t="inlineStr">
        <is>
          <t>FinTech</t>
        </is>
      </c>
      <c r="V220" t="inlineStr">
        <is>
          <t>UK</t>
        </is>
      </c>
      <c r="W220" t="inlineStr">
        <is>
          <t>other</t>
        </is>
      </c>
    </row>
    <row r="221">
      <c r="A221" t="inlineStr">
        <is>
          <t>S-4d664d</t>
        </is>
      </c>
      <c r="B221" t="inlineStr">
        <is>
          <t>A-cc1d8d</t>
        </is>
      </c>
      <c r="C221" s="40" t="n">
        <v>45652</v>
      </c>
      <c r="D221" s="40" t="n"/>
      <c r="E221" t="n">
        <v>5</v>
      </c>
      <c r="F221" t="n">
        <v>784</v>
      </c>
      <c r="G221" t="inlineStr">
        <is>
          <t>2024-S2</t>
        </is>
      </c>
      <c r="H221" t="inlineStr">
        <is>
          <t>Não</t>
        </is>
      </c>
      <c r="I221" t="n">
        <v>0</v>
      </c>
      <c r="J221" s="41" t="n"/>
      <c r="L221" t="inlineStr"/>
      <c r="M221" t="inlineStr">
        <is>
          <t>Pro</t>
        </is>
      </c>
      <c r="N221" t="inlineStr">
        <is>
          <t>annual</t>
        </is>
      </c>
      <c r="O221" t="inlineStr">
        <is>
          <t>Pago</t>
        </is>
      </c>
      <c r="P221" t="inlineStr">
        <is>
          <t>Sim</t>
        </is>
      </c>
      <c r="Q221" t="inlineStr">
        <is>
          <t>Sim</t>
        </is>
      </c>
      <c r="R221" t="inlineStr">
        <is>
          <t>Sim</t>
        </is>
      </c>
      <c r="S221" t="inlineStr">
        <is>
          <t>16–40</t>
        </is>
      </c>
      <c r="T221" t="inlineStr">
        <is>
          <t>Conta nova (≤ 30 dias)</t>
        </is>
      </c>
      <c r="U221" t="inlineStr">
        <is>
          <t>FinTech</t>
        </is>
      </c>
      <c r="V221" t="inlineStr">
        <is>
          <t>US</t>
        </is>
      </c>
      <c r="W221" t="inlineStr">
        <is>
          <t>other</t>
        </is>
      </c>
    </row>
    <row r="222">
      <c r="A222" t="inlineStr">
        <is>
          <t>S-8deb5f</t>
        </is>
      </c>
      <c r="B222" t="inlineStr">
        <is>
          <t>A-533452</t>
        </is>
      </c>
      <c r="C222" s="40" t="n">
        <v>45651</v>
      </c>
      <c r="D222" s="40" t="n"/>
      <c r="E222" t="n">
        <v>6</v>
      </c>
      <c r="F222" t="n">
        <v>988</v>
      </c>
      <c r="G222" t="inlineStr">
        <is>
          <t>2024-S2</t>
        </is>
      </c>
      <c r="H222" t="inlineStr">
        <is>
          <t>Não</t>
        </is>
      </c>
      <c r="I222" t="n">
        <v>0</v>
      </c>
      <c r="J222" s="41" t="n"/>
      <c r="L222" t="inlineStr"/>
      <c r="M222" t="inlineStr">
        <is>
          <t>Basic</t>
        </is>
      </c>
      <c r="N222" t="inlineStr">
        <is>
          <t>annual</t>
        </is>
      </c>
      <c r="O222" t="inlineStr">
        <is>
          <t>Pago</t>
        </is>
      </c>
      <c r="P222" t="inlineStr">
        <is>
          <t>Não</t>
        </is>
      </c>
      <c r="Q222" t="inlineStr">
        <is>
          <t>Não</t>
        </is>
      </c>
      <c r="R222" t="inlineStr">
        <is>
          <t>Não</t>
        </is>
      </c>
      <c r="S222" t="inlineStr">
        <is>
          <t>41+</t>
        </is>
      </c>
      <c r="T222" t="inlineStr">
        <is>
          <t>31–90 dias</t>
        </is>
      </c>
      <c r="U222" t="inlineStr">
        <is>
          <t>DevTools</t>
        </is>
      </c>
      <c r="V222" t="inlineStr">
        <is>
          <t>AU</t>
        </is>
      </c>
      <c r="W222" t="inlineStr">
        <is>
          <t>organic</t>
        </is>
      </c>
    </row>
    <row r="223">
      <c r="A223" t="inlineStr">
        <is>
          <t>S-e2d4e9</t>
        </is>
      </c>
      <c r="B223" t="inlineStr">
        <is>
          <t>A-18793f</t>
        </is>
      </c>
      <c r="C223" s="40" t="n">
        <v>45656</v>
      </c>
      <c r="D223" s="40" t="n"/>
      <c r="E223" t="n">
        <v>1</v>
      </c>
      <c r="F223" t="n">
        <v>0</v>
      </c>
      <c r="G223" t="inlineStr">
        <is>
          <t>2024-S2</t>
        </is>
      </c>
      <c r="H223" t="inlineStr">
        <is>
          <t>Não</t>
        </is>
      </c>
      <c r="I223" t="n">
        <v>0</v>
      </c>
      <c r="J223" s="41" t="n"/>
      <c r="L223" t="inlineStr"/>
      <c r="M223" t="inlineStr">
        <is>
          <t>Basic</t>
        </is>
      </c>
      <c r="N223" t="inlineStr">
        <is>
          <t>monthly</t>
        </is>
      </c>
      <c r="O223" t="inlineStr">
        <is>
          <t>Trial</t>
        </is>
      </c>
      <c r="P223" t="inlineStr">
        <is>
          <t>Sim</t>
        </is>
      </c>
      <c r="Q223" t="inlineStr">
        <is>
          <t>Sim</t>
        </is>
      </c>
      <c r="R223" t="inlineStr">
        <is>
          <t>Não</t>
        </is>
      </c>
      <c r="S223" t="inlineStr">
        <is>
          <t>41+</t>
        </is>
      </c>
      <c r="T223" t="inlineStr">
        <is>
          <t>Conta nova (≤ 30 dias)</t>
        </is>
      </c>
      <c r="U223" t="inlineStr">
        <is>
          <t>EdTech</t>
        </is>
      </c>
      <c r="V223" t="inlineStr">
        <is>
          <t>US</t>
        </is>
      </c>
      <c r="W223" t="inlineStr">
        <is>
          <t>organic</t>
        </is>
      </c>
    </row>
    <row r="224">
      <c r="A224" t="inlineStr">
        <is>
          <t>S-d8441d</t>
        </is>
      </c>
      <c r="B224" t="inlineStr">
        <is>
          <t>A-8adedc</t>
        </is>
      </c>
      <c r="C224" s="40" t="n">
        <v>45367</v>
      </c>
      <c r="D224" s="40" t="n"/>
      <c r="E224" t="n">
        <v>290</v>
      </c>
      <c r="F224" t="n">
        <v>76</v>
      </c>
      <c r="G224" t="inlineStr">
        <is>
          <t>Até 2024-S1</t>
        </is>
      </c>
      <c r="H224" t="inlineStr">
        <is>
          <t>Sim</t>
        </is>
      </c>
      <c r="I224" t="n">
        <v>0</v>
      </c>
      <c r="J224" s="41" t="n"/>
      <c r="L224" t="inlineStr"/>
      <c r="M224" t="inlineStr">
        <is>
          <t>Basic</t>
        </is>
      </c>
      <c r="N224" t="inlineStr">
        <is>
          <t>annual</t>
        </is>
      </c>
      <c r="O224" t="inlineStr">
        <is>
          <t>Pago</t>
        </is>
      </c>
      <c r="P224" t="inlineStr">
        <is>
          <t>Sim</t>
        </is>
      </c>
      <c r="Q224" t="inlineStr">
        <is>
          <t>Não</t>
        </is>
      </c>
      <c r="R224" t="inlineStr">
        <is>
          <t>Não</t>
        </is>
      </c>
      <c r="S224" t="inlineStr">
        <is>
          <t>1–5</t>
        </is>
      </c>
      <c r="T224" t="inlineStr">
        <is>
          <t>31–90 dias</t>
        </is>
      </c>
      <c r="U224" t="inlineStr">
        <is>
          <t>EdTech</t>
        </is>
      </c>
      <c r="V224" t="inlineStr">
        <is>
          <t>US</t>
        </is>
      </c>
      <c r="W224" t="inlineStr">
        <is>
          <t>event</t>
        </is>
      </c>
    </row>
    <row r="225">
      <c r="A225" t="inlineStr">
        <is>
          <t>S-6d356a</t>
        </is>
      </c>
      <c r="B225" t="inlineStr">
        <is>
          <t>A-425e76</t>
        </is>
      </c>
      <c r="C225" s="40" t="n">
        <v>45103</v>
      </c>
      <c r="D225" s="40" t="n"/>
      <c r="E225" t="n">
        <v>554</v>
      </c>
      <c r="F225" t="n">
        <v>532</v>
      </c>
      <c r="G225" t="inlineStr">
        <is>
          <t>Até 2024-S1</t>
        </is>
      </c>
      <c r="H225" t="inlineStr">
        <is>
          <t>Sim</t>
        </is>
      </c>
      <c r="I225" t="n">
        <v>0</v>
      </c>
      <c r="J225" s="41" t="n"/>
      <c r="L225" t="inlineStr"/>
      <c r="M225" t="inlineStr">
        <is>
          <t>Basic</t>
        </is>
      </c>
      <c r="N225" t="inlineStr">
        <is>
          <t>annual</t>
        </is>
      </c>
      <c r="O225" t="inlineStr">
        <is>
          <t>Pago</t>
        </is>
      </c>
      <c r="P225" t="inlineStr">
        <is>
          <t>Não</t>
        </is>
      </c>
      <c r="Q225" t="inlineStr">
        <is>
          <t>Não</t>
        </is>
      </c>
      <c r="R225" t="inlineStr">
        <is>
          <t>Não</t>
        </is>
      </c>
      <c r="S225" t="inlineStr">
        <is>
          <t>16–40</t>
        </is>
      </c>
      <c r="T225" t="inlineStr">
        <is>
          <t>31–90 dias</t>
        </is>
      </c>
      <c r="U225" t="inlineStr">
        <is>
          <t>DevTools</t>
        </is>
      </c>
      <c r="V225" t="inlineStr">
        <is>
          <t>UK</t>
        </is>
      </c>
      <c r="W225" t="inlineStr">
        <is>
          <t>other</t>
        </is>
      </c>
    </row>
    <row r="226">
      <c r="A226" t="inlineStr">
        <is>
          <t>S-c005ac</t>
        </is>
      </c>
      <c r="B226" t="inlineStr">
        <is>
          <t>A-92a3af</t>
        </is>
      </c>
      <c r="C226" s="40" t="n">
        <v>45553</v>
      </c>
      <c r="D226" s="40" t="n"/>
      <c r="E226" t="n">
        <v>104</v>
      </c>
      <c r="F226" t="n">
        <v>4975</v>
      </c>
      <c r="G226" t="inlineStr">
        <is>
          <t>2024-S2</t>
        </is>
      </c>
      <c r="H226" t="inlineStr">
        <is>
          <t>Sim</t>
        </is>
      </c>
      <c r="I226" t="n">
        <v>0</v>
      </c>
      <c r="J226" s="41" t="n"/>
      <c r="L226" t="inlineStr"/>
      <c r="M226" t="inlineStr">
        <is>
          <t>Enterprise</t>
        </is>
      </c>
      <c r="N226" t="inlineStr">
        <is>
          <t>annual</t>
        </is>
      </c>
      <c r="O226" t="inlineStr">
        <is>
          <t>Pago</t>
        </is>
      </c>
      <c r="P226" t="inlineStr">
        <is>
          <t>Sim</t>
        </is>
      </c>
      <c r="Q226" t="inlineStr">
        <is>
          <t>Não</t>
        </is>
      </c>
      <c r="R226" t="inlineStr">
        <is>
          <t>Não</t>
        </is>
      </c>
      <c r="S226" t="inlineStr">
        <is>
          <t>16–40</t>
        </is>
      </c>
      <c r="T226" t="inlineStr">
        <is>
          <t>31–90 dias</t>
        </is>
      </c>
      <c r="U226" t="inlineStr">
        <is>
          <t>Cybersecurity</t>
        </is>
      </c>
      <c r="V226" t="inlineStr">
        <is>
          <t>IN</t>
        </is>
      </c>
      <c r="W226" t="inlineStr">
        <is>
          <t>organic</t>
        </is>
      </c>
    </row>
    <row r="227">
      <c r="A227" t="inlineStr">
        <is>
          <t>S-d0913e</t>
        </is>
      </c>
      <c r="B227" t="inlineStr">
        <is>
          <t>A-eb2fdc</t>
        </is>
      </c>
      <c r="C227" s="40" t="n">
        <v>45610</v>
      </c>
      <c r="D227" s="40" t="n"/>
      <c r="E227" t="n">
        <v>47</v>
      </c>
      <c r="F227" t="n">
        <v>1519</v>
      </c>
      <c r="G227" t="inlineStr">
        <is>
          <t>2024-S2</t>
        </is>
      </c>
      <c r="H227" t="inlineStr">
        <is>
          <t>Sim</t>
        </is>
      </c>
      <c r="I227" t="n">
        <v>0</v>
      </c>
      <c r="J227" s="41" t="n"/>
      <c r="L227" t="inlineStr"/>
      <c r="M227" t="inlineStr">
        <is>
          <t>Pro</t>
        </is>
      </c>
      <c r="N227" t="inlineStr">
        <is>
          <t>monthly</t>
        </is>
      </c>
      <c r="O227" t="inlineStr">
        <is>
          <t>Pago</t>
        </is>
      </c>
      <c r="P227" t="inlineStr">
        <is>
          <t>Sim</t>
        </is>
      </c>
      <c r="Q227" t="inlineStr">
        <is>
          <t>Não</t>
        </is>
      </c>
      <c r="R227" t="inlineStr">
        <is>
          <t>Não</t>
        </is>
      </c>
      <c r="S227" t="inlineStr">
        <is>
          <t>16–40</t>
        </is>
      </c>
      <c r="T227" t="inlineStr">
        <is>
          <t>181–365 dias</t>
        </is>
      </c>
      <c r="U227" t="inlineStr">
        <is>
          <t>DevTools</t>
        </is>
      </c>
      <c r="V227" t="inlineStr">
        <is>
          <t>AU</t>
        </is>
      </c>
      <c r="W227" t="inlineStr">
        <is>
          <t>organic</t>
        </is>
      </c>
    </row>
    <row r="228">
      <c r="A228" t="inlineStr">
        <is>
          <t>S-4bef15</t>
        </is>
      </c>
      <c r="B228" t="inlineStr">
        <is>
          <t>A-600734</t>
        </is>
      </c>
      <c r="C228" s="40" t="n">
        <v>45518</v>
      </c>
      <c r="D228" s="40" t="n">
        <v>45557</v>
      </c>
      <c r="E228" t="n">
        <v>39</v>
      </c>
      <c r="F228" t="n">
        <v>0</v>
      </c>
      <c r="G228" t="inlineStr">
        <is>
          <t>2024-S2</t>
        </is>
      </c>
      <c r="H228" t="inlineStr">
        <is>
          <t>Sim</t>
        </is>
      </c>
      <c r="I228" t="n">
        <v>0</v>
      </c>
      <c r="J228" s="41" t="n">
        <v>45536</v>
      </c>
      <c r="K228" t="n">
        <v>22</v>
      </c>
      <c r="L228" t="inlineStr">
        <is>
          <t>Não</t>
        </is>
      </c>
      <c r="M228" t="inlineStr">
        <is>
          <t>Enterprise</t>
        </is>
      </c>
      <c r="N228" t="inlineStr">
        <is>
          <t>annual</t>
        </is>
      </c>
      <c r="O228" t="inlineStr">
        <is>
          <t>Trial</t>
        </is>
      </c>
      <c r="P228" t="inlineStr">
        <is>
          <t>Sim</t>
        </is>
      </c>
      <c r="Q228" t="inlineStr">
        <is>
          <t>Não</t>
        </is>
      </c>
      <c r="R228" t="inlineStr">
        <is>
          <t>Não</t>
        </is>
      </c>
      <c r="S228" t="inlineStr">
        <is>
          <t>16–40</t>
        </is>
      </c>
      <c r="T228" t="inlineStr">
        <is>
          <t>181–365 dias</t>
        </is>
      </c>
      <c r="U228" t="inlineStr">
        <is>
          <t>DevTools</t>
        </is>
      </c>
      <c r="V228" t="inlineStr">
        <is>
          <t>US</t>
        </is>
      </c>
      <c r="W228" t="inlineStr">
        <is>
          <t>organic</t>
        </is>
      </c>
    </row>
    <row r="229">
      <c r="A229" t="inlineStr">
        <is>
          <t>S-2573e4</t>
        </is>
      </c>
      <c r="B229" t="inlineStr">
        <is>
          <t>A-7f8241</t>
        </is>
      </c>
      <c r="C229" s="40" t="n">
        <v>45316</v>
      </c>
      <c r="D229" s="40" t="n"/>
      <c r="E229" t="n">
        <v>341</v>
      </c>
      <c r="F229" t="n">
        <v>1140</v>
      </c>
      <c r="G229" t="inlineStr">
        <is>
          <t>Até 2024-S1</t>
        </is>
      </c>
      <c r="H229" t="inlineStr">
        <is>
          <t>Sim</t>
        </is>
      </c>
      <c r="I229" t="n">
        <v>0</v>
      </c>
      <c r="J229" s="41" t="n"/>
      <c r="L229" t="inlineStr"/>
      <c r="M229" t="inlineStr">
        <is>
          <t>Basic</t>
        </is>
      </c>
      <c r="N229" t="inlineStr">
        <is>
          <t>monthly</t>
        </is>
      </c>
      <c r="O229" t="inlineStr">
        <is>
          <t>Pago</t>
        </is>
      </c>
      <c r="P229" t="inlineStr">
        <is>
          <t>Sim</t>
        </is>
      </c>
      <c r="Q229" t="inlineStr">
        <is>
          <t>Não</t>
        </is>
      </c>
      <c r="R229" t="inlineStr">
        <is>
          <t>Não</t>
        </is>
      </c>
      <c r="S229" t="inlineStr">
        <is>
          <t>41+</t>
        </is>
      </c>
      <c r="T229" t="inlineStr">
        <is>
          <t>181–365 dias</t>
        </is>
      </c>
      <c r="U229" t="inlineStr">
        <is>
          <t>EdTech</t>
        </is>
      </c>
      <c r="V229" t="inlineStr">
        <is>
          <t>US</t>
        </is>
      </c>
      <c r="W229" t="inlineStr">
        <is>
          <t>organic</t>
        </is>
      </c>
    </row>
    <row r="230">
      <c r="A230" t="inlineStr">
        <is>
          <t>S-80c291</t>
        </is>
      </c>
      <c r="B230" t="inlineStr">
        <is>
          <t>A-712533</t>
        </is>
      </c>
      <c r="C230" s="40" t="n">
        <v>45297</v>
      </c>
      <c r="D230" s="40" t="n"/>
      <c r="E230" t="n">
        <v>360</v>
      </c>
      <c r="F230" t="n">
        <v>3582</v>
      </c>
      <c r="G230" t="inlineStr">
        <is>
          <t>Até 2024-S1</t>
        </is>
      </c>
      <c r="H230" t="inlineStr">
        <is>
          <t>Sim</t>
        </is>
      </c>
      <c r="I230" t="n">
        <v>0</v>
      </c>
      <c r="J230" s="41" t="n"/>
      <c r="L230" t="inlineStr"/>
      <c r="M230" t="inlineStr">
        <is>
          <t>Enterprise</t>
        </is>
      </c>
      <c r="N230" t="inlineStr">
        <is>
          <t>annual</t>
        </is>
      </c>
      <c r="O230" t="inlineStr">
        <is>
          <t>Pago</t>
        </is>
      </c>
      <c r="P230" t="inlineStr">
        <is>
          <t>Sim</t>
        </is>
      </c>
      <c r="Q230" t="inlineStr">
        <is>
          <t>Não</t>
        </is>
      </c>
      <c r="R230" t="inlineStr">
        <is>
          <t>Não</t>
        </is>
      </c>
      <c r="S230" t="inlineStr">
        <is>
          <t>16–40</t>
        </is>
      </c>
      <c r="T230" t="inlineStr">
        <is>
          <t>91–180 dias</t>
        </is>
      </c>
      <c r="U230" t="inlineStr">
        <is>
          <t>EdTech</t>
        </is>
      </c>
      <c r="V230" t="inlineStr">
        <is>
          <t>US</t>
        </is>
      </c>
      <c r="W230" t="inlineStr">
        <is>
          <t>organic</t>
        </is>
      </c>
    </row>
    <row r="231">
      <c r="A231" t="inlineStr">
        <is>
          <t>S-64acb8</t>
        </is>
      </c>
      <c r="B231" t="inlineStr">
        <is>
          <t>A-3be56b</t>
        </is>
      </c>
      <c r="C231" s="40" t="n">
        <v>45525</v>
      </c>
      <c r="D231" s="40" t="n"/>
      <c r="E231" t="n">
        <v>132</v>
      </c>
      <c r="F231" t="n">
        <v>5970</v>
      </c>
      <c r="G231" t="inlineStr">
        <is>
          <t>2024-S2</t>
        </is>
      </c>
      <c r="H231" t="inlineStr">
        <is>
          <t>Sim</t>
        </is>
      </c>
      <c r="I231" t="n">
        <v>0</v>
      </c>
      <c r="J231" s="41" t="n"/>
      <c r="L231" t="inlineStr"/>
      <c r="M231" t="inlineStr">
        <is>
          <t>Enterprise</t>
        </is>
      </c>
      <c r="N231" t="inlineStr">
        <is>
          <t>monthly</t>
        </is>
      </c>
      <c r="O231" t="inlineStr">
        <is>
          <t>Pago</t>
        </is>
      </c>
      <c r="P231" t="inlineStr">
        <is>
          <t>Sim</t>
        </is>
      </c>
      <c r="Q231" t="inlineStr">
        <is>
          <t>Não</t>
        </is>
      </c>
      <c r="R231" t="inlineStr">
        <is>
          <t>Não</t>
        </is>
      </c>
      <c r="S231" t="inlineStr">
        <is>
          <t>16–40</t>
        </is>
      </c>
      <c r="T231" t="inlineStr">
        <is>
          <t>181–365 dias</t>
        </is>
      </c>
      <c r="U231" t="inlineStr">
        <is>
          <t>HealthTech</t>
        </is>
      </c>
      <c r="V231" t="inlineStr">
        <is>
          <t>IN</t>
        </is>
      </c>
      <c r="W231" t="inlineStr">
        <is>
          <t>event</t>
        </is>
      </c>
    </row>
    <row r="232">
      <c r="A232" t="inlineStr">
        <is>
          <t>S-13a948</t>
        </is>
      </c>
      <c r="B232" t="inlineStr">
        <is>
          <t>A-d5a319</t>
        </is>
      </c>
      <c r="C232" s="40" t="n">
        <v>45497</v>
      </c>
      <c r="D232" s="40" t="n"/>
      <c r="E232" t="n">
        <v>160</v>
      </c>
      <c r="F232" t="n">
        <v>2985</v>
      </c>
      <c r="G232" t="inlineStr">
        <is>
          <t>2024-S2</t>
        </is>
      </c>
      <c r="H232" t="inlineStr">
        <is>
          <t>Sim</t>
        </is>
      </c>
      <c r="I232" t="n">
        <v>0</v>
      </c>
      <c r="J232" s="41" t="n"/>
      <c r="L232" t="inlineStr"/>
      <c r="M232" t="inlineStr">
        <is>
          <t>Enterprise</t>
        </is>
      </c>
      <c r="N232" t="inlineStr">
        <is>
          <t>monthly</t>
        </is>
      </c>
      <c r="O232" t="inlineStr">
        <is>
          <t>Pago</t>
        </is>
      </c>
      <c r="P232" t="inlineStr">
        <is>
          <t>Não</t>
        </is>
      </c>
      <c r="Q232" t="inlineStr">
        <is>
          <t>Sim</t>
        </is>
      </c>
      <c r="R232" t="inlineStr">
        <is>
          <t>Não</t>
        </is>
      </c>
      <c r="S232" t="inlineStr">
        <is>
          <t>6–15</t>
        </is>
      </c>
      <c r="T232" t="inlineStr">
        <is>
          <t>Mais de 365 dias</t>
        </is>
      </c>
      <c r="U232" t="inlineStr">
        <is>
          <t>FinTech</t>
        </is>
      </c>
      <c r="V232" t="inlineStr">
        <is>
          <t>US</t>
        </is>
      </c>
      <c r="W232" t="inlineStr">
        <is>
          <t>other</t>
        </is>
      </c>
    </row>
    <row r="233">
      <c r="A233" t="inlineStr">
        <is>
          <t>S-081b81</t>
        </is>
      </c>
      <c r="B233" t="inlineStr">
        <is>
          <t>A-b20d99</t>
        </is>
      </c>
      <c r="C233" s="40" t="n">
        <v>45321</v>
      </c>
      <c r="D233" s="40" t="n"/>
      <c r="E233" t="n">
        <v>336</v>
      </c>
      <c r="F233" t="n">
        <v>380</v>
      </c>
      <c r="G233" t="inlineStr">
        <is>
          <t>Até 2024-S1</t>
        </is>
      </c>
      <c r="H233" t="inlineStr">
        <is>
          <t>Sim</t>
        </is>
      </c>
      <c r="I233" t="n">
        <v>0</v>
      </c>
      <c r="J233" s="41" t="n"/>
      <c r="L233" t="inlineStr"/>
      <c r="M233" t="inlineStr">
        <is>
          <t>Basic</t>
        </is>
      </c>
      <c r="N233" t="inlineStr">
        <is>
          <t>annual</t>
        </is>
      </c>
      <c r="O233" t="inlineStr">
        <is>
          <t>Pago</t>
        </is>
      </c>
      <c r="P233" t="inlineStr">
        <is>
          <t>Sim</t>
        </is>
      </c>
      <c r="Q233" t="inlineStr">
        <is>
          <t>Não</t>
        </is>
      </c>
      <c r="R233" t="inlineStr">
        <is>
          <t>Não</t>
        </is>
      </c>
      <c r="S233" t="inlineStr">
        <is>
          <t>16–40</t>
        </is>
      </c>
      <c r="T233" t="inlineStr">
        <is>
          <t>91–180 dias</t>
        </is>
      </c>
      <c r="U233" t="inlineStr">
        <is>
          <t>HealthTech</t>
        </is>
      </c>
      <c r="V233" t="inlineStr">
        <is>
          <t>IN</t>
        </is>
      </c>
      <c r="W233" t="inlineStr">
        <is>
          <t>other</t>
        </is>
      </c>
    </row>
    <row r="234">
      <c r="A234" t="inlineStr">
        <is>
          <t>S-68c537</t>
        </is>
      </c>
      <c r="B234" t="inlineStr">
        <is>
          <t>A-9ee962</t>
        </is>
      </c>
      <c r="C234" s="40" t="n">
        <v>45449</v>
      </c>
      <c r="D234" s="40" t="n"/>
      <c r="E234" t="n">
        <v>208</v>
      </c>
      <c r="F234" t="n">
        <v>5771</v>
      </c>
      <c r="G234" t="inlineStr">
        <is>
          <t>Até 2024-S1</t>
        </is>
      </c>
      <c r="H234" t="inlineStr">
        <is>
          <t>Sim</t>
        </is>
      </c>
      <c r="I234" t="n">
        <v>0</v>
      </c>
      <c r="J234" s="41" t="n"/>
      <c r="L234" t="inlineStr"/>
      <c r="M234" t="inlineStr">
        <is>
          <t>Enterprise</t>
        </is>
      </c>
      <c r="N234" t="inlineStr">
        <is>
          <t>monthly</t>
        </is>
      </c>
      <c r="O234" t="inlineStr">
        <is>
          <t>Pago</t>
        </is>
      </c>
      <c r="P234" t="inlineStr">
        <is>
          <t>Sim</t>
        </is>
      </c>
      <c r="Q234" t="inlineStr">
        <is>
          <t>Não</t>
        </is>
      </c>
      <c r="R234" t="inlineStr">
        <is>
          <t>Não</t>
        </is>
      </c>
      <c r="S234" t="inlineStr">
        <is>
          <t>16–40</t>
        </is>
      </c>
      <c r="T234" t="inlineStr">
        <is>
          <t>Mais de 365 dias</t>
        </is>
      </c>
      <c r="U234" t="inlineStr">
        <is>
          <t>HealthTech</t>
        </is>
      </c>
      <c r="V234" t="inlineStr">
        <is>
          <t>US</t>
        </is>
      </c>
      <c r="W234" t="inlineStr">
        <is>
          <t>ads</t>
        </is>
      </c>
    </row>
    <row r="235">
      <c r="A235" t="inlineStr">
        <is>
          <t>S-3f82bc</t>
        </is>
      </c>
      <c r="B235" t="inlineStr">
        <is>
          <t>A-d5a319</t>
        </is>
      </c>
      <c r="C235" s="40" t="n">
        <v>45229</v>
      </c>
      <c r="D235" s="40" t="n"/>
      <c r="E235" t="n">
        <v>428</v>
      </c>
      <c r="F235" t="n">
        <v>0</v>
      </c>
      <c r="G235" t="inlineStr">
        <is>
          <t>Até 2024-S1</t>
        </is>
      </c>
      <c r="H235" t="inlineStr">
        <is>
          <t>Sim</t>
        </is>
      </c>
      <c r="I235" t="n">
        <v>0</v>
      </c>
      <c r="J235" s="41" t="n"/>
      <c r="L235" t="inlineStr"/>
      <c r="M235" t="inlineStr">
        <is>
          <t>Basic</t>
        </is>
      </c>
      <c r="N235" t="inlineStr">
        <is>
          <t>monthly</t>
        </is>
      </c>
      <c r="O235" t="inlineStr">
        <is>
          <t>Trial</t>
        </is>
      </c>
      <c r="P235" t="inlineStr">
        <is>
          <t>Sim</t>
        </is>
      </c>
      <c r="Q235" t="inlineStr">
        <is>
          <t>Não</t>
        </is>
      </c>
      <c r="R235" t="inlineStr">
        <is>
          <t>Sim</t>
        </is>
      </c>
      <c r="S235" t="inlineStr">
        <is>
          <t>6–15</t>
        </is>
      </c>
      <c r="T235" t="inlineStr">
        <is>
          <t>91–180 dias</t>
        </is>
      </c>
      <c r="U235" t="inlineStr">
        <is>
          <t>FinTech</t>
        </is>
      </c>
      <c r="V235" t="inlineStr">
        <is>
          <t>US</t>
        </is>
      </c>
      <c r="W235" t="inlineStr">
        <is>
          <t>other</t>
        </is>
      </c>
    </row>
    <row r="236">
      <c r="A236" t="inlineStr">
        <is>
          <t>S-fe6311</t>
        </is>
      </c>
      <c r="B236" t="inlineStr">
        <is>
          <t>A-5c9849</t>
        </is>
      </c>
      <c r="C236" s="40" t="n">
        <v>45607</v>
      </c>
      <c r="D236" s="40" t="n"/>
      <c r="E236" t="n">
        <v>50</v>
      </c>
      <c r="F236" t="n">
        <v>0</v>
      </c>
      <c r="G236" t="inlineStr">
        <is>
          <t>2024-S2</t>
        </is>
      </c>
      <c r="H236" t="inlineStr">
        <is>
          <t>Sim</t>
        </is>
      </c>
      <c r="I236" t="n">
        <v>0</v>
      </c>
      <c r="J236" s="41" t="n"/>
      <c r="L236" t="inlineStr"/>
      <c r="M236" t="inlineStr">
        <is>
          <t>Enterprise</t>
        </is>
      </c>
      <c r="N236" t="inlineStr">
        <is>
          <t>monthly</t>
        </is>
      </c>
      <c r="O236" t="inlineStr">
        <is>
          <t>Trial</t>
        </is>
      </c>
      <c r="P236" t="inlineStr">
        <is>
          <t>Sim</t>
        </is>
      </c>
      <c r="Q236" t="inlineStr">
        <is>
          <t>Não</t>
        </is>
      </c>
      <c r="R236" t="inlineStr">
        <is>
          <t>Não</t>
        </is>
      </c>
      <c r="S236" t="inlineStr">
        <is>
          <t>16–40</t>
        </is>
      </c>
      <c r="T236" t="inlineStr">
        <is>
          <t>Conta nova (≤ 30 dias)</t>
        </is>
      </c>
      <c r="U236" t="inlineStr">
        <is>
          <t>EdTech</t>
        </is>
      </c>
      <c r="V236" t="inlineStr">
        <is>
          <t>IN</t>
        </is>
      </c>
      <c r="W236" t="inlineStr">
        <is>
          <t>partner</t>
        </is>
      </c>
    </row>
    <row r="237">
      <c r="A237" t="inlineStr">
        <is>
          <t>S-b3c4b8</t>
        </is>
      </c>
      <c r="B237" t="inlineStr">
        <is>
          <t>A-c43359</t>
        </is>
      </c>
      <c r="C237" s="40" t="n">
        <v>45643</v>
      </c>
      <c r="D237" s="40" t="n"/>
      <c r="E237" t="n">
        <v>14</v>
      </c>
      <c r="F237" t="n">
        <v>0</v>
      </c>
      <c r="G237" t="inlineStr">
        <is>
          <t>2024-S2</t>
        </is>
      </c>
      <c r="H237" t="inlineStr">
        <is>
          <t>Não</t>
        </is>
      </c>
      <c r="I237" t="n">
        <v>0</v>
      </c>
      <c r="J237" s="41" t="n"/>
      <c r="L237" t="inlineStr"/>
      <c r="M237" t="inlineStr">
        <is>
          <t>Pro</t>
        </is>
      </c>
      <c r="N237" t="inlineStr">
        <is>
          <t>annual</t>
        </is>
      </c>
      <c r="O237" t="inlineStr">
        <is>
          <t>Trial</t>
        </is>
      </c>
      <c r="P237" t="inlineStr">
        <is>
          <t>Sim</t>
        </is>
      </c>
      <c r="Q237" t="inlineStr">
        <is>
          <t>Não</t>
        </is>
      </c>
      <c r="R237" t="inlineStr">
        <is>
          <t>Não</t>
        </is>
      </c>
      <c r="S237" t="inlineStr">
        <is>
          <t>16–40</t>
        </is>
      </c>
      <c r="T237" t="inlineStr">
        <is>
          <t>31–90 dias</t>
        </is>
      </c>
      <c r="U237" t="inlineStr">
        <is>
          <t>FinTech</t>
        </is>
      </c>
      <c r="V237" t="inlineStr">
        <is>
          <t>US</t>
        </is>
      </c>
      <c r="W237" t="inlineStr">
        <is>
          <t>organic</t>
        </is>
      </c>
    </row>
    <row r="238">
      <c r="A238" t="inlineStr">
        <is>
          <t>S-8923b3</t>
        </is>
      </c>
      <c r="B238" t="inlineStr">
        <is>
          <t>A-157070</t>
        </is>
      </c>
      <c r="C238" s="40" t="n">
        <v>45429</v>
      </c>
      <c r="D238" s="40" t="n"/>
      <c r="E238" t="n">
        <v>228</v>
      </c>
      <c r="F238" t="n">
        <v>513</v>
      </c>
      <c r="G238" t="inlineStr">
        <is>
          <t>Até 2024-S1</t>
        </is>
      </c>
      <c r="H238" t="inlineStr">
        <is>
          <t>Sim</t>
        </is>
      </c>
      <c r="I238" t="n">
        <v>0</v>
      </c>
      <c r="J238" s="41" t="n"/>
      <c r="L238" t="inlineStr"/>
      <c r="M238" t="inlineStr">
        <is>
          <t>Basic</t>
        </is>
      </c>
      <c r="N238" t="inlineStr">
        <is>
          <t>annual</t>
        </is>
      </c>
      <c r="O238" t="inlineStr">
        <is>
          <t>Pago</t>
        </is>
      </c>
      <c r="P238" t="inlineStr">
        <is>
          <t>Sim</t>
        </is>
      </c>
      <c r="Q238" t="inlineStr">
        <is>
          <t>Não</t>
        </is>
      </c>
      <c r="R238" t="inlineStr">
        <is>
          <t>Não</t>
        </is>
      </c>
      <c r="S238" t="inlineStr">
        <is>
          <t>16–40</t>
        </is>
      </c>
      <c r="T238" t="inlineStr">
        <is>
          <t>181–365 dias</t>
        </is>
      </c>
      <c r="U238" t="inlineStr">
        <is>
          <t>FinTech</t>
        </is>
      </c>
      <c r="V238" t="inlineStr">
        <is>
          <t>US</t>
        </is>
      </c>
      <c r="W238" t="inlineStr">
        <is>
          <t>ads</t>
        </is>
      </c>
    </row>
    <row r="239">
      <c r="A239" t="inlineStr">
        <is>
          <t>S-2410c6</t>
        </is>
      </c>
      <c r="B239" t="inlineStr">
        <is>
          <t>A-5247b3</t>
        </is>
      </c>
      <c r="C239" s="40" t="n">
        <v>45423</v>
      </c>
      <c r="D239" s="40" t="n"/>
      <c r="E239" t="n">
        <v>234</v>
      </c>
      <c r="F239" t="n">
        <v>627</v>
      </c>
      <c r="G239" t="inlineStr">
        <is>
          <t>Até 2024-S1</t>
        </is>
      </c>
      <c r="H239" t="inlineStr">
        <is>
          <t>Sim</t>
        </is>
      </c>
      <c r="I239" t="n">
        <v>0</v>
      </c>
      <c r="J239" s="41" t="n"/>
      <c r="L239" t="inlineStr"/>
      <c r="M239" t="inlineStr">
        <is>
          <t>Basic</t>
        </is>
      </c>
      <c r="N239" t="inlineStr">
        <is>
          <t>annual</t>
        </is>
      </c>
      <c r="O239" t="inlineStr">
        <is>
          <t>Pago</t>
        </is>
      </c>
      <c r="P239" t="inlineStr">
        <is>
          <t>Não</t>
        </is>
      </c>
      <c r="Q239" t="inlineStr">
        <is>
          <t>Não</t>
        </is>
      </c>
      <c r="R239" t="inlineStr">
        <is>
          <t>Não</t>
        </is>
      </c>
      <c r="S239" t="inlineStr">
        <is>
          <t>16–40</t>
        </is>
      </c>
      <c r="T239" t="inlineStr">
        <is>
          <t>31–90 dias</t>
        </is>
      </c>
      <c r="U239" t="inlineStr">
        <is>
          <t>FinTech</t>
        </is>
      </c>
      <c r="V239" t="inlineStr">
        <is>
          <t>UK</t>
        </is>
      </c>
      <c r="W239" t="inlineStr">
        <is>
          <t>partner</t>
        </is>
      </c>
    </row>
    <row r="240">
      <c r="A240" t="inlineStr">
        <is>
          <t>S-7a06fe</t>
        </is>
      </c>
      <c r="B240" t="inlineStr">
        <is>
          <t>A-5a92e7</t>
        </is>
      </c>
      <c r="C240" s="40" t="n">
        <v>45563</v>
      </c>
      <c r="D240" s="40" t="n"/>
      <c r="E240" t="n">
        <v>94</v>
      </c>
      <c r="F240" t="n">
        <v>1372</v>
      </c>
      <c r="G240" t="inlineStr">
        <is>
          <t>2024-S2</t>
        </is>
      </c>
      <c r="H240" t="inlineStr">
        <is>
          <t>Sim</t>
        </is>
      </c>
      <c r="I240" t="n">
        <v>0</v>
      </c>
      <c r="J240" s="41" t="n"/>
      <c r="L240" t="inlineStr"/>
      <c r="M240" t="inlineStr">
        <is>
          <t>Pro</t>
        </is>
      </c>
      <c r="N240" t="inlineStr">
        <is>
          <t>monthly</t>
        </is>
      </c>
      <c r="O240" t="inlineStr">
        <is>
          <t>Pago</t>
        </is>
      </c>
      <c r="P240" t="inlineStr">
        <is>
          <t>Sim</t>
        </is>
      </c>
      <c r="Q240" t="inlineStr">
        <is>
          <t>Não</t>
        </is>
      </c>
      <c r="R240" t="inlineStr">
        <is>
          <t>Não</t>
        </is>
      </c>
      <c r="S240" t="inlineStr">
        <is>
          <t>16–40</t>
        </is>
      </c>
      <c r="T240" t="inlineStr">
        <is>
          <t>91–180 dias</t>
        </is>
      </c>
      <c r="U240" t="inlineStr">
        <is>
          <t>HealthTech</t>
        </is>
      </c>
      <c r="V240" t="inlineStr">
        <is>
          <t>US</t>
        </is>
      </c>
      <c r="W240" t="inlineStr">
        <is>
          <t>ads</t>
        </is>
      </c>
    </row>
    <row r="241">
      <c r="A241" t="inlineStr">
        <is>
          <t>S-ceaca8</t>
        </is>
      </c>
      <c r="B241" t="inlineStr">
        <is>
          <t>A-96e141</t>
        </is>
      </c>
      <c r="C241" s="40" t="n">
        <v>45514</v>
      </c>
      <c r="D241" s="40" t="n"/>
      <c r="E241" t="n">
        <v>143</v>
      </c>
      <c r="F241" t="n">
        <v>4776</v>
      </c>
      <c r="G241" t="inlineStr">
        <is>
          <t>2024-S2</t>
        </is>
      </c>
      <c r="H241" t="inlineStr">
        <is>
          <t>Sim</t>
        </is>
      </c>
      <c r="I241" t="n">
        <v>0</v>
      </c>
      <c r="J241" s="41" t="n"/>
      <c r="L241" t="inlineStr"/>
      <c r="M241" t="inlineStr">
        <is>
          <t>Enterprise</t>
        </is>
      </c>
      <c r="N241" t="inlineStr">
        <is>
          <t>monthly</t>
        </is>
      </c>
      <c r="O241" t="inlineStr">
        <is>
          <t>Pago</t>
        </is>
      </c>
      <c r="P241" t="inlineStr">
        <is>
          <t>Sim</t>
        </is>
      </c>
      <c r="Q241" t="inlineStr">
        <is>
          <t>Não</t>
        </is>
      </c>
      <c r="R241" t="inlineStr">
        <is>
          <t>Não</t>
        </is>
      </c>
      <c r="S241" t="inlineStr">
        <is>
          <t>16–40</t>
        </is>
      </c>
      <c r="T241" t="inlineStr">
        <is>
          <t>181–365 dias</t>
        </is>
      </c>
      <c r="U241" t="inlineStr">
        <is>
          <t>DevTools</t>
        </is>
      </c>
      <c r="V241" t="inlineStr">
        <is>
          <t>UK</t>
        </is>
      </c>
      <c r="W241" t="inlineStr">
        <is>
          <t>partner</t>
        </is>
      </c>
    </row>
    <row r="242">
      <c r="A242" t="inlineStr">
        <is>
          <t>S-02c3e7</t>
        </is>
      </c>
      <c r="B242" t="inlineStr">
        <is>
          <t>A-7c4956</t>
        </is>
      </c>
      <c r="C242" s="40" t="n">
        <v>45518</v>
      </c>
      <c r="D242" s="40" t="n"/>
      <c r="E242" t="n">
        <v>139</v>
      </c>
      <c r="F242" t="n">
        <v>1194</v>
      </c>
      <c r="G242" t="inlineStr">
        <is>
          <t>2024-S2</t>
        </is>
      </c>
      <c r="H242" t="inlineStr">
        <is>
          <t>Sim</t>
        </is>
      </c>
      <c r="I242" t="n">
        <v>0</v>
      </c>
      <c r="J242" s="41" t="n"/>
      <c r="L242" t="inlineStr"/>
      <c r="M242" t="inlineStr">
        <is>
          <t>Enterprise</t>
        </is>
      </c>
      <c r="N242" t="inlineStr">
        <is>
          <t>annual</t>
        </is>
      </c>
      <c r="O242" t="inlineStr">
        <is>
          <t>Pago</t>
        </is>
      </c>
      <c r="P242" t="inlineStr">
        <is>
          <t>Sim</t>
        </is>
      </c>
      <c r="Q242" t="inlineStr">
        <is>
          <t>Não</t>
        </is>
      </c>
      <c r="R242" t="inlineStr">
        <is>
          <t>Não</t>
        </is>
      </c>
      <c r="S242" t="inlineStr">
        <is>
          <t>6–15</t>
        </is>
      </c>
      <c r="T242" t="inlineStr">
        <is>
          <t>Mais de 365 dias</t>
        </is>
      </c>
      <c r="U242" t="inlineStr">
        <is>
          <t>DevTools</t>
        </is>
      </c>
      <c r="V242" t="inlineStr">
        <is>
          <t>US</t>
        </is>
      </c>
      <c r="W242" t="inlineStr">
        <is>
          <t>ads</t>
        </is>
      </c>
    </row>
    <row r="243">
      <c r="A243" t="inlineStr">
        <is>
          <t>S-3a1a06</t>
        </is>
      </c>
      <c r="B243" t="inlineStr">
        <is>
          <t>A-eb7fac</t>
        </is>
      </c>
      <c r="C243" s="40" t="n">
        <v>45482</v>
      </c>
      <c r="D243" s="40" t="n"/>
      <c r="E243" t="n">
        <v>175</v>
      </c>
      <c r="F243" t="n">
        <v>2786</v>
      </c>
      <c r="G243" t="inlineStr">
        <is>
          <t>2024-S2</t>
        </is>
      </c>
      <c r="H243" t="inlineStr">
        <is>
          <t>Sim</t>
        </is>
      </c>
      <c r="I243" t="n">
        <v>0</v>
      </c>
      <c r="J243" s="41" t="n"/>
      <c r="L243" t="inlineStr"/>
      <c r="M243" t="inlineStr">
        <is>
          <t>Enterprise</t>
        </is>
      </c>
      <c r="N243" t="inlineStr">
        <is>
          <t>monthly</t>
        </is>
      </c>
      <c r="O243" t="inlineStr">
        <is>
          <t>Pago</t>
        </is>
      </c>
      <c r="P243" t="inlineStr">
        <is>
          <t>Sim</t>
        </is>
      </c>
      <c r="Q243" t="inlineStr">
        <is>
          <t>Não</t>
        </is>
      </c>
      <c r="R243" t="inlineStr">
        <is>
          <t>Não</t>
        </is>
      </c>
      <c r="S243" t="inlineStr">
        <is>
          <t>6–15</t>
        </is>
      </c>
      <c r="T243" t="inlineStr">
        <is>
          <t>181–365 dias</t>
        </is>
      </c>
      <c r="U243" t="inlineStr">
        <is>
          <t>DevTools</t>
        </is>
      </c>
      <c r="V243" t="inlineStr">
        <is>
          <t>US</t>
        </is>
      </c>
      <c r="W243" t="inlineStr">
        <is>
          <t>organic</t>
        </is>
      </c>
    </row>
    <row r="244">
      <c r="A244" t="inlineStr">
        <is>
          <t>S-7f5d03</t>
        </is>
      </c>
      <c r="B244" t="inlineStr">
        <is>
          <t>A-22d9d2</t>
        </is>
      </c>
      <c r="C244" s="40" t="n">
        <v>45453</v>
      </c>
      <c r="D244" s="40" t="n"/>
      <c r="E244" t="n">
        <v>204</v>
      </c>
      <c r="F244" t="n">
        <v>1225</v>
      </c>
      <c r="G244" t="inlineStr">
        <is>
          <t>Até 2024-S1</t>
        </is>
      </c>
      <c r="H244" t="inlineStr">
        <is>
          <t>Sim</t>
        </is>
      </c>
      <c r="I244" t="n">
        <v>0</v>
      </c>
      <c r="J244" s="41" t="n"/>
      <c r="L244" t="inlineStr"/>
      <c r="M244" t="inlineStr">
        <is>
          <t>Pro</t>
        </is>
      </c>
      <c r="N244" t="inlineStr">
        <is>
          <t>monthly</t>
        </is>
      </c>
      <c r="O244" t="inlineStr">
        <is>
          <t>Pago</t>
        </is>
      </c>
      <c r="P244" t="inlineStr">
        <is>
          <t>Não</t>
        </is>
      </c>
      <c r="Q244" t="inlineStr">
        <is>
          <t>Não</t>
        </is>
      </c>
      <c r="R244" t="inlineStr">
        <is>
          <t>Não</t>
        </is>
      </c>
      <c r="S244" t="inlineStr">
        <is>
          <t>16–40</t>
        </is>
      </c>
      <c r="T244" t="inlineStr">
        <is>
          <t>31–90 dias</t>
        </is>
      </c>
      <c r="U244" t="inlineStr">
        <is>
          <t>DevTools</t>
        </is>
      </c>
      <c r="V244" t="inlineStr">
        <is>
          <t>FR</t>
        </is>
      </c>
      <c r="W244" t="inlineStr">
        <is>
          <t>event</t>
        </is>
      </c>
    </row>
    <row r="245">
      <c r="A245" t="inlineStr">
        <is>
          <t>S-c10f0c</t>
        </is>
      </c>
      <c r="B245" t="inlineStr">
        <is>
          <t>A-0f7d77</t>
        </is>
      </c>
      <c r="C245" s="40" t="n">
        <v>45607</v>
      </c>
      <c r="D245" s="40" t="n"/>
      <c r="E245" t="n">
        <v>50</v>
      </c>
      <c r="F245" t="n">
        <v>114</v>
      </c>
      <c r="G245" t="inlineStr">
        <is>
          <t>2024-S2</t>
        </is>
      </c>
      <c r="H245" t="inlineStr">
        <is>
          <t>Sim</t>
        </is>
      </c>
      <c r="I245" t="n">
        <v>0</v>
      </c>
      <c r="J245" s="41" t="n"/>
      <c r="L245" t="inlineStr"/>
      <c r="M245" t="inlineStr">
        <is>
          <t>Basic</t>
        </is>
      </c>
      <c r="N245" t="inlineStr">
        <is>
          <t>monthly</t>
        </is>
      </c>
      <c r="O245" t="inlineStr">
        <is>
          <t>Pago</t>
        </is>
      </c>
      <c r="P245" t="inlineStr">
        <is>
          <t>Não</t>
        </is>
      </c>
      <c r="Q245" t="inlineStr">
        <is>
          <t>Não</t>
        </is>
      </c>
      <c r="R245" t="inlineStr">
        <is>
          <t>Não</t>
        </is>
      </c>
      <c r="S245" t="inlineStr">
        <is>
          <t>6–15</t>
        </is>
      </c>
      <c r="T245" t="inlineStr">
        <is>
          <t>Conta nova (≤ 30 dias)</t>
        </is>
      </c>
      <c r="U245" t="inlineStr">
        <is>
          <t>FinTech</t>
        </is>
      </c>
      <c r="V245" t="inlineStr">
        <is>
          <t>IN</t>
        </is>
      </c>
      <c r="W245" t="inlineStr">
        <is>
          <t>partner</t>
        </is>
      </c>
    </row>
    <row r="246">
      <c r="A246" t="inlineStr">
        <is>
          <t>S-cdd00a</t>
        </is>
      </c>
      <c r="B246" t="inlineStr">
        <is>
          <t>A-4e44e8</t>
        </is>
      </c>
      <c r="C246" s="40" t="n">
        <v>45527</v>
      </c>
      <c r="D246" s="40" t="n"/>
      <c r="E246" t="n">
        <v>130</v>
      </c>
      <c r="F246" t="n">
        <v>722</v>
      </c>
      <c r="G246" t="inlineStr">
        <is>
          <t>2024-S2</t>
        </is>
      </c>
      <c r="H246" t="inlineStr">
        <is>
          <t>Sim</t>
        </is>
      </c>
      <c r="I246" t="n">
        <v>0</v>
      </c>
      <c r="J246" s="41" t="n"/>
      <c r="L246" t="inlineStr"/>
      <c r="M246" t="inlineStr">
        <is>
          <t>Basic</t>
        </is>
      </c>
      <c r="N246" t="inlineStr">
        <is>
          <t>monthly</t>
        </is>
      </c>
      <c r="O246" t="inlineStr">
        <is>
          <t>Pago</t>
        </is>
      </c>
      <c r="P246" t="inlineStr">
        <is>
          <t>Sim</t>
        </is>
      </c>
      <c r="Q246" t="inlineStr">
        <is>
          <t>Não</t>
        </is>
      </c>
      <c r="R246" t="inlineStr">
        <is>
          <t>Não</t>
        </is>
      </c>
      <c r="S246" t="inlineStr">
        <is>
          <t>16–40</t>
        </is>
      </c>
      <c r="T246" t="inlineStr">
        <is>
          <t>Conta nova (≤ 30 dias)</t>
        </is>
      </c>
      <c r="U246" t="inlineStr">
        <is>
          <t>DevTools</t>
        </is>
      </c>
      <c r="V246" t="inlineStr">
        <is>
          <t>US</t>
        </is>
      </c>
      <c r="W246" t="inlineStr">
        <is>
          <t>ads</t>
        </is>
      </c>
    </row>
    <row r="247">
      <c r="A247" t="inlineStr">
        <is>
          <t>S-d57a67</t>
        </is>
      </c>
      <c r="B247" t="inlineStr">
        <is>
          <t>A-2446e3</t>
        </is>
      </c>
      <c r="C247" s="40" t="n">
        <v>45487</v>
      </c>
      <c r="D247" s="40" t="n"/>
      <c r="E247" t="n">
        <v>170</v>
      </c>
      <c r="F247" t="n">
        <v>1323</v>
      </c>
      <c r="G247" t="inlineStr">
        <is>
          <t>2024-S2</t>
        </is>
      </c>
      <c r="H247" t="inlineStr">
        <is>
          <t>Sim</t>
        </is>
      </c>
      <c r="I247" t="n">
        <v>0</v>
      </c>
      <c r="J247" s="41" t="n"/>
      <c r="L247" t="inlineStr"/>
      <c r="M247" t="inlineStr">
        <is>
          <t>Pro</t>
        </is>
      </c>
      <c r="N247" t="inlineStr">
        <is>
          <t>monthly</t>
        </is>
      </c>
      <c r="O247" t="inlineStr">
        <is>
          <t>Pago</t>
        </is>
      </c>
      <c r="P247" t="inlineStr">
        <is>
          <t>Sim</t>
        </is>
      </c>
      <c r="Q247" t="inlineStr">
        <is>
          <t>Não</t>
        </is>
      </c>
      <c r="R247" t="inlineStr">
        <is>
          <t>Não</t>
        </is>
      </c>
      <c r="S247" t="inlineStr">
        <is>
          <t>16–40</t>
        </is>
      </c>
      <c r="T247" t="inlineStr">
        <is>
          <t>181–365 dias</t>
        </is>
      </c>
      <c r="U247" t="inlineStr">
        <is>
          <t>EdTech</t>
        </is>
      </c>
      <c r="V247" t="inlineStr">
        <is>
          <t>IN</t>
        </is>
      </c>
      <c r="W247" t="inlineStr">
        <is>
          <t>organic</t>
        </is>
      </c>
    </row>
    <row r="248">
      <c r="A248" t="inlineStr">
        <is>
          <t>S-f75ac4</t>
        </is>
      </c>
      <c r="B248" t="inlineStr">
        <is>
          <t>A-faa28c</t>
        </is>
      </c>
      <c r="C248" s="40" t="n">
        <v>45339</v>
      </c>
      <c r="D248" s="40" t="n"/>
      <c r="E248" t="n">
        <v>318</v>
      </c>
      <c r="F248" t="n">
        <v>0</v>
      </c>
      <c r="G248" t="inlineStr">
        <is>
          <t>Até 2024-S1</t>
        </is>
      </c>
      <c r="H248" t="inlineStr">
        <is>
          <t>Sim</t>
        </is>
      </c>
      <c r="I248" t="n">
        <v>0</v>
      </c>
      <c r="J248" s="41" t="n"/>
      <c r="L248" t="inlineStr"/>
      <c r="M248" t="inlineStr">
        <is>
          <t>Enterprise</t>
        </is>
      </c>
      <c r="N248" t="inlineStr">
        <is>
          <t>annual</t>
        </is>
      </c>
      <c r="O248" t="inlineStr">
        <is>
          <t>Trial</t>
        </is>
      </c>
      <c r="P248" t="inlineStr">
        <is>
          <t>Sim</t>
        </is>
      </c>
      <c r="Q248" t="inlineStr">
        <is>
          <t>Não</t>
        </is>
      </c>
      <c r="R248" t="inlineStr">
        <is>
          <t>Não</t>
        </is>
      </c>
      <c r="S248" t="inlineStr">
        <is>
          <t>41+</t>
        </is>
      </c>
      <c r="T248" t="inlineStr">
        <is>
          <t>Conta nova (≤ 30 dias)</t>
        </is>
      </c>
      <c r="U248" t="inlineStr">
        <is>
          <t>HealthTech</t>
        </is>
      </c>
      <c r="V248" t="inlineStr">
        <is>
          <t>US</t>
        </is>
      </c>
      <c r="W248" t="inlineStr">
        <is>
          <t>organic</t>
        </is>
      </c>
    </row>
    <row r="249">
      <c r="A249" t="inlineStr">
        <is>
          <t>S-76c59f</t>
        </is>
      </c>
      <c r="B249" t="inlineStr">
        <is>
          <t>A-0aaf6e</t>
        </is>
      </c>
      <c r="C249" s="40" t="n">
        <v>45505</v>
      </c>
      <c r="D249" s="40" t="n"/>
      <c r="E249" t="n">
        <v>152</v>
      </c>
      <c r="F249" t="n">
        <v>456</v>
      </c>
      <c r="G249" t="inlineStr">
        <is>
          <t>2024-S2</t>
        </is>
      </c>
      <c r="H249" t="inlineStr">
        <is>
          <t>Sim</t>
        </is>
      </c>
      <c r="I249" t="n">
        <v>0</v>
      </c>
      <c r="J249" s="41" t="n"/>
      <c r="L249" t="inlineStr"/>
      <c r="M249" t="inlineStr">
        <is>
          <t>Basic</t>
        </is>
      </c>
      <c r="N249" t="inlineStr">
        <is>
          <t>annual</t>
        </is>
      </c>
      <c r="O249" t="inlineStr">
        <is>
          <t>Pago</t>
        </is>
      </c>
      <c r="P249" t="inlineStr">
        <is>
          <t>Sim</t>
        </is>
      </c>
      <c r="Q249" t="inlineStr">
        <is>
          <t>Não</t>
        </is>
      </c>
      <c r="R249" t="inlineStr">
        <is>
          <t>Não</t>
        </is>
      </c>
      <c r="S249" t="inlineStr">
        <is>
          <t>16–40</t>
        </is>
      </c>
      <c r="T249" t="inlineStr">
        <is>
          <t>31–90 dias</t>
        </is>
      </c>
      <c r="U249" t="inlineStr">
        <is>
          <t>FinTech</t>
        </is>
      </c>
      <c r="V249" t="inlineStr">
        <is>
          <t>US</t>
        </is>
      </c>
      <c r="W249" t="inlineStr">
        <is>
          <t>organic</t>
        </is>
      </c>
    </row>
    <row r="250">
      <c r="A250" t="inlineStr">
        <is>
          <t>S-0a15fa</t>
        </is>
      </c>
      <c r="B250" t="inlineStr">
        <is>
          <t>A-bb1eaa</t>
        </is>
      </c>
      <c r="C250" s="40" t="n">
        <v>45638</v>
      </c>
      <c r="D250" s="40" t="n"/>
      <c r="E250" t="n">
        <v>19</v>
      </c>
      <c r="F250" t="n">
        <v>1225</v>
      </c>
      <c r="G250" t="inlineStr">
        <is>
          <t>2024-S2</t>
        </is>
      </c>
      <c r="H250" t="inlineStr">
        <is>
          <t>Não</t>
        </is>
      </c>
      <c r="I250" t="n">
        <v>0</v>
      </c>
      <c r="J250" s="41" t="n"/>
      <c r="L250" t="inlineStr"/>
      <c r="M250" t="inlineStr">
        <is>
          <t>Pro</t>
        </is>
      </c>
      <c r="N250" t="inlineStr">
        <is>
          <t>annual</t>
        </is>
      </c>
      <c r="O250" t="inlineStr">
        <is>
          <t>Pago</t>
        </is>
      </c>
      <c r="P250" t="inlineStr">
        <is>
          <t>Sim</t>
        </is>
      </c>
      <c r="Q250" t="inlineStr">
        <is>
          <t>Não</t>
        </is>
      </c>
      <c r="R250" t="inlineStr">
        <is>
          <t>Não</t>
        </is>
      </c>
      <c r="S250" t="inlineStr">
        <is>
          <t>16–40</t>
        </is>
      </c>
      <c r="T250" t="inlineStr">
        <is>
          <t>181–365 dias</t>
        </is>
      </c>
      <c r="U250" t="inlineStr">
        <is>
          <t>Cybersecurity</t>
        </is>
      </c>
      <c r="V250" t="inlineStr">
        <is>
          <t>US</t>
        </is>
      </c>
      <c r="W250" t="inlineStr">
        <is>
          <t>organic</t>
        </is>
      </c>
    </row>
    <row r="251">
      <c r="A251" t="inlineStr">
        <is>
          <t>S-d0f5fb</t>
        </is>
      </c>
      <c r="B251" t="inlineStr">
        <is>
          <t>A-39868b</t>
        </is>
      </c>
      <c r="C251" s="40" t="n">
        <v>45407</v>
      </c>
      <c r="D251" s="40" t="n"/>
      <c r="E251" t="n">
        <v>250</v>
      </c>
      <c r="F251" t="n">
        <v>1791</v>
      </c>
      <c r="G251" t="inlineStr">
        <is>
          <t>Até 2024-S1</t>
        </is>
      </c>
      <c r="H251" t="inlineStr">
        <is>
          <t>Sim</t>
        </is>
      </c>
      <c r="I251" t="n">
        <v>0</v>
      </c>
      <c r="J251" s="41" t="n"/>
      <c r="L251" t="inlineStr"/>
      <c r="M251" t="inlineStr">
        <is>
          <t>Enterprise</t>
        </is>
      </c>
      <c r="N251" t="inlineStr">
        <is>
          <t>annual</t>
        </is>
      </c>
      <c r="O251" t="inlineStr">
        <is>
          <t>Pago</t>
        </is>
      </c>
      <c r="P251" t="inlineStr">
        <is>
          <t>Não</t>
        </is>
      </c>
      <c r="Q251" t="inlineStr">
        <is>
          <t>Não</t>
        </is>
      </c>
      <c r="R251" t="inlineStr">
        <is>
          <t>Não</t>
        </is>
      </c>
      <c r="S251" t="inlineStr">
        <is>
          <t>6–15</t>
        </is>
      </c>
      <c r="T251" t="inlineStr">
        <is>
          <t>31–90 dias</t>
        </is>
      </c>
      <c r="U251" t="inlineStr">
        <is>
          <t>FinTech</t>
        </is>
      </c>
      <c r="V251" t="inlineStr">
        <is>
          <t>AU</t>
        </is>
      </c>
      <c r="W251" t="inlineStr">
        <is>
          <t>partner</t>
        </is>
      </c>
    </row>
    <row r="252">
      <c r="A252" t="inlineStr">
        <is>
          <t>S-ffb6cc</t>
        </is>
      </c>
      <c r="B252" t="inlineStr">
        <is>
          <t>A-94d3da</t>
        </is>
      </c>
      <c r="C252" s="40" t="n">
        <v>45563</v>
      </c>
      <c r="D252" s="40" t="n"/>
      <c r="E252" t="n">
        <v>94</v>
      </c>
      <c r="F252" t="n">
        <v>8159</v>
      </c>
      <c r="G252" t="inlineStr">
        <is>
          <t>2024-S2</t>
        </is>
      </c>
      <c r="H252" t="inlineStr">
        <is>
          <t>Sim</t>
        </is>
      </c>
      <c r="I252" t="n">
        <v>0</v>
      </c>
      <c r="J252" s="41" t="n"/>
      <c r="L252" t="inlineStr"/>
      <c r="M252" t="inlineStr">
        <is>
          <t>Enterprise</t>
        </is>
      </c>
      <c r="N252" t="inlineStr">
        <is>
          <t>monthly</t>
        </is>
      </c>
      <c r="O252" t="inlineStr">
        <is>
          <t>Pago</t>
        </is>
      </c>
      <c r="P252" t="inlineStr">
        <is>
          <t>Não</t>
        </is>
      </c>
      <c r="Q252" t="inlineStr">
        <is>
          <t>Não</t>
        </is>
      </c>
      <c r="R252" t="inlineStr">
        <is>
          <t>Não</t>
        </is>
      </c>
      <c r="S252" t="inlineStr">
        <is>
          <t>41+</t>
        </is>
      </c>
      <c r="T252" t="inlineStr">
        <is>
          <t>Mais de 365 dias</t>
        </is>
      </c>
      <c r="U252" t="inlineStr">
        <is>
          <t>HealthTech</t>
        </is>
      </c>
      <c r="V252" t="inlineStr">
        <is>
          <t>US</t>
        </is>
      </c>
      <c r="W252" t="inlineStr">
        <is>
          <t>other</t>
        </is>
      </c>
    </row>
    <row r="253">
      <c r="A253" t="inlineStr">
        <is>
          <t>S-1b8300</t>
        </is>
      </c>
      <c r="B253" t="inlineStr">
        <is>
          <t>A-faa28c</t>
        </is>
      </c>
      <c r="C253" s="40" t="n">
        <v>45435</v>
      </c>
      <c r="D253" s="40" t="n"/>
      <c r="E253" t="n">
        <v>222</v>
      </c>
      <c r="F253" t="n">
        <v>0</v>
      </c>
      <c r="G253" t="inlineStr">
        <is>
          <t>Até 2024-S1</t>
        </is>
      </c>
      <c r="H253" t="inlineStr">
        <is>
          <t>Sim</t>
        </is>
      </c>
      <c r="I253" t="n">
        <v>0</v>
      </c>
      <c r="J253" s="41" t="n"/>
      <c r="L253" t="inlineStr"/>
      <c r="M253" t="inlineStr">
        <is>
          <t>Enterprise</t>
        </is>
      </c>
      <c r="N253" t="inlineStr">
        <is>
          <t>monthly</t>
        </is>
      </c>
      <c r="O253" t="inlineStr">
        <is>
          <t>Trial</t>
        </is>
      </c>
      <c r="P253" t="inlineStr">
        <is>
          <t>Sim</t>
        </is>
      </c>
      <c r="Q253" t="inlineStr">
        <is>
          <t>Sim</t>
        </is>
      </c>
      <c r="R253" t="inlineStr">
        <is>
          <t>Não</t>
        </is>
      </c>
      <c r="S253" t="inlineStr">
        <is>
          <t>41+</t>
        </is>
      </c>
      <c r="T253" t="inlineStr">
        <is>
          <t>91–180 dias</t>
        </is>
      </c>
      <c r="U253" t="inlineStr">
        <is>
          <t>HealthTech</t>
        </is>
      </c>
      <c r="V253" t="inlineStr">
        <is>
          <t>US</t>
        </is>
      </c>
      <c r="W253" t="inlineStr">
        <is>
          <t>organic</t>
        </is>
      </c>
    </row>
    <row r="254">
      <c r="A254" t="inlineStr">
        <is>
          <t>S-88de1c</t>
        </is>
      </c>
      <c r="B254" t="inlineStr">
        <is>
          <t>A-18793f</t>
        </is>
      </c>
      <c r="C254" s="40" t="n">
        <v>45650</v>
      </c>
      <c r="D254" s="40" t="n"/>
      <c r="E254" t="n">
        <v>7</v>
      </c>
      <c r="F254" t="n">
        <v>2812</v>
      </c>
      <c r="G254" t="inlineStr">
        <is>
          <t>2024-S2</t>
        </is>
      </c>
      <c r="H254" t="inlineStr">
        <is>
          <t>Não</t>
        </is>
      </c>
      <c r="I254" t="n">
        <v>0</v>
      </c>
      <c r="J254" s="41" t="n"/>
      <c r="L254" t="inlineStr"/>
      <c r="M254" t="inlineStr">
        <is>
          <t>Basic</t>
        </is>
      </c>
      <c r="N254" t="inlineStr">
        <is>
          <t>annual</t>
        </is>
      </c>
      <c r="O254" t="inlineStr">
        <is>
          <t>Pago</t>
        </is>
      </c>
      <c r="P254" t="inlineStr">
        <is>
          <t>Sim</t>
        </is>
      </c>
      <c r="Q254" t="inlineStr">
        <is>
          <t>Não</t>
        </is>
      </c>
      <c r="R254" t="inlineStr">
        <is>
          <t>Não</t>
        </is>
      </c>
      <c r="S254" t="inlineStr">
        <is>
          <t>41+</t>
        </is>
      </c>
      <c r="T254" t="inlineStr">
        <is>
          <t>Conta nova (≤ 30 dias)</t>
        </is>
      </c>
      <c r="U254" t="inlineStr">
        <is>
          <t>EdTech</t>
        </is>
      </c>
      <c r="V254" t="inlineStr">
        <is>
          <t>US</t>
        </is>
      </c>
      <c r="W254" t="inlineStr">
        <is>
          <t>organic</t>
        </is>
      </c>
    </row>
    <row r="255">
      <c r="A255" t="inlineStr">
        <is>
          <t>S-a88ffd</t>
        </is>
      </c>
      <c r="B255" t="inlineStr">
        <is>
          <t>A-cc102e</t>
        </is>
      </c>
      <c r="C255" s="40" t="n">
        <v>45541</v>
      </c>
      <c r="D255" s="40" t="n"/>
      <c r="E255" t="n">
        <v>116</v>
      </c>
      <c r="F255" t="n">
        <v>637</v>
      </c>
      <c r="G255" t="inlineStr">
        <is>
          <t>2024-S2</t>
        </is>
      </c>
      <c r="H255" t="inlineStr">
        <is>
          <t>Sim</t>
        </is>
      </c>
      <c r="I255" t="n">
        <v>0</v>
      </c>
      <c r="J255" s="41" t="n"/>
      <c r="L255" t="inlineStr"/>
      <c r="M255" t="inlineStr">
        <is>
          <t>Pro</t>
        </is>
      </c>
      <c r="N255" t="inlineStr">
        <is>
          <t>annual</t>
        </is>
      </c>
      <c r="O255" t="inlineStr">
        <is>
          <t>Pago</t>
        </is>
      </c>
      <c r="P255" t="inlineStr">
        <is>
          <t>Sim</t>
        </is>
      </c>
      <c r="Q255" t="inlineStr">
        <is>
          <t>Não</t>
        </is>
      </c>
      <c r="R255" t="inlineStr">
        <is>
          <t>Não</t>
        </is>
      </c>
      <c r="S255" t="inlineStr">
        <is>
          <t>6–15</t>
        </is>
      </c>
      <c r="T255" t="inlineStr">
        <is>
          <t>91–180 dias</t>
        </is>
      </c>
      <c r="U255" t="inlineStr">
        <is>
          <t>HealthTech</t>
        </is>
      </c>
      <c r="V255" t="inlineStr">
        <is>
          <t>US</t>
        </is>
      </c>
      <c r="W255" t="inlineStr">
        <is>
          <t>partner</t>
        </is>
      </c>
    </row>
    <row r="256">
      <c r="A256" t="inlineStr">
        <is>
          <t>S-f12a54</t>
        </is>
      </c>
      <c r="B256" t="inlineStr">
        <is>
          <t>A-f3ff05</t>
        </is>
      </c>
      <c r="C256" s="40" t="n">
        <v>45620</v>
      </c>
      <c r="D256" s="40" t="n"/>
      <c r="E256" t="n">
        <v>37</v>
      </c>
      <c r="F256" t="n">
        <v>98</v>
      </c>
      <c r="G256" t="inlineStr">
        <is>
          <t>2024-S2</t>
        </is>
      </c>
      <c r="H256" t="inlineStr">
        <is>
          <t>Sim</t>
        </is>
      </c>
      <c r="I256" t="n">
        <v>0</v>
      </c>
      <c r="J256" s="41" t="n"/>
      <c r="L256" t="inlineStr"/>
      <c r="M256" t="inlineStr">
        <is>
          <t>Pro</t>
        </is>
      </c>
      <c r="N256" t="inlineStr">
        <is>
          <t>monthly</t>
        </is>
      </c>
      <c r="O256" t="inlineStr">
        <is>
          <t>Pago</t>
        </is>
      </c>
      <c r="P256" t="inlineStr">
        <is>
          <t>Sim</t>
        </is>
      </c>
      <c r="Q256" t="inlineStr">
        <is>
          <t>Não</t>
        </is>
      </c>
      <c r="R256" t="inlineStr">
        <is>
          <t>Não</t>
        </is>
      </c>
      <c r="S256" t="inlineStr">
        <is>
          <t>1–5</t>
        </is>
      </c>
      <c r="T256" t="inlineStr">
        <is>
          <t>91–180 dias</t>
        </is>
      </c>
      <c r="U256" t="inlineStr">
        <is>
          <t>FinTech</t>
        </is>
      </c>
      <c r="V256" t="inlineStr">
        <is>
          <t>IN</t>
        </is>
      </c>
      <c r="W256" t="inlineStr">
        <is>
          <t>other</t>
        </is>
      </c>
    </row>
    <row r="257">
      <c r="A257" t="inlineStr">
        <is>
          <t>S-f9b284</t>
        </is>
      </c>
      <c r="B257" t="inlineStr">
        <is>
          <t>A-22d9d2</t>
        </is>
      </c>
      <c r="C257" s="40" t="n">
        <v>45475</v>
      </c>
      <c r="D257" s="40" t="n"/>
      <c r="E257" t="n">
        <v>182</v>
      </c>
      <c r="F257" t="n">
        <v>392</v>
      </c>
      <c r="G257" t="inlineStr">
        <is>
          <t>2024-S2</t>
        </is>
      </c>
      <c r="H257" t="inlineStr">
        <is>
          <t>Sim</t>
        </is>
      </c>
      <c r="I257" t="n">
        <v>0</v>
      </c>
      <c r="J257" s="41" t="n"/>
      <c r="L257" t="inlineStr"/>
      <c r="M257" t="inlineStr">
        <is>
          <t>Pro</t>
        </is>
      </c>
      <c r="N257" t="inlineStr">
        <is>
          <t>annual</t>
        </is>
      </c>
      <c r="O257" t="inlineStr">
        <is>
          <t>Pago</t>
        </is>
      </c>
      <c r="P257" t="inlineStr">
        <is>
          <t>Sim</t>
        </is>
      </c>
      <c r="Q257" t="inlineStr">
        <is>
          <t>Não</t>
        </is>
      </c>
      <c r="R257" t="inlineStr">
        <is>
          <t>Não</t>
        </is>
      </c>
      <c r="S257" t="inlineStr">
        <is>
          <t>6–15</t>
        </is>
      </c>
      <c r="T257" t="inlineStr">
        <is>
          <t>91–180 dias</t>
        </is>
      </c>
      <c r="U257" t="inlineStr">
        <is>
          <t>DevTools</t>
        </is>
      </c>
      <c r="V257" t="inlineStr">
        <is>
          <t>FR</t>
        </is>
      </c>
      <c r="W257" t="inlineStr">
        <is>
          <t>event</t>
        </is>
      </c>
    </row>
    <row r="258">
      <c r="A258" t="inlineStr">
        <is>
          <t>S-61e53d</t>
        </is>
      </c>
      <c r="B258" t="inlineStr">
        <is>
          <t>A-d42431</t>
        </is>
      </c>
      <c r="C258" s="40" t="n">
        <v>45611</v>
      </c>
      <c r="D258" s="40" t="n">
        <v>45640</v>
      </c>
      <c r="E258" t="n">
        <v>29</v>
      </c>
      <c r="F258" t="n">
        <v>418</v>
      </c>
      <c r="G258" t="inlineStr">
        <is>
          <t>2024-S2</t>
        </is>
      </c>
      <c r="H258" t="inlineStr">
        <is>
          <t>Sim</t>
        </is>
      </c>
      <c r="I258" t="n">
        <v>1</v>
      </c>
      <c r="J258" s="41" t="n">
        <v>45627</v>
      </c>
      <c r="K258" t="n">
        <v>14</v>
      </c>
      <c r="L258" t="inlineStr">
        <is>
          <t>Não</t>
        </is>
      </c>
      <c r="M258" t="inlineStr">
        <is>
          <t>Basic</t>
        </is>
      </c>
      <c r="N258" t="inlineStr">
        <is>
          <t>annual</t>
        </is>
      </c>
      <c r="O258" t="inlineStr">
        <is>
          <t>Pago</t>
        </is>
      </c>
      <c r="P258" t="inlineStr">
        <is>
          <t>Não</t>
        </is>
      </c>
      <c r="Q258" t="inlineStr">
        <is>
          <t>Não</t>
        </is>
      </c>
      <c r="R258" t="inlineStr">
        <is>
          <t>Não</t>
        </is>
      </c>
      <c r="S258" t="inlineStr">
        <is>
          <t>16–40</t>
        </is>
      </c>
      <c r="T258" t="inlineStr">
        <is>
          <t>91–180 dias</t>
        </is>
      </c>
      <c r="U258" t="inlineStr">
        <is>
          <t>FinTech</t>
        </is>
      </c>
      <c r="V258" t="inlineStr">
        <is>
          <t>FR</t>
        </is>
      </c>
      <c r="W258" t="inlineStr">
        <is>
          <t>ads</t>
        </is>
      </c>
    </row>
    <row r="259">
      <c r="A259" t="inlineStr">
        <is>
          <t>S-4c5456</t>
        </is>
      </c>
      <c r="B259" t="inlineStr">
        <is>
          <t>A-149a69</t>
        </is>
      </c>
      <c r="C259" s="40" t="n">
        <v>45645</v>
      </c>
      <c r="D259" s="40" t="n"/>
      <c r="E259" t="n">
        <v>12</v>
      </c>
      <c r="F259" t="n">
        <v>646</v>
      </c>
      <c r="G259" t="inlineStr">
        <is>
          <t>2024-S2</t>
        </is>
      </c>
      <c r="H259" t="inlineStr">
        <is>
          <t>Não</t>
        </is>
      </c>
      <c r="I259" t="n">
        <v>0</v>
      </c>
      <c r="J259" s="41" t="n"/>
      <c r="L259" t="inlineStr"/>
      <c r="M259" t="inlineStr">
        <is>
          <t>Basic</t>
        </is>
      </c>
      <c r="N259" t="inlineStr">
        <is>
          <t>monthly</t>
        </is>
      </c>
      <c r="O259" t="inlineStr">
        <is>
          <t>Pago</t>
        </is>
      </c>
      <c r="P259" t="inlineStr">
        <is>
          <t>Sim</t>
        </is>
      </c>
      <c r="Q259" t="inlineStr">
        <is>
          <t>Não</t>
        </is>
      </c>
      <c r="R259" t="inlineStr">
        <is>
          <t>Não</t>
        </is>
      </c>
      <c r="S259" t="inlineStr">
        <is>
          <t>16–40</t>
        </is>
      </c>
      <c r="T259" t="inlineStr">
        <is>
          <t>31–90 dias</t>
        </is>
      </c>
      <c r="U259" t="inlineStr">
        <is>
          <t>DevTools</t>
        </is>
      </c>
      <c r="V259" t="inlineStr">
        <is>
          <t>US</t>
        </is>
      </c>
      <c r="W259" t="inlineStr">
        <is>
          <t>event</t>
        </is>
      </c>
    </row>
    <row r="260">
      <c r="A260" t="inlineStr">
        <is>
          <t>S-b15cde</t>
        </is>
      </c>
      <c r="B260" t="inlineStr">
        <is>
          <t>A-ee42db</t>
        </is>
      </c>
      <c r="C260" s="40" t="n">
        <v>45047</v>
      </c>
      <c r="D260" s="40" t="n"/>
      <c r="E260" t="n">
        <v>610</v>
      </c>
      <c r="F260" t="n">
        <v>637</v>
      </c>
      <c r="G260" t="inlineStr">
        <is>
          <t>Até 2024-S1</t>
        </is>
      </c>
      <c r="H260" t="inlineStr">
        <is>
          <t>Sim</t>
        </is>
      </c>
      <c r="I260" t="n">
        <v>0</v>
      </c>
      <c r="J260" s="41" t="n"/>
      <c r="L260" t="inlineStr"/>
      <c r="M260" t="inlineStr">
        <is>
          <t>Pro</t>
        </is>
      </c>
      <c r="N260" t="inlineStr">
        <is>
          <t>monthly</t>
        </is>
      </c>
      <c r="O260" t="inlineStr">
        <is>
          <t>Pago</t>
        </is>
      </c>
      <c r="P260" t="inlineStr">
        <is>
          <t>Sim</t>
        </is>
      </c>
      <c r="Q260" t="inlineStr">
        <is>
          <t>Não</t>
        </is>
      </c>
      <c r="R260" t="inlineStr">
        <is>
          <t>Não</t>
        </is>
      </c>
      <c r="S260" t="inlineStr">
        <is>
          <t>6–15</t>
        </is>
      </c>
      <c r="T260" t="inlineStr">
        <is>
          <t>Conta nova (≤ 30 dias)</t>
        </is>
      </c>
      <c r="U260" t="inlineStr">
        <is>
          <t>EdTech</t>
        </is>
      </c>
      <c r="V260" t="inlineStr">
        <is>
          <t>DE</t>
        </is>
      </c>
      <c r="W260" t="inlineStr">
        <is>
          <t>ads</t>
        </is>
      </c>
    </row>
    <row r="261">
      <c r="A261" t="inlineStr">
        <is>
          <t>S-9e6a18</t>
        </is>
      </c>
      <c r="B261" t="inlineStr">
        <is>
          <t>A-7d514c</t>
        </is>
      </c>
      <c r="C261" s="40" t="n">
        <v>45602</v>
      </c>
      <c r="D261" s="40" t="n"/>
      <c r="E261" t="n">
        <v>55</v>
      </c>
      <c r="F261" t="n">
        <v>1029</v>
      </c>
      <c r="G261" t="inlineStr">
        <is>
          <t>2024-S2</t>
        </is>
      </c>
      <c r="H261" t="inlineStr">
        <is>
          <t>Sim</t>
        </is>
      </c>
      <c r="I261" t="n">
        <v>0</v>
      </c>
      <c r="J261" s="41" t="n"/>
      <c r="L261" t="inlineStr"/>
      <c r="M261" t="inlineStr">
        <is>
          <t>Pro</t>
        </is>
      </c>
      <c r="N261" t="inlineStr">
        <is>
          <t>monthly</t>
        </is>
      </c>
      <c r="O261" t="inlineStr">
        <is>
          <t>Pago</t>
        </is>
      </c>
      <c r="P261" t="inlineStr">
        <is>
          <t>Não</t>
        </is>
      </c>
      <c r="Q261" t="inlineStr">
        <is>
          <t>Sim</t>
        </is>
      </c>
      <c r="R261" t="inlineStr">
        <is>
          <t>Não</t>
        </is>
      </c>
      <c r="S261" t="inlineStr">
        <is>
          <t>16–40</t>
        </is>
      </c>
      <c r="T261" t="inlineStr">
        <is>
          <t>181–365 dias</t>
        </is>
      </c>
      <c r="U261" t="inlineStr">
        <is>
          <t>HealthTech</t>
        </is>
      </c>
      <c r="V261" t="inlineStr">
        <is>
          <t>DE</t>
        </is>
      </c>
      <c r="W261" t="inlineStr">
        <is>
          <t>organic</t>
        </is>
      </c>
    </row>
    <row r="262">
      <c r="A262" t="inlineStr">
        <is>
          <t>S-0b2ac3</t>
        </is>
      </c>
      <c r="B262" t="inlineStr">
        <is>
          <t>A-d792a6</t>
        </is>
      </c>
      <c r="C262" s="40" t="n">
        <v>45292</v>
      </c>
      <c r="D262" s="40" t="n"/>
      <c r="E262" t="n">
        <v>365</v>
      </c>
      <c r="F262" t="n">
        <v>0</v>
      </c>
      <c r="G262" t="inlineStr">
        <is>
          <t>Até 2024-S1</t>
        </is>
      </c>
      <c r="H262" t="inlineStr">
        <is>
          <t>Sim</t>
        </is>
      </c>
      <c r="I262" t="n">
        <v>0</v>
      </c>
      <c r="J262" s="41" t="n"/>
      <c r="L262" t="inlineStr"/>
      <c r="M262" t="inlineStr">
        <is>
          <t>Basic</t>
        </is>
      </c>
      <c r="N262" t="inlineStr">
        <is>
          <t>annual</t>
        </is>
      </c>
      <c r="O262" t="inlineStr">
        <is>
          <t>Trial</t>
        </is>
      </c>
      <c r="P262" t="inlineStr">
        <is>
          <t>Sim</t>
        </is>
      </c>
      <c r="Q262" t="inlineStr">
        <is>
          <t>Não</t>
        </is>
      </c>
      <c r="R262" t="inlineStr">
        <is>
          <t>Não</t>
        </is>
      </c>
      <c r="S262" t="inlineStr">
        <is>
          <t>6–15</t>
        </is>
      </c>
      <c r="T262" t="inlineStr">
        <is>
          <t>181–365 dias</t>
        </is>
      </c>
      <c r="U262" t="inlineStr">
        <is>
          <t>DevTools</t>
        </is>
      </c>
      <c r="V262" t="inlineStr">
        <is>
          <t>US</t>
        </is>
      </c>
      <c r="W262" t="inlineStr">
        <is>
          <t>organic</t>
        </is>
      </c>
    </row>
    <row r="263">
      <c r="A263" t="inlineStr">
        <is>
          <t>S-cb8a5c</t>
        </is>
      </c>
      <c r="B263" t="inlineStr">
        <is>
          <t>A-1e6fc3</t>
        </is>
      </c>
      <c r="C263" s="40" t="n">
        <v>45643</v>
      </c>
      <c r="D263" s="40" t="n"/>
      <c r="E263" t="n">
        <v>14</v>
      </c>
      <c r="F263" t="n">
        <v>199</v>
      </c>
      <c r="G263" t="inlineStr">
        <is>
          <t>2024-S2</t>
        </is>
      </c>
      <c r="H263" t="inlineStr">
        <is>
          <t>Não</t>
        </is>
      </c>
      <c r="I263" t="n">
        <v>0</v>
      </c>
      <c r="J263" s="41" t="n"/>
      <c r="L263" t="inlineStr"/>
      <c r="M263" t="inlineStr">
        <is>
          <t>Enterprise</t>
        </is>
      </c>
      <c r="N263" t="inlineStr">
        <is>
          <t>annual</t>
        </is>
      </c>
      <c r="O263" t="inlineStr">
        <is>
          <t>Pago</t>
        </is>
      </c>
      <c r="P263" t="inlineStr">
        <is>
          <t>Sim</t>
        </is>
      </c>
      <c r="Q263" t="inlineStr">
        <is>
          <t>Não</t>
        </is>
      </c>
      <c r="R263" t="inlineStr">
        <is>
          <t>Não</t>
        </is>
      </c>
      <c r="S263" t="inlineStr">
        <is>
          <t>1–5</t>
        </is>
      </c>
      <c r="T263" t="inlineStr">
        <is>
          <t>Mais de 365 dias</t>
        </is>
      </c>
      <c r="U263" t="inlineStr">
        <is>
          <t>EdTech</t>
        </is>
      </c>
      <c r="V263" t="inlineStr">
        <is>
          <t>FR</t>
        </is>
      </c>
      <c r="W263" t="inlineStr">
        <is>
          <t>other</t>
        </is>
      </c>
    </row>
    <row r="264">
      <c r="A264" t="inlineStr">
        <is>
          <t>S-8b52b5</t>
        </is>
      </c>
      <c r="B264" t="inlineStr">
        <is>
          <t>A-c1dfe1</t>
        </is>
      </c>
      <c r="C264" s="40" t="n">
        <v>45355</v>
      </c>
      <c r="D264" s="40" t="n"/>
      <c r="E264" t="n">
        <v>302</v>
      </c>
      <c r="F264" t="n">
        <v>5174</v>
      </c>
      <c r="G264" t="inlineStr">
        <is>
          <t>Até 2024-S1</t>
        </is>
      </c>
      <c r="H264" t="inlineStr">
        <is>
          <t>Sim</t>
        </is>
      </c>
      <c r="I264" t="n">
        <v>0</v>
      </c>
      <c r="J264" s="41" t="n"/>
      <c r="L264" t="inlineStr"/>
      <c r="M264" t="inlineStr">
        <is>
          <t>Enterprise</t>
        </is>
      </c>
      <c r="N264" t="inlineStr">
        <is>
          <t>monthly</t>
        </is>
      </c>
      <c r="O264" t="inlineStr">
        <is>
          <t>Pago</t>
        </is>
      </c>
      <c r="P264" t="inlineStr">
        <is>
          <t>Sim</t>
        </is>
      </c>
      <c r="Q264" t="inlineStr">
        <is>
          <t>Não</t>
        </is>
      </c>
      <c r="R264" t="inlineStr">
        <is>
          <t>Não</t>
        </is>
      </c>
      <c r="S264" t="inlineStr">
        <is>
          <t>16–40</t>
        </is>
      </c>
      <c r="T264" t="inlineStr">
        <is>
          <t>181–365 dias</t>
        </is>
      </c>
      <c r="U264" t="inlineStr">
        <is>
          <t>DevTools</t>
        </is>
      </c>
      <c r="V264" t="inlineStr">
        <is>
          <t>DE</t>
        </is>
      </c>
      <c r="W264" t="inlineStr">
        <is>
          <t>ads</t>
        </is>
      </c>
    </row>
    <row r="265">
      <c r="A265" t="inlineStr">
        <is>
          <t>S-79b2bc</t>
        </is>
      </c>
      <c r="B265" t="inlineStr">
        <is>
          <t>A-249769</t>
        </is>
      </c>
      <c r="C265" s="40" t="n">
        <v>45532</v>
      </c>
      <c r="D265" s="40" t="n"/>
      <c r="E265" t="n">
        <v>125</v>
      </c>
      <c r="F265" t="n">
        <v>76</v>
      </c>
      <c r="G265" t="inlineStr">
        <is>
          <t>2024-S2</t>
        </is>
      </c>
      <c r="H265" t="inlineStr">
        <is>
          <t>Sim</t>
        </is>
      </c>
      <c r="I265" t="n">
        <v>0</v>
      </c>
      <c r="J265" s="41" t="n"/>
      <c r="L265" t="inlineStr"/>
      <c r="M265" t="inlineStr">
        <is>
          <t>Basic</t>
        </is>
      </c>
      <c r="N265" t="inlineStr">
        <is>
          <t>monthly</t>
        </is>
      </c>
      <c r="O265" t="inlineStr">
        <is>
          <t>Pago</t>
        </is>
      </c>
      <c r="P265" t="inlineStr">
        <is>
          <t>Sim</t>
        </is>
      </c>
      <c r="Q265" t="inlineStr">
        <is>
          <t>Não</t>
        </is>
      </c>
      <c r="R265" t="inlineStr">
        <is>
          <t>Não</t>
        </is>
      </c>
      <c r="S265" t="inlineStr">
        <is>
          <t>1–5</t>
        </is>
      </c>
      <c r="T265" t="inlineStr">
        <is>
          <t>91–180 dias</t>
        </is>
      </c>
      <c r="U265" t="inlineStr">
        <is>
          <t>Cybersecurity</t>
        </is>
      </c>
      <c r="V265" t="inlineStr">
        <is>
          <t>US</t>
        </is>
      </c>
      <c r="W265" t="inlineStr">
        <is>
          <t>event</t>
        </is>
      </c>
    </row>
    <row r="266">
      <c r="A266" t="inlineStr">
        <is>
          <t>S-4fd9ba</t>
        </is>
      </c>
      <c r="B266" t="inlineStr">
        <is>
          <t>A-d4ac0e</t>
        </is>
      </c>
      <c r="C266" s="40" t="n">
        <v>45545</v>
      </c>
      <c r="D266" s="40" t="n"/>
      <c r="E266" t="n">
        <v>112</v>
      </c>
      <c r="F266" t="n">
        <v>456</v>
      </c>
      <c r="G266" t="inlineStr">
        <is>
          <t>2024-S2</t>
        </is>
      </c>
      <c r="H266" t="inlineStr">
        <is>
          <t>Sim</t>
        </is>
      </c>
      <c r="I266" t="n">
        <v>0</v>
      </c>
      <c r="J266" s="41" t="n"/>
      <c r="L266" t="inlineStr"/>
      <c r="M266" t="inlineStr">
        <is>
          <t>Basic</t>
        </is>
      </c>
      <c r="N266" t="inlineStr">
        <is>
          <t>monthly</t>
        </is>
      </c>
      <c r="O266" t="inlineStr">
        <is>
          <t>Pago</t>
        </is>
      </c>
      <c r="P266" t="inlineStr">
        <is>
          <t>Sim</t>
        </is>
      </c>
      <c r="Q266" t="inlineStr">
        <is>
          <t>Sim</t>
        </is>
      </c>
      <c r="R266" t="inlineStr">
        <is>
          <t>Não</t>
        </is>
      </c>
      <c r="S266" t="inlineStr">
        <is>
          <t>16–40</t>
        </is>
      </c>
      <c r="T266" t="inlineStr">
        <is>
          <t>91–180 dias</t>
        </is>
      </c>
      <c r="U266" t="inlineStr">
        <is>
          <t>DevTools</t>
        </is>
      </c>
      <c r="V266" t="inlineStr">
        <is>
          <t>UK</t>
        </is>
      </c>
      <c r="W266" t="inlineStr">
        <is>
          <t>ads</t>
        </is>
      </c>
    </row>
    <row r="267">
      <c r="A267" t="inlineStr">
        <is>
          <t>S-163e9d</t>
        </is>
      </c>
      <c r="B267" t="inlineStr">
        <is>
          <t>A-ccabf0</t>
        </is>
      </c>
      <c r="C267" s="40" t="n">
        <v>45354</v>
      </c>
      <c r="D267" s="40" t="n"/>
      <c r="E267" t="n">
        <v>303</v>
      </c>
      <c r="F267" t="n">
        <v>2189</v>
      </c>
      <c r="G267" t="inlineStr">
        <is>
          <t>Até 2024-S1</t>
        </is>
      </c>
      <c r="H267" t="inlineStr">
        <is>
          <t>Sim</t>
        </is>
      </c>
      <c r="I267" t="n">
        <v>0</v>
      </c>
      <c r="J267" s="41" t="n"/>
      <c r="L267" t="inlineStr"/>
      <c r="M267" t="inlineStr">
        <is>
          <t>Enterprise</t>
        </is>
      </c>
      <c r="N267" t="inlineStr">
        <is>
          <t>annual</t>
        </is>
      </c>
      <c r="O267" t="inlineStr">
        <is>
          <t>Pago</t>
        </is>
      </c>
      <c r="P267" t="inlineStr">
        <is>
          <t>Sim</t>
        </is>
      </c>
      <c r="Q267" t="inlineStr">
        <is>
          <t>Não</t>
        </is>
      </c>
      <c r="R267" t="inlineStr">
        <is>
          <t>Não</t>
        </is>
      </c>
      <c r="S267" t="inlineStr">
        <is>
          <t>6–15</t>
        </is>
      </c>
      <c r="T267" t="inlineStr">
        <is>
          <t>91–180 dias</t>
        </is>
      </c>
      <c r="U267" t="inlineStr">
        <is>
          <t>HealthTech</t>
        </is>
      </c>
      <c r="V267" t="inlineStr">
        <is>
          <t>IN</t>
        </is>
      </c>
      <c r="W267" t="inlineStr">
        <is>
          <t>organic</t>
        </is>
      </c>
    </row>
    <row r="268">
      <c r="A268" t="inlineStr">
        <is>
          <t>S-8324d4</t>
        </is>
      </c>
      <c r="B268" t="inlineStr">
        <is>
          <t>A-5a215a</t>
        </is>
      </c>
      <c r="C268" s="40" t="n">
        <v>45486</v>
      </c>
      <c r="D268" s="40" t="n">
        <v>45507</v>
      </c>
      <c r="E268" t="n">
        <v>21</v>
      </c>
      <c r="F268" t="n">
        <v>0</v>
      </c>
      <c r="G268" t="inlineStr">
        <is>
          <t>2024-S2</t>
        </is>
      </c>
      <c r="H268" t="inlineStr">
        <is>
          <t>Sim</t>
        </is>
      </c>
      <c r="I268" t="n">
        <v>1</v>
      </c>
      <c r="J268" s="41" t="n">
        <v>45505</v>
      </c>
      <c r="K268" t="n">
        <v>3</v>
      </c>
      <c r="L268" t="inlineStr">
        <is>
          <t>Não</t>
        </is>
      </c>
      <c r="M268" t="inlineStr">
        <is>
          <t>Pro</t>
        </is>
      </c>
      <c r="N268" t="inlineStr">
        <is>
          <t>monthly</t>
        </is>
      </c>
      <c r="O268" t="inlineStr">
        <is>
          <t>Trial</t>
        </is>
      </c>
      <c r="P268" t="inlineStr">
        <is>
          <t>Sim</t>
        </is>
      </c>
      <c r="Q268" t="inlineStr">
        <is>
          <t>Não</t>
        </is>
      </c>
      <c r="R268" t="inlineStr">
        <is>
          <t>Não</t>
        </is>
      </c>
      <c r="S268" t="inlineStr">
        <is>
          <t>41+</t>
        </is>
      </c>
      <c r="T268" t="inlineStr">
        <is>
          <t>181–365 dias</t>
        </is>
      </c>
      <c r="U268" t="inlineStr">
        <is>
          <t>EdTech</t>
        </is>
      </c>
      <c r="V268" t="inlineStr">
        <is>
          <t>FR</t>
        </is>
      </c>
      <c r="W268" t="inlineStr">
        <is>
          <t>other</t>
        </is>
      </c>
    </row>
    <row r="269">
      <c r="A269" t="inlineStr">
        <is>
          <t>S-22f848</t>
        </is>
      </c>
      <c r="B269" t="inlineStr">
        <is>
          <t>A-993085</t>
        </is>
      </c>
      <c r="C269" s="40" t="n">
        <v>45214</v>
      </c>
      <c r="D269" s="40" t="n"/>
      <c r="E269" t="n">
        <v>443</v>
      </c>
      <c r="F269" t="n">
        <v>9751</v>
      </c>
      <c r="G269" t="inlineStr">
        <is>
          <t>Até 2024-S1</t>
        </is>
      </c>
      <c r="H269" t="inlineStr">
        <is>
          <t>Sim</t>
        </is>
      </c>
      <c r="I269" t="n">
        <v>0</v>
      </c>
      <c r="J269" s="41" t="n"/>
      <c r="L269" t="inlineStr"/>
      <c r="M269" t="inlineStr">
        <is>
          <t>Enterprise</t>
        </is>
      </c>
      <c r="N269" t="inlineStr">
        <is>
          <t>annual</t>
        </is>
      </c>
      <c r="O269" t="inlineStr">
        <is>
          <t>Pago</t>
        </is>
      </c>
      <c r="P269" t="inlineStr">
        <is>
          <t>Sim</t>
        </is>
      </c>
      <c r="Q269" t="inlineStr">
        <is>
          <t>Não</t>
        </is>
      </c>
      <c r="R269" t="inlineStr">
        <is>
          <t>Não</t>
        </is>
      </c>
      <c r="S269" t="inlineStr">
        <is>
          <t>41+</t>
        </is>
      </c>
      <c r="T269" t="inlineStr">
        <is>
          <t>91–180 dias</t>
        </is>
      </c>
      <c r="U269" t="inlineStr">
        <is>
          <t>HealthTech</t>
        </is>
      </c>
      <c r="V269" t="inlineStr">
        <is>
          <t>US</t>
        </is>
      </c>
      <c r="W269" t="inlineStr">
        <is>
          <t>ads</t>
        </is>
      </c>
    </row>
    <row r="270">
      <c r="A270" t="inlineStr">
        <is>
          <t>S-b32512</t>
        </is>
      </c>
      <c r="B270" t="inlineStr">
        <is>
          <t>A-854864</t>
        </is>
      </c>
      <c r="C270" s="40" t="n">
        <v>45651</v>
      </c>
      <c r="D270" s="40" t="n"/>
      <c r="E270" t="n">
        <v>6</v>
      </c>
      <c r="F270" t="n">
        <v>3980</v>
      </c>
      <c r="G270" t="inlineStr">
        <is>
          <t>2024-S2</t>
        </is>
      </c>
      <c r="H270" t="inlineStr">
        <is>
          <t>Não</t>
        </is>
      </c>
      <c r="I270" t="n">
        <v>0</v>
      </c>
      <c r="J270" s="41" t="n"/>
      <c r="L270" t="inlineStr"/>
      <c r="M270" t="inlineStr">
        <is>
          <t>Enterprise</t>
        </is>
      </c>
      <c r="N270" t="inlineStr">
        <is>
          <t>monthly</t>
        </is>
      </c>
      <c r="O270" t="inlineStr">
        <is>
          <t>Pago</t>
        </is>
      </c>
      <c r="P270" t="inlineStr">
        <is>
          <t>Sim</t>
        </is>
      </c>
      <c r="Q270" t="inlineStr">
        <is>
          <t>Não</t>
        </is>
      </c>
      <c r="R270" t="inlineStr">
        <is>
          <t>Não</t>
        </is>
      </c>
      <c r="S270" t="inlineStr">
        <is>
          <t>16–40</t>
        </is>
      </c>
      <c r="T270" t="inlineStr">
        <is>
          <t>Conta nova (≤ 30 dias)</t>
        </is>
      </c>
      <c r="U270" t="inlineStr">
        <is>
          <t>FinTech</t>
        </is>
      </c>
      <c r="V270" t="inlineStr">
        <is>
          <t>IN</t>
        </is>
      </c>
      <c r="W270" t="inlineStr">
        <is>
          <t>event</t>
        </is>
      </c>
    </row>
    <row r="271">
      <c r="A271" t="inlineStr">
        <is>
          <t>S-98ac99</t>
        </is>
      </c>
      <c r="B271" t="inlineStr">
        <is>
          <t>A-8ed5dd</t>
        </is>
      </c>
      <c r="C271" s="40" t="n">
        <v>45239</v>
      </c>
      <c r="D271" s="40" t="n"/>
      <c r="E271" t="n">
        <v>418</v>
      </c>
      <c r="F271" t="n">
        <v>95</v>
      </c>
      <c r="G271" t="inlineStr">
        <is>
          <t>Até 2024-S1</t>
        </is>
      </c>
      <c r="H271" t="inlineStr">
        <is>
          <t>Sim</t>
        </is>
      </c>
      <c r="I271" t="n">
        <v>0</v>
      </c>
      <c r="J271" s="41" t="n"/>
      <c r="L271" t="inlineStr"/>
      <c r="M271" t="inlineStr">
        <is>
          <t>Basic</t>
        </is>
      </c>
      <c r="N271" t="inlineStr">
        <is>
          <t>annual</t>
        </is>
      </c>
      <c r="O271" t="inlineStr">
        <is>
          <t>Pago</t>
        </is>
      </c>
      <c r="P271" t="inlineStr">
        <is>
          <t>Sim</t>
        </is>
      </c>
      <c r="Q271" t="inlineStr">
        <is>
          <t>Sim</t>
        </is>
      </c>
      <c r="R271" t="inlineStr">
        <is>
          <t>Não</t>
        </is>
      </c>
      <c r="S271" t="inlineStr">
        <is>
          <t>1–5</t>
        </is>
      </c>
      <c r="T271" t="inlineStr">
        <is>
          <t>91–180 dias</t>
        </is>
      </c>
      <c r="U271" t="inlineStr">
        <is>
          <t>EdTech</t>
        </is>
      </c>
      <c r="V271" t="inlineStr">
        <is>
          <t>UK</t>
        </is>
      </c>
      <c r="W271" t="inlineStr">
        <is>
          <t>event</t>
        </is>
      </c>
    </row>
    <row r="272">
      <c r="A272" t="inlineStr">
        <is>
          <t>S-93fab3</t>
        </is>
      </c>
      <c r="B272" t="inlineStr">
        <is>
          <t>A-9f9299</t>
        </is>
      </c>
      <c r="C272" s="40" t="n">
        <v>45606</v>
      </c>
      <c r="D272" s="40" t="n">
        <v>45657</v>
      </c>
      <c r="E272" t="n">
        <v>51</v>
      </c>
      <c r="F272" t="n">
        <v>1372</v>
      </c>
      <c r="G272" t="inlineStr">
        <is>
          <t>2024-S2</t>
        </is>
      </c>
      <c r="H272" t="inlineStr">
        <is>
          <t>Sim</t>
        </is>
      </c>
      <c r="I272" t="n">
        <v>0</v>
      </c>
      <c r="J272" s="41" t="n">
        <v>45627</v>
      </c>
      <c r="K272" t="n">
        <v>31</v>
      </c>
      <c r="L272" t="inlineStr">
        <is>
          <t>Sim</t>
        </is>
      </c>
      <c r="M272" t="inlineStr">
        <is>
          <t>Pro</t>
        </is>
      </c>
      <c r="N272" t="inlineStr">
        <is>
          <t>annual</t>
        </is>
      </c>
      <c r="O272" t="inlineStr">
        <is>
          <t>Pago</t>
        </is>
      </c>
      <c r="P272" t="inlineStr">
        <is>
          <t>Sim</t>
        </is>
      </c>
      <c r="Q272" t="inlineStr">
        <is>
          <t>Não</t>
        </is>
      </c>
      <c r="R272" t="inlineStr">
        <is>
          <t>Não</t>
        </is>
      </c>
      <c r="S272" t="inlineStr">
        <is>
          <t>16–40</t>
        </is>
      </c>
      <c r="T272" t="inlineStr">
        <is>
          <t>Mais de 365 dias</t>
        </is>
      </c>
      <c r="U272" t="inlineStr">
        <is>
          <t>FinTech</t>
        </is>
      </c>
      <c r="V272" t="inlineStr">
        <is>
          <t>US</t>
        </is>
      </c>
      <c r="W272" t="inlineStr">
        <is>
          <t>organic</t>
        </is>
      </c>
    </row>
    <row r="273">
      <c r="A273" t="inlineStr">
        <is>
          <t>S-838330</t>
        </is>
      </c>
      <c r="B273" t="inlineStr">
        <is>
          <t>A-5a215a</t>
        </is>
      </c>
      <c r="C273" s="40" t="n">
        <v>45463</v>
      </c>
      <c r="D273" s="40" t="n"/>
      <c r="E273" t="n">
        <v>194</v>
      </c>
      <c r="F273" t="n">
        <v>0</v>
      </c>
      <c r="G273" t="inlineStr">
        <is>
          <t>Até 2024-S1</t>
        </is>
      </c>
      <c r="H273" t="inlineStr">
        <is>
          <t>Sim</t>
        </is>
      </c>
      <c r="I273" t="n">
        <v>0</v>
      </c>
      <c r="J273" s="41" t="n"/>
      <c r="L273" t="inlineStr"/>
      <c r="M273" t="inlineStr">
        <is>
          <t>Pro</t>
        </is>
      </c>
      <c r="N273" t="inlineStr">
        <is>
          <t>annual</t>
        </is>
      </c>
      <c r="O273" t="inlineStr">
        <is>
          <t>Trial</t>
        </is>
      </c>
      <c r="P273" t="inlineStr">
        <is>
          <t>Não</t>
        </is>
      </c>
      <c r="Q273" t="inlineStr">
        <is>
          <t>Não</t>
        </is>
      </c>
      <c r="R273" t="inlineStr">
        <is>
          <t>Não</t>
        </is>
      </c>
      <c r="S273" t="inlineStr">
        <is>
          <t>41+</t>
        </is>
      </c>
      <c r="T273" t="inlineStr">
        <is>
          <t>91–180 dias</t>
        </is>
      </c>
      <c r="U273" t="inlineStr">
        <is>
          <t>EdTech</t>
        </is>
      </c>
      <c r="V273" t="inlineStr">
        <is>
          <t>FR</t>
        </is>
      </c>
      <c r="W273" t="inlineStr">
        <is>
          <t>other</t>
        </is>
      </c>
    </row>
    <row r="274">
      <c r="A274" t="inlineStr">
        <is>
          <t>S-720d62</t>
        </is>
      </c>
      <c r="B274" t="inlineStr">
        <is>
          <t>A-c16101</t>
        </is>
      </c>
      <c r="C274" s="40" t="n">
        <v>45570</v>
      </c>
      <c r="D274" s="40" t="n"/>
      <c r="E274" t="n">
        <v>87</v>
      </c>
      <c r="F274" t="n">
        <v>1007</v>
      </c>
      <c r="G274" t="inlineStr">
        <is>
          <t>2024-S2</t>
        </is>
      </c>
      <c r="H274" t="inlineStr">
        <is>
          <t>Sim</t>
        </is>
      </c>
      <c r="I274" t="n">
        <v>0</v>
      </c>
      <c r="J274" s="41" t="n"/>
      <c r="L274" t="inlineStr"/>
      <c r="M274" t="inlineStr">
        <is>
          <t>Basic</t>
        </is>
      </c>
      <c r="N274" t="inlineStr">
        <is>
          <t>monthly</t>
        </is>
      </c>
      <c r="O274" t="inlineStr">
        <is>
          <t>Pago</t>
        </is>
      </c>
      <c r="P274" t="inlineStr">
        <is>
          <t>Sim</t>
        </is>
      </c>
      <c r="Q274" t="inlineStr">
        <is>
          <t>Não</t>
        </is>
      </c>
      <c r="R274" t="inlineStr">
        <is>
          <t>Não</t>
        </is>
      </c>
      <c r="S274" t="inlineStr">
        <is>
          <t>41+</t>
        </is>
      </c>
      <c r="T274" t="inlineStr">
        <is>
          <t>Conta nova (≤ 30 dias)</t>
        </is>
      </c>
      <c r="U274" t="inlineStr">
        <is>
          <t>EdTech</t>
        </is>
      </c>
      <c r="V274" t="inlineStr">
        <is>
          <t>IN</t>
        </is>
      </c>
      <c r="W274" t="inlineStr">
        <is>
          <t>other</t>
        </is>
      </c>
    </row>
    <row r="275">
      <c r="A275" t="inlineStr">
        <is>
          <t>S-e2500e</t>
        </is>
      </c>
      <c r="B275" t="inlineStr">
        <is>
          <t>A-5b4ebb</t>
        </is>
      </c>
      <c r="C275" s="40" t="n">
        <v>45632</v>
      </c>
      <c r="D275" s="40" t="n"/>
      <c r="E275" t="n">
        <v>25</v>
      </c>
      <c r="F275" t="n">
        <v>0</v>
      </c>
      <c r="G275" t="inlineStr">
        <is>
          <t>2024-S2</t>
        </is>
      </c>
      <c r="H275" t="inlineStr">
        <is>
          <t>Não</t>
        </is>
      </c>
      <c r="I275" t="n">
        <v>0</v>
      </c>
      <c r="J275" s="41" t="n"/>
      <c r="L275" t="inlineStr"/>
      <c r="M275" t="inlineStr">
        <is>
          <t>Basic</t>
        </is>
      </c>
      <c r="N275" t="inlineStr">
        <is>
          <t>monthly</t>
        </is>
      </c>
      <c r="O275" t="inlineStr">
        <is>
          <t>Trial</t>
        </is>
      </c>
      <c r="P275" t="inlineStr">
        <is>
          <t>Sim</t>
        </is>
      </c>
      <c r="Q275" t="inlineStr">
        <is>
          <t>Não</t>
        </is>
      </c>
      <c r="R275" t="inlineStr">
        <is>
          <t>Não</t>
        </is>
      </c>
      <c r="S275" t="inlineStr">
        <is>
          <t>16–40</t>
        </is>
      </c>
      <c r="T275" t="inlineStr">
        <is>
          <t>91–180 dias</t>
        </is>
      </c>
      <c r="U275" t="inlineStr">
        <is>
          <t>Cybersecurity</t>
        </is>
      </c>
      <c r="V275" t="inlineStr">
        <is>
          <t>UK</t>
        </is>
      </c>
      <c r="W275" t="inlineStr">
        <is>
          <t>other</t>
        </is>
      </c>
    </row>
    <row r="276">
      <c r="A276" t="inlineStr">
        <is>
          <t>S-2c091a</t>
        </is>
      </c>
      <c r="B276" t="inlineStr">
        <is>
          <t>A-32728c</t>
        </is>
      </c>
      <c r="C276" s="40" t="n">
        <v>45097</v>
      </c>
      <c r="D276" s="40" t="n"/>
      <c r="E276" t="n">
        <v>560</v>
      </c>
      <c r="F276" t="n">
        <v>980</v>
      </c>
      <c r="G276" t="inlineStr">
        <is>
          <t>Até 2024-S1</t>
        </is>
      </c>
      <c r="H276" t="inlineStr">
        <is>
          <t>Sim</t>
        </is>
      </c>
      <c r="I276" t="n">
        <v>0</v>
      </c>
      <c r="J276" s="41" t="n"/>
      <c r="L276" t="inlineStr"/>
      <c r="M276" t="inlineStr">
        <is>
          <t>Pro</t>
        </is>
      </c>
      <c r="N276" t="inlineStr">
        <is>
          <t>annual</t>
        </is>
      </c>
      <c r="O276" t="inlineStr">
        <is>
          <t>Pago</t>
        </is>
      </c>
      <c r="P276" t="inlineStr">
        <is>
          <t>Sim</t>
        </is>
      </c>
      <c r="Q276" t="inlineStr">
        <is>
          <t>Não</t>
        </is>
      </c>
      <c r="R276" t="inlineStr">
        <is>
          <t>Não</t>
        </is>
      </c>
      <c r="S276" t="inlineStr">
        <is>
          <t>16–40</t>
        </is>
      </c>
      <c r="T276" t="inlineStr">
        <is>
          <t>91–180 dias</t>
        </is>
      </c>
      <c r="U276" t="inlineStr">
        <is>
          <t>DevTools</t>
        </is>
      </c>
      <c r="V276" t="inlineStr">
        <is>
          <t>US</t>
        </is>
      </c>
      <c r="W276" t="inlineStr">
        <is>
          <t>event</t>
        </is>
      </c>
    </row>
    <row r="277">
      <c r="A277" t="inlineStr">
        <is>
          <t>S-55d53c</t>
        </is>
      </c>
      <c r="B277" t="inlineStr">
        <is>
          <t>A-2f6a32</t>
        </is>
      </c>
      <c r="C277" s="40" t="n">
        <v>45634</v>
      </c>
      <c r="D277" s="40" t="n"/>
      <c r="E277" t="n">
        <v>23</v>
      </c>
      <c r="F277" t="n">
        <v>361</v>
      </c>
      <c r="G277" t="inlineStr">
        <is>
          <t>2024-S2</t>
        </is>
      </c>
      <c r="H277" t="inlineStr">
        <is>
          <t>Não</t>
        </is>
      </c>
      <c r="I277" t="n">
        <v>0</v>
      </c>
      <c r="J277" s="41" t="n"/>
      <c r="L277" t="inlineStr"/>
      <c r="M277" t="inlineStr">
        <is>
          <t>Basic</t>
        </is>
      </c>
      <c r="N277" t="inlineStr">
        <is>
          <t>annual</t>
        </is>
      </c>
      <c r="O277" t="inlineStr">
        <is>
          <t>Pago</t>
        </is>
      </c>
      <c r="P277" t="inlineStr">
        <is>
          <t>Sim</t>
        </is>
      </c>
      <c r="Q277" t="inlineStr">
        <is>
          <t>Não</t>
        </is>
      </c>
      <c r="R277" t="inlineStr">
        <is>
          <t>Não</t>
        </is>
      </c>
      <c r="S277" t="inlineStr">
        <is>
          <t>16–40</t>
        </is>
      </c>
      <c r="T277" t="inlineStr">
        <is>
          <t>91–180 dias</t>
        </is>
      </c>
      <c r="U277" t="inlineStr">
        <is>
          <t>HealthTech</t>
        </is>
      </c>
      <c r="V277" t="inlineStr">
        <is>
          <t>US</t>
        </is>
      </c>
      <c r="W277" t="inlineStr">
        <is>
          <t>organic</t>
        </is>
      </c>
    </row>
    <row r="278">
      <c r="A278" t="inlineStr">
        <is>
          <t>S-df2fb8</t>
        </is>
      </c>
      <c r="B278" t="inlineStr">
        <is>
          <t>A-0e966d</t>
        </is>
      </c>
      <c r="C278" s="40" t="n">
        <v>45521</v>
      </c>
      <c r="D278" s="40" t="n"/>
      <c r="E278" t="n">
        <v>136</v>
      </c>
      <c r="F278" t="n">
        <v>0</v>
      </c>
      <c r="G278" t="inlineStr">
        <is>
          <t>2024-S2</t>
        </is>
      </c>
      <c r="H278" t="inlineStr">
        <is>
          <t>Sim</t>
        </is>
      </c>
      <c r="I278" t="n">
        <v>0</v>
      </c>
      <c r="J278" s="41" t="n"/>
      <c r="L278" t="inlineStr"/>
      <c r="M278" t="inlineStr">
        <is>
          <t>Pro</t>
        </is>
      </c>
      <c r="N278" t="inlineStr">
        <is>
          <t>annual</t>
        </is>
      </c>
      <c r="O278" t="inlineStr">
        <is>
          <t>Trial</t>
        </is>
      </c>
      <c r="P278" t="inlineStr">
        <is>
          <t>Sim</t>
        </is>
      </c>
      <c r="Q278" t="inlineStr">
        <is>
          <t>Não</t>
        </is>
      </c>
      <c r="R278" t="inlineStr">
        <is>
          <t>Não</t>
        </is>
      </c>
      <c r="S278" t="inlineStr">
        <is>
          <t>41+</t>
        </is>
      </c>
      <c r="T278" t="inlineStr">
        <is>
          <t>31–90 dias</t>
        </is>
      </c>
      <c r="U278" t="inlineStr">
        <is>
          <t>FinTech</t>
        </is>
      </c>
      <c r="V278" t="inlineStr">
        <is>
          <t>IN</t>
        </is>
      </c>
      <c r="W278" t="inlineStr">
        <is>
          <t>ads</t>
        </is>
      </c>
    </row>
    <row r="279">
      <c r="A279" t="inlineStr">
        <is>
          <t>S-24ae40</t>
        </is>
      </c>
      <c r="B279" t="inlineStr">
        <is>
          <t>A-328bd0</t>
        </is>
      </c>
      <c r="C279" s="40" t="n">
        <v>45333</v>
      </c>
      <c r="D279" s="40" t="n">
        <v>45379</v>
      </c>
      <c r="E279" t="n">
        <v>46</v>
      </c>
      <c r="F279" t="n">
        <v>342</v>
      </c>
      <c r="G279" t="inlineStr">
        <is>
          <t>Até 2024-S1</t>
        </is>
      </c>
      <c r="H279" t="inlineStr">
        <is>
          <t>Sim</t>
        </is>
      </c>
      <c r="I279" t="n">
        <v>0</v>
      </c>
      <c r="J279" s="41" t="n">
        <v>45352</v>
      </c>
      <c r="K279" t="n">
        <v>28</v>
      </c>
      <c r="L279" t="inlineStr">
        <is>
          <t>Não</t>
        </is>
      </c>
      <c r="M279" t="inlineStr">
        <is>
          <t>Basic</t>
        </is>
      </c>
      <c r="N279" t="inlineStr">
        <is>
          <t>monthly</t>
        </is>
      </c>
      <c r="O279" t="inlineStr">
        <is>
          <t>Pago</t>
        </is>
      </c>
      <c r="P279" t="inlineStr">
        <is>
          <t>Sim</t>
        </is>
      </c>
      <c r="Q279" t="inlineStr">
        <is>
          <t>Não</t>
        </is>
      </c>
      <c r="R279" t="inlineStr">
        <is>
          <t>Não</t>
        </is>
      </c>
      <c r="S279" t="inlineStr">
        <is>
          <t>16–40</t>
        </is>
      </c>
      <c r="T279" t="inlineStr">
        <is>
          <t>181–365 dias</t>
        </is>
      </c>
      <c r="U279" t="inlineStr">
        <is>
          <t>HealthTech</t>
        </is>
      </c>
      <c r="V279" t="inlineStr">
        <is>
          <t>AU</t>
        </is>
      </c>
      <c r="W279" t="inlineStr">
        <is>
          <t>partner</t>
        </is>
      </c>
    </row>
    <row r="280">
      <c r="A280" t="inlineStr">
        <is>
          <t>S-bdd4c5</t>
        </is>
      </c>
      <c r="B280" t="inlineStr">
        <is>
          <t>A-5a92e7</t>
        </is>
      </c>
      <c r="C280" s="40" t="n">
        <v>45629</v>
      </c>
      <c r="D280" s="40" t="n"/>
      <c r="E280" t="n">
        <v>28</v>
      </c>
      <c r="F280" t="n">
        <v>1372</v>
      </c>
      <c r="G280" t="inlineStr">
        <is>
          <t>2024-S2</t>
        </is>
      </c>
      <c r="H280" t="inlineStr">
        <is>
          <t>Não</t>
        </is>
      </c>
      <c r="I280" t="n">
        <v>0</v>
      </c>
      <c r="J280" s="41" t="n"/>
      <c r="L280" t="inlineStr"/>
      <c r="M280" t="inlineStr">
        <is>
          <t>Pro</t>
        </is>
      </c>
      <c r="N280" t="inlineStr">
        <is>
          <t>monthly</t>
        </is>
      </c>
      <c r="O280" t="inlineStr">
        <is>
          <t>Pago</t>
        </is>
      </c>
      <c r="P280" t="inlineStr">
        <is>
          <t>Sim</t>
        </is>
      </c>
      <c r="Q280" t="inlineStr">
        <is>
          <t>Não</t>
        </is>
      </c>
      <c r="R280" t="inlineStr">
        <is>
          <t>Não</t>
        </is>
      </c>
      <c r="S280" t="inlineStr">
        <is>
          <t>16–40</t>
        </is>
      </c>
      <c r="T280" t="inlineStr">
        <is>
          <t>91–180 dias</t>
        </is>
      </c>
      <c r="U280" t="inlineStr">
        <is>
          <t>HealthTech</t>
        </is>
      </c>
      <c r="V280" t="inlineStr">
        <is>
          <t>US</t>
        </is>
      </c>
      <c r="W280" t="inlineStr">
        <is>
          <t>ads</t>
        </is>
      </c>
    </row>
    <row r="281">
      <c r="A281" t="inlineStr">
        <is>
          <t>S-2196c4</t>
        </is>
      </c>
      <c r="B281" t="inlineStr">
        <is>
          <t>A-425e76</t>
        </is>
      </c>
      <c r="C281" s="40" t="n">
        <v>45398</v>
      </c>
      <c r="D281" s="40" t="n"/>
      <c r="E281" t="n">
        <v>259</v>
      </c>
      <c r="F281" t="n">
        <v>152</v>
      </c>
      <c r="G281" t="inlineStr">
        <is>
          <t>Até 2024-S1</t>
        </is>
      </c>
      <c r="H281" t="inlineStr">
        <is>
          <t>Sim</t>
        </is>
      </c>
      <c r="I281" t="n">
        <v>0</v>
      </c>
      <c r="J281" s="41" t="n"/>
      <c r="L281" t="inlineStr"/>
      <c r="M281" t="inlineStr">
        <is>
          <t>Basic</t>
        </is>
      </c>
      <c r="N281" t="inlineStr">
        <is>
          <t>monthly</t>
        </is>
      </c>
      <c r="O281" t="inlineStr">
        <is>
          <t>Pago</t>
        </is>
      </c>
      <c r="P281" t="inlineStr">
        <is>
          <t>Sim</t>
        </is>
      </c>
      <c r="Q281" t="inlineStr">
        <is>
          <t>Não</t>
        </is>
      </c>
      <c r="R281" t="inlineStr">
        <is>
          <t>Não</t>
        </is>
      </c>
      <c r="S281" t="inlineStr">
        <is>
          <t>6–15</t>
        </is>
      </c>
      <c r="T281" t="inlineStr">
        <is>
          <t>181–365 dias</t>
        </is>
      </c>
      <c r="U281" t="inlineStr">
        <is>
          <t>DevTools</t>
        </is>
      </c>
      <c r="V281" t="inlineStr">
        <is>
          <t>UK</t>
        </is>
      </c>
      <c r="W281" t="inlineStr">
        <is>
          <t>other</t>
        </is>
      </c>
    </row>
    <row r="282">
      <c r="A282" t="inlineStr">
        <is>
          <t>S-9626f8</t>
        </is>
      </c>
      <c r="B282" t="inlineStr">
        <is>
          <t>A-d4ac0e</t>
        </is>
      </c>
      <c r="C282" s="40" t="n">
        <v>45529</v>
      </c>
      <c r="D282" s="40" t="n"/>
      <c r="E282" t="n">
        <v>128</v>
      </c>
      <c r="F282" t="n">
        <v>882</v>
      </c>
      <c r="G282" t="inlineStr">
        <is>
          <t>2024-S2</t>
        </is>
      </c>
      <c r="H282" t="inlineStr">
        <is>
          <t>Sim</t>
        </is>
      </c>
      <c r="I282" t="n">
        <v>0</v>
      </c>
      <c r="J282" s="41" t="n"/>
      <c r="L282" t="inlineStr"/>
      <c r="M282" t="inlineStr">
        <is>
          <t>Pro</t>
        </is>
      </c>
      <c r="N282" t="inlineStr">
        <is>
          <t>annual</t>
        </is>
      </c>
      <c r="O282" t="inlineStr">
        <is>
          <t>Pago</t>
        </is>
      </c>
      <c r="P282" t="inlineStr">
        <is>
          <t>Sim</t>
        </is>
      </c>
      <c r="Q282" t="inlineStr">
        <is>
          <t>Não</t>
        </is>
      </c>
      <c r="R282" t="inlineStr">
        <is>
          <t>Não</t>
        </is>
      </c>
      <c r="S282" t="inlineStr">
        <is>
          <t>16–40</t>
        </is>
      </c>
      <c r="T282" t="inlineStr">
        <is>
          <t>91–180 dias</t>
        </is>
      </c>
      <c r="U282" t="inlineStr">
        <is>
          <t>DevTools</t>
        </is>
      </c>
      <c r="V282" t="inlineStr">
        <is>
          <t>UK</t>
        </is>
      </c>
      <c r="W282" t="inlineStr">
        <is>
          <t>ads</t>
        </is>
      </c>
    </row>
    <row r="283">
      <c r="A283" t="inlineStr">
        <is>
          <t>S-03340d</t>
        </is>
      </c>
      <c r="B283" t="inlineStr">
        <is>
          <t>A-4ef964</t>
        </is>
      </c>
      <c r="C283" s="40" t="n">
        <v>45383</v>
      </c>
      <c r="D283" s="40" t="n"/>
      <c r="E283" t="n">
        <v>274</v>
      </c>
      <c r="F283" t="n">
        <v>3383</v>
      </c>
      <c r="G283" t="inlineStr">
        <is>
          <t>Até 2024-S1</t>
        </is>
      </c>
      <c r="H283" t="inlineStr">
        <is>
          <t>Sim</t>
        </is>
      </c>
      <c r="I283" t="n">
        <v>0</v>
      </c>
      <c r="J283" s="41" t="n"/>
      <c r="L283" t="inlineStr"/>
      <c r="M283" t="inlineStr">
        <is>
          <t>Enterprise</t>
        </is>
      </c>
      <c r="N283" t="inlineStr">
        <is>
          <t>annual</t>
        </is>
      </c>
      <c r="O283" t="inlineStr">
        <is>
          <t>Pago</t>
        </is>
      </c>
      <c r="P283" t="inlineStr">
        <is>
          <t>Não</t>
        </is>
      </c>
      <c r="Q283" t="inlineStr">
        <is>
          <t>Não</t>
        </is>
      </c>
      <c r="R283" t="inlineStr">
        <is>
          <t>Não</t>
        </is>
      </c>
      <c r="S283" t="inlineStr">
        <is>
          <t>16–40</t>
        </is>
      </c>
      <c r="T283" t="inlineStr">
        <is>
          <t>Conta nova (≤ 30 dias)</t>
        </is>
      </c>
      <c r="U283" t="inlineStr">
        <is>
          <t>HealthTech</t>
        </is>
      </c>
      <c r="V283" t="inlineStr">
        <is>
          <t>US</t>
        </is>
      </c>
      <c r="W283" t="inlineStr">
        <is>
          <t>organic</t>
        </is>
      </c>
    </row>
    <row r="284">
      <c r="A284" t="inlineStr">
        <is>
          <t>S-ae1882</t>
        </is>
      </c>
      <c r="B284" t="inlineStr">
        <is>
          <t>A-9f9299</t>
        </is>
      </c>
      <c r="C284" s="40" t="n">
        <v>45590</v>
      </c>
      <c r="D284" s="40" t="n"/>
      <c r="E284" t="n">
        <v>67</v>
      </c>
      <c r="F284" t="n">
        <v>1159</v>
      </c>
      <c r="G284" t="inlineStr">
        <is>
          <t>2024-S2</t>
        </is>
      </c>
      <c r="H284" t="inlineStr">
        <is>
          <t>Sim</t>
        </is>
      </c>
      <c r="I284" t="n">
        <v>0</v>
      </c>
      <c r="J284" s="41" t="n"/>
      <c r="L284" t="inlineStr"/>
      <c r="M284" t="inlineStr">
        <is>
          <t>Basic</t>
        </is>
      </c>
      <c r="N284" t="inlineStr">
        <is>
          <t>monthly</t>
        </is>
      </c>
      <c r="O284" t="inlineStr">
        <is>
          <t>Pago</t>
        </is>
      </c>
      <c r="P284" t="inlineStr">
        <is>
          <t>Não</t>
        </is>
      </c>
      <c r="Q284" t="inlineStr">
        <is>
          <t>Não</t>
        </is>
      </c>
      <c r="R284" t="inlineStr">
        <is>
          <t>Não</t>
        </is>
      </c>
      <c r="S284" t="inlineStr">
        <is>
          <t>41+</t>
        </is>
      </c>
      <c r="T284" t="inlineStr">
        <is>
          <t>Mais de 365 dias</t>
        </is>
      </c>
      <c r="U284" t="inlineStr">
        <is>
          <t>FinTech</t>
        </is>
      </c>
      <c r="V284" t="inlineStr">
        <is>
          <t>US</t>
        </is>
      </c>
      <c r="W284" t="inlineStr">
        <is>
          <t>organic</t>
        </is>
      </c>
    </row>
    <row r="285">
      <c r="A285" t="inlineStr">
        <is>
          <t>S-1cdd2c</t>
        </is>
      </c>
      <c r="B285" t="inlineStr">
        <is>
          <t>A-ac9111</t>
        </is>
      </c>
      <c r="C285" s="40" t="n">
        <v>45357</v>
      </c>
      <c r="D285" s="40" t="n"/>
      <c r="E285" t="n">
        <v>300</v>
      </c>
      <c r="F285" t="n">
        <v>1029</v>
      </c>
      <c r="G285" t="inlineStr">
        <is>
          <t>Até 2024-S1</t>
        </is>
      </c>
      <c r="H285" t="inlineStr">
        <is>
          <t>Sim</t>
        </is>
      </c>
      <c r="I285" t="n">
        <v>0</v>
      </c>
      <c r="J285" s="41" t="n"/>
      <c r="L285" t="inlineStr"/>
      <c r="M285" t="inlineStr">
        <is>
          <t>Pro</t>
        </is>
      </c>
      <c r="N285" t="inlineStr">
        <is>
          <t>monthly</t>
        </is>
      </c>
      <c r="O285" t="inlineStr">
        <is>
          <t>Pago</t>
        </is>
      </c>
      <c r="P285" t="inlineStr">
        <is>
          <t>Não</t>
        </is>
      </c>
      <c r="Q285" t="inlineStr">
        <is>
          <t>Não</t>
        </is>
      </c>
      <c r="R285" t="inlineStr">
        <is>
          <t>Não</t>
        </is>
      </c>
      <c r="S285" t="inlineStr">
        <is>
          <t>16–40</t>
        </is>
      </c>
      <c r="T285" t="inlineStr">
        <is>
          <t>181–365 dias</t>
        </is>
      </c>
      <c r="U285" t="inlineStr">
        <is>
          <t>HealthTech</t>
        </is>
      </c>
      <c r="V285" t="inlineStr">
        <is>
          <t>US</t>
        </is>
      </c>
      <c r="W285" t="inlineStr">
        <is>
          <t>event</t>
        </is>
      </c>
    </row>
    <row r="286">
      <c r="A286" t="inlineStr">
        <is>
          <t>S-6b7aa4</t>
        </is>
      </c>
      <c r="B286" t="inlineStr">
        <is>
          <t>A-c37601</t>
        </is>
      </c>
      <c r="C286" s="40" t="n">
        <v>45625</v>
      </c>
      <c r="D286" s="40" t="n"/>
      <c r="E286" t="n">
        <v>32</v>
      </c>
      <c r="F286" t="n">
        <v>418</v>
      </c>
      <c r="G286" t="inlineStr">
        <is>
          <t>2024-S2</t>
        </is>
      </c>
      <c r="H286" t="inlineStr">
        <is>
          <t>Sim</t>
        </is>
      </c>
      <c r="I286" t="n">
        <v>0</v>
      </c>
      <c r="J286" s="41" t="n"/>
      <c r="L286" t="inlineStr"/>
      <c r="M286" t="inlineStr">
        <is>
          <t>Basic</t>
        </is>
      </c>
      <c r="N286" t="inlineStr">
        <is>
          <t>monthly</t>
        </is>
      </c>
      <c r="O286" t="inlineStr">
        <is>
          <t>Pago</t>
        </is>
      </c>
      <c r="P286" t="inlineStr">
        <is>
          <t>Sim</t>
        </is>
      </c>
      <c r="Q286" t="inlineStr">
        <is>
          <t>Não</t>
        </is>
      </c>
      <c r="R286" t="inlineStr">
        <is>
          <t>Não</t>
        </is>
      </c>
      <c r="S286" t="inlineStr">
        <is>
          <t>16–40</t>
        </is>
      </c>
      <c r="T286" t="inlineStr">
        <is>
          <t>Conta nova (≤ 30 dias)</t>
        </is>
      </c>
      <c r="U286" t="inlineStr">
        <is>
          <t>EdTech</t>
        </is>
      </c>
      <c r="V286" t="inlineStr">
        <is>
          <t>US</t>
        </is>
      </c>
      <c r="W286" t="inlineStr">
        <is>
          <t>partner</t>
        </is>
      </c>
    </row>
    <row r="287">
      <c r="A287" t="inlineStr">
        <is>
          <t>S-dfe952</t>
        </is>
      </c>
      <c r="B287" t="inlineStr">
        <is>
          <t>A-e351e1</t>
        </is>
      </c>
      <c r="C287" s="40" t="n">
        <v>45562</v>
      </c>
      <c r="D287" s="40" t="n"/>
      <c r="E287" t="n">
        <v>95</v>
      </c>
      <c r="F287" t="n">
        <v>627</v>
      </c>
      <c r="G287" t="inlineStr">
        <is>
          <t>2024-S2</t>
        </is>
      </c>
      <c r="H287" t="inlineStr">
        <is>
          <t>Sim</t>
        </is>
      </c>
      <c r="I287" t="n">
        <v>0</v>
      </c>
      <c r="J287" s="41" t="n"/>
      <c r="L287" t="inlineStr"/>
      <c r="M287" t="inlineStr">
        <is>
          <t>Basic</t>
        </is>
      </c>
      <c r="N287" t="inlineStr">
        <is>
          <t>monthly</t>
        </is>
      </c>
      <c r="O287" t="inlineStr">
        <is>
          <t>Pago</t>
        </is>
      </c>
      <c r="P287" t="inlineStr">
        <is>
          <t>Sim</t>
        </is>
      </c>
      <c r="Q287" t="inlineStr">
        <is>
          <t>Não</t>
        </is>
      </c>
      <c r="R287" t="inlineStr">
        <is>
          <t>Não</t>
        </is>
      </c>
      <c r="S287" t="inlineStr">
        <is>
          <t>16–40</t>
        </is>
      </c>
      <c r="T287" t="inlineStr">
        <is>
          <t>Conta nova (≤ 30 dias)</t>
        </is>
      </c>
      <c r="U287" t="inlineStr">
        <is>
          <t>EdTech</t>
        </is>
      </c>
      <c r="V287" t="inlineStr">
        <is>
          <t>US</t>
        </is>
      </c>
      <c r="W287" t="inlineStr">
        <is>
          <t>other</t>
        </is>
      </c>
    </row>
    <row r="288">
      <c r="A288" t="inlineStr">
        <is>
          <t>S-763384</t>
        </is>
      </c>
      <c r="B288" t="inlineStr">
        <is>
          <t>A-526d93</t>
        </is>
      </c>
      <c r="C288" s="40" t="n">
        <v>45497</v>
      </c>
      <c r="D288" s="40" t="n"/>
      <c r="E288" t="n">
        <v>160</v>
      </c>
      <c r="F288" t="n">
        <v>0</v>
      </c>
      <c r="G288" t="inlineStr">
        <is>
          <t>2024-S2</t>
        </is>
      </c>
      <c r="H288" t="inlineStr">
        <is>
          <t>Sim</t>
        </is>
      </c>
      <c r="I288" t="n">
        <v>0</v>
      </c>
      <c r="J288" s="41" t="n"/>
      <c r="L288" t="inlineStr"/>
      <c r="M288" t="inlineStr">
        <is>
          <t>Pro</t>
        </is>
      </c>
      <c r="N288" t="inlineStr">
        <is>
          <t>annual</t>
        </is>
      </c>
      <c r="O288" t="inlineStr">
        <is>
          <t>Trial</t>
        </is>
      </c>
      <c r="P288" t="inlineStr">
        <is>
          <t>Sim</t>
        </is>
      </c>
      <c r="Q288" t="inlineStr">
        <is>
          <t>Não</t>
        </is>
      </c>
      <c r="R288" t="inlineStr">
        <is>
          <t>Não</t>
        </is>
      </c>
      <c r="S288" t="inlineStr">
        <is>
          <t>41+</t>
        </is>
      </c>
      <c r="T288" t="inlineStr">
        <is>
          <t>91–180 dias</t>
        </is>
      </c>
      <c r="U288" t="inlineStr">
        <is>
          <t>HealthTech</t>
        </is>
      </c>
      <c r="V288" t="inlineStr">
        <is>
          <t>FR</t>
        </is>
      </c>
      <c r="W288" t="inlineStr">
        <is>
          <t>organic</t>
        </is>
      </c>
    </row>
    <row r="289">
      <c r="A289" t="inlineStr">
        <is>
          <t>S-3e6a40</t>
        </is>
      </c>
      <c r="B289" t="inlineStr">
        <is>
          <t>A-94c3cd</t>
        </is>
      </c>
      <c r="C289" s="40" t="n">
        <v>45511</v>
      </c>
      <c r="D289" s="40" t="n"/>
      <c r="E289" t="n">
        <v>146</v>
      </c>
      <c r="F289" t="n">
        <v>0</v>
      </c>
      <c r="G289" t="inlineStr">
        <is>
          <t>2024-S2</t>
        </is>
      </c>
      <c r="H289" t="inlineStr">
        <is>
          <t>Sim</t>
        </is>
      </c>
      <c r="I289" t="n">
        <v>0</v>
      </c>
      <c r="J289" s="41" t="n"/>
      <c r="L289" t="inlineStr"/>
      <c r="M289" t="inlineStr">
        <is>
          <t>Enterprise</t>
        </is>
      </c>
      <c r="N289" t="inlineStr">
        <is>
          <t>monthly</t>
        </is>
      </c>
      <c r="O289" t="inlineStr">
        <is>
          <t>Trial</t>
        </is>
      </c>
      <c r="P289" t="inlineStr">
        <is>
          <t>Sim</t>
        </is>
      </c>
      <c r="Q289" t="inlineStr">
        <is>
          <t>Não</t>
        </is>
      </c>
      <c r="R289" t="inlineStr">
        <is>
          <t>Não</t>
        </is>
      </c>
      <c r="S289" t="inlineStr">
        <is>
          <t>16–40</t>
        </is>
      </c>
      <c r="T289" t="inlineStr">
        <is>
          <t>181–365 dias</t>
        </is>
      </c>
      <c r="U289" t="inlineStr">
        <is>
          <t>FinTech</t>
        </is>
      </c>
      <c r="V289" t="inlineStr">
        <is>
          <t>CA</t>
        </is>
      </c>
      <c r="W289" t="inlineStr">
        <is>
          <t>other</t>
        </is>
      </c>
    </row>
    <row r="290">
      <c r="A290" t="inlineStr">
        <is>
          <t>S-5fffe8</t>
        </is>
      </c>
      <c r="B290" t="inlineStr">
        <is>
          <t>A-4e631b</t>
        </is>
      </c>
      <c r="C290" s="40" t="n">
        <v>45499</v>
      </c>
      <c r="D290" s="40" t="n"/>
      <c r="E290" t="n">
        <v>158</v>
      </c>
      <c r="F290" t="n">
        <v>418</v>
      </c>
      <c r="G290" t="inlineStr">
        <is>
          <t>2024-S2</t>
        </is>
      </c>
      <c r="H290" t="inlineStr">
        <is>
          <t>Sim</t>
        </is>
      </c>
      <c r="I290" t="n">
        <v>0</v>
      </c>
      <c r="J290" s="41" t="n"/>
      <c r="L290" t="inlineStr"/>
      <c r="M290" t="inlineStr">
        <is>
          <t>Basic</t>
        </is>
      </c>
      <c r="N290" t="inlineStr">
        <is>
          <t>monthly</t>
        </is>
      </c>
      <c r="O290" t="inlineStr">
        <is>
          <t>Pago</t>
        </is>
      </c>
      <c r="P290" t="inlineStr">
        <is>
          <t>Sim</t>
        </is>
      </c>
      <c r="Q290" t="inlineStr">
        <is>
          <t>Não</t>
        </is>
      </c>
      <c r="R290" t="inlineStr">
        <is>
          <t>Não</t>
        </is>
      </c>
      <c r="S290" t="inlineStr">
        <is>
          <t>16–40</t>
        </is>
      </c>
      <c r="T290" t="inlineStr">
        <is>
          <t>91–180 dias</t>
        </is>
      </c>
      <c r="U290" t="inlineStr">
        <is>
          <t>FinTech</t>
        </is>
      </c>
      <c r="V290" t="inlineStr">
        <is>
          <t>US</t>
        </is>
      </c>
      <c r="W290" t="inlineStr">
        <is>
          <t>other</t>
        </is>
      </c>
    </row>
    <row r="291">
      <c r="A291" t="inlineStr">
        <is>
          <t>S-e51242</t>
        </is>
      </c>
      <c r="B291" t="inlineStr">
        <is>
          <t>A-8145a0</t>
        </is>
      </c>
      <c r="C291" s="40" t="n">
        <v>45243</v>
      </c>
      <c r="D291" s="40" t="n"/>
      <c r="E291" t="n">
        <v>414</v>
      </c>
      <c r="F291" t="n">
        <v>1791</v>
      </c>
      <c r="G291" t="inlineStr">
        <is>
          <t>Até 2024-S1</t>
        </is>
      </c>
      <c r="H291" t="inlineStr">
        <is>
          <t>Sim</t>
        </is>
      </c>
      <c r="I291" t="n">
        <v>0</v>
      </c>
      <c r="J291" s="41" t="n"/>
      <c r="L291" t="inlineStr"/>
      <c r="M291" t="inlineStr">
        <is>
          <t>Enterprise</t>
        </is>
      </c>
      <c r="N291" t="inlineStr">
        <is>
          <t>annual</t>
        </is>
      </c>
      <c r="O291" t="inlineStr">
        <is>
          <t>Pago</t>
        </is>
      </c>
      <c r="P291" t="inlineStr">
        <is>
          <t>Sim</t>
        </is>
      </c>
      <c r="Q291" t="inlineStr">
        <is>
          <t>Não</t>
        </is>
      </c>
      <c r="R291" t="inlineStr">
        <is>
          <t>Não</t>
        </is>
      </c>
      <c r="S291" t="inlineStr">
        <is>
          <t>6–15</t>
        </is>
      </c>
      <c r="T291" t="inlineStr">
        <is>
          <t>181–365 dias</t>
        </is>
      </c>
      <c r="U291" t="inlineStr">
        <is>
          <t>Cybersecurity</t>
        </is>
      </c>
      <c r="V291" t="inlineStr">
        <is>
          <t>AU</t>
        </is>
      </c>
      <c r="W291" t="inlineStr">
        <is>
          <t>partner</t>
        </is>
      </c>
    </row>
    <row r="292">
      <c r="A292" t="inlineStr">
        <is>
          <t>S-ae3270</t>
        </is>
      </c>
      <c r="B292" t="inlineStr">
        <is>
          <t>A-fdfc91</t>
        </is>
      </c>
      <c r="C292" s="40" t="n">
        <v>45183</v>
      </c>
      <c r="D292" s="40" t="n"/>
      <c r="E292" t="n">
        <v>474</v>
      </c>
      <c r="F292" t="n">
        <v>551</v>
      </c>
      <c r="G292" t="inlineStr">
        <is>
          <t>Até 2024-S1</t>
        </is>
      </c>
      <c r="H292" t="inlineStr">
        <is>
          <t>Sim</t>
        </is>
      </c>
      <c r="I292" t="n">
        <v>0</v>
      </c>
      <c r="J292" s="41" t="n"/>
      <c r="L292" t="inlineStr"/>
      <c r="M292" t="inlineStr">
        <is>
          <t>Basic</t>
        </is>
      </c>
      <c r="N292" t="inlineStr">
        <is>
          <t>annual</t>
        </is>
      </c>
      <c r="O292" t="inlineStr">
        <is>
          <t>Pago</t>
        </is>
      </c>
      <c r="P292" t="inlineStr">
        <is>
          <t>Sim</t>
        </is>
      </c>
      <c r="Q292" t="inlineStr">
        <is>
          <t>Não</t>
        </is>
      </c>
      <c r="R292" t="inlineStr">
        <is>
          <t>Não</t>
        </is>
      </c>
      <c r="S292" t="inlineStr">
        <is>
          <t>16–40</t>
        </is>
      </c>
      <c r="T292" t="inlineStr">
        <is>
          <t>91–180 dias</t>
        </is>
      </c>
      <c r="U292" t="inlineStr">
        <is>
          <t>Cybersecurity</t>
        </is>
      </c>
      <c r="V292" t="inlineStr">
        <is>
          <t>US</t>
        </is>
      </c>
      <c r="W292" t="inlineStr">
        <is>
          <t>ads</t>
        </is>
      </c>
    </row>
    <row r="293">
      <c r="A293" t="inlineStr">
        <is>
          <t>S-808668</t>
        </is>
      </c>
      <c r="B293" t="inlineStr">
        <is>
          <t>A-e351e1</t>
        </is>
      </c>
      <c r="C293" s="40" t="n">
        <v>45566</v>
      </c>
      <c r="D293" s="40" t="n"/>
      <c r="E293" t="n">
        <v>91</v>
      </c>
      <c r="F293" t="n">
        <v>1617</v>
      </c>
      <c r="G293" t="inlineStr">
        <is>
          <t>2024-S2</t>
        </is>
      </c>
      <c r="H293" t="inlineStr">
        <is>
          <t>Sim</t>
        </is>
      </c>
      <c r="I293" t="n">
        <v>0</v>
      </c>
      <c r="J293" s="41" t="n"/>
      <c r="L293" t="inlineStr"/>
      <c r="M293" t="inlineStr">
        <is>
          <t>Pro</t>
        </is>
      </c>
      <c r="N293" t="inlineStr">
        <is>
          <t>monthly</t>
        </is>
      </c>
      <c r="O293" t="inlineStr">
        <is>
          <t>Pago</t>
        </is>
      </c>
      <c r="P293" t="inlineStr">
        <is>
          <t>Sim</t>
        </is>
      </c>
      <c r="Q293" t="inlineStr">
        <is>
          <t>Não</t>
        </is>
      </c>
      <c r="R293" t="inlineStr">
        <is>
          <t>Não</t>
        </is>
      </c>
      <c r="S293" t="inlineStr">
        <is>
          <t>16–40</t>
        </is>
      </c>
      <c r="T293" t="inlineStr">
        <is>
          <t>Conta nova (≤ 30 dias)</t>
        </is>
      </c>
      <c r="U293" t="inlineStr">
        <is>
          <t>EdTech</t>
        </is>
      </c>
      <c r="V293" t="inlineStr">
        <is>
          <t>US</t>
        </is>
      </c>
      <c r="W293" t="inlineStr">
        <is>
          <t>other</t>
        </is>
      </c>
    </row>
    <row r="294">
      <c r="A294" t="inlineStr">
        <is>
          <t>S-388f70</t>
        </is>
      </c>
      <c r="B294" t="inlineStr">
        <is>
          <t>A-40a557</t>
        </is>
      </c>
      <c r="C294" s="40" t="n">
        <v>45556</v>
      </c>
      <c r="D294" s="40" t="n"/>
      <c r="E294" t="n">
        <v>101</v>
      </c>
      <c r="F294" t="n">
        <v>0</v>
      </c>
      <c r="G294" t="inlineStr">
        <is>
          <t>2024-S2</t>
        </is>
      </c>
      <c r="H294" t="inlineStr">
        <is>
          <t>Sim</t>
        </is>
      </c>
      <c r="I294" t="n">
        <v>0</v>
      </c>
      <c r="J294" s="41" t="n"/>
      <c r="L294" t="inlineStr"/>
      <c r="M294" t="inlineStr">
        <is>
          <t>Pro</t>
        </is>
      </c>
      <c r="N294" t="inlineStr">
        <is>
          <t>annual</t>
        </is>
      </c>
      <c r="O294" t="inlineStr">
        <is>
          <t>Trial</t>
        </is>
      </c>
      <c r="P294" t="inlineStr">
        <is>
          <t>Sim</t>
        </is>
      </c>
      <c r="Q294" t="inlineStr">
        <is>
          <t>Não</t>
        </is>
      </c>
      <c r="R294" t="inlineStr">
        <is>
          <t>Não</t>
        </is>
      </c>
      <c r="S294" t="inlineStr">
        <is>
          <t>16–40</t>
        </is>
      </c>
      <c r="T294" t="inlineStr">
        <is>
          <t>181–365 dias</t>
        </is>
      </c>
      <c r="U294" t="inlineStr">
        <is>
          <t>Cybersecurity</t>
        </is>
      </c>
      <c r="V294" t="inlineStr">
        <is>
          <t>AU</t>
        </is>
      </c>
      <c r="W294" t="inlineStr">
        <is>
          <t>partner</t>
        </is>
      </c>
    </row>
    <row r="295">
      <c r="A295" t="inlineStr">
        <is>
          <t>S-b84a07</t>
        </is>
      </c>
      <c r="B295" t="inlineStr">
        <is>
          <t>A-7c4956</t>
        </is>
      </c>
      <c r="C295" s="40" t="n">
        <v>45082</v>
      </c>
      <c r="D295" s="40" t="n"/>
      <c r="E295" t="n">
        <v>575</v>
      </c>
      <c r="F295" t="n">
        <v>441</v>
      </c>
      <c r="G295" t="inlineStr">
        <is>
          <t>Até 2024-S1</t>
        </is>
      </c>
      <c r="H295" t="inlineStr">
        <is>
          <t>Sim</t>
        </is>
      </c>
      <c r="I295" t="n">
        <v>0</v>
      </c>
      <c r="J295" s="41" t="n"/>
      <c r="L295" t="inlineStr"/>
      <c r="M295" t="inlineStr">
        <is>
          <t>Pro</t>
        </is>
      </c>
      <c r="N295" t="inlineStr">
        <is>
          <t>annual</t>
        </is>
      </c>
      <c r="O295" t="inlineStr">
        <is>
          <t>Pago</t>
        </is>
      </c>
      <c r="P295" t="inlineStr">
        <is>
          <t>Sim</t>
        </is>
      </c>
      <c r="Q295" t="inlineStr">
        <is>
          <t>Não</t>
        </is>
      </c>
      <c r="R295" t="inlineStr">
        <is>
          <t>Não</t>
        </is>
      </c>
      <c r="S295" t="inlineStr">
        <is>
          <t>6–15</t>
        </is>
      </c>
      <c r="T295" t="inlineStr">
        <is>
          <t>Conta nova (≤ 30 dias)</t>
        </is>
      </c>
      <c r="U295" t="inlineStr">
        <is>
          <t>DevTools</t>
        </is>
      </c>
      <c r="V295" t="inlineStr">
        <is>
          <t>US</t>
        </is>
      </c>
      <c r="W295" t="inlineStr">
        <is>
          <t>ads</t>
        </is>
      </c>
    </row>
    <row r="296">
      <c r="A296" t="inlineStr">
        <is>
          <t>S-a24476</t>
        </is>
      </c>
      <c r="B296" t="inlineStr">
        <is>
          <t>A-91e948</t>
        </is>
      </c>
      <c r="C296" s="40" t="n">
        <v>45317</v>
      </c>
      <c r="D296" s="40" t="n"/>
      <c r="E296" t="n">
        <v>340</v>
      </c>
      <c r="F296" t="n">
        <v>0</v>
      </c>
      <c r="G296" t="inlineStr">
        <is>
          <t>Até 2024-S1</t>
        </is>
      </c>
      <c r="H296" t="inlineStr">
        <is>
          <t>Sim</t>
        </is>
      </c>
      <c r="I296" t="n">
        <v>0</v>
      </c>
      <c r="J296" s="41" t="n"/>
      <c r="L296" t="inlineStr"/>
      <c r="M296" t="inlineStr">
        <is>
          <t>Basic</t>
        </is>
      </c>
      <c r="N296" t="inlineStr">
        <is>
          <t>monthly</t>
        </is>
      </c>
      <c r="O296" t="inlineStr">
        <is>
          <t>Trial</t>
        </is>
      </c>
      <c r="P296" t="inlineStr">
        <is>
          <t>Sim</t>
        </is>
      </c>
      <c r="Q296" t="inlineStr">
        <is>
          <t>Não</t>
        </is>
      </c>
      <c r="R296" t="inlineStr">
        <is>
          <t>Não</t>
        </is>
      </c>
      <c r="S296" t="inlineStr">
        <is>
          <t>41+</t>
        </is>
      </c>
      <c r="T296" t="inlineStr">
        <is>
          <t>181–365 dias</t>
        </is>
      </c>
      <c r="U296" t="inlineStr">
        <is>
          <t>EdTech</t>
        </is>
      </c>
      <c r="V296" t="inlineStr">
        <is>
          <t>AU</t>
        </is>
      </c>
      <c r="W296" t="inlineStr">
        <is>
          <t>partner</t>
        </is>
      </c>
    </row>
    <row r="297">
      <c r="A297" t="inlineStr">
        <is>
          <t>S-ff78bf</t>
        </is>
      </c>
      <c r="B297" t="inlineStr">
        <is>
          <t>A-50f3f7</t>
        </is>
      </c>
      <c r="C297" s="40" t="n">
        <v>45425</v>
      </c>
      <c r="D297" s="40" t="n"/>
      <c r="E297" t="n">
        <v>232</v>
      </c>
      <c r="F297" t="n">
        <v>0</v>
      </c>
      <c r="G297" t="inlineStr">
        <is>
          <t>Até 2024-S1</t>
        </is>
      </c>
      <c r="H297" t="inlineStr">
        <is>
          <t>Sim</t>
        </is>
      </c>
      <c r="I297" t="n">
        <v>0</v>
      </c>
      <c r="J297" s="41" t="n"/>
      <c r="L297" t="inlineStr"/>
      <c r="M297" t="inlineStr">
        <is>
          <t>Pro</t>
        </is>
      </c>
      <c r="N297" t="inlineStr">
        <is>
          <t>monthly</t>
        </is>
      </c>
      <c r="O297" t="inlineStr">
        <is>
          <t>Trial</t>
        </is>
      </c>
      <c r="P297" t="inlineStr">
        <is>
          <t>Não</t>
        </is>
      </c>
      <c r="Q297" t="inlineStr">
        <is>
          <t>Não</t>
        </is>
      </c>
      <c r="R297" t="inlineStr">
        <is>
          <t>Não</t>
        </is>
      </c>
      <c r="S297" t="inlineStr">
        <is>
          <t>16–40</t>
        </is>
      </c>
      <c r="T297" t="inlineStr">
        <is>
          <t>91–180 dias</t>
        </is>
      </c>
      <c r="U297" t="inlineStr">
        <is>
          <t>HealthTech</t>
        </is>
      </c>
      <c r="V297" t="inlineStr">
        <is>
          <t>US</t>
        </is>
      </c>
      <c r="W297" t="inlineStr">
        <is>
          <t>partner</t>
        </is>
      </c>
    </row>
    <row r="298">
      <c r="A298" t="inlineStr">
        <is>
          <t>S-695c1e</t>
        </is>
      </c>
      <c r="B298" t="inlineStr">
        <is>
          <t>A-ce66f8</t>
        </is>
      </c>
      <c r="C298" s="40" t="n">
        <v>45475</v>
      </c>
      <c r="D298" s="40" t="n"/>
      <c r="E298" t="n">
        <v>182</v>
      </c>
      <c r="F298" t="n">
        <v>7363</v>
      </c>
      <c r="G298" t="inlineStr">
        <is>
          <t>2024-S2</t>
        </is>
      </c>
      <c r="H298" t="inlineStr">
        <is>
          <t>Sim</t>
        </is>
      </c>
      <c r="I298" t="n">
        <v>0</v>
      </c>
      <c r="J298" s="41" t="n"/>
      <c r="L298" t="inlineStr"/>
      <c r="M298" t="inlineStr">
        <is>
          <t>Enterprise</t>
        </is>
      </c>
      <c r="N298" t="inlineStr">
        <is>
          <t>monthly</t>
        </is>
      </c>
      <c r="O298" t="inlineStr">
        <is>
          <t>Pago</t>
        </is>
      </c>
      <c r="P298" t="inlineStr">
        <is>
          <t>Sim</t>
        </is>
      </c>
      <c r="Q298" t="inlineStr">
        <is>
          <t>Não</t>
        </is>
      </c>
      <c r="R298" t="inlineStr">
        <is>
          <t>Não</t>
        </is>
      </c>
      <c r="S298" t="inlineStr">
        <is>
          <t>16–40</t>
        </is>
      </c>
      <c r="T298" t="inlineStr">
        <is>
          <t>181–365 dias</t>
        </is>
      </c>
      <c r="U298" t="inlineStr">
        <is>
          <t>EdTech</t>
        </is>
      </c>
      <c r="V298" t="inlineStr">
        <is>
          <t>CA</t>
        </is>
      </c>
      <c r="W298" t="inlineStr">
        <is>
          <t>event</t>
        </is>
      </c>
    </row>
    <row r="299">
      <c r="A299" t="inlineStr">
        <is>
          <t>S-f97609</t>
        </is>
      </c>
      <c r="B299" t="inlineStr">
        <is>
          <t>A-712f1c</t>
        </is>
      </c>
      <c r="C299" s="40" t="n">
        <v>45427</v>
      </c>
      <c r="D299" s="40" t="n"/>
      <c r="E299" t="n">
        <v>230</v>
      </c>
      <c r="F299" t="n">
        <v>1862</v>
      </c>
      <c r="G299" t="inlineStr">
        <is>
          <t>Até 2024-S1</t>
        </is>
      </c>
      <c r="H299" t="inlineStr">
        <is>
          <t>Sim</t>
        </is>
      </c>
      <c r="I299" t="n">
        <v>0</v>
      </c>
      <c r="J299" s="41" t="n"/>
      <c r="L299" t="inlineStr"/>
      <c r="M299" t="inlineStr">
        <is>
          <t>Pro</t>
        </is>
      </c>
      <c r="N299" t="inlineStr">
        <is>
          <t>annual</t>
        </is>
      </c>
      <c r="O299" t="inlineStr">
        <is>
          <t>Pago</t>
        </is>
      </c>
      <c r="P299" t="inlineStr">
        <is>
          <t>Não</t>
        </is>
      </c>
      <c r="Q299" t="inlineStr">
        <is>
          <t>Sim</t>
        </is>
      </c>
      <c r="R299" t="inlineStr">
        <is>
          <t>Não</t>
        </is>
      </c>
      <c r="S299" t="inlineStr">
        <is>
          <t>16–40</t>
        </is>
      </c>
      <c r="T299" t="inlineStr">
        <is>
          <t>91–180 dias</t>
        </is>
      </c>
      <c r="U299" t="inlineStr">
        <is>
          <t>DevTools</t>
        </is>
      </c>
      <c r="V299" t="inlineStr">
        <is>
          <t>US</t>
        </is>
      </c>
      <c r="W299" t="inlineStr">
        <is>
          <t>ads</t>
        </is>
      </c>
    </row>
    <row r="300">
      <c r="A300" t="inlineStr">
        <is>
          <t>S-fee60b</t>
        </is>
      </c>
      <c r="B300" t="inlineStr">
        <is>
          <t>A-4a267b</t>
        </is>
      </c>
      <c r="C300" s="40" t="n">
        <v>45557</v>
      </c>
      <c r="D300" s="40" t="n">
        <v>45564</v>
      </c>
      <c r="E300" t="n">
        <v>7</v>
      </c>
      <c r="F300" t="n">
        <v>2254</v>
      </c>
      <c r="G300" t="inlineStr">
        <is>
          <t>2024-S2</t>
        </is>
      </c>
      <c r="H300" t="inlineStr">
        <is>
          <t>Sim</t>
        </is>
      </c>
      <c r="I300" t="n">
        <v>1</v>
      </c>
      <c r="J300" s="41" t="n">
        <v>45536</v>
      </c>
      <c r="K300" t="n">
        <v>29</v>
      </c>
      <c r="L300" t="inlineStr">
        <is>
          <t>Sim</t>
        </is>
      </c>
      <c r="M300" t="inlineStr">
        <is>
          <t>Pro</t>
        </is>
      </c>
      <c r="N300" t="inlineStr">
        <is>
          <t>monthly</t>
        </is>
      </c>
      <c r="O300" t="inlineStr">
        <is>
          <t>Pago</t>
        </is>
      </c>
      <c r="P300" t="inlineStr">
        <is>
          <t>Sim</t>
        </is>
      </c>
      <c r="Q300" t="inlineStr">
        <is>
          <t>Não</t>
        </is>
      </c>
      <c r="R300" t="inlineStr">
        <is>
          <t>Não</t>
        </is>
      </c>
      <c r="S300" t="inlineStr">
        <is>
          <t>41+</t>
        </is>
      </c>
      <c r="T300" t="inlineStr">
        <is>
          <t>91–180 dias</t>
        </is>
      </c>
      <c r="U300" t="inlineStr">
        <is>
          <t>FinTech</t>
        </is>
      </c>
      <c r="V300" t="inlineStr">
        <is>
          <t>US</t>
        </is>
      </c>
      <c r="W300" t="inlineStr">
        <is>
          <t>other</t>
        </is>
      </c>
    </row>
    <row r="301">
      <c r="A301" t="inlineStr">
        <is>
          <t>S-3cc163</t>
        </is>
      </c>
      <c r="B301" t="inlineStr">
        <is>
          <t>A-df10db</t>
        </is>
      </c>
      <c r="C301" s="40" t="n">
        <v>45475</v>
      </c>
      <c r="D301" s="40" t="n"/>
      <c r="E301" t="n">
        <v>182</v>
      </c>
      <c r="F301" t="n">
        <v>0</v>
      </c>
      <c r="G301" t="inlineStr">
        <is>
          <t>2024-S2</t>
        </is>
      </c>
      <c r="H301" t="inlineStr">
        <is>
          <t>Sim</t>
        </is>
      </c>
      <c r="I301" t="n">
        <v>0</v>
      </c>
      <c r="J301" s="41" t="n"/>
      <c r="L301" t="inlineStr"/>
      <c r="M301" t="inlineStr">
        <is>
          <t>Basic</t>
        </is>
      </c>
      <c r="N301" t="inlineStr">
        <is>
          <t>annual</t>
        </is>
      </c>
      <c r="O301" t="inlineStr">
        <is>
          <t>Trial</t>
        </is>
      </c>
      <c r="P301" t="inlineStr">
        <is>
          <t>Não</t>
        </is>
      </c>
      <c r="Q301" t="inlineStr">
        <is>
          <t>Sim</t>
        </is>
      </c>
      <c r="R301" t="inlineStr">
        <is>
          <t>Não</t>
        </is>
      </c>
      <c r="S301" t="inlineStr">
        <is>
          <t>41+</t>
        </is>
      </c>
      <c r="T301" t="inlineStr">
        <is>
          <t>Mais de 365 dias</t>
        </is>
      </c>
      <c r="U301" t="inlineStr">
        <is>
          <t>DevTools</t>
        </is>
      </c>
      <c r="V301" t="inlineStr">
        <is>
          <t>US</t>
        </is>
      </c>
      <c r="W301" t="inlineStr">
        <is>
          <t>other</t>
        </is>
      </c>
    </row>
    <row r="302">
      <c r="A302" t="inlineStr">
        <is>
          <t>S-534c28</t>
        </is>
      </c>
      <c r="B302" t="inlineStr">
        <is>
          <t>A-e888d1</t>
        </is>
      </c>
      <c r="C302" s="40" t="n">
        <v>45551</v>
      </c>
      <c r="D302" s="40" t="n"/>
      <c r="E302" t="n">
        <v>106</v>
      </c>
      <c r="F302" t="n">
        <v>266</v>
      </c>
      <c r="G302" t="inlineStr">
        <is>
          <t>2024-S2</t>
        </is>
      </c>
      <c r="H302" t="inlineStr">
        <is>
          <t>Sim</t>
        </is>
      </c>
      <c r="I302" t="n">
        <v>0</v>
      </c>
      <c r="J302" s="41" t="n"/>
      <c r="L302" t="inlineStr"/>
      <c r="M302" t="inlineStr">
        <is>
          <t>Basic</t>
        </is>
      </c>
      <c r="N302" t="inlineStr">
        <is>
          <t>monthly</t>
        </is>
      </c>
      <c r="O302" t="inlineStr">
        <is>
          <t>Pago</t>
        </is>
      </c>
      <c r="P302" t="inlineStr">
        <is>
          <t>Sim</t>
        </is>
      </c>
      <c r="Q302" t="inlineStr">
        <is>
          <t>Não</t>
        </is>
      </c>
      <c r="R302" t="inlineStr">
        <is>
          <t>Não</t>
        </is>
      </c>
      <c r="S302" t="inlineStr">
        <is>
          <t>6–15</t>
        </is>
      </c>
      <c r="T302" t="inlineStr">
        <is>
          <t>Mais de 365 dias</t>
        </is>
      </c>
      <c r="U302" t="inlineStr">
        <is>
          <t>Cybersecurity</t>
        </is>
      </c>
      <c r="V302" t="inlineStr">
        <is>
          <t>US</t>
        </is>
      </c>
      <c r="W302" t="inlineStr">
        <is>
          <t>other</t>
        </is>
      </c>
    </row>
    <row r="303">
      <c r="A303" t="inlineStr">
        <is>
          <t>S-e1d553</t>
        </is>
      </c>
      <c r="B303" t="inlineStr">
        <is>
          <t>A-692f18</t>
        </is>
      </c>
      <c r="C303" s="40" t="n">
        <v>45562</v>
      </c>
      <c r="D303" s="40" t="n"/>
      <c r="E303" t="n">
        <v>95</v>
      </c>
      <c r="F303" t="n">
        <v>0</v>
      </c>
      <c r="G303" t="inlineStr">
        <is>
          <t>2024-S2</t>
        </is>
      </c>
      <c r="H303" t="inlineStr">
        <is>
          <t>Sim</t>
        </is>
      </c>
      <c r="I303" t="n">
        <v>0</v>
      </c>
      <c r="J303" s="41" t="n"/>
      <c r="L303" t="inlineStr"/>
      <c r="M303" t="inlineStr">
        <is>
          <t>Pro</t>
        </is>
      </c>
      <c r="N303" t="inlineStr">
        <is>
          <t>annual</t>
        </is>
      </c>
      <c r="O303" t="inlineStr">
        <is>
          <t>Trial</t>
        </is>
      </c>
      <c r="P303" t="inlineStr">
        <is>
          <t>Sim</t>
        </is>
      </c>
      <c r="Q303" t="inlineStr">
        <is>
          <t>Não</t>
        </is>
      </c>
      <c r="R303" t="inlineStr">
        <is>
          <t>Não</t>
        </is>
      </c>
      <c r="S303" t="inlineStr">
        <is>
          <t>6–15</t>
        </is>
      </c>
      <c r="T303" t="inlineStr">
        <is>
          <t>181–365 dias</t>
        </is>
      </c>
      <c r="U303" t="inlineStr">
        <is>
          <t>EdTech</t>
        </is>
      </c>
      <c r="V303" t="inlineStr">
        <is>
          <t>US</t>
        </is>
      </c>
      <c r="W303" t="inlineStr">
        <is>
          <t>other</t>
        </is>
      </c>
    </row>
    <row r="304">
      <c r="A304" t="inlineStr">
        <is>
          <t>S-358daa</t>
        </is>
      </c>
      <c r="B304" t="inlineStr">
        <is>
          <t>A-39b19f</t>
        </is>
      </c>
      <c r="C304" s="40" t="n">
        <v>45539</v>
      </c>
      <c r="D304" s="40" t="n"/>
      <c r="E304" t="n">
        <v>118</v>
      </c>
      <c r="F304" t="n">
        <v>0</v>
      </c>
      <c r="G304" t="inlineStr">
        <is>
          <t>2024-S2</t>
        </is>
      </c>
      <c r="H304" t="inlineStr">
        <is>
          <t>Sim</t>
        </is>
      </c>
      <c r="I304" t="n">
        <v>0</v>
      </c>
      <c r="J304" s="41" t="n"/>
      <c r="L304" t="inlineStr"/>
      <c r="M304" t="inlineStr">
        <is>
          <t>Enterprise</t>
        </is>
      </c>
      <c r="N304" t="inlineStr">
        <is>
          <t>annual</t>
        </is>
      </c>
      <c r="O304" t="inlineStr">
        <is>
          <t>Trial</t>
        </is>
      </c>
      <c r="P304" t="inlineStr">
        <is>
          <t>Sim</t>
        </is>
      </c>
      <c r="Q304" t="inlineStr">
        <is>
          <t>Não</t>
        </is>
      </c>
      <c r="R304" t="inlineStr">
        <is>
          <t>Não</t>
        </is>
      </c>
      <c r="S304" t="inlineStr">
        <is>
          <t>16–40</t>
        </is>
      </c>
      <c r="T304" t="inlineStr">
        <is>
          <t>Mais de 365 dias</t>
        </is>
      </c>
      <c r="U304" t="inlineStr">
        <is>
          <t>FinTech</t>
        </is>
      </c>
      <c r="V304" t="inlineStr">
        <is>
          <t>US</t>
        </is>
      </c>
      <c r="W304" t="inlineStr">
        <is>
          <t>partner</t>
        </is>
      </c>
    </row>
    <row r="305">
      <c r="A305" t="inlineStr">
        <is>
          <t>S-ff2761</t>
        </is>
      </c>
      <c r="B305" t="inlineStr">
        <is>
          <t>A-0cc442</t>
        </is>
      </c>
      <c r="C305" s="40" t="n">
        <v>45560</v>
      </c>
      <c r="D305" s="40" t="n"/>
      <c r="E305" t="n">
        <v>97</v>
      </c>
      <c r="F305" t="n">
        <v>855</v>
      </c>
      <c r="G305" t="inlineStr">
        <is>
          <t>2024-S2</t>
        </is>
      </c>
      <c r="H305" t="inlineStr">
        <is>
          <t>Sim</t>
        </is>
      </c>
      <c r="I305" t="n">
        <v>0</v>
      </c>
      <c r="J305" s="41" t="n"/>
      <c r="L305" t="inlineStr"/>
      <c r="M305" t="inlineStr">
        <is>
          <t>Basic</t>
        </is>
      </c>
      <c r="N305" t="inlineStr">
        <is>
          <t>monthly</t>
        </is>
      </c>
      <c r="O305" t="inlineStr">
        <is>
          <t>Pago</t>
        </is>
      </c>
      <c r="P305" t="inlineStr">
        <is>
          <t>Sim</t>
        </is>
      </c>
      <c r="Q305" t="inlineStr">
        <is>
          <t>Sim</t>
        </is>
      </c>
      <c r="R305" t="inlineStr">
        <is>
          <t>Não</t>
        </is>
      </c>
      <c r="S305" t="inlineStr">
        <is>
          <t>41+</t>
        </is>
      </c>
      <c r="T305" t="inlineStr">
        <is>
          <t>31–90 dias</t>
        </is>
      </c>
      <c r="U305" t="inlineStr">
        <is>
          <t>EdTech</t>
        </is>
      </c>
      <c r="V305" t="inlineStr">
        <is>
          <t>US</t>
        </is>
      </c>
      <c r="W305" t="inlineStr">
        <is>
          <t>organic</t>
        </is>
      </c>
    </row>
    <row r="306">
      <c r="A306" t="inlineStr">
        <is>
          <t>S-b6d200</t>
        </is>
      </c>
      <c r="B306" t="inlineStr">
        <is>
          <t>A-d27f50</t>
        </is>
      </c>
      <c r="C306" s="40" t="n">
        <v>45645</v>
      </c>
      <c r="D306" s="40" t="n"/>
      <c r="E306" t="n">
        <v>12</v>
      </c>
      <c r="F306" t="n">
        <v>836</v>
      </c>
      <c r="G306" t="inlineStr">
        <is>
          <t>2024-S2</t>
        </is>
      </c>
      <c r="H306" t="inlineStr">
        <is>
          <t>Não</t>
        </is>
      </c>
      <c r="I306" t="n">
        <v>0</v>
      </c>
      <c r="J306" s="41" t="n"/>
      <c r="L306" t="inlineStr"/>
      <c r="M306" t="inlineStr">
        <is>
          <t>Basic</t>
        </is>
      </c>
      <c r="N306" t="inlineStr">
        <is>
          <t>monthly</t>
        </is>
      </c>
      <c r="O306" t="inlineStr">
        <is>
          <t>Pago</t>
        </is>
      </c>
      <c r="P306" t="inlineStr">
        <is>
          <t>Sim</t>
        </is>
      </c>
      <c r="Q306" t="inlineStr">
        <is>
          <t>Não</t>
        </is>
      </c>
      <c r="R306" t="inlineStr">
        <is>
          <t>Não</t>
        </is>
      </c>
      <c r="S306" t="inlineStr">
        <is>
          <t>41+</t>
        </is>
      </c>
      <c r="T306" t="inlineStr">
        <is>
          <t>91–180 dias</t>
        </is>
      </c>
      <c r="U306" t="inlineStr">
        <is>
          <t>Cybersecurity</t>
        </is>
      </c>
      <c r="V306" t="inlineStr">
        <is>
          <t>UK</t>
        </is>
      </c>
      <c r="W306" t="inlineStr">
        <is>
          <t>ads</t>
        </is>
      </c>
    </row>
    <row r="307">
      <c r="A307" t="inlineStr">
        <is>
          <t>S-518472</t>
        </is>
      </c>
      <c r="B307" t="inlineStr">
        <is>
          <t>A-e7beab</t>
        </is>
      </c>
      <c r="C307" s="40" t="n">
        <v>45634</v>
      </c>
      <c r="D307" s="40" t="n"/>
      <c r="E307" t="n">
        <v>23</v>
      </c>
      <c r="F307" t="n">
        <v>931</v>
      </c>
      <c r="G307" t="inlineStr">
        <is>
          <t>2024-S2</t>
        </is>
      </c>
      <c r="H307" t="inlineStr">
        <is>
          <t>Não</t>
        </is>
      </c>
      <c r="I307" t="n">
        <v>0</v>
      </c>
      <c r="J307" s="41" t="n"/>
      <c r="L307" t="inlineStr"/>
      <c r="M307" t="inlineStr">
        <is>
          <t>Pro</t>
        </is>
      </c>
      <c r="N307" t="inlineStr">
        <is>
          <t>monthly</t>
        </is>
      </c>
      <c r="O307" t="inlineStr">
        <is>
          <t>Pago</t>
        </is>
      </c>
      <c r="P307" t="inlineStr">
        <is>
          <t>Sim</t>
        </is>
      </c>
      <c r="Q307" t="inlineStr">
        <is>
          <t>Não</t>
        </is>
      </c>
      <c r="R307" t="inlineStr">
        <is>
          <t>Não</t>
        </is>
      </c>
      <c r="S307" t="inlineStr">
        <is>
          <t>16–40</t>
        </is>
      </c>
      <c r="T307" t="inlineStr">
        <is>
          <t>Mais de 365 dias</t>
        </is>
      </c>
      <c r="U307" t="inlineStr">
        <is>
          <t>EdTech</t>
        </is>
      </c>
      <c r="V307" t="inlineStr">
        <is>
          <t>DE</t>
        </is>
      </c>
      <c r="W307" t="inlineStr">
        <is>
          <t>organic</t>
        </is>
      </c>
    </row>
    <row r="308">
      <c r="A308" t="inlineStr">
        <is>
          <t>S-682d28</t>
        </is>
      </c>
      <c r="B308" t="inlineStr">
        <is>
          <t>A-fdfc91</t>
        </is>
      </c>
      <c r="C308" s="40" t="n">
        <v>45535</v>
      </c>
      <c r="D308" s="40" t="n"/>
      <c r="E308" t="n">
        <v>122</v>
      </c>
      <c r="F308" t="n">
        <v>9353</v>
      </c>
      <c r="G308" t="inlineStr">
        <is>
          <t>2024-S2</t>
        </is>
      </c>
      <c r="H308" t="inlineStr">
        <is>
          <t>Sim</t>
        </is>
      </c>
      <c r="I308" t="n">
        <v>0</v>
      </c>
      <c r="J308" s="41" t="n"/>
      <c r="L308" t="inlineStr"/>
      <c r="M308" t="inlineStr">
        <is>
          <t>Enterprise</t>
        </is>
      </c>
      <c r="N308" t="inlineStr">
        <is>
          <t>annual</t>
        </is>
      </c>
      <c r="O308" t="inlineStr">
        <is>
          <t>Pago</t>
        </is>
      </c>
      <c r="P308" t="inlineStr">
        <is>
          <t>Sim</t>
        </is>
      </c>
      <c r="Q308" t="inlineStr">
        <is>
          <t>Não</t>
        </is>
      </c>
      <c r="R308" t="inlineStr">
        <is>
          <t>Não</t>
        </is>
      </c>
      <c r="S308" t="inlineStr">
        <is>
          <t>41+</t>
        </is>
      </c>
      <c r="T308" t="inlineStr">
        <is>
          <t>Mais de 365 dias</t>
        </is>
      </c>
      <c r="U308" t="inlineStr">
        <is>
          <t>Cybersecurity</t>
        </is>
      </c>
      <c r="V308" t="inlineStr">
        <is>
          <t>US</t>
        </is>
      </c>
      <c r="W308" t="inlineStr">
        <is>
          <t>ads</t>
        </is>
      </c>
    </row>
    <row r="309">
      <c r="A309" t="inlineStr">
        <is>
          <t>S-0a2238</t>
        </is>
      </c>
      <c r="B309" t="inlineStr">
        <is>
          <t>A-c7ffc2</t>
        </is>
      </c>
      <c r="C309" s="40" t="n">
        <v>45551</v>
      </c>
      <c r="D309" s="40" t="n"/>
      <c r="E309" t="n">
        <v>106</v>
      </c>
      <c r="F309" t="n">
        <v>570</v>
      </c>
      <c r="G309" t="inlineStr">
        <is>
          <t>2024-S2</t>
        </is>
      </c>
      <c r="H309" t="inlineStr">
        <is>
          <t>Sim</t>
        </is>
      </c>
      <c r="I309" t="n">
        <v>0</v>
      </c>
      <c r="J309" s="41" t="n"/>
      <c r="L309" t="inlineStr"/>
      <c r="M309" t="inlineStr">
        <is>
          <t>Basic</t>
        </is>
      </c>
      <c r="N309" t="inlineStr">
        <is>
          <t>monthly</t>
        </is>
      </c>
      <c r="O309" t="inlineStr">
        <is>
          <t>Pago</t>
        </is>
      </c>
      <c r="P309" t="inlineStr">
        <is>
          <t>Sim</t>
        </is>
      </c>
      <c r="Q309" t="inlineStr">
        <is>
          <t>Não</t>
        </is>
      </c>
      <c r="R309" t="inlineStr">
        <is>
          <t>Não</t>
        </is>
      </c>
      <c r="S309" t="inlineStr">
        <is>
          <t>16–40</t>
        </is>
      </c>
      <c r="T309" t="inlineStr">
        <is>
          <t>Mais de 365 dias</t>
        </is>
      </c>
      <c r="U309" t="inlineStr">
        <is>
          <t>Cybersecurity</t>
        </is>
      </c>
      <c r="V309" t="inlineStr">
        <is>
          <t>US</t>
        </is>
      </c>
      <c r="W309" t="inlineStr">
        <is>
          <t>partner</t>
        </is>
      </c>
    </row>
    <row r="310">
      <c r="A310" t="inlineStr">
        <is>
          <t>S-6e4c1a</t>
        </is>
      </c>
      <c r="B310" t="inlineStr">
        <is>
          <t>A-94f8c9</t>
        </is>
      </c>
      <c r="C310" s="40" t="n">
        <v>45506</v>
      </c>
      <c r="D310" s="40" t="n"/>
      <c r="E310" t="n">
        <v>151</v>
      </c>
      <c r="F310" t="n">
        <v>2587</v>
      </c>
      <c r="G310" t="inlineStr">
        <is>
          <t>2024-S2</t>
        </is>
      </c>
      <c r="H310" t="inlineStr">
        <is>
          <t>Sim</t>
        </is>
      </c>
      <c r="I310" t="n">
        <v>0</v>
      </c>
      <c r="J310" s="41" t="n"/>
      <c r="L310" t="inlineStr"/>
      <c r="M310" t="inlineStr">
        <is>
          <t>Enterprise</t>
        </is>
      </c>
      <c r="N310" t="inlineStr">
        <is>
          <t>monthly</t>
        </is>
      </c>
      <c r="O310" t="inlineStr">
        <is>
          <t>Pago</t>
        </is>
      </c>
      <c r="P310" t="inlineStr">
        <is>
          <t>Sim</t>
        </is>
      </c>
      <c r="Q310" t="inlineStr">
        <is>
          <t>Não</t>
        </is>
      </c>
      <c r="R310" t="inlineStr">
        <is>
          <t>Não</t>
        </is>
      </c>
      <c r="S310" t="inlineStr">
        <is>
          <t>6–15</t>
        </is>
      </c>
      <c r="T310" t="inlineStr">
        <is>
          <t>91–180 dias</t>
        </is>
      </c>
      <c r="U310" t="inlineStr">
        <is>
          <t>HealthTech</t>
        </is>
      </c>
      <c r="V310" t="inlineStr">
        <is>
          <t>US</t>
        </is>
      </c>
      <c r="W310" t="inlineStr">
        <is>
          <t>other</t>
        </is>
      </c>
    </row>
    <row r="311">
      <c r="A311" t="inlineStr">
        <is>
          <t>S-7564e1</t>
        </is>
      </c>
      <c r="B311" t="inlineStr">
        <is>
          <t>A-313be3</t>
        </is>
      </c>
      <c r="C311" s="40" t="n">
        <v>45518</v>
      </c>
      <c r="D311" s="40" t="n"/>
      <c r="E311" t="n">
        <v>139</v>
      </c>
      <c r="F311" t="n">
        <v>0</v>
      </c>
      <c r="G311" t="inlineStr">
        <is>
          <t>2024-S2</t>
        </is>
      </c>
      <c r="H311" t="inlineStr">
        <is>
          <t>Sim</t>
        </is>
      </c>
      <c r="I311" t="n">
        <v>0</v>
      </c>
      <c r="J311" s="41" t="n"/>
      <c r="L311" t="inlineStr"/>
      <c r="M311" t="inlineStr">
        <is>
          <t>Enterprise</t>
        </is>
      </c>
      <c r="N311" t="inlineStr">
        <is>
          <t>monthly</t>
        </is>
      </c>
      <c r="O311" t="inlineStr">
        <is>
          <t>Trial</t>
        </is>
      </c>
      <c r="P311" t="inlineStr">
        <is>
          <t>Sim</t>
        </is>
      </c>
      <c r="Q311" t="inlineStr">
        <is>
          <t>Não</t>
        </is>
      </c>
      <c r="R311" t="inlineStr">
        <is>
          <t>Não</t>
        </is>
      </c>
      <c r="S311" t="inlineStr">
        <is>
          <t>41+</t>
        </is>
      </c>
      <c r="T311" t="inlineStr">
        <is>
          <t>181–365 dias</t>
        </is>
      </c>
      <c r="U311" t="inlineStr">
        <is>
          <t>EdTech</t>
        </is>
      </c>
      <c r="V311" t="inlineStr">
        <is>
          <t>US</t>
        </is>
      </c>
      <c r="W311" t="inlineStr">
        <is>
          <t>partner</t>
        </is>
      </c>
    </row>
    <row r="312">
      <c r="A312" t="inlineStr">
        <is>
          <t>S-41023c</t>
        </is>
      </c>
      <c r="B312" t="inlineStr">
        <is>
          <t>A-49b828</t>
        </is>
      </c>
      <c r="C312" s="40" t="n">
        <v>45275</v>
      </c>
      <c r="D312" s="40" t="n"/>
      <c r="E312" t="n">
        <v>382</v>
      </c>
      <c r="F312" t="n">
        <v>6169</v>
      </c>
      <c r="G312" t="inlineStr">
        <is>
          <t>Até 2024-S1</t>
        </is>
      </c>
      <c r="H312" t="inlineStr">
        <is>
          <t>Sim</t>
        </is>
      </c>
      <c r="I312" t="n">
        <v>0</v>
      </c>
      <c r="J312" s="41" t="n"/>
      <c r="L312" t="inlineStr"/>
      <c r="M312" t="inlineStr">
        <is>
          <t>Enterprise</t>
        </is>
      </c>
      <c r="N312" t="inlineStr">
        <is>
          <t>annual</t>
        </is>
      </c>
      <c r="O312" t="inlineStr">
        <is>
          <t>Pago</t>
        </is>
      </c>
      <c r="P312" t="inlineStr">
        <is>
          <t>Sim</t>
        </is>
      </c>
      <c r="Q312" t="inlineStr">
        <is>
          <t>Não</t>
        </is>
      </c>
      <c r="R312" t="inlineStr">
        <is>
          <t>Não</t>
        </is>
      </c>
      <c r="S312" t="inlineStr">
        <is>
          <t>16–40</t>
        </is>
      </c>
      <c r="T312" t="inlineStr">
        <is>
          <t>181–365 dias</t>
        </is>
      </c>
      <c r="U312" t="inlineStr">
        <is>
          <t>FinTech</t>
        </is>
      </c>
      <c r="V312" t="inlineStr">
        <is>
          <t>IN</t>
        </is>
      </c>
      <c r="W312" t="inlineStr">
        <is>
          <t>ads</t>
        </is>
      </c>
    </row>
    <row r="313">
      <c r="A313" t="inlineStr">
        <is>
          <t>S-6e0006</t>
        </is>
      </c>
      <c r="B313" t="inlineStr">
        <is>
          <t>A-5b051a</t>
        </is>
      </c>
      <c r="C313" s="40" t="n">
        <v>45553</v>
      </c>
      <c r="D313" s="40" t="n"/>
      <c r="E313" t="n">
        <v>104</v>
      </c>
      <c r="F313" t="n">
        <v>418</v>
      </c>
      <c r="G313" t="inlineStr">
        <is>
          <t>2024-S2</t>
        </is>
      </c>
      <c r="H313" t="inlineStr">
        <is>
          <t>Sim</t>
        </is>
      </c>
      <c r="I313" t="n">
        <v>0</v>
      </c>
      <c r="J313" s="41" t="n"/>
      <c r="L313" t="inlineStr"/>
      <c r="M313" t="inlineStr">
        <is>
          <t>Basic</t>
        </is>
      </c>
      <c r="N313" t="inlineStr">
        <is>
          <t>monthly</t>
        </is>
      </c>
      <c r="O313" t="inlineStr">
        <is>
          <t>Pago</t>
        </is>
      </c>
      <c r="P313" t="inlineStr">
        <is>
          <t>Sim</t>
        </is>
      </c>
      <c r="Q313" t="inlineStr">
        <is>
          <t>Não</t>
        </is>
      </c>
      <c r="R313" t="inlineStr">
        <is>
          <t>Não</t>
        </is>
      </c>
      <c r="S313" t="inlineStr">
        <is>
          <t>16–40</t>
        </is>
      </c>
      <c r="T313" t="inlineStr">
        <is>
          <t>31–90 dias</t>
        </is>
      </c>
      <c r="U313" t="inlineStr">
        <is>
          <t>Cybersecurity</t>
        </is>
      </c>
      <c r="V313" t="inlineStr">
        <is>
          <t>US</t>
        </is>
      </c>
      <c r="W313" t="inlineStr">
        <is>
          <t>event</t>
        </is>
      </c>
    </row>
    <row r="314">
      <c r="A314" t="inlineStr">
        <is>
          <t>S-7e1791</t>
        </is>
      </c>
      <c r="B314" t="inlineStr">
        <is>
          <t>A-a6d261</t>
        </is>
      </c>
      <c r="C314" s="40" t="n">
        <v>45421</v>
      </c>
      <c r="D314" s="40" t="n"/>
      <c r="E314" t="n">
        <v>236</v>
      </c>
      <c r="F314" t="n">
        <v>1791</v>
      </c>
      <c r="G314" t="inlineStr">
        <is>
          <t>Até 2024-S1</t>
        </is>
      </c>
      <c r="H314" t="inlineStr">
        <is>
          <t>Sim</t>
        </is>
      </c>
      <c r="I314" t="n">
        <v>0</v>
      </c>
      <c r="J314" s="41" t="n"/>
      <c r="L314" t="inlineStr"/>
      <c r="M314" t="inlineStr">
        <is>
          <t>Enterprise</t>
        </is>
      </c>
      <c r="N314" t="inlineStr">
        <is>
          <t>annual</t>
        </is>
      </c>
      <c r="O314" t="inlineStr">
        <is>
          <t>Pago</t>
        </is>
      </c>
      <c r="P314" t="inlineStr">
        <is>
          <t>Sim</t>
        </is>
      </c>
      <c r="Q314" t="inlineStr">
        <is>
          <t>Não</t>
        </is>
      </c>
      <c r="R314" t="inlineStr">
        <is>
          <t>Não</t>
        </is>
      </c>
      <c r="S314" t="inlineStr">
        <is>
          <t>6–15</t>
        </is>
      </c>
      <c r="T314" t="inlineStr">
        <is>
          <t>91–180 dias</t>
        </is>
      </c>
      <c r="U314" t="inlineStr">
        <is>
          <t>FinTech</t>
        </is>
      </c>
      <c r="V314" t="inlineStr">
        <is>
          <t>CA</t>
        </is>
      </c>
      <c r="W314" t="inlineStr">
        <is>
          <t>other</t>
        </is>
      </c>
    </row>
    <row r="315">
      <c r="A315" t="inlineStr">
        <is>
          <t>S-1109d6</t>
        </is>
      </c>
      <c r="B315" t="inlineStr">
        <is>
          <t>A-a2485e</t>
        </is>
      </c>
      <c r="C315" s="40" t="n">
        <v>45515</v>
      </c>
      <c r="D315" s="40" t="n"/>
      <c r="E315" t="n">
        <v>142</v>
      </c>
      <c r="F315" t="n">
        <v>597</v>
      </c>
      <c r="G315" t="inlineStr">
        <is>
          <t>2024-S2</t>
        </is>
      </c>
      <c r="H315" t="inlineStr">
        <is>
          <t>Sim</t>
        </is>
      </c>
      <c r="I315" t="n">
        <v>0</v>
      </c>
      <c r="J315" s="41" t="n"/>
      <c r="L315" t="inlineStr"/>
      <c r="M315" t="inlineStr">
        <is>
          <t>Enterprise</t>
        </is>
      </c>
      <c r="N315" t="inlineStr">
        <is>
          <t>annual</t>
        </is>
      </c>
      <c r="O315" t="inlineStr">
        <is>
          <t>Pago</t>
        </is>
      </c>
      <c r="P315" t="inlineStr">
        <is>
          <t>Sim</t>
        </is>
      </c>
      <c r="Q315" t="inlineStr">
        <is>
          <t>Não</t>
        </is>
      </c>
      <c r="R315" t="inlineStr">
        <is>
          <t>Sim</t>
        </is>
      </c>
      <c r="S315" t="inlineStr">
        <is>
          <t>1–5</t>
        </is>
      </c>
      <c r="T315" t="inlineStr">
        <is>
          <t>Conta nova (≤ 30 dias)</t>
        </is>
      </c>
      <c r="U315" t="inlineStr">
        <is>
          <t>FinTech</t>
        </is>
      </c>
      <c r="V315" t="inlineStr">
        <is>
          <t>US</t>
        </is>
      </c>
      <c r="W315" t="inlineStr">
        <is>
          <t>event</t>
        </is>
      </c>
    </row>
    <row r="316">
      <c r="A316" t="inlineStr">
        <is>
          <t>S-b35203</t>
        </is>
      </c>
      <c r="B316" t="inlineStr">
        <is>
          <t>A-ac85cd</t>
        </is>
      </c>
      <c r="C316" s="40" t="n">
        <v>45649</v>
      </c>
      <c r="D316" s="40" t="n"/>
      <c r="E316" t="n">
        <v>8</v>
      </c>
      <c r="F316" t="n">
        <v>10547</v>
      </c>
      <c r="G316" t="inlineStr">
        <is>
          <t>2024-S2</t>
        </is>
      </c>
      <c r="H316" t="inlineStr">
        <is>
          <t>Não</t>
        </is>
      </c>
      <c r="I316" t="n">
        <v>0</v>
      </c>
      <c r="J316" s="41" t="n"/>
      <c r="L316" t="inlineStr"/>
      <c r="M316" t="inlineStr">
        <is>
          <t>Enterprise</t>
        </is>
      </c>
      <c r="N316" t="inlineStr">
        <is>
          <t>monthly</t>
        </is>
      </c>
      <c r="O316" t="inlineStr">
        <is>
          <t>Pago</t>
        </is>
      </c>
      <c r="P316" t="inlineStr">
        <is>
          <t>Sim</t>
        </is>
      </c>
      <c r="Q316" t="inlineStr">
        <is>
          <t>Não</t>
        </is>
      </c>
      <c r="R316" t="inlineStr">
        <is>
          <t>Sim</t>
        </is>
      </c>
      <c r="S316" t="inlineStr">
        <is>
          <t>41+</t>
        </is>
      </c>
      <c r="T316" t="inlineStr">
        <is>
          <t>91–180 dias</t>
        </is>
      </c>
      <c r="U316" t="inlineStr">
        <is>
          <t>EdTech</t>
        </is>
      </c>
      <c r="V316" t="inlineStr">
        <is>
          <t>US</t>
        </is>
      </c>
      <c r="W316" t="inlineStr">
        <is>
          <t>partner</t>
        </is>
      </c>
    </row>
    <row r="317">
      <c r="A317" t="inlineStr">
        <is>
          <t>S-ef4ad8</t>
        </is>
      </c>
      <c r="B317" t="inlineStr">
        <is>
          <t>A-bcf87c</t>
        </is>
      </c>
      <c r="C317" s="40" t="n">
        <v>45518</v>
      </c>
      <c r="D317" s="40" t="n"/>
      <c r="E317" t="n">
        <v>139</v>
      </c>
      <c r="F317" t="n">
        <v>490</v>
      </c>
      <c r="G317" t="inlineStr">
        <is>
          <t>2024-S2</t>
        </is>
      </c>
      <c r="H317" t="inlineStr">
        <is>
          <t>Sim</t>
        </is>
      </c>
      <c r="I317" t="n">
        <v>0</v>
      </c>
      <c r="J317" s="41" t="n"/>
      <c r="L317" t="inlineStr"/>
      <c r="M317" t="inlineStr">
        <is>
          <t>Pro</t>
        </is>
      </c>
      <c r="N317" t="inlineStr">
        <is>
          <t>annual</t>
        </is>
      </c>
      <c r="O317" t="inlineStr">
        <is>
          <t>Pago</t>
        </is>
      </c>
      <c r="P317" t="inlineStr">
        <is>
          <t>Não</t>
        </is>
      </c>
      <c r="Q317" t="inlineStr">
        <is>
          <t>Não</t>
        </is>
      </c>
      <c r="R317" t="inlineStr">
        <is>
          <t>Não</t>
        </is>
      </c>
      <c r="S317" t="inlineStr">
        <is>
          <t>6–15</t>
        </is>
      </c>
      <c r="T317" t="inlineStr">
        <is>
          <t>31–90 dias</t>
        </is>
      </c>
      <c r="U317" t="inlineStr">
        <is>
          <t>FinTech</t>
        </is>
      </c>
      <c r="V317" t="inlineStr">
        <is>
          <t>US</t>
        </is>
      </c>
      <c r="W317" t="inlineStr">
        <is>
          <t>event</t>
        </is>
      </c>
    </row>
    <row r="318">
      <c r="A318" t="inlineStr">
        <is>
          <t>S-2dad6b</t>
        </is>
      </c>
      <c r="B318" t="inlineStr">
        <is>
          <t>A-104f1a</t>
        </is>
      </c>
      <c r="C318" s="40" t="n">
        <v>45646</v>
      </c>
      <c r="D318" s="40" t="n"/>
      <c r="E318" t="n">
        <v>11</v>
      </c>
      <c r="F318" t="n">
        <v>646</v>
      </c>
      <c r="G318" t="inlineStr">
        <is>
          <t>2024-S2</t>
        </is>
      </c>
      <c r="H318" t="inlineStr">
        <is>
          <t>Não</t>
        </is>
      </c>
      <c r="I318" t="n">
        <v>0</v>
      </c>
      <c r="J318" s="41" t="n"/>
      <c r="L318" t="inlineStr"/>
      <c r="M318" t="inlineStr">
        <is>
          <t>Basic</t>
        </is>
      </c>
      <c r="N318" t="inlineStr">
        <is>
          <t>monthly</t>
        </is>
      </c>
      <c r="O318" t="inlineStr">
        <is>
          <t>Pago</t>
        </is>
      </c>
      <c r="P318" t="inlineStr">
        <is>
          <t>Sim</t>
        </is>
      </c>
      <c r="Q318" t="inlineStr">
        <is>
          <t>Não</t>
        </is>
      </c>
      <c r="R318" t="inlineStr">
        <is>
          <t>Não</t>
        </is>
      </c>
      <c r="S318" t="inlineStr">
        <is>
          <t>16–40</t>
        </is>
      </c>
      <c r="T318" t="inlineStr">
        <is>
          <t>91–180 dias</t>
        </is>
      </c>
      <c r="U318" t="inlineStr">
        <is>
          <t>Cybersecurity</t>
        </is>
      </c>
      <c r="V318" t="inlineStr">
        <is>
          <t>US</t>
        </is>
      </c>
      <c r="W318" t="inlineStr">
        <is>
          <t>other</t>
        </is>
      </c>
    </row>
    <row r="319">
      <c r="A319" t="inlineStr">
        <is>
          <t>S-4c100f</t>
        </is>
      </c>
      <c r="B319" t="inlineStr">
        <is>
          <t>A-eb7fac</t>
        </is>
      </c>
      <c r="C319" s="40" t="n">
        <v>45346</v>
      </c>
      <c r="D319" s="40" t="n"/>
      <c r="E319" t="n">
        <v>311</v>
      </c>
      <c r="F319" t="n">
        <v>27064</v>
      </c>
      <c r="G319" t="inlineStr">
        <is>
          <t>Até 2024-S1</t>
        </is>
      </c>
      <c r="H319" t="inlineStr">
        <is>
          <t>Sim</t>
        </is>
      </c>
      <c r="I319" t="n">
        <v>0</v>
      </c>
      <c r="J319" s="41" t="n"/>
      <c r="L319" t="inlineStr"/>
      <c r="M319" t="inlineStr">
        <is>
          <t>Enterprise</t>
        </is>
      </c>
      <c r="N319" t="inlineStr">
        <is>
          <t>monthly</t>
        </is>
      </c>
      <c r="O319" t="inlineStr">
        <is>
          <t>Pago</t>
        </is>
      </c>
      <c r="P319" t="inlineStr">
        <is>
          <t>Não</t>
        </is>
      </c>
      <c r="Q319" t="inlineStr">
        <is>
          <t>Não</t>
        </is>
      </c>
      <c r="R319" t="inlineStr">
        <is>
          <t>Não</t>
        </is>
      </c>
      <c r="S319" t="inlineStr">
        <is>
          <t>41+</t>
        </is>
      </c>
      <c r="T319" t="inlineStr">
        <is>
          <t>91–180 dias</t>
        </is>
      </c>
      <c r="U319" t="inlineStr">
        <is>
          <t>DevTools</t>
        </is>
      </c>
      <c r="V319" t="inlineStr">
        <is>
          <t>US</t>
        </is>
      </c>
      <c r="W319" t="inlineStr">
        <is>
          <t>organic</t>
        </is>
      </c>
    </row>
    <row r="320">
      <c r="A320" t="inlineStr">
        <is>
          <t>S-17cfc4</t>
        </is>
      </c>
      <c r="B320" t="inlineStr">
        <is>
          <t>A-592832</t>
        </is>
      </c>
      <c r="C320" s="40" t="n">
        <v>45627</v>
      </c>
      <c r="D320" s="40" t="n"/>
      <c r="E320" t="n">
        <v>30</v>
      </c>
      <c r="F320" t="n">
        <v>0</v>
      </c>
      <c r="G320" t="inlineStr">
        <is>
          <t>2024-S2</t>
        </is>
      </c>
      <c r="H320" t="inlineStr">
        <is>
          <t>Sim</t>
        </is>
      </c>
      <c r="I320" t="n">
        <v>0</v>
      </c>
      <c r="J320" s="41" t="n"/>
      <c r="L320" t="inlineStr"/>
      <c r="M320" t="inlineStr">
        <is>
          <t>Pro</t>
        </is>
      </c>
      <c r="N320" t="inlineStr">
        <is>
          <t>monthly</t>
        </is>
      </c>
      <c r="O320" t="inlineStr">
        <is>
          <t>Trial</t>
        </is>
      </c>
      <c r="P320" t="inlineStr">
        <is>
          <t>Sim</t>
        </is>
      </c>
      <c r="Q320" t="inlineStr">
        <is>
          <t>Não</t>
        </is>
      </c>
      <c r="R320" t="inlineStr">
        <is>
          <t>Sim</t>
        </is>
      </c>
      <c r="S320" t="inlineStr">
        <is>
          <t>16–40</t>
        </is>
      </c>
      <c r="T320" t="inlineStr">
        <is>
          <t>31–90 dias</t>
        </is>
      </c>
      <c r="U320" t="inlineStr">
        <is>
          <t>Cybersecurity</t>
        </is>
      </c>
      <c r="V320" t="inlineStr">
        <is>
          <t>US</t>
        </is>
      </c>
      <c r="W320" t="inlineStr">
        <is>
          <t>organic</t>
        </is>
      </c>
    </row>
    <row r="321">
      <c r="A321" t="inlineStr">
        <is>
          <t>S-c317f9</t>
        </is>
      </c>
      <c r="B321" t="inlineStr">
        <is>
          <t>A-86902e</t>
        </is>
      </c>
      <c r="C321" s="40" t="n">
        <v>45254</v>
      </c>
      <c r="D321" s="40" t="n"/>
      <c r="E321" t="n">
        <v>403</v>
      </c>
      <c r="F321" t="n">
        <v>646</v>
      </c>
      <c r="G321" t="inlineStr">
        <is>
          <t>Até 2024-S1</t>
        </is>
      </c>
      <c r="H321" t="inlineStr">
        <is>
          <t>Sim</t>
        </is>
      </c>
      <c r="I321" t="n">
        <v>0</v>
      </c>
      <c r="J321" s="41" t="n"/>
      <c r="L321" t="inlineStr"/>
      <c r="M321" t="inlineStr">
        <is>
          <t>Basic</t>
        </is>
      </c>
      <c r="N321" t="inlineStr">
        <is>
          <t>annual</t>
        </is>
      </c>
      <c r="O321" t="inlineStr">
        <is>
          <t>Pago</t>
        </is>
      </c>
      <c r="P321" t="inlineStr">
        <is>
          <t>Sim</t>
        </is>
      </c>
      <c r="Q321" t="inlineStr">
        <is>
          <t>Não</t>
        </is>
      </c>
      <c r="R321" t="inlineStr">
        <is>
          <t>Não</t>
        </is>
      </c>
      <c r="S321" t="inlineStr">
        <is>
          <t>16–40</t>
        </is>
      </c>
      <c r="T321" t="inlineStr">
        <is>
          <t>181–365 dias</t>
        </is>
      </c>
      <c r="U321" t="inlineStr">
        <is>
          <t>HealthTech</t>
        </is>
      </c>
      <c r="V321" t="inlineStr">
        <is>
          <t>IN</t>
        </is>
      </c>
      <c r="W321" t="inlineStr">
        <is>
          <t>other</t>
        </is>
      </c>
    </row>
    <row r="322">
      <c r="A322" t="inlineStr">
        <is>
          <t>S-3311b1</t>
        </is>
      </c>
      <c r="B322" t="inlineStr">
        <is>
          <t>A-7cfe77</t>
        </is>
      </c>
      <c r="C322" s="40" t="n">
        <v>45528</v>
      </c>
      <c r="D322" s="40" t="n"/>
      <c r="E322" t="n">
        <v>129</v>
      </c>
      <c r="F322" t="n">
        <v>3381</v>
      </c>
      <c r="G322" t="inlineStr">
        <is>
          <t>2024-S2</t>
        </is>
      </c>
      <c r="H322" t="inlineStr">
        <is>
          <t>Sim</t>
        </is>
      </c>
      <c r="I322" t="n">
        <v>0</v>
      </c>
      <c r="J322" s="41" t="n"/>
      <c r="L322" t="inlineStr"/>
      <c r="M322" t="inlineStr">
        <is>
          <t>Pro</t>
        </is>
      </c>
      <c r="N322" t="inlineStr">
        <is>
          <t>monthly</t>
        </is>
      </c>
      <c r="O322" t="inlineStr">
        <is>
          <t>Pago</t>
        </is>
      </c>
      <c r="P322" t="inlineStr">
        <is>
          <t>Sim</t>
        </is>
      </c>
      <c r="Q322" t="inlineStr">
        <is>
          <t>Sim</t>
        </is>
      </c>
      <c r="R322" t="inlineStr">
        <is>
          <t>Não</t>
        </is>
      </c>
      <c r="S322" t="inlineStr">
        <is>
          <t>41+</t>
        </is>
      </c>
      <c r="T322" t="inlineStr">
        <is>
          <t>31–90 dias</t>
        </is>
      </c>
      <c r="U322" t="inlineStr">
        <is>
          <t>DevTools</t>
        </is>
      </c>
      <c r="V322" t="inlineStr">
        <is>
          <t>US</t>
        </is>
      </c>
      <c r="W322" t="inlineStr">
        <is>
          <t>ads</t>
        </is>
      </c>
    </row>
    <row r="323">
      <c r="A323" t="inlineStr">
        <is>
          <t>S-26e8f0</t>
        </is>
      </c>
      <c r="B323" t="inlineStr">
        <is>
          <t>A-d40bf7</t>
        </is>
      </c>
      <c r="C323" s="40" t="n">
        <v>45613</v>
      </c>
      <c r="D323" s="40" t="n"/>
      <c r="E323" t="n">
        <v>44</v>
      </c>
      <c r="F323" t="n">
        <v>11741</v>
      </c>
      <c r="G323" t="inlineStr">
        <is>
          <t>2024-S2</t>
        </is>
      </c>
      <c r="H323" t="inlineStr">
        <is>
          <t>Sim</t>
        </is>
      </c>
      <c r="I323" t="n">
        <v>0</v>
      </c>
      <c r="J323" s="41" t="n"/>
      <c r="L323" t="inlineStr"/>
      <c r="M323" t="inlineStr">
        <is>
          <t>Enterprise</t>
        </is>
      </c>
      <c r="N323" t="inlineStr">
        <is>
          <t>monthly</t>
        </is>
      </c>
      <c r="O323" t="inlineStr">
        <is>
          <t>Pago</t>
        </is>
      </c>
      <c r="P323" t="inlineStr">
        <is>
          <t>Não</t>
        </is>
      </c>
      <c r="Q323" t="inlineStr">
        <is>
          <t>Não</t>
        </is>
      </c>
      <c r="R323" t="inlineStr">
        <is>
          <t>Não</t>
        </is>
      </c>
      <c r="S323" t="inlineStr">
        <is>
          <t>41+</t>
        </is>
      </c>
      <c r="T323" t="inlineStr">
        <is>
          <t>Conta nova (≤ 30 dias)</t>
        </is>
      </c>
      <c r="U323" t="inlineStr">
        <is>
          <t>FinTech</t>
        </is>
      </c>
      <c r="V323" t="inlineStr">
        <is>
          <t>IN</t>
        </is>
      </c>
      <c r="W323" t="inlineStr">
        <is>
          <t>organic</t>
        </is>
      </c>
    </row>
    <row r="324">
      <c r="A324" t="inlineStr">
        <is>
          <t>S-807d87</t>
        </is>
      </c>
      <c r="B324" t="inlineStr">
        <is>
          <t>A-69b156</t>
        </is>
      </c>
      <c r="C324" s="40" t="n">
        <v>45307</v>
      </c>
      <c r="D324" s="40" t="n"/>
      <c r="E324" t="n">
        <v>350</v>
      </c>
      <c r="F324" t="n">
        <v>5572</v>
      </c>
      <c r="G324" t="inlineStr">
        <is>
          <t>Até 2024-S1</t>
        </is>
      </c>
      <c r="H324" t="inlineStr">
        <is>
          <t>Sim</t>
        </is>
      </c>
      <c r="I324" t="n">
        <v>0</v>
      </c>
      <c r="J324" s="41" t="n"/>
      <c r="L324" t="inlineStr"/>
      <c r="M324" t="inlineStr">
        <is>
          <t>Enterprise</t>
        </is>
      </c>
      <c r="N324" t="inlineStr">
        <is>
          <t>annual</t>
        </is>
      </c>
      <c r="O324" t="inlineStr">
        <is>
          <t>Pago</t>
        </is>
      </c>
      <c r="P324" t="inlineStr">
        <is>
          <t>Sim</t>
        </is>
      </c>
      <c r="Q324" t="inlineStr">
        <is>
          <t>Não</t>
        </is>
      </c>
      <c r="R324" t="inlineStr">
        <is>
          <t>Não</t>
        </is>
      </c>
      <c r="S324" t="inlineStr">
        <is>
          <t>16–40</t>
        </is>
      </c>
      <c r="T324" t="inlineStr">
        <is>
          <t>31–90 dias</t>
        </is>
      </c>
      <c r="U324" t="inlineStr">
        <is>
          <t>EdTech</t>
        </is>
      </c>
      <c r="V324" t="inlineStr">
        <is>
          <t>US</t>
        </is>
      </c>
      <c r="W324" t="inlineStr">
        <is>
          <t>other</t>
        </is>
      </c>
    </row>
    <row r="325">
      <c r="A325" t="inlineStr">
        <is>
          <t>S-c4aa5f</t>
        </is>
      </c>
      <c r="B325" t="inlineStr">
        <is>
          <t>A-ccb686</t>
        </is>
      </c>
      <c r="C325" s="40" t="n">
        <v>45350</v>
      </c>
      <c r="D325" s="40" t="n"/>
      <c r="E325" t="n">
        <v>307</v>
      </c>
      <c r="F325" t="n">
        <v>2548</v>
      </c>
      <c r="G325" t="inlineStr">
        <is>
          <t>Até 2024-S1</t>
        </is>
      </c>
      <c r="H325" t="inlineStr">
        <is>
          <t>Sim</t>
        </is>
      </c>
      <c r="I325" t="n">
        <v>0</v>
      </c>
      <c r="J325" s="41" t="n"/>
      <c r="L325" t="inlineStr"/>
      <c r="M325" t="inlineStr">
        <is>
          <t>Pro</t>
        </is>
      </c>
      <c r="N325" t="inlineStr">
        <is>
          <t>annual</t>
        </is>
      </c>
      <c r="O325" t="inlineStr">
        <is>
          <t>Pago</t>
        </is>
      </c>
      <c r="P325" t="inlineStr">
        <is>
          <t>Não</t>
        </is>
      </c>
      <c r="Q325" t="inlineStr">
        <is>
          <t>Não</t>
        </is>
      </c>
      <c r="R325" t="inlineStr">
        <is>
          <t>Não</t>
        </is>
      </c>
      <c r="S325" t="inlineStr">
        <is>
          <t>41+</t>
        </is>
      </c>
      <c r="T325" t="inlineStr">
        <is>
          <t>31–90 dias</t>
        </is>
      </c>
      <c r="U325" t="inlineStr">
        <is>
          <t>DevTools</t>
        </is>
      </c>
      <c r="V325" t="inlineStr">
        <is>
          <t>US</t>
        </is>
      </c>
      <c r="W325" t="inlineStr">
        <is>
          <t>other</t>
        </is>
      </c>
    </row>
    <row r="326">
      <c r="A326" t="inlineStr">
        <is>
          <t>S-86c28f</t>
        </is>
      </c>
      <c r="B326" t="inlineStr">
        <is>
          <t>A-8adedc</t>
        </is>
      </c>
      <c r="C326" s="40" t="n">
        <v>45384</v>
      </c>
      <c r="D326" s="40" t="n"/>
      <c r="E326" t="n">
        <v>273</v>
      </c>
      <c r="F326" t="n">
        <v>3871</v>
      </c>
      <c r="G326" t="inlineStr">
        <is>
          <t>Até 2024-S1</t>
        </is>
      </c>
      <c r="H326" t="inlineStr">
        <is>
          <t>Sim</t>
        </is>
      </c>
      <c r="I326" t="n">
        <v>0</v>
      </c>
      <c r="J326" s="41" t="n"/>
      <c r="L326" t="inlineStr"/>
      <c r="M326" t="inlineStr">
        <is>
          <t>Pro</t>
        </is>
      </c>
      <c r="N326" t="inlineStr">
        <is>
          <t>annual</t>
        </is>
      </c>
      <c r="O326" t="inlineStr">
        <is>
          <t>Pago</t>
        </is>
      </c>
      <c r="P326" t="inlineStr">
        <is>
          <t>Sim</t>
        </is>
      </c>
      <c r="Q326" t="inlineStr">
        <is>
          <t>Não</t>
        </is>
      </c>
      <c r="R326" t="inlineStr">
        <is>
          <t>Não</t>
        </is>
      </c>
      <c r="S326" t="inlineStr">
        <is>
          <t>41+</t>
        </is>
      </c>
      <c r="T326" t="inlineStr">
        <is>
          <t>31–90 dias</t>
        </is>
      </c>
      <c r="U326" t="inlineStr">
        <is>
          <t>EdTech</t>
        </is>
      </c>
      <c r="V326" t="inlineStr">
        <is>
          <t>US</t>
        </is>
      </c>
      <c r="W326" t="inlineStr">
        <is>
          <t>event</t>
        </is>
      </c>
    </row>
    <row r="327">
      <c r="A327" t="inlineStr">
        <is>
          <t>S-d635a2</t>
        </is>
      </c>
      <c r="B327" t="inlineStr">
        <is>
          <t>A-ff79f2</t>
        </is>
      </c>
      <c r="C327" s="40" t="n">
        <v>45441</v>
      </c>
      <c r="D327" s="40" t="n"/>
      <c r="E327" t="n">
        <v>216</v>
      </c>
      <c r="F327" t="n">
        <v>228</v>
      </c>
      <c r="G327" t="inlineStr">
        <is>
          <t>Até 2024-S1</t>
        </is>
      </c>
      <c r="H327" t="inlineStr">
        <is>
          <t>Sim</t>
        </is>
      </c>
      <c r="I327" t="n">
        <v>0</v>
      </c>
      <c r="J327" s="41" t="n"/>
      <c r="L327" t="inlineStr"/>
      <c r="M327" t="inlineStr">
        <is>
          <t>Basic</t>
        </is>
      </c>
      <c r="N327" t="inlineStr">
        <is>
          <t>annual</t>
        </is>
      </c>
      <c r="O327" t="inlineStr">
        <is>
          <t>Pago</t>
        </is>
      </c>
      <c r="P327" t="inlineStr">
        <is>
          <t>Sim</t>
        </is>
      </c>
      <c r="Q327" t="inlineStr">
        <is>
          <t>Não</t>
        </is>
      </c>
      <c r="R327" t="inlineStr">
        <is>
          <t>Não</t>
        </is>
      </c>
      <c r="S327" t="inlineStr">
        <is>
          <t>6–15</t>
        </is>
      </c>
      <c r="T327" t="inlineStr">
        <is>
          <t>31–90 dias</t>
        </is>
      </c>
      <c r="U327" t="inlineStr">
        <is>
          <t>DevTools</t>
        </is>
      </c>
      <c r="V327" t="inlineStr">
        <is>
          <t>US</t>
        </is>
      </c>
      <c r="W327" t="inlineStr">
        <is>
          <t>ads</t>
        </is>
      </c>
    </row>
    <row r="328">
      <c r="A328" t="inlineStr">
        <is>
          <t>S-463525</t>
        </is>
      </c>
      <c r="B328" t="inlineStr">
        <is>
          <t>A-016043</t>
        </is>
      </c>
      <c r="C328" s="40" t="n">
        <v>45628</v>
      </c>
      <c r="D328" s="40" t="n"/>
      <c r="E328" t="n">
        <v>29</v>
      </c>
      <c r="F328" t="n">
        <v>2587</v>
      </c>
      <c r="G328" t="inlineStr">
        <is>
          <t>2024-S2</t>
        </is>
      </c>
      <c r="H328" t="inlineStr">
        <is>
          <t>Não</t>
        </is>
      </c>
      <c r="I328" t="n">
        <v>0</v>
      </c>
      <c r="J328" s="41" t="n"/>
      <c r="L328" t="inlineStr"/>
      <c r="M328" t="inlineStr">
        <is>
          <t>Enterprise</t>
        </is>
      </c>
      <c r="N328" t="inlineStr">
        <is>
          <t>annual</t>
        </is>
      </c>
      <c r="O328" t="inlineStr">
        <is>
          <t>Pago</t>
        </is>
      </c>
      <c r="P328" t="inlineStr">
        <is>
          <t>Sim</t>
        </is>
      </c>
      <c r="Q328" t="inlineStr">
        <is>
          <t>Não</t>
        </is>
      </c>
      <c r="R328" t="inlineStr">
        <is>
          <t>Não</t>
        </is>
      </c>
      <c r="S328" t="inlineStr">
        <is>
          <t>6–15</t>
        </is>
      </c>
      <c r="T328" t="inlineStr">
        <is>
          <t>91–180 dias</t>
        </is>
      </c>
      <c r="U328" t="inlineStr">
        <is>
          <t>EdTech</t>
        </is>
      </c>
      <c r="V328" t="inlineStr">
        <is>
          <t>CA</t>
        </is>
      </c>
      <c r="W328" t="inlineStr">
        <is>
          <t>organic</t>
        </is>
      </c>
    </row>
    <row r="329">
      <c r="A329" t="inlineStr">
        <is>
          <t>S-b2238e</t>
        </is>
      </c>
      <c r="B329" t="inlineStr">
        <is>
          <t>A-104f1a</t>
        </is>
      </c>
      <c r="C329" s="40" t="n">
        <v>45612</v>
      </c>
      <c r="D329" s="40" t="n"/>
      <c r="E329" t="n">
        <v>45</v>
      </c>
      <c r="F329" t="n">
        <v>456</v>
      </c>
      <c r="G329" t="inlineStr">
        <is>
          <t>2024-S2</t>
        </is>
      </c>
      <c r="H329" t="inlineStr">
        <is>
          <t>Sim</t>
        </is>
      </c>
      <c r="I329" t="n">
        <v>0</v>
      </c>
      <c r="J329" s="41" t="n"/>
      <c r="L329" t="inlineStr"/>
      <c r="M329" t="inlineStr">
        <is>
          <t>Basic</t>
        </is>
      </c>
      <c r="N329" t="inlineStr">
        <is>
          <t>monthly</t>
        </is>
      </c>
      <c r="O329" t="inlineStr">
        <is>
          <t>Pago</t>
        </is>
      </c>
      <c r="P329" t="inlineStr">
        <is>
          <t>Sim</t>
        </is>
      </c>
      <c r="Q329" t="inlineStr">
        <is>
          <t>Não</t>
        </is>
      </c>
      <c r="R329" t="inlineStr">
        <is>
          <t>Não</t>
        </is>
      </c>
      <c r="S329" t="inlineStr">
        <is>
          <t>16–40</t>
        </is>
      </c>
      <c r="T329" t="inlineStr">
        <is>
          <t>91–180 dias</t>
        </is>
      </c>
      <c r="U329" t="inlineStr">
        <is>
          <t>Cybersecurity</t>
        </is>
      </c>
      <c r="V329" t="inlineStr">
        <is>
          <t>US</t>
        </is>
      </c>
      <c r="W329" t="inlineStr">
        <is>
          <t>other</t>
        </is>
      </c>
    </row>
    <row r="330">
      <c r="A330" t="inlineStr">
        <is>
          <t>S-d01053</t>
        </is>
      </c>
      <c r="B330" t="inlineStr">
        <is>
          <t>A-779e4e</t>
        </is>
      </c>
      <c r="C330" s="40" t="n">
        <v>45242</v>
      </c>
      <c r="D330" s="40" t="n">
        <v>45594</v>
      </c>
      <c r="E330" t="n">
        <v>352</v>
      </c>
      <c r="F330" t="n">
        <v>7164</v>
      </c>
      <c r="G330" t="inlineStr">
        <is>
          <t>Até 2024-S1</t>
        </is>
      </c>
      <c r="H330" t="inlineStr">
        <is>
          <t>Sim</t>
        </is>
      </c>
      <c r="I330" t="n">
        <v>0</v>
      </c>
      <c r="J330" s="41" t="n">
        <v>45566</v>
      </c>
      <c r="K330" t="n">
        <v>29</v>
      </c>
      <c r="L330" t="inlineStr">
        <is>
          <t>Sim</t>
        </is>
      </c>
      <c r="M330" t="inlineStr">
        <is>
          <t>Enterprise</t>
        </is>
      </c>
      <c r="N330" t="inlineStr">
        <is>
          <t>annual</t>
        </is>
      </c>
      <c r="O330" t="inlineStr">
        <is>
          <t>Pago</t>
        </is>
      </c>
      <c r="P330" t="inlineStr">
        <is>
          <t>Sim</t>
        </is>
      </c>
      <c r="Q330" t="inlineStr">
        <is>
          <t>Não</t>
        </is>
      </c>
      <c r="R330" t="inlineStr">
        <is>
          <t>Não</t>
        </is>
      </c>
      <c r="S330" t="inlineStr">
        <is>
          <t>16–40</t>
        </is>
      </c>
      <c r="T330" t="inlineStr">
        <is>
          <t>181–365 dias</t>
        </is>
      </c>
      <c r="U330" t="inlineStr">
        <is>
          <t>HealthTech</t>
        </is>
      </c>
      <c r="V330" t="inlineStr">
        <is>
          <t>US</t>
        </is>
      </c>
      <c r="W330" t="inlineStr">
        <is>
          <t>organic</t>
        </is>
      </c>
    </row>
    <row r="331">
      <c r="A331" t="inlineStr">
        <is>
          <t>S-b9bbfd</t>
        </is>
      </c>
      <c r="B331" t="inlineStr">
        <is>
          <t>A-118d55</t>
        </is>
      </c>
      <c r="C331" s="40" t="n">
        <v>45609</v>
      </c>
      <c r="D331" s="40" t="n"/>
      <c r="E331" t="n">
        <v>48</v>
      </c>
      <c r="F331" t="n">
        <v>7164</v>
      </c>
      <c r="G331" t="inlineStr">
        <is>
          <t>2024-S2</t>
        </is>
      </c>
      <c r="H331" t="inlineStr">
        <is>
          <t>Sim</t>
        </is>
      </c>
      <c r="I331" t="n">
        <v>0</v>
      </c>
      <c r="J331" s="41" t="n"/>
      <c r="L331" t="inlineStr"/>
      <c r="M331" t="inlineStr">
        <is>
          <t>Enterprise</t>
        </is>
      </c>
      <c r="N331" t="inlineStr">
        <is>
          <t>monthly</t>
        </is>
      </c>
      <c r="O331" t="inlineStr">
        <is>
          <t>Pago</t>
        </is>
      </c>
      <c r="P331" t="inlineStr">
        <is>
          <t>Sim</t>
        </is>
      </c>
      <c r="Q331" t="inlineStr">
        <is>
          <t>Não</t>
        </is>
      </c>
      <c r="R331" t="inlineStr">
        <is>
          <t>Não</t>
        </is>
      </c>
      <c r="S331" t="inlineStr">
        <is>
          <t>16–40</t>
        </is>
      </c>
      <c r="T331" t="inlineStr">
        <is>
          <t>Conta nova (≤ 30 dias)</t>
        </is>
      </c>
      <c r="U331" t="inlineStr">
        <is>
          <t>Cybersecurity</t>
        </is>
      </c>
      <c r="V331" t="inlineStr">
        <is>
          <t>US</t>
        </is>
      </c>
      <c r="W331" t="inlineStr">
        <is>
          <t>organic</t>
        </is>
      </c>
    </row>
    <row r="332">
      <c r="A332" t="inlineStr">
        <is>
          <t>S-790762</t>
        </is>
      </c>
      <c r="B332" t="inlineStr">
        <is>
          <t>A-ac85cd</t>
        </is>
      </c>
      <c r="C332" s="40" t="n">
        <v>45650</v>
      </c>
      <c r="D332" s="40" t="n"/>
      <c r="E332" t="n">
        <v>7</v>
      </c>
      <c r="F332" t="n">
        <v>2597</v>
      </c>
      <c r="G332" t="inlineStr">
        <is>
          <t>2024-S2</t>
        </is>
      </c>
      <c r="H332" t="inlineStr">
        <is>
          <t>Não</t>
        </is>
      </c>
      <c r="I332" t="n">
        <v>0</v>
      </c>
      <c r="J332" s="41" t="n"/>
      <c r="L332" t="inlineStr"/>
      <c r="M332" t="inlineStr">
        <is>
          <t>Pro</t>
        </is>
      </c>
      <c r="N332" t="inlineStr">
        <is>
          <t>monthly</t>
        </is>
      </c>
      <c r="O332" t="inlineStr">
        <is>
          <t>Pago</t>
        </is>
      </c>
      <c r="P332" t="inlineStr">
        <is>
          <t>Sim</t>
        </is>
      </c>
      <c r="Q332" t="inlineStr">
        <is>
          <t>Não</t>
        </is>
      </c>
      <c r="R332" t="inlineStr">
        <is>
          <t>Não</t>
        </is>
      </c>
      <c r="S332" t="inlineStr">
        <is>
          <t>41+</t>
        </is>
      </c>
      <c r="T332" t="inlineStr">
        <is>
          <t>91–180 dias</t>
        </is>
      </c>
      <c r="U332" t="inlineStr">
        <is>
          <t>EdTech</t>
        </is>
      </c>
      <c r="V332" t="inlineStr">
        <is>
          <t>US</t>
        </is>
      </c>
      <c r="W332" t="inlineStr">
        <is>
          <t>partner</t>
        </is>
      </c>
    </row>
    <row r="333">
      <c r="A333" t="inlineStr">
        <is>
          <t>S-321498</t>
        </is>
      </c>
      <c r="B333" t="inlineStr">
        <is>
          <t>A-3a7284</t>
        </is>
      </c>
      <c r="C333" s="40" t="n">
        <v>45651</v>
      </c>
      <c r="D333" s="40" t="n">
        <v>45657</v>
      </c>
      <c r="E333" t="n">
        <v>6</v>
      </c>
      <c r="F333" t="n">
        <v>0</v>
      </c>
      <c r="G333" t="inlineStr">
        <is>
          <t>2024-S2</t>
        </is>
      </c>
      <c r="H333" t="inlineStr">
        <is>
          <t>Não</t>
        </is>
      </c>
      <c r="I333" t="n">
        <v>1</v>
      </c>
      <c r="J333" s="41" t="n">
        <v>45627</v>
      </c>
      <c r="K333" t="n">
        <v>31</v>
      </c>
      <c r="L333" t="inlineStr">
        <is>
          <t>Sim</t>
        </is>
      </c>
      <c r="M333" t="inlineStr">
        <is>
          <t>Pro</t>
        </is>
      </c>
      <c r="N333" t="inlineStr">
        <is>
          <t>monthly</t>
        </is>
      </c>
      <c r="O333" t="inlineStr">
        <is>
          <t>Trial</t>
        </is>
      </c>
      <c r="P333" t="inlineStr">
        <is>
          <t>Sim</t>
        </is>
      </c>
      <c r="Q333" t="inlineStr">
        <is>
          <t>Não</t>
        </is>
      </c>
      <c r="R333" t="inlineStr">
        <is>
          <t>Não</t>
        </is>
      </c>
      <c r="S333" t="inlineStr">
        <is>
          <t>16–40</t>
        </is>
      </c>
      <c r="T333" t="inlineStr">
        <is>
          <t>31–90 dias</t>
        </is>
      </c>
      <c r="U333" t="inlineStr">
        <is>
          <t>FinTech</t>
        </is>
      </c>
      <c r="V333" t="inlineStr">
        <is>
          <t>US</t>
        </is>
      </c>
      <c r="W333" t="inlineStr">
        <is>
          <t>organic</t>
        </is>
      </c>
    </row>
    <row r="334">
      <c r="A334" t="inlineStr">
        <is>
          <t>S-8cf2ef</t>
        </is>
      </c>
      <c r="B334" t="inlineStr">
        <is>
          <t>A-600734</t>
        </is>
      </c>
      <c r="C334" s="40" t="n">
        <v>45533</v>
      </c>
      <c r="D334" s="40" t="n"/>
      <c r="E334" t="n">
        <v>124</v>
      </c>
      <c r="F334" t="n">
        <v>798</v>
      </c>
      <c r="G334" t="inlineStr">
        <is>
          <t>2024-S2</t>
        </is>
      </c>
      <c r="H334" t="inlineStr">
        <is>
          <t>Sim</t>
        </is>
      </c>
      <c r="I334" t="n">
        <v>0</v>
      </c>
      <c r="J334" s="41" t="n"/>
      <c r="L334" t="inlineStr"/>
      <c r="M334" t="inlineStr">
        <is>
          <t>Basic</t>
        </is>
      </c>
      <c r="N334" t="inlineStr">
        <is>
          <t>annual</t>
        </is>
      </c>
      <c r="O334" t="inlineStr">
        <is>
          <t>Pago</t>
        </is>
      </c>
      <c r="P334" t="inlineStr">
        <is>
          <t>Não</t>
        </is>
      </c>
      <c r="Q334" t="inlineStr">
        <is>
          <t>Não</t>
        </is>
      </c>
      <c r="R334" t="inlineStr">
        <is>
          <t>Não</t>
        </is>
      </c>
      <c r="S334" t="inlineStr">
        <is>
          <t>41+</t>
        </is>
      </c>
      <c r="T334" t="inlineStr">
        <is>
          <t>181–365 dias</t>
        </is>
      </c>
      <c r="U334" t="inlineStr">
        <is>
          <t>DevTools</t>
        </is>
      </c>
      <c r="V334" t="inlineStr">
        <is>
          <t>US</t>
        </is>
      </c>
      <c r="W334" t="inlineStr">
        <is>
          <t>organic</t>
        </is>
      </c>
    </row>
    <row r="335">
      <c r="A335" t="inlineStr">
        <is>
          <t>S-48aa95</t>
        </is>
      </c>
      <c r="B335" t="inlineStr">
        <is>
          <t>A-a8b49c</t>
        </is>
      </c>
      <c r="C335" s="40" t="n">
        <v>45374</v>
      </c>
      <c r="D335" s="40" t="n"/>
      <c r="E335" t="n">
        <v>283</v>
      </c>
      <c r="F335" t="n">
        <v>1393</v>
      </c>
      <c r="G335" t="inlineStr">
        <is>
          <t>Até 2024-S1</t>
        </is>
      </c>
      <c r="H335" t="inlineStr">
        <is>
          <t>Sim</t>
        </is>
      </c>
      <c r="I335" t="n">
        <v>0</v>
      </c>
      <c r="J335" s="41" t="n"/>
      <c r="L335" t="inlineStr"/>
      <c r="M335" t="inlineStr">
        <is>
          <t>Enterprise</t>
        </is>
      </c>
      <c r="N335" t="inlineStr">
        <is>
          <t>monthly</t>
        </is>
      </c>
      <c r="O335" t="inlineStr">
        <is>
          <t>Pago</t>
        </is>
      </c>
      <c r="P335" t="inlineStr">
        <is>
          <t>Sim</t>
        </is>
      </c>
      <c r="Q335" t="inlineStr">
        <is>
          <t>Não</t>
        </is>
      </c>
      <c r="R335" t="inlineStr">
        <is>
          <t>Não</t>
        </is>
      </c>
      <c r="S335" t="inlineStr">
        <is>
          <t>6–15</t>
        </is>
      </c>
      <c r="T335" t="inlineStr">
        <is>
          <t>91–180 dias</t>
        </is>
      </c>
      <c r="U335" t="inlineStr">
        <is>
          <t>Cybersecurity</t>
        </is>
      </c>
      <c r="V335" t="inlineStr">
        <is>
          <t>UK</t>
        </is>
      </c>
      <c r="W335" t="inlineStr">
        <is>
          <t>partner</t>
        </is>
      </c>
    </row>
    <row r="336">
      <c r="A336" t="inlineStr">
        <is>
          <t>S-42218c</t>
        </is>
      </c>
      <c r="B336" t="inlineStr">
        <is>
          <t>A-e2cd1b</t>
        </is>
      </c>
      <c r="C336" s="40" t="n">
        <v>45503</v>
      </c>
      <c r="D336" s="40" t="n"/>
      <c r="E336" t="n">
        <v>154</v>
      </c>
      <c r="F336" t="n">
        <v>2205</v>
      </c>
      <c r="G336" t="inlineStr">
        <is>
          <t>2024-S2</t>
        </is>
      </c>
      <c r="H336" t="inlineStr">
        <is>
          <t>Sim</t>
        </is>
      </c>
      <c r="I336" t="n">
        <v>0</v>
      </c>
      <c r="J336" s="41" t="n"/>
      <c r="L336" t="inlineStr"/>
      <c r="M336" t="inlineStr">
        <is>
          <t>Pro</t>
        </is>
      </c>
      <c r="N336" t="inlineStr">
        <is>
          <t>monthly</t>
        </is>
      </c>
      <c r="O336" t="inlineStr">
        <is>
          <t>Pago</t>
        </is>
      </c>
      <c r="P336" t="inlineStr">
        <is>
          <t>Sim</t>
        </is>
      </c>
      <c r="Q336" t="inlineStr">
        <is>
          <t>Não</t>
        </is>
      </c>
      <c r="R336" t="inlineStr">
        <is>
          <t>Não</t>
        </is>
      </c>
      <c r="S336" t="inlineStr">
        <is>
          <t>41+</t>
        </is>
      </c>
      <c r="T336" t="inlineStr">
        <is>
          <t>91–180 dias</t>
        </is>
      </c>
      <c r="U336" t="inlineStr">
        <is>
          <t>DevTools</t>
        </is>
      </c>
      <c r="V336" t="inlineStr">
        <is>
          <t>US</t>
        </is>
      </c>
      <c r="W336" t="inlineStr">
        <is>
          <t>other</t>
        </is>
      </c>
    </row>
    <row r="337">
      <c r="A337" t="inlineStr">
        <is>
          <t>S-e6e96f</t>
        </is>
      </c>
      <c r="B337" t="inlineStr">
        <is>
          <t>A-cbd1a3</t>
        </is>
      </c>
      <c r="C337" s="40" t="n">
        <v>45626</v>
      </c>
      <c r="D337" s="40" t="n"/>
      <c r="E337" t="n">
        <v>31</v>
      </c>
      <c r="F337" t="n">
        <v>0</v>
      </c>
      <c r="G337" t="inlineStr">
        <is>
          <t>2024-S2</t>
        </is>
      </c>
      <c r="H337" t="inlineStr">
        <is>
          <t>Sim</t>
        </is>
      </c>
      <c r="I337" t="n">
        <v>0</v>
      </c>
      <c r="J337" s="41" t="n"/>
      <c r="L337" t="inlineStr"/>
      <c r="M337" t="inlineStr">
        <is>
          <t>Enterprise</t>
        </is>
      </c>
      <c r="N337" t="inlineStr">
        <is>
          <t>annual</t>
        </is>
      </c>
      <c r="O337" t="inlineStr">
        <is>
          <t>Trial</t>
        </is>
      </c>
      <c r="P337" t="inlineStr">
        <is>
          <t>Não</t>
        </is>
      </c>
      <c r="Q337" t="inlineStr">
        <is>
          <t>Não</t>
        </is>
      </c>
      <c r="R337" t="inlineStr">
        <is>
          <t>Não</t>
        </is>
      </c>
      <c r="S337" t="inlineStr">
        <is>
          <t>6–15</t>
        </is>
      </c>
      <c r="T337" t="inlineStr">
        <is>
          <t>Conta nova (≤ 30 dias)</t>
        </is>
      </c>
      <c r="U337" t="inlineStr">
        <is>
          <t>DevTools</t>
        </is>
      </c>
      <c r="V337" t="inlineStr">
        <is>
          <t>US</t>
        </is>
      </c>
      <c r="W337" t="inlineStr">
        <is>
          <t>other</t>
        </is>
      </c>
    </row>
    <row r="338">
      <c r="A338" t="inlineStr">
        <is>
          <t>S-627cfa</t>
        </is>
      </c>
      <c r="B338" t="inlineStr">
        <is>
          <t>A-9bfc9f</t>
        </is>
      </c>
      <c r="C338" s="40" t="n">
        <v>45188</v>
      </c>
      <c r="D338" s="40" t="n">
        <v>45295</v>
      </c>
      <c r="E338" t="n">
        <v>107</v>
      </c>
      <c r="F338" t="n">
        <v>2597</v>
      </c>
      <c r="G338" t="inlineStr">
        <is>
          <t>Até 2024-S1</t>
        </is>
      </c>
      <c r="H338" t="inlineStr">
        <is>
          <t>Sim</t>
        </is>
      </c>
      <c r="I338" t="n">
        <v>0</v>
      </c>
      <c r="J338" s="41" t="n">
        <v>45292</v>
      </c>
      <c r="K338" t="n">
        <v>4</v>
      </c>
      <c r="L338" t="inlineStr">
        <is>
          <t>Não</t>
        </is>
      </c>
      <c r="M338" t="inlineStr">
        <is>
          <t>Pro</t>
        </is>
      </c>
      <c r="N338" t="inlineStr">
        <is>
          <t>monthly</t>
        </is>
      </c>
      <c r="O338" t="inlineStr">
        <is>
          <t>Pago</t>
        </is>
      </c>
      <c r="P338" t="inlineStr">
        <is>
          <t>Sim</t>
        </is>
      </c>
      <c r="Q338" t="inlineStr">
        <is>
          <t>Não</t>
        </is>
      </c>
      <c r="R338" t="inlineStr">
        <is>
          <t>Não</t>
        </is>
      </c>
      <c r="S338" t="inlineStr">
        <is>
          <t>41+</t>
        </is>
      </c>
      <c r="T338" t="inlineStr">
        <is>
          <t>Conta nova (≤ 30 dias)</t>
        </is>
      </c>
      <c r="U338" t="inlineStr">
        <is>
          <t>DevTools</t>
        </is>
      </c>
      <c r="V338" t="inlineStr">
        <is>
          <t>CA</t>
        </is>
      </c>
      <c r="W338" t="inlineStr">
        <is>
          <t>ads</t>
        </is>
      </c>
    </row>
    <row r="339">
      <c r="A339" t="inlineStr">
        <is>
          <t>S-47a04b</t>
        </is>
      </c>
      <c r="B339" t="inlineStr">
        <is>
          <t>A-b54c01</t>
        </is>
      </c>
      <c r="C339" s="40" t="n">
        <v>45572</v>
      </c>
      <c r="D339" s="40" t="n"/>
      <c r="E339" t="n">
        <v>85</v>
      </c>
      <c r="F339" t="n">
        <v>0</v>
      </c>
      <c r="G339" t="inlineStr">
        <is>
          <t>2024-S2</t>
        </is>
      </c>
      <c r="H339" t="inlineStr">
        <is>
          <t>Sim</t>
        </is>
      </c>
      <c r="I339" t="n">
        <v>0</v>
      </c>
      <c r="J339" s="41" t="n"/>
      <c r="L339" t="inlineStr"/>
      <c r="M339" t="inlineStr">
        <is>
          <t>Pro</t>
        </is>
      </c>
      <c r="N339" t="inlineStr">
        <is>
          <t>annual</t>
        </is>
      </c>
      <c r="O339" t="inlineStr">
        <is>
          <t>Trial</t>
        </is>
      </c>
      <c r="P339" t="inlineStr">
        <is>
          <t>Sim</t>
        </is>
      </c>
      <c r="Q339" t="inlineStr">
        <is>
          <t>Não</t>
        </is>
      </c>
      <c r="R339" t="inlineStr">
        <is>
          <t>Não</t>
        </is>
      </c>
      <c r="S339" t="inlineStr">
        <is>
          <t>16–40</t>
        </is>
      </c>
      <c r="T339" t="inlineStr">
        <is>
          <t>Conta nova (≤ 30 dias)</t>
        </is>
      </c>
      <c r="U339" t="inlineStr">
        <is>
          <t>DevTools</t>
        </is>
      </c>
      <c r="V339" t="inlineStr">
        <is>
          <t>US</t>
        </is>
      </c>
      <c r="W339" t="inlineStr">
        <is>
          <t>event</t>
        </is>
      </c>
    </row>
    <row r="340">
      <c r="A340" t="inlineStr">
        <is>
          <t>S-2a6eb3</t>
        </is>
      </c>
      <c r="B340" t="inlineStr">
        <is>
          <t>A-80eeb6</t>
        </is>
      </c>
      <c r="C340" s="40" t="n">
        <v>45165</v>
      </c>
      <c r="D340" s="40" t="n"/>
      <c r="E340" t="n">
        <v>492</v>
      </c>
      <c r="F340" t="n">
        <v>13532</v>
      </c>
      <c r="G340" t="inlineStr">
        <is>
          <t>Até 2024-S1</t>
        </is>
      </c>
      <c r="H340" t="inlineStr">
        <is>
          <t>Sim</t>
        </is>
      </c>
      <c r="I340" t="n">
        <v>0</v>
      </c>
      <c r="J340" s="41" t="n"/>
      <c r="L340" t="inlineStr"/>
      <c r="M340" t="inlineStr">
        <is>
          <t>Enterprise</t>
        </is>
      </c>
      <c r="N340" t="inlineStr">
        <is>
          <t>monthly</t>
        </is>
      </c>
      <c r="O340" t="inlineStr">
        <is>
          <t>Pago</t>
        </is>
      </c>
      <c r="P340" t="inlineStr">
        <is>
          <t>Sim</t>
        </is>
      </c>
      <c r="Q340" t="inlineStr">
        <is>
          <t>Não</t>
        </is>
      </c>
      <c r="R340" t="inlineStr">
        <is>
          <t>Não</t>
        </is>
      </c>
      <c r="S340" t="inlineStr">
        <is>
          <t>41+</t>
        </is>
      </c>
      <c r="T340" t="inlineStr">
        <is>
          <t>91–180 dias</t>
        </is>
      </c>
      <c r="U340" t="inlineStr">
        <is>
          <t>Cybersecurity</t>
        </is>
      </c>
      <c r="V340" t="inlineStr">
        <is>
          <t>UK</t>
        </is>
      </c>
      <c r="W340" t="inlineStr">
        <is>
          <t>organic</t>
        </is>
      </c>
    </row>
    <row r="341">
      <c r="A341" t="inlineStr">
        <is>
          <t>S-c5f3d4</t>
        </is>
      </c>
      <c r="B341" t="inlineStr">
        <is>
          <t>A-9f2731</t>
        </is>
      </c>
      <c r="C341" s="40" t="n">
        <v>45618</v>
      </c>
      <c r="D341" s="40" t="n"/>
      <c r="E341" t="n">
        <v>39</v>
      </c>
      <c r="F341" t="n">
        <v>0</v>
      </c>
      <c r="G341" t="inlineStr">
        <is>
          <t>2024-S2</t>
        </is>
      </c>
      <c r="H341" t="inlineStr">
        <is>
          <t>Sim</t>
        </is>
      </c>
      <c r="I341" t="n">
        <v>0</v>
      </c>
      <c r="J341" s="41" t="n"/>
      <c r="L341" t="inlineStr"/>
      <c r="M341" t="inlineStr">
        <is>
          <t>Pro</t>
        </is>
      </c>
      <c r="N341" t="inlineStr">
        <is>
          <t>annual</t>
        </is>
      </c>
      <c r="O341" t="inlineStr">
        <is>
          <t>Trial</t>
        </is>
      </c>
      <c r="P341" t="inlineStr">
        <is>
          <t>Sim</t>
        </is>
      </c>
      <c r="Q341" t="inlineStr">
        <is>
          <t>Não</t>
        </is>
      </c>
      <c r="R341" t="inlineStr">
        <is>
          <t>Não</t>
        </is>
      </c>
      <c r="S341" t="inlineStr">
        <is>
          <t>1–5</t>
        </is>
      </c>
      <c r="T341" t="inlineStr">
        <is>
          <t>31–90 dias</t>
        </is>
      </c>
      <c r="U341" t="inlineStr">
        <is>
          <t>FinTech</t>
        </is>
      </c>
      <c r="V341" t="inlineStr">
        <is>
          <t>IN</t>
        </is>
      </c>
      <c r="W341" t="inlineStr">
        <is>
          <t>event</t>
        </is>
      </c>
    </row>
    <row r="342">
      <c r="A342" t="inlineStr">
        <is>
          <t>S-c3bf1d</t>
        </is>
      </c>
      <c r="B342" t="inlineStr">
        <is>
          <t>A-55f257</t>
        </is>
      </c>
      <c r="C342" s="40" t="n">
        <v>45366</v>
      </c>
      <c r="D342" s="40" t="n"/>
      <c r="E342" t="n">
        <v>291</v>
      </c>
      <c r="F342" t="n">
        <v>441</v>
      </c>
      <c r="G342" t="inlineStr">
        <is>
          <t>Até 2024-S1</t>
        </is>
      </c>
      <c r="H342" t="inlineStr">
        <is>
          <t>Sim</t>
        </is>
      </c>
      <c r="I342" t="n">
        <v>0</v>
      </c>
      <c r="J342" s="41" t="n"/>
      <c r="L342" t="inlineStr"/>
      <c r="M342" t="inlineStr">
        <is>
          <t>Pro</t>
        </is>
      </c>
      <c r="N342" t="inlineStr">
        <is>
          <t>annual</t>
        </is>
      </c>
      <c r="O342" t="inlineStr">
        <is>
          <t>Pago</t>
        </is>
      </c>
      <c r="P342" t="inlineStr">
        <is>
          <t>Sim</t>
        </is>
      </c>
      <c r="Q342" t="inlineStr">
        <is>
          <t>Não</t>
        </is>
      </c>
      <c r="R342" t="inlineStr">
        <is>
          <t>Não</t>
        </is>
      </c>
      <c r="S342" t="inlineStr">
        <is>
          <t>6–15</t>
        </is>
      </c>
      <c r="T342" t="inlineStr">
        <is>
          <t>31–90 dias</t>
        </is>
      </c>
      <c r="U342" t="inlineStr">
        <is>
          <t>FinTech</t>
        </is>
      </c>
      <c r="V342" t="inlineStr">
        <is>
          <t>US</t>
        </is>
      </c>
      <c r="W342" t="inlineStr">
        <is>
          <t>organic</t>
        </is>
      </c>
    </row>
    <row r="343">
      <c r="A343" t="inlineStr">
        <is>
          <t>S-a82441</t>
        </is>
      </c>
      <c r="B343" t="inlineStr">
        <is>
          <t>A-4a267b</t>
        </is>
      </c>
      <c r="C343" s="40" t="n">
        <v>45513</v>
      </c>
      <c r="D343" s="40" t="n"/>
      <c r="E343" t="n">
        <v>144</v>
      </c>
      <c r="F343" t="n">
        <v>1225</v>
      </c>
      <c r="G343" t="inlineStr">
        <is>
          <t>2024-S2</t>
        </is>
      </c>
      <c r="H343" t="inlineStr">
        <is>
          <t>Sim</t>
        </is>
      </c>
      <c r="I343" t="n">
        <v>0</v>
      </c>
      <c r="J343" s="41" t="n"/>
      <c r="L343" t="inlineStr"/>
      <c r="M343" t="inlineStr">
        <is>
          <t>Pro</t>
        </is>
      </c>
      <c r="N343" t="inlineStr">
        <is>
          <t>annual</t>
        </is>
      </c>
      <c r="O343" t="inlineStr">
        <is>
          <t>Pago</t>
        </is>
      </c>
      <c r="P343" t="inlineStr">
        <is>
          <t>Sim</t>
        </is>
      </c>
      <c r="Q343" t="inlineStr">
        <is>
          <t>Não</t>
        </is>
      </c>
      <c r="R343" t="inlineStr">
        <is>
          <t>Não</t>
        </is>
      </c>
      <c r="S343" t="inlineStr">
        <is>
          <t>16–40</t>
        </is>
      </c>
      <c r="T343" t="inlineStr">
        <is>
          <t>91–180 dias</t>
        </is>
      </c>
      <c r="U343" t="inlineStr">
        <is>
          <t>FinTech</t>
        </is>
      </c>
      <c r="V343" t="inlineStr">
        <is>
          <t>US</t>
        </is>
      </c>
      <c r="W343" t="inlineStr">
        <is>
          <t>other</t>
        </is>
      </c>
    </row>
    <row r="344">
      <c r="A344" t="inlineStr">
        <is>
          <t>S-ccdf41</t>
        </is>
      </c>
      <c r="B344" t="inlineStr">
        <is>
          <t>A-94f8c9</t>
        </is>
      </c>
      <c r="C344" s="40" t="n">
        <v>45625</v>
      </c>
      <c r="D344" s="40" t="n"/>
      <c r="E344" t="n">
        <v>32</v>
      </c>
      <c r="F344" t="n">
        <v>3383</v>
      </c>
      <c r="G344" t="inlineStr">
        <is>
          <t>2024-S2</t>
        </is>
      </c>
      <c r="H344" t="inlineStr">
        <is>
          <t>Sim</t>
        </is>
      </c>
      <c r="I344" t="n">
        <v>0</v>
      </c>
      <c r="J344" s="41" t="n"/>
      <c r="L344" t="inlineStr"/>
      <c r="M344" t="inlineStr">
        <is>
          <t>Enterprise</t>
        </is>
      </c>
      <c r="N344" t="inlineStr">
        <is>
          <t>monthly</t>
        </is>
      </c>
      <c r="O344" t="inlineStr">
        <is>
          <t>Pago</t>
        </is>
      </c>
      <c r="P344" t="inlineStr">
        <is>
          <t>Sim</t>
        </is>
      </c>
      <c r="Q344" t="inlineStr">
        <is>
          <t>Não</t>
        </is>
      </c>
      <c r="R344" t="inlineStr">
        <is>
          <t>Não</t>
        </is>
      </c>
      <c r="S344" t="inlineStr">
        <is>
          <t>16–40</t>
        </is>
      </c>
      <c r="T344" t="inlineStr">
        <is>
          <t>181–365 dias</t>
        </is>
      </c>
      <c r="U344" t="inlineStr">
        <is>
          <t>HealthTech</t>
        </is>
      </c>
      <c r="V344" t="inlineStr">
        <is>
          <t>US</t>
        </is>
      </c>
      <c r="W344" t="inlineStr">
        <is>
          <t>other</t>
        </is>
      </c>
    </row>
    <row r="345">
      <c r="A345" t="inlineStr">
        <is>
          <t>S-3503cb</t>
        </is>
      </c>
      <c r="B345" t="inlineStr">
        <is>
          <t>A-c43359</t>
        </is>
      </c>
      <c r="C345" s="40" t="n">
        <v>45640</v>
      </c>
      <c r="D345" s="40" t="n"/>
      <c r="E345" t="n">
        <v>17</v>
      </c>
      <c r="F345" t="n">
        <v>722</v>
      </c>
      <c r="G345" t="inlineStr">
        <is>
          <t>2024-S2</t>
        </is>
      </c>
      <c r="H345" t="inlineStr">
        <is>
          <t>Não</t>
        </is>
      </c>
      <c r="I345" t="n">
        <v>0</v>
      </c>
      <c r="J345" s="41" t="n"/>
      <c r="L345" t="inlineStr"/>
      <c r="M345" t="inlineStr">
        <is>
          <t>Basic</t>
        </is>
      </c>
      <c r="N345" t="inlineStr">
        <is>
          <t>monthly</t>
        </is>
      </c>
      <c r="O345" t="inlineStr">
        <is>
          <t>Pago</t>
        </is>
      </c>
      <c r="P345" t="inlineStr">
        <is>
          <t>Sim</t>
        </is>
      </c>
      <c r="Q345" t="inlineStr">
        <is>
          <t>Não</t>
        </is>
      </c>
      <c r="R345" t="inlineStr">
        <is>
          <t>Não</t>
        </is>
      </c>
      <c r="S345" t="inlineStr">
        <is>
          <t>16–40</t>
        </is>
      </c>
      <c r="T345" t="inlineStr">
        <is>
          <t>Conta nova (≤ 30 dias)</t>
        </is>
      </c>
      <c r="U345" t="inlineStr">
        <is>
          <t>FinTech</t>
        </is>
      </c>
      <c r="V345" t="inlineStr">
        <is>
          <t>US</t>
        </is>
      </c>
      <c r="W345" t="inlineStr">
        <is>
          <t>organic</t>
        </is>
      </c>
    </row>
    <row r="346">
      <c r="A346" t="inlineStr">
        <is>
          <t>S-ed32c7</t>
        </is>
      </c>
      <c r="B346" t="inlineStr">
        <is>
          <t>A-37f969</t>
        </is>
      </c>
      <c r="C346" s="40" t="n">
        <v>45223</v>
      </c>
      <c r="D346" s="40" t="n"/>
      <c r="E346" t="n">
        <v>434</v>
      </c>
      <c r="F346" t="n">
        <v>1470</v>
      </c>
      <c r="G346" t="inlineStr">
        <is>
          <t>Até 2024-S1</t>
        </is>
      </c>
      <c r="H346" t="inlineStr">
        <is>
          <t>Sim</t>
        </is>
      </c>
      <c r="I346" t="n">
        <v>0</v>
      </c>
      <c r="J346" s="41" t="n"/>
      <c r="L346" t="inlineStr"/>
      <c r="M346" t="inlineStr">
        <is>
          <t>Pro</t>
        </is>
      </c>
      <c r="N346" t="inlineStr">
        <is>
          <t>annual</t>
        </is>
      </c>
      <c r="O346" t="inlineStr">
        <is>
          <t>Pago</t>
        </is>
      </c>
      <c r="P346" t="inlineStr">
        <is>
          <t>Não</t>
        </is>
      </c>
      <c r="Q346" t="inlineStr">
        <is>
          <t>Não</t>
        </is>
      </c>
      <c r="R346" t="inlineStr">
        <is>
          <t>Não</t>
        </is>
      </c>
      <c r="S346" t="inlineStr">
        <is>
          <t>16–40</t>
        </is>
      </c>
      <c r="T346" t="inlineStr">
        <is>
          <t>Conta nova (≤ 30 dias)</t>
        </is>
      </c>
      <c r="U346" t="inlineStr">
        <is>
          <t>HealthTech</t>
        </is>
      </c>
      <c r="V346" t="inlineStr">
        <is>
          <t>IN</t>
        </is>
      </c>
      <c r="W346" t="inlineStr">
        <is>
          <t>partner</t>
        </is>
      </c>
    </row>
    <row r="347">
      <c r="A347" t="inlineStr">
        <is>
          <t>S-64bd69</t>
        </is>
      </c>
      <c r="B347" t="inlineStr">
        <is>
          <t>A-ac9111</t>
        </is>
      </c>
      <c r="C347" s="40" t="n">
        <v>45203</v>
      </c>
      <c r="D347" s="40" t="n"/>
      <c r="E347" t="n">
        <v>454</v>
      </c>
      <c r="F347" t="n">
        <v>399</v>
      </c>
      <c r="G347" t="inlineStr">
        <is>
          <t>Até 2024-S1</t>
        </is>
      </c>
      <c r="H347" t="inlineStr">
        <is>
          <t>Sim</t>
        </is>
      </c>
      <c r="I347" t="n">
        <v>0</v>
      </c>
      <c r="J347" s="41" t="n"/>
      <c r="L347" t="inlineStr"/>
      <c r="M347" t="inlineStr">
        <is>
          <t>Basic</t>
        </is>
      </c>
      <c r="N347" t="inlineStr">
        <is>
          <t>annual</t>
        </is>
      </c>
      <c r="O347" t="inlineStr">
        <is>
          <t>Pago</t>
        </is>
      </c>
      <c r="P347" t="inlineStr">
        <is>
          <t>Sim</t>
        </is>
      </c>
      <c r="Q347" t="inlineStr">
        <is>
          <t>Não</t>
        </is>
      </c>
      <c r="R347" t="inlineStr">
        <is>
          <t>Não</t>
        </is>
      </c>
      <c r="S347" t="inlineStr">
        <is>
          <t>16–40</t>
        </is>
      </c>
      <c r="T347" t="inlineStr">
        <is>
          <t>31–90 dias</t>
        </is>
      </c>
      <c r="U347" t="inlineStr">
        <is>
          <t>HealthTech</t>
        </is>
      </c>
      <c r="V347" t="inlineStr">
        <is>
          <t>US</t>
        </is>
      </c>
      <c r="W347" t="inlineStr">
        <is>
          <t>event</t>
        </is>
      </c>
    </row>
    <row r="348">
      <c r="A348" t="inlineStr">
        <is>
          <t>S-abd244</t>
        </is>
      </c>
      <c r="B348" t="inlineStr">
        <is>
          <t>A-66224b</t>
        </is>
      </c>
      <c r="C348" s="40" t="n">
        <v>45631</v>
      </c>
      <c r="D348" s="40" t="n"/>
      <c r="E348" t="n">
        <v>26</v>
      </c>
      <c r="F348" t="n">
        <v>1748</v>
      </c>
      <c r="G348" t="inlineStr">
        <is>
          <t>2024-S2</t>
        </is>
      </c>
      <c r="H348" t="inlineStr">
        <is>
          <t>Não</t>
        </is>
      </c>
      <c r="I348" t="n">
        <v>0</v>
      </c>
      <c r="J348" s="41" t="n"/>
      <c r="L348" t="inlineStr"/>
      <c r="M348" t="inlineStr">
        <is>
          <t>Basic</t>
        </is>
      </c>
      <c r="N348" t="inlineStr">
        <is>
          <t>monthly</t>
        </is>
      </c>
      <c r="O348" t="inlineStr">
        <is>
          <t>Pago</t>
        </is>
      </c>
      <c r="P348" t="inlineStr">
        <is>
          <t>Não</t>
        </is>
      </c>
      <c r="Q348" t="inlineStr">
        <is>
          <t>Não</t>
        </is>
      </c>
      <c r="R348" t="inlineStr">
        <is>
          <t>Não</t>
        </is>
      </c>
      <c r="S348" t="inlineStr">
        <is>
          <t>41+</t>
        </is>
      </c>
      <c r="T348" t="inlineStr">
        <is>
          <t>31–90 dias</t>
        </is>
      </c>
      <c r="U348" t="inlineStr">
        <is>
          <t>HealthTech</t>
        </is>
      </c>
      <c r="V348" t="inlineStr">
        <is>
          <t>US</t>
        </is>
      </c>
      <c r="W348" t="inlineStr">
        <is>
          <t>other</t>
        </is>
      </c>
    </row>
    <row r="349">
      <c r="A349" t="inlineStr">
        <is>
          <t>S-1e83a6</t>
        </is>
      </c>
      <c r="B349" t="inlineStr">
        <is>
          <t>A-443b7c</t>
        </is>
      </c>
      <c r="C349" s="40" t="n">
        <v>45655</v>
      </c>
      <c r="D349" s="40" t="n"/>
      <c r="E349" t="n">
        <v>2</v>
      </c>
      <c r="F349" t="n">
        <v>152</v>
      </c>
      <c r="G349" t="inlineStr">
        <is>
          <t>2024-S2</t>
        </is>
      </c>
      <c r="H349" t="inlineStr">
        <is>
          <t>Não</t>
        </is>
      </c>
      <c r="I349" t="n">
        <v>0</v>
      </c>
      <c r="J349" s="41" t="n"/>
      <c r="L349" t="inlineStr"/>
      <c r="M349" t="inlineStr">
        <is>
          <t>Basic</t>
        </is>
      </c>
      <c r="N349" t="inlineStr">
        <is>
          <t>annual</t>
        </is>
      </c>
      <c r="O349" t="inlineStr">
        <is>
          <t>Pago</t>
        </is>
      </c>
      <c r="P349" t="inlineStr">
        <is>
          <t>Sim</t>
        </is>
      </c>
      <c r="Q349" t="inlineStr">
        <is>
          <t>Não</t>
        </is>
      </c>
      <c r="R349" t="inlineStr">
        <is>
          <t>Não</t>
        </is>
      </c>
      <c r="S349" t="inlineStr">
        <is>
          <t>6–15</t>
        </is>
      </c>
      <c r="T349" t="inlineStr">
        <is>
          <t>91–180 dias</t>
        </is>
      </c>
      <c r="U349" t="inlineStr">
        <is>
          <t>Cybersecurity</t>
        </is>
      </c>
      <c r="V349" t="inlineStr">
        <is>
          <t>US</t>
        </is>
      </c>
      <c r="W349" t="inlineStr">
        <is>
          <t>other</t>
        </is>
      </c>
    </row>
    <row r="350">
      <c r="A350" t="inlineStr">
        <is>
          <t>S-e86a94</t>
        </is>
      </c>
      <c r="B350" t="inlineStr">
        <is>
          <t>A-443f6f</t>
        </is>
      </c>
      <c r="C350" s="40" t="n">
        <v>45652</v>
      </c>
      <c r="D350" s="40" t="n"/>
      <c r="E350" t="n">
        <v>5</v>
      </c>
      <c r="F350" t="n">
        <v>931</v>
      </c>
      <c r="G350" t="inlineStr">
        <is>
          <t>2024-S2</t>
        </is>
      </c>
      <c r="H350" t="inlineStr">
        <is>
          <t>Não</t>
        </is>
      </c>
      <c r="I350" t="n">
        <v>0</v>
      </c>
      <c r="J350" s="41" t="n"/>
      <c r="L350" t="inlineStr"/>
      <c r="M350" t="inlineStr">
        <is>
          <t>Pro</t>
        </is>
      </c>
      <c r="N350" t="inlineStr">
        <is>
          <t>monthly</t>
        </is>
      </c>
      <c r="O350" t="inlineStr">
        <is>
          <t>Pago</t>
        </is>
      </c>
      <c r="P350" t="inlineStr">
        <is>
          <t>Sim</t>
        </is>
      </c>
      <c r="Q350" t="inlineStr">
        <is>
          <t>Não</t>
        </is>
      </c>
      <c r="R350" t="inlineStr">
        <is>
          <t>Não</t>
        </is>
      </c>
      <c r="S350" t="inlineStr">
        <is>
          <t>16–40</t>
        </is>
      </c>
      <c r="T350" t="inlineStr">
        <is>
          <t>Conta nova (≤ 30 dias)</t>
        </is>
      </c>
      <c r="U350" t="inlineStr">
        <is>
          <t>Cybersecurity</t>
        </is>
      </c>
      <c r="V350" t="inlineStr">
        <is>
          <t>US</t>
        </is>
      </c>
      <c r="W350" t="inlineStr">
        <is>
          <t>organic</t>
        </is>
      </c>
    </row>
    <row r="351">
      <c r="A351" t="inlineStr">
        <is>
          <t>S-2480b0</t>
        </is>
      </c>
      <c r="B351" t="inlineStr">
        <is>
          <t>A-6e08f3</t>
        </is>
      </c>
      <c r="C351" s="40" t="n">
        <v>45653</v>
      </c>
      <c r="D351" s="40" t="n"/>
      <c r="E351" t="n">
        <v>4</v>
      </c>
      <c r="F351" t="n">
        <v>247</v>
      </c>
      <c r="G351" t="inlineStr">
        <is>
          <t>2024-S2</t>
        </is>
      </c>
      <c r="H351" t="inlineStr">
        <is>
          <t>Não</t>
        </is>
      </c>
      <c r="I351" t="n">
        <v>0</v>
      </c>
      <c r="J351" s="41" t="n"/>
      <c r="L351" t="inlineStr"/>
      <c r="M351" t="inlineStr">
        <is>
          <t>Basic</t>
        </is>
      </c>
      <c r="N351" t="inlineStr">
        <is>
          <t>annual</t>
        </is>
      </c>
      <c r="O351" t="inlineStr">
        <is>
          <t>Pago</t>
        </is>
      </c>
      <c r="P351" t="inlineStr">
        <is>
          <t>Sim</t>
        </is>
      </c>
      <c r="Q351" t="inlineStr">
        <is>
          <t>Não</t>
        </is>
      </c>
      <c r="R351" t="inlineStr">
        <is>
          <t>Não</t>
        </is>
      </c>
      <c r="S351" t="inlineStr">
        <is>
          <t>6–15</t>
        </is>
      </c>
      <c r="T351" t="inlineStr">
        <is>
          <t>Mais de 365 dias</t>
        </is>
      </c>
      <c r="U351" t="inlineStr">
        <is>
          <t>Cybersecurity</t>
        </is>
      </c>
      <c r="V351" t="inlineStr">
        <is>
          <t>US</t>
        </is>
      </c>
      <c r="W351" t="inlineStr">
        <is>
          <t>event</t>
        </is>
      </c>
    </row>
    <row r="352">
      <c r="A352" t="inlineStr">
        <is>
          <t>S-095083</t>
        </is>
      </c>
      <c r="B352" t="inlineStr">
        <is>
          <t>A-98a59a</t>
        </is>
      </c>
      <c r="C352" s="40" t="n">
        <v>45196</v>
      </c>
      <c r="D352" s="40" t="n"/>
      <c r="E352" t="n">
        <v>461</v>
      </c>
      <c r="F352" t="n">
        <v>1064</v>
      </c>
      <c r="G352" t="inlineStr">
        <is>
          <t>Até 2024-S1</t>
        </is>
      </c>
      <c r="H352" t="inlineStr">
        <is>
          <t>Sim</t>
        </is>
      </c>
      <c r="I352" t="n">
        <v>0</v>
      </c>
      <c r="J352" s="41" t="n"/>
      <c r="L352" t="inlineStr"/>
      <c r="M352" t="inlineStr">
        <is>
          <t>Basic</t>
        </is>
      </c>
      <c r="N352" t="inlineStr">
        <is>
          <t>annual</t>
        </is>
      </c>
      <c r="O352" t="inlineStr">
        <is>
          <t>Pago</t>
        </is>
      </c>
      <c r="P352" t="inlineStr">
        <is>
          <t>Sim</t>
        </is>
      </c>
      <c r="Q352" t="inlineStr">
        <is>
          <t>Não</t>
        </is>
      </c>
      <c r="R352" t="inlineStr">
        <is>
          <t>Não</t>
        </is>
      </c>
      <c r="S352" t="inlineStr">
        <is>
          <t>41+</t>
        </is>
      </c>
      <c r="T352" t="inlineStr">
        <is>
          <t>31–90 dias</t>
        </is>
      </c>
      <c r="U352" t="inlineStr">
        <is>
          <t>FinTech</t>
        </is>
      </c>
      <c r="V352" t="inlineStr">
        <is>
          <t>UK</t>
        </is>
      </c>
      <c r="W352" t="inlineStr">
        <is>
          <t>partner</t>
        </is>
      </c>
    </row>
    <row r="353">
      <c r="A353" t="inlineStr">
        <is>
          <t>S-07abdd</t>
        </is>
      </c>
      <c r="B353" t="inlineStr">
        <is>
          <t>A-f19409</t>
        </is>
      </c>
      <c r="C353" s="40" t="n">
        <v>45195</v>
      </c>
      <c r="D353" s="40" t="n"/>
      <c r="E353" t="n">
        <v>462</v>
      </c>
      <c r="F353" t="n">
        <v>1666</v>
      </c>
      <c r="G353" t="inlineStr">
        <is>
          <t>Até 2024-S1</t>
        </is>
      </c>
      <c r="H353" t="inlineStr">
        <is>
          <t>Sim</t>
        </is>
      </c>
      <c r="I353" t="n">
        <v>0</v>
      </c>
      <c r="J353" s="41" t="n"/>
      <c r="L353" t="inlineStr"/>
      <c r="M353" t="inlineStr">
        <is>
          <t>Pro</t>
        </is>
      </c>
      <c r="N353" t="inlineStr">
        <is>
          <t>annual</t>
        </is>
      </c>
      <c r="O353" t="inlineStr">
        <is>
          <t>Pago</t>
        </is>
      </c>
      <c r="P353" t="inlineStr">
        <is>
          <t>Sim</t>
        </is>
      </c>
      <c r="Q353" t="inlineStr">
        <is>
          <t>Não</t>
        </is>
      </c>
      <c r="R353" t="inlineStr">
        <is>
          <t>Não</t>
        </is>
      </c>
      <c r="S353" t="inlineStr">
        <is>
          <t>16–40</t>
        </is>
      </c>
      <c r="T353" t="inlineStr">
        <is>
          <t>181–365 dias</t>
        </is>
      </c>
      <c r="U353" t="inlineStr">
        <is>
          <t>DevTools</t>
        </is>
      </c>
      <c r="V353" t="inlineStr">
        <is>
          <t>US</t>
        </is>
      </c>
      <c r="W353" t="inlineStr">
        <is>
          <t>other</t>
        </is>
      </c>
    </row>
    <row r="354">
      <c r="A354" t="inlineStr">
        <is>
          <t>S-c29f3a</t>
        </is>
      </c>
      <c r="B354" t="inlineStr">
        <is>
          <t>A-b7b7b7</t>
        </is>
      </c>
      <c r="C354" s="40" t="n">
        <v>45545</v>
      </c>
      <c r="D354" s="40" t="n"/>
      <c r="E354" t="n">
        <v>112</v>
      </c>
      <c r="F354" t="n">
        <v>1176</v>
      </c>
      <c r="G354" t="inlineStr">
        <is>
          <t>2024-S2</t>
        </is>
      </c>
      <c r="H354" t="inlineStr">
        <is>
          <t>Sim</t>
        </is>
      </c>
      <c r="I354" t="n">
        <v>0</v>
      </c>
      <c r="J354" s="41" t="n"/>
      <c r="L354" t="inlineStr"/>
      <c r="M354" t="inlineStr">
        <is>
          <t>Pro</t>
        </is>
      </c>
      <c r="N354" t="inlineStr">
        <is>
          <t>monthly</t>
        </is>
      </c>
      <c r="O354" t="inlineStr">
        <is>
          <t>Pago</t>
        </is>
      </c>
      <c r="P354" t="inlineStr">
        <is>
          <t>Não</t>
        </is>
      </c>
      <c r="Q354" t="inlineStr">
        <is>
          <t>Sim</t>
        </is>
      </c>
      <c r="R354" t="inlineStr">
        <is>
          <t>Não</t>
        </is>
      </c>
      <c r="S354" t="inlineStr">
        <is>
          <t>16–40</t>
        </is>
      </c>
      <c r="T354" t="inlineStr">
        <is>
          <t>31–90 dias</t>
        </is>
      </c>
      <c r="U354" t="inlineStr">
        <is>
          <t>FinTech</t>
        </is>
      </c>
      <c r="V354" t="inlineStr">
        <is>
          <t>US</t>
        </is>
      </c>
      <c r="W354" t="inlineStr">
        <is>
          <t>event</t>
        </is>
      </c>
    </row>
    <row r="355">
      <c r="A355" t="inlineStr">
        <is>
          <t>S-b4ac47</t>
        </is>
      </c>
      <c r="B355" t="inlineStr">
        <is>
          <t>A-3b5cd1</t>
        </is>
      </c>
      <c r="C355" s="40" t="n">
        <v>45206</v>
      </c>
      <c r="D355" s="40" t="n"/>
      <c r="E355" t="n">
        <v>451</v>
      </c>
      <c r="F355" t="n">
        <v>1519</v>
      </c>
      <c r="G355" t="inlineStr">
        <is>
          <t>Até 2024-S1</t>
        </is>
      </c>
      <c r="H355" t="inlineStr">
        <is>
          <t>Sim</t>
        </is>
      </c>
      <c r="I355" t="n">
        <v>0</v>
      </c>
      <c r="J355" s="41" t="n"/>
      <c r="L355" t="inlineStr"/>
      <c r="M355" t="inlineStr">
        <is>
          <t>Pro</t>
        </is>
      </c>
      <c r="N355" t="inlineStr">
        <is>
          <t>annual</t>
        </is>
      </c>
      <c r="O355" t="inlineStr">
        <is>
          <t>Pago</t>
        </is>
      </c>
      <c r="P355" t="inlineStr">
        <is>
          <t>Não</t>
        </is>
      </c>
      <c r="Q355" t="inlineStr">
        <is>
          <t>Não</t>
        </is>
      </c>
      <c r="R355" t="inlineStr">
        <is>
          <t>Não</t>
        </is>
      </c>
      <c r="S355" t="inlineStr">
        <is>
          <t>16–40</t>
        </is>
      </c>
      <c r="T355" t="inlineStr">
        <is>
          <t>Conta nova (≤ 30 dias)</t>
        </is>
      </c>
      <c r="U355" t="inlineStr">
        <is>
          <t>FinTech</t>
        </is>
      </c>
      <c r="V355" t="inlineStr">
        <is>
          <t>US</t>
        </is>
      </c>
      <c r="W355" t="inlineStr">
        <is>
          <t>event</t>
        </is>
      </c>
    </row>
    <row r="356">
      <c r="A356" t="inlineStr">
        <is>
          <t>S-2e017b</t>
        </is>
      </c>
      <c r="B356" t="inlineStr">
        <is>
          <t>A-432483</t>
        </is>
      </c>
      <c r="C356" s="40" t="n">
        <v>45018</v>
      </c>
      <c r="D356" s="40" t="n">
        <v>45021</v>
      </c>
      <c r="E356" t="n">
        <v>3</v>
      </c>
      <c r="F356" t="n">
        <v>245</v>
      </c>
      <c r="G356" t="inlineStr">
        <is>
          <t>Até 2024-S1</t>
        </is>
      </c>
      <c r="H356" t="inlineStr">
        <is>
          <t>Sim</t>
        </is>
      </c>
      <c r="I356" t="n">
        <v>1</v>
      </c>
      <c r="J356" s="41" t="n">
        <v>45017</v>
      </c>
      <c r="K356" t="n">
        <v>5</v>
      </c>
      <c r="L356" t="inlineStr">
        <is>
          <t>Não</t>
        </is>
      </c>
      <c r="M356" t="inlineStr">
        <is>
          <t>Pro</t>
        </is>
      </c>
      <c r="N356" t="inlineStr">
        <is>
          <t>annual</t>
        </is>
      </c>
      <c r="O356" t="inlineStr">
        <is>
          <t>Pago</t>
        </is>
      </c>
      <c r="P356" t="inlineStr">
        <is>
          <t>Sim</t>
        </is>
      </c>
      <c r="Q356" t="inlineStr">
        <is>
          <t>Não</t>
        </is>
      </c>
      <c r="R356" t="inlineStr">
        <is>
          <t>Não</t>
        </is>
      </c>
      <c r="S356" t="inlineStr">
        <is>
          <t>1–5</t>
        </is>
      </c>
      <c r="T356" t="inlineStr">
        <is>
          <t>31–90 dias</t>
        </is>
      </c>
      <c r="U356" t="inlineStr">
        <is>
          <t>Cybersecurity</t>
        </is>
      </c>
      <c r="V356" t="inlineStr">
        <is>
          <t>US</t>
        </is>
      </c>
      <c r="W356" t="inlineStr">
        <is>
          <t>ads</t>
        </is>
      </c>
    </row>
    <row r="357">
      <c r="A357" t="inlineStr">
        <is>
          <t>S-c64e87</t>
        </is>
      </c>
      <c r="B357" t="inlineStr">
        <is>
          <t>A-f3ff05</t>
        </is>
      </c>
      <c r="C357" s="40" t="n">
        <v>45554</v>
      </c>
      <c r="D357" s="40" t="n"/>
      <c r="E357" t="n">
        <v>103</v>
      </c>
      <c r="F357" t="n">
        <v>5373</v>
      </c>
      <c r="G357" t="inlineStr">
        <is>
          <t>2024-S2</t>
        </is>
      </c>
      <c r="H357" t="inlineStr">
        <is>
          <t>Sim</t>
        </is>
      </c>
      <c r="I357" t="n">
        <v>0</v>
      </c>
      <c r="J357" s="41" t="n"/>
      <c r="L357" t="inlineStr"/>
      <c r="M357" t="inlineStr">
        <is>
          <t>Enterprise</t>
        </is>
      </c>
      <c r="N357" t="inlineStr">
        <is>
          <t>annual</t>
        </is>
      </c>
      <c r="O357" t="inlineStr">
        <is>
          <t>Pago</t>
        </is>
      </c>
      <c r="P357" t="inlineStr">
        <is>
          <t>Sim</t>
        </is>
      </c>
      <c r="Q357" t="inlineStr">
        <is>
          <t>Não</t>
        </is>
      </c>
      <c r="R357" t="inlineStr">
        <is>
          <t>Não</t>
        </is>
      </c>
      <c r="S357" t="inlineStr">
        <is>
          <t>16–40</t>
        </is>
      </c>
      <c r="T357" t="inlineStr">
        <is>
          <t>31–90 dias</t>
        </is>
      </c>
      <c r="U357" t="inlineStr">
        <is>
          <t>FinTech</t>
        </is>
      </c>
      <c r="V357" t="inlineStr">
        <is>
          <t>IN</t>
        </is>
      </c>
      <c r="W357" t="inlineStr">
        <is>
          <t>other</t>
        </is>
      </c>
    </row>
    <row r="358">
      <c r="A358" t="inlineStr">
        <is>
          <t>S-c24467</t>
        </is>
      </c>
      <c r="B358" t="inlineStr">
        <is>
          <t>A-e888d1</t>
        </is>
      </c>
      <c r="C358" s="40" t="n">
        <v>45112</v>
      </c>
      <c r="D358" s="40" t="n"/>
      <c r="E358" t="n">
        <v>545</v>
      </c>
      <c r="F358" t="n">
        <v>0</v>
      </c>
      <c r="G358" t="inlineStr">
        <is>
          <t>Até 2024-S1</t>
        </is>
      </c>
      <c r="H358" t="inlineStr">
        <is>
          <t>Sim</t>
        </is>
      </c>
      <c r="I358" t="n">
        <v>0</v>
      </c>
      <c r="J358" s="41" t="n"/>
      <c r="L358" t="inlineStr"/>
      <c r="M358" t="inlineStr">
        <is>
          <t>Basic</t>
        </is>
      </c>
      <c r="N358" t="inlineStr">
        <is>
          <t>monthly</t>
        </is>
      </c>
      <c r="O358" t="inlineStr">
        <is>
          <t>Trial</t>
        </is>
      </c>
      <c r="P358" t="inlineStr">
        <is>
          <t>Não</t>
        </is>
      </c>
      <c r="Q358" t="inlineStr">
        <is>
          <t>Não</t>
        </is>
      </c>
      <c r="R358" t="inlineStr">
        <is>
          <t>Não</t>
        </is>
      </c>
      <c r="S358" t="inlineStr">
        <is>
          <t>41+</t>
        </is>
      </c>
      <c r="T358" t="inlineStr">
        <is>
          <t>91–180 dias</t>
        </is>
      </c>
      <c r="U358" t="inlineStr">
        <is>
          <t>Cybersecurity</t>
        </is>
      </c>
      <c r="V358" t="inlineStr">
        <is>
          <t>US</t>
        </is>
      </c>
      <c r="W358" t="inlineStr">
        <is>
          <t>other</t>
        </is>
      </c>
    </row>
    <row r="359">
      <c r="A359" t="inlineStr">
        <is>
          <t>S-f7b0e0</t>
        </is>
      </c>
      <c r="B359" t="inlineStr">
        <is>
          <t>A-66224b</t>
        </is>
      </c>
      <c r="C359" s="40" t="n">
        <v>45620</v>
      </c>
      <c r="D359" s="40" t="n"/>
      <c r="E359" t="n">
        <v>37</v>
      </c>
      <c r="F359" t="n">
        <v>1748</v>
      </c>
      <c r="G359" t="inlineStr">
        <is>
          <t>2024-S2</t>
        </is>
      </c>
      <c r="H359" t="inlineStr">
        <is>
          <t>Sim</t>
        </is>
      </c>
      <c r="I359" t="n">
        <v>0</v>
      </c>
      <c r="J359" s="41" t="n"/>
      <c r="L359" t="inlineStr"/>
      <c r="M359" t="inlineStr">
        <is>
          <t>Basic</t>
        </is>
      </c>
      <c r="N359" t="inlineStr">
        <is>
          <t>annual</t>
        </is>
      </c>
      <c r="O359" t="inlineStr">
        <is>
          <t>Pago</t>
        </is>
      </c>
      <c r="P359" t="inlineStr">
        <is>
          <t>Sim</t>
        </is>
      </c>
      <c r="Q359" t="inlineStr">
        <is>
          <t>Não</t>
        </is>
      </c>
      <c r="R359" t="inlineStr">
        <is>
          <t>Não</t>
        </is>
      </c>
      <c r="S359" t="inlineStr">
        <is>
          <t>41+</t>
        </is>
      </c>
      <c r="T359" t="inlineStr">
        <is>
          <t>31–90 dias</t>
        </is>
      </c>
      <c r="U359" t="inlineStr">
        <is>
          <t>HealthTech</t>
        </is>
      </c>
      <c r="V359" t="inlineStr">
        <is>
          <t>US</t>
        </is>
      </c>
      <c r="W359" t="inlineStr">
        <is>
          <t>other</t>
        </is>
      </c>
    </row>
    <row r="360">
      <c r="A360" t="inlineStr">
        <is>
          <t>S-edeacd</t>
        </is>
      </c>
      <c r="B360" t="inlineStr">
        <is>
          <t>A-59f724</t>
        </is>
      </c>
      <c r="C360" s="40" t="n">
        <v>45292</v>
      </c>
      <c r="D360" s="40" t="n"/>
      <c r="E360" t="n">
        <v>365</v>
      </c>
      <c r="F360" t="n">
        <v>882</v>
      </c>
      <c r="G360" t="inlineStr">
        <is>
          <t>Até 2024-S1</t>
        </is>
      </c>
      <c r="H360" t="inlineStr">
        <is>
          <t>Sim</t>
        </is>
      </c>
      <c r="I360" t="n">
        <v>0</v>
      </c>
      <c r="J360" s="41" t="n"/>
      <c r="L360" t="inlineStr"/>
      <c r="M360" t="inlineStr">
        <is>
          <t>Pro</t>
        </is>
      </c>
      <c r="N360" t="inlineStr">
        <is>
          <t>annual</t>
        </is>
      </c>
      <c r="O360" t="inlineStr">
        <is>
          <t>Pago</t>
        </is>
      </c>
      <c r="P360" t="inlineStr">
        <is>
          <t>Sim</t>
        </is>
      </c>
      <c r="Q360" t="inlineStr">
        <is>
          <t>Não</t>
        </is>
      </c>
      <c r="R360" t="inlineStr">
        <is>
          <t>Não</t>
        </is>
      </c>
      <c r="S360" t="inlineStr">
        <is>
          <t>16–40</t>
        </is>
      </c>
      <c r="T360" t="inlineStr">
        <is>
          <t>31–90 dias</t>
        </is>
      </c>
      <c r="U360" t="inlineStr">
        <is>
          <t>HealthTech</t>
        </is>
      </c>
      <c r="V360" t="inlineStr">
        <is>
          <t>US</t>
        </is>
      </c>
      <c r="W360" t="inlineStr">
        <is>
          <t>other</t>
        </is>
      </c>
    </row>
    <row r="361">
      <c r="A361" t="inlineStr">
        <is>
          <t>S-3d6b69</t>
        </is>
      </c>
      <c r="B361" t="inlineStr">
        <is>
          <t>A-2446e3</t>
        </is>
      </c>
      <c r="C361" s="40" t="n">
        <v>45551</v>
      </c>
      <c r="D361" s="40" t="n"/>
      <c r="E361" t="n">
        <v>106</v>
      </c>
      <c r="F361" t="n">
        <v>5373</v>
      </c>
      <c r="G361" t="inlineStr">
        <is>
          <t>2024-S2</t>
        </is>
      </c>
      <c r="H361" t="inlineStr">
        <is>
          <t>Sim</t>
        </is>
      </c>
      <c r="I361" t="n">
        <v>0</v>
      </c>
      <c r="J361" s="41" t="n"/>
      <c r="L361" t="inlineStr"/>
      <c r="M361" t="inlineStr">
        <is>
          <t>Enterprise</t>
        </is>
      </c>
      <c r="N361" t="inlineStr">
        <is>
          <t>annual</t>
        </is>
      </c>
      <c r="O361" t="inlineStr">
        <is>
          <t>Pago</t>
        </is>
      </c>
      <c r="P361" t="inlineStr">
        <is>
          <t>Não</t>
        </is>
      </c>
      <c r="Q361" t="inlineStr">
        <is>
          <t>Não</t>
        </is>
      </c>
      <c r="R361" t="inlineStr">
        <is>
          <t>Não</t>
        </is>
      </c>
      <c r="S361" t="inlineStr">
        <is>
          <t>16–40</t>
        </is>
      </c>
      <c r="T361" t="inlineStr">
        <is>
          <t>181–365 dias</t>
        </is>
      </c>
      <c r="U361" t="inlineStr">
        <is>
          <t>EdTech</t>
        </is>
      </c>
      <c r="V361" t="inlineStr">
        <is>
          <t>IN</t>
        </is>
      </c>
      <c r="W361" t="inlineStr">
        <is>
          <t>organic</t>
        </is>
      </c>
    </row>
    <row r="362">
      <c r="A362" t="inlineStr">
        <is>
          <t>S-63e282</t>
        </is>
      </c>
      <c r="B362" t="inlineStr">
        <is>
          <t>A-6a4e2d</t>
        </is>
      </c>
      <c r="C362" s="40" t="n">
        <v>45580</v>
      </c>
      <c r="D362" s="40" t="n">
        <v>45603</v>
      </c>
      <c r="E362" t="n">
        <v>23</v>
      </c>
      <c r="F362" t="n">
        <v>686</v>
      </c>
      <c r="G362" t="inlineStr">
        <is>
          <t>2024-S2</t>
        </is>
      </c>
      <c r="H362" t="inlineStr">
        <is>
          <t>Sim</t>
        </is>
      </c>
      <c r="I362" t="n">
        <v>1</v>
      </c>
      <c r="J362" s="41" t="n">
        <v>45597</v>
      </c>
      <c r="K362" t="n">
        <v>7</v>
      </c>
      <c r="L362" t="inlineStr">
        <is>
          <t>Não</t>
        </is>
      </c>
      <c r="M362" t="inlineStr">
        <is>
          <t>Pro</t>
        </is>
      </c>
      <c r="N362" t="inlineStr">
        <is>
          <t>annual</t>
        </is>
      </c>
      <c r="O362" t="inlineStr">
        <is>
          <t>Pago</t>
        </is>
      </c>
      <c r="P362" t="inlineStr">
        <is>
          <t>Sim</t>
        </is>
      </c>
      <c r="Q362" t="inlineStr">
        <is>
          <t>Sim</t>
        </is>
      </c>
      <c r="R362" t="inlineStr">
        <is>
          <t>Não</t>
        </is>
      </c>
      <c r="S362" t="inlineStr">
        <is>
          <t>6–15</t>
        </is>
      </c>
      <c r="T362" t="inlineStr">
        <is>
          <t>Mais de 365 dias</t>
        </is>
      </c>
      <c r="U362" t="inlineStr">
        <is>
          <t>EdTech</t>
        </is>
      </c>
      <c r="V362" t="inlineStr">
        <is>
          <t>UK</t>
        </is>
      </c>
      <c r="W362" t="inlineStr">
        <is>
          <t>partner</t>
        </is>
      </c>
    </row>
    <row r="363">
      <c r="A363" t="inlineStr">
        <is>
          <t>S-ef2a21</t>
        </is>
      </c>
      <c r="B363" t="inlineStr">
        <is>
          <t>A-427b69</t>
        </is>
      </c>
      <c r="C363" s="40" t="n">
        <v>45624</v>
      </c>
      <c r="D363" s="40" t="n">
        <v>45635</v>
      </c>
      <c r="E363" t="n">
        <v>11</v>
      </c>
      <c r="F363" t="n">
        <v>1764</v>
      </c>
      <c r="G363" t="inlineStr">
        <is>
          <t>2024-S2</t>
        </is>
      </c>
      <c r="H363" t="inlineStr">
        <is>
          <t>Sim</t>
        </is>
      </c>
      <c r="I363" t="n">
        <v>1</v>
      </c>
      <c r="J363" s="41" t="n">
        <v>45627</v>
      </c>
      <c r="K363" t="n">
        <v>9</v>
      </c>
      <c r="L363" t="inlineStr">
        <is>
          <t>Não</t>
        </is>
      </c>
      <c r="M363" t="inlineStr">
        <is>
          <t>Pro</t>
        </is>
      </c>
      <c r="N363" t="inlineStr">
        <is>
          <t>annual</t>
        </is>
      </c>
      <c r="O363" t="inlineStr">
        <is>
          <t>Pago</t>
        </is>
      </c>
      <c r="P363" t="inlineStr">
        <is>
          <t>Sim</t>
        </is>
      </c>
      <c r="Q363" t="inlineStr">
        <is>
          <t>Não</t>
        </is>
      </c>
      <c r="R363" t="inlineStr">
        <is>
          <t>Não</t>
        </is>
      </c>
      <c r="S363" t="inlineStr">
        <is>
          <t>16–40</t>
        </is>
      </c>
      <c r="T363" t="inlineStr">
        <is>
          <t>91–180 dias</t>
        </is>
      </c>
      <c r="U363" t="inlineStr">
        <is>
          <t>FinTech</t>
        </is>
      </c>
      <c r="V363" t="inlineStr">
        <is>
          <t>US</t>
        </is>
      </c>
      <c r="W363" t="inlineStr">
        <is>
          <t>other</t>
        </is>
      </c>
    </row>
    <row r="364">
      <c r="A364" t="inlineStr">
        <is>
          <t>S-e052d8</t>
        </is>
      </c>
      <c r="B364" t="inlineStr">
        <is>
          <t>A-4e44e8</t>
        </is>
      </c>
      <c r="C364" s="40" t="n">
        <v>45591</v>
      </c>
      <c r="D364" s="40" t="n"/>
      <c r="E364" t="n">
        <v>66</v>
      </c>
      <c r="F364" t="n">
        <v>0</v>
      </c>
      <c r="G364" t="inlineStr">
        <is>
          <t>2024-S2</t>
        </is>
      </c>
      <c r="H364" t="inlineStr">
        <is>
          <t>Sim</t>
        </is>
      </c>
      <c r="I364" t="n">
        <v>0</v>
      </c>
      <c r="J364" s="41" t="n"/>
      <c r="L364" t="inlineStr"/>
      <c r="M364" t="inlineStr">
        <is>
          <t>Pro</t>
        </is>
      </c>
      <c r="N364" t="inlineStr">
        <is>
          <t>annual</t>
        </is>
      </c>
      <c r="O364" t="inlineStr">
        <is>
          <t>Trial</t>
        </is>
      </c>
      <c r="P364" t="inlineStr">
        <is>
          <t>Sim</t>
        </is>
      </c>
      <c r="Q364" t="inlineStr">
        <is>
          <t>Não</t>
        </is>
      </c>
      <c r="R364" t="inlineStr">
        <is>
          <t>Não</t>
        </is>
      </c>
      <c r="S364" t="inlineStr">
        <is>
          <t>16–40</t>
        </is>
      </c>
      <c r="T364" t="inlineStr">
        <is>
          <t>31–90 dias</t>
        </is>
      </c>
      <c r="U364" t="inlineStr">
        <is>
          <t>DevTools</t>
        </is>
      </c>
      <c r="V364" t="inlineStr">
        <is>
          <t>US</t>
        </is>
      </c>
      <c r="W364" t="inlineStr">
        <is>
          <t>ads</t>
        </is>
      </c>
    </row>
    <row r="365">
      <c r="A365" t="inlineStr">
        <is>
          <t>S-2d51ca</t>
        </is>
      </c>
      <c r="B365" t="inlineStr">
        <is>
          <t>A-96e141</t>
        </is>
      </c>
      <c r="C365" s="40" t="n">
        <v>45265</v>
      </c>
      <c r="D365" s="40" t="n"/>
      <c r="E365" t="n">
        <v>392</v>
      </c>
      <c r="F365" t="n">
        <v>1568</v>
      </c>
      <c r="G365" t="inlineStr">
        <is>
          <t>Até 2024-S1</t>
        </is>
      </c>
      <c r="H365" t="inlineStr">
        <is>
          <t>Sim</t>
        </is>
      </c>
      <c r="I365" t="n">
        <v>0</v>
      </c>
      <c r="J365" s="41" t="n"/>
      <c r="L365" t="inlineStr"/>
      <c r="M365" t="inlineStr">
        <is>
          <t>Pro</t>
        </is>
      </c>
      <c r="N365" t="inlineStr">
        <is>
          <t>monthly</t>
        </is>
      </c>
      <c r="O365" t="inlineStr">
        <is>
          <t>Pago</t>
        </is>
      </c>
      <c r="P365" t="inlineStr">
        <is>
          <t>Sim</t>
        </is>
      </c>
      <c r="Q365" t="inlineStr">
        <is>
          <t>Não</t>
        </is>
      </c>
      <c r="R365" t="inlineStr">
        <is>
          <t>Não</t>
        </is>
      </c>
      <c r="S365" t="inlineStr">
        <is>
          <t>16–40</t>
        </is>
      </c>
      <c r="T365" t="inlineStr">
        <is>
          <t>91–180 dias</t>
        </is>
      </c>
      <c r="U365" t="inlineStr">
        <is>
          <t>DevTools</t>
        </is>
      </c>
      <c r="V365" t="inlineStr">
        <is>
          <t>UK</t>
        </is>
      </c>
      <c r="W365" t="inlineStr">
        <is>
          <t>partner</t>
        </is>
      </c>
    </row>
    <row r="366">
      <c r="A366" t="inlineStr">
        <is>
          <t>S-0921a1</t>
        </is>
      </c>
      <c r="B366" t="inlineStr">
        <is>
          <t>A-ee42db</t>
        </is>
      </c>
      <c r="C366" s="40" t="n">
        <v>45140</v>
      </c>
      <c r="D366" s="40" t="n"/>
      <c r="E366" t="n">
        <v>517</v>
      </c>
      <c r="F366" t="n">
        <v>418</v>
      </c>
      <c r="G366" t="inlineStr">
        <is>
          <t>Até 2024-S1</t>
        </is>
      </c>
      <c r="H366" t="inlineStr">
        <is>
          <t>Sim</t>
        </is>
      </c>
      <c r="I366" t="n">
        <v>0</v>
      </c>
      <c r="J366" s="41" t="n"/>
      <c r="L366" t="inlineStr"/>
      <c r="M366" t="inlineStr">
        <is>
          <t>Basic</t>
        </is>
      </c>
      <c r="N366" t="inlineStr">
        <is>
          <t>annual</t>
        </is>
      </c>
      <c r="O366" t="inlineStr">
        <is>
          <t>Pago</t>
        </is>
      </c>
      <c r="P366" t="inlineStr">
        <is>
          <t>Sim</t>
        </is>
      </c>
      <c r="Q366" t="inlineStr">
        <is>
          <t>Não</t>
        </is>
      </c>
      <c r="R366" t="inlineStr">
        <is>
          <t>Não</t>
        </is>
      </c>
      <c r="S366" t="inlineStr">
        <is>
          <t>16–40</t>
        </is>
      </c>
      <c r="T366" t="inlineStr">
        <is>
          <t>91–180 dias</t>
        </is>
      </c>
      <c r="U366" t="inlineStr">
        <is>
          <t>EdTech</t>
        </is>
      </c>
      <c r="V366" t="inlineStr">
        <is>
          <t>DE</t>
        </is>
      </c>
      <c r="W366" t="inlineStr">
        <is>
          <t>ads</t>
        </is>
      </c>
    </row>
    <row r="367">
      <c r="A367" t="inlineStr">
        <is>
          <t>S-62c98f</t>
        </is>
      </c>
      <c r="B367" t="inlineStr">
        <is>
          <t>A-5a92e7</t>
        </is>
      </c>
      <c r="C367" s="40" t="n">
        <v>45592</v>
      </c>
      <c r="D367" s="40" t="n"/>
      <c r="E367" t="n">
        <v>65</v>
      </c>
      <c r="F367" t="n">
        <v>1715</v>
      </c>
      <c r="G367" t="inlineStr">
        <is>
          <t>2024-S2</t>
        </is>
      </c>
      <c r="H367" t="inlineStr">
        <is>
          <t>Sim</t>
        </is>
      </c>
      <c r="I367" t="n">
        <v>0</v>
      </c>
      <c r="J367" s="41" t="n"/>
      <c r="L367" t="inlineStr"/>
      <c r="M367" t="inlineStr">
        <is>
          <t>Pro</t>
        </is>
      </c>
      <c r="N367" t="inlineStr">
        <is>
          <t>monthly</t>
        </is>
      </c>
      <c r="O367" t="inlineStr">
        <is>
          <t>Pago</t>
        </is>
      </c>
      <c r="P367" t="inlineStr">
        <is>
          <t>Sim</t>
        </is>
      </c>
      <c r="Q367" t="inlineStr">
        <is>
          <t>Não</t>
        </is>
      </c>
      <c r="R367" t="inlineStr">
        <is>
          <t>Não</t>
        </is>
      </c>
      <c r="S367" t="inlineStr">
        <is>
          <t>16–40</t>
        </is>
      </c>
      <c r="T367" t="inlineStr">
        <is>
          <t>91–180 dias</t>
        </is>
      </c>
      <c r="U367" t="inlineStr">
        <is>
          <t>HealthTech</t>
        </is>
      </c>
      <c r="V367" t="inlineStr">
        <is>
          <t>US</t>
        </is>
      </c>
      <c r="W367" t="inlineStr">
        <is>
          <t>ads</t>
        </is>
      </c>
    </row>
    <row r="368">
      <c r="A368" t="inlineStr">
        <is>
          <t>S-1cff77</t>
        </is>
      </c>
      <c r="B368" t="inlineStr">
        <is>
          <t>A-5a3eb9</t>
        </is>
      </c>
      <c r="C368" s="40" t="n">
        <v>45189</v>
      </c>
      <c r="D368" s="40" t="n"/>
      <c r="E368" t="n">
        <v>468</v>
      </c>
      <c r="F368" t="n">
        <v>3185</v>
      </c>
      <c r="G368" t="inlineStr">
        <is>
          <t>Até 2024-S1</t>
        </is>
      </c>
      <c r="H368" t="inlineStr">
        <is>
          <t>Sim</t>
        </is>
      </c>
      <c r="I368" t="n">
        <v>0</v>
      </c>
      <c r="J368" s="41" t="n"/>
      <c r="L368" t="inlineStr"/>
      <c r="M368" t="inlineStr">
        <is>
          <t>Pro</t>
        </is>
      </c>
      <c r="N368" t="inlineStr">
        <is>
          <t>annual</t>
        </is>
      </c>
      <c r="O368" t="inlineStr">
        <is>
          <t>Pago</t>
        </is>
      </c>
      <c r="P368" t="inlineStr">
        <is>
          <t>Sim</t>
        </is>
      </c>
      <c r="Q368" t="inlineStr">
        <is>
          <t>Não</t>
        </is>
      </c>
      <c r="R368" t="inlineStr">
        <is>
          <t>Não</t>
        </is>
      </c>
      <c r="S368" t="inlineStr">
        <is>
          <t>41+</t>
        </is>
      </c>
      <c r="T368" t="inlineStr">
        <is>
          <t>31–90 dias</t>
        </is>
      </c>
      <c r="U368" t="inlineStr">
        <is>
          <t>DevTools</t>
        </is>
      </c>
      <c r="V368" t="inlineStr">
        <is>
          <t>CA</t>
        </is>
      </c>
      <c r="W368" t="inlineStr">
        <is>
          <t>other</t>
        </is>
      </c>
    </row>
    <row r="369">
      <c r="A369" t="inlineStr">
        <is>
          <t>S-3a28a1</t>
        </is>
      </c>
      <c r="B369" t="inlineStr">
        <is>
          <t>A-b9f5b1</t>
        </is>
      </c>
      <c r="C369" s="40" t="n">
        <v>45498</v>
      </c>
      <c r="D369" s="40" t="n"/>
      <c r="E369" t="n">
        <v>159</v>
      </c>
      <c r="F369" t="n">
        <v>2985</v>
      </c>
      <c r="G369" t="inlineStr">
        <is>
          <t>2024-S2</t>
        </is>
      </c>
      <c r="H369" t="inlineStr">
        <is>
          <t>Sim</t>
        </is>
      </c>
      <c r="I369" t="n">
        <v>0</v>
      </c>
      <c r="J369" s="41" t="n"/>
      <c r="L369" t="inlineStr"/>
      <c r="M369" t="inlineStr">
        <is>
          <t>Enterprise</t>
        </is>
      </c>
      <c r="N369" t="inlineStr">
        <is>
          <t>annual</t>
        </is>
      </c>
      <c r="O369" t="inlineStr">
        <is>
          <t>Pago</t>
        </is>
      </c>
      <c r="P369" t="inlineStr">
        <is>
          <t>Sim</t>
        </is>
      </c>
      <c r="Q369" t="inlineStr">
        <is>
          <t>Não</t>
        </is>
      </c>
      <c r="R369" t="inlineStr">
        <is>
          <t>Não</t>
        </is>
      </c>
      <c r="S369" t="inlineStr">
        <is>
          <t>6–15</t>
        </is>
      </c>
      <c r="T369" t="inlineStr">
        <is>
          <t>Mais de 365 dias</t>
        </is>
      </c>
      <c r="U369" t="inlineStr">
        <is>
          <t>Cybersecurity</t>
        </is>
      </c>
      <c r="V369" t="inlineStr">
        <is>
          <t>US</t>
        </is>
      </c>
      <c r="W369" t="inlineStr">
        <is>
          <t>other</t>
        </is>
      </c>
    </row>
    <row r="370">
      <c r="A370" t="inlineStr">
        <is>
          <t>S-42aaf0</t>
        </is>
      </c>
      <c r="B370" t="inlineStr">
        <is>
          <t>A-6da850</t>
        </is>
      </c>
      <c r="C370" s="40" t="n">
        <v>45657</v>
      </c>
      <c r="D370" s="40" t="n">
        <v>45657</v>
      </c>
      <c r="E370" t="n">
        <v>0</v>
      </c>
      <c r="F370" t="n">
        <v>114</v>
      </c>
      <c r="G370" t="inlineStr">
        <is>
          <t>2024-S2</t>
        </is>
      </c>
      <c r="H370" t="inlineStr">
        <is>
          <t>Não</t>
        </is>
      </c>
      <c r="I370" t="n">
        <v>1</v>
      </c>
      <c r="J370" s="41" t="n">
        <v>45627</v>
      </c>
      <c r="K370" t="n">
        <v>31</v>
      </c>
      <c r="L370" t="inlineStr">
        <is>
          <t>Sim</t>
        </is>
      </c>
      <c r="M370" t="inlineStr">
        <is>
          <t>Basic</t>
        </is>
      </c>
      <c r="N370" t="inlineStr">
        <is>
          <t>annual</t>
        </is>
      </c>
      <c r="O370" t="inlineStr">
        <is>
          <t>Pago</t>
        </is>
      </c>
      <c r="P370" t="inlineStr">
        <is>
          <t>Sim</t>
        </is>
      </c>
      <c r="Q370" t="inlineStr">
        <is>
          <t>Não</t>
        </is>
      </c>
      <c r="R370" t="inlineStr">
        <is>
          <t>Não</t>
        </is>
      </c>
      <c r="S370" t="inlineStr">
        <is>
          <t>6–15</t>
        </is>
      </c>
      <c r="T370" t="inlineStr">
        <is>
          <t>Mais de 365 dias</t>
        </is>
      </c>
      <c r="U370" t="inlineStr">
        <is>
          <t>FinTech</t>
        </is>
      </c>
      <c r="V370" t="inlineStr">
        <is>
          <t>IN</t>
        </is>
      </c>
      <c r="W370" t="inlineStr">
        <is>
          <t>organic</t>
        </is>
      </c>
    </row>
    <row r="371">
      <c r="A371" t="inlineStr">
        <is>
          <t>S-d02277</t>
        </is>
      </c>
      <c r="B371" t="inlineStr">
        <is>
          <t>A-05f0e5</t>
        </is>
      </c>
      <c r="C371" s="40" t="n">
        <v>45454</v>
      </c>
      <c r="D371" s="40" t="n"/>
      <c r="E371" t="n">
        <v>203</v>
      </c>
      <c r="F371" t="n">
        <v>18308</v>
      </c>
      <c r="G371" t="inlineStr">
        <is>
          <t>Até 2024-S1</t>
        </is>
      </c>
      <c r="H371" t="inlineStr">
        <is>
          <t>Sim</t>
        </is>
      </c>
      <c r="I371" t="n">
        <v>0</v>
      </c>
      <c r="J371" s="41" t="n"/>
      <c r="L371" t="inlineStr"/>
      <c r="M371" t="inlineStr">
        <is>
          <t>Enterprise</t>
        </is>
      </c>
      <c r="N371" t="inlineStr">
        <is>
          <t>monthly</t>
        </is>
      </c>
      <c r="O371" t="inlineStr">
        <is>
          <t>Pago</t>
        </is>
      </c>
      <c r="P371" t="inlineStr">
        <is>
          <t>Sim</t>
        </is>
      </c>
      <c r="Q371" t="inlineStr">
        <is>
          <t>Sim</t>
        </is>
      </c>
      <c r="R371" t="inlineStr">
        <is>
          <t>Não</t>
        </is>
      </c>
      <c r="S371" t="inlineStr">
        <is>
          <t>41+</t>
        </is>
      </c>
      <c r="T371" t="inlineStr">
        <is>
          <t>Mais de 365 dias</t>
        </is>
      </c>
      <c r="U371" t="inlineStr">
        <is>
          <t>FinTech</t>
        </is>
      </c>
      <c r="V371" t="inlineStr">
        <is>
          <t>US</t>
        </is>
      </c>
      <c r="W371" t="inlineStr">
        <is>
          <t>partner</t>
        </is>
      </c>
    </row>
    <row r="372">
      <c r="A372" t="inlineStr">
        <is>
          <t>S-72b92f</t>
        </is>
      </c>
      <c r="B372" t="inlineStr">
        <is>
          <t>A-bd4708</t>
        </is>
      </c>
      <c r="C372" s="40" t="n">
        <v>45640</v>
      </c>
      <c r="D372" s="40" t="n"/>
      <c r="E372" t="n">
        <v>17</v>
      </c>
      <c r="F372" t="n">
        <v>7363</v>
      </c>
      <c r="G372" t="inlineStr">
        <is>
          <t>2024-S2</t>
        </is>
      </c>
      <c r="H372" t="inlineStr">
        <is>
          <t>Não</t>
        </is>
      </c>
      <c r="I372" t="n">
        <v>0</v>
      </c>
      <c r="J372" s="41" t="n"/>
      <c r="L372" t="inlineStr"/>
      <c r="M372" t="inlineStr">
        <is>
          <t>Enterprise</t>
        </is>
      </c>
      <c r="N372" t="inlineStr">
        <is>
          <t>monthly</t>
        </is>
      </c>
      <c r="O372" t="inlineStr">
        <is>
          <t>Pago</t>
        </is>
      </c>
      <c r="P372" t="inlineStr">
        <is>
          <t>Não</t>
        </is>
      </c>
      <c r="Q372" t="inlineStr">
        <is>
          <t>Não</t>
        </is>
      </c>
      <c r="R372" t="inlineStr">
        <is>
          <t>Não</t>
        </is>
      </c>
      <c r="S372" t="inlineStr">
        <is>
          <t>16–40</t>
        </is>
      </c>
      <c r="T372" t="inlineStr">
        <is>
          <t>91–180 dias</t>
        </is>
      </c>
      <c r="U372" t="inlineStr">
        <is>
          <t>FinTech</t>
        </is>
      </c>
      <c r="V372" t="inlineStr">
        <is>
          <t>US</t>
        </is>
      </c>
      <c r="W372" t="inlineStr">
        <is>
          <t>ads</t>
        </is>
      </c>
    </row>
    <row r="373">
      <c r="A373" t="inlineStr">
        <is>
          <t>S-15609d</t>
        </is>
      </c>
      <c r="B373" t="inlineStr">
        <is>
          <t>A-94d3da</t>
        </is>
      </c>
      <c r="C373" s="40" t="n">
        <v>45508</v>
      </c>
      <c r="D373" s="40" t="n"/>
      <c r="E373" t="n">
        <v>149</v>
      </c>
      <c r="F373" t="n">
        <v>0</v>
      </c>
      <c r="G373" t="inlineStr">
        <is>
          <t>2024-S2</t>
        </is>
      </c>
      <c r="H373" t="inlineStr">
        <is>
          <t>Sim</t>
        </is>
      </c>
      <c r="I373" t="n">
        <v>0</v>
      </c>
      <c r="J373" s="41" t="n"/>
      <c r="L373" t="inlineStr"/>
      <c r="M373" t="inlineStr">
        <is>
          <t>Basic</t>
        </is>
      </c>
      <c r="N373" t="inlineStr">
        <is>
          <t>monthly</t>
        </is>
      </c>
      <c r="O373" t="inlineStr">
        <is>
          <t>Trial</t>
        </is>
      </c>
      <c r="P373" t="inlineStr">
        <is>
          <t>Não</t>
        </is>
      </c>
      <c r="Q373" t="inlineStr">
        <is>
          <t>Não</t>
        </is>
      </c>
      <c r="R373" t="inlineStr">
        <is>
          <t>Não</t>
        </is>
      </c>
      <c r="S373" t="inlineStr">
        <is>
          <t>41+</t>
        </is>
      </c>
      <c r="T373" t="inlineStr">
        <is>
          <t>Mais de 365 dias</t>
        </is>
      </c>
      <c r="U373" t="inlineStr">
        <is>
          <t>HealthTech</t>
        </is>
      </c>
      <c r="V373" t="inlineStr">
        <is>
          <t>US</t>
        </is>
      </c>
      <c r="W373" t="inlineStr">
        <is>
          <t>other</t>
        </is>
      </c>
    </row>
    <row r="374">
      <c r="A374" t="inlineStr">
        <is>
          <t>S-6d12c1</t>
        </is>
      </c>
      <c r="B374" t="inlineStr">
        <is>
          <t>A-d26ab4</t>
        </is>
      </c>
      <c r="C374" s="40" t="n">
        <v>45616</v>
      </c>
      <c r="D374" s="40" t="n"/>
      <c r="E374" t="n">
        <v>41</v>
      </c>
      <c r="F374" t="n">
        <v>209</v>
      </c>
      <c r="G374" t="inlineStr">
        <is>
          <t>2024-S2</t>
        </is>
      </c>
      <c r="H374" t="inlineStr">
        <is>
          <t>Sim</t>
        </is>
      </c>
      <c r="I374" t="n">
        <v>0</v>
      </c>
      <c r="J374" s="41" t="n"/>
      <c r="L374" t="inlineStr"/>
      <c r="M374" t="inlineStr">
        <is>
          <t>Basic</t>
        </is>
      </c>
      <c r="N374" t="inlineStr">
        <is>
          <t>monthly</t>
        </is>
      </c>
      <c r="O374" t="inlineStr">
        <is>
          <t>Pago</t>
        </is>
      </c>
      <c r="P374" t="inlineStr">
        <is>
          <t>Sim</t>
        </is>
      </c>
      <c r="Q374" t="inlineStr">
        <is>
          <t>Não</t>
        </is>
      </c>
      <c r="R374" t="inlineStr">
        <is>
          <t>Não</t>
        </is>
      </c>
      <c r="S374" t="inlineStr">
        <is>
          <t>6–15</t>
        </is>
      </c>
      <c r="T374" t="inlineStr">
        <is>
          <t>Conta nova (≤ 30 dias)</t>
        </is>
      </c>
      <c r="U374" t="inlineStr">
        <is>
          <t>DevTools</t>
        </is>
      </c>
      <c r="V374" t="inlineStr">
        <is>
          <t>UK</t>
        </is>
      </c>
      <c r="W374" t="inlineStr">
        <is>
          <t>organic</t>
        </is>
      </c>
    </row>
    <row r="375">
      <c r="A375" t="inlineStr">
        <is>
          <t>S-1bf267</t>
        </is>
      </c>
      <c r="B375" t="inlineStr">
        <is>
          <t>A-c42f1f</t>
        </is>
      </c>
      <c r="C375" s="40" t="n">
        <v>45609</v>
      </c>
      <c r="D375" s="40" t="n"/>
      <c r="E375" t="n">
        <v>48</v>
      </c>
      <c r="F375" t="n">
        <v>532</v>
      </c>
      <c r="G375" t="inlineStr">
        <is>
          <t>2024-S2</t>
        </is>
      </c>
      <c r="H375" t="inlineStr">
        <is>
          <t>Sim</t>
        </is>
      </c>
      <c r="I375" t="n">
        <v>0</v>
      </c>
      <c r="J375" s="41" t="n"/>
      <c r="L375" t="inlineStr"/>
      <c r="M375" t="inlineStr">
        <is>
          <t>Basic</t>
        </is>
      </c>
      <c r="N375" t="inlineStr">
        <is>
          <t>annual</t>
        </is>
      </c>
      <c r="O375" t="inlineStr">
        <is>
          <t>Pago</t>
        </is>
      </c>
      <c r="P375" t="inlineStr">
        <is>
          <t>Sim</t>
        </is>
      </c>
      <c r="Q375" t="inlineStr">
        <is>
          <t>Não</t>
        </is>
      </c>
      <c r="R375" t="inlineStr">
        <is>
          <t>Não</t>
        </is>
      </c>
      <c r="S375" t="inlineStr">
        <is>
          <t>16–40</t>
        </is>
      </c>
      <c r="T375" t="inlineStr">
        <is>
          <t>91–180 dias</t>
        </is>
      </c>
      <c r="U375" t="inlineStr">
        <is>
          <t>HealthTech</t>
        </is>
      </c>
      <c r="V375" t="inlineStr">
        <is>
          <t>US</t>
        </is>
      </c>
      <c r="W375" t="inlineStr">
        <is>
          <t>other</t>
        </is>
      </c>
    </row>
    <row r="376">
      <c r="A376" t="inlineStr">
        <is>
          <t>S-2d4edf</t>
        </is>
      </c>
      <c r="B376" t="inlineStr">
        <is>
          <t>A-69fad4</t>
        </is>
      </c>
      <c r="C376" s="40" t="n">
        <v>45173</v>
      </c>
      <c r="D376" s="40" t="n"/>
      <c r="E376" t="n">
        <v>484</v>
      </c>
      <c r="F376" t="n">
        <v>1194</v>
      </c>
      <c r="G376" t="inlineStr">
        <is>
          <t>Até 2024-S1</t>
        </is>
      </c>
      <c r="H376" t="inlineStr">
        <is>
          <t>Sim</t>
        </is>
      </c>
      <c r="I376" t="n">
        <v>0</v>
      </c>
      <c r="J376" s="41" t="n"/>
      <c r="L376" t="inlineStr"/>
      <c r="M376" t="inlineStr">
        <is>
          <t>Enterprise</t>
        </is>
      </c>
      <c r="N376" t="inlineStr">
        <is>
          <t>annual</t>
        </is>
      </c>
      <c r="O376" t="inlineStr">
        <is>
          <t>Pago</t>
        </is>
      </c>
      <c r="P376" t="inlineStr">
        <is>
          <t>Não</t>
        </is>
      </c>
      <c r="Q376" t="inlineStr">
        <is>
          <t>Não</t>
        </is>
      </c>
      <c r="R376" t="inlineStr">
        <is>
          <t>Não</t>
        </is>
      </c>
      <c r="S376" t="inlineStr">
        <is>
          <t>6–15</t>
        </is>
      </c>
      <c r="T376" t="inlineStr">
        <is>
          <t>91–180 dias</t>
        </is>
      </c>
      <c r="U376" t="inlineStr">
        <is>
          <t>FinTech</t>
        </is>
      </c>
      <c r="V376" t="inlineStr">
        <is>
          <t>UK</t>
        </is>
      </c>
      <c r="W376" t="inlineStr">
        <is>
          <t>ads</t>
        </is>
      </c>
    </row>
    <row r="377">
      <c r="A377" t="inlineStr">
        <is>
          <t>S-050a91</t>
        </is>
      </c>
      <c r="B377" t="inlineStr">
        <is>
          <t>A-d27f50</t>
        </is>
      </c>
      <c r="C377" s="40" t="n">
        <v>45510</v>
      </c>
      <c r="D377" s="40" t="n"/>
      <c r="E377" t="n">
        <v>147</v>
      </c>
      <c r="F377" t="n">
        <v>855</v>
      </c>
      <c r="G377" t="inlineStr">
        <is>
          <t>2024-S2</t>
        </is>
      </c>
      <c r="H377" t="inlineStr">
        <is>
          <t>Sim</t>
        </is>
      </c>
      <c r="I377" t="n">
        <v>0</v>
      </c>
      <c r="J377" s="41" t="n"/>
      <c r="L377" t="inlineStr"/>
      <c r="M377" t="inlineStr">
        <is>
          <t>Basic</t>
        </is>
      </c>
      <c r="N377" t="inlineStr">
        <is>
          <t>annual</t>
        </is>
      </c>
      <c r="O377" t="inlineStr">
        <is>
          <t>Pago</t>
        </is>
      </c>
      <c r="P377" t="inlineStr">
        <is>
          <t>Sim</t>
        </is>
      </c>
      <c r="Q377" t="inlineStr">
        <is>
          <t>Não</t>
        </is>
      </c>
      <c r="R377" t="inlineStr">
        <is>
          <t>Não</t>
        </is>
      </c>
      <c r="S377" t="inlineStr">
        <is>
          <t>41+</t>
        </is>
      </c>
      <c r="T377" t="inlineStr">
        <is>
          <t>Conta nova (≤ 30 dias)</t>
        </is>
      </c>
      <c r="U377" t="inlineStr">
        <is>
          <t>Cybersecurity</t>
        </is>
      </c>
      <c r="V377" t="inlineStr">
        <is>
          <t>UK</t>
        </is>
      </c>
      <c r="W377" t="inlineStr">
        <is>
          <t>ads</t>
        </is>
      </c>
    </row>
    <row r="378">
      <c r="A378" t="inlineStr">
        <is>
          <t>S-e41457</t>
        </is>
      </c>
      <c r="B378" t="inlineStr">
        <is>
          <t>A-5f2961</t>
        </is>
      </c>
      <c r="C378" s="40" t="n">
        <v>45643</v>
      </c>
      <c r="D378" s="40" t="n"/>
      <c r="E378" t="n">
        <v>14</v>
      </c>
      <c r="F378" t="n">
        <v>796</v>
      </c>
      <c r="G378" t="inlineStr">
        <is>
          <t>2024-S2</t>
        </is>
      </c>
      <c r="H378" t="inlineStr">
        <is>
          <t>Não</t>
        </is>
      </c>
      <c r="I378" t="n">
        <v>0</v>
      </c>
      <c r="J378" s="41" t="n"/>
      <c r="L378" t="inlineStr"/>
      <c r="M378" t="inlineStr">
        <is>
          <t>Enterprise</t>
        </is>
      </c>
      <c r="N378" t="inlineStr">
        <is>
          <t>annual</t>
        </is>
      </c>
      <c r="O378" t="inlineStr">
        <is>
          <t>Pago</t>
        </is>
      </c>
      <c r="P378" t="inlineStr">
        <is>
          <t>Sim</t>
        </is>
      </c>
      <c r="Q378" t="inlineStr">
        <is>
          <t>Não</t>
        </is>
      </c>
      <c r="R378" t="inlineStr">
        <is>
          <t>Não</t>
        </is>
      </c>
      <c r="S378" t="inlineStr">
        <is>
          <t>1–5</t>
        </is>
      </c>
      <c r="T378" t="inlineStr">
        <is>
          <t>Conta nova (≤ 30 dias)</t>
        </is>
      </c>
      <c r="U378" t="inlineStr">
        <is>
          <t>HealthTech</t>
        </is>
      </c>
      <c r="V378" t="inlineStr">
        <is>
          <t>US</t>
        </is>
      </c>
      <c r="W378" t="inlineStr">
        <is>
          <t>partner</t>
        </is>
      </c>
    </row>
    <row r="379">
      <c r="A379" t="inlineStr">
        <is>
          <t>S-9f2386</t>
        </is>
      </c>
      <c r="B379" t="inlineStr">
        <is>
          <t>A-558c72</t>
        </is>
      </c>
      <c r="C379" s="40" t="n">
        <v>45360</v>
      </c>
      <c r="D379" s="40" t="n"/>
      <c r="E379" t="n">
        <v>297</v>
      </c>
      <c r="F379" t="n">
        <v>2985</v>
      </c>
      <c r="G379" t="inlineStr">
        <is>
          <t>Até 2024-S1</t>
        </is>
      </c>
      <c r="H379" t="inlineStr">
        <is>
          <t>Sim</t>
        </is>
      </c>
      <c r="I379" t="n">
        <v>0</v>
      </c>
      <c r="J379" s="41" t="n"/>
      <c r="L379" t="inlineStr"/>
      <c r="M379" t="inlineStr">
        <is>
          <t>Enterprise</t>
        </is>
      </c>
      <c r="N379" t="inlineStr">
        <is>
          <t>annual</t>
        </is>
      </c>
      <c r="O379" t="inlineStr">
        <is>
          <t>Pago</t>
        </is>
      </c>
      <c r="P379" t="inlineStr">
        <is>
          <t>Sim</t>
        </is>
      </c>
      <c r="Q379" t="inlineStr">
        <is>
          <t>Não</t>
        </is>
      </c>
      <c r="R379" t="inlineStr">
        <is>
          <t>Não</t>
        </is>
      </c>
      <c r="S379" t="inlineStr">
        <is>
          <t>6–15</t>
        </is>
      </c>
      <c r="T379" t="inlineStr">
        <is>
          <t>181–365 dias</t>
        </is>
      </c>
      <c r="U379" t="inlineStr">
        <is>
          <t>FinTech</t>
        </is>
      </c>
      <c r="V379" t="inlineStr">
        <is>
          <t>US</t>
        </is>
      </c>
      <c r="W379" t="inlineStr">
        <is>
          <t>organic</t>
        </is>
      </c>
    </row>
    <row r="380">
      <c r="A380" t="inlineStr">
        <is>
          <t>S-e23fd8</t>
        </is>
      </c>
      <c r="B380" t="inlineStr">
        <is>
          <t>A-cc98bc</t>
        </is>
      </c>
      <c r="C380" s="40" t="n">
        <v>45082</v>
      </c>
      <c r="D380" s="40" t="n"/>
      <c r="E380" t="n">
        <v>575</v>
      </c>
      <c r="F380" t="n">
        <v>0</v>
      </c>
      <c r="G380" t="inlineStr">
        <is>
          <t>Até 2024-S1</t>
        </is>
      </c>
      <c r="H380" t="inlineStr">
        <is>
          <t>Sim</t>
        </is>
      </c>
      <c r="I380" t="n">
        <v>0</v>
      </c>
      <c r="J380" s="41" t="n"/>
      <c r="L380" t="inlineStr"/>
      <c r="M380" t="inlineStr">
        <is>
          <t>Enterprise</t>
        </is>
      </c>
      <c r="N380" t="inlineStr">
        <is>
          <t>annual</t>
        </is>
      </c>
      <c r="O380" t="inlineStr">
        <is>
          <t>Trial</t>
        </is>
      </c>
      <c r="P380" t="inlineStr">
        <is>
          <t>Sim</t>
        </is>
      </c>
      <c r="Q380" t="inlineStr">
        <is>
          <t>Não</t>
        </is>
      </c>
      <c r="R380" t="inlineStr">
        <is>
          <t>Não</t>
        </is>
      </c>
      <c r="S380" t="inlineStr">
        <is>
          <t>16–40</t>
        </is>
      </c>
      <c r="T380" t="inlineStr">
        <is>
          <t>Conta nova (≤ 30 dias)</t>
        </is>
      </c>
      <c r="U380" t="inlineStr">
        <is>
          <t>DevTools</t>
        </is>
      </c>
      <c r="V380" t="inlineStr">
        <is>
          <t>US</t>
        </is>
      </c>
      <c r="W380" t="inlineStr">
        <is>
          <t>ads</t>
        </is>
      </c>
    </row>
    <row r="381">
      <c r="A381" t="inlineStr">
        <is>
          <t>S-c1056f</t>
        </is>
      </c>
      <c r="B381" t="inlineStr">
        <is>
          <t>A-6f8ad2</t>
        </is>
      </c>
      <c r="C381" s="40" t="n">
        <v>45588</v>
      </c>
      <c r="D381" s="40" t="n"/>
      <c r="E381" t="n">
        <v>69</v>
      </c>
      <c r="F381" t="n">
        <v>399</v>
      </c>
      <c r="G381" t="inlineStr">
        <is>
          <t>2024-S2</t>
        </is>
      </c>
      <c r="H381" t="inlineStr">
        <is>
          <t>Sim</t>
        </is>
      </c>
      <c r="I381" t="n">
        <v>0</v>
      </c>
      <c r="J381" s="41" t="n"/>
      <c r="L381" t="inlineStr"/>
      <c r="M381" t="inlineStr">
        <is>
          <t>Basic</t>
        </is>
      </c>
      <c r="N381" t="inlineStr">
        <is>
          <t>monthly</t>
        </is>
      </c>
      <c r="O381" t="inlineStr">
        <is>
          <t>Pago</t>
        </is>
      </c>
      <c r="P381" t="inlineStr">
        <is>
          <t>Não</t>
        </is>
      </c>
      <c r="Q381" t="inlineStr">
        <is>
          <t>Não</t>
        </is>
      </c>
      <c r="R381" t="inlineStr">
        <is>
          <t>Não</t>
        </is>
      </c>
      <c r="S381" t="inlineStr">
        <is>
          <t>16–40</t>
        </is>
      </c>
      <c r="T381" t="inlineStr">
        <is>
          <t>91–180 dias</t>
        </is>
      </c>
      <c r="U381" t="inlineStr">
        <is>
          <t>EdTech</t>
        </is>
      </c>
      <c r="V381" t="inlineStr">
        <is>
          <t>IN</t>
        </is>
      </c>
      <c r="W381" t="inlineStr">
        <is>
          <t>organic</t>
        </is>
      </c>
    </row>
    <row r="382">
      <c r="A382" t="inlineStr">
        <is>
          <t>S-c4c9ce</t>
        </is>
      </c>
      <c r="B382" t="inlineStr">
        <is>
          <t>A-625d0b</t>
        </is>
      </c>
      <c r="C382" s="40" t="n">
        <v>45612</v>
      </c>
      <c r="D382" s="40" t="n">
        <v>45618</v>
      </c>
      <c r="E382" t="n">
        <v>6</v>
      </c>
      <c r="F382" t="n">
        <v>1990</v>
      </c>
      <c r="G382" t="inlineStr">
        <is>
          <t>2024-S2</t>
        </is>
      </c>
      <c r="H382" t="inlineStr">
        <is>
          <t>Sim</t>
        </is>
      </c>
      <c r="I382" t="n">
        <v>1</v>
      </c>
      <c r="J382" s="41" t="n">
        <v>45597</v>
      </c>
      <c r="K382" t="n">
        <v>22</v>
      </c>
      <c r="L382" t="inlineStr">
        <is>
          <t>Não</t>
        </is>
      </c>
      <c r="M382" t="inlineStr">
        <is>
          <t>Enterprise</t>
        </is>
      </c>
      <c r="N382" t="inlineStr">
        <is>
          <t>monthly</t>
        </is>
      </c>
      <c r="O382" t="inlineStr">
        <is>
          <t>Pago</t>
        </is>
      </c>
      <c r="P382" t="inlineStr">
        <is>
          <t>Sim</t>
        </is>
      </c>
      <c r="Q382" t="inlineStr">
        <is>
          <t>Não</t>
        </is>
      </c>
      <c r="R382" t="inlineStr">
        <is>
          <t>Não</t>
        </is>
      </c>
      <c r="S382" t="inlineStr">
        <is>
          <t>6–15</t>
        </is>
      </c>
      <c r="T382" t="inlineStr">
        <is>
          <t>31–90 dias</t>
        </is>
      </c>
      <c r="U382" t="inlineStr">
        <is>
          <t>EdTech</t>
        </is>
      </c>
      <c r="V382" t="inlineStr">
        <is>
          <t>AU</t>
        </is>
      </c>
      <c r="W382" t="inlineStr">
        <is>
          <t>ads</t>
        </is>
      </c>
    </row>
    <row r="383">
      <c r="A383" t="inlineStr">
        <is>
          <t>S-dc90ef</t>
        </is>
      </c>
      <c r="B383" t="inlineStr">
        <is>
          <t>A-bcf87c</t>
        </is>
      </c>
      <c r="C383" s="40" t="n">
        <v>45495</v>
      </c>
      <c r="D383" s="40" t="n"/>
      <c r="E383" t="n">
        <v>162</v>
      </c>
      <c r="F383" t="n">
        <v>833</v>
      </c>
      <c r="G383" t="inlineStr">
        <is>
          <t>2024-S2</t>
        </is>
      </c>
      <c r="H383" t="inlineStr">
        <is>
          <t>Sim</t>
        </is>
      </c>
      <c r="I383" t="n">
        <v>0</v>
      </c>
      <c r="J383" s="41" t="n"/>
      <c r="L383" t="inlineStr"/>
      <c r="M383" t="inlineStr">
        <is>
          <t>Pro</t>
        </is>
      </c>
      <c r="N383" t="inlineStr">
        <is>
          <t>annual</t>
        </is>
      </c>
      <c r="O383" t="inlineStr">
        <is>
          <t>Pago</t>
        </is>
      </c>
      <c r="P383" t="inlineStr">
        <is>
          <t>Sim</t>
        </is>
      </c>
      <c r="Q383" t="inlineStr">
        <is>
          <t>Não</t>
        </is>
      </c>
      <c r="R383" t="inlineStr">
        <is>
          <t>Não</t>
        </is>
      </c>
      <c r="S383" t="inlineStr">
        <is>
          <t>16–40</t>
        </is>
      </c>
      <c r="T383" t="inlineStr">
        <is>
          <t>Conta nova (≤ 30 dias)</t>
        </is>
      </c>
      <c r="U383" t="inlineStr">
        <is>
          <t>FinTech</t>
        </is>
      </c>
      <c r="V383" t="inlineStr">
        <is>
          <t>US</t>
        </is>
      </c>
      <c r="W383" t="inlineStr">
        <is>
          <t>event</t>
        </is>
      </c>
    </row>
    <row r="384">
      <c r="A384" t="inlineStr">
        <is>
          <t>S-fc1114</t>
        </is>
      </c>
      <c r="B384" t="inlineStr">
        <is>
          <t>A-4c56c9</t>
        </is>
      </c>
      <c r="C384" s="40" t="n">
        <v>45490</v>
      </c>
      <c r="D384" s="40" t="n">
        <v>45588</v>
      </c>
      <c r="E384" t="n">
        <v>98</v>
      </c>
      <c r="F384" t="n">
        <v>882</v>
      </c>
      <c r="G384" t="inlineStr">
        <is>
          <t>2024-S2</t>
        </is>
      </c>
      <c r="H384" t="inlineStr">
        <is>
          <t>Sim</t>
        </is>
      </c>
      <c r="I384" t="n">
        <v>0</v>
      </c>
      <c r="J384" s="41" t="n">
        <v>45566</v>
      </c>
      <c r="K384" t="n">
        <v>23</v>
      </c>
      <c r="L384" t="inlineStr">
        <is>
          <t>Não</t>
        </is>
      </c>
      <c r="M384" t="inlineStr">
        <is>
          <t>Pro</t>
        </is>
      </c>
      <c r="N384" t="inlineStr">
        <is>
          <t>annual</t>
        </is>
      </c>
      <c r="O384" t="inlineStr">
        <is>
          <t>Pago</t>
        </is>
      </c>
      <c r="P384" t="inlineStr">
        <is>
          <t>Sim</t>
        </is>
      </c>
      <c r="Q384" t="inlineStr">
        <is>
          <t>Não</t>
        </is>
      </c>
      <c r="R384" t="inlineStr">
        <is>
          <t>Não</t>
        </is>
      </c>
      <c r="S384" t="inlineStr">
        <is>
          <t>16–40</t>
        </is>
      </c>
      <c r="T384" t="inlineStr">
        <is>
          <t>181–365 dias</t>
        </is>
      </c>
      <c r="U384" t="inlineStr">
        <is>
          <t>FinTech</t>
        </is>
      </c>
      <c r="V384" t="inlineStr">
        <is>
          <t>US</t>
        </is>
      </c>
      <c r="W384" t="inlineStr">
        <is>
          <t>partner</t>
        </is>
      </c>
    </row>
    <row r="385">
      <c r="A385" t="inlineStr">
        <is>
          <t>S-b95110</t>
        </is>
      </c>
      <c r="B385" t="inlineStr">
        <is>
          <t>A-b07b56</t>
        </is>
      </c>
      <c r="C385" s="40" t="n">
        <v>45642</v>
      </c>
      <c r="D385" s="40" t="n"/>
      <c r="E385" t="n">
        <v>15</v>
      </c>
      <c r="F385" t="n">
        <v>1225</v>
      </c>
      <c r="G385" t="inlineStr">
        <is>
          <t>2024-S2</t>
        </is>
      </c>
      <c r="H385" t="inlineStr">
        <is>
          <t>Não</t>
        </is>
      </c>
      <c r="I385" t="n">
        <v>0</v>
      </c>
      <c r="J385" s="41" t="n"/>
      <c r="L385" t="inlineStr"/>
      <c r="M385" t="inlineStr">
        <is>
          <t>Pro</t>
        </is>
      </c>
      <c r="N385" t="inlineStr">
        <is>
          <t>monthly</t>
        </is>
      </c>
      <c r="O385" t="inlineStr">
        <is>
          <t>Pago</t>
        </is>
      </c>
      <c r="P385" t="inlineStr">
        <is>
          <t>Não</t>
        </is>
      </c>
      <c r="Q385" t="inlineStr">
        <is>
          <t>Não</t>
        </is>
      </c>
      <c r="R385" t="inlineStr">
        <is>
          <t>Não</t>
        </is>
      </c>
      <c r="S385" t="inlineStr">
        <is>
          <t>16–40</t>
        </is>
      </c>
      <c r="T385" t="inlineStr">
        <is>
          <t>31–90 dias</t>
        </is>
      </c>
      <c r="U385" t="inlineStr">
        <is>
          <t>DevTools</t>
        </is>
      </c>
      <c r="V385" t="inlineStr">
        <is>
          <t>US</t>
        </is>
      </c>
      <c r="W385" t="inlineStr">
        <is>
          <t>event</t>
        </is>
      </c>
    </row>
    <row r="386">
      <c r="A386" t="inlineStr">
        <is>
          <t>S-e2e052</t>
        </is>
      </c>
      <c r="B386" t="inlineStr">
        <is>
          <t>A-91e948</t>
        </is>
      </c>
      <c r="C386" s="40" t="n">
        <v>45237</v>
      </c>
      <c r="D386" s="40" t="n"/>
      <c r="E386" t="n">
        <v>420</v>
      </c>
      <c r="F386" t="n">
        <v>2009</v>
      </c>
      <c r="G386" t="inlineStr">
        <is>
          <t>Até 2024-S1</t>
        </is>
      </c>
      <c r="H386" t="inlineStr">
        <is>
          <t>Sim</t>
        </is>
      </c>
      <c r="I386" t="n">
        <v>0</v>
      </c>
      <c r="J386" s="41" t="n"/>
      <c r="L386" t="inlineStr"/>
      <c r="M386" t="inlineStr">
        <is>
          <t>Pro</t>
        </is>
      </c>
      <c r="N386" t="inlineStr">
        <is>
          <t>monthly</t>
        </is>
      </c>
      <c r="O386" t="inlineStr">
        <is>
          <t>Pago</t>
        </is>
      </c>
      <c r="P386" t="inlineStr">
        <is>
          <t>Sim</t>
        </is>
      </c>
      <c r="Q386" t="inlineStr">
        <is>
          <t>Não</t>
        </is>
      </c>
      <c r="R386" t="inlineStr">
        <is>
          <t>Não</t>
        </is>
      </c>
      <c r="S386" t="inlineStr">
        <is>
          <t>41+</t>
        </is>
      </c>
      <c r="T386" t="inlineStr">
        <is>
          <t>181–365 dias</t>
        </is>
      </c>
      <c r="U386" t="inlineStr">
        <is>
          <t>EdTech</t>
        </is>
      </c>
      <c r="V386" t="inlineStr">
        <is>
          <t>AU</t>
        </is>
      </c>
      <c r="W386" t="inlineStr">
        <is>
          <t>partner</t>
        </is>
      </c>
    </row>
    <row r="387">
      <c r="A387" t="inlineStr">
        <is>
          <t>S-0de78a</t>
        </is>
      </c>
      <c r="B387" t="inlineStr">
        <is>
          <t>A-e4144b</t>
        </is>
      </c>
      <c r="C387" s="40" t="n">
        <v>45638</v>
      </c>
      <c r="D387" s="40" t="n"/>
      <c r="E387" t="n">
        <v>19</v>
      </c>
      <c r="F387" t="n">
        <v>779</v>
      </c>
      <c r="G387" t="inlineStr">
        <is>
          <t>2024-S2</t>
        </is>
      </c>
      <c r="H387" t="inlineStr">
        <is>
          <t>Não</t>
        </is>
      </c>
      <c r="I387" t="n">
        <v>0</v>
      </c>
      <c r="J387" s="41" t="n"/>
      <c r="L387" t="inlineStr"/>
      <c r="M387" t="inlineStr">
        <is>
          <t>Basic</t>
        </is>
      </c>
      <c r="N387" t="inlineStr">
        <is>
          <t>annual</t>
        </is>
      </c>
      <c r="O387" t="inlineStr">
        <is>
          <t>Pago</t>
        </is>
      </c>
      <c r="P387" t="inlineStr">
        <is>
          <t>Sim</t>
        </is>
      </c>
      <c r="Q387" t="inlineStr">
        <is>
          <t>Não</t>
        </is>
      </c>
      <c r="R387" t="inlineStr">
        <is>
          <t>Não</t>
        </is>
      </c>
      <c r="S387" t="inlineStr">
        <is>
          <t>41+</t>
        </is>
      </c>
      <c r="T387" t="inlineStr">
        <is>
          <t>31–90 dias</t>
        </is>
      </c>
      <c r="U387" t="inlineStr">
        <is>
          <t>EdTech</t>
        </is>
      </c>
      <c r="V387" t="inlineStr">
        <is>
          <t>UK</t>
        </is>
      </c>
      <c r="W387" t="inlineStr">
        <is>
          <t>other</t>
        </is>
      </c>
    </row>
    <row r="388">
      <c r="A388" t="inlineStr">
        <is>
          <t>S-8a37c8</t>
        </is>
      </c>
      <c r="B388" t="inlineStr">
        <is>
          <t>A-054577</t>
        </is>
      </c>
      <c r="C388" s="40" t="n">
        <v>45635</v>
      </c>
      <c r="D388" s="40" t="n"/>
      <c r="E388" t="n">
        <v>22</v>
      </c>
      <c r="F388" t="n">
        <v>392</v>
      </c>
      <c r="G388" t="inlineStr">
        <is>
          <t>2024-S2</t>
        </is>
      </c>
      <c r="H388" t="inlineStr">
        <is>
          <t>Não</t>
        </is>
      </c>
      <c r="I388" t="n">
        <v>0</v>
      </c>
      <c r="J388" s="41" t="n"/>
      <c r="L388" t="inlineStr"/>
      <c r="M388" t="inlineStr">
        <is>
          <t>Pro</t>
        </is>
      </c>
      <c r="N388" t="inlineStr">
        <is>
          <t>monthly</t>
        </is>
      </c>
      <c r="O388" t="inlineStr">
        <is>
          <t>Pago</t>
        </is>
      </c>
      <c r="P388" t="inlineStr">
        <is>
          <t>Sim</t>
        </is>
      </c>
      <c r="Q388" t="inlineStr">
        <is>
          <t>Não</t>
        </is>
      </c>
      <c r="R388" t="inlineStr">
        <is>
          <t>Não</t>
        </is>
      </c>
      <c r="S388" t="inlineStr">
        <is>
          <t>6–15</t>
        </is>
      </c>
      <c r="T388" t="inlineStr">
        <is>
          <t>181–365 dias</t>
        </is>
      </c>
      <c r="U388" t="inlineStr">
        <is>
          <t>EdTech</t>
        </is>
      </c>
      <c r="V388" t="inlineStr">
        <is>
          <t>UK</t>
        </is>
      </c>
      <c r="W388" t="inlineStr">
        <is>
          <t>ads</t>
        </is>
      </c>
    </row>
    <row r="389">
      <c r="A389" t="inlineStr">
        <is>
          <t>S-8d6cec</t>
        </is>
      </c>
      <c r="B389" t="inlineStr">
        <is>
          <t>A-32fb14</t>
        </is>
      </c>
      <c r="C389" s="40" t="n">
        <v>45478</v>
      </c>
      <c r="D389" s="40" t="n"/>
      <c r="E389" t="n">
        <v>179</v>
      </c>
      <c r="F389" t="n">
        <v>1568</v>
      </c>
      <c r="G389" t="inlineStr">
        <is>
          <t>2024-S2</t>
        </is>
      </c>
      <c r="H389" t="inlineStr">
        <is>
          <t>Sim</t>
        </is>
      </c>
      <c r="I389" t="n">
        <v>0</v>
      </c>
      <c r="J389" s="41" t="n"/>
      <c r="L389" t="inlineStr"/>
      <c r="M389" t="inlineStr">
        <is>
          <t>Pro</t>
        </is>
      </c>
      <c r="N389" t="inlineStr">
        <is>
          <t>annual</t>
        </is>
      </c>
      <c r="O389" t="inlineStr">
        <is>
          <t>Pago</t>
        </is>
      </c>
      <c r="P389" t="inlineStr">
        <is>
          <t>Sim</t>
        </is>
      </c>
      <c r="Q389" t="inlineStr">
        <is>
          <t>Sim</t>
        </is>
      </c>
      <c r="R389" t="inlineStr">
        <is>
          <t>Não</t>
        </is>
      </c>
      <c r="S389" t="inlineStr">
        <is>
          <t>16–40</t>
        </is>
      </c>
      <c r="T389" t="inlineStr">
        <is>
          <t>Mais de 365 dias</t>
        </is>
      </c>
      <c r="U389" t="inlineStr">
        <is>
          <t>DevTools</t>
        </is>
      </c>
      <c r="V389" t="inlineStr">
        <is>
          <t>US</t>
        </is>
      </c>
      <c r="W389" t="inlineStr">
        <is>
          <t>event</t>
        </is>
      </c>
    </row>
    <row r="390">
      <c r="A390" t="inlineStr">
        <is>
          <t>S-65dd83</t>
        </is>
      </c>
      <c r="B390" t="inlineStr">
        <is>
          <t>A-592832</t>
        </is>
      </c>
      <c r="C390" s="40" t="n">
        <v>45603</v>
      </c>
      <c r="D390" s="40" t="n"/>
      <c r="E390" t="n">
        <v>54</v>
      </c>
      <c r="F390" t="n">
        <v>1764</v>
      </c>
      <c r="G390" t="inlineStr">
        <is>
          <t>2024-S2</t>
        </is>
      </c>
      <c r="H390" t="inlineStr">
        <is>
          <t>Sim</t>
        </is>
      </c>
      <c r="I390" t="n">
        <v>0</v>
      </c>
      <c r="J390" s="41" t="n"/>
      <c r="L390" t="inlineStr"/>
      <c r="M390" t="inlineStr">
        <is>
          <t>Pro</t>
        </is>
      </c>
      <c r="N390" t="inlineStr">
        <is>
          <t>annual</t>
        </is>
      </c>
      <c r="O390" t="inlineStr">
        <is>
          <t>Pago</t>
        </is>
      </c>
      <c r="P390" t="inlineStr">
        <is>
          <t>Sim</t>
        </is>
      </c>
      <c r="Q390" t="inlineStr">
        <is>
          <t>Não</t>
        </is>
      </c>
      <c r="R390" t="inlineStr">
        <is>
          <t>Não</t>
        </is>
      </c>
      <c r="S390" t="inlineStr">
        <is>
          <t>16–40</t>
        </is>
      </c>
      <c r="T390" t="inlineStr">
        <is>
          <t>31–90 dias</t>
        </is>
      </c>
      <c r="U390" t="inlineStr">
        <is>
          <t>Cybersecurity</t>
        </is>
      </c>
      <c r="V390" t="inlineStr">
        <is>
          <t>US</t>
        </is>
      </c>
      <c r="W390" t="inlineStr">
        <is>
          <t>organic</t>
        </is>
      </c>
    </row>
    <row r="391">
      <c r="A391" t="inlineStr">
        <is>
          <t>S-fa7c1a</t>
        </is>
      </c>
      <c r="B391" t="inlineStr">
        <is>
          <t>A-df10db</t>
        </is>
      </c>
      <c r="C391" s="40" t="n">
        <v>45586</v>
      </c>
      <c r="D391" s="40" t="n"/>
      <c r="E391" t="n">
        <v>71</v>
      </c>
      <c r="F391" t="n">
        <v>2388</v>
      </c>
      <c r="G391" t="inlineStr">
        <is>
          <t>2024-S2</t>
        </is>
      </c>
      <c r="H391" t="inlineStr">
        <is>
          <t>Sim</t>
        </is>
      </c>
      <c r="I391" t="n">
        <v>0</v>
      </c>
      <c r="J391" s="41" t="n"/>
      <c r="L391" t="inlineStr"/>
      <c r="M391" t="inlineStr">
        <is>
          <t>Enterprise</t>
        </is>
      </c>
      <c r="N391" t="inlineStr">
        <is>
          <t>monthly</t>
        </is>
      </c>
      <c r="O391" t="inlineStr">
        <is>
          <t>Pago</t>
        </is>
      </c>
      <c r="P391" t="inlineStr">
        <is>
          <t>Sim</t>
        </is>
      </c>
      <c r="Q391" t="inlineStr">
        <is>
          <t>Não</t>
        </is>
      </c>
      <c r="R391" t="inlineStr">
        <is>
          <t>Não</t>
        </is>
      </c>
      <c r="S391" t="inlineStr">
        <is>
          <t>6–15</t>
        </is>
      </c>
      <c r="T391" t="inlineStr">
        <is>
          <t>Mais de 365 dias</t>
        </is>
      </c>
      <c r="U391" t="inlineStr">
        <is>
          <t>DevTools</t>
        </is>
      </c>
      <c r="V391" t="inlineStr">
        <is>
          <t>US</t>
        </is>
      </c>
      <c r="W391" t="inlineStr">
        <is>
          <t>other</t>
        </is>
      </c>
    </row>
    <row r="392">
      <c r="A392" t="inlineStr">
        <is>
          <t>S-cc964d</t>
        </is>
      </c>
      <c r="B392" t="inlineStr">
        <is>
          <t>A-d26ab4</t>
        </is>
      </c>
      <c r="C392" s="40" t="n">
        <v>45617</v>
      </c>
      <c r="D392" s="40" t="n"/>
      <c r="E392" t="n">
        <v>40</v>
      </c>
      <c r="F392" t="n">
        <v>0</v>
      </c>
      <c r="G392" t="inlineStr">
        <is>
          <t>2024-S2</t>
        </is>
      </c>
      <c r="H392" t="inlineStr">
        <is>
          <t>Sim</t>
        </is>
      </c>
      <c r="I392" t="n">
        <v>0</v>
      </c>
      <c r="J392" s="41" t="n"/>
      <c r="L392" t="inlineStr"/>
      <c r="M392" t="inlineStr">
        <is>
          <t>Basic</t>
        </is>
      </c>
      <c r="N392" t="inlineStr">
        <is>
          <t>annual</t>
        </is>
      </c>
      <c r="O392" t="inlineStr">
        <is>
          <t>Trial</t>
        </is>
      </c>
      <c r="P392" t="inlineStr">
        <is>
          <t>Sim</t>
        </is>
      </c>
      <c r="Q392" t="inlineStr">
        <is>
          <t>Não</t>
        </is>
      </c>
      <c r="R392" t="inlineStr">
        <is>
          <t>Não</t>
        </is>
      </c>
      <c r="S392" t="inlineStr">
        <is>
          <t>6–15</t>
        </is>
      </c>
      <c r="T392" t="inlineStr">
        <is>
          <t>Conta nova (≤ 30 dias)</t>
        </is>
      </c>
      <c r="U392" t="inlineStr">
        <is>
          <t>DevTools</t>
        </is>
      </c>
      <c r="V392" t="inlineStr">
        <is>
          <t>UK</t>
        </is>
      </c>
      <c r="W392" t="inlineStr">
        <is>
          <t>organic</t>
        </is>
      </c>
    </row>
    <row r="393">
      <c r="A393" t="inlineStr">
        <is>
          <t>S-e72beb</t>
        </is>
      </c>
      <c r="B393" t="inlineStr">
        <is>
          <t>A-712533</t>
        </is>
      </c>
      <c r="C393" s="40" t="n">
        <v>45591</v>
      </c>
      <c r="D393" s="40" t="n"/>
      <c r="E393" t="n">
        <v>66</v>
      </c>
      <c r="F393" t="n">
        <v>3430</v>
      </c>
      <c r="G393" t="inlineStr">
        <is>
          <t>2024-S2</t>
        </is>
      </c>
      <c r="H393" t="inlineStr">
        <is>
          <t>Sim</t>
        </is>
      </c>
      <c r="I393" t="n">
        <v>0</v>
      </c>
      <c r="J393" s="41" t="n"/>
      <c r="L393" t="inlineStr"/>
      <c r="M393" t="inlineStr">
        <is>
          <t>Pro</t>
        </is>
      </c>
      <c r="N393" t="inlineStr">
        <is>
          <t>annual</t>
        </is>
      </c>
      <c r="O393" t="inlineStr">
        <is>
          <t>Pago</t>
        </is>
      </c>
      <c r="P393" t="inlineStr">
        <is>
          <t>Sim</t>
        </is>
      </c>
      <c r="Q393" t="inlineStr">
        <is>
          <t>Sim</t>
        </is>
      </c>
      <c r="R393" t="inlineStr">
        <is>
          <t>Não</t>
        </is>
      </c>
      <c r="S393" t="inlineStr">
        <is>
          <t>41+</t>
        </is>
      </c>
      <c r="T393" t="inlineStr">
        <is>
          <t>Mais de 365 dias</t>
        </is>
      </c>
      <c r="U393" t="inlineStr">
        <is>
          <t>EdTech</t>
        </is>
      </c>
      <c r="V393" t="inlineStr">
        <is>
          <t>US</t>
        </is>
      </c>
      <c r="W393" t="inlineStr">
        <is>
          <t>organic</t>
        </is>
      </c>
    </row>
    <row r="394">
      <c r="A394" t="inlineStr">
        <is>
          <t>S-80199e</t>
        </is>
      </c>
      <c r="B394" t="inlineStr">
        <is>
          <t>A-50bb9f</t>
        </is>
      </c>
      <c r="C394" s="40" t="n">
        <v>45591</v>
      </c>
      <c r="D394" s="40" t="n"/>
      <c r="E394" t="n">
        <v>66</v>
      </c>
      <c r="F394" t="n">
        <v>3582</v>
      </c>
      <c r="G394" t="inlineStr">
        <is>
          <t>2024-S2</t>
        </is>
      </c>
      <c r="H394" t="inlineStr">
        <is>
          <t>Sim</t>
        </is>
      </c>
      <c r="I394" t="n">
        <v>0</v>
      </c>
      <c r="J394" s="41" t="n"/>
      <c r="L394" t="inlineStr"/>
      <c r="M394" t="inlineStr">
        <is>
          <t>Enterprise</t>
        </is>
      </c>
      <c r="N394" t="inlineStr">
        <is>
          <t>monthly</t>
        </is>
      </c>
      <c r="O394" t="inlineStr">
        <is>
          <t>Pago</t>
        </is>
      </c>
      <c r="P394" t="inlineStr">
        <is>
          <t>Sim</t>
        </is>
      </c>
      <c r="Q394" t="inlineStr">
        <is>
          <t>Sim</t>
        </is>
      </c>
      <c r="R394" t="inlineStr">
        <is>
          <t>Não</t>
        </is>
      </c>
      <c r="S394" t="inlineStr">
        <is>
          <t>16–40</t>
        </is>
      </c>
      <c r="T394" t="inlineStr">
        <is>
          <t>91–180 dias</t>
        </is>
      </c>
      <c r="U394" t="inlineStr">
        <is>
          <t>Cybersecurity</t>
        </is>
      </c>
      <c r="V394" t="inlineStr">
        <is>
          <t>US</t>
        </is>
      </c>
      <c r="W394" t="inlineStr">
        <is>
          <t>organic</t>
        </is>
      </c>
    </row>
    <row r="395">
      <c r="A395" t="inlineStr">
        <is>
          <t>S-b6f87e</t>
        </is>
      </c>
      <c r="B395" t="inlineStr">
        <is>
          <t>A-8b25f2</t>
        </is>
      </c>
      <c r="C395" s="40" t="n">
        <v>45565</v>
      </c>
      <c r="D395" s="40" t="n"/>
      <c r="E395" t="n">
        <v>92</v>
      </c>
      <c r="F395" t="n">
        <v>190</v>
      </c>
      <c r="G395" t="inlineStr">
        <is>
          <t>2024-S2</t>
        </is>
      </c>
      <c r="H395" t="inlineStr">
        <is>
          <t>Sim</t>
        </is>
      </c>
      <c r="I395" t="n">
        <v>0</v>
      </c>
      <c r="J395" s="41" t="n"/>
      <c r="L395" t="inlineStr"/>
      <c r="M395" t="inlineStr">
        <is>
          <t>Basic</t>
        </is>
      </c>
      <c r="N395" t="inlineStr">
        <is>
          <t>annual</t>
        </is>
      </c>
      <c r="O395" t="inlineStr">
        <is>
          <t>Pago</t>
        </is>
      </c>
      <c r="P395" t="inlineStr">
        <is>
          <t>Sim</t>
        </is>
      </c>
      <c r="Q395" t="inlineStr">
        <is>
          <t>Não</t>
        </is>
      </c>
      <c r="R395" t="inlineStr">
        <is>
          <t>Não</t>
        </is>
      </c>
      <c r="S395" t="inlineStr">
        <is>
          <t>6–15</t>
        </is>
      </c>
      <c r="T395" t="inlineStr">
        <is>
          <t>181–365 dias</t>
        </is>
      </c>
      <c r="U395" t="inlineStr">
        <is>
          <t>Cybersecurity</t>
        </is>
      </c>
      <c r="V395" t="inlineStr">
        <is>
          <t>US</t>
        </is>
      </c>
      <c r="W395" t="inlineStr">
        <is>
          <t>ads</t>
        </is>
      </c>
    </row>
    <row r="396">
      <c r="A396" t="inlineStr">
        <is>
          <t>S-6129d4</t>
        </is>
      </c>
      <c r="B396" t="inlineStr">
        <is>
          <t>A-6965e1</t>
        </is>
      </c>
      <c r="C396" s="40" t="n">
        <v>45652</v>
      </c>
      <c r="D396" s="40" t="n"/>
      <c r="E396" t="n">
        <v>5</v>
      </c>
      <c r="F396" t="n">
        <v>2587</v>
      </c>
      <c r="G396" t="inlineStr">
        <is>
          <t>2024-S2</t>
        </is>
      </c>
      <c r="H396" t="inlineStr">
        <is>
          <t>Não</t>
        </is>
      </c>
      <c r="I396" t="n">
        <v>0</v>
      </c>
      <c r="J396" s="41" t="n"/>
      <c r="L396" t="inlineStr"/>
      <c r="M396" t="inlineStr">
        <is>
          <t>Enterprise</t>
        </is>
      </c>
      <c r="N396" t="inlineStr">
        <is>
          <t>annual</t>
        </is>
      </c>
      <c r="O396" t="inlineStr">
        <is>
          <t>Pago</t>
        </is>
      </c>
      <c r="P396" t="inlineStr">
        <is>
          <t>Sim</t>
        </is>
      </c>
      <c r="Q396" t="inlineStr">
        <is>
          <t>Não</t>
        </is>
      </c>
      <c r="R396" t="inlineStr">
        <is>
          <t>Não</t>
        </is>
      </c>
      <c r="S396" t="inlineStr">
        <is>
          <t>6–15</t>
        </is>
      </c>
      <c r="T396" t="inlineStr">
        <is>
          <t>31–90 dias</t>
        </is>
      </c>
      <c r="U396" t="inlineStr">
        <is>
          <t>DevTools</t>
        </is>
      </c>
      <c r="V396" t="inlineStr">
        <is>
          <t>US</t>
        </is>
      </c>
      <c r="W396" t="inlineStr">
        <is>
          <t>organic</t>
        </is>
      </c>
    </row>
    <row r="397">
      <c r="A397" t="inlineStr">
        <is>
          <t>S-7b647e</t>
        </is>
      </c>
      <c r="B397" t="inlineStr">
        <is>
          <t>A-d62e02</t>
        </is>
      </c>
      <c r="C397" s="40" t="n">
        <v>45538</v>
      </c>
      <c r="D397" s="40" t="n"/>
      <c r="E397" t="n">
        <v>119</v>
      </c>
      <c r="F397" t="n">
        <v>1990</v>
      </c>
      <c r="G397" t="inlineStr">
        <is>
          <t>2024-S2</t>
        </is>
      </c>
      <c r="H397" t="inlineStr">
        <is>
          <t>Sim</t>
        </is>
      </c>
      <c r="I397" t="n">
        <v>0</v>
      </c>
      <c r="J397" s="41" t="n"/>
      <c r="L397" t="inlineStr"/>
      <c r="M397" t="inlineStr">
        <is>
          <t>Enterprise</t>
        </is>
      </c>
      <c r="N397" t="inlineStr">
        <is>
          <t>monthly</t>
        </is>
      </c>
      <c r="O397" t="inlineStr">
        <is>
          <t>Pago</t>
        </is>
      </c>
      <c r="P397" t="inlineStr">
        <is>
          <t>Sim</t>
        </is>
      </c>
      <c r="Q397" t="inlineStr">
        <is>
          <t>Não</t>
        </is>
      </c>
      <c r="R397" t="inlineStr">
        <is>
          <t>Sim</t>
        </is>
      </c>
      <c r="S397" t="inlineStr">
        <is>
          <t>6–15</t>
        </is>
      </c>
      <c r="T397" t="inlineStr">
        <is>
          <t>Conta nova (≤ 30 dias)</t>
        </is>
      </c>
      <c r="U397" t="inlineStr">
        <is>
          <t>Cybersecurity</t>
        </is>
      </c>
      <c r="V397" t="inlineStr">
        <is>
          <t>US</t>
        </is>
      </c>
      <c r="W397" t="inlineStr">
        <is>
          <t>partner</t>
        </is>
      </c>
    </row>
    <row r="398">
      <c r="A398" t="inlineStr">
        <is>
          <t>S-426f2f</t>
        </is>
      </c>
      <c r="B398" t="inlineStr">
        <is>
          <t>A-8145a0</t>
        </is>
      </c>
      <c r="C398" s="40" t="n">
        <v>45359</v>
      </c>
      <c r="D398" s="40" t="n"/>
      <c r="E398" t="n">
        <v>298</v>
      </c>
      <c r="F398" t="n">
        <v>597</v>
      </c>
      <c r="G398" t="inlineStr">
        <is>
          <t>Até 2024-S1</t>
        </is>
      </c>
      <c r="H398" t="inlineStr">
        <is>
          <t>Sim</t>
        </is>
      </c>
      <c r="I398" t="n">
        <v>0</v>
      </c>
      <c r="J398" s="41" t="n"/>
      <c r="L398" t="inlineStr"/>
      <c r="M398" t="inlineStr">
        <is>
          <t>Enterprise</t>
        </is>
      </c>
      <c r="N398" t="inlineStr">
        <is>
          <t>annual</t>
        </is>
      </c>
      <c r="O398" t="inlineStr">
        <is>
          <t>Pago</t>
        </is>
      </c>
      <c r="P398" t="inlineStr">
        <is>
          <t>Sim</t>
        </is>
      </c>
      <c r="Q398" t="inlineStr">
        <is>
          <t>Não</t>
        </is>
      </c>
      <c r="R398" t="inlineStr">
        <is>
          <t>Não</t>
        </is>
      </c>
      <c r="S398" t="inlineStr">
        <is>
          <t>1–5</t>
        </is>
      </c>
      <c r="T398" t="inlineStr">
        <is>
          <t>181–365 dias</t>
        </is>
      </c>
      <c r="U398" t="inlineStr">
        <is>
          <t>Cybersecurity</t>
        </is>
      </c>
      <c r="V398" t="inlineStr">
        <is>
          <t>AU</t>
        </is>
      </c>
      <c r="W398" t="inlineStr">
        <is>
          <t>partner</t>
        </is>
      </c>
    </row>
    <row r="399">
      <c r="A399" t="inlineStr">
        <is>
          <t>S-02cde8</t>
        </is>
      </c>
      <c r="B399" t="inlineStr">
        <is>
          <t>A-5b4ebb</t>
        </is>
      </c>
      <c r="C399" s="40" t="n">
        <v>45617</v>
      </c>
      <c r="D399" s="40" t="n"/>
      <c r="E399" t="n">
        <v>40</v>
      </c>
      <c r="F399" t="n">
        <v>12537</v>
      </c>
      <c r="G399" t="inlineStr">
        <is>
          <t>2024-S2</t>
        </is>
      </c>
      <c r="H399" t="inlineStr">
        <is>
          <t>Sim</t>
        </is>
      </c>
      <c r="I399" t="n">
        <v>0</v>
      </c>
      <c r="J399" s="41" t="n"/>
      <c r="L399" t="inlineStr"/>
      <c r="M399" t="inlineStr">
        <is>
          <t>Enterprise</t>
        </is>
      </c>
      <c r="N399" t="inlineStr">
        <is>
          <t>monthly</t>
        </is>
      </c>
      <c r="O399" t="inlineStr">
        <is>
          <t>Pago</t>
        </is>
      </c>
      <c r="P399" t="inlineStr">
        <is>
          <t>Sim</t>
        </is>
      </c>
      <c r="Q399" t="inlineStr">
        <is>
          <t>Não</t>
        </is>
      </c>
      <c r="R399" t="inlineStr">
        <is>
          <t>Não</t>
        </is>
      </c>
      <c r="S399" t="inlineStr">
        <is>
          <t>41+</t>
        </is>
      </c>
      <c r="T399" t="inlineStr">
        <is>
          <t>91–180 dias</t>
        </is>
      </c>
      <c r="U399" t="inlineStr">
        <is>
          <t>Cybersecurity</t>
        </is>
      </c>
      <c r="V399" t="inlineStr">
        <is>
          <t>UK</t>
        </is>
      </c>
      <c r="W399" t="inlineStr">
        <is>
          <t>other</t>
        </is>
      </c>
    </row>
    <row r="400">
      <c r="A400" t="inlineStr">
        <is>
          <t>S-61a87e</t>
        </is>
      </c>
      <c r="B400" t="inlineStr">
        <is>
          <t>A-91e948</t>
        </is>
      </c>
      <c r="C400" s="40" t="n">
        <v>45152</v>
      </c>
      <c r="D400" s="40" t="n"/>
      <c r="E400" t="n">
        <v>505</v>
      </c>
      <c r="F400" t="n">
        <v>779</v>
      </c>
      <c r="G400" t="inlineStr">
        <is>
          <t>Até 2024-S1</t>
        </is>
      </c>
      <c r="H400" t="inlineStr">
        <is>
          <t>Sim</t>
        </is>
      </c>
      <c r="I400" t="n">
        <v>0</v>
      </c>
      <c r="J400" s="41" t="n"/>
      <c r="L400" t="inlineStr"/>
      <c r="M400" t="inlineStr">
        <is>
          <t>Basic</t>
        </is>
      </c>
      <c r="N400" t="inlineStr">
        <is>
          <t>monthly</t>
        </is>
      </c>
      <c r="O400" t="inlineStr">
        <is>
          <t>Pago</t>
        </is>
      </c>
      <c r="P400" t="inlineStr">
        <is>
          <t>Sim</t>
        </is>
      </c>
      <c r="Q400" t="inlineStr">
        <is>
          <t>Não</t>
        </is>
      </c>
      <c r="R400" t="inlineStr">
        <is>
          <t>Não</t>
        </is>
      </c>
      <c r="S400" t="inlineStr">
        <is>
          <t>41+</t>
        </is>
      </c>
      <c r="T400" t="inlineStr">
        <is>
          <t>181–365 dias</t>
        </is>
      </c>
      <c r="U400" t="inlineStr">
        <is>
          <t>EdTech</t>
        </is>
      </c>
      <c r="V400" t="inlineStr">
        <is>
          <t>AU</t>
        </is>
      </c>
      <c r="W400" t="inlineStr">
        <is>
          <t>partner</t>
        </is>
      </c>
    </row>
    <row r="401">
      <c r="A401" t="inlineStr">
        <is>
          <t>S-5698bd</t>
        </is>
      </c>
      <c r="B401" t="inlineStr">
        <is>
          <t>A-52dd88</t>
        </is>
      </c>
      <c r="C401" s="40" t="n">
        <v>45011</v>
      </c>
      <c r="D401" s="40" t="n"/>
      <c r="E401" t="n">
        <v>646</v>
      </c>
      <c r="F401" t="n">
        <v>1274</v>
      </c>
      <c r="G401" t="inlineStr">
        <is>
          <t>Até 2024-S1</t>
        </is>
      </c>
      <c r="H401" t="inlineStr">
        <is>
          <t>Sim</t>
        </is>
      </c>
      <c r="I401" t="n">
        <v>0</v>
      </c>
      <c r="J401" s="41" t="n"/>
      <c r="L401" t="inlineStr"/>
      <c r="M401" t="inlineStr">
        <is>
          <t>Pro</t>
        </is>
      </c>
      <c r="N401" t="inlineStr">
        <is>
          <t>monthly</t>
        </is>
      </c>
      <c r="O401" t="inlineStr">
        <is>
          <t>Pago</t>
        </is>
      </c>
      <c r="P401" t="inlineStr">
        <is>
          <t>Não</t>
        </is>
      </c>
      <c r="Q401" t="inlineStr">
        <is>
          <t>Não</t>
        </is>
      </c>
      <c r="R401" t="inlineStr">
        <is>
          <t>Não</t>
        </is>
      </c>
      <c r="S401" t="inlineStr">
        <is>
          <t>16–40</t>
        </is>
      </c>
      <c r="T401" t="inlineStr">
        <is>
          <t>31–90 dias</t>
        </is>
      </c>
      <c r="U401" t="inlineStr">
        <is>
          <t>Cybersecurity</t>
        </is>
      </c>
      <c r="V401" t="inlineStr">
        <is>
          <t>US</t>
        </is>
      </c>
      <c r="W401" t="inlineStr">
        <is>
          <t>ads</t>
        </is>
      </c>
    </row>
    <row r="402">
      <c r="A402" t="inlineStr">
        <is>
          <t>S-702fe2</t>
        </is>
      </c>
      <c r="B402" t="inlineStr">
        <is>
          <t>A-d77f4c</t>
        </is>
      </c>
      <c r="C402" s="40" t="n">
        <v>45378</v>
      </c>
      <c r="D402" s="40" t="n"/>
      <c r="E402" t="n">
        <v>279</v>
      </c>
      <c r="F402" t="n">
        <v>2189</v>
      </c>
      <c r="G402" t="inlineStr">
        <is>
          <t>Até 2024-S1</t>
        </is>
      </c>
      <c r="H402" t="inlineStr">
        <is>
          <t>Sim</t>
        </is>
      </c>
      <c r="I402" t="n">
        <v>0</v>
      </c>
      <c r="J402" s="41" t="n"/>
      <c r="L402" t="inlineStr"/>
      <c r="M402" t="inlineStr">
        <is>
          <t>Enterprise</t>
        </is>
      </c>
      <c r="N402" t="inlineStr">
        <is>
          <t>monthly</t>
        </is>
      </c>
      <c r="O402" t="inlineStr">
        <is>
          <t>Pago</t>
        </is>
      </c>
      <c r="P402" t="inlineStr">
        <is>
          <t>Sim</t>
        </is>
      </c>
      <c r="Q402" t="inlineStr">
        <is>
          <t>Não</t>
        </is>
      </c>
      <c r="R402" t="inlineStr">
        <is>
          <t>Não</t>
        </is>
      </c>
      <c r="S402" t="inlineStr">
        <is>
          <t>6–15</t>
        </is>
      </c>
      <c r="T402" t="inlineStr">
        <is>
          <t>181–365 dias</t>
        </is>
      </c>
      <c r="U402" t="inlineStr">
        <is>
          <t>DevTools</t>
        </is>
      </c>
      <c r="V402" t="inlineStr">
        <is>
          <t>US</t>
        </is>
      </c>
      <c r="W402" t="inlineStr">
        <is>
          <t>partner</t>
        </is>
      </c>
    </row>
    <row r="403">
      <c r="A403" t="inlineStr">
        <is>
          <t>S-3e510d</t>
        </is>
      </c>
      <c r="B403" t="inlineStr">
        <is>
          <t>A-50f3f7</t>
        </is>
      </c>
      <c r="C403" s="40" t="n">
        <v>45470</v>
      </c>
      <c r="D403" s="40" t="n"/>
      <c r="E403" t="n">
        <v>187</v>
      </c>
      <c r="F403" t="n">
        <v>1519</v>
      </c>
      <c r="G403" t="inlineStr">
        <is>
          <t>Até 2024-S1</t>
        </is>
      </c>
      <c r="H403" t="inlineStr">
        <is>
          <t>Sim</t>
        </is>
      </c>
      <c r="I403" t="n">
        <v>0</v>
      </c>
      <c r="J403" s="41" t="n"/>
      <c r="L403" t="inlineStr"/>
      <c r="M403" t="inlineStr">
        <is>
          <t>Pro</t>
        </is>
      </c>
      <c r="N403" t="inlineStr">
        <is>
          <t>annual</t>
        </is>
      </c>
      <c r="O403" t="inlineStr">
        <is>
          <t>Pago</t>
        </is>
      </c>
      <c r="P403" t="inlineStr">
        <is>
          <t>Sim</t>
        </is>
      </c>
      <c r="Q403" t="inlineStr">
        <is>
          <t>Não</t>
        </is>
      </c>
      <c r="R403" t="inlineStr">
        <is>
          <t>Sim</t>
        </is>
      </c>
      <c r="S403" t="inlineStr">
        <is>
          <t>16–40</t>
        </is>
      </c>
      <c r="T403" t="inlineStr">
        <is>
          <t>181–365 dias</t>
        </is>
      </c>
      <c r="U403" t="inlineStr">
        <is>
          <t>HealthTech</t>
        </is>
      </c>
      <c r="V403" t="inlineStr">
        <is>
          <t>US</t>
        </is>
      </c>
      <c r="W403" t="inlineStr">
        <is>
          <t>partner</t>
        </is>
      </c>
    </row>
    <row r="404">
      <c r="A404" t="inlineStr">
        <is>
          <t>S-ec7c12</t>
        </is>
      </c>
      <c r="B404" t="inlineStr">
        <is>
          <t>A-cbd1a3</t>
        </is>
      </c>
      <c r="C404" s="40" t="n">
        <v>45628</v>
      </c>
      <c r="D404" s="40" t="n"/>
      <c r="E404" t="n">
        <v>29</v>
      </c>
      <c r="F404" t="n">
        <v>1194</v>
      </c>
      <c r="G404" t="inlineStr">
        <is>
          <t>2024-S2</t>
        </is>
      </c>
      <c r="H404" t="inlineStr">
        <is>
          <t>Não</t>
        </is>
      </c>
      <c r="I404" t="n">
        <v>0</v>
      </c>
      <c r="J404" s="41" t="n"/>
      <c r="L404" t="inlineStr"/>
      <c r="M404" t="inlineStr">
        <is>
          <t>Enterprise</t>
        </is>
      </c>
      <c r="N404" t="inlineStr">
        <is>
          <t>monthly</t>
        </is>
      </c>
      <c r="O404" t="inlineStr">
        <is>
          <t>Pago</t>
        </is>
      </c>
      <c r="P404" t="inlineStr">
        <is>
          <t>Sim</t>
        </is>
      </c>
      <c r="Q404" t="inlineStr">
        <is>
          <t>Não</t>
        </is>
      </c>
      <c r="R404" t="inlineStr">
        <is>
          <t>Não</t>
        </is>
      </c>
      <c r="S404" t="inlineStr">
        <is>
          <t>6–15</t>
        </is>
      </c>
      <c r="T404" t="inlineStr">
        <is>
          <t>Conta nova (≤ 30 dias)</t>
        </is>
      </c>
      <c r="U404" t="inlineStr">
        <is>
          <t>DevTools</t>
        </is>
      </c>
      <c r="V404" t="inlineStr">
        <is>
          <t>US</t>
        </is>
      </c>
      <c r="W404" t="inlineStr">
        <is>
          <t>other</t>
        </is>
      </c>
    </row>
    <row r="405">
      <c r="A405" t="inlineStr">
        <is>
          <t>S-d725da</t>
        </is>
      </c>
      <c r="B405" t="inlineStr">
        <is>
          <t>A-f17767</t>
        </is>
      </c>
      <c r="C405" s="40" t="n">
        <v>45337</v>
      </c>
      <c r="D405" s="40" t="n"/>
      <c r="E405" t="n">
        <v>320</v>
      </c>
      <c r="F405" t="n">
        <v>1078</v>
      </c>
      <c r="G405" t="inlineStr">
        <is>
          <t>Até 2024-S1</t>
        </is>
      </c>
      <c r="H405" t="inlineStr">
        <is>
          <t>Sim</t>
        </is>
      </c>
      <c r="I405" t="n">
        <v>0</v>
      </c>
      <c r="J405" s="41" t="n"/>
      <c r="L405" t="inlineStr"/>
      <c r="M405" t="inlineStr">
        <is>
          <t>Pro</t>
        </is>
      </c>
      <c r="N405" t="inlineStr">
        <is>
          <t>annual</t>
        </is>
      </c>
      <c r="O405" t="inlineStr">
        <is>
          <t>Pago</t>
        </is>
      </c>
      <c r="P405" t="inlineStr">
        <is>
          <t>Sim</t>
        </is>
      </c>
      <c r="Q405" t="inlineStr">
        <is>
          <t>Não</t>
        </is>
      </c>
      <c r="R405" t="inlineStr">
        <is>
          <t>Não</t>
        </is>
      </c>
      <c r="S405" t="inlineStr">
        <is>
          <t>16–40</t>
        </is>
      </c>
      <c r="T405" t="inlineStr">
        <is>
          <t>Mais de 365 dias</t>
        </is>
      </c>
      <c r="U405" t="inlineStr">
        <is>
          <t>DevTools</t>
        </is>
      </c>
      <c r="V405" t="inlineStr">
        <is>
          <t>US</t>
        </is>
      </c>
      <c r="W405" t="inlineStr">
        <is>
          <t>event</t>
        </is>
      </c>
    </row>
    <row r="406">
      <c r="A406" t="inlineStr">
        <is>
          <t>S-c84c8d</t>
        </is>
      </c>
      <c r="B406" t="inlineStr">
        <is>
          <t>A-7988d1</t>
        </is>
      </c>
      <c r="C406" s="40" t="n">
        <v>45522</v>
      </c>
      <c r="D406" s="40" t="n"/>
      <c r="E406" t="n">
        <v>135</v>
      </c>
      <c r="F406" t="n">
        <v>0</v>
      </c>
      <c r="G406" t="inlineStr">
        <is>
          <t>2024-S2</t>
        </is>
      </c>
      <c r="H406" t="inlineStr">
        <is>
          <t>Sim</t>
        </is>
      </c>
      <c r="I406" t="n">
        <v>0</v>
      </c>
      <c r="J406" s="41" t="n"/>
      <c r="L406" t="inlineStr"/>
      <c r="M406" t="inlineStr">
        <is>
          <t>Enterprise</t>
        </is>
      </c>
      <c r="N406" t="inlineStr">
        <is>
          <t>annual</t>
        </is>
      </c>
      <c r="O406" t="inlineStr">
        <is>
          <t>Trial</t>
        </is>
      </c>
      <c r="P406" t="inlineStr">
        <is>
          <t>Sim</t>
        </is>
      </c>
      <c r="Q406" t="inlineStr">
        <is>
          <t>Não</t>
        </is>
      </c>
      <c r="R406" t="inlineStr">
        <is>
          <t>Não</t>
        </is>
      </c>
      <c r="S406" t="inlineStr">
        <is>
          <t>41+</t>
        </is>
      </c>
      <c r="T406" t="inlineStr">
        <is>
          <t>181–365 dias</t>
        </is>
      </c>
      <c r="U406" t="inlineStr">
        <is>
          <t>Cybersecurity</t>
        </is>
      </c>
      <c r="V406" t="inlineStr">
        <is>
          <t>US</t>
        </is>
      </c>
      <c r="W406" t="inlineStr">
        <is>
          <t>other</t>
        </is>
      </c>
    </row>
    <row r="407">
      <c r="A407" t="inlineStr">
        <is>
          <t>S-049328</t>
        </is>
      </c>
      <c r="B407" t="inlineStr">
        <is>
          <t>A-39b19f</t>
        </is>
      </c>
      <c r="C407" s="40" t="n">
        <v>45127</v>
      </c>
      <c r="D407" s="40" t="n"/>
      <c r="E407" t="n">
        <v>530</v>
      </c>
      <c r="F407" t="n">
        <v>2695</v>
      </c>
      <c r="G407" t="inlineStr">
        <is>
          <t>Até 2024-S1</t>
        </is>
      </c>
      <c r="H407" t="inlineStr">
        <is>
          <t>Sim</t>
        </is>
      </c>
      <c r="I407" t="n">
        <v>0</v>
      </c>
      <c r="J407" s="41" t="n"/>
      <c r="L407" t="inlineStr"/>
      <c r="M407" t="inlineStr">
        <is>
          <t>Pro</t>
        </is>
      </c>
      <c r="N407" t="inlineStr">
        <is>
          <t>monthly</t>
        </is>
      </c>
      <c r="O407" t="inlineStr">
        <is>
          <t>Pago</t>
        </is>
      </c>
      <c r="P407" t="inlineStr">
        <is>
          <t>Sim</t>
        </is>
      </c>
      <c r="Q407" t="inlineStr">
        <is>
          <t>Não</t>
        </is>
      </c>
      <c r="R407" t="inlineStr">
        <is>
          <t>Não</t>
        </is>
      </c>
      <c r="S407" t="inlineStr">
        <is>
          <t>41+</t>
        </is>
      </c>
      <c r="T407" t="inlineStr">
        <is>
          <t>91–180 dias</t>
        </is>
      </c>
      <c r="U407" t="inlineStr">
        <is>
          <t>FinTech</t>
        </is>
      </c>
      <c r="V407" t="inlineStr">
        <is>
          <t>US</t>
        </is>
      </c>
      <c r="W407" t="inlineStr">
        <is>
          <t>partner</t>
        </is>
      </c>
    </row>
    <row r="408">
      <c r="A408" t="inlineStr">
        <is>
          <t>S-d9ad28</t>
        </is>
      </c>
      <c r="B408" t="inlineStr">
        <is>
          <t>A-4f18f0</t>
        </is>
      </c>
      <c r="C408" s="40" t="n">
        <v>45410</v>
      </c>
      <c r="D408" s="40" t="n"/>
      <c r="E408" t="n">
        <v>247</v>
      </c>
      <c r="F408" t="n">
        <v>1176</v>
      </c>
      <c r="G408" t="inlineStr">
        <is>
          <t>Até 2024-S1</t>
        </is>
      </c>
      <c r="H408" t="inlineStr">
        <is>
          <t>Sim</t>
        </is>
      </c>
      <c r="I408" t="n">
        <v>0</v>
      </c>
      <c r="J408" s="41" t="n"/>
      <c r="L408" t="inlineStr"/>
      <c r="M408" t="inlineStr">
        <is>
          <t>Pro</t>
        </is>
      </c>
      <c r="N408" t="inlineStr">
        <is>
          <t>monthly</t>
        </is>
      </c>
      <c r="O408" t="inlineStr">
        <is>
          <t>Pago</t>
        </is>
      </c>
      <c r="P408" t="inlineStr">
        <is>
          <t>Não</t>
        </is>
      </c>
      <c r="Q408" t="inlineStr">
        <is>
          <t>Não</t>
        </is>
      </c>
      <c r="R408" t="inlineStr">
        <is>
          <t>Não</t>
        </is>
      </c>
      <c r="S408" t="inlineStr">
        <is>
          <t>16–40</t>
        </is>
      </c>
      <c r="T408" t="inlineStr">
        <is>
          <t>Conta nova (≤ 30 dias)</t>
        </is>
      </c>
      <c r="U408" t="inlineStr">
        <is>
          <t>DevTools</t>
        </is>
      </c>
      <c r="V408" t="inlineStr">
        <is>
          <t>CA</t>
        </is>
      </c>
      <c r="W408" t="inlineStr">
        <is>
          <t>other</t>
        </is>
      </c>
    </row>
    <row r="409">
      <c r="A409" t="inlineStr">
        <is>
          <t>S-eec041</t>
        </is>
      </c>
      <c r="B409" t="inlineStr">
        <is>
          <t>A-c43359</t>
        </is>
      </c>
      <c r="C409" s="40" t="n">
        <v>45648</v>
      </c>
      <c r="D409" s="40" t="n"/>
      <c r="E409" t="n">
        <v>9</v>
      </c>
      <c r="F409" t="n">
        <v>722</v>
      </c>
      <c r="G409" t="inlineStr">
        <is>
          <t>2024-S2</t>
        </is>
      </c>
      <c r="H409" t="inlineStr">
        <is>
          <t>Não</t>
        </is>
      </c>
      <c r="I409" t="n">
        <v>0</v>
      </c>
      <c r="J409" s="41" t="n"/>
      <c r="L409" t="inlineStr"/>
      <c r="M409" t="inlineStr">
        <is>
          <t>Basic</t>
        </is>
      </c>
      <c r="N409" t="inlineStr">
        <is>
          <t>monthly</t>
        </is>
      </c>
      <c r="O409" t="inlineStr">
        <is>
          <t>Pago</t>
        </is>
      </c>
      <c r="P409" t="inlineStr">
        <is>
          <t>Sim</t>
        </is>
      </c>
      <c r="Q409" t="inlineStr">
        <is>
          <t>Sim</t>
        </is>
      </c>
      <c r="R409" t="inlineStr">
        <is>
          <t>Não</t>
        </is>
      </c>
      <c r="S409" t="inlineStr">
        <is>
          <t>16–40</t>
        </is>
      </c>
      <c r="T409" t="inlineStr">
        <is>
          <t>31–90 dias</t>
        </is>
      </c>
      <c r="U409" t="inlineStr">
        <is>
          <t>FinTech</t>
        </is>
      </c>
      <c r="V409" t="inlineStr">
        <is>
          <t>US</t>
        </is>
      </c>
      <c r="W409" t="inlineStr">
        <is>
          <t>organic</t>
        </is>
      </c>
    </row>
    <row r="410">
      <c r="A410" t="inlineStr">
        <is>
          <t>S-a554da</t>
        </is>
      </c>
      <c r="B410" t="inlineStr">
        <is>
          <t>A-712f1c</t>
        </is>
      </c>
      <c r="C410" s="40" t="n">
        <v>45391</v>
      </c>
      <c r="D410" s="40" t="n">
        <v>45496</v>
      </c>
      <c r="E410" t="n">
        <v>105</v>
      </c>
      <c r="F410" t="n">
        <v>3383</v>
      </c>
      <c r="G410" t="inlineStr">
        <is>
          <t>Até 2024-S1</t>
        </is>
      </c>
      <c r="H410" t="inlineStr">
        <is>
          <t>Sim</t>
        </is>
      </c>
      <c r="I410" t="n">
        <v>0</v>
      </c>
      <c r="J410" s="41" t="n">
        <v>45474</v>
      </c>
      <c r="K410" t="n">
        <v>23</v>
      </c>
      <c r="L410" t="inlineStr">
        <is>
          <t>Não</t>
        </is>
      </c>
      <c r="M410" t="inlineStr">
        <is>
          <t>Enterprise</t>
        </is>
      </c>
      <c r="N410" t="inlineStr">
        <is>
          <t>annual</t>
        </is>
      </c>
      <c r="O410" t="inlineStr">
        <is>
          <t>Pago</t>
        </is>
      </c>
      <c r="P410" t="inlineStr">
        <is>
          <t>Sim</t>
        </is>
      </c>
      <c r="Q410" t="inlineStr">
        <is>
          <t>Não</t>
        </is>
      </c>
      <c r="R410" t="inlineStr">
        <is>
          <t>Não</t>
        </is>
      </c>
      <c r="S410" t="inlineStr">
        <is>
          <t>16–40</t>
        </is>
      </c>
      <c r="T410" t="inlineStr">
        <is>
          <t>91–180 dias</t>
        </is>
      </c>
      <c r="U410" t="inlineStr">
        <is>
          <t>DevTools</t>
        </is>
      </c>
      <c r="V410" t="inlineStr">
        <is>
          <t>US</t>
        </is>
      </c>
      <c r="W410" t="inlineStr">
        <is>
          <t>ads</t>
        </is>
      </c>
    </row>
    <row r="411">
      <c r="A411" t="inlineStr">
        <is>
          <t>S-2ccc04</t>
        </is>
      </c>
      <c r="B411" t="inlineStr">
        <is>
          <t>A-9a532a</t>
        </is>
      </c>
      <c r="C411" s="40" t="n">
        <v>45583</v>
      </c>
      <c r="D411" s="40" t="n"/>
      <c r="E411" t="n">
        <v>74</v>
      </c>
      <c r="F411" t="n">
        <v>2189</v>
      </c>
      <c r="G411" t="inlineStr">
        <is>
          <t>2024-S2</t>
        </is>
      </c>
      <c r="H411" t="inlineStr">
        <is>
          <t>Sim</t>
        </is>
      </c>
      <c r="I411" t="n">
        <v>0</v>
      </c>
      <c r="J411" s="41" t="n"/>
      <c r="L411" t="inlineStr"/>
      <c r="M411" t="inlineStr">
        <is>
          <t>Enterprise</t>
        </is>
      </c>
      <c r="N411" t="inlineStr">
        <is>
          <t>monthly</t>
        </is>
      </c>
      <c r="O411" t="inlineStr">
        <is>
          <t>Pago</t>
        </is>
      </c>
      <c r="P411" t="inlineStr">
        <is>
          <t>Sim</t>
        </is>
      </c>
      <c r="Q411" t="inlineStr">
        <is>
          <t>Não</t>
        </is>
      </c>
      <c r="R411" t="inlineStr">
        <is>
          <t>Não</t>
        </is>
      </c>
      <c r="S411" t="inlineStr">
        <is>
          <t>6–15</t>
        </is>
      </c>
      <c r="T411" t="inlineStr">
        <is>
          <t>91–180 dias</t>
        </is>
      </c>
      <c r="U411" t="inlineStr">
        <is>
          <t>HealthTech</t>
        </is>
      </c>
      <c r="V411" t="inlineStr">
        <is>
          <t>US</t>
        </is>
      </c>
      <c r="W411" t="inlineStr">
        <is>
          <t>partner</t>
        </is>
      </c>
    </row>
    <row r="412">
      <c r="A412" t="inlineStr">
        <is>
          <t>S-984f8b</t>
        </is>
      </c>
      <c r="B412" t="inlineStr">
        <is>
          <t>A-db5e9e</t>
        </is>
      </c>
      <c r="C412" s="40" t="n">
        <v>45654</v>
      </c>
      <c r="D412" s="40" t="n">
        <v>45654</v>
      </c>
      <c r="E412" t="n">
        <v>0</v>
      </c>
      <c r="F412" t="n">
        <v>3383</v>
      </c>
      <c r="G412" t="inlineStr">
        <is>
          <t>2024-S2</t>
        </is>
      </c>
      <c r="H412" t="inlineStr">
        <is>
          <t>Não</t>
        </is>
      </c>
      <c r="I412" t="n">
        <v>1</v>
      </c>
      <c r="J412" s="41" t="n">
        <v>45627</v>
      </c>
      <c r="K412" t="n">
        <v>28</v>
      </c>
      <c r="L412" t="inlineStr">
        <is>
          <t>Não</t>
        </is>
      </c>
      <c r="M412" t="inlineStr">
        <is>
          <t>Enterprise</t>
        </is>
      </c>
      <c r="N412" t="inlineStr">
        <is>
          <t>annual</t>
        </is>
      </c>
      <c r="O412" t="inlineStr">
        <is>
          <t>Pago</t>
        </is>
      </c>
      <c r="P412" t="inlineStr">
        <is>
          <t>Sim</t>
        </is>
      </c>
      <c r="Q412" t="inlineStr">
        <is>
          <t>Não</t>
        </is>
      </c>
      <c r="R412" t="inlineStr">
        <is>
          <t>Sim</t>
        </is>
      </c>
      <c r="S412" t="inlineStr">
        <is>
          <t>16–40</t>
        </is>
      </c>
      <c r="T412" t="inlineStr">
        <is>
          <t>31–90 dias</t>
        </is>
      </c>
      <c r="U412" t="inlineStr">
        <is>
          <t>DevTools</t>
        </is>
      </c>
      <c r="V412" t="inlineStr">
        <is>
          <t>US</t>
        </is>
      </c>
      <c r="W412" t="inlineStr">
        <is>
          <t>partner</t>
        </is>
      </c>
    </row>
    <row r="413">
      <c r="A413" t="inlineStr">
        <is>
          <t>S-d3613b</t>
        </is>
      </c>
      <c r="B413" t="inlineStr">
        <is>
          <t>A-6f50ae</t>
        </is>
      </c>
      <c r="C413" s="40" t="n">
        <v>45257</v>
      </c>
      <c r="D413" s="40" t="n"/>
      <c r="E413" t="n">
        <v>400</v>
      </c>
      <c r="F413" t="n">
        <v>0</v>
      </c>
      <c r="G413" t="inlineStr">
        <is>
          <t>Até 2024-S1</t>
        </is>
      </c>
      <c r="H413" t="inlineStr">
        <is>
          <t>Sim</t>
        </is>
      </c>
      <c r="I413" t="n">
        <v>0</v>
      </c>
      <c r="J413" s="41" t="n"/>
      <c r="L413" t="inlineStr"/>
      <c r="M413" t="inlineStr">
        <is>
          <t>Enterprise</t>
        </is>
      </c>
      <c r="N413" t="inlineStr">
        <is>
          <t>monthly</t>
        </is>
      </c>
      <c r="O413" t="inlineStr">
        <is>
          <t>Trial</t>
        </is>
      </c>
      <c r="P413" t="inlineStr">
        <is>
          <t>Sim</t>
        </is>
      </c>
      <c r="Q413" t="inlineStr">
        <is>
          <t>Não</t>
        </is>
      </c>
      <c r="R413" t="inlineStr">
        <is>
          <t>Não</t>
        </is>
      </c>
      <c r="S413" t="inlineStr">
        <is>
          <t>16–40</t>
        </is>
      </c>
      <c r="T413" t="inlineStr">
        <is>
          <t>31–90 dias</t>
        </is>
      </c>
      <c r="U413" t="inlineStr">
        <is>
          <t>FinTech</t>
        </is>
      </c>
      <c r="V413" t="inlineStr">
        <is>
          <t>US</t>
        </is>
      </c>
      <c r="W413" t="inlineStr">
        <is>
          <t>partner</t>
        </is>
      </c>
    </row>
    <row r="414">
      <c r="A414" t="inlineStr">
        <is>
          <t>S-e27a20</t>
        </is>
      </c>
      <c r="B414" t="inlineStr">
        <is>
          <t>A-ffc04f</t>
        </is>
      </c>
      <c r="C414" s="40" t="n">
        <v>45654</v>
      </c>
      <c r="D414" s="40" t="n"/>
      <c r="E414" t="n">
        <v>3</v>
      </c>
      <c r="F414" t="n">
        <v>247</v>
      </c>
      <c r="G414" t="inlineStr">
        <is>
          <t>2024-S2</t>
        </is>
      </c>
      <c r="H414" t="inlineStr">
        <is>
          <t>Não</t>
        </is>
      </c>
      <c r="I414" t="n">
        <v>0</v>
      </c>
      <c r="J414" s="41" t="n"/>
      <c r="L414" t="inlineStr"/>
      <c r="M414" t="inlineStr">
        <is>
          <t>Basic</t>
        </is>
      </c>
      <c r="N414" t="inlineStr">
        <is>
          <t>monthly</t>
        </is>
      </c>
      <c r="O414" t="inlineStr">
        <is>
          <t>Pago</t>
        </is>
      </c>
      <c r="P414" t="inlineStr">
        <is>
          <t>Sim</t>
        </is>
      </c>
      <c r="Q414" t="inlineStr">
        <is>
          <t>Não</t>
        </is>
      </c>
      <c r="R414" t="inlineStr">
        <is>
          <t>Não</t>
        </is>
      </c>
      <c r="S414" t="inlineStr">
        <is>
          <t>6–15</t>
        </is>
      </c>
      <c r="T414" t="inlineStr">
        <is>
          <t>181–365 dias</t>
        </is>
      </c>
      <c r="U414" t="inlineStr">
        <is>
          <t>EdTech</t>
        </is>
      </c>
      <c r="V414" t="inlineStr">
        <is>
          <t>US</t>
        </is>
      </c>
      <c r="W414" t="inlineStr">
        <is>
          <t>ads</t>
        </is>
      </c>
    </row>
    <row r="415">
      <c r="A415" t="inlineStr">
        <is>
          <t>S-41871d</t>
        </is>
      </c>
      <c r="B415" t="inlineStr">
        <is>
          <t>A-029f69</t>
        </is>
      </c>
      <c r="C415" s="40" t="n">
        <v>45514</v>
      </c>
      <c r="D415" s="40" t="n"/>
      <c r="E415" t="n">
        <v>143</v>
      </c>
      <c r="F415" t="n">
        <v>597</v>
      </c>
      <c r="G415" t="inlineStr">
        <is>
          <t>2024-S2</t>
        </is>
      </c>
      <c r="H415" t="inlineStr">
        <is>
          <t>Sim</t>
        </is>
      </c>
      <c r="I415" t="n">
        <v>0</v>
      </c>
      <c r="J415" s="41" t="n"/>
      <c r="L415" t="inlineStr"/>
      <c r="M415" t="inlineStr">
        <is>
          <t>Enterprise</t>
        </is>
      </c>
      <c r="N415" t="inlineStr">
        <is>
          <t>annual</t>
        </is>
      </c>
      <c r="O415" t="inlineStr">
        <is>
          <t>Pago</t>
        </is>
      </c>
      <c r="P415" t="inlineStr">
        <is>
          <t>Sim</t>
        </is>
      </c>
      <c r="Q415" t="inlineStr">
        <is>
          <t>Não</t>
        </is>
      </c>
      <c r="R415" t="inlineStr">
        <is>
          <t>Não</t>
        </is>
      </c>
      <c r="S415" t="inlineStr">
        <is>
          <t>1–5</t>
        </is>
      </c>
      <c r="T415" t="inlineStr">
        <is>
          <t>91–180 dias</t>
        </is>
      </c>
      <c r="U415" t="inlineStr">
        <is>
          <t>Cybersecurity</t>
        </is>
      </c>
      <c r="V415" t="inlineStr">
        <is>
          <t>CA</t>
        </is>
      </c>
      <c r="W415" t="inlineStr">
        <is>
          <t>event</t>
        </is>
      </c>
    </row>
    <row r="416">
      <c r="A416" t="inlineStr">
        <is>
          <t>S-9686c6</t>
        </is>
      </c>
      <c r="B416" t="inlineStr">
        <is>
          <t>A-eb2fdc</t>
        </is>
      </c>
      <c r="C416" s="40" t="n">
        <v>45443</v>
      </c>
      <c r="D416" s="40" t="n">
        <v>45560</v>
      </c>
      <c r="E416" t="n">
        <v>117</v>
      </c>
      <c r="F416" t="n">
        <v>1617</v>
      </c>
      <c r="G416" t="inlineStr">
        <is>
          <t>Até 2024-S1</t>
        </is>
      </c>
      <c r="H416" t="inlineStr">
        <is>
          <t>Sim</t>
        </is>
      </c>
      <c r="I416" t="n">
        <v>0</v>
      </c>
      <c r="J416" s="41" t="n">
        <v>45536</v>
      </c>
      <c r="K416" t="n">
        <v>25</v>
      </c>
      <c r="L416" t="inlineStr">
        <is>
          <t>Não</t>
        </is>
      </c>
      <c r="M416" t="inlineStr">
        <is>
          <t>Pro</t>
        </is>
      </c>
      <c r="N416" t="inlineStr">
        <is>
          <t>annual</t>
        </is>
      </c>
      <c r="O416" t="inlineStr">
        <is>
          <t>Pago</t>
        </is>
      </c>
      <c r="P416" t="inlineStr">
        <is>
          <t>Não</t>
        </is>
      </c>
      <c r="Q416" t="inlineStr">
        <is>
          <t>Não</t>
        </is>
      </c>
      <c r="R416" t="inlineStr">
        <is>
          <t>Não</t>
        </is>
      </c>
      <c r="S416" t="inlineStr">
        <is>
          <t>16–40</t>
        </is>
      </c>
      <c r="T416" t="inlineStr">
        <is>
          <t>181–365 dias</t>
        </is>
      </c>
      <c r="U416" t="inlineStr">
        <is>
          <t>DevTools</t>
        </is>
      </c>
      <c r="V416" t="inlineStr">
        <is>
          <t>AU</t>
        </is>
      </c>
      <c r="W416" t="inlineStr">
        <is>
          <t>organic</t>
        </is>
      </c>
    </row>
    <row r="417">
      <c r="A417" t="inlineStr">
        <is>
          <t>S-9b1f0e</t>
        </is>
      </c>
      <c r="B417" t="inlineStr">
        <is>
          <t>A-e83938</t>
        </is>
      </c>
      <c r="C417" s="40" t="n">
        <v>45489</v>
      </c>
      <c r="D417" s="40" t="n"/>
      <c r="E417" t="n">
        <v>168</v>
      </c>
      <c r="F417" t="n">
        <v>98</v>
      </c>
      <c r="G417" t="inlineStr">
        <is>
          <t>2024-S2</t>
        </is>
      </c>
      <c r="H417" t="inlineStr">
        <is>
          <t>Sim</t>
        </is>
      </c>
      <c r="I417" t="n">
        <v>0</v>
      </c>
      <c r="J417" s="41" t="n"/>
      <c r="L417" t="inlineStr"/>
      <c r="M417" t="inlineStr">
        <is>
          <t>Pro</t>
        </is>
      </c>
      <c r="N417" t="inlineStr">
        <is>
          <t>annual</t>
        </is>
      </c>
      <c r="O417" t="inlineStr">
        <is>
          <t>Pago</t>
        </is>
      </c>
      <c r="P417" t="inlineStr">
        <is>
          <t>Sim</t>
        </is>
      </c>
      <c r="Q417" t="inlineStr">
        <is>
          <t>Sim</t>
        </is>
      </c>
      <c r="R417" t="inlineStr">
        <is>
          <t>Não</t>
        </is>
      </c>
      <c r="S417" t="inlineStr">
        <is>
          <t>1–5</t>
        </is>
      </c>
      <c r="T417" t="inlineStr">
        <is>
          <t>181–365 dias</t>
        </is>
      </c>
      <c r="U417" t="inlineStr">
        <is>
          <t>DevTools</t>
        </is>
      </c>
      <c r="V417" t="inlineStr">
        <is>
          <t>UK</t>
        </is>
      </c>
      <c r="W417" t="inlineStr">
        <is>
          <t>other</t>
        </is>
      </c>
    </row>
    <row r="418">
      <c r="A418" t="inlineStr">
        <is>
          <t>S-3445f5</t>
        </is>
      </c>
      <c r="B418" t="inlineStr">
        <is>
          <t>A-7f6b86</t>
        </is>
      </c>
      <c r="C418" s="40" t="n">
        <v>45214</v>
      </c>
      <c r="D418" s="40" t="n"/>
      <c r="E418" t="n">
        <v>443</v>
      </c>
      <c r="F418" t="n">
        <v>855</v>
      </c>
      <c r="G418" t="inlineStr">
        <is>
          <t>Até 2024-S1</t>
        </is>
      </c>
      <c r="H418" t="inlineStr">
        <is>
          <t>Sim</t>
        </is>
      </c>
      <c r="I418" t="n">
        <v>0</v>
      </c>
      <c r="J418" s="41" t="n"/>
      <c r="L418" t="inlineStr"/>
      <c r="M418" t="inlineStr">
        <is>
          <t>Basic</t>
        </is>
      </c>
      <c r="N418" t="inlineStr">
        <is>
          <t>annual</t>
        </is>
      </c>
      <c r="O418" t="inlineStr">
        <is>
          <t>Pago</t>
        </is>
      </c>
      <c r="P418" t="inlineStr">
        <is>
          <t>Não</t>
        </is>
      </c>
      <c r="Q418" t="inlineStr">
        <is>
          <t>Não</t>
        </is>
      </c>
      <c r="R418" t="inlineStr">
        <is>
          <t>Não</t>
        </is>
      </c>
      <c r="S418" t="inlineStr">
        <is>
          <t>41+</t>
        </is>
      </c>
      <c r="T418" t="inlineStr">
        <is>
          <t>31–90 dias</t>
        </is>
      </c>
      <c r="U418" t="inlineStr">
        <is>
          <t>HealthTech</t>
        </is>
      </c>
      <c r="V418" t="inlineStr">
        <is>
          <t>US</t>
        </is>
      </c>
      <c r="W418" t="inlineStr">
        <is>
          <t>partner</t>
        </is>
      </c>
    </row>
    <row r="419">
      <c r="A419" t="inlineStr">
        <is>
          <t>S-f6e14c</t>
        </is>
      </c>
      <c r="B419" t="inlineStr">
        <is>
          <t>A-8bde0c</t>
        </is>
      </c>
      <c r="C419" s="40" t="n">
        <v>45641</v>
      </c>
      <c r="D419" s="40" t="n"/>
      <c r="E419" t="n">
        <v>16</v>
      </c>
      <c r="F419" t="n">
        <v>5572</v>
      </c>
      <c r="G419" t="inlineStr">
        <is>
          <t>2024-S2</t>
        </is>
      </c>
      <c r="H419" t="inlineStr">
        <is>
          <t>Não</t>
        </is>
      </c>
      <c r="I419" t="n">
        <v>0</v>
      </c>
      <c r="J419" s="41" t="n"/>
      <c r="L419" t="inlineStr"/>
      <c r="M419" t="inlineStr">
        <is>
          <t>Enterprise</t>
        </is>
      </c>
      <c r="N419" t="inlineStr">
        <is>
          <t>annual</t>
        </is>
      </c>
      <c r="O419" t="inlineStr">
        <is>
          <t>Pago</t>
        </is>
      </c>
      <c r="P419" t="inlineStr">
        <is>
          <t>Sim</t>
        </is>
      </c>
      <c r="Q419" t="inlineStr">
        <is>
          <t>Não</t>
        </is>
      </c>
      <c r="R419" t="inlineStr">
        <is>
          <t>Não</t>
        </is>
      </c>
      <c r="S419" t="inlineStr">
        <is>
          <t>16–40</t>
        </is>
      </c>
      <c r="T419" t="inlineStr">
        <is>
          <t>31–90 dias</t>
        </is>
      </c>
      <c r="U419" t="inlineStr">
        <is>
          <t>DevTools</t>
        </is>
      </c>
      <c r="V419" t="inlineStr">
        <is>
          <t>US</t>
        </is>
      </c>
      <c r="W419" t="inlineStr">
        <is>
          <t>organic</t>
        </is>
      </c>
    </row>
    <row r="420">
      <c r="A420" t="inlineStr">
        <is>
          <t>S-94cfff</t>
        </is>
      </c>
      <c r="B420" t="inlineStr">
        <is>
          <t>A-439b2f</t>
        </is>
      </c>
      <c r="C420" s="40" t="n">
        <v>45398</v>
      </c>
      <c r="D420" s="40" t="n">
        <v>45430</v>
      </c>
      <c r="E420" t="n">
        <v>32</v>
      </c>
      <c r="F420" t="n">
        <v>0</v>
      </c>
      <c r="G420" t="inlineStr">
        <is>
          <t>Até 2024-S1</t>
        </is>
      </c>
      <c r="H420" t="inlineStr">
        <is>
          <t>Sim</t>
        </is>
      </c>
      <c r="I420" t="n">
        <v>0</v>
      </c>
      <c r="J420" s="41" t="n">
        <v>45413</v>
      </c>
      <c r="K420" t="n">
        <v>18</v>
      </c>
      <c r="L420" t="inlineStr">
        <is>
          <t>Não</t>
        </is>
      </c>
      <c r="M420" t="inlineStr">
        <is>
          <t>Pro</t>
        </is>
      </c>
      <c r="N420" t="inlineStr">
        <is>
          <t>annual</t>
        </is>
      </c>
      <c r="O420" t="inlineStr">
        <is>
          <t>Trial</t>
        </is>
      </c>
      <c r="P420" t="inlineStr">
        <is>
          <t>Sim</t>
        </is>
      </c>
      <c r="Q420" t="inlineStr">
        <is>
          <t>Não</t>
        </is>
      </c>
      <c r="R420" t="inlineStr">
        <is>
          <t>Não</t>
        </is>
      </c>
      <c r="S420" t="inlineStr">
        <is>
          <t>16–40</t>
        </is>
      </c>
      <c r="T420" t="inlineStr">
        <is>
          <t>31–90 dias</t>
        </is>
      </c>
      <c r="U420" t="inlineStr">
        <is>
          <t>DevTools</t>
        </is>
      </c>
      <c r="V420" t="inlineStr">
        <is>
          <t>US</t>
        </is>
      </c>
      <c r="W420" t="inlineStr">
        <is>
          <t>ads</t>
        </is>
      </c>
    </row>
    <row r="421">
      <c r="A421" t="inlineStr">
        <is>
          <t>S-ceb9bd</t>
        </is>
      </c>
      <c r="B421" t="inlineStr">
        <is>
          <t>A-7da956</t>
        </is>
      </c>
      <c r="C421" s="40" t="n">
        <v>45608</v>
      </c>
      <c r="D421" s="40" t="n"/>
      <c r="E421" t="n">
        <v>49</v>
      </c>
      <c r="F421" t="n">
        <v>980</v>
      </c>
      <c r="G421" t="inlineStr">
        <is>
          <t>2024-S2</t>
        </is>
      </c>
      <c r="H421" t="inlineStr">
        <is>
          <t>Sim</t>
        </is>
      </c>
      <c r="I421" t="n">
        <v>0</v>
      </c>
      <c r="J421" s="41" t="n"/>
      <c r="L421" t="inlineStr"/>
      <c r="M421" t="inlineStr">
        <is>
          <t>Pro</t>
        </is>
      </c>
      <c r="N421" t="inlineStr">
        <is>
          <t>annual</t>
        </is>
      </c>
      <c r="O421" t="inlineStr">
        <is>
          <t>Pago</t>
        </is>
      </c>
      <c r="P421" t="inlineStr">
        <is>
          <t>Sim</t>
        </is>
      </c>
      <c r="Q421" t="inlineStr">
        <is>
          <t>Não</t>
        </is>
      </c>
      <c r="R421" t="inlineStr">
        <is>
          <t>Não</t>
        </is>
      </c>
      <c r="S421" t="inlineStr">
        <is>
          <t>16–40</t>
        </is>
      </c>
      <c r="T421" t="inlineStr">
        <is>
          <t>91–180 dias</t>
        </is>
      </c>
      <c r="U421" t="inlineStr">
        <is>
          <t>Cybersecurity</t>
        </is>
      </c>
      <c r="V421" t="inlineStr">
        <is>
          <t>US</t>
        </is>
      </c>
      <c r="W421" t="inlineStr">
        <is>
          <t>event</t>
        </is>
      </c>
    </row>
    <row r="422">
      <c r="A422" t="inlineStr">
        <is>
          <t>S-2c270f</t>
        </is>
      </c>
      <c r="B422" t="inlineStr">
        <is>
          <t>A-9f9299</t>
        </is>
      </c>
      <c r="C422" s="40" t="n">
        <v>45506</v>
      </c>
      <c r="D422" s="40" t="n"/>
      <c r="E422" t="n">
        <v>151</v>
      </c>
      <c r="F422" t="n">
        <v>5572</v>
      </c>
      <c r="G422" t="inlineStr">
        <is>
          <t>2024-S2</t>
        </is>
      </c>
      <c r="H422" t="inlineStr">
        <is>
          <t>Sim</t>
        </is>
      </c>
      <c r="I422" t="n">
        <v>0</v>
      </c>
      <c r="J422" s="41" t="n"/>
      <c r="L422" t="inlineStr"/>
      <c r="M422" t="inlineStr">
        <is>
          <t>Enterprise</t>
        </is>
      </c>
      <c r="N422" t="inlineStr">
        <is>
          <t>annual</t>
        </is>
      </c>
      <c r="O422" t="inlineStr">
        <is>
          <t>Pago</t>
        </is>
      </c>
      <c r="P422" t="inlineStr">
        <is>
          <t>Não</t>
        </is>
      </c>
      <c r="Q422" t="inlineStr">
        <is>
          <t>Não</t>
        </is>
      </c>
      <c r="R422" t="inlineStr">
        <is>
          <t>Não</t>
        </is>
      </c>
      <c r="S422" t="inlineStr">
        <is>
          <t>16–40</t>
        </is>
      </c>
      <c r="T422" t="inlineStr">
        <is>
          <t>181–365 dias</t>
        </is>
      </c>
      <c r="U422" t="inlineStr">
        <is>
          <t>FinTech</t>
        </is>
      </c>
      <c r="V422" t="inlineStr">
        <is>
          <t>US</t>
        </is>
      </c>
      <c r="W422" t="inlineStr">
        <is>
          <t>organic</t>
        </is>
      </c>
    </row>
    <row r="423">
      <c r="A423" t="inlineStr">
        <is>
          <t>S-baba71</t>
        </is>
      </c>
      <c r="B423" t="inlineStr">
        <is>
          <t>A-8b25f2</t>
        </is>
      </c>
      <c r="C423" s="40" t="n">
        <v>45415</v>
      </c>
      <c r="D423" s="40" t="n"/>
      <c r="E423" t="n">
        <v>242</v>
      </c>
      <c r="F423" t="n">
        <v>1990</v>
      </c>
      <c r="G423" t="inlineStr">
        <is>
          <t>Até 2024-S1</t>
        </is>
      </c>
      <c r="H423" t="inlineStr">
        <is>
          <t>Sim</t>
        </is>
      </c>
      <c r="I423" t="n">
        <v>0</v>
      </c>
      <c r="J423" s="41" t="n"/>
      <c r="L423" t="inlineStr"/>
      <c r="M423" t="inlineStr">
        <is>
          <t>Enterprise</t>
        </is>
      </c>
      <c r="N423" t="inlineStr">
        <is>
          <t>monthly</t>
        </is>
      </c>
      <c r="O423" t="inlineStr">
        <is>
          <t>Pago</t>
        </is>
      </c>
      <c r="P423" t="inlineStr">
        <is>
          <t>Sim</t>
        </is>
      </c>
      <c r="Q423" t="inlineStr">
        <is>
          <t>Não</t>
        </is>
      </c>
      <c r="R423" t="inlineStr">
        <is>
          <t>Não</t>
        </is>
      </c>
      <c r="S423" t="inlineStr">
        <is>
          <t>6–15</t>
        </is>
      </c>
      <c r="T423" t="inlineStr">
        <is>
          <t>31–90 dias</t>
        </is>
      </c>
      <c r="U423" t="inlineStr">
        <is>
          <t>Cybersecurity</t>
        </is>
      </c>
      <c r="V423" t="inlineStr">
        <is>
          <t>US</t>
        </is>
      </c>
      <c r="W423" t="inlineStr">
        <is>
          <t>ads</t>
        </is>
      </c>
    </row>
    <row r="424">
      <c r="A424" t="inlineStr">
        <is>
          <t>S-d33d84</t>
        </is>
      </c>
      <c r="B424" t="inlineStr">
        <is>
          <t>A-31ab9a</t>
        </is>
      </c>
      <c r="C424" s="40" t="n">
        <v>45383</v>
      </c>
      <c r="D424" s="40" t="n"/>
      <c r="E424" t="n">
        <v>274</v>
      </c>
      <c r="F424" t="n">
        <v>597</v>
      </c>
      <c r="G424" t="inlineStr">
        <is>
          <t>Até 2024-S1</t>
        </is>
      </c>
      <c r="H424" t="inlineStr">
        <is>
          <t>Sim</t>
        </is>
      </c>
      <c r="I424" t="n">
        <v>0</v>
      </c>
      <c r="J424" s="41" t="n"/>
      <c r="L424" t="inlineStr"/>
      <c r="M424" t="inlineStr">
        <is>
          <t>Enterprise</t>
        </is>
      </c>
      <c r="N424" t="inlineStr">
        <is>
          <t>annual</t>
        </is>
      </c>
      <c r="O424" t="inlineStr">
        <is>
          <t>Pago</t>
        </is>
      </c>
      <c r="P424" t="inlineStr">
        <is>
          <t>Sim</t>
        </is>
      </c>
      <c r="Q424" t="inlineStr">
        <is>
          <t>Não</t>
        </is>
      </c>
      <c r="R424" t="inlineStr">
        <is>
          <t>Não</t>
        </is>
      </c>
      <c r="S424" t="inlineStr">
        <is>
          <t>1–5</t>
        </is>
      </c>
      <c r="T424" t="inlineStr">
        <is>
          <t>Conta nova (≤ 30 dias)</t>
        </is>
      </c>
      <c r="U424" t="inlineStr">
        <is>
          <t>FinTech</t>
        </is>
      </c>
      <c r="V424" t="inlineStr">
        <is>
          <t>DE</t>
        </is>
      </c>
      <c r="W424" t="inlineStr">
        <is>
          <t>organic</t>
        </is>
      </c>
    </row>
    <row r="425">
      <c r="A425" t="inlineStr">
        <is>
          <t>S-c1012c</t>
        </is>
      </c>
      <c r="B425" t="inlineStr">
        <is>
          <t>A-b7b7b7</t>
        </is>
      </c>
      <c r="C425" s="40" t="n">
        <v>45554</v>
      </c>
      <c r="D425" s="40" t="n"/>
      <c r="E425" t="n">
        <v>103</v>
      </c>
      <c r="F425" t="n">
        <v>4776</v>
      </c>
      <c r="G425" t="inlineStr">
        <is>
          <t>2024-S2</t>
        </is>
      </c>
      <c r="H425" t="inlineStr">
        <is>
          <t>Sim</t>
        </is>
      </c>
      <c r="I425" t="n">
        <v>0</v>
      </c>
      <c r="J425" s="41" t="n"/>
      <c r="L425" t="inlineStr"/>
      <c r="M425" t="inlineStr">
        <is>
          <t>Enterprise</t>
        </is>
      </c>
      <c r="N425" t="inlineStr">
        <is>
          <t>monthly</t>
        </is>
      </c>
      <c r="O425" t="inlineStr">
        <is>
          <t>Pago</t>
        </is>
      </c>
      <c r="P425" t="inlineStr">
        <is>
          <t>Sim</t>
        </is>
      </c>
      <c r="Q425" t="inlineStr">
        <is>
          <t>Não</t>
        </is>
      </c>
      <c r="R425" t="inlineStr">
        <is>
          <t>Não</t>
        </is>
      </c>
      <c r="S425" t="inlineStr">
        <is>
          <t>16–40</t>
        </is>
      </c>
      <c r="T425" t="inlineStr">
        <is>
          <t>31–90 dias</t>
        </is>
      </c>
      <c r="U425" t="inlineStr">
        <is>
          <t>FinTech</t>
        </is>
      </c>
      <c r="V425" t="inlineStr">
        <is>
          <t>US</t>
        </is>
      </c>
      <c r="W425" t="inlineStr">
        <is>
          <t>event</t>
        </is>
      </c>
    </row>
    <row r="426">
      <c r="A426" t="inlineStr">
        <is>
          <t>S-42af3d</t>
        </is>
      </c>
      <c r="B426" t="inlineStr">
        <is>
          <t>A-40de06</t>
        </is>
      </c>
      <c r="C426" s="40" t="n">
        <v>45080</v>
      </c>
      <c r="D426" s="40" t="n"/>
      <c r="E426" t="n">
        <v>577</v>
      </c>
      <c r="F426" t="n">
        <v>5572</v>
      </c>
      <c r="G426" t="inlineStr">
        <is>
          <t>Até 2024-S1</t>
        </is>
      </c>
      <c r="H426" t="inlineStr">
        <is>
          <t>Sim</t>
        </is>
      </c>
      <c r="I426" t="n">
        <v>0</v>
      </c>
      <c r="J426" s="41" t="n"/>
      <c r="L426" t="inlineStr"/>
      <c r="M426" t="inlineStr">
        <is>
          <t>Enterprise</t>
        </is>
      </c>
      <c r="N426" t="inlineStr">
        <is>
          <t>annual</t>
        </is>
      </c>
      <c r="O426" t="inlineStr">
        <is>
          <t>Pago</t>
        </is>
      </c>
      <c r="P426" t="inlineStr">
        <is>
          <t>Sim</t>
        </is>
      </c>
      <c r="Q426" t="inlineStr">
        <is>
          <t>Não</t>
        </is>
      </c>
      <c r="R426" t="inlineStr">
        <is>
          <t>Não</t>
        </is>
      </c>
      <c r="S426" t="inlineStr">
        <is>
          <t>16–40</t>
        </is>
      </c>
      <c r="T426" t="inlineStr">
        <is>
          <t>Conta nova (≤ 30 dias)</t>
        </is>
      </c>
      <c r="U426" t="inlineStr">
        <is>
          <t>Cybersecurity</t>
        </is>
      </c>
      <c r="V426" t="inlineStr">
        <is>
          <t>US</t>
        </is>
      </c>
      <c r="W426" t="inlineStr">
        <is>
          <t>event</t>
        </is>
      </c>
    </row>
    <row r="427">
      <c r="A427" t="inlineStr">
        <is>
          <t>S-d4cc9b</t>
        </is>
      </c>
      <c r="B427" t="inlineStr">
        <is>
          <t>A-10b8f2</t>
        </is>
      </c>
      <c r="C427" s="40" t="n">
        <v>45202</v>
      </c>
      <c r="D427" s="40" t="n"/>
      <c r="E427" t="n">
        <v>455</v>
      </c>
      <c r="F427" t="n">
        <v>2646</v>
      </c>
      <c r="G427" t="inlineStr">
        <is>
          <t>Até 2024-S1</t>
        </is>
      </c>
      <c r="H427" t="inlineStr">
        <is>
          <t>Sim</t>
        </is>
      </c>
      <c r="I427" t="n">
        <v>0</v>
      </c>
      <c r="J427" s="41" t="n"/>
      <c r="L427" t="inlineStr"/>
      <c r="M427" t="inlineStr">
        <is>
          <t>Pro</t>
        </is>
      </c>
      <c r="N427" t="inlineStr">
        <is>
          <t>annual</t>
        </is>
      </c>
      <c r="O427" t="inlineStr">
        <is>
          <t>Pago</t>
        </is>
      </c>
      <c r="P427" t="inlineStr">
        <is>
          <t>Sim</t>
        </is>
      </c>
      <c r="Q427" t="inlineStr">
        <is>
          <t>Não</t>
        </is>
      </c>
      <c r="R427" t="inlineStr">
        <is>
          <t>Não</t>
        </is>
      </c>
      <c r="S427" t="inlineStr">
        <is>
          <t>41+</t>
        </is>
      </c>
      <c r="T427" t="inlineStr">
        <is>
          <t>181–365 dias</t>
        </is>
      </c>
      <c r="U427" t="inlineStr">
        <is>
          <t>HealthTech</t>
        </is>
      </c>
      <c r="V427" t="inlineStr">
        <is>
          <t>DE</t>
        </is>
      </c>
      <c r="W427" t="inlineStr">
        <is>
          <t>organic</t>
        </is>
      </c>
    </row>
    <row r="428">
      <c r="A428" t="inlineStr">
        <is>
          <t>S-1351ac</t>
        </is>
      </c>
      <c r="B428" t="inlineStr">
        <is>
          <t>A-0cc442</t>
        </is>
      </c>
      <c r="C428" s="40" t="n">
        <v>45500</v>
      </c>
      <c r="D428" s="40" t="n"/>
      <c r="E428" t="n">
        <v>157</v>
      </c>
      <c r="F428" t="n">
        <v>0</v>
      </c>
      <c r="G428" t="inlineStr">
        <is>
          <t>2024-S2</t>
        </is>
      </c>
      <c r="H428" t="inlineStr">
        <is>
          <t>Sim</t>
        </is>
      </c>
      <c r="I428" t="n">
        <v>0</v>
      </c>
      <c r="J428" s="41" t="n"/>
      <c r="L428" t="inlineStr"/>
      <c r="M428" t="inlineStr">
        <is>
          <t>Enterprise</t>
        </is>
      </c>
      <c r="N428" t="inlineStr">
        <is>
          <t>monthly</t>
        </is>
      </c>
      <c r="O428" t="inlineStr">
        <is>
          <t>Trial</t>
        </is>
      </c>
      <c r="P428" t="inlineStr">
        <is>
          <t>Sim</t>
        </is>
      </c>
      <c r="Q428" t="inlineStr">
        <is>
          <t>Não</t>
        </is>
      </c>
      <c r="R428" t="inlineStr">
        <is>
          <t>Não</t>
        </is>
      </c>
      <c r="S428" t="inlineStr">
        <is>
          <t>41+</t>
        </is>
      </c>
      <c r="T428" t="inlineStr">
        <is>
          <t>Conta nova (≤ 30 dias)</t>
        </is>
      </c>
      <c r="U428" t="inlineStr">
        <is>
          <t>EdTech</t>
        </is>
      </c>
      <c r="V428" t="inlineStr">
        <is>
          <t>US</t>
        </is>
      </c>
      <c r="W428" t="inlineStr">
        <is>
          <t>organic</t>
        </is>
      </c>
    </row>
    <row r="429">
      <c r="A429" t="inlineStr">
        <is>
          <t>S-753a0a</t>
        </is>
      </c>
      <c r="B429" t="inlineStr">
        <is>
          <t>A-ad64c6</t>
        </is>
      </c>
      <c r="C429" s="40" t="n">
        <v>45458</v>
      </c>
      <c r="D429" s="40" t="n"/>
      <c r="E429" t="n">
        <v>199</v>
      </c>
      <c r="F429" t="n">
        <v>5572</v>
      </c>
      <c r="G429" t="inlineStr">
        <is>
          <t>Até 2024-S1</t>
        </is>
      </c>
      <c r="H429" t="inlineStr">
        <is>
          <t>Sim</t>
        </is>
      </c>
      <c r="I429" t="n">
        <v>0</v>
      </c>
      <c r="J429" s="41" t="n"/>
      <c r="L429" t="inlineStr"/>
      <c r="M429" t="inlineStr">
        <is>
          <t>Enterprise</t>
        </is>
      </c>
      <c r="N429" t="inlineStr">
        <is>
          <t>annual</t>
        </is>
      </c>
      <c r="O429" t="inlineStr">
        <is>
          <t>Pago</t>
        </is>
      </c>
      <c r="P429" t="inlineStr">
        <is>
          <t>Não</t>
        </is>
      </c>
      <c r="Q429" t="inlineStr">
        <is>
          <t>Não</t>
        </is>
      </c>
      <c r="R429" t="inlineStr">
        <is>
          <t>Não</t>
        </is>
      </c>
      <c r="S429" t="inlineStr">
        <is>
          <t>16–40</t>
        </is>
      </c>
      <c r="T429" t="inlineStr">
        <is>
          <t>91–180 dias</t>
        </is>
      </c>
      <c r="U429" t="inlineStr">
        <is>
          <t>DevTools</t>
        </is>
      </c>
      <c r="V429" t="inlineStr">
        <is>
          <t>UK</t>
        </is>
      </c>
      <c r="W429" t="inlineStr">
        <is>
          <t>event</t>
        </is>
      </c>
    </row>
    <row r="430">
      <c r="A430" t="inlineStr">
        <is>
          <t>S-62a710</t>
        </is>
      </c>
      <c r="B430" t="inlineStr">
        <is>
          <t>A-42b791</t>
        </is>
      </c>
      <c r="C430" s="40" t="n">
        <v>45603</v>
      </c>
      <c r="D430" s="40" t="n"/>
      <c r="E430" t="n">
        <v>54</v>
      </c>
      <c r="F430" t="n">
        <v>1078</v>
      </c>
      <c r="G430" t="inlineStr">
        <is>
          <t>2024-S2</t>
        </is>
      </c>
      <c r="H430" t="inlineStr">
        <is>
          <t>Sim</t>
        </is>
      </c>
      <c r="I430" t="n">
        <v>0</v>
      </c>
      <c r="J430" s="41" t="n"/>
      <c r="L430" t="inlineStr"/>
      <c r="M430" t="inlineStr">
        <is>
          <t>Pro</t>
        </is>
      </c>
      <c r="N430" t="inlineStr">
        <is>
          <t>annual</t>
        </is>
      </c>
      <c r="O430" t="inlineStr">
        <is>
          <t>Pago</t>
        </is>
      </c>
      <c r="P430" t="inlineStr">
        <is>
          <t>Sim</t>
        </is>
      </c>
      <c r="Q430" t="inlineStr">
        <is>
          <t>Não</t>
        </is>
      </c>
      <c r="R430" t="inlineStr">
        <is>
          <t>Não</t>
        </is>
      </c>
      <c r="S430" t="inlineStr">
        <is>
          <t>16–40</t>
        </is>
      </c>
      <c r="T430" t="inlineStr">
        <is>
          <t>91–180 dias</t>
        </is>
      </c>
      <c r="U430" t="inlineStr">
        <is>
          <t>FinTech</t>
        </is>
      </c>
      <c r="V430" t="inlineStr">
        <is>
          <t>AU</t>
        </is>
      </c>
      <c r="W430" t="inlineStr">
        <is>
          <t>event</t>
        </is>
      </c>
    </row>
    <row r="431">
      <c r="A431" t="inlineStr">
        <is>
          <t>S-85eb8f</t>
        </is>
      </c>
      <c r="B431" t="inlineStr">
        <is>
          <t>A-59f724</t>
        </is>
      </c>
      <c r="C431" s="40" t="n">
        <v>45320</v>
      </c>
      <c r="D431" s="40" t="n"/>
      <c r="E431" t="n">
        <v>337</v>
      </c>
      <c r="F431" t="n">
        <v>4378</v>
      </c>
      <c r="G431" t="inlineStr">
        <is>
          <t>Até 2024-S1</t>
        </is>
      </c>
      <c r="H431" t="inlineStr">
        <is>
          <t>Sim</t>
        </is>
      </c>
      <c r="I431" t="n">
        <v>0</v>
      </c>
      <c r="J431" s="41" t="n"/>
      <c r="L431" t="inlineStr"/>
      <c r="M431" t="inlineStr">
        <is>
          <t>Enterprise</t>
        </is>
      </c>
      <c r="N431" t="inlineStr">
        <is>
          <t>monthly</t>
        </is>
      </c>
      <c r="O431" t="inlineStr">
        <is>
          <t>Pago</t>
        </is>
      </c>
      <c r="P431" t="inlineStr">
        <is>
          <t>Sim</t>
        </is>
      </c>
      <c r="Q431" t="inlineStr">
        <is>
          <t>Não</t>
        </is>
      </c>
      <c r="R431" t="inlineStr">
        <is>
          <t>Não</t>
        </is>
      </c>
      <c r="S431" t="inlineStr">
        <is>
          <t>16–40</t>
        </is>
      </c>
      <c r="T431" t="inlineStr">
        <is>
          <t>31–90 dias</t>
        </is>
      </c>
      <c r="U431" t="inlineStr">
        <is>
          <t>HealthTech</t>
        </is>
      </c>
      <c r="V431" t="inlineStr">
        <is>
          <t>US</t>
        </is>
      </c>
      <c r="W431" t="inlineStr">
        <is>
          <t>other</t>
        </is>
      </c>
    </row>
    <row r="432">
      <c r="A432" t="inlineStr">
        <is>
          <t>S-e6f639</t>
        </is>
      </c>
      <c r="B432" t="inlineStr">
        <is>
          <t>A-37f969</t>
        </is>
      </c>
      <c r="C432" s="40" t="n">
        <v>45262</v>
      </c>
      <c r="D432" s="40" t="n"/>
      <c r="E432" t="n">
        <v>395</v>
      </c>
      <c r="F432" t="n">
        <v>1470</v>
      </c>
      <c r="G432" t="inlineStr">
        <is>
          <t>Até 2024-S1</t>
        </is>
      </c>
      <c r="H432" t="inlineStr">
        <is>
          <t>Sim</t>
        </is>
      </c>
      <c r="I432" t="n">
        <v>0</v>
      </c>
      <c r="J432" s="41" t="n"/>
      <c r="L432" t="inlineStr"/>
      <c r="M432" t="inlineStr">
        <is>
          <t>Pro</t>
        </is>
      </c>
      <c r="N432" t="inlineStr">
        <is>
          <t>monthly</t>
        </is>
      </c>
      <c r="O432" t="inlineStr">
        <is>
          <t>Pago</t>
        </is>
      </c>
      <c r="P432" t="inlineStr">
        <is>
          <t>Sim</t>
        </is>
      </c>
      <c r="Q432" t="inlineStr">
        <is>
          <t>Não</t>
        </is>
      </c>
      <c r="R432" t="inlineStr">
        <is>
          <t>Não</t>
        </is>
      </c>
      <c r="S432" t="inlineStr">
        <is>
          <t>16–40</t>
        </is>
      </c>
      <c r="T432" t="inlineStr">
        <is>
          <t>31–90 dias</t>
        </is>
      </c>
      <c r="U432" t="inlineStr">
        <is>
          <t>HealthTech</t>
        </is>
      </c>
      <c r="V432" t="inlineStr">
        <is>
          <t>IN</t>
        </is>
      </c>
      <c r="W432" t="inlineStr">
        <is>
          <t>partner</t>
        </is>
      </c>
    </row>
    <row r="433">
      <c r="A433" t="inlineStr">
        <is>
          <t>S-85ba19</t>
        </is>
      </c>
      <c r="B433" t="inlineStr">
        <is>
          <t>A-6965e1</t>
        </is>
      </c>
      <c r="C433" s="40" t="n">
        <v>45637</v>
      </c>
      <c r="D433" s="40" t="n"/>
      <c r="E433" t="n">
        <v>20</v>
      </c>
      <c r="F433" t="n">
        <v>2587</v>
      </c>
      <c r="G433" t="inlineStr">
        <is>
          <t>2024-S2</t>
        </is>
      </c>
      <c r="H433" t="inlineStr">
        <is>
          <t>Não</t>
        </is>
      </c>
      <c r="I433" t="n">
        <v>0</v>
      </c>
      <c r="J433" s="41" t="n"/>
      <c r="L433" t="inlineStr"/>
      <c r="M433" t="inlineStr">
        <is>
          <t>Enterprise</t>
        </is>
      </c>
      <c r="N433" t="inlineStr">
        <is>
          <t>monthly</t>
        </is>
      </c>
      <c r="O433" t="inlineStr">
        <is>
          <t>Pago</t>
        </is>
      </c>
      <c r="P433" t="inlineStr">
        <is>
          <t>Sim</t>
        </is>
      </c>
      <c r="Q433" t="inlineStr">
        <is>
          <t>Sim</t>
        </is>
      </c>
      <c r="R433" t="inlineStr">
        <is>
          <t>Não</t>
        </is>
      </c>
      <c r="S433" t="inlineStr">
        <is>
          <t>6–15</t>
        </is>
      </c>
      <c r="T433" t="inlineStr">
        <is>
          <t>Conta nova (≤ 30 dias)</t>
        </is>
      </c>
      <c r="U433" t="inlineStr">
        <is>
          <t>DevTools</t>
        </is>
      </c>
      <c r="V433" t="inlineStr">
        <is>
          <t>US</t>
        </is>
      </c>
      <c r="W433" t="inlineStr">
        <is>
          <t>organic</t>
        </is>
      </c>
    </row>
    <row r="434">
      <c r="A434" t="inlineStr">
        <is>
          <t>S-a14f63</t>
        </is>
      </c>
      <c r="B434" t="inlineStr">
        <is>
          <t>A-e1b9cd</t>
        </is>
      </c>
      <c r="C434" s="40" t="n">
        <v>45326</v>
      </c>
      <c r="D434" s="40" t="n"/>
      <c r="E434" t="n">
        <v>331</v>
      </c>
      <c r="F434" t="n">
        <v>7960</v>
      </c>
      <c r="G434" t="inlineStr">
        <is>
          <t>Até 2024-S1</t>
        </is>
      </c>
      <c r="H434" t="inlineStr">
        <is>
          <t>Sim</t>
        </is>
      </c>
      <c r="I434" t="n">
        <v>0</v>
      </c>
      <c r="J434" s="41" t="n"/>
      <c r="L434" t="inlineStr"/>
      <c r="M434" t="inlineStr">
        <is>
          <t>Enterprise</t>
        </is>
      </c>
      <c r="N434" t="inlineStr">
        <is>
          <t>monthly</t>
        </is>
      </c>
      <c r="O434" t="inlineStr">
        <is>
          <t>Pago</t>
        </is>
      </c>
      <c r="P434" t="inlineStr">
        <is>
          <t>Sim</t>
        </is>
      </c>
      <c r="Q434" t="inlineStr">
        <is>
          <t>Não</t>
        </is>
      </c>
      <c r="R434" t="inlineStr">
        <is>
          <t>Sim</t>
        </is>
      </c>
      <c r="S434" t="inlineStr">
        <is>
          <t>16–40</t>
        </is>
      </c>
      <c r="T434" t="inlineStr">
        <is>
          <t>181–365 dias</t>
        </is>
      </c>
      <c r="U434" t="inlineStr">
        <is>
          <t>DevTools</t>
        </is>
      </c>
      <c r="V434" t="inlineStr">
        <is>
          <t>US</t>
        </is>
      </c>
      <c r="W434" t="inlineStr">
        <is>
          <t>event</t>
        </is>
      </c>
    </row>
    <row r="435">
      <c r="A435" t="inlineStr">
        <is>
          <t>S-f80ef5</t>
        </is>
      </c>
      <c r="B435" t="inlineStr">
        <is>
          <t>A-e51ec7</t>
        </is>
      </c>
      <c r="C435" s="40" t="n">
        <v>45373</v>
      </c>
      <c r="D435" s="40" t="n"/>
      <c r="E435" t="n">
        <v>284</v>
      </c>
      <c r="F435" t="n">
        <v>0</v>
      </c>
      <c r="G435" t="inlineStr">
        <is>
          <t>Até 2024-S1</t>
        </is>
      </c>
      <c r="H435" t="inlineStr">
        <is>
          <t>Sim</t>
        </is>
      </c>
      <c r="I435" t="n">
        <v>0</v>
      </c>
      <c r="J435" s="41" t="n"/>
      <c r="L435" t="inlineStr"/>
      <c r="M435" t="inlineStr">
        <is>
          <t>Basic</t>
        </is>
      </c>
      <c r="N435" t="inlineStr">
        <is>
          <t>annual</t>
        </is>
      </c>
      <c r="O435" t="inlineStr">
        <is>
          <t>Trial</t>
        </is>
      </c>
      <c r="P435" t="inlineStr">
        <is>
          <t>Sim</t>
        </is>
      </c>
      <c r="Q435" t="inlineStr">
        <is>
          <t>Não</t>
        </is>
      </c>
      <c r="R435" t="inlineStr">
        <is>
          <t>Não</t>
        </is>
      </c>
      <c r="S435" t="inlineStr">
        <is>
          <t>1–5</t>
        </is>
      </c>
      <c r="T435" t="inlineStr">
        <is>
          <t>181–365 dias</t>
        </is>
      </c>
      <c r="U435" t="inlineStr">
        <is>
          <t>FinTech</t>
        </is>
      </c>
      <c r="V435" t="inlineStr">
        <is>
          <t>CA</t>
        </is>
      </c>
      <c r="W435" t="inlineStr">
        <is>
          <t>partner</t>
        </is>
      </c>
    </row>
    <row r="436">
      <c r="A436" t="inlineStr">
        <is>
          <t>S-ed4e09</t>
        </is>
      </c>
      <c r="B436" t="inlineStr">
        <is>
          <t>A-e43bf7</t>
        </is>
      </c>
      <c r="C436" s="40" t="n">
        <v>45348</v>
      </c>
      <c r="D436" s="40" t="n"/>
      <c r="E436" t="n">
        <v>309</v>
      </c>
      <c r="F436" t="n">
        <v>2156</v>
      </c>
      <c r="G436" t="inlineStr">
        <is>
          <t>Até 2024-S1</t>
        </is>
      </c>
      <c r="H436" t="inlineStr">
        <is>
          <t>Sim</t>
        </is>
      </c>
      <c r="I436" t="n">
        <v>0</v>
      </c>
      <c r="J436" s="41" t="n"/>
      <c r="L436" t="inlineStr"/>
      <c r="M436" t="inlineStr">
        <is>
          <t>Pro</t>
        </is>
      </c>
      <c r="N436" t="inlineStr">
        <is>
          <t>annual</t>
        </is>
      </c>
      <c r="O436" t="inlineStr">
        <is>
          <t>Pago</t>
        </is>
      </c>
      <c r="P436" t="inlineStr">
        <is>
          <t>Sim</t>
        </is>
      </c>
      <c r="Q436" t="inlineStr">
        <is>
          <t>Sim</t>
        </is>
      </c>
      <c r="R436" t="inlineStr">
        <is>
          <t>Não</t>
        </is>
      </c>
      <c r="S436" t="inlineStr">
        <is>
          <t>41+</t>
        </is>
      </c>
      <c r="T436" t="inlineStr">
        <is>
          <t>181–365 dias</t>
        </is>
      </c>
      <c r="U436" t="inlineStr">
        <is>
          <t>Cybersecurity</t>
        </is>
      </c>
      <c r="V436" t="inlineStr">
        <is>
          <t>AU</t>
        </is>
      </c>
      <c r="W436" t="inlineStr">
        <is>
          <t>other</t>
        </is>
      </c>
    </row>
    <row r="437">
      <c r="A437" t="inlineStr">
        <is>
          <t>S-f49e0b</t>
        </is>
      </c>
      <c r="B437" t="inlineStr">
        <is>
          <t>A-7f6b86</t>
        </is>
      </c>
      <c r="C437" s="40" t="n">
        <v>45312</v>
      </c>
      <c r="D437" s="40" t="n">
        <v>45372</v>
      </c>
      <c r="E437" t="n">
        <v>60</v>
      </c>
      <c r="F437" t="n">
        <v>2205</v>
      </c>
      <c r="G437" t="inlineStr">
        <is>
          <t>Até 2024-S1</t>
        </is>
      </c>
      <c r="H437" t="inlineStr">
        <is>
          <t>Sim</t>
        </is>
      </c>
      <c r="I437" t="n">
        <v>0</v>
      </c>
      <c r="J437" s="41" t="n">
        <v>45352</v>
      </c>
      <c r="K437" t="n">
        <v>21</v>
      </c>
      <c r="L437" t="inlineStr">
        <is>
          <t>Não</t>
        </is>
      </c>
      <c r="M437" t="inlineStr">
        <is>
          <t>Pro</t>
        </is>
      </c>
      <c r="N437" t="inlineStr">
        <is>
          <t>annual</t>
        </is>
      </c>
      <c r="O437" t="inlineStr">
        <is>
          <t>Pago</t>
        </is>
      </c>
      <c r="P437" t="inlineStr">
        <is>
          <t>Sim</t>
        </is>
      </c>
      <c r="Q437" t="inlineStr">
        <is>
          <t>Sim</t>
        </is>
      </c>
      <c r="R437" t="inlineStr">
        <is>
          <t>Não</t>
        </is>
      </c>
      <c r="S437" t="inlineStr">
        <is>
          <t>41+</t>
        </is>
      </c>
      <c r="T437" t="inlineStr">
        <is>
          <t>91–180 dias</t>
        </is>
      </c>
      <c r="U437" t="inlineStr">
        <is>
          <t>HealthTech</t>
        </is>
      </c>
      <c r="V437" t="inlineStr">
        <is>
          <t>US</t>
        </is>
      </c>
      <c r="W437" t="inlineStr">
        <is>
          <t>partner</t>
        </is>
      </c>
    </row>
    <row r="438">
      <c r="A438" t="inlineStr">
        <is>
          <t>S-22be2c</t>
        </is>
      </c>
      <c r="B438" t="inlineStr">
        <is>
          <t>A-35083d</t>
        </is>
      </c>
      <c r="C438" s="40" t="n">
        <v>45641</v>
      </c>
      <c r="D438" s="40" t="n"/>
      <c r="E438" t="n">
        <v>16</v>
      </c>
      <c r="F438" t="n">
        <v>9751</v>
      </c>
      <c r="G438" t="inlineStr">
        <is>
          <t>2024-S2</t>
        </is>
      </c>
      <c r="H438" t="inlineStr">
        <is>
          <t>Não</t>
        </is>
      </c>
      <c r="I438" t="n">
        <v>0</v>
      </c>
      <c r="J438" s="41" t="n"/>
      <c r="L438" t="inlineStr"/>
      <c r="M438" t="inlineStr">
        <is>
          <t>Enterprise</t>
        </is>
      </c>
      <c r="N438" t="inlineStr">
        <is>
          <t>monthly</t>
        </is>
      </c>
      <c r="O438" t="inlineStr">
        <is>
          <t>Pago</t>
        </is>
      </c>
      <c r="P438" t="inlineStr">
        <is>
          <t>Sim</t>
        </is>
      </c>
      <c r="Q438" t="inlineStr">
        <is>
          <t>Não</t>
        </is>
      </c>
      <c r="R438" t="inlineStr">
        <is>
          <t>Não</t>
        </is>
      </c>
      <c r="S438" t="inlineStr">
        <is>
          <t>41+</t>
        </is>
      </c>
      <c r="T438" t="inlineStr">
        <is>
          <t>Mais de 365 dias</t>
        </is>
      </c>
      <c r="U438" t="inlineStr">
        <is>
          <t>HealthTech</t>
        </is>
      </c>
      <c r="V438" t="inlineStr">
        <is>
          <t>IN</t>
        </is>
      </c>
      <c r="W438" t="inlineStr">
        <is>
          <t>partner</t>
        </is>
      </c>
    </row>
    <row r="439">
      <c r="A439" t="inlineStr">
        <is>
          <t>S-6587d8</t>
        </is>
      </c>
      <c r="B439" t="inlineStr">
        <is>
          <t>A-2446e3</t>
        </is>
      </c>
      <c r="C439" s="40" t="n">
        <v>45400</v>
      </c>
      <c r="D439" s="40" t="n"/>
      <c r="E439" t="n">
        <v>257</v>
      </c>
      <c r="F439" t="n">
        <v>5373</v>
      </c>
      <c r="G439" t="inlineStr">
        <is>
          <t>Até 2024-S1</t>
        </is>
      </c>
      <c r="H439" t="inlineStr">
        <is>
          <t>Sim</t>
        </is>
      </c>
      <c r="I439" t="n">
        <v>0</v>
      </c>
      <c r="J439" s="41" t="n"/>
      <c r="L439" t="inlineStr"/>
      <c r="M439" t="inlineStr">
        <is>
          <t>Enterprise</t>
        </is>
      </c>
      <c r="N439" t="inlineStr">
        <is>
          <t>monthly</t>
        </is>
      </c>
      <c r="O439" t="inlineStr">
        <is>
          <t>Pago</t>
        </is>
      </c>
      <c r="P439" t="inlineStr">
        <is>
          <t>Não</t>
        </is>
      </c>
      <c r="Q439" t="inlineStr">
        <is>
          <t>Não</t>
        </is>
      </c>
      <c r="R439" t="inlineStr">
        <is>
          <t>Não</t>
        </is>
      </c>
      <c r="S439" t="inlineStr">
        <is>
          <t>16–40</t>
        </is>
      </c>
      <c r="T439" t="inlineStr">
        <is>
          <t>91–180 dias</t>
        </is>
      </c>
      <c r="U439" t="inlineStr">
        <is>
          <t>EdTech</t>
        </is>
      </c>
      <c r="V439" t="inlineStr">
        <is>
          <t>IN</t>
        </is>
      </c>
      <c r="W439" t="inlineStr">
        <is>
          <t>organic</t>
        </is>
      </c>
    </row>
    <row r="440">
      <c r="A440" t="inlineStr">
        <is>
          <t>S-44fba6</t>
        </is>
      </c>
      <c r="B440" t="inlineStr">
        <is>
          <t>A-82d8a6</t>
        </is>
      </c>
      <c r="C440" s="40" t="n">
        <v>45648</v>
      </c>
      <c r="D440" s="40" t="n"/>
      <c r="E440" t="n">
        <v>9</v>
      </c>
      <c r="F440" t="n">
        <v>0</v>
      </c>
      <c r="G440" t="inlineStr">
        <is>
          <t>2024-S2</t>
        </is>
      </c>
      <c r="H440" t="inlineStr">
        <is>
          <t>Não</t>
        </is>
      </c>
      <c r="I440" t="n">
        <v>0</v>
      </c>
      <c r="J440" s="41" t="n"/>
      <c r="L440" t="inlineStr"/>
      <c r="M440" t="inlineStr">
        <is>
          <t>Enterprise</t>
        </is>
      </c>
      <c r="N440" t="inlineStr">
        <is>
          <t>annual</t>
        </is>
      </c>
      <c r="O440" t="inlineStr">
        <is>
          <t>Trial</t>
        </is>
      </c>
      <c r="P440" t="inlineStr">
        <is>
          <t>Sim</t>
        </is>
      </c>
      <c r="Q440" t="inlineStr">
        <is>
          <t>Não</t>
        </is>
      </c>
      <c r="R440" t="inlineStr">
        <is>
          <t>Não</t>
        </is>
      </c>
      <c r="S440" t="inlineStr">
        <is>
          <t>6–15</t>
        </is>
      </c>
      <c r="T440" t="inlineStr">
        <is>
          <t>Conta nova (≤ 30 dias)</t>
        </is>
      </c>
      <c r="U440" t="inlineStr">
        <is>
          <t>Cybersecurity</t>
        </is>
      </c>
      <c r="V440" t="inlineStr">
        <is>
          <t>UK</t>
        </is>
      </c>
      <c r="W440" t="inlineStr">
        <is>
          <t>ads</t>
        </is>
      </c>
    </row>
    <row r="441">
      <c r="A441" t="inlineStr">
        <is>
          <t>S-f14c84</t>
        </is>
      </c>
      <c r="B441" t="inlineStr">
        <is>
          <t>A-fa2041</t>
        </is>
      </c>
      <c r="C441" s="40" t="n">
        <v>45454</v>
      </c>
      <c r="D441" s="40" t="n"/>
      <c r="E441" t="n">
        <v>203</v>
      </c>
      <c r="F441" t="n">
        <v>0</v>
      </c>
      <c r="G441" t="inlineStr">
        <is>
          <t>Até 2024-S1</t>
        </is>
      </c>
      <c r="H441" t="inlineStr">
        <is>
          <t>Sim</t>
        </is>
      </c>
      <c r="I441" t="n">
        <v>0</v>
      </c>
      <c r="J441" s="41" t="n"/>
      <c r="L441" t="inlineStr"/>
      <c r="M441" t="inlineStr">
        <is>
          <t>Basic</t>
        </is>
      </c>
      <c r="N441" t="inlineStr">
        <is>
          <t>monthly</t>
        </is>
      </c>
      <c r="O441" t="inlineStr">
        <is>
          <t>Trial</t>
        </is>
      </c>
      <c r="P441" t="inlineStr">
        <is>
          <t>Sim</t>
        </is>
      </c>
      <c r="Q441" t="inlineStr">
        <is>
          <t>Não</t>
        </is>
      </c>
      <c r="R441" t="inlineStr">
        <is>
          <t>Não</t>
        </is>
      </c>
      <c r="S441" t="inlineStr">
        <is>
          <t>16–40</t>
        </is>
      </c>
      <c r="T441" t="inlineStr">
        <is>
          <t>Conta nova (≤ 30 dias)</t>
        </is>
      </c>
      <c r="U441" t="inlineStr">
        <is>
          <t>HealthTech</t>
        </is>
      </c>
      <c r="V441" t="inlineStr">
        <is>
          <t>US</t>
        </is>
      </c>
      <c r="W441" t="inlineStr">
        <is>
          <t>organic</t>
        </is>
      </c>
    </row>
    <row r="442">
      <c r="A442" t="inlineStr">
        <is>
          <t>S-f243c1</t>
        </is>
      </c>
      <c r="B442" t="inlineStr">
        <is>
          <t>A-e888d1</t>
        </is>
      </c>
      <c r="C442" s="40" t="n">
        <v>45363</v>
      </c>
      <c r="D442" s="40" t="n">
        <v>45654</v>
      </c>
      <c r="E442" t="n">
        <v>291</v>
      </c>
      <c r="F442" t="n">
        <v>0</v>
      </c>
      <c r="G442" t="inlineStr">
        <is>
          <t>Até 2024-S1</t>
        </is>
      </c>
      <c r="H442" t="inlineStr">
        <is>
          <t>Sim</t>
        </is>
      </c>
      <c r="I442" t="n">
        <v>0</v>
      </c>
      <c r="J442" s="41" t="n">
        <v>45627</v>
      </c>
      <c r="K442" t="n">
        <v>28</v>
      </c>
      <c r="L442" t="inlineStr">
        <is>
          <t>Não</t>
        </is>
      </c>
      <c r="M442" t="inlineStr">
        <is>
          <t>Pro</t>
        </is>
      </c>
      <c r="N442" t="inlineStr">
        <is>
          <t>annual</t>
        </is>
      </c>
      <c r="O442" t="inlineStr">
        <is>
          <t>Trial</t>
        </is>
      </c>
      <c r="P442" t="inlineStr">
        <is>
          <t>Sim</t>
        </is>
      </c>
      <c r="Q442" t="inlineStr">
        <is>
          <t>Não</t>
        </is>
      </c>
      <c r="R442" t="inlineStr">
        <is>
          <t>Não</t>
        </is>
      </c>
      <c r="S442" t="inlineStr">
        <is>
          <t>6–15</t>
        </is>
      </c>
      <c r="T442" t="inlineStr">
        <is>
          <t>181–365 dias</t>
        </is>
      </c>
      <c r="U442" t="inlineStr">
        <is>
          <t>Cybersecurity</t>
        </is>
      </c>
      <c r="V442" t="inlineStr">
        <is>
          <t>US</t>
        </is>
      </c>
      <c r="W442" t="inlineStr">
        <is>
          <t>other</t>
        </is>
      </c>
    </row>
    <row r="443">
      <c r="A443" t="inlineStr">
        <is>
          <t>S-ca454e</t>
        </is>
      </c>
      <c r="B443" t="inlineStr">
        <is>
          <t>A-9174e0</t>
        </is>
      </c>
      <c r="C443" s="40" t="n">
        <v>45640</v>
      </c>
      <c r="D443" s="40" t="n"/>
      <c r="E443" t="n">
        <v>17</v>
      </c>
      <c r="F443" t="n">
        <v>7363</v>
      </c>
      <c r="G443" t="inlineStr">
        <is>
          <t>2024-S2</t>
        </is>
      </c>
      <c r="H443" t="inlineStr">
        <is>
          <t>Não</t>
        </is>
      </c>
      <c r="I443" t="n">
        <v>0</v>
      </c>
      <c r="J443" s="41" t="n"/>
      <c r="L443" t="inlineStr"/>
      <c r="M443" t="inlineStr">
        <is>
          <t>Enterprise</t>
        </is>
      </c>
      <c r="N443" t="inlineStr">
        <is>
          <t>monthly</t>
        </is>
      </c>
      <c r="O443" t="inlineStr">
        <is>
          <t>Pago</t>
        </is>
      </c>
      <c r="P443" t="inlineStr">
        <is>
          <t>Sim</t>
        </is>
      </c>
      <c r="Q443" t="inlineStr">
        <is>
          <t>Não</t>
        </is>
      </c>
      <c r="R443" t="inlineStr">
        <is>
          <t>Não</t>
        </is>
      </c>
      <c r="S443" t="inlineStr">
        <is>
          <t>16–40</t>
        </is>
      </c>
      <c r="T443" t="inlineStr">
        <is>
          <t>Conta nova (≤ 30 dias)</t>
        </is>
      </c>
      <c r="U443" t="inlineStr">
        <is>
          <t>Cybersecurity</t>
        </is>
      </c>
      <c r="V443" t="inlineStr">
        <is>
          <t>US</t>
        </is>
      </c>
      <c r="W443" t="inlineStr">
        <is>
          <t>partner</t>
        </is>
      </c>
    </row>
    <row r="444">
      <c r="A444" t="inlineStr">
        <is>
          <t>S-3e8283</t>
        </is>
      </c>
      <c r="B444" t="inlineStr">
        <is>
          <t>A-940b8b</t>
        </is>
      </c>
      <c r="C444" s="40" t="n">
        <v>45411</v>
      </c>
      <c r="D444" s="40" t="n"/>
      <c r="E444" t="n">
        <v>246</v>
      </c>
      <c r="F444" t="n">
        <v>1176</v>
      </c>
      <c r="G444" t="inlineStr">
        <is>
          <t>Até 2024-S1</t>
        </is>
      </c>
      <c r="H444" t="inlineStr">
        <is>
          <t>Sim</t>
        </is>
      </c>
      <c r="I444" t="n">
        <v>0</v>
      </c>
      <c r="J444" s="41" t="n"/>
      <c r="L444" t="inlineStr"/>
      <c r="M444" t="inlineStr">
        <is>
          <t>Pro</t>
        </is>
      </c>
      <c r="N444" t="inlineStr">
        <is>
          <t>annual</t>
        </is>
      </c>
      <c r="O444" t="inlineStr">
        <is>
          <t>Pago</t>
        </is>
      </c>
      <c r="P444" t="inlineStr">
        <is>
          <t>Não</t>
        </is>
      </c>
      <c r="Q444" t="inlineStr">
        <is>
          <t>Sim</t>
        </is>
      </c>
      <c r="R444" t="inlineStr">
        <is>
          <t>Não</t>
        </is>
      </c>
      <c r="S444" t="inlineStr">
        <is>
          <t>16–40</t>
        </is>
      </c>
      <c r="T444" t="inlineStr">
        <is>
          <t>31–90 dias</t>
        </is>
      </c>
      <c r="U444" t="inlineStr">
        <is>
          <t>HealthTech</t>
        </is>
      </c>
      <c r="V444" t="inlineStr">
        <is>
          <t>DE</t>
        </is>
      </c>
      <c r="W444" t="inlineStr">
        <is>
          <t>organic</t>
        </is>
      </c>
    </row>
    <row r="445">
      <c r="A445" t="inlineStr">
        <is>
          <t>S-70ae65</t>
        </is>
      </c>
      <c r="B445" t="inlineStr">
        <is>
          <t>A-df1e44</t>
        </is>
      </c>
      <c r="C445" s="40" t="n">
        <v>45435</v>
      </c>
      <c r="D445" s="40" t="n"/>
      <c r="E445" t="n">
        <v>222</v>
      </c>
      <c r="F445" t="n">
        <v>3087</v>
      </c>
      <c r="G445" t="inlineStr">
        <is>
          <t>Até 2024-S1</t>
        </is>
      </c>
      <c r="H445" t="inlineStr">
        <is>
          <t>Sim</t>
        </is>
      </c>
      <c r="I445" t="n">
        <v>0</v>
      </c>
      <c r="J445" s="41" t="n"/>
      <c r="L445" t="inlineStr"/>
      <c r="M445" t="inlineStr">
        <is>
          <t>Pro</t>
        </is>
      </c>
      <c r="N445" t="inlineStr">
        <is>
          <t>monthly</t>
        </is>
      </c>
      <c r="O445" t="inlineStr">
        <is>
          <t>Pago</t>
        </is>
      </c>
      <c r="P445" t="inlineStr">
        <is>
          <t>Sim</t>
        </is>
      </c>
      <c r="Q445" t="inlineStr">
        <is>
          <t>Sim</t>
        </is>
      </c>
      <c r="R445" t="inlineStr">
        <is>
          <t>Não</t>
        </is>
      </c>
      <c r="S445" t="inlineStr">
        <is>
          <t>41+</t>
        </is>
      </c>
      <c r="T445" t="inlineStr">
        <is>
          <t>31–90 dias</t>
        </is>
      </c>
      <c r="U445" t="inlineStr">
        <is>
          <t>Cybersecurity</t>
        </is>
      </c>
      <c r="V445" t="inlineStr">
        <is>
          <t>UK</t>
        </is>
      </c>
      <c r="W445" t="inlineStr">
        <is>
          <t>organic</t>
        </is>
      </c>
    </row>
    <row r="446">
      <c r="A446" t="inlineStr">
        <is>
          <t>S-f615d2</t>
        </is>
      </c>
      <c r="B446" t="inlineStr">
        <is>
          <t>A-0a282f</t>
        </is>
      </c>
      <c r="C446" s="40" t="n">
        <v>45588</v>
      </c>
      <c r="D446" s="40" t="n"/>
      <c r="E446" t="n">
        <v>69</v>
      </c>
      <c r="F446" t="n">
        <v>882</v>
      </c>
      <c r="G446" t="inlineStr">
        <is>
          <t>2024-S2</t>
        </is>
      </c>
      <c r="H446" t="inlineStr">
        <is>
          <t>Sim</t>
        </is>
      </c>
      <c r="I446" t="n">
        <v>0</v>
      </c>
      <c r="J446" s="41" t="n"/>
      <c r="L446" t="inlineStr"/>
      <c r="M446" t="inlineStr">
        <is>
          <t>Pro</t>
        </is>
      </c>
      <c r="N446" t="inlineStr">
        <is>
          <t>monthly</t>
        </is>
      </c>
      <c r="O446" t="inlineStr">
        <is>
          <t>Pago</t>
        </is>
      </c>
      <c r="P446" t="inlineStr">
        <is>
          <t>Sim</t>
        </is>
      </c>
      <c r="Q446" t="inlineStr">
        <is>
          <t>Sim</t>
        </is>
      </c>
      <c r="R446" t="inlineStr">
        <is>
          <t>Não</t>
        </is>
      </c>
      <c r="S446" t="inlineStr">
        <is>
          <t>16–40</t>
        </is>
      </c>
      <c r="T446" t="inlineStr">
        <is>
          <t>31–90 dias</t>
        </is>
      </c>
      <c r="U446" t="inlineStr">
        <is>
          <t>DevTools</t>
        </is>
      </c>
      <c r="V446" t="inlineStr">
        <is>
          <t>US</t>
        </is>
      </c>
      <c r="W446" t="inlineStr">
        <is>
          <t>organic</t>
        </is>
      </c>
    </row>
    <row r="447">
      <c r="A447" t="inlineStr">
        <is>
          <t>S-a8f236</t>
        </is>
      </c>
      <c r="B447" t="inlineStr">
        <is>
          <t>A-855a48</t>
        </is>
      </c>
      <c r="C447" s="40" t="n">
        <v>45368</v>
      </c>
      <c r="D447" s="40" t="n"/>
      <c r="E447" t="n">
        <v>289</v>
      </c>
      <c r="F447" t="n">
        <v>2786</v>
      </c>
      <c r="G447" t="inlineStr">
        <is>
          <t>Até 2024-S1</t>
        </is>
      </c>
      <c r="H447" t="inlineStr">
        <is>
          <t>Sim</t>
        </is>
      </c>
      <c r="I447" t="n">
        <v>0</v>
      </c>
      <c r="J447" s="41" t="n"/>
      <c r="L447" t="inlineStr"/>
      <c r="M447" t="inlineStr">
        <is>
          <t>Enterprise</t>
        </is>
      </c>
      <c r="N447" t="inlineStr">
        <is>
          <t>monthly</t>
        </is>
      </c>
      <c r="O447" t="inlineStr">
        <is>
          <t>Pago</t>
        </is>
      </c>
      <c r="P447" t="inlineStr">
        <is>
          <t>Não</t>
        </is>
      </c>
      <c r="Q447" t="inlineStr">
        <is>
          <t>Não</t>
        </is>
      </c>
      <c r="R447" t="inlineStr">
        <is>
          <t>Não</t>
        </is>
      </c>
      <c r="S447" t="inlineStr">
        <is>
          <t>6–15</t>
        </is>
      </c>
      <c r="T447" t="inlineStr">
        <is>
          <t>31–90 dias</t>
        </is>
      </c>
      <c r="U447" t="inlineStr">
        <is>
          <t>EdTech</t>
        </is>
      </c>
      <c r="V447" t="inlineStr">
        <is>
          <t>US</t>
        </is>
      </c>
      <c r="W447" t="inlineStr">
        <is>
          <t>partner</t>
        </is>
      </c>
    </row>
    <row r="448">
      <c r="A448" t="inlineStr">
        <is>
          <t>S-684751</t>
        </is>
      </c>
      <c r="B448" t="inlineStr">
        <is>
          <t>A-86cdb4</t>
        </is>
      </c>
      <c r="C448" s="40" t="n">
        <v>45657</v>
      </c>
      <c r="D448" s="40" t="n"/>
      <c r="E448" t="n">
        <v>0</v>
      </c>
      <c r="F448" t="n">
        <v>323</v>
      </c>
      <c r="G448" t="inlineStr">
        <is>
          <t>2024-S2</t>
        </is>
      </c>
      <c r="H448" t="inlineStr">
        <is>
          <t>Não</t>
        </is>
      </c>
      <c r="I448" t="n">
        <v>0</v>
      </c>
      <c r="J448" s="41" t="n"/>
      <c r="L448" t="inlineStr"/>
      <c r="M448" t="inlineStr">
        <is>
          <t>Basic</t>
        </is>
      </c>
      <c r="N448" t="inlineStr">
        <is>
          <t>monthly</t>
        </is>
      </c>
      <c r="O448" t="inlineStr">
        <is>
          <t>Pago</t>
        </is>
      </c>
      <c r="P448" t="inlineStr">
        <is>
          <t>Sim</t>
        </is>
      </c>
      <c r="Q448" t="inlineStr">
        <is>
          <t>Não</t>
        </is>
      </c>
      <c r="R448" t="inlineStr">
        <is>
          <t>Não</t>
        </is>
      </c>
      <c r="S448" t="inlineStr">
        <is>
          <t>16–40</t>
        </is>
      </c>
      <c r="T448" t="inlineStr">
        <is>
          <t>91–180 dias</t>
        </is>
      </c>
      <c r="U448" t="inlineStr">
        <is>
          <t>DevTools</t>
        </is>
      </c>
      <c r="V448" t="inlineStr">
        <is>
          <t>DE</t>
        </is>
      </c>
      <c r="W448" t="inlineStr">
        <is>
          <t>partner</t>
        </is>
      </c>
    </row>
    <row r="449">
      <c r="A449" t="inlineStr">
        <is>
          <t>S-4d9635</t>
        </is>
      </c>
      <c r="B449" t="inlineStr">
        <is>
          <t>A-dcc3f1</t>
        </is>
      </c>
      <c r="C449" s="40" t="n">
        <v>45509</v>
      </c>
      <c r="D449" s="40" t="n"/>
      <c r="E449" t="n">
        <v>148</v>
      </c>
      <c r="F449" t="n">
        <v>4378</v>
      </c>
      <c r="G449" t="inlineStr">
        <is>
          <t>2024-S2</t>
        </is>
      </c>
      <c r="H449" t="inlineStr">
        <is>
          <t>Sim</t>
        </is>
      </c>
      <c r="I449" t="n">
        <v>0</v>
      </c>
      <c r="J449" s="41" t="n"/>
      <c r="L449" t="inlineStr"/>
      <c r="M449" t="inlineStr">
        <is>
          <t>Enterprise</t>
        </is>
      </c>
      <c r="N449" t="inlineStr">
        <is>
          <t>annual</t>
        </is>
      </c>
      <c r="O449" t="inlineStr">
        <is>
          <t>Pago</t>
        </is>
      </c>
      <c r="P449" t="inlineStr">
        <is>
          <t>Sim</t>
        </is>
      </c>
      <c r="Q449" t="inlineStr">
        <is>
          <t>Não</t>
        </is>
      </c>
      <c r="R449" t="inlineStr">
        <is>
          <t>Não</t>
        </is>
      </c>
      <c r="S449" t="inlineStr">
        <is>
          <t>16–40</t>
        </is>
      </c>
      <c r="T449" t="inlineStr">
        <is>
          <t>181–365 dias</t>
        </is>
      </c>
      <c r="U449" t="inlineStr">
        <is>
          <t>HealthTech</t>
        </is>
      </c>
      <c r="V449" t="inlineStr">
        <is>
          <t>US</t>
        </is>
      </c>
      <c r="W449" t="inlineStr">
        <is>
          <t>event</t>
        </is>
      </c>
    </row>
    <row r="450">
      <c r="A450" t="inlineStr">
        <is>
          <t>S-43c489</t>
        </is>
      </c>
      <c r="B450" t="inlineStr">
        <is>
          <t>A-c222ab</t>
        </is>
      </c>
      <c r="C450" s="40" t="n">
        <v>45531</v>
      </c>
      <c r="D450" s="40" t="n"/>
      <c r="E450" t="n">
        <v>126</v>
      </c>
      <c r="F450" t="n">
        <v>1568</v>
      </c>
      <c r="G450" t="inlineStr">
        <is>
          <t>2024-S2</t>
        </is>
      </c>
      <c r="H450" t="inlineStr">
        <is>
          <t>Sim</t>
        </is>
      </c>
      <c r="I450" t="n">
        <v>0</v>
      </c>
      <c r="J450" s="41" t="n"/>
      <c r="L450" t="inlineStr"/>
      <c r="M450" t="inlineStr">
        <is>
          <t>Pro</t>
        </is>
      </c>
      <c r="N450" t="inlineStr">
        <is>
          <t>annual</t>
        </is>
      </c>
      <c r="O450" t="inlineStr">
        <is>
          <t>Pago</t>
        </is>
      </c>
      <c r="P450" t="inlineStr">
        <is>
          <t>Sim</t>
        </is>
      </c>
      <c r="Q450" t="inlineStr">
        <is>
          <t>Não</t>
        </is>
      </c>
      <c r="R450" t="inlineStr">
        <is>
          <t>Não</t>
        </is>
      </c>
      <c r="S450" t="inlineStr">
        <is>
          <t>16–40</t>
        </is>
      </c>
      <c r="T450" t="inlineStr">
        <is>
          <t>91–180 dias</t>
        </is>
      </c>
      <c r="U450" t="inlineStr">
        <is>
          <t>Cybersecurity</t>
        </is>
      </c>
      <c r="V450" t="inlineStr">
        <is>
          <t>US</t>
        </is>
      </c>
      <c r="W450" t="inlineStr">
        <is>
          <t>other</t>
        </is>
      </c>
    </row>
    <row r="451">
      <c r="A451" t="inlineStr">
        <is>
          <t>S-a346d6</t>
        </is>
      </c>
      <c r="B451" t="inlineStr">
        <is>
          <t>A-0a282f</t>
        </is>
      </c>
      <c r="C451" s="40" t="n">
        <v>45535</v>
      </c>
      <c r="D451" s="40" t="n">
        <v>45560</v>
      </c>
      <c r="E451" t="n">
        <v>25</v>
      </c>
      <c r="F451" t="n">
        <v>3781</v>
      </c>
      <c r="G451" t="inlineStr">
        <is>
          <t>2024-S2</t>
        </is>
      </c>
      <c r="H451" t="inlineStr">
        <is>
          <t>Sim</t>
        </is>
      </c>
      <c r="I451" t="n">
        <v>1</v>
      </c>
      <c r="J451" s="41" t="n">
        <v>45536</v>
      </c>
      <c r="K451" t="n">
        <v>25</v>
      </c>
      <c r="L451" t="inlineStr">
        <is>
          <t>Não</t>
        </is>
      </c>
      <c r="M451" t="inlineStr">
        <is>
          <t>Enterprise</t>
        </is>
      </c>
      <c r="N451" t="inlineStr">
        <is>
          <t>annual</t>
        </is>
      </c>
      <c r="O451" t="inlineStr">
        <is>
          <t>Pago</t>
        </is>
      </c>
      <c r="P451" t="inlineStr">
        <is>
          <t>Sim</t>
        </is>
      </c>
      <c r="Q451" t="inlineStr">
        <is>
          <t>Não</t>
        </is>
      </c>
      <c r="R451" t="inlineStr">
        <is>
          <t>Não</t>
        </is>
      </c>
      <c r="S451" t="inlineStr">
        <is>
          <t>16–40</t>
        </is>
      </c>
      <c r="T451" t="inlineStr">
        <is>
          <t>Conta nova (≤ 30 dias)</t>
        </is>
      </c>
      <c r="U451" t="inlineStr">
        <is>
          <t>DevTools</t>
        </is>
      </c>
      <c r="V451" t="inlineStr">
        <is>
          <t>US</t>
        </is>
      </c>
      <c r="W451" t="inlineStr">
        <is>
          <t>organic</t>
        </is>
      </c>
    </row>
    <row r="452">
      <c r="A452" t="inlineStr">
        <is>
          <t>S-47ce2d</t>
        </is>
      </c>
      <c r="B452" t="inlineStr">
        <is>
          <t>A-d792a6</t>
        </is>
      </c>
      <c r="C452" s="40" t="n">
        <v>44963</v>
      </c>
      <c r="D452" s="40" t="n"/>
      <c r="E452" t="n">
        <v>694</v>
      </c>
      <c r="F452" t="n">
        <v>1813</v>
      </c>
      <c r="G452" t="inlineStr">
        <is>
          <t>Até 2024-S1</t>
        </is>
      </c>
      <c r="H452" t="inlineStr">
        <is>
          <t>Sim</t>
        </is>
      </c>
      <c r="I452" t="n">
        <v>0</v>
      </c>
      <c r="J452" s="41" t="n"/>
      <c r="L452" t="inlineStr"/>
      <c r="M452" t="inlineStr">
        <is>
          <t>Pro</t>
        </is>
      </c>
      <c r="N452" t="inlineStr">
        <is>
          <t>monthly</t>
        </is>
      </c>
      <c r="O452" t="inlineStr">
        <is>
          <t>Pago</t>
        </is>
      </c>
      <c r="P452" t="inlineStr">
        <is>
          <t>Sim</t>
        </is>
      </c>
      <c r="Q452" t="inlineStr">
        <is>
          <t>Não</t>
        </is>
      </c>
      <c r="R452" t="inlineStr">
        <is>
          <t>Não</t>
        </is>
      </c>
      <c r="S452" t="inlineStr">
        <is>
          <t>16–40</t>
        </is>
      </c>
      <c r="T452" t="inlineStr">
        <is>
          <t>Conta nova (≤ 30 dias)</t>
        </is>
      </c>
      <c r="U452" t="inlineStr">
        <is>
          <t>DevTools</t>
        </is>
      </c>
      <c r="V452" t="inlineStr">
        <is>
          <t>US</t>
        </is>
      </c>
      <c r="W452" t="inlineStr">
        <is>
          <t>organic</t>
        </is>
      </c>
    </row>
    <row r="453">
      <c r="A453" t="inlineStr">
        <is>
          <t>S-b4212b</t>
        </is>
      </c>
      <c r="B453" t="inlineStr">
        <is>
          <t>A-10b8da</t>
        </is>
      </c>
      <c r="C453" s="40" t="n">
        <v>45058</v>
      </c>
      <c r="D453" s="40" t="n">
        <v>45312</v>
      </c>
      <c r="E453" t="n">
        <v>254</v>
      </c>
      <c r="F453" t="n">
        <v>3383</v>
      </c>
      <c r="G453" t="inlineStr">
        <is>
          <t>Até 2024-S1</t>
        </is>
      </c>
      <c r="H453" t="inlineStr">
        <is>
          <t>Sim</t>
        </is>
      </c>
      <c r="I453" t="n">
        <v>0</v>
      </c>
      <c r="J453" s="41" t="n">
        <v>45292</v>
      </c>
      <c r="K453" t="n">
        <v>21</v>
      </c>
      <c r="L453" t="inlineStr">
        <is>
          <t>Não</t>
        </is>
      </c>
      <c r="M453" t="inlineStr">
        <is>
          <t>Enterprise</t>
        </is>
      </c>
      <c r="N453" t="inlineStr">
        <is>
          <t>monthly</t>
        </is>
      </c>
      <c r="O453" t="inlineStr">
        <is>
          <t>Pago</t>
        </is>
      </c>
      <c r="P453" t="inlineStr">
        <is>
          <t>Sim</t>
        </is>
      </c>
      <c r="Q453" t="inlineStr">
        <is>
          <t>Sim</t>
        </is>
      </c>
      <c r="R453" t="inlineStr">
        <is>
          <t>Não</t>
        </is>
      </c>
      <c r="S453" t="inlineStr">
        <is>
          <t>16–40</t>
        </is>
      </c>
      <c r="T453" t="inlineStr">
        <is>
          <t>Conta nova (≤ 30 dias)</t>
        </is>
      </c>
      <c r="U453" t="inlineStr">
        <is>
          <t>DevTools</t>
        </is>
      </c>
      <c r="V453" t="inlineStr">
        <is>
          <t>US</t>
        </is>
      </c>
      <c r="W453" t="inlineStr">
        <is>
          <t>partner</t>
        </is>
      </c>
    </row>
    <row r="454">
      <c r="A454" t="inlineStr">
        <is>
          <t>S-006908</t>
        </is>
      </c>
      <c r="B454" t="inlineStr">
        <is>
          <t>A-d82ef9</t>
        </is>
      </c>
      <c r="C454" s="40" t="n">
        <v>45563</v>
      </c>
      <c r="D454" s="40" t="n"/>
      <c r="E454" t="n">
        <v>94</v>
      </c>
      <c r="F454" t="n">
        <v>1274</v>
      </c>
      <c r="G454" t="inlineStr">
        <is>
          <t>2024-S2</t>
        </is>
      </c>
      <c r="H454" t="inlineStr">
        <is>
          <t>Sim</t>
        </is>
      </c>
      <c r="I454" t="n">
        <v>0</v>
      </c>
      <c r="J454" s="41" t="n"/>
      <c r="L454" t="inlineStr"/>
      <c r="M454" t="inlineStr">
        <is>
          <t>Pro</t>
        </is>
      </c>
      <c r="N454" t="inlineStr">
        <is>
          <t>monthly</t>
        </is>
      </c>
      <c r="O454" t="inlineStr">
        <is>
          <t>Pago</t>
        </is>
      </c>
      <c r="P454" t="inlineStr">
        <is>
          <t>Sim</t>
        </is>
      </c>
      <c r="Q454" t="inlineStr">
        <is>
          <t>Não</t>
        </is>
      </c>
      <c r="R454" t="inlineStr">
        <is>
          <t>Sim</t>
        </is>
      </c>
      <c r="S454" t="inlineStr">
        <is>
          <t>16–40</t>
        </is>
      </c>
      <c r="T454" t="inlineStr">
        <is>
          <t>31–90 dias</t>
        </is>
      </c>
      <c r="U454" t="inlineStr">
        <is>
          <t>EdTech</t>
        </is>
      </c>
      <c r="V454" t="inlineStr">
        <is>
          <t>UK</t>
        </is>
      </c>
      <c r="W454" t="inlineStr">
        <is>
          <t>other</t>
        </is>
      </c>
    </row>
    <row r="455">
      <c r="A455" t="inlineStr">
        <is>
          <t>S-60b7c7</t>
        </is>
      </c>
      <c r="B455" t="inlineStr">
        <is>
          <t>A-02fac6</t>
        </is>
      </c>
      <c r="C455" s="40" t="n">
        <v>45414</v>
      </c>
      <c r="D455" s="40" t="n"/>
      <c r="E455" t="n">
        <v>243</v>
      </c>
      <c r="F455" t="n">
        <v>4577</v>
      </c>
      <c r="G455" t="inlineStr">
        <is>
          <t>Até 2024-S1</t>
        </is>
      </c>
      <c r="H455" t="inlineStr">
        <is>
          <t>Sim</t>
        </is>
      </c>
      <c r="I455" t="n">
        <v>0</v>
      </c>
      <c r="J455" s="41" t="n"/>
      <c r="L455" t="inlineStr"/>
      <c r="M455" t="inlineStr">
        <is>
          <t>Enterprise</t>
        </is>
      </c>
      <c r="N455" t="inlineStr">
        <is>
          <t>annual</t>
        </is>
      </c>
      <c r="O455" t="inlineStr">
        <is>
          <t>Pago</t>
        </is>
      </c>
      <c r="P455" t="inlineStr">
        <is>
          <t>Não</t>
        </is>
      </c>
      <c r="Q455" t="inlineStr">
        <is>
          <t>Não</t>
        </is>
      </c>
      <c r="R455" t="inlineStr">
        <is>
          <t>Não</t>
        </is>
      </c>
      <c r="S455" t="inlineStr">
        <is>
          <t>16–40</t>
        </is>
      </c>
      <c r="T455" t="inlineStr">
        <is>
          <t>Mais de 365 dias</t>
        </is>
      </c>
      <c r="U455" t="inlineStr">
        <is>
          <t>FinTech</t>
        </is>
      </c>
      <c r="V455" t="inlineStr">
        <is>
          <t>US</t>
        </is>
      </c>
      <c r="W455" t="inlineStr">
        <is>
          <t>event</t>
        </is>
      </c>
    </row>
    <row r="456">
      <c r="A456" t="inlineStr">
        <is>
          <t>S-3e54f5</t>
        </is>
      </c>
      <c r="B456" t="inlineStr">
        <is>
          <t>A-157070</t>
        </is>
      </c>
      <c r="C456" s="40" t="n">
        <v>45272</v>
      </c>
      <c r="D456" s="40" t="n"/>
      <c r="E456" t="n">
        <v>385</v>
      </c>
      <c r="F456" t="n">
        <v>323</v>
      </c>
      <c r="G456" t="inlineStr">
        <is>
          <t>Até 2024-S1</t>
        </is>
      </c>
      <c r="H456" t="inlineStr">
        <is>
          <t>Sim</t>
        </is>
      </c>
      <c r="I456" t="n">
        <v>0</v>
      </c>
      <c r="J456" s="41" t="n"/>
      <c r="L456" t="inlineStr"/>
      <c r="M456" t="inlineStr">
        <is>
          <t>Basic</t>
        </is>
      </c>
      <c r="N456" t="inlineStr">
        <is>
          <t>annual</t>
        </is>
      </c>
      <c r="O456" t="inlineStr">
        <is>
          <t>Pago</t>
        </is>
      </c>
      <c r="P456" t="inlineStr">
        <is>
          <t>Sim</t>
        </is>
      </c>
      <c r="Q456" t="inlineStr">
        <is>
          <t>Não</t>
        </is>
      </c>
      <c r="R456" t="inlineStr">
        <is>
          <t>Não</t>
        </is>
      </c>
      <c r="S456" t="inlineStr">
        <is>
          <t>16–40</t>
        </is>
      </c>
      <c r="T456" t="inlineStr">
        <is>
          <t>31–90 dias</t>
        </is>
      </c>
      <c r="U456" t="inlineStr">
        <is>
          <t>FinTech</t>
        </is>
      </c>
      <c r="V456" t="inlineStr">
        <is>
          <t>US</t>
        </is>
      </c>
      <c r="W456" t="inlineStr">
        <is>
          <t>ads</t>
        </is>
      </c>
    </row>
    <row r="457">
      <c r="A457" t="inlineStr">
        <is>
          <t>S-e32789</t>
        </is>
      </c>
      <c r="B457" t="inlineStr">
        <is>
          <t>A-ac85cd</t>
        </is>
      </c>
      <c r="C457" s="40" t="n">
        <v>45578</v>
      </c>
      <c r="D457" s="40" t="n"/>
      <c r="E457" t="n">
        <v>79</v>
      </c>
      <c r="F457" t="n">
        <v>2597</v>
      </c>
      <c r="G457" t="inlineStr">
        <is>
          <t>2024-S2</t>
        </is>
      </c>
      <c r="H457" t="inlineStr">
        <is>
          <t>Sim</t>
        </is>
      </c>
      <c r="I457" t="n">
        <v>0</v>
      </c>
      <c r="J457" s="41" t="n"/>
      <c r="L457" t="inlineStr"/>
      <c r="M457" t="inlineStr">
        <is>
          <t>Pro</t>
        </is>
      </c>
      <c r="N457" t="inlineStr">
        <is>
          <t>annual</t>
        </is>
      </c>
      <c r="O457" t="inlineStr">
        <is>
          <t>Pago</t>
        </is>
      </c>
      <c r="P457" t="inlineStr">
        <is>
          <t>Sim</t>
        </is>
      </c>
      <c r="Q457" t="inlineStr">
        <is>
          <t>Não</t>
        </is>
      </c>
      <c r="R457" t="inlineStr">
        <is>
          <t>Sim</t>
        </is>
      </c>
      <c r="S457" t="inlineStr">
        <is>
          <t>41+</t>
        </is>
      </c>
      <c r="T457" t="inlineStr">
        <is>
          <t>31–90 dias</t>
        </is>
      </c>
      <c r="U457" t="inlineStr">
        <is>
          <t>EdTech</t>
        </is>
      </c>
      <c r="V457" t="inlineStr">
        <is>
          <t>US</t>
        </is>
      </c>
      <c r="W457" t="inlineStr">
        <is>
          <t>partner</t>
        </is>
      </c>
    </row>
    <row r="458">
      <c r="A458" t="inlineStr">
        <is>
          <t>S-6f398a</t>
        </is>
      </c>
      <c r="B458" t="inlineStr">
        <is>
          <t>A-8ed5dd</t>
        </is>
      </c>
      <c r="C458" s="40" t="n">
        <v>45243</v>
      </c>
      <c r="D458" s="40" t="n"/>
      <c r="E458" t="n">
        <v>414</v>
      </c>
      <c r="F458" t="n">
        <v>245</v>
      </c>
      <c r="G458" t="inlineStr">
        <is>
          <t>Até 2024-S1</t>
        </is>
      </c>
      <c r="H458" t="inlineStr">
        <is>
          <t>Sim</t>
        </is>
      </c>
      <c r="I458" t="n">
        <v>0</v>
      </c>
      <c r="J458" s="41" t="n"/>
      <c r="L458" t="inlineStr"/>
      <c r="M458" t="inlineStr">
        <is>
          <t>Pro</t>
        </is>
      </c>
      <c r="N458" t="inlineStr">
        <is>
          <t>annual</t>
        </is>
      </c>
      <c r="O458" t="inlineStr">
        <is>
          <t>Pago</t>
        </is>
      </c>
      <c r="P458" t="inlineStr">
        <is>
          <t>Sim</t>
        </is>
      </c>
      <c r="Q458" t="inlineStr">
        <is>
          <t>Não</t>
        </is>
      </c>
      <c r="R458" t="inlineStr">
        <is>
          <t>Não</t>
        </is>
      </c>
      <c r="S458" t="inlineStr">
        <is>
          <t>1–5</t>
        </is>
      </c>
      <c r="T458" t="inlineStr">
        <is>
          <t>91–180 dias</t>
        </is>
      </c>
      <c r="U458" t="inlineStr">
        <is>
          <t>EdTech</t>
        </is>
      </c>
      <c r="V458" t="inlineStr">
        <is>
          <t>UK</t>
        </is>
      </c>
      <c r="W458" t="inlineStr">
        <is>
          <t>event</t>
        </is>
      </c>
    </row>
    <row r="459">
      <c r="A459" t="inlineStr">
        <is>
          <t>S-ccc0fe</t>
        </is>
      </c>
      <c r="B459" t="inlineStr">
        <is>
          <t>A-1619f8</t>
        </is>
      </c>
      <c r="C459" s="40" t="n">
        <v>45624</v>
      </c>
      <c r="D459" s="40" t="n"/>
      <c r="E459" t="n">
        <v>33</v>
      </c>
      <c r="F459" t="n">
        <v>551</v>
      </c>
      <c r="G459" t="inlineStr">
        <is>
          <t>2024-S2</t>
        </is>
      </c>
      <c r="H459" t="inlineStr">
        <is>
          <t>Sim</t>
        </is>
      </c>
      <c r="I459" t="n">
        <v>0</v>
      </c>
      <c r="J459" s="41" t="n"/>
      <c r="L459" t="inlineStr"/>
      <c r="M459" t="inlineStr">
        <is>
          <t>Basic</t>
        </is>
      </c>
      <c r="N459" t="inlineStr">
        <is>
          <t>monthly</t>
        </is>
      </c>
      <c r="O459" t="inlineStr">
        <is>
          <t>Pago</t>
        </is>
      </c>
      <c r="P459" t="inlineStr">
        <is>
          <t>Sim</t>
        </is>
      </c>
      <c r="Q459" t="inlineStr">
        <is>
          <t>Não</t>
        </is>
      </c>
      <c r="R459" t="inlineStr">
        <is>
          <t>Não</t>
        </is>
      </c>
      <c r="S459" t="inlineStr">
        <is>
          <t>16–40</t>
        </is>
      </c>
      <c r="T459" t="inlineStr">
        <is>
          <t>181–365 dias</t>
        </is>
      </c>
      <c r="U459" t="inlineStr">
        <is>
          <t>DevTools</t>
        </is>
      </c>
      <c r="V459" t="inlineStr">
        <is>
          <t>US</t>
        </is>
      </c>
      <c r="W459" t="inlineStr">
        <is>
          <t>organic</t>
        </is>
      </c>
    </row>
    <row r="460">
      <c r="A460" t="inlineStr">
        <is>
          <t>S-1dd0ad</t>
        </is>
      </c>
      <c r="B460" t="inlineStr">
        <is>
          <t>A-ac85cd</t>
        </is>
      </c>
      <c r="C460" s="40" t="n">
        <v>45607</v>
      </c>
      <c r="D460" s="40" t="n"/>
      <c r="E460" t="n">
        <v>50</v>
      </c>
      <c r="F460" t="n">
        <v>1007</v>
      </c>
      <c r="G460" t="inlineStr">
        <is>
          <t>2024-S2</t>
        </is>
      </c>
      <c r="H460" t="inlineStr">
        <is>
          <t>Sim</t>
        </is>
      </c>
      <c r="I460" t="n">
        <v>0</v>
      </c>
      <c r="J460" s="41" t="n"/>
      <c r="L460" t="inlineStr"/>
      <c r="M460" t="inlineStr">
        <is>
          <t>Basic</t>
        </is>
      </c>
      <c r="N460" t="inlineStr">
        <is>
          <t>monthly</t>
        </is>
      </c>
      <c r="O460" t="inlineStr">
        <is>
          <t>Pago</t>
        </is>
      </c>
      <c r="P460" t="inlineStr">
        <is>
          <t>Sim</t>
        </is>
      </c>
      <c r="Q460" t="inlineStr">
        <is>
          <t>Sim</t>
        </is>
      </c>
      <c r="R460" t="inlineStr">
        <is>
          <t>Não</t>
        </is>
      </c>
      <c r="S460" t="inlineStr">
        <is>
          <t>41+</t>
        </is>
      </c>
      <c r="T460" t="inlineStr">
        <is>
          <t>91–180 dias</t>
        </is>
      </c>
      <c r="U460" t="inlineStr">
        <is>
          <t>EdTech</t>
        </is>
      </c>
      <c r="V460" t="inlineStr">
        <is>
          <t>US</t>
        </is>
      </c>
      <c r="W460" t="inlineStr">
        <is>
          <t>partner</t>
        </is>
      </c>
    </row>
    <row r="461">
      <c r="A461" t="inlineStr">
        <is>
          <t>S-52385a</t>
        </is>
      </c>
      <c r="B461" t="inlineStr">
        <is>
          <t>A-0aaf6e</t>
        </is>
      </c>
      <c r="C461" s="40" t="n">
        <v>45609</v>
      </c>
      <c r="D461" s="40" t="n"/>
      <c r="E461" t="n">
        <v>48</v>
      </c>
      <c r="F461" t="n">
        <v>57</v>
      </c>
      <c r="G461" t="inlineStr">
        <is>
          <t>2024-S2</t>
        </is>
      </c>
      <c r="H461" t="inlineStr">
        <is>
          <t>Sim</t>
        </is>
      </c>
      <c r="I461" t="n">
        <v>0</v>
      </c>
      <c r="J461" s="41" t="n"/>
      <c r="L461" t="inlineStr"/>
      <c r="M461" t="inlineStr">
        <is>
          <t>Basic</t>
        </is>
      </c>
      <c r="N461" t="inlineStr">
        <is>
          <t>monthly</t>
        </is>
      </c>
      <c r="O461" t="inlineStr">
        <is>
          <t>Pago</t>
        </is>
      </c>
      <c r="P461" t="inlineStr">
        <is>
          <t>Sim</t>
        </is>
      </c>
      <c r="Q461" t="inlineStr">
        <is>
          <t>Não</t>
        </is>
      </c>
      <c r="R461" t="inlineStr">
        <is>
          <t>Não</t>
        </is>
      </c>
      <c r="S461" t="inlineStr">
        <is>
          <t>1–5</t>
        </is>
      </c>
      <c r="T461" t="inlineStr">
        <is>
          <t>181–365 dias</t>
        </is>
      </c>
      <c r="U461" t="inlineStr">
        <is>
          <t>FinTech</t>
        </is>
      </c>
      <c r="V461" t="inlineStr">
        <is>
          <t>US</t>
        </is>
      </c>
      <c r="W461" t="inlineStr">
        <is>
          <t>organic</t>
        </is>
      </c>
    </row>
    <row r="462">
      <c r="A462" t="inlineStr">
        <is>
          <t>S-26a630</t>
        </is>
      </c>
      <c r="B462" t="inlineStr">
        <is>
          <t>A-5247b3</t>
        </is>
      </c>
      <c r="C462" s="40" t="n">
        <v>45374</v>
      </c>
      <c r="D462" s="40" t="n"/>
      <c r="E462" t="n">
        <v>283</v>
      </c>
      <c r="F462" t="n">
        <v>3184</v>
      </c>
      <c r="G462" t="inlineStr">
        <is>
          <t>Até 2024-S1</t>
        </is>
      </c>
      <c r="H462" t="inlineStr">
        <is>
          <t>Sim</t>
        </is>
      </c>
      <c r="I462" t="n">
        <v>0</v>
      </c>
      <c r="J462" s="41" t="n"/>
      <c r="L462" t="inlineStr"/>
      <c r="M462" t="inlineStr">
        <is>
          <t>Enterprise</t>
        </is>
      </c>
      <c r="N462" t="inlineStr">
        <is>
          <t>monthly</t>
        </is>
      </c>
      <c r="O462" t="inlineStr">
        <is>
          <t>Pago</t>
        </is>
      </c>
      <c r="P462" t="inlineStr">
        <is>
          <t>Sim</t>
        </is>
      </c>
      <c r="Q462" t="inlineStr">
        <is>
          <t>Não</t>
        </is>
      </c>
      <c r="R462" t="inlineStr">
        <is>
          <t>Não</t>
        </is>
      </c>
      <c r="S462" t="inlineStr">
        <is>
          <t>16–40</t>
        </is>
      </c>
      <c r="T462" t="inlineStr">
        <is>
          <t>Conta nova (≤ 30 dias)</t>
        </is>
      </c>
      <c r="U462" t="inlineStr">
        <is>
          <t>FinTech</t>
        </is>
      </c>
      <c r="V462" t="inlineStr">
        <is>
          <t>UK</t>
        </is>
      </c>
      <c r="W462" t="inlineStr">
        <is>
          <t>partner</t>
        </is>
      </c>
    </row>
    <row r="463">
      <c r="A463" t="inlineStr">
        <is>
          <t>S-904784</t>
        </is>
      </c>
      <c r="B463" t="inlineStr">
        <is>
          <t>A-9badbd</t>
        </is>
      </c>
      <c r="C463" s="40" t="n">
        <v>45555</v>
      </c>
      <c r="D463" s="40" t="n"/>
      <c r="E463" t="n">
        <v>102</v>
      </c>
      <c r="F463" t="n">
        <v>0</v>
      </c>
      <c r="G463" t="inlineStr">
        <is>
          <t>2024-S2</t>
        </is>
      </c>
      <c r="H463" t="inlineStr">
        <is>
          <t>Sim</t>
        </is>
      </c>
      <c r="I463" t="n">
        <v>0</v>
      </c>
      <c r="J463" s="41" t="n"/>
      <c r="L463" t="inlineStr"/>
      <c r="M463" t="inlineStr">
        <is>
          <t>Enterprise</t>
        </is>
      </c>
      <c r="N463" t="inlineStr">
        <is>
          <t>monthly</t>
        </is>
      </c>
      <c r="O463" t="inlineStr">
        <is>
          <t>Trial</t>
        </is>
      </c>
      <c r="P463" t="inlineStr">
        <is>
          <t>Não</t>
        </is>
      </c>
      <c r="Q463" t="inlineStr">
        <is>
          <t>Não</t>
        </is>
      </c>
      <c r="R463" t="inlineStr">
        <is>
          <t>Não</t>
        </is>
      </c>
      <c r="S463" t="inlineStr">
        <is>
          <t>16–40</t>
        </is>
      </c>
      <c r="T463" t="inlineStr">
        <is>
          <t>91–180 dias</t>
        </is>
      </c>
      <c r="U463" t="inlineStr">
        <is>
          <t>Cybersecurity</t>
        </is>
      </c>
      <c r="V463" t="inlineStr">
        <is>
          <t>DE</t>
        </is>
      </c>
      <c r="W463" t="inlineStr">
        <is>
          <t>ads</t>
        </is>
      </c>
    </row>
    <row r="464">
      <c r="A464" t="inlineStr">
        <is>
          <t>S-80a6a6</t>
        </is>
      </c>
      <c r="B464" t="inlineStr">
        <is>
          <t>A-4437e4</t>
        </is>
      </c>
      <c r="C464" s="40" t="n">
        <v>45633</v>
      </c>
      <c r="D464" s="40" t="n"/>
      <c r="E464" t="n">
        <v>24</v>
      </c>
      <c r="F464" t="n">
        <v>597</v>
      </c>
      <c r="G464" t="inlineStr">
        <is>
          <t>2024-S2</t>
        </is>
      </c>
      <c r="H464" t="inlineStr">
        <is>
          <t>Não</t>
        </is>
      </c>
      <c r="I464" t="n">
        <v>0</v>
      </c>
      <c r="J464" s="41" t="n"/>
      <c r="L464" t="inlineStr"/>
      <c r="M464" t="inlineStr">
        <is>
          <t>Enterprise</t>
        </is>
      </c>
      <c r="N464" t="inlineStr">
        <is>
          <t>annual</t>
        </is>
      </c>
      <c r="O464" t="inlineStr">
        <is>
          <t>Pago</t>
        </is>
      </c>
      <c r="P464" t="inlineStr">
        <is>
          <t>Sim</t>
        </is>
      </c>
      <c r="Q464" t="inlineStr">
        <is>
          <t>Não</t>
        </is>
      </c>
      <c r="R464" t="inlineStr">
        <is>
          <t>Não</t>
        </is>
      </c>
      <c r="S464" t="inlineStr">
        <is>
          <t>1–5</t>
        </is>
      </c>
      <c r="T464" t="inlineStr">
        <is>
          <t>Mais de 365 dias</t>
        </is>
      </c>
      <c r="U464" t="inlineStr">
        <is>
          <t>Cybersecurity</t>
        </is>
      </c>
      <c r="V464" t="inlineStr">
        <is>
          <t>US</t>
        </is>
      </c>
      <c r="W464" t="inlineStr">
        <is>
          <t>event</t>
        </is>
      </c>
    </row>
    <row r="465">
      <c r="A465" t="inlineStr">
        <is>
          <t>S-d2d423</t>
        </is>
      </c>
      <c r="B465" t="inlineStr">
        <is>
          <t>A-72799b</t>
        </is>
      </c>
      <c r="C465" s="40" t="n">
        <v>45516</v>
      </c>
      <c r="D465" s="40" t="n"/>
      <c r="E465" t="n">
        <v>141</v>
      </c>
      <c r="F465" t="n">
        <v>3980</v>
      </c>
      <c r="G465" t="inlineStr">
        <is>
          <t>2024-S2</t>
        </is>
      </c>
      <c r="H465" t="inlineStr">
        <is>
          <t>Sim</t>
        </is>
      </c>
      <c r="I465" t="n">
        <v>0</v>
      </c>
      <c r="J465" s="41" t="n"/>
      <c r="L465" t="inlineStr"/>
      <c r="M465" t="inlineStr">
        <is>
          <t>Enterprise</t>
        </is>
      </c>
      <c r="N465" t="inlineStr">
        <is>
          <t>monthly</t>
        </is>
      </c>
      <c r="O465" t="inlineStr">
        <is>
          <t>Pago</t>
        </is>
      </c>
      <c r="P465" t="inlineStr">
        <is>
          <t>Sim</t>
        </is>
      </c>
      <c r="Q465" t="inlineStr">
        <is>
          <t>Não</t>
        </is>
      </c>
      <c r="R465" t="inlineStr">
        <is>
          <t>Não</t>
        </is>
      </c>
      <c r="S465" t="inlineStr">
        <is>
          <t>16–40</t>
        </is>
      </c>
      <c r="T465" t="inlineStr">
        <is>
          <t>181–365 dias</t>
        </is>
      </c>
      <c r="U465" t="inlineStr">
        <is>
          <t>DevTools</t>
        </is>
      </c>
      <c r="V465" t="inlineStr">
        <is>
          <t>FR</t>
        </is>
      </c>
      <c r="W465" t="inlineStr">
        <is>
          <t>event</t>
        </is>
      </c>
    </row>
    <row r="466">
      <c r="A466" t="inlineStr">
        <is>
          <t>S-bdac36</t>
        </is>
      </c>
      <c r="B466" t="inlineStr">
        <is>
          <t>A-443f6f</t>
        </is>
      </c>
      <c r="C466" s="40" t="n">
        <v>45634</v>
      </c>
      <c r="D466" s="40" t="n"/>
      <c r="E466" t="n">
        <v>23</v>
      </c>
      <c r="F466" t="n">
        <v>3781</v>
      </c>
      <c r="G466" t="inlineStr">
        <is>
          <t>2024-S2</t>
        </is>
      </c>
      <c r="H466" t="inlineStr">
        <is>
          <t>Não</t>
        </is>
      </c>
      <c r="I466" t="n">
        <v>0</v>
      </c>
      <c r="J466" s="41" t="n"/>
      <c r="L466" t="inlineStr"/>
      <c r="M466" t="inlineStr">
        <is>
          <t>Enterprise</t>
        </is>
      </c>
      <c r="N466" t="inlineStr">
        <is>
          <t>monthly</t>
        </is>
      </c>
      <c r="O466" t="inlineStr">
        <is>
          <t>Pago</t>
        </is>
      </c>
      <c r="P466" t="inlineStr">
        <is>
          <t>Não</t>
        </is>
      </c>
      <c r="Q466" t="inlineStr">
        <is>
          <t>Não</t>
        </is>
      </c>
      <c r="R466" t="inlineStr">
        <is>
          <t>Não</t>
        </is>
      </c>
      <c r="S466" t="inlineStr">
        <is>
          <t>16–40</t>
        </is>
      </c>
      <c r="T466" t="inlineStr">
        <is>
          <t>Conta nova (≤ 30 dias)</t>
        </is>
      </c>
      <c r="U466" t="inlineStr">
        <is>
          <t>Cybersecurity</t>
        </is>
      </c>
      <c r="V466" t="inlineStr">
        <is>
          <t>US</t>
        </is>
      </c>
      <c r="W466" t="inlineStr">
        <is>
          <t>organic</t>
        </is>
      </c>
    </row>
    <row r="467">
      <c r="A467" t="inlineStr">
        <is>
          <t>S-a68f4f</t>
        </is>
      </c>
      <c r="B467" t="inlineStr">
        <is>
          <t>A-2ebb4b</t>
        </is>
      </c>
      <c r="C467" s="40" t="n">
        <v>45081</v>
      </c>
      <c r="D467" s="40" t="n"/>
      <c r="E467" t="n">
        <v>576</v>
      </c>
      <c r="F467" t="n">
        <v>0</v>
      </c>
      <c r="G467" t="inlineStr">
        <is>
          <t>Até 2024-S1</t>
        </is>
      </c>
      <c r="H467" t="inlineStr">
        <is>
          <t>Sim</t>
        </is>
      </c>
      <c r="I467" t="n">
        <v>0</v>
      </c>
      <c r="J467" s="41" t="n"/>
      <c r="L467" t="inlineStr"/>
      <c r="M467" t="inlineStr">
        <is>
          <t>Basic</t>
        </is>
      </c>
      <c r="N467" t="inlineStr">
        <is>
          <t>monthly</t>
        </is>
      </c>
      <c r="O467" t="inlineStr">
        <is>
          <t>Trial</t>
        </is>
      </c>
      <c r="P467" t="inlineStr">
        <is>
          <t>Sim</t>
        </is>
      </c>
      <c r="Q467" t="inlineStr">
        <is>
          <t>Não</t>
        </is>
      </c>
      <c r="R467" t="inlineStr">
        <is>
          <t>Não</t>
        </is>
      </c>
      <c r="S467" t="inlineStr">
        <is>
          <t>41+</t>
        </is>
      </c>
      <c r="T467" t="inlineStr">
        <is>
          <t>Conta nova (≤ 30 dias)</t>
        </is>
      </c>
      <c r="U467" t="inlineStr">
        <is>
          <t>HealthTech</t>
        </is>
      </c>
      <c r="V467" t="inlineStr">
        <is>
          <t>US</t>
        </is>
      </c>
      <c r="W467" t="inlineStr">
        <is>
          <t>ads</t>
        </is>
      </c>
    </row>
    <row r="468">
      <c r="A468" t="inlineStr">
        <is>
          <t>S-eb84b1</t>
        </is>
      </c>
      <c r="B468" t="inlineStr">
        <is>
          <t>A-05d3b3</t>
        </is>
      </c>
      <c r="C468" s="40" t="n">
        <v>45528</v>
      </c>
      <c r="D468" s="40" t="n"/>
      <c r="E468" t="n">
        <v>129</v>
      </c>
      <c r="F468" t="n">
        <v>441</v>
      </c>
      <c r="G468" t="inlineStr">
        <is>
          <t>2024-S2</t>
        </is>
      </c>
      <c r="H468" t="inlineStr">
        <is>
          <t>Sim</t>
        </is>
      </c>
      <c r="I468" t="n">
        <v>0</v>
      </c>
      <c r="J468" s="41" t="n"/>
      <c r="L468" t="inlineStr"/>
      <c r="M468" t="inlineStr">
        <is>
          <t>Pro</t>
        </is>
      </c>
      <c r="N468" t="inlineStr">
        <is>
          <t>monthly</t>
        </is>
      </c>
      <c r="O468" t="inlineStr">
        <is>
          <t>Pago</t>
        </is>
      </c>
      <c r="P468" t="inlineStr">
        <is>
          <t>Não</t>
        </is>
      </c>
      <c r="Q468" t="inlineStr">
        <is>
          <t>Não</t>
        </is>
      </c>
      <c r="R468" t="inlineStr">
        <is>
          <t>Não</t>
        </is>
      </c>
      <c r="S468" t="inlineStr">
        <is>
          <t>6–15</t>
        </is>
      </c>
      <c r="T468" t="inlineStr">
        <is>
          <t>Mais de 365 dias</t>
        </is>
      </c>
      <c r="U468" t="inlineStr">
        <is>
          <t>DevTools</t>
        </is>
      </c>
      <c r="V468" t="inlineStr">
        <is>
          <t>AU</t>
        </is>
      </c>
      <c r="W468" t="inlineStr">
        <is>
          <t>ads</t>
        </is>
      </c>
    </row>
    <row r="469">
      <c r="A469" t="inlineStr">
        <is>
          <t>S-c9b181</t>
        </is>
      </c>
      <c r="B469" t="inlineStr">
        <is>
          <t>A-443b7c</t>
        </is>
      </c>
      <c r="C469" s="40" t="n">
        <v>45573</v>
      </c>
      <c r="D469" s="40" t="n"/>
      <c r="E469" t="n">
        <v>84</v>
      </c>
      <c r="F469" t="n">
        <v>1372</v>
      </c>
      <c r="G469" t="inlineStr">
        <is>
          <t>2024-S2</t>
        </is>
      </c>
      <c r="H469" t="inlineStr">
        <is>
          <t>Sim</t>
        </is>
      </c>
      <c r="I469" t="n">
        <v>0</v>
      </c>
      <c r="J469" s="41" t="n"/>
      <c r="L469" t="inlineStr"/>
      <c r="M469" t="inlineStr">
        <is>
          <t>Pro</t>
        </is>
      </c>
      <c r="N469" t="inlineStr">
        <is>
          <t>monthly</t>
        </is>
      </c>
      <c r="O469" t="inlineStr">
        <is>
          <t>Pago</t>
        </is>
      </c>
      <c r="P469" t="inlineStr">
        <is>
          <t>Sim</t>
        </is>
      </c>
      <c r="Q469" t="inlineStr">
        <is>
          <t>Sim</t>
        </is>
      </c>
      <c r="R469" t="inlineStr">
        <is>
          <t>Não</t>
        </is>
      </c>
      <c r="S469" t="inlineStr">
        <is>
          <t>16–40</t>
        </is>
      </c>
      <c r="T469" t="inlineStr">
        <is>
          <t>31–90 dias</t>
        </is>
      </c>
      <c r="U469" t="inlineStr">
        <is>
          <t>Cybersecurity</t>
        </is>
      </c>
      <c r="V469" t="inlineStr">
        <is>
          <t>US</t>
        </is>
      </c>
      <c r="W469" t="inlineStr">
        <is>
          <t>other</t>
        </is>
      </c>
    </row>
    <row r="470">
      <c r="A470" t="inlineStr">
        <is>
          <t>S-2e55e6</t>
        </is>
      </c>
      <c r="B470" t="inlineStr">
        <is>
          <t>A-f19409</t>
        </is>
      </c>
      <c r="C470" s="40" t="n">
        <v>45646</v>
      </c>
      <c r="D470" s="40" t="n"/>
      <c r="E470" t="n">
        <v>11</v>
      </c>
      <c r="F470" t="n">
        <v>665</v>
      </c>
      <c r="G470" t="inlineStr">
        <is>
          <t>2024-S2</t>
        </is>
      </c>
      <c r="H470" t="inlineStr">
        <is>
          <t>Não</t>
        </is>
      </c>
      <c r="I470" t="n">
        <v>0</v>
      </c>
      <c r="J470" s="41" t="n"/>
      <c r="L470" t="inlineStr"/>
      <c r="M470" t="inlineStr">
        <is>
          <t>Basic</t>
        </is>
      </c>
      <c r="N470" t="inlineStr">
        <is>
          <t>annual</t>
        </is>
      </c>
      <c r="O470" t="inlineStr">
        <is>
          <t>Pago</t>
        </is>
      </c>
      <c r="P470" t="inlineStr">
        <is>
          <t>Não</t>
        </is>
      </c>
      <c r="Q470" t="inlineStr">
        <is>
          <t>Não</t>
        </is>
      </c>
      <c r="R470" t="inlineStr">
        <is>
          <t>Não</t>
        </is>
      </c>
      <c r="S470" t="inlineStr">
        <is>
          <t>16–40</t>
        </is>
      </c>
      <c r="T470" t="inlineStr">
        <is>
          <t>Mais de 365 dias</t>
        </is>
      </c>
      <c r="U470" t="inlineStr">
        <is>
          <t>DevTools</t>
        </is>
      </c>
      <c r="V470" t="inlineStr">
        <is>
          <t>US</t>
        </is>
      </c>
      <c r="W470" t="inlineStr">
        <is>
          <t>other</t>
        </is>
      </c>
    </row>
    <row r="471">
      <c r="A471" t="inlineStr">
        <is>
          <t>S-863c87</t>
        </is>
      </c>
      <c r="B471" t="inlineStr">
        <is>
          <t>A-e43bf7</t>
        </is>
      </c>
      <c r="C471" s="40" t="n">
        <v>45112</v>
      </c>
      <c r="D471" s="40" t="n"/>
      <c r="E471" t="n">
        <v>545</v>
      </c>
      <c r="F471" t="n">
        <v>13930</v>
      </c>
      <c r="G471" t="inlineStr">
        <is>
          <t>Até 2024-S1</t>
        </is>
      </c>
      <c r="H471" t="inlineStr">
        <is>
          <t>Sim</t>
        </is>
      </c>
      <c r="I471" t="n">
        <v>0</v>
      </c>
      <c r="J471" s="41" t="n"/>
      <c r="L471" t="inlineStr"/>
      <c r="M471" t="inlineStr">
        <is>
          <t>Enterprise</t>
        </is>
      </c>
      <c r="N471" t="inlineStr">
        <is>
          <t>annual</t>
        </is>
      </c>
      <c r="O471" t="inlineStr">
        <is>
          <t>Pago</t>
        </is>
      </c>
      <c r="P471" t="inlineStr">
        <is>
          <t>Sim</t>
        </is>
      </c>
      <c r="Q471" t="inlineStr">
        <is>
          <t>Sim</t>
        </is>
      </c>
      <c r="R471" t="inlineStr">
        <is>
          <t>Não</t>
        </is>
      </c>
      <c r="S471" t="inlineStr">
        <is>
          <t>41+</t>
        </is>
      </c>
      <c r="T471" t="inlineStr">
        <is>
          <t>91–180 dias</t>
        </is>
      </c>
      <c r="U471" t="inlineStr">
        <is>
          <t>Cybersecurity</t>
        </is>
      </c>
      <c r="V471" t="inlineStr">
        <is>
          <t>AU</t>
        </is>
      </c>
      <c r="W471" t="inlineStr">
        <is>
          <t>other</t>
        </is>
      </c>
    </row>
    <row r="472">
      <c r="A472" t="inlineStr">
        <is>
          <t>S-7564c5</t>
        </is>
      </c>
      <c r="B472" t="inlineStr">
        <is>
          <t>A-96215d</t>
        </is>
      </c>
      <c r="C472" s="40" t="n">
        <v>45547</v>
      </c>
      <c r="D472" s="40" t="n"/>
      <c r="E472" t="n">
        <v>110</v>
      </c>
      <c r="F472" t="n">
        <v>833</v>
      </c>
      <c r="G472" t="inlineStr">
        <is>
          <t>2024-S2</t>
        </is>
      </c>
      <c r="H472" t="inlineStr">
        <is>
          <t>Sim</t>
        </is>
      </c>
      <c r="I472" t="n">
        <v>0</v>
      </c>
      <c r="J472" s="41" t="n"/>
      <c r="L472" t="inlineStr"/>
      <c r="M472" t="inlineStr">
        <is>
          <t>Pro</t>
        </is>
      </c>
      <c r="N472" t="inlineStr">
        <is>
          <t>monthly</t>
        </is>
      </c>
      <c r="O472" t="inlineStr">
        <is>
          <t>Pago</t>
        </is>
      </c>
      <c r="P472" t="inlineStr">
        <is>
          <t>Não</t>
        </is>
      </c>
      <c r="Q472" t="inlineStr">
        <is>
          <t>Não</t>
        </is>
      </c>
      <c r="R472" t="inlineStr">
        <is>
          <t>Não</t>
        </is>
      </c>
      <c r="S472" t="inlineStr">
        <is>
          <t>16–40</t>
        </is>
      </c>
      <c r="T472" t="inlineStr">
        <is>
          <t>31–90 dias</t>
        </is>
      </c>
      <c r="U472" t="inlineStr">
        <is>
          <t>FinTech</t>
        </is>
      </c>
      <c r="V472" t="inlineStr">
        <is>
          <t>US</t>
        </is>
      </c>
      <c r="W472" t="inlineStr">
        <is>
          <t>event</t>
        </is>
      </c>
    </row>
    <row r="473">
      <c r="A473" t="inlineStr">
        <is>
          <t>S-8a9db8</t>
        </is>
      </c>
      <c r="B473" t="inlineStr">
        <is>
          <t>A-474ad4</t>
        </is>
      </c>
      <c r="C473" s="40" t="n">
        <v>45626</v>
      </c>
      <c r="D473" s="40" t="n">
        <v>45633</v>
      </c>
      <c r="E473" t="n">
        <v>7</v>
      </c>
      <c r="F473" t="n">
        <v>1592</v>
      </c>
      <c r="G473" t="inlineStr">
        <is>
          <t>2024-S2</t>
        </is>
      </c>
      <c r="H473" t="inlineStr">
        <is>
          <t>Sim</t>
        </is>
      </c>
      <c r="I473" t="n">
        <v>1</v>
      </c>
      <c r="J473" s="41" t="n">
        <v>45627</v>
      </c>
      <c r="K473" t="n">
        <v>7</v>
      </c>
      <c r="L473" t="inlineStr">
        <is>
          <t>Não</t>
        </is>
      </c>
      <c r="M473" t="inlineStr">
        <is>
          <t>Enterprise</t>
        </is>
      </c>
      <c r="N473" t="inlineStr">
        <is>
          <t>annual</t>
        </is>
      </c>
      <c r="O473" t="inlineStr">
        <is>
          <t>Pago</t>
        </is>
      </c>
      <c r="P473" t="inlineStr">
        <is>
          <t>Sim</t>
        </is>
      </c>
      <c r="Q473" t="inlineStr">
        <is>
          <t>Não</t>
        </is>
      </c>
      <c r="R473" t="inlineStr">
        <is>
          <t>Não</t>
        </is>
      </c>
      <c r="S473" t="inlineStr">
        <is>
          <t>6–15</t>
        </is>
      </c>
      <c r="T473" t="inlineStr">
        <is>
          <t>Mais de 365 dias</t>
        </is>
      </c>
      <c r="U473" t="inlineStr">
        <is>
          <t>EdTech</t>
        </is>
      </c>
      <c r="V473" t="inlineStr">
        <is>
          <t>US</t>
        </is>
      </c>
      <c r="W473" t="inlineStr">
        <is>
          <t>organic</t>
        </is>
      </c>
    </row>
    <row r="474">
      <c r="A474" t="inlineStr">
        <is>
          <t>S-200752</t>
        </is>
      </c>
      <c r="B474" t="inlineStr">
        <is>
          <t>A-4d1e75</t>
        </is>
      </c>
      <c r="C474" s="40" t="n">
        <v>45552</v>
      </c>
      <c r="D474" s="40" t="n"/>
      <c r="E474" t="n">
        <v>105</v>
      </c>
      <c r="F474" t="n">
        <v>980</v>
      </c>
      <c r="G474" t="inlineStr">
        <is>
          <t>2024-S2</t>
        </is>
      </c>
      <c r="H474" t="inlineStr">
        <is>
          <t>Sim</t>
        </is>
      </c>
      <c r="I474" t="n">
        <v>0</v>
      </c>
      <c r="J474" s="41" t="n"/>
      <c r="L474" t="inlineStr"/>
      <c r="M474" t="inlineStr">
        <is>
          <t>Pro</t>
        </is>
      </c>
      <c r="N474" t="inlineStr">
        <is>
          <t>monthly</t>
        </is>
      </c>
      <c r="O474" t="inlineStr">
        <is>
          <t>Pago</t>
        </is>
      </c>
      <c r="P474" t="inlineStr">
        <is>
          <t>Não</t>
        </is>
      </c>
      <c r="Q474" t="inlineStr">
        <is>
          <t>Sim</t>
        </is>
      </c>
      <c r="R474" t="inlineStr">
        <is>
          <t>Não</t>
        </is>
      </c>
      <c r="S474" t="inlineStr">
        <is>
          <t>16–40</t>
        </is>
      </c>
      <c r="T474" t="inlineStr">
        <is>
          <t>Conta nova (≤ 30 dias)</t>
        </is>
      </c>
      <c r="U474" t="inlineStr">
        <is>
          <t>DevTools</t>
        </is>
      </c>
      <c r="V474" t="inlineStr">
        <is>
          <t>US</t>
        </is>
      </c>
      <c r="W474" t="inlineStr">
        <is>
          <t>other</t>
        </is>
      </c>
    </row>
    <row r="475">
      <c r="A475" t="inlineStr">
        <is>
          <t>S-74e211</t>
        </is>
      </c>
      <c r="B475" t="inlineStr">
        <is>
          <t>A-3d957b</t>
        </is>
      </c>
      <c r="C475" s="40" t="n">
        <v>45488</v>
      </c>
      <c r="D475" s="40" t="n"/>
      <c r="E475" t="n">
        <v>169</v>
      </c>
      <c r="F475" t="n">
        <v>686</v>
      </c>
      <c r="G475" t="inlineStr">
        <is>
          <t>2024-S2</t>
        </is>
      </c>
      <c r="H475" t="inlineStr">
        <is>
          <t>Sim</t>
        </is>
      </c>
      <c r="I475" t="n">
        <v>0</v>
      </c>
      <c r="J475" s="41" t="n"/>
      <c r="L475" t="inlineStr"/>
      <c r="M475" t="inlineStr">
        <is>
          <t>Pro</t>
        </is>
      </c>
      <c r="N475" t="inlineStr">
        <is>
          <t>monthly</t>
        </is>
      </c>
      <c r="O475" t="inlineStr">
        <is>
          <t>Pago</t>
        </is>
      </c>
      <c r="P475" t="inlineStr">
        <is>
          <t>Não</t>
        </is>
      </c>
      <c r="Q475" t="inlineStr">
        <is>
          <t>Sim</t>
        </is>
      </c>
      <c r="R475" t="inlineStr">
        <is>
          <t>Não</t>
        </is>
      </c>
      <c r="S475" t="inlineStr">
        <is>
          <t>6–15</t>
        </is>
      </c>
      <c r="T475" t="inlineStr">
        <is>
          <t>91–180 dias</t>
        </is>
      </c>
      <c r="U475" t="inlineStr">
        <is>
          <t>HealthTech</t>
        </is>
      </c>
      <c r="V475" t="inlineStr">
        <is>
          <t>UK</t>
        </is>
      </c>
      <c r="W475" t="inlineStr">
        <is>
          <t>other</t>
        </is>
      </c>
    </row>
    <row r="476">
      <c r="A476" t="inlineStr">
        <is>
          <t>S-2aadef</t>
        </is>
      </c>
      <c r="B476" t="inlineStr">
        <is>
          <t>A-1619f8</t>
        </is>
      </c>
      <c r="C476" s="40" t="n">
        <v>45612</v>
      </c>
      <c r="D476" s="40" t="n"/>
      <c r="E476" t="n">
        <v>45</v>
      </c>
      <c r="F476" t="n">
        <v>1421</v>
      </c>
      <c r="G476" t="inlineStr">
        <is>
          <t>2024-S2</t>
        </is>
      </c>
      <c r="H476" t="inlineStr">
        <is>
          <t>Sim</t>
        </is>
      </c>
      <c r="I476" t="n">
        <v>0</v>
      </c>
      <c r="J476" s="41" t="n"/>
      <c r="L476" t="inlineStr"/>
      <c r="M476" t="inlineStr">
        <is>
          <t>Pro</t>
        </is>
      </c>
      <c r="N476" t="inlineStr">
        <is>
          <t>annual</t>
        </is>
      </c>
      <c r="O476" t="inlineStr">
        <is>
          <t>Pago</t>
        </is>
      </c>
      <c r="P476" t="inlineStr">
        <is>
          <t>Sim</t>
        </is>
      </c>
      <c r="Q476" t="inlineStr">
        <is>
          <t>Não</t>
        </is>
      </c>
      <c r="R476" t="inlineStr">
        <is>
          <t>Não</t>
        </is>
      </c>
      <c r="S476" t="inlineStr">
        <is>
          <t>16–40</t>
        </is>
      </c>
      <c r="T476" t="inlineStr">
        <is>
          <t>91–180 dias</t>
        </is>
      </c>
      <c r="U476" t="inlineStr">
        <is>
          <t>DevTools</t>
        </is>
      </c>
      <c r="V476" t="inlineStr">
        <is>
          <t>US</t>
        </is>
      </c>
      <c r="W476" t="inlineStr">
        <is>
          <t>organic</t>
        </is>
      </c>
    </row>
    <row r="477">
      <c r="A477" t="inlineStr">
        <is>
          <t>S-fdc415</t>
        </is>
      </c>
      <c r="B477" t="inlineStr">
        <is>
          <t>A-726cfa</t>
        </is>
      </c>
      <c r="C477" s="40" t="n">
        <v>45148</v>
      </c>
      <c r="D477" s="40" t="n"/>
      <c r="E477" t="n">
        <v>509</v>
      </c>
      <c r="F477" t="n">
        <v>5970</v>
      </c>
      <c r="G477" t="inlineStr">
        <is>
          <t>Até 2024-S1</t>
        </is>
      </c>
      <c r="H477" t="inlineStr">
        <is>
          <t>Sim</t>
        </is>
      </c>
      <c r="I477" t="n">
        <v>0</v>
      </c>
      <c r="J477" s="41" t="n"/>
      <c r="L477" t="inlineStr"/>
      <c r="M477" t="inlineStr">
        <is>
          <t>Enterprise</t>
        </is>
      </c>
      <c r="N477" t="inlineStr">
        <is>
          <t>annual</t>
        </is>
      </c>
      <c r="O477" t="inlineStr">
        <is>
          <t>Pago</t>
        </is>
      </c>
      <c r="P477" t="inlineStr">
        <is>
          <t>Sim</t>
        </is>
      </c>
      <c r="Q477" t="inlineStr">
        <is>
          <t>Não</t>
        </is>
      </c>
      <c r="R477" t="inlineStr">
        <is>
          <t>Não</t>
        </is>
      </c>
      <c r="S477" t="inlineStr">
        <is>
          <t>16–40</t>
        </is>
      </c>
      <c r="T477" t="inlineStr">
        <is>
          <t>31–90 dias</t>
        </is>
      </c>
      <c r="U477" t="inlineStr">
        <is>
          <t>DevTools</t>
        </is>
      </c>
      <c r="V477" t="inlineStr">
        <is>
          <t>US</t>
        </is>
      </c>
      <c r="W477" t="inlineStr">
        <is>
          <t>partner</t>
        </is>
      </c>
    </row>
    <row r="478">
      <c r="A478" t="inlineStr">
        <is>
          <t>S-c03f87</t>
        </is>
      </c>
      <c r="B478" t="inlineStr">
        <is>
          <t>A-6f50ae</t>
        </is>
      </c>
      <c r="C478" s="40" t="n">
        <v>45296</v>
      </c>
      <c r="D478" s="40" t="n"/>
      <c r="E478" t="n">
        <v>361</v>
      </c>
      <c r="F478" t="n">
        <v>3781</v>
      </c>
      <c r="G478" t="inlineStr">
        <is>
          <t>Até 2024-S1</t>
        </is>
      </c>
      <c r="H478" t="inlineStr">
        <is>
          <t>Sim</t>
        </is>
      </c>
      <c r="I478" t="n">
        <v>0</v>
      </c>
      <c r="J478" s="41" t="n"/>
      <c r="L478" t="inlineStr"/>
      <c r="M478" t="inlineStr">
        <is>
          <t>Enterprise</t>
        </is>
      </c>
      <c r="N478" t="inlineStr">
        <is>
          <t>annual</t>
        </is>
      </c>
      <c r="O478" t="inlineStr">
        <is>
          <t>Pago</t>
        </is>
      </c>
      <c r="P478" t="inlineStr">
        <is>
          <t>Sim</t>
        </is>
      </c>
      <c r="Q478" t="inlineStr">
        <is>
          <t>Não</t>
        </is>
      </c>
      <c r="R478" t="inlineStr">
        <is>
          <t>Não</t>
        </is>
      </c>
      <c r="S478" t="inlineStr">
        <is>
          <t>16–40</t>
        </is>
      </c>
      <c r="T478" t="inlineStr">
        <is>
          <t>91–180 dias</t>
        </is>
      </c>
      <c r="U478" t="inlineStr">
        <is>
          <t>FinTech</t>
        </is>
      </c>
      <c r="V478" t="inlineStr">
        <is>
          <t>US</t>
        </is>
      </c>
      <c r="W478" t="inlineStr">
        <is>
          <t>partner</t>
        </is>
      </c>
    </row>
    <row r="479">
      <c r="A479" t="inlineStr">
        <is>
          <t>S-a245f6</t>
        </is>
      </c>
      <c r="B479" t="inlineStr">
        <is>
          <t>A-86902e</t>
        </is>
      </c>
      <c r="C479" s="40" t="n">
        <v>45288</v>
      </c>
      <c r="D479" s="40" t="n"/>
      <c r="E479" t="n">
        <v>369</v>
      </c>
      <c r="F479" t="n">
        <v>646</v>
      </c>
      <c r="G479" t="inlineStr">
        <is>
          <t>Até 2024-S1</t>
        </is>
      </c>
      <c r="H479" t="inlineStr">
        <is>
          <t>Sim</t>
        </is>
      </c>
      <c r="I479" t="n">
        <v>0</v>
      </c>
      <c r="J479" s="41" t="n"/>
      <c r="L479" t="inlineStr"/>
      <c r="M479" t="inlineStr">
        <is>
          <t>Basic</t>
        </is>
      </c>
      <c r="N479" t="inlineStr">
        <is>
          <t>monthly</t>
        </is>
      </c>
      <c r="O479" t="inlineStr">
        <is>
          <t>Pago</t>
        </is>
      </c>
      <c r="P479" t="inlineStr">
        <is>
          <t>Sim</t>
        </is>
      </c>
      <c r="Q479" t="inlineStr">
        <is>
          <t>Não</t>
        </is>
      </c>
      <c r="R479" t="inlineStr">
        <is>
          <t>Não</t>
        </is>
      </c>
      <c r="S479" t="inlineStr">
        <is>
          <t>16–40</t>
        </is>
      </c>
      <c r="T479" t="inlineStr">
        <is>
          <t>181–365 dias</t>
        </is>
      </c>
      <c r="U479" t="inlineStr">
        <is>
          <t>HealthTech</t>
        </is>
      </c>
      <c r="V479" t="inlineStr">
        <is>
          <t>IN</t>
        </is>
      </c>
      <c r="W479" t="inlineStr">
        <is>
          <t>other</t>
        </is>
      </c>
    </row>
    <row r="480">
      <c r="A480" t="inlineStr">
        <is>
          <t>S-a1cc61</t>
        </is>
      </c>
      <c r="B480" t="inlineStr">
        <is>
          <t>A-bc4d48</t>
        </is>
      </c>
      <c r="C480" s="40" t="n">
        <v>45477</v>
      </c>
      <c r="D480" s="40" t="n"/>
      <c r="E480" t="n">
        <v>180</v>
      </c>
      <c r="F480" t="n">
        <v>665</v>
      </c>
      <c r="G480" t="inlineStr">
        <is>
          <t>2024-S2</t>
        </is>
      </c>
      <c r="H480" t="inlineStr">
        <is>
          <t>Sim</t>
        </is>
      </c>
      <c r="I480" t="n">
        <v>0</v>
      </c>
      <c r="J480" s="41" t="n"/>
      <c r="L480" t="inlineStr"/>
      <c r="M480" t="inlineStr">
        <is>
          <t>Basic</t>
        </is>
      </c>
      <c r="N480" t="inlineStr">
        <is>
          <t>annual</t>
        </is>
      </c>
      <c r="O480" t="inlineStr">
        <is>
          <t>Pago</t>
        </is>
      </c>
      <c r="P480" t="inlineStr">
        <is>
          <t>Sim</t>
        </is>
      </c>
      <c r="Q480" t="inlineStr">
        <is>
          <t>Não</t>
        </is>
      </c>
      <c r="R480" t="inlineStr">
        <is>
          <t>Não</t>
        </is>
      </c>
      <c r="S480" t="inlineStr">
        <is>
          <t>16–40</t>
        </is>
      </c>
      <c r="T480" t="inlineStr">
        <is>
          <t>Conta nova (≤ 30 dias)</t>
        </is>
      </c>
      <c r="U480" t="inlineStr">
        <is>
          <t>EdTech</t>
        </is>
      </c>
      <c r="V480" t="inlineStr">
        <is>
          <t>US</t>
        </is>
      </c>
      <c r="W480" t="inlineStr">
        <is>
          <t>ads</t>
        </is>
      </c>
    </row>
    <row r="481">
      <c r="A481" t="inlineStr">
        <is>
          <t>S-9b96c2</t>
        </is>
      </c>
      <c r="B481" t="inlineStr">
        <is>
          <t>A-02cd81</t>
        </is>
      </c>
      <c r="C481" s="40" t="n">
        <v>45425</v>
      </c>
      <c r="D481" s="40" t="n"/>
      <c r="E481" t="n">
        <v>232</v>
      </c>
      <c r="F481" t="n">
        <v>8756</v>
      </c>
      <c r="G481" t="inlineStr">
        <is>
          <t>Até 2024-S1</t>
        </is>
      </c>
      <c r="H481" t="inlineStr">
        <is>
          <t>Sim</t>
        </is>
      </c>
      <c r="I481" t="n">
        <v>0</v>
      </c>
      <c r="J481" s="41" t="n"/>
      <c r="L481" t="inlineStr"/>
      <c r="M481" t="inlineStr">
        <is>
          <t>Enterprise</t>
        </is>
      </c>
      <c r="N481" t="inlineStr">
        <is>
          <t>monthly</t>
        </is>
      </c>
      <c r="O481" t="inlineStr">
        <is>
          <t>Pago</t>
        </is>
      </c>
      <c r="P481" t="inlineStr">
        <is>
          <t>Sim</t>
        </is>
      </c>
      <c r="Q481" t="inlineStr">
        <is>
          <t>Não</t>
        </is>
      </c>
      <c r="R481" t="inlineStr">
        <is>
          <t>Não</t>
        </is>
      </c>
      <c r="S481" t="inlineStr">
        <is>
          <t>41+</t>
        </is>
      </c>
      <c r="T481" t="inlineStr">
        <is>
          <t>31–90 dias</t>
        </is>
      </c>
      <c r="U481" t="inlineStr">
        <is>
          <t>HealthTech</t>
        </is>
      </c>
      <c r="V481" t="inlineStr">
        <is>
          <t>IN</t>
        </is>
      </c>
      <c r="W481" t="inlineStr">
        <is>
          <t>other</t>
        </is>
      </c>
    </row>
    <row r="482">
      <c r="A482" t="inlineStr">
        <is>
          <t>S-2e79e8</t>
        </is>
      </c>
      <c r="B482" t="inlineStr">
        <is>
          <t>A-cb5333</t>
        </is>
      </c>
      <c r="C482" s="40" t="n">
        <v>45428</v>
      </c>
      <c r="D482" s="40" t="n"/>
      <c r="E482" t="n">
        <v>229</v>
      </c>
      <c r="F482" t="n">
        <v>0</v>
      </c>
      <c r="G482" t="inlineStr">
        <is>
          <t>Até 2024-S1</t>
        </is>
      </c>
      <c r="H482" t="inlineStr">
        <is>
          <t>Sim</t>
        </is>
      </c>
      <c r="I482" t="n">
        <v>0</v>
      </c>
      <c r="J482" s="41" t="n"/>
      <c r="L482" t="inlineStr"/>
      <c r="M482" t="inlineStr">
        <is>
          <t>Pro</t>
        </is>
      </c>
      <c r="N482" t="inlineStr">
        <is>
          <t>monthly</t>
        </is>
      </c>
      <c r="O482" t="inlineStr">
        <is>
          <t>Trial</t>
        </is>
      </c>
      <c r="P482" t="inlineStr">
        <is>
          <t>Sim</t>
        </is>
      </c>
      <c r="Q482" t="inlineStr">
        <is>
          <t>Não</t>
        </is>
      </c>
      <c r="R482" t="inlineStr">
        <is>
          <t>Não</t>
        </is>
      </c>
      <c r="S482" t="inlineStr">
        <is>
          <t>16–40</t>
        </is>
      </c>
      <c r="T482" t="inlineStr">
        <is>
          <t>31–90 dias</t>
        </is>
      </c>
      <c r="U482" t="inlineStr">
        <is>
          <t>DevTools</t>
        </is>
      </c>
      <c r="V482" t="inlineStr">
        <is>
          <t>US</t>
        </is>
      </c>
      <c r="W482" t="inlineStr">
        <is>
          <t>ads</t>
        </is>
      </c>
    </row>
    <row r="483">
      <c r="A483" t="inlineStr">
        <is>
          <t>S-f965de</t>
        </is>
      </c>
      <c r="B483" t="inlineStr">
        <is>
          <t>A-ab438f</t>
        </is>
      </c>
      <c r="C483" s="40" t="n">
        <v>45585</v>
      </c>
      <c r="D483" s="40" t="n">
        <v>45644</v>
      </c>
      <c r="E483" t="n">
        <v>59</v>
      </c>
      <c r="F483" t="n">
        <v>0</v>
      </c>
      <c r="G483" t="inlineStr">
        <is>
          <t>2024-S2</t>
        </is>
      </c>
      <c r="H483" t="inlineStr">
        <is>
          <t>Sim</t>
        </is>
      </c>
      <c r="I483" t="n">
        <v>0</v>
      </c>
      <c r="J483" s="41" t="n">
        <v>45627</v>
      </c>
      <c r="K483" t="n">
        <v>18</v>
      </c>
      <c r="L483" t="inlineStr">
        <is>
          <t>Não</t>
        </is>
      </c>
      <c r="M483" t="inlineStr">
        <is>
          <t>Pro</t>
        </is>
      </c>
      <c r="N483" t="inlineStr">
        <is>
          <t>monthly</t>
        </is>
      </c>
      <c r="O483" t="inlineStr">
        <is>
          <t>Trial</t>
        </is>
      </c>
      <c r="P483" t="inlineStr">
        <is>
          <t>Sim</t>
        </is>
      </c>
      <c r="Q483" t="inlineStr">
        <is>
          <t>Sim</t>
        </is>
      </c>
      <c r="R483" t="inlineStr">
        <is>
          <t>Não</t>
        </is>
      </c>
      <c r="S483" t="inlineStr">
        <is>
          <t>41+</t>
        </is>
      </c>
      <c r="T483" t="inlineStr">
        <is>
          <t>31–90 dias</t>
        </is>
      </c>
      <c r="U483" t="inlineStr">
        <is>
          <t>Cybersecurity</t>
        </is>
      </c>
      <c r="V483" t="inlineStr">
        <is>
          <t>US</t>
        </is>
      </c>
      <c r="W483" t="inlineStr">
        <is>
          <t>ads</t>
        </is>
      </c>
    </row>
    <row r="484">
      <c r="A484" t="inlineStr">
        <is>
          <t>S-abff7d</t>
        </is>
      </c>
      <c r="B484" t="inlineStr">
        <is>
          <t>A-94f8c9</t>
        </is>
      </c>
      <c r="C484" s="40" t="n">
        <v>45469</v>
      </c>
      <c r="D484" s="40" t="n"/>
      <c r="E484" t="n">
        <v>188</v>
      </c>
      <c r="F484" t="n">
        <v>0</v>
      </c>
      <c r="G484" t="inlineStr">
        <is>
          <t>Até 2024-S1</t>
        </is>
      </c>
      <c r="H484" t="inlineStr">
        <is>
          <t>Sim</t>
        </is>
      </c>
      <c r="I484" t="n">
        <v>0</v>
      </c>
      <c r="J484" s="41" t="n"/>
      <c r="L484" t="inlineStr"/>
      <c r="M484" t="inlineStr">
        <is>
          <t>Basic</t>
        </is>
      </c>
      <c r="N484" t="inlineStr">
        <is>
          <t>annual</t>
        </is>
      </c>
      <c r="O484" t="inlineStr">
        <is>
          <t>Trial</t>
        </is>
      </c>
      <c r="P484" t="inlineStr">
        <is>
          <t>Sim</t>
        </is>
      </c>
      <c r="Q484" t="inlineStr">
        <is>
          <t>Não</t>
        </is>
      </c>
      <c r="R484" t="inlineStr">
        <is>
          <t>Não</t>
        </is>
      </c>
      <c r="S484" t="inlineStr">
        <is>
          <t>16–40</t>
        </is>
      </c>
      <c r="T484" t="inlineStr">
        <is>
          <t>31–90 dias</t>
        </is>
      </c>
      <c r="U484" t="inlineStr">
        <is>
          <t>HealthTech</t>
        </is>
      </c>
      <c r="V484" t="inlineStr">
        <is>
          <t>US</t>
        </is>
      </c>
      <c r="W484" t="inlineStr">
        <is>
          <t>other</t>
        </is>
      </c>
    </row>
    <row r="485">
      <c r="A485" t="inlineStr">
        <is>
          <t>S-791c64</t>
        </is>
      </c>
      <c r="B485" t="inlineStr">
        <is>
          <t>A-a1b80b</t>
        </is>
      </c>
      <c r="C485" s="40" t="n">
        <v>45603</v>
      </c>
      <c r="D485" s="40" t="n"/>
      <c r="E485" t="n">
        <v>54</v>
      </c>
      <c r="F485" t="n">
        <v>0</v>
      </c>
      <c r="G485" t="inlineStr">
        <is>
          <t>2024-S2</t>
        </is>
      </c>
      <c r="H485" t="inlineStr">
        <is>
          <t>Sim</t>
        </is>
      </c>
      <c r="I485" t="n">
        <v>0</v>
      </c>
      <c r="J485" s="41" t="n"/>
      <c r="L485" t="inlineStr"/>
      <c r="M485" t="inlineStr">
        <is>
          <t>Pro</t>
        </is>
      </c>
      <c r="N485" t="inlineStr">
        <is>
          <t>annual</t>
        </is>
      </c>
      <c r="O485" t="inlineStr">
        <is>
          <t>Trial</t>
        </is>
      </c>
      <c r="P485" t="inlineStr">
        <is>
          <t>Sim</t>
        </is>
      </c>
      <c r="Q485" t="inlineStr">
        <is>
          <t>Não</t>
        </is>
      </c>
      <c r="R485" t="inlineStr">
        <is>
          <t>Não</t>
        </is>
      </c>
      <c r="S485" t="inlineStr">
        <is>
          <t>16–40</t>
        </is>
      </c>
      <c r="T485" t="inlineStr">
        <is>
          <t>181–365 dias</t>
        </is>
      </c>
      <c r="U485" t="inlineStr">
        <is>
          <t>HealthTech</t>
        </is>
      </c>
      <c r="V485" t="inlineStr">
        <is>
          <t>US</t>
        </is>
      </c>
      <c r="W485" t="inlineStr">
        <is>
          <t>organic</t>
        </is>
      </c>
    </row>
    <row r="486">
      <c r="A486" t="inlineStr">
        <is>
          <t>S-7b7be8</t>
        </is>
      </c>
      <c r="B486" t="inlineStr">
        <is>
          <t>A-d42431</t>
        </is>
      </c>
      <c r="C486" s="40" t="n">
        <v>45481</v>
      </c>
      <c r="D486" s="40" t="n"/>
      <c r="E486" t="n">
        <v>176</v>
      </c>
      <c r="F486" t="n">
        <v>1729</v>
      </c>
      <c r="G486" t="inlineStr">
        <is>
          <t>2024-S2</t>
        </is>
      </c>
      <c r="H486" t="inlineStr">
        <is>
          <t>Sim</t>
        </is>
      </c>
      <c r="I486" t="n">
        <v>0</v>
      </c>
      <c r="J486" s="41" t="n"/>
      <c r="L486" t="inlineStr"/>
      <c r="M486" t="inlineStr">
        <is>
          <t>Basic</t>
        </is>
      </c>
      <c r="N486" t="inlineStr">
        <is>
          <t>monthly</t>
        </is>
      </c>
      <c r="O486" t="inlineStr">
        <is>
          <t>Pago</t>
        </is>
      </c>
      <c r="P486" t="inlineStr">
        <is>
          <t>Sim</t>
        </is>
      </c>
      <c r="Q486" t="inlineStr">
        <is>
          <t>Não</t>
        </is>
      </c>
      <c r="R486" t="inlineStr">
        <is>
          <t>Não</t>
        </is>
      </c>
      <c r="S486" t="inlineStr">
        <is>
          <t>41+</t>
        </is>
      </c>
      <c r="T486" t="inlineStr">
        <is>
          <t>Conta nova (≤ 30 dias)</t>
        </is>
      </c>
      <c r="U486" t="inlineStr">
        <is>
          <t>FinTech</t>
        </is>
      </c>
      <c r="V486" t="inlineStr">
        <is>
          <t>FR</t>
        </is>
      </c>
      <c r="W486" t="inlineStr">
        <is>
          <t>ads</t>
        </is>
      </c>
    </row>
    <row r="487">
      <c r="A487" t="inlineStr">
        <is>
          <t>S-6055d4</t>
        </is>
      </c>
      <c r="B487" t="inlineStr">
        <is>
          <t>A-ce550d</t>
        </is>
      </c>
      <c r="C487" s="40" t="n">
        <v>45609</v>
      </c>
      <c r="D487" s="40" t="n"/>
      <c r="E487" t="n">
        <v>48</v>
      </c>
      <c r="F487" t="n">
        <v>0</v>
      </c>
      <c r="G487" t="inlineStr">
        <is>
          <t>2024-S2</t>
        </is>
      </c>
      <c r="H487" t="inlineStr">
        <is>
          <t>Sim</t>
        </is>
      </c>
      <c r="I487" t="n">
        <v>0</v>
      </c>
      <c r="J487" s="41" t="n"/>
      <c r="L487" t="inlineStr"/>
      <c r="M487" t="inlineStr">
        <is>
          <t>Enterprise</t>
        </is>
      </c>
      <c r="N487" t="inlineStr">
        <is>
          <t>monthly</t>
        </is>
      </c>
      <c r="O487" t="inlineStr">
        <is>
          <t>Trial</t>
        </is>
      </c>
      <c r="P487" t="inlineStr">
        <is>
          <t>Sim</t>
        </is>
      </c>
      <c r="Q487" t="inlineStr">
        <is>
          <t>Não</t>
        </is>
      </c>
      <c r="R487" t="inlineStr">
        <is>
          <t>Não</t>
        </is>
      </c>
      <c r="S487" t="inlineStr">
        <is>
          <t>16–40</t>
        </is>
      </c>
      <c r="T487" t="inlineStr">
        <is>
          <t>Conta nova (≤ 30 dias)</t>
        </is>
      </c>
      <c r="U487" t="inlineStr">
        <is>
          <t>HealthTech</t>
        </is>
      </c>
      <c r="V487" t="inlineStr">
        <is>
          <t>US</t>
        </is>
      </c>
      <c r="W487" t="inlineStr">
        <is>
          <t>event</t>
        </is>
      </c>
    </row>
    <row r="488">
      <c r="A488" t="inlineStr">
        <is>
          <t>S-938e4e</t>
        </is>
      </c>
      <c r="B488" t="inlineStr">
        <is>
          <t>A-794a0b</t>
        </is>
      </c>
      <c r="C488" s="40" t="n">
        <v>45445</v>
      </c>
      <c r="D488" s="40" t="n"/>
      <c r="E488" t="n">
        <v>212</v>
      </c>
      <c r="F488" t="n">
        <v>0</v>
      </c>
      <c r="G488" t="inlineStr">
        <is>
          <t>Até 2024-S1</t>
        </is>
      </c>
      <c r="H488" t="inlineStr">
        <is>
          <t>Sim</t>
        </is>
      </c>
      <c r="I488" t="n">
        <v>0</v>
      </c>
      <c r="J488" s="41" t="n"/>
      <c r="L488" t="inlineStr"/>
      <c r="M488" t="inlineStr">
        <is>
          <t>Pro</t>
        </is>
      </c>
      <c r="N488" t="inlineStr">
        <is>
          <t>annual</t>
        </is>
      </c>
      <c r="O488" t="inlineStr">
        <is>
          <t>Trial</t>
        </is>
      </c>
      <c r="P488" t="inlineStr">
        <is>
          <t>Não</t>
        </is>
      </c>
      <c r="Q488" t="inlineStr">
        <is>
          <t>Não</t>
        </is>
      </c>
      <c r="R488" t="inlineStr">
        <is>
          <t>Não</t>
        </is>
      </c>
      <c r="S488" t="inlineStr">
        <is>
          <t>16–40</t>
        </is>
      </c>
      <c r="T488" t="inlineStr">
        <is>
          <t>Mais de 365 dias</t>
        </is>
      </c>
      <c r="U488" t="inlineStr">
        <is>
          <t>HealthTech</t>
        </is>
      </c>
      <c r="V488" t="inlineStr">
        <is>
          <t>DE</t>
        </is>
      </c>
      <c r="W488" t="inlineStr">
        <is>
          <t>organic</t>
        </is>
      </c>
    </row>
    <row r="489">
      <c r="A489" t="inlineStr">
        <is>
          <t>S-1f3254</t>
        </is>
      </c>
      <c r="B489" t="inlineStr">
        <is>
          <t>A-4c56c9</t>
        </is>
      </c>
      <c r="C489" s="40" t="n">
        <v>45655</v>
      </c>
      <c r="D489" s="40" t="n"/>
      <c r="E489" t="n">
        <v>2</v>
      </c>
      <c r="F489" t="n">
        <v>342</v>
      </c>
      <c r="G489" t="inlineStr">
        <is>
          <t>2024-S2</t>
        </is>
      </c>
      <c r="H489" t="inlineStr">
        <is>
          <t>Não</t>
        </is>
      </c>
      <c r="I489" t="n">
        <v>0</v>
      </c>
      <c r="J489" s="41" t="n"/>
      <c r="L489" t="inlineStr"/>
      <c r="M489" t="inlineStr">
        <is>
          <t>Basic</t>
        </is>
      </c>
      <c r="N489" t="inlineStr">
        <is>
          <t>annual</t>
        </is>
      </c>
      <c r="O489" t="inlineStr">
        <is>
          <t>Pago</t>
        </is>
      </c>
      <c r="P489" t="inlineStr">
        <is>
          <t>Sim</t>
        </is>
      </c>
      <c r="Q489" t="inlineStr">
        <is>
          <t>Não</t>
        </is>
      </c>
      <c r="R489" t="inlineStr">
        <is>
          <t>Não</t>
        </is>
      </c>
      <c r="S489" t="inlineStr">
        <is>
          <t>16–40</t>
        </is>
      </c>
      <c r="T489" t="inlineStr">
        <is>
          <t>Mais de 365 dias</t>
        </is>
      </c>
      <c r="U489" t="inlineStr">
        <is>
          <t>FinTech</t>
        </is>
      </c>
      <c r="V489" t="inlineStr">
        <is>
          <t>US</t>
        </is>
      </c>
      <c r="W489" t="inlineStr">
        <is>
          <t>partner</t>
        </is>
      </c>
    </row>
    <row r="490">
      <c r="A490" t="inlineStr">
        <is>
          <t>S-2c4909</t>
        </is>
      </c>
      <c r="B490" t="inlineStr">
        <is>
          <t>A-659280</t>
        </is>
      </c>
      <c r="C490" s="40" t="n">
        <v>45422</v>
      </c>
      <c r="D490" s="40" t="n"/>
      <c r="E490" t="n">
        <v>235</v>
      </c>
      <c r="F490" t="n">
        <v>247</v>
      </c>
      <c r="G490" t="inlineStr">
        <is>
          <t>Até 2024-S1</t>
        </is>
      </c>
      <c r="H490" t="inlineStr">
        <is>
          <t>Sim</t>
        </is>
      </c>
      <c r="I490" t="n">
        <v>0</v>
      </c>
      <c r="J490" s="41" t="n"/>
      <c r="L490" t="inlineStr"/>
      <c r="M490" t="inlineStr">
        <is>
          <t>Basic</t>
        </is>
      </c>
      <c r="N490" t="inlineStr">
        <is>
          <t>monthly</t>
        </is>
      </c>
      <c r="O490" t="inlineStr">
        <is>
          <t>Pago</t>
        </is>
      </c>
      <c r="P490" t="inlineStr">
        <is>
          <t>Não</t>
        </is>
      </c>
      <c r="Q490" t="inlineStr">
        <is>
          <t>Não</t>
        </is>
      </c>
      <c r="R490" t="inlineStr">
        <is>
          <t>Não</t>
        </is>
      </c>
      <c r="S490" t="inlineStr">
        <is>
          <t>6–15</t>
        </is>
      </c>
      <c r="T490" t="inlineStr">
        <is>
          <t>91–180 dias</t>
        </is>
      </c>
      <c r="U490" t="inlineStr">
        <is>
          <t>FinTech</t>
        </is>
      </c>
      <c r="V490" t="inlineStr">
        <is>
          <t>IN</t>
        </is>
      </c>
      <c r="W490" t="inlineStr">
        <is>
          <t>event</t>
        </is>
      </c>
    </row>
    <row r="491">
      <c r="A491" t="inlineStr">
        <is>
          <t>S-e143c9</t>
        </is>
      </c>
      <c r="B491" t="inlineStr">
        <is>
          <t>A-bd4513</t>
        </is>
      </c>
      <c r="C491" s="40" t="n">
        <v>45627</v>
      </c>
      <c r="D491" s="40" t="n"/>
      <c r="E491" t="n">
        <v>30</v>
      </c>
      <c r="F491" t="n">
        <v>2450</v>
      </c>
      <c r="G491" t="inlineStr">
        <is>
          <t>2024-S2</t>
        </is>
      </c>
      <c r="H491" t="inlineStr">
        <is>
          <t>Sim</t>
        </is>
      </c>
      <c r="I491" t="n">
        <v>0</v>
      </c>
      <c r="J491" s="41" t="n"/>
      <c r="L491" t="inlineStr"/>
      <c r="M491" t="inlineStr">
        <is>
          <t>Pro</t>
        </is>
      </c>
      <c r="N491" t="inlineStr">
        <is>
          <t>annual</t>
        </is>
      </c>
      <c r="O491" t="inlineStr">
        <is>
          <t>Pago</t>
        </is>
      </c>
      <c r="P491" t="inlineStr">
        <is>
          <t>Sim</t>
        </is>
      </c>
      <c r="Q491" t="inlineStr">
        <is>
          <t>Não</t>
        </is>
      </c>
      <c r="R491" t="inlineStr">
        <is>
          <t>Não</t>
        </is>
      </c>
      <c r="S491" t="inlineStr">
        <is>
          <t>41+</t>
        </is>
      </c>
      <c r="T491" t="inlineStr">
        <is>
          <t>Conta nova (≤ 30 dias)</t>
        </is>
      </c>
      <c r="U491" t="inlineStr">
        <is>
          <t>DevTools</t>
        </is>
      </c>
      <c r="V491" t="inlineStr">
        <is>
          <t>AU</t>
        </is>
      </c>
      <c r="W491" t="inlineStr">
        <is>
          <t>event</t>
        </is>
      </c>
    </row>
    <row r="492">
      <c r="A492" t="inlineStr">
        <is>
          <t>S-c3213f</t>
        </is>
      </c>
      <c r="B492" t="inlineStr">
        <is>
          <t>A-1d5444</t>
        </is>
      </c>
      <c r="C492" s="40" t="n">
        <v>45506</v>
      </c>
      <c r="D492" s="40" t="n"/>
      <c r="E492" t="n">
        <v>151</v>
      </c>
      <c r="F492" t="n">
        <v>8159</v>
      </c>
      <c r="G492" t="inlineStr">
        <is>
          <t>2024-S2</t>
        </is>
      </c>
      <c r="H492" t="inlineStr">
        <is>
          <t>Sim</t>
        </is>
      </c>
      <c r="I492" t="n">
        <v>0</v>
      </c>
      <c r="J492" s="41" t="n"/>
      <c r="L492" t="inlineStr"/>
      <c r="M492" t="inlineStr">
        <is>
          <t>Enterprise</t>
        </is>
      </c>
      <c r="N492" t="inlineStr">
        <is>
          <t>annual</t>
        </is>
      </c>
      <c r="O492" t="inlineStr">
        <is>
          <t>Pago</t>
        </is>
      </c>
      <c r="P492" t="inlineStr">
        <is>
          <t>Não</t>
        </is>
      </c>
      <c r="Q492" t="inlineStr">
        <is>
          <t>Não</t>
        </is>
      </c>
      <c r="R492" t="inlineStr">
        <is>
          <t>Não</t>
        </is>
      </c>
      <c r="S492" t="inlineStr">
        <is>
          <t>41+</t>
        </is>
      </c>
      <c r="T492" t="inlineStr">
        <is>
          <t>181–365 dias</t>
        </is>
      </c>
      <c r="U492" t="inlineStr">
        <is>
          <t>Cybersecurity</t>
        </is>
      </c>
      <c r="V492" t="inlineStr">
        <is>
          <t>US</t>
        </is>
      </c>
      <c r="W492" t="inlineStr">
        <is>
          <t>partner</t>
        </is>
      </c>
    </row>
    <row r="493">
      <c r="A493" t="inlineStr">
        <is>
          <t>S-102053</t>
        </is>
      </c>
      <c r="B493" t="inlineStr">
        <is>
          <t>A-4e0e85</t>
        </is>
      </c>
      <c r="C493" s="40" t="n">
        <v>45392</v>
      </c>
      <c r="D493" s="40" t="n"/>
      <c r="E493" t="n">
        <v>265</v>
      </c>
      <c r="F493" t="n">
        <v>1194</v>
      </c>
      <c r="G493" t="inlineStr">
        <is>
          <t>Até 2024-S1</t>
        </is>
      </c>
      <c r="H493" t="inlineStr">
        <is>
          <t>Sim</t>
        </is>
      </c>
      <c r="I493" t="n">
        <v>0</v>
      </c>
      <c r="J493" s="41" t="n"/>
      <c r="L493" t="inlineStr"/>
      <c r="M493" t="inlineStr">
        <is>
          <t>Enterprise</t>
        </is>
      </c>
      <c r="N493" t="inlineStr">
        <is>
          <t>monthly</t>
        </is>
      </c>
      <c r="O493" t="inlineStr">
        <is>
          <t>Pago</t>
        </is>
      </c>
      <c r="P493" t="inlineStr">
        <is>
          <t>Sim</t>
        </is>
      </c>
      <c r="Q493" t="inlineStr">
        <is>
          <t>Não</t>
        </is>
      </c>
      <c r="R493" t="inlineStr">
        <is>
          <t>Não</t>
        </is>
      </c>
      <c r="S493" t="inlineStr">
        <is>
          <t>6–15</t>
        </is>
      </c>
      <c r="T493" t="inlineStr">
        <is>
          <t>181–365 dias</t>
        </is>
      </c>
      <c r="U493" t="inlineStr">
        <is>
          <t>DevTools</t>
        </is>
      </c>
      <c r="V493" t="inlineStr">
        <is>
          <t>US</t>
        </is>
      </c>
      <c r="W493" t="inlineStr">
        <is>
          <t>organic</t>
        </is>
      </c>
    </row>
    <row r="494">
      <c r="A494" t="inlineStr">
        <is>
          <t>S-43c2e3</t>
        </is>
      </c>
      <c r="B494" t="inlineStr">
        <is>
          <t>A-6f8ad2</t>
        </is>
      </c>
      <c r="C494" s="40" t="n">
        <v>45515</v>
      </c>
      <c r="D494" s="40" t="n"/>
      <c r="E494" t="n">
        <v>142</v>
      </c>
      <c r="F494" t="n">
        <v>6965</v>
      </c>
      <c r="G494" t="inlineStr">
        <is>
          <t>2024-S2</t>
        </is>
      </c>
      <c r="H494" t="inlineStr">
        <is>
          <t>Sim</t>
        </is>
      </c>
      <c r="I494" t="n">
        <v>0</v>
      </c>
      <c r="J494" s="41" t="n"/>
      <c r="L494" t="inlineStr"/>
      <c r="M494" t="inlineStr">
        <is>
          <t>Enterprise</t>
        </is>
      </c>
      <c r="N494" t="inlineStr">
        <is>
          <t>monthly</t>
        </is>
      </c>
      <c r="O494" t="inlineStr">
        <is>
          <t>Pago</t>
        </is>
      </c>
      <c r="P494" t="inlineStr">
        <is>
          <t>Sim</t>
        </is>
      </c>
      <c r="Q494" t="inlineStr">
        <is>
          <t>Sim</t>
        </is>
      </c>
      <c r="R494" t="inlineStr">
        <is>
          <t>Não</t>
        </is>
      </c>
      <c r="S494" t="inlineStr">
        <is>
          <t>16–40</t>
        </is>
      </c>
      <c r="T494" t="inlineStr">
        <is>
          <t>31–90 dias</t>
        </is>
      </c>
      <c r="U494" t="inlineStr">
        <is>
          <t>EdTech</t>
        </is>
      </c>
      <c r="V494" t="inlineStr">
        <is>
          <t>IN</t>
        </is>
      </c>
      <c r="W494" t="inlineStr">
        <is>
          <t>organic</t>
        </is>
      </c>
    </row>
    <row r="495">
      <c r="A495" t="inlineStr">
        <is>
          <t>S-a2b83d</t>
        </is>
      </c>
      <c r="B495" t="inlineStr">
        <is>
          <t>A-cc8c8f</t>
        </is>
      </c>
      <c r="C495" s="40" t="n">
        <v>45499</v>
      </c>
      <c r="D495" s="40" t="n"/>
      <c r="E495" t="n">
        <v>158</v>
      </c>
      <c r="F495" t="n">
        <v>437</v>
      </c>
      <c r="G495" t="inlineStr">
        <is>
          <t>2024-S2</t>
        </is>
      </c>
      <c r="H495" t="inlineStr">
        <is>
          <t>Sim</t>
        </is>
      </c>
      <c r="I495" t="n">
        <v>0</v>
      </c>
      <c r="J495" s="41" t="n"/>
      <c r="L495" t="inlineStr"/>
      <c r="M495" t="inlineStr">
        <is>
          <t>Basic</t>
        </is>
      </c>
      <c r="N495" t="inlineStr">
        <is>
          <t>annual</t>
        </is>
      </c>
      <c r="O495" t="inlineStr">
        <is>
          <t>Pago</t>
        </is>
      </c>
      <c r="P495" t="inlineStr">
        <is>
          <t>Sim</t>
        </is>
      </c>
      <c r="Q495" t="inlineStr">
        <is>
          <t>Não</t>
        </is>
      </c>
      <c r="R495" t="inlineStr">
        <is>
          <t>Não</t>
        </is>
      </c>
      <c r="S495" t="inlineStr">
        <is>
          <t>16–40</t>
        </is>
      </c>
      <c r="T495" t="inlineStr">
        <is>
          <t>31–90 dias</t>
        </is>
      </c>
      <c r="U495" t="inlineStr">
        <is>
          <t>DevTools</t>
        </is>
      </c>
      <c r="V495" t="inlineStr">
        <is>
          <t>US</t>
        </is>
      </c>
      <c r="W495" t="inlineStr">
        <is>
          <t>ads</t>
        </is>
      </c>
    </row>
    <row r="496">
      <c r="A496" t="inlineStr">
        <is>
          <t>S-b6793d</t>
        </is>
      </c>
      <c r="B496" t="inlineStr">
        <is>
          <t>A-6f50ae</t>
        </is>
      </c>
      <c r="C496" s="40" t="n">
        <v>45492</v>
      </c>
      <c r="D496" s="40" t="n"/>
      <c r="E496" t="n">
        <v>165</v>
      </c>
      <c r="F496" t="n">
        <v>1078</v>
      </c>
      <c r="G496" t="inlineStr">
        <is>
          <t>2024-S2</t>
        </is>
      </c>
      <c r="H496" t="inlineStr">
        <is>
          <t>Sim</t>
        </is>
      </c>
      <c r="I496" t="n">
        <v>0</v>
      </c>
      <c r="J496" s="41" t="n"/>
      <c r="L496" t="inlineStr"/>
      <c r="M496" t="inlineStr">
        <is>
          <t>Pro</t>
        </is>
      </c>
      <c r="N496" t="inlineStr">
        <is>
          <t>annual</t>
        </is>
      </c>
      <c r="O496" t="inlineStr">
        <is>
          <t>Pago</t>
        </is>
      </c>
      <c r="P496" t="inlineStr">
        <is>
          <t>Não</t>
        </is>
      </c>
      <c r="Q496" t="inlineStr">
        <is>
          <t>Não</t>
        </is>
      </c>
      <c r="R496" t="inlineStr">
        <is>
          <t>Não</t>
        </is>
      </c>
      <c r="S496" t="inlineStr">
        <is>
          <t>16–40</t>
        </is>
      </c>
      <c r="T496" t="inlineStr">
        <is>
          <t>181–365 dias</t>
        </is>
      </c>
      <c r="U496" t="inlineStr">
        <is>
          <t>FinTech</t>
        </is>
      </c>
      <c r="V496" t="inlineStr">
        <is>
          <t>US</t>
        </is>
      </c>
      <c r="W496" t="inlineStr">
        <is>
          <t>partner</t>
        </is>
      </c>
    </row>
    <row r="497">
      <c r="A497" t="inlineStr">
        <is>
          <t>S-a3a1c1</t>
        </is>
      </c>
      <c r="B497" t="inlineStr">
        <is>
          <t>A-f25509</t>
        </is>
      </c>
      <c r="C497" s="40" t="n">
        <v>45567</v>
      </c>
      <c r="D497" s="40" t="n"/>
      <c r="E497" t="n">
        <v>90</v>
      </c>
      <c r="F497" t="n">
        <v>2303</v>
      </c>
      <c r="G497" t="inlineStr">
        <is>
          <t>2024-S2</t>
        </is>
      </c>
      <c r="H497" t="inlineStr">
        <is>
          <t>Sim</t>
        </is>
      </c>
      <c r="I497" t="n">
        <v>0</v>
      </c>
      <c r="J497" s="41" t="n"/>
      <c r="L497" t="inlineStr"/>
      <c r="M497" t="inlineStr">
        <is>
          <t>Pro</t>
        </is>
      </c>
      <c r="N497" t="inlineStr">
        <is>
          <t>monthly</t>
        </is>
      </c>
      <c r="O497" t="inlineStr">
        <is>
          <t>Pago</t>
        </is>
      </c>
      <c r="P497" t="inlineStr">
        <is>
          <t>Sim</t>
        </is>
      </c>
      <c r="Q497" t="inlineStr">
        <is>
          <t>Não</t>
        </is>
      </c>
      <c r="R497" t="inlineStr">
        <is>
          <t>Não</t>
        </is>
      </c>
      <c r="S497" t="inlineStr">
        <is>
          <t>41+</t>
        </is>
      </c>
      <c r="T497" t="inlineStr">
        <is>
          <t>181–365 dias</t>
        </is>
      </c>
      <c r="U497" t="inlineStr">
        <is>
          <t>EdTech</t>
        </is>
      </c>
      <c r="V497" t="inlineStr">
        <is>
          <t>US</t>
        </is>
      </c>
      <c r="W497" t="inlineStr">
        <is>
          <t>other</t>
        </is>
      </c>
    </row>
    <row r="498">
      <c r="A498" t="inlineStr">
        <is>
          <t>S-260e48</t>
        </is>
      </c>
      <c r="B498" t="inlineStr">
        <is>
          <t>A-7f4db3</t>
        </is>
      </c>
      <c r="C498" s="40" t="n">
        <v>45123</v>
      </c>
      <c r="D498" s="40" t="n"/>
      <c r="E498" t="n">
        <v>534</v>
      </c>
      <c r="F498" t="n">
        <v>490</v>
      </c>
      <c r="G498" t="inlineStr">
        <is>
          <t>Até 2024-S1</t>
        </is>
      </c>
      <c r="H498" t="inlineStr">
        <is>
          <t>Sim</t>
        </is>
      </c>
      <c r="I498" t="n">
        <v>0</v>
      </c>
      <c r="J498" s="41" t="n"/>
      <c r="L498" t="inlineStr"/>
      <c r="M498" t="inlineStr">
        <is>
          <t>Pro</t>
        </is>
      </c>
      <c r="N498" t="inlineStr">
        <is>
          <t>annual</t>
        </is>
      </c>
      <c r="O498" t="inlineStr">
        <is>
          <t>Pago</t>
        </is>
      </c>
      <c r="P498" t="inlineStr">
        <is>
          <t>Sim</t>
        </is>
      </c>
      <c r="Q498" t="inlineStr">
        <is>
          <t>Não</t>
        </is>
      </c>
      <c r="R498" t="inlineStr">
        <is>
          <t>Não</t>
        </is>
      </c>
      <c r="S498" t="inlineStr">
        <is>
          <t>6–15</t>
        </is>
      </c>
      <c r="T498" t="inlineStr">
        <is>
          <t>91–180 dias</t>
        </is>
      </c>
      <c r="U498" t="inlineStr">
        <is>
          <t>FinTech</t>
        </is>
      </c>
      <c r="V498" t="inlineStr">
        <is>
          <t>US</t>
        </is>
      </c>
      <c r="W498" t="inlineStr">
        <is>
          <t>other</t>
        </is>
      </c>
    </row>
    <row r="499">
      <c r="A499" t="inlineStr">
        <is>
          <t>S-e98296</t>
        </is>
      </c>
      <c r="B499" t="inlineStr">
        <is>
          <t>A-6f8ad2</t>
        </is>
      </c>
      <c r="C499" s="40" t="n">
        <v>45587</v>
      </c>
      <c r="D499" s="40" t="n"/>
      <c r="E499" t="n">
        <v>70</v>
      </c>
      <c r="F499" t="n">
        <v>784</v>
      </c>
      <c r="G499" t="inlineStr">
        <is>
          <t>2024-S2</t>
        </is>
      </c>
      <c r="H499" t="inlineStr">
        <is>
          <t>Sim</t>
        </is>
      </c>
      <c r="I499" t="n">
        <v>0</v>
      </c>
      <c r="J499" s="41" t="n"/>
      <c r="L499" t="inlineStr"/>
      <c r="M499" t="inlineStr">
        <is>
          <t>Pro</t>
        </is>
      </c>
      <c r="N499" t="inlineStr">
        <is>
          <t>monthly</t>
        </is>
      </c>
      <c r="O499" t="inlineStr">
        <is>
          <t>Pago</t>
        </is>
      </c>
      <c r="P499" t="inlineStr">
        <is>
          <t>Sim</t>
        </is>
      </c>
      <c r="Q499" t="inlineStr">
        <is>
          <t>Não</t>
        </is>
      </c>
      <c r="R499" t="inlineStr">
        <is>
          <t>Sim</t>
        </is>
      </c>
      <c r="S499" t="inlineStr">
        <is>
          <t>16–40</t>
        </is>
      </c>
      <c r="T499" t="inlineStr">
        <is>
          <t>91–180 dias</t>
        </is>
      </c>
      <c r="U499" t="inlineStr">
        <is>
          <t>EdTech</t>
        </is>
      </c>
      <c r="V499" t="inlineStr">
        <is>
          <t>IN</t>
        </is>
      </c>
      <c r="W499" t="inlineStr">
        <is>
          <t>organic</t>
        </is>
      </c>
    </row>
    <row r="500">
      <c r="A500" t="inlineStr">
        <is>
          <t>S-7d55dc</t>
        </is>
      </c>
      <c r="B500" t="inlineStr">
        <is>
          <t>A-08e34e</t>
        </is>
      </c>
      <c r="C500" s="40" t="n">
        <v>45536</v>
      </c>
      <c r="D500" s="40" t="n"/>
      <c r="E500" t="n">
        <v>121</v>
      </c>
      <c r="F500" t="n">
        <v>5970</v>
      </c>
      <c r="G500" t="inlineStr">
        <is>
          <t>2024-S2</t>
        </is>
      </c>
      <c r="H500" t="inlineStr">
        <is>
          <t>Sim</t>
        </is>
      </c>
      <c r="I500" t="n">
        <v>0</v>
      </c>
      <c r="J500" s="41" t="n"/>
      <c r="L500" t="inlineStr"/>
      <c r="M500" t="inlineStr">
        <is>
          <t>Enterprise</t>
        </is>
      </c>
      <c r="N500" t="inlineStr">
        <is>
          <t>annual</t>
        </is>
      </c>
      <c r="O500" t="inlineStr">
        <is>
          <t>Pago</t>
        </is>
      </c>
      <c r="P500" t="inlineStr">
        <is>
          <t>Sim</t>
        </is>
      </c>
      <c r="Q500" t="inlineStr">
        <is>
          <t>Não</t>
        </is>
      </c>
      <c r="R500" t="inlineStr">
        <is>
          <t>Não</t>
        </is>
      </c>
      <c r="S500" t="inlineStr">
        <is>
          <t>16–40</t>
        </is>
      </c>
      <c r="T500" t="inlineStr">
        <is>
          <t>31–90 dias</t>
        </is>
      </c>
      <c r="U500" t="inlineStr">
        <is>
          <t>EdTech</t>
        </is>
      </c>
      <c r="V500" t="inlineStr">
        <is>
          <t>US</t>
        </is>
      </c>
      <c r="W500" t="inlineStr">
        <is>
          <t>event</t>
        </is>
      </c>
    </row>
    <row r="501">
      <c r="A501" t="inlineStr">
        <is>
          <t>S-d26ff6</t>
        </is>
      </c>
      <c r="B501" t="inlineStr">
        <is>
          <t>A-a0ca4e</t>
        </is>
      </c>
      <c r="C501" s="40" t="n">
        <v>45627</v>
      </c>
      <c r="D501" s="40" t="n"/>
      <c r="E501" t="n">
        <v>30</v>
      </c>
      <c r="F501" t="n">
        <v>5174</v>
      </c>
      <c r="G501" t="inlineStr">
        <is>
          <t>2024-S2</t>
        </is>
      </c>
      <c r="H501" t="inlineStr">
        <is>
          <t>Sim</t>
        </is>
      </c>
      <c r="I501" t="n">
        <v>0</v>
      </c>
      <c r="J501" s="41" t="n"/>
      <c r="L501" t="inlineStr"/>
      <c r="M501" t="inlineStr">
        <is>
          <t>Enterprise</t>
        </is>
      </c>
      <c r="N501" t="inlineStr">
        <is>
          <t>monthly</t>
        </is>
      </c>
      <c r="O501" t="inlineStr">
        <is>
          <t>Pago</t>
        </is>
      </c>
      <c r="P501" t="inlineStr">
        <is>
          <t>Sim</t>
        </is>
      </c>
      <c r="Q501" t="inlineStr">
        <is>
          <t>Não</t>
        </is>
      </c>
      <c r="R501" t="inlineStr">
        <is>
          <t>Não</t>
        </is>
      </c>
      <c r="S501" t="inlineStr">
        <is>
          <t>16–40</t>
        </is>
      </c>
      <c r="T501" t="inlineStr">
        <is>
          <t>181–365 dias</t>
        </is>
      </c>
      <c r="U501" t="inlineStr">
        <is>
          <t>Cybersecurity</t>
        </is>
      </c>
      <c r="V501" t="inlineStr">
        <is>
          <t>US</t>
        </is>
      </c>
      <c r="W501" t="inlineStr">
        <is>
          <t>ads</t>
        </is>
      </c>
    </row>
    <row r="502">
      <c r="A502" t="inlineStr">
        <is>
          <t>S-ba8c46</t>
        </is>
      </c>
      <c r="B502" t="inlineStr">
        <is>
          <t>A-9f0b68</t>
        </is>
      </c>
      <c r="C502" s="40" t="n">
        <v>45581</v>
      </c>
      <c r="D502" s="40" t="n"/>
      <c r="E502" t="n">
        <v>76</v>
      </c>
      <c r="F502" t="n">
        <v>882</v>
      </c>
      <c r="G502" t="inlineStr">
        <is>
          <t>2024-S2</t>
        </is>
      </c>
      <c r="H502" t="inlineStr">
        <is>
          <t>Sim</t>
        </is>
      </c>
      <c r="I502" t="n">
        <v>0</v>
      </c>
      <c r="J502" s="41" t="n"/>
      <c r="L502" t="inlineStr"/>
      <c r="M502" t="inlineStr">
        <is>
          <t>Pro</t>
        </is>
      </c>
      <c r="N502" t="inlineStr">
        <is>
          <t>monthly</t>
        </is>
      </c>
      <c r="O502" t="inlineStr">
        <is>
          <t>Pago</t>
        </is>
      </c>
      <c r="P502" t="inlineStr">
        <is>
          <t>Sim</t>
        </is>
      </c>
      <c r="Q502" t="inlineStr">
        <is>
          <t>Sim</t>
        </is>
      </c>
      <c r="R502" t="inlineStr">
        <is>
          <t>Não</t>
        </is>
      </c>
      <c r="S502" t="inlineStr">
        <is>
          <t>16–40</t>
        </is>
      </c>
      <c r="T502" t="inlineStr">
        <is>
          <t>91–180 dias</t>
        </is>
      </c>
      <c r="U502" t="inlineStr">
        <is>
          <t>EdTech</t>
        </is>
      </c>
      <c r="V502" t="inlineStr">
        <is>
          <t>US</t>
        </is>
      </c>
      <c r="W502" t="inlineStr">
        <is>
          <t>ads</t>
        </is>
      </c>
    </row>
    <row r="503">
      <c r="A503" t="inlineStr">
        <is>
          <t>S-992c2a</t>
        </is>
      </c>
      <c r="B503" t="inlineStr">
        <is>
          <t>A-d922bf</t>
        </is>
      </c>
      <c r="C503" s="40" t="n">
        <v>45515</v>
      </c>
      <c r="D503" s="40" t="n"/>
      <c r="E503" t="n">
        <v>142</v>
      </c>
      <c r="F503" t="n">
        <v>0</v>
      </c>
      <c r="G503" t="inlineStr">
        <is>
          <t>2024-S2</t>
        </is>
      </c>
      <c r="H503" t="inlineStr">
        <is>
          <t>Sim</t>
        </is>
      </c>
      <c r="I503" t="n">
        <v>0</v>
      </c>
      <c r="J503" s="41" t="n"/>
      <c r="L503" t="inlineStr"/>
      <c r="M503" t="inlineStr">
        <is>
          <t>Enterprise</t>
        </is>
      </c>
      <c r="N503" t="inlineStr">
        <is>
          <t>monthly</t>
        </is>
      </c>
      <c r="O503" t="inlineStr">
        <is>
          <t>Trial</t>
        </is>
      </c>
      <c r="P503" t="inlineStr">
        <is>
          <t>Sim</t>
        </is>
      </c>
      <c r="Q503" t="inlineStr">
        <is>
          <t>Não</t>
        </is>
      </c>
      <c r="R503" t="inlineStr">
        <is>
          <t>Não</t>
        </is>
      </c>
      <c r="S503" t="inlineStr">
        <is>
          <t>16–40</t>
        </is>
      </c>
      <c r="T503" t="inlineStr">
        <is>
          <t>181–365 dias</t>
        </is>
      </c>
      <c r="U503" t="inlineStr">
        <is>
          <t>HealthTech</t>
        </is>
      </c>
      <c r="V503" t="inlineStr">
        <is>
          <t>US</t>
        </is>
      </c>
      <c r="W503" t="inlineStr">
        <is>
          <t>ads</t>
        </is>
      </c>
    </row>
    <row r="504">
      <c r="A504" t="inlineStr">
        <is>
          <t>S-19f899</t>
        </is>
      </c>
      <c r="B504" t="inlineStr">
        <is>
          <t>A-331424</t>
        </is>
      </c>
      <c r="C504" s="40" t="n">
        <v>45413</v>
      </c>
      <c r="D504" s="40" t="n"/>
      <c r="E504" t="n">
        <v>244</v>
      </c>
      <c r="F504" t="n">
        <v>2189</v>
      </c>
      <c r="G504" t="inlineStr">
        <is>
          <t>Até 2024-S1</t>
        </is>
      </c>
      <c r="H504" t="inlineStr">
        <is>
          <t>Sim</t>
        </is>
      </c>
      <c r="I504" t="n">
        <v>0</v>
      </c>
      <c r="J504" s="41" t="n"/>
      <c r="L504" t="inlineStr"/>
      <c r="M504" t="inlineStr">
        <is>
          <t>Enterprise</t>
        </is>
      </c>
      <c r="N504" t="inlineStr">
        <is>
          <t>annual</t>
        </is>
      </c>
      <c r="O504" t="inlineStr">
        <is>
          <t>Pago</t>
        </is>
      </c>
      <c r="P504" t="inlineStr">
        <is>
          <t>Não</t>
        </is>
      </c>
      <c r="Q504" t="inlineStr">
        <is>
          <t>Não</t>
        </is>
      </c>
      <c r="R504" t="inlineStr">
        <is>
          <t>Não</t>
        </is>
      </c>
      <c r="S504" t="inlineStr">
        <is>
          <t>6–15</t>
        </is>
      </c>
      <c r="T504" t="inlineStr">
        <is>
          <t>91–180 dias</t>
        </is>
      </c>
      <c r="U504" t="inlineStr">
        <is>
          <t>DevTools</t>
        </is>
      </c>
      <c r="V504" t="inlineStr">
        <is>
          <t>US</t>
        </is>
      </c>
      <c r="W504" t="inlineStr">
        <is>
          <t>organic</t>
        </is>
      </c>
    </row>
    <row r="505">
      <c r="A505" t="inlineStr">
        <is>
          <t>S-b95751</t>
        </is>
      </c>
      <c r="B505" t="inlineStr">
        <is>
          <t>A-02cd81</t>
        </is>
      </c>
      <c r="C505" s="40" t="n">
        <v>45406</v>
      </c>
      <c r="D505" s="40" t="n"/>
      <c r="E505" t="n">
        <v>251</v>
      </c>
      <c r="F505" t="n">
        <v>0</v>
      </c>
      <c r="G505" t="inlineStr">
        <is>
          <t>Até 2024-S1</t>
        </is>
      </c>
      <c r="H505" t="inlineStr">
        <is>
          <t>Sim</t>
        </is>
      </c>
      <c r="I505" t="n">
        <v>0</v>
      </c>
      <c r="J505" s="41" t="n"/>
      <c r="L505" t="inlineStr"/>
      <c r="M505" t="inlineStr">
        <is>
          <t>Basic</t>
        </is>
      </c>
      <c r="N505" t="inlineStr">
        <is>
          <t>monthly</t>
        </is>
      </c>
      <c r="O505" t="inlineStr">
        <is>
          <t>Trial</t>
        </is>
      </c>
      <c r="P505" t="inlineStr">
        <is>
          <t>Sim</t>
        </is>
      </c>
      <c r="Q505" t="inlineStr">
        <is>
          <t>Não</t>
        </is>
      </c>
      <c r="R505" t="inlineStr">
        <is>
          <t>Não</t>
        </is>
      </c>
      <c r="S505" t="inlineStr">
        <is>
          <t>41+</t>
        </is>
      </c>
      <c r="T505" t="inlineStr">
        <is>
          <t>Conta nova (≤ 30 dias)</t>
        </is>
      </c>
      <c r="U505" t="inlineStr">
        <is>
          <t>HealthTech</t>
        </is>
      </c>
      <c r="V505" t="inlineStr">
        <is>
          <t>IN</t>
        </is>
      </c>
      <c r="W505" t="inlineStr">
        <is>
          <t>other</t>
        </is>
      </c>
    </row>
    <row r="506">
      <c r="A506" t="inlineStr">
        <is>
          <t>S-d74a31</t>
        </is>
      </c>
      <c r="B506" t="inlineStr">
        <is>
          <t>A-993085</t>
        </is>
      </c>
      <c r="C506" s="40" t="n">
        <v>45558</v>
      </c>
      <c r="D506" s="40" t="n"/>
      <c r="E506" t="n">
        <v>99</v>
      </c>
      <c r="F506" t="n">
        <v>1617</v>
      </c>
      <c r="G506" t="inlineStr">
        <is>
          <t>2024-S2</t>
        </is>
      </c>
      <c r="H506" t="inlineStr">
        <is>
          <t>Sim</t>
        </is>
      </c>
      <c r="I506" t="n">
        <v>0</v>
      </c>
      <c r="J506" s="41" t="n"/>
      <c r="L506" t="inlineStr"/>
      <c r="M506" t="inlineStr">
        <is>
          <t>Pro</t>
        </is>
      </c>
      <c r="N506" t="inlineStr">
        <is>
          <t>monthly</t>
        </is>
      </c>
      <c r="O506" t="inlineStr">
        <is>
          <t>Pago</t>
        </is>
      </c>
      <c r="P506" t="inlineStr">
        <is>
          <t>Sim</t>
        </is>
      </c>
      <c r="Q506" t="inlineStr">
        <is>
          <t>Não</t>
        </is>
      </c>
      <c r="R506" t="inlineStr">
        <is>
          <t>Não</t>
        </is>
      </c>
      <c r="S506" t="inlineStr">
        <is>
          <t>16–40</t>
        </is>
      </c>
      <c r="T506" t="inlineStr">
        <is>
          <t>Mais de 365 dias</t>
        </is>
      </c>
      <c r="U506" t="inlineStr">
        <is>
          <t>HealthTech</t>
        </is>
      </c>
      <c r="V506" t="inlineStr">
        <is>
          <t>US</t>
        </is>
      </c>
      <c r="W506" t="inlineStr">
        <is>
          <t>ads</t>
        </is>
      </c>
    </row>
    <row r="507">
      <c r="A507" t="inlineStr">
        <is>
          <t>S-676254</t>
        </is>
      </c>
      <c r="B507" t="inlineStr">
        <is>
          <t>A-854864</t>
        </is>
      </c>
      <c r="C507" s="40" t="n">
        <v>45657</v>
      </c>
      <c r="D507" s="40" t="n"/>
      <c r="E507" t="n">
        <v>0</v>
      </c>
      <c r="F507" t="n">
        <v>980</v>
      </c>
      <c r="G507" t="inlineStr">
        <is>
          <t>2024-S2</t>
        </is>
      </c>
      <c r="H507" t="inlineStr">
        <is>
          <t>Não</t>
        </is>
      </c>
      <c r="I507" t="n">
        <v>0</v>
      </c>
      <c r="J507" s="41" t="n"/>
      <c r="L507" t="inlineStr"/>
      <c r="M507" t="inlineStr">
        <is>
          <t>Pro</t>
        </is>
      </c>
      <c r="N507" t="inlineStr">
        <is>
          <t>annual</t>
        </is>
      </c>
      <c r="O507" t="inlineStr">
        <is>
          <t>Pago</t>
        </is>
      </c>
      <c r="P507" t="inlineStr">
        <is>
          <t>Sim</t>
        </is>
      </c>
      <c r="Q507" t="inlineStr">
        <is>
          <t>Não</t>
        </is>
      </c>
      <c r="R507" t="inlineStr">
        <is>
          <t>Não</t>
        </is>
      </c>
      <c r="S507" t="inlineStr">
        <is>
          <t>16–40</t>
        </is>
      </c>
      <c r="T507" t="inlineStr">
        <is>
          <t>Conta nova (≤ 30 dias)</t>
        </is>
      </c>
      <c r="U507" t="inlineStr">
        <is>
          <t>FinTech</t>
        </is>
      </c>
      <c r="V507" t="inlineStr">
        <is>
          <t>IN</t>
        </is>
      </c>
      <c r="W507" t="inlineStr">
        <is>
          <t>event</t>
        </is>
      </c>
    </row>
    <row r="508">
      <c r="A508" t="inlineStr">
        <is>
          <t>S-3ad7c4</t>
        </is>
      </c>
      <c r="B508" t="inlineStr">
        <is>
          <t>A-f17767</t>
        </is>
      </c>
      <c r="C508" s="40" t="n">
        <v>45294</v>
      </c>
      <c r="D508" s="40" t="n">
        <v>45319</v>
      </c>
      <c r="E508" t="n">
        <v>25</v>
      </c>
      <c r="F508" t="n">
        <v>539</v>
      </c>
      <c r="G508" t="inlineStr">
        <is>
          <t>Até 2024-S1</t>
        </is>
      </c>
      <c r="H508" t="inlineStr">
        <is>
          <t>Sim</t>
        </is>
      </c>
      <c r="I508" t="n">
        <v>1</v>
      </c>
      <c r="J508" s="41" t="n">
        <v>45292</v>
      </c>
      <c r="K508" t="n">
        <v>28</v>
      </c>
      <c r="L508" t="inlineStr">
        <is>
          <t>Não</t>
        </is>
      </c>
      <c r="M508" t="inlineStr">
        <is>
          <t>Pro</t>
        </is>
      </c>
      <c r="N508" t="inlineStr">
        <is>
          <t>monthly</t>
        </is>
      </c>
      <c r="O508" t="inlineStr">
        <is>
          <t>Pago</t>
        </is>
      </c>
      <c r="P508" t="inlineStr">
        <is>
          <t>Sim</t>
        </is>
      </c>
      <c r="Q508" t="inlineStr">
        <is>
          <t>Sim</t>
        </is>
      </c>
      <c r="R508" t="inlineStr">
        <is>
          <t>Não</t>
        </is>
      </c>
      <c r="S508" t="inlineStr">
        <is>
          <t>6–15</t>
        </is>
      </c>
      <c r="T508" t="inlineStr">
        <is>
          <t>181–365 dias</t>
        </is>
      </c>
      <c r="U508" t="inlineStr">
        <is>
          <t>DevTools</t>
        </is>
      </c>
      <c r="V508" t="inlineStr">
        <is>
          <t>US</t>
        </is>
      </c>
      <c r="W508" t="inlineStr">
        <is>
          <t>event</t>
        </is>
      </c>
    </row>
    <row r="509">
      <c r="A509" t="inlineStr">
        <is>
          <t>S-96fb48</t>
        </is>
      </c>
      <c r="B509" t="inlineStr">
        <is>
          <t>A-1f7acb</t>
        </is>
      </c>
      <c r="C509" s="40" t="n">
        <v>45531</v>
      </c>
      <c r="D509" s="40" t="n"/>
      <c r="E509" t="n">
        <v>126</v>
      </c>
      <c r="F509" t="n">
        <v>3136</v>
      </c>
      <c r="G509" t="inlineStr">
        <is>
          <t>2024-S2</t>
        </is>
      </c>
      <c r="H509" t="inlineStr">
        <is>
          <t>Sim</t>
        </is>
      </c>
      <c r="I509" t="n">
        <v>0</v>
      </c>
      <c r="J509" s="41" t="n"/>
      <c r="L509" t="inlineStr"/>
      <c r="M509" t="inlineStr">
        <is>
          <t>Pro</t>
        </is>
      </c>
      <c r="N509" t="inlineStr">
        <is>
          <t>monthly</t>
        </is>
      </c>
      <c r="O509" t="inlineStr">
        <is>
          <t>Pago</t>
        </is>
      </c>
      <c r="P509" t="inlineStr">
        <is>
          <t>Sim</t>
        </is>
      </c>
      <c r="Q509" t="inlineStr">
        <is>
          <t>Não</t>
        </is>
      </c>
      <c r="R509" t="inlineStr">
        <is>
          <t>Sim</t>
        </is>
      </c>
      <c r="S509" t="inlineStr">
        <is>
          <t>41+</t>
        </is>
      </c>
      <c r="T509" t="inlineStr">
        <is>
          <t>Mais de 365 dias</t>
        </is>
      </c>
      <c r="U509" t="inlineStr">
        <is>
          <t>FinTech</t>
        </is>
      </c>
      <c r="V509" t="inlineStr">
        <is>
          <t>UK</t>
        </is>
      </c>
      <c r="W509" t="inlineStr">
        <is>
          <t>ads</t>
        </is>
      </c>
    </row>
    <row r="510">
      <c r="A510" t="inlineStr">
        <is>
          <t>S-afea79</t>
        </is>
      </c>
      <c r="B510" t="inlineStr">
        <is>
          <t>A-05f0e5</t>
        </is>
      </c>
      <c r="C510" s="40" t="n">
        <v>45520</v>
      </c>
      <c r="D510" s="40" t="n"/>
      <c r="E510" t="n">
        <v>137</v>
      </c>
      <c r="F510" t="n">
        <v>1568</v>
      </c>
      <c r="G510" t="inlineStr">
        <is>
          <t>2024-S2</t>
        </is>
      </c>
      <c r="H510" t="inlineStr">
        <is>
          <t>Sim</t>
        </is>
      </c>
      <c r="I510" t="n">
        <v>0</v>
      </c>
      <c r="J510" s="41" t="n"/>
      <c r="L510" t="inlineStr"/>
      <c r="M510" t="inlineStr">
        <is>
          <t>Pro</t>
        </is>
      </c>
      <c r="N510" t="inlineStr">
        <is>
          <t>annual</t>
        </is>
      </c>
      <c r="O510" t="inlineStr">
        <is>
          <t>Pago</t>
        </is>
      </c>
      <c r="P510" t="inlineStr">
        <is>
          <t>Não</t>
        </is>
      </c>
      <c r="Q510" t="inlineStr">
        <is>
          <t>Sim</t>
        </is>
      </c>
      <c r="R510" t="inlineStr">
        <is>
          <t>Não</t>
        </is>
      </c>
      <c r="S510" t="inlineStr">
        <is>
          <t>16–40</t>
        </is>
      </c>
      <c r="T510" t="inlineStr">
        <is>
          <t>Mais de 365 dias</t>
        </is>
      </c>
      <c r="U510" t="inlineStr">
        <is>
          <t>FinTech</t>
        </is>
      </c>
      <c r="V510" t="inlineStr">
        <is>
          <t>US</t>
        </is>
      </c>
      <c r="W510" t="inlineStr">
        <is>
          <t>partner</t>
        </is>
      </c>
    </row>
    <row r="511">
      <c r="A511" t="inlineStr">
        <is>
          <t>S-c8a983</t>
        </is>
      </c>
      <c r="B511" t="inlineStr">
        <is>
          <t>A-2d4502</t>
        </is>
      </c>
      <c r="C511" s="40" t="n">
        <v>45630</v>
      </c>
      <c r="D511" s="40" t="n"/>
      <c r="E511" t="n">
        <v>27</v>
      </c>
      <c r="F511" t="n">
        <v>588</v>
      </c>
      <c r="G511" t="inlineStr">
        <is>
          <t>2024-S2</t>
        </is>
      </c>
      <c r="H511" t="inlineStr">
        <is>
          <t>Não</t>
        </is>
      </c>
      <c r="I511" t="n">
        <v>0</v>
      </c>
      <c r="J511" s="41" t="n"/>
      <c r="L511" t="inlineStr"/>
      <c r="M511" t="inlineStr">
        <is>
          <t>Pro</t>
        </is>
      </c>
      <c r="N511" t="inlineStr">
        <is>
          <t>annual</t>
        </is>
      </c>
      <c r="O511" t="inlineStr">
        <is>
          <t>Pago</t>
        </is>
      </c>
      <c r="P511" t="inlineStr">
        <is>
          <t>Não</t>
        </is>
      </c>
      <c r="Q511" t="inlineStr">
        <is>
          <t>Não</t>
        </is>
      </c>
      <c r="R511" t="inlineStr">
        <is>
          <t>Não</t>
        </is>
      </c>
      <c r="S511" t="inlineStr">
        <is>
          <t>6–15</t>
        </is>
      </c>
      <c r="T511" t="inlineStr">
        <is>
          <t>181–365 dias</t>
        </is>
      </c>
      <c r="U511" t="inlineStr">
        <is>
          <t>FinTech</t>
        </is>
      </c>
      <c r="V511" t="inlineStr">
        <is>
          <t>IN</t>
        </is>
      </c>
      <c r="W511" t="inlineStr">
        <is>
          <t>event</t>
        </is>
      </c>
    </row>
    <row r="512">
      <c r="A512" t="inlineStr">
        <is>
          <t>S-e3c3c8</t>
        </is>
      </c>
      <c r="B512" t="inlineStr">
        <is>
          <t>A-856b1e</t>
        </is>
      </c>
      <c r="C512" s="40" t="n">
        <v>45290</v>
      </c>
      <c r="D512" s="40" t="n"/>
      <c r="E512" t="n">
        <v>367</v>
      </c>
      <c r="F512" t="n">
        <v>1225</v>
      </c>
      <c r="G512" t="inlineStr">
        <is>
          <t>Até 2024-S1</t>
        </is>
      </c>
      <c r="H512" t="inlineStr">
        <is>
          <t>Sim</t>
        </is>
      </c>
      <c r="I512" t="n">
        <v>0</v>
      </c>
      <c r="J512" s="41" t="n"/>
      <c r="L512" t="inlineStr"/>
      <c r="M512" t="inlineStr">
        <is>
          <t>Pro</t>
        </is>
      </c>
      <c r="N512" t="inlineStr">
        <is>
          <t>monthly</t>
        </is>
      </c>
      <c r="O512" t="inlineStr">
        <is>
          <t>Pago</t>
        </is>
      </c>
      <c r="P512" t="inlineStr">
        <is>
          <t>Não</t>
        </is>
      </c>
      <c r="Q512" t="inlineStr">
        <is>
          <t>Sim</t>
        </is>
      </c>
      <c r="R512" t="inlineStr">
        <is>
          <t>Não</t>
        </is>
      </c>
      <c r="S512" t="inlineStr">
        <is>
          <t>16–40</t>
        </is>
      </c>
      <c r="T512" t="inlineStr">
        <is>
          <t>31–90 dias</t>
        </is>
      </c>
      <c r="U512" t="inlineStr">
        <is>
          <t>FinTech</t>
        </is>
      </c>
      <c r="V512" t="inlineStr">
        <is>
          <t>US</t>
        </is>
      </c>
      <c r="W512" t="inlineStr">
        <is>
          <t>partner</t>
        </is>
      </c>
    </row>
    <row r="513">
      <c r="A513" t="inlineStr">
        <is>
          <t>S-020222</t>
        </is>
      </c>
      <c r="B513" t="inlineStr">
        <is>
          <t>A-02fac6</t>
        </is>
      </c>
      <c r="C513" s="40" t="n">
        <v>45435</v>
      </c>
      <c r="D513" s="40" t="n"/>
      <c r="E513" t="n">
        <v>222</v>
      </c>
      <c r="F513" t="n">
        <v>1078</v>
      </c>
      <c r="G513" t="inlineStr">
        <is>
          <t>Até 2024-S1</t>
        </is>
      </c>
      <c r="H513" t="inlineStr">
        <is>
          <t>Sim</t>
        </is>
      </c>
      <c r="I513" t="n">
        <v>0</v>
      </c>
      <c r="J513" s="41" t="n"/>
      <c r="L513" t="inlineStr"/>
      <c r="M513" t="inlineStr">
        <is>
          <t>Pro</t>
        </is>
      </c>
      <c r="N513" t="inlineStr">
        <is>
          <t>monthly</t>
        </is>
      </c>
      <c r="O513" t="inlineStr">
        <is>
          <t>Pago</t>
        </is>
      </c>
      <c r="P513" t="inlineStr">
        <is>
          <t>Sim</t>
        </is>
      </c>
      <c r="Q513" t="inlineStr">
        <is>
          <t>Não</t>
        </is>
      </c>
      <c r="R513" t="inlineStr">
        <is>
          <t>Não</t>
        </is>
      </c>
      <c r="S513" t="inlineStr">
        <is>
          <t>16–40</t>
        </is>
      </c>
      <c r="T513" t="inlineStr">
        <is>
          <t>Mais de 365 dias</t>
        </is>
      </c>
      <c r="U513" t="inlineStr">
        <is>
          <t>FinTech</t>
        </is>
      </c>
      <c r="V513" t="inlineStr">
        <is>
          <t>US</t>
        </is>
      </c>
      <c r="W513" t="inlineStr">
        <is>
          <t>event</t>
        </is>
      </c>
    </row>
    <row r="514">
      <c r="A514" t="inlineStr">
        <is>
          <t>S-65c079</t>
        </is>
      </c>
      <c r="B514" t="inlineStr">
        <is>
          <t>A-417d2f</t>
        </is>
      </c>
      <c r="C514" s="40" t="n">
        <v>45111</v>
      </c>
      <c r="D514" s="40" t="n"/>
      <c r="E514" t="n">
        <v>546</v>
      </c>
      <c r="F514" t="n">
        <v>95</v>
      </c>
      <c r="G514" t="inlineStr">
        <is>
          <t>Até 2024-S1</t>
        </is>
      </c>
      <c r="H514" t="inlineStr">
        <is>
          <t>Sim</t>
        </is>
      </c>
      <c r="I514" t="n">
        <v>0</v>
      </c>
      <c r="J514" s="41" t="n"/>
      <c r="L514" t="inlineStr"/>
      <c r="M514" t="inlineStr">
        <is>
          <t>Basic</t>
        </is>
      </c>
      <c r="N514" t="inlineStr">
        <is>
          <t>annual</t>
        </is>
      </c>
      <c r="O514" t="inlineStr">
        <is>
          <t>Pago</t>
        </is>
      </c>
      <c r="P514" t="inlineStr">
        <is>
          <t>Sim</t>
        </is>
      </c>
      <c r="Q514" t="inlineStr">
        <is>
          <t>Não</t>
        </is>
      </c>
      <c r="R514" t="inlineStr">
        <is>
          <t>Não</t>
        </is>
      </c>
      <c r="S514" t="inlineStr">
        <is>
          <t>1–5</t>
        </is>
      </c>
      <c r="T514" t="inlineStr">
        <is>
          <t>Conta nova (≤ 30 dias)</t>
        </is>
      </c>
      <c r="U514" t="inlineStr">
        <is>
          <t>Cybersecurity</t>
        </is>
      </c>
      <c r="V514" t="inlineStr">
        <is>
          <t>IN</t>
        </is>
      </c>
      <c r="W514" t="inlineStr">
        <is>
          <t>partner</t>
        </is>
      </c>
    </row>
    <row r="515">
      <c r="A515" t="inlineStr">
        <is>
          <t>S-056af2</t>
        </is>
      </c>
      <c r="B515" t="inlineStr">
        <is>
          <t>A-054577</t>
        </is>
      </c>
      <c r="C515" s="40" t="n">
        <v>45540</v>
      </c>
      <c r="D515" s="40" t="n"/>
      <c r="E515" t="n">
        <v>117</v>
      </c>
      <c r="F515" t="n">
        <v>14925</v>
      </c>
      <c r="G515" t="inlineStr">
        <is>
          <t>2024-S2</t>
        </is>
      </c>
      <c r="H515" t="inlineStr">
        <is>
          <t>Sim</t>
        </is>
      </c>
      <c r="I515" t="n">
        <v>0</v>
      </c>
      <c r="J515" s="41" t="n"/>
      <c r="L515" t="inlineStr"/>
      <c r="M515" t="inlineStr">
        <is>
          <t>Enterprise</t>
        </is>
      </c>
      <c r="N515" t="inlineStr">
        <is>
          <t>monthly</t>
        </is>
      </c>
      <c r="O515" t="inlineStr">
        <is>
          <t>Pago</t>
        </is>
      </c>
      <c r="P515" t="inlineStr">
        <is>
          <t>Sim</t>
        </is>
      </c>
      <c r="Q515" t="inlineStr">
        <is>
          <t>Não</t>
        </is>
      </c>
      <c r="R515" t="inlineStr">
        <is>
          <t>Não</t>
        </is>
      </c>
      <c r="S515" t="inlineStr">
        <is>
          <t>41+</t>
        </is>
      </c>
      <c r="T515" t="inlineStr">
        <is>
          <t>91–180 dias</t>
        </is>
      </c>
      <c r="U515" t="inlineStr">
        <is>
          <t>EdTech</t>
        </is>
      </c>
      <c r="V515" t="inlineStr">
        <is>
          <t>UK</t>
        </is>
      </c>
      <c r="W515" t="inlineStr">
        <is>
          <t>ads</t>
        </is>
      </c>
    </row>
    <row r="516">
      <c r="A516" t="inlineStr">
        <is>
          <t>S-09761d</t>
        </is>
      </c>
      <c r="B516" t="inlineStr">
        <is>
          <t>A-6843f2</t>
        </is>
      </c>
      <c r="C516" s="40" t="n">
        <v>45657</v>
      </c>
      <c r="D516" s="40" t="n"/>
      <c r="E516" t="n">
        <v>0</v>
      </c>
      <c r="F516" t="n">
        <v>1127</v>
      </c>
      <c r="G516" t="inlineStr">
        <is>
          <t>2024-S2</t>
        </is>
      </c>
      <c r="H516" t="inlineStr">
        <is>
          <t>Não</t>
        </is>
      </c>
      <c r="I516" t="n">
        <v>0</v>
      </c>
      <c r="J516" s="41" t="n"/>
      <c r="L516" t="inlineStr"/>
      <c r="M516" t="inlineStr">
        <is>
          <t>Pro</t>
        </is>
      </c>
      <c r="N516" t="inlineStr">
        <is>
          <t>annual</t>
        </is>
      </c>
      <c r="O516" t="inlineStr">
        <is>
          <t>Pago</t>
        </is>
      </c>
      <c r="P516" t="inlineStr">
        <is>
          <t>Sim</t>
        </is>
      </c>
      <c r="Q516" t="inlineStr">
        <is>
          <t>Não</t>
        </is>
      </c>
      <c r="R516" t="inlineStr">
        <is>
          <t>Não</t>
        </is>
      </c>
      <c r="S516" t="inlineStr">
        <is>
          <t>16–40</t>
        </is>
      </c>
      <c r="T516" t="inlineStr">
        <is>
          <t>Conta nova (≤ 30 dias)</t>
        </is>
      </c>
      <c r="U516" t="inlineStr">
        <is>
          <t>HealthTech</t>
        </is>
      </c>
      <c r="V516" t="inlineStr">
        <is>
          <t>CA</t>
        </is>
      </c>
      <c r="W516" t="inlineStr">
        <is>
          <t>ads</t>
        </is>
      </c>
    </row>
    <row r="517">
      <c r="A517" t="inlineStr">
        <is>
          <t>S-a7d379</t>
        </is>
      </c>
      <c r="B517" t="inlineStr">
        <is>
          <t>A-702032</t>
        </is>
      </c>
      <c r="C517" s="40" t="n">
        <v>45624</v>
      </c>
      <c r="D517" s="40" t="n"/>
      <c r="E517" t="n">
        <v>33</v>
      </c>
      <c r="F517" t="n">
        <v>532</v>
      </c>
      <c r="G517" t="inlineStr">
        <is>
          <t>2024-S2</t>
        </is>
      </c>
      <c r="H517" t="inlineStr">
        <is>
          <t>Sim</t>
        </is>
      </c>
      <c r="I517" t="n">
        <v>0</v>
      </c>
      <c r="J517" s="41" t="n"/>
      <c r="L517" t="inlineStr"/>
      <c r="M517" t="inlineStr">
        <is>
          <t>Basic</t>
        </is>
      </c>
      <c r="N517" t="inlineStr">
        <is>
          <t>monthly</t>
        </is>
      </c>
      <c r="O517" t="inlineStr">
        <is>
          <t>Pago</t>
        </is>
      </c>
      <c r="P517" t="inlineStr">
        <is>
          <t>Sim</t>
        </is>
      </c>
      <c r="Q517" t="inlineStr">
        <is>
          <t>Não</t>
        </is>
      </c>
      <c r="R517" t="inlineStr">
        <is>
          <t>Não</t>
        </is>
      </c>
      <c r="S517" t="inlineStr">
        <is>
          <t>16–40</t>
        </is>
      </c>
      <c r="T517" t="inlineStr">
        <is>
          <t>Mais de 365 dias</t>
        </is>
      </c>
      <c r="U517" t="inlineStr">
        <is>
          <t>HealthTech</t>
        </is>
      </c>
      <c r="V517" t="inlineStr">
        <is>
          <t>US</t>
        </is>
      </c>
      <c r="W517" t="inlineStr">
        <is>
          <t>ads</t>
        </is>
      </c>
    </row>
    <row r="518">
      <c r="A518" t="inlineStr">
        <is>
          <t>S-a903ad</t>
        </is>
      </c>
      <c r="B518" t="inlineStr">
        <is>
          <t>A-59f724</t>
        </is>
      </c>
      <c r="C518" s="40" t="n">
        <v>45465</v>
      </c>
      <c r="D518" s="40" t="n"/>
      <c r="E518" t="n">
        <v>192</v>
      </c>
      <c r="F518" t="n">
        <v>1323</v>
      </c>
      <c r="G518" t="inlineStr">
        <is>
          <t>Até 2024-S1</t>
        </is>
      </c>
      <c r="H518" t="inlineStr">
        <is>
          <t>Sim</t>
        </is>
      </c>
      <c r="I518" t="n">
        <v>0</v>
      </c>
      <c r="J518" s="41" t="n"/>
      <c r="L518" t="inlineStr"/>
      <c r="M518" t="inlineStr">
        <is>
          <t>Pro</t>
        </is>
      </c>
      <c r="N518" t="inlineStr">
        <is>
          <t>annual</t>
        </is>
      </c>
      <c r="O518" t="inlineStr">
        <is>
          <t>Pago</t>
        </is>
      </c>
      <c r="P518" t="inlineStr">
        <is>
          <t>Sim</t>
        </is>
      </c>
      <c r="Q518" t="inlineStr">
        <is>
          <t>Não</t>
        </is>
      </c>
      <c r="R518" t="inlineStr">
        <is>
          <t>Não</t>
        </is>
      </c>
      <c r="S518" t="inlineStr">
        <is>
          <t>16–40</t>
        </is>
      </c>
      <c r="T518" t="inlineStr">
        <is>
          <t>181–365 dias</t>
        </is>
      </c>
      <c r="U518" t="inlineStr">
        <is>
          <t>HealthTech</t>
        </is>
      </c>
      <c r="V518" t="inlineStr">
        <is>
          <t>US</t>
        </is>
      </c>
      <c r="W518" t="inlineStr">
        <is>
          <t>other</t>
        </is>
      </c>
    </row>
    <row r="519">
      <c r="A519" t="inlineStr">
        <is>
          <t>S-de3416</t>
        </is>
      </c>
      <c r="B519" t="inlineStr">
        <is>
          <t>A-0dbdc6</t>
        </is>
      </c>
      <c r="C519" s="40" t="n">
        <v>45641</v>
      </c>
      <c r="D519" s="40" t="n"/>
      <c r="E519" t="n">
        <v>16</v>
      </c>
      <c r="F519" t="n">
        <v>2303</v>
      </c>
      <c r="G519" t="inlineStr">
        <is>
          <t>2024-S2</t>
        </is>
      </c>
      <c r="H519" t="inlineStr">
        <is>
          <t>Não</t>
        </is>
      </c>
      <c r="I519" t="n">
        <v>0</v>
      </c>
      <c r="J519" s="41" t="n"/>
      <c r="L519" t="inlineStr"/>
      <c r="M519" t="inlineStr">
        <is>
          <t>Pro</t>
        </is>
      </c>
      <c r="N519" t="inlineStr">
        <is>
          <t>annual</t>
        </is>
      </c>
      <c r="O519" t="inlineStr">
        <is>
          <t>Pago</t>
        </is>
      </c>
      <c r="P519" t="inlineStr">
        <is>
          <t>Sim</t>
        </is>
      </c>
      <c r="Q519" t="inlineStr">
        <is>
          <t>Não</t>
        </is>
      </c>
      <c r="R519" t="inlineStr">
        <is>
          <t>Não</t>
        </is>
      </c>
      <c r="S519" t="inlineStr">
        <is>
          <t>41+</t>
        </is>
      </c>
      <c r="T519" t="inlineStr">
        <is>
          <t>Mais de 365 dias</t>
        </is>
      </c>
      <c r="U519" t="inlineStr">
        <is>
          <t>Cybersecurity</t>
        </is>
      </c>
      <c r="V519" t="inlineStr">
        <is>
          <t>DE</t>
        </is>
      </c>
      <c r="W519" t="inlineStr">
        <is>
          <t>other</t>
        </is>
      </c>
    </row>
    <row r="520">
      <c r="A520" t="inlineStr">
        <is>
          <t>S-9161b0</t>
        </is>
      </c>
      <c r="B520" t="inlineStr">
        <is>
          <t>A-4d1e75</t>
        </is>
      </c>
      <c r="C520" s="40" t="n">
        <v>45549</v>
      </c>
      <c r="D520" s="40" t="n"/>
      <c r="E520" t="n">
        <v>108</v>
      </c>
      <c r="F520" t="n">
        <v>12338</v>
      </c>
      <c r="G520" t="inlineStr">
        <is>
          <t>2024-S2</t>
        </is>
      </c>
      <c r="H520" t="inlineStr">
        <is>
          <t>Sim</t>
        </is>
      </c>
      <c r="I520" t="n">
        <v>0</v>
      </c>
      <c r="J520" s="41" t="n"/>
      <c r="L520" t="inlineStr"/>
      <c r="M520" t="inlineStr">
        <is>
          <t>Enterprise</t>
        </is>
      </c>
      <c r="N520" t="inlineStr">
        <is>
          <t>monthly</t>
        </is>
      </c>
      <c r="O520" t="inlineStr">
        <is>
          <t>Pago</t>
        </is>
      </c>
      <c r="P520" t="inlineStr">
        <is>
          <t>Sim</t>
        </is>
      </c>
      <c r="Q520" t="inlineStr">
        <is>
          <t>Sim</t>
        </is>
      </c>
      <c r="R520" t="inlineStr">
        <is>
          <t>Não</t>
        </is>
      </c>
      <c r="S520" t="inlineStr">
        <is>
          <t>41+</t>
        </is>
      </c>
      <c r="T520" t="inlineStr">
        <is>
          <t>Conta nova (≤ 30 dias)</t>
        </is>
      </c>
      <c r="U520" t="inlineStr">
        <is>
          <t>DevTools</t>
        </is>
      </c>
      <c r="V520" t="inlineStr">
        <is>
          <t>US</t>
        </is>
      </c>
      <c r="W520" t="inlineStr">
        <is>
          <t>other</t>
        </is>
      </c>
    </row>
    <row r="521">
      <c r="A521" t="inlineStr">
        <is>
          <t>S-f3274c</t>
        </is>
      </c>
      <c r="B521" t="inlineStr">
        <is>
          <t>A-43a9e3</t>
        </is>
      </c>
      <c r="C521" s="40" t="n">
        <v>45329</v>
      </c>
      <c r="D521" s="40" t="n"/>
      <c r="E521" t="n">
        <v>328</v>
      </c>
      <c r="F521" t="n">
        <v>882</v>
      </c>
      <c r="G521" t="inlineStr">
        <is>
          <t>Até 2024-S1</t>
        </is>
      </c>
      <c r="H521" t="inlineStr">
        <is>
          <t>Sim</t>
        </is>
      </c>
      <c r="I521" t="n">
        <v>0</v>
      </c>
      <c r="J521" s="41" t="n"/>
      <c r="L521" t="inlineStr"/>
      <c r="M521" t="inlineStr">
        <is>
          <t>Pro</t>
        </is>
      </c>
      <c r="N521" t="inlineStr">
        <is>
          <t>annual</t>
        </is>
      </c>
      <c r="O521" t="inlineStr">
        <is>
          <t>Pago</t>
        </is>
      </c>
      <c r="P521" t="inlineStr">
        <is>
          <t>Não</t>
        </is>
      </c>
      <c r="Q521" t="inlineStr">
        <is>
          <t>Não</t>
        </is>
      </c>
      <c r="R521" t="inlineStr">
        <is>
          <t>Não</t>
        </is>
      </c>
      <c r="S521" t="inlineStr">
        <is>
          <t>16–40</t>
        </is>
      </c>
      <c r="T521" t="inlineStr">
        <is>
          <t>91–180 dias</t>
        </is>
      </c>
      <c r="U521" t="inlineStr">
        <is>
          <t>FinTech</t>
        </is>
      </c>
      <c r="V521" t="inlineStr">
        <is>
          <t>IN</t>
        </is>
      </c>
      <c r="W521" t="inlineStr">
        <is>
          <t>other</t>
        </is>
      </c>
    </row>
    <row r="522">
      <c r="A522" t="inlineStr">
        <is>
          <t>S-2991c7</t>
        </is>
      </c>
      <c r="B522" t="inlineStr">
        <is>
          <t>A-443b7c</t>
        </is>
      </c>
      <c r="C522" s="40" t="n">
        <v>45607</v>
      </c>
      <c r="D522" s="40" t="n"/>
      <c r="E522" t="n">
        <v>50</v>
      </c>
      <c r="F522" t="n">
        <v>1862</v>
      </c>
      <c r="G522" t="inlineStr">
        <is>
          <t>2024-S2</t>
        </is>
      </c>
      <c r="H522" t="inlineStr">
        <is>
          <t>Sim</t>
        </is>
      </c>
      <c r="I522" t="n">
        <v>0</v>
      </c>
      <c r="J522" s="41" t="n"/>
      <c r="L522" t="inlineStr"/>
      <c r="M522" t="inlineStr">
        <is>
          <t>Pro</t>
        </is>
      </c>
      <c r="N522" t="inlineStr">
        <is>
          <t>monthly</t>
        </is>
      </c>
      <c r="O522" t="inlineStr">
        <is>
          <t>Pago</t>
        </is>
      </c>
      <c r="P522" t="inlineStr">
        <is>
          <t>Sim</t>
        </is>
      </c>
      <c r="Q522" t="inlineStr">
        <is>
          <t>Não</t>
        </is>
      </c>
      <c r="R522" t="inlineStr">
        <is>
          <t>Não</t>
        </is>
      </c>
      <c r="S522" t="inlineStr">
        <is>
          <t>16–40</t>
        </is>
      </c>
      <c r="T522" t="inlineStr">
        <is>
          <t>31–90 dias</t>
        </is>
      </c>
      <c r="U522" t="inlineStr">
        <is>
          <t>Cybersecurity</t>
        </is>
      </c>
      <c r="V522" t="inlineStr">
        <is>
          <t>US</t>
        </is>
      </c>
      <c r="W522" t="inlineStr">
        <is>
          <t>other</t>
        </is>
      </c>
    </row>
    <row r="523">
      <c r="A523" t="inlineStr">
        <is>
          <t>S-239a39</t>
        </is>
      </c>
      <c r="B523" t="inlineStr">
        <is>
          <t>A-30b4ca</t>
        </is>
      </c>
      <c r="C523" s="40" t="n">
        <v>45474</v>
      </c>
      <c r="D523" s="40" t="n"/>
      <c r="E523" t="n">
        <v>183</v>
      </c>
      <c r="F523" t="n">
        <v>4214</v>
      </c>
      <c r="G523" t="inlineStr">
        <is>
          <t>2024-S2</t>
        </is>
      </c>
      <c r="H523" t="inlineStr">
        <is>
          <t>Sim</t>
        </is>
      </c>
      <c r="I523" t="n">
        <v>0</v>
      </c>
      <c r="J523" s="41" t="n"/>
      <c r="L523" t="inlineStr"/>
      <c r="M523" t="inlineStr">
        <is>
          <t>Pro</t>
        </is>
      </c>
      <c r="N523" t="inlineStr">
        <is>
          <t>monthly</t>
        </is>
      </c>
      <c r="O523" t="inlineStr">
        <is>
          <t>Pago</t>
        </is>
      </c>
      <c r="P523" t="inlineStr">
        <is>
          <t>Sim</t>
        </is>
      </c>
      <c r="Q523" t="inlineStr">
        <is>
          <t>Não</t>
        </is>
      </c>
      <c r="R523" t="inlineStr">
        <is>
          <t>Não</t>
        </is>
      </c>
      <c r="S523" t="inlineStr">
        <is>
          <t>41+</t>
        </is>
      </c>
      <c r="T523" t="inlineStr">
        <is>
          <t>31–90 dias</t>
        </is>
      </c>
      <c r="U523" t="inlineStr">
        <is>
          <t>EdTech</t>
        </is>
      </c>
      <c r="V523" t="inlineStr">
        <is>
          <t>IN</t>
        </is>
      </c>
      <c r="W523" t="inlineStr">
        <is>
          <t>organic</t>
        </is>
      </c>
    </row>
    <row r="524">
      <c r="A524" t="inlineStr">
        <is>
          <t>S-19f80d</t>
        </is>
      </c>
      <c r="B524" t="inlineStr">
        <is>
          <t>A-d62e02</t>
        </is>
      </c>
      <c r="C524" s="40" t="n">
        <v>45628</v>
      </c>
      <c r="D524" s="40" t="n"/>
      <c r="E524" t="n">
        <v>29</v>
      </c>
      <c r="F524" t="n">
        <v>608</v>
      </c>
      <c r="G524" t="inlineStr">
        <is>
          <t>2024-S2</t>
        </is>
      </c>
      <c r="H524" t="inlineStr">
        <is>
          <t>Não</t>
        </is>
      </c>
      <c r="I524" t="n">
        <v>0</v>
      </c>
      <c r="J524" s="41" t="n"/>
      <c r="L524" t="inlineStr"/>
      <c r="M524" t="inlineStr">
        <is>
          <t>Basic</t>
        </is>
      </c>
      <c r="N524" t="inlineStr">
        <is>
          <t>annual</t>
        </is>
      </c>
      <c r="O524" t="inlineStr">
        <is>
          <t>Pago</t>
        </is>
      </c>
      <c r="P524" t="inlineStr">
        <is>
          <t>Sim</t>
        </is>
      </c>
      <c r="Q524" t="inlineStr">
        <is>
          <t>Não</t>
        </is>
      </c>
      <c r="R524" t="inlineStr">
        <is>
          <t>Não</t>
        </is>
      </c>
      <c r="S524" t="inlineStr">
        <is>
          <t>16–40</t>
        </is>
      </c>
      <c r="T524" t="inlineStr">
        <is>
          <t>91–180 dias</t>
        </is>
      </c>
      <c r="U524" t="inlineStr">
        <is>
          <t>Cybersecurity</t>
        </is>
      </c>
      <c r="V524" t="inlineStr">
        <is>
          <t>US</t>
        </is>
      </c>
      <c r="W524" t="inlineStr">
        <is>
          <t>partner</t>
        </is>
      </c>
    </row>
    <row r="525">
      <c r="A525" t="inlineStr">
        <is>
          <t>S-13c8b6</t>
        </is>
      </c>
      <c r="B525" t="inlineStr">
        <is>
          <t>A-89ee83</t>
        </is>
      </c>
      <c r="C525" s="40" t="n">
        <v>45594</v>
      </c>
      <c r="D525" s="40" t="n"/>
      <c r="E525" t="n">
        <v>63</v>
      </c>
      <c r="F525" t="n">
        <v>513</v>
      </c>
      <c r="G525" t="inlineStr">
        <is>
          <t>2024-S2</t>
        </is>
      </c>
      <c r="H525" t="inlineStr">
        <is>
          <t>Sim</t>
        </is>
      </c>
      <c r="I525" t="n">
        <v>0</v>
      </c>
      <c r="J525" s="41" t="n"/>
      <c r="L525" t="inlineStr"/>
      <c r="M525" t="inlineStr">
        <is>
          <t>Basic</t>
        </is>
      </c>
      <c r="N525" t="inlineStr">
        <is>
          <t>monthly</t>
        </is>
      </c>
      <c r="O525" t="inlineStr">
        <is>
          <t>Pago</t>
        </is>
      </c>
      <c r="P525" t="inlineStr">
        <is>
          <t>Sim</t>
        </is>
      </c>
      <c r="Q525" t="inlineStr">
        <is>
          <t>Não</t>
        </is>
      </c>
      <c r="R525" t="inlineStr">
        <is>
          <t>Não</t>
        </is>
      </c>
      <c r="S525" t="inlineStr">
        <is>
          <t>16–40</t>
        </is>
      </c>
      <c r="T525" t="inlineStr">
        <is>
          <t>Conta nova (≤ 30 dias)</t>
        </is>
      </c>
      <c r="U525" t="inlineStr">
        <is>
          <t>Cybersecurity</t>
        </is>
      </c>
      <c r="V525" t="inlineStr">
        <is>
          <t>US</t>
        </is>
      </c>
      <c r="W525" t="inlineStr">
        <is>
          <t>organic</t>
        </is>
      </c>
    </row>
    <row r="526">
      <c r="A526" t="inlineStr">
        <is>
          <t>S-d5a07a</t>
        </is>
      </c>
      <c r="B526" t="inlineStr">
        <is>
          <t>A-19b2c8</t>
        </is>
      </c>
      <c r="C526" s="40" t="n">
        <v>45485</v>
      </c>
      <c r="D526" s="40" t="n"/>
      <c r="E526" t="n">
        <v>172</v>
      </c>
      <c r="F526" t="n">
        <v>456</v>
      </c>
      <c r="G526" t="inlineStr">
        <is>
          <t>2024-S2</t>
        </is>
      </c>
      <c r="H526" t="inlineStr">
        <is>
          <t>Sim</t>
        </is>
      </c>
      <c r="I526" t="n">
        <v>0</v>
      </c>
      <c r="J526" s="41" t="n"/>
      <c r="L526" t="inlineStr"/>
      <c r="M526" t="inlineStr">
        <is>
          <t>Basic</t>
        </is>
      </c>
      <c r="N526" t="inlineStr">
        <is>
          <t>annual</t>
        </is>
      </c>
      <c r="O526" t="inlineStr">
        <is>
          <t>Pago</t>
        </is>
      </c>
      <c r="P526" t="inlineStr">
        <is>
          <t>Sim</t>
        </is>
      </c>
      <c r="Q526" t="inlineStr">
        <is>
          <t>Não</t>
        </is>
      </c>
      <c r="R526" t="inlineStr">
        <is>
          <t>Não</t>
        </is>
      </c>
      <c r="S526" t="inlineStr">
        <is>
          <t>16–40</t>
        </is>
      </c>
      <c r="T526" t="inlineStr">
        <is>
          <t>Mais de 365 dias</t>
        </is>
      </c>
      <c r="U526" t="inlineStr">
        <is>
          <t>DevTools</t>
        </is>
      </c>
      <c r="V526" t="inlineStr">
        <is>
          <t>IN</t>
        </is>
      </c>
      <c r="W526" t="inlineStr">
        <is>
          <t>other</t>
        </is>
      </c>
    </row>
    <row r="527">
      <c r="A527" t="inlineStr">
        <is>
          <t>S-e5ba1c</t>
        </is>
      </c>
      <c r="B527" t="inlineStr">
        <is>
          <t>A-39868b</t>
        </is>
      </c>
      <c r="C527" s="40" t="n">
        <v>45465</v>
      </c>
      <c r="D527" s="40" t="n"/>
      <c r="E527" t="n">
        <v>192</v>
      </c>
      <c r="F527" t="n">
        <v>1791</v>
      </c>
      <c r="G527" t="inlineStr">
        <is>
          <t>Até 2024-S1</t>
        </is>
      </c>
      <c r="H527" t="inlineStr">
        <is>
          <t>Sim</t>
        </is>
      </c>
      <c r="I527" t="n">
        <v>0</v>
      </c>
      <c r="J527" s="41" t="n"/>
      <c r="L527" t="inlineStr"/>
      <c r="M527" t="inlineStr">
        <is>
          <t>Enterprise</t>
        </is>
      </c>
      <c r="N527" t="inlineStr">
        <is>
          <t>annual</t>
        </is>
      </c>
      <c r="O527" t="inlineStr">
        <is>
          <t>Pago</t>
        </is>
      </c>
      <c r="P527" t="inlineStr">
        <is>
          <t>Sim</t>
        </is>
      </c>
      <c r="Q527" t="inlineStr">
        <is>
          <t>Não</t>
        </is>
      </c>
      <c r="R527" t="inlineStr">
        <is>
          <t>Não</t>
        </is>
      </c>
      <c r="S527" t="inlineStr">
        <is>
          <t>6–15</t>
        </is>
      </c>
      <c r="T527" t="inlineStr">
        <is>
          <t>91–180 dias</t>
        </is>
      </c>
      <c r="U527" t="inlineStr">
        <is>
          <t>FinTech</t>
        </is>
      </c>
      <c r="V527" t="inlineStr">
        <is>
          <t>AU</t>
        </is>
      </c>
      <c r="W527" t="inlineStr">
        <is>
          <t>partner</t>
        </is>
      </c>
    </row>
    <row r="528">
      <c r="A528" t="inlineStr">
        <is>
          <t>S-e2793d</t>
        </is>
      </c>
      <c r="B528" t="inlineStr">
        <is>
          <t>A-4c38bc</t>
        </is>
      </c>
      <c r="C528" s="40" t="n">
        <v>45572</v>
      </c>
      <c r="D528" s="40" t="n"/>
      <c r="E528" t="n">
        <v>85</v>
      </c>
      <c r="F528" t="n">
        <v>684</v>
      </c>
      <c r="G528" t="inlineStr">
        <is>
          <t>2024-S2</t>
        </is>
      </c>
      <c r="H528" t="inlineStr">
        <is>
          <t>Sim</t>
        </is>
      </c>
      <c r="I528" t="n">
        <v>0</v>
      </c>
      <c r="J528" s="41" t="n"/>
      <c r="L528" t="inlineStr"/>
      <c r="M528" t="inlineStr">
        <is>
          <t>Basic</t>
        </is>
      </c>
      <c r="N528" t="inlineStr">
        <is>
          <t>monthly</t>
        </is>
      </c>
      <c r="O528" t="inlineStr">
        <is>
          <t>Pago</t>
        </is>
      </c>
      <c r="P528" t="inlineStr">
        <is>
          <t>Sim</t>
        </is>
      </c>
      <c r="Q528" t="inlineStr">
        <is>
          <t>Não</t>
        </is>
      </c>
      <c r="R528" t="inlineStr">
        <is>
          <t>Não</t>
        </is>
      </c>
      <c r="S528" t="inlineStr">
        <is>
          <t>16–40</t>
        </is>
      </c>
      <c r="T528" t="inlineStr">
        <is>
          <t>181–365 dias</t>
        </is>
      </c>
      <c r="U528" t="inlineStr">
        <is>
          <t>HealthTech</t>
        </is>
      </c>
      <c r="V528" t="inlineStr">
        <is>
          <t>UK</t>
        </is>
      </c>
      <c r="W528" t="inlineStr">
        <is>
          <t>event</t>
        </is>
      </c>
    </row>
    <row r="529">
      <c r="A529" t="inlineStr">
        <is>
          <t>S-a37653</t>
        </is>
      </c>
      <c r="B529" t="inlineStr">
        <is>
          <t>A-812c5b</t>
        </is>
      </c>
      <c r="C529" s="40" t="n">
        <v>45577</v>
      </c>
      <c r="D529" s="40" t="n"/>
      <c r="E529" t="n">
        <v>80</v>
      </c>
      <c r="F529" t="n">
        <v>2695</v>
      </c>
      <c r="G529" t="inlineStr">
        <is>
          <t>2024-S2</t>
        </is>
      </c>
      <c r="H529" t="inlineStr">
        <is>
          <t>Sim</t>
        </is>
      </c>
      <c r="I529" t="n">
        <v>0</v>
      </c>
      <c r="J529" s="41" t="n"/>
      <c r="L529" t="inlineStr"/>
      <c r="M529" t="inlineStr">
        <is>
          <t>Pro</t>
        </is>
      </c>
      <c r="N529" t="inlineStr">
        <is>
          <t>monthly</t>
        </is>
      </c>
      <c r="O529" t="inlineStr">
        <is>
          <t>Pago</t>
        </is>
      </c>
      <c r="P529" t="inlineStr">
        <is>
          <t>Não</t>
        </is>
      </c>
      <c r="Q529" t="inlineStr">
        <is>
          <t>Não</t>
        </is>
      </c>
      <c r="R529" t="inlineStr">
        <is>
          <t>Não</t>
        </is>
      </c>
      <c r="S529" t="inlineStr">
        <is>
          <t>41+</t>
        </is>
      </c>
      <c r="T529" t="inlineStr">
        <is>
          <t>181–365 dias</t>
        </is>
      </c>
      <c r="U529" t="inlineStr">
        <is>
          <t>DevTools</t>
        </is>
      </c>
      <c r="V529" t="inlineStr">
        <is>
          <t>CA</t>
        </is>
      </c>
      <c r="W529" t="inlineStr">
        <is>
          <t>organic</t>
        </is>
      </c>
    </row>
    <row r="530">
      <c r="A530" t="inlineStr">
        <is>
          <t>S-0b25d7</t>
        </is>
      </c>
      <c r="B530" t="inlineStr">
        <is>
          <t>A-0e966d</t>
        </is>
      </c>
      <c r="C530" s="40" t="n">
        <v>45595</v>
      </c>
      <c r="D530" s="40" t="n"/>
      <c r="E530" t="n">
        <v>62</v>
      </c>
      <c r="F530" t="n">
        <v>418</v>
      </c>
      <c r="G530" t="inlineStr">
        <is>
          <t>2024-S2</t>
        </is>
      </c>
      <c r="H530" t="inlineStr">
        <is>
          <t>Sim</t>
        </is>
      </c>
      <c r="I530" t="n">
        <v>0</v>
      </c>
      <c r="J530" s="41" t="n"/>
      <c r="L530" t="inlineStr"/>
      <c r="M530" t="inlineStr">
        <is>
          <t>Basic</t>
        </is>
      </c>
      <c r="N530" t="inlineStr">
        <is>
          <t>monthly</t>
        </is>
      </c>
      <c r="O530" t="inlineStr">
        <is>
          <t>Pago</t>
        </is>
      </c>
      <c r="P530" t="inlineStr">
        <is>
          <t>Sim</t>
        </is>
      </c>
      <c r="Q530" t="inlineStr">
        <is>
          <t>Não</t>
        </is>
      </c>
      <c r="R530" t="inlineStr">
        <is>
          <t>Não</t>
        </is>
      </c>
      <c r="S530" t="inlineStr">
        <is>
          <t>16–40</t>
        </is>
      </c>
      <c r="T530" t="inlineStr">
        <is>
          <t>91–180 dias</t>
        </is>
      </c>
      <c r="U530" t="inlineStr">
        <is>
          <t>FinTech</t>
        </is>
      </c>
      <c r="V530" t="inlineStr">
        <is>
          <t>IN</t>
        </is>
      </c>
      <c r="W530" t="inlineStr">
        <is>
          <t>ads</t>
        </is>
      </c>
    </row>
    <row r="531">
      <c r="A531" t="inlineStr">
        <is>
          <t>S-75c1b4</t>
        </is>
      </c>
      <c r="B531" t="inlineStr">
        <is>
          <t>A-5a3eb9</t>
        </is>
      </c>
      <c r="C531" s="40" t="n">
        <v>45636</v>
      </c>
      <c r="D531" s="40" t="n">
        <v>45654</v>
      </c>
      <c r="E531" t="n">
        <v>18</v>
      </c>
      <c r="F531" t="n">
        <v>882</v>
      </c>
      <c r="G531" t="inlineStr">
        <is>
          <t>2024-S2</t>
        </is>
      </c>
      <c r="H531" t="inlineStr">
        <is>
          <t>Não</t>
        </is>
      </c>
      <c r="I531" t="n">
        <v>1</v>
      </c>
      <c r="J531" s="41" t="n">
        <v>45627</v>
      </c>
      <c r="K531" t="n">
        <v>28</v>
      </c>
      <c r="L531" t="inlineStr">
        <is>
          <t>Não</t>
        </is>
      </c>
      <c r="M531" t="inlineStr">
        <is>
          <t>Pro</t>
        </is>
      </c>
      <c r="N531" t="inlineStr">
        <is>
          <t>annual</t>
        </is>
      </c>
      <c r="O531" t="inlineStr">
        <is>
          <t>Pago</t>
        </is>
      </c>
      <c r="P531" t="inlineStr">
        <is>
          <t>Sim</t>
        </is>
      </c>
      <c r="Q531" t="inlineStr">
        <is>
          <t>Não</t>
        </is>
      </c>
      <c r="R531" t="inlineStr">
        <is>
          <t>Não</t>
        </is>
      </c>
      <c r="S531" t="inlineStr">
        <is>
          <t>16–40</t>
        </is>
      </c>
      <c r="T531" t="inlineStr">
        <is>
          <t>Mais de 365 dias</t>
        </is>
      </c>
      <c r="U531" t="inlineStr">
        <is>
          <t>DevTools</t>
        </is>
      </c>
      <c r="V531" t="inlineStr">
        <is>
          <t>CA</t>
        </is>
      </c>
      <c r="W531" t="inlineStr">
        <is>
          <t>other</t>
        </is>
      </c>
    </row>
    <row r="532">
      <c r="A532" t="inlineStr">
        <is>
          <t>S-7262b9</t>
        </is>
      </c>
      <c r="B532" t="inlineStr">
        <is>
          <t>A-4a4c2d</t>
        </is>
      </c>
      <c r="C532" s="40" t="n">
        <v>45568</v>
      </c>
      <c r="D532" s="40" t="n"/>
      <c r="E532" t="n">
        <v>89</v>
      </c>
      <c r="F532" t="n">
        <v>1026</v>
      </c>
      <c r="G532" t="inlineStr">
        <is>
          <t>2024-S2</t>
        </is>
      </c>
      <c r="H532" t="inlineStr">
        <is>
          <t>Sim</t>
        </is>
      </c>
      <c r="I532" t="n">
        <v>0</v>
      </c>
      <c r="J532" s="41" t="n"/>
      <c r="L532" t="inlineStr"/>
      <c r="M532" t="inlineStr">
        <is>
          <t>Basic</t>
        </is>
      </c>
      <c r="N532" t="inlineStr">
        <is>
          <t>monthly</t>
        </is>
      </c>
      <c r="O532" t="inlineStr">
        <is>
          <t>Pago</t>
        </is>
      </c>
      <c r="P532" t="inlineStr">
        <is>
          <t>Sim</t>
        </is>
      </c>
      <c r="Q532" t="inlineStr">
        <is>
          <t>Não</t>
        </is>
      </c>
      <c r="R532" t="inlineStr">
        <is>
          <t>Não</t>
        </is>
      </c>
      <c r="S532" t="inlineStr">
        <is>
          <t>41+</t>
        </is>
      </c>
      <c r="T532" t="inlineStr">
        <is>
          <t>Mais de 365 dias</t>
        </is>
      </c>
      <c r="U532" t="inlineStr">
        <is>
          <t>DevTools</t>
        </is>
      </c>
      <c r="V532" t="inlineStr">
        <is>
          <t>US</t>
        </is>
      </c>
      <c r="W532" t="inlineStr">
        <is>
          <t>event</t>
        </is>
      </c>
    </row>
    <row r="533">
      <c r="A533" t="inlineStr">
        <is>
          <t>S-6c6e62</t>
        </is>
      </c>
      <c r="B533" t="inlineStr">
        <is>
          <t>A-5fe118</t>
        </is>
      </c>
      <c r="C533" s="40" t="n">
        <v>45655</v>
      </c>
      <c r="D533" s="40" t="n"/>
      <c r="E533" t="n">
        <v>2</v>
      </c>
      <c r="F533" t="n">
        <v>0</v>
      </c>
      <c r="G533" t="inlineStr">
        <is>
          <t>2024-S2</t>
        </is>
      </c>
      <c r="H533" t="inlineStr">
        <is>
          <t>Não</t>
        </is>
      </c>
      <c r="I533" t="n">
        <v>0</v>
      </c>
      <c r="J533" s="41" t="n"/>
      <c r="L533" t="inlineStr"/>
      <c r="M533" t="inlineStr">
        <is>
          <t>Basic</t>
        </is>
      </c>
      <c r="N533" t="inlineStr">
        <is>
          <t>monthly</t>
        </is>
      </c>
      <c r="O533" t="inlineStr">
        <is>
          <t>Trial</t>
        </is>
      </c>
      <c r="P533" t="inlineStr">
        <is>
          <t>Sim</t>
        </is>
      </c>
      <c r="Q533" t="inlineStr">
        <is>
          <t>Não</t>
        </is>
      </c>
      <c r="R533" t="inlineStr">
        <is>
          <t>Não</t>
        </is>
      </c>
      <c r="S533" t="inlineStr">
        <is>
          <t>16–40</t>
        </is>
      </c>
      <c r="T533" t="inlineStr">
        <is>
          <t>31–90 dias</t>
        </is>
      </c>
      <c r="U533" t="inlineStr">
        <is>
          <t>Cybersecurity</t>
        </is>
      </c>
      <c r="V533" t="inlineStr">
        <is>
          <t>US</t>
        </is>
      </c>
      <c r="W533" t="inlineStr">
        <is>
          <t>other</t>
        </is>
      </c>
    </row>
    <row r="534">
      <c r="A534" t="inlineStr">
        <is>
          <t>S-add03a</t>
        </is>
      </c>
      <c r="B534" t="inlineStr">
        <is>
          <t>A-0cc442</t>
        </is>
      </c>
      <c r="C534" s="40" t="n">
        <v>45644</v>
      </c>
      <c r="D534" s="40" t="n"/>
      <c r="E534" t="n">
        <v>13</v>
      </c>
      <c r="F534" t="n">
        <v>8955</v>
      </c>
      <c r="G534" t="inlineStr">
        <is>
          <t>2024-S2</t>
        </is>
      </c>
      <c r="H534" t="inlineStr">
        <is>
          <t>Não</t>
        </is>
      </c>
      <c r="I534" t="n">
        <v>0</v>
      </c>
      <c r="J534" s="41" t="n"/>
      <c r="L534" t="inlineStr"/>
      <c r="M534" t="inlineStr">
        <is>
          <t>Enterprise</t>
        </is>
      </c>
      <c r="N534" t="inlineStr">
        <is>
          <t>annual</t>
        </is>
      </c>
      <c r="O534" t="inlineStr">
        <is>
          <t>Pago</t>
        </is>
      </c>
      <c r="P534" t="inlineStr">
        <is>
          <t>Sim</t>
        </is>
      </c>
      <c r="Q534" t="inlineStr">
        <is>
          <t>Não</t>
        </is>
      </c>
      <c r="R534" t="inlineStr">
        <is>
          <t>Não</t>
        </is>
      </c>
      <c r="S534" t="inlineStr">
        <is>
          <t>41+</t>
        </is>
      </c>
      <c r="T534" t="inlineStr">
        <is>
          <t>91–180 dias</t>
        </is>
      </c>
      <c r="U534" t="inlineStr">
        <is>
          <t>EdTech</t>
        </is>
      </c>
      <c r="V534" t="inlineStr">
        <is>
          <t>US</t>
        </is>
      </c>
      <c r="W534" t="inlineStr">
        <is>
          <t>organic</t>
        </is>
      </c>
    </row>
    <row r="535">
      <c r="A535" t="inlineStr">
        <is>
          <t>S-648e54</t>
        </is>
      </c>
      <c r="B535" t="inlineStr">
        <is>
          <t>A-993085</t>
        </is>
      </c>
      <c r="C535" s="40" t="n">
        <v>45471</v>
      </c>
      <c r="D535" s="40" t="n"/>
      <c r="E535" t="n">
        <v>186</v>
      </c>
      <c r="F535" t="n">
        <v>1519</v>
      </c>
      <c r="G535" t="inlineStr">
        <is>
          <t>Até 2024-S1</t>
        </is>
      </c>
      <c r="H535" t="inlineStr">
        <is>
          <t>Sim</t>
        </is>
      </c>
      <c r="I535" t="n">
        <v>0</v>
      </c>
      <c r="J535" s="41" t="n"/>
      <c r="L535" t="inlineStr"/>
      <c r="M535" t="inlineStr">
        <is>
          <t>Pro</t>
        </is>
      </c>
      <c r="N535" t="inlineStr">
        <is>
          <t>monthly</t>
        </is>
      </c>
      <c r="O535" t="inlineStr">
        <is>
          <t>Pago</t>
        </is>
      </c>
      <c r="P535" t="inlineStr">
        <is>
          <t>Sim</t>
        </is>
      </c>
      <c r="Q535" t="inlineStr">
        <is>
          <t>Sim</t>
        </is>
      </c>
      <c r="R535" t="inlineStr">
        <is>
          <t>Não</t>
        </is>
      </c>
      <c r="S535" t="inlineStr">
        <is>
          <t>16–40</t>
        </is>
      </c>
      <c r="T535" t="inlineStr">
        <is>
          <t>Mais de 365 dias</t>
        </is>
      </c>
      <c r="U535" t="inlineStr">
        <is>
          <t>HealthTech</t>
        </is>
      </c>
      <c r="V535" t="inlineStr">
        <is>
          <t>US</t>
        </is>
      </c>
      <c r="W535" t="inlineStr">
        <is>
          <t>ads</t>
        </is>
      </c>
    </row>
    <row r="536">
      <c r="A536" t="inlineStr">
        <is>
          <t>S-01bbfe</t>
        </is>
      </c>
      <c r="B536" t="inlineStr">
        <is>
          <t>A-50f3f7</t>
        </is>
      </c>
      <c r="C536" s="40" t="n">
        <v>45485</v>
      </c>
      <c r="D536" s="40" t="n"/>
      <c r="E536" t="n">
        <v>172</v>
      </c>
      <c r="F536" t="n">
        <v>1519</v>
      </c>
      <c r="G536" t="inlineStr">
        <is>
          <t>2024-S2</t>
        </is>
      </c>
      <c r="H536" t="inlineStr">
        <is>
          <t>Sim</t>
        </is>
      </c>
      <c r="I536" t="n">
        <v>0</v>
      </c>
      <c r="J536" s="41" t="n"/>
      <c r="L536" t="inlineStr"/>
      <c r="M536" t="inlineStr">
        <is>
          <t>Pro</t>
        </is>
      </c>
      <c r="N536" t="inlineStr">
        <is>
          <t>annual</t>
        </is>
      </c>
      <c r="O536" t="inlineStr">
        <is>
          <t>Pago</t>
        </is>
      </c>
      <c r="P536" t="inlineStr">
        <is>
          <t>Sim</t>
        </is>
      </c>
      <c r="Q536" t="inlineStr">
        <is>
          <t>Não</t>
        </is>
      </c>
      <c r="R536" t="inlineStr">
        <is>
          <t>Não</t>
        </is>
      </c>
      <c r="S536" t="inlineStr">
        <is>
          <t>16–40</t>
        </is>
      </c>
      <c r="T536" t="inlineStr">
        <is>
          <t>181–365 dias</t>
        </is>
      </c>
      <c r="U536" t="inlineStr">
        <is>
          <t>HealthTech</t>
        </is>
      </c>
      <c r="V536" t="inlineStr">
        <is>
          <t>US</t>
        </is>
      </c>
      <c r="W536" t="inlineStr">
        <is>
          <t>partner</t>
        </is>
      </c>
    </row>
    <row r="537">
      <c r="A537" t="inlineStr">
        <is>
          <t>S-6c9dc9</t>
        </is>
      </c>
      <c r="B537" t="inlineStr">
        <is>
          <t>A-de24d5</t>
        </is>
      </c>
      <c r="C537" s="40" t="n">
        <v>45652</v>
      </c>
      <c r="D537" s="40" t="n"/>
      <c r="E537" t="n">
        <v>5</v>
      </c>
      <c r="F537" t="n">
        <v>190</v>
      </c>
      <c r="G537" t="inlineStr">
        <is>
          <t>2024-S2</t>
        </is>
      </c>
      <c r="H537" t="inlineStr">
        <is>
          <t>Não</t>
        </is>
      </c>
      <c r="I537" t="n">
        <v>0</v>
      </c>
      <c r="J537" s="41" t="n"/>
      <c r="L537" t="inlineStr"/>
      <c r="M537" t="inlineStr">
        <is>
          <t>Basic</t>
        </is>
      </c>
      <c r="N537" t="inlineStr">
        <is>
          <t>monthly</t>
        </is>
      </c>
      <c r="O537" t="inlineStr">
        <is>
          <t>Pago</t>
        </is>
      </c>
      <c r="P537" t="inlineStr">
        <is>
          <t>Sim</t>
        </is>
      </c>
      <c r="Q537" t="inlineStr">
        <is>
          <t>Não</t>
        </is>
      </c>
      <c r="R537" t="inlineStr">
        <is>
          <t>Não</t>
        </is>
      </c>
      <c r="S537" t="inlineStr">
        <is>
          <t>6–15</t>
        </is>
      </c>
      <c r="T537" t="inlineStr">
        <is>
          <t>31–90 dias</t>
        </is>
      </c>
      <c r="U537" t="inlineStr">
        <is>
          <t>DevTools</t>
        </is>
      </c>
      <c r="V537" t="inlineStr">
        <is>
          <t>US</t>
        </is>
      </c>
      <c r="W537" t="inlineStr">
        <is>
          <t>other</t>
        </is>
      </c>
    </row>
    <row r="538">
      <c r="A538" t="inlineStr">
        <is>
          <t>S-826424</t>
        </is>
      </c>
      <c r="B538" t="inlineStr">
        <is>
          <t>A-fa2041</t>
        </is>
      </c>
      <c r="C538" s="40" t="n">
        <v>45595</v>
      </c>
      <c r="D538" s="40" t="n"/>
      <c r="E538" t="n">
        <v>62</v>
      </c>
      <c r="F538" t="n">
        <v>3582</v>
      </c>
      <c r="G538" t="inlineStr">
        <is>
          <t>2024-S2</t>
        </is>
      </c>
      <c r="H538" t="inlineStr">
        <is>
          <t>Sim</t>
        </is>
      </c>
      <c r="I538" t="n">
        <v>0</v>
      </c>
      <c r="J538" s="41" t="n"/>
      <c r="L538" t="inlineStr"/>
      <c r="M538" t="inlineStr">
        <is>
          <t>Enterprise</t>
        </is>
      </c>
      <c r="N538" t="inlineStr">
        <is>
          <t>annual</t>
        </is>
      </c>
      <c r="O538" t="inlineStr">
        <is>
          <t>Pago</t>
        </is>
      </c>
      <c r="P538" t="inlineStr">
        <is>
          <t>Sim</t>
        </is>
      </c>
      <c r="Q538" t="inlineStr">
        <is>
          <t>Não</t>
        </is>
      </c>
      <c r="R538" t="inlineStr">
        <is>
          <t>Não</t>
        </is>
      </c>
      <c r="S538" t="inlineStr">
        <is>
          <t>16–40</t>
        </is>
      </c>
      <c r="T538" t="inlineStr">
        <is>
          <t>91–180 dias</t>
        </is>
      </c>
      <c r="U538" t="inlineStr">
        <is>
          <t>HealthTech</t>
        </is>
      </c>
      <c r="V538" t="inlineStr">
        <is>
          <t>US</t>
        </is>
      </c>
      <c r="W538" t="inlineStr">
        <is>
          <t>organic</t>
        </is>
      </c>
    </row>
    <row r="539">
      <c r="A539" t="inlineStr">
        <is>
          <t>S-e64c2b</t>
        </is>
      </c>
      <c r="B539" t="inlineStr">
        <is>
          <t>A-c16b88</t>
        </is>
      </c>
      <c r="C539" s="40" t="n">
        <v>45621</v>
      </c>
      <c r="D539" s="40" t="n"/>
      <c r="E539" t="n">
        <v>36</v>
      </c>
      <c r="F539" t="n">
        <v>4577</v>
      </c>
      <c r="G539" t="inlineStr">
        <is>
          <t>2024-S2</t>
        </is>
      </c>
      <c r="H539" t="inlineStr">
        <is>
          <t>Sim</t>
        </is>
      </c>
      <c r="I539" t="n">
        <v>0</v>
      </c>
      <c r="J539" s="41" t="n"/>
      <c r="L539" t="inlineStr"/>
      <c r="M539" t="inlineStr">
        <is>
          <t>Enterprise</t>
        </is>
      </c>
      <c r="N539" t="inlineStr">
        <is>
          <t>annual</t>
        </is>
      </c>
      <c r="O539" t="inlineStr">
        <is>
          <t>Pago</t>
        </is>
      </c>
      <c r="P539" t="inlineStr">
        <is>
          <t>Não</t>
        </is>
      </c>
      <c r="Q539" t="inlineStr">
        <is>
          <t>Sim</t>
        </is>
      </c>
      <c r="R539" t="inlineStr">
        <is>
          <t>Não</t>
        </is>
      </c>
      <c r="S539" t="inlineStr">
        <is>
          <t>16–40</t>
        </is>
      </c>
      <c r="T539" t="inlineStr">
        <is>
          <t>181–365 dias</t>
        </is>
      </c>
      <c r="U539" t="inlineStr">
        <is>
          <t>HealthTech</t>
        </is>
      </c>
      <c r="V539" t="inlineStr">
        <is>
          <t>US</t>
        </is>
      </c>
      <c r="W539" t="inlineStr">
        <is>
          <t>event</t>
        </is>
      </c>
    </row>
    <row r="540">
      <c r="A540" t="inlineStr">
        <is>
          <t>S-c693b6</t>
        </is>
      </c>
      <c r="B540" t="inlineStr">
        <is>
          <t>A-d4ac0e</t>
        </is>
      </c>
      <c r="C540" s="40" t="n">
        <v>45513</v>
      </c>
      <c r="D540" s="40" t="n"/>
      <c r="E540" t="n">
        <v>144</v>
      </c>
      <c r="F540" t="n">
        <v>513</v>
      </c>
      <c r="G540" t="inlineStr">
        <is>
          <t>2024-S2</t>
        </is>
      </c>
      <c r="H540" t="inlineStr">
        <is>
          <t>Sim</t>
        </is>
      </c>
      <c r="I540" t="n">
        <v>0</v>
      </c>
      <c r="J540" s="41" t="n"/>
      <c r="L540" t="inlineStr"/>
      <c r="M540" t="inlineStr">
        <is>
          <t>Basic</t>
        </is>
      </c>
      <c r="N540" t="inlineStr">
        <is>
          <t>monthly</t>
        </is>
      </c>
      <c r="O540" t="inlineStr">
        <is>
          <t>Pago</t>
        </is>
      </c>
      <c r="P540" t="inlineStr">
        <is>
          <t>Não</t>
        </is>
      </c>
      <c r="Q540" t="inlineStr">
        <is>
          <t>Sim</t>
        </is>
      </c>
      <c r="R540" t="inlineStr">
        <is>
          <t>Não</t>
        </is>
      </c>
      <c r="S540" t="inlineStr">
        <is>
          <t>16–40</t>
        </is>
      </c>
      <c r="T540" t="inlineStr">
        <is>
          <t>91–180 dias</t>
        </is>
      </c>
      <c r="U540" t="inlineStr">
        <is>
          <t>DevTools</t>
        </is>
      </c>
      <c r="V540" t="inlineStr">
        <is>
          <t>UK</t>
        </is>
      </c>
      <c r="W540" t="inlineStr">
        <is>
          <t>ads</t>
        </is>
      </c>
    </row>
    <row r="541">
      <c r="A541" t="inlineStr">
        <is>
          <t>S-096065</t>
        </is>
      </c>
      <c r="B541" t="inlineStr">
        <is>
          <t>A-2b9d3e</t>
        </is>
      </c>
      <c r="C541" s="40" t="n">
        <v>45378</v>
      </c>
      <c r="D541" s="40" t="n"/>
      <c r="E541" t="n">
        <v>279</v>
      </c>
      <c r="F541" t="n">
        <v>0</v>
      </c>
      <c r="G541" t="inlineStr">
        <is>
          <t>Até 2024-S1</t>
        </is>
      </c>
      <c r="H541" t="inlineStr">
        <is>
          <t>Sim</t>
        </is>
      </c>
      <c r="I541" t="n">
        <v>0</v>
      </c>
      <c r="J541" s="41" t="n"/>
      <c r="L541" t="inlineStr"/>
      <c r="M541" t="inlineStr">
        <is>
          <t>Enterprise</t>
        </is>
      </c>
      <c r="N541" t="inlineStr">
        <is>
          <t>annual</t>
        </is>
      </c>
      <c r="O541" t="inlineStr">
        <is>
          <t>Trial</t>
        </is>
      </c>
      <c r="P541" t="inlineStr">
        <is>
          <t>Sim</t>
        </is>
      </c>
      <c r="Q541" t="inlineStr">
        <is>
          <t>Não</t>
        </is>
      </c>
      <c r="R541" t="inlineStr">
        <is>
          <t>Não</t>
        </is>
      </c>
      <c r="S541" t="inlineStr">
        <is>
          <t>6–15</t>
        </is>
      </c>
      <c r="T541" t="inlineStr">
        <is>
          <t>181–365 dias</t>
        </is>
      </c>
      <c r="U541" t="inlineStr">
        <is>
          <t>EdTech</t>
        </is>
      </c>
      <c r="V541" t="inlineStr">
        <is>
          <t>US</t>
        </is>
      </c>
      <c r="W541" t="inlineStr">
        <is>
          <t>partner</t>
        </is>
      </c>
    </row>
    <row r="542">
      <c r="A542" t="inlineStr">
        <is>
          <t>S-d449e1</t>
        </is>
      </c>
      <c r="B542" t="inlineStr">
        <is>
          <t>A-ccabf0</t>
        </is>
      </c>
      <c r="C542" s="40" t="n">
        <v>45580</v>
      </c>
      <c r="D542" s="40" t="n">
        <v>45602</v>
      </c>
      <c r="E542" t="n">
        <v>22</v>
      </c>
      <c r="F542" t="n">
        <v>0</v>
      </c>
      <c r="G542" t="inlineStr">
        <is>
          <t>2024-S2</t>
        </is>
      </c>
      <c r="H542" t="inlineStr">
        <is>
          <t>Sim</t>
        </is>
      </c>
      <c r="I542" t="n">
        <v>1</v>
      </c>
      <c r="J542" s="41" t="n">
        <v>45597</v>
      </c>
      <c r="K542" t="n">
        <v>6</v>
      </c>
      <c r="L542" t="inlineStr">
        <is>
          <t>Não</t>
        </is>
      </c>
      <c r="M542" t="inlineStr">
        <is>
          <t>Basic</t>
        </is>
      </c>
      <c r="N542" t="inlineStr">
        <is>
          <t>annual</t>
        </is>
      </c>
      <c r="O542" t="inlineStr">
        <is>
          <t>Trial</t>
        </is>
      </c>
      <c r="P542" t="inlineStr">
        <is>
          <t>Sim</t>
        </is>
      </c>
      <c r="Q542" t="inlineStr">
        <is>
          <t>Não</t>
        </is>
      </c>
      <c r="R542" t="inlineStr">
        <is>
          <t>Não</t>
        </is>
      </c>
      <c r="S542" t="inlineStr">
        <is>
          <t>16–40</t>
        </is>
      </c>
      <c r="T542" t="inlineStr">
        <is>
          <t>181–365 dias</t>
        </is>
      </c>
      <c r="U542" t="inlineStr">
        <is>
          <t>HealthTech</t>
        </is>
      </c>
      <c r="V542" t="inlineStr">
        <is>
          <t>IN</t>
        </is>
      </c>
      <c r="W542" t="inlineStr">
        <is>
          <t>organic</t>
        </is>
      </c>
    </row>
    <row r="543">
      <c r="A543" t="inlineStr">
        <is>
          <t>S-592c0d</t>
        </is>
      </c>
      <c r="B543" t="inlineStr">
        <is>
          <t>A-a7bd4b</t>
        </is>
      </c>
      <c r="C543" s="40" t="n">
        <v>45090</v>
      </c>
      <c r="D543" s="40" t="n"/>
      <c r="E543" t="n">
        <v>567</v>
      </c>
      <c r="F543" t="n">
        <v>0</v>
      </c>
      <c r="G543" t="inlineStr">
        <is>
          <t>Até 2024-S1</t>
        </is>
      </c>
      <c r="H543" t="inlineStr">
        <is>
          <t>Sim</t>
        </is>
      </c>
      <c r="I543" t="n">
        <v>0</v>
      </c>
      <c r="J543" s="41" t="n"/>
      <c r="L543" t="inlineStr"/>
      <c r="M543" t="inlineStr">
        <is>
          <t>Pro</t>
        </is>
      </c>
      <c r="N543" t="inlineStr">
        <is>
          <t>annual</t>
        </is>
      </c>
      <c r="O543" t="inlineStr">
        <is>
          <t>Trial</t>
        </is>
      </c>
      <c r="P543" t="inlineStr">
        <is>
          <t>Sim</t>
        </is>
      </c>
      <c r="Q543" t="inlineStr">
        <is>
          <t>Não</t>
        </is>
      </c>
      <c r="R543" t="inlineStr">
        <is>
          <t>Não</t>
        </is>
      </c>
      <c r="S543" t="inlineStr">
        <is>
          <t>1–5</t>
        </is>
      </c>
      <c r="T543" t="inlineStr">
        <is>
          <t>91–180 dias</t>
        </is>
      </c>
      <c r="U543" t="inlineStr">
        <is>
          <t>Cybersecurity</t>
        </is>
      </c>
      <c r="V543" t="inlineStr">
        <is>
          <t>US</t>
        </is>
      </c>
      <c r="W543" t="inlineStr">
        <is>
          <t>ads</t>
        </is>
      </c>
    </row>
    <row r="544">
      <c r="A544" t="inlineStr">
        <is>
          <t>S-ab24c6</t>
        </is>
      </c>
      <c r="B544" t="inlineStr">
        <is>
          <t>A-4e631b</t>
        </is>
      </c>
      <c r="C544" s="40" t="n">
        <v>45580</v>
      </c>
      <c r="D544" s="40" t="n"/>
      <c r="E544" t="n">
        <v>77</v>
      </c>
      <c r="F544" t="n">
        <v>4378</v>
      </c>
      <c r="G544" t="inlineStr">
        <is>
          <t>2024-S2</t>
        </is>
      </c>
      <c r="H544" t="inlineStr">
        <is>
          <t>Sim</t>
        </is>
      </c>
      <c r="I544" t="n">
        <v>0</v>
      </c>
      <c r="J544" s="41" t="n"/>
      <c r="L544" t="inlineStr"/>
      <c r="M544" t="inlineStr">
        <is>
          <t>Enterprise</t>
        </is>
      </c>
      <c r="N544" t="inlineStr">
        <is>
          <t>annual</t>
        </is>
      </c>
      <c r="O544" t="inlineStr">
        <is>
          <t>Pago</t>
        </is>
      </c>
      <c r="P544" t="inlineStr">
        <is>
          <t>Sim</t>
        </is>
      </c>
      <c r="Q544" t="inlineStr">
        <is>
          <t>Não</t>
        </is>
      </c>
      <c r="R544" t="inlineStr">
        <is>
          <t>Sim</t>
        </is>
      </c>
      <c r="S544" t="inlineStr">
        <is>
          <t>16–40</t>
        </is>
      </c>
      <c r="T544" t="inlineStr">
        <is>
          <t>181–365 dias</t>
        </is>
      </c>
      <c r="U544" t="inlineStr">
        <is>
          <t>FinTech</t>
        </is>
      </c>
      <c r="V544" t="inlineStr">
        <is>
          <t>US</t>
        </is>
      </c>
      <c r="W544" t="inlineStr">
        <is>
          <t>other</t>
        </is>
      </c>
    </row>
    <row r="545">
      <c r="A545" t="inlineStr">
        <is>
          <t>S-e32b34</t>
        </is>
      </c>
      <c r="B545" t="inlineStr">
        <is>
          <t>A-4c56c9</t>
        </is>
      </c>
      <c r="C545" s="40" t="n">
        <v>45496</v>
      </c>
      <c r="D545" s="40" t="n"/>
      <c r="E545" t="n">
        <v>161</v>
      </c>
      <c r="F545" t="n">
        <v>228</v>
      </c>
      <c r="G545" t="inlineStr">
        <is>
          <t>2024-S2</t>
        </is>
      </c>
      <c r="H545" t="inlineStr">
        <is>
          <t>Sim</t>
        </is>
      </c>
      <c r="I545" t="n">
        <v>0</v>
      </c>
      <c r="J545" s="41" t="n"/>
      <c r="L545" t="inlineStr"/>
      <c r="M545" t="inlineStr">
        <is>
          <t>Basic</t>
        </is>
      </c>
      <c r="N545" t="inlineStr">
        <is>
          <t>monthly</t>
        </is>
      </c>
      <c r="O545" t="inlineStr">
        <is>
          <t>Pago</t>
        </is>
      </c>
      <c r="P545" t="inlineStr">
        <is>
          <t>Sim</t>
        </is>
      </c>
      <c r="Q545" t="inlineStr">
        <is>
          <t>Não</t>
        </is>
      </c>
      <c r="R545" t="inlineStr">
        <is>
          <t>Não</t>
        </is>
      </c>
      <c r="S545" t="inlineStr">
        <is>
          <t>6–15</t>
        </is>
      </c>
      <c r="T545" t="inlineStr">
        <is>
          <t>181–365 dias</t>
        </is>
      </c>
      <c r="U545" t="inlineStr">
        <is>
          <t>FinTech</t>
        </is>
      </c>
      <c r="V545" t="inlineStr">
        <is>
          <t>US</t>
        </is>
      </c>
      <c r="W545" t="inlineStr">
        <is>
          <t>partner</t>
        </is>
      </c>
    </row>
    <row r="546">
      <c r="A546" t="inlineStr">
        <is>
          <t>S-191550</t>
        </is>
      </c>
      <c r="B546" t="inlineStr">
        <is>
          <t>A-6c093d</t>
        </is>
      </c>
      <c r="C546" s="40" t="n">
        <v>45420</v>
      </c>
      <c r="D546" s="40" t="n"/>
      <c r="E546" t="n">
        <v>237</v>
      </c>
      <c r="F546" t="n">
        <v>285</v>
      </c>
      <c r="G546" t="inlineStr">
        <is>
          <t>Até 2024-S1</t>
        </is>
      </c>
      <c r="H546" t="inlineStr">
        <is>
          <t>Sim</t>
        </is>
      </c>
      <c r="I546" t="n">
        <v>0</v>
      </c>
      <c r="J546" s="41" t="n"/>
      <c r="L546" t="inlineStr"/>
      <c r="M546" t="inlineStr">
        <is>
          <t>Basic</t>
        </is>
      </c>
      <c r="N546" t="inlineStr">
        <is>
          <t>monthly</t>
        </is>
      </c>
      <c r="O546" t="inlineStr">
        <is>
          <t>Pago</t>
        </is>
      </c>
      <c r="P546" t="inlineStr">
        <is>
          <t>Sim</t>
        </is>
      </c>
      <c r="Q546" t="inlineStr">
        <is>
          <t>Sim</t>
        </is>
      </c>
      <c r="R546" t="inlineStr">
        <is>
          <t>Não</t>
        </is>
      </c>
      <c r="S546" t="inlineStr">
        <is>
          <t>6–15</t>
        </is>
      </c>
      <c r="T546" t="inlineStr">
        <is>
          <t>Mais de 365 dias</t>
        </is>
      </c>
      <c r="U546" t="inlineStr">
        <is>
          <t>DevTools</t>
        </is>
      </c>
      <c r="V546" t="inlineStr">
        <is>
          <t>US</t>
        </is>
      </c>
      <c r="W546" t="inlineStr">
        <is>
          <t>partner</t>
        </is>
      </c>
    </row>
    <row r="547">
      <c r="A547" t="inlineStr">
        <is>
          <t>S-c65c8b</t>
        </is>
      </c>
      <c r="B547" t="inlineStr">
        <is>
          <t>A-bc4d48</t>
        </is>
      </c>
      <c r="C547" s="40" t="n">
        <v>45469</v>
      </c>
      <c r="D547" s="40" t="n"/>
      <c r="E547" t="n">
        <v>188</v>
      </c>
      <c r="F547" t="n">
        <v>665</v>
      </c>
      <c r="G547" t="inlineStr">
        <is>
          <t>Até 2024-S1</t>
        </is>
      </c>
      <c r="H547" t="inlineStr">
        <is>
          <t>Sim</t>
        </is>
      </c>
      <c r="I547" t="n">
        <v>0</v>
      </c>
      <c r="J547" s="41" t="n"/>
      <c r="L547" t="inlineStr"/>
      <c r="M547" t="inlineStr">
        <is>
          <t>Basic</t>
        </is>
      </c>
      <c r="N547" t="inlineStr">
        <is>
          <t>annual</t>
        </is>
      </c>
      <c r="O547" t="inlineStr">
        <is>
          <t>Pago</t>
        </is>
      </c>
      <c r="P547" t="inlineStr">
        <is>
          <t>Não</t>
        </is>
      </c>
      <c r="Q547" t="inlineStr">
        <is>
          <t>Não</t>
        </is>
      </c>
      <c r="R547" t="inlineStr">
        <is>
          <t>Não</t>
        </is>
      </c>
      <c r="S547" t="inlineStr">
        <is>
          <t>16–40</t>
        </is>
      </c>
      <c r="T547" t="inlineStr">
        <is>
          <t>Conta nova (≤ 30 dias)</t>
        </is>
      </c>
      <c r="U547" t="inlineStr">
        <is>
          <t>EdTech</t>
        </is>
      </c>
      <c r="V547" t="inlineStr">
        <is>
          <t>US</t>
        </is>
      </c>
      <c r="W547" t="inlineStr">
        <is>
          <t>ads</t>
        </is>
      </c>
    </row>
    <row r="548">
      <c r="A548" t="inlineStr">
        <is>
          <t>S-39e88c</t>
        </is>
      </c>
      <c r="B548" t="inlineStr">
        <is>
          <t>A-3b37d9</t>
        </is>
      </c>
      <c r="C548" s="40" t="n">
        <v>45117</v>
      </c>
      <c r="D548" s="40" t="n"/>
      <c r="E548" t="n">
        <v>540</v>
      </c>
      <c r="F548" t="n">
        <v>1127</v>
      </c>
      <c r="G548" t="inlineStr">
        <is>
          <t>Até 2024-S1</t>
        </is>
      </c>
      <c r="H548" t="inlineStr">
        <is>
          <t>Sim</t>
        </is>
      </c>
      <c r="I548" t="n">
        <v>0</v>
      </c>
      <c r="J548" s="41" t="n"/>
      <c r="L548" t="inlineStr"/>
      <c r="M548" t="inlineStr">
        <is>
          <t>Pro</t>
        </is>
      </c>
      <c r="N548" t="inlineStr">
        <is>
          <t>annual</t>
        </is>
      </c>
      <c r="O548" t="inlineStr">
        <is>
          <t>Pago</t>
        </is>
      </c>
      <c r="P548" t="inlineStr">
        <is>
          <t>Sim</t>
        </is>
      </c>
      <c r="Q548" t="inlineStr">
        <is>
          <t>Não</t>
        </is>
      </c>
      <c r="R548" t="inlineStr">
        <is>
          <t>Não</t>
        </is>
      </c>
      <c r="S548" t="inlineStr">
        <is>
          <t>16–40</t>
        </is>
      </c>
      <c r="T548" t="inlineStr">
        <is>
          <t>91–180 dias</t>
        </is>
      </c>
      <c r="U548" t="inlineStr">
        <is>
          <t>FinTech</t>
        </is>
      </c>
      <c r="V548" t="inlineStr">
        <is>
          <t>US</t>
        </is>
      </c>
      <c r="W548" t="inlineStr">
        <is>
          <t>event</t>
        </is>
      </c>
    </row>
    <row r="549">
      <c r="A549" t="inlineStr">
        <is>
          <t>S-9a08ff</t>
        </is>
      </c>
      <c r="B549" t="inlineStr">
        <is>
          <t>A-a1bbb6</t>
        </is>
      </c>
      <c r="C549" s="40" t="n">
        <v>45084</v>
      </c>
      <c r="D549" s="40" t="n"/>
      <c r="E549" t="n">
        <v>573</v>
      </c>
      <c r="F549" t="n">
        <v>3184</v>
      </c>
      <c r="G549" t="inlineStr">
        <is>
          <t>Até 2024-S1</t>
        </is>
      </c>
      <c r="H549" t="inlineStr">
        <is>
          <t>Sim</t>
        </is>
      </c>
      <c r="I549" t="n">
        <v>0</v>
      </c>
      <c r="J549" s="41" t="n"/>
      <c r="L549" t="inlineStr"/>
      <c r="M549" t="inlineStr">
        <is>
          <t>Enterprise</t>
        </is>
      </c>
      <c r="N549" t="inlineStr">
        <is>
          <t>annual</t>
        </is>
      </c>
      <c r="O549" t="inlineStr">
        <is>
          <t>Pago</t>
        </is>
      </c>
      <c r="P549" t="inlineStr">
        <is>
          <t>Não</t>
        </is>
      </c>
      <c r="Q549" t="inlineStr">
        <is>
          <t>Não</t>
        </is>
      </c>
      <c r="R549" t="inlineStr">
        <is>
          <t>Não</t>
        </is>
      </c>
      <c r="S549" t="inlineStr">
        <is>
          <t>16–40</t>
        </is>
      </c>
      <c r="T549" t="inlineStr">
        <is>
          <t>31–90 dias</t>
        </is>
      </c>
      <c r="U549" t="inlineStr">
        <is>
          <t>DevTools</t>
        </is>
      </c>
      <c r="V549" t="inlineStr">
        <is>
          <t>CA</t>
        </is>
      </c>
      <c r="W549" t="inlineStr">
        <is>
          <t>organic</t>
        </is>
      </c>
    </row>
    <row r="550">
      <c r="A550" t="inlineStr">
        <is>
          <t>S-95d15a</t>
        </is>
      </c>
      <c r="B550" t="inlineStr">
        <is>
          <t>A-9289f6</t>
        </is>
      </c>
      <c r="C550" s="40" t="n">
        <v>45631</v>
      </c>
      <c r="D550" s="40" t="n"/>
      <c r="E550" t="n">
        <v>26</v>
      </c>
      <c r="F550" t="n">
        <v>247</v>
      </c>
      <c r="G550" t="inlineStr">
        <is>
          <t>2024-S2</t>
        </is>
      </c>
      <c r="H550" t="inlineStr">
        <is>
          <t>Não</t>
        </is>
      </c>
      <c r="I550" t="n">
        <v>0</v>
      </c>
      <c r="J550" s="41" t="n"/>
      <c r="L550" t="inlineStr"/>
      <c r="M550" t="inlineStr">
        <is>
          <t>Basic</t>
        </is>
      </c>
      <c r="N550" t="inlineStr">
        <is>
          <t>annual</t>
        </is>
      </c>
      <c r="O550" t="inlineStr">
        <is>
          <t>Pago</t>
        </is>
      </c>
      <c r="P550" t="inlineStr">
        <is>
          <t>Sim</t>
        </is>
      </c>
      <c r="Q550" t="inlineStr">
        <is>
          <t>Não</t>
        </is>
      </c>
      <c r="R550" t="inlineStr">
        <is>
          <t>Não</t>
        </is>
      </c>
      <c r="S550" t="inlineStr">
        <is>
          <t>6–15</t>
        </is>
      </c>
      <c r="T550" t="inlineStr">
        <is>
          <t>Mais de 365 dias</t>
        </is>
      </c>
      <c r="U550" t="inlineStr">
        <is>
          <t>EdTech</t>
        </is>
      </c>
      <c r="V550" t="inlineStr">
        <is>
          <t>US</t>
        </is>
      </c>
      <c r="W550" t="inlineStr">
        <is>
          <t>event</t>
        </is>
      </c>
    </row>
    <row r="551">
      <c r="A551" t="inlineStr">
        <is>
          <t>S-7c5f3b</t>
        </is>
      </c>
      <c r="B551" t="inlineStr">
        <is>
          <t>A-1e1b80</t>
        </is>
      </c>
      <c r="C551" s="40" t="n">
        <v>45412</v>
      </c>
      <c r="D551" s="40" t="n"/>
      <c r="E551" t="n">
        <v>245</v>
      </c>
      <c r="F551" t="n">
        <v>950</v>
      </c>
      <c r="G551" t="inlineStr">
        <is>
          <t>Até 2024-S1</t>
        </is>
      </c>
      <c r="H551" t="inlineStr">
        <is>
          <t>Sim</t>
        </is>
      </c>
      <c r="I551" t="n">
        <v>0</v>
      </c>
      <c r="J551" s="41" t="n"/>
      <c r="L551" t="inlineStr"/>
      <c r="M551" t="inlineStr">
        <is>
          <t>Basic</t>
        </is>
      </c>
      <c r="N551" t="inlineStr">
        <is>
          <t>monthly</t>
        </is>
      </c>
      <c r="O551" t="inlineStr">
        <is>
          <t>Pago</t>
        </is>
      </c>
      <c r="P551" t="inlineStr">
        <is>
          <t>Sim</t>
        </is>
      </c>
      <c r="Q551" t="inlineStr">
        <is>
          <t>Não</t>
        </is>
      </c>
      <c r="R551" t="inlineStr">
        <is>
          <t>Não</t>
        </is>
      </c>
      <c r="S551" t="inlineStr">
        <is>
          <t>41+</t>
        </is>
      </c>
      <c r="T551" t="inlineStr">
        <is>
          <t>181–365 dias</t>
        </is>
      </c>
      <c r="U551" t="inlineStr">
        <is>
          <t>FinTech</t>
        </is>
      </c>
      <c r="V551" t="inlineStr">
        <is>
          <t>CA</t>
        </is>
      </c>
      <c r="W551" t="inlineStr">
        <is>
          <t>other</t>
        </is>
      </c>
    </row>
    <row r="552">
      <c r="A552" t="inlineStr">
        <is>
          <t>S-70af60</t>
        </is>
      </c>
      <c r="B552" t="inlineStr">
        <is>
          <t>A-0354fe</t>
        </is>
      </c>
      <c r="C552" s="40" t="n">
        <v>45636</v>
      </c>
      <c r="D552" s="40" t="n"/>
      <c r="E552" t="n">
        <v>21</v>
      </c>
      <c r="F552" t="n">
        <v>0</v>
      </c>
      <c r="G552" t="inlineStr">
        <is>
          <t>2024-S2</t>
        </is>
      </c>
      <c r="H552" t="inlineStr">
        <is>
          <t>Não</t>
        </is>
      </c>
      <c r="I552" t="n">
        <v>0</v>
      </c>
      <c r="J552" s="41" t="n"/>
      <c r="L552" t="inlineStr"/>
      <c r="M552" t="inlineStr">
        <is>
          <t>Basic</t>
        </is>
      </c>
      <c r="N552" t="inlineStr">
        <is>
          <t>annual</t>
        </is>
      </c>
      <c r="O552" t="inlineStr">
        <is>
          <t>Trial</t>
        </is>
      </c>
      <c r="P552" t="inlineStr">
        <is>
          <t>Sim</t>
        </is>
      </c>
      <c r="Q552" t="inlineStr">
        <is>
          <t>Não</t>
        </is>
      </c>
      <c r="R552" t="inlineStr">
        <is>
          <t>Não</t>
        </is>
      </c>
      <c r="S552" t="inlineStr">
        <is>
          <t>16–40</t>
        </is>
      </c>
      <c r="T552" t="inlineStr">
        <is>
          <t>31–90 dias</t>
        </is>
      </c>
      <c r="U552" t="inlineStr">
        <is>
          <t>Cybersecurity</t>
        </is>
      </c>
      <c r="V552" t="inlineStr">
        <is>
          <t>US</t>
        </is>
      </c>
      <c r="W552" t="inlineStr">
        <is>
          <t>other</t>
        </is>
      </c>
    </row>
    <row r="553">
      <c r="A553" t="inlineStr">
        <is>
          <t>S-175429</t>
        </is>
      </c>
      <c r="B553" t="inlineStr">
        <is>
          <t>A-b54c01</t>
        </is>
      </c>
      <c r="C553" s="40" t="n">
        <v>45649</v>
      </c>
      <c r="D553" s="40" t="n"/>
      <c r="E553" t="n">
        <v>8</v>
      </c>
      <c r="F553" t="n">
        <v>551</v>
      </c>
      <c r="G553" t="inlineStr">
        <is>
          <t>2024-S2</t>
        </is>
      </c>
      <c r="H553" t="inlineStr">
        <is>
          <t>Não</t>
        </is>
      </c>
      <c r="I553" t="n">
        <v>0</v>
      </c>
      <c r="J553" s="41" t="n"/>
      <c r="L553" t="inlineStr"/>
      <c r="M553" t="inlineStr">
        <is>
          <t>Basic</t>
        </is>
      </c>
      <c r="N553" t="inlineStr">
        <is>
          <t>annual</t>
        </is>
      </c>
      <c r="O553" t="inlineStr">
        <is>
          <t>Pago</t>
        </is>
      </c>
      <c r="P553" t="inlineStr">
        <is>
          <t>Não</t>
        </is>
      </c>
      <c r="Q553" t="inlineStr">
        <is>
          <t>Não</t>
        </is>
      </c>
      <c r="R553" t="inlineStr">
        <is>
          <t>Não</t>
        </is>
      </c>
      <c r="S553" t="inlineStr">
        <is>
          <t>16–40</t>
        </is>
      </c>
      <c r="T553" t="inlineStr">
        <is>
          <t>31–90 dias</t>
        </is>
      </c>
      <c r="U553" t="inlineStr">
        <is>
          <t>DevTools</t>
        </is>
      </c>
      <c r="V553" t="inlineStr">
        <is>
          <t>US</t>
        </is>
      </c>
      <c r="W553" t="inlineStr">
        <is>
          <t>event</t>
        </is>
      </c>
    </row>
    <row r="554">
      <c r="A554" t="inlineStr">
        <is>
          <t>S-d36b9f</t>
        </is>
      </c>
      <c r="B554" t="inlineStr">
        <is>
          <t>A-0cc442</t>
        </is>
      </c>
      <c r="C554" s="40" t="n">
        <v>45597</v>
      </c>
      <c r="D554" s="40" t="n"/>
      <c r="E554" t="n">
        <v>60</v>
      </c>
      <c r="F554" t="n">
        <v>8955</v>
      </c>
      <c r="G554" t="inlineStr">
        <is>
          <t>2024-S2</t>
        </is>
      </c>
      <c r="H554" t="inlineStr">
        <is>
          <t>Sim</t>
        </is>
      </c>
      <c r="I554" t="n">
        <v>0</v>
      </c>
      <c r="J554" s="41" t="n"/>
      <c r="L554" t="inlineStr"/>
      <c r="M554" t="inlineStr">
        <is>
          <t>Enterprise</t>
        </is>
      </c>
      <c r="N554" t="inlineStr">
        <is>
          <t>annual</t>
        </is>
      </c>
      <c r="O554" t="inlineStr">
        <is>
          <t>Pago</t>
        </is>
      </c>
      <c r="P554" t="inlineStr">
        <is>
          <t>Não</t>
        </is>
      </c>
      <c r="Q554" t="inlineStr">
        <is>
          <t>Não</t>
        </is>
      </c>
      <c r="R554" t="inlineStr">
        <is>
          <t>Não</t>
        </is>
      </c>
      <c r="S554" t="inlineStr">
        <is>
          <t>41+</t>
        </is>
      </c>
      <c r="T554" t="inlineStr">
        <is>
          <t>91–180 dias</t>
        </is>
      </c>
      <c r="U554" t="inlineStr">
        <is>
          <t>EdTech</t>
        </is>
      </c>
      <c r="V554" t="inlineStr">
        <is>
          <t>US</t>
        </is>
      </c>
      <c r="W554" t="inlineStr">
        <is>
          <t>organic</t>
        </is>
      </c>
    </row>
    <row r="555">
      <c r="A555" t="inlineStr">
        <is>
          <t>S-65071f</t>
        </is>
      </c>
      <c r="B555" t="inlineStr">
        <is>
          <t>A-b9f5b1</t>
        </is>
      </c>
      <c r="C555" s="40" t="n">
        <v>45515</v>
      </c>
      <c r="D555" s="40" t="n"/>
      <c r="E555" t="n">
        <v>142</v>
      </c>
      <c r="F555" t="n">
        <v>817</v>
      </c>
      <c r="G555" t="inlineStr">
        <is>
          <t>2024-S2</t>
        </is>
      </c>
      <c r="H555" t="inlineStr">
        <is>
          <t>Sim</t>
        </is>
      </c>
      <c r="I555" t="n">
        <v>0</v>
      </c>
      <c r="J555" s="41" t="n"/>
      <c r="L555" t="inlineStr"/>
      <c r="M555" t="inlineStr">
        <is>
          <t>Basic</t>
        </is>
      </c>
      <c r="N555" t="inlineStr">
        <is>
          <t>monthly</t>
        </is>
      </c>
      <c r="O555" t="inlineStr">
        <is>
          <t>Pago</t>
        </is>
      </c>
      <c r="P555" t="inlineStr">
        <is>
          <t>Sim</t>
        </is>
      </c>
      <c r="Q555" t="inlineStr">
        <is>
          <t>Não</t>
        </is>
      </c>
      <c r="R555" t="inlineStr">
        <is>
          <t>Não</t>
        </is>
      </c>
      <c r="S555" t="inlineStr">
        <is>
          <t>41+</t>
        </is>
      </c>
      <c r="T555" t="inlineStr">
        <is>
          <t>Mais de 365 dias</t>
        </is>
      </c>
      <c r="U555" t="inlineStr">
        <is>
          <t>Cybersecurity</t>
        </is>
      </c>
      <c r="V555" t="inlineStr">
        <is>
          <t>US</t>
        </is>
      </c>
      <c r="W555" t="inlineStr">
        <is>
          <t>other</t>
        </is>
      </c>
    </row>
    <row r="556">
      <c r="A556" t="inlineStr">
        <is>
          <t>S-ab63e3</t>
        </is>
      </c>
      <c r="B556" t="inlineStr">
        <is>
          <t>A-0354fe</t>
        </is>
      </c>
      <c r="C556" s="40" t="n">
        <v>45619</v>
      </c>
      <c r="D556" s="40" t="n"/>
      <c r="E556" t="n">
        <v>38</v>
      </c>
      <c r="F556" t="n">
        <v>646</v>
      </c>
      <c r="G556" t="inlineStr">
        <is>
          <t>2024-S2</t>
        </is>
      </c>
      <c r="H556" t="inlineStr">
        <is>
          <t>Sim</t>
        </is>
      </c>
      <c r="I556" t="n">
        <v>0</v>
      </c>
      <c r="J556" s="41" t="n"/>
      <c r="L556" t="inlineStr"/>
      <c r="M556" t="inlineStr">
        <is>
          <t>Basic</t>
        </is>
      </c>
      <c r="N556" t="inlineStr">
        <is>
          <t>annual</t>
        </is>
      </c>
      <c r="O556" t="inlineStr">
        <is>
          <t>Pago</t>
        </is>
      </c>
      <c r="P556" t="inlineStr">
        <is>
          <t>Sim</t>
        </is>
      </c>
      <c r="Q556" t="inlineStr">
        <is>
          <t>Não</t>
        </is>
      </c>
      <c r="R556" t="inlineStr">
        <is>
          <t>Não</t>
        </is>
      </c>
      <c r="S556" t="inlineStr">
        <is>
          <t>16–40</t>
        </is>
      </c>
      <c r="T556" t="inlineStr">
        <is>
          <t>31–90 dias</t>
        </is>
      </c>
      <c r="U556" t="inlineStr">
        <is>
          <t>Cybersecurity</t>
        </is>
      </c>
      <c r="V556" t="inlineStr">
        <is>
          <t>US</t>
        </is>
      </c>
      <c r="W556" t="inlineStr">
        <is>
          <t>other</t>
        </is>
      </c>
    </row>
    <row r="557">
      <c r="A557" t="inlineStr">
        <is>
          <t>S-260d1e</t>
        </is>
      </c>
      <c r="B557" t="inlineStr">
        <is>
          <t>A-337bc1</t>
        </is>
      </c>
      <c r="C557" s="40" t="n">
        <v>45356</v>
      </c>
      <c r="D557" s="40" t="n"/>
      <c r="E557" t="n">
        <v>301</v>
      </c>
      <c r="F557" t="n">
        <v>6169</v>
      </c>
      <c r="G557" t="inlineStr">
        <is>
          <t>Até 2024-S1</t>
        </is>
      </c>
      <c r="H557" t="inlineStr">
        <is>
          <t>Sim</t>
        </is>
      </c>
      <c r="I557" t="n">
        <v>0</v>
      </c>
      <c r="J557" s="41" t="n"/>
      <c r="L557" t="inlineStr"/>
      <c r="M557" t="inlineStr">
        <is>
          <t>Enterprise</t>
        </is>
      </c>
      <c r="N557" t="inlineStr">
        <is>
          <t>annual</t>
        </is>
      </c>
      <c r="O557" t="inlineStr">
        <is>
          <t>Pago</t>
        </is>
      </c>
      <c r="P557" t="inlineStr">
        <is>
          <t>Sim</t>
        </is>
      </c>
      <c r="Q557" t="inlineStr">
        <is>
          <t>Não</t>
        </is>
      </c>
      <c r="R557" t="inlineStr">
        <is>
          <t>Não</t>
        </is>
      </c>
      <c r="S557" t="inlineStr">
        <is>
          <t>16–40</t>
        </is>
      </c>
      <c r="T557" t="inlineStr">
        <is>
          <t>181–365 dias</t>
        </is>
      </c>
      <c r="U557" t="inlineStr">
        <is>
          <t>Cybersecurity</t>
        </is>
      </c>
      <c r="V557" t="inlineStr">
        <is>
          <t>US</t>
        </is>
      </c>
      <c r="W557" t="inlineStr">
        <is>
          <t>organic</t>
        </is>
      </c>
    </row>
    <row r="558">
      <c r="A558" t="inlineStr">
        <is>
          <t>S-bdc6b7</t>
        </is>
      </c>
      <c r="B558" t="inlineStr">
        <is>
          <t>A-7f29a7</t>
        </is>
      </c>
      <c r="C558" s="40" t="n">
        <v>45628</v>
      </c>
      <c r="D558" s="40" t="n">
        <v>45651</v>
      </c>
      <c r="E558" t="n">
        <v>23</v>
      </c>
      <c r="F558" t="n">
        <v>8159</v>
      </c>
      <c r="G558" t="inlineStr">
        <is>
          <t>2024-S2</t>
        </is>
      </c>
      <c r="H558" t="inlineStr">
        <is>
          <t>Não</t>
        </is>
      </c>
      <c r="I558" t="n">
        <v>1</v>
      </c>
      <c r="J558" s="41" t="n">
        <v>45627</v>
      </c>
      <c r="K558" t="n">
        <v>25</v>
      </c>
      <c r="L558" t="inlineStr">
        <is>
          <t>Não</t>
        </is>
      </c>
      <c r="M558" t="inlineStr">
        <is>
          <t>Enterprise</t>
        </is>
      </c>
      <c r="N558" t="inlineStr">
        <is>
          <t>monthly</t>
        </is>
      </c>
      <c r="O558" t="inlineStr">
        <is>
          <t>Pago</t>
        </is>
      </c>
      <c r="P558" t="inlineStr">
        <is>
          <t>Não</t>
        </is>
      </c>
      <c r="Q558" t="inlineStr">
        <is>
          <t>Não</t>
        </is>
      </c>
      <c r="R558" t="inlineStr">
        <is>
          <t>Não</t>
        </is>
      </c>
      <c r="S558" t="inlineStr">
        <is>
          <t>41+</t>
        </is>
      </c>
      <c r="T558" t="inlineStr">
        <is>
          <t>31–90 dias</t>
        </is>
      </c>
      <c r="U558" t="inlineStr">
        <is>
          <t>Cybersecurity</t>
        </is>
      </c>
      <c r="V558" t="inlineStr">
        <is>
          <t>UK</t>
        </is>
      </c>
      <c r="W558" t="inlineStr">
        <is>
          <t>event</t>
        </is>
      </c>
    </row>
    <row r="559">
      <c r="A559" t="inlineStr">
        <is>
          <t>S-1c3522</t>
        </is>
      </c>
      <c r="B559" t="inlineStr">
        <is>
          <t>A-075038</t>
        </is>
      </c>
      <c r="C559" s="40" t="n">
        <v>45256</v>
      </c>
      <c r="D559" s="40" t="n"/>
      <c r="E559" t="n">
        <v>401</v>
      </c>
      <c r="F559" t="n">
        <v>0</v>
      </c>
      <c r="G559" t="inlineStr">
        <is>
          <t>Até 2024-S1</t>
        </is>
      </c>
      <c r="H559" t="inlineStr">
        <is>
          <t>Sim</t>
        </is>
      </c>
      <c r="I559" t="n">
        <v>0</v>
      </c>
      <c r="J559" s="41" t="n"/>
      <c r="L559" t="inlineStr"/>
      <c r="M559" t="inlineStr">
        <is>
          <t>Pro</t>
        </is>
      </c>
      <c r="N559" t="inlineStr">
        <is>
          <t>annual</t>
        </is>
      </c>
      <c r="O559" t="inlineStr">
        <is>
          <t>Trial</t>
        </is>
      </c>
      <c r="P559" t="inlineStr">
        <is>
          <t>Sim</t>
        </is>
      </c>
      <c r="Q559" t="inlineStr">
        <is>
          <t>Não</t>
        </is>
      </c>
      <c r="R559" t="inlineStr">
        <is>
          <t>Não</t>
        </is>
      </c>
      <c r="S559" t="inlineStr">
        <is>
          <t>16–40</t>
        </is>
      </c>
      <c r="T559" t="inlineStr">
        <is>
          <t>181–365 dias</t>
        </is>
      </c>
      <c r="U559" t="inlineStr">
        <is>
          <t>HealthTech</t>
        </is>
      </c>
      <c r="V559" t="inlineStr">
        <is>
          <t>UK</t>
        </is>
      </c>
      <c r="W559" t="inlineStr">
        <is>
          <t>ads</t>
        </is>
      </c>
    </row>
    <row r="560">
      <c r="A560" t="inlineStr">
        <is>
          <t>S-891ad9</t>
        </is>
      </c>
      <c r="B560" t="inlineStr">
        <is>
          <t>A-7988d1</t>
        </is>
      </c>
      <c r="C560" s="40" t="n">
        <v>45629</v>
      </c>
      <c r="D560" s="40" t="n"/>
      <c r="E560" t="n">
        <v>28</v>
      </c>
      <c r="F560" t="n">
        <v>0</v>
      </c>
      <c r="G560" t="inlineStr">
        <is>
          <t>2024-S2</t>
        </is>
      </c>
      <c r="H560" t="inlineStr">
        <is>
          <t>Não</t>
        </is>
      </c>
      <c r="I560" t="n">
        <v>0</v>
      </c>
      <c r="J560" s="41" t="n"/>
      <c r="L560" t="inlineStr"/>
      <c r="M560" t="inlineStr">
        <is>
          <t>Basic</t>
        </is>
      </c>
      <c r="N560" t="inlineStr">
        <is>
          <t>monthly</t>
        </is>
      </c>
      <c r="O560" t="inlineStr">
        <is>
          <t>Trial</t>
        </is>
      </c>
      <c r="P560" t="inlineStr">
        <is>
          <t>Sim</t>
        </is>
      </c>
      <c r="Q560" t="inlineStr">
        <is>
          <t>Não</t>
        </is>
      </c>
      <c r="R560" t="inlineStr">
        <is>
          <t>Não</t>
        </is>
      </c>
      <c r="S560" t="inlineStr">
        <is>
          <t>16–40</t>
        </is>
      </c>
      <c r="T560" t="inlineStr">
        <is>
          <t>181–365 dias</t>
        </is>
      </c>
      <c r="U560" t="inlineStr">
        <is>
          <t>Cybersecurity</t>
        </is>
      </c>
      <c r="V560" t="inlineStr">
        <is>
          <t>US</t>
        </is>
      </c>
      <c r="W560" t="inlineStr">
        <is>
          <t>other</t>
        </is>
      </c>
    </row>
    <row r="561">
      <c r="A561" t="inlineStr">
        <is>
          <t>S-2c1ca6</t>
        </is>
      </c>
      <c r="B561" t="inlineStr">
        <is>
          <t>A-118f1c</t>
        </is>
      </c>
      <c r="C561" s="40" t="n">
        <v>45607</v>
      </c>
      <c r="D561" s="40" t="n"/>
      <c r="E561" t="n">
        <v>50</v>
      </c>
      <c r="F561" t="n">
        <v>6368</v>
      </c>
      <c r="G561" t="inlineStr">
        <is>
          <t>2024-S2</t>
        </is>
      </c>
      <c r="H561" t="inlineStr">
        <is>
          <t>Sim</t>
        </is>
      </c>
      <c r="I561" t="n">
        <v>0</v>
      </c>
      <c r="J561" s="41" t="n"/>
      <c r="L561" t="inlineStr"/>
      <c r="M561" t="inlineStr">
        <is>
          <t>Enterprise</t>
        </is>
      </c>
      <c r="N561" t="inlineStr">
        <is>
          <t>monthly</t>
        </is>
      </c>
      <c r="O561" t="inlineStr">
        <is>
          <t>Pago</t>
        </is>
      </c>
      <c r="P561" t="inlineStr">
        <is>
          <t>Não</t>
        </is>
      </c>
      <c r="Q561" t="inlineStr">
        <is>
          <t>Não</t>
        </is>
      </c>
      <c r="R561" t="inlineStr">
        <is>
          <t>Não</t>
        </is>
      </c>
      <c r="S561" t="inlineStr">
        <is>
          <t>16–40</t>
        </is>
      </c>
      <c r="T561" t="inlineStr">
        <is>
          <t>Conta nova (≤ 30 dias)</t>
        </is>
      </c>
      <c r="U561" t="inlineStr">
        <is>
          <t>Cybersecurity</t>
        </is>
      </c>
      <c r="V561" t="inlineStr">
        <is>
          <t>US</t>
        </is>
      </c>
      <c r="W561" t="inlineStr">
        <is>
          <t>other</t>
        </is>
      </c>
    </row>
    <row r="562">
      <c r="A562" t="inlineStr">
        <is>
          <t>S-11066a</t>
        </is>
      </c>
      <c r="B562" t="inlineStr">
        <is>
          <t>A-779e4e</t>
        </is>
      </c>
      <c r="C562" s="40" t="n">
        <v>44969</v>
      </c>
      <c r="D562" s="40" t="n">
        <v>45254</v>
      </c>
      <c r="E562" t="n">
        <v>285</v>
      </c>
      <c r="F562" t="n">
        <v>931</v>
      </c>
      <c r="G562" t="inlineStr">
        <is>
          <t>Até 2024-S1</t>
        </is>
      </c>
      <c r="H562" t="inlineStr">
        <is>
          <t>Sim</t>
        </is>
      </c>
      <c r="I562" t="n">
        <v>0</v>
      </c>
      <c r="J562" s="41" t="n">
        <v>45231</v>
      </c>
      <c r="K562" t="n">
        <v>24</v>
      </c>
      <c r="L562" t="inlineStr">
        <is>
          <t>Não</t>
        </is>
      </c>
      <c r="M562" t="inlineStr">
        <is>
          <t>Pro</t>
        </is>
      </c>
      <c r="N562" t="inlineStr">
        <is>
          <t>annual</t>
        </is>
      </c>
      <c r="O562" t="inlineStr">
        <is>
          <t>Pago</t>
        </is>
      </c>
      <c r="P562" t="inlineStr">
        <is>
          <t>Sim</t>
        </is>
      </c>
      <c r="Q562" t="inlineStr">
        <is>
          <t>Não</t>
        </is>
      </c>
      <c r="R562" t="inlineStr">
        <is>
          <t>Não</t>
        </is>
      </c>
      <c r="S562" t="inlineStr">
        <is>
          <t>16–40</t>
        </is>
      </c>
      <c r="T562" t="inlineStr">
        <is>
          <t>31–90 dias</t>
        </is>
      </c>
      <c r="U562" t="inlineStr">
        <is>
          <t>HealthTech</t>
        </is>
      </c>
      <c r="V562" t="inlineStr">
        <is>
          <t>US</t>
        </is>
      </c>
      <c r="W562" t="inlineStr">
        <is>
          <t>organic</t>
        </is>
      </c>
    </row>
    <row r="563">
      <c r="A563" t="inlineStr">
        <is>
          <t>S-f4db1d</t>
        </is>
      </c>
      <c r="B563" t="inlineStr">
        <is>
          <t>A-526d93</t>
        </is>
      </c>
      <c r="C563" s="40" t="n">
        <v>45478</v>
      </c>
      <c r="D563" s="40" t="n"/>
      <c r="E563" t="n">
        <v>179</v>
      </c>
      <c r="F563" t="n">
        <v>0</v>
      </c>
      <c r="G563" t="inlineStr">
        <is>
          <t>2024-S2</t>
        </is>
      </c>
      <c r="H563" t="inlineStr">
        <is>
          <t>Sim</t>
        </is>
      </c>
      <c r="I563" t="n">
        <v>0</v>
      </c>
      <c r="J563" s="41" t="n"/>
      <c r="L563" t="inlineStr"/>
      <c r="M563" t="inlineStr">
        <is>
          <t>Enterprise</t>
        </is>
      </c>
      <c r="N563" t="inlineStr">
        <is>
          <t>annual</t>
        </is>
      </c>
      <c r="O563" t="inlineStr">
        <is>
          <t>Trial</t>
        </is>
      </c>
      <c r="P563" t="inlineStr">
        <is>
          <t>Sim</t>
        </is>
      </c>
      <c r="Q563" t="inlineStr">
        <is>
          <t>Não</t>
        </is>
      </c>
      <c r="R563" t="inlineStr">
        <is>
          <t>Não</t>
        </is>
      </c>
      <c r="S563" t="inlineStr">
        <is>
          <t>41+</t>
        </is>
      </c>
      <c r="T563" t="inlineStr">
        <is>
          <t>31–90 dias</t>
        </is>
      </c>
      <c r="U563" t="inlineStr">
        <is>
          <t>HealthTech</t>
        </is>
      </c>
      <c r="V563" t="inlineStr">
        <is>
          <t>FR</t>
        </is>
      </c>
      <c r="W563" t="inlineStr">
        <is>
          <t>organic</t>
        </is>
      </c>
    </row>
    <row r="564">
      <c r="A564" t="inlineStr">
        <is>
          <t>S-45baa6</t>
        </is>
      </c>
      <c r="B564" t="inlineStr">
        <is>
          <t>A-0a282f</t>
        </is>
      </c>
      <c r="C564" s="40" t="n">
        <v>45573</v>
      </c>
      <c r="D564" s="40" t="n"/>
      <c r="E564" t="n">
        <v>84</v>
      </c>
      <c r="F564" t="n">
        <v>196</v>
      </c>
      <c r="G564" t="inlineStr">
        <is>
          <t>2024-S2</t>
        </is>
      </c>
      <c r="H564" t="inlineStr">
        <is>
          <t>Sim</t>
        </is>
      </c>
      <c r="I564" t="n">
        <v>0</v>
      </c>
      <c r="J564" s="41" t="n"/>
      <c r="L564" t="inlineStr"/>
      <c r="M564" t="inlineStr">
        <is>
          <t>Pro</t>
        </is>
      </c>
      <c r="N564" t="inlineStr">
        <is>
          <t>monthly</t>
        </is>
      </c>
      <c r="O564" t="inlineStr">
        <is>
          <t>Pago</t>
        </is>
      </c>
      <c r="P564" t="inlineStr">
        <is>
          <t>Sim</t>
        </is>
      </c>
      <c r="Q564" t="inlineStr">
        <is>
          <t>Não</t>
        </is>
      </c>
      <c r="R564" t="inlineStr">
        <is>
          <t>Não</t>
        </is>
      </c>
      <c r="S564" t="inlineStr">
        <is>
          <t>1–5</t>
        </is>
      </c>
      <c r="T564" t="inlineStr">
        <is>
          <t>31–90 dias</t>
        </is>
      </c>
      <c r="U564" t="inlineStr">
        <is>
          <t>DevTools</t>
        </is>
      </c>
      <c r="V564" t="inlineStr">
        <is>
          <t>US</t>
        </is>
      </c>
      <c r="W564" t="inlineStr">
        <is>
          <t>organic</t>
        </is>
      </c>
    </row>
    <row r="565">
      <c r="A565" t="inlineStr">
        <is>
          <t>S-f74ac6</t>
        </is>
      </c>
      <c r="B565" t="inlineStr">
        <is>
          <t>A-684255</t>
        </is>
      </c>
      <c r="C565" s="40" t="n">
        <v>45474</v>
      </c>
      <c r="D565" s="40" t="n"/>
      <c r="E565" t="n">
        <v>183</v>
      </c>
      <c r="F565" t="n">
        <v>441</v>
      </c>
      <c r="G565" t="inlineStr">
        <is>
          <t>2024-S2</t>
        </is>
      </c>
      <c r="H565" t="inlineStr">
        <is>
          <t>Sim</t>
        </is>
      </c>
      <c r="I565" t="n">
        <v>0</v>
      </c>
      <c r="J565" s="41" t="n"/>
      <c r="L565" t="inlineStr"/>
      <c r="M565" t="inlineStr">
        <is>
          <t>Pro</t>
        </is>
      </c>
      <c r="N565" t="inlineStr">
        <is>
          <t>monthly</t>
        </is>
      </c>
      <c r="O565" t="inlineStr">
        <is>
          <t>Pago</t>
        </is>
      </c>
      <c r="P565" t="inlineStr">
        <is>
          <t>Sim</t>
        </is>
      </c>
      <c r="Q565" t="inlineStr">
        <is>
          <t>Não</t>
        </is>
      </c>
      <c r="R565" t="inlineStr">
        <is>
          <t>Não</t>
        </is>
      </c>
      <c r="S565" t="inlineStr">
        <is>
          <t>6–15</t>
        </is>
      </c>
      <c r="T565" t="inlineStr">
        <is>
          <t>31–90 dias</t>
        </is>
      </c>
      <c r="U565" t="inlineStr">
        <is>
          <t>FinTech</t>
        </is>
      </c>
      <c r="V565" t="inlineStr">
        <is>
          <t>US</t>
        </is>
      </c>
      <c r="W565" t="inlineStr">
        <is>
          <t>ads</t>
        </is>
      </c>
    </row>
    <row r="566">
      <c r="A566" t="inlineStr">
        <is>
          <t>S-bc1457</t>
        </is>
      </c>
      <c r="B566" t="inlineStr">
        <is>
          <t>A-69b156</t>
        </is>
      </c>
      <c r="C566" s="40" t="n">
        <v>45571</v>
      </c>
      <c r="D566" s="40" t="n"/>
      <c r="E566" t="n">
        <v>86</v>
      </c>
      <c r="F566" t="n">
        <v>1393</v>
      </c>
      <c r="G566" t="inlineStr">
        <is>
          <t>2024-S2</t>
        </is>
      </c>
      <c r="H566" t="inlineStr">
        <is>
          <t>Sim</t>
        </is>
      </c>
      <c r="I566" t="n">
        <v>0</v>
      </c>
      <c r="J566" s="41" t="n"/>
      <c r="L566" t="inlineStr"/>
      <c r="M566" t="inlineStr">
        <is>
          <t>Enterprise</t>
        </is>
      </c>
      <c r="N566" t="inlineStr">
        <is>
          <t>annual</t>
        </is>
      </c>
      <c r="O566" t="inlineStr">
        <is>
          <t>Pago</t>
        </is>
      </c>
      <c r="P566" t="inlineStr">
        <is>
          <t>Sim</t>
        </is>
      </c>
      <c r="Q566" t="inlineStr">
        <is>
          <t>Não</t>
        </is>
      </c>
      <c r="R566" t="inlineStr">
        <is>
          <t>Sim</t>
        </is>
      </c>
      <c r="S566" t="inlineStr">
        <is>
          <t>6–15</t>
        </is>
      </c>
      <c r="T566" t="inlineStr">
        <is>
          <t>181–365 dias</t>
        </is>
      </c>
      <c r="U566" t="inlineStr">
        <is>
          <t>EdTech</t>
        </is>
      </c>
      <c r="V566" t="inlineStr">
        <is>
          <t>US</t>
        </is>
      </c>
      <c r="W566" t="inlineStr">
        <is>
          <t>other</t>
        </is>
      </c>
    </row>
    <row r="567">
      <c r="A567" t="inlineStr">
        <is>
          <t>S-b8daaa</t>
        </is>
      </c>
      <c r="B567" t="inlineStr">
        <is>
          <t>A-4bfa33</t>
        </is>
      </c>
      <c r="C567" s="40" t="n">
        <v>45651</v>
      </c>
      <c r="D567" s="40" t="n"/>
      <c r="E567" t="n">
        <v>6</v>
      </c>
      <c r="F567" t="n">
        <v>0</v>
      </c>
      <c r="G567" t="inlineStr">
        <is>
          <t>2024-S2</t>
        </is>
      </c>
      <c r="H567" t="inlineStr">
        <is>
          <t>Não</t>
        </is>
      </c>
      <c r="I567" t="n">
        <v>0</v>
      </c>
      <c r="J567" s="41" t="n"/>
      <c r="L567" t="inlineStr"/>
      <c r="M567" t="inlineStr">
        <is>
          <t>Enterprise</t>
        </is>
      </c>
      <c r="N567" t="inlineStr">
        <is>
          <t>annual</t>
        </is>
      </c>
      <c r="O567" t="inlineStr">
        <is>
          <t>Trial</t>
        </is>
      </c>
      <c r="P567" t="inlineStr">
        <is>
          <t>Sim</t>
        </is>
      </c>
      <c r="Q567" t="inlineStr">
        <is>
          <t>Não</t>
        </is>
      </c>
      <c r="R567" t="inlineStr">
        <is>
          <t>Não</t>
        </is>
      </c>
      <c r="S567" t="inlineStr">
        <is>
          <t>6–15</t>
        </is>
      </c>
      <c r="T567" t="inlineStr">
        <is>
          <t>Conta nova (≤ 30 dias)</t>
        </is>
      </c>
      <c r="U567" t="inlineStr">
        <is>
          <t>Cybersecurity</t>
        </is>
      </c>
      <c r="V567" t="inlineStr">
        <is>
          <t>US</t>
        </is>
      </c>
      <c r="W567" t="inlineStr">
        <is>
          <t>event</t>
        </is>
      </c>
    </row>
    <row r="568">
      <c r="A568" t="inlineStr">
        <is>
          <t>S-49aa80</t>
        </is>
      </c>
      <c r="B568" t="inlineStr">
        <is>
          <t>A-a45270</t>
        </is>
      </c>
      <c r="C568" s="40" t="n">
        <v>45648</v>
      </c>
      <c r="D568" s="40" t="n">
        <v>45656</v>
      </c>
      <c r="E568" t="n">
        <v>8</v>
      </c>
      <c r="F568" t="n">
        <v>147</v>
      </c>
      <c r="G568" t="inlineStr">
        <is>
          <t>2024-S2</t>
        </is>
      </c>
      <c r="H568" t="inlineStr">
        <is>
          <t>Não</t>
        </is>
      </c>
      <c r="I568" t="n">
        <v>1</v>
      </c>
      <c r="J568" s="41" t="n">
        <v>45627</v>
      </c>
      <c r="K568" t="n">
        <v>30</v>
      </c>
      <c r="L568" t="inlineStr">
        <is>
          <t>Sim</t>
        </is>
      </c>
      <c r="M568" t="inlineStr">
        <is>
          <t>Pro</t>
        </is>
      </c>
      <c r="N568" t="inlineStr">
        <is>
          <t>monthly</t>
        </is>
      </c>
      <c r="O568" t="inlineStr">
        <is>
          <t>Pago</t>
        </is>
      </c>
      <c r="P568" t="inlineStr">
        <is>
          <t>Sim</t>
        </is>
      </c>
      <c r="Q568" t="inlineStr">
        <is>
          <t>Não</t>
        </is>
      </c>
      <c r="R568" t="inlineStr">
        <is>
          <t>Sim</t>
        </is>
      </c>
      <c r="S568" t="inlineStr">
        <is>
          <t>1–5</t>
        </is>
      </c>
      <c r="T568" t="inlineStr">
        <is>
          <t>181–365 dias</t>
        </is>
      </c>
      <c r="U568" t="inlineStr">
        <is>
          <t>HealthTech</t>
        </is>
      </c>
      <c r="V568" t="inlineStr">
        <is>
          <t>US</t>
        </is>
      </c>
      <c r="W568" t="inlineStr">
        <is>
          <t>ads</t>
        </is>
      </c>
    </row>
    <row r="569">
      <c r="A569" t="inlineStr">
        <is>
          <t>S-9740c1</t>
        </is>
      </c>
      <c r="B569" t="inlineStr">
        <is>
          <t>A-9f0b68</t>
        </is>
      </c>
      <c r="C569" s="40" t="n">
        <v>45457</v>
      </c>
      <c r="D569" s="40" t="n"/>
      <c r="E569" t="n">
        <v>200</v>
      </c>
      <c r="F569" t="n">
        <v>1990</v>
      </c>
      <c r="G569" t="inlineStr">
        <is>
          <t>Até 2024-S1</t>
        </is>
      </c>
      <c r="H569" t="inlineStr">
        <is>
          <t>Sim</t>
        </is>
      </c>
      <c r="I569" t="n">
        <v>0</v>
      </c>
      <c r="J569" s="41" t="n"/>
      <c r="L569" t="inlineStr"/>
      <c r="M569" t="inlineStr">
        <is>
          <t>Enterprise</t>
        </is>
      </c>
      <c r="N569" t="inlineStr">
        <is>
          <t>monthly</t>
        </is>
      </c>
      <c r="O569" t="inlineStr">
        <is>
          <t>Pago</t>
        </is>
      </c>
      <c r="P569" t="inlineStr">
        <is>
          <t>Sim</t>
        </is>
      </c>
      <c r="Q569" t="inlineStr">
        <is>
          <t>Não</t>
        </is>
      </c>
      <c r="R569" t="inlineStr">
        <is>
          <t>Não</t>
        </is>
      </c>
      <c r="S569" t="inlineStr">
        <is>
          <t>6–15</t>
        </is>
      </c>
      <c r="T569" t="inlineStr">
        <is>
          <t>31–90 dias</t>
        </is>
      </c>
      <c r="U569" t="inlineStr">
        <is>
          <t>EdTech</t>
        </is>
      </c>
      <c r="V569" t="inlineStr">
        <is>
          <t>US</t>
        </is>
      </c>
      <c r="W569" t="inlineStr">
        <is>
          <t>ads</t>
        </is>
      </c>
    </row>
    <row r="570">
      <c r="A570" t="inlineStr">
        <is>
          <t>S-d6c9dc</t>
        </is>
      </c>
      <c r="B570" t="inlineStr">
        <is>
          <t>A-80eeb6</t>
        </is>
      </c>
      <c r="C570" s="40" t="n">
        <v>45572</v>
      </c>
      <c r="D570" s="40" t="n"/>
      <c r="E570" t="n">
        <v>85</v>
      </c>
      <c r="F570" t="n">
        <v>513</v>
      </c>
      <c r="G570" t="inlineStr">
        <is>
          <t>2024-S2</t>
        </is>
      </c>
      <c r="H570" t="inlineStr">
        <is>
          <t>Sim</t>
        </is>
      </c>
      <c r="I570" t="n">
        <v>0</v>
      </c>
      <c r="J570" s="41" t="n"/>
      <c r="L570" t="inlineStr"/>
      <c r="M570" t="inlineStr">
        <is>
          <t>Basic</t>
        </is>
      </c>
      <c r="N570" t="inlineStr">
        <is>
          <t>annual</t>
        </is>
      </c>
      <c r="O570" t="inlineStr">
        <is>
          <t>Pago</t>
        </is>
      </c>
      <c r="P570" t="inlineStr">
        <is>
          <t>Sim</t>
        </is>
      </c>
      <c r="Q570" t="inlineStr">
        <is>
          <t>Não</t>
        </is>
      </c>
      <c r="R570" t="inlineStr">
        <is>
          <t>Não</t>
        </is>
      </c>
      <c r="S570" t="inlineStr">
        <is>
          <t>16–40</t>
        </is>
      </c>
      <c r="T570" t="inlineStr">
        <is>
          <t>Mais de 365 dias</t>
        </is>
      </c>
      <c r="U570" t="inlineStr">
        <is>
          <t>Cybersecurity</t>
        </is>
      </c>
      <c r="V570" t="inlineStr">
        <is>
          <t>UK</t>
        </is>
      </c>
      <c r="W570" t="inlineStr">
        <is>
          <t>organic</t>
        </is>
      </c>
    </row>
    <row r="571">
      <c r="A571" t="inlineStr">
        <is>
          <t>S-1e8c9e</t>
        </is>
      </c>
      <c r="B571" t="inlineStr">
        <is>
          <t>A-c37cab</t>
        </is>
      </c>
      <c r="C571" s="40" t="n">
        <v>45639</v>
      </c>
      <c r="D571" s="40" t="n"/>
      <c r="E571" t="n">
        <v>18</v>
      </c>
      <c r="F571" t="n">
        <v>637</v>
      </c>
      <c r="G571" t="inlineStr">
        <is>
          <t>2024-S2</t>
        </is>
      </c>
      <c r="H571" t="inlineStr">
        <is>
          <t>Não</t>
        </is>
      </c>
      <c r="I571" t="n">
        <v>0</v>
      </c>
      <c r="J571" s="41" t="n"/>
      <c r="L571" t="inlineStr"/>
      <c r="M571" t="inlineStr">
        <is>
          <t>Pro</t>
        </is>
      </c>
      <c r="N571" t="inlineStr">
        <is>
          <t>monthly</t>
        </is>
      </c>
      <c r="O571" t="inlineStr">
        <is>
          <t>Pago</t>
        </is>
      </c>
      <c r="P571" t="inlineStr">
        <is>
          <t>Sim</t>
        </is>
      </c>
      <c r="Q571" t="inlineStr">
        <is>
          <t>Não</t>
        </is>
      </c>
      <c r="R571" t="inlineStr">
        <is>
          <t>Não</t>
        </is>
      </c>
      <c r="S571" t="inlineStr">
        <is>
          <t>6–15</t>
        </is>
      </c>
      <c r="T571" t="inlineStr">
        <is>
          <t>91–180 dias</t>
        </is>
      </c>
      <c r="U571" t="inlineStr">
        <is>
          <t>Cybersecurity</t>
        </is>
      </c>
      <c r="V571" t="inlineStr">
        <is>
          <t>UK</t>
        </is>
      </c>
      <c r="W571" t="inlineStr">
        <is>
          <t>event</t>
        </is>
      </c>
    </row>
    <row r="572">
      <c r="A572" t="inlineStr">
        <is>
          <t>S-4c0b7b</t>
        </is>
      </c>
      <c r="B572" t="inlineStr">
        <is>
          <t>A-e60f9d</t>
        </is>
      </c>
      <c r="C572" s="40" t="n">
        <v>45586</v>
      </c>
      <c r="D572" s="40" t="n"/>
      <c r="E572" t="n">
        <v>71</v>
      </c>
      <c r="F572" t="n">
        <v>1140</v>
      </c>
      <c r="G572" t="inlineStr">
        <is>
          <t>2024-S2</t>
        </is>
      </c>
      <c r="H572" t="inlineStr">
        <is>
          <t>Sim</t>
        </is>
      </c>
      <c r="I572" t="n">
        <v>0</v>
      </c>
      <c r="J572" s="41" t="n"/>
      <c r="L572" t="inlineStr"/>
      <c r="M572" t="inlineStr">
        <is>
          <t>Basic</t>
        </is>
      </c>
      <c r="N572" t="inlineStr">
        <is>
          <t>annual</t>
        </is>
      </c>
      <c r="O572" t="inlineStr">
        <is>
          <t>Pago</t>
        </is>
      </c>
      <c r="P572" t="inlineStr">
        <is>
          <t>Sim</t>
        </is>
      </c>
      <c r="Q572" t="inlineStr">
        <is>
          <t>Não</t>
        </is>
      </c>
      <c r="R572" t="inlineStr">
        <is>
          <t>Sim</t>
        </is>
      </c>
      <c r="S572" t="inlineStr">
        <is>
          <t>41+</t>
        </is>
      </c>
      <c r="T572" t="inlineStr">
        <is>
          <t>31–90 dias</t>
        </is>
      </c>
      <c r="U572" t="inlineStr">
        <is>
          <t>FinTech</t>
        </is>
      </c>
      <c r="V572" t="inlineStr">
        <is>
          <t>US</t>
        </is>
      </c>
      <c r="W572" t="inlineStr">
        <is>
          <t>other</t>
        </is>
      </c>
    </row>
    <row r="573">
      <c r="A573" t="inlineStr">
        <is>
          <t>S-e7b281</t>
        </is>
      </c>
      <c r="B573" t="inlineStr">
        <is>
          <t>A-86902e</t>
        </is>
      </c>
      <c r="C573" s="40" t="n">
        <v>45417</v>
      </c>
      <c r="D573" s="40" t="n"/>
      <c r="E573" t="n">
        <v>240</v>
      </c>
      <c r="F573" t="n">
        <v>1666</v>
      </c>
      <c r="G573" t="inlineStr">
        <is>
          <t>Até 2024-S1</t>
        </is>
      </c>
      <c r="H573" t="inlineStr">
        <is>
          <t>Sim</t>
        </is>
      </c>
      <c r="I573" t="n">
        <v>0</v>
      </c>
      <c r="J573" s="41" t="n"/>
      <c r="L573" t="inlineStr"/>
      <c r="M573" t="inlineStr">
        <is>
          <t>Pro</t>
        </is>
      </c>
      <c r="N573" t="inlineStr">
        <is>
          <t>monthly</t>
        </is>
      </c>
      <c r="O573" t="inlineStr">
        <is>
          <t>Pago</t>
        </is>
      </c>
      <c r="P573" t="inlineStr">
        <is>
          <t>Sim</t>
        </is>
      </c>
      <c r="Q573" t="inlineStr">
        <is>
          <t>Não</t>
        </is>
      </c>
      <c r="R573" t="inlineStr">
        <is>
          <t>Não</t>
        </is>
      </c>
      <c r="S573" t="inlineStr">
        <is>
          <t>16–40</t>
        </is>
      </c>
      <c r="T573" t="inlineStr">
        <is>
          <t>Mais de 365 dias</t>
        </is>
      </c>
      <c r="U573" t="inlineStr">
        <is>
          <t>HealthTech</t>
        </is>
      </c>
      <c r="V573" t="inlineStr">
        <is>
          <t>IN</t>
        </is>
      </c>
      <c r="W573" t="inlineStr">
        <is>
          <t>other</t>
        </is>
      </c>
    </row>
    <row r="574">
      <c r="A574" t="inlineStr">
        <is>
          <t>S-761a0f</t>
        </is>
      </c>
      <c r="B574" t="inlineStr">
        <is>
          <t>A-d792a6</t>
        </is>
      </c>
      <c r="C574" s="40" t="n">
        <v>45582</v>
      </c>
      <c r="D574" s="40" t="n"/>
      <c r="E574" t="n">
        <v>75</v>
      </c>
      <c r="F574" t="n">
        <v>12935</v>
      </c>
      <c r="G574" t="inlineStr">
        <is>
          <t>2024-S2</t>
        </is>
      </c>
      <c r="H574" t="inlineStr">
        <is>
          <t>Sim</t>
        </is>
      </c>
      <c r="I574" t="n">
        <v>0</v>
      </c>
      <c r="J574" s="41" t="n"/>
      <c r="L574" t="inlineStr"/>
      <c r="M574" t="inlineStr">
        <is>
          <t>Enterprise</t>
        </is>
      </c>
      <c r="N574" t="inlineStr">
        <is>
          <t>annual</t>
        </is>
      </c>
      <c r="O574" t="inlineStr">
        <is>
          <t>Pago</t>
        </is>
      </c>
      <c r="P574" t="inlineStr">
        <is>
          <t>Sim</t>
        </is>
      </c>
      <c r="Q574" t="inlineStr">
        <is>
          <t>Não</t>
        </is>
      </c>
      <c r="R574" t="inlineStr">
        <is>
          <t>Não</t>
        </is>
      </c>
      <c r="S574" t="inlineStr">
        <is>
          <t>41+</t>
        </is>
      </c>
      <c r="T574" t="inlineStr">
        <is>
          <t>Mais de 365 dias</t>
        </is>
      </c>
      <c r="U574" t="inlineStr">
        <is>
          <t>DevTools</t>
        </is>
      </c>
      <c r="V574" t="inlineStr">
        <is>
          <t>US</t>
        </is>
      </c>
      <c r="W574" t="inlineStr">
        <is>
          <t>organic</t>
        </is>
      </c>
    </row>
    <row r="575">
      <c r="A575" t="inlineStr">
        <is>
          <t>S-859ee0</t>
        </is>
      </c>
      <c r="B575" t="inlineStr">
        <is>
          <t>A-8bde0c</t>
        </is>
      </c>
      <c r="C575" s="40" t="n">
        <v>45652</v>
      </c>
      <c r="D575" s="40" t="n"/>
      <c r="E575" t="n">
        <v>5</v>
      </c>
      <c r="F575" t="n">
        <v>5572</v>
      </c>
      <c r="G575" t="inlineStr">
        <is>
          <t>2024-S2</t>
        </is>
      </c>
      <c r="H575" t="inlineStr">
        <is>
          <t>Não</t>
        </is>
      </c>
      <c r="I575" t="n">
        <v>0</v>
      </c>
      <c r="J575" s="41" t="n"/>
      <c r="L575" t="inlineStr"/>
      <c r="M575" t="inlineStr">
        <is>
          <t>Enterprise</t>
        </is>
      </c>
      <c r="N575" t="inlineStr">
        <is>
          <t>monthly</t>
        </is>
      </c>
      <c r="O575" t="inlineStr">
        <is>
          <t>Pago</t>
        </is>
      </c>
      <c r="P575" t="inlineStr">
        <is>
          <t>Sim</t>
        </is>
      </c>
      <c r="Q575" t="inlineStr">
        <is>
          <t>Não</t>
        </is>
      </c>
      <c r="R575" t="inlineStr">
        <is>
          <t>Não</t>
        </is>
      </c>
      <c r="S575" t="inlineStr">
        <is>
          <t>16–40</t>
        </is>
      </c>
      <c r="T575" t="inlineStr">
        <is>
          <t>31–90 dias</t>
        </is>
      </c>
      <c r="U575" t="inlineStr">
        <is>
          <t>DevTools</t>
        </is>
      </c>
      <c r="V575" t="inlineStr">
        <is>
          <t>US</t>
        </is>
      </c>
      <c r="W575" t="inlineStr">
        <is>
          <t>organic</t>
        </is>
      </c>
    </row>
    <row r="576">
      <c r="A576" t="inlineStr">
        <is>
          <t>S-924925</t>
        </is>
      </c>
      <c r="B576" t="inlineStr">
        <is>
          <t>A-4d1e75</t>
        </is>
      </c>
      <c r="C576" s="40" t="n">
        <v>45613</v>
      </c>
      <c r="D576" s="40" t="n"/>
      <c r="E576" t="n">
        <v>44</v>
      </c>
      <c r="F576" t="n">
        <v>1519</v>
      </c>
      <c r="G576" t="inlineStr">
        <is>
          <t>2024-S2</t>
        </is>
      </c>
      <c r="H576" t="inlineStr">
        <is>
          <t>Sim</t>
        </is>
      </c>
      <c r="I576" t="n">
        <v>0</v>
      </c>
      <c r="J576" s="41" t="n"/>
      <c r="L576" t="inlineStr"/>
      <c r="M576" t="inlineStr">
        <is>
          <t>Pro</t>
        </is>
      </c>
      <c r="N576" t="inlineStr">
        <is>
          <t>monthly</t>
        </is>
      </c>
      <c r="O576" t="inlineStr">
        <is>
          <t>Pago</t>
        </is>
      </c>
      <c r="P576" t="inlineStr">
        <is>
          <t>Não</t>
        </is>
      </c>
      <c r="Q576" t="inlineStr">
        <is>
          <t>Não</t>
        </is>
      </c>
      <c r="R576" t="inlineStr">
        <is>
          <t>Não</t>
        </is>
      </c>
      <c r="S576" t="inlineStr">
        <is>
          <t>16–40</t>
        </is>
      </c>
      <c r="T576" t="inlineStr">
        <is>
          <t>31–90 dias</t>
        </is>
      </c>
      <c r="U576" t="inlineStr">
        <is>
          <t>DevTools</t>
        </is>
      </c>
      <c r="V576" t="inlineStr">
        <is>
          <t>US</t>
        </is>
      </c>
      <c r="W576" t="inlineStr">
        <is>
          <t>other</t>
        </is>
      </c>
    </row>
    <row r="577">
      <c r="A577" t="inlineStr">
        <is>
          <t>S-c55cbb</t>
        </is>
      </c>
      <c r="B577" t="inlineStr">
        <is>
          <t>A-798a3f</t>
        </is>
      </c>
      <c r="C577" s="40" t="n">
        <v>45546</v>
      </c>
      <c r="D577" s="40" t="n"/>
      <c r="E577" t="n">
        <v>111</v>
      </c>
      <c r="F577" t="n">
        <v>0</v>
      </c>
      <c r="G577" t="inlineStr">
        <is>
          <t>2024-S2</t>
        </is>
      </c>
      <c r="H577" t="inlineStr">
        <is>
          <t>Sim</t>
        </is>
      </c>
      <c r="I577" t="n">
        <v>0</v>
      </c>
      <c r="J577" s="41" t="n"/>
      <c r="L577" t="inlineStr"/>
      <c r="M577" t="inlineStr">
        <is>
          <t>Enterprise</t>
        </is>
      </c>
      <c r="N577" t="inlineStr">
        <is>
          <t>monthly</t>
        </is>
      </c>
      <c r="O577" t="inlineStr">
        <is>
          <t>Trial</t>
        </is>
      </c>
      <c r="P577" t="inlineStr">
        <is>
          <t>Sim</t>
        </is>
      </c>
      <c r="Q577" t="inlineStr">
        <is>
          <t>Não</t>
        </is>
      </c>
      <c r="R577" t="inlineStr">
        <is>
          <t>Não</t>
        </is>
      </c>
      <c r="S577" t="inlineStr">
        <is>
          <t>6–15</t>
        </is>
      </c>
      <c r="T577" t="inlineStr">
        <is>
          <t>181–365 dias</t>
        </is>
      </c>
      <c r="U577" t="inlineStr">
        <is>
          <t>DevTools</t>
        </is>
      </c>
      <c r="V577" t="inlineStr">
        <is>
          <t>FR</t>
        </is>
      </c>
      <c r="W577" t="inlineStr">
        <is>
          <t>other</t>
        </is>
      </c>
    </row>
    <row r="578">
      <c r="A578" t="inlineStr">
        <is>
          <t>S-872bdd</t>
        </is>
      </c>
      <c r="B578" t="inlineStr">
        <is>
          <t>A-d3c88e</t>
        </is>
      </c>
      <c r="C578" s="40" t="n">
        <v>45588</v>
      </c>
      <c r="D578" s="40" t="n"/>
      <c r="E578" t="n">
        <v>69</v>
      </c>
      <c r="F578" t="n">
        <v>3184</v>
      </c>
      <c r="G578" t="inlineStr">
        <is>
          <t>2024-S2</t>
        </is>
      </c>
      <c r="H578" t="inlineStr">
        <is>
          <t>Sim</t>
        </is>
      </c>
      <c r="I578" t="n">
        <v>0</v>
      </c>
      <c r="J578" s="41" t="n"/>
      <c r="L578" t="inlineStr"/>
      <c r="M578" t="inlineStr">
        <is>
          <t>Enterprise</t>
        </is>
      </c>
      <c r="N578" t="inlineStr">
        <is>
          <t>annual</t>
        </is>
      </c>
      <c r="O578" t="inlineStr">
        <is>
          <t>Pago</t>
        </is>
      </c>
      <c r="P578" t="inlineStr">
        <is>
          <t>Sim</t>
        </is>
      </c>
      <c r="Q578" t="inlineStr">
        <is>
          <t>Não</t>
        </is>
      </c>
      <c r="R578" t="inlineStr">
        <is>
          <t>Não</t>
        </is>
      </c>
      <c r="S578" t="inlineStr">
        <is>
          <t>16–40</t>
        </is>
      </c>
      <c r="T578" t="inlineStr">
        <is>
          <t>Conta nova (≤ 30 dias)</t>
        </is>
      </c>
      <c r="U578" t="inlineStr">
        <is>
          <t>DevTools</t>
        </is>
      </c>
      <c r="V578" t="inlineStr">
        <is>
          <t>US</t>
        </is>
      </c>
      <c r="W578" t="inlineStr">
        <is>
          <t>event</t>
        </is>
      </c>
    </row>
    <row r="579">
      <c r="A579" t="inlineStr">
        <is>
          <t>S-bf9b37</t>
        </is>
      </c>
      <c r="B579" t="inlineStr">
        <is>
          <t>A-692f18</t>
        </is>
      </c>
      <c r="C579" s="40" t="n">
        <v>45437</v>
      </c>
      <c r="D579" s="40" t="n"/>
      <c r="E579" t="n">
        <v>220</v>
      </c>
      <c r="F579" t="n">
        <v>294</v>
      </c>
      <c r="G579" t="inlineStr">
        <is>
          <t>Até 2024-S1</t>
        </is>
      </c>
      <c r="H579" t="inlineStr">
        <is>
          <t>Sim</t>
        </is>
      </c>
      <c r="I579" t="n">
        <v>0</v>
      </c>
      <c r="J579" s="41" t="n"/>
      <c r="L579" t="inlineStr"/>
      <c r="M579" t="inlineStr">
        <is>
          <t>Pro</t>
        </is>
      </c>
      <c r="N579" t="inlineStr">
        <is>
          <t>annual</t>
        </is>
      </c>
      <c r="O579" t="inlineStr">
        <is>
          <t>Pago</t>
        </is>
      </c>
      <c r="P579" t="inlineStr">
        <is>
          <t>Sim</t>
        </is>
      </c>
      <c r="Q579" t="inlineStr">
        <is>
          <t>Não</t>
        </is>
      </c>
      <c r="R579" t="inlineStr">
        <is>
          <t>Não</t>
        </is>
      </c>
      <c r="S579" t="inlineStr">
        <is>
          <t>6–15</t>
        </is>
      </c>
      <c r="T579" t="inlineStr">
        <is>
          <t>31–90 dias</t>
        </is>
      </c>
      <c r="U579" t="inlineStr">
        <is>
          <t>EdTech</t>
        </is>
      </c>
      <c r="V579" t="inlineStr">
        <is>
          <t>US</t>
        </is>
      </c>
      <c r="W579" t="inlineStr">
        <is>
          <t>other</t>
        </is>
      </c>
    </row>
    <row r="580">
      <c r="A580" t="inlineStr">
        <is>
          <t>S-51924b</t>
        </is>
      </c>
      <c r="B580" t="inlineStr">
        <is>
          <t>A-67be94</t>
        </is>
      </c>
      <c r="C580" s="40" t="n">
        <v>45309</v>
      </c>
      <c r="D580" s="40" t="n"/>
      <c r="E580" t="n">
        <v>348</v>
      </c>
      <c r="F580" t="n">
        <v>1178</v>
      </c>
      <c r="G580" t="inlineStr">
        <is>
          <t>Até 2024-S1</t>
        </is>
      </c>
      <c r="H580" t="inlineStr">
        <is>
          <t>Sim</t>
        </is>
      </c>
      <c r="I580" t="n">
        <v>0</v>
      </c>
      <c r="J580" s="41" t="n"/>
      <c r="L580" t="inlineStr"/>
      <c r="M580" t="inlineStr">
        <is>
          <t>Basic</t>
        </is>
      </c>
      <c r="N580" t="inlineStr">
        <is>
          <t>annual</t>
        </is>
      </c>
      <c r="O580" t="inlineStr">
        <is>
          <t>Pago</t>
        </is>
      </c>
      <c r="P580" t="inlineStr">
        <is>
          <t>Sim</t>
        </is>
      </c>
      <c r="Q580" t="inlineStr">
        <is>
          <t>Não</t>
        </is>
      </c>
      <c r="R580" t="inlineStr">
        <is>
          <t>Não</t>
        </is>
      </c>
      <c r="S580" t="inlineStr">
        <is>
          <t>41+</t>
        </is>
      </c>
      <c r="T580" t="inlineStr">
        <is>
          <t>181–365 dias</t>
        </is>
      </c>
      <c r="U580" t="inlineStr">
        <is>
          <t>EdTech</t>
        </is>
      </c>
      <c r="V580" t="inlineStr">
        <is>
          <t>US</t>
        </is>
      </c>
      <c r="W580" t="inlineStr">
        <is>
          <t>organic</t>
        </is>
      </c>
    </row>
    <row r="581">
      <c r="A581" t="inlineStr">
        <is>
          <t>S-b03125</t>
        </is>
      </c>
      <c r="B581" t="inlineStr">
        <is>
          <t>A-fd9422</t>
        </is>
      </c>
      <c r="C581" s="40" t="n">
        <v>45646</v>
      </c>
      <c r="D581" s="40" t="n"/>
      <c r="E581" t="n">
        <v>11</v>
      </c>
      <c r="F581" t="n">
        <v>2842</v>
      </c>
      <c r="G581" t="inlineStr">
        <is>
          <t>2024-S2</t>
        </is>
      </c>
      <c r="H581" t="inlineStr">
        <is>
          <t>Não</t>
        </is>
      </c>
      <c r="I581" t="n">
        <v>0</v>
      </c>
      <c r="J581" s="41" t="n"/>
      <c r="L581" t="inlineStr"/>
      <c r="M581" t="inlineStr">
        <is>
          <t>Pro</t>
        </is>
      </c>
      <c r="N581" t="inlineStr">
        <is>
          <t>annual</t>
        </is>
      </c>
      <c r="O581" t="inlineStr">
        <is>
          <t>Pago</t>
        </is>
      </c>
      <c r="P581" t="inlineStr">
        <is>
          <t>Sim</t>
        </is>
      </c>
      <c r="Q581" t="inlineStr">
        <is>
          <t>Não</t>
        </is>
      </c>
      <c r="R581" t="inlineStr">
        <is>
          <t>Sim</t>
        </is>
      </c>
      <c r="S581" t="inlineStr">
        <is>
          <t>41+</t>
        </is>
      </c>
      <c r="T581" t="inlineStr">
        <is>
          <t>181–365 dias</t>
        </is>
      </c>
      <c r="U581" t="inlineStr">
        <is>
          <t>Cybersecurity</t>
        </is>
      </c>
      <c r="V581" t="inlineStr">
        <is>
          <t>US</t>
        </is>
      </c>
      <c r="W581" t="inlineStr">
        <is>
          <t>organic</t>
        </is>
      </c>
    </row>
    <row r="582">
      <c r="A582" t="inlineStr">
        <is>
          <t>S-02ab8b</t>
        </is>
      </c>
      <c r="B582" t="inlineStr">
        <is>
          <t>A-4e44e8</t>
        </is>
      </c>
      <c r="C582" s="40" t="n">
        <v>45599</v>
      </c>
      <c r="D582" s="40" t="n"/>
      <c r="E582" t="n">
        <v>58</v>
      </c>
      <c r="F582" t="n">
        <v>14925</v>
      </c>
      <c r="G582" t="inlineStr">
        <is>
          <t>2024-S2</t>
        </is>
      </c>
      <c r="H582" t="inlineStr">
        <is>
          <t>Sim</t>
        </is>
      </c>
      <c r="I582" t="n">
        <v>0</v>
      </c>
      <c r="J582" s="41" t="n"/>
      <c r="L582" t="inlineStr"/>
      <c r="M582" t="inlineStr">
        <is>
          <t>Enterprise</t>
        </is>
      </c>
      <c r="N582" t="inlineStr">
        <is>
          <t>monthly</t>
        </is>
      </c>
      <c r="O582" t="inlineStr">
        <is>
          <t>Pago</t>
        </is>
      </c>
      <c r="P582" t="inlineStr">
        <is>
          <t>Sim</t>
        </is>
      </c>
      <c r="Q582" t="inlineStr">
        <is>
          <t>Não</t>
        </is>
      </c>
      <c r="R582" t="inlineStr">
        <is>
          <t>Não</t>
        </is>
      </c>
      <c r="S582" t="inlineStr">
        <is>
          <t>41+</t>
        </is>
      </c>
      <c r="T582" t="inlineStr">
        <is>
          <t>31–90 dias</t>
        </is>
      </c>
      <c r="U582" t="inlineStr">
        <is>
          <t>DevTools</t>
        </is>
      </c>
      <c r="V582" t="inlineStr">
        <is>
          <t>US</t>
        </is>
      </c>
      <c r="W582" t="inlineStr">
        <is>
          <t>ads</t>
        </is>
      </c>
    </row>
    <row r="583">
      <c r="A583" t="inlineStr">
        <is>
          <t>S-de5d6e</t>
        </is>
      </c>
      <c r="B583" t="inlineStr">
        <is>
          <t>A-e36807</t>
        </is>
      </c>
      <c r="C583" s="40" t="n">
        <v>45560</v>
      </c>
      <c r="D583" s="40" t="n"/>
      <c r="E583" t="n">
        <v>97</v>
      </c>
      <c r="F583" t="n">
        <v>494</v>
      </c>
      <c r="G583" t="inlineStr">
        <is>
          <t>2024-S2</t>
        </is>
      </c>
      <c r="H583" t="inlineStr">
        <is>
          <t>Sim</t>
        </is>
      </c>
      <c r="I583" t="n">
        <v>0</v>
      </c>
      <c r="J583" s="41" t="n"/>
      <c r="L583" t="inlineStr"/>
      <c r="M583" t="inlineStr">
        <is>
          <t>Basic</t>
        </is>
      </c>
      <c r="N583" t="inlineStr">
        <is>
          <t>monthly</t>
        </is>
      </c>
      <c r="O583" t="inlineStr">
        <is>
          <t>Pago</t>
        </is>
      </c>
      <c r="P583" t="inlineStr">
        <is>
          <t>Sim</t>
        </is>
      </c>
      <c r="Q583" t="inlineStr">
        <is>
          <t>Não</t>
        </is>
      </c>
      <c r="R583" t="inlineStr">
        <is>
          <t>Não</t>
        </is>
      </c>
      <c r="S583" t="inlineStr">
        <is>
          <t>16–40</t>
        </is>
      </c>
      <c r="T583" t="inlineStr">
        <is>
          <t>91–180 dias</t>
        </is>
      </c>
      <c r="U583" t="inlineStr">
        <is>
          <t>EdTech</t>
        </is>
      </c>
      <c r="V583" t="inlineStr">
        <is>
          <t>AU</t>
        </is>
      </c>
      <c r="W583" t="inlineStr">
        <is>
          <t>other</t>
        </is>
      </c>
    </row>
    <row r="584">
      <c r="A584" t="inlineStr">
        <is>
          <t>S-e1fa5b</t>
        </is>
      </c>
      <c r="B584" t="inlineStr">
        <is>
          <t>A-157070</t>
        </is>
      </c>
      <c r="C584" s="40" t="n">
        <v>45634</v>
      </c>
      <c r="D584" s="40" t="n">
        <v>45651</v>
      </c>
      <c r="E584" t="n">
        <v>17</v>
      </c>
      <c r="F584" t="n">
        <v>3184</v>
      </c>
      <c r="G584" t="inlineStr">
        <is>
          <t>2024-S2</t>
        </is>
      </c>
      <c r="H584" t="inlineStr">
        <is>
          <t>Não</t>
        </is>
      </c>
      <c r="I584" t="n">
        <v>1</v>
      </c>
      <c r="J584" s="41" t="n">
        <v>45627</v>
      </c>
      <c r="K584" t="n">
        <v>25</v>
      </c>
      <c r="L584" t="inlineStr">
        <is>
          <t>Não</t>
        </is>
      </c>
      <c r="M584" t="inlineStr">
        <is>
          <t>Enterprise</t>
        </is>
      </c>
      <c r="N584" t="inlineStr">
        <is>
          <t>monthly</t>
        </is>
      </c>
      <c r="O584" t="inlineStr">
        <is>
          <t>Pago</t>
        </is>
      </c>
      <c r="P584" t="inlineStr">
        <is>
          <t>Sim</t>
        </is>
      </c>
      <c r="Q584" t="inlineStr">
        <is>
          <t>Não</t>
        </is>
      </c>
      <c r="R584" t="inlineStr">
        <is>
          <t>Não</t>
        </is>
      </c>
      <c r="S584" t="inlineStr">
        <is>
          <t>16–40</t>
        </is>
      </c>
      <c r="T584" t="inlineStr">
        <is>
          <t>Mais de 365 dias</t>
        </is>
      </c>
      <c r="U584" t="inlineStr">
        <is>
          <t>FinTech</t>
        </is>
      </c>
      <c r="V584" t="inlineStr">
        <is>
          <t>US</t>
        </is>
      </c>
      <c r="W584" t="inlineStr">
        <is>
          <t>ads</t>
        </is>
      </c>
    </row>
    <row r="585">
      <c r="A585" t="inlineStr">
        <is>
          <t>S-b41494</t>
        </is>
      </c>
      <c r="B585" t="inlineStr">
        <is>
          <t>A-b7724f</t>
        </is>
      </c>
      <c r="C585" s="40" t="n">
        <v>45080</v>
      </c>
      <c r="D585" s="40" t="n"/>
      <c r="E585" t="n">
        <v>577</v>
      </c>
      <c r="F585" t="n">
        <v>627</v>
      </c>
      <c r="G585" t="inlineStr">
        <is>
          <t>Até 2024-S1</t>
        </is>
      </c>
      <c r="H585" t="inlineStr">
        <is>
          <t>Sim</t>
        </is>
      </c>
      <c r="I585" t="n">
        <v>0</v>
      </c>
      <c r="J585" s="41" t="n"/>
      <c r="L585" t="inlineStr"/>
      <c r="M585" t="inlineStr">
        <is>
          <t>Basic</t>
        </is>
      </c>
      <c r="N585" t="inlineStr">
        <is>
          <t>monthly</t>
        </is>
      </c>
      <c r="O585" t="inlineStr">
        <is>
          <t>Pago</t>
        </is>
      </c>
      <c r="P585" t="inlineStr">
        <is>
          <t>Sim</t>
        </is>
      </c>
      <c r="Q585" t="inlineStr">
        <is>
          <t>Não</t>
        </is>
      </c>
      <c r="R585" t="inlineStr">
        <is>
          <t>Não</t>
        </is>
      </c>
      <c r="S585" t="inlineStr">
        <is>
          <t>16–40</t>
        </is>
      </c>
      <c r="T585" t="inlineStr">
        <is>
          <t>31–90 dias</t>
        </is>
      </c>
      <c r="U585" t="inlineStr">
        <is>
          <t>HealthTech</t>
        </is>
      </c>
      <c r="V585" t="inlineStr">
        <is>
          <t>UK</t>
        </is>
      </c>
      <c r="W585" t="inlineStr">
        <is>
          <t>organic</t>
        </is>
      </c>
    </row>
    <row r="586">
      <c r="A586" t="inlineStr">
        <is>
          <t>S-d7ccbd</t>
        </is>
      </c>
      <c r="B586" t="inlineStr">
        <is>
          <t>A-db5e9e</t>
        </is>
      </c>
      <c r="C586" s="40" t="n">
        <v>45648</v>
      </c>
      <c r="D586" s="40" t="n"/>
      <c r="E586" t="n">
        <v>9</v>
      </c>
      <c r="F586" t="n">
        <v>0</v>
      </c>
      <c r="G586" t="inlineStr">
        <is>
          <t>2024-S2</t>
        </is>
      </c>
      <c r="H586" t="inlineStr">
        <is>
          <t>Não</t>
        </is>
      </c>
      <c r="I586" t="n">
        <v>0</v>
      </c>
      <c r="J586" s="41" t="n"/>
      <c r="L586" t="inlineStr"/>
      <c r="M586" t="inlineStr">
        <is>
          <t>Pro</t>
        </is>
      </c>
      <c r="N586" t="inlineStr">
        <is>
          <t>monthly</t>
        </is>
      </c>
      <c r="O586" t="inlineStr">
        <is>
          <t>Trial</t>
        </is>
      </c>
      <c r="P586" t="inlineStr">
        <is>
          <t>Sim</t>
        </is>
      </c>
      <c r="Q586" t="inlineStr">
        <is>
          <t>Não</t>
        </is>
      </c>
      <c r="R586" t="inlineStr">
        <is>
          <t>Não</t>
        </is>
      </c>
      <c r="S586" t="inlineStr">
        <is>
          <t>16–40</t>
        </is>
      </c>
      <c r="T586" t="inlineStr">
        <is>
          <t>31–90 dias</t>
        </is>
      </c>
      <c r="U586" t="inlineStr">
        <is>
          <t>DevTools</t>
        </is>
      </c>
      <c r="V586" t="inlineStr">
        <is>
          <t>US</t>
        </is>
      </c>
      <c r="W586" t="inlineStr">
        <is>
          <t>partner</t>
        </is>
      </c>
    </row>
    <row r="587">
      <c r="A587" t="inlineStr">
        <is>
          <t>S-34f2f9</t>
        </is>
      </c>
      <c r="B587" t="inlineStr">
        <is>
          <t>A-f19409</t>
        </is>
      </c>
      <c r="C587" s="40" t="n">
        <v>45551</v>
      </c>
      <c r="D587" s="40" t="n"/>
      <c r="E587" t="n">
        <v>106</v>
      </c>
      <c r="F587" t="n">
        <v>4577</v>
      </c>
      <c r="G587" t="inlineStr">
        <is>
          <t>2024-S2</t>
        </is>
      </c>
      <c r="H587" t="inlineStr">
        <is>
          <t>Sim</t>
        </is>
      </c>
      <c r="I587" t="n">
        <v>0</v>
      </c>
      <c r="J587" s="41" t="n"/>
      <c r="L587" t="inlineStr"/>
      <c r="M587" t="inlineStr">
        <is>
          <t>Enterprise</t>
        </is>
      </c>
      <c r="N587" t="inlineStr">
        <is>
          <t>annual</t>
        </is>
      </c>
      <c r="O587" t="inlineStr">
        <is>
          <t>Pago</t>
        </is>
      </c>
      <c r="P587" t="inlineStr">
        <is>
          <t>Sim</t>
        </is>
      </c>
      <c r="Q587" t="inlineStr">
        <is>
          <t>Não</t>
        </is>
      </c>
      <c r="R587" t="inlineStr">
        <is>
          <t>Não</t>
        </is>
      </c>
      <c r="S587" t="inlineStr">
        <is>
          <t>16–40</t>
        </is>
      </c>
      <c r="T587" t="inlineStr">
        <is>
          <t>Mais de 365 dias</t>
        </is>
      </c>
      <c r="U587" t="inlineStr">
        <is>
          <t>DevTools</t>
        </is>
      </c>
      <c r="V587" t="inlineStr">
        <is>
          <t>US</t>
        </is>
      </c>
      <c r="W587" t="inlineStr">
        <is>
          <t>other</t>
        </is>
      </c>
    </row>
    <row r="588">
      <c r="A588" t="inlineStr">
        <is>
          <t>S-54d2a3</t>
        </is>
      </c>
      <c r="B588" t="inlineStr">
        <is>
          <t>A-712f1c</t>
        </is>
      </c>
      <c r="C588" s="40" t="n">
        <v>45312</v>
      </c>
      <c r="D588" s="40" t="n"/>
      <c r="E588" t="n">
        <v>345</v>
      </c>
      <c r="F588" t="n">
        <v>3383</v>
      </c>
      <c r="G588" t="inlineStr">
        <is>
          <t>Até 2024-S1</t>
        </is>
      </c>
      <c r="H588" t="inlineStr">
        <is>
          <t>Sim</t>
        </is>
      </c>
      <c r="I588" t="n">
        <v>0</v>
      </c>
      <c r="J588" s="41" t="n"/>
      <c r="L588" t="inlineStr"/>
      <c r="M588" t="inlineStr">
        <is>
          <t>Enterprise</t>
        </is>
      </c>
      <c r="N588" t="inlineStr">
        <is>
          <t>monthly</t>
        </is>
      </c>
      <c r="O588" t="inlineStr">
        <is>
          <t>Pago</t>
        </is>
      </c>
      <c r="P588" t="inlineStr">
        <is>
          <t>Sim</t>
        </is>
      </c>
      <c r="Q588" t="inlineStr">
        <is>
          <t>Não</t>
        </is>
      </c>
      <c r="R588" t="inlineStr">
        <is>
          <t>Não</t>
        </is>
      </c>
      <c r="S588" t="inlineStr">
        <is>
          <t>16–40</t>
        </is>
      </c>
      <c r="T588" t="inlineStr">
        <is>
          <t>31–90 dias</t>
        </is>
      </c>
      <c r="U588" t="inlineStr">
        <is>
          <t>DevTools</t>
        </is>
      </c>
      <c r="V588" t="inlineStr">
        <is>
          <t>US</t>
        </is>
      </c>
      <c r="W588" t="inlineStr">
        <is>
          <t>ads</t>
        </is>
      </c>
    </row>
    <row r="589">
      <c r="A589" t="inlineStr">
        <is>
          <t>S-d1350e</t>
        </is>
      </c>
      <c r="B589" t="inlineStr">
        <is>
          <t>A-6c093d</t>
        </is>
      </c>
      <c r="C589" s="40" t="n">
        <v>45500</v>
      </c>
      <c r="D589" s="40" t="n"/>
      <c r="E589" t="n">
        <v>157</v>
      </c>
      <c r="F589" t="n">
        <v>12139</v>
      </c>
      <c r="G589" t="inlineStr">
        <is>
          <t>2024-S2</t>
        </is>
      </c>
      <c r="H589" t="inlineStr">
        <is>
          <t>Sim</t>
        </is>
      </c>
      <c r="I589" t="n">
        <v>0</v>
      </c>
      <c r="J589" s="41" t="n"/>
      <c r="L589" t="inlineStr"/>
      <c r="M589" t="inlineStr">
        <is>
          <t>Enterprise</t>
        </is>
      </c>
      <c r="N589" t="inlineStr">
        <is>
          <t>annual</t>
        </is>
      </c>
      <c r="O589" t="inlineStr">
        <is>
          <t>Pago</t>
        </is>
      </c>
      <c r="P589" t="inlineStr">
        <is>
          <t>Sim</t>
        </is>
      </c>
      <c r="Q589" t="inlineStr">
        <is>
          <t>Não</t>
        </is>
      </c>
      <c r="R589" t="inlineStr">
        <is>
          <t>Não</t>
        </is>
      </c>
      <c r="S589" t="inlineStr">
        <is>
          <t>41+</t>
        </is>
      </c>
      <c r="T589" t="inlineStr">
        <is>
          <t>Mais de 365 dias</t>
        </is>
      </c>
      <c r="U589" t="inlineStr">
        <is>
          <t>DevTools</t>
        </is>
      </c>
      <c r="V589" t="inlineStr">
        <is>
          <t>US</t>
        </is>
      </c>
      <c r="W589" t="inlineStr">
        <is>
          <t>partner</t>
        </is>
      </c>
    </row>
    <row r="590">
      <c r="A590" t="inlineStr">
        <is>
          <t>S-e76e80</t>
        </is>
      </c>
      <c r="B590" t="inlineStr">
        <is>
          <t>A-832ec2</t>
        </is>
      </c>
      <c r="C590" s="40" t="n">
        <v>45293</v>
      </c>
      <c r="D590" s="40" t="n"/>
      <c r="E590" t="n">
        <v>364</v>
      </c>
      <c r="F590" t="n">
        <v>0</v>
      </c>
      <c r="G590" t="inlineStr">
        <is>
          <t>Até 2024-S1</t>
        </is>
      </c>
      <c r="H590" t="inlineStr">
        <is>
          <t>Sim</t>
        </is>
      </c>
      <c r="I590" t="n">
        <v>0</v>
      </c>
      <c r="J590" s="41" t="n"/>
      <c r="L590" t="inlineStr"/>
      <c r="M590" t="inlineStr">
        <is>
          <t>Basic</t>
        </is>
      </c>
      <c r="N590" t="inlineStr">
        <is>
          <t>monthly</t>
        </is>
      </c>
      <c r="O590" t="inlineStr">
        <is>
          <t>Trial</t>
        </is>
      </c>
      <c r="P590" t="inlineStr">
        <is>
          <t>Sim</t>
        </is>
      </c>
      <c r="Q590" t="inlineStr">
        <is>
          <t>Não</t>
        </is>
      </c>
      <c r="R590" t="inlineStr">
        <is>
          <t>Não</t>
        </is>
      </c>
      <c r="S590" t="inlineStr">
        <is>
          <t>16–40</t>
        </is>
      </c>
      <c r="T590" t="inlineStr">
        <is>
          <t>31–90 dias</t>
        </is>
      </c>
      <c r="U590" t="inlineStr">
        <is>
          <t>FinTech</t>
        </is>
      </c>
      <c r="V590" t="inlineStr">
        <is>
          <t>UK</t>
        </is>
      </c>
      <c r="W590" t="inlineStr">
        <is>
          <t>event</t>
        </is>
      </c>
    </row>
    <row r="591">
      <c r="A591" t="inlineStr">
        <is>
          <t>S-f4097a</t>
        </is>
      </c>
      <c r="B591" t="inlineStr">
        <is>
          <t>A-faa28c</t>
        </is>
      </c>
      <c r="C591" s="40" t="n">
        <v>45449</v>
      </c>
      <c r="D591" s="40" t="n"/>
      <c r="E591" t="n">
        <v>208</v>
      </c>
      <c r="F591" t="n">
        <v>9552</v>
      </c>
      <c r="G591" t="inlineStr">
        <is>
          <t>Até 2024-S1</t>
        </is>
      </c>
      <c r="H591" t="inlineStr">
        <is>
          <t>Sim</t>
        </is>
      </c>
      <c r="I591" t="n">
        <v>0</v>
      </c>
      <c r="J591" s="41" t="n"/>
      <c r="L591" t="inlineStr"/>
      <c r="M591" t="inlineStr">
        <is>
          <t>Enterprise</t>
        </is>
      </c>
      <c r="N591" t="inlineStr">
        <is>
          <t>monthly</t>
        </is>
      </c>
      <c r="O591" t="inlineStr">
        <is>
          <t>Pago</t>
        </is>
      </c>
      <c r="P591" t="inlineStr">
        <is>
          <t>Não</t>
        </is>
      </c>
      <c r="Q591" t="inlineStr">
        <is>
          <t>Não</t>
        </is>
      </c>
      <c r="R591" t="inlineStr">
        <is>
          <t>Não</t>
        </is>
      </c>
      <c r="S591" t="inlineStr">
        <is>
          <t>41+</t>
        </is>
      </c>
      <c r="T591" t="inlineStr">
        <is>
          <t>91–180 dias</t>
        </is>
      </c>
      <c r="U591" t="inlineStr">
        <is>
          <t>HealthTech</t>
        </is>
      </c>
      <c r="V591" t="inlineStr">
        <is>
          <t>US</t>
        </is>
      </c>
      <c r="W591" t="inlineStr">
        <is>
          <t>organic</t>
        </is>
      </c>
    </row>
    <row r="592">
      <c r="A592" t="inlineStr">
        <is>
          <t>S-d4f02f</t>
        </is>
      </c>
      <c r="B592" t="inlineStr">
        <is>
          <t>A-342303</t>
        </is>
      </c>
      <c r="C592" s="40" t="n">
        <v>45483</v>
      </c>
      <c r="D592" s="40" t="n"/>
      <c r="E592" t="n">
        <v>174</v>
      </c>
      <c r="F592" t="n">
        <v>1372</v>
      </c>
      <c r="G592" t="inlineStr">
        <is>
          <t>2024-S2</t>
        </is>
      </c>
      <c r="H592" t="inlineStr">
        <is>
          <t>Sim</t>
        </is>
      </c>
      <c r="I592" t="n">
        <v>0</v>
      </c>
      <c r="J592" s="41" t="n"/>
      <c r="L592" t="inlineStr"/>
      <c r="M592" t="inlineStr">
        <is>
          <t>Pro</t>
        </is>
      </c>
      <c r="N592" t="inlineStr">
        <is>
          <t>annual</t>
        </is>
      </c>
      <c r="O592" t="inlineStr">
        <is>
          <t>Pago</t>
        </is>
      </c>
      <c r="P592" t="inlineStr">
        <is>
          <t>Sim</t>
        </is>
      </c>
      <c r="Q592" t="inlineStr">
        <is>
          <t>Não</t>
        </is>
      </c>
      <c r="R592" t="inlineStr">
        <is>
          <t>Não</t>
        </is>
      </c>
      <c r="S592" t="inlineStr">
        <is>
          <t>16–40</t>
        </is>
      </c>
      <c r="T592" t="inlineStr">
        <is>
          <t>91–180 dias</t>
        </is>
      </c>
      <c r="U592" t="inlineStr">
        <is>
          <t>EdTech</t>
        </is>
      </c>
      <c r="V592" t="inlineStr">
        <is>
          <t>US</t>
        </is>
      </c>
      <c r="W592" t="inlineStr">
        <is>
          <t>other</t>
        </is>
      </c>
    </row>
    <row r="593">
      <c r="A593" t="inlineStr">
        <is>
          <t>S-bf3403</t>
        </is>
      </c>
      <c r="B593" t="inlineStr">
        <is>
          <t>A-0cc442</t>
        </is>
      </c>
      <c r="C593" s="40" t="n">
        <v>45606</v>
      </c>
      <c r="D593" s="40" t="n"/>
      <c r="E593" t="n">
        <v>51</v>
      </c>
      <c r="F593" t="n">
        <v>8955</v>
      </c>
      <c r="G593" t="inlineStr">
        <is>
          <t>2024-S2</t>
        </is>
      </c>
      <c r="H593" t="inlineStr">
        <is>
          <t>Sim</t>
        </is>
      </c>
      <c r="I593" t="n">
        <v>0</v>
      </c>
      <c r="J593" s="41" t="n"/>
      <c r="L593" t="inlineStr"/>
      <c r="M593" t="inlineStr">
        <is>
          <t>Enterprise</t>
        </is>
      </c>
      <c r="N593" t="inlineStr">
        <is>
          <t>annual</t>
        </is>
      </c>
      <c r="O593" t="inlineStr">
        <is>
          <t>Pago</t>
        </is>
      </c>
      <c r="P593" t="inlineStr">
        <is>
          <t>Não</t>
        </is>
      </c>
      <c r="Q593" t="inlineStr">
        <is>
          <t>Não</t>
        </is>
      </c>
      <c r="R593" t="inlineStr">
        <is>
          <t>Não</t>
        </is>
      </c>
      <c r="S593" t="inlineStr">
        <is>
          <t>41+</t>
        </is>
      </c>
      <c r="T593" t="inlineStr">
        <is>
          <t>91–180 dias</t>
        </is>
      </c>
      <c r="U593" t="inlineStr">
        <is>
          <t>EdTech</t>
        </is>
      </c>
      <c r="V593" t="inlineStr">
        <is>
          <t>US</t>
        </is>
      </c>
      <c r="W593" t="inlineStr">
        <is>
          <t>organic</t>
        </is>
      </c>
    </row>
    <row r="594">
      <c r="A594" t="inlineStr">
        <is>
          <t>S-0a83cc</t>
        </is>
      </c>
      <c r="B594" t="inlineStr">
        <is>
          <t>A-d922bf</t>
        </is>
      </c>
      <c r="C594" s="40" t="n">
        <v>45338</v>
      </c>
      <c r="D594" s="40" t="n"/>
      <c r="E594" t="n">
        <v>319</v>
      </c>
      <c r="F594" t="n">
        <v>0</v>
      </c>
      <c r="G594" t="inlineStr">
        <is>
          <t>Até 2024-S1</t>
        </is>
      </c>
      <c r="H594" t="inlineStr">
        <is>
          <t>Sim</t>
        </is>
      </c>
      <c r="I594" t="n">
        <v>0</v>
      </c>
      <c r="J594" s="41" t="n"/>
      <c r="L594" t="inlineStr"/>
      <c r="M594" t="inlineStr">
        <is>
          <t>Basic</t>
        </is>
      </c>
      <c r="N594" t="inlineStr">
        <is>
          <t>annual</t>
        </is>
      </c>
      <c r="O594" t="inlineStr">
        <is>
          <t>Trial</t>
        </is>
      </c>
      <c r="P594" t="inlineStr">
        <is>
          <t>Sim</t>
        </is>
      </c>
      <c r="Q594" t="inlineStr">
        <is>
          <t>Não</t>
        </is>
      </c>
      <c r="R594" t="inlineStr">
        <is>
          <t>Não</t>
        </is>
      </c>
      <c r="S594" t="inlineStr">
        <is>
          <t>1–5</t>
        </is>
      </c>
      <c r="T594" t="inlineStr">
        <is>
          <t>91–180 dias</t>
        </is>
      </c>
      <c r="U594" t="inlineStr">
        <is>
          <t>HealthTech</t>
        </is>
      </c>
      <c r="V594" t="inlineStr">
        <is>
          <t>US</t>
        </is>
      </c>
      <c r="W594" t="inlineStr">
        <is>
          <t>ads</t>
        </is>
      </c>
    </row>
    <row r="595">
      <c r="A595" t="inlineStr">
        <is>
          <t>S-1a9fb7</t>
        </is>
      </c>
      <c r="B595" t="inlineStr">
        <is>
          <t>A-b30291</t>
        </is>
      </c>
      <c r="C595" s="40" t="n">
        <v>45447</v>
      </c>
      <c r="D595" s="40" t="n"/>
      <c r="E595" t="n">
        <v>210</v>
      </c>
      <c r="F595" t="n">
        <v>3184</v>
      </c>
      <c r="G595" t="inlineStr">
        <is>
          <t>Até 2024-S1</t>
        </is>
      </c>
      <c r="H595" t="inlineStr">
        <is>
          <t>Sim</t>
        </is>
      </c>
      <c r="I595" t="n">
        <v>0</v>
      </c>
      <c r="J595" s="41" t="n"/>
      <c r="L595" t="inlineStr"/>
      <c r="M595" t="inlineStr">
        <is>
          <t>Enterprise</t>
        </is>
      </c>
      <c r="N595" t="inlineStr">
        <is>
          <t>monthly</t>
        </is>
      </c>
      <c r="O595" t="inlineStr">
        <is>
          <t>Pago</t>
        </is>
      </c>
      <c r="P595" t="inlineStr">
        <is>
          <t>Sim</t>
        </is>
      </c>
      <c r="Q595" t="inlineStr">
        <is>
          <t>Não</t>
        </is>
      </c>
      <c r="R595" t="inlineStr">
        <is>
          <t>Não</t>
        </is>
      </c>
      <c r="S595" t="inlineStr">
        <is>
          <t>16–40</t>
        </is>
      </c>
      <c r="T595" t="inlineStr">
        <is>
          <t>31–90 dias</t>
        </is>
      </c>
      <c r="U595" t="inlineStr">
        <is>
          <t>HealthTech</t>
        </is>
      </c>
      <c r="V595" t="inlineStr">
        <is>
          <t>US</t>
        </is>
      </c>
      <c r="W595" t="inlineStr">
        <is>
          <t>event</t>
        </is>
      </c>
    </row>
    <row r="596">
      <c r="A596" t="inlineStr">
        <is>
          <t>S-1a3627</t>
        </is>
      </c>
      <c r="B596" t="inlineStr">
        <is>
          <t>A-86fc1d</t>
        </is>
      </c>
      <c r="C596" s="40" t="n">
        <v>45657</v>
      </c>
      <c r="D596" s="40" t="n"/>
      <c r="E596" t="n">
        <v>0</v>
      </c>
      <c r="F596" t="n">
        <v>0</v>
      </c>
      <c r="G596" t="inlineStr">
        <is>
          <t>2024-S2</t>
        </is>
      </c>
      <c r="H596" t="inlineStr">
        <is>
          <t>Não</t>
        </is>
      </c>
      <c r="I596" t="n">
        <v>0</v>
      </c>
      <c r="J596" s="41" t="n"/>
      <c r="L596" t="inlineStr"/>
      <c r="M596" t="inlineStr">
        <is>
          <t>Basic</t>
        </is>
      </c>
      <c r="N596" t="inlineStr">
        <is>
          <t>monthly</t>
        </is>
      </c>
      <c r="O596" t="inlineStr">
        <is>
          <t>Trial</t>
        </is>
      </c>
      <c r="P596" t="inlineStr">
        <is>
          <t>Sim</t>
        </is>
      </c>
      <c r="Q596" t="inlineStr">
        <is>
          <t>Não</t>
        </is>
      </c>
      <c r="R596" t="inlineStr">
        <is>
          <t>Não</t>
        </is>
      </c>
      <c r="S596" t="inlineStr">
        <is>
          <t>16–40</t>
        </is>
      </c>
      <c r="T596" t="inlineStr">
        <is>
          <t>91–180 dias</t>
        </is>
      </c>
      <c r="U596" t="inlineStr">
        <is>
          <t>DevTools</t>
        </is>
      </c>
      <c r="V596" t="inlineStr">
        <is>
          <t>UK</t>
        </is>
      </c>
      <c r="W596" t="inlineStr">
        <is>
          <t>partner</t>
        </is>
      </c>
    </row>
    <row r="597">
      <c r="A597" t="inlineStr">
        <is>
          <t>S-93f835</t>
        </is>
      </c>
      <c r="B597" t="inlineStr">
        <is>
          <t>A-5a215a</t>
        </is>
      </c>
      <c r="C597" s="40" t="n">
        <v>45333</v>
      </c>
      <c r="D597" s="40" t="n"/>
      <c r="E597" t="n">
        <v>324</v>
      </c>
      <c r="F597" t="n">
        <v>4263</v>
      </c>
      <c r="G597" t="inlineStr">
        <is>
          <t>Até 2024-S1</t>
        </is>
      </c>
      <c r="H597" t="inlineStr">
        <is>
          <t>Sim</t>
        </is>
      </c>
      <c r="I597" t="n">
        <v>0</v>
      </c>
      <c r="J597" s="41" t="n"/>
      <c r="L597" t="inlineStr"/>
      <c r="M597" t="inlineStr">
        <is>
          <t>Pro</t>
        </is>
      </c>
      <c r="N597" t="inlineStr">
        <is>
          <t>monthly</t>
        </is>
      </c>
      <c r="O597" t="inlineStr">
        <is>
          <t>Pago</t>
        </is>
      </c>
      <c r="P597" t="inlineStr">
        <is>
          <t>Sim</t>
        </is>
      </c>
      <c r="Q597" t="inlineStr">
        <is>
          <t>Sim</t>
        </is>
      </c>
      <c r="R597" t="inlineStr">
        <is>
          <t>Não</t>
        </is>
      </c>
      <c r="S597" t="inlineStr">
        <is>
          <t>41+</t>
        </is>
      </c>
      <c r="T597" t="inlineStr">
        <is>
          <t>31–90 dias</t>
        </is>
      </c>
      <c r="U597" t="inlineStr">
        <is>
          <t>EdTech</t>
        </is>
      </c>
      <c r="V597" t="inlineStr">
        <is>
          <t>FR</t>
        </is>
      </c>
      <c r="W597" t="inlineStr">
        <is>
          <t>other</t>
        </is>
      </c>
    </row>
    <row r="598">
      <c r="A598" t="inlineStr">
        <is>
          <t>S-75e469</t>
        </is>
      </c>
      <c r="B598" t="inlineStr">
        <is>
          <t>A-b78bf8</t>
        </is>
      </c>
      <c r="C598" s="40" t="n">
        <v>45654</v>
      </c>
      <c r="D598" s="40" t="n"/>
      <c r="E598" t="n">
        <v>3</v>
      </c>
      <c r="F598" t="n">
        <v>1617</v>
      </c>
      <c r="G598" t="inlineStr">
        <is>
          <t>2024-S2</t>
        </is>
      </c>
      <c r="H598" t="inlineStr">
        <is>
          <t>Não</t>
        </is>
      </c>
      <c r="I598" t="n">
        <v>0</v>
      </c>
      <c r="J598" s="41" t="n"/>
      <c r="L598" t="inlineStr"/>
      <c r="M598" t="inlineStr">
        <is>
          <t>Pro</t>
        </is>
      </c>
      <c r="N598" t="inlineStr">
        <is>
          <t>monthly</t>
        </is>
      </c>
      <c r="O598" t="inlineStr">
        <is>
          <t>Pago</t>
        </is>
      </c>
      <c r="P598" t="inlineStr">
        <is>
          <t>Sim</t>
        </is>
      </c>
      <c r="Q598" t="inlineStr">
        <is>
          <t>Não</t>
        </is>
      </c>
      <c r="R598" t="inlineStr">
        <is>
          <t>Não</t>
        </is>
      </c>
      <c r="S598" t="inlineStr">
        <is>
          <t>16–40</t>
        </is>
      </c>
      <c r="T598" t="inlineStr">
        <is>
          <t>31–90 dias</t>
        </is>
      </c>
      <c r="U598" t="inlineStr">
        <is>
          <t>DevTools</t>
        </is>
      </c>
      <c r="V598" t="inlineStr">
        <is>
          <t>US</t>
        </is>
      </c>
      <c r="W598" t="inlineStr">
        <is>
          <t>event</t>
        </is>
      </c>
    </row>
    <row r="599">
      <c r="A599" t="inlineStr">
        <is>
          <t>S-409291</t>
        </is>
      </c>
      <c r="B599" t="inlineStr">
        <is>
          <t>A-3932db</t>
        </is>
      </c>
      <c r="C599" s="40" t="n">
        <v>45594</v>
      </c>
      <c r="D599" s="40" t="n"/>
      <c r="E599" t="n">
        <v>63</v>
      </c>
      <c r="F599" t="n">
        <v>1764</v>
      </c>
      <c r="G599" t="inlineStr">
        <is>
          <t>2024-S2</t>
        </is>
      </c>
      <c r="H599" t="inlineStr">
        <is>
          <t>Sim</t>
        </is>
      </c>
      <c r="I599" t="n">
        <v>0</v>
      </c>
      <c r="J599" s="41" t="n"/>
      <c r="L599" t="inlineStr"/>
      <c r="M599" t="inlineStr">
        <is>
          <t>Pro</t>
        </is>
      </c>
      <c r="N599" t="inlineStr">
        <is>
          <t>annual</t>
        </is>
      </c>
      <c r="O599" t="inlineStr">
        <is>
          <t>Pago</t>
        </is>
      </c>
      <c r="P599" t="inlineStr">
        <is>
          <t>Sim</t>
        </is>
      </c>
      <c r="Q599" t="inlineStr">
        <is>
          <t>Não</t>
        </is>
      </c>
      <c r="R599" t="inlineStr">
        <is>
          <t>Não</t>
        </is>
      </c>
      <c r="S599" t="inlineStr">
        <is>
          <t>16–40</t>
        </is>
      </c>
      <c r="T599" t="inlineStr">
        <is>
          <t>Mais de 365 dias</t>
        </is>
      </c>
      <c r="U599" t="inlineStr">
        <is>
          <t>HealthTech</t>
        </is>
      </c>
      <c r="V599" t="inlineStr">
        <is>
          <t>CA</t>
        </is>
      </c>
      <c r="W599" t="inlineStr">
        <is>
          <t>other</t>
        </is>
      </c>
    </row>
    <row r="600">
      <c r="A600" t="inlineStr">
        <is>
          <t>S-41cdf0</t>
        </is>
      </c>
      <c r="B600" t="inlineStr">
        <is>
          <t>A-68f37c</t>
        </is>
      </c>
      <c r="C600" s="40" t="n">
        <v>45153</v>
      </c>
      <c r="D600" s="40" t="n">
        <v>45233</v>
      </c>
      <c r="E600" t="n">
        <v>80</v>
      </c>
      <c r="F600" t="n">
        <v>0</v>
      </c>
      <c r="G600" t="inlineStr">
        <is>
          <t>Até 2024-S1</t>
        </is>
      </c>
      <c r="H600" t="inlineStr">
        <is>
          <t>Sim</t>
        </is>
      </c>
      <c r="I600" t="n">
        <v>0</v>
      </c>
      <c r="J600" s="41" t="n">
        <v>45231</v>
      </c>
      <c r="K600" t="n">
        <v>3</v>
      </c>
      <c r="L600" t="inlineStr">
        <is>
          <t>Não</t>
        </is>
      </c>
      <c r="M600" t="inlineStr">
        <is>
          <t>Pro</t>
        </is>
      </c>
      <c r="N600" t="inlineStr">
        <is>
          <t>monthly</t>
        </is>
      </c>
      <c r="O600" t="inlineStr">
        <is>
          <t>Trial</t>
        </is>
      </c>
      <c r="P600" t="inlineStr">
        <is>
          <t>Sim</t>
        </is>
      </c>
      <c r="Q600" t="inlineStr">
        <is>
          <t>Sim</t>
        </is>
      </c>
      <c r="R600" t="inlineStr">
        <is>
          <t>Não</t>
        </is>
      </c>
      <c r="S600" t="inlineStr">
        <is>
          <t>16–40</t>
        </is>
      </c>
      <c r="T600" t="inlineStr">
        <is>
          <t>31–90 dias</t>
        </is>
      </c>
      <c r="U600" t="inlineStr">
        <is>
          <t>HealthTech</t>
        </is>
      </c>
      <c r="V600" t="inlineStr">
        <is>
          <t>US</t>
        </is>
      </c>
      <c r="W600" t="inlineStr">
        <is>
          <t>ads</t>
        </is>
      </c>
    </row>
    <row r="601">
      <c r="A601" t="inlineStr">
        <is>
          <t>S-5be27b</t>
        </is>
      </c>
      <c r="B601" t="inlineStr">
        <is>
          <t>A-5b4ebb</t>
        </is>
      </c>
      <c r="C601" s="40" t="n">
        <v>45583</v>
      </c>
      <c r="D601" s="40" t="n"/>
      <c r="E601" t="n">
        <v>74</v>
      </c>
      <c r="F601" t="n">
        <v>4179</v>
      </c>
      <c r="G601" t="inlineStr">
        <is>
          <t>2024-S2</t>
        </is>
      </c>
      <c r="H601" t="inlineStr">
        <is>
          <t>Sim</t>
        </is>
      </c>
      <c r="I601" t="n">
        <v>0</v>
      </c>
      <c r="J601" s="41" t="n"/>
      <c r="L601" t="inlineStr"/>
      <c r="M601" t="inlineStr">
        <is>
          <t>Enterprise</t>
        </is>
      </c>
      <c r="N601" t="inlineStr">
        <is>
          <t>annual</t>
        </is>
      </c>
      <c r="O601" t="inlineStr">
        <is>
          <t>Pago</t>
        </is>
      </c>
      <c r="P601" t="inlineStr">
        <is>
          <t>Sim</t>
        </is>
      </c>
      <c r="Q601" t="inlineStr">
        <is>
          <t>Não</t>
        </is>
      </c>
      <c r="R601" t="inlineStr">
        <is>
          <t>Não</t>
        </is>
      </c>
      <c r="S601" t="inlineStr">
        <is>
          <t>16–40</t>
        </is>
      </c>
      <c r="T601" t="inlineStr">
        <is>
          <t>91–180 dias</t>
        </is>
      </c>
      <c r="U601" t="inlineStr">
        <is>
          <t>Cybersecurity</t>
        </is>
      </c>
      <c r="V601" t="inlineStr">
        <is>
          <t>UK</t>
        </is>
      </c>
      <c r="W601" t="inlineStr">
        <is>
          <t>other</t>
        </is>
      </c>
    </row>
    <row r="602">
      <c r="A602" t="inlineStr">
        <is>
          <t>S-8f7c91</t>
        </is>
      </c>
      <c r="B602" t="inlineStr">
        <is>
          <t>A-ccb686</t>
        </is>
      </c>
      <c r="C602" s="40" t="n">
        <v>45637</v>
      </c>
      <c r="D602" s="40" t="n"/>
      <c r="E602" t="n">
        <v>20</v>
      </c>
      <c r="F602" t="n">
        <v>209</v>
      </c>
      <c r="G602" t="inlineStr">
        <is>
          <t>2024-S2</t>
        </is>
      </c>
      <c r="H602" t="inlineStr">
        <is>
          <t>Não</t>
        </is>
      </c>
      <c r="I602" t="n">
        <v>0</v>
      </c>
      <c r="J602" s="41" t="n"/>
      <c r="L602" t="inlineStr"/>
      <c r="M602" t="inlineStr">
        <is>
          <t>Basic</t>
        </is>
      </c>
      <c r="N602" t="inlineStr">
        <is>
          <t>annual</t>
        </is>
      </c>
      <c r="O602" t="inlineStr">
        <is>
          <t>Pago</t>
        </is>
      </c>
      <c r="P602" t="inlineStr">
        <is>
          <t>Sim</t>
        </is>
      </c>
      <c r="Q602" t="inlineStr">
        <is>
          <t>Não</t>
        </is>
      </c>
      <c r="R602" t="inlineStr">
        <is>
          <t>Não</t>
        </is>
      </c>
      <c r="S602" t="inlineStr">
        <is>
          <t>6–15</t>
        </is>
      </c>
      <c r="T602" t="inlineStr">
        <is>
          <t>181–365 dias</t>
        </is>
      </c>
      <c r="U602" t="inlineStr">
        <is>
          <t>DevTools</t>
        </is>
      </c>
      <c r="V602" t="inlineStr">
        <is>
          <t>US</t>
        </is>
      </c>
      <c r="W602" t="inlineStr">
        <is>
          <t>other</t>
        </is>
      </c>
    </row>
    <row r="603">
      <c r="A603" t="inlineStr">
        <is>
          <t>S-aaed3e</t>
        </is>
      </c>
      <c r="B603" t="inlineStr">
        <is>
          <t>A-e6afc1</t>
        </is>
      </c>
      <c r="C603" s="40" t="n">
        <v>45644</v>
      </c>
      <c r="D603" s="40" t="n"/>
      <c r="E603" t="n">
        <v>13</v>
      </c>
      <c r="F603" t="n">
        <v>0</v>
      </c>
      <c r="G603" t="inlineStr">
        <is>
          <t>2024-S2</t>
        </is>
      </c>
      <c r="H603" t="inlineStr">
        <is>
          <t>Não</t>
        </is>
      </c>
      <c r="I603" t="n">
        <v>0</v>
      </c>
      <c r="J603" s="41" t="n"/>
      <c r="L603" t="inlineStr"/>
      <c r="M603" t="inlineStr">
        <is>
          <t>Pro</t>
        </is>
      </c>
      <c r="N603" t="inlineStr">
        <is>
          <t>monthly</t>
        </is>
      </c>
      <c r="O603" t="inlineStr">
        <is>
          <t>Trial</t>
        </is>
      </c>
      <c r="P603" t="inlineStr">
        <is>
          <t>Não</t>
        </is>
      </c>
      <c r="Q603" t="inlineStr">
        <is>
          <t>Não</t>
        </is>
      </c>
      <c r="R603" t="inlineStr">
        <is>
          <t>Não</t>
        </is>
      </c>
      <c r="S603" t="inlineStr">
        <is>
          <t>6–15</t>
        </is>
      </c>
      <c r="T603" t="inlineStr">
        <is>
          <t>Mais de 365 dias</t>
        </is>
      </c>
      <c r="U603" t="inlineStr">
        <is>
          <t>DevTools</t>
        </is>
      </c>
      <c r="V603" t="inlineStr">
        <is>
          <t>US</t>
        </is>
      </c>
      <c r="W603" t="inlineStr">
        <is>
          <t>ads</t>
        </is>
      </c>
    </row>
    <row r="604">
      <c r="A604" t="inlineStr">
        <is>
          <t>S-4fdfa3</t>
        </is>
      </c>
      <c r="B604" t="inlineStr">
        <is>
          <t>A-5a3eb9</t>
        </is>
      </c>
      <c r="C604" s="40" t="n">
        <v>45605</v>
      </c>
      <c r="D604" s="40" t="n"/>
      <c r="E604" t="n">
        <v>52</v>
      </c>
      <c r="F604" t="n">
        <v>3582</v>
      </c>
      <c r="G604" t="inlineStr">
        <is>
          <t>2024-S2</t>
        </is>
      </c>
      <c r="H604" t="inlineStr">
        <is>
          <t>Sim</t>
        </is>
      </c>
      <c r="I604" t="n">
        <v>0</v>
      </c>
      <c r="J604" s="41" t="n"/>
      <c r="L604" t="inlineStr"/>
      <c r="M604" t="inlineStr">
        <is>
          <t>Enterprise</t>
        </is>
      </c>
      <c r="N604" t="inlineStr">
        <is>
          <t>monthly</t>
        </is>
      </c>
      <c r="O604" t="inlineStr">
        <is>
          <t>Pago</t>
        </is>
      </c>
      <c r="P604" t="inlineStr">
        <is>
          <t>Sim</t>
        </is>
      </c>
      <c r="Q604" t="inlineStr">
        <is>
          <t>Não</t>
        </is>
      </c>
      <c r="R604" t="inlineStr">
        <is>
          <t>Não</t>
        </is>
      </c>
      <c r="S604" t="inlineStr">
        <is>
          <t>16–40</t>
        </is>
      </c>
      <c r="T604" t="inlineStr">
        <is>
          <t>Mais de 365 dias</t>
        </is>
      </c>
      <c r="U604" t="inlineStr">
        <is>
          <t>DevTools</t>
        </is>
      </c>
      <c r="V604" t="inlineStr">
        <is>
          <t>CA</t>
        </is>
      </c>
      <c r="W604" t="inlineStr">
        <is>
          <t>other</t>
        </is>
      </c>
    </row>
    <row r="605">
      <c r="A605" t="inlineStr">
        <is>
          <t>S-f421c8</t>
        </is>
      </c>
      <c r="B605" t="inlineStr">
        <is>
          <t>A-9badbd</t>
        </is>
      </c>
      <c r="C605" s="40" t="n">
        <v>45472</v>
      </c>
      <c r="D605" s="40" t="n"/>
      <c r="E605" t="n">
        <v>185</v>
      </c>
      <c r="F605" t="n">
        <v>532</v>
      </c>
      <c r="G605" t="inlineStr">
        <is>
          <t>Até 2024-S1</t>
        </is>
      </c>
      <c r="H605" t="inlineStr">
        <is>
          <t>Sim</t>
        </is>
      </c>
      <c r="I605" t="n">
        <v>0</v>
      </c>
      <c r="J605" s="41" t="n"/>
      <c r="L605" t="inlineStr"/>
      <c r="M605" t="inlineStr">
        <is>
          <t>Basic</t>
        </is>
      </c>
      <c r="N605" t="inlineStr">
        <is>
          <t>annual</t>
        </is>
      </c>
      <c r="O605" t="inlineStr">
        <is>
          <t>Pago</t>
        </is>
      </c>
      <c r="P605" t="inlineStr">
        <is>
          <t>Sim</t>
        </is>
      </c>
      <c r="Q605" t="inlineStr">
        <is>
          <t>Não</t>
        </is>
      </c>
      <c r="R605" t="inlineStr">
        <is>
          <t>Não</t>
        </is>
      </c>
      <c r="S605" t="inlineStr">
        <is>
          <t>16–40</t>
        </is>
      </c>
      <c r="T605" t="inlineStr">
        <is>
          <t>Conta nova (≤ 30 dias)</t>
        </is>
      </c>
      <c r="U605" t="inlineStr">
        <is>
          <t>Cybersecurity</t>
        </is>
      </c>
      <c r="V605" t="inlineStr">
        <is>
          <t>DE</t>
        </is>
      </c>
      <c r="W605" t="inlineStr">
        <is>
          <t>ads</t>
        </is>
      </c>
    </row>
    <row r="606">
      <c r="A606" t="inlineStr">
        <is>
          <t>S-34553e</t>
        </is>
      </c>
      <c r="B606" t="inlineStr">
        <is>
          <t>A-d49cc5</t>
        </is>
      </c>
      <c r="C606" s="40" t="n">
        <v>45468</v>
      </c>
      <c r="D606" s="40" t="n"/>
      <c r="E606" t="n">
        <v>189</v>
      </c>
      <c r="F606" t="n">
        <v>950</v>
      </c>
      <c r="G606" t="inlineStr">
        <is>
          <t>Até 2024-S1</t>
        </is>
      </c>
      <c r="H606" t="inlineStr">
        <is>
          <t>Sim</t>
        </is>
      </c>
      <c r="I606" t="n">
        <v>0</v>
      </c>
      <c r="J606" s="41" t="n"/>
      <c r="L606" t="inlineStr"/>
      <c r="M606" t="inlineStr">
        <is>
          <t>Basic</t>
        </is>
      </c>
      <c r="N606" t="inlineStr">
        <is>
          <t>annual</t>
        </is>
      </c>
      <c r="O606" t="inlineStr">
        <is>
          <t>Pago</t>
        </is>
      </c>
      <c r="P606" t="inlineStr">
        <is>
          <t>Não</t>
        </is>
      </c>
      <c r="Q606" t="inlineStr">
        <is>
          <t>Não</t>
        </is>
      </c>
      <c r="R606" t="inlineStr">
        <is>
          <t>Não</t>
        </is>
      </c>
      <c r="S606" t="inlineStr">
        <is>
          <t>41+</t>
        </is>
      </c>
      <c r="T606" t="inlineStr">
        <is>
          <t>181–365 dias</t>
        </is>
      </c>
      <c r="U606" t="inlineStr">
        <is>
          <t>Cybersecurity</t>
        </is>
      </c>
      <c r="V606" t="inlineStr">
        <is>
          <t>FR</t>
        </is>
      </c>
      <c r="W606" t="inlineStr">
        <is>
          <t>event</t>
        </is>
      </c>
    </row>
    <row r="607">
      <c r="A607" t="inlineStr">
        <is>
          <t>S-e6a17a</t>
        </is>
      </c>
      <c r="B607" t="inlineStr">
        <is>
          <t>A-039727</t>
        </is>
      </c>
      <c r="C607" s="40" t="n">
        <v>45645</v>
      </c>
      <c r="D607" s="40" t="n">
        <v>45656</v>
      </c>
      <c r="E607" t="n">
        <v>11</v>
      </c>
      <c r="F607" t="n">
        <v>4975</v>
      </c>
      <c r="G607" t="inlineStr">
        <is>
          <t>2024-S2</t>
        </is>
      </c>
      <c r="H607" t="inlineStr">
        <is>
          <t>Não</t>
        </is>
      </c>
      <c r="I607" t="n">
        <v>1</v>
      </c>
      <c r="J607" s="41" t="n">
        <v>45627</v>
      </c>
      <c r="K607" t="n">
        <v>30</v>
      </c>
      <c r="L607" t="inlineStr">
        <is>
          <t>Sim</t>
        </is>
      </c>
      <c r="M607" t="inlineStr">
        <is>
          <t>Enterprise</t>
        </is>
      </c>
      <c r="N607" t="inlineStr">
        <is>
          <t>annual</t>
        </is>
      </c>
      <c r="O607" t="inlineStr">
        <is>
          <t>Pago</t>
        </is>
      </c>
      <c r="P607" t="inlineStr">
        <is>
          <t>Sim</t>
        </is>
      </c>
      <c r="Q607" t="inlineStr">
        <is>
          <t>Sim</t>
        </is>
      </c>
      <c r="R607" t="inlineStr">
        <is>
          <t>Não</t>
        </is>
      </c>
      <c r="S607" t="inlineStr">
        <is>
          <t>16–40</t>
        </is>
      </c>
      <c r="T607" t="inlineStr">
        <is>
          <t>31–90 dias</t>
        </is>
      </c>
      <c r="U607" t="inlineStr">
        <is>
          <t>EdTech</t>
        </is>
      </c>
      <c r="V607" t="inlineStr">
        <is>
          <t>AU</t>
        </is>
      </c>
      <c r="W607" t="inlineStr">
        <is>
          <t>organic</t>
        </is>
      </c>
    </row>
    <row r="608">
      <c r="A608" t="inlineStr">
        <is>
          <t>S-9d36ff</t>
        </is>
      </c>
      <c r="B608" t="inlineStr">
        <is>
          <t>A-2e3bad</t>
        </is>
      </c>
      <c r="C608" s="40" t="n">
        <v>45362</v>
      </c>
      <c r="D608" s="40" t="n"/>
      <c r="E608" t="n">
        <v>295</v>
      </c>
      <c r="F608" t="n">
        <v>0</v>
      </c>
      <c r="G608" t="inlineStr">
        <is>
          <t>Até 2024-S1</t>
        </is>
      </c>
      <c r="H608" t="inlineStr">
        <is>
          <t>Sim</t>
        </is>
      </c>
      <c r="I608" t="n">
        <v>0</v>
      </c>
      <c r="J608" s="41" t="n"/>
      <c r="L608" t="inlineStr"/>
      <c r="M608" t="inlineStr">
        <is>
          <t>Enterprise</t>
        </is>
      </c>
      <c r="N608" t="inlineStr">
        <is>
          <t>monthly</t>
        </is>
      </c>
      <c r="O608" t="inlineStr">
        <is>
          <t>Trial</t>
        </is>
      </c>
      <c r="P608" t="inlineStr">
        <is>
          <t>Sim</t>
        </is>
      </c>
      <c r="Q608" t="inlineStr">
        <is>
          <t>Não</t>
        </is>
      </c>
      <c r="R608" t="inlineStr">
        <is>
          <t>Não</t>
        </is>
      </c>
      <c r="S608" t="inlineStr">
        <is>
          <t>41+</t>
        </is>
      </c>
      <c r="T608" t="inlineStr">
        <is>
          <t>181–365 dias</t>
        </is>
      </c>
      <c r="U608" t="inlineStr">
        <is>
          <t>FinTech</t>
        </is>
      </c>
      <c r="V608" t="inlineStr">
        <is>
          <t>CA</t>
        </is>
      </c>
      <c r="W608" t="inlineStr">
        <is>
          <t>other</t>
        </is>
      </c>
    </row>
    <row r="609">
      <c r="A609" t="inlineStr">
        <is>
          <t>S-583ae2</t>
        </is>
      </c>
      <c r="B609" t="inlineStr">
        <is>
          <t>A-726cfa</t>
        </is>
      </c>
      <c r="C609" s="40" t="n">
        <v>45296</v>
      </c>
      <c r="D609" s="40" t="n"/>
      <c r="E609" t="n">
        <v>361</v>
      </c>
      <c r="F609" t="n">
        <v>323</v>
      </c>
      <c r="G609" t="inlineStr">
        <is>
          <t>Até 2024-S1</t>
        </is>
      </c>
      <c r="H609" t="inlineStr">
        <is>
          <t>Sim</t>
        </is>
      </c>
      <c r="I609" t="n">
        <v>0</v>
      </c>
      <c r="J609" s="41" t="n"/>
      <c r="L609" t="inlineStr"/>
      <c r="M609" t="inlineStr">
        <is>
          <t>Basic</t>
        </is>
      </c>
      <c r="N609" t="inlineStr">
        <is>
          <t>annual</t>
        </is>
      </c>
      <c r="O609" t="inlineStr">
        <is>
          <t>Pago</t>
        </is>
      </c>
      <c r="P609" t="inlineStr">
        <is>
          <t>Não</t>
        </is>
      </c>
      <c r="Q609" t="inlineStr">
        <is>
          <t>Não</t>
        </is>
      </c>
      <c r="R609" t="inlineStr">
        <is>
          <t>Não</t>
        </is>
      </c>
      <c r="S609" t="inlineStr">
        <is>
          <t>16–40</t>
        </is>
      </c>
      <c r="T609" t="inlineStr">
        <is>
          <t>181–365 dias</t>
        </is>
      </c>
      <c r="U609" t="inlineStr">
        <is>
          <t>DevTools</t>
        </is>
      </c>
      <c r="V609" t="inlineStr">
        <is>
          <t>US</t>
        </is>
      </c>
      <c r="W609" t="inlineStr">
        <is>
          <t>partner</t>
        </is>
      </c>
    </row>
    <row r="610">
      <c r="A610" t="inlineStr">
        <is>
          <t>S-e162d0</t>
        </is>
      </c>
      <c r="B610" t="inlineStr">
        <is>
          <t>A-503d5a</t>
        </is>
      </c>
      <c r="C610" s="40" t="n">
        <v>45278</v>
      </c>
      <c r="D610" s="40" t="n"/>
      <c r="E610" t="n">
        <v>379</v>
      </c>
      <c r="F610" t="n">
        <v>0</v>
      </c>
      <c r="G610" t="inlineStr">
        <is>
          <t>Até 2024-S1</t>
        </is>
      </c>
      <c r="H610" t="inlineStr">
        <is>
          <t>Sim</t>
        </is>
      </c>
      <c r="I610" t="n">
        <v>0</v>
      </c>
      <c r="J610" s="41" t="n"/>
      <c r="L610" t="inlineStr"/>
      <c r="M610" t="inlineStr">
        <is>
          <t>Basic</t>
        </is>
      </c>
      <c r="N610" t="inlineStr">
        <is>
          <t>monthly</t>
        </is>
      </c>
      <c r="O610" t="inlineStr">
        <is>
          <t>Trial</t>
        </is>
      </c>
      <c r="P610" t="inlineStr">
        <is>
          <t>Sim</t>
        </is>
      </c>
      <c r="Q610" t="inlineStr">
        <is>
          <t>Não</t>
        </is>
      </c>
      <c r="R610" t="inlineStr">
        <is>
          <t>Não</t>
        </is>
      </c>
      <c r="S610" t="inlineStr">
        <is>
          <t>16–40</t>
        </is>
      </c>
      <c r="T610" t="inlineStr">
        <is>
          <t>31–90 dias</t>
        </is>
      </c>
      <c r="U610" t="inlineStr">
        <is>
          <t>FinTech</t>
        </is>
      </c>
      <c r="V610" t="inlineStr">
        <is>
          <t>US</t>
        </is>
      </c>
      <c r="W610" t="inlineStr">
        <is>
          <t>other</t>
        </is>
      </c>
    </row>
    <row r="611">
      <c r="A611" t="inlineStr">
        <is>
          <t>S-96383d</t>
        </is>
      </c>
      <c r="B611" t="inlineStr">
        <is>
          <t>A-39ddf4</t>
        </is>
      </c>
      <c r="C611" s="40" t="n">
        <v>45655</v>
      </c>
      <c r="D611" s="40" t="n"/>
      <c r="E611" t="n">
        <v>2</v>
      </c>
      <c r="F611" t="n">
        <v>7960</v>
      </c>
      <c r="G611" t="inlineStr">
        <is>
          <t>2024-S2</t>
        </is>
      </c>
      <c r="H611" t="inlineStr">
        <is>
          <t>Não</t>
        </is>
      </c>
      <c r="I611" t="n">
        <v>0</v>
      </c>
      <c r="J611" s="41" t="n"/>
      <c r="L611" t="inlineStr"/>
      <c r="M611" t="inlineStr">
        <is>
          <t>Enterprise</t>
        </is>
      </c>
      <c r="N611" t="inlineStr">
        <is>
          <t>annual</t>
        </is>
      </c>
      <c r="O611" t="inlineStr">
        <is>
          <t>Pago</t>
        </is>
      </c>
      <c r="P611" t="inlineStr">
        <is>
          <t>Sim</t>
        </is>
      </c>
      <c r="Q611" t="inlineStr">
        <is>
          <t>Não</t>
        </is>
      </c>
      <c r="R611" t="inlineStr">
        <is>
          <t>Não</t>
        </is>
      </c>
      <c r="S611" t="inlineStr">
        <is>
          <t>16–40</t>
        </is>
      </c>
      <c r="T611" t="inlineStr">
        <is>
          <t>Conta nova (≤ 30 dias)</t>
        </is>
      </c>
      <c r="U611" t="inlineStr">
        <is>
          <t>EdTech</t>
        </is>
      </c>
      <c r="V611" t="inlineStr">
        <is>
          <t>US</t>
        </is>
      </c>
      <c r="W611" t="inlineStr">
        <is>
          <t>partner</t>
        </is>
      </c>
    </row>
    <row r="612">
      <c r="A612" t="inlineStr">
        <is>
          <t>S-f0ad87</t>
        </is>
      </c>
      <c r="B612" t="inlineStr">
        <is>
          <t>A-acb7f7</t>
        </is>
      </c>
      <c r="C612" s="40" t="n">
        <v>45578</v>
      </c>
      <c r="D612" s="40" t="n"/>
      <c r="E612" t="n">
        <v>79</v>
      </c>
      <c r="F612" t="n">
        <v>0</v>
      </c>
      <c r="G612" t="inlineStr">
        <is>
          <t>2024-S2</t>
        </is>
      </c>
      <c r="H612" t="inlineStr">
        <is>
          <t>Sim</t>
        </is>
      </c>
      <c r="I612" t="n">
        <v>0</v>
      </c>
      <c r="J612" s="41" t="n"/>
      <c r="L612" t="inlineStr"/>
      <c r="M612" t="inlineStr">
        <is>
          <t>Basic</t>
        </is>
      </c>
      <c r="N612" t="inlineStr">
        <is>
          <t>annual</t>
        </is>
      </c>
      <c r="O612" t="inlineStr">
        <is>
          <t>Trial</t>
        </is>
      </c>
      <c r="P612" t="inlineStr">
        <is>
          <t>Não</t>
        </is>
      </c>
      <c r="Q612" t="inlineStr">
        <is>
          <t>Não</t>
        </is>
      </c>
      <c r="R612" t="inlineStr">
        <is>
          <t>Não</t>
        </is>
      </c>
      <c r="S612" t="inlineStr">
        <is>
          <t>16–40</t>
        </is>
      </c>
      <c r="T612" t="inlineStr">
        <is>
          <t>181–365 dias</t>
        </is>
      </c>
      <c r="U612" t="inlineStr">
        <is>
          <t>EdTech</t>
        </is>
      </c>
      <c r="V612" t="inlineStr">
        <is>
          <t>US</t>
        </is>
      </c>
      <c r="W612" t="inlineStr">
        <is>
          <t>ads</t>
        </is>
      </c>
    </row>
    <row r="613">
      <c r="A613" t="inlineStr">
        <is>
          <t>S-d619ad</t>
        </is>
      </c>
      <c r="B613" t="inlineStr">
        <is>
          <t>A-bc4d48</t>
        </is>
      </c>
      <c r="C613" s="40" t="n">
        <v>45472</v>
      </c>
      <c r="D613" s="40" t="n"/>
      <c r="E613" t="n">
        <v>185</v>
      </c>
      <c r="F613" t="n">
        <v>0</v>
      </c>
      <c r="G613" t="inlineStr">
        <is>
          <t>Até 2024-S1</t>
        </is>
      </c>
      <c r="H613" t="inlineStr">
        <is>
          <t>Sim</t>
        </is>
      </c>
      <c r="I613" t="n">
        <v>0</v>
      </c>
      <c r="J613" s="41" t="n"/>
      <c r="L613" t="inlineStr"/>
      <c r="M613" t="inlineStr">
        <is>
          <t>Pro</t>
        </is>
      </c>
      <c r="N613" t="inlineStr">
        <is>
          <t>monthly</t>
        </is>
      </c>
      <c r="O613" t="inlineStr">
        <is>
          <t>Trial</t>
        </is>
      </c>
      <c r="P613" t="inlineStr">
        <is>
          <t>Sim</t>
        </is>
      </c>
      <c r="Q613" t="inlineStr">
        <is>
          <t>Não</t>
        </is>
      </c>
      <c r="R613" t="inlineStr">
        <is>
          <t>Não</t>
        </is>
      </c>
      <c r="S613" t="inlineStr">
        <is>
          <t>16–40</t>
        </is>
      </c>
      <c r="T613" t="inlineStr">
        <is>
          <t>Conta nova (≤ 30 dias)</t>
        </is>
      </c>
      <c r="U613" t="inlineStr">
        <is>
          <t>EdTech</t>
        </is>
      </c>
      <c r="V613" t="inlineStr">
        <is>
          <t>US</t>
        </is>
      </c>
      <c r="W613" t="inlineStr">
        <is>
          <t>ads</t>
        </is>
      </c>
    </row>
    <row r="614">
      <c r="A614" t="inlineStr">
        <is>
          <t>S-d65491</t>
        </is>
      </c>
      <c r="B614" t="inlineStr">
        <is>
          <t>A-186a44</t>
        </is>
      </c>
      <c r="C614" s="40" t="n">
        <v>45643</v>
      </c>
      <c r="D614" s="40" t="n"/>
      <c r="E614" t="n">
        <v>14</v>
      </c>
      <c r="F614" t="n">
        <v>0</v>
      </c>
      <c r="G614" t="inlineStr">
        <is>
          <t>2024-S2</t>
        </is>
      </c>
      <c r="H614" t="inlineStr">
        <is>
          <t>Não</t>
        </is>
      </c>
      <c r="I614" t="n">
        <v>0</v>
      </c>
      <c r="J614" s="41" t="n"/>
      <c r="L614" t="inlineStr"/>
      <c r="M614" t="inlineStr">
        <is>
          <t>Pro</t>
        </is>
      </c>
      <c r="N614" t="inlineStr">
        <is>
          <t>annual</t>
        </is>
      </c>
      <c r="O614" t="inlineStr">
        <is>
          <t>Trial</t>
        </is>
      </c>
      <c r="P614" t="inlineStr">
        <is>
          <t>Sim</t>
        </is>
      </c>
      <c r="Q614" t="inlineStr">
        <is>
          <t>Não</t>
        </is>
      </c>
      <c r="R614" t="inlineStr">
        <is>
          <t>Não</t>
        </is>
      </c>
      <c r="S614" t="inlineStr">
        <is>
          <t>16–40</t>
        </is>
      </c>
      <c r="T614" t="inlineStr">
        <is>
          <t>Mais de 365 dias</t>
        </is>
      </c>
      <c r="U614" t="inlineStr">
        <is>
          <t>HealthTech</t>
        </is>
      </c>
      <c r="V614" t="inlineStr">
        <is>
          <t>US</t>
        </is>
      </c>
      <c r="W614" t="inlineStr">
        <is>
          <t>ads</t>
        </is>
      </c>
    </row>
    <row r="615">
      <c r="A615" t="inlineStr">
        <is>
          <t>S-34cc51</t>
        </is>
      </c>
      <c r="B615" t="inlineStr">
        <is>
          <t>A-118d55</t>
        </is>
      </c>
      <c r="C615" s="40" t="n">
        <v>45617</v>
      </c>
      <c r="D615" s="40" t="n"/>
      <c r="E615" t="n">
        <v>40</v>
      </c>
      <c r="F615" t="n">
        <v>285</v>
      </c>
      <c r="G615" t="inlineStr">
        <is>
          <t>2024-S2</t>
        </is>
      </c>
      <c r="H615" t="inlineStr">
        <is>
          <t>Sim</t>
        </is>
      </c>
      <c r="I615" t="n">
        <v>0</v>
      </c>
      <c r="J615" s="41" t="n"/>
      <c r="L615" t="inlineStr"/>
      <c r="M615" t="inlineStr">
        <is>
          <t>Basic</t>
        </is>
      </c>
      <c r="N615" t="inlineStr">
        <is>
          <t>annual</t>
        </is>
      </c>
      <c r="O615" t="inlineStr">
        <is>
          <t>Pago</t>
        </is>
      </c>
      <c r="P615" t="inlineStr">
        <is>
          <t>Não</t>
        </is>
      </c>
      <c r="Q615" t="inlineStr">
        <is>
          <t>Não</t>
        </is>
      </c>
      <c r="R615" t="inlineStr">
        <is>
          <t>Não</t>
        </is>
      </c>
      <c r="S615" t="inlineStr">
        <is>
          <t>6–15</t>
        </is>
      </c>
      <c r="T615" t="inlineStr">
        <is>
          <t>Conta nova (≤ 30 dias)</t>
        </is>
      </c>
      <c r="U615" t="inlineStr">
        <is>
          <t>Cybersecurity</t>
        </is>
      </c>
      <c r="V615" t="inlineStr">
        <is>
          <t>US</t>
        </is>
      </c>
      <c r="W615" t="inlineStr">
        <is>
          <t>organic</t>
        </is>
      </c>
    </row>
    <row r="616">
      <c r="A616" t="inlineStr">
        <is>
          <t>S-e4ba87</t>
        </is>
      </c>
      <c r="B616" t="inlineStr">
        <is>
          <t>A-e40f45</t>
        </is>
      </c>
      <c r="C616" s="40" t="n">
        <v>45435</v>
      </c>
      <c r="D616" s="40" t="n"/>
      <c r="E616" t="n">
        <v>222</v>
      </c>
      <c r="F616" t="n">
        <v>513</v>
      </c>
      <c r="G616" t="inlineStr">
        <is>
          <t>Até 2024-S1</t>
        </is>
      </c>
      <c r="H616" t="inlineStr">
        <is>
          <t>Sim</t>
        </is>
      </c>
      <c r="I616" t="n">
        <v>0</v>
      </c>
      <c r="J616" s="41" t="n"/>
      <c r="L616" t="inlineStr"/>
      <c r="M616" t="inlineStr">
        <is>
          <t>Basic</t>
        </is>
      </c>
      <c r="N616" t="inlineStr">
        <is>
          <t>annual</t>
        </is>
      </c>
      <c r="O616" t="inlineStr">
        <is>
          <t>Pago</t>
        </is>
      </c>
      <c r="P616" t="inlineStr">
        <is>
          <t>Sim</t>
        </is>
      </c>
      <c r="Q616" t="inlineStr">
        <is>
          <t>Não</t>
        </is>
      </c>
      <c r="R616" t="inlineStr">
        <is>
          <t>Não</t>
        </is>
      </c>
      <c r="S616" t="inlineStr">
        <is>
          <t>16–40</t>
        </is>
      </c>
      <c r="T616" t="inlineStr">
        <is>
          <t>31–90 dias</t>
        </is>
      </c>
      <c r="U616" t="inlineStr">
        <is>
          <t>HealthTech</t>
        </is>
      </c>
      <c r="V616" t="inlineStr">
        <is>
          <t>US</t>
        </is>
      </c>
      <c r="W616" t="inlineStr">
        <is>
          <t>organic</t>
        </is>
      </c>
    </row>
    <row r="617">
      <c r="A617" t="inlineStr">
        <is>
          <t>S-709484</t>
        </is>
      </c>
      <c r="B617" t="inlineStr">
        <is>
          <t>A-bcf664</t>
        </is>
      </c>
      <c r="C617" s="40" t="n">
        <v>45526</v>
      </c>
      <c r="D617" s="40" t="n"/>
      <c r="E617" t="n">
        <v>131</v>
      </c>
      <c r="F617" t="n">
        <v>392</v>
      </c>
      <c r="G617" t="inlineStr">
        <is>
          <t>2024-S2</t>
        </is>
      </c>
      <c r="H617" t="inlineStr">
        <is>
          <t>Sim</t>
        </is>
      </c>
      <c r="I617" t="n">
        <v>0</v>
      </c>
      <c r="J617" s="41" t="n"/>
      <c r="L617" t="inlineStr"/>
      <c r="M617" t="inlineStr">
        <is>
          <t>Pro</t>
        </is>
      </c>
      <c r="N617" t="inlineStr">
        <is>
          <t>annual</t>
        </is>
      </c>
      <c r="O617" t="inlineStr">
        <is>
          <t>Pago</t>
        </is>
      </c>
      <c r="P617" t="inlineStr">
        <is>
          <t>Sim</t>
        </is>
      </c>
      <c r="Q617" t="inlineStr">
        <is>
          <t>Não</t>
        </is>
      </c>
      <c r="R617" t="inlineStr">
        <is>
          <t>Não</t>
        </is>
      </c>
      <c r="S617" t="inlineStr">
        <is>
          <t>6–15</t>
        </is>
      </c>
      <c r="T617" t="inlineStr">
        <is>
          <t>Mais de 365 dias</t>
        </is>
      </c>
      <c r="U617" t="inlineStr">
        <is>
          <t>DevTools</t>
        </is>
      </c>
      <c r="V617" t="inlineStr">
        <is>
          <t>US</t>
        </is>
      </c>
      <c r="W617" t="inlineStr">
        <is>
          <t>other</t>
        </is>
      </c>
    </row>
    <row r="618">
      <c r="A618" t="inlineStr">
        <is>
          <t>S-631547</t>
        </is>
      </c>
      <c r="B618" t="inlineStr">
        <is>
          <t>A-d82ef9</t>
        </is>
      </c>
      <c r="C618" s="40" t="n">
        <v>45624</v>
      </c>
      <c r="D618" s="40" t="n"/>
      <c r="E618" t="n">
        <v>33</v>
      </c>
      <c r="F618" t="n">
        <v>0</v>
      </c>
      <c r="G618" t="inlineStr">
        <is>
          <t>2024-S2</t>
        </is>
      </c>
      <c r="H618" t="inlineStr">
        <is>
          <t>Sim</t>
        </is>
      </c>
      <c r="I618" t="n">
        <v>0</v>
      </c>
      <c r="J618" s="41" t="n"/>
      <c r="L618" t="inlineStr"/>
      <c r="M618" t="inlineStr">
        <is>
          <t>Basic</t>
        </is>
      </c>
      <c r="N618" t="inlineStr">
        <is>
          <t>annual</t>
        </is>
      </c>
      <c r="O618" t="inlineStr">
        <is>
          <t>Trial</t>
        </is>
      </c>
      <c r="P618" t="inlineStr">
        <is>
          <t>Não</t>
        </is>
      </c>
      <c r="Q618" t="inlineStr">
        <is>
          <t>Não</t>
        </is>
      </c>
      <c r="R618" t="inlineStr">
        <is>
          <t>Não</t>
        </is>
      </c>
      <c r="S618" t="inlineStr">
        <is>
          <t>16–40</t>
        </is>
      </c>
      <c r="T618" t="inlineStr">
        <is>
          <t>91–180 dias</t>
        </is>
      </c>
      <c r="U618" t="inlineStr">
        <is>
          <t>EdTech</t>
        </is>
      </c>
      <c r="V618" t="inlineStr">
        <is>
          <t>UK</t>
        </is>
      </c>
      <c r="W618" t="inlineStr">
        <is>
          <t>other</t>
        </is>
      </c>
    </row>
    <row r="619">
      <c r="A619" t="inlineStr">
        <is>
          <t>S-d7e65d</t>
        </is>
      </c>
      <c r="B619" t="inlineStr">
        <is>
          <t>A-5a92e7</t>
        </is>
      </c>
      <c r="C619" s="40" t="n">
        <v>45534</v>
      </c>
      <c r="D619" s="40" t="n"/>
      <c r="E619" t="n">
        <v>123</v>
      </c>
      <c r="F619" t="n">
        <v>980</v>
      </c>
      <c r="G619" t="inlineStr">
        <is>
          <t>2024-S2</t>
        </is>
      </c>
      <c r="H619" t="inlineStr">
        <is>
          <t>Sim</t>
        </is>
      </c>
      <c r="I619" t="n">
        <v>0</v>
      </c>
      <c r="J619" s="41" t="n"/>
      <c r="L619" t="inlineStr"/>
      <c r="M619" t="inlineStr">
        <is>
          <t>Pro</t>
        </is>
      </c>
      <c r="N619" t="inlineStr">
        <is>
          <t>monthly</t>
        </is>
      </c>
      <c r="O619" t="inlineStr">
        <is>
          <t>Pago</t>
        </is>
      </c>
      <c r="P619" t="inlineStr">
        <is>
          <t>Sim</t>
        </is>
      </c>
      <c r="Q619" t="inlineStr">
        <is>
          <t>Não</t>
        </is>
      </c>
      <c r="R619" t="inlineStr">
        <is>
          <t>Não</t>
        </is>
      </c>
      <c r="S619" t="inlineStr">
        <is>
          <t>16–40</t>
        </is>
      </c>
      <c r="T619" t="inlineStr">
        <is>
          <t>31–90 dias</t>
        </is>
      </c>
      <c r="U619" t="inlineStr">
        <is>
          <t>HealthTech</t>
        </is>
      </c>
      <c r="V619" t="inlineStr">
        <is>
          <t>US</t>
        </is>
      </c>
      <c r="W619" t="inlineStr">
        <is>
          <t>ads</t>
        </is>
      </c>
    </row>
    <row r="620">
      <c r="A620" t="inlineStr">
        <is>
          <t>S-f32440</t>
        </is>
      </c>
      <c r="B620" t="inlineStr">
        <is>
          <t>A-0a282f</t>
        </is>
      </c>
      <c r="C620" s="40" t="n">
        <v>45571</v>
      </c>
      <c r="D620" s="40" t="n"/>
      <c r="E620" t="n">
        <v>86</v>
      </c>
      <c r="F620" t="n">
        <v>760</v>
      </c>
      <c r="G620" t="inlineStr">
        <is>
          <t>2024-S2</t>
        </is>
      </c>
      <c r="H620" t="inlineStr">
        <is>
          <t>Sim</t>
        </is>
      </c>
      <c r="I620" t="n">
        <v>0</v>
      </c>
      <c r="J620" s="41" t="n"/>
      <c r="L620" t="inlineStr"/>
      <c r="M620" t="inlineStr">
        <is>
          <t>Basic</t>
        </is>
      </c>
      <c r="N620" t="inlineStr">
        <is>
          <t>monthly</t>
        </is>
      </c>
      <c r="O620" t="inlineStr">
        <is>
          <t>Pago</t>
        </is>
      </c>
      <c r="P620" t="inlineStr">
        <is>
          <t>Sim</t>
        </is>
      </c>
      <c r="Q620" t="inlineStr">
        <is>
          <t>Não</t>
        </is>
      </c>
      <c r="R620" t="inlineStr">
        <is>
          <t>Não</t>
        </is>
      </c>
      <c r="S620" t="inlineStr">
        <is>
          <t>16–40</t>
        </is>
      </c>
      <c r="T620" t="inlineStr">
        <is>
          <t>31–90 dias</t>
        </is>
      </c>
      <c r="U620" t="inlineStr">
        <is>
          <t>DevTools</t>
        </is>
      </c>
      <c r="V620" t="inlineStr">
        <is>
          <t>US</t>
        </is>
      </c>
      <c r="W620" t="inlineStr">
        <is>
          <t>organic</t>
        </is>
      </c>
    </row>
    <row r="621">
      <c r="A621" t="inlineStr">
        <is>
          <t>S-44d025</t>
        </is>
      </c>
      <c r="B621" t="inlineStr">
        <is>
          <t>A-d4ac0e</t>
        </is>
      </c>
      <c r="C621" s="40" t="n">
        <v>45625</v>
      </c>
      <c r="D621" s="40" t="n"/>
      <c r="E621" t="n">
        <v>32</v>
      </c>
      <c r="F621" t="n">
        <v>882</v>
      </c>
      <c r="G621" t="inlineStr">
        <is>
          <t>2024-S2</t>
        </is>
      </c>
      <c r="H621" t="inlineStr">
        <is>
          <t>Sim</t>
        </is>
      </c>
      <c r="I621" t="n">
        <v>0</v>
      </c>
      <c r="J621" s="41" t="n"/>
      <c r="L621" t="inlineStr"/>
      <c r="M621" t="inlineStr">
        <is>
          <t>Pro</t>
        </is>
      </c>
      <c r="N621" t="inlineStr">
        <is>
          <t>annual</t>
        </is>
      </c>
      <c r="O621" t="inlineStr">
        <is>
          <t>Pago</t>
        </is>
      </c>
      <c r="P621" t="inlineStr">
        <is>
          <t>Sim</t>
        </is>
      </c>
      <c r="Q621" t="inlineStr">
        <is>
          <t>Não</t>
        </is>
      </c>
      <c r="R621" t="inlineStr">
        <is>
          <t>Não</t>
        </is>
      </c>
      <c r="S621" t="inlineStr">
        <is>
          <t>16–40</t>
        </is>
      </c>
      <c r="T621" t="inlineStr">
        <is>
          <t>181–365 dias</t>
        </is>
      </c>
      <c r="U621" t="inlineStr">
        <is>
          <t>DevTools</t>
        </is>
      </c>
      <c r="V621" t="inlineStr">
        <is>
          <t>UK</t>
        </is>
      </c>
      <c r="W621" t="inlineStr">
        <is>
          <t>ads</t>
        </is>
      </c>
    </row>
    <row r="622">
      <c r="A622" t="inlineStr">
        <is>
          <t>S-e3a257</t>
        </is>
      </c>
      <c r="B622" t="inlineStr">
        <is>
          <t>A-84ebe4</t>
        </is>
      </c>
      <c r="C622" s="40" t="n">
        <v>45336</v>
      </c>
      <c r="D622" s="40" t="n"/>
      <c r="E622" t="n">
        <v>321</v>
      </c>
      <c r="F622" t="n">
        <v>882</v>
      </c>
      <c r="G622" t="inlineStr">
        <is>
          <t>Até 2024-S1</t>
        </is>
      </c>
      <c r="H622" t="inlineStr">
        <is>
          <t>Sim</t>
        </is>
      </c>
      <c r="I622" t="n">
        <v>0</v>
      </c>
      <c r="J622" s="41" t="n"/>
      <c r="L622" t="inlineStr"/>
      <c r="M622" t="inlineStr">
        <is>
          <t>Pro</t>
        </is>
      </c>
      <c r="N622" t="inlineStr">
        <is>
          <t>annual</t>
        </is>
      </c>
      <c r="O622" t="inlineStr">
        <is>
          <t>Pago</t>
        </is>
      </c>
      <c r="P622" t="inlineStr">
        <is>
          <t>Sim</t>
        </is>
      </c>
      <c r="Q622" t="inlineStr">
        <is>
          <t>Não</t>
        </is>
      </c>
      <c r="R622" t="inlineStr">
        <is>
          <t>Não</t>
        </is>
      </c>
      <c r="S622" t="inlineStr">
        <is>
          <t>16–40</t>
        </is>
      </c>
      <c r="T622" t="inlineStr">
        <is>
          <t>181–365 dias</t>
        </is>
      </c>
      <c r="U622" t="inlineStr">
        <is>
          <t>FinTech</t>
        </is>
      </c>
      <c r="V622" t="inlineStr">
        <is>
          <t>US</t>
        </is>
      </c>
      <c r="W622" t="inlineStr">
        <is>
          <t>ads</t>
        </is>
      </c>
    </row>
    <row r="623">
      <c r="A623" t="inlineStr">
        <is>
          <t>S-6e0562</t>
        </is>
      </c>
      <c r="B623" t="inlineStr">
        <is>
          <t>A-9bfc9f</t>
        </is>
      </c>
      <c r="C623" s="40" t="n">
        <v>45366</v>
      </c>
      <c r="D623" s="40" t="n"/>
      <c r="E623" t="n">
        <v>291</v>
      </c>
      <c r="F623" t="n">
        <v>2597</v>
      </c>
      <c r="G623" t="inlineStr">
        <is>
          <t>Até 2024-S1</t>
        </is>
      </c>
      <c r="H623" t="inlineStr">
        <is>
          <t>Sim</t>
        </is>
      </c>
      <c r="I623" t="n">
        <v>0</v>
      </c>
      <c r="J623" s="41" t="n"/>
      <c r="L623" t="inlineStr"/>
      <c r="M623" t="inlineStr">
        <is>
          <t>Pro</t>
        </is>
      </c>
      <c r="N623" t="inlineStr">
        <is>
          <t>annual</t>
        </is>
      </c>
      <c r="O623" t="inlineStr">
        <is>
          <t>Pago</t>
        </is>
      </c>
      <c r="P623" t="inlineStr">
        <is>
          <t>Sim</t>
        </is>
      </c>
      <c r="Q623" t="inlineStr">
        <is>
          <t>Não</t>
        </is>
      </c>
      <c r="R623" t="inlineStr">
        <is>
          <t>Não</t>
        </is>
      </c>
      <c r="S623" t="inlineStr">
        <is>
          <t>41+</t>
        </is>
      </c>
      <c r="T623" t="inlineStr">
        <is>
          <t>181–365 dias</t>
        </is>
      </c>
      <c r="U623" t="inlineStr">
        <is>
          <t>DevTools</t>
        </is>
      </c>
      <c r="V623" t="inlineStr">
        <is>
          <t>CA</t>
        </is>
      </c>
      <c r="W623" t="inlineStr">
        <is>
          <t>ads</t>
        </is>
      </c>
    </row>
    <row r="624">
      <c r="A624" t="inlineStr">
        <is>
          <t>S-11d378</t>
        </is>
      </c>
      <c r="B624" t="inlineStr">
        <is>
          <t>A-f51f16</t>
        </is>
      </c>
      <c r="C624" s="40" t="n">
        <v>45340</v>
      </c>
      <c r="D624" s="40" t="n"/>
      <c r="E624" t="n">
        <v>317</v>
      </c>
      <c r="F624" t="n">
        <v>456</v>
      </c>
      <c r="G624" t="inlineStr">
        <is>
          <t>Até 2024-S1</t>
        </is>
      </c>
      <c r="H624" t="inlineStr">
        <is>
          <t>Sim</t>
        </is>
      </c>
      <c r="I624" t="n">
        <v>0</v>
      </c>
      <c r="J624" s="41" t="n"/>
      <c r="L624" t="inlineStr"/>
      <c r="M624" t="inlineStr">
        <is>
          <t>Basic</t>
        </is>
      </c>
      <c r="N624" t="inlineStr">
        <is>
          <t>monthly</t>
        </is>
      </c>
      <c r="O624" t="inlineStr">
        <is>
          <t>Pago</t>
        </is>
      </c>
      <c r="P624" t="inlineStr">
        <is>
          <t>Sim</t>
        </is>
      </c>
      <c r="Q624" t="inlineStr">
        <is>
          <t>Sim</t>
        </is>
      </c>
      <c r="R624" t="inlineStr">
        <is>
          <t>Não</t>
        </is>
      </c>
      <c r="S624" t="inlineStr">
        <is>
          <t>16–40</t>
        </is>
      </c>
      <c r="T624" t="inlineStr">
        <is>
          <t>31–90 dias</t>
        </is>
      </c>
      <c r="U624" t="inlineStr">
        <is>
          <t>HealthTech</t>
        </is>
      </c>
      <c r="V624" t="inlineStr">
        <is>
          <t>US</t>
        </is>
      </c>
      <c r="W624" t="inlineStr">
        <is>
          <t>partner</t>
        </is>
      </c>
    </row>
    <row r="625">
      <c r="A625" t="inlineStr">
        <is>
          <t>S-a69559</t>
        </is>
      </c>
      <c r="B625" t="inlineStr">
        <is>
          <t>A-cd458b</t>
        </is>
      </c>
      <c r="C625" s="40" t="n">
        <v>45529</v>
      </c>
      <c r="D625" s="40" t="n"/>
      <c r="E625" t="n">
        <v>128</v>
      </c>
      <c r="F625" t="n">
        <v>190</v>
      </c>
      <c r="G625" t="inlineStr">
        <is>
          <t>2024-S2</t>
        </is>
      </c>
      <c r="H625" t="inlineStr">
        <is>
          <t>Sim</t>
        </is>
      </c>
      <c r="I625" t="n">
        <v>0</v>
      </c>
      <c r="J625" s="41" t="n"/>
      <c r="L625" t="inlineStr"/>
      <c r="M625" t="inlineStr">
        <is>
          <t>Basic</t>
        </is>
      </c>
      <c r="N625" t="inlineStr">
        <is>
          <t>monthly</t>
        </is>
      </c>
      <c r="O625" t="inlineStr">
        <is>
          <t>Pago</t>
        </is>
      </c>
      <c r="P625" t="inlineStr">
        <is>
          <t>Não</t>
        </is>
      </c>
      <c r="Q625" t="inlineStr">
        <is>
          <t>Não</t>
        </is>
      </c>
      <c r="R625" t="inlineStr">
        <is>
          <t>Não</t>
        </is>
      </c>
      <c r="S625" t="inlineStr">
        <is>
          <t>6–15</t>
        </is>
      </c>
      <c r="T625" t="inlineStr">
        <is>
          <t>31–90 dias</t>
        </is>
      </c>
      <c r="U625" t="inlineStr">
        <is>
          <t>DevTools</t>
        </is>
      </c>
      <c r="V625" t="inlineStr">
        <is>
          <t>US</t>
        </is>
      </c>
      <c r="W625" t="inlineStr">
        <is>
          <t>other</t>
        </is>
      </c>
    </row>
    <row r="626">
      <c r="A626" t="inlineStr">
        <is>
          <t>S-984423</t>
        </is>
      </c>
      <c r="B626" t="inlineStr">
        <is>
          <t>A-96e141</t>
        </is>
      </c>
      <c r="C626" s="40" t="n">
        <v>45525</v>
      </c>
      <c r="D626" s="40" t="n"/>
      <c r="E626" t="n">
        <v>132</v>
      </c>
      <c r="F626" t="n">
        <v>4975</v>
      </c>
      <c r="G626" t="inlineStr">
        <is>
          <t>2024-S2</t>
        </is>
      </c>
      <c r="H626" t="inlineStr">
        <is>
          <t>Sim</t>
        </is>
      </c>
      <c r="I626" t="n">
        <v>0</v>
      </c>
      <c r="J626" s="41" t="n"/>
      <c r="L626" t="inlineStr"/>
      <c r="M626" t="inlineStr">
        <is>
          <t>Enterprise</t>
        </is>
      </c>
      <c r="N626" t="inlineStr">
        <is>
          <t>monthly</t>
        </is>
      </c>
      <c r="O626" t="inlineStr">
        <is>
          <t>Pago</t>
        </is>
      </c>
      <c r="P626" t="inlineStr">
        <is>
          <t>Sim</t>
        </is>
      </c>
      <c r="Q626" t="inlineStr">
        <is>
          <t>Não</t>
        </is>
      </c>
      <c r="R626" t="inlineStr">
        <is>
          <t>Não</t>
        </is>
      </c>
      <c r="S626" t="inlineStr">
        <is>
          <t>16–40</t>
        </is>
      </c>
      <c r="T626" t="inlineStr">
        <is>
          <t>Mais de 365 dias</t>
        </is>
      </c>
      <c r="U626" t="inlineStr">
        <is>
          <t>DevTools</t>
        </is>
      </c>
      <c r="V626" t="inlineStr">
        <is>
          <t>UK</t>
        </is>
      </c>
      <c r="W626" t="inlineStr">
        <is>
          <t>partner</t>
        </is>
      </c>
    </row>
    <row r="627">
      <c r="A627" t="inlineStr">
        <is>
          <t>S-49e3e5</t>
        </is>
      </c>
      <c r="B627" t="inlineStr">
        <is>
          <t>A-6e7827</t>
        </is>
      </c>
      <c r="C627" s="40" t="n">
        <v>45088</v>
      </c>
      <c r="D627" s="40" t="n"/>
      <c r="E627" t="n">
        <v>569</v>
      </c>
      <c r="F627" t="n">
        <v>171</v>
      </c>
      <c r="G627" t="inlineStr">
        <is>
          <t>Até 2024-S1</t>
        </is>
      </c>
      <c r="H627" t="inlineStr">
        <is>
          <t>Sim</t>
        </is>
      </c>
      <c r="I627" t="n">
        <v>0</v>
      </c>
      <c r="J627" s="41" t="n"/>
      <c r="L627" t="inlineStr"/>
      <c r="M627" t="inlineStr">
        <is>
          <t>Basic</t>
        </is>
      </c>
      <c r="N627" t="inlineStr">
        <is>
          <t>monthly</t>
        </is>
      </c>
      <c r="O627" t="inlineStr">
        <is>
          <t>Pago</t>
        </is>
      </c>
      <c r="P627" t="inlineStr">
        <is>
          <t>Sim</t>
        </is>
      </c>
      <c r="Q627" t="inlineStr">
        <is>
          <t>Sim</t>
        </is>
      </c>
      <c r="R627" t="inlineStr">
        <is>
          <t>Não</t>
        </is>
      </c>
      <c r="S627" t="inlineStr">
        <is>
          <t>6–15</t>
        </is>
      </c>
      <c r="T627" t="inlineStr">
        <is>
          <t>31–90 dias</t>
        </is>
      </c>
      <c r="U627" t="inlineStr">
        <is>
          <t>DevTools</t>
        </is>
      </c>
      <c r="V627" t="inlineStr">
        <is>
          <t>US</t>
        </is>
      </c>
      <c r="W627" t="inlineStr">
        <is>
          <t>other</t>
        </is>
      </c>
    </row>
    <row r="628">
      <c r="A628" t="inlineStr">
        <is>
          <t>S-0b6e58</t>
        </is>
      </c>
      <c r="B628" t="inlineStr">
        <is>
          <t>A-1e1b80</t>
        </is>
      </c>
      <c r="C628" s="40" t="n">
        <v>45478</v>
      </c>
      <c r="D628" s="40" t="n"/>
      <c r="E628" t="n">
        <v>179</v>
      </c>
      <c r="F628" t="n">
        <v>9950</v>
      </c>
      <c r="G628" t="inlineStr">
        <is>
          <t>2024-S2</t>
        </is>
      </c>
      <c r="H628" t="inlineStr">
        <is>
          <t>Sim</t>
        </is>
      </c>
      <c r="I628" t="n">
        <v>0</v>
      </c>
      <c r="J628" s="41" t="n"/>
      <c r="L628" t="inlineStr"/>
      <c r="M628" t="inlineStr">
        <is>
          <t>Enterprise</t>
        </is>
      </c>
      <c r="N628" t="inlineStr">
        <is>
          <t>annual</t>
        </is>
      </c>
      <c r="O628" t="inlineStr">
        <is>
          <t>Pago</t>
        </is>
      </c>
      <c r="P628" t="inlineStr">
        <is>
          <t>Não</t>
        </is>
      </c>
      <c r="Q628" t="inlineStr">
        <is>
          <t>Não</t>
        </is>
      </c>
      <c r="R628" t="inlineStr">
        <is>
          <t>Não</t>
        </is>
      </c>
      <c r="S628" t="inlineStr">
        <is>
          <t>41+</t>
        </is>
      </c>
      <c r="T628" t="inlineStr">
        <is>
          <t>181–365 dias</t>
        </is>
      </c>
      <c r="U628" t="inlineStr">
        <is>
          <t>FinTech</t>
        </is>
      </c>
      <c r="V628" t="inlineStr">
        <is>
          <t>CA</t>
        </is>
      </c>
      <c r="W628" t="inlineStr">
        <is>
          <t>other</t>
        </is>
      </c>
    </row>
    <row r="629">
      <c r="A629" t="inlineStr">
        <is>
          <t>S-16ef7a</t>
        </is>
      </c>
      <c r="B629" t="inlineStr">
        <is>
          <t>A-751c58</t>
        </is>
      </c>
      <c r="C629" s="40" t="n">
        <v>45642</v>
      </c>
      <c r="D629" s="40" t="n"/>
      <c r="E629" t="n">
        <v>15</v>
      </c>
      <c r="F629" t="n">
        <v>0</v>
      </c>
      <c r="G629" t="inlineStr">
        <is>
          <t>2024-S2</t>
        </is>
      </c>
      <c r="H629" t="inlineStr">
        <is>
          <t>Não</t>
        </is>
      </c>
      <c r="I629" t="n">
        <v>0</v>
      </c>
      <c r="J629" s="41" t="n"/>
      <c r="L629" t="inlineStr"/>
      <c r="M629" t="inlineStr">
        <is>
          <t>Basic</t>
        </is>
      </c>
      <c r="N629" t="inlineStr">
        <is>
          <t>monthly</t>
        </is>
      </c>
      <c r="O629" t="inlineStr">
        <is>
          <t>Trial</t>
        </is>
      </c>
      <c r="P629" t="inlineStr">
        <is>
          <t>Sim</t>
        </is>
      </c>
      <c r="Q629" t="inlineStr">
        <is>
          <t>Não</t>
        </is>
      </c>
      <c r="R629" t="inlineStr">
        <is>
          <t>Não</t>
        </is>
      </c>
      <c r="S629" t="inlineStr">
        <is>
          <t>16–40</t>
        </is>
      </c>
      <c r="T629" t="inlineStr">
        <is>
          <t>91–180 dias</t>
        </is>
      </c>
      <c r="U629" t="inlineStr">
        <is>
          <t>FinTech</t>
        </is>
      </c>
      <c r="V629" t="inlineStr">
        <is>
          <t>UK</t>
        </is>
      </c>
      <c r="W629" t="inlineStr">
        <is>
          <t>organic</t>
        </is>
      </c>
    </row>
    <row r="630">
      <c r="A630" t="inlineStr">
        <is>
          <t>S-3fb291</t>
        </is>
      </c>
      <c r="B630" t="inlineStr">
        <is>
          <t>A-f51f16</t>
        </is>
      </c>
      <c r="C630" s="40" t="n">
        <v>45418</v>
      </c>
      <c r="D630" s="40" t="n"/>
      <c r="E630" t="n">
        <v>239</v>
      </c>
      <c r="F630" t="n">
        <v>7761</v>
      </c>
      <c r="G630" t="inlineStr">
        <is>
          <t>Até 2024-S1</t>
        </is>
      </c>
      <c r="H630" t="inlineStr">
        <is>
          <t>Sim</t>
        </is>
      </c>
      <c r="I630" t="n">
        <v>0</v>
      </c>
      <c r="J630" s="41" t="n"/>
      <c r="L630" t="inlineStr"/>
      <c r="M630" t="inlineStr">
        <is>
          <t>Enterprise</t>
        </is>
      </c>
      <c r="N630" t="inlineStr">
        <is>
          <t>annual</t>
        </is>
      </c>
      <c r="O630" t="inlineStr">
        <is>
          <t>Pago</t>
        </is>
      </c>
      <c r="P630" t="inlineStr">
        <is>
          <t>Sim</t>
        </is>
      </c>
      <c r="Q630" t="inlineStr">
        <is>
          <t>Não</t>
        </is>
      </c>
      <c r="R630" t="inlineStr">
        <is>
          <t>Não</t>
        </is>
      </c>
      <c r="S630" t="inlineStr">
        <is>
          <t>16–40</t>
        </is>
      </c>
      <c r="T630" t="inlineStr">
        <is>
          <t>91–180 dias</t>
        </is>
      </c>
      <c r="U630" t="inlineStr">
        <is>
          <t>HealthTech</t>
        </is>
      </c>
      <c r="V630" t="inlineStr">
        <is>
          <t>US</t>
        </is>
      </c>
      <c r="W630" t="inlineStr">
        <is>
          <t>partner</t>
        </is>
      </c>
    </row>
    <row r="631">
      <c r="A631" t="inlineStr">
        <is>
          <t>S-f6cd70</t>
        </is>
      </c>
      <c r="B631" t="inlineStr">
        <is>
          <t>A-2ebb4b</t>
        </is>
      </c>
      <c r="C631" s="40" t="n">
        <v>45213</v>
      </c>
      <c r="D631" s="40" t="n"/>
      <c r="E631" t="n">
        <v>444</v>
      </c>
      <c r="F631" t="n">
        <v>2009</v>
      </c>
      <c r="G631" t="inlineStr">
        <is>
          <t>Até 2024-S1</t>
        </is>
      </c>
      <c r="H631" t="inlineStr">
        <is>
          <t>Sim</t>
        </is>
      </c>
      <c r="I631" t="n">
        <v>0</v>
      </c>
      <c r="J631" s="41" t="n"/>
      <c r="L631" t="inlineStr"/>
      <c r="M631" t="inlineStr">
        <is>
          <t>Pro</t>
        </is>
      </c>
      <c r="N631" t="inlineStr">
        <is>
          <t>annual</t>
        </is>
      </c>
      <c r="O631" t="inlineStr">
        <is>
          <t>Pago</t>
        </is>
      </c>
      <c r="P631" t="inlineStr">
        <is>
          <t>Sim</t>
        </is>
      </c>
      <c r="Q631" t="inlineStr">
        <is>
          <t>Não</t>
        </is>
      </c>
      <c r="R631" t="inlineStr">
        <is>
          <t>Não</t>
        </is>
      </c>
      <c r="S631" t="inlineStr">
        <is>
          <t>41+</t>
        </is>
      </c>
      <c r="T631" t="inlineStr">
        <is>
          <t>91–180 dias</t>
        </is>
      </c>
      <c r="U631" t="inlineStr">
        <is>
          <t>HealthTech</t>
        </is>
      </c>
      <c r="V631" t="inlineStr">
        <is>
          <t>US</t>
        </is>
      </c>
      <c r="W631" t="inlineStr">
        <is>
          <t>ads</t>
        </is>
      </c>
    </row>
    <row r="632">
      <c r="A632" t="inlineStr">
        <is>
          <t>S-e7d026</t>
        </is>
      </c>
      <c r="B632" t="inlineStr">
        <is>
          <t>A-0aaf6e</t>
        </is>
      </c>
      <c r="C632" s="40" t="n">
        <v>45651</v>
      </c>
      <c r="D632" s="40" t="n"/>
      <c r="E632" t="n">
        <v>6</v>
      </c>
      <c r="F632" t="n">
        <v>17512</v>
      </c>
      <c r="G632" t="inlineStr">
        <is>
          <t>2024-S2</t>
        </is>
      </c>
      <c r="H632" t="inlineStr">
        <is>
          <t>Não</t>
        </is>
      </c>
      <c r="I632" t="n">
        <v>0</v>
      </c>
      <c r="J632" s="41" t="n"/>
      <c r="L632" t="inlineStr"/>
      <c r="M632" t="inlineStr">
        <is>
          <t>Enterprise</t>
        </is>
      </c>
      <c r="N632" t="inlineStr">
        <is>
          <t>annual</t>
        </is>
      </c>
      <c r="O632" t="inlineStr">
        <is>
          <t>Pago</t>
        </is>
      </c>
      <c r="P632" t="inlineStr">
        <is>
          <t>Sim</t>
        </is>
      </c>
      <c r="Q632" t="inlineStr">
        <is>
          <t>Não</t>
        </is>
      </c>
      <c r="R632" t="inlineStr">
        <is>
          <t>Não</t>
        </is>
      </c>
      <c r="S632" t="inlineStr">
        <is>
          <t>41+</t>
        </is>
      </c>
      <c r="T632" t="inlineStr">
        <is>
          <t>181–365 dias</t>
        </is>
      </c>
      <c r="U632" t="inlineStr">
        <is>
          <t>FinTech</t>
        </is>
      </c>
      <c r="V632" t="inlineStr">
        <is>
          <t>US</t>
        </is>
      </c>
      <c r="W632" t="inlineStr">
        <is>
          <t>organic</t>
        </is>
      </c>
    </row>
    <row r="633">
      <c r="A633" t="inlineStr">
        <is>
          <t>S-c2fd82</t>
        </is>
      </c>
      <c r="B633" t="inlineStr">
        <is>
          <t>A-84ebe4</t>
        </is>
      </c>
      <c r="C633" s="40" t="n">
        <v>45472</v>
      </c>
      <c r="D633" s="40" t="n">
        <v>45602</v>
      </c>
      <c r="E633" t="n">
        <v>130</v>
      </c>
      <c r="F633" t="n">
        <v>0</v>
      </c>
      <c r="G633" t="inlineStr">
        <is>
          <t>Até 2024-S1</t>
        </is>
      </c>
      <c r="H633" t="inlineStr">
        <is>
          <t>Sim</t>
        </is>
      </c>
      <c r="I633" t="n">
        <v>0</v>
      </c>
      <c r="J633" s="41" t="n">
        <v>45597</v>
      </c>
      <c r="K633" t="n">
        <v>6</v>
      </c>
      <c r="L633" t="inlineStr">
        <is>
          <t>Não</t>
        </is>
      </c>
      <c r="M633" t="inlineStr">
        <is>
          <t>Enterprise</t>
        </is>
      </c>
      <c r="N633" t="inlineStr">
        <is>
          <t>monthly</t>
        </is>
      </c>
      <c r="O633" t="inlineStr">
        <is>
          <t>Trial</t>
        </is>
      </c>
      <c r="P633" t="inlineStr">
        <is>
          <t>Sim</t>
        </is>
      </c>
      <c r="Q633" t="inlineStr">
        <is>
          <t>Não</t>
        </is>
      </c>
      <c r="R633" t="inlineStr">
        <is>
          <t>Não</t>
        </is>
      </c>
      <c r="S633" t="inlineStr">
        <is>
          <t>41+</t>
        </is>
      </c>
      <c r="T633" t="inlineStr">
        <is>
          <t>Mais de 365 dias</t>
        </is>
      </c>
      <c r="U633" t="inlineStr">
        <is>
          <t>FinTech</t>
        </is>
      </c>
      <c r="V633" t="inlineStr">
        <is>
          <t>US</t>
        </is>
      </c>
      <c r="W633" t="inlineStr">
        <is>
          <t>ads</t>
        </is>
      </c>
    </row>
    <row r="634">
      <c r="A634" t="inlineStr">
        <is>
          <t>S-38131a</t>
        </is>
      </c>
      <c r="B634" t="inlineStr">
        <is>
          <t>A-aa9511</t>
        </is>
      </c>
      <c r="C634" s="40" t="n">
        <v>45395</v>
      </c>
      <c r="D634" s="40" t="n"/>
      <c r="E634" t="n">
        <v>262</v>
      </c>
      <c r="F634" t="n">
        <v>0</v>
      </c>
      <c r="G634" t="inlineStr">
        <is>
          <t>Até 2024-S1</t>
        </is>
      </c>
      <c r="H634" t="inlineStr">
        <is>
          <t>Sim</t>
        </is>
      </c>
      <c r="I634" t="n">
        <v>0</v>
      </c>
      <c r="J634" s="41" t="n"/>
      <c r="L634" t="inlineStr"/>
      <c r="M634" t="inlineStr">
        <is>
          <t>Enterprise</t>
        </is>
      </c>
      <c r="N634" t="inlineStr">
        <is>
          <t>monthly</t>
        </is>
      </c>
      <c r="O634" t="inlineStr">
        <is>
          <t>Trial</t>
        </is>
      </c>
      <c r="P634" t="inlineStr">
        <is>
          <t>Sim</t>
        </is>
      </c>
      <c r="Q634" t="inlineStr">
        <is>
          <t>Não</t>
        </is>
      </c>
      <c r="R634" t="inlineStr">
        <is>
          <t>Não</t>
        </is>
      </c>
      <c r="S634" t="inlineStr">
        <is>
          <t>16–40</t>
        </is>
      </c>
      <c r="T634" t="inlineStr">
        <is>
          <t>181–365 dias</t>
        </is>
      </c>
      <c r="U634" t="inlineStr">
        <is>
          <t>DevTools</t>
        </is>
      </c>
      <c r="V634" t="inlineStr">
        <is>
          <t>US</t>
        </is>
      </c>
      <c r="W634" t="inlineStr">
        <is>
          <t>other</t>
        </is>
      </c>
    </row>
    <row r="635">
      <c r="A635" t="inlineStr">
        <is>
          <t>S-aa3a36</t>
        </is>
      </c>
      <c r="B635" t="inlineStr">
        <is>
          <t>A-ccc747</t>
        </is>
      </c>
      <c r="C635" s="40" t="n">
        <v>45425</v>
      </c>
      <c r="D635" s="40" t="n"/>
      <c r="E635" t="n">
        <v>232</v>
      </c>
      <c r="F635" t="n">
        <v>0</v>
      </c>
      <c r="G635" t="inlineStr">
        <is>
          <t>Até 2024-S1</t>
        </is>
      </c>
      <c r="H635" t="inlineStr">
        <is>
          <t>Sim</t>
        </is>
      </c>
      <c r="I635" t="n">
        <v>0</v>
      </c>
      <c r="J635" s="41" t="n"/>
      <c r="L635" t="inlineStr"/>
      <c r="M635" t="inlineStr">
        <is>
          <t>Enterprise</t>
        </is>
      </c>
      <c r="N635" t="inlineStr">
        <is>
          <t>monthly</t>
        </is>
      </c>
      <c r="O635" t="inlineStr">
        <is>
          <t>Trial</t>
        </is>
      </c>
      <c r="P635" t="inlineStr">
        <is>
          <t>Não</t>
        </is>
      </c>
      <c r="Q635" t="inlineStr">
        <is>
          <t>Sim</t>
        </is>
      </c>
      <c r="R635" t="inlineStr">
        <is>
          <t>Não</t>
        </is>
      </c>
      <c r="S635" t="inlineStr">
        <is>
          <t>16–40</t>
        </is>
      </c>
      <c r="T635" t="inlineStr">
        <is>
          <t>91–180 dias</t>
        </is>
      </c>
      <c r="U635" t="inlineStr">
        <is>
          <t>HealthTech</t>
        </is>
      </c>
      <c r="V635" t="inlineStr">
        <is>
          <t>FR</t>
        </is>
      </c>
      <c r="W635" t="inlineStr">
        <is>
          <t>event</t>
        </is>
      </c>
    </row>
    <row r="636">
      <c r="A636" t="inlineStr">
        <is>
          <t>S-46eb1c</t>
        </is>
      </c>
      <c r="B636" t="inlineStr">
        <is>
          <t>A-089363</t>
        </is>
      </c>
      <c r="C636" s="40" t="n">
        <v>45578</v>
      </c>
      <c r="D636" s="40" t="n"/>
      <c r="E636" t="n">
        <v>79</v>
      </c>
      <c r="F636" t="n">
        <v>209</v>
      </c>
      <c r="G636" t="inlineStr">
        <is>
          <t>2024-S2</t>
        </is>
      </c>
      <c r="H636" t="inlineStr">
        <is>
          <t>Sim</t>
        </is>
      </c>
      <c r="I636" t="n">
        <v>0</v>
      </c>
      <c r="J636" s="41" t="n"/>
      <c r="L636" t="inlineStr"/>
      <c r="M636" t="inlineStr">
        <is>
          <t>Basic</t>
        </is>
      </c>
      <c r="N636" t="inlineStr">
        <is>
          <t>annual</t>
        </is>
      </c>
      <c r="O636" t="inlineStr">
        <is>
          <t>Pago</t>
        </is>
      </c>
      <c r="P636" t="inlineStr">
        <is>
          <t>Não</t>
        </is>
      </c>
      <c r="Q636" t="inlineStr">
        <is>
          <t>Não</t>
        </is>
      </c>
      <c r="R636" t="inlineStr">
        <is>
          <t>Não</t>
        </is>
      </c>
      <c r="S636" t="inlineStr">
        <is>
          <t>6–15</t>
        </is>
      </c>
      <c r="T636" t="inlineStr">
        <is>
          <t>Mais de 365 dias</t>
        </is>
      </c>
      <c r="U636" t="inlineStr">
        <is>
          <t>FinTech</t>
        </is>
      </c>
      <c r="V636" t="inlineStr">
        <is>
          <t>AU</t>
        </is>
      </c>
      <c r="W636" t="inlineStr">
        <is>
          <t>event</t>
        </is>
      </c>
    </row>
    <row r="637">
      <c r="A637" t="inlineStr">
        <is>
          <t>S-6ed77d</t>
        </is>
      </c>
      <c r="B637" t="inlineStr">
        <is>
          <t>A-fe79a5</t>
        </is>
      </c>
      <c r="C637" s="40" t="n">
        <v>45434</v>
      </c>
      <c r="D637" s="40" t="n"/>
      <c r="E637" t="n">
        <v>223</v>
      </c>
      <c r="F637" t="n">
        <v>1791</v>
      </c>
      <c r="G637" t="inlineStr">
        <is>
          <t>Até 2024-S1</t>
        </is>
      </c>
      <c r="H637" t="inlineStr">
        <is>
          <t>Sim</t>
        </is>
      </c>
      <c r="I637" t="n">
        <v>0</v>
      </c>
      <c r="J637" s="41" t="n"/>
      <c r="L637" t="inlineStr"/>
      <c r="M637" t="inlineStr">
        <is>
          <t>Enterprise</t>
        </is>
      </c>
      <c r="N637" t="inlineStr">
        <is>
          <t>monthly</t>
        </is>
      </c>
      <c r="O637" t="inlineStr">
        <is>
          <t>Pago</t>
        </is>
      </c>
      <c r="P637" t="inlineStr">
        <is>
          <t>Sim</t>
        </is>
      </c>
      <c r="Q637" t="inlineStr">
        <is>
          <t>Não</t>
        </is>
      </c>
      <c r="R637" t="inlineStr">
        <is>
          <t>Não</t>
        </is>
      </c>
      <c r="S637" t="inlineStr">
        <is>
          <t>6–15</t>
        </is>
      </c>
      <c r="T637" t="inlineStr">
        <is>
          <t>91–180 dias</t>
        </is>
      </c>
      <c r="U637" t="inlineStr">
        <is>
          <t>HealthTech</t>
        </is>
      </c>
      <c r="V637" t="inlineStr">
        <is>
          <t>IN</t>
        </is>
      </c>
      <c r="W637" t="inlineStr">
        <is>
          <t>ads</t>
        </is>
      </c>
    </row>
    <row r="638">
      <c r="A638" t="inlineStr">
        <is>
          <t>S-f72b84</t>
        </is>
      </c>
      <c r="B638" t="inlineStr">
        <is>
          <t>A-f44180</t>
        </is>
      </c>
      <c r="C638" s="40" t="n">
        <v>45465</v>
      </c>
      <c r="D638" s="40" t="n"/>
      <c r="E638" t="n">
        <v>192</v>
      </c>
      <c r="F638" t="n">
        <v>441</v>
      </c>
      <c r="G638" t="inlineStr">
        <is>
          <t>Até 2024-S1</t>
        </is>
      </c>
      <c r="H638" t="inlineStr">
        <is>
          <t>Sim</t>
        </is>
      </c>
      <c r="I638" t="n">
        <v>0</v>
      </c>
      <c r="J638" s="41" t="n"/>
      <c r="L638" t="inlineStr"/>
      <c r="M638" t="inlineStr">
        <is>
          <t>Pro</t>
        </is>
      </c>
      <c r="N638" t="inlineStr">
        <is>
          <t>monthly</t>
        </is>
      </c>
      <c r="O638" t="inlineStr">
        <is>
          <t>Pago</t>
        </is>
      </c>
      <c r="P638" t="inlineStr">
        <is>
          <t>Sim</t>
        </is>
      </c>
      <c r="Q638" t="inlineStr">
        <is>
          <t>Não</t>
        </is>
      </c>
      <c r="R638" t="inlineStr">
        <is>
          <t>Não</t>
        </is>
      </c>
      <c r="S638" t="inlineStr">
        <is>
          <t>6–15</t>
        </is>
      </c>
      <c r="T638" t="inlineStr">
        <is>
          <t>Mais de 365 dias</t>
        </is>
      </c>
      <c r="U638" t="inlineStr">
        <is>
          <t>Cybersecurity</t>
        </is>
      </c>
      <c r="V638" t="inlineStr">
        <is>
          <t>UK</t>
        </is>
      </c>
      <c r="W638" t="inlineStr">
        <is>
          <t>event</t>
        </is>
      </c>
    </row>
    <row r="639">
      <c r="A639" t="inlineStr">
        <is>
          <t>S-0f0d3a</t>
        </is>
      </c>
      <c r="B639" t="inlineStr">
        <is>
          <t>A-ad296b</t>
        </is>
      </c>
      <c r="C639" s="40" t="n">
        <v>45612</v>
      </c>
      <c r="D639" s="40" t="n">
        <v>45616</v>
      </c>
      <c r="E639" t="n">
        <v>4</v>
      </c>
      <c r="F639" t="n">
        <v>722</v>
      </c>
      <c r="G639" t="inlineStr">
        <is>
          <t>2024-S2</t>
        </is>
      </c>
      <c r="H639" t="inlineStr">
        <is>
          <t>Sim</t>
        </is>
      </c>
      <c r="I639" t="n">
        <v>1</v>
      </c>
      <c r="J639" s="41" t="n">
        <v>45597</v>
      </c>
      <c r="K639" t="n">
        <v>20</v>
      </c>
      <c r="L639" t="inlineStr">
        <is>
          <t>Não</t>
        </is>
      </c>
      <c r="M639" t="inlineStr">
        <is>
          <t>Basic</t>
        </is>
      </c>
      <c r="N639" t="inlineStr">
        <is>
          <t>annual</t>
        </is>
      </c>
      <c r="O639" t="inlineStr">
        <is>
          <t>Pago</t>
        </is>
      </c>
      <c r="P639" t="inlineStr">
        <is>
          <t>Sim</t>
        </is>
      </c>
      <c r="Q639" t="inlineStr">
        <is>
          <t>Não</t>
        </is>
      </c>
      <c r="R639" t="inlineStr">
        <is>
          <t>Não</t>
        </is>
      </c>
      <c r="S639" t="inlineStr">
        <is>
          <t>16–40</t>
        </is>
      </c>
      <c r="T639" t="inlineStr">
        <is>
          <t>91–180 dias</t>
        </is>
      </c>
      <c r="U639" t="inlineStr">
        <is>
          <t>DevTools</t>
        </is>
      </c>
      <c r="V639" t="inlineStr">
        <is>
          <t>AU</t>
        </is>
      </c>
      <c r="W639" t="inlineStr">
        <is>
          <t>event</t>
        </is>
      </c>
    </row>
    <row r="640">
      <c r="A640" t="inlineStr">
        <is>
          <t>S-05b080</t>
        </is>
      </c>
      <c r="B640" t="inlineStr">
        <is>
          <t>A-b9eed8</t>
        </is>
      </c>
      <c r="C640" s="40" t="n">
        <v>45464</v>
      </c>
      <c r="D640" s="40" t="n"/>
      <c r="E640" t="n">
        <v>193</v>
      </c>
      <c r="F640" t="n">
        <v>209</v>
      </c>
      <c r="G640" t="inlineStr">
        <is>
          <t>Até 2024-S1</t>
        </is>
      </c>
      <c r="H640" t="inlineStr">
        <is>
          <t>Sim</t>
        </is>
      </c>
      <c r="I640" t="n">
        <v>0</v>
      </c>
      <c r="J640" s="41" t="n"/>
      <c r="L640" t="inlineStr"/>
      <c r="M640" t="inlineStr">
        <is>
          <t>Basic</t>
        </is>
      </c>
      <c r="N640" t="inlineStr">
        <is>
          <t>monthly</t>
        </is>
      </c>
      <c r="O640" t="inlineStr">
        <is>
          <t>Pago</t>
        </is>
      </c>
      <c r="P640" t="inlineStr">
        <is>
          <t>Sim</t>
        </is>
      </c>
      <c r="Q640" t="inlineStr">
        <is>
          <t>Não</t>
        </is>
      </c>
      <c r="R640" t="inlineStr">
        <is>
          <t>Não</t>
        </is>
      </c>
      <c r="S640" t="inlineStr">
        <is>
          <t>6–15</t>
        </is>
      </c>
      <c r="T640" t="inlineStr">
        <is>
          <t>91–180 dias</t>
        </is>
      </c>
      <c r="U640" t="inlineStr">
        <is>
          <t>Cybersecurity</t>
        </is>
      </c>
      <c r="V640" t="inlineStr">
        <is>
          <t>US</t>
        </is>
      </c>
      <c r="W640" t="inlineStr">
        <is>
          <t>organic</t>
        </is>
      </c>
    </row>
    <row r="641">
      <c r="A641" t="inlineStr">
        <is>
          <t>S-bae2c4</t>
        </is>
      </c>
      <c r="B641" t="inlineStr">
        <is>
          <t>A-bb1486</t>
        </is>
      </c>
      <c r="C641" s="40" t="n">
        <v>45651</v>
      </c>
      <c r="D641" s="40" t="n"/>
      <c r="E641" t="n">
        <v>6</v>
      </c>
      <c r="F641" t="n">
        <v>3283</v>
      </c>
      <c r="G641" t="inlineStr">
        <is>
          <t>2024-S2</t>
        </is>
      </c>
      <c r="H641" t="inlineStr">
        <is>
          <t>Não</t>
        </is>
      </c>
      <c r="I641" t="n">
        <v>0</v>
      </c>
      <c r="J641" s="41" t="n"/>
      <c r="L641" t="inlineStr"/>
      <c r="M641" t="inlineStr">
        <is>
          <t>Pro</t>
        </is>
      </c>
      <c r="N641" t="inlineStr">
        <is>
          <t>annual</t>
        </is>
      </c>
      <c r="O641" t="inlineStr">
        <is>
          <t>Pago</t>
        </is>
      </c>
      <c r="P641" t="inlineStr">
        <is>
          <t>Sim</t>
        </is>
      </c>
      <c r="Q641" t="inlineStr">
        <is>
          <t>Não</t>
        </is>
      </c>
      <c r="R641" t="inlineStr">
        <is>
          <t>Não</t>
        </is>
      </c>
      <c r="S641" t="inlineStr">
        <is>
          <t>41+</t>
        </is>
      </c>
      <c r="T641" t="inlineStr">
        <is>
          <t>31–90 dias</t>
        </is>
      </c>
      <c r="U641" t="inlineStr">
        <is>
          <t>HealthTech</t>
        </is>
      </c>
      <c r="V641" t="inlineStr">
        <is>
          <t>US</t>
        </is>
      </c>
      <c r="W641" t="inlineStr">
        <is>
          <t>organic</t>
        </is>
      </c>
    </row>
    <row r="642">
      <c r="A642" t="inlineStr">
        <is>
          <t>S-8ca9f0</t>
        </is>
      </c>
      <c r="B642" t="inlineStr">
        <is>
          <t>A-e693b6</t>
        </is>
      </c>
      <c r="C642" s="40" t="n">
        <v>45536</v>
      </c>
      <c r="D642" s="40" t="n">
        <v>45541</v>
      </c>
      <c r="E642" t="n">
        <v>5</v>
      </c>
      <c r="F642" t="n">
        <v>1045</v>
      </c>
      <c r="G642" t="inlineStr">
        <is>
          <t>2024-S2</t>
        </is>
      </c>
      <c r="H642" t="inlineStr">
        <is>
          <t>Sim</t>
        </is>
      </c>
      <c r="I642" t="n">
        <v>1</v>
      </c>
      <c r="J642" s="41" t="n">
        <v>45536</v>
      </c>
      <c r="K642" t="n">
        <v>6</v>
      </c>
      <c r="L642" t="inlineStr">
        <is>
          <t>Não</t>
        </is>
      </c>
      <c r="M642" t="inlineStr">
        <is>
          <t>Basic</t>
        </is>
      </c>
      <c r="N642" t="inlineStr">
        <is>
          <t>annual</t>
        </is>
      </c>
      <c r="O642" t="inlineStr">
        <is>
          <t>Pago</t>
        </is>
      </c>
      <c r="P642" t="inlineStr">
        <is>
          <t>Sim</t>
        </is>
      </c>
      <c r="Q642" t="inlineStr">
        <is>
          <t>Não</t>
        </is>
      </c>
      <c r="R642" t="inlineStr">
        <is>
          <t>Não</t>
        </is>
      </c>
      <c r="S642" t="inlineStr">
        <is>
          <t>41+</t>
        </is>
      </c>
      <c r="T642" t="inlineStr">
        <is>
          <t>Mais de 365 dias</t>
        </is>
      </c>
      <c r="U642" t="inlineStr">
        <is>
          <t>FinTech</t>
        </is>
      </c>
      <c r="V642" t="inlineStr">
        <is>
          <t>AU</t>
        </is>
      </c>
      <c r="W642" t="inlineStr">
        <is>
          <t>event</t>
        </is>
      </c>
    </row>
    <row r="643">
      <c r="A643" t="inlineStr">
        <is>
          <t>S-33eb1d</t>
        </is>
      </c>
      <c r="B643" t="inlineStr">
        <is>
          <t>A-02fac6</t>
        </is>
      </c>
      <c r="C643" s="40" t="n">
        <v>45555</v>
      </c>
      <c r="D643" s="40" t="n"/>
      <c r="E643" t="n">
        <v>102</v>
      </c>
      <c r="F643" t="n">
        <v>4378</v>
      </c>
      <c r="G643" t="inlineStr">
        <is>
          <t>2024-S2</t>
        </is>
      </c>
      <c r="H643" t="inlineStr">
        <is>
          <t>Sim</t>
        </is>
      </c>
      <c r="I643" t="n">
        <v>0</v>
      </c>
      <c r="J643" s="41" t="n"/>
      <c r="L643" t="inlineStr"/>
      <c r="M643" t="inlineStr">
        <is>
          <t>Enterprise</t>
        </is>
      </c>
      <c r="N643" t="inlineStr">
        <is>
          <t>annual</t>
        </is>
      </c>
      <c r="O643" t="inlineStr">
        <is>
          <t>Pago</t>
        </is>
      </c>
      <c r="P643" t="inlineStr">
        <is>
          <t>Não</t>
        </is>
      </c>
      <c r="Q643" t="inlineStr">
        <is>
          <t>Não</t>
        </is>
      </c>
      <c r="R643" t="inlineStr">
        <is>
          <t>Não</t>
        </is>
      </c>
      <c r="S643" t="inlineStr">
        <is>
          <t>16–40</t>
        </is>
      </c>
      <c r="T643" t="inlineStr">
        <is>
          <t>Mais de 365 dias</t>
        </is>
      </c>
      <c r="U643" t="inlineStr">
        <is>
          <t>FinTech</t>
        </is>
      </c>
      <c r="V643" t="inlineStr">
        <is>
          <t>US</t>
        </is>
      </c>
      <c r="W643" t="inlineStr">
        <is>
          <t>event</t>
        </is>
      </c>
    </row>
    <row r="644">
      <c r="A644" t="inlineStr">
        <is>
          <t>S-45baac</t>
        </is>
      </c>
      <c r="B644" t="inlineStr">
        <is>
          <t>A-1d5444</t>
        </is>
      </c>
      <c r="C644" s="40" t="n">
        <v>45443</v>
      </c>
      <c r="D644" s="40" t="n"/>
      <c r="E644" t="n">
        <v>214</v>
      </c>
      <c r="F644" t="n">
        <v>4776</v>
      </c>
      <c r="G644" t="inlineStr">
        <is>
          <t>Até 2024-S1</t>
        </is>
      </c>
      <c r="H644" t="inlineStr">
        <is>
          <t>Sim</t>
        </is>
      </c>
      <c r="I644" t="n">
        <v>0</v>
      </c>
      <c r="J644" s="41" t="n"/>
      <c r="L644" t="inlineStr"/>
      <c r="M644" t="inlineStr">
        <is>
          <t>Enterprise</t>
        </is>
      </c>
      <c r="N644" t="inlineStr">
        <is>
          <t>monthly</t>
        </is>
      </c>
      <c r="O644" t="inlineStr">
        <is>
          <t>Pago</t>
        </is>
      </c>
      <c r="P644" t="inlineStr">
        <is>
          <t>Não</t>
        </is>
      </c>
      <c r="Q644" t="inlineStr">
        <is>
          <t>Não</t>
        </is>
      </c>
      <c r="R644" t="inlineStr">
        <is>
          <t>Não</t>
        </is>
      </c>
      <c r="S644" t="inlineStr">
        <is>
          <t>16–40</t>
        </is>
      </c>
      <c r="T644" t="inlineStr">
        <is>
          <t>91–180 dias</t>
        </is>
      </c>
      <c r="U644" t="inlineStr">
        <is>
          <t>Cybersecurity</t>
        </is>
      </c>
      <c r="V644" t="inlineStr">
        <is>
          <t>US</t>
        </is>
      </c>
      <c r="W644" t="inlineStr">
        <is>
          <t>partner</t>
        </is>
      </c>
    </row>
    <row r="645">
      <c r="A645" t="inlineStr">
        <is>
          <t>S-e9dc6e</t>
        </is>
      </c>
      <c r="B645" t="inlineStr">
        <is>
          <t>A-4437e4</t>
        </is>
      </c>
      <c r="C645" s="40" t="n">
        <v>45519</v>
      </c>
      <c r="D645" s="40" t="n"/>
      <c r="E645" t="n">
        <v>138</v>
      </c>
      <c r="F645" t="n">
        <v>1862</v>
      </c>
      <c r="G645" t="inlineStr">
        <is>
          <t>2024-S2</t>
        </is>
      </c>
      <c r="H645" t="inlineStr">
        <is>
          <t>Sim</t>
        </is>
      </c>
      <c r="I645" t="n">
        <v>0</v>
      </c>
      <c r="J645" s="41" t="n"/>
      <c r="L645" t="inlineStr"/>
      <c r="M645" t="inlineStr">
        <is>
          <t>Pro</t>
        </is>
      </c>
      <c r="N645" t="inlineStr">
        <is>
          <t>annual</t>
        </is>
      </c>
      <c r="O645" t="inlineStr">
        <is>
          <t>Pago</t>
        </is>
      </c>
      <c r="P645" t="inlineStr">
        <is>
          <t>Sim</t>
        </is>
      </c>
      <c r="Q645" t="inlineStr">
        <is>
          <t>Não</t>
        </is>
      </c>
      <c r="R645" t="inlineStr">
        <is>
          <t>Não</t>
        </is>
      </c>
      <c r="S645" t="inlineStr">
        <is>
          <t>16–40</t>
        </is>
      </c>
      <c r="T645" t="inlineStr">
        <is>
          <t>181–365 dias</t>
        </is>
      </c>
      <c r="U645" t="inlineStr">
        <is>
          <t>Cybersecurity</t>
        </is>
      </c>
      <c r="V645" t="inlineStr">
        <is>
          <t>US</t>
        </is>
      </c>
      <c r="W645" t="inlineStr">
        <is>
          <t>event</t>
        </is>
      </c>
    </row>
    <row r="646">
      <c r="A646" t="inlineStr">
        <is>
          <t>S-871e83</t>
        </is>
      </c>
      <c r="B646" t="inlineStr">
        <is>
          <t>A-8adedc</t>
        </is>
      </c>
      <c r="C646" s="40" t="n">
        <v>45372</v>
      </c>
      <c r="D646" s="40" t="n"/>
      <c r="E646" t="n">
        <v>285</v>
      </c>
      <c r="F646" t="n">
        <v>2786</v>
      </c>
      <c r="G646" t="inlineStr">
        <is>
          <t>Até 2024-S1</t>
        </is>
      </c>
      <c r="H646" t="inlineStr">
        <is>
          <t>Sim</t>
        </is>
      </c>
      <c r="I646" t="n">
        <v>0</v>
      </c>
      <c r="J646" s="41" t="n"/>
      <c r="L646" t="inlineStr"/>
      <c r="M646" t="inlineStr">
        <is>
          <t>Enterprise</t>
        </is>
      </c>
      <c r="N646" t="inlineStr">
        <is>
          <t>annual</t>
        </is>
      </c>
      <c r="O646" t="inlineStr">
        <is>
          <t>Pago</t>
        </is>
      </c>
      <c r="P646" t="inlineStr">
        <is>
          <t>Sim</t>
        </is>
      </c>
      <c r="Q646" t="inlineStr">
        <is>
          <t>Não</t>
        </is>
      </c>
      <c r="R646" t="inlineStr">
        <is>
          <t>Não</t>
        </is>
      </c>
      <c r="S646" t="inlineStr">
        <is>
          <t>6–15</t>
        </is>
      </c>
      <c r="T646" t="inlineStr">
        <is>
          <t>31–90 dias</t>
        </is>
      </c>
      <c r="U646" t="inlineStr">
        <is>
          <t>EdTech</t>
        </is>
      </c>
      <c r="V646" t="inlineStr">
        <is>
          <t>US</t>
        </is>
      </c>
      <c r="W646" t="inlineStr">
        <is>
          <t>event</t>
        </is>
      </c>
    </row>
    <row r="647">
      <c r="A647" t="inlineStr">
        <is>
          <t>S-88a47f</t>
        </is>
      </c>
      <c r="B647" t="inlineStr">
        <is>
          <t>A-4437e4</t>
        </is>
      </c>
      <c r="C647" s="40" t="n">
        <v>45649</v>
      </c>
      <c r="D647" s="40" t="n"/>
      <c r="E647" t="n">
        <v>8</v>
      </c>
      <c r="F647" t="n">
        <v>171</v>
      </c>
      <c r="G647" t="inlineStr">
        <is>
          <t>2024-S2</t>
        </is>
      </c>
      <c r="H647" t="inlineStr">
        <is>
          <t>Não</t>
        </is>
      </c>
      <c r="I647" t="n">
        <v>0</v>
      </c>
      <c r="J647" s="41" t="n"/>
      <c r="L647" t="inlineStr"/>
      <c r="M647" t="inlineStr">
        <is>
          <t>Basic</t>
        </is>
      </c>
      <c r="N647" t="inlineStr">
        <is>
          <t>annual</t>
        </is>
      </c>
      <c r="O647" t="inlineStr">
        <is>
          <t>Pago</t>
        </is>
      </c>
      <c r="P647" t="inlineStr">
        <is>
          <t>Sim</t>
        </is>
      </c>
      <c r="Q647" t="inlineStr">
        <is>
          <t>Não</t>
        </is>
      </c>
      <c r="R647" t="inlineStr">
        <is>
          <t>Não</t>
        </is>
      </c>
      <c r="S647" t="inlineStr">
        <is>
          <t>6–15</t>
        </is>
      </c>
      <c r="T647" t="inlineStr">
        <is>
          <t>Mais de 365 dias</t>
        </is>
      </c>
      <c r="U647" t="inlineStr">
        <is>
          <t>Cybersecurity</t>
        </is>
      </c>
      <c r="V647" t="inlineStr">
        <is>
          <t>US</t>
        </is>
      </c>
      <c r="W647" t="inlineStr">
        <is>
          <t>event</t>
        </is>
      </c>
    </row>
    <row r="648">
      <c r="A648" t="inlineStr">
        <is>
          <t>S-9714fa</t>
        </is>
      </c>
      <c r="B648" t="inlineStr">
        <is>
          <t>A-158f4e</t>
        </is>
      </c>
      <c r="C648" s="40" t="n">
        <v>45341</v>
      </c>
      <c r="D648" s="40" t="n"/>
      <c r="E648" t="n">
        <v>316</v>
      </c>
      <c r="F648" t="n">
        <v>2989</v>
      </c>
      <c r="G648" t="inlineStr">
        <is>
          <t>Até 2024-S1</t>
        </is>
      </c>
      <c r="H648" t="inlineStr">
        <is>
          <t>Sim</t>
        </is>
      </c>
      <c r="I648" t="n">
        <v>0</v>
      </c>
      <c r="J648" s="41" t="n"/>
      <c r="L648" t="inlineStr"/>
      <c r="M648" t="inlineStr">
        <is>
          <t>Pro</t>
        </is>
      </c>
      <c r="N648" t="inlineStr">
        <is>
          <t>annual</t>
        </is>
      </c>
      <c r="O648" t="inlineStr">
        <is>
          <t>Pago</t>
        </is>
      </c>
      <c r="P648" t="inlineStr">
        <is>
          <t>Sim</t>
        </is>
      </c>
      <c r="Q648" t="inlineStr">
        <is>
          <t>Não</t>
        </is>
      </c>
      <c r="R648" t="inlineStr">
        <is>
          <t>Não</t>
        </is>
      </c>
      <c r="S648" t="inlineStr">
        <is>
          <t>41+</t>
        </is>
      </c>
      <c r="T648" t="inlineStr">
        <is>
          <t>181–365 dias</t>
        </is>
      </c>
      <c r="U648" t="inlineStr">
        <is>
          <t>FinTech</t>
        </is>
      </c>
      <c r="V648" t="inlineStr">
        <is>
          <t>IN</t>
        </is>
      </c>
      <c r="W648" t="inlineStr">
        <is>
          <t>other</t>
        </is>
      </c>
    </row>
    <row r="649">
      <c r="A649" t="inlineStr">
        <is>
          <t>S-c77c84</t>
        </is>
      </c>
      <c r="B649" t="inlineStr">
        <is>
          <t>A-0be015</t>
        </is>
      </c>
      <c r="C649" s="40" t="n">
        <v>45657</v>
      </c>
      <c r="D649" s="40" t="n"/>
      <c r="E649" t="n">
        <v>0</v>
      </c>
      <c r="F649" t="n">
        <v>0</v>
      </c>
      <c r="G649" t="inlineStr">
        <is>
          <t>2024-S2</t>
        </is>
      </c>
      <c r="H649" t="inlineStr">
        <is>
          <t>Não</t>
        </is>
      </c>
      <c r="I649" t="n">
        <v>0</v>
      </c>
      <c r="J649" s="41" t="n"/>
      <c r="L649" t="inlineStr"/>
      <c r="M649" t="inlineStr">
        <is>
          <t>Basic</t>
        </is>
      </c>
      <c r="N649" t="inlineStr">
        <is>
          <t>monthly</t>
        </is>
      </c>
      <c r="O649" t="inlineStr">
        <is>
          <t>Trial</t>
        </is>
      </c>
      <c r="P649" t="inlineStr">
        <is>
          <t>Não</t>
        </is>
      </c>
      <c r="Q649" t="inlineStr">
        <is>
          <t>Não</t>
        </is>
      </c>
      <c r="R649" t="inlineStr">
        <is>
          <t>Não</t>
        </is>
      </c>
      <c r="S649" t="inlineStr">
        <is>
          <t>16–40</t>
        </is>
      </c>
      <c r="T649" t="inlineStr">
        <is>
          <t>31–90 dias</t>
        </is>
      </c>
      <c r="U649" t="inlineStr">
        <is>
          <t>FinTech</t>
        </is>
      </c>
      <c r="V649" t="inlineStr">
        <is>
          <t>US</t>
        </is>
      </c>
      <c r="W649" t="inlineStr">
        <is>
          <t>event</t>
        </is>
      </c>
    </row>
    <row r="650">
      <c r="A650" t="inlineStr">
        <is>
          <t>S-86d360</t>
        </is>
      </c>
      <c r="B650" t="inlineStr">
        <is>
          <t>A-b48f73</t>
        </is>
      </c>
      <c r="C650" s="40" t="n">
        <v>45619</v>
      </c>
      <c r="D650" s="40" t="n"/>
      <c r="E650" t="n">
        <v>38</v>
      </c>
      <c r="F650" t="n">
        <v>1520</v>
      </c>
      <c r="G650" t="inlineStr">
        <is>
          <t>2024-S2</t>
        </is>
      </c>
      <c r="H650" t="inlineStr">
        <is>
          <t>Sim</t>
        </is>
      </c>
      <c r="I650" t="n">
        <v>0</v>
      </c>
      <c r="J650" s="41" t="n"/>
      <c r="L650" t="inlineStr"/>
      <c r="M650" t="inlineStr">
        <is>
          <t>Basic</t>
        </is>
      </c>
      <c r="N650" t="inlineStr">
        <is>
          <t>monthly</t>
        </is>
      </c>
      <c r="O650" t="inlineStr">
        <is>
          <t>Pago</t>
        </is>
      </c>
      <c r="P650" t="inlineStr">
        <is>
          <t>Sim</t>
        </is>
      </c>
      <c r="Q650" t="inlineStr">
        <is>
          <t>Não</t>
        </is>
      </c>
      <c r="R650" t="inlineStr">
        <is>
          <t>Não</t>
        </is>
      </c>
      <c r="S650" t="inlineStr">
        <is>
          <t>41+</t>
        </is>
      </c>
      <c r="T650" t="inlineStr">
        <is>
          <t>Conta nova (≤ 30 dias)</t>
        </is>
      </c>
      <c r="U650" t="inlineStr">
        <is>
          <t>EdTech</t>
        </is>
      </c>
      <c r="V650" t="inlineStr">
        <is>
          <t>AU</t>
        </is>
      </c>
      <c r="W650" t="inlineStr">
        <is>
          <t>event</t>
        </is>
      </c>
    </row>
    <row r="651">
      <c r="A651" t="inlineStr">
        <is>
          <t>S-c15fcc</t>
        </is>
      </c>
      <c r="B651" t="inlineStr">
        <is>
          <t>A-fd9422</t>
        </is>
      </c>
      <c r="C651" s="40" t="n">
        <v>45529</v>
      </c>
      <c r="D651" s="40" t="n">
        <v>45567</v>
      </c>
      <c r="E651" t="n">
        <v>38</v>
      </c>
      <c r="F651" t="n">
        <v>1102</v>
      </c>
      <c r="G651" t="inlineStr">
        <is>
          <t>2024-S2</t>
        </is>
      </c>
      <c r="H651" t="inlineStr">
        <is>
          <t>Sim</t>
        </is>
      </c>
      <c r="I651" t="n">
        <v>0</v>
      </c>
      <c r="J651" s="41" t="n">
        <v>45566</v>
      </c>
      <c r="K651" t="n">
        <v>2</v>
      </c>
      <c r="L651" t="inlineStr">
        <is>
          <t>Não</t>
        </is>
      </c>
      <c r="M651" t="inlineStr">
        <is>
          <t>Basic</t>
        </is>
      </c>
      <c r="N651" t="inlineStr">
        <is>
          <t>monthly</t>
        </is>
      </c>
      <c r="O651" t="inlineStr">
        <is>
          <t>Pago</t>
        </is>
      </c>
      <c r="P651" t="inlineStr">
        <is>
          <t>Não</t>
        </is>
      </c>
      <c r="Q651" t="inlineStr">
        <is>
          <t>Não</t>
        </is>
      </c>
      <c r="R651" t="inlineStr">
        <is>
          <t>Não</t>
        </is>
      </c>
      <c r="S651" t="inlineStr">
        <is>
          <t>41+</t>
        </is>
      </c>
      <c r="T651" t="inlineStr">
        <is>
          <t>91–180 dias</t>
        </is>
      </c>
      <c r="U651" t="inlineStr">
        <is>
          <t>Cybersecurity</t>
        </is>
      </c>
      <c r="V651" t="inlineStr">
        <is>
          <t>US</t>
        </is>
      </c>
      <c r="W651" t="inlineStr">
        <is>
          <t>organic</t>
        </is>
      </c>
    </row>
    <row r="652">
      <c r="A652" t="inlineStr">
        <is>
          <t>S-b0ed51</t>
        </is>
      </c>
      <c r="B652" t="inlineStr">
        <is>
          <t>A-98a59a</t>
        </is>
      </c>
      <c r="C652" s="40" t="n">
        <v>45512</v>
      </c>
      <c r="D652" s="40" t="n"/>
      <c r="E652" t="n">
        <v>145</v>
      </c>
      <c r="F652" t="n">
        <v>11144</v>
      </c>
      <c r="G652" t="inlineStr">
        <is>
          <t>2024-S2</t>
        </is>
      </c>
      <c r="H652" t="inlineStr">
        <is>
          <t>Sim</t>
        </is>
      </c>
      <c r="I652" t="n">
        <v>0</v>
      </c>
      <c r="J652" s="41" t="n"/>
      <c r="L652" t="inlineStr"/>
      <c r="M652" t="inlineStr">
        <is>
          <t>Enterprise</t>
        </is>
      </c>
      <c r="N652" t="inlineStr">
        <is>
          <t>monthly</t>
        </is>
      </c>
      <c r="O652" t="inlineStr">
        <is>
          <t>Pago</t>
        </is>
      </c>
      <c r="P652" t="inlineStr">
        <is>
          <t>Não</t>
        </is>
      </c>
      <c r="Q652" t="inlineStr">
        <is>
          <t>Não</t>
        </is>
      </c>
      <c r="R652" t="inlineStr">
        <is>
          <t>Não</t>
        </is>
      </c>
      <c r="S652" t="inlineStr">
        <is>
          <t>41+</t>
        </is>
      </c>
      <c r="T652" t="inlineStr">
        <is>
          <t>Mais de 365 dias</t>
        </is>
      </c>
      <c r="U652" t="inlineStr">
        <is>
          <t>FinTech</t>
        </is>
      </c>
      <c r="V652" t="inlineStr">
        <is>
          <t>UK</t>
        </is>
      </c>
      <c r="W652" t="inlineStr">
        <is>
          <t>partner</t>
        </is>
      </c>
    </row>
    <row r="653">
      <c r="A653" t="inlineStr">
        <is>
          <t>S-2e7756</t>
        </is>
      </c>
      <c r="B653" t="inlineStr">
        <is>
          <t>A-b7b7b7</t>
        </is>
      </c>
      <c r="C653" s="40" t="n">
        <v>45531</v>
      </c>
      <c r="D653" s="40" t="n"/>
      <c r="E653" t="n">
        <v>126</v>
      </c>
      <c r="F653" t="n">
        <v>3283</v>
      </c>
      <c r="G653" t="inlineStr">
        <is>
          <t>2024-S2</t>
        </is>
      </c>
      <c r="H653" t="inlineStr">
        <is>
          <t>Sim</t>
        </is>
      </c>
      <c r="I653" t="n">
        <v>0</v>
      </c>
      <c r="J653" s="41" t="n"/>
      <c r="L653" t="inlineStr"/>
      <c r="M653" t="inlineStr">
        <is>
          <t>Pro</t>
        </is>
      </c>
      <c r="N653" t="inlineStr">
        <is>
          <t>annual</t>
        </is>
      </c>
      <c r="O653" t="inlineStr">
        <is>
          <t>Pago</t>
        </is>
      </c>
      <c r="P653" t="inlineStr">
        <is>
          <t>Sim</t>
        </is>
      </c>
      <c r="Q653" t="inlineStr">
        <is>
          <t>Não</t>
        </is>
      </c>
      <c r="R653" t="inlineStr">
        <is>
          <t>Não</t>
        </is>
      </c>
      <c r="S653" t="inlineStr">
        <is>
          <t>41+</t>
        </is>
      </c>
      <c r="T653" t="inlineStr">
        <is>
          <t>31–90 dias</t>
        </is>
      </c>
      <c r="U653" t="inlineStr">
        <is>
          <t>FinTech</t>
        </is>
      </c>
      <c r="V653" t="inlineStr">
        <is>
          <t>US</t>
        </is>
      </c>
      <c r="W653" t="inlineStr">
        <is>
          <t>event</t>
        </is>
      </c>
    </row>
    <row r="654">
      <c r="A654" t="inlineStr">
        <is>
          <t>S-2fe253</t>
        </is>
      </c>
      <c r="B654" t="inlineStr">
        <is>
          <t>A-1f0636</t>
        </is>
      </c>
      <c r="C654" s="40" t="n">
        <v>45350</v>
      </c>
      <c r="D654" s="40" t="n">
        <v>45595</v>
      </c>
      <c r="E654" t="n">
        <v>245</v>
      </c>
      <c r="F654" t="n">
        <v>0</v>
      </c>
      <c r="G654" t="inlineStr">
        <is>
          <t>Até 2024-S1</t>
        </is>
      </c>
      <c r="H654" t="inlineStr">
        <is>
          <t>Sim</t>
        </is>
      </c>
      <c r="I654" t="n">
        <v>0</v>
      </c>
      <c r="J654" s="41" t="n">
        <v>45566</v>
      </c>
      <c r="K654" t="n">
        <v>30</v>
      </c>
      <c r="L654" t="inlineStr">
        <is>
          <t>Sim</t>
        </is>
      </c>
      <c r="M654" t="inlineStr">
        <is>
          <t>Pro</t>
        </is>
      </c>
      <c r="N654" t="inlineStr">
        <is>
          <t>annual</t>
        </is>
      </c>
      <c r="O654" t="inlineStr">
        <is>
          <t>Trial</t>
        </is>
      </c>
      <c r="P654" t="inlineStr">
        <is>
          <t>Sim</t>
        </is>
      </c>
      <c r="Q654" t="inlineStr">
        <is>
          <t>Não</t>
        </is>
      </c>
      <c r="R654" t="inlineStr">
        <is>
          <t>Não</t>
        </is>
      </c>
      <c r="S654" t="inlineStr">
        <is>
          <t>41+</t>
        </is>
      </c>
      <c r="T654" t="inlineStr">
        <is>
          <t>31–90 dias</t>
        </is>
      </c>
      <c r="U654" t="inlineStr">
        <is>
          <t>EdTech</t>
        </is>
      </c>
      <c r="V654" t="inlineStr">
        <is>
          <t>AU</t>
        </is>
      </c>
      <c r="W654" t="inlineStr">
        <is>
          <t>partner</t>
        </is>
      </c>
    </row>
    <row r="655">
      <c r="A655" t="inlineStr">
        <is>
          <t>S-a575f5</t>
        </is>
      </c>
      <c r="B655" t="inlineStr">
        <is>
          <t>A-039727</t>
        </is>
      </c>
      <c r="C655" s="40" t="n">
        <v>45635</v>
      </c>
      <c r="D655" s="40" t="n"/>
      <c r="E655" t="n">
        <v>22</v>
      </c>
      <c r="F655" t="n">
        <v>475</v>
      </c>
      <c r="G655" t="inlineStr">
        <is>
          <t>2024-S2</t>
        </is>
      </c>
      <c r="H655" t="inlineStr">
        <is>
          <t>Não</t>
        </is>
      </c>
      <c r="I655" t="n">
        <v>0</v>
      </c>
      <c r="J655" s="41" t="n"/>
      <c r="L655" t="inlineStr"/>
      <c r="M655" t="inlineStr">
        <is>
          <t>Basic</t>
        </is>
      </c>
      <c r="N655" t="inlineStr">
        <is>
          <t>annual</t>
        </is>
      </c>
      <c r="O655" t="inlineStr">
        <is>
          <t>Pago</t>
        </is>
      </c>
      <c r="P655" t="inlineStr">
        <is>
          <t>Sim</t>
        </is>
      </c>
      <c r="Q655" t="inlineStr">
        <is>
          <t>Não</t>
        </is>
      </c>
      <c r="R655" t="inlineStr">
        <is>
          <t>Não</t>
        </is>
      </c>
      <c r="S655" t="inlineStr">
        <is>
          <t>16–40</t>
        </is>
      </c>
      <c r="T655" t="inlineStr">
        <is>
          <t>31–90 dias</t>
        </is>
      </c>
      <c r="U655" t="inlineStr">
        <is>
          <t>EdTech</t>
        </is>
      </c>
      <c r="V655" t="inlineStr">
        <is>
          <t>AU</t>
        </is>
      </c>
      <c r="W655" t="inlineStr">
        <is>
          <t>organic</t>
        </is>
      </c>
    </row>
    <row r="656">
      <c r="A656" t="inlineStr">
        <is>
          <t>S-39bb68</t>
        </is>
      </c>
      <c r="B656" t="inlineStr">
        <is>
          <t>A-d40bf7</t>
        </is>
      </c>
      <c r="C656" s="40" t="n">
        <v>45619</v>
      </c>
      <c r="D656" s="40" t="n"/>
      <c r="E656" t="n">
        <v>38</v>
      </c>
      <c r="F656" t="n">
        <v>1121</v>
      </c>
      <c r="G656" t="inlineStr">
        <is>
          <t>2024-S2</t>
        </is>
      </c>
      <c r="H656" t="inlineStr">
        <is>
          <t>Sim</t>
        </is>
      </c>
      <c r="I656" t="n">
        <v>0</v>
      </c>
      <c r="J656" s="41" t="n"/>
      <c r="L656" t="inlineStr"/>
      <c r="M656" t="inlineStr">
        <is>
          <t>Basic</t>
        </is>
      </c>
      <c r="N656" t="inlineStr">
        <is>
          <t>monthly</t>
        </is>
      </c>
      <c r="O656" t="inlineStr">
        <is>
          <t>Pago</t>
        </is>
      </c>
      <c r="P656" t="inlineStr">
        <is>
          <t>Sim</t>
        </is>
      </c>
      <c r="Q656" t="inlineStr">
        <is>
          <t>Não</t>
        </is>
      </c>
      <c r="R656" t="inlineStr">
        <is>
          <t>Não</t>
        </is>
      </c>
      <c r="S656" t="inlineStr">
        <is>
          <t>41+</t>
        </is>
      </c>
      <c r="T656" t="inlineStr">
        <is>
          <t>Conta nova (≤ 30 dias)</t>
        </is>
      </c>
      <c r="U656" t="inlineStr">
        <is>
          <t>FinTech</t>
        </is>
      </c>
      <c r="V656" t="inlineStr">
        <is>
          <t>IN</t>
        </is>
      </c>
      <c r="W656" t="inlineStr">
        <is>
          <t>organic</t>
        </is>
      </c>
    </row>
    <row r="657">
      <c r="A657" t="inlineStr">
        <is>
          <t>S-7685a3</t>
        </is>
      </c>
      <c r="B657" t="inlineStr">
        <is>
          <t>A-6da850</t>
        </is>
      </c>
      <c r="C657" s="40" t="n">
        <v>45509</v>
      </c>
      <c r="D657" s="40" t="n"/>
      <c r="E657" t="n">
        <v>148</v>
      </c>
      <c r="F657" t="n">
        <v>0</v>
      </c>
      <c r="G657" t="inlineStr">
        <is>
          <t>2024-S2</t>
        </is>
      </c>
      <c r="H657" t="inlineStr">
        <is>
          <t>Sim</t>
        </is>
      </c>
      <c r="I657" t="n">
        <v>0</v>
      </c>
      <c r="J657" s="41" t="n"/>
      <c r="L657" t="inlineStr"/>
      <c r="M657" t="inlineStr">
        <is>
          <t>Basic</t>
        </is>
      </c>
      <c r="N657" t="inlineStr">
        <is>
          <t>monthly</t>
        </is>
      </c>
      <c r="O657" t="inlineStr">
        <is>
          <t>Trial</t>
        </is>
      </c>
      <c r="P657" t="inlineStr">
        <is>
          <t>Sim</t>
        </is>
      </c>
      <c r="Q657" t="inlineStr">
        <is>
          <t>Sim</t>
        </is>
      </c>
      <c r="R657" t="inlineStr">
        <is>
          <t>Não</t>
        </is>
      </c>
      <c r="S657" t="inlineStr">
        <is>
          <t>16–40</t>
        </is>
      </c>
      <c r="T657" t="inlineStr">
        <is>
          <t>181–365 dias</t>
        </is>
      </c>
      <c r="U657" t="inlineStr">
        <is>
          <t>FinTech</t>
        </is>
      </c>
      <c r="V657" t="inlineStr">
        <is>
          <t>IN</t>
        </is>
      </c>
      <c r="W657" t="inlineStr">
        <is>
          <t>organic</t>
        </is>
      </c>
    </row>
    <row r="658">
      <c r="A658" t="inlineStr">
        <is>
          <t>S-712f3a</t>
        </is>
      </c>
      <c r="B658" t="inlineStr">
        <is>
          <t>A-eb1312</t>
        </is>
      </c>
      <c r="C658" s="40" t="n">
        <v>45616</v>
      </c>
      <c r="D658" s="40" t="n">
        <v>45652</v>
      </c>
      <c r="E658" t="n">
        <v>36</v>
      </c>
      <c r="F658" t="n">
        <v>475</v>
      </c>
      <c r="G658" t="inlineStr">
        <is>
          <t>2024-S2</t>
        </is>
      </c>
      <c r="H658" t="inlineStr">
        <is>
          <t>Sim</t>
        </is>
      </c>
      <c r="I658" t="n">
        <v>0</v>
      </c>
      <c r="J658" s="41" t="n">
        <v>45627</v>
      </c>
      <c r="K658" t="n">
        <v>26</v>
      </c>
      <c r="L658" t="inlineStr">
        <is>
          <t>Não</t>
        </is>
      </c>
      <c r="M658" t="inlineStr">
        <is>
          <t>Basic</t>
        </is>
      </c>
      <c r="N658" t="inlineStr">
        <is>
          <t>monthly</t>
        </is>
      </c>
      <c r="O658" t="inlineStr">
        <is>
          <t>Pago</t>
        </is>
      </c>
      <c r="P658" t="inlineStr">
        <is>
          <t>Sim</t>
        </is>
      </c>
      <c r="Q658" t="inlineStr">
        <is>
          <t>Não</t>
        </is>
      </c>
      <c r="R658" t="inlineStr">
        <is>
          <t>Não</t>
        </is>
      </c>
      <c r="S658" t="inlineStr">
        <is>
          <t>16–40</t>
        </is>
      </c>
      <c r="T658" t="inlineStr">
        <is>
          <t>31–90 dias</t>
        </is>
      </c>
      <c r="U658" t="inlineStr">
        <is>
          <t>FinTech</t>
        </is>
      </c>
      <c r="V658" t="inlineStr">
        <is>
          <t>US</t>
        </is>
      </c>
      <c r="W658" t="inlineStr">
        <is>
          <t>partner</t>
        </is>
      </c>
    </row>
    <row r="659">
      <c r="A659" t="inlineStr">
        <is>
          <t>S-dfa4c8</t>
        </is>
      </c>
      <c r="B659" t="inlineStr">
        <is>
          <t>A-eb7fac</t>
        </is>
      </c>
      <c r="C659" s="40" t="n">
        <v>45312</v>
      </c>
      <c r="D659" s="40" t="n">
        <v>45404</v>
      </c>
      <c r="E659" t="n">
        <v>92</v>
      </c>
      <c r="F659" t="n">
        <v>343</v>
      </c>
      <c r="G659" t="inlineStr">
        <is>
          <t>Até 2024-S1</t>
        </is>
      </c>
      <c r="H659" t="inlineStr">
        <is>
          <t>Sim</t>
        </is>
      </c>
      <c r="I659" t="n">
        <v>0</v>
      </c>
      <c r="J659" s="41" t="n">
        <v>45383</v>
      </c>
      <c r="K659" t="n">
        <v>22</v>
      </c>
      <c r="L659" t="inlineStr">
        <is>
          <t>Não</t>
        </is>
      </c>
      <c r="M659" t="inlineStr">
        <is>
          <t>Pro</t>
        </is>
      </c>
      <c r="N659" t="inlineStr">
        <is>
          <t>annual</t>
        </is>
      </c>
      <c r="O659" t="inlineStr">
        <is>
          <t>Pago</t>
        </is>
      </c>
      <c r="P659" t="inlineStr">
        <is>
          <t>Sim</t>
        </is>
      </c>
      <c r="Q659" t="inlineStr">
        <is>
          <t>Não</t>
        </is>
      </c>
      <c r="R659" t="inlineStr">
        <is>
          <t>Não</t>
        </is>
      </c>
      <c r="S659" t="inlineStr">
        <is>
          <t>6–15</t>
        </is>
      </c>
      <c r="T659" t="inlineStr">
        <is>
          <t>31–90 dias</t>
        </is>
      </c>
      <c r="U659" t="inlineStr">
        <is>
          <t>DevTools</t>
        </is>
      </c>
      <c r="V659" t="inlineStr">
        <is>
          <t>US</t>
        </is>
      </c>
      <c r="W659" t="inlineStr">
        <is>
          <t>organic</t>
        </is>
      </c>
    </row>
    <row r="660">
      <c r="A660" t="inlineStr">
        <is>
          <t>S-f3dd83</t>
        </is>
      </c>
      <c r="B660" t="inlineStr">
        <is>
          <t>A-00bed1</t>
        </is>
      </c>
      <c r="C660" s="40" t="n">
        <v>45532</v>
      </c>
      <c r="D660" s="40" t="n"/>
      <c r="E660" t="n">
        <v>125</v>
      </c>
      <c r="F660" t="n">
        <v>0</v>
      </c>
      <c r="G660" t="inlineStr">
        <is>
          <t>2024-S2</t>
        </is>
      </c>
      <c r="H660" t="inlineStr">
        <is>
          <t>Sim</t>
        </is>
      </c>
      <c r="I660" t="n">
        <v>0</v>
      </c>
      <c r="J660" s="41" t="n"/>
      <c r="L660" t="inlineStr"/>
      <c r="M660" t="inlineStr">
        <is>
          <t>Enterprise</t>
        </is>
      </c>
      <c r="N660" t="inlineStr">
        <is>
          <t>monthly</t>
        </is>
      </c>
      <c r="O660" t="inlineStr">
        <is>
          <t>Trial</t>
        </is>
      </c>
      <c r="P660" t="inlineStr">
        <is>
          <t>Sim</t>
        </is>
      </c>
      <c r="Q660" t="inlineStr">
        <is>
          <t>Não</t>
        </is>
      </c>
      <c r="R660" t="inlineStr">
        <is>
          <t>Não</t>
        </is>
      </c>
      <c r="S660" t="inlineStr">
        <is>
          <t>16–40</t>
        </is>
      </c>
      <c r="T660" t="inlineStr">
        <is>
          <t>181–365 dias</t>
        </is>
      </c>
      <c r="U660" t="inlineStr">
        <is>
          <t>Cybersecurity</t>
        </is>
      </c>
      <c r="V660" t="inlineStr">
        <is>
          <t>US</t>
        </is>
      </c>
      <c r="W660" t="inlineStr">
        <is>
          <t>ads</t>
        </is>
      </c>
    </row>
    <row r="661">
      <c r="A661" t="inlineStr">
        <is>
          <t>S-a900c2</t>
        </is>
      </c>
      <c r="B661" t="inlineStr">
        <is>
          <t>A-4c56c9</t>
        </is>
      </c>
      <c r="C661" s="40" t="n">
        <v>45648</v>
      </c>
      <c r="D661" s="40" t="n"/>
      <c r="E661" t="n">
        <v>9</v>
      </c>
      <c r="F661" t="n">
        <v>4776</v>
      </c>
      <c r="G661" t="inlineStr">
        <is>
          <t>2024-S2</t>
        </is>
      </c>
      <c r="H661" t="inlineStr">
        <is>
          <t>Não</t>
        </is>
      </c>
      <c r="I661" t="n">
        <v>0</v>
      </c>
      <c r="J661" s="41" t="n"/>
      <c r="L661" t="inlineStr"/>
      <c r="M661" t="inlineStr">
        <is>
          <t>Enterprise</t>
        </is>
      </c>
      <c r="N661" t="inlineStr">
        <is>
          <t>annual</t>
        </is>
      </c>
      <c r="O661" t="inlineStr">
        <is>
          <t>Pago</t>
        </is>
      </c>
      <c r="P661" t="inlineStr">
        <is>
          <t>Não</t>
        </is>
      </c>
      <c r="Q661" t="inlineStr">
        <is>
          <t>Não</t>
        </is>
      </c>
      <c r="R661" t="inlineStr">
        <is>
          <t>Não</t>
        </is>
      </c>
      <c r="S661" t="inlineStr">
        <is>
          <t>16–40</t>
        </is>
      </c>
      <c r="T661" t="inlineStr">
        <is>
          <t>Mais de 365 dias</t>
        </is>
      </c>
      <c r="U661" t="inlineStr">
        <is>
          <t>FinTech</t>
        </is>
      </c>
      <c r="V661" t="inlineStr">
        <is>
          <t>US</t>
        </is>
      </c>
      <c r="W661" t="inlineStr">
        <is>
          <t>partner</t>
        </is>
      </c>
    </row>
    <row r="662">
      <c r="A662" t="inlineStr">
        <is>
          <t>S-302856</t>
        </is>
      </c>
      <c r="B662" t="inlineStr">
        <is>
          <t>A-e1b9cd</t>
        </is>
      </c>
      <c r="C662" s="40" t="n">
        <v>45070</v>
      </c>
      <c r="D662" s="40" t="n">
        <v>45529</v>
      </c>
      <c r="E662" t="n">
        <v>459</v>
      </c>
      <c r="F662" t="n">
        <v>760</v>
      </c>
      <c r="G662" t="inlineStr">
        <is>
          <t>Até 2024-S1</t>
        </is>
      </c>
      <c r="H662" t="inlineStr">
        <is>
          <t>Sim</t>
        </is>
      </c>
      <c r="I662" t="n">
        <v>0</v>
      </c>
      <c r="J662" s="41" t="n">
        <v>45505</v>
      </c>
      <c r="K662" t="n">
        <v>25</v>
      </c>
      <c r="L662" t="inlineStr">
        <is>
          <t>Não</t>
        </is>
      </c>
      <c r="M662" t="inlineStr">
        <is>
          <t>Basic</t>
        </is>
      </c>
      <c r="N662" t="inlineStr">
        <is>
          <t>annual</t>
        </is>
      </c>
      <c r="O662" t="inlineStr">
        <is>
          <t>Pago</t>
        </is>
      </c>
      <c r="P662" t="inlineStr">
        <is>
          <t>Sim</t>
        </is>
      </c>
      <c r="Q662" t="inlineStr">
        <is>
          <t>Não</t>
        </is>
      </c>
      <c r="R662" t="inlineStr">
        <is>
          <t>Não</t>
        </is>
      </c>
      <c r="S662" t="inlineStr">
        <is>
          <t>16–40</t>
        </is>
      </c>
      <c r="T662" t="inlineStr">
        <is>
          <t>31–90 dias</t>
        </is>
      </c>
      <c r="U662" t="inlineStr">
        <is>
          <t>DevTools</t>
        </is>
      </c>
      <c r="V662" t="inlineStr">
        <is>
          <t>US</t>
        </is>
      </c>
      <c r="W662" t="inlineStr">
        <is>
          <t>event</t>
        </is>
      </c>
    </row>
    <row r="663">
      <c r="A663" t="inlineStr">
        <is>
          <t>S-51b668</t>
        </is>
      </c>
      <c r="B663" t="inlineStr">
        <is>
          <t>A-82d8a6</t>
        </is>
      </c>
      <c r="C663" s="40" t="n">
        <v>45654</v>
      </c>
      <c r="D663" s="40" t="n"/>
      <c r="E663" t="n">
        <v>3</v>
      </c>
      <c r="F663" t="n">
        <v>570</v>
      </c>
      <c r="G663" t="inlineStr">
        <is>
          <t>2024-S2</t>
        </is>
      </c>
      <c r="H663" t="inlineStr">
        <is>
          <t>Não</t>
        </is>
      </c>
      <c r="I663" t="n">
        <v>0</v>
      </c>
      <c r="J663" s="41" t="n"/>
      <c r="L663" t="inlineStr"/>
      <c r="M663" t="inlineStr">
        <is>
          <t>Basic</t>
        </is>
      </c>
      <c r="N663" t="inlineStr">
        <is>
          <t>monthly</t>
        </is>
      </c>
      <c r="O663" t="inlineStr">
        <is>
          <t>Pago</t>
        </is>
      </c>
      <c r="P663" t="inlineStr">
        <is>
          <t>Sim</t>
        </is>
      </c>
      <c r="Q663" t="inlineStr">
        <is>
          <t>Não</t>
        </is>
      </c>
      <c r="R663" t="inlineStr">
        <is>
          <t>Não</t>
        </is>
      </c>
      <c r="S663" t="inlineStr">
        <is>
          <t>16–40</t>
        </is>
      </c>
      <c r="T663" t="inlineStr">
        <is>
          <t>Conta nova (≤ 30 dias)</t>
        </is>
      </c>
      <c r="U663" t="inlineStr">
        <is>
          <t>Cybersecurity</t>
        </is>
      </c>
      <c r="V663" t="inlineStr">
        <is>
          <t>UK</t>
        </is>
      </c>
      <c r="W663" t="inlineStr">
        <is>
          <t>ads</t>
        </is>
      </c>
    </row>
    <row r="664">
      <c r="A664" t="inlineStr">
        <is>
          <t>S-310ae0</t>
        </is>
      </c>
      <c r="B664" t="inlineStr">
        <is>
          <t>A-58b9ff</t>
        </is>
      </c>
      <c r="C664" s="40" t="n">
        <v>45548</v>
      </c>
      <c r="D664" s="40" t="n">
        <v>45566</v>
      </c>
      <c r="E664" t="n">
        <v>18</v>
      </c>
      <c r="F664" t="n">
        <v>398</v>
      </c>
      <c r="G664" t="inlineStr">
        <is>
          <t>2024-S2</t>
        </is>
      </c>
      <c r="H664" t="inlineStr">
        <is>
          <t>Sim</t>
        </is>
      </c>
      <c r="I664" t="n">
        <v>1</v>
      </c>
      <c r="J664" s="41" t="n">
        <v>45566</v>
      </c>
      <c r="K664" t="n">
        <v>1</v>
      </c>
      <c r="L664" t="inlineStr">
        <is>
          <t>Não</t>
        </is>
      </c>
      <c r="M664" t="inlineStr">
        <is>
          <t>Enterprise</t>
        </is>
      </c>
      <c r="N664" t="inlineStr">
        <is>
          <t>monthly</t>
        </is>
      </c>
      <c r="O664" t="inlineStr">
        <is>
          <t>Pago</t>
        </is>
      </c>
      <c r="P664" t="inlineStr">
        <is>
          <t>Sim</t>
        </is>
      </c>
      <c r="Q664" t="inlineStr">
        <is>
          <t>Não</t>
        </is>
      </c>
      <c r="R664" t="inlineStr">
        <is>
          <t>Não</t>
        </is>
      </c>
      <c r="S664" t="inlineStr">
        <is>
          <t>1–5</t>
        </is>
      </c>
      <c r="T664" t="inlineStr">
        <is>
          <t>91–180 dias</t>
        </is>
      </c>
      <c r="U664" t="inlineStr">
        <is>
          <t>DevTools</t>
        </is>
      </c>
      <c r="V664" t="inlineStr">
        <is>
          <t>IN</t>
        </is>
      </c>
      <c r="W664" t="inlineStr">
        <is>
          <t>partner</t>
        </is>
      </c>
    </row>
    <row r="665">
      <c r="A665" t="inlineStr">
        <is>
          <t>S-21eeea</t>
        </is>
      </c>
      <c r="B665" t="inlineStr">
        <is>
          <t>A-2b9d3e</t>
        </is>
      </c>
      <c r="C665" s="40" t="n">
        <v>45604</v>
      </c>
      <c r="D665" s="40" t="n"/>
      <c r="E665" t="n">
        <v>53</v>
      </c>
      <c r="F665" t="n">
        <v>1421</v>
      </c>
      <c r="G665" t="inlineStr">
        <is>
          <t>2024-S2</t>
        </is>
      </c>
      <c r="H665" t="inlineStr">
        <is>
          <t>Sim</t>
        </is>
      </c>
      <c r="I665" t="n">
        <v>0</v>
      </c>
      <c r="J665" s="41" t="n"/>
      <c r="L665" t="inlineStr"/>
      <c r="M665" t="inlineStr">
        <is>
          <t>Pro</t>
        </is>
      </c>
      <c r="N665" t="inlineStr">
        <is>
          <t>monthly</t>
        </is>
      </c>
      <c r="O665" t="inlineStr">
        <is>
          <t>Pago</t>
        </is>
      </c>
      <c r="P665" t="inlineStr">
        <is>
          <t>Sim</t>
        </is>
      </c>
      <c r="Q665" t="inlineStr">
        <is>
          <t>Não</t>
        </is>
      </c>
      <c r="R665" t="inlineStr">
        <is>
          <t>Não</t>
        </is>
      </c>
      <c r="S665" t="inlineStr">
        <is>
          <t>16–40</t>
        </is>
      </c>
      <c r="T665" t="inlineStr">
        <is>
          <t>Mais de 365 dias</t>
        </is>
      </c>
      <c r="U665" t="inlineStr">
        <is>
          <t>EdTech</t>
        </is>
      </c>
      <c r="V665" t="inlineStr">
        <is>
          <t>US</t>
        </is>
      </c>
      <c r="W665" t="inlineStr">
        <is>
          <t>partner</t>
        </is>
      </c>
    </row>
    <row r="666">
      <c r="A666" t="inlineStr">
        <is>
          <t>S-7b9b62</t>
        </is>
      </c>
      <c r="B666" t="inlineStr">
        <is>
          <t>A-cb5333</t>
        </is>
      </c>
      <c r="C666" s="40" t="n">
        <v>45552</v>
      </c>
      <c r="D666" s="40" t="n"/>
      <c r="E666" t="n">
        <v>105</v>
      </c>
      <c r="F666" t="n">
        <v>1617</v>
      </c>
      <c r="G666" t="inlineStr">
        <is>
          <t>2024-S2</t>
        </is>
      </c>
      <c r="H666" t="inlineStr">
        <is>
          <t>Sim</t>
        </is>
      </c>
      <c r="I666" t="n">
        <v>0</v>
      </c>
      <c r="J666" s="41" t="n"/>
      <c r="L666" t="inlineStr"/>
      <c r="M666" t="inlineStr">
        <is>
          <t>Pro</t>
        </is>
      </c>
      <c r="N666" t="inlineStr">
        <is>
          <t>monthly</t>
        </is>
      </c>
      <c r="O666" t="inlineStr">
        <is>
          <t>Pago</t>
        </is>
      </c>
      <c r="P666" t="inlineStr">
        <is>
          <t>Não</t>
        </is>
      </c>
      <c r="Q666" t="inlineStr">
        <is>
          <t>Não</t>
        </is>
      </c>
      <c r="R666" t="inlineStr">
        <is>
          <t>Não</t>
        </is>
      </c>
      <c r="S666" t="inlineStr">
        <is>
          <t>16–40</t>
        </is>
      </c>
      <c r="T666" t="inlineStr">
        <is>
          <t>91–180 dias</t>
        </is>
      </c>
      <c r="U666" t="inlineStr">
        <is>
          <t>DevTools</t>
        </is>
      </c>
      <c r="V666" t="inlineStr">
        <is>
          <t>US</t>
        </is>
      </c>
      <c r="W666" t="inlineStr">
        <is>
          <t>ads</t>
        </is>
      </c>
    </row>
    <row r="667">
      <c r="A667" t="inlineStr">
        <is>
          <t>S-799da2</t>
        </is>
      </c>
      <c r="B667" t="inlineStr">
        <is>
          <t>A-95b24a</t>
        </is>
      </c>
      <c r="C667" s="40" t="n">
        <v>45470</v>
      </c>
      <c r="D667" s="40" t="n"/>
      <c r="E667" t="n">
        <v>187</v>
      </c>
      <c r="F667" t="n">
        <v>1862</v>
      </c>
      <c r="G667" t="inlineStr">
        <is>
          <t>Até 2024-S1</t>
        </is>
      </c>
      <c r="H667" t="inlineStr">
        <is>
          <t>Sim</t>
        </is>
      </c>
      <c r="I667" t="n">
        <v>0</v>
      </c>
      <c r="J667" s="41" t="n"/>
      <c r="L667" t="inlineStr"/>
      <c r="M667" t="inlineStr">
        <is>
          <t>Pro</t>
        </is>
      </c>
      <c r="N667" t="inlineStr">
        <is>
          <t>monthly</t>
        </is>
      </c>
      <c r="O667" t="inlineStr">
        <is>
          <t>Pago</t>
        </is>
      </c>
      <c r="P667" t="inlineStr">
        <is>
          <t>Sim</t>
        </is>
      </c>
      <c r="Q667" t="inlineStr">
        <is>
          <t>Não</t>
        </is>
      </c>
      <c r="R667" t="inlineStr">
        <is>
          <t>Não</t>
        </is>
      </c>
      <c r="S667" t="inlineStr">
        <is>
          <t>16–40</t>
        </is>
      </c>
      <c r="T667" t="inlineStr">
        <is>
          <t>Mais de 365 dias</t>
        </is>
      </c>
      <c r="U667" t="inlineStr">
        <is>
          <t>FinTech</t>
        </is>
      </c>
      <c r="V667" t="inlineStr">
        <is>
          <t>US</t>
        </is>
      </c>
      <c r="W667" t="inlineStr">
        <is>
          <t>event</t>
        </is>
      </c>
    </row>
    <row r="668">
      <c r="A668" t="inlineStr">
        <is>
          <t>S-e82bdc</t>
        </is>
      </c>
      <c r="B668" t="inlineStr">
        <is>
          <t>A-4c38bc</t>
        </is>
      </c>
      <c r="C668" s="40" t="n">
        <v>45368</v>
      </c>
      <c r="D668" s="40" t="n"/>
      <c r="E668" t="n">
        <v>289</v>
      </c>
      <c r="F668" t="n">
        <v>684</v>
      </c>
      <c r="G668" t="inlineStr">
        <is>
          <t>Até 2024-S1</t>
        </is>
      </c>
      <c r="H668" t="inlineStr">
        <is>
          <t>Sim</t>
        </is>
      </c>
      <c r="I668" t="n">
        <v>0</v>
      </c>
      <c r="J668" s="41" t="n"/>
      <c r="L668" t="inlineStr"/>
      <c r="M668" t="inlineStr">
        <is>
          <t>Basic</t>
        </is>
      </c>
      <c r="N668" t="inlineStr">
        <is>
          <t>annual</t>
        </is>
      </c>
      <c r="O668" t="inlineStr">
        <is>
          <t>Pago</t>
        </is>
      </c>
      <c r="P668" t="inlineStr">
        <is>
          <t>Sim</t>
        </is>
      </c>
      <c r="Q668" t="inlineStr">
        <is>
          <t>Não</t>
        </is>
      </c>
      <c r="R668" t="inlineStr">
        <is>
          <t>Não</t>
        </is>
      </c>
      <c r="S668" t="inlineStr">
        <is>
          <t>16–40</t>
        </is>
      </c>
      <c r="T668" t="inlineStr">
        <is>
          <t>Conta nova (≤ 30 dias)</t>
        </is>
      </c>
      <c r="U668" t="inlineStr">
        <is>
          <t>HealthTech</t>
        </is>
      </c>
      <c r="V668" t="inlineStr">
        <is>
          <t>UK</t>
        </is>
      </c>
      <c r="W668" t="inlineStr">
        <is>
          <t>event</t>
        </is>
      </c>
    </row>
    <row r="669">
      <c r="A669" t="inlineStr">
        <is>
          <t>S-879b43</t>
        </is>
      </c>
      <c r="B669" t="inlineStr">
        <is>
          <t>A-3cc791</t>
        </is>
      </c>
      <c r="C669" s="40" t="n">
        <v>45377</v>
      </c>
      <c r="D669" s="40" t="n"/>
      <c r="E669" t="n">
        <v>280</v>
      </c>
      <c r="F669" t="n">
        <v>1194</v>
      </c>
      <c r="G669" t="inlineStr">
        <is>
          <t>Até 2024-S1</t>
        </is>
      </c>
      <c r="H669" t="inlineStr">
        <is>
          <t>Sim</t>
        </is>
      </c>
      <c r="I669" t="n">
        <v>0</v>
      </c>
      <c r="J669" s="41" t="n"/>
      <c r="L669" t="inlineStr"/>
      <c r="M669" t="inlineStr">
        <is>
          <t>Enterprise</t>
        </is>
      </c>
      <c r="N669" t="inlineStr">
        <is>
          <t>monthly</t>
        </is>
      </c>
      <c r="O669" t="inlineStr">
        <is>
          <t>Pago</t>
        </is>
      </c>
      <c r="P669" t="inlineStr">
        <is>
          <t>Sim</t>
        </is>
      </c>
      <c r="Q669" t="inlineStr">
        <is>
          <t>Não</t>
        </is>
      </c>
      <c r="R669" t="inlineStr">
        <is>
          <t>Não</t>
        </is>
      </c>
      <c r="S669" t="inlineStr">
        <is>
          <t>6–15</t>
        </is>
      </c>
      <c r="T669" t="inlineStr">
        <is>
          <t>31–90 dias</t>
        </is>
      </c>
      <c r="U669" t="inlineStr">
        <is>
          <t>EdTech</t>
        </is>
      </c>
      <c r="V669" t="inlineStr">
        <is>
          <t>US</t>
        </is>
      </c>
      <c r="W669" t="inlineStr">
        <is>
          <t>other</t>
        </is>
      </c>
    </row>
    <row r="670">
      <c r="A670" t="inlineStr">
        <is>
          <t>S-6fd24b</t>
        </is>
      </c>
      <c r="B670" t="inlineStr">
        <is>
          <t>A-7988d1</t>
        </is>
      </c>
      <c r="C670" s="40" t="n">
        <v>45523</v>
      </c>
      <c r="D670" s="40" t="n"/>
      <c r="E670" t="n">
        <v>134</v>
      </c>
      <c r="F670" t="n">
        <v>6567</v>
      </c>
      <c r="G670" t="inlineStr">
        <is>
          <t>2024-S2</t>
        </is>
      </c>
      <c r="H670" t="inlineStr">
        <is>
          <t>Sim</t>
        </is>
      </c>
      <c r="I670" t="n">
        <v>0</v>
      </c>
      <c r="J670" s="41" t="n"/>
      <c r="L670" t="inlineStr"/>
      <c r="M670" t="inlineStr">
        <is>
          <t>Enterprise</t>
        </is>
      </c>
      <c r="N670" t="inlineStr">
        <is>
          <t>monthly</t>
        </is>
      </c>
      <c r="O670" t="inlineStr">
        <is>
          <t>Pago</t>
        </is>
      </c>
      <c r="P670" t="inlineStr">
        <is>
          <t>Sim</t>
        </is>
      </c>
      <c r="Q670" t="inlineStr">
        <is>
          <t>Não</t>
        </is>
      </c>
      <c r="R670" t="inlineStr">
        <is>
          <t>Não</t>
        </is>
      </c>
      <c r="S670" t="inlineStr">
        <is>
          <t>16–40</t>
        </is>
      </c>
      <c r="T670" t="inlineStr">
        <is>
          <t>181–365 dias</t>
        </is>
      </c>
      <c r="U670" t="inlineStr">
        <is>
          <t>Cybersecurity</t>
        </is>
      </c>
      <c r="V670" t="inlineStr">
        <is>
          <t>US</t>
        </is>
      </c>
      <c r="W670" t="inlineStr">
        <is>
          <t>other</t>
        </is>
      </c>
    </row>
    <row r="671">
      <c r="A671" t="inlineStr">
        <is>
          <t>S-d2e00a</t>
        </is>
      </c>
      <c r="B671" t="inlineStr">
        <is>
          <t>A-4c56c9</t>
        </is>
      </c>
      <c r="C671" s="40" t="n">
        <v>45552</v>
      </c>
      <c r="D671" s="40" t="n"/>
      <c r="E671" t="n">
        <v>105</v>
      </c>
      <c r="F671" t="n">
        <v>1791</v>
      </c>
      <c r="G671" t="inlineStr">
        <is>
          <t>2024-S2</t>
        </is>
      </c>
      <c r="H671" t="inlineStr">
        <is>
          <t>Sim</t>
        </is>
      </c>
      <c r="I671" t="n">
        <v>0</v>
      </c>
      <c r="J671" s="41" t="n"/>
      <c r="L671" t="inlineStr"/>
      <c r="M671" t="inlineStr">
        <is>
          <t>Enterprise</t>
        </is>
      </c>
      <c r="N671" t="inlineStr">
        <is>
          <t>monthly</t>
        </is>
      </c>
      <c r="O671" t="inlineStr">
        <is>
          <t>Pago</t>
        </is>
      </c>
      <c r="P671" t="inlineStr">
        <is>
          <t>Sim</t>
        </is>
      </c>
      <c r="Q671" t="inlineStr">
        <is>
          <t>Não</t>
        </is>
      </c>
      <c r="R671" t="inlineStr">
        <is>
          <t>Não</t>
        </is>
      </c>
      <c r="S671" t="inlineStr">
        <is>
          <t>6–15</t>
        </is>
      </c>
      <c r="T671" t="inlineStr">
        <is>
          <t>181–365 dias</t>
        </is>
      </c>
      <c r="U671" t="inlineStr">
        <is>
          <t>FinTech</t>
        </is>
      </c>
      <c r="V671" t="inlineStr">
        <is>
          <t>US</t>
        </is>
      </c>
      <c r="W671" t="inlineStr">
        <is>
          <t>partner</t>
        </is>
      </c>
    </row>
    <row r="672">
      <c r="A672" t="inlineStr">
        <is>
          <t>S-a916cb</t>
        </is>
      </c>
      <c r="B672" t="inlineStr">
        <is>
          <t>A-eb7c38</t>
        </is>
      </c>
      <c r="C672" s="40" t="n">
        <v>45593</v>
      </c>
      <c r="D672" s="40" t="n"/>
      <c r="E672" t="n">
        <v>64</v>
      </c>
      <c r="F672" t="n">
        <v>6965</v>
      </c>
      <c r="G672" t="inlineStr">
        <is>
          <t>2024-S2</t>
        </is>
      </c>
      <c r="H672" t="inlineStr">
        <is>
          <t>Sim</t>
        </is>
      </c>
      <c r="I672" t="n">
        <v>0</v>
      </c>
      <c r="J672" s="41" t="n"/>
      <c r="L672" t="inlineStr"/>
      <c r="M672" t="inlineStr">
        <is>
          <t>Enterprise</t>
        </is>
      </c>
      <c r="N672" t="inlineStr">
        <is>
          <t>monthly</t>
        </is>
      </c>
      <c r="O672" t="inlineStr">
        <is>
          <t>Pago</t>
        </is>
      </c>
      <c r="P672" t="inlineStr">
        <is>
          <t>Sim</t>
        </is>
      </c>
      <c r="Q672" t="inlineStr">
        <is>
          <t>Não</t>
        </is>
      </c>
      <c r="R672" t="inlineStr">
        <is>
          <t>Não</t>
        </is>
      </c>
      <c r="S672" t="inlineStr">
        <is>
          <t>16–40</t>
        </is>
      </c>
      <c r="T672" t="inlineStr">
        <is>
          <t>181–365 dias</t>
        </is>
      </c>
      <c r="U672" t="inlineStr">
        <is>
          <t>DevTools</t>
        </is>
      </c>
      <c r="V672" t="inlineStr">
        <is>
          <t>AU</t>
        </is>
      </c>
      <c r="W672" t="inlineStr">
        <is>
          <t>organic</t>
        </is>
      </c>
    </row>
    <row r="673">
      <c r="A673" t="inlineStr">
        <is>
          <t>S-3fe1c3</t>
        </is>
      </c>
      <c r="B673" t="inlineStr">
        <is>
          <t>A-0158bb</t>
        </is>
      </c>
      <c r="C673" s="40" t="n">
        <v>45588</v>
      </c>
      <c r="D673" s="40" t="n"/>
      <c r="E673" t="n">
        <v>69</v>
      </c>
      <c r="F673" t="n">
        <v>0</v>
      </c>
      <c r="G673" t="inlineStr">
        <is>
          <t>2024-S2</t>
        </is>
      </c>
      <c r="H673" t="inlineStr">
        <is>
          <t>Sim</t>
        </is>
      </c>
      <c r="I673" t="n">
        <v>0</v>
      </c>
      <c r="J673" s="41" t="n"/>
      <c r="L673" t="inlineStr"/>
      <c r="M673" t="inlineStr">
        <is>
          <t>Enterprise</t>
        </is>
      </c>
      <c r="N673" t="inlineStr">
        <is>
          <t>monthly</t>
        </is>
      </c>
      <c r="O673" t="inlineStr">
        <is>
          <t>Trial</t>
        </is>
      </c>
      <c r="P673" t="inlineStr">
        <is>
          <t>Sim</t>
        </is>
      </c>
      <c r="Q673" t="inlineStr">
        <is>
          <t>Não</t>
        </is>
      </c>
      <c r="R673" t="inlineStr">
        <is>
          <t>Não</t>
        </is>
      </c>
      <c r="S673" t="inlineStr">
        <is>
          <t>16–40</t>
        </is>
      </c>
      <c r="T673" t="inlineStr">
        <is>
          <t>91–180 dias</t>
        </is>
      </c>
      <c r="U673" t="inlineStr">
        <is>
          <t>FinTech</t>
        </is>
      </c>
      <c r="V673" t="inlineStr">
        <is>
          <t>DE</t>
        </is>
      </c>
      <c r="W673" t="inlineStr">
        <is>
          <t>partner</t>
        </is>
      </c>
    </row>
    <row r="674">
      <c r="A674" t="inlineStr">
        <is>
          <t>S-dccf50</t>
        </is>
      </c>
      <c r="B674" t="inlineStr">
        <is>
          <t>A-a09355</t>
        </is>
      </c>
      <c r="C674" s="40" t="n">
        <v>45624</v>
      </c>
      <c r="D674" s="40" t="n"/>
      <c r="E674" t="n">
        <v>33</v>
      </c>
      <c r="F674" t="n">
        <v>4577</v>
      </c>
      <c r="G674" t="inlineStr">
        <is>
          <t>2024-S2</t>
        </is>
      </c>
      <c r="H674" t="inlineStr">
        <is>
          <t>Sim</t>
        </is>
      </c>
      <c r="I674" t="n">
        <v>0</v>
      </c>
      <c r="J674" s="41" t="n"/>
      <c r="L674" t="inlineStr"/>
      <c r="M674" t="inlineStr">
        <is>
          <t>Enterprise</t>
        </is>
      </c>
      <c r="N674" t="inlineStr">
        <is>
          <t>annual</t>
        </is>
      </c>
      <c r="O674" t="inlineStr">
        <is>
          <t>Pago</t>
        </is>
      </c>
      <c r="P674" t="inlineStr">
        <is>
          <t>Não</t>
        </is>
      </c>
      <c r="Q674" t="inlineStr">
        <is>
          <t>Não</t>
        </is>
      </c>
      <c r="R674" t="inlineStr">
        <is>
          <t>Não</t>
        </is>
      </c>
      <c r="S674" t="inlineStr">
        <is>
          <t>16–40</t>
        </is>
      </c>
      <c r="T674" t="inlineStr">
        <is>
          <t>91–180 dias</t>
        </is>
      </c>
      <c r="U674" t="inlineStr">
        <is>
          <t>FinTech</t>
        </is>
      </c>
      <c r="V674" t="inlineStr">
        <is>
          <t>US</t>
        </is>
      </c>
      <c r="W674" t="inlineStr">
        <is>
          <t>organic</t>
        </is>
      </c>
    </row>
    <row r="675">
      <c r="A675" t="inlineStr">
        <is>
          <t>S-023f3c</t>
        </is>
      </c>
      <c r="B675" t="inlineStr">
        <is>
          <t>A-b9eed8</t>
        </is>
      </c>
      <c r="C675" s="40" t="n">
        <v>45367</v>
      </c>
      <c r="D675" s="40" t="n"/>
      <c r="E675" t="n">
        <v>290</v>
      </c>
      <c r="F675" t="n">
        <v>2985</v>
      </c>
      <c r="G675" t="inlineStr">
        <is>
          <t>Até 2024-S1</t>
        </is>
      </c>
      <c r="H675" t="inlineStr">
        <is>
          <t>Sim</t>
        </is>
      </c>
      <c r="I675" t="n">
        <v>0</v>
      </c>
      <c r="J675" s="41" t="n"/>
      <c r="L675" t="inlineStr"/>
      <c r="M675" t="inlineStr">
        <is>
          <t>Enterprise</t>
        </is>
      </c>
      <c r="N675" t="inlineStr">
        <is>
          <t>annual</t>
        </is>
      </c>
      <c r="O675" t="inlineStr">
        <is>
          <t>Pago</t>
        </is>
      </c>
      <c r="P675" t="inlineStr">
        <is>
          <t>Não</t>
        </is>
      </c>
      <c r="Q675" t="inlineStr">
        <is>
          <t>Não</t>
        </is>
      </c>
      <c r="R675" t="inlineStr">
        <is>
          <t>Não</t>
        </is>
      </c>
      <c r="S675" t="inlineStr">
        <is>
          <t>6–15</t>
        </is>
      </c>
      <c r="T675" t="inlineStr">
        <is>
          <t>Conta nova (≤ 30 dias)</t>
        </is>
      </c>
      <c r="U675" t="inlineStr">
        <is>
          <t>Cybersecurity</t>
        </is>
      </c>
      <c r="V675" t="inlineStr">
        <is>
          <t>US</t>
        </is>
      </c>
      <c r="W675" t="inlineStr">
        <is>
          <t>organic</t>
        </is>
      </c>
    </row>
    <row r="676">
      <c r="A676" t="inlineStr">
        <is>
          <t>S-c35f78</t>
        </is>
      </c>
      <c r="B676" t="inlineStr">
        <is>
          <t>A-95b24a</t>
        </is>
      </c>
      <c r="C676" s="40" t="n">
        <v>45576</v>
      </c>
      <c r="D676" s="40" t="n"/>
      <c r="E676" t="n">
        <v>81</v>
      </c>
      <c r="F676" t="n">
        <v>0</v>
      </c>
      <c r="G676" t="inlineStr">
        <is>
          <t>2024-S2</t>
        </is>
      </c>
      <c r="H676" t="inlineStr">
        <is>
          <t>Sim</t>
        </is>
      </c>
      <c r="I676" t="n">
        <v>0</v>
      </c>
      <c r="J676" s="41" t="n"/>
      <c r="L676" t="inlineStr"/>
      <c r="M676" t="inlineStr">
        <is>
          <t>Pro</t>
        </is>
      </c>
      <c r="N676" t="inlineStr">
        <is>
          <t>annual</t>
        </is>
      </c>
      <c r="O676" t="inlineStr">
        <is>
          <t>Trial</t>
        </is>
      </c>
      <c r="P676" t="inlineStr">
        <is>
          <t>Sim</t>
        </is>
      </c>
      <c r="Q676" t="inlineStr">
        <is>
          <t>Sim</t>
        </is>
      </c>
      <c r="R676" t="inlineStr">
        <is>
          <t>Não</t>
        </is>
      </c>
      <c r="S676" t="inlineStr">
        <is>
          <t>16–40</t>
        </is>
      </c>
      <c r="T676" t="inlineStr">
        <is>
          <t>Mais de 365 dias</t>
        </is>
      </c>
      <c r="U676" t="inlineStr">
        <is>
          <t>FinTech</t>
        </is>
      </c>
      <c r="V676" t="inlineStr">
        <is>
          <t>US</t>
        </is>
      </c>
      <c r="W676" t="inlineStr">
        <is>
          <t>event</t>
        </is>
      </c>
    </row>
    <row r="677">
      <c r="A677" t="inlineStr">
        <is>
          <t>S-eb15a1</t>
        </is>
      </c>
      <c r="B677" t="inlineStr">
        <is>
          <t>A-2edab2</t>
        </is>
      </c>
      <c r="C677" s="40" t="n">
        <v>45626</v>
      </c>
      <c r="D677" s="40" t="n"/>
      <c r="E677" t="n">
        <v>31</v>
      </c>
      <c r="F677" t="n">
        <v>3383</v>
      </c>
      <c r="G677" t="inlineStr">
        <is>
          <t>2024-S2</t>
        </is>
      </c>
      <c r="H677" t="inlineStr">
        <is>
          <t>Sim</t>
        </is>
      </c>
      <c r="I677" t="n">
        <v>0</v>
      </c>
      <c r="J677" s="41" t="n"/>
      <c r="L677" t="inlineStr"/>
      <c r="M677" t="inlineStr">
        <is>
          <t>Enterprise</t>
        </is>
      </c>
      <c r="N677" t="inlineStr">
        <is>
          <t>monthly</t>
        </is>
      </c>
      <c r="O677" t="inlineStr">
        <is>
          <t>Pago</t>
        </is>
      </c>
      <c r="P677" t="inlineStr">
        <is>
          <t>Sim</t>
        </is>
      </c>
      <c r="Q677" t="inlineStr">
        <is>
          <t>Não</t>
        </is>
      </c>
      <c r="R677" t="inlineStr">
        <is>
          <t>Não</t>
        </is>
      </c>
      <c r="S677" t="inlineStr">
        <is>
          <t>16–40</t>
        </is>
      </c>
      <c r="T677" t="inlineStr">
        <is>
          <t>Mais de 365 dias</t>
        </is>
      </c>
      <c r="U677" t="inlineStr">
        <is>
          <t>HealthTech</t>
        </is>
      </c>
      <c r="V677" t="inlineStr">
        <is>
          <t>US</t>
        </is>
      </c>
      <c r="W677" t="inlineStr">
        <is>
          <t>event</t>
        </is>
      </c>
    </row>
    <row r="678">
      <c r="A678" t="inlineStr">
        <is>
          <t>S-079321</t>
        </is>
      </c>
      <c r="B678" t="inlineStr">
        <is>
          <t>A-e1462e</t>
        </is>
      </c>
      <c r="C678" s="40" t="n">
        <v>45134</v>
      </c>
      <c r="D678" s="40" t="n"/>
      <c r="E678" t="n">
        <v>523</v>
      </c>
      <c r="F678" t="n">
        <v>735</v>
      </c>
      <c r="G678" t="inlineStr">
        <is>
          <t>Até 2024-S1</t>
        </is>
      </c>
      <c r="H678" t="inlineStr">
        <is>
          <t>Sim</t>
        </is>
      </c>
      <c r="I678" t="n">
        <v>0</v>
      </c>
      <c r="J678" s="41" t="n"/>
      <c r="L678" t="inlineStr"/>
      <c r="M678" t="inlineStr">
        <is>
          <t>Pro</t>
        </is>
      </c>
      <c r="N678" t="inlineStr">
        <is>
          <t>annual</t>
        </is>
      </c>
      <c r="O678" t="inlineStr">
        <is>
          <t>Pago</t>
        </is>
      </c>
      <c r="P678" t="inlineStr">
        <is>
          <t>Não</t>
        </is>
      </c>
      <c r="Q678" t="inlineStr">
        <is>
          <t>Não</t>
        </is>
      </c>
      <c r="R678" t="inlineStr">
        <is>
          <t>Não</t>
        </is>
      </c>
      <c r="S678" t="inlineStr">
        <is>
          <t>6–15</t>
        </is>
      </c>
      <c r="T678" t="inlineStr">
        <is>
          <t>91–180 dias</t>
        </is>
      </c>
      <c r="U678" t="inlineStr">
        <is>
          <t>FinTech</t>
        </is>
      </c>
      <c r="V678" t="inlineStr">
        <is>
          <t>UK</t>
        </is>
      </c>
      <c r="W678" t="inlineStr">
        <is>
          <t>partner</t>
        </is>
      </c>
    </row>
    <row r="679">
      <c r="A679" t="inlineStr">
        <is>
          <t>S-c25263</t>
        </is>
      </c>
      <c r="B679" t="inlineStr">
        <is>
          <t>A-c7ffc2</t>
        </is>
      </c>
      <c r="C679" s="40" t="n">
        <v>45191</v>
      </c>
      <c r="D679" s="40" t="n"/>
      <c r="E679" t="n">
        <v>466</v>
      </c>
      <c r="F679" t="n">
        <v>570</v>
      </c>
      <c r="G679" t="inlineStr">
        <is>
          <t>Até 2024-S1</t>
        </is>
      </c>
      <c r="H679" t="inlineStr">
        <is>
          <t>Sim</t>
        </is>
      </c>
      <c r="I679" t="n">
        <v>0</v>
      </c>
      <c r="J679" s="41" t="n"/>
      <c r="L679" t="inlineStr"/>
      <c r="M679" t="inlineStr">
        <is>
          <t>Basic</t>
        </is>
      </c>
      <c r="N679" t="inlineStr">
        <is>
          <t>annual</t>
        </is>
      </c>
      <c r="O679" t="inlineStr">
        <is>
          <t>Pago</t>
        </is>
      </c>
      <c r="P679" t="inlineStr">
        <is>
          <t>Sim</t>
        </is>
      </c>
      <c r="Q679" t="inlineStr">
        <is>
          <t>Sim</t>
        </is>
      </c>
      <c r="R679" t="inlineStr">
        <is>
          <t>Não</t>
        </is>
      </c>
      <c r="S679" t="inlineStr">
        <is>
          <t>16–40</t>
        </is>
      </c>
      <c r="T679" t="inlineStr">
        <is>
          <t>181–365 dias</t>
        </is>
      </c>
      <c r="U679" t="inlineStr">
        <is>
          <t>Cybersecurity</t>
        </is>
      </c>
      <c r="V679" t="inlineStr">
        <is>
          <t>US</t>
        </is>
      </c>
      <c r="W679" t="inlineStr">
        <is>
          <t>partner</t>
        </is>
      </c>
    </row>
    <row r="680">
      <c r="A680" t="inlineStr">
        <is>
          <t>S-a86344</t>
        </is>
      </c>
      <c r="B680" t="inlineStr">
        <is>
          <t>A-00bed1</t>
        </is>
      </c>
      <c r="C680" s="40" t="n">
        <v>45522</v>
      </c>
      <c r="D680" s="40" t="n"/>
      <c r="E680" t="n">
        <v>135</v>
      </c>
      <c r="F680" t="n">
        <v>1764</v>
      </c>
      <c r="G680" t="inlineStr">
        <is>
          <t>2024-S2</t>
        </is>
      </c>
      <c r="H680" t="inlineStr">
        <is>
          <t>Sim</t>
        </is>
      </c>
      <c r="I680" t="n">
        <v>0</v>
      </c>
      <c r="J680" s="41" t="n"/>
      <c r="L680" t="inlineStr"/>
      <c r="M680" t="inlineStr">
        <is>
          <t>Pro</t>
        </is>
      </c>
      <c r="N680" t="inlineStr">
        <is>
          <t>annual</t>
        </is>
      </c>
      <c r="O680" t="inlineStr">
        <is>
          <t>Pago</t>
        </is>
      </c>
      <c r="P680" t="inlineStr">
        <is>
          <t>Sim</t>
        </is>
      </c>
      <c r="Q680" t="inlineStr">
        <is>
          <t>Sim</t>
        </is>
      </c>
      <c r="R680" t="inlineStr">
        <is>
          <t>Não</t>
        </is>
      </c>
      <c r="S680" t="inlineStr">
        <is>
          <t>16–40</t>
        </is>
      </c>
      <c r="T680" t="inlineStr">
        <is>
          <t>181–365 dias</t>
        </is>
      </c>
      <c r="U680" t="inlineStr">
        <is>
          <t>Cybersecurity</t>
        </is>
      </c>
      <c r="V680" t="inlineStr">
        <is>
          <t>US</t>
        </is>
      </c>
      <c r="W680" t="inlineStr">
        <is>
          <t>ads</t>
        </is>
      </c>
    </row>
    <row r="681">
      <c r="A681" t="inlineStr">
        <is>
          <t>S-4cdee1</t>
        </is>
      </c>
      <c r="B681" t="inlineStr">
        <is>
          <t>A-8b25f2</t>
        </is>
      </c>
      <c r="C681" s="40" t="n">
        <v>45341</v>
      </c>
      <c r="D681" s="40" t="n"/>
      <c r="E681" t="n">
        <v>316</v>
      </c>
      <c r="F681" t="n">
        <v>0</v>
      </c>
      <c r="G681" t="inlineStr">
        <is>
          <t>Até 2024-S1</t>
        </is>
      </c>
      <c r="H681" t="inlineStr">
        <is>
          <t>Sim</t>
        </is>
      </c>
      <c r="I681" t="n">
        <v>0</v>
      </c>
      <c r="J681" s="41" t="n"/>
      <c r="L681" t="inlineStr"/>
      <c r="M681" t="inlineStr">
        <is>
          <t>Enterprise</t>
        </is>
      </c>
      <c r="N681" t="inlineStr">
        <is>
          <t>monthly</t>
        </is>
      </c>
      <c r="O681" t="inlineStr">
        <is>
          <t>Trial</t>
        </is>
      </c>
      <c r="P681" t="inlineStr">
        <is>
          <t>Sim</t>
        </is>
      </c>
      <c r="Q681" t="inlineStr">
        <is>
          <t>Não</t>
        </is>
      </c>
      <c r="R681" t="inlineStr">
        <is>
          <t>Não</t>
        </is>
      </c>
      <c r="S681" t="inlineStr">
        <is>
          <t>16–40</t>
        </is>
      </c>
      <c r="T681" t="inlineStr">
        <is>
          <t>Conta nova (≤ 30 dias)</t>
        </is>
      </c>
      <c r="U681" t="inlineStr">
        <is>
          <t>Cybersecurity</t>
        </is>
      </c>
      <c r="V681" t="inlineStr">
        <is>
          <t>US</t>
        </is>
      </c>
      <c r="W681" t="inlineStr">
        <is>
          <t>ads</t>
        </is>
      </c>
    </row>
    <row r="682">
      <c r="A682" t="inlineStr">
        <is>
          <t>S-381c99</t>
        </is>
      </c>
      <c r="B682" t="inlineStr">
        <is>
          <t>A-e7a1e2</t>
        </is>
      </c>
      <c r="C682" s="40" t="n">
        <v>45599</v>
      </c>
      <c r="D682" s="40" t="n"/>
      <c r="E682" t="n">
        <v>58</v>
      </c>
      <c r="F682" t="n">
        <v>57</v>
      </c>
      <c r="G682" t="inlineStr">
        <is>
          <t>2024-S2</t>
        </is>
      </c>
      <c r="H682" t="inlineStr">
        <is>
          <t>Sim</t>
        </is>
      </c>
      <c r="I682" t="n">
        <v>0</v>
      </c>
      <c r="J682" s="41" t="n"/>
      <c r="L682" t="inlineStr"/>
      <c r="M682" t="inlineStr">
        <is>
          <t>Basic</t>
        </is>
      </c>
      <c r="N682" t="inlineStr">
        <is>
          <t>monthly</t>
        </is>
      </c>
      <c r="O682" t="inlineStr">
        <is>
          <t>Pago</t>
        </is>
      </c>
      <c r="P682" t="inlineStr">
        <is>
          <t>Sim</t>
        </is>
      </c>
      <c r="Q682" t="inlineStr">
        <is>
          <t>Não</t>
        </is>
      </c>
      <c r="R682" t="inlineStr">
        <is>
          <t>Não</t>
        </is>
      </c>
      <c r="S682" t="inlineStr">
        <is>
          <t>1–5</t>
        </is>
      </c>
      <c r="T682" t="inlineStr">
        <is>
          <t>91–180 dias</t>
        </is>
      </c>
      <c r="U682" t="inlineStr">
        <is>
          <t>Cybersecurity</t>
        </is>
      </c>
      <c r="V682" t="inlineStr">
        <is>
          <t>US</t>
        </is>
      </c>
      <c r="W682" t="inlineStr">
        <is>
          <t>event</t>
        </is>
      </c>
    </row>
    <row r="683">
      <c r="A683" t="inlineStr">
        <is>
          <t>S-8e719f</t>
        </is>
      </c>
      <c r="B683" t="inlineStr">
        <is>
          <t>A-4437e4</t>
        </is>
      </c>
      <c r="C683" s="40" t="n">
        <v>45520</v>
      </c>
      <c r="D683" s="40" t="n"/>
      <c r="E683" t="n">
        <v>137</v>
      </c>
      <c r="F683" t="n">
        <v>209</v>
      </c>
      <c r="G683" t="inlineStr">
        <is>
          <t>2024-S2</t>
        </is>
      </c>
      <c r="H683" t="inlineStr">
        <is>
          <t>Sim</t>
        </is>
      </c>
      <c r="I683" t="n">
        <v>0</v>
      </c>
      <c r="J683" s="41" t="n"/>
      <c r="L683" t="inlineStr"/>
      <c r="M683" t="inlineStr">
        <is>
          <t>Basic</t>
        </is>
      </c>
      <c r="N683" t="inlineStr">
        <is>
          <t>annual</t>
        </is>
      </c>
      <c r="O683" t="inlineStr">
        <is>
          <t>Pago</t>
        </is>
      </c>
      <c r="P683" t="inlineStr">
        <is>
          <t>Sim</t>
        </is>
      </c>
      <c r="Q683" t="inlineStr">
        <is>
          <t>Não</t>
        </is>
      </c>
      <c r="R683" t="inlineStr">
        <is>
          <t>Não</t>
        </is>
      </c>
      <c r="S683" t="inlineStr">
        <is>
          <t>6–15</t>
        </is>
      </c>
      <c r="T683" t="inlineStr">
        <is>
          <t>181–365 dias</t>
        </is>
      </c>
      <c r="U683" t="inlineStr">
        <is>
          <t>Cybersecurity</t>
        </is>
      </c>
      <c r="V683" t="inlineStr">
        <is>
          <t>US</t>
        </is>
      </c>
      <c r="W683" t="inlineStr">
        <is>
          <t>event</t>
        </is>
      </c>
    </row>
    <row r="684">
      <c r="A684" t="inlineStr">
        <is>
          <t>S-d111f5</t>
        </is>
      </c>
      <c r="B684" t="inlineStr">
        <is>
          <t>A-f03140</t>
        </is>
      </c>
      <c r="C684" s="40" t="n">
        <v>45437</v>
      </c>
      <c r="D684" s="40" t="n"/>
      <c r="E684" t="n">
        <v>220</v>
      </c>
      <c r="F684" t="n">
        <v>513</v>
      </c>
      <c r="G684" t="inlineStr">
        <is>
          <t>Até 2024-S1</t>
        </is>
      </c>
      <c r="H684" t="inlineStr">
        <is>
          <t>Sim</t>
        </is>
      </c>
      <c r="I684" t="n">
        <v>0</v>
      </c>
      <c r="J684" s="41" t="n"/>
      <c r="L684" t="inlineStr"/>
      <c r="M684" t="inlineStr">
        <is>
          <t>Basic</t>
        </is>
      </c>
      <c r="N684" t="inlineStr">
        <is>
          <t>monthly</t>
        </is>
      </c>
      <c r="O684" t="inlineStr">
        <is>
          <t>Pago</t>
        </is>
      </c>
      <c r="P684" t="inlineStr">
        <is>
          <t>Sim</t>
        </is>
      </c>
      <c r="Q684" t="inlineStr">
        <is>
          <t>Não</t>
        </is>
      </c>
      <c r="R684" t="inlineStr">
        <is>
          <t>Não</t>
        </is>
      </c>
      <c r="S684" t="inlineStr">
        <is>
          <t>16–40</t>
        </is>
      </c>
      <c r="T684" t="inlineStr">
        <is>
          <t>181–365 dias</t>
        </is>
      </c>
      <c r="U684" t="inlineStr">
        <is>
          <t>DevTools</t>
        </is>
      </c>
      <c r="V684" t="inlineStr">
        <is>
          <t>IN</t>
        </is>
      </c>
      <c r="W684" t="inlineStr">
        <is>
          <t>event</t>
        </is>
      </c>
    </row>
    <row r="685">
      <c r="A685" t="inlineStr">
        <is>
          <t>S-82484b</t>
        </is>
      </c>
      <c r="B685" t="inlineStr">
        <is>
          <t>A-cab532</t>
        </is>
      </c>
      <c r="C685" s="40" t="n">
        <v>45618</v>
      </c>
      <c r="D685" s="40" t="n"/>
      <c r="E685" t="n">
        <v>39</v>
      </c>
      <c r="F685" t="n">
        <v>1029</v>
      </c>
      <c r="G685" t="inlineStr">
        <is>
          <t>2024-S2</t>
        </is>
      </c>
      <c r="H685" t="inlineStr">
        <is>
          <t>Sim</t>
        </is>
      </c>
      <c r="I685" t="n">
        <v>0</v>
      </c>
      <c r="J685" s="41" t="n"/>
      <c r="L685" t="inlineStr"/>
      <c r="M685" t="inlineStr">
        <is>
          <t>Pro</t>
        </is>
      </c>
      <c r="N685" t="inlineStr">
        <is>
          <t>annual</t>
        </is>
      </c>
      <c r="O685" t="inlineStr">
        <is>
          <t>Pago</t>
        </is>
      </c>
      <c r="P685" t="inlineStr">
        <is>
          <t>Sim</t>
        </is>
      </c>
      <c r="Q685" t="inlineStr">
        <is>
          <t>Não</t>
        </is>
      </c>
      <c r="R685" t="inlineStr">
        <is>
          <t>Não</t>
        </is>
      </c>
      <c r="S685" t="inlineStr">
        <is>
          <t>16–40</t>
        </is>
      </c>
      <c r="T685" t="inlineStr">
        <is>
          <t>Mais de 365 dias</t>
        </is>
      </c>
      <c r="U685" t="inlineStr">
        <is>
          <t>DevTools</t>
        </is>
      </c>
      <c r="V685" t="inlineStr">
        <is>
          <t>FR</t>
        </is>
      </c>
      <c r="W685" t="inlineStr">
        <is>
          <t>organic</t>
        </is>
      </c>
    </row>
    <row r="686">
      <c r="A686" t="inlineStr">
        <is>
          <t>S-891eb4</t>
        </is>
      </c>
      <c r="B686" t="inlineStr">
        <is>
          <t>A-716841</t>
        </is>
      </c>
      <c r="C686" s="40" t="n">
        <v>45555</v>
      </c>
      <c r="D686" s="40" t="n"/>
      <c r="E686" t="n">
        <v>102</v>
      </c>
      <c r="F686" t="n">
        <v>2205</v>
      </c>
      <c r="G686" t="inlineStr">
        <is>
          <t>2024-S2</t>
        </is>
      </c>
      <c r="H686" t="inlineStr">
        <is>
          <t>Sim</t>
        </is>
      </c>
      <c r="I686" t="n">
        <v>0</v>
      </c>
      <c r="J686" s="41" t="n"/>
      <c r="L686" t="inlineStr"/>
      <c r="M686" t="inlineStr">
        <is>
          <t>Pro</t>
        </is>
      </c>
      <c r="N686" t="inlineStr">
        <is>
          <t>annual</t>
        </is>
      </c>
      <c r="O686" t="inlineStr">
        <is>
          <t>Pago</t>
        </is>
      </c>
      <c r="P686" t="inlineStr">
        <is>
          <t>Sim</t>
        </is>
      </c>
      <c r="Q686" t="inlineStr">
        <is>
          <t>Não</t>
        </is>
      </c>
      <c r="R686" t="inlineStr">
        <is>
          <t>Não</t>
        </is>
      </c>
      <c r="S686" t="inlineStr">
        <is>
          <t>41+</t>
        </is>
      </c>
      <c r="T686" t="inlineStr">
        <is>
          <t>91–180 dias</t>
        </is>
      </c>
      <c r="U686" t="inlineStr">
        <is>
          <t>FinTech</t>
        </is>
      </c>
      <c r="V686" t="inlineStr">
        <is>
          <t>US</t>
        </is>
      </c>
      <c r="W686" t="inlineStr">
        <is>
          <t>other</t>
        </is>
      </c>
    </row>
    <row r="687">
      <c r="A687" t="inlineStr">
        <is>
          <t>S-4e3e04</t>
        </is>
      </c>
      <c r="B687" t="inlineStr">
        <is>
          <t>A-883b7d</t>
        </is>
      </c>
      <c r="C687" s="40" t="n">
        <v>45520</v>
      </c>
      <c r="D687" s="40" t="n"/>
      <c r="E687" t="n">
        <v>137</v>
      </c>
      <c r="F687" t="n">
        <v>3383</v>
      </c>
      <c r="G687" t="inlineStr">
        <is>
          <t>2024-S2</t>
        </is>
      </c>
      <c r="H687" t="inlineStr">
        <is>
          <t>Sim</t>
        </is>
      </c>
      <c r="I687" t="n">
        <v>0</v>
      </c>
      <c r="J687" s="41" t="n"/>
      <c r="L687" t="inlineStr"/>
      <c r="M687" t="inlineStr">
        <is>
          <t>Enterprise</t>
        </is>
      </c>
      <c r="N687" t="inlineStr">
        <is>
          <t>annual</t>
        </is>
      </c>
      <c r="O687" t="inlineStr">
        <is>
          <t>Pago</t>
        </is>
      </c>
      <c r="P687" t="inlineStr">
        <is>
          <t>Não</t>
        </is>
      </c>
      <c r="Q687" t="inlineStr">
        <is>
          <t>Não</t>
        </is>
      </c>
      <c r="R687" t="inlineStr">
        <is>
          <t>Não</t>
        </is>
      </c>
      <c r="S687" t="inlineStr">
        <is>
          <t>16–40</t>
        </is>
      </c>
      <c r="T687" t="inlineStr">
        <is>
          <t>91–180 dias</t>
        </is>
      </c>
      <c r="U687" t="inlineStr">
        <is>
          <t>Cybersecurity</t>
        </is>
      </c>
      <c r="V687" t="inlineStr">
        <is>
          <t>IN</t>
        </is>
      </c>
      <c r="W687" t="inlineStr">
        <is>
          <t>other</t>
        </is>
      </c>
    </row>
    <row r="688">
      <c r="A688" t="inlineStr">
        <is>
          <t>S-7679b6</t>
        </is>
      </c>
      <c r="B688" t="inlineStr">
        <is>
          <t>A-7f29a7</t>
        </is>
      </c>
      <c r="C688" s="40" t="n">
        <v>45579</v>
      </c>
      <c r="D688" s="40" t="n"/>
      <c r="E688" t="n">
        <v>78</v>
      </c>
      <c r="F688" t="n">
        <v>2009</v>
      </c>
      <c r="G688" t="inlineStr">
        <is>
          <t>2024-S2</t>
        </is>
      </c>
      <c r="H688" t="inlineStr">
        <is>
          <t>Sim</t>
        </is>
      </c>
      <c r="I688" t="n">
        <v>0</v>
      </c>
      <c r="J688" s="41" t="n"/>
      <c r="L688" t="inlineStr"/>
      <c r="M688" t="inlineStr">
        <is>
          <t>Pro</t>
        </is>
      </c>
      <c r="N688" t="inlineStr">
        <is>
          <t>annual</t>
        </is>
      </c>
      <c r="O688" t="inlineStr">
        <is>
          <t>Pago</t>
        </is>
      </c>
      <c r="P688" t="inlineStr">
        <is>
          <t>Não</t>
        </is>
      </c>
      <c r="Q688" t="inlineStr">
        <is>
          <t>Não</t>
        </is>
      </c>
      <c r="R688" t="inlineStr">
        <is>
          <t>Não</t>
        </is>
      </c>
      <c r="S688" t="inlineStr">
        <is>
          <t>41+</t>
        </is>
      </c>
      <c r="T688" t="inlineStr">
        <is>
          <t>Conta nova (≤ 30 dias)</t>
        </is>
      </c>
      <c r="U688" t="inlineStr">
        <is>
          <t>Cybersecurity</t>
        </is>
      </c>
      <c r="V688" t="inlineStr">
        <is>
          <t>UK</t>
        </is>
      </c>
      <c r="W688" t="inlineStr">
        <is>
          <t>event</t>
        </is>
      </c>
    </row>
    <row r="689">
      <c r="A689" t="inlineStr">
        <is>
          <t>S-de9ce0</t>
        </is>
      </c>
      <c r="B689" t="inlineStr">
        <is>
          <t>A-faa28c</t>
        </is>
      </c>
      <c r="C689" s="40" t="n">
        <v>45510</v>
      </c>
      <c r="D689" s="40" t="n">
        <v>45652</v>
      </c>
      <c r="E689" t="n">
        <v>142</v>
      </c>
      <c r="F689" t="n">
        <v>9552</v>
      </c>
      <c r="G689" t="inlineStr">
        <is>
          <t>2024-S2</t>
        </is>
      </c>
      <c r="H689" t="inlineStr">
        <is>
          <t>Sim</t>
        </is>
      </c>
      <c r="I689" t="n">
        <v>0</v>
      </c>
      <c r="J689" s="41" t="n">
        <v>45627</v>
      </c>
      <c r="K689" t="n">
        <v>26</v>
      </c>
      <c r="L689" t="inlineStr">
        <is>
          <t>Não</t>
        </is>
      </c>
      <c r="M689" t="inlineStr">
        <is>
          <t>Enterprise</t>
        </is>
      </c>
      <c r="N689" t="inlineStr">
        <is>
          <t>annual</t>
        </is>
      </c>
      <c r="O689" t="inlineStr">
        <is>
          <t>Pago</t>
        </is>
      </c>
      <c r="P689" t="inlineStr">
        <is>
          <t>Sim</t>
        </is>
      </c>
      <c r="Q689" t="inlineStr">
        <is>
          <t>Não</t>
        </is>
      </c>
      <c r="R689" t="inlineStr">
        <is>
          <t>Não</t>
        </is>
      </c>
      <c r="S689" t="inlineStr">
        <is>
          <t>41+</t>
        </is>
      </c>
      <c r="T689" t="inlineStr">
        <is>
          <t>181–365 dias</t>
        </is>
      </c>
      <c r="U689" t="inlineStr">
        <is>
          <t>HealthTech</t>
        </is>
      </c>
      <c r="V689" t="inlineStr">
        <is>
          <t>US</t>
        </is>
      </c>
      <c r="W689" t="inlineStr">
        <is>
          <t>organic</t>
        </is>
      </c>
    </row>
    <row r="690">
      <c r="A690" t="inlineStr">
        <is>
          <t>S-37d13a</t>
        </is>
      </c>
      <c r="B690" t="inlineStr">
        <is>
          <t>A-029f69</t>
        </is>
      </c>
      <c r="C690" s="40" t="n">
        <v>45515</v>
      </c>
      <c r="D690" s="40" t="n"/>
      <c r="E690" t="n">
        <v>142</v>
      </c>
      <c r="F690" t="n">
        <v>0</v>
      </c>
      <c r="G690" t="inlineStr">
        <is>
          <t>2024-S2</t>
        </is>
      </c>
      <c r="H690" t="inlineStr">
        <is>
          <t>Sim</t>
        </is>
      </c>
      <c r="I690" t="n">
        <v>0</v>
      </c>
      <c r="J690" s="41" t="n"/>
      <c r="L690" t="inlineStr"/>
      <c r="M690" t="inlineStr">
        <is>
          <t>Enterprise</t>
        </is>
      </c>
      <c r="N690" t="inlineStr">
        <is>
          <t>annual</t>
        </is>
      </c>
      <c r="O690" t="inlineStr">
        <is>
          <t>Trial</t>
        </is>
      </c>
      <c r="P690" t="inlineStr">
        <is>
          <t>Sim</t>
        </is>
      </c>
      <c r="Q690" t="inlineStr">
        <is>
          <t>Não</t>
        </is>
      </c>
      <c r="R690" t="inlineStr">
        <is>
          <t>Não</t>
        </is>
      </c>
      <c r="S690" t="inlineStr">
        <is>
          <t>6–15</t>
        </is>
      </c>
      <c r="T690" t="inlineStr">
        <is>
          <t>91–180 dias</t>
        </is>
      </c>
      <c r="U690" t="inlineStr">
        <is>
          <t>Cybersecurity</t>
        </is>
      </c>
      <c r="V690" t="inlineStr">
        <is>
          <t>CA</t>
        </is>
      </c>
      <c r="W690" t="inlineStr">
        <is>
          <t>event</t>
        </is>
      </c>
    </row>
    <row r="691">
      <c r="A691" t="inlineStr">
        <is>
          <t>S-7d0dea</t>
        </is>
      </c>
      <c r="B691" t="inlineStr">
        <is>
          <t>A-69b156</t>
        </is>
      </c>
      <c r="C691" s="40" t="n">
        <v>45612</v>
      </c>
      <c r="D691" s="40" t="n"/>
      <c r="E691" t="n">
        <v>45</v>
      </c>
      <c r="F691" t="n">
        <v>0</v>
      </c>
      <c r="G691" t="inlineStr">
        <is>
          <t>2024-S2</t>
        </is>
      </c>
      <c r="H691" t="inlineStr">
        <is>
          <t>Sim</t>
        </is>
      </c>
      <c r="I691" t="n">
        <v>0</v>
      </c>
      <c r="J691" s="41" t="n"/>
      <c r="L691" t="inlineStr"/>
      <c r="M691" t="inlineStr">
        <is>
          <t>Pro</t>
        </is>
      </c>
      <c r="N691" t="inlineStr">
        <is>
          <t>monthly</t>
        </is>
      </c>
      <c r="O691" t="inlineStr">
        <is>
          <t>Trial</t>
        </is>
      </c>
      <c r="P691" t="inlineStr">
        <is>
          <t>Sim</t>
        </is>
      </c>
      <c r="Q691" t="inlineStr">
        <is>
          <t>Não</t>
        </is>
      </c>
      <c r="R691" t="inlineStr">
        <is>
          <t>Sim</t>
        </is>
      </c>
      <c r="S691" t="inlineStr">
        <is>
          <t>6–15</t>
        </is>
      </c>
      <c r="T691" t="inlineStr">
        <is>
          <t>181–365 dias</t>
        </is>
      </c>
      <c r="U691" t="inlineStr">
        <is>
          <t>EdTech</t>
        </is>
      </c>
      <c r="V691" t="inlineStr">
        <is>
          <t>US</t>
        </is>
      </c>
      <c r="W691" t="inlineStr">
        <is>
          <t>other</t>
        </is>
      </c>
    </row>
    <row r="692">
      <c r="A692" t="inlineStr">
        <is>
          <t>S-83c56d</t>
        </is>
      </c>
      <c r="B692" t="inlineStr">
        <is>
          <t>A-716841</t>
        </is>
      </c>
      <c r="C692" s="40" t="n">
        <v>45639</v>
      </c>
      <c r="D692" s="40" t="n"/>
      <c r="E692" t="n">
        <v>18</v>
      </c>
      <c r="F692" t="n">
        <v>8955</v>
      </c>
      <c r="G692" t="inlineStr">
        <is>
          <t>2024-S2</t>
        </is>
      </c>
      <c r="H692" t="inlineStr">
        <is>
          <t>Não</t>
        </is>
      </c>
      <c r="I692" t="n">
        <v>0</v>
      </c>
      <c r="J692" s="41" t="n"/>
      <c r="L692" t="inlineStr"/>
      <c r="M692" t="inlineStr">
        <is>
          <t>Enterprise</t>
        </is>
      </c>
      <c r="N692" t="inlineStr">
        <is>
          <t>monthly</t>
        </is>
      </c>
      <c r="O692" t="inlineStr">
        <is>
          <t>Pago</t>
        </is>
      </c>
      <c r="P692" t="inlineStr">
        <is>
          <t>Sim</t>
        </is>
      </c>
      <c r="Q692" t="inlineStr">
        <is>
          <t>Não</t>
        </is>
      </c>
      <c r="R692" t="inlineStr">
        <is>
          <t>Não</t>
        </is>
      </c>
      <c r="S692" t="inlineStr">
        <is>
          <t>41+</t>
        </is>
      </c>
      <c r="T692" t="inlineStr">
        <is>
          <t>181–365 dias</t>
        </is>
      </c>
      <c r="U692" t="inlineStr">
        <is>
          <t>FinTech</t>
        </is>
      </c>
      <c r="V692" t="inlineStr">
        <is>
          <t>US</t>
        </is>
      </c>
      <c r="W692" t="inlineStr">
        <is>
          <t>other</t>
        </is>
      </c>
    </row>
    <row r="693">
      <c r="A693" t="inlineStr">
        <is>
          <t>S-5ee117</t>
        </is>
      </c>
      <c r="B693" t="inlineStr">
        <is>
          <t>A-f5641b</t>
        </is>
      </c>
      <c r="C693" s="40" t="n">
        <v>45498</v>
      </c>
      <c r="D693" s="40" t="n"/>
      <c r="E693" t="n">
        <v>159</v>
      </c>
      <c r="F693" t="n">
        <v>1519</v>
      </c>
      <c r="G693" t="inlineStr">
        <is>
          <t>2024-S2</t>
        </is>
      </c>
      <c r="H693" t="inlineStr">
        <is>
          <t>Sim</t>
        </is>
      </c>
      <c r="I693" t="n">
        <v>0</v>
      </c>
      <c r="J693" s="41" t="n"/>
      <c r="L693" t="inlineStr"/>
      <c r="M693" t="inlineStr">
        <is>
          <t>Pro</t>
        </is>
      </c>
      <c r="N693" t="inlineStr">
        <is>
          <t>monthly</t>
        </is>
      </c>
      <c r="O693" t="inlineStr">
        <is>
          <t>Pago</t>
        </is>
      </c>
      <c r="P693" t="inlineStr">
        <is>
          <t>Sim</t>
        </is>
      </c>
      <c r="Q693" t="inlineStr">
        <is>
          <t>Não</t>
        </is>
      </c>
      <c r="R693" t="inlineStr">
        <is>
          <t>Não</t>
        </is>
      </c>
      <c r="S693" t="inlineStr">
        <is>
          <t>16–40</t>
        </is>
      </c>
      <c r="T693" t="inlineStr">
        <is>
          <t>91–180 dias</t>
        </is>
      </c>
      <c r="U693" t="inlineStr">
        <is>
          <t>EdTech</t>
        </is>
      </c>
      <c r="V693" t="inlineStr">
        <is>
          <t>US</t>
        </is>
      </c>
      <c r="W693" t="inlineStr">
        <is>
          <t>other</t>
        </is>
      </c>
    </row>
    <row r="694">
      <c r="A694" t="inlineStr">
        <is>
          <t>S-5e572d</t>
        </is>
      </c>
      <c r="B694" t="inlineStr">
        <is>
          <t>A-94f8c9</t>
        </is>
      </c>
      <c r="C694" s="40" t="n">
        <v>45489</v>
      </c>
      <c r="D694" s="40" t="n"/>
      <c r="E694" t="n">
        <v>168</v>
      </c>
      <c r="F694" t="n">
        <v>2587</v>
      </c>
      <c r="G694" t="inlineStr">
        <is>
          <t>2024-S2</t>
        </is>
      </c>
      <c r="H694" t="inlineStr">
        <is>
          <t>Sim</t>
        </is>
      </c>
      <c r="I694" t="n">
        <v>0</v>
      </c>
      <c r="J694" s="41" t="n"/>
      <c r="L694" t="inlineStr"/>
      <c r="M694" t="inlineStr">
        <is>
          <t>Enterprise</t>
        </is>
      </c>
      <c r="N694" t="inlineStr">
        <is>
          <t>annual</t>
        </is>
      </c>
      <c r="O694" t="inlineStr">
        <is>
          <t>Pago</t>
        </is>
      </c>
      <c r="P694" t="inlineStr">
        <is>
          <t>Não</t>
        </is>
      </c>
      <c r="Q694" t="inlineStr">
        <is>
          <t>Não</t>
        </is>
      </c>
      <c r="R694" t="inlineStr">
        <is>
          <t>Não</t>
        </is>
      </c>
      <c r="S694" t="inlineStr">
        <is>
          <t>6–15</t>
        </is>
      </c>
      <c r="T694" t="inlineStr">
        <is>
          <t>91–180 dias</t>
        </is>
      </c>
      <c r="U694" t="inlineStr">
        <is>
          <t>HealthTech</t>
        </is>
      </c>
      <c r="V694" t="inlineStr">
        <is>
          <t>US</t>
        </is>
      </c>
      <c r="W694" t="inlineStr">
        <is>
          <t>other</t>
        </is>
      </c>
    </row>
    <row r="695">
      <c r="A695" t="inlineStr">
        <is>
          <t>S-7b29d1</t>
        </is>
      </c>
      <c r="B695" t="inlineStr">
        <is>
          <t>A-80eeb6</t>
        </is>
      </c>
      <c r="C695" s="40" t="n">
        <v>45401</v>
      </c>
      <c r="D695" s="40" t="n"/>
      <c r="E695" t="n">
        <v>256</v>
      </c>
      <c r="F695" t="n">
        <v>12935</v>
      </c>
      <c r="G695" t="inlineStr">
        <is>
          <t>Até 2024-S1</t>
        </is>
      </c>
      <c r="H695" t="inlineStr">
        <is>
          <t>Sim</t>
        </is>
      </c>
      <c r="I695" t="n">
        <v>0</v>
      </c>
      <c r="J695" s="41" t="n"/>
      <c r="L695" t="inlineStr"/>
      <c r="M695" t="inlineStr">
        <is>
          <t>Enterprise</t>
        </is>
      </c>
      <c r="N695" t="inlineStr">
        <is>
          <t>monthly</t>
        </is>
      </c>
      <c r="O695" t="inlineStr">
        <is>
          <t>Pago</t>
        </is>
      </c>
      <c r="P695" t="inlineStr">
        <is>
          <t>Sim</t>
        </is>
      </c>
      <c r="Q695" t="inlineStr">
        <is>
          <t>Não</t>
        </is>
      </c>
      <c r="R695" t="inlineStr">
        <is>
          <t>Não</t>
        </is>
      </c>
      <c r="S695" t="inlineStr">
        <is>
          <t>41+</t>
        </is>
      </c>
      <c r="T695" t="inlineStr">
        <is>
          <t>181–365 dias</t>
        </is>
      </c>
      <c r="U695" t="inlineStr">
        <is>
          <t>Cybersecurity</t>
        </is>
      </c>
      <c r="V695" t="inlineStr">
        <is>
          <t>UK</t>
        </is>
      </c>
      <c r="W695" t="inlineStr">
        <is>
          <t>organic</t>
        </is>
      </c>
    </row>
    <row r="696">
      <c r="A696" t="inlineStr">
        <is>
          <t>S-ff79f7</t>
        </is>
      </c>
      <c r="B696" t="inlineStr">
        <is>
          <t>A-726cfa</t>
        </is>
      </c>
      <c r="C696" s="40" t="n">
        <v>45506</v>
      </c>
      <c r="D696" s="40" t="n"/>
      <c r="E696" t="n">
        <v>151</v>
      </c>
      <c r="F696" t="n">
        <v>3781</v>
      </c>
      <c r="G696" t="inlineStr">
        <is>
          <t>2024-S2</t>
        </is>
      </c>
      <c r="H696" t="inlineStr">
        <is>
          <t>Sim</t>
        </is>
      </c>
      <c r="I696" t="n">
        <v>0</v>
      </c>
      <c r="J696" s="41" t="n"/>
      <c r="L696" t="inlineStr"/>
      <c r="M696" t="inlineStr">
        <is>
          <t>Enterprise</t>
        </is>
      </c>
      <c r="N696" t="inlineStr">
        <is>
          <t>monthly</t>
        </is>
      </c>
      <c r="O696" t="inlineStr">
        <is>
          <t>Pago</t>
        </is>
      </c>
      <c r="P696" t="inlineStr">
        <is>
          <t>Sim</t>
        </is>
      </c>
      <c r="Q696" t="inlineStr">
        <is>
          <t>Não</t>
        </is>
      </c>
      <c r="R696" t="inlineStr">
        <is>
          <t>Não</t>
        </is>
      </c>
      <c r="S696" t="inlineStr">
        <is>
          <t>16–40</t>
        </is>
      </c>
      <c r="T696" t="inlineStr">
        <is>
          <t>Mais de 365 dias</t>
        </is>
      </c>
      <c r="U696" t="inlineStr">
        <is>
          <t>DevTools</t>
        </is>
      </c>
      <c r="V696" t="inlineStr">
        <is>
          <t>US</t>
        </is>
      </c>
      <c r="W696" t="inlineStr">
        <is>
          <t>partner</t>
        </is>
      </c>
    </row>
    <row r="697">
      <c r="A697" t="inlineStr">
        <is>
          <t>S-bb82ac</t>
        </is>
      </c>
      <c r="B697" t="inlineStr">
        <is>
          <t>A-e19ff6</t>
        </is>
      </c>
      <c r="C697" s="40" t="n">
        <v>45228</v>
      </c>
      <c r="D697" s="40" t="n"/>
      <c r="E697" t="n">
        <v>429</v>
      </c>
      <c r="F697" t="n">
        <v>722</v>
      </c>
      <c r="G697" t="inlineStr">
        <is>
          <t>Até 2024-S1</t>
        </is>
      </c>
      <c r="H697" t="inlineStr">
        <is>
          <t>Sim</t>
        </is>
      </c>
      <c r="I697" t="n">
        <v>0</v>
      </c>
      <c r="J697" s="41" t="n"/>
      <c r="L697" t="inlineStr"/>
      <c r="M697" t="inlineStr">
        <is>
          <t>Basic</t>
        </is>
      </c>
      <c r="N697" t="inlineStr">
        <is>
          <t>annual</t>
        </is>
      </c>
      <c r="O697" t="inlineStr">
        <is>
          <t>Pago</t>
        </is>
      </c>
      <c r="P697" t="inlineStr">
        <is>
          <t>Sim</t>
        </is>
      </c>
      <c r="Q697" t="inlineStr">
        <is>
          <t>Não</t>
        </is>
      </c>
      <c r="R697" t="inlineStr">
        <is>
          <t>Não</t>
        </is>
      </c>
      <c r="S697" t="inlineStr">
        <is>
          <t>16–40</t>
        </is>
      </c>
      <c r="T697" t="inlineStr">
        <is>
          <t>91–180 dias</t>
        </is>
      </c>
      <c r="U697" t="inlineStr">
        <is>
          <t>Cybersecurity</t>
        </is>
      </c>
      <c r="V697" t="inlineStr">
        <is>
          <t>UK</t>
        </is>
      </c>
      <c r="W697" t="inlineStr">
        <is>
          <t>partner</t>
        </is>
      </c>
    </row>
    <row r="698">
      <c r="A698" t="inlineStr">
        <is>
          <t>S-b21a0b</t>
        </is>
      </c>
      <c r="B698" t="inlineStr">
        <is>
          <t>A-b7ef83</t>
        </is>
      </c>
      <c r="C698" s="40" t="n">
        <v>45594</v>
      </c>
      <c r="D698" s="40" t="n"/>
      <c r="E698" t="n">
        <v>63</v>
      </c>
      <c r="F698" t="n">
        <v>833</v>
      </c>
      <c r="G698" t="inlineStr">
        <is>
          <t>2024-S2</t>
        </is>
      </c>
      <c r="H698" t="inlineStr">
        <is>
          <t>Sim</t>
        </is>
      </c>
      <c r="I698" t="n">
        <v>0</v>
      </c>
      <c r="J698" s="41" t="n"/>
      <c r="L698" t="inlineStr"/>
      <c r="M698" t="inlineStr">
        <is>
          <t>Pro</t>
        </is>
      </c>
      <c r="N698" t="inlineStr">
        <is>
          <t>monthly</t>
        </is>
      </c>
      <c r="O698" t="inlineStr">
        <is>
          <t>Pago</t>
        </is>
      </c>
      <c r="P698" t="inlineStr">
        <is>
          <t>Sim</t>
        </is>
      </c>
      <c r="Q698" t="inlineStr">
        <is>
          <t>Não</t>
        </is>
      </c>
      <c r="R698" t="inlineStr">
        <is>
          <t>Não</t>
        </is>
      </c>
      <c r="S698" t="inlineStr">
        <is>
          <t>16–40</t>
        </is>
      </c>
      <c r="T698" t="inlineStr">
        <is>
          <t>91–180 dias</t>
        </is>
      </c>
      <c r="U698" t="inlineStr">
        <is>
          <t>Cybersecurity</t>
        </is>
      </c>
      <c r="V698" t="inlineStr">
        <is>
          <t>UK</t>
        </is>
      </c>
      <c r="W698" t="inlineStr">
        <is>
          <t>partner</t>
        </is>
      </c>
    </row>
    <row r="699">
      <c r="A699" t="inlineStr">
        <is>
          <t>S-711820</t>
        </is>
      </c>
      <c r="B699" t="inlineStr">
        <is>
          <t>A-08e34e</t>
        </is>
      </c>
      <c r="C699" s="40" t="n">
        <v>45537</v>
      </c>
      <c r="D699" s="40" t="n"/>
      <c r="E699" t="n">
        <v>120</v>
      </c>
      <c r="F699" t="n">
        <v>931</v>
      </c>
      <c r="G699" t="inlineStr">
        <is>
          <t>2024-S2</t>
        </is>
      </c>
      <c r="H699" t="inlineStr">
        <is>
          <t>Sim</t>
        </is>
      </c>
      <c r="I699" t="n">
        <v>0</v>
      </c>
      <c r="J699" s="41" t="n"/>
      <c r="L699" t="inlineStr"/>
      <c r="M699" t="inlineStr">
        <is>
          <t>Basic</t>
        </is>
      </c>
      <c r="N699" t="inlineStr">
        <is>
          <t>annual</t>
        </is>
      </c>
      <c r="O699" t="inlineStr">
        <is>
          <t>Pago</t>
        </is>
      </c>
      <c r="P699" t="inlineStr">
        <is>
          <t>Não</t>
        </is>
      </c>
      <c r="Q699" t="inlineStr">
        <is>
          <t>Não</t>
        </is>
      </c>
      <c r="R699" t="inlineStr">
        <is>
          <t>Não</t>
        </is>
      </c>
      <c r="S699" t="inlineStr">
        <is>
          <t>41+</t>
        </is>
      </c>
      <c r="T699" t="inlineStr">
        <is>
          <t>31–90 dias</t>
        </is>
      </c>
      <c r="U699" t="inlineStr">
        <is>
          <t>EdTech</t>
        </is>
      </c>
      <c r="V699" t="inlineStr">
        <is>
          <t>US</t>
        </is>
      </c>
      <c r="W699" t="inlineStr">
        <is>
          <t>event</t>
        </is>
      </c>
    </row>
    <row r="700">
      <c r="A700" t="inlineStr">
        <is>
          <t>S-22365f</t>
        </is>
      </c>
      <c r="B700" t="inlineStr">
        <is>
          <t>A-05f0e5</t>
        </is>
      </c>
      <c r="C700" s="40" t="n">
        <v>45088</v>
      </c>
      <c r="D700" s="40" t="n"/>
      <c r="E700" t="n">
        <v>569</v>
      </c>
      <c r="F700" t="n">
        <v>6368</v>
      </c>
      <c r="G700" t="inlineStr">
        <is>
          <t>Até 2024-S1</t>
        </is>
      </c>
      <c r="H700" t="inlineStr">
        <is>
          <t>Sim</t>
        </is>
      </c>
      <c r="I700" t="n">
        <v>0</v>
      </c>
      <c r="J700" s="41" t="n"/>
      <c r="L700" t="inlineStr"/>
      <c r="M700" t="inlineStr">
        <is>
          <t>Enterprise</t>
        </is>
      </c>
      <c r="N700" t="inlineStr">
        <is>
          <t>annual</t>
        </is>
      </c>
      <c r="O700" t="inlineStr">
        <is>
          <t>Pago</t>
        </is>
      </c>
      <c r="P700" t="inlineStr">
        <is>
          <t>Sim</t>
        </is>
      </c>
      <c r="Q700" t="inlineStr">
        <is>
          <t>Não</t>
        </is>
      </c>
      <c r="R700" t="inlineStr">
        <is>
          <t>Não</t>
        </is>
      </c>
      <c r="S700" t="inlineStr">
        <is>
          <t>16–40</t>
        </is>
      </c>
      <c r="T700" t="inlineStr">
        <is>
          <t>31–90 dias</t>
        </is>
      </c>
      <c r="U700" t="inlineStr">
        <is>
          <t>FinTech</t>
        </is>
      </c>
      <c r="V700" t="inlineStr">
        <is>
          <t>US</t>
        </is>
      </c>
      <c r="W700" t="inlineStr">
        <is>
          <t>partner</t>
        </is>
      </c>
    </row>
    <row r="701">
      <c r="A701" t="inlineStr">
        <is>
          <t>S-f0d2fd</t>
        </is>
      </c>
      <c r="B701" t="inlineStr">
        <is>
          <t>A-19b2c8</t>
        </is>
      </c>
      <c r="C701" s="40" t="n">
        <v>45493</v>
      </c>
      <c r="D701" s="40" t="n"/>
      <c r="E701" t="n">
        <v>164</v>
      </c>
      <c r="F701" t="n">
        <v>5572</v>
      </c>
      <c r="G701" t="inlineStr">
        <is>
          <t>2024-S2</t>
        </is>
      </c>
      <c r="H701" t="inlineStr">
        <is>
          <t>Sim</t>
        </is>
      </c>
      <c r="I701" t="n">
        <v>0</v>
      </c>
      <c r="J701" s="41" t="n"/>
      <c r="L701" t="inlineStr"/>
      <c r="M701" t="inlineStr">
        <is>
          <t>Enterprise</t>
        </is>
      </c>
      <c r="N701" t="inlineStr">
        <is>
          <t>annual</t>
        </is>
      </c>
      <c r="O701" t="inlineStr">
        <is>
          <t>Pago</t>
        </is>
      </c>
      <c r="P701" t="inlineStr">
        <is>
          <t>Sim</t>
        </is>
      </c>
      <c r="Q701" t="inlineStr">
        <is>
          <t>Não</t>
        </is>
      </c>
      <c r="R701" t="inlineStr">
        <is>
          <t>Não</t>
        </is>
      </c>
      <c r="S701" t="inlineStr">
        <is>
          <t>16–40</t>
        </is>
      </c>
      <c r="T701" t="inlineStr">
        <is>
          <t>Mais de 365 dias</t>
        </is>
      </c>
      <c r="U701" t="inlineStr">
        <is>
          <t>DevTools</t>
        </is>
      </c>
      <c r="V701" t="inlineStr">
        <is>
          <t>IN</t>
        </is>
      </c>
      <c r="W701" t="inlineStr">
        <is>
          <t>other</t>
        </is>
      </c>
    </row>
    <row r="702">
      <c r="A702" t="inlineStr">
        <is>
          <t>S-f225d0</t>
        </is>
      </c>
      <c r="B702" t="inlineStr">
        <is>
          <t>A-d4ac0e</t>
        </is>
      </c>
      <c r="C702" s="40" t="n">
        <v>45431</v>
      </c>
      <c r="D702" s="40" t="n"/>
      <c r="E702" t="n">
        <v>226</v>
      </c>
      <c r="F702" t="n">
        <v>342</v>
      </c>
      <c r="G702" t="inlineStr">
        <is>
          <t>Até 2024-S1</t>
        </is>
      </c>
      <c r="H702" t="inlineStr">
        <is>
          <t>Sim</t>
        </is>
      </c>
      <c r="I702" t="n">
        <v>0</v>
      </c>
      <c r="J702" s="41" t="n"/>
      <c r="L702" t="inlineStr"/>
      <c r="M702" t="inlineStr">
        <is>
          <t>Basic</t>
        </is>
      </c>
      <c r="N702" t="inlineStr">
        <is>
          <t>annual</t>
        </is>
      </c>
      <c r="O702" t="inlineStr">
        <is>
          <t>Pago</t>
        </is>
      </c>
      <c r="P702" t="inlineStr">
        <is>
          <t>Sim</t>
        </is>
      </c>
      <c r="Q702" t="inlineStr">
        <is>
          <t>Não</t>
        </is>
      </c>
      <c r="R702" t="inlineStr">
        <is>
          <t>Não</t>
        </is>
      </c>
      <c r="S702" t="inlineStr">
        <is>
          <t>16–40</t>
        </is>
      </c>
      <c r="T702" t="inlineStr">
        <is>
          <t>Conta nova (≤ 30 dias)</t>
        </is>
      </c>
      <c r="U702" t="inlineStr">
        <is>
          <t>DevTools</t>
        </is>
      </c>
      <c r="V702" t="inlineStr">
        <is>
          <t>UK</t>
        </is>
      </c>
      <c r="W702" t="inlineStr">
        <is>
          <t>ads</t>
        </is>
      </c>
    </row>
    <row r="703">
      <c r="A703" t="inlineStr">
        <is>
          <t>S-a10eb2</t>
        </is>
      </c>
      <c r="B703" t="inlineStr">
        <is>
          <t>A-3c1a3f</t>
        </is>
      </c>
      <c r="C703" s="40" t="n">
        <v>45169</v>
      </c>
      <c r="D703" s="40" t="n"/>
      <c r="E703" t="n">
        <v>488</v>
      </c>
      <c r="F703" t="n">
        <v>0</v>
      </c>
      <c r="G703" t="inlineStr">
        <is>
          <t>Até 2024-S1</t>
        </is>
      </c>
      <c r="H703" t="inlineStr">
        <is>
          <t>Sim</t>
        </is>
      </c>
      <c r="I703" t="n">
        <v>0</v>
      </c>
      <c r="J703" s="41" t="n"/>
      <c r="L703" t="inlineStr"/>
      <c r="M703" t="inlineStr">
        <is>
          <t>Basic</t>
        </is>
      </c>
      <c r="N703" t="inlineStr">
        <is>
          <t>annual</t>
        </is>
      </c>
      <c r="O703" t="inlineStr">
        <is>
          <t>Trial</t>
        </is>
      </c>
      <c r="P703" t="inlineStr">
        <is>
          <t>Não</t>
        </is>
      </c>
      <c r="Q703" t="inlineStr">
        <is>
          <t>Não</t>
        </is>
      </c>
      <c r="R703" t="inlineStr">
        <is>
          <t>Não</t>
        </is>
      </c>
      <c r="S703" t="inlineStr">
        <is>
          <t>41+</t>
        </is>
      </c>
      <c r="T703" t="inlineStr">
        <is>
          <t>Conta nova (≤ 30 dias)</t>
        </is>
      </c>
      <c r="U703" t="inlineStr">
        <is>
          <t>DevTools</t>
        </is>
      </c>
      <c r="V703" t="inlineStr">
        <is>
          <t>UK</t>
        </is>
      </c>
      <c r="W703" t="inlineStr">
        <is>
          <t>event</t>
        </is>
      </c>
    </row>
    <row r="704">
      <c r="A704" t="inlineStr">
        <is>
          <t>S-78ffdd</t>
        </is>
      </c>
      <c r="B704" t="inlineStr">
        <is>
          <t>A-503d5a</t>
        </is>
      </c>
      <c r="C704" s="40" t="n">
        <v>45237</v>
      </c>
      <c r="D704" s="40" t="n"/>
      <c r="E704" t="n">
        <v>420</v>
      </c>
      <c r="F704" t="n">
        <v>2388</v>
      </c>
      <c r="G704" t="inlineStr">
        <is>
          <t>Até 2024-S1</t>
        </is>
      </c>
      <c r="H704" t="inlineStr">
        <is>
          <t>Sim</t>
        </is>
      </c>
      <c r="I704" t="n">
        <v>0</v>
      </c>
      <c r="J704" s="41" t="n"/>
      <c r="L704" t="inlineStr"/>
      <c r="M704" t="inlineStr">
        <is>
          <t>Enterprise</t>
        </is>
      </c>
      <c r="N704" t="inlineStr">
        <is>
          <t>monthly</t>
        </is>
      </c>
      <c r="O704" t="inlineStr">
        <is>
          <t>Pago</t>
        </is>
      </c>
      <c r="P704" t="inlineStr">
        <is>
          <t>Sim</t>
        </is>
      </c>
      <c r="Q704" t="inlineStr">
        <is>
          <t>Não</t>
        </is>
      </c>
      <c r="R704" t="inlineStr">
        <is>
          <t>Não</t>
        </is>
      </c>
      <c r="S704" t="inlineStr">
        <is>
          <t>6–15</t>
        </is>
      </c>
      <c r="T704" t="inlineStr">
        <is>
          <t>Conta nova (≤ 30 dias)</t>
        </is>
      </c>
      <c r="U704" t="inlineStr">
        <is>
          <t>FinTech</t>
        </is>
      </c>
      <c r="V704" t="inlineStr">
        <is>
          <t>US</t>
        </is>
      </c>
      <c r="W704" t="inlineStr">
        <is>
          <t>other</t>
        </is>
      </c>
    </row>
    <row r="705">
      <c r="A705" t="inlineStr">
        <is>
          <t>S-97a010</t>
        </is>
      </c>
      <c r="B705" t="inlineStr">
        <is>
          <t>A-dcc3f1</t>
        </is>
      </c>
      <c r="C705" s="40" t="n">
        <v>45373</v>
      </c>
      <c r="D705" s="40" t="n"/>
      <c r="E705" t="n">
        <v>284</v>
      </c>
      <c r="F705" t="n">
        <v>0</v>
      </c>
      <c r="G705" t="inlineStr">
        <is>
          <t>Até 2024-S1</t>
        </is>
      </c>
      <c r="H705" t="inlineStr">
        <is>
          <t>Sim</t>
        </is>
      </c>
      <c r="I705" t="n">
        <v>0</v>
      </c>
      <c r="J705" s="41" t="n"/>
      <c r="L705" t="inlineStr"/>
      <c r="M705" t="inlineStr">
        <is>
          <t>Enterprise</t>
        </is>
      </c>
      <c r="N705" t="inlineStr">
        <is>
          <t>monthly</t>
        </is>
      </c>
      <c r="O705" t="inlineStr">
        <is>
          <t>Trial</t>
        </is>
      </c>
      <c r="P705" t="inlineStr">
        <is>
          <t>Sim</t>
        </is>
      </c>
      <c r="Q705" t="inlineStr">
        <is>
          <t>Não</t>
        </is>
      </c>
      <c r="R705" t="inlineStr">
        <is>
          <t>Não</t>
        </is>
      </c>
      <c r="S705" t="inlineStr">
        <is>
          <t>16–40</t>
        </is>
      </c>
      <c r="T705" t="inlineStr">
        <is>
          <t>31–90 dias</t>
        </is>
      </c>
      <c r="U705" t="inlineStr">
        <is>
          <t>HealthTech</t>
        </is>
      </c>
      <c r="V705" t="inlineStr">
        <is>
          <t>US</t>
        </is>
      </c>
      <c r="W705" t="inlineStr">
        <is>
          <t>event</t>
        </is>
      </c>
    </row>
    <row r="706">
      <c r="A706" t="inlineStr">
        <is>
          <t>S-7785af</t>
        </is>
      </c>
      <c r="B706" t="inlineStr">
        <is>
          <t>A-a1b80b</t>
        </is>
      </c>
      <c r="C706" s="40" t="n">
        <v>45379</v>
      </c>
      <c r="D706" s="40" t="n"/>
      <c r="E706" t="n">
        <v>278</v>
      </c>
      <c r="F706" t="n">
        <v>3184</v>
      </c>
      <c r="G706" t="inlineStr">
        <is>
          <t>Até 2024-S1</t>
        </is>
      </c>
      <c r="H706" t="inlineStr">
        <is>
          <t>Sim</t>
        </is>
      </c>
      <c r="I706" t="n">
        <v>0</v>
      </c>
      <c r="J706" s="41" t="n"/>
      <c r="L706" t="inlineStr"/>
      <c r="M706" t="inlineStr">
        <is>
          <t>Enterprise</t>
        </is>
      </c>
      <c r="N706" t="inlineStr">
        <is>
          <t>monthly</t>
        </is>
      </c>
      <c r="O706" t="inlineStr">
        <is>
          <t>Pago</t>
        </is>
      </c>
      <c r="P706" t="inlineStr">
        <is>
          <t>Não</t>
        </is>
      </c>
      <c r="Q706" t="inlineStr">
        <is>
          <t>Sim</t>
        </is>
      </c>
      <c r="R706" t="inlineStr">
        <is>
          <t>Não</t>
        </is>
      </c>
      <c r="S706" t="inlineStr">
        <is>
          <t>16–40</t>
        </is>
      </c>
      <c r="T706" t="inlineStr">
        <is>
          <t>91–180 dias</t>
        </is>
      </c>
      <c r="U706" t="inlineStr">
        <is>
          <t>HealthTech</t>
        </is>
      </c>
      <c r="V706" t="inlineStr">
        <is>
          <t>US</t>
        </is>
      </c>
      <c r="W706" t="inlineStr">
        <is>
          <t>organic</t>
        </is>
      </c>
    </row>
    <row r="707">
      <c r="A707" t="inlineStr">
        <is>
          <t>S-120ae3</t>
        </is>
      </c>
      <c r="B707" t="inlineStr">
        <is>
          <t>A-781cc0</t>
        </is>
      </c>
      <c r="C707" s="40" t="n">
        <v>45559</v>
      </c>
      <c r="D707" s="40" t="n"/>
      <c r="E707" t="n">
        <v>98</v>
      </c>
      <c r="F707" t="n">
        <v>646</v>
      </c>
      <c r="G707" t="inlineStr">
        <is>
          <t>2024-S2</t>
        </is>
      </c>
      <c r="H707" t="inlineStr">
        <is>
          <t>Sim</t>
        </is>
      </c>
      <c r="I707" t="n">
        <v>0</v>
      </c>
      <c r="J707" s="41" t="n"/>
      <c r="L707" t="inlineStr"/>
      <c r="M707" t="inlineStr">
        <is>
          <t>Basic</t>
        </is>
      </c>
      <c r="N707" t="inlineStr">
        <is>
          <t>annual</t>
        </is>
      </c>
      <c r="O707" t="inlineStr">
        <is>
          <t>Pago</t>
        </is>
      </c>
      <c r="P707" t="inlineStr">
        <is>
          <t>Sim</t>
        </is>
      </c>
      <c r="Q707" t="inlineStr">
        <is>
          <t>Não</t>
        </is>
      </c>
      <c r="R707" t="inlineStr">
        <is>
          <t>Não</t>
        </is>
      </c>
      <c r="S707" t="inlineStr">
        <is>
          <t>16–40</t>
        </is>
      </c>
      <c r="T707" t="inlineStr">
        <is>
          <t>Conta nova (≤ 30 dias)</t>
        </is>
      </c>
      <c r="U707" t="inlineStr">
        <is>
          <t>EdTech</t>
        </is>
      </c>
      <c r="V707" t="inlineStr">
        <is>
          <t>US</t>
        </is>
      </c>
      <c r="W707" t="inlineStr">
        <is>
          <t>organic</t>
        </is>
      </c>
    </row>
    <row r="708">
      <c r="A708" t="inlineStr">
        <is>
          <t>S-37b59a</t>
        </is>
      </c>
      <c r="B708" t="inlineStr">
        <is>
          <t>A-2d1036</t>
        </is>
      </c>
      <c r="C708" s="40" t="n">
        <v>45559</v>
      </c>
      <c r="D708" s="40" t="n">
        <v>45644</v>
      </c>
      <c r="E708" t="n">
        <v>85</v>
      </c>
      <c r="F708" t="n">
        <v>3381</v>
      </c>
      <c r="G708" t="inlineStr">
        <is>
          <t>2024-S2</t>
        </is>
      </c>
      <c r="H708" t="inlineStr">
        <is>
          <t>Sim</t>
        </is>
      </c>
      <c r="I708" t="n">
        <v>0</v>
      </c>
      <c r="J708" s="41" t="n">
        <v>45627</v>
      </c>
      <c r="K708" t="n">
        <v>18</v>
      </c>
      <c r="L708" t="inlineStr">
        <is>
          <t>Não</t>
        </is>
      </c>
      <c r="M708" t="inlineStr">
        <is>
          <t>Pro</t>
        </is>
      </c>
      <c r="N708" t="inlineStr">
        <is>
          <t>annual</t>
        </is>
      </c>
      <c r="O708" t="inlineStr">
        <is>
          <t>Pago</t>
        </is>
      </c>
      <c r="P708" t="inlineStr">
        <is>
          <t>Sim</t>
        </is>
      </c>
      <c r="Q708" t="inlineStr">
        <is>
          <t>Não</t>
        </is>
      </c>
      <c r="R708" t="inlineStr">
        <is>
          <t>Não</t>
        </is>
      </c>
      <c r="S708" t="inlineStr">
        <is>
          <t>41+</t>
        </is>
      </c>
      <c r="T708" t="inlineStr">
        <is>
          <t>91–180 dias</t>
        </is>
      </c>
      <c r="U708" t="inlineStr">
        <is>
          <t>FinTech</t>
        </is>
      </c>
      <c r="V708" t="inlineStr">
        <is>
          <t>US</t>
        </is>
      </c>
      <c r="W708" t="inlineStr">
        <is>
          <t>ads</t>
        </is>
      </c>
    </row>
    <row r="709">
      <c r="A709" t="inlineStr">
        <is>
          <t>S-f36371</t>
        </is>
      </c>
      <c r="B709" t="inlineStr">
        <is>
          <t>A-34d880</t>
        </is>
      </c>
      <c r="C709" s="40" t="n">
        <v>45495</v>
      </c>
      <c r="D709" s="40" t="n"/>
      <c r="E709" t="n">
        <v>162</v>
      </c>
      <c r="F709" t="n">
        <v>6965</v>
      </c>
      <c r="G709" t="inlineStr">
        <is>
          <t>2024-S2</t>
        </is>
      </c>
      <c r="H709" t="inlineStr">
        <is>
          <t>Sim</t>
        </is>
      </c>
      <c r="I709" t="n">
        <v>0</v>
      </c>
      <c r="J709" s="41" t="n"/>
      <c r="L709" t="inlineStr"/>
      <c r="M709" t="inlineStr">
        <is>
          <t>Enterprise</t>
        </is>
      </c>
      <c r="N709" t="inlineStr">
        <is>
          <t>monthly</t>
        </is>
      </c>
      <c r="O709" t="inlineStr">
        <is>
          <t>Pago</t>
        </is>
      </c>
      <c r="P709" t="inlineStr">
        <is>
          <t>Não</t>
        </is>
      </c>
      <c r="Q709" t="inlineStr">
        <is>
          <t>Não</t>
        </is>
      </c>
      <c r="R709" t="inlineStr">
        <is>
          <t>Não</t>
        </is>
      </c>
      <c r="S709" t="inlineStr">
        <is>
          <t>16–40</t>
        </is>
      </c>
      <c r="T709" t="inlineStr">
        <is>
          <t>91–180 dias</t>
        </is>
      </c>
      <c r="U709" t="inlineStr">
        <is>
          <t>Cybersecurity</t>
        </is>
      </c>
      <c r="V709" t="inlineStr">
        <is>
          <t>AU</t>
        </is>
      </c>
      <c r="W709" t="inlineStr">
        <is>
          <t>ads</t>
        </is>
      </c>
    </row>
    <row r="710">
      <c r="A710" t="inlineStr">
        <is>
          <t>S-329a60</t>
        </is>
      </c>
      <c r="B710" t="inlineStr">
        <is>
          <t>A-c16cf7</t>
        </is>
      </c>
      <c r="C710" s="40" t="n">
        <v>45589</v>
      </c>
      <c r="D710" s="40" t="n"/>
      <c r="E710" t="n">
        <v>68</v>
      </c>
      <c r="F710" t="n">
        <v>1596</v>
      </c>
      <c r="G710" t="inlineStr">
        <is>
          <t>2024-S2</t>
        </is>
      </c>
      <c r="H710" t="inlineStr">
        <is>
          <t>Sim</t>
        </is>
      </c>
      <c r="I710" t="n">
        <v>0</v>
      </c>
      <c r="J710" s="41" t="n"/>
      <c r="L710" t="inlineStr"/>
      <c r="M710" t="inlineStr">
        <is>
          <t>Basic</t>
        </is>
      </c>
      <c r="N710" t="inlineStr">
        <is>
          <t>annual</t>
        </is>
      </c>
      <c r="O710" t="inlineStr">
        <is>
          <t>Pago</t>
        </is>
      </c>
      <c r="P710" t="inlineStr">
        <is>
          <t>Sim</t>
        </is>
      </c>
      <c r="Q710" t="inlineStr">
        <is>
          <t>Não</t>
        </is>
      </c>
      <c r="R710" t="inlineStr">
        <is>
          <t>Não</t>
        </is>
      </c>
      <c r="S710" t="inlineStr">
        <is>
          <t>41+</t>
        </is>
      </c>
      <c r="T710" t="inlineStr">
        <is>
          <t>Conta nova (≤ 30 dias)</t>
        </is>
      </c>
      <c r="U710" t="inlineStr">
        <is>
          <t>EdTech</t>
        </is>
      </c>
      <c r="V710" t="inlineStr">
        <is>
          <t>US</t>
        </is>
      </c>
      <c r="W710" t="inlineStr">
        <is>
          <t>event</t>
        </is>
      </c>
    </row>
    <row r="711">
      <c r="A711" t="inlineStr">
        <is>
          <t>S-5ca11a</t>
        </is>
      </c>
      <c r="B711" t="inlineStr">
        <is>
          <t>A-309e54</t>
        </is>
      </c>
      <c r="C711" s="40" t="n">
        <v>45652</v>
      </c>
      <c r="D711" s="40" t="n"/>
      <c r="E711" t="n">
        <v>5</v>
      </c>
      <c r="F711" t="n">
        <v>9552</v>
      </c>
      <c r="G711" t="inlineStr">
        <is>
          <t>2024-S2</t>
        </is>
      </c>
      <c r="H711" t="inlineStr">
        <is>
          <t>Não</t>
        </is>
      </c>
      <c r="I711" t="n">
        <v>0</v>
      </c>
      <c r="J711" s="41" t="n"/>
      <c r="L711" t="inlineStr"/>
      <c r="M711" t="inlineStr">
        <is>
          <t>Enterprise</t>
        </is>
      </c>
      <c r="N711" t="inlineStr">
        <is>
          <t>annual</t>
        </is>
      </c>
      <c r="O711" t="inlineStr">
        <is>
          <t>Pago</t>
        </is>
      </c>
      <c r="P711" t="inlineStr">
        <is>
          <t>Sim</t>
        </is>
      </c>
      <c r="Q711" t="inlineStr">
        <is>
          <t>Não</t>
        </is>
      </c>
      <c r="R711" t="inlineStr">
        <is>
          <t>Não</t>
        </is>
      </c>
      <c r="S711" t="inlineStr">
        <is>
          <t>41+</t>
        </is>
      </c>
      <c r="T711" t="inlineStr">
        <is>
          <t>Conta nova (≤ 30 dias)</t>
        </is>
      </c>
      <c r="U711" t="inlineStr">
        <is>
          <t>DevTools</t>
        </is>
      </c>
      <c r="V711" t="inlineStr">
        <is>
          <t>US</t>
        </is>
      </c>
      <c r="W711" t="inlineStr">
        <is>
          <t>other</t>
        </is>
      </c>
    </row>
    <row r="712">
      <c r="A712" t="inlineStr">
        <is>
          <t>S-c8fa77</t>
        </is>
      </c>
      <c r="B712" t="inlineStr">
        <is>
          <t>A-56962b</t>
        </is>
      </c>
      <c r="C712" s="40" t="n">
        <v>45532</v>
      </c>
      <c r="D712" s="40" t="n"/>
      <c r="E712" t="n">
        <v>125</v>
      </c>
      <c r="F712" t="n">
        <v>3097</v>
      </c>
      <c r="G712" t="inlineStr">
        <is>
          <t>2024-S2</t>
        </is>
      </c>
      <c r="H712" t="inlineStr">
        <is>
          <t>Sim</t>
        </is>
      </c>
      <c r="I712" t="n">
        <v>0</v>
      </c>
      <c r="J712" s="41" t="n"/>
      <c r="L712" t="inlineStr"/>
      <c r="M712" t="inlineStr">
        <is>
          <t>Basic</t>
        </is>
      </c>
      <c r="N712" t="inlineStr">
        <is>
          <t>monthly</t>
        </is>
      </c>
      <c r="O712" t="inlineStr">
        <is>
          <t>Pago</t>
        </is>
      </c>
      <c r="P712" t="inlineStr">
        <is>
          <t>Sim</t>
        </is>
      </c>
      <c r="Q712" t="inlineStr">
        <is>
          <t>Não</t>
        </is>
      </c>
      <c r="R712" t="inlineStr">
        <is>
          <t>Não</t>
        </is>
      </c>
      <c r="S712" t="inlineStr">
        <is>
          <t>41+</t>
        </is>
      </c>
      <c r="T712" t="inlineStr">
        <is>
          <t>91–180 dias</t>
        </is>
      </c>
      <c r="U712" t="inlineStr">
        <is>
          <t>EdTech</t>
        </is>
      </c>
      <c r="V712" t="inlineStr">
        <is>
          <t>UK</t>
        </is>
      </c>
      <c r="W712" t="inlineStr">
        <is>
          <t>partner</t>
        </is>
      </c>
    </row>
    <row r="713">
      <c r="A713" t="inlineStr">
        <is>
          <t>S-016b5f</t>
        </is>
      </c>
      <c r="B713" t="inlineStr">
        <is>
          <t>A-977ca0</t>
        </is>
      </c>
      <c r="C713" s="40" t="n">
        <v>45390</v>
      </c>
      <c r="D713" s="40" t="n"/>
      <c r="E713" t="n">
        <v>267</v>
      </c>
      <c r="F713" t="n">
        <v>0</v>
      </c>
      <c r="G713" t="inlineStr">
        <is>
          <t>Até 2024-S1</t>
        </is>
      </c>
      <c r="H713" t="inlineStr">
        <is>
          <t>Sim</t>
        </is>
      </c>
      <c r="I713" t="n">
        <v>0</v>
      </c>
      <c r="J713" s="41" t="n"/>
      <c r="L713" t="inlineStr"/>
      <c r="M713" t="inlineStr">
        <is>
          <t>Enterprise</t>
        </is>
      </c>
      <c r="N713" t="inlineStr">
        <is>
          <t>monthly</t>
        </is>
      </c>
      <c r="O713" t="inlineStr">
        <is>
          <t>Trial</t>
        </is>
      </c>
      <c r="P713" t="inlineStr">
        <is>
          <t>Sim</t>
        </is>
      </c>
      <c r="Q713" t="inlineStr">
        <is>
          <t>Não</t>
        </is>
      </c>
      <c r="R713" t="inlineStr">
        <is>
          <t>Não</t>
        </is>
      </c>
      <c r="S713" t="inlineStr">
        <is>
          <t>6–15</t>
        </is>
      </c>
      <c r="T713" t="inlineStr">
        <is>
          <t>Mais de 365 dias</t>
        </is>
      </c>
      <c r="U713" t="inlineStr">
        <is>
          <t>HealthTech</t>
        </is>
      </c>
      <c r="V713" t="inlineStr">
        <is>
          <t>IN</t>
        </is>
      </c>
      <c r="W713" t="inlineStr">
        <is>
          <t>partner</t>
        </is>
      </c>
    </row>
    <row r="714">
      <c r="A714" t="inlineStr">
        <is>
          <t>S-cf2b4a</t>
        </is>
      </c>
      <c r="B714" t="inlineStr">
        <is>
          <t>A-9f9299</t>
        </is>
      </c>
      <c r="C714" s="40" t="n">
        <v>45260</v>
      </c>
      <c r="D714" s="40" t="n">
        <v>45519</v>
      </c>
      <c r="E714" t="n">
        <v>259</v>
      </c>
      <c r="F714" t="n">
        <v>1372</v>
      </c>
      <c r="G714" t="inlineStr">
        <is>
          <t>Até 2024-S1</t>
        </is>
      </c>
      <c r="H714" t="inlineStr">
        <is>
          <t>Sim</t>
        </is>
      </c>
      <c r="I714" t="n">
        <v>0</v>
      </c>
      <c r="J714" s="41" t="n">
        <v>45505</v>
      </c>
      <c r="K714" t="n">
        <v>15</v>
      </c>
      <c r="L714" t="inlineStr">
        <is>
          <t>Não</t>
        </is>
      </c>
      <c r="M714" t="inlineStr">
        <is>
          <t>Pro</t>
        </is>
      </c>
      <c r="N714" t="inlineStr">
        <is>
          <t>monthly</t>
        </is>
      </c>
      <c r="O714" t="inlineStr">
        <is>
          <t>Pago</t>
        </is>
      </c>
      <c r="P714" t="inlineStr">
        <is>
          <t>Sim</t>
        </is>
      </c>
      <c r="Q714" t="inlineStr">
        <is>
          <t>Não</t>
        </is>
      </c>
      <c r="R714" t="inlineStr">
        <is>
          <t>Não</t>
        </is>
      </c>
      <c r="S714" t="inlineStr">
        <is>
          <t>16–40</t>
        </is>
      </c>
      <c r="T714" t="inlineStr">
        <is>
          <t>31–90 dias</t>
        </is>
      </c>
      <c r="U714" t="inlineStr">
        <is>
          <t>FinTech</t>
        </is>
      </c>
      <c r="V714" t="inlineStr">
        <is>
          <t>US</t>
        </is>
      </c>
      <c r="W714" t="inlineStr">
        <is>
          <t>organic</t>
        </is>
      </c>
    </row>
    <row r="715">
      <c r="A715" t="inlineStr">
        <is>
          <t>S-6f1051</t>
        </is>
      </c>
      <c r="B715" t="inlineStr">
        <is>
          <t>A-e98302</t>
        </is>
      </c>
      <c r="C715" s="40" t="n">
        <v>45323</v>
      </c>
      <c r="D715" s="40" t="n"/>
      <c r="E715" t="n">
        <v>334</v>
      </c>
      <c r="F715" t="n">
        <v>6766</v>
      </c>
      <c r="G715" t="inlineStr">
        <is>
          <t>Até 2024-S1</t>
        </is>
      </c>
      <c r="H715" t="inlineStr">
        <is>
          <t>Sim</t>
        </is>
      </c>
      <c r="I715" t="n">
        <v>0</v>
      </c>
      <c r="J715" s="41" t="n"/>
      <c r="L715" t="inlineStr"/>
      <c r="M715" t="inlineStr">
        <is>
          <t>Enterprise</t>
        </is>
      </c>
      <c r="N715" t="inlineStr">
        <is>
          <t>annual</t>
        </is>
      </c>
      <c r="O715" t="inlineStr">
        <is>
          <t>Pago</t>
        </is>
      </c>
      <c r="P715" t="inlineStr">
        <is>
          <t>Sim</t>
        </is>
      </c>
      <c r="Q715" t="inlineStr">
        <is>
          <t>Não</t>
        </is>
      </c>
      <c r="R715" t="inlineStr">
        <is>
          <t>Não</t>
        </is>
      </c>
      <c r="S715" t="inlineStr">
        <is>
          <t>16–40</t>
        </is>
      </c>
      <c r="T715" t="inlineStr">
        <is>
          <t>31–90 dias</t>
        </is>
      </c>
      <c r="U715" t="inlineStr">
        <is>
          <t>EdTech</t>
        </is>
      </c>
      <c r="V715" t="inlineStr">
        <is>
          <t>US</t>
        </is>
      </c>
      <c r="W715" t="inlineStr">
        <is>
          <t>ads</t>
        </is>
      </c>
    </row>
    <row r="716">
      <c r="A716" t="inlineStr">
        <is>
          <t>S-33db08</t>
        </is>
      </c>
      <c r="B716" t="inlineStr">
        <is>
          <t>A-fa3095</t>
        </is>
      </c>
      <c r="C716" s="40" t="n">
        <v>45656</v>
      </c>
      <c r="D716" s="40" t="n"/>
      <c r="E716" t="n">
        <v>1</v>
      </c>
      <c r="F716" t="n">
        <v>1330</v>
      </c>
      <c r="G716" t="inlineStr">
        <is>
          <t>2024-S2</t>
        </is>
      </c>
      <c r="H716" t="inlineStr">
        <is>
          <t>Não</t>
        </is>
      </c>
      <c r="I716" t="n">
        <v>0</v>
      </c>
      <c r="J716" s="41" t="n"/>
      <c r="L716" t="inlineStr"/>
      <c r="M716" t="inlineStr">
        <is>
          <t>Basic</t>
        </is>
      </c>
      <c r="N716" t="inlineStr">
        <is>
          <t>annual</t>
        </is>
      </c>
      <c r="O716" t="inlineStr">
        <is>
          <t>Pago</t>
        </is>
      </c>
      <c r="P716" t="inlineStr">
        <is>
          <t>Sim</t>
        </is>
      </c>
      <c r="Q716" t="inlineStr">
        <is>
          <t>Não</t>
        </is>
      </c>
      <c r="R716" t="inlineStr">
        <is>
          <t>Não</t>
        </is>
      </c>
      <c r="S716" t="inlineStr">
        <is>
          <t>41+</t>
        </is>
      </c>
      <c r="T716" t="inlineStr">
        <is>
          <t>Mais de 365 dias</t>
        </is>
      </c>
      <c r="U716" t="inlineStr">
        <is>
          <t>FinTech</t>
        </is>
      </c>
      <c r="V716" t="inlineStr">
        <is>
          <t>US</t>
        </is>
      </c>
      <c r="W716" t="inlineStr">
        <is>
          <t>ads</t>
        </is>
      </c>
    </row>
    <row r="717">
      <c r="A717" t="inlineStr">
        <is>
          <t>S-4daf2d</t>
        </is>
      </c>
      <c r="B717" t="inlineStr">
        <is>
          <t>A-297a2d</t>
        </is>
      </c>
      <c r="C717" s="40" t="n">
        <v>45601</v>
      </c>
      <c r="D717" s="40" t="n"/>
      <c r="E717" t="n">
        <v>56</v>
      </c>
      <c r="F717" t="n">
        <v>5373</v>
      </c>
      <c r="G717" t="inlineStr">
        <is>
          <t>2024-S2</t>
        </is>
      </c>
      <c r="H717" t="inlineStr">
        <is>
          <t>Sim</t>
        </is>
      </c>
      <c r="I717" t="n">
        <v>0</v>
      </c>
      <c r="J717" s="41" t="n"/>
      <c r="L717" t="inlineStr"/>
      <c r="M717" t="inlineStr">
        <is>
          <t>Enterprise</t>
        </is>
      </c>
      <c r="N717" t="inlineStr">
        <is>
          <t>annual</t>
        </is>
      </c>
      <c r="O717" t="inlineStr">
        <is>
          <t>Pago</t>
        </is>
      </c>
      <c r="P717" t="inlineStr">
        <is>
          <t>Sim</t>
        </is>
      </c>
      <c r="Q717" t="inlineStr">
        <is>
          <t>Não</t>
        </is>
      </c>
      <c r="R717" t="inlineStr">
        <is>
          <t>Não</t>
        </is>
      </c>
      <c r="S717" t="inlineStr">
        <is>
          <t>16–40</t>
        </is>
      </c>
      <c r="T717" t="inlineStr">
        <is>
          <t>Mais de 365 dias</t>
        </is>
      </c>
      <c r="U717" t="inlineStr">
        <is>
          <t>HealthTech</t>
        </is>
      </c>
      <c r="V717" t="inlineStr">
        <is>
          <t>UK</t>
        </is>
      </c>
      <c r="W717" t="inlineStr">
        <is>
          <t>event</t>
        </is>
      </c>
    </row>
    <row r="718">
      <c r="A718" t="inlineStr">
        <is>
          <t>S-4ed997</t>
        </is>
      </c>
      <c r="B718" t="inlineStr">
        <is>
          <t>A-d82ef9</t>
        </is>
      </c>
      <c r="C718" s="40" t="n">
        <v>45588</v>
      </c>
      <c r="D718" s="40" t="n"/>
      <c r="E718" t="n">
        <v>69</v>
      </c>
      <c r="F718" t="n">
        <v>1274</v>
      </c>
      <c r="G718" t="inlineStr">
        <is>
          <t>2024-S2</t>
        </is>
      </c>
      <c r="H718" t="inlineStr">
        <is>
          <t>Sim</t>
        </is>
      </c>
      <c r="I718" t="n">
        <v>0</v>
      </c>
      <c r="J718" s="41" t="n"/>
      <c r="L718" t="inlineStr"/>
      <c r="M718" t="inlineStr">
        <is>
          <t>Pro</t>
        </is>
      </c>
      <c r="N718" t="inlineStr">
        <is>
          <t>annual</t>
        </is>
      </c>
      <c r="O718" t="inlineStr">
        <is>
          <t>Pago</t>
        </is>
      </c>
      <c r="P718" t="inlineStr">
        <is>
          <t>Sim</t>
        </is>
      </c>
      <c r="Q718" t="inlineStr">
        <is>
          <t>Não</t>
        </is>
      </c>
      <c r="R718" t="inlineStr">
        <is>
          <t>Não</t>
        </is>
      </c>
      <c r="S718" t="inlineStr">
        <is>
          <t>16–40</t>
        </is>
      </c>
      <c r="T718" t="inlineStr">
        <is>
          <t>91–180 dias</t>
        </is>
      </c>
      <c r="U718" t="inlineStr">
        <is>
          <t>EdTech</t>
        </is>
      </c>
      <c r="V718" t="inlineStr">
        <is>
          <t>UK</t>
        </is>
      </c>
      <c r="W718" t="inlineStr">
        <is>
          <t>other</t>
        </is>
      </c>
    </row>
    <row r="719">
      <c r="A719" t="inlineStr">
        <is>
          <t>S-8ae507</t>
        </is>
      </c>
      <c r="B719" t="inlineStr">
        <is>
          <t>A-72799b</t>
        </is>
      </c>
      <c r="C719" s="40" t="n">
        <v>45367</v>
      </c>
      <c r="D719" s="40" t="n"/>
      <c r="E719" t="n">
        <v>290</v>
      </c>
      <c r="F719" t="n">
        <v>980</v>
      </c>
      <c r="G719" t="inlineStr">
        <is>
          <t>Até 2024-S1</t>
        </is>
      </c>
      <c r="H719" t="inlineStr">
        <is>
          <t>Sim</t>
        </is>
      </c>
      <c r="I719" t="n">
        <v>0</v>
      </c>
      <c r="J719" s="41" t="n"/>
      <c r="L719" t="inlineStr"/>
      <c r="M719" t="inlineStr">
        <is>
          <t>Pro</t>
        </is>
      </c>
      <c r="N719" t="inlineStr">
        <is>
          <t>annual</t>
        </is>
      </c>
      <c r="O719" t="inlineStr">
        <is>
          <t>Pago</t>
        </is>
      </c>
      <c r="P719" t="inlineStr">
        <is>
          <t>Não</t>
        </is>
      </c>
      <c r="Q719" t="inlineStr">
        <is>
          <t>Sim</t>
        </is>
      </c>
      <c r="R719" t="inlineStr">
        <is>
          <t>Não</t>
        </is>
      </c>
      <c r="S719" t="inlineStr">
        <is>
          <t>16–40</t>
        </is>
      </c>
      <c r="T719" t="inlineStr">
        <is>
          <t>91–180 dias</t>
        </is>
      </c>
      <c r="U719" t="inlineStr">
        <is>
          <t>DevTools</t>
        </is>
      </c>
      <c r="V719" t="inlineStr">
        <is>
          <t>FR</t>
        </is>
      </c>
      <c r="W719" t="inlineStr">
        <is>
          <t>event</t>
        </is>
      </c>
    </row>
    <row r="720">
      <c r="A720" t="inlineStr">
        <is>
          <t>S-3eb206</t>
        </is>
      </c>
      <c r="B720" t="inlineStr">
        <is>
          <t>A-b179bf</t>
        </is>
      </c>
      <c r="C720" s="40" t="n">
        <v>45650</v>
      </c>
      <c r="D720" s="40" t="n"/>
      <c r="E720" t="n">
        <v>7</v>
      </c>
      <c r="F720" t="n">
        <v>8557</v>
      </c>
      <c r="G720" t="inlineStr">
        <is>
          <t>2024-S2</t>
        </is>
      </c>
      <c r="H720" t="inlineStr">
        <is>
          <t>Não</t>
        </is>
      </c>
      <c r="I720" t="n">
        <v>0</v>
      </c>
      <c r="J720" s="41" t="n"/>
      <c r="L720" t="inlineStr"/>
      <c r="M720" t="inlineStr">
        <is>
          <t>Enterprise</t>
        </is>
      </c>
      <c r="N720" t="inlineStr">
        <is>
          <t>monthly</t>
        </is>
      </c>
      <c r="O720" t="inlineStr">
        <is>
          <t>Pago</t>
        </is>
      </c>
      <c r="P720" t="inlineStr">
        <is>
          <t>Sim</t>
        </is>
      </c>
      <c r="Q720" t="inlineStr">
        <is>
          <t>Não</t>
        </is>
      </c>
      <c r="R720" t="inlineStr">
        <is>
          <t>Não</t>
        </is>
      </c>
      <c r="S720" t="inlineStr">
        <is>
          <t>41+</t>
        </is>
      </c>
      <c r="T720" t="inlineStr">
        <is>
          <t>31–90 dias</t>
        </is>
      </c>
      <c r="U720" t="inlineStr">
        <is>
          <t>Cybersecurity</t>
        </is>
      </c>
      <c r="V720" t="inlineStr">
        <is>
          <t>IN</t>
        </is>
      </c>
      <c r="W720" t="inlineStr">
        <is>
          <t>ads</t>
        </is>
      </c>
    </row>
    <row r="721">
      <c r="A721" t="inlineStr">
        <is>
          <t>S-6643a2</t>
        </is>
      </c>
      <c r="B721" t="inlineStr">
        <is>
          <t>A-331424</t>
        </is>
      </c>
      <c r="C721" s="40" t="n">
        <v>45295</v>
      </c>
      <c r="D721" s="40" t="n"/>
      <c r="E721" t="n">
        <v>362</v>
      </c>
      <c r="F721" t="n">
        <v>0</v>
      </c>
      <c r="G721" t="inlineStr">
        <is>
          <t>Até 2024-S1</t>
        </is>
      </c>
      <c r="H721" t="inlineStr">
        <is>
          <t>Sim</t>
        </is>
      </c>
      <c r="I721" t="n">
        <v>0</v>
      </c>
      <c r="J721" s="41" t="n"/>
      <c r="L721" t="inlineStr"/>
      <c r="M721" t="inlineStr">
        <is>
          <t>Pro</t>
        </is>
      </c>
      <c r="N721" t="inlineStr">
        <is>
          <t>monthly</t>
        </is>
      </c>
      <c r="O721" t="inlineStr">
        <is>
          <t>Trial</t>
        </is>
      </c>
      <c r="P721" t="inlineStr">
        <is>
          <t>Sim</t>
        </is>
      </c>
      <c r="Q721" t="inlineStr">
        <is>
          <t>Não</t>
        </is>
      </c>
      <c r="R721" t="inlineStr">
        <is>
          <t>Não</t>
        </is>
      </c>
      <c r="S721" t="inlineStr">
        <is>
          <t>6–15</t>
        </is>
      </c>
      <c r="T721" t="inlineStr">
        <is>
          <t>31–90 dias</t>
        </is>
      </c>
      <c r="U721" t="inlineStr">
        <is>
          <t>DevTools</t>
        </is>
      </c>
      <c r="V721" t="inlineStr">
        <is>
          <t>US</t>
        </is>
      </c>
      <c r="W721" t="inlineStr">
        <is>
          <t>organic</t>
        </is>
      </c>
    </row>
    <row r="722">
      <c r="A722" t="inlineStr">
        <is>
          <t>S-41ca59</t>
        </is>
      </c>
      <c r="B722" t="inlineStr">
        <is>
          <t>A-692f18</t>
        </is>
      </c>
      <c r="C722" s="40" t="n">
        <v>45491</v>
      </c>
      <c r="D722" s="40" t="n"/>
      <c r="E722" t="n">
        <v>166</v>
      </c>
      <c r="F722" t="n">
        <v>7363</v>
      </c>
      <c r="G722" t="inlineStr">
        <is>
          <t>2024-S2</t>
        </is>
      </c>
      <c r="H722" t="inlineStr">
        <is>
          <t>Sim</t>
        </is>
      </c>
      <c r="I722" t="n">
        <v>0</v>
      </c>
      <c r="J722" s="41" t="n"/>
      <c r="L722" t="inlineStr"/>
      <c r="M722" t="inlineStr">
        <is>
          <t>Enterprise</t>
        </is>
      </c>
      <c r="N722" t="inlineStr">
        <is>
          <t>monthly</t>
        </is>
      </c>
      <c r="O722" t="inlineStr">
        <is>
          <t>Pago</t>
        </is>
      </c>
      <c r="P722" t="inlineStr">
        <is>
          <t>Sim</t>
        </is>
      </c>
      <c r="Q722" t="inlineStr">
        <is>
          <t>Não</t>
        </is>
      </c>
      <c r="R722" t="inlineStr">
        <is>
          <t>Não</t>
        </is>
      </c>
      <c r="S722" t="inlineStr">
        <is>
          <t>16–40</t>
        </is>
      </c>
      <c r="T722" t="inlineStr">
        <is>
          <t>91–180 dias</t>
        </is>
      </c>
      <c r="U722" t="inlineStr">
        <is>
          <t>EdTech</t>
        </is>
      </c>
      <c r="V722" t="inlineStr">
        <is>
          <t>US</t>
        </is>
      </c>
      <c r="W722" t="inlineStr">
        <is>
          <t>other</t>
        </is>
      </c>
    </row>
    <row r="723">
      <c r="A723" t="inlineStr">
        <is>
          <t>S-720c17</t>
        </is>
      </c>
      <c r="B723" t="inlineStr">
        <is>
          <t>A-4e0e85</t>
        </is>
      </c>
      <c r="C723" s="40" t="n">
        <v>45338</v>
      </c>
      <c r="D723" s="40" t="n"/>
      <c r="E723" t="n">
        <v>319</v>
      </c>
      <c r="F723" t="n">
        <v>0</v>
      </c>
      <c r="G723" t="inlineStr">
        <is>
          <t>Até 2024-S1</t>
        </is>
      </c>
      <c r="H723" t="inlineStr">
        <is>
          <t>Sim</t>
        </is>
      </c>
      <c r="I723" t="n">
        <v>0</v>
      </c>
      <c r="J723" s="41" t="n"/>
      <c r="L723" t="inlineStr"/>
      <c r="M723" t="inlineStr">
        <is>
          <t>Pro</t>
        </is>
      </c>
      <c r="N723" t="inlineStr">
        <is>
          <t>annual</t>
        </is>
      </c>
      <c r="O723" t="inlineStr">
        <is>
          <t>Trial</t>
        </is>
      </c>
      <c r="P723" t="inlineStr">
        <is>
          <t>Sim</t>
        </is>
      </c>
      <c r="Q723" t="inlineStr">
        <is>
          <t>Não</t>
        </is>
      </c>
      <c r="R723" t="inlineStr">
        <is>
          <t>Não</t>
        </is>
      </c>
      <c r="S723" t="inlineStr">
        <is>
          <t>16–40</t>
        </is>
      </c>
      <c r="T723" t="inlineStr">
        <is>
          <t>91–180 dias</t>
        </is>
      </c>
      <c r="U723" t="inlineStr">
        <is>
          <t>DevTools</t>
        </is>
      </c>
      <c r="V723" t="inlineStr">
        <is>
          <t>US</t>
        </is>
      </c>
      <c r="W723" t="inlineStr">
        <is>
          <t>organic</t>
        </is>
      </c>
    </row>
    <row r="724">
      <c r="A724" t="inlineStr">
        <is>
          <t>S-afc545</t>
        </is>
      </c>
      <c r="B724" t="inlineStr">
        <is>
          <t>A-0baac2</t>
        </is>
      </c>
      <c r="C724" s="40" t="n">
        <v>45579</v>
      </c>
      <c r="D724" s="40" t="n"/>
      <c r="E724" t="n">
        <v>78</v>
      </c>
      <c r="F724" t="n">
        <v>627</v>
      </c>
      <c r="G724" t="inlineStr">
        <is>
          <t>2024-S2</t>
        </is>
      </c>
      <c r="H724" t="inlineStr">
        <is>
          <t>Sim</t>
        </is>
      </c>
      <c r="I724" t="n">
        <v>0</v>
      </c>
      <c r="J724" s="41" t="n"/>
      <c r="L724" t="inlineStr"/>
      <c r="M724" t="inlineStr">
        <is>
          <t>Basic</t>
        </is>
      </c>
      <c r="N724" t="inlineStr">
        <is>
          <t>annual</t>
        </is>
      </c>
      <c r="O724" t="inlineStr">
        <is>
          <t>Pago</t>
        </is>
      </c>
      <c r="P724" t="inlineStr">
        <is>
          <t>Sim</t>
        </is>
      </c>
      <c r="Q724" t="inlineStr">
        <is>
          <t>Não</t>
        </is>
      </c>
      <c r="R724" t="inlineStr">
        <is>
          <t>Não</t>
        </is>
      </c>
      <c r="S724" t="inlineStr">
        <is>
          <t>16–40</t>
        </is>
      </c>
      <c r="T724" t="inlineStr">
        <is>
          <t>91–180 dias</t>
        </is>
      </c>
      <c r="U724" t="inlineStr">
        <is>
          <t>FinTech</t>
        </is>
      </c>
      <c r="V724" t="inlineStr">
        <is>
          <t>DE</t>
        </is>
      </c>
      <c r="W724" t="inlineStr">
        <is>
          <t>organic</t>
        </is>
      </c>
    </row>
    <row r="725">
      <c r="A725" t="inlineStr">
        <is>
          <t>S-5e6fc2</t>
        </is>
      </c>
      <c r="B725" t="inlineStr">
        <is>
          <t>A-52dd88</t>
        </is>
      </c>
      <c r="C725" s="40" t="n">
        <v>45272</v>
      </c>
      <c r="D725" s="40" t="n"/>
      <c r="E725" t="n">
        <v>385</v>
      </c>
      <c r="F725" t="n">
        <v>437</v>
      </c>
      <c r="G725" t="inlineStr">
        <is>
          <t>Até 2024-S1</t>
        </is>
      </c>
      <c r="H725" t="inlineStr">
        <is>
          <t>Sim</t>
        </is>
      </c>
      <c r="I725" t="n">
        <v>0</v>
      </c>
      <c r="J725" s="41" t="n"/>
      <c r="L725" t="inlineStr"/>
      <c r="M725" t="inlineStr">
        <is>
          <t>Basic</t>
        </is>
      </c>
      <c r="N725" t="inlineStr">
        <is>
          <t>annual</t>
        </is>
      </c>
      <c r="O725" t="inlineStr">
        <is>
          <t>Pago</t>
        </is>
      </c>
      <c r="P725" t="inlineStr">
        <is>
          <t>Sim</t>
        </is>
      </c>
      <c r="Q725" t="inlineStr">
        <is>
          <t>Não</t>
        </is>
      </c>
      <c r="R725" t="inlineStr">
        <is>
          <t>Não</t>
        </is>
      </c>
      <c r="S725" t="inlineStr">
        <is>
          <t>16–40</t>
        </is>
      </c>
      <c r="T725" t="inlineStr">
        <is>
          <t>181–365 dias</t>
        </is>
      </c>
      <c r="U725" t="inlineStr">
        <is>
          <t>Cybersecurity</t>
        </is>
      </c>
      <c r="V725" t="inlineStr">
        <is>
          <t>US</t>
        </is>
      </c>
      <c r="W725" t="inlineStr">
        <is>
          <t>ads</t>
        </is>
      </c>
    </row>
    <row r="726">
      <c r="A726" t="inlineStr">
        <is>
          <t>S-9dcef8</t>
        </is>
      </c>
      <c r="B726" t="inlineStr">
        <is>
          <t>A-b30291</t>
        </is>
      </c>
      <c r="C726" s="40" t="n">
        <v>45562</v>
      </c>
      <c r="D726" s="40" t="n"/>
      <c r="E726" t="n">
        <v>95</v>
      </c>
      <c r="F726" t="n">
        <v>779</v>
      </c>
      <c r="G726" t="inlineStr">
        <is>
          <t>2024-S2</t>
        </is>
      </c>
      <c r="H726" t="inlineStr">
        <is>
          <t>Sim</t>
        </is>
      </c>
      <c r="I726" t="n">
        <v>0</v>
      </c>
      <c r="J726" s="41" t="n"/>
      <c r="L726" t="inlineStr"/>
      <c r="M726" t="inlineStr">
        <is>
          <t>Basic</t>
        </is>
      </c>
      <c r="N726" t="inlineStr">
        <is>
          <t>monthly</t>
        </is>
      </c>
      <c r="O726" t="inlineStr">
        <is>
          <t>Pago</t>
        </is>
      </c>
      <c r="P726" t="inlineStr">
        <is>
          <t>Sim</t>
        </is>
      </c>
      <c r="Q726" t="inlineStr">
        <is>
          <t>Não</t>
        </is>
      </c>
      <c r="R726" t="inlineStr">
        <is>
          <t>Não</t>
        </is>
      </c>
      <c r="S726" t="inlineStr">
        <is>
          <t>41+</t>
        </is>
      </c>
      <c r="T726" t="inlineStr">
        <is>
          <t>91–180 dias</t>
        </is>
      </c>
      <c r="U726" t="inlineStr">
        <is>
          <t>HealthTech</t>
        </is>
      </c>
      <c r="V726" t="inlineStr">
        <is>
          <t>US</t>
        </is>
      </c>
      <c r="W726" t="inlineStr">
        <is>
          <t>event</t>
        </is>
      </c>
    </row>
    <row r="727">
      <c r="A727" t="inlineStr">
        <is>
          <t>S-389426</t>
        </is>
      </c>
      <c r="B727" t="inlineStr">
        <is>
          <t>A-922109</t>
        </is>
      </c>
      <c r="C727" s="40" t="n">
        <v>45477</v>
      </c>
      <c r="D727" s="40" t="n"/>
      <c r="E727" t="n">
        <v>180</v>
      </c>
      <c r="F727" t="n">
        <v>147</v>
      </c>
      <c r="G727" t="inlineStr">
        <is>
          <t>2024-S2</t>
        </is>
      </c>
      <c r="H727" t="inlineStr">
        <is>
          <t>Sim</t>
        </is>
      </c>
      <c r="I727" t="n">
        <v>0</v>
      </c>
      <c r="J727" s="41" t="n"/>
      <c r="L727" t="inlineStr"/>
      <c r="M727" t="inlineStr">
        <is>
          <t>Pro</t>
        </is>
      </c>
      <c r="N727" t="inlineStr">
        <is>
          <t>monthly</t>
        </is>
      </c>
      <c r="O727" t="inlineStr">
        <is>
          <t>Pago</t>
        </is>
      </c>
      <c r="P727" t="inlineStr">
        <is>
          <t>Sim</t>
        </is>
      </c>
      <c r="Q727" t="inlineStr">
        <is>
          <t>Não</t>
        </is>
      </c>
      <c r="R727" t="inlineStr">
        <is>
          <t>Não</t>
        </is>
      </c>
      <c r="S727" t="inlineStr">
        <is>
          <t>1–5</t>
        </is>
      </c>
      <c r="T727" t="inlineStr">
        <is>
          <t>91–180 dias</t>
        </is>
      </c>
      <c r="U727" t="inlineStr">
        <is>
          <t>Cybersecurity</t>
        </is>
      </c>
      <c r="V727" t="inlineStr">
        <is>
          <t>US</t>
        </is>
      </c>
      <c r="W727" t="inlineStr">
        <is>
          <t>ads</t>
        </is>
      </c>
    </row>
    <row r="728">
      <c r="A728" t="inlineStr">
        <is>
          <t>S-1131ff</t>
        </is>
      </c>
      <c r="B728" t="inlineStr">
        <is>
          <t>A-0f7d77</t>
        </is>
      </c>
      <c r="C728" s="40" t="n">
        <v>45627</v>
      </c>
      <c r="D728" s="40" t="n">
        <v>45657</v>
      </c>
      <c r="E728" t="n">
        <v>30</v>
      </c>
      <c r="F728" t="n">
        <v>0</v>
      </c>
      <c r="G728" t="inlineStr">
        <is>
          <t>2024-S2</t>
        </is>
      </c>
      <c r="H728" t="inlineStr">
        <is>
          <t>Sim</t>
        </is>
      </c>
      <c r="I728" t="n">
        <v>1</v>
      </c>
      <c r="J728" s="41" t="n">
        <v>45627</v>
      </c>
      <c r="K728" t="n">
        <v>31</v>
      </c>
      <c r="L728" t="inlineStr">
        <is>
          <t>Sim</t>
        </is>
      </c>
      <c r="M728" t="inlineStr">
        <is>
          <t>Basic</t>
        </is>
      </c>
      <c r="N728" t="inlineStr">
        <is>
          <t>monthly</t>
        </is>
      </c>
      <c r="O728" t="inlineStr">
        <is>
          <t>Trial</t>
        </is>
      </c>
      <c r="P728" t="inlineStr">
        <is>
          <t>Sim</t>
        </is>
      </c>
      <c r="Q728" t="inlineStr">
        <is>
          <t>Não</t>
        </is>
      </c>
      <c r="R728" t="inlineStr">
        <is>
          <t>Não</t>
        </is>
      </c>
      <c r="S728" t="inlineStr">
        <is>
          <t>1–5</t>
        </is>
      </c>
      <c r="T728" t="inlineStr">
        <is>
          <t>31–90 dias</t>
        </is>
      </c>
      <c r="U728" t="inlineStr">
        <is>
          <t>FinTech</t>
        </is>
      </c>
      <c r="V728" t="inlineStr">
        <is>
          <t>IN</t>
        </is>
      </c>
      <c r="W728" t="inlineStr">
        <is>
          <t>partner</t>
        </is>
      </c>
    </row>
    <row r="729">
      <c r="A729" t="inlineStr">
        <is>
          <t>S-c9da7a</t>
        </is>
      </c>
      <c r="B729" t="inlineStr">
        <is>
          <t>A-0651a4</t>
        </is>
      </c>
      <c r="C729" s="40" t="n">
        <v>45606</v>
      </c>
      <c r="D729" s="40" t="n"/>
      <c r="E729" t="n">
        <v>51</v>
      </c>
      <c r="F729" t="n">
        <v>304</v>
      </c>
      <c r="G729" t="inlineStr">
        <is>
          <t>2024-S2</t>
        </is>
      </c>
      <c r="H729" t="inlineStr">
        <is>
          <t>Sim</t>
        </is>
      </c>
      <c r="I729" t="n">
        <v>0</v>
      </c>
      <c r="J729" s="41" t="n"/>
      <c r="L729" t="inlineStr"/>
      <c r="M729" t="inlineStr">
        <is>
          <t>Basic</t>
        </is>
      </c>
      <c r="N729" t="inlineStr">
        <is>
          <t>monthly</t>
        </is>
      </c>
      <c r="O729" t="inlineStr">
        <is>
          <t>Pago</t>
        </is>
      </c>
      <c r="P729" t="inlineStr">
        <is>
          <t>Sim</t>
        </is>
      </c>
      <c r="Q729" t="inlineStr">
        <is>
          <t>Não</t>
        </is>
      </c>
      <c r="R729" t="inlineStr">
        <is>
          <t>Não</t>
        </is>
      </c>
      <c r="S729" t="inlineStr">
        <is>
          <t>16–40</t>
        </is>
      </c>
      <c r="T729" t="inlineStr">
        <is>
          <t>Conta nova (≤ 30 dias)</t>
        </is>
      </c>
      <c r="U729" t="inlineStr">
        <is>
          <t>HealthTech</t>
        </is>
      </c>
      <c r="V729" t="inlineStr">
        <is>
          <t>FR</t>
        </is>
      </c>
      <c r="W729" t="inlineStr">
        <is>
          <t>organic</t>
        </is>
      </c>
    </row>
    <row r="730">
      <c r="A730" t="inlineStr">
        <is>
          <t>S-eabe72</t>
        </is>
      </c>
      <c r="B730" t="inlineStr">
        <is>
          <t>A-5790f4</t>
        </is>
      </c>
      <c r="C730" s="40" t="n">
        <v>45652</v>
      </c>
      <c r="D730" s="40" t="n"/>
      <c r="E730" t="n">
        <v>5</v>
      </c>
      <c r="F730" t="n">
        <v>627</v>
      </c>
      <c r="G730" t="inlineStr">
        <is>
          <t>2024-S2</t>
        </is>
      </c>
      <c r="H730" t="inlineStr">
        <is>
          <t>Não</t>
        </is>
      </c>
      <c r="I730" t="n">
        <v>0</v>
      </c>
      <c r="J730" s="41" t="n"/>
      <c r="L730" t="inlineStr"/>
      <c r="M730" t="inlineStr">
        <is>
          <t>Basic</t>
        </is>
      </c>
      <c r="N730" t="inlineStr">
        <is>
          <t>monthly</t>
        </is>
      </c>
      <c r="O730" t="inlineStr">
        <is>
          <t>Pago</t>
        </is>
      </c>
      <c r="P730" t="inlineStr">
        <is>
          <t>Não</t>
        </is>
      </c>
      <c r="Q730" t="inlineStr">
        <is>
          <t>Não</t>
        </is>
      </c>
      <c r="R730" t="inlineStr">
        <is>
          <t>Não</t>
        </is>
      </c>
      <c r="S730" t="inlineStr">
        <is>
          <t>16–40</t>
        </is>
      </c>
      <c r="T730" t="inlineStr">
        <is>
          <t>Conta nova (≤ 30 dias)</t>
        </is>
      </c>
      <c r="U730" t="inlineStr">
        <is>
          <t>FinTech</t>
        </is>
      </c>
      <c r="V730" t="inlineStr">
        <is>
          <t>UK</t>
        </is>
      </c>
      <c r="W730" t="inlineStr">
        <is>
          <t>event</t>
        </is>
      </c>
    </row>
    <row r="731">
      <c r="A731" t="inlineStr">
        <is>
          <t>S-fffeb8</t>
        </is>
      </c>
      <c r="B731" t="inlineStr">
        <is>
          <t>A-69fad4</t>
        </is>
      </c>
      <c r="C731" s="40" t="n">
        <v>45277</v>
      </c>
      <c r="D731" s="40" t="n"/>
      <c r="E731" t="n">
        <v>380</v>
      </c>
      <c r="F731" t="n">
        <v>1990</v>
      </c>
      <c r="G731" t="inlineStr">
        <is>
          <t>Até 2024-S1</t>
        </is>
      </c>
      <c r="H731" t="inlineStr">
        <is>
          <t>Sim</t>
        </is>
      </c>
      <c r="I731" t="n">
        <v>0</v>
      </c>
      <c r="J731" s="41" t="n"/>
      <c r="L731" t="inlineStr"/>
      <c r="M731" t="inlineStr">
        <is>
          <t>Enterprise</t>
        </is>
      </c>
      <c r="N731" t="inlineStr">
        <is>
          <t>annual</t>
        </is>
      </c>
      <c r="O731" t="inlineStr">
        <is>
          <t>Pago</t>
        </is>
      </c>
      <c r="P731" t="inlineStr">
        <is>
          <t>Sim</t>
        </is>
      </c>
      <c r="Q731" t="inlineStr">
        <is>
          <t>Não</t>
        </is>
      </c>
      <c r="R731" t="inlineStr">
        <is>
          <t>Não</t>
        </is>
      </c>
      <c r="S731" t="inlineStr">
        <is>
          <t>6–15</t>
        </is>
      </c>
      <c r="T731" t="inlineStr">
        <is>
          <t>181–365 dias</t>
        </is>
      </c>
      <c r="U731" t="inlineStr">
        <is>
          <t>FinTech</t>
        </is>
      </c>
      <c r="V731" t="inlineStr">
        <is>
          <t>UK</t>
        </is>
      </c>
      <c r="W731" t="inlineStr">
        <is>
          <t>ads</t>
        </is>
      </c>
    </row>
    <row r="732">
      <c r="A732" t="inlineStr">
        <is>
          <t>S-92dede</t>
        </is>
      </c>
      <c r="B732" t="inlineStr">
        <is>
          <t>A-9208f0</t>
        </is>
      </c>
      <c r="C732" s="40" t="n">
        <v>45166</v>
      </c>
      <c r="D732" s="40" t="n"/>
      <c r="E732" t="n">
        <v>491</v>
      </c>
      <c r="F732" t="n">
        <v>76</v>
      </c>
      <c r="G732" t="inlineStr">
        <is>
          <t>Até 2024-S1</t>
        </is>
      </c>
      <c r="H732" t="inlineStr">
        <is>
          <t>Sim</t>
        </is>
      </c>
      <c r="I732" t="n">
        <v>0</v>
      </c>
      <c r="J732" s="41" t="n"/>
      <c r="L732" t="inlineStr"/>
      <c r="M732" t="inlineStr">
        <is>
          <t>Basic</t>
        </is>
      </c>
      <c r="N732" t="inlineStr">
        <is>
          <t>monthly</t>
        </is>
      </c>
      <c r="O732" t="inlineStr">
        <is>
          <t>Pago</t>
        </is>
      </c>
      <c r="P732" t="inlineStr">
        <is>
          <t>Sim</t>
        </is>
      </c>
      <c r="Q732" t="inlineStr">
        <is>
          <t>Não</t>
        </is>
      </c>
      <c r="R732" t="inlineStr">
        <is>
          <t>Não</t>
        </is>
      </c>
      <c r="S732" t="inlineStr">
        <is>
          <t>1–5</t>
        </is>
      </c>
      <c r="T732" t="inlineStr">
        <is>
          <t>91–180 dias</t>
        </is>
      </c>
      <c r="U732" t="inlineStr">
        <is>
          <t>EdTech</t>
        </is>
      </c>
      <c r="V732" t="inlineStr">
        <is>
          <t>US</t>
        </is>
      </c>
      <c r="W732" t="inlineStr">
        <is>
          <t>organic</t>
        </is>
      </c>
    </row>
    <row r="733">
      <c r="A733" t="inlineStr">
        <is>
          <t>S-8d122e</t>
        </is>
      </c>
      <c r="B733" t="inlineStr">
        <is>
          <t>A-e6afc1</t>
        </is>
      </c>
      <c r="C733" s="40" t="n">
        <v>45485</v>
      </c>
      <c r="D733" s="40" t="n"/>
      <c r="E733" t="n">
        <v>172</v>
      </c>
      <c r="F733" t="n">
        <v>3184</v>
      </c>
      <c r="G733" t="inlineStr">
        <is>
          <t>2024-S2</t>
        </is>
      </c>
      <c r="H733" t="inlineStr">
        <is>
          <t>Sim</t>
        </is>
      </c>
      <c r="I733" t="n">
        <v>0</v>
      </c>
      <c r="J733" s="41" t="n"/>
      <c r="L733" t="inlineStr"/>
      <c r="M733" t="inlineStr">
        <is>
          <t>Enterprise</t>
        </is>
      </c>
      <c r="N733" t="inlineStr">
        <is>
          <t>monthly</t>
        </is>
      </c>
      <c r="O733" t="inlineStr">
        <is>
          <t>Pago</t>
        </is>
      </c>
      <c r="P733" t="inlineStr">
        <is>
          <t>Sim</t>
        </is>
      </c>
      <c r="Q733" t="inlineStr">
        <is>
          <t>Não</t>
        </is>
      </c>
      <c r="R733" t="inlineStr">
        <is>
          <t>Não</t>
        </is>
      </c>
      <c r="S733" t="inlineStr">
        <is>
          <t>16–40</t>
        </is>
      </c>
      <c r="T733" t="inlineStr">
        <is>
          <t>Mais de 365 dias</t>
        </is>
      </c>
      <c r="U733" t="inlineStr">
        <is>
          <t>DevTools</t>
        </is>
      </c>
      <c r="V733" t="inlineStr">
        <is>
          <t>US</t>
        </is>
      </c>
      <c r="W733" t="inlineStr">
        <is>
          <t>ads</t>
        </is>
      </c>
    </row>
    <row r="734">
      <c r="A734" t="inlineStr">
        <is>
          <t>S-285534</t>
        </is>
      </c>
      <c r="B734" t="inlineStr">
        <is>
          <t>A-49b828</t>
        </is>
      </c>
      <c r="C734" s="40" t="n">
        <v>45605</v>
      </c>
      <c r="D734" s="40" t="n"/>
      <c r="E734" t="n">
        <v>52</v>
      </c>
      <c r="F734" t="n">
        <v>247</v>
      </c>
      <c r="G734" t="inlineStr">
        <is>
          <t>2024-S2</t>
        </is>
      </c>
      <c r="H734" t="inlineStr">
        <is>
          <t>Sim</t>
        </is>
      </c>
      <c r="I734" t="n">
        <v>0</v>
      </c>
      <c r="J734" s="41" t="n"/>
      <c r="L734" t="inlineStr"/>
      <c r="M734" t="inlineStr">
        <is>
          <t>Basic</t>
        </is>
      </c>
      <c r="N734" t="inlineStr">
        <is>
          <t>annual</t>
        </is>
      </c>
      <c r="O734" t="inlineStr">
        <is>
          <t>Pago</t>
        </is>
      </c>
      <c r="P734" t="inlineStr">
        <is>
          <t>Sim</t>
        </is>
      </c>
      <c r="Q734" t="inlineStr">
        <is>
          <t>Não</t>
        </is>
      </c>
      <c r="R734" t="inlineStr">
        <is>
          <t>Não</t>
        </is>
      </c>
      <c r="S734" t="inlineStr">
        <is>
          <t>6–15</t>
        </is>
      </c>
      <c r="T734" t="inlineStr">
        <is>
          <t>Mais de 365 dias</t>
        </is>
      </c>
      <c r="U734" t="inlineStr">
        <is>
          <t>FinTech</t>
        </is>
      </c>
      <c r="V734" t="inlineStr">
        <is>
          <t>IN</t>
        </is>
      </c>
      <c r="W734" t="inlineStr">
        <is>
          <t>ads</t>
        </is>
      </c>
    </row>
    <row r="735">
      <c r="A735" t="inlineStr">
        <is>
          <t>S-1cebf9</t>
        </is>
      </c>
      <c r="B735" t="inlineStr">
        <is>
          <t>A-dfbd31</t>
        </is>
      </c>
      <c r="C735" s="40" t="n">
        <v>45581</v>
      </c>
      <c r="D735" s="40" t="n"/>
      <c r="E735" t="n">
        <v>76</v>
      </c>
      <c r="F735" t="n">
        <v>2940</v>
      </c>
      <c r="G735" t="inlineStr">
        <is>
          <t>2024-S2</t>
        </is>
      </c>
      <c r="H735" t="inlineStr">
        <is>
          <t>Sim</t>
        </is>
      </c>
      <c r="I735" t="n">
        <v>0</v>
      </c>
      <c r="J735" s="41" t="n"/>
      <c r="L735" t="inlineStr"/>
      <c r="M735" t="inlineStr">
        <is>
          <t>Pro</t>
        </is>
      </c>
      <c r="N735" t="inlineStr">
        <is>
          <t>annual</t>
        </is>
      </c>
      <c r="O735" t="inlineStr">
        <is>
          <t>Pago</t>
        </is>
      </c>
      <c r="P735" t="inlineStr">
        <is>
          <t>Sim</t>
        </is>
      </c>
      <c r="Q735" t="inlineStr">
        <is>
          <t>Não</t>
        </is>
      </c>
      <c r="R735" t="inlineStr">
        <is>
          <t>Não</t>
        </is>
      </c>
      <c r="S735" t="inlineStr">
        <is>
          <t>41+</t>
        </is>
      </c>
      <c r="T735" t="inlineStr">
        <is>
          <t>181–365 dias</t>
        </is>
      </c>
      <c r="U735" t="inlineStr">
        <is>
          <t>DevTools</t>
        </is>
      </c>
      <c r="V735" t="inlineStr">
        <is>
          <t>UK</t>
        </is>
      </c>
      <c r="W735" t="inlineStr">
        <is>
          <t>partner</t>
        </is>
      </c>
    </row>
    <row r="736">
      <c r="A736" t="inlineStr">
        <is>
          <t>S-36ad61</t>
        </is>
      </c>
      <c r="B736" t="inlineStr">
        <is>
          <t>A-a09355</t>
        </is>
      </c>
      <c r="C736" s="40" t="n">
        <v>45584</v>
      </c>
      <c r="D736" s="40" t="n"/>
      <c r="E736" t="n">
        <v>73</v>
      </c>
      <c r="F736" t="n">
        <v>686</v>
      </c>
      <c r="G736" t="inlineStr">
        <is>
          <t>2024-S2</t>
        </is>
      </c>
      <c r="H736" t="inlineStr">
        <is>
          <t>Sim</t>
        </is>
      </c>
      <c r="I736" t="n">
        <v>0</v>
      </c>
      <c r="J736" s="41" t="n"/>
      <c r="L736" t="inlineStr"/>
      <c r="M736" t="inlineStr">
        <is>
          <t>Pro</t>
        </is>
      </c>
      <c r="N736" t="inlineStr">
        <is>
          <t>monthly</t>
        </is>
      </c>
      <c r="O736" t="inlineStr">
        <is>
          <t>Pago</t>
        </is>
      </c>
      <c r="P736" t="inlineStr">
        <is>
          <t>Sim</t>
        </is>
      </c>
      <c r="Q736" t="inlineStr">
        <is>
          <t>Não</t>
        </is>
      </c>
      <c r="R736" t="inlineStr">
        <is>
          <t>Não</t>
        </is>
      </c>
      <c r="S736" t="inlineStr">
        <is>
          <t>6–15</t>
        </is>
      </c>
      <c r="T736" t="inlineStr">
        <is>
          <t>31–90 dias</t>
        </is>
      </c>
      <c r="U736" t="inlineStr">
        <is>
          <t>FinTech</t>
        </is>
      </c>
      <c r="V736" t="inlineStr">
        <is>
          <t>US</t>
        </is>
      </c>
      <c r="W736" t="inlineStr">
        <is>
          <t>organic</t>
        </is>
      </c>
    </row>
    <row r="737">
      <c r="A737" t="inlineStr">
        <is>
          <t>S-9fbee8</t>
        </is>
      </c>
      <c r="B737" t="inlineStr">
        <is>
          <t>A-49b828</t>
        </is>
      </c>
      <c r="C737" s="40" t="n">
        <v>45574</v>
      </c>
      <c r="D737" s="40" t="n"/>
      <c r="E737" t="n">
        <v>83</v>
      </c>
      <c r="F737" t="n">
        <v>490</v>
      </c>
      <c r="G737" t="inlineStr">
        <is>
          <t>2024-S2</t>
        </is>
      </c>
      <c r="H737" t="inlineStr">
        <is>
          <t>Sim</t>
        </is>
      </c>
      <c r="I737" t="n">
        <v>0</v>
      </c>
      <c r="J737" s="41" t="n"/>
      <c r="L737" t="inlineStr"/>
      <c r="M737" t="inlineStr">
        <is>
          <t>Pro</t>
        </is>
      </c>
      <c r="N737" t="inlineStr">
        <is>
          <t>annual</t>
        </is>
      </c>
      <c r="O737" t="inlineStr">
        <is>
          <t>Pago</t>
        </is>
      </c>
      <c r="P737" t="inlineStr">
        <is>
          <t>Sim</t>
        </is>
      </c>
      <c r="Q737" t="inlineStr">
        <is>
          <t>Não</t>
        </is>
      </c>
      <c r="R737" t="inlineStr">
        <is>
          <t>Não</t>
        </is>
      </c>
      <c r="S737" t="inlineStr">
        <is>
          <t>6–15</t>
        </is>
      </c>
      <c r="T737" t="inlineStr">
        <is>
          <t>Mais de 365 dias</t>
        </is>
      </c>
      <c r="U737" t="inlineStr">
        <is>
          <t>FinTech</t>
        </is>
      </c>
      <c r="V737" t="inlineStr">
        <is>
          <t>IN</t>
        </is>
      </c>
      <c r="W737" t="inlineStr">
        <is>
          <t>ads</t>
        </is>
      </c>
    </row>
    <row r="738">
      <c r="A738" t="inlineStr">
        <is>
          <t>S-d5d8ef</t>
        </is>
      </c>
      <c r="B738" t="inlineStr">
        <is>
          <t>A-e51ec7</t>
        </is>
      </c>
      <c r="C738" s="40" t="n">
        <v>45576</v>
      </c>
      <c r="D738" s="40" t="n"/>
      <c r="E738" t="n">
        <v>81</v>
      </c>
      <c r="F738" t="n">
        <v>16517</v>
      </c>
      <c r="G738" t="inlineStr">
        <is>
          <t>2024-S2</t>
        </is>
      </c>
      <c r="H738" t="inlineStr">
        <is>
          <t>Sim</t>
        </is>
      </c>
      <c r="I738" t="n">
        <v>0</v>
      </c>
      <c r="J738" s="41" t="n"/>
      <c r="L738" t="inlineStr"/>
      <c r="M738" t="inlineStr">
        <is>
          <t>Enterprise</t>
        </is>
      </c>
      <c r="N738" t="inlineStr">
        <is>
          <t>monthly</t>
        </is>
      </c>
      <c r="O738" t="inlineStr">
        <is>
          <t>Pago</t>
        </is>
      </c>
      <c r="P738" t="inlineStr">
        <is>
          <t>Não</t>
        </is>
      </c>
      <c r="Q738" t="inlineStr">
        <is>
          <t>Não</t>
        </is>
      </c>
      <c r="R738" t="inlineStr">
        <is>
          <t>Não</t>
        </is>
      </c>
      <c r="S738" t="inlineStr">
        <is>
          <t>41+</t>
        </is>
      </c>
      <c r="T738" t="inlineStr">
        <is>
          <t>Mais de 365 dias</t>
        </is>
      </c>
      <c r="U738" t="inlineStr">
        <is>
          <t>FinTech</t>
        </is>
      </c>
      <c r="V738" t="inlineStr">
        <is>
          <t>CA</t>
        </is>
      </c>
      <c r="W738" t="inlineStr">
        <is>
          <t>partner</t>
        </is>
      </c>
    </row>
    <row r="739">
      <c r="A739" t="inlineStr">
        <is>
          <t>S-418b7c</t>
        </is>
      </c>
      <c r="B739" t="inlineStr">
        <is>
          <t>A-35083d</t>
        </is>
      </c>
      <c r="C739" s="40" t="n">
        <v>45582</v>
      </c>
      <c r="D739" s="40" t="n"/>
      <c r="E739" t="n">
        <v>75</v>
      </c>
      <c r="F739" t="n">
        <v>931</v>
      </c>
      <c r="G739" t="inlineStr">
        <is>
          <t>2024-S2</t>
        </is>
      </c>
      <c r="H739" t="inlineStr">
        <is>
          <t>Sim</t>
        </is>
      </c>
      <c r="I739" t="n">
        <v>0</v>
      </c>
      <c r="J739" s="41" t="n"/>
      <c r="L739" t="inlineStr"/>
      <c r="M739" t="inlineStr">
        <is>
          <t>Pro</t>
        </is>
      </c>
      <c r="N739" t="inlineStr">
        <is>
          <t>annual</t>
        </is>
      </c>
      <c r="O739" t="inlineStr">
        <is>
          <t>Pago</t>
        </is>
      </c>
      <c r="P739" t="inlineStr">
        <is>
          <t>Sim</t>
        </is>
      </c>
      <c r="Q739" t="inlineStr">
        <is>
          <t>Não</t>
        </is>
      </c>
      <c r="R739" t="inlineStr">
        <is>
          <t>Não</t>
        </is>
      </c>
      <c r="S739" t="inlineStr">
        <is>
          <t>16–40</t>
        </is>
      </c>
      <c r="T739" t="inlineStr">
        <is>
          <t>Mais de 365 dias</t>
        </is>
      </c>
      <c r="U739" t="inlineStr">
        <is>
          <t>HealthTech</t>
        </is>
      </c>
      <c r="V739" t="inlineStr">
        <is>
          <t>IN</t>
        </is>
      </c>
      <c r="W739" t="inlineStr">
        <is>
          <t>partner</t>
        </is>
      </c>
    </row>
    <row r="740">
      <c r="A740" t="inlineStr">
        <is>
          <t>S-506cbd</t>
        </is>
      </c>
      <c r="B740" t="inlineStr">
        <is>
          <t>A-9c18c4</t>
        </is>
      </c>
      <c r="C740" s="40" t="n">
        <v>45167</v>
      </c>
      <c r="D740" s="40" t="n">
        <v>45344</v>
      </c>
      <c r="E740" t="n">
        <v>177</v>
      </c>
      <c r="F740" t="n">
        <v>3781</v>
      </c>
      <c r="G740" t="inlineStr">
        <is>
          <t>Até 2024-S1</t>
        </is>
      </c>
      <c r="H740" t="inlineStr">
        <is>
          <t>Sim</t>
        </is>
      </c>
      <c r="I740" t="n">
        <v>0</v>
      </c>
      <c r="J740" s="41" t="n">
        <v>45323</v>
      </c>
      <c r="K740" t="n">
        <v>22</v>
      </c>
      <c r="L740" t="inlineStr">
        <is>
          <t>Não</t>
        </is>
      </c>
      <c r="M740" t="inlineStr">
        <is>
          <t>Enterprise</t>
        </is>
      </c>
      <c r="N740" t="inlineStr">
        <is>
          <t>annual</t>
        </is>
      </c>
      <c r="O740" t="inlineStr">
        <is>
          <t>Pago</t>
        </is>
      </c>
      <c r="P740" t="inlineStr">
        <is>
          <t>Não</t>
        </is>
      </c>
      <c r="Q740" t="inlineStr">
        <is>
          <t>Não</t>
        </is>
      </c>
      <c r="R740" t="inlineStr">
        <is>
          <t>Não</t>
        </is>
      </c>
      <c r="S740" t="inlineStr">
        <is>
          <t>16–40</t>
        </is>
      </c>
      <c r="T740" t="inlineStr">
        <is>
          <t>31–90 dias</t>
        </is>
      </c>
      <c r="U740" t="inlineStr">
        <is>
          <t>HealthTech</t>
        </is>
      </c>
      <c r="V740" t="inlineStr">
        <is>
          <t>US</t>
        </is>
      </c>
      <c r="W740" t="inlineStr">
        <is>
          <t>ads</t>
        </is>
      </c>
    </row>
    <row r="741">
      <c r="A741" t="inlineStr">
        <is>
          <t>S-ee5448</t>
        </is>
      </c>
      <c r="B741" t="inlineStr">
        <is>
          <t>A-cc1d8d</t>
        </is>
      </c>
      <c r="C741" s="40" t="n">
        <v>45655</v>
      </c>
      <c r="D741" s="40" t="n"/>
      <c r="E741" t="n">
        <v>2</v>
      </c>
      <c r="F741" t="n">
        <v>171</v>
      </c>
      <c r="G741" t="inlineStr">
        <is>
          <t>2024-S2</t>
        </is>
      </c>
      <c r="H741" t="inlineStr">
        <is>
          <t>Não</t>
        </is>
      </c>
      <c r="I741" t="n">
        <v>0</v>
      </c>
      <c r="J741" s="41" t="n"/>
      <c r="L741" t="inlineStr"/>
      <c r="M741" t="inlineStr">
        <is>
          <t>Basic</t>
        </is>
      </c>
      <c r="N741" t="inlineStr">
        <is>
          <t>annual</t>
        </is>
      </c>
      <c r="O741" t="inlineStr">
        <is>
          <t>Pago</t>
        </is>
      </c>
      <c r="P741" t="inlineStr">
        <is>
          <t>Sim</t>
        </is>
      </c>
      <c r="Q741" t="inlineStr">
        <is>
          <t>Não</t>
        </is>
      </c>
      <c r="R741" t="inlineStr">
        <is>
          <t>Não</t>
        </is>
      </c>
      <c r="S741" t="inlineStr">
        <is>
          <t>6–15</t>
        </is>
      </c>
      <c r="T741" t="inlineStr">
        <is>
          <t>Conta nova (≤ 30 dias)</t>
        </is>
      </c>
      <c r="U741" t="inlineStr">
        <is>
          <t>FinTech</t>
        </is>
      </c>
      <c r="V741" t="inlineStr">
        <is>
          <t>US</t>
        </is>
      </c>
      <c r="W741" t="inlineStr">
        <is>
          <t>other</t>
        </is>
      </c>
    </row>
    <row r="742">
      <c r="A742" t="inlineStr">
        <is>
          <t>S-d32441</t>
        </is>
      </c>
      <c r="B742" t="inlineStr">
        <is>
          <t>A-781cc0</t>
        </is>
      </c>
      <c r="C742" s="40" t="n">
        <v>45554</v>
      </c>
      <c r="D742" s="40" t="n">
        <v>45620</v>
      </c>
      <c r="E742" t="n">
        <v>66</v>
      </c>
      <c r="F742" t="n">
        <v>2388</v>
      </c>
      <c r="G742" t="inlineStr">
        <is>
          <t>2024-S2</t>
        </is>
      </c>
      <c r="H742" t="inlineStr">
        <is>
          <t>Sim</t>
        </is>
      </c>
      <c r="I742" t="n">
        <v>0</v>
      </c>
      <c r="J742" s="41" t="n">
        <v>45597</v>
      </c>
      <c r="K742" t="n">
        <v>24</v>
      </c>
      <c r="L742" t="inlineStr">
        <is>
          <t>Não</t>
        </is>
      </c>
      <c r="M742" t="inlineStr">
        <is>
          <t>Enterprise</t>
        </is>
      </c>
      <c r="N742" t="inlineStr">
        <is>
          <t>annual</t>
        </is>
      </c>
      <c r="O742" t="inlineStr">
        <is>
          <t>Pago</t>
        </is>
      </c>
      <c r="P742" t="inlineStr">
        <is>
          <t>Sim</t>
        </is>
      </c>
      <c r="Q742" t="inlineStr">
        <is>
          <t>Não</t>
        </is>
      </c>
      <c r="R742" t="inlineStr">
        <is>
          <t>Não</t>
        </is>
      </c>
      <c r="S742" t="inlineStr">
        <is>
          <t>6–15</t>
        </is>
      </c>
      <c r="T742" t="inlineStr">
        <is>
          <t>Conta nova (≤ 30 dias)</t>
        </is>
      </c>
      <c r="U742" t="inlineStr">
        <is>
          <t>EdTech</t>
        </is>
      </c>
      <c r="V742" t="inlineStr">
        <is>
          <t>US</t>
        </is>
      </c>
      <c r="W742" t="inlineStr">
        <is>
          <t>organic</t>
        </is>
      </c>
    </row>
    <row r="743">
      <c r="A743" t="inlineStr">
        <is>
          <t>S-7f5316</t>
        </is>
      </c>
      <c r="B743" t="inlineStr">
        <is>
          <t>A-856b1e</t>
        </is>
      </c>
      <c r="C743" s="40" t="n">
        <v>45582</v>
      </c>
      <c r="D743" s="40" t="n"/>
      <c r="E743" t="n">
        <v>75</v>
      </c>
      <c r="F743" t="n">
        <v>0</v>
      </c>
      <c r="G743" t="inlineStr">
        <is>
          <t>2024-S2</t>
        </is>
      </c>
      <c r="H743" t="inlineStr">
        <is>
          <t>Sim</t>
        </is>
      </c>
      <c r="I743" t="n">
        <v>0</v>
      </c>
      <c r="J743" s="41" t="n"/>
      <c r="L743" t="inlineStr"/>
      <c r="M743" t="inlineStr">
        <is>
          <t>Basic</t>
        </is>
      </c>
      <c r="N743" t="inlineStr">
        <is>
          <t>monthly</t>
        </is>
      </c>
      <c r="O743" t="inlineStr">
        <is>
          <t>Trial</t>
        </is>
      </c>
      <c r="P743" t="inlineStr">
        <is>
          <t>Sim</t>
        </is>
      </c>
      <c r="Q743" t="inlineStr">
        <is>
          <t>Não</t>
        </is>
      </c>
      <c r="R743" t="inlineStr">
        <is>
          <t>Não</t>
        </is>
      </c>
      <c r="S743" t="inlineStr">
        <is>
          <t>16–40</t>
        </is>
      </c>
      <c r="T743" t="inlineStr">
        <is>
          <t>181–365 dias</t>
        </is>
      </c>
      <c r="U743" t="inlineStr">
        <is>
          <t>FinTech</t>
        </is>
      </c>
      <c r="V743" t="inlineStr">
        <is>
          <t>US</t>
        </is>
      </c>
      <c r="W743" t="inlineStr">
        <is>
          <t>partner</t>
        </is>
      </c>
    </row>
    <row r="744">
      <c r="A744" t="inlineStr">
        <is>
          <t>S-bdf8bf</t>
        </is>
      </c>
      <c r="B744" t="inlineStr">
        <is>
          <t>A-cdf020</t>
        </is>
      </c>
      <c r="C744" s="40" t="n">
        <v>45261</v>
      </c>
      <c r="D744" s="40" t="n">
        <v>45558</v>
      </c>
      <c r="E744" t="n">
        <v>297</v>
      </c>
      <c r="F744" t="n">
        <v>1519</v>
      </c>
      <c r="G744" t="inlineStr">
        <is>
          <t>Até 2024-S1</t>
        </is>
      </c>
      <c r="H744" t="inlineStr">
        <is>
          <t>Sim</t>
        </is>
      </c>
      <c r="I744" t="n">
        <v>0</v>
      </c>
      <c r="J744" s="41" t="n">
        <v>45536</v>
      </c>
      <c r="K744" t="n">
        <v>23</v>
      </c>
      <c r="L744" t="inlineStr">
        <is>
          <t>Não</t>
        </is>
      </c>
      <c r="M744" t="inlineStr">
        <is>
          <t>Pro</t>
        </is>
      </c>
      <c r="N744" t="inlineStr">
        <is>
          <t>monthly</t>
        </is>
      </c>
      <c r="O744" t="inlineStr">
        <is>
          <t>Pago</t>
        </is>
      </c>
      <c r="P744" t="inlineStr">
        <is>
          <t>Sim</t>
        </is>
      </c>
      <c r="Q744" t="inlineStr">
        <is>
          <t>Não</t>
        </is>
      </c>
      <c r="R744" t="inlineStr">
        <is>
          <t>Não</t>
        </is>
      </c>
      <c r="S744" t="inlineStr">
        <is>
          <t>16–40</t>
        </is>
      </c>
      <c r="T744" t="inlineStr">
        <is>
          <t>91–180 dias</t>
        </is>
      </c>
      <c r="U744" t="inlineStr">
        <is>
          <t>DevTools</t>
        </is>
      </c>
      <c r="V744" t="inlineStr">
        <is>
          <t>AU</t>
        </is>
      </c>
      <c r="W744" t="inlineStr">
        <is>
          <t>organic</t>
        </is>
      </c>
    </row>
    <row r="745">
      <c r="A745" t="inlineStr">
        <is>
          <t>S-795878</t>
        </is>
      </c>
      <c r="B745" t="inlineStr">
        <is>
          <t>A-5b1bcd</t>
        </is>
      </c>
      <c r="C745" s="40" t="n">
        <v>45370</v>
      </c>
      <c r="D745" s="40" t="n"/>
      <c r="E745" t="n">
        <v>287</v>
      </c>
      <c r="F745" t="n">
        <v>14527</v>
      </c>
      <c r="G745" t="inlineStr">
        <is>
          <t>Até 2024-S1</t>
        </is>
      </c>
      <c r="H745" t="inlineStr">
        <is>
          <t>Sim</t>
        </is>
      </c>
      <c r="I745" t="n">
        <v>0</v>
      </c>
      <c r="J745" s="41" t="n"/>
      <c r="L745" t="inlineStr"/>
      <c r="M745" t="inlineStr">
        <is>
          <t>Enterprise</t>
        </is>
      </c>
      <c r="N745" t="inlineStr">
        <is>
          <t>annual</t>
        </is>
      </c>
      <c r="O745" t="inlineStr">
        <is>
          <t>Pago</t>
        </is>
      </c>
      <c r="P745" t="inlineStr">
        <is>
          <t>Sim</t>
        </is>
      </c>
      <c r="Q745" t="inlineStr">
        <is>
          <t>Não</t>
        </is>
      </c>
      <c r="R745" t="inlineStr">
        <is>
          <t>Não</t>
        </is>
      </c>
      <c r="S745" t="inlineStr">
        <is>
          <t>41+</t>
        </is>
      </c>
      <c r="T745" t="inlineStr">
        <is>
          <t>181–365 dias</t>
        </is>
      </c>
      <c r="U745" t="inlineStr">
        <is>
          <t>DevTools</t>
        </is>
      </c>
      <c r="V745" t="inlineStr">
        <is>
          <t>US</t>
        </is>
      </c>
      <c r="W745" t="inlineStr">
        <is>
          <t>organic</t>
        </is>
      </c>
    </row>
    <row r="746">
      <c r="A746" t="inlineStr">
        <is>
          <t>S-2fc8fa</t>
        </is>
      </c>
      <c r="B746" t="inlineStr">
        <is>
          <t>A-65a46c</t>
        </is>
      </c>
      <c r="C746" s="40" t="n">
        <v>45514</v>
      </c>
      <c r="D746" s="40" t="n"/>
      <c r="E746" t="n">
        <v>143</v>
      </c>
      <c r="F746" t="n">
        <v>637</v>
      </c>
      <c r="G746" t="inlineStr">
        <is>
          <t>2024-S2</t>
        </is>
      </c>
      <c r="H746" t="inlineStr">
        <is>
          <t>Sim</t>
        </is>
      </c>
      <c r="I746" t="n">
        <v>0</v>
      </c>
      <c r="J746" s="41" t="n"/>
      <c r="L746" t="inlineStr"/>
      <c r="M746" t="inlineStr">
        <is>
          <t>Pro</t>
        </is>
      </c>
      <c r="N746" t="inlineStr">
        <is>
          <t>monthly</t>
        </is>
      </c>
      <c r="O746" t="inlineStr">
        <is>
          <t>Pago</t>
        </is>
      </c>
      <c r="P746" t="inlineStr">
        <is>
          <t>Não</t>
        </is>
      </c>
      <c r="Q746" t="inlineStr">
        <is>
          <t>Sim</t>
        </is>
      </c>
      <c r="R746" t="inlineStr">
        <is>
          <t>Não</t>
        </is>
      </c>
      <c r="S746" t="inlineStr">
        <is>
          <t>6–15</t>
        </is>
      </c>
      <c r="T746" t="inlineStr">
        <is>
          <t>181–365 dias</t>
        </is>
      </c>
      <c r="U746" t="inlineStr">
        <is>
          <t>HealthTech</t>
        </is>
      </c>
      <c r="V746" t="inlineStr">
        <is>
          <t>US</t>
        </is>
      </c>
      <c r="W746" t="inlineStr">
        <is>
          <t>event</t>
        </is>
      </c>
    </row>
    <row r="747">
      <c r="A747" t="inlineStr">
        <is>
          <t>S-c508b3</t>
        </is>
      </c>
      <c r="B747" t="inlineStr">
        <is>
          <t>A-671f31</t>
        </is>
      </c>
      <c r="C747" s="40" t="n">
        <v>45650</v>
      </c>
      <c r="D747" s="40" t="n"/>
      <c r="E747" t="n">
        <v>7</v>
      </c>
      <c r="F747" t="n">
        <v>11741</v>
      </c>
      <c r="G747" t="inlineStr">
        <is>
          <t>2024-S2</t>
        </is>
      </c>
      <c r="H747" t="inlineStr">
        <is>
          <t>Não</t>
        </is>
      </c>
      <c r="I747" t="n">
        <v>0</v>
      </c>
      <c r="J747" s="41" t="n"/>
      <c r="L747" t="inlineStr"/>
      <c r="M747" t="inlineStr">
        <is>
          <t>Enterprise</t>
        </is>
      </c>
      <c r="N747" t="inlineStr">
        <is>
          <t>annual</t>
        </is>
      </c>
      <c r="O747" t="inlineStr">
        <is>
          <t>Pago</t>
        </is>
      </c>
      <c r="P747" t="inlineStr">
        <is>
          <t>Não</t>
        </is>
      </c>
      <c r="Q747" t="inlineStr">
        <is>
          <t>Não</t>
        </is>
      </c>
      <c r="R747" t="inlineStr">
        <is>
          <t>Não</t>
        </is>
      </c>
      <c r="S747" t="inlineStr">
        <is>
          <t>41+</t>
        </is>
      </c>
      <c r="T747" t="inlineStr">
        <is>
          <t>Conta nova (≤ 30 dias)</t>
        </is>
      </c>
      <c r="U747" t="inlineStr">
        <is>
          <t>DevTools</t>
        </is>
      </c>
      <c r="V747" t="inlineStr">
        <is>
          <t>US</t>
        </is>
      </c>
      <c r="W747" t="inlineStr">
        <is>
          <t>ads</t>
        </is>
      </c>
    </row>
    <row r="748">
      <c r="A748" t="inlineStr">
        <is>
          <t>S-42d724</t>
        </is>
      </c>
      <c r="B748" t="inlineStr">
        <is>
          <t>A-7a0d69</t>
        </is>
      </c>
      <c r="C748" s="40" t="n">
        <v>45505</v>
      </c>
      <c r="D748" s="40" t="n"/>
      <c r="E748" t="n">
        <v>152</v>
      </c>
      <c r="F748" t="n">
        <v>0</v>
      </c>
      <c r="G748" t="inlineStr">
        <is>
          <t>2024-S2</t>
        </is>
      </c>
      <c r="H748" t="inlineStr">
        <is>
          <t>Sim</t>
        </is>
      </c>
      <c r="I748" t="n">
        <v>0</v>
      </c>
      <c r="J748" s="41" t="n"/>
      <c r="L748" t="inlineStr"/>
      <c r="M748" t="inlineStr">
        <is>
          <t>Pro</t>
        </is>
      </c>
      <c r="N748" t="inlineStr">
        <is>
          <t>annual</t>
        </is>
      </c>
      <c r="O748" t="inlineStr">
        <is>
          <t>Trial</t>
        </is>
      </c>
      <c r="P748" t="inlineStr">
        <is>
          <t>Sim</t>
        </is>
      </c>
      <c r="Q748" t="inlineStr">
        <is>
          <t>Não</t>
        </is>
      </c>
      <c r="R748" t="inlineStr">
        <is>
          <t>Não</t>
        </is>
      </c>
      <c r="S748" t="inlineStr">
        <is>
          <t>1–5</t>
        </is>
      </c>
      <c r="T748" t="inlineStr">
        <is>
          <t>31–90 dias</t>
        </is>
      </c>
      <c r="U748" t="inlineStr">
        <is>
          <t>DevTools</t>
        </is>
      </c>
      <c r="V748" t="inlineStr">
        <is>
          <t>DE</t>
        </is>
      </c>
      <c r="W748" t="inlineStr">
        <is>
          <t>ads</t>
        </is>
      </c>
    </row>
    <row r="749">
      <c r="A749" t="inlineStr">
        <is>
          <t>S-bd9394</t>
        </is>
      </c>
      <c r="B749" t="inlineStr">
        <is>
          <t>A-039727</t>
        </is>
      </c>
      <c r="C749" s="40" t="n">
        <v>45624</v>
      </c>
      <c r="D749" s="40" t="n"/>
      <c r="E749" t="n">
        <v>33</v>
      </c>
      <c r="F749" t="n">
        <v>0</v>
      </c>
      <c r="G749" t="inlineStr">
        <is>
          <t>2024-S2</t>
        </is>
      </c>
      <c r="H749" t="inlineStr">
        <is>
          <t>Sim</t>
        </is>
      </c>
      <c r="I749" t="n">
        <v>0</v>
      </c>
      <c r="J749" s="41" t="n"/>
      <c r="L749" t="inlineStr"/>
      <c r="M749" t="inlineStr">
        <is>
          <t>Enterprise</t>
        </is>
      </c>
      <c r="N749" t="inlineStr">
        <is>
          <t>annual</t>
        </is>
      </c>
      <c r="O749" t="inlineStr">
        <is>
          <t>Trial</t>
        </is>
      </c>
      <c r="P749" t="inlineStr">
        <is>
          <t>Não</t>
        </is>
      </c>
      <c r="Q749" t="inlineStr">
        <is>
          <t>Sim</t>
        </is>
      </c>
      <c r="R749" t="inlineStr">
        <is>
          <t>Não</t>
        </is>
      </c>
      <c r="S749" t="inlineStr">
        <is>
          <t>41+</t>
        </is>
      </c>
      <c r="T749" t="inlineStr">
        <is>
          <t>Conta nova (≤ 30 dias)</t>
        </is>
      </c>
      <c r="U749" t="inlineStr">
        <is>
          <t>EdTech</t>
        </is>
      </c>
      <c r="V749" t="inlineStr">
        <is>
          <t>AU</t>
        </is>
      </c>
      <c r="W749" t="inlineStr">
        <is>
          <t>organic</t>
        </is>
      </c>
    </row>
    <row r="750">
      <c r="A750" t="inlineStr">
        <is>
          <t>S-9b12da</t>
        </is>
      </c>
      <c r="B750" t="inlineStr">
        <is>
          <t>A-702032</t>
        </is>
      </c>
      <c r="C750" s="40" t="n">
        <v>45639</v>
      </c>
      <c r="D750" s="40" t="n">
        <v>45647</v>
      </c>
      <c r="E750" t="n">
        <v>8</v>
      </c>
      <c r="F750" t="n">
        <v>1372</v>
      </c>
      <c r="G750" t="inlineStr">
        <is>
          <t>2024-S2</t>
        </is>
      </c>
      <c r="H750" t="inlineStr">
        <is>
          <t>Não</t>
        </is>
      </c>
      <c r="I750" t="n">
        <v>1</v>
      </c>
      <c r="J750" s="41" t="n">
        <v>45627</v>
      </c>
      <c r="K750" t="n">
        <v>21</v>
      </c>
      <c r="L750" t="inlineStr">
        <is>
          <t>Não</t>
        </is>
      </c>
      <c r="M750" t="inlineStr">
        <is>
          <t>Pro</t>
        </is>
      </c>
      <c r="N750" t="inlineStr">
        <is>
          <t>annual</t>
        </is>
      </c>
      <c r="O750" t="inlineStr">
        <is>
          <t>Pago</t>
        </is>
      </c>
      <c r="P750" t="inlineStr">
        <is>
          <t>Sim</t>
        </is>
      </c>
      <c r="Q750" t="inlineStr">
        <is>
          <t>Não</t>
        </is>
      </c>
      <c r="R750" t="inlineStr">
        <is>
          <t>Não</t>
        </is>
      </c>
      <c r="S750" t="inlineStr">
        <is>
          <t>16–40</t>
        </is>
      </c>
      <c r="T750" t="inlineStr">
        <is>
          <t>Mais de 365 dias</t>
        </is>
      </c>
      <c r="U750" t="inlineStr">
        <is>
          <t>HealthTech</t>
        </is>
      </c>
      <c r="V750" t="inlineStr">
        <is>
          <t>US</t>
        </is>
      </c>
      <c r="W750" t="inlineStr">
        <is>
          <t>ads</t>
        </is>
      </c>
    </row>
    <row r="751">
      <c r="A751" t="inlineStr">
        <is>
          <t>S-3632aa</t>
        </is>
      </c>
      <c r="B751" t="inlineStr">
        <is>
          <t>A-f25509</t>
        </is>
      </c>
      <c r="C751" s="40" t="n">
        <v>45440</v>
      </c>
      <c r="D751" s="40" t="n"/>
      <c r="E751" t="n">
        <v>217</v>
      </c>
      <c r="F751" t="n">
        <v>6368</v>
      </c>
      <c r="G751" t="inlineStr">
        <is>
          <t>Até 2024-S1</t>
        </is>
      </c>
      <c r="H751" t="inlineStr">
        <is>
          <t>Sim</t>
        </is>
      </c>
      <c r="I751" t="n">
        <v>0</v>
      </c>
      <c r="J751" s="41" t="n"/>
      <c r="L751" t="inlineStr"/>
      <c r="M751" t="inlineStr">
        <is>
          <t>Enterprise</t>
        </is>
      </c>
      <c r="N751" t="inlineStr">
        <is>
          <t>monthly</t>
        </is>
      </c>
      <c r="O751" t="inlineStr">
        <is>
          <t>Pago</t>
        </is>
      </c>
      <c r="P751" t="inlineStr">
        <is>
          <t>Sim</t>
        </is>
      </c>
      <c r="Q751" t="inlineStr">
        <is>
          <t>Não</t>
        </is>
      </c>
      <c r="R751" t="inlineStr">
        <is>
          <t>Não</t>
        </is>
      </c>
      <c r="S751" t="inlineStr">
        <is>
          <t>16–40</t>
        </is>
      </c>
      <c r="T751" t="inlineStr">
        <is>
          <t>31–90 dias</t>
        </is>
      </c>
      <c r="U751" t="inlineStr">
        <is>
          <t>EdTech</t>
        </is>
      </c>
      <c r="V751" t="inlineStr">
        <is>
          <t>US</t>
        </is>
      </c>
      <c r="W751" t="inlineStr">
        <is>
          <t>other</t>
        </is>
      </c>
    </row>
    <row r="752">
      <c r="A752" t="inlineStr">
        <is>
          <t>S-9488ec</t>
        </is>
      </c>
      <c r="B752" t="inlineStr">
        <is>
          <t>A-1e1b80</t>
        </is>
      </c>
      <c r="C752" s="40" t="n">
        <v>45232</v>
      </c>
      <c r="D752" s="40" t="n"/>
      <c r="E752" t="n">
        <v>425</v>
      </c>
      <c r="F752" t="n">
        <v>9950</v>
      </c>
      <c r="G752" t="inlineStr">
        <is>
          <t>Até 2024-S1</t>
        </is>
      </c>
      <c r="H752" t="inlineStr">
        <is>
          <t>Sim</t>
        </is>
      </c>
      <c r="I752" t="n">
        <v>0</v>
      </c>
      <c r="J752" s="41" t="n"/>
      <c r="L752" t="inlineStr"/>
      <c r="M752" t="inlineStr">
        <is>
          <t>Enterprise</t>
        </is>
      </c>
      <c r="N752" t="inlineStr">
        <is>
          <t>annual</t>
        </is>
      </c>
      <c r="O752" t="inlineStr">
        <is>
          <t>Pago</t>
        </is>
      </c>
      <c r="P752" t="inlineStr">
        <is>
          <t>Não</t>
        </is>
      </c>
      <c r="Q752" t="inlineStr">
        <is>
          <t>Não</t>
        </is>
      </c>
      <c r="R752" t="inlineStr">
        <is>
          <t>Não</t>
        </is>
      </c>
      <c r="S752" t="inlineStr">
        <is>
          <t>41+</t>
        </is>
      </c>
      <c r="T752" t="inlineStr">
        <is>
          <t>31–90 dias</t>
        </is>
      </c>
      <c r="U752" t="inlineStr">
        <is>
          <t>FinTech</t>
        </is>
      </c>
      <c r="V752" t="inlineStr">
        <is>
          <t>CA</t>
        </is>
      </c>
      <c r="W752" t="inlineStr">
        <is>
          <t>other</t>
        </is>
      </c>
    </row>
    <row r="753">
      <c r="A753" t="inlineStr">
        <is>
          <t>S-f40318</t>
        </is>
      </c>
      <c r="B753" t="inlineStr">
        <is>
          <t>A-e19ff6</t>
        </is>
      </c>
      <c r="C753" s="40" t="n">
        <v>45376</v>
      </c>
      <c r="D753" s="40" t="n"/>
      <c r="E753" t="n">
        <v>281</v>
      </c>
      <c r="F753" t="n">
        <v>0</v>
      </c>
      <c r="G753" t="inlineStr">
        <is>
          <t>Até 2024-S1</t>
        </is>
      </c>
      <c r="H753" t="inlineStr">
        <is>
          <t>Sim</t>
        </is>
      </c>
      <c r="I753" t="n">
        <v>0</v>
      </c>
      <c r="J753" s="41" t="n"/>
      <c r="L753" t="inlineStr"/>
      <c r="M753" t="inlineStr">
        <is>
          <t>Enterprise</t>
        </is>
      </c>
      <c r="N753" t="inlineStr">
        <is>
          <t>annual</t>
        </is>
      </c>
      <c r="O753" t="inlineStr">
        <is>
          <t>Trial</t>
        </is>
      </c>
      <c r="P753" t="inlineStr">
        <is>
          <t>Não</t>
        </is>
      </c>
      <c r="Q753" t="inlineStr">
        <is>
          <t>Não</t>
        </is>
      </c>
      <c r="R753" t="inlineStr">
        <is>
          <t>Não</t>
        </is>
      </c>
      <c r="S753" t="inlineStr">
        <is>
          <t>6–15</t>
        </is>
      </c>
      <c r="T753" t="inlineStr">
        <is>
          <t>181–365 dias</t>
        </is>
      </c>
      <c r="U753" t="inlineStr">
        <is>
          <t>Cybersecurity</t>
        </is>
      </c>
      <c r="V753" t="inlineStr">
        <is>
          <t>UK</t>
        </is>
      </c>
      <c r="W753" t="inlineStr">
        <is>
          <t>partner</t>
        </is>
      </c>
    </row>
    <row r="754">
      <c r="A754" t="inlineStr">
        <is>
          <t>S-214edb</t>
        </is>
      </c>
      <c r="B754" t="inlineStr">
        <is>
          <t>A-558c72</t>
        </is>
      </c>
      <c r="C754" s="40" t="n">
        <v>45468</v>
      </c>
      <c r="D754" s="40" t="n"/>
      <c r="E754" t="n">
        <v>189</v>
      </c>
      <c r="F754" t="n">
        <v>1463</v>
      </c>
      <c r="G754" t="inlineStr">
        <is>
          <t>Até 2024-S1</t>
        </is>
      </c>
      <c r="H754" t="inlineStr">
        <is>
          <t>Sim</t>
        </is>
      </c>
      <c r="I754" t="n">
        <v>0</v>
      </c>
      <c r="J754" s="41" t="n"/>
      <c r="L754" t="inlineStr"/>
      <c r="M754" t="inlineStr">
        <is>
          <t>Basic</t>
        </is>
      </c>
      <c r="N754" t="inlineStr">
        <is>
          <t>monthly</t>
        </is>
      </c>
      <c r="O754" t="inlineStr">
        <is>
          <t>Pago</t>
        </is>
      </c>
      <c r="P754" t="inlineStr">
        <is>
          <t>Sim</t>
        </is>
      </c>
      <c r="Q754" t="inlineStr">
        <is>
          <t>Não</t>
        </is>
      </c>
      <c r="R754" t="inlineStr">
        <is>
          <t>Não</t>
        </is>
      </c>
      <c r="S754" t="inlineStr">
        <is>
          <t>41+</t>
        </is>
      </c>
      <c r="T754" t="inlineStr">
        <is>
          <t>Mais de 365 dias</t>
        </is>
      </c>
      <c r="U754" t="inlineStr">
        <is>
          <t>FinTech</t>
        </is>
      </c>
      <c r="V754" t="inlineStr">
        <is>
          <t>US</t>
        </is>
      </c>
      <c r="W754" t="inlineStr">
        <is>
          <t>organic</t>
        </is>
      </c>
    </row>
    <row r="755">
      <c r="A755" t="inlineStr">
        <is>
          <t>S-d43a40</t>
        </is>
      </c>
      <c r="B755" t="inlineStr">
        <is>
          <t>A-4e0e85</t>
        </is>
      </c>
      <c r="C755" s="40" t="n">
        <v>45555</v>
      </c>
      <c r="D755" s="40" t="n"/>
      <c r="E755" t="n">
        <v>102</v>
      </c>
      <c r="F755" t="n">
        <v>0</v>
      </c>
      <c r="G755" t="inlineStr">
        <is>
          <t>2024-S2</t>
        </is>
      </c>
      <c r="H755" t="inlineStr">
        <is>
          <t>Sim</t>
        </is>
      </c>
      <c r="I755" t="n">
        <v>0</v>
      </c>
      <c r="J755" s="41" t="n"/>
      <c r="L755" t="inlineStr"/>
      <c r="M755" t="inlineStr">
        <is>
          <t>Basic</t>
        </is>
      </c>
      <c r="N755" t="inlineStr">
        <is>
          <t>annual</t>
        </is>
      </c>
      <c r="O755" t="inlineStr">
        <is>
          <t>Trial</t>
        </is>
      </c>
      <c r="P755" t="inlineStr">
        <is>
          <t>Sim</t>
        </is>
      </c>
      <c r="Q755" t="inlineStr">
        <is>
          <t>Não</t>
        </is>
      </c>
      <c r="R755" t="inlineStr">
        <is>
          <t>Não</t>
        </is>
      </c>
      <c r="S755" t="inlineStr">
        <is>
          <t>6–15</t>
        </is>
      </c>
      <c r="T755" t="inlineStr">
        <is>
          <t>Mais de 365 dias</t>
        </is>
      </c>
      <c r="U755" t="inlineStr">
        <is>
          <t>DevTools</t>
        </is>
      </c>
      <c r="V755" t="inlineStr">
        <is>
          <t>US</t>
        </is>
      </c>
      <c r="W755" t="inlineStr">
        <is>
          <t>organic</t>
        </is>
      </c>
    </row>
    <row r="756">
      <c r="A756" t="inlineStr">
        <is>
          <t>S-565c4b</t>
        </is>
      </c>
      <c r="B756" t="inlineStr">
        <is>
          <t>A-7920cc</t>
        </is>
      </c>
      <c r="C756" s="40" t="n">
        <v>45257</v>
      </c>
      <c r="D756" s="40" t="n"/>
      <c r="E756" t="n">
        <v>400</v>
      </c>
      <c r="F756" t="n">
        <v>741</v>
      </c>
      <c r="G756" t="inlineStr">
        <is>
          <t>Até 2024-S1</t>
        </is>
      </c>
      <c r="H756" t="inlineStr">
        <is>
          <t>Sim</t>
        </is>
      </c>
      <c r="I756" t="n">
        <v>0</v>
      </c>
      <c r="J756" s="41" t="n"/>
      <c r="L756" t="inlineStr"/>
      <c r="M756" t="inlineStr">
        <is>
          <t>Basic</t>
        </is>
      </c>
      <c r="N756" t="inlineStr">
        <is>
          <t>annual</t>
        </is>
      </c>
      <c r="O756" t="inlineStr">
        <is>
          <t>Pago</t>
        </is>
      </c>
      <c r="P756" t="inlineStr">
        <is>
          <t>Sim</t>
        </is>
      </c>
      <c r="Q756" t="inlineStr">
        <is>
          <t>Não</t>
        </is>
      </c>
      <c r="R756" t="inlineStr">
        <is>
          <t>Não</t>
        </is>
      </c>
      <c r="S756" t="inlineStr">
        <is>
          <t>16–40</t>
        </is>
      </c>
      <c r="T756" t="inlineStr">
        <is>
          <t>Conta nova (≤ 30 dias)</t>
        </is>
      </c>
      <c r="U756" t="inlineStr">
        <is>
          <t>Cybersecurity</t>
        </is>
      </c>
      <c r="V756" t="inlineStr">
        <is>
          <t>FR</t>
        </is>
      </c>
      <c r="W756" t="inlineStr">
        <is>
          <t>ads</t>
        </is>
      </c>
    </row>
    <row r="757">
      <c r="A757" t="inlineStr">
        <is>
          <t>S-1ebe39</t>
        </is>
      </c>
      <c r="B757" t="inlineStr">
        <is>
          <t>A-0651a4</t>
        </is>
      </c>
      <c r="C757" s="40" t="n">
        <v>45598</v>
      </c>
      <c r="D757" s="40" t="n"/>
      <c r="E757" t="n">
        <v>59</v>
      </c>
      <c r="F757" t="n">
        <v>3781</v>
      </c>
      <c r="G757" t="inlineStr">
        <is>
          <t>2024-S2</t>
        </is>
      </c>
      <c r="H757" t="inlineStr">
        <is>
          <t>Sim</t>
        </is>
      </c>
      <c r="I757" t="n">
        <v>0</v>
      </c>
      <c r="J757" s="41" t="n"/>
      <c r="L757" t="inlineStr"/>
      <c r="M757" t="inlineStr">
        <is>
          <t>Enterprise</t>
        </is>
      </c>
      <c r="N757" t="inlineStr">
        <is>
          <t>annual</t>
        </is>
      </c>
      <c r="O757" t="inlineStr">
        <is>
          <t>Pago</t>
        </is>
      </c>
      <c r="P757" t="inlineStr">
        <is>
          <t>Sim</t>
        </is>
      </c>
      <c r="Q757" t="inlineStr">
        <is>
          <t>Não</t>
        </is>
      </c>
      <c r="R757" t="inlineStr">
        <is>
          <t>Não</t>
        </is>
      </c>
      <c r="S757" t="inlineStr">
        <is>
          <t>16–40</t>
        </is>
      </c>
      <c r="T757" t="inlineStr">
        <is>
          <t>Conta nova (≤ 30 dias)</t>
        </is>
      </c>
      <c r="U757" t="inlineStr">
        <is>
          <t>HealthTech</t>
        </is>
      </c>
      <c r="V757" t="inlineStr">
        <is>
          <t>FR</t>
        </is>
      </c>
      <c r="W757" t="inlineStr">
        <is>
          <t>organic</t>
        </is>
      </c>
    </row>
    <row r="758">
      <c r="A758" t="inlineStr">
        <is>
          <t>S-dc3bbc</t>
        </is>
      </c>
      <c r="B758" t="inlineStr">
        <is>
          <t>A-80eeb6</t>
        </is>
      </c>
      <c r="C758" s="40" t="n">
        <v>45553</v>
      </c>
      <c r="D758" s="40" t="n"/>
      <c r="E758" t="n">
        <v>104</v>
      </c>
      <c r="F758" t="n">
        <v>1225</v>
      </c>
      <c r="G758" t="inlineStr">
        <is>
          <t>2024-S2</t>
        </is>
      </c>
      <c r="H758" t="inlineStr">
        <is>
          <t>Sim</t>
        </is>
      </c>
      <c r="I758" t="n">
        <v>0</v>
      </c>
      <c r="J758" s="41" t="n"/>
      <c r="L758" t="inlineStr"/>
      <c r="M758" t="inlineStr">
        <is>
          <t>Pro</t>
        </is>
      </c>
      <c r="N758" t="inlineStr">
        <is>
          <t>annual</t>
        </is>
      </c>
      <c r="O758" t="inlineStr">
        <is>
          <t>Pago</t>
        </is>
      </c>
      <c r="P758" t="inlineStr">
        <is>
          <t>Sim</t>
        </is>
      </c>
      <c r="Q758" t="inlineStr">
        <is>
          <t>Não</t>
        </is>
      </c>
      <c r="R758" t="inlineStr">
        <is>
          <t>Não</t>
        </is>
      </c>
      <c r="S758" t="inlineStr">
        <is>
          <t>16–40</t>
        </is>
      </c>
      <c r="T758" t="inlineStr">
        <is>
          <t>Mais de 365 dias</t>
        </is>
      </c>
      <c r="U758" t="inlineStr">
        <is>
          <t>Cybersecurity</t>
        </is>
      </c>
      <c r="V758" t="inlineStr">
        <is>
          <t>UK</t>
        </is>
      </c>
      <c r="W758" t="inlineStr">
        <is>
          <t>organic</t>
        </is>
      </c>
    </row>
    <row r="759">
      <c r="A759" t="inlineStr">
        <is>
          <t>S-937207</t>
        </is>
      </c>
      <c r="B759" t="inlineStr">
        <is>
          <t>A-8bde0c</t>
        </is>
      </c>
      <c r="C759" s="40" t="n">
        <v>45654</v>
      </c>
      <c r="D759" s="40" t="n"/>
      <c r="E759" t="n">
        <v>3</v>
      </c>
      <c r="F759" t="n">
        <v>2388</v>
      </c>
      <c r="G759" t="inlineStr">
        <is>
          <t>2024-S2</t>
        </is>
      </c>
      <c r="H759" t="inlineStr">
        <is>
          <t>Não</t>
        </is>
      </c>
      <c r="I759" t="n">
        <v>0</v>
      </c>
      <c r="J759" s="41" t="n"/>
      <c r="L759" t="inlineStr"/>
      <c r="M759" t="inlineStr">
        <is>
          <t>Enterprise</t>
        </is>
      </c>
      <c r="N759" t="inlineStr">
        <is>
          <t>monthly</t>
        </is>
      </c>
      <c r="O759" t="inlineStr">
        <is>
          <t>Pago</t>
        </is>
      </c>
      <c r="P759" t="inlineStr">
        <is>
          <t>Sim</t>
        </is>
      </c>
      <c r="Q759" t="inlineStr">
        <is>
          <t>Não</t>
        </is>
      </c>
      <c r="R759" t="inlineStr">
        <is>
          <t>Não</t>
        </is>
      </c>
      <c r="S759" t="inlineStr">
        <is>
          <t>6–15</t>
        </is>
      </c>
      <c r="T759" t="inlineStr">
        <is>
          <t>31–90 dias</t>
        </is>
      </c>
      <c r="U759" t="inlineStr">
        <is>
          <t>DevTools</t>
        </is>
      </c>
      <c r="V759" t="inlineStr">
        <is>
          <t>US</t>
        </is>
      </c>
      <c r="W759" t="inlineStr">
        <is>
          <t>organic</t>
        </is>
      </c>
    </row>
    <row r="760">
      <c r="A760" t="inlineStr">
        <is>
          <t>S-14c8b9</t>
        </is>
      </c>
      <c r="B760" t="inlineStr">
        <is>
          <t>A-aa9511</t>
        </is>
      </c>
      <c r="C760" s="40" t="n">
        <v>45259</v>
      </c>
      <c r="D760" s="40" t="n"/>
      <c r="E760" t="n">
        <v>398</v>
      </c>
      <c r="F760" t="n">
        <v>6567</v>
      </c>
      <c r="G760" t="inlineStr">
        <is>
          <t>Até 2024-S1</t>
        </is>
      </c>
      <c r="H760" t="inlineStr">
        <is>
          <t>Sim</t>
        </is>
      </c>
      <c r="I760" t="n">
        <v>0</v>
      </c>
      <c r="J760" s="41" t="n"/>
      <c r="L760" t="inlineStr"/>
      <c r="M760" t="inlineStr">
        <is>
          <t>Enterprise</t>
        </is>
      </c>
      <c r="N760" t="inlineStr">
        <is>
          <t>monthly</t>
        </is>
      </c>
      <c r="O760" t="inlineStr">
        <is>
          <t>Pago</t>
        </is>
      </c>
      <c r="P760" t="inlineStr">
        <is>
          <t>Sim</t>
        </is>
      </c>
      <c r="Q760" t="inlineStr">
        <is>
          <t>Não</t>
        </is>
      </c>
      <c r="R760" t="inlineStr">
        <is>
          <t>Não</t>
        </is>
      </c>
      <c r="S760" t="inlineStr">
        <is>
          <t>16–40</t>
        </is>
      </c>
      <c r="T760" t="inlineStr">
        <is>
          <t>31–90 dias</t>
        </is>
      </c>
      <c r="U760" t="inlineStr">
        <is>
          <t>DevTools</t>
        </is>
      </c>
      <c r="V760" t="inlineStr">
        <is>
          <t>US</t>
        </is>
      </c>
      <c r="W760" t="inlineStr">
        <is>
          <t>other</t>
        </is>
      </c>
    </row>
    <row r="761">
      <c r="A761" t="inlineStr">
        <is>
          <t>S-fd648e</t>
        </is>
      </c>
      <c r="B761" t="inlineStr">
        <is>
          <t>A-396e5f</t>
        </is>
      </c>
      <c r="C761" s="40" t="n">
        <v>45594</v>
      </c>
      <c r="D761" s="40" t="n"/>
      <c r="E761" t="n">
        <v>63</v>
      </c>
      <c r="F761" t="n">
        <v>1813</v>
      </c>
      <c r="G761" t="inlineStr">
        <is>
          <t>2024-S2</t>
        </is>
      </c>
      <c r="H761" t="inlineStr">
        <is>
          <t>Sim</t>
        </is>
      </c>
      <c r="I761" t="n">
        <v>0</v>
      </c>
      <c r="J761" s="41" t="n"/>
      <c r="L761" t="inlineStr"/>
      <c r="M761" t="inlineStr">
        <is>
          <t>Pro</t>
        </is>
      </c>
      <c r="N761" t="inlineStr">
        <is>
          <t>annual</t>
        </is>
      </c>
      <c r="O761" t="inlineStr">
        <is>
          <t>Pago</t>
        </is>
      </c>
      <c r="P761" t="inlineStr">
        <is>
          <t>Não</t>
        </is>
      </c>
      <c r="Q761" t="inlineStr">
        <is>
          <t>Não</t>
        </is>
      </c>
      <c r="R761" t="inlineStr">
        <is>
          <t>Não</t>
        </is>
      </c>
      <c r="S761" t="inlineStr">
        <is>
          <t>16–40</t>
        </is>
      </c>
      <c r="T761" t="inlineStr">
        <is>
          <t>Conta nova (≤ 30 dias)</t>
        </is>
      </c>
      <c r="U761" t="inlineStr">
        <is>
          <t>Cybersecurity</t>
        </is>
      </c>
      <c r="V761" t="inlineStr">
        <is>
          <t>CA</t>
        </is>
      </c>
      <c r="W761" t="inlineStr">
        <is>
          <t>other</t>
        </is>
      </c>
    </row>
    <row r="762">
      <c r="A762" t="inlineStr">
        <is>
          <t>S-3b3fac</t>
        </is>
      </c>
      <c r="B762" t="inlineStr">
        <is>
          <t>A-7641d3</t>
        </is>
      </c>
      <c r="C762" s="40" t="n">
        <v>45617</v>
      </c>
      <c r="D762" s="40" t="n"/>
      <c r="E762" t="n">
        <v>40</v>
      </c>
      <c r="F762" t="n">
        <v>190</v>
      </c>
      <c r="G762" t="inlineStr">
        <is>
          <t>2024-S2</t>
        </is>
      </c>
      <c r="H762" t="inlineStr">
        <is>
          <t>Sim</t>
        </is>
      </c>
      <c r="I762" t="n">
        <v>0</v>
      </c>
      <c r="J762" s="41" t="n"/>
      <c r="L762" t="inlineStr"/>
      <c r="M762" t="inlineStr">
        <is>
          <t>Basic</t>
        </is>
      </c>
      <c r="N762" t="inlineStr">
        <is>
          <t>annual</t>
        </is>
      </c>
      <c r="O762" t="inlineStr">
        <is>
          <t>Pago</t>
        </is>
      </c>
      <c r="P762" t="inlineStr">
        <is>
          <t>Sim</t>
        </is>
      </c>
      <c r="Q762" t="inlineStr">
        <is>
          <t>Não</t>
        </is>
      </c>
      <c r="R762" t="inlineStr">
        <is>
          <t>Não</t>
        </is>
      </c>
      <c r="S762" t="inlineStr">
        <is>
          <t>6–15</t>
        </is>
      </c>
      <c r="T762" t="inlineStr">
        <is>
          <t>Mais de 365 dias</t>
        </is>
      </c>
      <c r="U762" t="inlineStr">
        <is>
          <t>EdTech</t>
        </is>
      </c>
      <c r="V762" t="inlineStr">
        <is>
          <t>US</t>
        </is>
      </c>
      <c r="W762" t="inlineStr">
        <is>
          <t>partner</t>
        </is>
      </c>
    </row>
    <row r="763">
      <c r="A763" t="inlineStr">
        <is>
          <t>S-561850</t>
        </is>
      </c>
      <c r="B763" t="inlineStr">
        <is>
          <t>A-0a62f5</t>
        </is>
      </c>
      <c r="C763" s="40" t="n">
        <v>45588</v>
      </c>
      <c r="D763" s="40" t="n"/>
      <c r="E763" t="n">
        <v>69</v>
      </c>
      <c r="F763" t="n">
        <v>784</v>
      </c>
      <c r="G763" t="inlineStr">
        <is>
          <t>2024-S2</t>
        </is>
      </c>
      <c r="H763" t="inlineStr">
        <is>
          <t>Sim</t>
        </is>
      </c>
      <c r="I763" t="n">
        <v>0</v>
      </c>
      <c r="J763" s="41" t="n"/>
      <c r="L763" t="inlineStr"/>
      <c r="M763" t="inlineStr">
        <is>
          <t>Pro</t>
        </is>
      </c>
      <c r="N763" t="inlineStr">
        <is>
          <t>annual</t>
        </is>
      </c>
      <c r="O763" t="inlineStr">
        <is>
          <t>Pago</t>
        </is>
      </c>
      <c r="P763" t="inlineStr">
        <is>
          <t>Sim</t>
        </is>
      </c>
      <c r="Q763" t="inlineStr">
        <is>
          <t>Não</t>
        </is>
      </c>
      <c r="R763" t="inlineStr">
        <is>
          <t>Não</t>
        </is>
      </c>
      <c r="S763" t="inlineStr">
        <is>
          <t>16–40</t>
        </is>
      </c>
      <c r="T763" t="inlineStr">
        <is>
          <t>31–90 dias</t>
        </is>
      </c>
      <c r="U763" t="inlineStr">
        <is>
          <t>FinTech</t>
        </is>
      </c>
      <c r="V763" t="inlineStr">
        <is>
          <t>UK</t>
        </is>
      </c>
      <c r="W763" t="inlineStr">
        <is>
          <t>partner</t>
        </is>
      </c>
    </row>
    <row r="764">
      <c r="A764" t="inlineStr">
        <is>
          <t>S-2ded36</t>
        </is>
      </c>
      <c r="B764" t="inlineStr">
        <is>
          <t>A-a1b80b</t>
        </is>
      </c>
      <c r="C764" s="40" t="n">
        <v>45543</v>
      </c>
      <c r="D764" s="40" t="n"/>
      <c r="E764" t="n">
        <v>114</v>
      </c>
      <c r="F764" t="n">
        <v>3184</v>
      </c>
      <c r="G764" t="inlineStr">
        <is>
          <t>2024-S2</t>
        </is>
      </c>
      <c r="H764" t="inlineStr">
        <is>
          <t>Sim</t>
        </is>
      </c>
      <c r="I764" t="n">
        <v>0</v>
      </c>
      <c r="J764" s="41" t="n"/>
      <c r="L764" t="inlineStr"/>
      <c r="M764" t="inlineStr">
        <is>
          <t>Enterprise</t>
        </is>
      </c>
      <c r="N764" t="inlineStr">
        <is>
          <t>annual</t>
        </is>
      </c>
      <c r="O764" t="inlineStr">
        <is>
          <t>Pago</t>
        </is>
      </c>
      <c r="P764" t="inlineStr">
        <is>
          <t>Sim</t>
        </is>
      </c>
      <c r="Q764" t="inlineStr">
        <is>
          <t>Sim</t>
        </is>
      </c>
      <c r="R764" t="inlineStr">
        <is>
          <t>Não</t>
        </is>
      </c>
      <c r="S764" t="inlineStr">
        <is>
          <t>16–40</t>
        </is>
      </c>
      <c r="T764" t="inlineStr">
        <is>
          <t>181–365 dias</t>
        </is>
      </c>
      <c r="U764" t="inlineStr">
        <is>
          <t>HealthTech</t>
        </is>
      </c>
      <c r="V764" t="inlineStr">
        <is>
          <t>US</t>
        </is>
      </c>
      <c r="W764" t="inlineStr">
        <is>
          <t>organic</t>
        </is>
      </c>
    </row>
    <row r="765">
      <c r="A765" t="inlineStr">
        <is>
          <t>S-6904e6</t>
        </is>
      </c>
      <c r="B765" t="inlineStr">
        <is>
          <t>A-39b19f</t>
        </is>
      </c>
      <c r="C765" s="40" t="n">
        <v>44980</v>
      </c>
      <c r="D765" s="40" t="n"/>
      <c r="E765" t="n">
        <v>677</v>
      </c>
      <c r="F765" t="n">
        <v>784</v>
      </c>
      <c r="G765" t="inlineStr">
        <is>
          <t>Até 2024-S1</t>
        </is>
      </c>
      <c r="H765" t="inlineStr">
        <is>
          <t>Sim</t>
        </is>
      </c>
      <c r="I765" t="n">
        <v>0</v>
      </c>
      <c r="J765" s="41" t="n"/>
      <c r="L765" t="inlineStr"/>
      <c r="M765" t="inlineStr">
        <is>
          <t>Pro</t>
        </is>
      </c>
      <c r="N765" t="inlineStr">
        <is>
          <t>monthly</t>
        </is>
      </c>
      <c r="O765" t="inlineStr">
        <is>
          <t>Pago</t>
        </is>
      </c>
      <c r="P765" t="inlineStr">
        <is>
          <t>Sim</t>
        </is>
      </c>
      <c r="Q765" t="inlineStr">
        <is>
          <t>Não</t>
        </is>
      </c>
      <c r="R765" t="inlineStr">
        <is>
          <t>Não</t>
        </is>
      </c>
      <c r="S765" t="inlineStr">
        <is>
          <t>16–40</t>
        </is>
      </c>
      <c r="T765" t="inlineStr">
        <is>
          <t>Conta nova (≤ 30 dias)</t>
        </is>
      </c>
      <c r="U765" t="inlineStr">
        <is>
          <t>FinTech</t>
        </is>
      </c>
      <c r="V765" t="inlineStr">
        <is>
          <t>US</t>
        </is>
      </c>
      <c r="W765" t="inlineStr">
        <is>
          <t>partner</t>
        </is>
      </c>
    </row>
    <row r="766">
      <c r="A766" t="inlineStr">
        <is>
          <t>S-07f282</t>
        </is>
      </c>
      <c r="B766" t="inlineStr">
        <is>
          <t>A-88c6ca</t>
        </is>
      </c>
      <c r="C766" s="40" t="n">
        <v>45615</v>
      </c>
      <c r="D766" s="40" t="n"/>
      <c r="E766" t="n">
        <v>42</v>
      </c>
      <c r="F766" t="n">
        <v>995</v>
      </c>
      <c r="G766" t="inlineStr">
        <is>
          <t>2024-S2</t>
        </is>
      </c>
      <c r="H766" t="inlineStr">
        <is>
          <t>Sim</t>
        </is>
      </c>
      <c r="I766" t="n">
        <v>0</v>
      </c>
      <c r="J766" s="41" t="n"/>
      <c r="L766" t="inlineStr"/>
      <c r="M766" t="inlineStr">
        <is>
          <t>Enterprise</t>
        </is>
      </c>
      <c r="N766" t="inlineStr">
        <is>
          <t>monthly</t>
        </is>
      </c>
      <c r="O766" t="inlineStr">
        <is>
          <t>Pago</t>
        </is>
      </c>
      <c r="P766" t="inlineStr">
        <is>
          <t>Sim</t>
        </is>
      </c>
      <c r="Q766" t="inlineStr">
        <is>
          <t>Não</t>
        </is>
      </c>
      <c r="R766" t="inlineStr">
        <is>
          <t>Não</t>
        </is>
      </c>
      <c r="S766" t="inlineStr">
        <is>
          <t>1–5</t>
        </is>
      </c>
      <c r="T766" t="inlineStr">
        <is>
          <t>Conta nova (≤ 30 dias)</t>
        </is>
      </c>
      <c r="U766" t="inlineStr">
        <is>
          <t>FinTech</t>
        </is>
      </c>
      <c r="V766" t="inlineStr">
        <is>
          <t>DE</t>
        </is>
      </c>
      <c r="W766" t="inlineStr">
        <is>
          <t>ads</t>
        </is>
      </c>
    </row>
    <row r="767">
      <c r="A767" t="inlineStr">
        <is>
          <t>S-343743</t>
        </is>
      </c>
      <c r="B767" t="inlineStr">
        <is>
          <t>A-2d1036</t>
        </is>
      </c>
      <c r="C767" s="40" t="n">
        <v>45529</v>
      </c>
      <c r="D767" s="40" t="n"/>
      <c r="E767" t="n">
        <v>128</v>
      </c>
      <c r="F767" t="n">
        <v>3381</v>
      </c>
      <c r="G767" t="inlineStr">
        <is>
          <t>2024-S2</t>
        </is>
      </c>
      <c r="H767" t="inlineStr">
        <is>
          <t>Sim</t>
        </is>
      </c>
      <c r="I767" t="n">
        <v>0</v>
      </c>
      <c r="J767" s="41" t="n"/>
      <c r="L767" t="inlineStr"/>
      <c r="M767" t="inlineStr">
        <is>
          <t>Pro</t>
        </is>
      </c>
      <c r="N767" t="inlineStr">
        <is>
          <t>annual</t>
        </is>
      </c>
      <c r="O767" t="inlineStr">
        <is>
          <t>Pago</t>
        </is>
      </c>
      <c r="P767" t="inlineStr">
        <is>
          <t>Sim</t>
        </is>
      </c>
      <c r="Q767" t="inlineStr">
        <is>
          <t>Não</t>
        </is>
      </c>
      <c r="R767" t="inlineStr">
        <is>
          <t>Não</t>
        </is>
      </c>
      <c r="S767" t="inlineStr">
        <is>
          <t>41+</t>
        </is>
      </c>
      <c r="T767" t="inlineStr">
        <is>
          <t>31–90 dias</t>
        </is>
      </c>
      <c r="U767" t="inlineStr">
        <is>
          <t>FinTech</t>
        </is>
      </c>
      <c r="V767" t="inlineStr">
        <is>
          <t>US</t>
        </is>
      </c>
      <c r="W767" t="inlineStr">
        <is>
          <t>ads</t>
        </is>
      </c>
    </row>
    <row r="768">
      <c r="A768" t="inlineStr">
        <is>
          <t>S-d92159</t>
        </is>
      </c>
      <c r="B768" t="inlineStr">
        <is>
          <t>A-b30291</t>
        </is>
      </c>
      <c r="C768" s="40" t="n">
        <v>45648</v>
      </c>
      <c r="D768" s="40" t="n"/>
      <c r="E768" t="n">
        <v>9</v>
      </c>
      <c r="F768" t="n">
        <v>245</v>
      </c>
      <c r="G768" t="inlineStr">
        <is>
          <t>2024-S2</t>
        </is>
      </c>
      <c r="H768" t="inlineStr">
        <is>
          <t>Não</t>
        </is>
      </c>
      <c r="I768" t="n">
        <v>0</v>
      </c>
      <c r="J768" s="41" t="n"/>
      <c r="L768" t="inlineStr"/>
      <c r="M768" t="inlineStr">
        <is>
          <t>Pro</t>
        </is>
      </c>
      <c r="N768" t="inlineStr">
        <is>
          <t>annual</t>
        </is>
      </c>
      <c r="O768" t="inlineStr">
        <is>
          <t>Pago</t>
        </is>
      </c>
      <c r="P768" t="inlineStr">
        <is>
          <t>Sim</t>
        </is>
      </c>
      <c r="Q768" t="inlineStr">
        <is>
          <t>Não</t>
        </is>
      </c>
      <c r="R768" t="inlineStr">
        <is>
          <t>Não</t>
        </is>
      </c>
      <c r="S768" t="inlineStr">
        <is>
          <t>1–5</t>
        </is>
      </c>
      <c r="T768" t="inlineStr">
        <is>
          <t>181–365 dias</t>
        </is>
      </c>
      <c r="U768" t="inlineStr">
        <is>
          <t>HealthTech</t>
        </is>
      </c>
      <c r="V768" t="inlineStr">
        <is>
          <t>US</t>
        </is>
      </c>
      <c r="W768" t="inlineStr">
        <is>
          <t>event</t>
        </is>
      </c>
    </row>
    <row r="769">
      <c r="A769" t="inlineStr">
        <is>
          <t>S-a9916f</t>
        </is>
      </c>
      <c r="B769" t="inlineStr">
        <is>
          <t>A-054577</t>
        </is>
      </c>
      <c r="C769" s="40" t="n">
        <v>45430</v>
      </c>
      <c r="D769" s="40" t="n"/>
      <c r="E769" t="n">
        <v>227</v>
      </c>
      <c r="F769" t="n">
        <v>343</v>
      </c>
      <c r="G769" t="inlineStr">
        <is>
          <t>Até 2024-S1</t>
        </is>
      </c>
      <c r="H769" t="inlineStr">
        <is>
          <t>Sim</t>
        </is>
      </c>
      <c r="I769" t="n">
        <v>0</v>
      </c>
      <c r="J769" s="41" t="n"/>
      <c r="L769" t="inlineStr"/>
      <c r="M769" t="inlineStr">
        <is>
          <t>Pro</t>
        </is>
      </c>
      <c r="N769" t="inlineStr">
        <is>
          <t>annual</t>
        </is>
      </c>
      <c r="O769" t="inlineStr">
        <is>
          <t>Pago</t>
        </is>
      </c>
      <c r="P769" t="inlineStr">
        <is>
          <t>Sim</t>
        </is>
      </c>
      <c r="Q769" t="inlineStr">
        <is>
          <t>Não</t>
        </is>
      </c>
      <c r="R769" t="inlineStr">
        <is>
          <t>Não</t>
        </is>
      </c>
      <c r="S769" t="inlineStr">
        <is>
          <t>6–15</t>
        </is>
      </c>
      <c r="T769" t="inlineStr">
        <is>
          <t>Conta nova (≤ 30 dias)</t>
        </is>
      </c>
      <c r="U769" t="inlineStr">
        <is>
          <t>EdTech</t>
        </is>
      </c>
      <c r="V769" t="inlineStr">
        <is>
          <t>UK</t>
        </is>
      </c>
      <c r="W769" t="inlineStr">
        <is>
          <t>ads</t>
        </is>
      </c>
    </row>
    <row r="770">
      <c r="A770" t="inlineStr">
        <is>
          <t>S-ec690c</t>
        </is>
      </c>
      <c r="B770" t="inlineStr">
        <is>
          <t>A-328bd0</t>
        </is>
      </c>
      <c r="C770" s="40" t="n">
        <v>45210</v>
      </c>
      <c r="D770" s="40" t="n"/>
      <c r="E770" t="n">
        <v>447</v>
      </c>
      <c r="F770" t="n">
        <v>342</v>
      </c>
      <c r="G770" t="inlineStr">
        <is>
          <t>Até 2024-S1</t>
        </is>
      </c>
      <c r="H770" t="inlineStr">
        <is>
          <t>Sim</t>
        </is>
      </c>
      <c r="I770" t="n">
        <v>0</v>
      </c>
      <c r="J770" s="41" t="n"/>
      <c r="L770" t="inlineStr"/>
      <c r="M770" t="inlineStr">
        <is>
          <t>Basic</t>
        </is>
      </c>
      <c r="N770" t="inlineStr">
        <is>
          <t>annual</t>
        </is>
      </c>
      <c r="O770" t="inlineStr">
        <is>
          <t>Pago</t>
        </is>
      </c>
      <c r="P770" t="inlineStr">
        <is>
          <t>Sim</t>
        </is>
      </c>
      <c r="Q770" t="inlineStr">
        <is>
          <t>Não</t>
        </is>
      </c>
      <c r="R770" t="inlineStr">
        <is>
          <t>Não</t>
        </is>
      </c>
      <c r="S770" t="inlineStr">
        <is>
          <t>16–40</t>
        </is>
      </c>
      <c r="T770" t="inlineStr">
        <is>
          <t>91–180 dias</t>
        </is>
      </c>
      <c r="U770" t="inlineStr">
        <is>
          <t>HealthTech</t>
        </is>
      </c>
      <c r="V770" t="inlineStr">
        <is>
          <t>AU</t>
        </is>
      </c>
      <c r="W770" t="inlineStr">
        <is>
          <t>partner</t>
        </is>
      </c>
    </row>
    <row r="771">
      <c r="A771" t="inlineStr">
        <is>
          <t>S-ee2669</t>
        </is>
      </c>
      <c r="B771" t="inlineStr">
        <is>
          <t>A-e43bf7</t>
        </is>
      </c>
      <c r="C771" s="40" t="n">
        <v>45655</v>
      </c>
      <c r="D771" s="40" t="n"/>
      <c r="E771" t="n">
        <v>2</v>
      </c>
      <c r="F771" t="n">
        <v>8756</v>
      </c>
      <c r="G771" t="inlineStr">
        <is>
          <t>2024-S2</t>
        </is>
      </c>
      <c r="H771" t="inlineStr">
        <is>
          <t>Não</t>
        </is>
      </c>
      <c r="I771" t="n">
        <v>0</v>
      </c>
      <c r="J771" s="41" t="n"/>
      <c r="L771" t="inlineStr"/>
      <c r="M771" t="inlineStr">
        <is>
          <t>Enterprise</t>
        </is>
      </c>
      <c r="N771" t="inlineStr">
        <is>
          <t>annual</t>
        </is>
      </c>
      <c r="O771" t="inlineStr">
        <is>
          <t>Pago</t>
        </is>
      </c>
      <c r="P771" t="inlineStr">
        <is>
          <t>Sim</t>
        </is>
      </c>
      <c r="Q771" t="inlineStr">
        <is>
          <t>Não</t>
        </is>
      </c>
      <c r="R771" t="inlineStr">
        <is>
          <t>Não</t>
        </is>
      </c>
      <c r="S771" t="inlineStr">
        <is>
          <t>41+</t>
        </is>
      </c>
      <c r="T771" t="inlineStr">
        <is>
          <t>Mais de 365 dias</t>
        </is>
      </c>
      <c r="U771" t="inlineStr">
        <is>
          <t>Cybersecurity</t>
        </is>
      </c>
      <c r="V771" t="inlineStr">
        <is>
          <t>AU</t>
        </is>
      </c>
      <c r="W771" t="inlineStr">
        <is>
          <t>other</t>
        </is>
      </c>
    </row>
    <row r="772">
      <c r="A772" t="inlineStr">
        <is>
          <t>S-e6cfc1</t>
        </is>
      </c>
      <c r="B772" t="inlineStr">
        <is>
          <t>A-1e6fc3</t>
        </is>
      </c>
      <c r="C772" s="40" t="n">
        <v>45302</v>
      </c>
      <c r="D772" s="40" t="n">
        <v>45384</v>
      </c>
      <c r="E772" t="n">
        <v>82</v>
      </c>
      <c r="F772" t="n">
        <v>0</v>
      </c>
      <c r="G772" t="inlineStr">
        <is>
          <t>Até 2024-S1</t>
        </is>
      </c>
      <c r="H772" t="inlineStr">
        <is>
          <t>Sim</t>
        </is>
      </c>
      <c r="I772" t="n">
        <v>0</v>
      </c>
      <c r="J772" s="41" t="n">
        <v>45383</v>
      </c>
      <c r="K772" t="n">
        <v>2</v>
      </c>
      <c r="L772" t="inlineStr">
        <is>
          <t>Não</t>
        </is>
      </c>
      <c r="M772" t="inlineStr">
        <is>
          <t>Basic</t>
        </is>
      </c>
      <c r="N772" t="inlineStr">
        <is>
          <t>annual</t>
        </is>
      </c>
      <c r="O772" t="inlineStr">
        <is>
          <t>Trial</t>
        </is>
      </c>
      <c r="P772" t="inlineStr">
        <is>
          <t>Sim</t>
        </is>
      </c>
      <c r="Q772" t="inlineStr">
        <is>
          <t>Não</t>
        </is>
      </c>
      <c r="R772" t="inlineStr">
        <is>
          <t>Não</t>
        </is>
      </c>
      <c r="S772" t="inlineStr">
        <is>
          <t>1–5</t>
        </is>
      </c>
      <c r="T772" t="inlineStr">
        <is>
          <t>31–90 dias</t>
        </is>
      </c>
      <c r="U772" t="inlineStr">
        <is>
          <t>EdTech</t>
        </is>
      </c>
      <c r="V772" t="inlineStr">
        <is>
          <t>FR</t>
        </is>
      </c>
      <c r="W772" t="inlineStr">
        <is>
          <t>other</t>
        </is>
      </c>
    </row>
    <row r="773">
      <c r="A773" t="inlineStr">
        <is>
          <t>S-195f9b</t>
        </is>
      </c>
      <c r="B773" t="inlineStr">
        <is>
          <t>A-92a333</t>
        </is>
      </c>
      <c r="C773" s="40" t="n">
        <v>45330</v>
      </c>
      <c r="D773" s="40" t="n"/>
      <c r="E773" t="n">
        <v>327</v>
      </c>
      <c r="F773" t="n">
        <v>686</v>
      </c>
      <c r="G773" t="inlineStr">
        <is>
          <t>Até 2024-S1</t>
        </is>
      </c>
      <c r="H773" t="inlineStr">
        <is>
          <t>Sim</t>
        </is>
      </c>
      <c r="I773" t="n">
        <v>0</v>
      </c>
      <c r="J773" s="41" t="n"/>
      <c r="L773" t="inlineStr"/>
      <c r="M773" t="inlineStr">
        <is>
          <t>Pro</t>
        </is>
      </c>
      <c r="N773" t="inlineStr">
        <is>
          <t>annual</t>
        </is>
      </c>
      <c r="O773" t="inlineStr">
        <is>
          <t>Pago</t>
        </is>
      </c>
      <c r="P773" t="inlineStr">
        <is>
          <t>Sim</t>
        </is>
      </c>
      <c r="Q773" t="inlineStr">
        <is>
          <t>Não</t>
        </is>
      </c>
      <c r="R773" t="inlineStr">
        <is>
          <t>Não</t>
        </is>
      </c>
      <c r="S773" t="inlineStr">
        <is>
          <t>6–15</t>
        </is>
      </c>
      <c r="T773" t="inlineStr">
        <is>
          <t>181–365 dias</t>
        </is>
      </c>
      <c r="U773" t="inlineStr">
        <is>
          <t>FinTech</t>
        </is>
      </c>
      <c r="V773" t="inlineStr">
        <is>
          <t>US</t>
        </is>
      </c>
      <c r="W773" t="inlineStr">
        <is>
          <t>event</t>
        </is>
      </c>
    </row>
    <row r="774">
      <c r="A774" t="inlineStr">
        <is>
          <t>S-704b48</t>
        </is>
      </c>
      <c r="B774" t="inlineStr">
        <is>
          <t>A-a7bd4b</t>
        </is>
      </c>
      <c r="C774" s="40" t="n">
        <v>45245</v>
      </c>
      <c r="D774" s="40" t="n">
        <v>45575</v>
      </c>
      <c r="E774" t="n">
        <v>330</v>
      </c>
      <c r="F774" t="n">
        <v>0</v>
      </c>
      <c r="G774" t="inlineStr">
        <is>
          <t>Até 2024-S1</t>
        </is>
      </c>
      <c r="H774" t="inlineStr">
        <is>
          <t>Sim</t>
        </is>
      </c>
      <c r="I774" t="n">
        <v>0</v>
      </c>
      <c r="J774" s="41" t="n">
        <v>45566</v>
      </c>
      <c r="K774" t="n">
        <v>10</v>
      </c>
      <c r="L774" t="inlineStr">
        <is>
          <t>Não</t>
        </is>
      </c>
      <c r="M774" t="inlineStr">
        <is>
          <t>Enterprise</t>
        </is>
      </c>
      <c r="N774" t="inlineStr">
        <is>
          <t>annual</t>
        </is>
      </c>
      <c r="O774" t="inlineStr">
        <is>
          <t>Trial</t>
        </is>
      </c>
      <c r="P774" t="inlineStr">
        <is>
          <t>Não</t>
        </is>
      </c>
      <c r="Q774" t="inlineStr">
        <is>
          <t>Não</t>
        </is>
      </c>
      <c r="R774" t="inlineStr">
        <is>
          <t>Não</t>
        </is>
      </c>
      <c r="S774" t="inlineStr">
        <is>
          <t>6–15</t>
        </is>
      </c>
      <c r="T774" t="inlineStr">
        <is>
          <t>181–365 dias</t>
        </is>
      </c>
      <c r="U774" t="inlineStr">
        <is>
          <t>Cybersecurity</t>
        </is>
      </c>
      <c r="V774" t="inlineStr">
        <is>
          <t>US</t>
        </is>
      </c>
      <c r="W774" t="inlineStr">
        <is>
          <t>ads</t>
        </is>
      </c>
    </row>
    <row r="775">
      <c r="A775" t="inlineStr">
        <is>
          <t>S-a1d67e</t>
        </is>
      </c>
      <c r="B775" t="inlineStr">
        <is>
          <t>A-bbc346</t>
        </is>
      </c>
      <c r="C775" s="40" t="n">
        <v>45646</v>
      </c>
      <c r="D775" s="40" t="n"/>
      <c r="E775" t="n">
        <v>11</v>
      </c>
      <c r="F775" t="n">
        <v>980</v>
      </c>
      <c r="G775" t="inlineStr">
        <is>
          <t>2024-S2</t>
        </is>
      </c>
      <c r="H775" t="inlineStr">
        <is>
          <t>Não</t>
        </is>
      </c>
      <c r="I775" t="n">
        <v>0</v>
      </c>
      <c r="J775" s="41" t="n"/>
      <c r="L775" t="inlineStr"/>
      <c r="M775" t="inlineStr">
        <is>
          <t>Pro</t>
        </is>
      </c>
      <c r="N775" t="inlineStr">
        <is>
          <t>annual</t>
        </is>
      </c>
      <c r="O775" t="inlineStr">
        <is>
          <t>Pago</t>
        </is>
      </c>
      <c r="P775" t="inlineStr">
        <is>
          <t>Não</t>
        </is>
      </c>
      <c r="Q775" t="inlineStr">
        <is>
          <t>Não</t>
        </is>
      </c>
      <c r="R775" t="inlineStr">
        <is>
          <t>Não</t>
        </is>
      </c>
      <c r="S775" t="inlineStr">
        <is>
          <t>16–40</t>
        </is>
      </c>
      <c r="T775" t="inlineStr">
        <is>
          <t>91–180 dias</t>
        </is>
      </c>
      <c r="U775" t="inlineStr">
        <is>
          <t>FinTech</t>
        </is>
      </c>
      <c r="V775" t="inlineStr">
        <is>
          <t>US</t>
        </is>
      </c>
      <c r="W775" t="inlineStr">
        <is>
          <t>partner</t>
        </is>
      </c>
    </row>
    <row r="776">
      <c r="A776" t="inlineStr">
        <is>
          <t>S-55a3e4</t>
        </is>
      </c>
      <c r="B776" t="inlineStr">
        <is>
          <t>A-f5641b</t>
        </is>
      </c>
      <c r="C776" s="40" t="n">
        <v>45647</v>
      </c>
      <c r="D776" s="40" t="n"/>
      <c r="E776" t="n">
        <v>10</v>
      </c>
      <c r="F776" t="n">
        <v>1519</v>
      </c>
      <c r="G776" t="inlineStr">
        <is>
          <t>2024-S2</t>
        </is>
      </c>
      <c r="H776" t="inlineStr">
        <is>
          <t>Não</t>
        </is>
      </c>
      <c r="I776" t="n">
        <v>0</v>
      </c>
      <c r="J776" s="41" t="n"/>
      <c r="L776" t="inlineStr"/>
      <c r="M776" t="inlineStr">
        <is>
          <t>Pro</t>
        </is>
      </c>
      <c r="N776" t="inlineStr">
        <is>
          <t>annual</t>
        </is>
      </c>
      <c r="O776" t="inlineStr">
        <is>
          <t>Pago</t>
        </is>
      </c>
      <c r="P776" t="inlineStr">
        <is>
          <t>Não</t>
        </is>
      </c>
      <c r="Q776" t="inlineStr">
        <is>
          <t>Não</t>
        </is>
      </c>
      <c r="R776" t="inlineStr">
        <is>
          <t>Não</t>
        </is>
      </c>
      <c r="S776" t="inlineStr">
        <is>
          <t>16–40</t>
        </is>
      </c>
      <c r="T776" t="inlineStr">
        <is>
          <t>181–365 dias</t>
        </is>
      </c>
      <c r="U776" t="inlineStr">
        <is>
          <t>EdTech</t>
        </is>
      </c>
      <c r="V776" t="inlineStr">
        <is>
          <t>US</t>
        </is>
      </c>
      <c r="W776" t="inlineStr">
        <is>
          <t>other</t>
        </is>
      </c>
    </row>
    <row r="777">
      <c r="A777" t="inlineStr">
        <is>
          <t>S-ffd591</t>
        </is>
      </c>
      <c r="B777" t="inlineStr">
        <is>
          <t>A-157070</t>
        </is>
      </c>
      <c r="C777" s="40" t="n">
        <v>45333</v>
      </c>
      <c r="D777" s="40" t="n">
        <v>45397</v>
      </c>
      <c r="E777" t="n">
        <v>64</v>
      </c>
      <c r="F777" t="n">
        <v>323</v>
      </c>
      <c r="G777" t="inlineStr">
        <is>
          <t>Até 2024-S1</t>
        </is>
      </c>
      <c r="H777" t="inlineStr">
        <is>
          <t>Sim</t>
        </is>
      </c>
      <c r="I777" t="n">
        <v>0</v>
      </c>
      <c r="J777" s="41" t="n">
        <v>45383</v>
      </c>
      <c r="K777" t="n">
        <v>15</v>
      </c>
      <c r="L777" t="inlineStr">
        <is>
          <t>Não</t>
        </is>
      </c>
      <c r="M777" t="inlineStr">
        <is>
          <t>Basic</t>
        </is>
      </c>
      <c r="N777" t="inlineStr">
        <is>
          <t>monthly</t>
        </is>
      </c>
      <c r="O777" t="inlineStr">
        <is>
          <t>Pago</t>
        </is>
      </c>
      <c r="P777" t="inlineStr">
        <is>
          <t>Sim</t>
        </is>
      </c>
      <c r="Q777" t="inlineStr">
        <is>
          <t>Sim</t>
        </is>
      </c>
      <c r="R777" t="inlineStr">
        <is>
          <t>Não</t>
        </is>
      </c>
      <c r="S777" t="inlineStr">
        <is>
          <t>16–40</t>
        </is>
      </c>
      <c r="T777" t="inlineStr">
        <is>
          <t>91–180 dias</t>
        </is>
      </c>
      <c r="U777" t="inlineStr">
        <is>
          <t>FinTech</t>
        </is>
      </c>
      <c r="V777" t="inlineStr">
        <is>
          <t>US</t>
        </is>
      </c>
      <c r="W777" t="inlineStr">
        <is>
          <t>ads</t>
        </is>
      </c>
    </row>
    <row r="778">
      <c r="A778" t="inlineStr">
        <is>
          <t>S-f0972b</t>
        </is>
      </c>
      <c r="B778" t="inlineStr">
        <is>
          <t>A-b7b7b7</t>
        </is>
      </c>
      <c r="C778" s="40" t="n">
        <v>45537</v>
      </c>
      <c r="D778" s="40" t="n"/>
      <c r="E778" t="n">
        <v>120</v>
      </c>
      <c r="F778" t="n">
        <v>5373</v>
      </c>
      <c r="G778" t="inlineStr">
        <is>
          <t>2024-S2</t>
        </is>
      </c>
      <c r="H778" t="inlineStr">
        <is>
          <t>Sim</t>
        </is>
      </c>
      <c r="I778" t="n">
        <v>0</v>
      </c>
      <c r="J778" s="41" t="n"/>
      <c r="L778" t="inlineStr"/>
      <c r="M778" t="inlineStr">
        <is>
          <t>Enterprise</t>
        </is>
      </c>
      <c r="N778" t="inlineStr">
        <is>
          <t>monthly</t>
        </is>
      </c>
      <c r="O778" t="inlineStr">
        <is>
          <t>Pago</t>
        </is>
      </c>
      <c r="P778" t="inlineStr">
        <is>
          <t>Sim</t>
        </is>
      </c>
      <c r="Q778" t="inlineStr">
        <is>
          <t>Não</t>
        </is>
      </c>
      <c r="R778" t="inlineStr">
        <is>
          <t>Não</t>
        </is>
      </c>
      <c r="S778" t="inlineStr">
        <is>
          <t>16–40</t>
        </is>
      </c>
      <c r="T778" t="inlineStr">
        <is>
          <t>31–90 dias</t>
        </is>
      </c>
      <c r="U778" t="inlineStr">
        <is>
          <t>FinTech</t>
        </is>
      </c>
      <c r="V778" t="inlineStr">
        <is>
          <t>US</t>
        </is>
      </c>
      <c r="W778" t="inlineStr">
        <is>
          <t>event</t>
        </is>
      </c>
    </row>
    <row r="779">
      <c r="A779" t="inlineStr">
        <is>
          <t>S-65491f</t>
        </is>
      </c>
      <c r="B779" t="inlineStr">
        <is>
          <t>A-039727</t>
        </is>
      </c>
      <c r="C779" s="40" t="n">
        <v>45608</v>
      </c>
      <c r="D779" s="40" t="n"/>
      <c r="E779" t="n">
        <v>49</v>
      </c>
      <c r="F779" t="n">
        <v>1225</v>
      </c>
      <c r="G779" t="inlineStr">
        <is>
          <t>2024-S2</t>
        </is>
      </c>
      <c r="H779" t="inlineStr">
        <is>
          <t>Sim</t>
        </is>
      </c>
      <c r="I779" t="n">
        <v>0</v>
      </c>
      <c r="J779" s="41" t="n"/>
      <c r="L779" t="inlineStr"/>
      <c r="M779" t="inlineStr">
        <is>
          <t>Pro</t>
        </is>
      </c>
      <c r="N779" t="inlineStr">
        <is>
          <t>monthly</t>
        </is>
      </c>
      <c r="O779" t="inlineStr">
        <is>
          <t>Pago</t>
        </is>
      </c>
      <c r="P779" t="inlineStr">
        <is>
          <t>Não</t>
        </is>
      </c>
      <c r="Q779" t="inlineStr">
        <is>
          <t>Não</t>
        </is>
      </c>
      <c r="R779" t="inlineStr">
        <is>
          <t>Não</t>
        </is>
      </c>
      <c r="S779" t="inlineStr">
        <is>
          <t>16–40</t>
        </is>
      </c>
      <c r="T779" t="inlineStr">
        <is>
          <t>Conta nova (≤ 30 dias)</t>
        </is>
      </c>
      <c r="U779" t="inlineStr">
        <is>
          <t>EdTech</t>
        </is>
      </c>
      <c r="V779" t="inlineStr">
        <is>
          <t>AU</t>
        </is>
      </c>
      <c r="W779" t="inlineStr">
        <is>
          <t>organic</t>
        </is>
      </c>
    </row>
    <row r="780">
      <c r="A780" t="inlineStr">
        <is>
          <t>S-ad26e3</t>
        </is>
      </c>
      <c r="B780" t="inlineStr">
        <is>
          <t>A-c37601</t>
        </is>
      </c>
      <c r="C780" s="40" t="n">
        <v>45600</v>
      </c>
      <c r="D780" s="40" t="n">
        <v>45635</v>
      </c>
      <c r="E780" t="n">
        <v>35</v>
      </c>
      <c r="F780" t="n">
        <v>0</v>
      </c>
      <c r="G780" t="inlineStr">
        <is>
          <t>2024-S2</t>
        </is>
      </c>
      <c r="H780" t="inlineStr">
        <is>
          <t>Sim</t>
        </is>
      </c>
      <c r="I780" t="n">
        <v>0</v>
      </c>
      <c r="J780" s="41" t="n">
        <v>45627</v>
      </c>
      <c r="K780" t="n">
        <v>9</v>
      </c>
      <c r="L780" t="inlineStr">
        <is>
          <t>Não</t>
        </is>
      </c>
      <c r="M780" t="inlineStr">
        <is>
          <t>Pro</t>
        </is>
      </c>
      <c r="N780" t="inlineStr">
        <is>
          <t>monthly</t>
        </is>
      </c>
      <c r="O780" t="inlineStr">
        <is>
          <t>Trial</t>
        </is>
      </c>
      <c r="P780" t="inlineStr">
        <is>
          <t>Não</t>
        </is>
      </c>
      <c r="Q780" t="inlineStr">
        <is>
          <t>Não</t>
        </is>
      </c>
      <c r="R780" t="inlineStr">
        <is>
          <t>Não</t>
        </is>
      </c>
      <c r="S780" t="inlineStr">
        <is>
          <t>6–15</t>
        </is>
      </c>
      <c r="T780" t="inlineStr">
        <is>
          <t>Conta nova (≤ 30 dias)</t>
        </is>
      </c>
      <c r="U780" t="inlineStr">
        <is>
          <t>EdTech</t>
        </is>
      </c>
      <c r="V780" t="inlineStr">
        <is>
          <t>US</t>
        </is>
      </c>
      <c r="W780" t="inlineStr">
        <is>
          <t>partner</t>
        </is>
      </c>
    </row>
    <row r="781">
      <c r="A781" t="inlineStr">
        <is>
          <t>S-53fa80</t>
        </is>
      </c>
      <c r="B781" t="inlineStr">
        <is>
          <t>A-462d45</t>
        </is>
      </c>
      <c r="C781" s="40" t="n">
        <v>45509</v>
      </c>
      <c r="D781" s="40" t="n"/>
      <c r="E781" t="n">
        <v>148</v>
      </c>
      <c r="F781" t="n">
        <v>2786</v>
      </c>
      <c r="G781" t="inlineStr">
        <is>
          <t>2024-S2</t>
        </is>
      </c>
      <c r="H781" t="inlineStr">
        <is>
          <t>Sim</t>
        </is>
      </c>
      <c r="I781" t="n">
        <v>0</v>
      </c>
      <c r="J781" s="41" t="n"/>
      <c r="L781" t="inlineStr"/>
      <c r="M781" t="inlineStr">
        <is>
          <t>Enterprise</t>
        </is>
      </c>
      <c r="N781" t="inlineStr">
        <is>
          <t>monthly</t>
        </is>
      </c>
      <c r="O781" t="inlineStr">
        <is>
          <t>Pago</t>
        </is>
      </c>
      <c r="P781" t="inlineStr">
        <is>
          <t>Sim</t>
        </is>
      </c>
      <c r="Q781" t="inlineStr">
        <is>
          <t>Não</t>
        </is>
      </c>
      <c r="R781" t="inlineStr">
        <is>
          <t>Não</t>
        </is>
      </c>
      <c r="S781" t="inlineStr">
        <is>
          <t>6–15</t>
        </is>
      </c>
      <c r="T781" t="inlineStr">
        <is>
          <t>181–365 dias</t>
        </is>
      </c>
      <c r="U781" t="inlineStr">
        <is>
          <t>Cybersecurity</t>
        </is>
      </c>
      <c r="V781" t="inlineStr">
        <is>
          <t>US</t>
        </is>
      </c>
      <c r="W781" t="inlineStr">
        <is>
          <t>partner</t>
        </is>
      </c>
    </row>
    <row r="782">
      <c r="A782" t="inlineStr">
        <is>
          <t>S-592443</t>
        </is>
      </c>
      <c r="B782" t="inlineStr">
        <is>
          <t>A-c1dfe1</t>
        </is>
      </c>
      <c r="C782" s="40" t="n">
        <v>45413</v>
      </c>
      <c r="D782" s="40" t="n"/>
      <c r="E782" t="n">
        <v>244</v>
      </c>
      <c r="F782" t="n">
        <v>5174</v>
      </c>
      <c r="G782" t="inlineStr">
        <is>
          <t>Até 2024-S1</t>
        </is>
      </c>
      <c r="H782" t="inlineStr">
        <is>
          <t>Sim</t>
        </is>
      </c>
      <c r="I782" t="n">
        <v>0</v>
      </c>
      <c r="J782" s="41" t="n"/>
      <c r="L782" t="inlineStr"/>
      <c r="M782" t="inlineStr">
        <is>
          <t>Enterprise</t>
        </is>
      </c>
      <c r="N782" t="inlineStr">
        <is>
          <t>monthly</t>
        </is>
      </c>
      <c r="O782" t="inlineStr">
        <is>
          <t>Pago</t>
        </is>
      </c>
      <c r="P782" t="inlineStr">
        <is>
          <t>Não</t>
        </is>
      </c>
      <c r="Q782" t="inlineStr">
        <is>
          <t>Não</t>
        </is>
      </c>
      <c r="R782" t="inlineStr">
        <is>
          <t>Sim</t>
        </is>
      </c>
      <c r="S782" t="inlineStr">
        <is>
          <t>16–40</t>
        </is>
      </c>
      <c r="T782" t="inlineStr">
        <is>
          <t>181–365 dias</t>
        </is>
      </c>
      <c r="U782" t="inlineStr">
        <is>
          <t>DevTools</t>
        </is>
      </c>
      <c r="V782" t="inlineStr">
        <is>
          <t>DE</t>
        </is>
      </c>
      <c r="W782" t="inlineStr">
        <is>
          <t>ads</t>
        </is>
      </c>
    </row>
    <row r="783">
      <c r="A783" t="inlineStr">
        <is>
          <t>S-6c6e91</t>
        </is>
      </c>
      <c r="B783" t="inlineStr">
        <is>
          <t>A-2bc93d</t>
        </is>
      </c>
      <c r="C783" s="40" t="n">
        <v>45398</v>
      </c>
      <c r="D783" s="40" t="n"/>
      <c r="E783" t="n">
        <v>259</v>
      </c>
      <c r="F783" t="n">
        <v>1519</v>
      </c>
      <c r="G783" t="inlineStr">
        <is>
          <t>Até 2024-S1</t>
        </is>
      </c>
      <c r="H783" t="inlineStr">
        <is>
          <t>Sim</t>
        </is>
      </c>
      <c r="I783" t="n">
        <v>0</v>
      </c>
      <c r="J783" s="41" t="n"/>
      <c r="L783" t="inlineStr"/>
      <c r="M783" t="inlineStr">
        <is>
          <t>Pro</t>
        </is>
      </c>
      <c r="N783" t="inlineStr">
        <is>
          <t>monthly</t>
        </is>
      </c>
      <c r="O783" t="inlineStr">
        <is>
          <t>Pago</t>
        </is>
      </c>
      <c r="P783" t="inlineStr">
        <is>
          <t>Sim</t>
        </is>
      </c>
      <c r="Q783" t="inlineStr">
        <is>
          <t>Não</t>
        </is>
      </c>
      <c r="R783" t="inlineStr">
        <is>
          <t>Não</t>
        </is>
      </c>
      <c r="S783" t="inlineStr">
        <is>
          <t>16–40</t>
        </is>
      </c>
      <c r="T783" t="inlineStr">
        <is>
          <t>Mais de 365 dias</t>
        </is>
      </c>
      <c r="U783" t="inlineStr">
        <is>
          <t>HealthTech</t>
        </is>
      </c>
      <c r="V783" t="inlineStr">
        <is>
          <t>US</t>
        </is>
      </c>
      <c r="W783" t="inlineStr">
        <is>
          <t>event</t>
        </is>
      </c>
    </row>
    <row r="784">
      <c r="A784" t="inlineStr">
        <is>
          <t>S-c17a35</t>
        </is>
      </c>
      <c r="B784" t="inlineStr">
        <is>
          <t>A-1ac5e0</t>
        </is>
      </c>
      <c r="C784" s="40" t="n">
        <v>45621</v>
      </c>
      <c r="D784" s="40" t="n"/>
      <c r="E784" t="n">
        <v>36</v>
      </c>
      <c r="F784" t="n">
        <v>1617</v>
      </c>
      <c r="G784" t="inlineStr">
        <is>
          <t>2024-S2</t>
        </is>
      </c>
      <c r="H784" t="inlineStr">
        <is>
          <t>Sim</t>
        </is>
      </c>
      <c r="I784" t="n">
        <v>0</v>
      </c>
      <c r="J784" s="41" t="n"/>
      <c r="L784" t="inlineStr"/>
      <c r="M784" t="inlineStr">
        <is>
          <t>Pro</t>
        </is>
      </c>
      <c r="N784" t="inlineStr">
        <is>
          <t>monthly</t>
        </is>
      </c>
      <c r="O784" t="inlineStr">
        <is>
          <t>Pago</t>
        </is>
      </c>
      <c r="P784" t="inlineStr">
        <is>
          <t>Não</t>
        </is>
      </c>
      <c r="Q784" t="inlineStr">
        <is>
          <t>Não</t>
        </is>
      </c>
      <c r="R784" t="inlineStr">
        <is>
          <t>Não</t>
        </is>
      </c>
      <c r="S784" t="inlineStr">
        <is>
          <t>16–40</t>
        </is>
      </c>
      <c r="T784" t="inlineStr">
        <is>
          <t>31–90 dias</t>
        </is>
      </c>
      <c r="U784" t="inlineStr">
        <is>
          <t>DevTools</t>
        </is>
      </c>
      <c r="V784" t="inlineStr">
        <is>
          <t>US</t>
        </is>
      </c>
      <c r="W784" t="inlineStr">
        <is>
          <t>event</t>
        </is>
      </c>
    </row>
    <row r="785">
      <c r="A785" t="inlineStr">
        <is>
          <t>S-3a79ac</t>
        </is>
      </c>
      <c r="B785" t="inlineStr">
        <is>
          <t>A-f92792</t>
        </is>
      </c>
      <c r="C785" s="40" t="n">
        <v>45611</v>
      </c>
      <c r="D785" s="40" t="n"/>
      <c r="E785" t="n">
        <v>46</v>
      </c>
      <c r="F785" t="n">
        <v>0</v>
      </c>
      <c r="G785" t="inlineStr">
        <is>
          <t>2024-S2</t>
        </is>
      </c>
      <c r="H785" t="inlineStr">
        <is>
          <t>Sim</t>
        </is>
      </c>
      <c r="I785" t="n">
        <v>0</v>
      </c>
      <c r="J785" s="41" t="n"/>
      <c r="L785" t="inlineStr"/>
      <c r="M785" t="inlineStr">
        <is>
          <t>Basic</t>
        </is>
      </c>
      <c r="N785" t="inlineStr">
        <is>
          <t>monthly</t>
        </is>
      </c>
      <c r="O785" t="inlineStr">
        <is>
          <t>Trial</t>
        </is>
      </c>
      <c r="P785" t="inlineStr">
        <is>
          <t>Sim</t>
        </is>
      </c>
      <c r="Q785" t="inlineStr">
        <is>
          <t>Não</t>
        </is>
      </c>
      <c r="R785" t="inlineStr">
        <is>
          <t>Não</t>
        </is>
      </c>
      <c r="S785" t="inlineStr">
        <is>
          <t>1–5</t>
        </is>
      </c>
      <c r="T785" t="inlineStr">
        <is>
          <t>91–180 dias</t>
        </is>
      </c>
      <c r="U785" t="inlineStr">
        <is>
          <t>FinTech</t>
        </is>
      </c>
      <c r="V785" t="inlineStr">
        <is>
          <t>US</t>
        </is>
      </c>
      <c r="W785" t="inlineStr">
        <is>
          <t>ads</t>
        </is>
      </c>
    </row>
    <row r="786">
      <c r="A786" t="inlineStr">
        <is>
          <t>S-2f138c</t>
        </is>
      </c>
      <c r="B786" t="inlineStr">
        <is>
          <t>A-ce66f8</t>
        </is>
      </c>
      <c r="C786" s="40" t="n">
        <v>45500</v>
      </c>
      <c r="D786" s="40" t="n"/>
      <c r="E786" t="n">
        <v>157</v>
      </c>
      <c r="F786" t="n">
        <v>1421</v>
      </c>
      <c r="G786" t="inlineStr">
        <is>
          <t>2024-S2</t>
        </is>
      </c>
      <c r="H786" t="inlineStr">
        <is>
          <t>Sim</t>
        </is>
      </c>
      <c r="I786" t="n">
        <v>0</v>
      </c>
      <c r="J786" s="41" t="n"/>
      <c r="L786" t="inlineStr"/>
      <c r="M786" t="inlineStr">
        <is>
          <t>Pro</t>
        </is>
      </c>
      <c r="N786" t="inlineStr">
        <is>
          <t>annual</t>
        </is>
      </c>
      <c r="O786" t="inlineStr">
        <is>
          <t>Pago</t>
        </is>
      </c>
      <c r="P786" t="inlineStr">
        <is>
          <t>Sim</t>
        </is>
      </c>
      <c r="Q786" t="inlineStr">
        <is>
          <t>Não</t>
        </is>
      </c>
      <c r="R786" t="inlineStr">
        <is>
          <t>Não</t>
        </is>
      </c>
      <c r="S786" t="inlineStr">
        <is>
          <t>16–40</t>
        </is>
      </c>
      <c r="T786" t="inlineStr">
        <is>
          <t>181–365 dias</t>
        </is>
      </c>
      <c r="U786" t="inlineStr">
        <is>
          <t>EdTech</t>
        </is>
      </c>
      <c r="V786" t="inlineStr">
        <is>
          <t>CA</t>
        </is>
      </c>
      <c r="W786" t="inlineStr">
        <is>
          <t>event</t>
        </is>
      </c>
    </row>
    <row r="787">
      <c r="A787" t="inlineStr">
        <is>
          <t>S-d2b5db</t>
        </is>
      </c>
      <c r="B787" t="inlineStr">
        <is>
          <t>A-db5e9e</t>
        </is>
      </c>
      <c r="C787" s="40" t="n">
        <v>45635</v>
      </c>
      <c r="D787" s="40" t="n"/>
      <c r="E787" t="n">
        <v>22</v>
      </c>
      <c r="F787" t="n">
        <v>0</v>
      </c>
      <c r="G787" t="inlineStr">
        <is>
          <t>2024-S2</t>
        </is>
      </c>
      <c r="H787" t="inlineStr">
        <is>
          <t>Não</t>
        </is>
      </c>
      <c r="I787" t="n">
        <v>0</v>
      </c>
      <c r="J787" s="41" t="n"/>
      <c r="L787" t="inlineStr"/>
      <c r="M787" t="inlineStr">
        <is>
          <t>Pro</t>
        </is>
      </c>
      <c r="N787" t="inlineStr">
        <is>
          <t>annual</t>
        </is>
      </c>
      <c r="O787" t="inlineStr">
        <is>
          <t>Trial</t>
        </is>
      </c>
      <c r="P787" t="inlineStr">
        <is>
          <t>Não</t>
        </is>
      </c>
      <c r="Q787" t="inlineStr">
        <is>
          <t>Não</t>
        </is>
      </c>
      <c r="R787" t="inlineStr">
        <is>
          <t>Não</t>
        </is>
      </c>
      <c r="S787" t="inlineStr">
        <is>
          <t>6–15</t>
        </is>
      </c>
      <c r="T787" t="inlineStr">
        <is>
          <t>Conta nova (≤ 30 dias)</t>
        </is>
      </c>
      <c r="U787" t="inlineStr">
        <is>
          <t>DevTools</t>
        </is>
      </c>
      <c r="V787" t="inlineStr">
        <is>
          <t>US</t>
        </is>
      </c>
      <c r="W787" t="inlineStr">
        <is>
          <t>partner</t>
        </is>
      </c>
    </row>
    <row r="788">
      <c r="A788" t="inlineStr">
        <is>
          <t>S-b6c0a0</t>
        </is>
      </c>
      <c r="B788" t="inlineStr">
        <is>
          <t>A-443b7c</t>
        </is>
      </c>
      <c r="C788" s="40" t="n">
        <v>45597</v>
      </c>
      <c r="D788" s="40" t="n"/>
      <c r="E788" t="n">
        <v>60</v>
      </c>
      <c r="F788" t="n">
        <v>57</v>
      </c>
      <c r="G788" t="inlineStr">
        <is>
          <t>2024-S2</t>
        </is>
      </c>
      <c r="H788" t="inlineStr">
        <is>
          <t>Sim</t>
        </is>
      </c>
      <c r="I788" t="n">
        <v>0</v>
      </c>
      <c r="J788" s="41" t="n"/>
      <c r="L788" t="inlineStr"/>
      <c r="M788" t="inlineStr">
        <is>
          <t>Basic</t>
        </is>
      </c>
      <c r="N788" t="inlineStr">
        <is>
          <t>monthly</t>
        </is>
      </c>
      <c r="O788" t="inlineStr">
        <is>
          <t>Pago</t>
        </is>
      </c>
      <c r="P788" t="inlineStr">
        <is>
          <t>Sim</t>
        </is>
      </c>
      <c r="Q788" t="inlineStr">
        <is>
          <t>Não</t>
        </is>
      </c>
      <c r="R788" t="inlineStr">
        <is>
          <t>Não</t>
        </is>
      </c>
      <c r="S788" t="inlineStr">
        <is>
          <t>1–5</t>
        </is>
      </c>
      <c r="T788" t="inlineStr">
        <is>
          <t>31–90 dias</t>
        </is>
      </c>
      <c r="U788" t="inlineStr">
        <is>
          <t>Cybersecurity</t>
        </is>
      </c>
      <c r="V788" t="inlineStr">
        <is>
          <t>US</t>
        </is>
      </c>
      <c r="W788" t="inlineStr">
        <is>
          <t>other</t>
        </is>
      </c>
    </row>
    <row r="789">
      <c r="A789" t="inlineStr">
        <is>
          <t>S-770018</t>
        </is>
      </c>
      <c r="B789" t="inlineStr">
        <is>
          <t>A-149a69</t>
        </is>
      </c>
      <c r="C789" s="40" t="n">
        <v>45640</v>
      </c>
      <c r="D789" s="40" t="n"/>
      <c r="E789" t="n">
        <v>17</v>
      </c>
      <c r="F789" t="n">
        <v>6766</v>
      </c>
      <c r="G789" t="inlineStr">
        <is>
          <t>2024-S2</t>
        </is>
      </c>
      <c r="H789" t="inlineStr">
        <is>
          <t>Não</t>
        </is>
      </c>
      <c r="I789" t="n">
        <v>0</v>
      </c>
      <c r="J789" s="41" t="n"/>
      <c r="L789" t="inlineStr"/>
      <c r="M789" t="inlineStr">
        <is>
          <t>Enterprise</t>
        </is>
      </c>
      <c r="N789" t="inlineStr">
        <is>
          <t>annual</t>
        </is>
      </c>
      <c r="O789" t="inlineStr">
        <is>
          <t>Pago</t>
        </is>
      </c>
      <c r="P789" t="inlineStr">
        <is>
          <t>Não</t>
        </is>
      </c>
      <c r="Q789" t="inlineStr">
        <is>
          <t>Não</t>
        </is>
      </c>
      <c r="R789" t="inlineStr">
        <is>
          <t>Não</t>
        </is>
      </c>
      <c r="S789" t="inlineStr">
        <is>
          <t>16–40</t>
        </is>
      </c>
      <c r="T789" t="inlineStr">
        <is>
          <t>31–90 dias</t>
        </is>
      </c>
      <c r="U789" t="inlineStr">
        <is>
          <t>DevTools</t>
        </is>
      </c>
      <c r="V789" t="inlineStr">
        <is>
          <t>US</t>
        </is>
      </c>
      <c r="W789" t="inlineStr">
        <is>
          <t>event</t>
        </is>
      </c>
    </row>
    <row r="790">
      <c r="A790" t="inlineStr">
        <is>
          <t>S-18f7e5</t>
        </is>
      </c>
      <c r="B790" t="inlineStr">
        <is>
          <t>A-2789e3</t>
        </is>
      </c>
      <c r="C790" s="40" t="n">
        <v>45630</v>
      </c>
      <c r="D790" s="40" t="n"/>
      <c r="E790" t="n">
        <v>27</v>
      </c>
      <c r="F790" t="n">
        <v>5970</v>
      </c>
      <c r="G790" t="inlineStr">
        <is>
          <t>2024-S2</t>
        </is>
      </c>
      <c r="H790" t="inlineStr">
        <is>
          <t>Não</t>
        </is>
      </c>
      <c r="I790" t="n">
        <v>0</v>
      </c>
      <c r="J790" s="41" t="n"/>
      <c r="L790" t="inlineStr"/>
      <c r="M790" t="inlineStr">
        <is>
          <t>Enterprise</t>
        </is>
      </c>
      <c r="N790" t="inlineStr">
        <is>
          <t>annual</t>
        </is>
      </c>
      <c r="O790" t="inlineStr">
        <is>
          <t>Pago</t>
        </is>
      </c>
      <c r="P790" t="inlineStr">
        <is>
          <t>Sim</t>
        </is>
      </c>
      <c r="Q790" t="inlineStr">
        <is>
          <t>Não</t>
        </is>
      </c>
      <c r="R790" t="inlineStr">
        <is>
          <t>Não</t>
        </is>
      </c>
      <c r="S790" t="inlineStr">
        <is>
          <t>16–40</t>
        </is>
      </c>
      <c r="T790" t="inlineStr">
        <is>
          <t>31–90 dias</t>
        </is>
      </c>
      <c r="U790" t="inlineStr">
        <is>
          <t>FinTech</t>
        </is>
      </c>
      <c r="V790" t="inlineStr">
        <is>
          <t>US</t>
        </is>
      </c>
      <c r="W790" t="inlineStr">
        <is>
          <t>partner</t>
        </is>
      </c>
    </row>
    <row r="791">
      <c r="A791" t="inlineStr">
        <is>
          <t>S-80632f</t>
        </is>
      </c>
      <c r="B791" t="inlineStr">
        <is>
          <t>A-068fc6</t>
        </is>
      </c>
      <c r="C791" s="40" t="n">
        <v>45479</v>
      </c>
      <c r="D791" s="40" t="n"/>
      <c r="E791" t="n">
        <v>178</v>
      </c>
      <c r="F791" t="n">
        <v>1715</v>
      </c>
      <c r="G791" t="inlineStr">
        <is>
          <t>2024-S2</t>
        </is>
      </c>
      <c r="H791" t="inlineStr">
        <is>
          <t>Sim</t>
        </is>
      </c>
      <c r="I791" t="n">
        <v>0</v>
      </c>
      <c r="J791" s="41" t="n"/>
      <c r="L791" t="inlineStr"/>
      <c r="M791" t="inlineStr">
        <is>
          <t>Pro</t>
        </is>
      </c>
      <c r="N791" t="inlineStr">
        <is>
          <t>monthly</t>
        </is>
      </c>
      <c r="O791" t="inlineStr">
        <is>
          <t>Pago</t>
        </is>
      </c>
      <c r="P791" t="inlineStr">
        <is>
          <t>Não</t>
        </is>
      </c>
      <c r="Q791" t="inlineStr">
        <is>
          <t>Não</t>
        </is>
      </c>
      <c r="R791" t="inlineStr">
        <is>
          <t>Não</t>
        </is>
      </c>
      <c r="S791" t="inlineStr">
        <is>
          <t>16–40</t>
        </is>
      </c>
      <c r="T791" t="inlineStr">
        <is>
          <t>181–365 dias</t>
        </is>
      </c>
      <c r="U791" t="inlineStr">
        <is>
          <t>EdTech</t>
        </is>
      </c>
      <c r="V791" t="inlineStr">
        <is>
          <t>US</t>
        </is>
      </c>
      <c r="W791" t="inlineStr">
        <is>
          <t>event</t>
        </is>
      </c>
    </row>
    <row r="792">
      <c r="A792" t="inlineStr">
        <is>
          <t>S-c0e639</t>
        </is>
      </c>
      <c r="B792" t="inlineStr">
        <is>
          <t>A-7920cc</t>
        </is>
      </c>
      <c r="C792" s="40" t="n">
        <v>45298</v>
      </c>
      <c r="D792" s="40" t="n"/>
      <c r="E792" t="n">
        <v>359</v>
      </c>
      <c r="F792" t="n">
        <v>0</v>
      </c>
      <c r="G792" t="inlineStr">
        <is>
          <t>Até 2024-S1</t>
        </is>
      </c>
      <c r="H792" t="inlineStr">
        <is>
          <t>Sim</t>
        </is>
      </c>
      <c r="I792" t="n">
        <v>0</v>
      </c>
      <c r="J792" s="41" t="n"/>
      <c r="L792" t="inlineStr"/>
      <c r="M792" t="inlineStr">
        <is>
          <t>Pro</t>
        </is>
      </c>
      <c r="N792" t="inlineStr">
        <is>
          <t>annual</t>
        </is>
      </c>
      <c r="O792" t="inlineStr">
        <is>
          <t>Trial</t>
        </is>
      </c>
      <c r="P792" t="inlineStr">
        <is>
          <t>Sim</t>
        </is>
      </c>
      <c r="Q792" t="inlineStr">
        <is>
          <t>Não</t>
        </is>
      </c>
      <c r="R792" t="inlineStr">
        <is>
          <t>Não</t>
        </is>
      </c>
      <c r="S792" t="inlineStr">
        <is>
          <t>41+</t>
        </is>
      </c>
      <c r="T792" t="inlineStr">
        <is>
          <t>31–90 dias</t>
        </is>
      </c>
      <c r="U792" t="inlineStr">
        <is>
          <t>Cybersecurity</t>
        </is>
      </c>
      <c r="V792" t="inlineStr">
        <is>
          <t>FR</t>
        </is>
      </c>
      <c r="W792" t="inlineStr">
        <is>
          <t>ads</t>
        </is>
      </c>
    </row>
    <row r="793">
      <c r="A793" t="inlineStr">
        <is>
          <t>S-63606e</t>
        </is>
      </c>
      <c r="B793" t="inlineStr">
        <is>
          <t>A-7a0d69</t>
        </is>
      </c>
      <c r="C793" s="40" t="n">
        <v>45563</v>
      </c>
      <c r="D793" s="40" t="n"/>
      <c r="E793" t="n">
        <v>94</v>
      </c>
      <c r="F793" t="n">
        <v>196</v>
      </c>
      <c r="G793" t="inlineStr">
        <is>
          <t>2024-S2</t>
        </is>
      </c>
      <c r="H793" t="inlineStr">
        <is>
          <t>Sim</t>
        </is>
      </c>
      <c r="I793" t="n">
        <v>0</v>
      </c>
      <c r="J793" s="41" t="n"/>
      <c r="L793" t="inlineStr"/>
      <c r="M793" t="inlineStr">
        <is>
          <t>Pro</t>
        </is>
      </c>
      <c r="N793" t="inlineStr">
        <is>
          <t>monthly</t>
        </is>
      </c>
      <c r="O793" t="inlineStr">
        <is>
          <t>Pago</t>
        </is>
      </c>
      <c r="P793" t="inlineStr">
        <is>
          <t>Sim</t>
        </is>
      </c>
      <c r="Q793" t="inlineStr">
        <is>
          <t>Sim</t>
        </is>
      </c>
      <c r="R793" t="inlineStr">
        <is>
          <t>Não</t>
        </is>
      </c>
      <c r="S793" t="inlineStr">
        <is>
          <t>1–5</t>
        </is>
      </c>
      <c r="T793" t="inlineStr">
        <is>
          <t>91–180 dias</t>
        </is>
      </c>
      <c r="U793" t="inlineStr">
        <is>
          <t>DevTools</t>
        </is>
      </c>
      <c r="V793" t="inlineStr">
        <is>
          <t>DE</t>
        </is>
      </c>
      <c r="W793" t="inlineStr">
        <is>
          <t>ads</t>
        </is>
      </c>
    </row>
    <row r="794">
      <c r="A794" t="inlineStr">
        <is>
          <t>S-038c7d</t>
        </is>
      </c>
      <c r="B794" t="inlineStr">
        <is>
          <t>A-712426</t>
        </is>
      </c>
      <c r="C794" s="40" t="n">
        <v>45606</v>
      </c>
      <c r="D794" s="40" t="n"/>
      <c r="E794" t="n">
        <v>51</v>
      </c>
      <c r="F794" t="n">
        <v>0</v>
      </c>
      <c r="G794" t="inlineStr">
        <is>
          <t>2024-S2</t>
        </is>
      </c>
      <c r="H794" t="inlineStr">
        <is>
          <t>Sim</t>
        </is>
      </c>
      <c r="I794" t="n">
        <v>0</v>
      </c>
      <c r="J794" s="41" t="n"/>
      <c r="L794" t="inlineStr"/>
      <c r="M794" t="inlineStr">
        <is>
          <t>Basic</t>
        </is>
      </c>
      <c r="N794" t="inlineStr">
        <is>
          <t>monthly</t>
        </is>
      </c>
      <c r="O794" t="inlineStr">
        <is>
          <t>Trial</t>
        </is>
      </c>
      <c r="P794" t="inlineStr">
        <is>
          <t>Sim</t>
        </is>
      </c>
      <c r="Q794" t="inlineStr">
        <is>
          <t>Não</t>
        </is>
      </c>
      <c r="R794" t="inlineStr">
        <is>
          <t>Não</t>
        </is>
      </c>
      <c r="S794" t="inlineStr">
        <is>
          <t>6–15</t>
        </is>
      </c>
      <c r="T794" t="inlineStr">
        <is>
          <t>Conta nova (≤ 30 dias)</t>
        </is>
      </c>
      <c r="U794" t="inlineStr">
        <is>
          <t>HealthTech</t>
        </is>
      </c>
      <c r="V794" t="inlineStr">
        <is>
          <t>US</t>
        </is>
      </c>
      <c r="W794" t="inlineStr">
        <is>
          <t>other</t>
        </is>
      </c>
    </row>
    <row r="795">
      <c r="A795" t="inlineStr">
        <is>
          <t>S-0c03b0</t>
        </is>
      </c>
      <c r="B795" t="inlineStr">
        <is>
          <t>A-39b19f</t>
        </is>
      </c>
      <c r="C795" s="40" t="n">
        <v>45253</v>
      </c>
      <c r="D795" s="40" t="n"/>
      <c r="E795" t="n">
        <v>404</v>
      </c>
      <c r="F795" t="n">
        <v>1764</v>
      </c>
      <c r="G795" t="inlineStr">
        <is>
          <t>Até 2024-S1</t>
        </is>
      </c>
      <c r="H795" t="inlineStr">
        <is>
          <t>Sim</t>
        </is>
      </c>
      <c r="I795" t="n">
        <v>0</v>
      </c>
      <c r="J795" s="41" t="n"/>
      <c r="L795" t="inlineStr"/>
      <c r="M795" t="inlineStr">
        <is>
          <t>Pro</t>
        </is>
      </c>
      <c r="N795" t="inlineStr">
        <is>
          <t>monthly</t>
        </is>
      </c>
      <c r="O795" t="inlineStr">
        <is>
          <t>Pago</t>
        </is>
      </c>
      <c r="P795" t="inlineStr">
        <is>
          <t>Não</t>
        </is>
      </c>
      <c r="Q795" t="inlineStr">
        <is>
          <t>Não</t>
        </is>
      </c>
      <c r="R795" t="inlineStr">
        <is>
          <t>Não</t>
        </is>
      </c>
      <c r="S795" t="inlineStr">
        <is>
          <t>16–40</t>
        </is>
      </c>
      <c r="T795" t="inlineStr">
        <is>
          <t>181–365 dias</t>
        </is>
      </c>
      <c r="U795" t="inlineStr">
        <is>
          <t>FinTech</t>
        </is>
      </c>
      <c r="V795" t="inlineStr">
        <is>
          <t>US</t>
        </is>
      </c>
      <c r="W795" t="inlineStr">
        <is>
          <t>partner</t>
        </is>
      </c>
    </row>
    <row r="796">
      <c r="A796" t="inlineStr">
        <is>
          <t>S-18f829</t>
        </is>
      </c>
      <c r="B796" t="inlineStr">
        <is>
          <t>A-a33200</t>
        </is>
      </c>
      <c r="C796" s="40" t="n">
        <v>45612</v>
      </c>
      <c r="D796" s="40" t="n"/>
      <c r="E796" t="n">
        <v>45</v>
      </c>
      <c r="F796" t="n">
        <v>1764</v>
      </c>
      <c r="G796" t="inlineStr">
        <is>
          <t>2024-S2</t>
        </is>
      </c>
      <c r="H796" t="inlineStr">
        <is>
          <t>Sim</t>
        </is>
      </c>
      <c r="I796" t="n">
        <v>0</v>
      </c>
      <c r="J796" s="41" t="n"/>
      <c r="L796" t="inlineStr"/>
      <c r="M796" t="inlineStr">
        <is>
          <t>Pro</t>
        </is>
      </c>
      <c r="N796" t="inlineStr">
        <is>
          <t>annual</t>
        </is>
      </c>
      <c r="O796" t="inlineStr">
        <is>
          <t>Pago</t>
        </is>
      </c>
      <c r="P796" t="inlineStr">
        <is>
          <t>Sim</t>
        </is>
      </c>
      <c r="Q796" t="inlineStr">
        <is>
          <t>Sim</t>
        </is>
      </c>
      <c r="R796" t="inlineStr">
        <is>
          <t>Não</t>
        </is>
      </c>
      <c r="S796" t="inlineStr">
        <is>
          <t>16–40</t>
        </is>
      </c>
      <c r="T796" t="inlineStr">
        <is>
          <t>31–90 dias</t>
        </is>
      </c>
      <c r="U796" t="inlineStr">
        <is>
          <t>HealthTech</t>
        </is>
      </c>
      <c r="V796" t="inlineStr">
        <is>
          <t>US</t>
        </is>
      </c>
      <c r="W796" t="inlineStr">
        <is>
          <t>partner</t>
        </is>
      </c>
    </row>
    <row r="797">
      <c r="A797" t="inlineStr">
        <is>
          <t>S-4bfa1d</t>
        </is>
      </c>
      <c r="B797" t="inlineStr">
        <is>
          <t>A-ce550d</t>
        </is>
      </c>
      <c r="C797" s="40" t="n">
        <v>45647</v>
      </c>
      <c r="D797" s="40" t="n">
        <v>45656</v>
      </c>
      <c r="E797" t="n">
        <v>9</v>
      </c>
      <c r="F797" t="n">
        <v>1715</v>
      </c>
      <c r="G797" t="inlineStr">
        <is>
          <t>2024-S2</t>
        </is>
      </c>
      <c r="H797" t="inlineStr">
        <is>
          <t>Não</t>
        </is>
      </c>
      <c r="I797" t="n">
        <v>1</v>
      </c>
      <c r="J797" s="41" t="n">
        <v>45627</v>
      </c>
      <c r="K797" t="n">
        <v>30</v>
      </c>
      <c r="L797" t="inlineStr">
        <is>
          <t>Sim</t>
        </is>
      </c>
      <c r="M797" t="inlineStr">
        <is>
          <t>Pro</t>
        </is>
      </c>
      <c r="N797" t="inlineStr">
        <is>
          <t>monthly</t>
        </is>
      </c>
      <c r="O797" t="inlineStr">
        <is>
          <t>Pago</t>
        </is>
      </c>
      <c r="P797" t="inlineStr">
        <is>
          <t>Sim</t>
        </is>
      </c>
      <c r="Q797" t="inlineStr">
        <is>
          <t>Não</t>
        </is>
      </c>
      <c r="R797" t="inlineStr">
        <is>
          <t>Não</t>
        </is>
      </c>
      <c r="S797" t="inlineStr">
        <is>
          <t>16–40</t>
        </is>
      </c>
      <c r="T797" t="inlineStr">
        <is>
          <t>31–90 dias</t>
        </is>
      </c>
      <c r="U797" t="inlineStr">
        <is>
          <t>HealthTech</t>
        </is>
      </c>
      <c r="V797" t="inlineStr">
        <is>
          <t>US</t>
        </is>
      </c>
      <c r="W797" t="inlineStr">
        <is>
          <t>event</t>
        </is>
      </c>
    </row>
    <row r="798">
      <c r="A798" t="inlineStr">
        <is>
          <t>S-c657b6</t>
        </is>
      </c>
      <c r="B798" t="inlineStr">
        <is>
          <t>A-7c5768</t>
        </is>
      </c>
      <c r="C798" s="40" t="n">
        <v>45356</v>
      </c>
      <c r="D798" s="40" t="n"/>
      <c r="E798" t="n">
        <v>301</v>
      </c>
      <c r="F798" t="n">
        <v>995</v>
      </c>
      <c r="G798" t="inlineStr">
        <is>
          <t>Até 2024-S1</t>
        </is>
      </c>
      <c r="H798" t="inlineStr">
        <is>
          <t>Sim</t>
        </is>
      </c>
      <c r="I798" t="n">
        <v>0</v>
      </c>
      <c r="J798" s="41" t="n"/>
      <c r="L798" t="inlineStr"/>
      <c r="M798" t="inlineStr">
        <is>
          <t>Enterprise</t>
        </is>
      </c>
      <c r="N798" t="inlineStr">
        <is>
          <t>annual</t>
        </is>
      </c>
      <c r="O798" t="inlineStr">
        <is>
          <t>Pago</t>
        </is>
      </c>
      <c r="P798" t="inlineStr">
        <is>
          <t>Sim</t>
        </is>
      </c>
      <c r="Q798" t="inlineStr">
        <is>
          <t>Não</t>
        </is>
      </c>
      <c r="R798" t="inlineStr">
        <is>
          <t>Não</t>
        </is>
      </c>
      <c r="S798" t="inlineStr">
        <is>
          <t>1–5</t>
        </is>
      </c>
      <c r="T798" t="inlineStr">
        <is>
          <t>Conta nova (≤ 30 dias)</t>
        </is>
      </c>
      <c r="U798" t="inlineStr">
        <is>
          <t>HealthTech</t>
        </is>
      </c>
      <c r="V798" t="inlineStr">
        <is>
          <t>UK</t>
        </is>
      </c>
      <c r="W798" t="inlineStr">
        <is>
          <t>event</t>
        </is>
      </c>
    </row>
    <row r="799">
      <c r="A799" t="inlineStr">
        <is>
          <t>S-8b721c</t>
        </is>
      </c>
      <c r="B799" t="inlineStr">
        <is>
          <t>A-8b25f2</t>
        </is>
      </c>
      <c r="C799" s="40" t="n">
        <v>45549</v>
      </c>
      <c r="D799" s="40" t="n"/>
      <c r="E799" t="n">
        <v>108</v>
      </c>
      <c r="F799" t="n">
        <v>5572</v>
      </c>
      <c r="G799" t="inlineStr">
        <is>
          <t>2024-S2</t>
        </is>
      </c>
      <c r="H799" t="inlineStr">
        <is>
          <t>Sim</t>
        </is>
      </c>
      <c r="I799" t="n">
        <v>0</v>
      </c>
      <c r="J799" s="41" t="n"/>
      <c r="L799" t="inlineStr"/>
      <c r="M799" t="inlineStr">
        <is>
          <t>Enterprise</t>
        </is>
      </c>
      <c r="N799" t="inlineStr">
        <is>
          <t>annual</t>
        </is>
      </c>
      <c r="O799" t="inlineStr">
        <is>
          <t>Pago</t>
        </is>
      </c>
      <c r="P799" t="inlineStr">
        <is>
          <t>Sim</t>
        </is>
      </c>
      <c r="Q799" t="inlineStr">
        <is>
          <t>Não</t>
        </is>
      </c>
      <c r="R799" t="inlineStr">
        <is>
          <t>Não</t>
        </is>
      </c>
      <c r="S799" t="inlineStr">
        <is>
          <t>16–40</t>
        </is>
      </c>
      <c r="T799" t="inlineStr">
        <is>
          <t>181–365 dias</t>
        </is>
      </c>
      <c r="U799" t="inlineStr">
        <is>
          <t>Cybersecurity</t>
        </is>
      </c>
      <c r="V799" t="inlineStr">
        <is>
          <t>US</t>
        </is>
      </c>
      <c r="W799" t="inlineStr">
        <is>
          <t>ads</t>
        </is>
      </c>
    </row>
    <row r="800">
      <c r="A800" t="inlineStr">
        <is>
          <t>S-290ee5</t>
        </is>
      </c>
      <c r="B800" t="inlineStr">
        <is>
          <t>A-68f37c</t>
        </is>
      </c>
      <c r="C800" s="40" t="n">
        <v>45377</v>
      </c>
      <c r="D800" s="40" t="n"/>
      <c r="E800" t="n">
        <v>280</v>
      </c>
      <c r="F800" t="n">
        <v>1273</v>
      </c>
      <c r="G800" t="inlineStr">
        <is>
          <t>Até 2024-S1</t>
        </is>
      </c>
      <c r="H800" t="inlineStr">
        <is>
          <t>Sim</t>
        </is>
      </c>
      <c r="I800" t="n">
        <v>0</v>
      </c>
      <c r="J800" s="41" t="n"/>
      <c r="L800" t="inlineStr"/>
      <c r="M800" t="inlineStr">
        <is>
          <t>Basic</t>
        </is>
      </c>
      <c r="N800" t="inlineStr">
        <is>
          <t>annual</t>
        </is>
      </c>
      <c r="O800" t="inlineStr">
        <is>
          <t>Pago</t>
        </is>
      </c>
      <c r="P800" t="inlineStr">
        <is>
          <t>Sim</t>
        </is>
      </c>
      <c r="Q800" t="inlineStr">
        <is>
          <t>Não</t>
        </is>
      </c>
      <c r="R800" t="inlineStr">
        <is>
          <t>Não</t>
        </is>
      </c>
      <c r="S800" t="inlineStr">
        <is>
          <t>41+</t>
        </is>
      </c>
      <c r="T800" t="inlineStr">
        <is>
          <t>181–365 dias</t>
        </is>
      </c>
      <c r="U800" t="inlineStr">
        <is>
          <t>HealthTech</t>
        </is>
      </c>
      <c r="V800" t="inlineStr">
        <is>
          <t>US</t>
        </is>
      </c>
      <c r="W800" t="inlineStr">
        <is>
          <t>ads</t>
        </is>
      </c>
    </row>
    <row r="801">
      <c r="A801" t="inlineStr">
        <is>
          <t>S-f6f1e1</t>
        </is>
      </c>
      <c r="B801" t="inlineStr">
        <is>
          <t>A-337bc1</t>
        </is>
      </c>
      <c r="C801" s="40" t="n">
        <v>45513</v>
      </c>
      <c r="D801" s="40" t="n"/>
      <c r="E801" t="n">
        <v>144</v>
      </c>
      <c r="F801" t="n">
        <v>760</v>
      </c>
      <c r="G801" t="inlineStr">
        <is>
          <t>2024-S2</t>
        </is>
      </c>
      <c r="H801" t="inlineStr">
        <is>
          <t>Sim</t>
        </is>
      </c>
      <c r="I801" t="n">
        <v>0</v>
      </c>
      <c r="J801" s="41" t="n"/>
      <c r="L801" t="inlineStr"/>
      <c r="M801" t="inlineStr">
        <is>
          <t>Basic</t>
        </is>
      </c>
      <c r="N801" t="inlineStr">
        <is>
          <t>annual</t>
        </is>
      </c>
      <c r="O801" t="inlineStr">
        <is>
          <t>Pago</t>
        </is>
      </c>
      <c r="P801" t="inlineStr">
        <is>
          <t>Sim</t>
        </is>
      </c>
      <c r="Q801" t="inlineStr">
        <is>
          <t>Sim</t>
        </is>
      </c>
      <c r="R801" t="inlineStr">
        <is>
          <t>Não</t>
        </is>
      </c>
      <c r="S801" t="inlineStr">
        <is>
          <t>16–40</t>
        </is>
      </c>
      <c r="T801" t="inlineStr">
        <is>
          <t>Mais de 365 dias</t>
        </is>
      </c>
      <c r="U801" t="inlineStr">
        <is>
          <t>Cybersecurity</t>
        </is>
      </c>
      <c r="V801" t="inlineStr">
        <is>
          <t>US</t>
        </is>
      </c>
      <c r="W801" t="inlineStr">
        <is>
          <t>organic</t>
        </is>
      </c>
    </row>
    <row r="802">
      <c r="A802" t="inlineStr">
        <is>
          <t>S-597873</t>
        </is>
      </c>
      <c r="B802" t="inlineStr">
        <is>
          <t>A-05f0e5</t>
        </is>
      </c>
      <c r="C802" s="40" t="n">
        <v>45482</v>
      </c>
      <c r="D802" s="40" t="n"/>
      <c r="E802" t="n">
        <v>175</v>
      </c>
      <c r="F802" t="n">
        <v>6368</v>
      </c>
      <c r="G802" t="inlineStr">
        <is>
          <t>2024-S2</t>
        </is>
      </c>
      <c r="H802" t="inlineStr">
        <is>
          <t>Sim</t>
        </is>
      </c>
      <c r="I802" t="n">
        <v>0</v>
      </c>
      <c r="J802" s="41" t="n"/>
      <c r="L802" t="inlineStr"/>
      <c r="M802" t="inlineStr">
        <is>
          <t>Enterprise</t>
        </is>
      </c>
      <c r="N802" t="inlineStr">
        <is>
          <t>monthly</t>
        </is>
      </c>
      <c r="O802" t="inlineStr">
        <is>
          <t>Pago</t>
        </is>
      </c>
      <c r="P802" t="inlineStr">
        <is>
          <t>Sim</t>
        </is>
      </c>
      <c r="Q802" t="inlineStr">
        <is>
          <t>Não</t>
        </is>
      </c>
      <c r="R802" t="inlineStr">
        <is>
          <t>Não</t>
        </is>
      </c>
      <c r="S802" t="inlineStr">
        <is>
          <t>16–40</t>
        </is>
      </c>
      <c r="T802" t="inlineStr">
        <is>
          <t>Mais de 365 dias</t>
        </is>
      </c>
      <c r="U802" t="inlineStr">
        <is>
          <t>FinTech</t>
        </is>
      </c>
      <c r="V802" t="inlineStr">
        <is>
          <t>US</t>
        </is>
      </c>
      <c r="W802" t="inlineStr">
        <is>
          <t>partner</t>
        </is>
      </c>
    </row>
    <row r="803">
      <c r="A803" t="inlineStr">
        <is>
          <t>S-e50d84</t>
        </is>
      </c>
      <c r="B803" t="inlineStr">
        <is>
          <t>A-0baac2</t>
        </is>
      </c>
      <c r="C803" s="40" t="n">
        <v>45637</v>
      </c>
      <c r="D803" s="40" t="n"/>
      <c r="E803" t="n">
        <v>20</v>
      </c>
      <c r="F803" t="n">
        <v>2786</v>
      </c>
      <c r="G803" t="inlineStr">
        <is>
          <t>2024-S2</t>
        </is>
      </c>
      <c r="H803" t="inlineStr">
        <is>
          <t>Não</t>
        </is>
      </c>
      <c r="I803" t="n">
        <v>0</v>
      </c>
      <c r="J803" s="41" t="n"/>
      <c r="L803" t="inlineStr"/>
      <c r="M803" t="inlineStr">
        <is>
          <t>Enterprise</t>
        </is>
      </c>
      <c r="N803" t="inlineStr">
        <is>
          <t>annual</t>
        </is>
      </c>
      <c r="O803" t="inlineStr">
        <is>
          <t>Pago</t>
        </is>
      </c>
      <c r="P803" t="inlineStr">
        <is>
          <t>Sim</t>
        </is>
      </c>
      <c r="Q803" t="inlineStr">
        <is>
          <t>Não</t>
        </is>
      </c>
      <c r="R803" t="inlineStr">
        <is>
          <t>Não</t>
        </is>
      </c>
      <c r="S803" t="inlineStr">
        <is>
          <t>6–15</t>
        </is>
      </c>
      <c r="T803" t="inlineStr">
        <is>
          <t>181–365 dias</t>
        </is>
      </c>
      <c r="U803" t="inlineStr">
        <is>
          <t>FinTech</t>
        </is>
      </c>
      <c r="V803" t="inlineStr">
        <is>
          <t>DE</t>
        </is>
      </c>
      <c r="W803" t="inlineStr">
        <is>
          <t>organic</t>
        </is>
      </c>
    </row>
    <row r="804">
      <c r="A804" t="inlineStr">
        <is>
          <t>S-9ed535</t>
        </is>
      </c>
      <c r="B804" t="inlineStr">
        <is>
          <t>A-4f18f0</t>
        </is>
      </c>
      <c r="C804" s="40" t="n">
        <v>45569</v>
      </c>
      <c r="D804" s="40" t="n"/>
      <c r="E804" t="n">
        <v>88</v>
      </c>
      <c r="F804" t="n">
        <v>4776</v>
      </c>
      <c r="G804" t="inlineStr">
        <is>
          <t>2024-S2</t>
        </is>
      </c>
      <c r="H804" t="inlineStr">
        <is>
          <t>Sim</t>
        </is>
      </c>
      <c r="I804" t="n">
        <v>0</v>
      </c>
      <c r="J804" s="41" t="n"/>
      <c r="L804" t="inlineStr"/>
      <c r="M804" t="inlineStr">
        <is>
          <t>Enterprise</t>
        </is>
      </c>
      <c r="N804" t="inlineStr">
        <is>
          <t>annual</t>
        </is>
      </c>
      <c r="O804" t="inlineStr">
        <is>
          <t>Pago</t>
        </is>
      </c>
      <c r="P804" t="inlineStr">
        <is>
          <t>Sim</t>
        </is>
      </c>
      <c r="Q804" t="inlineStr">
        <is>
          <t>Não</t>
        </is>
      </c>
      <c r="R804" t="inlineStr">
        <is>
          <t>Não</t>
        </is>
      </c>
      <c r="S804" t="inlineStr">
        <is>
          <t>16–40</t>
        </is>
      </c>
      <c r="T804" t="inlineStr">
        <is>
          <t>91–180 dias</t>
        </is>
      </c>
      <c r="U804" t="inlineStr">
        <is>
          <t>DevTools</t>
        </is>
      </c>
      <c r="V804" t="inlineStr">
        <is>
          <t>CA</t>
        </is>
      </c>
      <c r="W804" t="inlineStr">
        <is>
          <t>other</t>
        </is>
      </c>
    </row>
    <row r="805">
      <c r="A805" t="inlineStr">
        <is>
          <t>S-e66f1a</t>
        </is>
      </c>
      <c r="B805" t="inlineStr">
        <is>
          <t>A-fa2041</t>
        </is>
      </c>
      <c r="C805" s="40" t="n">
        <v>45489</v>
      </c>
      <c r="D805" s="40" t="n"/>
      <c r="E805" t="n">
        <v>168</v>
      </c>
      <c r="F805" t="n">
        <v>0</v>
      </c>
      <c r="G805" t="inlineStr">
        <is>
          <t>2024-S2</t>
        </is>
      </c>
      <c r="H805" t="inlineStr">
        <is>
          <t>Sim</t>
        </is>
      </c>
      <c r="I805" t="n">
        <v>0</v>
      </c>
      <c r="J805" s="41" t="n"/>
      <c r="L805" t="inlineStr"/>
      <c r="M805" t="inlineStr">
        <is>
          <t>Basic</t>
        </is>
      </c>
      <c r="N805" t="inlineStr">
        <is>
          <t>monthly</t>
        </is>
      </c>
      <c r="O805" t="inlineStr">
        <is>
          <t>Trial</t>
        </is>
      </c>
      <c r="P805" t="inlineStr">
        <is>
          <t>Sim</t>
        </is>
      </c>
      <c r="Q805" t="inlineStr">
        <is>
          <t>Não</t>
        </is>
      </c>
      <c r="R805" t="inlineStr">
        <is>
          <t>Não</t>
        </is>
      </c>
      <c r="S805" t="inlineStr">
        <is>
          <t>16–40</t>
        </is>
      </c>
      <c r="T805" t="inlineStr">
        <is>
          <t>31–90 dias</t>
        </is>
      </c>
      <c r="U805" t="inlineStr">
        <is>
          <t>HealthTech</t>
        </is>
      </c>
      <c r="V805" t="inlineStr">
        <is>
          <t>US</t>
        </is>
      </c>
      <c r="W805" t="inlineStr">
        <is>
          <t>organic</t>
        </is>
      </c>
    </row>
    <row r="806">
      <c r="A806" t="inlineStr">
        <is>
          <t>S-c8ba3e</t>
        </is>
      </c>
      <c r="B806" t="inlineStr">
        <is>
          <t>A-5b4ebb</t>
        </is>
      </c>
      <c r="C806" s="40" t="n">
        <v>45557</v>
      </c>
      <c r="D806" s="40" t="n"/>
      <c r="E806" t="n">
        <v>100</v>
      </c>
      <c r="F806" t="n">
        <v>399</v>
      </c>
      <c r="G806" t="inlineStr">
        <is>
          <t>2024-S2</t>
        </is>
      </c>
      <c r="H806" t="inlineStr">
        <is>
          <t>Sim</t>
        </is>
      </c>
      <c r="I806" t="n">
        <v>0</v>
      </c>
      <c r="J806" s="41" t="n"/>
      <c r="L806" t="inlineStr"/>
      <c r="M806" t="inlineStr">
        <is>
          <t>Basic</t>
        </is>
      </c>
      <c r="N806" t="inlineStr">
        <is>
          <t>annual</t>
        </is>
      </c>
      <c r="O806" t="inlineStr">
        <is>
          <t>Pago</t>
        </is>
      </c>
      <c r="P806" t="inlineStr">
        <is>
          <t>Sim</t>
        </is>
      </c>
      <c r="Q806" t="inlineStr">
        <is>
          <t>Não</t>
        </is>
      </c>
      <c r="R806" t="inlineStr">
        <is>
          <t>Não</t>
        </is>
      </c>
      <c r="S806" t="inlineStr">
        <is>
          <t>16–40</t>
        </is>
      </c>
      <c r="T806" t="inlineStr">
        <is>
          <t>31–90 dias</t>
        </is>
      </c>
      <c r="U806" t="inlineStr">
        <is>
          <t>Cybersecurity</t>
        </is>
      </c>
      <c r="V806" t="inlineStr">
        <is>
          <t>UK</t>
        </is>
      </c>
      <c r="W806" t="inlineStr">
        <is>
          <t>other</t>
        </is>
      </c>
    </row>
    <row r="807">
      <c r="A807" t="inlineStr">
        <is>
          <t>S-755e1b</t>
        </is>
      </c>
      <c r="B807" t="inlineStr">
        <is>
          <t>A-e4144b</t>
        </is>
      </c>
      <c r="C807" s="40" t="n">
        <v>45644</v>
      </c>
      <c r="D807" s="40" t="n"/>
      <c r="E807" t="n">
        <v>13</v>
      </c>
      <c r="F807" t="n">
        <v>2009</v>
      </c>
      <c r="G807" t="inlineStr">
        <is>
          <t>2024-S2</t>
        </is>
      </c>
      <c r="H807" t="inlineStr">
        <is>
          <t>Não</t>
        </is>
      </c>
      <c r="I807" t="n">
        <v>0</v>
      </c>
      <c r="J807" s="41" t="n"/>
      <c r="L807" t="inlineStr"/>
      <c r="M807" t="inlineStr">
        <is>
          <t>Pro</t>
        </is>
      </c>
      <c r="N807" t="inlineStr">
        <is>
          <t>annual</t>
        </is>
      </c>
      <c r="O807" t="inlineStr">
        <is>
          <t>Pago</t>
        </is>
      </c>
      <c r="P807" t="inlineStr">
        <is>
          <t>Sim</t>
        </is>
      </c>
      <c r="Q807" t="inlineStr">
        <is>
          <t>Não</t>
        </is>
      </c>
      <c r="R807" t="inlineStr">
        <is>
          <t>Não</t>
        </is>
      </c>
      <c r="S807" t="inlineStr">
        <is>
          <t>41+</t>
        </is>
      </c>
      <c r="T807" t="inlineStr">
        <is>
          <t>31–90 dias</t>
        </is>
      </c>
      <c r="U807" t="inlineStr">
        <is>
          <t>EdTech</t>
        </is>
      </c>
      <c r="V807" t="inlineStr">
        <is>
          <t>UK</t>
        </is>
      </c>
      <c r="W807" t="inlineStr">
        <is>
          <t>other</t>
        </is>
      </c>
    </row>
    <row r="808">
      <c r="A808" t="inlineStr">
        <is>
          <t>S-5cba26</t>
        </is>
      </c>
      <c r="B808" t="inlineStr">
        <is>
          <t>A-8b25f2</t>
        </is>
      </c>
      <c r="C808" s="40" t="n">
        <v>45503</v>
      </c>
      <c r="D808" s="40" t="n"/>
      <c r="E808" t="n">
        <v>154</v>
      </c>
      <c r="F808" t="n">
        <v>114</v>
      </c>
      <c r="G808" t="inlineStr">
        <is>
          <t>2024-S2</t>
        </is>
      </c>
      <c r="H808" t="inlineStr">
        <is>
          <t>Sim</t>
        </is>
      </c>
      <c r="I808" t="n">
        <v>0</v>
      </c>
      <c r="J808" s="41" t="n"/>
      <c r="L808" t="inlineStr"/>
      <c r="M808" t="inlineStr">
        <is>
          <t>Basic</t>
        </is>
      </c>
      <c r="N808" t="inlineStr">
        <is>
          <t>monthly</t>
        </is>
      </c>
      <c r="O808" t="inlineStr">
        <is>
          <t>Pago</t>
        </is>
      </c>
      <c r="P808" t="inlineStr">
        <is>
          <t>Sim</t>
        </is>
      </c>
      <c r="Q808" t="inlineStr">
        <is>
          <t>Não</t>
        </is>
      </c>
      <c r="R808" t="inlineStr">
        <is>
          <t>Não</t>
        </is>
      </c>
      <c r="S808" t="inlineStr">
        <is>
          <t>6–15</t>
        </is>
      </c>
      <c r="T808" t="inlineStr">
        <is>
          <t>91–180 dias</t>
        </is>
      </c>
      <c r="U808" t="inlineStr">
        <is>
          <t>Cybersecurity</t>
        </is>
      </c>
      <c r="V808" t="inlineStr">
        <is>
          <t>US</t>
        </is>
      </c>
      <c r="W808" t="inlineStr">
        <is>
          <t>ads</t>
        </is>
      </c>
    </row>
    <row r="809">
      <c r="A809" t="inlineStr">
        <is>
          <t>S-579a24</t>
        </is>
      </c>
      <c r="B809" t="inlineStr">
        <is>
          <t>A-32fb14</t>
        </is>
      </c>
      <c r="C809" s="40" t="n">
        <v>45539</v>
      </c>
      <c r="D809" s="40" t="n"/>
      <c r="E809" t="n">
        <v>118</v>
      </c>
      <c r="F809" t="n">
        <v>494</v>
      </c>
      <c r="G809" t="inlineStr">
        <is>
          <t>2024-S2</t>
        </is>
      </c>
      <c r="H809" t="inlineStr">
        <is>
          <t>Sim</t>
        </is>
      </c>
      <c r="I809" t="n">
        <v>0</v>
      </c>
      <c r="J809" s="41" t="n"/>
      <c r="L809" t="inlineStr"/>
      <c r="M809" t="inlineStr">
        <is>
          <t>Basic</t>
        </is>
      </c>
      <c r="N809" t="inlineStr">
        <is>
          <t>monthly</t>
        </is>
      </c>
      <c r="O809" t="inlineStr">
        <is>
          <t>Pago</t>
        </is>
      </c>
      <c r="P809" t="inlineStr">
        <is>
          <t>Não</t>
        </is>
      </c>
      <c r="Q809" t="inlineStr">
        <is>
          <t>Sim</t>
        </is>
      </c>
      <c r="R809" t="inlineStr">
        <is>
          <t>Não</t>
        </is>
      </c>
      <c r="S809" t="inlineStr">
        <is>
          <t>16–40</t>
        </is>
      </c>
      <c r="T809" t="inlineStr">
        <is>
          <t>Mais de 365 dias</t>
        </is>
      </c>
      <c r="U809" t="inlineStr">
        <is>
          <t>DevTools</t>
        </is>
      </c>
      <c r="V809" t="inlineStr">
        <is>
          <t>US</t>
        </is>
      </c>
      <c r="W809" t="inlineStr">
        <is>
          <t>event</t>
        </is>
      </c>
    </row>
    <row r="810">
      <c r="A810" t="inlineStr">
        <is>
          <t>S-e561b9</t>
        </is>
      </c>
      <c r="B810" t="inlineStr">
        <is>
          <t>A-d26ab4</t>
        </is>
      </c>
      <c r="C810" s="40" t="n">
        <v>45609</v>
      </c>
      <c r="D810" s="40" t="n">
        <v>45626</v>
      </c>
      <c r="E810" t="n">
        <v>17</v>
      </c>
      <c r="F810" t="n">
        <v>882</v>
      </c>
      <c r="G810" t="inlineStr">
        <is>
          <t>2024-S2</t>
        </is>
      </c>
      <c r="H810" t="inlineStr">
        <is>
          <t>Sim</t>
        </is>
      </c>
      <c r="I810" t="n">
        <v>1</v>
      </c>
      <c r="J810" s="41" t="n">
        <v>45597</v>
      </c>
      <c r="K810" t="n">
        <v>30</v>
      </c>
      <c r="L810" t="inlineStr">
        <is>
          <t>Sim</t>
        </is>
      </c>
      <c r="M810" t="inlineStr">
        <is>
          <t>Pro</t>
        </is>
      </c>
      <c r="N810" t="inlineStr">
        <is>
          <t>monthly</t>
        </is>
      </c>
      <c r="O810" t="inlineStr">
        <is>
          <t>Pago</t>
        </is>
      </c>
      <c r="P810" t="inlineStr">
        <is>
          <t>Sim</t>
        </is>
      </c>
      <c r="Q810" t="inlineStr">
        <is>
          <t>Não</t>
        </is>
      </c>
      <c r="R810" t="inlineStr">
        <is>
          <t>Sim</t>
        </is>
      </c>
      <c r="S810" t="inlineStr">
        <is>
          <t>16–40</t>
        </is>
      </c>
      <c r="T810" t="inlineStr">
        <is>
          <t>Conta nova (≤ 30 dias)</t>
        </is>
      </c>
      <c r="U810" t="inlineStr">
        <is>
          <t>DevTools</t>
        </is>
      </c>
      <c r="V810" t="inlineStr">
        <is>
          <t>UK</t>
        </is>
      </c>
      <c r="W810" t="inlineStr">
        <is>
          <t>organic</t>
        </is>
      </c>
    </row>
    <row r="811">
      <c r="A811" t="inlineStr">
        <is>
          <t>S-8ae804</t>
        </is>
      </c>
      <c r="B811" t="inlineStr">
        <is>
          <t>A-0dbdc6</t>
        </is>
      </c>
      <c r="C811" s="40" t="n">
        <v>45417</v>
      </c>
      <c r="D811" s="40" t="n"/>
      <c r="E811" t="n">
        <v>240</v>
      </c>
      <c r="F811" t="n">
        <v>9950</v>
      </c>
      <c r="G811" t="inlineStr">
        <is>
          <t>Até 2024-S1</t>
        </is>
      </c>
      <c r="H811" t="inlineStr">
        <is>
          <t>Sim</t>
        </is>
      </c>
      <c r="I811" t="n">
        <v>0</v>
      </c>
      <c r="J811" s="41" t="n"/>
      <c r="L811" t="inlineStr"/>
      <c r="M811" t="inlineStr">
        <is>
          <t>Enterprise</t>
        </is>
      </c>
      <c r="N811" t="inlineStr">
        <is>
          <t>monthly</t>
        </is>
      </c>
      <c r="O811" t="inlineStr">
        <is>
          <t>Pago</t>
        </is>
      </c>
      <c r="P811" t="inlineStr">
        <is>
          <t>Sim</t>
        </is>
      </c>
      <c r="Q811" t="inlineStr">
        <is>
          <t>Não</t>
        </is>
      </c>
      <c r="R811" t="inlineStr">
        <is>
          <t>Não</t>
        </is>
      </c>
      <c r="S811" t="inlineStr">
        <is>
          <t>41+</t>
        </is>
      </c>
      <c r="T811" t="inlineStr">
        <is>
          <t>Mais de 365 dias</t>
        </is>
      </c>
      <c r="U811" t="inlineStr">
        <is>
          <t>Cybersecurity</t>
        </is>
      </c>
      <c r="V811" t="inlineStr">
        <is>
          <t>DE</t>
        </is>
      </c>
      <c r="W811" t="inlineStr">
        <is>
          <t>other</t>
        </is>
      </c>
    </row>
    <row r="812">
      <c r="A812" t="inlineStr">
        <is>
          <t>S-d97ff1</t>
        </is>
      </c>
      <c r="B812" t="inlineStr">
        <is>
          <t>A-7d514c</t>
        </is>
      </c>
      <c r="C812" s="40" t="n">
        <v>45371</v>
      </c>
      <c r="D812" s="40" t="n"/>
      <c r="E812" t="n">
        <v>286</v>
      </c>
      <c r="F812" t="n">
        <v>323</v>
      </c>
      <c r="G812" t="inlineStr">
        <is>
          <t>Até 2024-S1</t>
        </is>
      </c>
      <c r="H812" t="inlineStr">
        <is>
          <t>Sim</t>
        </is>
      </c>
      <c r="I812" t="n">
        <v>0</v>
      </c>
      <c r="J812" s="41" t="n"/>
      <c r="L812" t="inlineStr"/>
      <c r="M812" t="inlineStr">
        <is>
          <t>Basic</t>
        </is>
      </c>
      <c r="N812" t="inlineStr">
        <is>
          <t>monthly</t>
        </is>
      </c>
      <c r="O812" t="inlineStr">
        <is>
          <t>Pago</t>
        </is>
      </c>
      <c r="P812" t="inlineStr">
        <is>
          <t>Sim</t>
        </is>
      </c>
      <c r="Q812" t="inlineStr">
        <is>
          <t>Não</t>
        </is>
      </c>
      <c r="R812" t="inlineStr">
        <is>
          <t>Não</t>
        </is>
      </c>
      <c r="S812" t="inlineStr">
        <is>
          <t>16–40</t>
        </is>
      </c>
      <c r="T812" t="inlineStr">
        <is>
          <t>31–90 dias</t>
        </is>
      </c>
      <c r="U812" t="inlineStr">
        <is>
          <t>HealthTech</t>
        </is>
      </c>
      <c r="V812" t="inlineStr">
        <is>
          <t>DE</t>
        </is>
      </c>
      <c r="W812" t="inlineStr">
        <is>
          <t>organic</t>
        </is>
      </c>
    </row>
    <row r="813">
      <c r="A813" t="inlineStr">
        <is>
          <t>S-bb8429</t>
        </is>
      </c>
      <c r="B813" t="inlineStr">
        <is>
          <t>A-dbc825</t>
        </is>
      </c>
      <c r="C813" s="40" t="n">
        <v>45409</v>
      </c>
      <c r="D813" s="40" t="n"/>
      <c r="E813" t="n">
        <v>248</v>
      </c>
      <c r="F813" t="n">
        <v>931</v>
      </c>
      <c r="G813" t="inlineStr">
        <is>
          <t>Até 2024-S1</t>
        </is>
      </c>
      <c r="H813" t="inlineStr">
        <is>
          <t>Sim</t>
        </is>
      </c>
      <c r="I813" t="n">
        <v>0</v>
      </c>
      <c r="J813" s="41" t="n"/>
      <c r="L813" t="inlineStr"/>
      <c r="M813" t="inlineStr">
        <is>
          <t>Pro</t>
        </is>
      </c>
      <c r="N813" t="inlineStr">
        <is>
          <t>annual</t>
        </is>
      </c>
      <c r="O813" t="inlineStr">
        <is>
          <t>Pago</t>
        </is>
      </c>
      <c r="P813" t="inlineStr">
        <is>
          <t>Sim</t>
        </is>
      </c>
      <c r="Q813" t="inlineStr">
        <is>
          <t>Não</t>
        </is>
      </c>
      <c r="R813" t="inlineStr">
        <is>
          <t>Não</t>
        </is>
      </c>
      <c r="S813" t="inlineStr">
        <is>
          <t>16–40</t>
        </is>
      </c>
      <c r="T813" t="inlineStr">
        <is>
          <t>91–180 dias</t>
        </is>
      </c>
      <c r="U813" t="inlineStr">
        <is>
          <t>EdTech</t>
        </is>
      </c>
      <c r="V813" t="inlineStr">
        <is>
          <t>FR</t>
        </is>
      </c>
      <c r="W813" t="inlineStr">
        <is>
          <t>partner</t>
        </is>
      </c>
    </row>
    <row r="814">
      <c r="A814" t="inlineStr">
        <is>
          <t>S-78ba09</t>
        </is>
      </c>
      <c r="B814" t="inlineStr">
        <is>
          <t>A-f97b9a</t>
        </is>
      </c>
      <c r="C814" s="40" t="n">
        <v>45626</v>
      </c>
      <c r="D814" s="40" t="n"/>
      <c r="E814" t="n">
        <v>31</v>
      </c>
      <c r="F814" t="n">
        <v>2646</v>
      </c>
      <c r="G814" t="inlineStr">
        <is>
          <t>2024-S2</t>
        </is>
      </c>
      <c r="H814" t="inlineStr">
        <is>
          <t>Sim</t>
        </is>
      </c>
      <c r="I814" t="n">
        <v>0</v>
      </c>
      <c r="J814" s="41" t="n"/>
      <c r="L814" t="inlineStr"/>
      <c r="M814" t="inlineStr">
        <is>
          <t>Pro</t>
        </is>
      </c>
      <c r="N814" t="inlineStr">
        <is>
          <t>annual</t>
        </is>
      </c>
      <c r="O814" t="inlineStr">
        <is>
          <t>Pago</t>
        </is>
      </c>
      <c r="P814" t="inlineStr">
        <is>
          <t>Não</t>
        </is>
      </c>
      <c r="Q814" t="inlineStr">
        <is>
          <t>Sim</t>
        </is>
      </c>
      <c r="R814" t="inlineStr">
        <is>
          <t>Não</t>
        </is>
      </c>
      <c r="S814" t="inlineStr">
        <is>
          <t>41+</t>
        </is>
      </c>
      <c r="T814" t="inlineStr">
        <is>
          <t>Mais de 365 dias</t>
        </is>
      </c>
      <c r="U814" t="inlineStr">
        <is>
          <t>FinTech</t>
        </is>
      </c>
      <c r="V814" t="inlineStr">
        <is>
          <t>US</t>
        </is>
      </c>
      <c r="W814" t="inlineStr">
        <is>
          <t>event</t>
        </is>
      </c>
    </row>
    <row r="815">
      <c r="A815" t="inlineStr">
        <is>
          <t>S-979365</t>
        </is>
      </c>
      <c r="B815" t="inlineStr">
        <is>
          <t>A-bb2f49</t>
        </is>
      </c>
      <c r="C815" s="40" t="n">
        <v>45106</v>
      </c>
      <c r="D815" s="40" t="n"/>
      <c r="E815" t="n">
        <v>551</v>
      </c>
      <c r="F815" t="n">
        <v>3332</v>
      </c>
      <c r="G815" t="inlineStr">
        <is>
          <t>Até 2024-S1</t>
        </is>
      </c>
      <c r="H815" t="inlineStr">
        <is>
          <t>Sim</t>
        </is>
      </c>
      <c r="I815" t="n">
        <v>0</v>
      </c>
      <c r="J815" s="41" t="n"/>
      <c r="L815" t="inlineStr"/>
      <c r="M815" t="inlineStr">
        <is>
          <t>Pro</t>
        </is>
      </c>
      <c r="N815" t="inlineStr">
        <is>
          <t>monthly</t>
        </is>
      </c>
      <c r="O815" t="inlineStr">
        <is>
          <t>Pago</t>
        </is>
      </c>
      <c r="P815" t="inlineStr">
        <is>
          <t>Sim</t>
        </is>
      </c>
      <c r="Q815" t="inlineStr">
        <is>
          <t>Não</t>
        </is>
      </c>
      <c r="R815" t="inlineStr">
        <is>
          <t>Sim</t>
        </is>
      </c>
      <c r="S815" t="inlineStr">
        <is>
          <t>41+</t>
        </is>
      </c>
      <c r="T815" t="inlineStr">
        <is>
          <t>31–90 dias</t>
        </is>
      </c>
      <c r="U815" t="inlineStr">
        <is>
          <t>Cybersecurity</t>
        </is>
      </c>
      <c r="V815" t="inlineStr">
        <is>
          <t>US</t>
        </is>
      </c>
      <c r="W815" t="inlineStr">
        <is>
          <t>other</t>
        </is>
      </c>
    </row>
    <row r="816">
      <c r="A816" t="inlineStr">
        <is>
          <t>S-b96ee3</t>
        </is>
      </c>
      <c r="B816" t="inlineStr">
        <is>
          <t>A-c16b88</t>
        </is>
      </c>
      <c r="C816" s="40" t="n">
        <v>45646</v>
      </c>
      <c r="D816" s="40" t="n"/>
      <c r="E816" t="n">
        <v>11</v>
      </c>
      <c r="F816" t="n">
        <v>437</v>
      </c>
      <c r="G816" t="inlineStr">
        <is>
          <t>2024-S2</t>
        </is>
      </c>
      <c r="H816" t="inlineStr">
        <is>
          <t>Não</t>
        </is>
      </c>
      <c r="I816" t="n">
        <v>0</v>
      </c>
      <c r="J816" s="41" t="n"/>
      <c r="L816" t="inlineStr"/>
      <c r="M816" t="inlineStr">
        <is>
          <t>Basic</t>
        </is>
      </c>
      <c r="N816" t="inlineStr">
        <is>
          <t>monthly</t>
        </is>
      </c>
      <c r="O816" t="inlineStr">
        <is>
          <t>Pago</t>
        </is>
      </c>
      <c r="P816" t="inlineStr">
        <is>
          <t>Sim</t>
        </is>
      </c>
      <c r="Q816" t="inlineStr">
        <is>
          <t>Não</t>
        </is>
      </c>
      <c r="R816" t="inlineStr">
        <is>
          <t>Não</t>
        </is>
      </c>
      <c r="S816" t="inlineStr">
        <is>
          <t>16–40</t>
        </is>
      </c>
      <c r="T816" t="inlineStr">
        <is>
          <t>Mais de 365 dias</t>
        </is>
      </c>
      <c r="U816" t="inlineStr">
        <is>
          <t>HealthTech</t>
        </is>
      </c>
      <c r="V816" t="inlineStr">
        <is>
          <t>US</t>
        </is>
      </c>
      <c r="W816" t="inlineStr">
        <is>
          <t>event</t>
        </is>
      </c>
    </row>
    <row r="817">
      <c r="A817" t="inlineStr">
        <is>
          <t>S-70cc83</t>
        </is>
      </c>
      <c r="B817" t="inlineStr">
        <is>
          <t>A-313be3</t>
        </is>
      </c>
      <c r="C817" s="40" t="n">
        <v>45642</v>
      </c>
      <c r="D817" s="40" t="n"/>
      <c r="E817" t="n">
        <v>15</v>
      </c>
      <c r="F817" t="n">
        <v>2303</v>
      </c>
      <c r="G817" t="inlineStr">
        <is>
          <t>2024-S2</t>
        </is>
      </c>
      <c r="H817" t="inlineStr">
        <is>
          <t>Não</t>
        </is>
      </c>
      <c r="I817" t="n">
        <v>0</v>
      </c>
      <c r="J817" s="41" t="n"/>
      <c r="L817" t="inlineStr"/>
      <c r="M817" t="inlineStr">
        <is>
          <t>Pro</t>
        </is>
      </c>
      <c r="N817" t="inlineStr">
        <is>
          <t>monthly</t>
        </is>
      </c>
      <c r="O817" t="inlineStr">
        <is>
          <t>Pago</t>
        </is>
      </c>
      <c r="P817" t="inlineStr">
        <is>
          <t>Sim</t>
        </is>
      </c>
      <c r="Q817" t="inlineStr">
        <is>
          <t>Não</t>
        </is>
      </c>
      <c r="R817" t="inlineStr">
        <is>
          <t>Não</t>
        </is>
      </c>
      <c r="S817" t="inlineStr">
        <is>
          <t>41+</t>
        </is>
      </c>
      <c r="T817" t="inlineStr">
        <is>
          <t>Mais de 365 dias</t>
        </is>
      </c>
      <c r="U817" t="inlineStr">
        <is>
          <t>EdTech</t>
        </is>
      </c>
      <c r="V817" t="inlineStr">
        <is>
          <t>US</t>
        </is>
      </c>
      <c r="W817" t="inlineStr">
        <is>
          <t>partner</t>
        </is>
      </c>
    </row>
    <row r="818">
      <c r="A818" t="inlineStr">
        <is>
          <t>S-3b29ea</t>
        </is>
      </c>
      <c r="B818" t="inlineStr">
        <is>
          <t>A-c37cab</t>
        </is>
      </c>
      <c r="C818" s="40" t="n">
        <v>45622</v>
      </c>
      <c r="D818" s="40" t="n"/>
      <c r="E818" t="n">
        <v>35</v>
      </c>
      <c r="F818" t="n">
        <v>247</v>
      </c>
      <c r="G818" t="inlineStr">
        <is>
          <t>2024-S2</t>
        </is>
      </c>
      <c r="H818" t="inlineStr">
        <is>
          <t>Sim</t>
        </is>
      </c>
      <c r="I818" t="n">
        <v>0</v>
      </c>
      <c r="J818" s="41" t="n"/>
      <c r="L818" t="inlineStr"/>
      <c r="M818" t="inlineStr">
        <is>
          <t>Basic</t>
        </is>
      </c>
      <c r="N818" t="inlineStr">
        <is>
          <t>monthly</t>
        </is>
      </c>
      <c r="O818" t="inlineStr">
        <is>
          <t>Pago</t>
        </is>
      </c>
      <c r="P818" t="inlineStr">
        <is>
          <t>Não</t>
        </is>
      </c>
      <c r="Q818" t="inlineStr">
        <is>
          <t>Não</t>
        </is>
      </c>
      <c r="R818" t="inlineStr">
        <is>
          <t>Não</t>
        </is>
      </c>
      <c r="S818" t="inlineStr">
        <is>
          <t>6–15</t>
        </is>
      </c>
      <c r="T818" t="inlineStr">
        <is>
          <t>91–180 dias</t>
        </is>
      </c>
      <c r="U818" t="inlineStr">
        <is>
          <t>Cybersecurity</t>
        </is>
      </c>
      <c r="V818" t="inlineStr">
        <is>
          <t>UK</t>
        </is>
      </c>
      <c r="W818" t="inlineStr">
        <is>
          <t>event</t>
        </is>
      </c>
    </row>
    <row r="819">
      <c r="A819" t="inlineStr">
        <is>
          <t>S-8ff318</t>
        </is>
      </c>
      <c r="B819" t="inlineStr">
        <is>
          <t>A-e7beab</t>
        </is>
      </c>
      <c r="C819" s="40" t="n">
        <v>45649</v>
      </c>
      <c r="D819" s="40" t="n">
        <v>45655</v>
      </c>
      <c r="E819" t="n">
        <v>6</v>
      </c>
      <c r="F819" t="n">
        <v>245</v>
      </c>
      <c r="G819" t="inlineStr">
        <is>
          <t>2024-S2</t>
        </is>
      </c>
      <c r="H819" t="inlineStr">
        <is>
          <t>Não</t>
        </is>
      </c>
      <c r="I819" t="n">
        <v>1</v>
      </c>
      <c r="J819" s="41" t="n">
        <v>45627</v>
      </c>
      <c r="K819" t="n">
        <v>29</v>
      </c>
      <c r="L819" t="inlineStr">
        <is>
          <t>Sim</t>
        </is>
      </c>
      <c r="M819" t="inlineStr">
        <is>
          <t>Pro</t>
        </is>
      </c>
      <c r="N819" t="inlineStr">
        <is>
          <t>monthly</t>
        </is>
      </c>
      <c r="O819" t="inlineStr">
        <is>
          <t>Pago</t>
        </is>
      </c>
      <c r="P819" t="inlineStr">
        <is>
          <t>Sim</t>
        </is>
      </c>
      <c r="Q819" t="inlineStr">
        <is>
          <t>Não</t>
        </is>
      </c>
      <c r="R819" t="inlineStr">
        <is>
          <t>Não</t>
        </is>
      </c>
      <c r="S819" t="inlineStr">
        <is>
          <t>1–5</t>
        </is>
      </c>
      <c r="T819" t="inlineStr">
        <is>
          <t>Mais de 365 dias</t>
        </is>
      </c>
      <c r="U819" t="inlineStr">
        <is>
          <t>EdTech</t>
        </is>
      </c>
      <c r="V819" t="inlineStr">
        <is>
          <t>DE</t>
        </is>
      </c>
      <c r="W819" t="inlineStr">
        <is>
          <t>organic</t>
        </is>
      </c>
    </row>
    <row r="820">
      <c r="A820" t="inlineStr">
        <is>
          <t>S-0509b8</t>
        </is>
      </c>
      <c r="B820" t="inlineStr">
        <is>
          <t>A-e351e1</t>
        </is>
      </c>
      <c r="C820" s="40" t="n">
        <v>45652</v>
      </c>
      <c r="D820" s="40" t="n">
        <v>45655</v>
      </c>
      <c r="E820" t="n">
        <v>3</v>
      </c>
      <c r="F820" t="n">
        <v>627</v>
      </c>
      <c r="G820" t="inlineStr">
        <is>
          <t>2024-S2</t>
        </is>
      </c>
      <c r="H820" t="inlineStr">
        <is>
          <t>Não</t>
        </is>
      </c>
      <c r="I820" t="n">
        <v>1</v>
      </c>
      <c r="J820" s="41" t="n">
        <v>45627</v>
      </c>
      <c r="K820" t="n">
        <v>29</v>
      </c>
      <c r="L820" t="inlineStr">
        <is>
          <t>Sim</t>
        </is>
      </c>
      <c r="M820" t="inlineStr">
        <is>
          <t>Basic</t>
        </is>
      </c>
      <c r="N820" t="inlineStr">
        <is>
          <t>annual</t>
        </is>
      </c>
      <c r="O820" t="inlineStr">
        <is>
          <t>Pago</t>
        </is>
      </c>
      <c r="P820" t="inlineStr">
        <is>
          <t>Sim</t>
        </is>
      </c>
      <c r="Q820" t="inlineStr">
        <is>
          <t>Não</t>
        </is>
      </c>
      <c r="R820" t="inlineStr">
        <is>
          <t>Não</t>
        </is>
      </c>
      <c r="S820" t="inlineStr">
        <is>
          <t>16–40</t>
        </is>
      </c>
      <c r="T820" t="inlineStr">
        <is>
          <t>91–180 dias</t>
        </is>
      </c>
      <c r="U820" t="inlineStr">
        <is>
          <t>EdTech</t>
        </is>
      </c>
      <c r="V820" t="inlineStr">
        <is>
          <t>US</t>
        </is>
      </c>
      <c r="W820" t="inlineStr">
        <is>
          <t>other</t>
        </is>
      </c>
    </row>
    <row r="821">
      <c r="A821" t="inlineStr">
        <is>
          <t>S-95cf94</t>
        </is>
      </c>
      <c r="B821" t="inlineStr">
        <is>
          <t>A-1ac5e0</t>
        </is>
      </c>
      <c r="C821" s="40" t="n">
        <v>45589</v>
      </c>
      <c r="D821" s="40" t="n"/>
      <c r="E821" t="n">
        <v>68</v>
      </c>
      <c r="F821" t="n">
        <v>627</v>
      </c>
      <c r="G821" t="inlineStr">
        <is>
          <t>2024-S2</t>
        </is>
      </c>
      <c r="H821" t="inlineStr">
        <is>
          <t>Sim</t>
        </is>
      </c>
      <c r="I821" t="n">
        <v>0</v>
      </c>
      <c r="J821" s="41" t="n"/>
      <c r="L821" t="inlineStr"/>
      <c r="M821" t="inlineStr">
        <is>
          <t>Basic</t>
        </is>
      </c>
      <c r="N821" t="inlineStr">
        <is>
          <t>annual</t>
        </is>
      </c>
      <c r="O821" t="inlineStr">
        <is>
          <t>Pago</t>
        </is>
      </c>
      <c r="P821" t="inlineStr">
        <is>
          <t>Sim</t>
        </is>
      </c>
      <c r="Q821" t="inlineStr">
        <is>
          <t>Não</t>
        </is>
      </c>
      <c r="R821" t="inlineStr">
        <is>
          <t>Não</t>
        </is>
      </c>
      <c r="S821" t="inlineStr">
        <is>
          <t>16–40</t>
        </is>
      </c>
      <c r="T821" t="inlineStr">
        <is>
          <t>Conta nova (≤ 30 dias)</t>
        </is>
      </c>
      <c r="U821" t="inlineStr">
        <is>
          <t>DevTools</t>
        </is>
      </c>
      <c r="V821" t="inlineStr">
        <is>
          <t>US</t>
        </is>
      </c>
      <c r="W821" t="inlineStr">
        <is>
          <t>event</t>
        </is>
      </c>
    </row>
    <row r="822">
      <c r="A822" t="inlineStr">
        <is>
          <t>S-7da02b</t>
        </is>
      </c>
      <c r="B822" t="inlineStr">
        <is>
          <t>A-f44180</t>
        </is>
      </c>
      <c r="C822" s="40" t="n">
        <v>45066</v>
      </c>
      <c r="D822" s="40" t="n">
        <v>45279</v>
      </c>
      <c r="E822" t="n">
        <v>213</v>
      </c>
      <c r="F822" t="n">
        <v>17711</v>
      </c>
      <c r="G822" t="inlineStr">
        <is>
          <t>Até 2024-S1</t>
        </is>
      </c>
      <c r="H822" t="inlineStr">
        <is>
          <t>Sim</t>
        </is>
      </c>
      <c r="I822" t="n">
        <v>0</v>
      </c>
      <c r="J822" s="41" t="n">
        <v>45261</v>
      </c>
      <c r="K822" t="n">
        <v>19</v>
      </c>
      <c r="L822" t="inlineStr">
        <is>
          <t>Não</t>
        </is>
      </c>
      <c r="M822" t="inlineStr">
        <is>
          <t>Enterprise</t>
        </is>
      </c>
      <c r="N822" t="inlineStr">
        <is>
          <t>annual</t>
        </is>
      </c>
      <c r="O822" t="inlineStr">
        <is>
          <t>Pago</t>
        </is>
      </c>
      <c r="P822" t="inlineStr">
        <is>
          <t>Sim</t>
        </is>
      </c>
      <c r="Q822" t="inlineStr">
        <is>
          <t>Não</t>
        </is>
      </c>
      <c r="R822" t="inlineStr">
        <is>
          <t>Não</t>
        </is>
      </c>
      <c r="S822" t="inlineStr">
        <is>
          <t>41+</t>
        </is>
      </c>
      <c r="T822" t="inlineStr">
        <is>
          <t>91–180 dias</t>
        </is>
      </c>
      <c r="U822" t="inlineStr">
        <is>
          <t>Cybersecurity</t>
        </is>
      </c>
      <c r="V822" t="inlineStr">
        <is>
          <t>UK</t>
        </is>
      </c>
      <c r="W822" t="inlineStr">
        <is>
          <t>event</t>
        </is>
      </c>
    </row>
    <row r="823">
      <c r="A823" t="inlineStr">
        <is>
          <t>S-07ff57</t>
        </is>
      </c>
      <c r="B823" t="inlineStr">
        <is>
          <t>A-c608c8</t>
        </is>
      </c>
      <c r="C823" s="40" t="n">
        <v>45362</v>
      </c>
      <c r="D823" s="40" t="n"/>
      <c r="E823" t="n">
        <v>295</v>
      </c>
      <c r="F823" t="n">
        <v>2842</v>
      </c>
      <c r="G823" t="inlineStr">
        <is>
          <t>Até 2024-S1</t>
        </is>
      </c>
      <c r="H823" t="inlineStr">
        <is>
          <t>Sim</t>
        </is>
      </c>
      <c r="I823" t="n">
        <v>0</v>
      </c>
      <c r="J823" s="41" t="n"/>
      <c r="L823" t="inlineStr"/>
      <c r="M823" t="inlineStr">
        <is>
          <t>Pro</t>
        </is>
      </c>
      <c r="N823" t="inlineStr">
        <is>
          <t>monthly</t>
        </is>
      </c>
      <c r="O823" t="inlineStr">
        <is>
          <t>Pago</t>
        </is>
      </c>
      <c r="P823" t="inlineStr">
        <is>
          <t>Não</t>
        </is>
      </c>
      <c r="Q823" t="inlineStr">
        <is>
          <t>Não</t>
        </is>
      </c>
      <c r="R823" t="inlineStr">
        <is>
          <t>Não</t>
        </is>
      </c>
      <c r="S823" t="inlineStr">
        <is>
          <t>41+</t>
        </is>
      </c>
      <c r="T823" t="inlineStr">
        <is>
          <t>181–365 dias</t>
        </is>
      </c>
      <c r="U823" t="inlineStr">
        <is>
          <t>DevTools</t>
        </is>
      </c>
      <c r="V823" t="inlineStr">
        <is>
          <t>DE</t>
        </is>
      </c>
      <c r="W823" t="inlineStr">
        <is>
          <t>ads</t>
        </is>
      </c>
    </row>
    <row r="824">
      <c r="A824" t="inlineStr">
        <is>
          <t>S-a0ba0c</t>
        </is>
      </c>
      <c r="B824" t="inlineStr">
        <is>
          <t>A-eb1312</t>
        </is>
      </c>
      <c r="C824" s="40" t="n">
        <v>45644</v>
      </c>
      <c r="D824" s="40" t="n"/>
      <c r="E824" t="n">
        <v>13</v>
      </c>
      <c r="F824" t="n">
        <v>798</v>
      </c>
      <c r="G824" t="inlineStr">
        <is>
          <t>2024-S2</t>
        </is>
      </c>
      <c r="H824" t="inlineStr">
        <is>
          <t>Não</t>
        </is>
      </c>
      <c r="I824" t="n">
        <v>0</v>
      </c>
      <c r="J824" s="41" t="n"/>
      <c r="L824" t="inlineStr"/>
      <c r="M824" t="inlineStr">
        <is>
          <t>Basic</t>
        </is>
      </c>
      <c r="N824" t="inlineStr">
        <is>
          <t>monthly</t>
        </is>
      </c>
      <c r="O824" t="inlineStr">
        <is>
          <t>Pago</t>
        </is>
      </c>
      <c r="P824" t="inlineStr">
        <is>
          <t>Sim</t>
        </is>
      </c>
      <c r="Q824" t="inlineStr">
        <is>
          <t>Não</t>
        </is>
      </c>
      <c r="R824" t="inlineStr">
        <is>
          <t>Não</t>
        </is>
      </c>
      <c r="S824" t="inlineStr">
        <is>
          <t>41+</t>
        </is>
      </c>
      <c r="T824" t="inlineStr">
        <is>
          <t>91–180 dias</t>
        </is>
      </c>
      <c r="U824" t="inlineStr">
        <is>
          <t>FinTech</t>
        </is>
      </c>
      <c r="V824" t="inlineStr">
        <is>
          <t>US</t>
        </is>
      </c>
      <c r="W824" t="inlineStr">
        <is>
          <t>partner</t>
        </is>
      </c>
    </row>
    <row r="825">
      <c r="A825" t="inlineStr">
        <is>
          <t>S-b250cc</t>
        </is>
      </c>
      <c r="B825" t="inlineStr">
        <is>
          <t>A-029f69</t>
        </is>
      </c>
      <c r="C825" s="40" t="n">
        <v>45604</v>
      </c>
      <c r="D825" s="40" t="n"/>
      <c r="E825" t="n">
        <v>53</v>
      </c>
      <c r="F825" t="n">
        <v>597</v>
      </c>
      <c r="G825" t="inlineStr">
        <is>
          <t>2024-S2</t>
        </is>
      </c>
      <c r="H825" t="inlineStr">
        <is>
          <t>Sim</t>
        </is>
      </c>
      <c r="I825" t="n">
        <v>0</v>
      </c>
      <c r="J825" s="41" t="n"/>
      <c r="L825" t="inlineStr"/>
      <c r="M825" t="inlineStr">
        <is>
          <t>Enterprise</t>
        </is>
      </c>
      <c r="N825" t="inlineStr">
        <is>
          <t>annual</t>
        </is>
      </c>
      <c r="O825" t="inlineStr">
        <is>
          <t>Pago</t>
        </is>
      </c>
      <c r="P825" t="inlineStr">
        <is>
          <t>Sim</t>
        </is>
      </c>
      <c r="Q825" t="inlineStr">
        <is>
          <t>Sim</t>
        </is>
      </c>
      <c r="R825" t="inlineStr">
        <is>
          <t>Não</t>
        </is>
      </c>
      <c r="S825" t="inlineStr">
        <is>
          <t>1–5</t>
        </is>
      </c>
      <c r="T825" t="inlineStr">
        <is>
          <t>181–365 dias</t>
        </is>
      </c>
      <c r="U825" t="inlineStr">
        <is>
          <t>Cybersecurity</t>
        </is>
      </c>
      <c r="V825" t="inlineStr">
        <is>
          <t>CA</t>
        </is>
      </c>
      <c r="W825" t="inlineStr">
        <is>
          <t>event</t>
        </is>
      </c>
    </row>
    <row r="826">
      <c r="A826" t="inlineStr">
        <is>
          <t>S-d11e9f</t>
        </is>
      </c>
      <c r="B826" t="inlineStr">
        <is>
          <t>A-186a44</t>
        </is>
      </c>
      <c r="C826" s="40" t="n">
        <v>45514</v>
      </c>
      <c r="D826" s="40" t="n"/>
      <c r="E826" t="n">
        <v>143</v>
      </c>
      <c r="F826" t="n">
        <v>380</v>
      </c>
      <c r="G826" t="inlineStr">
        <is>
          <t>2024-S2</t>
        </is>
      </c>
      <c r="H826" t="inlineStr">
        <is>
          <t>Sim</t>
        </is>
      </c>
      <c r="I826" t="n">
        <v>0</v>
      </c>
      <c r="J826" s="41" t="n"/>
      <c r="L826" t="inlineStr"/>
      <c r="M826" t="inlineStr">
        <is>
          <t>Basic</t>
        </is>
      </c>
      <c r="N826" t="inlineStr">
        <is>
          <t>monthly</t>
        </is>
      </c>
      <c r="O826" t="inlineStr">
        <is>
          <t>Pago</t>
        </is>
      </c>
      <c r="P826" t="inlineStr">
        <is>
          <t>Sim</t>
        </is>
      </c>
      <c r="Q826" t="inlineStr">
        <is>
          <t>Não</t>
        </is>
      </c>
      <c r="R826" t="inlineStr">
        <is>
          <t>Não</t>
        </is>
      </c>
      <c r="S826" t="inlineStr">
        <is>
          <t>16–40</t>
        </is>
      </c>
      <c r="T826" t="inlineStr">
        <is>
          <t>Mais de 365 dias</t>
        </is>
      </c>
      <c r="U826" t="inlineStr">
        <is>
          <t>HealthTech</t>
        </is>
      </c>
      <c r="V826" t="inlineStr">
        <is>
          <t>US</t>
        </is>
      </c>
      <c r="W826" t="inlineStr">
        <is>
          <t>ads</t>
        </is>
      </c>
    </row>
    <row r="827">
      <c r="A827" t="inlineStr">
        <is>
          <t>S-24a63d</t>
        </is>
      </c>
      <c r="B827" t="inlineStr">
        <is>
          <t>A-712533</t>
        </is>
      </c>
      <c r="C827" s="40" t="n">
        <v>45253</v>
      </c>
      <c r="D827" s="40" t="n"/>
      <c r="E827" t="n">
        <v>404</v>
      </c>
      <c r="F827" t="n">
        <v>684</v>
      </c>
      <c r="G827" t="inlineStr">
        <is>
          <t>Até 2024-S1</t>
        </is>
      </c>
      <c r="H827" t="inlineStr">
        <is>
          <t>Sim</t>
        </is>
      </c>
      <c r="I827" t="n">
        <v>0</v>
      </c>
      <c r="J827" s="41" t="n"/>
      <c r="L827" t="inlineStr"/>
      <c r="M827" t="inlineStr">
        <is>
          <t>Basic</t>
        </is>
      </c>
      <c r="N827" t="inlineStr">
        <is>
          <t>annual</t>
        </is>
      </c>
      <c r="O827" t="inlineStr">
        <is>
          <t>Pago</t>
        </is>
      </c>
      <c r="P827" t="inlineStr">
        <is>
          <t>Sim</t>
        </is>
      </c>
      <c r="Q827" t="inlineStr">
        <is>
          <t>Não</t>
        </is>
      </c>
      <c r="R827" t="inlineStr">
        <is>
          <t>Não</t>
        </is>
      </c>
      <c r="S827" t="inlineStr">
        <is>
          <t>16–40</t>
        </is>
      </c>
      <c r="T827" t="inlineStr">
        <is>
          <t>91–180 dias</t>
        </is>
      </c>
      <c r="U827" t="inlineStr">
        <is>
          <t>EdTech</t>
        </is>
      </c>
      <c r="V827" t="inlineStr">
        <is>
          <t>US</t>
        </is>
      </c>
      <c r="W827" t="inlineStr">
        <is>
          <t>organic</t>
        </is>
      </c>
    </row>
    <row r="828">
      <c r="A828" t="inlineStr">
        <is>
          <t>S-aba835</t>
        </is>
      </c>
      <c r="B828" t="inlineStr">
        <is>
          <t>A-5b1bcd</t>
        </is>
      </c>
      <c r="C828" s="40" t="n">
        <v>45192</v>
      </c>
      <c r="D828" s="40" t="n">
        <v>45598</v>
      </c>
      <c r="E828" t="n">
        <v>406</v>
      </c>
      <c r="F828" t="n">
        <v>1387</v>
      </c>
      <c r="G828" t="inlineStr">
        <is>
          <t>Até 2024-S1</t>
        </is>
      </c>
      <c r="H828" t="inlineStr">
        <is>
          <t>Sim</t>
        </is>
      </c>
      <c r="I828" t="n">
        <v>0</v>
      </c>
      <c r="J828" s="41" t="n">
        <v>45597</v>
      </c>
      <c r="K828" t="n">
        <v>2</v>
      </c>
      <c r="L828" t="inlineStr">
        <is>
          <t>Não</t>
        </is>
      </c>
      <c r="M828" t="inlineStr">
        <is>
          <t>Basic</t>
        </is>
      </c>
      <c r="N828" t="inlineStr">
        <is>
          <t>annual</t>
        </is>
      </c>
      <c r="O828" t="inlineStr">
        <is>
          <t>Pago</t>
        </is>
      </c>
      <c r="P828" t="inlineStr">
        <is>
          <t>Sim</t>
        </is>
      </c>
      <c r="Q828" t="inlineStr">
        <is>
          <t>Não</t>
        </is>
      </c>
      <c r="R828" t="inlineStr">
        <is>
          <t>Não</t>
        </is>
      </c>
      <c r="S828" t="inlineStr">
        <is>
          <t>41+</t>
        </is>
      </c>
      <c r="T828" t="inlineStr">
        <is>
          <t>Conta nova (≤ 30 dias)</t>
        </is>
      </c>
      <c r="U828" t="inlineStr">
        <is>
          <t>DevTools</t>
        </is>
      </c>
      <c r="V828" t="inlineStr">
        <is>
          <t>US</t>
        </is>
      </c>
      <c r="W828" t="inlineStr">
        <is>
          <t>organic</t>
        </is>
      </c>
    </row>
    <row r="829">
      <c r="A829" t="inlineStr">
        <is>
          <t>S-a0c517</t>
        </is>
      </c>
      <c r="B829" t="inlineStr">
        <is>
          <t>A-7f6b86</t>
        </is>
      </c>
      <c r="C829" s="40" t="n">
        <v>45223</v>
      </c>
      <c r="D829" s="40" t="n"/>
      <c r="E829" t="n">
        <v>434</v>
      </c>
      <c r="F829" t="n">
        <v>2891</v>
      </c>
      <c r="G829" t="inlineStr">
        <is>
          <t>Até 2024-S1</t>
        </is>
      </c>
      <c r="H829" t="inlineStr">
        <is>
          <t>Sim</t>
        </is>
      </c>
      <c r="I829" t="n">
        <v>0</v>
      </c>
      <c r="J829" s="41" t="n"/>
      <c r="L829" t="inlineStr"/>
      <c r="M829" t="inlineStr">
        <is>
          <t>Pro</t>
        </is>
      </c>
      <c r="N829" t="inlineStr">
        <is>
          <t>monthly</t>
        </is>
      </c>
      <c r="O829" t="inlineStr">
        <is>
          <t>Pago</t>
        </is>
      </c>
      <c r="P829" t="inlineStr">
        <is>
          <t>Sim</t>
        </is>
      </c>
      <c r="Q829" t="inlineStr">
        <is>
          <t>Sim</t>
        </is>
      </c>
      <c r="R829" t="inlineStr">
        <is>
          <t>Não</t>
        </is>
      </c>
      <c r="S829" t="inlineStr">
        <is>
          <t>41+</t>
        </is>
      </c>
      <c r="T829" t="inlineStr">
        <is>
          <t>31–90 dias</t>
        </is>
      </c>
      <c r="U829" t="inlineStr">
        <is>
          <t>HealthTech</t>
        </is>
      </c>
      <c r="V829" t="inlineStr">
        <is>
          <t>US</t>
        </is>
      </c>
      <c r="W829" t="inlineStr">
        <is>
          <t>partner</t>
        </is>
      </c>
    </row>
    <row r="830">
      <c r="A830" t="inlineStr">
        <is>
          <t>S-c3cb12</t>
        </is>
      </c>
      <c r="B830" t="inlineStr">
        <is>
          <t>A-ce550d</t>
        </is>
      </c>
      <c r="C830" s="40" t="n">
        <v>45597</v>
      </c>
      <c r="D830" s="40" t="n"/>
      <c r="E830" t="n">
        <v>60</v>
      </c>
      <c r="F830" t="n">
        <v>10746</v>
      </c>
      <c r="G830" t="inlineStr">
        <is>
          <t>2024-S2</t>
        </is>
      </c>
      <c r="H830" t="inlineStr">
        <is>
          <t>Sim</t>
        </is>
      </c>
      <c r="I830" t="n">
        <v>0</v>
      </c>
      <c r="J830" s="41" t="n"/>
      <c r="L830" t="inlineStr"/>
      <c r="M830" t="inlineStr">
        <is>
          <t>Enterprise</t>
        </is>
      </c>
      <c r="N830" t="inlineStr">
        <is>
          <t>annual</t>
        </is>
      </c>
      <c r="O830" t="inlineStr">
        <is>
          <t>Pago</t>
        </is>
      </c>
      <c r="P830" t="inlineStr">
        <is>
          <t>Não</t>
        </is>
      </c>
      <c r="Q830" t="inlineStr">
        <is>
          <t>Não</t>
        </is>
      </c>
      <c r="R830" t="inlineStr">
        <is>
          <t>Não</t>
        </is>
      </c>
      <c r="S830" t="inlineStr">
        <is>
          <t>41+</t>
        </is>
      </c>
      <c r="T830" t="inlineStr">
        <is>
          <t>Conta nova (≤ 30 dias)</t>
        </is>
      </c>
      <c r="U830" t="inlineStr">
        <is>
          <t>HealthTech</t>
        </is>
      </c>
      <c r="V830" t="inlineStr">
        <is>
          <t>US</t>
        </is>
      </c>
      <c r="W830" t="inlineStr">
        <is>
          <t>event</t>
        </is>
      </c>
    </row>
    <row r="831">
      <c r="A831" t="inlineStr">
        <is>
          <t>S-a88726</t>
        </is>
      </c>
      <c r="B831" t="inlineStr">
        <is>
          <t>A-a33200</t>
        </is>
      </c>
      <c r="C831" s="40" t="n">
        <v>45626</v>
      </c>
      <c r="D831" s="40" t="n"/>
      <c r="E831" t="n">
        <v>31</v>
      </c>
      <c r="F831" t="n">
        <v>551</v>
      </c>
      <c r="G831" t="inlineStr">
        <is>
          <t>2024-S2</t>
        </is>
      </c>
      <c r="H831" t="inlineStr">
        <is>
          <t>Sim</t>
        </is>
      </c>
      <c r="I831" t="n">
        <v>0</v>
      </c>
      <c r="J831" s="41" t="n"/>
      <c r="L831" t="inlineStr"/>
      <c r="M831" t="inlineStr">
        <is>
          <t>Basic</t>
        </is>
      </c>
      <c r="N831" t="inlineStr">
        <is>
          <t>annual</t>
        </is>
      </c>
      <c r="O831" t="inlineStr">
        <is>
          <t>Pago</t>
        </is>
      </c>
      <c r="P831" t="inlineStr">
        <is>
          <t>Sim</t>
        </is>
      </c>
      <c r="Q831" t="inlineStr">
        <is>
          <t>Não</t>
        </is>
      </c>
      <c r="R831" t="inlineStr">
        <is>
          <t>Não</t>
        </is>
      </c>
      <c r="S831" t="inlineStr">
        <is>
          <t>16–40</t>
        </is>
      </c>
      <c r="T831" t="inlineStr">
        <is>
          <t>31–90 dias</t>
        </is>
      </c>
      <c r="U831" t="inlineStr">
        <is>
          <t>HealthTech</t>
        </is>
      </c>
      <c r="V831" t="inlineStr">
        <is>
          <t>US</t>
        </is>
      </c>
      <c r="W831" t="inlineStr">
        <is>
          <t>partner</t>
        </is>
      </c>
    </row>
    <row r="832">
      <c r="A832" t="inlineStr">
        <is>
          <t>S-d7ae8c</t>
        </is>
      </c>
      <c r="B832" t="inlineStr">
        <is>
          <t>A-72799b</t>
        </is>
      </c>
      <c r="C832" s="40" t="n">
        <v>45288</v>
      </c>
      <c r="D832" s="40" t="n"/>
      <c r="E832" t="n">
        <v>369</v>
      </c>
      <c r="F832" t="n">
        <v>380</v>
      </c>
      <c r="G832" t="inlineStr">
        <is>
          <t>Até 2024-S1</t>
        </is>
      </c>
      <c r="H832" t="inlineStr">
        <is>
          <t>Sim</t>
        </is>
      </c>
      <c r="I832" t="n">
        <v>0</v>
      </c>
      <c r="J832" s="41" t="n"/>
      <c r="L832" t="inlineStr"/>
      <c r="M832" t="inlineStr">
        <is>
          <t>Basic</t>
        </is>
      </c>
      <c r="N832" t="inlineStr">
        <is>
          <t>monthly</t>
        </is>
      </c>
      <c r="O832" t="inlineStr">
        <is>
          <t>Pago</t>
        </is>
      </c>
      <c r="P832" t="inlineStr">
        <is>
          <t>Sim</t>
        </is>
      </c>
      <c r="Q832" t="inlineStr">
        <is>
          <t>Sim</t>
        </is>
      </c>
      <c r="R832" t="inlineStr">
        <is>
          <t>Não</t>
        </is>
      </c>
      <c r="S832" t="inlineStr">
        <is>
          <t>16–40</t>
        </is>
      </c>
      <c r="T832" t="inlineStr">
        <is>
          <t>31–90 dias</t>
        </is>
      </c>
      <c r="U832" t="inlineStr">
        <is>
          <t>DevTools</t>
        </is>
      </c>
      <c r="V832" t="inlineStr">
        <is>
          <t>FR</t>
        </is>
      </c>
      <c r="W832" t="inlineStr">
        <is>
          <t>event</t>
        </is>
      </c>
    </row>
    <row r="833">
      <c r="A833" t="inlineStr">
        <is>
          <t>S-86fd71</t>
        </is>
      </c>
      <c r="B833" t="inlineStr">
        <is>
          <t>A-0651a4</t>
        </is>
      </c>
      <c r="C833" s="40" t="n">
        <v>45592</v>
      </c>
      <c r="D833" s="40" t="n"/>
      <c r="E833" t="n">
        <v>65</v>
      </c>
      <c r="F833" t="n">
        <v>11940</v>
      </c>
      <c r="G833" t="inlineStr">
        <is>
          <t>2024-S2</t>
        </is>
      </c>
      <c r="H833" t="inlineStr">
        <is>
          <t>Sim</t>
        </is>
      </c>
      <c r="I833" t="n">
        <v>0</v>
      </c>
      <c r="J833" s="41" t="n"/>
      <c r="L833" t="inlineStr"/>
      <c r="M833" t="inlineStr">
        <is>
          <t>Enterprise</t>
        </is>
      </c>
      <c r="N833" t="inlineStr">
        <is>
          <t>annual</t>
        </is>
      </c>
      <c r="O833" t="inlineStr">
        <is>
          <t>Pago</t>
        </is>
      </c>
      <c r="P833" t="inlineStr">
        <is>
          <t>Sim</t>
        </is>
      </c>
      <c r="Q833" t="inlineStr">
        <is>
          <t>Não</t>
        </is>
      </c>
      <c r="R833" t="inlineStr">
        <is>
          <t>Não</t>
        </is>
      </c>
      <c r="S833" t="inlineStr">
        <is>
          <t>41+</t>
        </is>
      </c>
      <c r="T833" t="inlineStr">
        <is>
          <t>Conta nova (≤ 30 dias)</t>
        </is>
      </c>
      <c r="U833" t="inlineStr">
        <is>
          <t>HealthTech</t>
        </is>
      </c>
      <c r="V833" t="inlineStr">
        <is>
          <t>FR</t>
        </is>
      </c>
      <c r="W833" t="inlineStr">
        <is>
          <t>organic</t>
        </is>
      </c>
    </row>
    <row r="834">
      <c r="A834" t="inlineStr">
        <is>
          <t>S-cac22d</t>
        </is>
      </c>
      <c r="B834" t="inlineStr">
        <is>
          <t>A-19b2c8</t>
        </is>
      </c>
      <c r="C834" s="40" t="n">
        <v>45144</v>
      </c>
      <c r="D834" s="40" t="n"/>
      <c r="E834" t="n">
        <v>513</v>
      </c>
      <c r="F834" t="n">
        <v>380</v>
      </c>
      <c r="G834" t="inlineStr">
        <is>
          <t>Até 2024-S1</t>
        </is>
      </c>
      <c r="H834" t="inlineStr">
        <is>
          <t>Sim</t>
        </is>
      </c>
      <c r="I834" t="n">
        <v>0</v>
      </c>
      <c r="J834" s="41" t="n"/>
      <c r="L834" t="inlineStr"/>
      <c r="M834" t="inlineStr">
        <is>
          <t>Basic</t>
        </is>
      </c>
      <c r="N834" t="inlineStr">
        <is>
          <t>annual</t>
        </is>
      </c>
      <c r="O834" t="inlineStr">
        <is>
          <t>Pago</t>
        </is>
      </c>
      <c r="P834" t="inlineStr">
        <is>
          <t>Sim</t>
        </is>
      </c>
      <c r="Q834" t="inlineStr">
        <is>
          <t>Não</t>
        </is>
      </c>
      <c r="R834" t="inlineStr">
        <is>
          <t>Não</t>
        </is>
      </c>
      <c r="S834" t="inlineStr">
        <is>
          <t>16–40</t>
        </is>
      </c>
      <c r="T834" t="inlineStr">
        <is>
          <t>31–90 dias</t>
        </is>
      </c>
      <c r="U834" t="inlineStr">
        <is>
          <t>DevTools</t>
        </is>
      </c>
      <c r="V834" t="inlineStr">
        <is>
          <t>IN</t>
        </is>
      </c>
      <c r="W834" t="inlineStr">
        <is>
          <t>other</t>
        </is>
      </c>
    </row>
    <row r="835">
      <c r="A835" t="inlineStr">
        <is>
          <t>S-f463d3</t>
        </is>
      </c>
      <c r="B835" t="inlineStr">
        <is>
          <t>A-acb7f7</t>
        </is>
      </c>
      <c r="C835" s="40" t="n">
        <v>45375</v>
      </c>
      <c r="D835" s="40" t="n"/>
      <c r="E835" t="n">
        <v>282</v>
      </c>
      <c r="F835" t="n">
        <v>6368</v>
      </c>
      <c r="G835" t="inlineStr">
        <is>
          <t>Até 2024-S1</t>
        </is>
      </c>
      <c r="H835" t="inlineStr">
        <is>
          <t>Sim</t>
        </is>
      </c>
      <c r="I835" t="n">
        <v>0</v>
      </c>
      <c r="J835" s="41" t="n"/>
      <c r="L835" t="inlineStr"/>
      <c r="M835" t="inlineStr">
        <is>
          <t>Enterprise</t>
        </is>
      </c>
      <c r="N835" t="inlineStr">
        <is>
          <t>monthly</t>
        </is>
      </c>
      <c r="O835" t="inlineStr">
        <is>
          <t>Pago</t>
        </is>
      </c>
      <c r="P835" t="inlineStr">
        <is>
          <t>Sim</t>
        </is>
      </c>
      <c r="Q835" t="inlineStr">
        <is>
          <t>Sim</t>
        </is>
      </c>
      <c r="R835" t="inlineStr">
        <is>
          <t>Não</t>
        </is>
      </c>
      <c r="S835" t="inlineStr">
        <is>
          <t>16–40</t>
        </is>
      </c>
      <c r="T835" t="inlineStr">
        <is>
          <t>31–90 dias</t>
        </is>
      </c>
      <c r="U835" t="inlineStr">
        <is>
          <t>EdTech</t>
        </is>
      </c>
      <c r="V835" t="inlineStr">
        <is>
          <t>US</t>
        </is>
      </c>
      <c r="W835" t="inlineStr">
        <is>
          <t>ads</t>
        </is>
      </c>
    </row>
    <row r="836">
      <c r="A836" t="inlineStr">
        <is>
          <t>S-6ceec5</t>
        </is>
      </c>
      <c r="B836" t="inlineStr">
        <is>
          <t>A-7e0a10</t>
        </is>
      </c>
      <c r="C836" s="40" t="n">
        <v>45497</v>
      </c>
      <c r="D836" s="40" t="n"/>
      <c r="E836" t="n">
        <v>160</v>
      </c>
      <c r="F836" t="n">
        <v>874</v>
      </c>
      <c r="G836" t="inlineStr">
        <is>
          <t>2024-S2</t>
        </is>
      </c>
      <c r="H836" t="inlineStr">
        <is>
          <t>Sim</t>
        </is>
      </c>
      <c r="I836" t="n">
        <v>0</v>
      </c>
      <c r="J836" s="41" t="n"/>
      <c r="L836" t="inlineStr"/>
      <c r="M836" t="inlineStr">
        <is>
          <t>Basic</t>
        </is>
      </c>
      <c r="N836" t="inlineStr">
        <is>
          <t>annual</t>
        </is>
      </c>
      <c r="O836" t="inlineStr">
        <is>
          <t>Pago</t>
        </is>
      </c>
      <c r="P836" t="inlineStr">
        <is>
          <t>Sim</t>
        </is>
      </c>
      <c r="Q836" t="inlineStr">
        <is>
          <t>Não</t>
        </is>
      </c>
      <c r="R836" t="inlineStr">
        <is>
          <t>Não</t>
        </is>
      </c>
      <c r="S836" t="inlineStr">
        <is>
          <t>41+</t>
        </is>
      </c>
      <c r="T836" t="inlineStr">
        <is>
          <t>181–365 dias</t>
        </is>
      </c>
      <c r="U836" t="inlineStr">
        <is>
          <t>FinTech</t>
        </is>
      </c>
      <c r="V836" t="inlineStr">
        <is>
          <t>US</t>
        </is>
      </c>
      <c r="W836" t="inlineStr">
        <is>
          <t>ads</t>
        </is>
      </c>
    </row>
    <row r="837">
      <c r="A837" t="inlineStr">
        <is>
          <t>S-9220c9</t>
        </is>
      </c>
      <c r="B837" t="inlineStr">
        <is>
          <t>A-417d2f</t>
        </is>
      </c>
      <c r="C837" s="40" t="n">
        <v>45466</v>
      </c>
      <c r="D837" s="40" t="n"/>
      <c r="E837" t="n">
        <v>191</v>
      </c>
      <c r="F837" t="n">
        <v>196</v>
      </c>
      <c r="G837" t="inlineStr">
        <is>
          <t>Até 2024-S1</t>
        </is>
      </c>
      <c r="H837" t="inlineStr">
        <is>
          <t>Sim</t>
        </is>
      </c>
      <c r="I837" t="n">
        <v>0</v>
      </c>
      <c r="J837" s="41" t="n"/>
      <c r="L837" t="inlineStr"/>
      <c r="M837" t="inlineStr">
        <is>
          <t>Pro</t>
        </is>
      </c>
      <c r="N837" t="inlineStr">
        <is>
          <t>monthly</t>
        </is>
      </c>
      <c r="O837" t="inlineStr">
        <is>
          <t>Pago</t>
        </is>
      </c>
      <c r="P837" t="inlineStr">
        <is>
          <t>Sim</t>
        </is>
      </c>
      <c r="Q837" t="inlineStr">
        <is>
          <t>Não</t>
        </is>
      </c>
      <c r="R837" t="inlineStr">
        <is>
          <t>Não</t>
        </is>
      </c>
      <c r="S837" t="inlineStr">
        <is>
          <t>1–5</t>
        </is>
      </c>
      <c r="T837" t="inlineStr">
        <is>
          <t>181–365 dias</t>
        </is>
      </c>
      <c r="U837" t="inlineStr">
        <is>
          <t>Cybersecurity</t>
        </is>
      </c>
      <c r="V837" t="inlineStr">
        <is>
          <t>IN</t>
        </is>
      </c>
      <c r="W837" t="inlineStr">
        <is>
          <t>partner</t>
        </is>
      </c>
    </row>
    <row r="838">
      <c r="A838" t="inlineStr">
        <is>
          <t>S-d97185</t>
        </is>
      </c>
      <c r="B838" t="inlineStr">
        <is>
          <t>A-592832</t>
        </is>
      </c>
      <c r="C838" s="40" t="n">
        <v>45648</v>
      </c>
      <c r="D838" s="40" t="n"/>
      <c r="E838" t="n">
        <v>9</v>
      </c>
      <c r="F838" t="n">
        <v>1813</v>
      </c>
      <c r="G838" t="inlineStr">
        <is>
          <t>2024-S2</t>
        </is>
      </c>
      <c r="H838" t="inlineStr">
        <is>
          <t>Não</t>
        </is>
      </c>
      <c r="I838" t="n">
        <v>0</v>
      </c>
      <c r="J838" s="41" t="n"/>
      <c r="L838" t="inlineStr"/>
      <c r="M838" t="inlineStr">
        <is>
          <t>Pro</t>
        </is>
      </c>
      <c r="N838" t="inlineStr">
        <is>
          <t>annual</t>
        </is>
      </c>
      <c r="O838" t="inlineStr">
        <is>
          <t>Pago</t>
        </is>
      </c>
      <c r="P838" t="inlineStr">
        <is>
          <t>Sim</t>
        </is>
      </c>
      <c r="Q838" t="inlineStr">
        <is>
          <t>Não</t>
        </is>
      </c>
      <c r="R838" t="inlineStr">
        <is>
          <t>Não</t>
        </is>
      </c>
      <c r="S838" t="inlineStr">
        <is>
          <t>16–40</t>
        </is>
      </c>
      <c r="T838" t="inlineStr">
        <is>
          <t>31–90 dias</t>
        </is>
      </c>
      <c r="U838" t="inlineStr">
        <is>
          <t>Cybersecurity</t>
        </is>
      </c>
      <c r="V838" t="inlineStr">
        <is>
          <t>US</t>
        </is>
      </c>
      <c r="W838" t="inlineStr">
        <is>
          <t>organic</t>
        </is>
      </c>
    </row>
    <row r="839">
      <c r="A839" t="inlineStr">
        <is>
          <t>S-0e3b42</t>
        </is>
      </c>
      <c r="B839" t="inlineStr">
        <is>
          <t>A-cb5333</t>
        </is>
      </c>
      <c r="C839" s="40" t="n">
        <v>45445</v>
      </c>
      <c r="D839" s="40" t="n">
        <v>45455</v>
      </c>
      <c r="E839" t="n">
        <v>10</v>
      </c>
      <c r="F839" t="n">
        <v>1617</v>
      </c>
      <c r="G839" t="inlineStr">
        <is>
          <t>Até 2024-S1</t>
        </is>
      </c>
      <c r="H839" t="inlineStr">
        <is>
          <t>Sim</t>
        </is>
      </c>
      <c r="I839" t="n">
        <v>1</v>
      </c>
      <c r="J839" s="41" t="n">
        <v>45444</v>
      </c>
      <c r="K839" t="n">
        <v>12</v>
      </c>
      <c r="L839" t="inlineStr">
        <is>
          <t>Não</t>
        </is>
      </c>
      <c r="M839" t="inlineStr">
        <is>
          <t>Pro</t>
        </is>
      </c>
      <c r="N839" t="inlineStr">
        <is>
          <t>annual</t>
        </is>
      </c>
      <c r="O839" t="inlineStr">
        <is>
          <t>Pago</t>
        </is>
      </c>
      <c r="P839" t="inlineStr">
        <is>
          <t>Não</t>
        </is>
      </c>
      <c r="Q839" t="inlineStr">
        <is>
          <t>Não</t>
        </is>
      </c>
      <c r="R839" t="inlineStr">
        <is>
          <t>Sim</t>
        </is>
      </c>
      <c r="S839" t="inlineStr">
        <is>
          <t>16–40</t>
        </is>
      </c>
      <c r="T839" t="inlineStr">
        <is>
          <t>31–90 dias</t>
        </is>
      </c>
      <c r="U839" t="inlineStr">
        <is>
          <t>DevTools</t>
        </is>
      </c>
      <c r="V839" t="inlineStr">
        <is>
          <t>US</t>
        </is>
      </c>
      <c r="W839" t="inlineStr">
        <is>
          <t>ads</t>
        </is>
      </c>
    </row>
    <row r="840">
      <c r="A840" t="inlineStr">
        <is>
          <t>S-1ad0ca</t>
        </is>
      </c>
      <c r="B840" t="inlineStr">
        <is>
          <t>A-ed510f</t>
        </is>
      </c>
      <c r="C840" s="40" t="n">
        <v>45391</v>
      </c>
      <c r="D840" s="40" t="n"/>
      <c r="E840" t="n">
        <v>266</v>
      </c>
      <c r="F840" t="n">
        <v>8358</v>
      </c>
      <c r="G840" t="inlineStr">
        <is>
          <t>Até 2024-S1</t>
        </is>
      </c>
      <c r="H840" t="inlineStr">
        <is>
          <t>Sim</t>
        </is>
      </c>
      <c r="I840" t="n">
        <v>0</v>
      </c>
      <c r="J840" s="41" t="n"/>
      <c r="L840" t="inlineStr"/>
      <c r="M840" t="inlineStr">
        <is>
          <t>Enterprise</t>
        </is>
      </c>
      <c r="N840" t="inlineStr">
        <is>
          <t>annual</t>
        </is>
      </c>
      <c r="O840" t="inlineStr">
        <is>
          <t>Pago</t>
        </is>
      </c>
      <c r="P840" t="inlineStr">
        <is>
          <t>Sim</t>
        </is>
      </c>
      <c r="Q840" t="inlineStr">
        <is>
          <t>Não</t>
        </is>
      </c>
      <c r="R840" t="inlineStr">
        <is>
          <t>Não</t>
        </is>
      </c>
      <c r="S840" t="inlineStr">
        <is>
          <t>41+</t>
        </is>
      </c>
      <c r="T840" t="inlineStr">
        <is>
          <t>Mais de 365 dias</t>
        </is>
      </c>
      <c r="U840" t="inlineStr">
        <is>
          <t>Cybersecurity</t>
        </is>
      </c>
      <c r="V840" t="inlineStr">
        <is>
          <t>IN</t>
        </is>
      </c>
      <c r="W840" t="inlineStr">
        <is>
          <t>partner</t>
        </is>
      </c>
    </row>
    <row r="841">
      <c r="A841" t="inlineStr">
        <is>
          <t>S-21e372</t>
        </is>
      </c>
      <c r="B841" t="inlineStr">
        <is>
          <t>A-4e960a</t>
        </is>
      </c>
      <c r="C841" s="40" t="n">
        <v>45558</v>
      </c>
      <c r="D841" s="40" t="n"/>
      <c r="E841" t="n">
        <v>99</v>
      </c>
      <c r="F841" t="n">
        <v>228</v>
      </c>
      <c r="G841" t="inlineStr">
        <is>
          <t>2024-S2</t>
        </is>
      </c>
      <c r="H841" t="inlineStr">
        <is>
          <t>Sim</t>
        </is>
      </c>
      <c r="I841" t="n">
        <v>0</v>
      </c>
      <c r="J841" s="41" t="n"/>
      <c r="L841" t="inlineStr"/>
      <c r="M841" t="inlineStr">
        <is>
          <t>Basic</t>
        </is>
      </c>
      <c r="N841" t="inlineStr">
        <is>
          <t>monthly</t>
        </is>
      </c>
      <c r="O841" t="inlineStr">
        <is>
          <t>Pago</t>
        </is>
      </c>
      <c r="P841" t="inlineStr">
        <is>
          <t>Sim</t>
        </is>
      </c>
      <c r="Q841" t="inlineStr">
        <is>
          <t>Não</t>
        </is>
      </c>
      <c r="R841" t="inlineStr">
        <is>
          <t>Não</t>
        </is>
      </c>
      <c r="S841" t="inlineStr">
        <is>
          <t>6–15</t>
        </is>
      </c>
      <c r="T841" t="inlineStr">
        <is>
          <t>181–365 dias</t>
        </is>
      </c>
      <c r="U841" t="inlineStr">
        <is>
          <t>FinTech</t>
        </is>
      </c>
      <c r="V841" t="inlineStr">
        <is>
          <t>US</t>
        </is>
      </c>
      <c r="W841" t="inlineStr">
        <is>
          <t>other</t>
        </is>
      </c>
    </row>
    <row r="842">
      <c r="A842" t="inlineStr">
        <is>
          <t>S-05624a</t>
        </is>
      </c>
      <c r="B842" t="inlineStr">
        <is>
          <t>A-c37cab</t>
        </is>
      </c>
      <c r="C842" s="40" t="n">
        <v>45591</v>
      </c>
      <c r="D842" s="40" t="n"/>
      <c r="E842" t="n">
        <v>66</v>
      </c>
      <c r="F842" t="n">
        <v>637</v>
      </c>
      <c r="G842" t="inlineStr">
        <is>
          <t>2024-S2</t>
        </is>
      </c>
      <c r="H842" t="inlineStr">
        <is>
          <t>Sim</t>
        </is>
      </c>
      <c r="I842" t="n">
        <v>0</v>
      </c>
      <c r="J842" s="41" t="n"/>
      <c r="L842" t="inlineStr"/>
      <c r="M842" t="inlineStr">
        <is>
          <t>Pro</t>
        </is>
      </c>
      <c r="N842" t="inlineStr">
        <is>
          <t>annual</t>
        </is>
      </c>
      <c r="O842" t="inlineStr">
        <is>
          <t>Pago</t>
        </is>
      </c>
      <c r="P842" t="inlineStr">
        <is>
          <t>Sim</t>
        </is>
      </c>
      <c r="Q842" t="inlineStr">
        <is>
          <t>Não</t>
        </is>
      </c>
      <c r="R842" t="inlineStr">
        <is>
          <t>Não</t>
        </is>
      </c>
      <c r="S842" t="inlineStr">
        <is>
          <t>6–15</t>
        </is>
      </c>
      <c r="T842" t="inlineStr">
        <is>
          <t>31–90 dias</t>
        </is>
      </c>
      <c r="U842" t="inlineStr">
        <is>
          <t>Cybersecurity</t>
        </is>
      </c>
      <c r="V842" t="inlineStr">
        <is>
          <t>UK</t>
        </is>
      </c>
      <c r="W842" t="inlineStr">
        <is>
          <t>event</t>
        </is>
      </c>
    </row>
    <row r="843">
      <c r="A843" t="inlineStr">
        <is>
          <t>S-44a7c3</t>
        </is>
      </c>
      <c r="B843" t="inlineStr">
        <is>
          <t>A-50f3f7</t>
        </is>
      </c>
      <c r="C843" s="40" t="n">
        <v>45588</v>
      </c>
      <c r="D843" s="40" t="n"/>
      <c r="E843" t="n">
        <v>69</v>
      </c>
      <c r="F843" t="n">
        <v>6169</v>
      </c>
      <c r="G843" t="inlineStr">
        <is>
          <t>2024-S2</t>
        </is>
      </c>
      <c r="H843" t="inlineStr">
        <is>
          <t>Sim</t>
        </is>
      </c>
      <c r="I843" t="n">
        <v>0</v>
      </c>
      <c r="J843" s="41" t="n"/>
      <c r="L843" t="inlineStr"/>
      <c r="M843" t="inlineStr">
        <is>
          <t>Enterprise</t>
        </is>
      </c>
      <c r="N843" t="inlineStr">
        <is>
          <t>monthly</t>
        </is>
      </c>
      <c r="O843" t="inlineStr">
        <is>
          <t>Pago</t>
        </is>
      </c>
      <c r="P843" t="inlineStr">
        <is>
          <t>Sim</t>
        </is>
      </c>
      <c r="Q843" t="inlineStr">
        <is>
          <t>Não</t>
        </is>
      </c>
      <c r="R843" t="inlineStr">
        <is>
          <t>Não</t>
        </is>
      </c>
      <c r="S843" t="inlineStr">
        <is>
          <t>16–40</t>
        </is>
      </c>
      <c r="T843" t="inlineStr">
        <is>
          <t>181–365 dias</t>
        </is>
      </c>
      <c r="U843" t="inlineStr">
        <is>
          <t>HealthTech</t>
        </is>
      </c>
      <c r="V843" t="inlineStr">
        <is>
          <t>US</t>
        </is>
      </c>
      <c r="W843" t="inlineStr">
        <is>
          <t>partner</t>
        </is>
      </c>
    </row>
    <row r="844">
      <c r="A844" t="inlineStr">
        <is>
          <t>S-a9e864</t>
        </is>
      </c>
      <c r="B844" t="inlineStr">
        <is>
          <t>A-44dc83</t>
        </is>
      </c>
      <c r="C844" s="40" t="n">
        <v>45559</v>
      </c>
      <c r="D844" s="40" t="n"/>
      <c r="E844" t="n">
        <v>98</v>
      </c>
      <c r="F844" t="n">
        <v>0</v>
      </c>
      <c r="G844" t="inlineStr">
        <is>
          <t>2024-S2</t>
        </is>
      </c>
      <c r="H844" t="inlineStr">
        <is>
          <t>Sim</t>
        </is>
      </c>
      <c r="I844" t="n">
        <v>0</v>
      </c>
      <c r="J844" s="41" t="n"/>
      <c r="L844" t="inlineStr"/>
      <c r="M844" t="inlineStr">
        <is>
          <t>Basic</t>
        </is>
      </c>
      <c r="N844" t="inlineStr">
        <is>
          <t>annual</t>
        </is>
      </c>
      <c r="O844" t="inlineStr">
        <is>
          <t>Trial</t>
        </is>
      </c>
      <c r="P844" t="inlineStr">
        <is>
          <t>Sim</t>
        </is>
      </c>
      <c r="Q844" t="inlineStr">
        <is>
          <t>Não</t>
        </is>
      </c>
      <c r="R844" t="inlineStr">
        <is>
          <t>Não</t>
        </is>
      </c>
      <c r="S844" t="inlineStr">
        <is>
          <t>16–40</t>
        </is>
      </c>
      <c r="T844" t="inlineStr">
        <is>
          <t>91–180 dias</t>
        </is>
      </c>
      <c r="U844" t="inlineStr">
        <is>
          <t>EdTech</t>
        </is>
      </c>
      <c r="V844" t="inlineStr">
        <is>
          <t>FR</t>
        </is>
      </c>
      <c r="W844" t="inlineStr">
        <is>
          <t>other</t>
        </is>
      </c>
    </row>
    <row r="845">
      <c r="A845" t="inlineStr">
        <is>
          <t>S-5e558a</t>
        </is>
      </c>
      <c r="B845" t="inlineStr">
        <is>
          <t>A-10b8f2</t>
        </is>
      </c>
      <c r="C845" s="40" t="n">
        <v>45206</v>
      </c>
      <c r="D845" s="40" t="n"/>
      <c r="E845" t="n">
        <v>451</v>
      </c>
      <c r="F845" t="n">
        <v>9353</v>
      </c>
      <c r="G845" t="inlineStr">
        <is>
          <t>Até 2024-S1</t>
        </is>
      </c>
      <c r="H845" t="inlineStr">
        <is>
          <t>Sim</t>
        </is>
      </c>
      <c r="I845" t="n">
        <v>0</v>
      </c>
      <c r="J845" s="41" t="n"/>
      <c r="L845" t="inlineStr"/>
      <c r="M845" t="inlineStr">
        <is>
          <t>Enterprise</t>
        </is>
      </c>
      <c r="N845" t="inlineStr">
        <is>
          <t>annual</t>
        </is>
      </c>
      <c r="O845" t="inlineStr">
        <is>
          <t>Pago</t>
        </is>
      </c>
      <c r="P845" t="inlineStr">
        <is>
          <t>Sim</t>
        </is>
      </c>
      <c r="Q845" t="inlineStr">
        <is>
          <t>Não</t>
        </is>
      </c>
      <c r="R845" t="inlineStr">
        <is>
          <t>Não</t>
        </is>
      </c>
      <c r="S845" t="inlineStr">
        <is>
          <t>41+</t>
        </is>
      </c>
      <c r="T845" t="inlineStr">
        <is>
          <t>181–365 dias</t>
        </is>
      </c>
      <c r="U845" t="inlineStr">
        <is>
          <t>HealthTech</t>
        </is>
      </c>
      <c r="V845" t="inlineStr">
        <is>
          <t>DE</t>
        </is>
      </c>
      <c r="W845" t="inlineStr">
        <is>
          <t>organic</t>
        </is>
      </c>
    </row>
    <row r="846">
      <c r="A846" t="inlineStr">
        <is>
          <t>S-ea5984</t>
        </is>
      </c>
      <c r="B846" t="inlineStr">
        <is>
          <t>A-977ca0</t>
        </is>
      </c>
      <c r="C846" s="40" t="n">
        <v>44977</v>
      </c>
      <c r="D846" s="40" t="n"/>
      <c r="E846" t="n">
        <v>680</v>
      </c>
      <c r="F846" t="n">
        <v>1194</v>
      </c>
      <c r="G846" t="inlineStr">
        <is>
          <t>Até 2024-S1</t>
        </is>
      </c>
      <c r="H846" t="inlineStr">
        <is>
          <t>Sim</t>
        </is>
      </c>
      <c r="I846" t="n">
        <v>0</v>
      </c>
      <c r="J846" s="41" t="n"/>
      <c r="L846" t="inlineStr"/>
      <c r="M846" t="inlineStr">
        <is>
          <t>Enterprise</t>
        </is>
      </c>
      <c r="N846" t="inlineStr">
        <is>
          <t>annual</t>
        </is>
      </c>
      <c r="O846" t="inlineStr">
        <is>
          <t>Pago</t>
        </is>
      </c>
      <c r="P846" t="inlineStr">
        <is>
          <t>Sim</t>
        </is>
      </c>
      <c r="Q846" t="inlineStr">
        <is>
          <t>Não</t>
        </is>
      </c>
      <c r="R846" t="inlineStr">
        <is>
          <t>Não</t>
        </is>
      </c>
      <c r="S846" t="inlineStr">
        <is>
          <t>6–15</t>
        </is>
      </c>
      <c r="T846" t="inlineStr">
        <is>
          <t>Conta nova (≤ 30 dias)</t>
        </is>
      </c>
      <c r="U846" t="inlineStr">
        <is>
          <t>HealthTech</t>
        </is>
      </c>
      <c r="V846" t="inlineStr">
        <is>
          <t>IN</t>
        </is>
      </c>
      <c r="W846" t="inlineStr">
        <is>
          <t>partner</t>
        </is>
      </c>
    </row>
    <row r="847">
      <c r="A847" t="inlineStr">
        <is>
          <t>S-d6d433</t>
        </is>
      </c>
      <c r="B847" t="inlineStr">
        <is>
          <t>A-5247b3</t>
        </is>
      </c>
      <c r="C847" s="40" t="n">
        <v>45457</v>
      </c>
      <c r="D847" s="40" t="n">
        <v>45615</v>
      </c>
      <c r="E847" t="n">
        <v>158</v>
      </c>
      <c r="F847" t="n">
        <v>0</v>
      </c>
      <c r="G847" t="inlineStr">
        <is>
          <t>Até 2024-S1</t>
        </is>
      </c>
      <c r="H847" t="inlineStr">
        <is>
          <t>Sim</t>
        </is>
      </c>
      <c r="I847" t="n">
        <v>0</v>
      </c>
      <c r="J847" s="41" t="n">
        <v>45597</v>
      </c>
      <c r="K847" t="n">
        <v>19</v>
      </c>
      <c r="L847" t="inlineStr">
        <is>
          <t>Não</t>
        </is>
      </c>
      <c r="M847" t="inlineStr">
        <is>
          <t>Basic</t>
        </is>
      </c>
      <c r="N847" t="inlineStr">
        <is>
          <t>annual</t>
        </is>
      </c>
      <c r="O847" t="inlineStr">
        <is>
          <t>Trial</t>
        </is>
      </c>
      <c r="P847" t="inlineStr">
        <is>
          <t>Sim</t>
        </is>
      </c>
      <c r="Q847" t="inlineStr">
        <is>
          <t>Não</t>
        </is>
      </c>
      <c r="R847" t="inlineStr">
        <is>
          <t>Não</t>
        </is>
      </c>
      <c r="S847" t="inlineStr">
        <is>
          <t>16–40</t>
        </is>
      </c>
      <c r="T847" t="inlineStr">
        <is>
          <t>91–180 dias</t>
        </is>
      </c>
      <c r="U847" t="inlineStr">
        <is>
          <t>FinTech</t>
        </is>
      </c>
      <c r="V847" t="inlineStr">
        <is>
          <t>UK</t>
        </is>
      </c>
      <c r="W847" t="inlineStr">
        <is>
          <t>partner</t>
        </is>
      </c>
    </row>
    <row r="848">
      <c r="A848" t="inlineStr">
        <is>
          <t>S-d93967</t>
        </is>
      </c>
      <c r="B848" t="inlineStr">
        <is>
          <t>A-075038</t>
        </is>
      </c>
      <c r="C848" s="40" t="n">
        <v>45302</v>
      </c>
      <c r="D848" s="40" t="n"/>
      <c r="E848" t="n">
        <v>355</v>
      </c>
      <c r="F848" t="n">
        <v>2450</v>
      </c>
      <c r="G848" t="inlineStr">
        <is>
          <t>Até 2024-S1</t>
        </is>
      </c>
      <c r="H848" t="inlineStr">
        <is>
          <t>Sim</t>
        </is>
      </c>
      <c r="I848" t="n">
        <v>0</v>
      </c>
      <c r="J848" s="41" t="n"/>
      <c r="L848" t="inlineStr"/>
      <c r="M848" t="inlineStr">
        <is>
          <t>Pro</t>
        </is>
      </c>
      <c r="N848" t="inlineStr">
        <is>
          <t>monthly</t>
        </is>
      </c>
      <c r="O848" t="inlineStr">
        <is>
          <t>Pago</t>
        </is>
      </c>
      <c r="P848" t="inlineStr">
        <is>
          <t>Não</t>
        </is>
      </c>
      <c r="Q848" t="inlineStr">
        <is>
          <t>Não</t>
        </is>
      </c>
      <c r="R848" t="inlineStr">
        <is>
          <t>Não</t>
        </is>
      </c>
      <c r="S848" t="inlineStr">
        <is>
          <t>41+</t>
        </is>
      </c>
      <c r="T848" t="inlineStr">
        <is>
          <t>181–365 dias</t>
        </is>
      </c>
      <c r="U848" t="inlineStr">
        <is>
          <t>HealthTech</t>
        </is>
      </c>
      <c r="V848" t="inlineStr">
        <is>
          <t>UK</t>
        </is>
      </c>
      <c r="W848" t="inlineStr">
        <is>
          <t>ads</t>
        </is>
      </c>
    </row>
    <row r="849">
      <c r="A849" t="inlineStr">
        <is>
          <t>S-0e8ae2</t>
        </is>
      </c>
      <c r="B849" t="inlineStr">
        <is>
          <t>A-4814a3</t>
        </is>
      </c>
      <c r="C849" s="40" t="n">
        <v>45620</v>
      </c>
      <c r="D849" s="40" t="n"/>
      <c r="E849" t="n">
        <v>37</v>
      </c>
      <c r="F849" t="n">
        <v>0</v>
      </c>
      <c r="G849" t="inlineStr">
        <is>
          <t>2024-S2</t>
        </is>
      </c>
      <c r="H849" t="inlineStr">
        <is>
          <t>Sim</t>
        </is>
      </c>
      <c r="I849" t="n">
        <v>0</v>
      </c>
      <c r="J849" s="41" t="n"/>
      <c r="L849" t="inlineStr"/>
      <c r="M849" t="inlineStr">
        <is>
          <t>Pro</t>
        </is>
      </c>
      <c r="N849" t="inlineStr">
        <is>
          <t>monthly</t>
        </is>
      </c>
      <c r="O849" t="inlineStr">
        <is>
          <t>Trial</t>
        </is>
      </c>
      <c r="P849" t="inlineStr">
        <is>
          <t>Sim</t>
        </is>
      </c>
      <c r="Q849" t="inlineStr">
        <is>
          <t>Não</t>
        </is>
      </c>
      <c r="R849" t="inlineStr">
        <is>
          <t>Não</t>
        </is>
      </c>
      <c r="S849" t="inlineStr">
        <is>
          <t>41+</t>
        </is>
      </c>
      <c r="T849" t="inlineStr">
        <is>
          <t>31–90 dias</t>
        </is>
      </c>
      <c r="U849" t="inlineStr">
        <is>
          <t>Cybersecurity</t>
        </is>
      </c>
      <c r="V849" t="inlineStr">
        <is>
          <t>IN</t>
        </is>
      </c>
      <c r="W849" t="inlineStr">
        <is>
          <t>event</t>
        </is>
      </c>
    </row>
    <row r="850">
      <c r="A850" t="inlineStr">
        <is>
          <t>S-5eb846</t>
        </is>
      </c>
      <c r="B850" t="inlineStr">
        <is>
          <t>A-2789e3</t>
        </is>
      </c>
      <c r="C850" s="40" t="n">
        <v>45636</v>
      </c>
      <c r="D850" s="40" t="n"/>
      <c r="E850" t="n">
        <v>21</v>
      </c>
      <c r="F850" t="n">
        <v>539</v>
      </c>
      <c r="G850" t="inlineStr">
        <is>
          <t>2024-S2</t>
        </is>
      </c>
      <c r="H850" t="inlineStr">
        <is>
          <t>Não</t>
        </is>
      </c>
      <c r="I850" t="n">
        <v>0</v>
      </c>
      <c r="J850" s="41" t="n"/>
      <c r="L850" t="inlineStr"/>
      <c r="M850" t="inlineStr">
        <is>
          <t>Pro</t>
        </is>
      </c>
      <c r="N850" t="inlineStr">
        <is>
          <t>monthly</t>
        </is>
      </c>
      <c r="O850" t="inlineStr">
        <is>
          <t>Pago</t>
        </is>
      </c>
      <c r="P850" t="inlineStr">
        <is>
          <t>Não</t>
        </is>
      </c>
      <c r="Q850" t="inlineStr">
        <is>
          <t>Não</t>
        </is>
      </c>
      <c r="R850" t="inlineStr">
        <is>
          <t>Não</t>
        </is>
      </c>
      <c r="S850" t="inlineStr">
        <is>
          <t>6–15</t>
        </is>
      </c>
      <c r="T850" t="inlineStr">
        <is>
          <t>31–90 dias</t>
        </is>
      </c>
      <c r="U850" t="inlineStr">
        <is>
          <t>FinTech</t>
        </is>
      </c>
      <c r="V850" t="inlineStr">
        <is>
          <t>US</t>
        </is>
      </c>
      <c r="W850" t="inlineStr">
        <is>
          <t>partner</t>
        </is>
      </c>
    </row>
    <row r="851">
      <c r="A851" t="inlineStr">
        <is>
          <t>S-472fda</t>
        </is>
      </c>
      <c r="B851" t="inlineStr">
        <is>
          <t>A-883b7d</t>
        </is>
      </c>
      <c r="C851" s="40" t="n">
        <v>45523</v>
      </c>
      <c r="D851" s="40" t="n"/>
      <c r="E851" t="n">
        <v>134</v>
      </c>
      <c r="F851" t="n">
        <v>1323</v>
      </c>
      <c r="G851" t="inlineStr">
        <is>
          <t>2024-S2</t>
        </is>
      </c>
      <c r="H851" t="inlineStr">
        <is>
          <t>Sim</t>
        </is>
      </c>
      <c r="I851" t="n">
        <v>0</v>
      </c>
      <c r="J851" s="41" t="n"/>
      <c r="L851" t="inlineStr"/>
      <c r="M851" t="inlineStr">
        <is>
          <t>Pro</t>
        </is>
      </c>
      <c r="N851" t="inlineStr">
        <is>
          <t>annual</t>
        </is>
      </c>
      <c r="O851" t="inlineStr">
        <is>
          <t>Pago</t>
        </is>
      </c>
      <c r="P851" t="inlineStr">
        <is>
          <t>Sim</t>
        </is>
      </c>
      <c r="Q851" t="inlineStr">
        <is>
          <t>Não</t>
        </is>
      </c>
      <c r="R851" t="inlineStr">
        <is>
          <t>Não</t>
        </is>
      </c>
      <c r="S851" t="inlineStr">
        <is>
          <t>16–40</t>
        </is>
      </c>
      <c r="T851" t="inlineStr">
        <is>
          <t>91–180 dias</t>
        </is>
      </c>
      <c r="U851" t="inlineStr">
        <is>
          <t>Cybersecurity</t>
        </is>
      </c>
      <c r="V851" t="inlineStr">
        <is>
          <t>IN</t>
        </is>
      </c>
      <c r="W851" t="inlineStr">
        <is>
          <t>other</t>
        </is>
      </c>
    </row>
    <row r="852">
      <c r="A852" t="inlineStr">
        <is>
          <t>S-afc4cb</t>
        </is>
      </c>
      <c r="B852" t="inlineStr">
        <is>
          <t>A-86fc1d</t>
        </is>
      </c>
      <c r="C852" s="40" t="n">
        <v>45581</v>
      </c>
      <c r="D852" s="40" t="n"/>
      <c r="E852" t="n">
        <v>76</v>
      </c>
      <c r="F852" t="n">
        <v>494</v>
      </c>
      <c r="G852" t="inlineStr">
        <is>
          <t>2024-S2</t>
        </is>
      </c>
      <c r="H852" t="inlineStr">
        <is>
          <t>Sim</t>
        </is>
      </c>
      <c r="I852" t="n">
        <v>0</v>
      </c>
      <c r="J852" s="41" t="n"/>
      <c r="L852" t="inlineStr"/>
      <c r="M852" t="inlineStr">
        <is>
          <t>Basic</t>
        </is>
      </c>
      <c r="N852" t="inlineStr">
        <is>
          <t>monthly</t>
        </is>
      </c>
      <c r="O852" t="inlineStr">
        <is>
          <t>Pago</t>
        </is>
      </c>
      <c r="P852" t="inlineStr">
        <is>
          <t>Sim</t>
        </is>
      </c>
      <c r="Q852" t="inlineStr">
        <is>
          <t>Não</t>
        </is>
      </c>
      <c r="R852" t="inlineStr">
        <is>
          <t>Não</t>
        </is>
      </c>
      <c r="S852" t="inlineStr">
        <is>
          <t>16–40</t>
        </is>
      </c>
      <c r="T852" t="inlineStr">
        <is>
          <t>31–90 dias</t>
        </is>
      </c>
      <c r="U852" t="inlineStr">
        <is>
          <t>DevTools</t>
        </is>
      </c>
      <c r="V852" t="inlineStr">
        <is>
          <t>UK</t>
        </is>
      </c>
      <c r="W852" t="inlineStr">
        <is>
          <t>partner</t>
        </is>
      </c>
    </row>
    <row r="853">
      <c r="A853" t="inlineStr">
        <is>
          <t>S-a69aed</t>
        </is>
      </c>
      <c r="B853" t="inlineStr">
        <is>
          <t>A-0b0d6d</t>
        </is>
      </c>
      <c r="C853" s="40" t="n">
        <v>45656</v>
      </c>
      <c r="D853" s="40" t="n"/>
      <c r="E853" t="n">
        <v>1</v>
      </c>
      <c r="F853" t="n">
        <v>57</v>
      </c>
      <c r="G853" t="inlineStr">
        <is>
          <t>2024-S2</t>
        </is>
      </c>
      <c r="H853" t="inlineStr">
        <is>
          <t>Não</t>
        </is>
      </c>
      <c r="I853" t="n">
        <v>0</v>
      </c>
      <c r="J853" s="41" t="n"/>
      <c r="L853" t="inlineStr"/>
      <c r="M853" t="inlineStr">
        <is>
          <t>Basic</t>
        </is>
      </c>
      <c r="N853" t="inlineStr">
        <is>
          <t>monthly</t>
        </is>
      </c>
      <c r="O853" t="inlineStr">
        <is>
          <t>Pago</t>
        </is>
      </c>
      <c r="P853" t="inlineStr">
        <is>
          <t>Sim</t>
        </is>
      </c>
      <c r="Q853" t="inlineStr">
        <is>
          <t>Não</t>
        </is>
      </c>
      <c r="R853" t="inlineStr">
        <is>
          <t>Não</t>
        </is>
      </c>
      <c r="S853" t="inlineStr">
        <is>
          <t>1–5</t>
        </is>
      </c>
      <c r="T853" t="inlineStr">
        <is>
          <t>Conta nova (≤ 30 dias)</t>
        </is>
      </c>
      <c r="U853" t="inlineStr">
        <is>
          <t>DevTools</t>
        </is>
      </c>
      <c r="V853" t="inlineStr">
        <is>
          <t>US</t>
        </is>
      </c>
      <c r="W853" t="inlineStr">
        <is>
          <t>organic</t>
        </is>
      </c>
    </row>
    <row r="854">
      <c r="A854" t="inlineStr">
        <is>
          <t>S-41f762</t>
        </is>
      </c>
      <c r="B854" t="inlineStr">
        <is>
          <t>A-faa28c</t>
        </is>
      </c>
      <c r="C854" s="40" t="n">
        <v>45337</v>
      </c>
      <c r="D854" s="40" t="n"/>
      <c r="E854" t="n">
        <v>320</v>
      </c>
      <c r="F854" t="n">
        <v>0</v>
      </c>
      <c r="G854" t="inlineStr">
        <is>
          <t>Até 2024-S1</t>
        </is>
      </c>
      <c r="H854" t="inlineStr">
        <is>
          <t>Sim</t>
        </is>
      </c>
      <c r="I854" t="n">
        <v>0</v>
      </c>
      <c r="J854" s="41" t="n"/>
      <c r="L854" t="inlineStr"/>
      <c r="M854" t="inlineStr">
        <is>
          <t>Basic</t>
        </is>
      </c>
      <c r="N854" t="inlineStr">
        <is>
          <t>monthly</t>
        </is>
      </c>
      <c r="O854" t="inlineStr">
        <is>
          <t>Trial</t>
        </is>
      </c>
      <c r="P854" t="inlineStr">
        <is>
          <t>Sim</t>
        </is>
      </c>
      <c r="Q854" t="inlineStr">
        <is>
          <t>Não</t>
        </is>
      </c>
      <c r="R854" t="inlineStr">
        <is>
          <t>Não</t>
        </is>
      </c>
      <c r="S854" t="inlineStr">
        <is>
          <t>41+</t>
        </is>
      </c>
      <c r="T854" t="inlineStr">
        <is>
          <t>Conta nova (≤ 30 dias)</t>
        </is>
      </c>
      <c r="U854" t="inlineStr">
        <is>
          <t>HealthTech</t>
        </is>
      </c>
      <c r="V854" t="inlineStr">
        <is>
          <t>US</t>
        </is>
      </c>
      <c r="W854" t="inlineStr">
        <is>
          <t>organic</t>
        </is>
      </c>
    </row>
    <row r="855">
      <c r="A855" t="inlineStr">
        <is>
          <t>S-853f5d</t>
        </is>
      </c>
      <c r="B855" t="inlineStr">
        <is>
          <t>A-bcf664</t>
        </is>
      </c>
      <c r="C855" s="40" t="n">
        <v>45261</v>
      </c>
      <c r="D855" s="40" t="n"/>
      <c r="E855" t="n">
        <v>396</v>
      </c>
      <c r="F855" t="n">
        <v>247</v>
      </c>
      <c r="G855" t="inlineStr">
        <is>
          <t>Até 2024-S1</t>
        </is>
      </c>
      <c r="H855" t="inlineStr">
        <is>
          <t>Sim</t>
        </is>
      </c>
      <c r="I855" t="n">
        <v>0</v>
      </c>
      <c r="J855" s="41" t="n"/>
      <c r="L855" t="inlineStr"/>
      <c r="M855" t="inlineStr">
        <is>
          <t>Basic</t>
        </is>
      </c>
      <c r="N855" t="inlineStr">
        <is>
          <t>monthly</t>
        </is>
      </c>
      <c r="O855" t="inlineStr">
        <is>
          <t>Pago</t>
        </is>
      </c>
      <c r="P855" t="inlineStr">
        <is>
          <t>Sim</t>
        </is>
      </c>
      <c r="Q855" t="inlineStr">
        <is>
          <t>Não</t>
        </is>
      </c>
      <c r="R855" t="inlineStr">
        <is>
          <t>Não</t>
        </is>
      </c>
      <c r="S855" t="inlineStr">
        <is>
          <t>6–15</t>
        </is>
      </c>
      <c r="T855" t="inlineStr">
        <is>
          <t>181–365 dias</t>
        </is>
      </c>
      <c r="U855" t="inlineStr">
        <is>
          <t>DevTools</t>
        </is>
      </c>
      <c r="V855" t="inlineStr">
        <is>
          <t>US</t>
        </is>
      </c>
      <c r="W855" t="inlineStr">
        <is>
          <t>other</t>
        </is>
      </c>
    </row>
    <row r="856">
      <c r="A856" t="inlineStr">
        <is>
          <t>S-35a22f</t>
        </is>
      </c>
      <c r="B856" t="inlineStr">
        <is>
          <t>A-b07b56</t>
        </is>
      </c>
      <c r="C856" s="40" t="n">
        <v>45645</v>
      </c>
      <c r="D856" s="40" t="n"/>
      <c r="E856" t="n">
        <v>12</v>
      </c>
      <c r="F856" t="n">
        <v>1666</v>
      </c>
      <c r="G856" t="inlineStr">
        <is>
          <t>2024-S2</t>
        </is>
      </c>
      <c r="H856" t="inlineStr">
        <is>
          <t>Não</t>
        </is>
      </c>
      <c r="I856" t="n">
        <v>0</v>
      </c>
      <c r="J856" s="41" t="n"/>
      <c r="L856" t="inlineStr"/>
      <c r="M856" t="inlineStr">
        <is>
          <t>Pro</t>
        </is>
      </c>
      <c r="N856" t="inlineStr">
        <is>
          <t>annual</t>
        </is>
      </c>
      <c r="O856" t="inlineStr">
        <is>
          <t>Pago</t>
        </is>
      </c>
      <c r="P856" t="inlineStr">
        <is>
          <t>Sim</t>
        </is>
      </c>
      <c r="Q856" t="inlineStr">
        <is>
          <t>Não</t>
        </is>
      </c>
      <c r="R856" t="inlineStr">
        <is>
          <t>Não</t>
        </is>
      </c>
      <c r="S856" t="inlineStr">
        <is>
          <t>16–40</t>
        </is>
      </c>
      <c r="T856" t="inlineStr">
        <is>
          <t>31–90 dias</t>
        </is>
      </c>
      <c r="U856" t="inlineStr">
        <is>
          <t>DevTools</t>
        </is>
      </c>
      <c r="V856" t="inlineStr">
        <is>
          <t>US</t>
        </is>
      </c>
      <c r="W856" t="inlineStr">
        <is>
          <t>event</t>
        </is>
      </c>
    </row>
    <row r="857">
      <c r="A857" t="inlineStr">
        <is>
          <t>S-fd04d6</t>
        </is>
      </c>
      <c r="B857" t="inlineStr">
        <is>
          <t>A-b07346</t>
        </is>
      </c>
      <c r="C857" s="40" t="n">
        <v>45654</v>
      </c>
      <c r="D857" s="40" t="n"/>
      <c r="E857" t="n">
        <v>3</v>
      </c>
      <c r="F857" t="n">
        <v>0</v>
      </c>
      <c r="G857" t="inlineStr">
        <is>
          <t>2024-S2</t>
        </is>
      </c>
      <c r="H857" t="inlineStr">
        <is>
          <t>Não</t>
        </is>
      </c>
      <c r="I857" t="n">
        <v>0</v>
      </c>
      <c r="J857" s="41" t="n"/>
      <c r="L857" t="inlineStr"/>
      <c r="M857" t="inlineStr">
        <is>
          <t>Enterprise</t>
        </is>
      </c>
      <c r="N857" t="inlineStr">
        <is>
          <t>annual</t>
        </is>
      </c>
      <c r="O857" t="inlineStr">
        <is>
          <t>Trial</t>
        </is>
      </c>
      <c r="P857" t="inlineStr">
        <is>
          <t>Sim</t>
        </is>
      </c>
      <c r="Q857" t="inlineStr">
        <is>
          <t>Não</t>
        </is>
      </c>
      <c r="R857" t="inlineStr">
        <is>
          <t>Não</t>
        </is>
      </c>
      <c r="S857" t="inlineStr">
        <is>
          <t>41+</t>
        </is>
      </c>
      <c r="T857" t="inlineStr">
        <is>
          <t>31–90 dias</t>
        </is>
      </c>
      <c r="U857" t="inlineStr">
        <is>
          <t>HealthTech</t>
        </is>
      </c>
      <c r="V857" t="inlineStr">
        <is>
          <t>US</t>
        </is>
      </c>
      <c r="W857" t="inlineStr">
        <is>
          <t>partner</t>
        </is>
      </c>
    </row>
    <row r="858">
      <c r="A858" t="inlineStr">
        <is>
          <t>S-5ed35a</t>
        </is>
      </c>
      <c r="B858" t="inlineStr">
        <is>
          <t>A-32fb14</t>
        </is>
      </c>
      <c r="C858" s="40" t="n">
        <v>45367</v>
      </c>
      <c r="D858" s="40" t="n">
        <v>45403</v>
      </c>
      <c r="E858" t="n">
        <v>36</v>
      </c>
      <c r="F858" t="n">
        <v>893</v>
      </c>
      <c r="G858" t="inlineStr">
        <is>
          <t>Até 2024-S1</t>
        </is>
      </c>
      <c r="H858" t="inlineStr">
        <is>
          <t>Sim</t>
        </is>
      </c>
      <c r="I858" t="n">
        <v>0</v>
      </c>
      <c r="J858" s="41" t="n">
        <v>45383</v>
      </c>
      <c r="K858" t="n">
        <v>21</v>
      </c>
      <c r="L858" t="inlineStr">
        <is>
          <t>Não</t>
        </is>
      </c>
      <c r="M858" t="inlineStr">
        <is>
          <t>Basic</t>
        </is>
      </c>
      <c r="N858" t="inlineStr">
        <is>
          <t>monthly</t>
        </is>
      </c>
      <c r="O858" t="inlineStr">
        <is>
          <t>Pago</t>
        </is>
      </c>
      <c r="P858" t="inlineStr">
        <is>
          <t>Sim</t>
        </is>
      </c>
      <c r="Q858" t="inlineStr">
        <is>
          <t>Não</t>
        </is>
      </c>
      <c r="R858" t="inlineStr">
        <is>
          <t>Não</t>
        </is>
      </c>
      <c r="S858" t="inlineStr">
        <is>
          <t>41+</t>
        </is>
      </c>
      <c r="T858" t="inlineStr">
        <is>
          <t>Mais de 365 dias</t>
        </is>
      </c>
      <c r="U858" t="inlineStr">
        <is>
          <t>DevTools</t>
        </is>
      </c>
      <c r="V858" t="inlineStr">
        <is>
          <t>US</t>
        </is>
      </c>
      <c r="W858" t="inlineStr">
        <is>
          <t>event</t>
        </is>
      </c>
    </row>
    <row r="859">
      <c r="A859" t="inlineStr">
        <is>
          <t>S-2ddf94</t>
        </is>
      </c>
      <c r="B859" t="inlineStr">
        <is>
          <t>A-19b2c8</t>
        </is>
      </c>
      <c r="C859" s="40" t="n">
        <v>45296</v>
      </c>
      <c r="D859" s="40" t="n"/>
      <c r="E859" t="n">
        <v>361</v>
      </c>
      <c r="F859" t="n">
        <v>3980</v>
      </c>
      <c r="G859" t="inlineStr">
        <is>
          <t>Até 2024-S1</t>
        </is>
      </c>
      <c r="H859" t="inlineStr">
        <is>
          <t>Sim</t>
        </is>
      </c>
      <c r="I859" t="n">
        <v>0</v>
      </c>
      <c r="J859" s="41" t="n"/>
      <c r="L859" t="inlineStr"/>
      <c r="M859" t="inlineStr">
        <is>
          <t>Enterprise</t>
        </is>
      </c>
      <c r="N859" t="inlineStr">
        <is>
          <t>annual</t>
        </is>
      </c>
      <c r="O859" t="inlineStr">
        <is>
          <t>Pago</t>
        </is>
      </c>
      <c r="P859" t="inlineStr">
        <is>
          <t>Não</t>
        </is>
      </c>
      <c r="Q859" t="inlineStr">
        <is>
          <t>Não</t>
        </is>
      </c>
      <c r="R859" t="inlineStr">
        <is>
          <t>Não</t>
        </is>
      </c>
      <c r="S859" t="inlineStr">
        <is>
          <t>16–40</t>
        </is>
      </c>
      <c r="T859" t="inlineStr">
        <is>
          <t>181–365 dias</t>
        </is>
      </c>
      <c r="U859" t="inlineStr">
        <is>
          <t>DevTools</t>
        </is>
      </c>
      <c r="V859" t="inlineStr">
        <is>
          <t>IN</t>
        </is>
      </c>
      <c r="W859" t="inlineStr">
        <is>
          <t>other</t>
        </is>
      </c>
    </row>
    <row r="860">
      <c r="A860" t="inlineStr">
        <is>
          <t>S-02be35</t>
        </is>
      </c>
      <c r="B860" t="inlineStr">
        <is>
          <t>A-e08cd3</t>
        </is>
      </c>
      <c r="C860" s="40" t="n">
        <v>45566</v>
      </c>
      <c r="D860" s="40" t="n">
        <v>45647</v>
      </c>
      <c r="E860" t="n">
        <v>81</v>
      </c>
      <c r="F860" t="n">
        <v>3283</v>
      </c>
      <c r="G860" t="inlineStr">
        <is>
          <t>2024-S2</t>
        </is>
      </c>
      <c r="H860" t="inlineStr">
        <is>
          <t>Sim</t>
        </is>
      </c>
      <c r="I860" t="n">
        <v>0</v>
      </c>
      <c r="J860" s="41" t="n">
        <v>45627</v>
      </c>
      <c r="K860" t="n">
        <v>21</v>
      </c>
      <c r="L860" t="inlineStr">
        <is>
          <t>Não</t>
        </is>
      </c>
      <c r="M860" t="inlineStr">
        <is>
          <t>Pro</t>
        </is>
      </c>
      <c r="N860" t="inlineStr">
        <is>
          <t>monthly</t>
        </is>
      </c>
      <c r="O860" t="inlineStr">
        <is>
          <t>Pago</t>
        </is>
      </c>
      <c r="P860" t="inlineStr">
        <is>
          <t>Sim</t>
        </is>
      </c>
      <c r="Q860" t="inlineStr">
        <is>
          <t>Não</t>
        </is>
      </c>
      <c r="R860" t="inlineStr">
        <is>
          <t>Não</t>
        </is>
      </c>
      <c r="S860" t="inlineStr">
        <is>
          <t>41+</t>
        </is>
      </c>
      <c r="T860" t="inlineStr">
        <is>
          <t>Conta nova (≤ 30 dias)</t>
        </is>
      </c>
      <c r="U860" t="inlineStr">
        <is>
          <t>FinTech</t>
        </is>
      </c>
      <c r="V860" t="inlineStr">
        <is>
          <t>US</t>
        </is>
      </c>
      <c r="W860" t="inlineStr">
        <is>
          <t>ads</t>
        </is>
      </c>
    </row>
    <row r="861">
      <c r="A861" t="inlineStr">
        <is>
          <t>S-6e0edc</t>
        </is>
      </c>
      <c r="B861" t="inlineStr">
        <is>
          <t>A-a1b80b</t>
        </is>
      </c>
      <c r="C861" s="40" t="n">
        <v>45542</v>
      </c>
      <c r="D861" s="40" t="n"/>
      <c r="E861" t="n">
        <v>115</v>
      </c>
      <c r="F861" t="n">
        <v>3184</v>
      </c>
      <c r="G861" t="inlineStr">
        <is>
          <t>2024-S2</t>
        </is>
      </c>
      <c r="H861" t="inlineStr">
        <is>
          <t>Sim</t>
        </is>
      </c>
      <c r="I861" t="n">
        <v>0</v>
      </c>
      <c r="J861" s="41" t="n"/>
      <c r="L861" t="inlineStr"/>
      <c r="M861" t="inlineStr">
        <is>
          <t>Enterprise</t>
        </is>
      </c>
      <c r="N861" t="inlineStr">
        <is>
          <t>annual</t>
        </is>
      </c>
      <c r="O861" t="inlineStr">
        <is>
          <t>Pago</t>
        </is>
      </c>
      <c r="P861" t="inlineStr">
        <is>
          <t>Sim</t>
        </is>
      </c>
      <c r="Q861" t="inlineStr">
        <is>
          <t>Não</t>
        </is>
      </c>
      <c r="R861" t="inlineStr">
        <is>
          <t>Não</t>
        </is>
      </c>
      <c r="S861" t="inlineStr">
        <is>
          <t>16–40</t>
        </is>
      </c>
      <c r="T861" t="inlineStr">
        <is>
          <t>181–365 dias</t>
        </is>
      </c>
      <c r="U861" t="inlineStr">
        <is>
          <t>HealthTech</t>
        </is>
      </c>
      <c r="V861" t="inlineStr">
        <is>
          <t>US</t>
        </is>
      </c>
      <c r="W861" t="inlineStr">
        <is>
          <t>organic</t>
        </is>
      </c>
    </row>
    <row r="862">
      <c r="A862" t="inlineStr">
        <is>
          <t>S-01990c</t>
        </is>
      </c>
      <c r="B862" t="inlineStr">
        <is>
          <t>A-d62e02</t>
        </is>
      </c>
      <c r="C862" s="40" t="n">
        <v>45618</v>
      </c>
      <c r="D862" s="40" t="n"/>
      <c r="E862" t="n">
        <v>39</v>
      </c>
      <c r="F862" t="n">
        <v>3184</v>
      </c>
      <c r="G862" t="inlineStr">
        <is>
          <t>2024-S2</t>
        </is>
      </c>
      <c r="H862" t="inlineStr">
        <is>
          <t>Sim</t>
        </is>
      </c>
      <c r="I862" t="n">
        <v>0</v>
      </c>
      <c r="J862" s="41" t="n"/>
      <c r="L862" t="inlineStr"/>
      <c r="M862" t="inlineStr">
        <is>
          <t>Enterprise</t>
        </is>
      </c>
      <c r="N862" t="inlineStr">
        <is>
          <t>monthly</t>
        </is>
      </c>
      <c r="O862" t="inlineStr">
        <is>
          <t>Pago</t>
        </is>
      </c>
      <c r="P862" t="inlineStr">
        <is>
          <t>Sim</t>
        </is>
      </c>
      <c r="Q862" t="inlineStr">
        <is>
          <t>Não</t>
        </is>
      </c>
      <c r="R862" t="inlineStr">
        <is>
          <t>Não</t>
        </is>
      </c>
      <c r="S862" t="inlineStr">
        <is>
          <t>16–40</t>
        </is>
      </c>
      <c r="T862" t="inlineStr">
        <is>
          <t>91–180 dias</t>
        </is>
      </c>
      <c r="U862" t="inlineStr">
        <is>
          <t>Cybersecurity</t>
        </is>
      </c>
      <c r="V862" t="inlineStr">
        <is>
          <t>US</t>
        </is>
      </c>
      <c r="W862" t="inlineStr">
        <is>
          <t>partner</t>
        </is>
      </c>
    </row>
    <row r="863">
      <c r="A863" t="inlineStr">
        <is>
          <t>S-28eb12</t>
        </is>
      </c>
      <c r="B863" t="inlineStr">
        <is>
          <t>A-d535f6</t>
        </is>
      </c>
      <c r="C863" s="40" t="n">
        <v>45616</v>
      </c>
      <c r="D863" s="40" t="n"/>
      <c r="E863" t="n">
        <v>41</v>
      </c>
      <c r="F863" t="n">
        <v>588</v>
      </c>
      <c r="G863" t="inlineStr">
        <is>
          <t>2024-S2</t>
        </is>
      </c>
      <c r="H863" t="inlineStr">
        <is>
          <t>Sim</t>
        </is>
      </c>
      <c r="I863" t="n">
        <v>0</v>
      </c>
      <c r="J863" s="41" t="n"/>
      <c r="L863" t="inlineStr"/>
      <c r="M863" t="inlineStr">
        <is>
          <t>Pro</t>
        </is>
      </c>
      <c r="N863" t="inlineStr">
        <is>
          <t>monthly</t>
        </is>
      </c>
      <c r="O863" t="inlineStr">
        <is>
          <t>Pago</t>
        </is>
      </c>
      <c r="P863" t="inlineStr">
        <is>
          <t>Não</t>
        </is>
      </c>
      <c r="Q863" t="inlineStr">
        <is>
          <t>Não</t>
        </is>
      </c>
      <c r="R863" t="inlineStr">
        <is>
          <t>Não</t>
        </is>
      </c>
      <c r="S863" t="inlineStr">
        <is>
          <t>6–15</t>
        </is>
      </c>
      <c r="T863" t="inlineStr">
        <is>
          <t>31–90 dias</t>
        </is>
      </c>
      <c r="U863" t="inlineStr">
        <is>
          <t>DevTools</t>
        </is>
      </c>
      <c r="V863" t="inlineStr">
        <is>
          <t>US</t>
        </is>
      </c>
      <c r="W863" t="inlineStr">
        <is>
          <t>organic</t>
        </is>
      </c>
    </row>
    <row r="864">
      <c r="A864" t="inlineStr">
        <is>
          <t>S-5e06b2</t>
        </is>
      </c>
      <c r="B864" t="inlineStr">
        <is>
          <t>A-5247b3</t>
        </is>
      </c>
      <c r="C864" s="40" t="n">
        <v>45399</v>
      </c>
      <c r="D864" s="40" t="n"/>
      <c r="E864" t="n">
        <v>258</v>
      </c>
      <c r="F864" t="n">
        <v>0</v>
      </c>
      <c r="G864" t="inlineStr">
        <is>
          <t>Até 2024-S1</t>
        </is>
      </c>
      <c r="H864" t="inlineStr">
        <is>
          <t>Sim</t>
        </is>
      </c>
      <c r="I864" t="n">
        <v>0</v>
      </c>
      <c r="J864" s="41" t="n"/>
      <c r="L864" t="inlineStr"/>
      <c r="M864" t="inlineStr">
        <is>
          <t>Pro</t>
        </is>
      </c>
      <c r="N864" t="inlineStr">
        <is>
          <t>monthly</t>
        </is>
      </c>
      <c r="O864" t="inlineStr">
        <is>
          <t>Trial</t>
        </is>
      </c>
      <c r="P864" t="inlineStr">
        <is>
          <t>Sim</t>
        </is>
      </c>
      <c r="Q864" t="inlineStr">
        <is>
          <t>Não</t>
        </is>
      </c>
      <c r="R864" t="inlineStr">
        <is>
          <t>Não</t>
        </is>
      </c>
      <c r="S864" t="inlineStr">
        <is>
          <t>16–40</t>
        </is>
      </c>
      <c r="T864" t="inlineStr">
        <is>
          <t>31–90 dias</t>
        </is>
      </c>
      <c r="U864" t="inlineStr">
        <is>
          <t>FinTech</t>
        </is>
      </c>
      <c r="V864" t="inlineStr">
        <is>
          <t>UK</t>
        </is>
      </c>
      <c r="W864" t="inlineStr">
        <is>
          <t>partner</t>
        </is>
      </c>
    </row>
    <row r="865">
      <c r="A865" t="inlineStr">
        <is>
          <t>S-a01aad</t>
        </is>
      </c>
      <c r="B865" t="inlineStr">
        <is>
          <t>A-5f7781</t>
        </is>
      </c>
      <c r="C865" s="40" t="n">
        <v>45579</v>
      </c>
      <c r="D865" s="40" t="n"/>
      <c r="E865" t="n">
        <v>78</v>
      </c>
      <c r="F865" t="n">
        <v>4378</v>
      </c>
      <c r="G865" t="inlineStr">
        <is>
          <t>2024-S2</t>
        </is>
      </c>
      <c r="H865" t="inlineStr">
        <is>
          <t>Sim</t>
        </is>
      </c>
      <c r="I865" t="n">
        <v>0</v>
      </c>
      <c r="J865" s="41" t="n"/>
      <c r="L865" t="inlineStr"/>
      <c r="M865" t="inlineStr">
        <is>
          <t>Enterprise</t>
        </is>
      </c>
      <c r="N865" t="inlineStr">
        <is>
          <t>monthly</t>
        </is>
      </c>
      <c r="O865" t="inlineStr">
        <is>
          <t>Pago</t>
        </is>
      </c>
      <c r="P865" t="inlineStr">
        <is>
          <t>Sim</t>
        </is>
      </c>
      <c r="Q865" t="inlineStr">
        <is>
          <t>Não</t>
        </is>
      </c>
      <c r="R865" t="inlineStr">
        <is>
          <t>Não</t>
        </is>
      </c>
      <c r="S865" t="inlineStr">
        <is>
          <t>16–40</t>
        </is>
      </c>
      <c r="T865" t="inlineStr">
        <is>
          <t>31–90 dias</t>
        </is>
      </c>
      <c r="U865" t="inlineStr">
        <is>
          <t>DevTools</t>
        </is>
      </c>
      <c r="V865" t="inlineStr">
        <is>
          <t>US</t>
        </is>
      </c>
      <c r="W865" t="inlineStr">
        <is>
          <t>other</t>
        </is>
      </c>
    </row>
    <row r="866">
      <c r="A866" t="inlineStr">
        <is>
          <t>S-e42331</t>
        </is>
      </c>
      <c r="B866" t="inlineStr">
        <is>
          <t>A-94f8c9</t>
        </is>
      </c>
      <c r="C866" s="40" t="n">
        <v>45498</v>
      </c>
      <c r="D866" s="40" t="n"/>
      <c r="E866" t="n">
        <v>159</v>
      </c>
      <c r="F866" t="n">
        <v>0</v>
      </c>
      <c r="G866" t="inlineStr">
        <is>
          <t>2024-S2</t>
        </is>
      </c>
      <c r="H866" t="inlineStr">
        <is>
          <t>Sim</t>
        </is>
      </c>
      <c r="I866" t="n">
        <v>0</v>
      </c>
      <c r="J866" s="41" t="n"/>
      <c r="L866" t="inlineStr"/>
      <c r="M866" t="inlineStr">
        <is>
          <t>Enterprise</t>
        </is>
      </c>
      <c r="N866" t="inlineStr">
        <is>
          <t>annual</t>
        </is>
      </c>
      <c r="O866" t="inlineStr">
        <is>
          <t>Trial</t>
        </is>
      </c>
      <c r="P866" t="inlineStr">
        <is>
          <t>Sim</t>
        </is>
      </c>
      <c r="Q866" t="inlineStr">
        <is>
          <t>Não</t>
        </is>
      </c>
      <c r="R866" t="inlineStr">
        <is>
          <t>Não</t>
        </is>
      </c>
      <c r="S866" t="inlineStr">
        <is>
          <t>16–40</t>
        </is>
      </c>
      <c r="T866" t="inlineStr">
        <is>
          <t>91–180 dias</t>
        </is>
      </c>
      <c r="U866" t="inlineStr">
        <is>
          <t>HealthTech</t>
        </is>
      </c>
      <c r="V866" t="inlineStr">
        <is>
          <t>US</t>
        </is>
      </c>
      <c r="W866" t="inlineStr">
        <is>
          <t>other</t>
        </is>
      </c>
    </row>
    <row r="867">
      <c r="A867" t="inlineStr">
        <is>
          <t>S-36ee88</t>
        </is>
      </c>
      <c r="B867" t="inlineStr">
        <is>
          <t>A-fabe19</t>
        </is>
      </c>
      <c r="C867" s="40" t="n">
        <v>45619</v>
      </c>
      <c r="D867" s="40" t="n"/>
      <c r="E867" t="n">
        <v>38</v>
      </c>
      <c r="F867" t="n">
        <v>6169</v>
      </c>
      <c r="G867" t="inlineStr">
        <is>
          <t>2024-S2</t>
        </is>
      </c>
      <c r="H867" t="inlineStr">
        <is>
          <t>Sim</t>
        </is>
      </c>
      <c r="I867" t="n">
        <v>0</v>
      </c>
      <c r="J867" s="41" t="n"/>
      <c r="L867" t="inlineStr"/>
      <c r="M867" t="inlineStr">
        <is>
          <t>Enterprise</t>
        </is>
      </c>
      <c r="N867" t="inlineStr">
        <is>
          <t>monthly</t>
        </is>
      </c>
      <c r="O867" t="inlineStr">
        <is>
          <t>Pago</t>
        </is>
      </c>
      <c r="P867" t="inlineStr">
        <is>
          <t>Sim</t>
        </is>
      </c>
      <c r="Q867" t="inlineStr">
        <is>
          <t>Não</t>
        </is>
      </c>
      <c r="R867" t="inlineStr">
        <is>
          <t>Não</t>
        </is>
      </c>
      <c r="S867" t="inlineStr">
        <is>
          <t>16–40</t>
        </is>
      </c>
      <c r="T867" t="inlineStr">
        <is>
          <t>Conta nova (≤ 30 dias)</t>
        </is>
      </c>
      <c r="U867" t="inlineStr">
        <is>
          <t>DevTools</t>
        </is>
      </c>
      <c r="V867" t="inlineStr">
        <is>
          <t>UK</t>
        </is>
      </c>
      <c r="W867" t="inlineStr">
        <is>
          <t>ads</t>
        </is>
      </c>
    </row>
    <row r="868">
      <c r="A868" t="inlineStr">
        <is>
          <t>S-b147b9</t>
        </is>
      </c>
      <c r="B868" t="inlineStr">
        <is>
          <t>A-fce879</t>
        </is>
      </c>
      <c r="C868" s="40" t="n">
        <v>45639</v>
      </c>
      <c r="D868" s="40" t="n"/>
      <c r="E868" t="n">
        <v>18</v>
      </c>
      <c r="F868" t="n">
        <v>399</v>
      </c>
      <c r="G868" t="inlineStr">
        <is>
          <t>2024-S2</t>
        </is>
      </c>
      <c r="H868" t="inlineStr">
        <is>
          <t>Não</t>
        </is>
      </c>
      <c r="I868" t="n">
        <v>0</v>
      </c>
      <c r="J868" s="41" t="n"/>
      <c r="L868" t="inlineStr"/>
      <c r="M868" t="inlineStr">
        <is>
          <t>Basic</t>
        </is>
      </c>
      <c r="N868" t="inlineStr">
        <is>
          <t>annual</t>
        </is>
      </c>
      <c r="O868" t="inlineStr">
        <is>
          <t>Pago</t>
        </is>
      </c>
      <c r="P868" t="inlineStr">
        <is>
          <t>Sim</t>
        </is>
      </c>
      <c r="Q868" t="inlineStr">
        <is>
          <t>Não</t>
        </is>
      </c>
      <c r="R868" t="inlineStr">
        <is>
          <t>Não</t>
        </is>
      </c>
      <c r="S868" t="inlineStr">
        <is>
          <t>16–40</t>
        </is>
      </c>
      <c r="T868" t="inlineStr">
        <is>
          <t>31–90 dias</t>
        </is>
      </c>
      <c r="U868" t="inlineStr">
        <is>
          <t>EdTech</t>
        </is>
      </c>
      <c r="V868" t="inlineStr">
        <is>
          <t>UK</t>
        </is>
      </c>
      <c r="W868" t="inlineStr">
        <is>
          <t>partner</t>
        </is>
      </c>
    </row>
    <row r="869">
      <c r="A869" t="inlineStr">
        <is>
          <t>S-fc44ed</t>
        </is>
      </c>
      <c r="B869" t="inlineStr">
        <is>
          <t>A-f5641b</t>
        </is>
      </c>
      <c r="C869" s="40" t="n">
        <v>45435</v>
      </c>
      <c r="D869" s="40" t="n"/>
      <c r="E869" t="n">
        <v>222</v>
      </c>
      <c r="F869" t="n">
        <v>6169</v>
      </c>
      <c r="G869" t="inlineStr">
        <is>
          <t>Até 2024-S1</t>
        </is>
      </c>
      <c r="H869" t="inlineStr">
        <is>
          <t>Sim</t>
        </is>
      </c>
      <c r="I869" t="n">
        <v>0</v>
      </c>
      <c r="J869" s="41" t="n"/>
      <c r="L869" t="inlineStr"/>
      <c r="M869" t="inlineStr">
        <is>
          <t>Enterprise</t>
        </is>
      </c>
      <c r="N869" t="inlineStr">
        <is>
          <t>annual</t>
        </is>
      </c>
      <c r="O869" t="inlineStr">
        <is>
          <t>Pago</t>
        </is>
      </c>
      <c r="P869" t="inlineStr">
        <is>
          <t>Sim</t>
        </is>
      </c>
      <c r="Q869" t="inlineStr">
        <is>
          <t>Não</t>
        </is>
      </c>
      <c r="R869" t="inlineStr">
        <is>
          <t>Não</t>
        </is>
      </c>
      <c r="S869" t="inlineStr">
        <is>
          <t>16–40</t>
        </is>
      </c>
      <c r="T869" t="inlineStr">
        <is>
          <t>31–90 dias</t>
        </is>
      </c>
      <c r="U869" t="inlineStr">
        <is>
          <t>EdTech</t>
        </is>
      </c>
      <c r="V869" t="inlineStr">
        <is>
          <t>US</t>
        </is>
      </c>
      <c r="W869" t="inlineStr">
        <is>
          <t>other</t>
        </is>
      </c>
    </row>
    <row r="870">
      <c r="A870" t="inlineStr">
        <is>
          <t>S-3ee7c3</t>
        </is>
      </c>
      <c r="B870" t="inlineStr">
        <is>
          <t>A-cdf020</t>
        </is>
      </c>
      <c r="C870" s="40" t="n">
        <v>45388</v>
      </c>
      <c r="D870" s="40" t="n">
        <v>45606</v>
      </c>
      <c r="E870" t="n">
        <v>218</v>
      </c>
      <c r="F870" t="n">
        <v>4577</v>
      </c>
      <c r="G870" t="inlineStr">
        <is>
          <t>Até 2024-S1</t>
        </is>
      </c>
      <c r="H870" t="inlineStr">
        <is>
          <t>Sim</t>
        </is>
      </c>
      <c r="I870" t="n">
        <v>0</v>
      </c>
      <c r="J870" s="41" t="n">
        <v>45597</v>
      </c>
      <c r="K870" t="n">
        <v>10</v>
      </c>
      <c r="L870" t="inlineStr">
        <is>
          <t>Não</t>
        </is>
      </c>
      <c r="M870" t="inlineStr">
        <is>
          <t>Enterprise</t>
        </is>
      </c>
      <c r="N870" t="inlineStr">
        <is>
          <t>monthly</t>
        </is>
      </c>
      <c r="O870" t="inlineStr">
        <is>
          <t>Pago</t>
        </is>
      </c>
      <c r="P870" t="inlineStr">
        <is>
          <t>Não</t>
        </is>
      </c>
      <c r="Q870" t="inlineStr">
        <is>
          <t>Não</t>
        </is>
      </c>
      <c r="R870" t="inlineStr">
        <is>
          <t>Não</t>
        </is>
      </c>
      <c r="S870" t="inlineStr">
        <is>
          <t>16–40</t>
        </is>
      </c>
      <c r="T870" t="inlineStr">
        <is>
          <t>181–365 dias</t>
        </is>
      </c>
      <c r="U870" t="inlineStr">
        <is>
          <t>DevTools</t>
        </is>
      </c>
      <c r="V870" t="inlineStr">
        <is>
          <t>AU</t>
        </is>
      </c>
      <c r="W870" t="inlineStr">
        <is>
          <t>organic</t>
        </is>
      </c>
    </row>
    <row r="871">
      <c r="A871" t="inlineStr">
        <is>
          <t>S-7a9d40</t>
        </is>
      </c>
      <c r="B871" t="inlineStr">
        <is>
          <t>A-157070</t>
        </is>
      </c>
      <c r="C871" s="40" t="n">
        <v>45644</v>
      </c>
      <c r="D871" s="40" t="n">
        <v>45652</v>
      </c>
      <c r="E871" t="n">
        <v>8</v>
      </c>
      <c r="F871" t="n">
        <v>722</v>
      </c>
      <c r="G871" t="inlineStr">
        <is>
          <t>2024-S2</t>
        </is>
      </c>
      <c r="H871" t="inlineStr">
        <is>
          <t>Não</t>
        </is>
      </c>
      <c r="I871" t="n">
        <v>1</v>
      </c>
      <c r="J871" s="41" t="n">
        <v>45627</v>
      </c>
      <c r="K871" t="n">
        <v>26</v>
      </c>
      <c r="L871" t="inlineStr">
        <is>
          <t>Não</t>
        </is>
      </c>
      <c r="M871" t="inlineStr">
        <is>
          <t>Basic</t>
        </is>
      </c>
      <c r="N871" t="inlineStr">
        <is>
          <t>annual</t>
        </is>
      </c>
      <c r="O871" t="inlineStr">
        <is>
          <t>Pago</t>
        </is>
      </c>
      <c r="P871" t="inlineStr">
        <is>
          <t>Sim</t>
        </is>
      </c>
      <c r="Q871" t="inlineStr">
        <is>
          <t>Não</t>
        </is>
      </c>
      <c r="R871" t="inlineStr">
        <is>
          <t>Não</t>
        </is>
      </c>
      <c r="S871" t="inlineStr">
        <is>
          <t>16–40</t>
        </is>
      </c>
      <c r="T871" t="inlineStr">
        <is>
          <t>Mais de 365 dias</t>
        </is>
      </c>
      <c r="U871" t="inlineStr">
        <is>
          <t>FinTech</t>
        </is>
      </c>
      <c r="V871" t="inlineStr">
        <is>
          <t>US</t>
        </is>
      </c>
      <c r="W871" t="inlineStr">
        <is>
          <t>ads</t>
        </is>
      </c>
    </row>
    <row r="872">
      <c r="A872" t="inlineStr">
        <is>
          <t>S-53d6be</t>
        </is>
      </c>
      <c r="B872" t="inlineStr">
        <is>
          <t>A-993085</t>
        </is>
      </c>
      <c r="C872" s="40" t="n">
        <v>45423</v>
      </c>
      <c r="D872" s="40" t="n"/>
      <c r="E872" t="n">
        <v>234</v>
      </c>
      <c r="F872" t="n">
        <v>0</v>
      </c>
      <c r="G872" t="inlineStr">
        <is>
          <t>Até 2024-S1</t>
        </is>
      </c>
      <c r="H872" t="inlineStr">
        <is>
          <t>Sim</t>
        </is>
      </c>
      <c r="I872" t="n">
        <v>0</v>
      </c>
      <c r="J872" s="41" t="n"/>
      <c r="L872" t="inlineStr"/>
      <c r="M872" t="inlineStr">
        <is>
          <t>Enterprise</t>
        </is>
      </c>
      <c r="N872" t="inlineStr">
        <is>
          <t>monthly</t>
        </is>
      </c>
      <c r="O872" t="inlineStr">
        <is>
          <t>Trial</t>
        </is>
      </c>
      <c r="P872" t="inlineStr">
        <is>
          <t>Sim</t>
        </is>
      </c>
      <c r="Q872" t="inlineStr">
        <is>
          <t>Não</t>
        </is>
      </c>
      <c r="R872" t="inlineStr">
        <is>
          <t>Não</t>
        </is>
      </c>
      <c r="S872" t="inlineStr">
        <is>
          <t>16–40</t>
        </is>
      </c>
      <c r="T872" t="inlineStr">
        <is>
          <t>181–365 dias</t>
        </is>
      </c>
      <c r="U872" t="inlineStr">
        <is>
          <t>HealthTech</t>
        </is>
      </c>
      <c r="V872" t="inlineStr">
        <is>
          <t>US</t>
        </is>
      </c>
      <c r="W872" t="inlineStr">
        <is>
          <t>ads</t>
        </is>
      </c>
    </row>
    <row r="873">
      <c r="A873" t="inlineStr">
        <is>
          <t>S-dbd6b9</t>
        </is>
      </c>
      <c r="B873" t="inlineStr">
        <is>
          <t>A-cea1f0</t>
        </is>
      </c>
      <c r="C873" s="40" t="n">
        <v>45615</v>
      </c>
      <c r="D873" s="40" t="n"/>
      <c r="E873" t="n">
        <v>42</v>
      </c>
      <c r="F873" t="n">
        <v>0</v>
      </c>
      <c r="G873" t="inlineStr">
        <is>
          <t>2024-S2</t>
        </is>
      </c>
      <c r="H873" t="inlineStr">
        <is>
          <t>Sim</t>
        </is>
      </c>
      <c r="I873" t="n">
        <v>0</v>
      </c>
      <c r="J873" s="41" t="n"/>
      <c r="L873" t="inlineStr"/>
      <c r="M873" t="inlineStr">
        <is>
          <t>Pro</t>
        </is>
      </c>
      <c r="N873" t="inlineStr">
        <is>
          <t>annual</t>
        </is>
      </c>
      <c r="O873" t="inlineStr">
        <is>
          <t>Trial</t>
        </is>
      </c>
      <c r="P873" t="inlineStr">
        <is>
          <t>Sim</t>
        </is>
      </c>
      <c r="Q873" t="inlineStr">
        <is>
          <t>Não</t>
        </is>
      </c>
      <c r="R873" t="inlineStr">
        <is>
          <t>Não</t>
        </is>
      </c>
      <c r="S873" t="inlineStr">
        <is>
          <t>6–15</t>
        </is>
      </c>
      <c r="T873" t="inlineStr">
        <is>
          <t>181–365 dias</t>
        </is>
      </c>
      <c r="U873" t="inlineStr">
        <is>
          <t>FinTech</t>
        </is>
      </c>
      <c r="V873" t="inlineStr">
        <is>
          <t>US</t>
        </is>
      </c>
      <c r="W873" t="inlineStr">
        <is>
          <t>event</t>
        </is>
      </c>
    </row>
    <row r="874">
      <c r="A874" t="inlineStr">
        <is>
          <t>S-e63c67</t>
        </is>
      </c>
      <c r="B874" t="inlineStr">
        <is>
          <t>A-1f7acb</t>
        </is>
      </c>
      <c r="C874" s="40" t="n">
        <v>45476</v>
      </c>
      <c r="D874" s="40" t="n"/>
      <c r="E874" t="n">
        <v>181</v>
      </c>
      <c r="F874" t="n">
        <v>3136</v>
      </c>
      <c r="G874" t="inlineStr">
        <is>
          <t>2024-S2</t>
        </is>
      </c>
      <c r="H874" t="inlineStr">
        <is>
          <t>Sim</t>
        </is>
      </c>
      <c r="I874" t="n">
        <v>0</v>
      </c>
      <c r="J874" s="41" t="n"/>
      <c r="L874" t="inlineStr"/>
      <c r="M874" t="inlineStr">
        <is>
          <t>Pro</t>
        </is>
      </c>
      <c r="N874" t="inlineStr">
        <is>
          <t>annual</t>
        </is>
      </c>
      <c r="O874" t="inlineStr">
        <is>
          <t>Pago</t>
        </is>
      </c>
      <c r="P874" t="inlineStr">
        <is>
          <t>Sim</t>
        </is>
      </c>
      <c r="Q874" t="inlineStr">
        <is>
          <t>Não</t>
        </is>
      </c>
      <c r="R874" t="inlineStr">
        <is>
          <t>Não</t>
        </is>
      </c>
      <c r="S874" t="inlineStr">
        <is>
          <t>41+</t>
        </is>
      </c>
      <c r="T874" t="inlineStr">
        <is>
          <t>181–365 dias</t>
        </is>
      </c>
      <c r="U874" t="inlineStr">
        <is>
          <t>FinTech</t>
        </is>
      </c>
      <c r="V874" t="inlineStr">
        <is>
          <t>UK</t>
        </is>
      </c>
      <c r="W874" t="inlineStr">
        <is>
          <t>ads</t>
        </is>
      </c>
    </row>
    <row r="875">
      <c r="A875" t="inlineStr">
        <is>
          <t>S-82eb3e</t>
        </is>
      </c>
      <c r="B875" t="inlineStr">
        <is>
          <t>A-49b828</t>
        </is>
      </c>
      <c r="C875" s="40" t="n">
        <v>45491</v>
      </c>
      <c r="D875" s="40" t="n"/>
      <c r="E875" t="n">
        <v>166</v>
      </c>
      <c r="F875" t="n">
        <v>1194</v>
      </c>
      <c r="G875" t="inlineStr">
        <is>
          <t>2024-S2</t>
        </is>
      </c>
      <c r="H875" t="inlineStr">
        <is>
          <t>Sim</t>
        </is>
      </c>
      <c r="I875" t="n">
        <v>0</v>
      </c>
      <c r="J875" s="41" t="n"/>
      <c r="L875" t="inlineStr"/>
      <c r="M875" t="inlineStr">
        <is>
          <t>Enterprise</t>
        </is>
      </c>
      <c r="N875" t="inlineStr">
        <is>
          <t>annual</t>
        </is>
      </c>
      <c r="O875" t="inlineStr">
        <is>
          <t>Pago</t>
        </is>
      </c>
      <c r="P875" t="inlineStr">
        <is>
          <t>Não</t>
        </is>
      </c>
      <c r="Q875" t="inlineStr">
        <is>
          <t>Não</t>
        </is>
      </c>
      <c r="R875" t="inlineStr">
        <is>
          <t>Não</t>
        </is>
      </c>
      <c r="S875" t="inlineStr">
        <is>
          <t>6–15</t>
        </is>
      </c>
      <c r="T875" t="inlineStr">
        <is>
          <t>Mais de 365 dias</t>
        </is>
      </c>
      <c r="U875" t="inlineStr">
        <is>
          <t>FinTech</t>
        </is>
      </c>
      <c r="V875" t="inlineStr">
        <is>
          <t>IN</t>
        </is>
      </c>
      <c r="W875" t="inlineStr">
        <is>
          <t>ads</t>
        </is>
      </c>
    </row>
    <row r="876">
      <c r="A876" t="inlineStr">
        <is>
          <t>S-5a18e5</t>
        </is>
      </c>
      <c r="B876" t="inlineStr">
        <is>
          <t>A-3d957b</t>
        </is>
      </c>
      <c r="C876" s="40" t="n">
        <v>45509</v>
      </c>
      <c r="D876" s="40" t="n"/>
      <c r="E876" t="n">
        <v>148</v>
      </c>
      <c r="F876" t="n">
        <v>2786</v>
      </c>
      <c r="G876" t="inlineStr">
        <is>
          <t>2024-S2</t>
        </is>
      </c>
      <c r="H876" t="inlineStr">
        <is>
          <t>Sim</t>
        </is>
      </c>
      <c r="I876" t="n">
        <v>0</v>
      </c>
      <c r="J876" s="41" t="n"/>
      <c r="L876" t="inlineStr"/>
      <c r="M876" t="inlineStr">
        <is>
          <t>Enterprise</t>
        </is>
      </c>
      <c r="N876" t="inlineStr">
        <is>
          <t>monthly</t>
        </is>
      </c>
      <c r="O876" t="inlineStr">
        <is>
          <t>Pago</t>
        </is>
      </c>
      <c r="P876" t="inlineStr">
        <is>
          <t>Sim</t>
        </is>
      </c>
      <c r="Q876" t="inlineStr">
        <is>
          <t>Sim</t>
        </is>
      </c>
      <c r="R876" t="inlineStr">
        <is>
          <t>Não</t>
        </is>
      </c>
      <c r="S876" t="inlineStr">
        <is>
          <t>6–15</t>
        </is>
      </c>
      <c r="T876" t="inlineStr">
        <is>
          <t>91–180 dias</t>
        </is>
      </c>
      <c r="U876" t="inlineStr">
        <is>
          <t>HealthTech</t>
        </is>
      </c>
      <c r="V876" t="inlineStr">
        <is>
          <t>UK</t>
        </is>
      </c>
      <c r="W876" t="inlineStr">
        <is>
          <t>other</t>
        </is>
      </c>
    </row>
    <row r="877">
      <c r="A877" t="inlineStr">
        <is>
          <t>S-193d88</t>
        </is>
      </c>
      <c r="B877" t="inlineStr">
        <is>
          <t>A-4437e4</t>
        </is>
      </c>
      <c r="C877" s="40" t="n">
        <v>45577</v>
      </c>
      <c r="D877" s="40" t="n"/>
      <c r="E877" t="n">
        <v>80</v>
      </c>
      <c r="F877" t="n">
        <v>1194</v>
      </c>
      <c r="G877" t="inlineStr">
        <is>
          <t>2024-S2</t>
        </is>
      </c>
      <c r="H877" t="inlineStr">
        <is>
          <t>Sim</t>
        </is>
      </c>
      <c r="I877" t="n">
        <v>0</v>
      </c>
      <c r="J877" s="41" t="n"/>
      <c r="L877" t="inlineStr"/>
      <c r="M877" t="inlineStr">
        <is>
          <t>Enterprise</t>
        </is>
      </c>
      <c r="N877" t="inlineStr">
        <is>
          <t>annual</t>
        </is>
      </c>
      <c r="O877" t="inlineStr">
        <is>
          <t>Pago</t>
        </is>
      </c>
      <c r="P877" t="inlineStr">
        <is>
          <t>Sim</t>
        </is>
      </c>
      <c r="Q877" t="inlineStr">
        <is>
          <t>Sim</t>
        </is>
      </c>
      <c r="R877" t="inlineStr">
        <is>
          <t>Sim</t>
        </is>
      </c>
      <c r="S877" t="inlineStr">
        <is>
          <t>6–15</t>
        </is>
      </c>
      <c r="T877" t="inlineStr">
        <is>
          <t>Mais de 365 dias</t>
        </is>
      </c>
      <c r="U877" t="inlineStr">
        <is>
          <t>Cybersecurity</t>
        </is>
      </c>
      <c r="V877" t="inlineStr">
        <is>
          <t>US</t>
        </is>
      </c>
      <c r="W877" t="inlineStr">
        <is>
          <t>event</t>
        </is>
      </c>
    </row>
    <row r="878">
      <c r="A878" t="inlineStr">
        <is>
          <t>S-29b014</t>
        </is>
      </c>
      <c r="B878" t="inlineStr">
        <is>
          <t>A-a1b80b</t>
        </is>
      </c>
      <c r="C878" s="40" t="n">
        <v>45488</v>
      </c>
      <c r="D878" s="40" t="n"/>
      <c r="E878" t="n">
        <v>169</v>
      </c>
      <c r="F878" t="n">
        <v>1764</v>
      </c>
      <c r="G878" t="inlineStr">
        <is>
          <t>2024-S2</t>
        </is>
      </c>
      <c r="H878" t="inlineStr">
        <is>
          <t>Sim</t>
        </is>
      </c>
      <c r="I878" t="n">
        <v>0</v>
      </c>
      <c r="J878" s="41" t="n"/>
      <c r="L878" t="inlineStr"/>
      <c r="M878" t="inlineStr">
        <is>
          <t>Pro</t>
        </is>
      </c>
      <c r="N878" t="inlineStr">
        <is>
          <t>annual</t>
        </is>
      </c>
      <c r="O878" t="inlineStr">
        <is>
          <t>Pago</t>
        </is>
      </c>
      <c r="P878" t="inlineStr">
        <is>
          <t>Sim</t>
        </is>
      </c>
      <c r="Q878" t="inlineStr">
        <is>
          <t>Não</t>
        </is>
      </c>
      <c r="R878" t="inlineStr">
        <is>
          <t>Não</t>
        </is>
      </c>
      <c r="S878" t="inlineStr">
        <is>
          <t>16–40</t>
        </is>
      </c>
      <c r="T878" t="inlineStr">
        <is>
          <t>181–365 dias</t>
        </is>
      </c>
      <c r="U878" t="inlineStr">
        <is>
          <t>HealthTech</t>
        </is>
      </c>
      <c r="V878" t="inlineStr">
        <is>
          <t>US</t>
        </is>
      </c>
      <c r="W878" t="inlineStr">
        <is>
          <t>organic</t>
        </is>
      </c>
    </row>
    <row r="879">
      <c r="A879" t="inlineStr">
        <is>
          <t>S-7ce677</t>
        </is>
      </c>
      <c r="B879" t="inlineStr">
        <is>
          <t>A-2e4581</t>
        </is>
      </c>
      <c r="C879" s="40" t="n">
        <v>45585</v>
      </c>
      <c r="D879" s="40" t="n"/>
      <c r="E879" t="n">
        <v>72</v>
      </c>
      <c r="F879" t="n">
        <v>441</v>
      </c>
      <c r="G879" t="inlineStr">
        <is>
          <t>2024-S2</t>
        </is>
      </c>
      <c r="H879" t="inlineStr">
        <is>
          <t>Sim</t>
        </is>
      </c>
      <c r="I879" t="n">
        <v>0</v>
      </c>
      <c r="J879" s="41" t="n"/>
      <c r="L879" t="inlineStr"/>
      <c r="M879" t="inlineStr">
        <is>
          <t>Pro</t>
        </is>
      </c>
      <c r="N879" t="inlineStr">
        <is>
          <t>monthly</t>
        </is>
      </c>
      <c r="O879" t="inlineStr">
        <is>
          <t>Pago</t>
        </is>
      </c>
      <c r="P879" t="inlineStr">
        <is>
          <t>Sim</t>
        </is>
      </c>
      <c r="Q879" t="inlineStr">
        <is>
          <t>Não</t>
        </is>
      </c>
      <c r="R879" t="inlineStr">
        <is>
          <t>Não</t>
        </is>
      </c>
      <c r="S879" t="inlineStr">
        <is>
          <t>6–15</t>
        </is>
      </c>
      <c r="T879" t="inlineStr">
        <is>
          <t>Conta nova (≤ 30 dias)</t>
        </is>
      </c>
      <c r="U879" t="inlineStr">
        <is>
          <t>EdTech</t>
        </is>
      </c>
      <c r="V879" t="inlineStr">
        <is>
          <t>US</t>
        </is>
      </c>
      <c r="W879" t="inlineStr">
        <is>
          <t>partner</t>
        </is>
      </c>
    </row>
    <row r="880">
      <c r="A880" t="inlineStr">
        <is>
          <t>S-7f7e38</t>
        </is>
      </c>
      <c r="B880" t="inlineStr">
        <is>
          <t>A-bb1486</t>
        </is>
      </c>
      <c r="C880" s="40" t="n">
        <v>45609</v>
      </c>
      <c r="D880" s="40" t="n"/>
      <c r="E880" t="n">
        <v>48</v>
      </c>
      <c r="F880" t="n">
        <v>2058</v>
      </c>
      <c r="G880" t="inlineStr">
        <is>
          <t>2024-S2</t>
        </is>
      </c>
      <c r="H880" t="inlineStr">
        <is>
          <t>Sim</t>
        </is>
      </c>
      <c r="I880" t="n">
        <v>0</v>
      </c>
      <c r="J880" s="41" t="n"/>
      <c r="L880" t="inlineStr"/>
      <c r="M880" t="inlineStr">
        <is>
          <t>Pro</t>
        </is>
      </c>
      <c r="N880" t="inlineStr">
        <is>
          <t>monthly</t>
        </is>
      </c>
      <c r="O880" t="inlineStr">
        <is>
          <t>Pago</t>
        </is>
      </c>
      <c r="P880" t="inlineStr">
        <is>
          <t>Sim</t>
        </is>
      </c>
      <c r="Q880" t="inlineStr">
        <is>
          <t>Não</t>
        </is>
      </c>
      <c r="R880" t="inlineStr">
        <is>
          <t>Não</t>
        </is>
      </c>
      <c r="S880" t="inlineStr">
        <is>
          <t>41+</t>
        </is>
      </c>
      <c r="T880" t="inlineStr">
        <is>
          <t>Conta nova (≤ 30 dias)</t>
        </is>
      </c>
      <c r="U880" t="inlineStr">
        <is>
          <t>HealthTech</t>
        </is>
      </c>
      <c r="V880" t="inlineStr">
        <is>
          <t>US</t>
        </is>
      </c>
      <c r="W880" t="inlineStr">
        <is>
          <t>organic</t>
        </is>
      </c>
    </row>
    <row r="881">
      <c r="A881" t="inlineStr">
        <is>
          <t>S-c5723e</t>
        </is>
      </c>
      <c r="B881" t="inlineStr">
        <is>
          <t>A-544d0a</t>
        </is>
      </c>
      <c r="C881" s="40" t="n">
        <v>45470</v>
      </c>
      <c r="D881" s="40" t="n"/>
      <c r="E881" t="n">
        <v>187</v>
      </c>
      <c r="F881" t="n">
        <v>209</v>
      </c>
      <c r="G881" t="inlineStr">
        <is>
          <t>Até 2024-S1</t>
        </is>
      </c>
      <c r="H881" t="inlineStr">
        <is>
          <t>Sim</t>
        </is>
      </c>
      <c r="I881" t="n">
        <v>0</v>
      </c>
      <c r="J881" s="41" t="n"/>
      <c r="L881" t="inlineStr"/>
      <c r="M881" t="inlineStr">
        <is>
          <t>Basic</t>
        </is>
      </c>
      <c r="N881" t="inlineStr">
        <is>
          <t>annual</t>
        </is>
      </c>
      <c r="O881" t="inlineStr">
        <is>
          <t>Pago</t>
        </is>
      </c>
      <c r="P881" t="inlineStr">
        <is>
          <t>Sim</t>
        </is>
      </c>
      <c r="Q881" t="inlineStr">
        <is>
          <t>Não</t>
        </is>
      </c>
      <c r="R881" t="inlineStr">
        <is>
          <t>Não</t>
        </is>
      </c>
      <c r="S881" t="inlineStr">
        <is>
          <t>6–15</t>
        </is>
      </c>
      <c r="T881" t="inlineStr">
        <is>
          <t>31–90 dias</t>
        </is>
      </c>
      <c r="U881" t="inlineStr">
        <is>
          <t>DevTools</t>
        </is>
      </c>
      <c r="V881" t="inlineStr">
        <is>
          <t>US</t>
        </is>
      </c>
      <c r="W881" t="inlineStr">
        <is>
          <t>organic</t>
        </is>
      </c>
    </row>
    <row r="882">
      <c r="A882" t="inlineStr">
        <is>
          <t>S-388190</t>
        </is>
      </c>
      <c r="B882" t="inlineStr">
        <is>
          <t>A-d40bf7</t>
        </is>
      </c>
      <c r="C882" s="40" t="n">
        <v>45653</v>
      </c>
      <c r="D882" s="40" t="n"/>
      <c r="E882" t="n">
        <v>4</v>
      </c>
      <c r="F882" t="n">
        <v>11741</v>
      </c>
      <c r="G882" t="inlineStr">
        <is>
          <t>2024-S2</t>
        </is>
      </c>
      <c r="H882" t="inlineStr">
        <is>
          <t>Não</t>
        </is>
      </c>
      <c r="I882" t="n">
        <v>0</v>
      </c>
      <c r="J882" s="41" t="n"/>
      <c r="L882" t="inlineStr"/>
      <c r="M882" t="inlineStr">
        <is>
          <t>Enterprise</t>
        </is>
      </c>
      <c r="N882" t="inlineStr">
        <is>
          <t>annual</t>
        </is>
      </c>
      <c r="O882" t="inlineStr">
        <is>
          <t>Pago</t>
        </is>
      </c>
      <c r="P882" t="inlineStr">
        <is>
          <t>Não</t>
        </is>
      </c>
      <c r="Q882" t="inlineStr">
        <is>
          <t>Não</t>
        </is>
      </c>
      <c r="R882" t="inlineStr">
        <is>
          <t>Não</t>
        </is>
      </c>
      <c r="S882" t="inlineStr">
        <is>
          <t>41+</t>
        </is>
      </c>
      <c r="T882" t="inlineStr">
        <is>
          <t>31–90 dias</t>
        </is>
      </c>
      <c r="U882" t="inlineStr">
        <is>
          <t>FinTech</t>
        </is>
      </c>
      <c r="V882" t="inlineStr">
        <is>
          <t>IN</t>
        </is>
      </c>
      <c r="W882" t="inlineStr">
        <is>
          <t>organic</t>
        </is>
      </c>
    </row>
    <row r="883">
      <c r="A883" t="inlineStr">
        <is>
          <t>S-da0fb6</t>
        </is>
      </c>
      <c r="B883" t="inlineStr">
        <is>
          <t>A-d77f4c</t>
        </is>
      </c>
      <c r="C883" s="40" t="n">
        <v>45477</v>
      </c>
      <c r="D883" s="40" t="n"/>
      <c r="E883" t="n">
        <v>180</v>
      </c>
      <c r="F883" t="n">
        <v>10945</v>
      </c>
      <c r="G883" t="inlineStr">
        <is>
          <t>2024-S2</t>
        </is>
      </c>
      <c r="H883" t="inlineStr">
        <is>
          <t>Sim</t>
        </is>
      </c>
      <c r="I883" t="n">
        <v>0</v>
      </c>
      <c r="J883" s="41" t="n"/>
      <c r="L883" t="inlineStr"/>
      <c r="M883" t="inlineStr">
        <is>
          <t>Enterprise</t>
        </is>
      </c>
      <c r="N883" t="inlineStr">
        <is>
          <t>monthly</t>
        </is>
      </c>
      <c r="O883" t="inlineStr">
        <is>
          <t>Pago</t>
        </is>
      </c>
      <c r="P883" t="inlineStr">
        <is>
          <t>Sim</t>
        </is>
      </c>
      <c r="Q883" t="inlineStr">
        <is>
          <t>Não</t>
        </is>
      </c>
      <c r="R883" t="inlineStr">
        <is>
          <t>Não</t>
        </is>
      </c>
      <c r="S883" t="inlineStr">
        <is>
          <t>41+</t>
        </is>
      </c>
      <c r="T883" t="inlineStr">
        <is>
          <t>181–365 dias</t>
        </is>
      </c>
      <c r="U883" t="inlineStr">
        <is>
          <t>DevTools</t>
        </is>
      </c>
      <c r="V883" t="inlineStr">
        <is>
          <t>US</t>
        </is>
      </c>
      <c r="W883" t="inlineStr">
        <is>
          <t>partner</t>
        </is>
      </c>
    </row>
    <row r="884">
      <c r="A884" t="inlineStr">
        <is>
          <t>S-95c467</t>
        </is>
      </c>
      <c r="B884" t="inlineStr">
        <is>
          <t>A-c37601</t>
        </is>
      </c>
      <c r="C884" s="40" t="n">
        <v>45598</v>
      </c>
      <c r="D884" s="40" t="n"/>
      <c r="E884" t="n">
        <v>59</v>
      </c>
      <c r="F884" t="n">
        <v>490</v>
      </c>
      <c r="G884" t="inlineStr">
        <is>
          <t>2024-S2</t>
        </is>
      </c>
      <c r="H884" t="inlineStr">
        <is>
          <t>Sim</t>
        </is>
      </c>
      <c r="I884" t="n">
        <v>0</v>
      </c>
      <c r="J884" s="41" t="n"/>
      <c r="L884" t="inlineStr"/>
      <c r="M884" t="inlineStr">
        <is>
          <t>Pro</t>
        </is>
      </c>
      <c r="N884" t="inlineStr">
        <is>
          <t>annual</t>
        </is>
      </c>
      <c r="O884" t="inlineStr">
        <is>
          <t>Pago</t>
        </is>
      </c>
      <c r="P884" t="inlineStr">
        <is>
          <t>Sim</t>
        </is>
      </c>
      <c r="Q884" t="inlineStr">
        <is>
          <t>Não</t>
        </is>
      </c>
      <c r="R884" t="inlineStr">
        <is>
          <t>Não</t>
        </is>
      </c>
      <c r="S884" t="inlineStr">
        <is>
          <t>6–15</t>
        </is>
      </c>
      <c r="T884" t="inlineStr">
        <is>
          <t>Conta nova (≤ 30 dias)</t>
        </is>
      </c>
      <c r="U884" t="inlineStr">
        <is>
          <t>EdTech</t>
        </is>
      </c>
      <c r="V884" t="inlineStr">
        <is>
          <t>US</t>
        </is>
      </c>
      <c r="W884" t="inlineStr">
        <is>
          <t>partner</t>
        </is>
      </c>
    </row>
    <row r="885">
      <c r="A885" t="inlineStr">
        <is>
          <t>S-15a058</t>
        </is>
      </c>
      <c r="B885" t="inlineStr">
        <is>
          <t>A-9208f0</t>
        </is>
      </c>
      <c r="C885" s="40" t="n">
        <v>45198</v>
      </c>
      <c r="D885" s="40" t="n">
        <v>45385</v>
      </c>
      <c r="E885" t="n">
        <v>187</v>
      </c>
      <c r="F885" t="n">
        <v>98</v>
      </c>
      <c r="G885" t="inlineStr">
        <is>
          <t>Até 2024-S1</t>
        </is>
      </c>
      <c r="H885" t="inlineStr">
        <is>
          <t>Sim</t>
        </is>
      </c>
      <c r="I885" t="n">
        <v>0</v>
      </c>
      <c r="J885" s="41" t="n">
        <v>45383</v>
      </c>
      <c r="K885" t="n">
        <v>3</v>
      </c>
      <c r="L885" t="inlineStr">
        <is>
          <t>Não</t>
        </is>
      </c>
      <c r="M885" t="inlineStr">
        <is>
          <t>Pro</t>
        </is>
      </c>
      <c r="N885" t="inlineStr">
        <is>
          <t>monthly</t>
        </is>
      </c>
      <c r="O885" t="inlineStr">
        <is>
          <t>Pago</t>
        </is>
      </c>
      <c r="P885" t="inlineStr">
        <is>
          <t>Sim</t>
        </is>
      </c>
      <c r="Q885" t="inlineStr">
        <is>
          <t>Não</t>
        </is>
      </c>
      <c r="R885" t="inlineStr">
        <is>
          <t>Não</t>
        </is>
      </c>
      <c r="S885" t="inlineStr">
        <is>
          <t>1–5</t>
        </is>
      </c>
      <c r="T885" t="inlineStr">
        <is>
          <t>91–180 dias</t>
        </is>
      </c>
      <c r="U885" t="inlineStr">
        <is>
          <t>EdTech</t>
        </is>
      </c>
      <c r="V885" t="inlineStr">
        <is>
          <t>US</t>
        </is>
      </c>
      <c r="W885" t="inlineStr">
        <is>
          <t>organic</t>
        </is>
      </c>
    </row>
    <row r="886">
      <c r="A886" t="inlineStr">
        <is>
          <t>S-67474a</t>
        </is>
      </c>
      <c r="B886" t="inlineStr">
        <is>
          <t>A-7d514c</t>
        </is>
      </c>
      <c r="C886" s="40" t="n">
        <v>45456</v>
      </c>
      <c r="D886" s="40" t="n"/>
      <c r="E886" t="n">
        <v>201</v>
      </c>
      <c r="F886" t="n">
        <v>833</v>
      </c>
      <c r="G886" t="inlineStr">
        <is>
          <t>Até 2024-S1</t>
        </is>
      </c>
      <c r="H886" t="inlineStr">
        <is>
          <t>Sim</t>
        </is>
      </c>
      <c r="I886" t="n">
        <v>0</v>
      </c>
      <c r="J886" s="41" t="n"/>
      <c r="L886" t="inlineStr"/>
      <c r="M886" t="inlineStr">
        <is>
          <t>Pro</t>
        </is>
      </c>
      <c r="N886" t="inlineStr">
        <is>
          <t>monthly</t>
        </is>
      </c>
      <c r="O886" t="inlineStr">
        <is>
          <t>Pago</t>
        </is>
      </c>
      <c r="P886" t="inlineStr">
        <is>
          <t>Sim</t>
        </is>
      </c>
      <c r="Q886" t="inlineStr">
        <is>
          <t>Não</t>
        </is>
      </c>
      <c r="R886" t="inlineStr">
        <is>
          <t>Não</t>
        </is>
      </c>
      <c r="S886" t="inlineStr">
        <is>
          <t>16–40</t>
        </is>
      </c>
      <c r="T886" t="inlineStr">
        <is>
          <t>91–180 dias</t>
        </is>
      </c>
      <c r="U886" t="inlineStr">
        <is>
          <t>HealthTech</t>
        </is>
      </c>
      <c r="V886" t="inlineStr">
        <is>
          <t>DE</t>
        </is>
      </c>
      <c r="W886" t="inlineStr">
        <is>
          <t>organic</t>
        </is>
      </c>
    </row>
    <row r="887">
      <c r="A887" t="inlineStr">
        <is>
          <t>S-8c767b</t>
        </is>
      </c>
      <c r="B887" t="inlineStr">
        <is>
          <t>A-b07b56</t>
        </is>
      </c>
      <c r="C887" s="40" t="n">
        <v>45629</v>
      </c>
      <c r="D887" s="40" t="n">
        <v>45635</v>
      </c>
      <c r="E887" t="n">
        <v>6</v>
      </c>
      <c r="F887" t="n">
        <v>0</v>
      </c>
      <c r="G887" t="inlineStr">
        <is>
          <t>2024-S2</t>
        </is>
      </c>
      <c r="H887" t="inlineStr">
        <is>
          <t>Não</t>
        </is>
      </c>
      <c r="I887" t="n">
        <v>1</v>
      </c>
      <c r="J887" s="41" t="n">
        <v>45627</v>
      </c>
      <c r="K887" t="n">
        <v>9</v>
      </c>
      <c r="L887" t="inlineStr">
        <is>
          <t>Não</t>
        </is>
      </c>
      <c r="M887" t="inlineStr">
        <is>
          <t>Enterprise</t>
        </is>
      </c>
      <c r="N887" t="inlineStr">
        <is>
          <t>monthly</t>
        </is>
      </c>
      <c r="O887" t="inlineStr">
        <is>
          <t>Trial</t>
        </is>
      </c>
      <c r="P887" t="inlineStr">
        <is>
          <t>Sim</t>
        </is>
      </c>
      <c r="Q887" t="inlineStr">
        <is>
          <t>Não</t>
        </is>
      </c>
      <c r="R887" t="inlineStr">
        <is>
          <t>Não</t>
        </is>
      </c>
      <c r="S887" t="inlineStr">
        <is>
          <t>16–40</t>
        </is>
      </c>
      <c r="T887" t="inlineStr">
        <is>
          <t>Conta nova (≤ 30 dias)</t>
        </is>
      </c>
      <c r="U887" t="inlineStr">
        <is>
          <t>DevTools</t>
        </is>
      </c>
      <c r="V887" t="inlineStr">
        <is>
          <t>US</t>
        </is>
      </c>
      <c r="W887" t="inlineStr">
        <is>
          <t>event</t>
        </is>
      </c>
    </row>
    <row r="888">
      <c r="A888" t="inlineStr">
        <is>
          <t>S-5bde76</t>
        </is>
      </c>
      <c r="B888" t="inlineStr">
        <is>
          <t>A-cb5333</t>
        </is>
      </c>
      <c r="C888" s="40" t="n">
        <v>45543</v>
      </c>
      <c r="D888" s="40" t="n"/>
      <c r="E888" t="n">
        <v>114</v>
      </c>
      <c r="F888" t="n">
        <v>1617</v>
      </c>
      <c r="G888" t="inlineStr">
        <is>
          <t>2024-S2</t>
        </is>
      </c>
      <c r="H888" t="inlineStr">
        <is>
          <t>Sim</t>
        </is>
      </c>
      <c r="I888" t="n">
        <v>0</v>
      </c>
      <c r="J888" s="41" t="n"/>
      <c r="L888" t="inlineStr"/>
      <c r="M888" t="inlineStr">
        <is>
          <t>Pro</t>
        </is>
      </c>
      <c r="N888" t="inlineStr">
        <is>
          <t>monthly</t>
        </is>
      </c>
      <c r="O888" t="inlineStr">
        <is>
          <t>Pago</t>
        </is>
      </c>
      <c r="P888" t="inlineStr">
        <is>
          <t>Sim</t>
        </is>
      </c>
      <c r="Q888" t="inlineStr">
        <is>
          <t>Não</t>
        </is>
      </c>
      <c r="R888" t="inlineStr">
        <is>
          <t>Não</t>
        </is>
      </c>
      <c r="S888" t="inlineStr">
        <is>
          <t>16–40</t>
        </is>
      </c>
      <c r="T888" t="inlineStr">
        <is>
          <t>91–180 dias</t>
        </is>
      </c>
      <c r="U888" t="inlineStr">
        <is>
          <t>DevTools</t>
        </is>
      </c>
      <c r="V888" t="inlineStr">
        <is>
          <t>US</t>
        </is>
      </c>
      <c r="W888" t="inlineStr">
        <is>
          <t>ads</t>
        </is>
      </c>
    </row>
    <row r="889">
      <c r="A889" t="inlineStr">
        <is>
          <t>S-746e1b</t>
        </is>
      </c>
      <c r="B889" t="inlineStr">
        <is>
          <t>A-90a8c8</t>
        </is>
      </c>
      <c r="C889" s="40" t="n">
        <v>45552</v>
      </c>
      <c r="D889" s="40" t="n"/>
      <c r="E889" t="n">
        <v>105</v>
      </c>
      <c r="F889" t="n">
        <v>14527</v>
      </c>
      <c r="G889" t="inlineStr">
        <is>
          <t>2024-S2</t>
        </is>
      </c>
      <c r="H889" t="inlineStr">
        <is>
          <t>Sim</t>
        </is>
      </c>
      <c r="I889" t="n">
        <v>0</v>
      </c>
      <c r="J889" s="41" t="n"/>
      <c r="L889" t="inlineStr"/>
      <c r="M889" t="inlineStr">
        <is>
          <t>Enterprise</t>
        </is>
      </c>
      <c r="N889" t="inlineStr">
        <is>
          <t>annual</t>
        </is>
      </c>
      <c r="O889" t="inlineStr">
        <is>
          <t>Pago</t>
        </is>
      </c>
      <c r="P889" t="inlineStr">
        <is>
          <t>Sim</t>
        </is>
      </c>
      <c r="Q889" t="inlineStr">
        <is>
          <t>Não</t>
        </is>
      </c>
      <c r="R889" t="inlineStr">
        <is>
          <t>Não</t>
        </is>
      </c>
      <c r="S889" t="inlineStr">
        <is>
          <t>41+</t>
        </is>
      </c>
      <c r="T889" t="inlineStr">
        <is>
          <t>Conta nova (≤ 30 dias)</t>
        </is>
      </c>
      <c r="U889" t="inlineStr">
        <is>
          <t>FinTech</t>
        </is>
      </c>
      <c r="V889" t="inlineStr">
        <is>
          <t>AU</t>
        </is>
      </c>
      <c r="W889" t="inlineStr">
        <is>
          <t>organic</t>
        </is>
      </c>
    </row>
    <row r="890">
      <c r="A890" t="inlineStr">
        <is>
          <t>S-460deb</t>
        </is>
      </c>
      <c r="B890" t="inlineStr">
        <is>
          <t>A-832ec2</t>
        </is>
      </c>
      <c r="C890" s="40" t="n">
        <v>45623</v>
      </c>
      <c r="D890" s="40" t="n"/>
      <c r="E890" t="n">
        <v>34</v>
      </c>
      <c r="F890" t="n">
        <v>4378</v>
      </c>
      <c r="G890" t="inlineStr">
        <is>
          <t>2024-S2</t>
        </is>
      </c>
      <c r="H890" t="inlineStr">
        <is>
          <t>Sim</t>
        </is>
      </c>
      <c r="I890" t="n">
        <v>0</v>
      </c>
      <c r="J890" s="41" t="n"/>
      <c r="L890" t="inlineStr"/>
      <c r="M890" t="inlineStr">
        <is>
          <t>Enterprise</t>
        </is>
      </c>
      <c r="N890" t="inlineStr">
        <is>
          <t>annual</t>
        </is>
      </c>
      <c r="O890" t="inlineStr">
        <is>
          <t>Pago</t>
        </is>
      </c>
      <c r="P890" t="inlineStr">
        <is>
          <t>Não</t>
        </is>
      </c>
      <c r="Q890" t="inlineStr">
        <is>
          <t>Sim</t>
        </is>
      </c>
      <c r="R890" t="inlineStr">
        <is>
          <t>Não</t>
        </is>
      </c>
      <c r="S890" t="inlineStr">
        <is>
          <t>16–40</t>
        </is>
      </c>
      <c r="T890" t="inlineStr">
        <is>
          <t>Mais de 365 dias</t>
        </is>
      </c>
      <c r="U890" t="inlineStr">
        <is>
          <t>FinTech</t>
        </is>
      </c>
      <c r="V890" t="inlineStr">
        <is>
          <t>UK</t>
        </is>
      </c>
      <c r="W890" t="inlineStr">
        <is>
          <t>event</t>
        </is>
      </c>
    </row>
    <row r="891">
      <c r="A891" t="inlineStr">
        <is>
          <t>S-62af97</t>
        </is>
      </c>
      <c r="B891" t="inlineStr">
        <is>
          <t>A-05f0e5</t>
        </is>
      </c>
      <c r="C891" s="40" t="n">
        <v>45107</v>
      </c>
      <c r="D891" s="40" t="n"/>
      <c r="E891" t="n">
        <v>550</v>
      </c>
      <c r="F891" t="n">
        <v>2254</v>
      </c>
      <c r="G891" t="inlineStr">
        <is>
          <t>Até 2024-S1</t>
        </is>
      </c>
      <c r="H891" t="inlineStr">
        <is>
          <t>Sim</t>
        </is>
      </c>
      <c r="I891" t="n">
        <v>0</v>
      </c>
      <c r="J891" s="41" t="n"/>
      <c r="L891" t="inlineStr"/>
      <c r="M891" t="inlineStr">
        <is>
          <t>Pro</t>
        </is>
      </c>
      <c r="N891" t="inlineStr">
        <is>
          <t>annual</t>
        </is>
      </c>
      <c r="O891" t="inlineStr">
        <is>
          <t>Pago</t>
        </is>
      </c>
      <c r="P891" t="inlineStr">
        <is>
          <t>Não</t>
        </is>
      </c>
      <c r="Q891" t="inlineStr">
        <is>
          <t>Não</t>
        </is>
      </c>
      <c r="R891" t="inlineStr">
        <is>
          <t>Não</t>
        </is>
      </c>
      <c r="S891" t="inlineStr">
        <is>
          <t>41+</t>
        </is>
      </c>
      <c r="T891" t="inlineStr">
        <is>
          <t>31–90 dias</t>
        </is>
      </c>
      <c r="U891" t="inlineStr">
        <is>
          <t>FinTech</t>
        </is>
      </c>
      <c r="V891" t="inlineStr">
        <is>
          <t>US</t>
        </is>
      </c>
      <c r="W891" t="inlineStr">
        <is>
          <t>partner</t>
        </is>
      </c>
    </row>
    <row r="892">
      <c r="A892" t="inlineStr">
        <is>
          <t>S-7b01d4</t>
        </is>
      </c>
      <c r="B892" t="inlineStr">
        <is>
          <t>A-cbbe12</t>
        </is>
      </c>
      <c r="C892" s="40" t="n">
        <v>45451</v>
      </c>
      <c r="D892" s="40" t="n"/>
      <c r="E892" t="n">
        <v>206</v>
      </c>
      <c r="F892" t="n">
        <v>2401</v>
      </c>
      <c r="G892" t="inlineStr">
        <is>
          <t>Até 2024-S1</t>
        </is>
      </c>
      <c r="H892" t="inlineStr">
        <is>
          <t>Sim</t>
        </is>
      </c>
      <c r="I892" t="n">
        <v>0</v>
      </c>
      <c r="J892" s="41" t="n"/>
      <c r="L892" t="inlineStr"/>
      <c r="M892" t="inlineStr">
        <is>
          <t>Pro</t>
        </is>
      </c>
      <c r="N892" t="inlineStr">
        <is>
          <t>monthly</t>
        </is>
      </c>
      <c r="O892" t="inlineStr">
        <is>
          <t>Pago</t>
        </is>
      </c>
      <c r="P892" t="inlineStr">
        <is>
          <t>Sim</t>
        </is>
      </c>
      <c r="Q892" t="inlineStr">
        <is>
          <t>Sim</t>
        </is>
      </c>
      <c r="R892" t="inlineStr">
        <is>
          <t>Não</t>
        </is>
      </c>
      <c r="S892" t="inlineStr">
        <is>
          <t>41+</t>
        </is>
      </c>
      <c r="T892" t="inlineStr">
        <is>
          <t>Mais de 365 dias</t>
        </is>
      </c>
      <c r="U892" t="inlineStr">
        <is>
          <t>Cybersecurity</t>
        </is>
      </c>
      <c r="V892" t="inlineStr">
        <is>
          <t>DE</t>
        </is>
      </c>
      <c r="W892" t="inlineStr">
        <is>
          <t>partner</t>
        </is>
      </c>
    </row>
    <row r="893">
      <c r="A893" t="inlineStr">
        <is>
          <t>S-59f6b6</t>
        </is>
      </c>
      <c r="B893" t="inlineStr">
        <is>
          <t>A-dec005</t>
        </is>
      </c>
      <c r="C893" s="40" t="n">
        <v>45606</v>
      </c>
      <c r="D893" s="40" t="n"/>
      <c r="E893" t="n">
        <v>51</v>
      </c>
      <c r="F893" t="n">
        <v>399</v>
      </c>
      <c r="G893" t="inlineStr">
        <is>
          <t>2024-S2</t>
        </is>
      </c>
      <c r="H893" t="inlineStr">
        <is>
          <t>Sim</t>
        </is>
      </c>
      <c r="I893" t="n">
        <v>0</v>
      </c>
      <c r="J893" s="41" t="n"/>
      <c r="L893" t="inlineStr"/>
      <c r="M893" t="inlineStr">
        <is>
          <t>Basic</t>
        </is>
      </c>
      <c r="N893" t="inlineStr">
        <is>
          <t>monthly</t>
        </is>
      </c>
      <c r="O893" t="inlineStr">
        <is>
          <t>Pago</t>
        </is>
      </c>
      <c r="P893" t="inlineStr">
        <is>
          <t>Não</t>
        </is>
      </c>
      <c r="Q893" t="inlineStr">
        <is>
          <t>Sim</t>
        </is>
      </c>
      <c r="R893" t="inlineStr">
        <is>
          <t>Não</t>
        </is>
      </c>
      <c r="S893" t="inlineStr">
        <is>
          <t>16–40</t>
        </is>
      </c>
      <c r="T893" t="inlineStr">
        <is>
          <t>Mais de 365 dias</t>
        </is>
      </c>
      <c r="U893" t="inlineStr">
        <is>
          <t>HealthTech</t>
        </is>
      </c>
      <c r="V893" t="inlineStr">
        <is>
          <t>US</t>
        </is>
      </c>
      <c r="W893" t="inlineStr">
        <is>
          <t>partner</t>
        </is>
      </c>
    </row>
    <row r="894">
      <c r="A894" t="inlineStr">
        <is>
          <t>S-8013f6</t>
        </is>
      </c>
      <c r="B894" t="inlineStr">
        <is>
          <t>A-6a7c9d</t>
        </is>
      </c>
      <c r="C894" s="40" t="n">
        <v>45637</v>
      </c>
      <c r="D894" s="40" t="n">
        <v>45646</v>
      </c>
      <c r="E894" t="n">
        <v>9</v>
      </c>
      <c r="F894" t="n">
        <v>893</v>
      </c>
      <c r="G894" t="inlineStr">
        <is>
          <t>2024-S2</t>
        </is>
      </c>
      <c r="H894" t="inlineStr">
        <is>
          <t>Não</t>
        </is>
      </c>
      <c r="I894" t="n">
        <v>1</v>
      </c>
      <c r="J894" s="41" t="n">
        <v>45627</v>
      </c>
      <c r="K894" t="n">
        <v>20</v>
      </c>
      <c r="L894" t="inlineStr">
        <is>
          <t>Não</t>
        </is>
      </c>
      <c r="M894" t="inlineStr">
        <is>
          <t>Basic</t>
        </is>
      </c>
      <c r="N894" t="inlineStr">
        <is>
          <t>monthly</t>
        </is>
      </c>
      <c r="O894" t="inlineStr">
        <is>
          <t>Pago</t>
        </is>
      </c>
      <c r="P894" t="inlineStr">
        <is>
          <t>Sim</t>
        </is>
      </c>
      <c r="Q894" t="inlineStr">
        <is>
          <t>Não</t>
        </is>
      </c>
      <c r="R894" t="inlineStr">
        <is>
          <t>Não</t>
        </is>
      </c>
      <c r="S894" t="inlineStr">
        <is>
          <t>41+</t>
        </is>
      </c>
      <c r="T894" t="inlineStr">
        <is>
          <t>31–90 dias</t>
        </is>
      </c>
      <c r="U894" t="inlineStr">
        <is>
          <t>Cybersecurity</t>
        </is>
      </c>
      <c r="V894" t="inlineStr">
        <is>
          <t>US</t>
        </is>
      </c>
      <c r="W894" t="inlineStr">
        <is>
          <t>organic</t>
        </is>
      </c>
    </row>
    <row r="895">
      <c r="A895" t="inlineStr">
        <is>
          <t>S-dcd084</t>
        </is>
      </c>
      <c r="B895" t="inlineStr">
        <is>
          <t>A-d27f50</t>
        </is>
      </c>
      <c r="C895" s="40" t="n">
        <v>45631</v>
      </c>
      <c r="D895" s="40" t="n">
        <v>45635</v>
      </c>
      <c r="E895" t="n">
        <v>4</v>
      </c>
      <c r="F895" t="n">
        <v>9552</v>
      </c>
      <c r="G895" t="inlineStr">
        <is>
          <t>2024-S2</t>
        </is>
      </c>
      <c r="H895" t="inlineStr">
        <is>
          <t>Não</t>
        </is>
      </c>
      <c r="I895" t="n">
        <v>1</v>
      </c>
      <c r="J895" s="41" t="n">
        <v>45627</v>
      </c>
      <c r="K895" t="n">
        <v>9</v>
      </c>
      <c r="L895" t="inlineStr">
        <is>
          <t>Não</t>
        </is>
      </c>
      <c r="M895" t="inlineStr">
        <is>
          <t>Enterprise</t>
        </is>
      </c>
      <c r="N895" t="inlineStr">
        <is>
          <t>annual</t>
        </is>
      </c>
      <c r="O895" t="inlineStr">
        <is>
          <t>Pago</t>
        </is>
      </c>
      <c r="P895" t="inlineStr">
        <is>
          <t>Sim</t>
        </is>
      </c>
      <c r="Q895" t="inlineStr">
        <is>
          <t>Não</t>
        </is>
      </c>
      <c r="R895" t="inlineStr">
        <is>
          <t>Não</t>
        </is>
      </c>
      <c r="S895" t="inlineStr">
        <is>
          <t>41+</t>
        </is>
      </c>
      <c r="T895" t="inlineStr">
        <is>
          <t>91–180 dias</t>
        </is>
      </c>
      <c r="U895" t="inlineStr">
        <is>
          <t>Cybersecurity</t>
        </is>
      </c>
      <c r="V895" t="inlineStr">
        <is>
          <t>UK</t>
        </is>
      </c>
      <c r="W895" t="inlineStr">
        <is>
          <t>ads</t>
        </is>
      </c>
    </row>
    <row r="896">
      <c r="A896" t="inlineStr">
        <is>
          <t>S-8e6903</t>
        </is>
      </c>
      <c r="B896" t="inlineStr">
        <is>
          <t>A-bd4708</t>
        </is>
      </c>
      <c r="C896" s="40" t="n">
        <v>45550</v>
      </c>
      <c r="D896" s="40" t="n"/>
      <c r="E896" t="n">
        <v>107</v>
      </c>
      <c r="F896" t="n">
        <v>703</v>
      </c>
      <c r="G896" t="inlineStr">
        <is>
          <t>2024-S2</t>
        </is>
      </c>
      <c r="H896" t="inlineStr">
        <is>
          <t>Sim</t>
        </is>
      </c>
      <c r="I896" t="n">
        <v>0</v>
      </c>
      <c r="J896" s="41" t="n"/>
      <c r="L896" t="inlineStr"/>
      <c r="M896" t="inlineStr">
        <is>
          <t>Basic</t>
        </is>
      </c>
      <c r="N896" t="inlineStr">
        <is>
          <t>monthly</t>
        </is>
      </c>
      <c r="O896" t="inlineStr">
        <is>
          <t>Pago</t>
        </is>
      </c>
      <c r="P896" t="inlineStr">
        <is>
          <t>Não</t>
        </is>
      </c>
      <c r="Q896" t="inlineStr">
        <is>
          <t>Não</t>
        </is>
      </c>
      <c r="R896" t="inlineStr">
        <is>
          <t>Não</t>
        </is>
      </c>
      <c r="S896" t="inlineStr">
        <is>
          <t>16–40</t>
        </is>
      </c>
      <c r="T896" t="inlineStr">
        <is>
          <t>31–90 dias</t>
        </is>
      </c>
      <c r="U896" t="inlineStr">
        <is>
          <t>FinTech</t>
        </is>
      </c>
      <c r="V896" t="inlineStr">
        <is>
          <t>US</t>
        </is>
      </c>
      <c r="W896" t="inlineStr">
        <is>
          <t>ads</t>
        </is>
      </c>
    </row>
    <row r="897">
      <c r="A897" t="inlineStr">
        <is>
          <t>S-a96f6c</t>
        </is>
      </c>
      <c r="B897" t="inlineStr">
        <is>
          <t>A-b30291</t>
        </is>
      </c>
      <c r="C897" s="40" t="n">
        <v>45588</v>
      </c>
      <c r="D897" s="40" t="n"/>
      <c r="E897" t="n">
        <v>69</v>
      </c>
      <c r="F897" t="n">
        <v>0</v>
      </c>
      <c r="G897" t="inlineStr">
        <is>
          <t>2024-S2</t>
        </is>
      </c>
      <c r="H897" t="inlineStr">
        <is>
          <t>Sim</t>
        </is>
      </c>
      <c r="I897" t="n">
        <v>0</v>
      </c>
      <c r="J897" s="41" t="n"/>
      <c r="L897" t="inlineStr"/>
      <c r="M897" t="inlineStr">
        <is>
          <t>Pro</t>
        </is>
      </c>
      <c r="N897" t="inlineStr">
        <is>
          <t>monthly</t>
        </is>
      </c>
      <c r="O897" t="inlineStr">
        <is>
          <t>Trial</t>
        </is>
      </c>
      <c r="P897" t="inlineStr">
        <is>
          <t>Sim</t>
        </is>
      </c>
      <c r="Q897" t="inlineStr">
        <is>
          <t>Não</t>
        </is>
      </c>
      <c r="R897" t="inlineStr">
        <is>
          <t>Não</t>
        </is>
      </c>
      <c r="S897" t="inlineStr">
        <is>
          <t>6–15</t>
        </is>
      </c>
      <c r="T897" t="inlineStr">
        <is>
          <t>181–365 dias</t>
        </is>
      </c>
      <c r="U897" t="inlineStr">
        <is>
          <t>HealthTech</t>
        </is>
      </c>
      <c r="V897" t="inlineStr">
        <is>
          <t>US</t>
        </is>
      </c>
      <c r="W897" t="inlineStr">
        <is>
          <t>event</t>
        </is>
      </c>
    </row>
    <row r="898">
      <c r="A898" t="inlineStr">
        <is>
          <t>S-7730b1</t>
        </is>
      </c>
      <c r="B898" t="inlineStr">
        <is>
          <t>A-e51ec7</t>
        </is>
      </c>
      <c r="C898" s="40" t="n">
        <v>45413</v>
      </c>
      <c r="D898" s="40" t="n"/>
      <c r="E898" t="n">
        <v>244</v>
      </c>
      <c r="F898" t="n">
        <v>196</v>
      </c>
      <c r="G898" t="inlineStr">
        <is>
          <t>Até 2024-S1</t>
        </is>
      </c>
      <c r="H898" t="inlineStr">
        <is>
          <t>Sim</t>
        </is>
      </c>
      <c r="I898" t="n">
        <v>0</v>
      </c>
      <c r="J898" s="41" t="n"/>
      <c r="L898" t="inlineStr"/>
      <c r="M898" t="inlineStr">
        <is>
          <t>Pro</t>
        </is>
      </c>
      <c r="N898" t="inlineStr">
        <is>
          <t>annual</t>
        </is>
      </c>
      <c r="O898" t="inlineStr">
        <is>
          <t>Pago</t>
        </is>
      </c>
      <c r="P898" t="inlineStr">
        <is>
          <t>Sim</t>
        </is>
      </c>
      <c r="Q898" t="inlineStr">
        <is>
          <t>Não</t>
        </is>
      </c>
      <c r="R898" t="inlineStr">
        <is>
          <t>Não</t>
        </is>
      </c>
      <c r="S898" t="inlineStr">
        <is>
          <t>1–5</t>
        </is>
      </c>
      <c r="T898" t="inlineStr">
        <is>
          <t>181–365 dias</t>
        </is>
      </c>
      <c r="U898" t="inlineStr">
        <is>
          <t>FinTech</t>
        </is>
      </c>
      <c r="V898" t="inlineStr">
        <is>
          <t>CA</t>
        </is>
      </c>
      <c r="W898" t="inlineStr">
        <is>
          <t>partner</t>
        </is>
      </c>
    </row>
    <row r="899">
      <c r="A899" t="inlineStr">
        <is>
          <t>S-62f048</t>
        </is>
      </c>
      <c r="B899" t="inlineStr">
        <is>
          <t>A-c45b23</t>
        </is>
      </c>
      <c r="C899" s="40" t="n">
        <v>45335</v>
      </c>
      <c r="D899" s="40" t="n"/>
      <c r="E899" t="n">
        <v>322</v>
      </c>
      <c r="F899" t="n">
        <v>343</v>
      </c>
      <c r="G899" t="inlineStr">
        <is>
          <t>Até 2024-S1</t>
        </is>
      </c>
      <c r="H899" t="inlineStr">
        <is>
          <t>Sim</t>
        </is>
      </c>
      <c r="I899" t="n">
        <v>0</v>
      </c>
      <c r="J899" s="41" t="n"/>
      <c r="L899" t="inlineStr"/>
      <c r="M899" t="inlineStr">
        <is>
          <t>Pro</t>
        </is>
      </c>
      <c r="N899" t="inlineStr">
        <is>
          <t>monthly</t>
        </is>
      </c>
      <c r="O899" t="inlineStr">
        <is>
          <t>Pago</t>
        </is>
      </c>
      <c r="P899" t="inlineStr">
        <is>
          <t>Sim</t>
        </is>
      </c>
      <c r="Q899" t="inlineStr">
        <is>
          <t>Não</t>
        </is>
      </c>
      <c r="R899" t="inlineStr">
        <is>
          <t>Não</t>
        </is>
      </c>
      <c r="S899" t="inlineStr">
        <is>
          <t>6–15</t>
        </is>
      </c>
      <c r="T899" t="inlineStr">
        <is>
          <t>31–90 dias</t>
        </is>
      </c>
      <c r="U899" t="inlineStr">
        <is>
          <t>FinTech</t>
        </is>
      </c>
      <c r="V899" t="inlineStr">
        <is>
          <t>UK</t>
        </is>
      </c>
      <c r="W899" t="inlineStr">
        <is>
          <t>partner</t>
        </is>
      </c>
    </row>
    <row r="900">
      <c r="A900" t="inlineStr">
        <is>
          <t>S-4f56f5</t>
        </is>
      </c>
      <c r="B900" t="inlineStr">
        <is>
          <t>A-922109</t>
        </is>
      </c>
      <c r="C900" s="40" t="n">
        <v>45609</v>
      </c>
      <c r="D900" s="40" t="n"/>
      <c r="E900" t="n">
        <v>48</v>
      </c>
      <c r="F900" t="n">
        <v>597</v>
      </c>
      <c r="G900" t="inlineStr">
        <is>
          <t>2024-S2</t>
        </is>
      </c>
      <c r="H900" t="inlineStr">
        <is>
          <t>Sim</t>
        </is>
      </c>
      <c r="I900" t="n">
        <v>0</v>
      </c>
      <c r="J900" s="41" t="n"/>
      <c r="L900" t="inlineStr"/>
      <c r="M900" t="inlineStr">
        <is>
          <t>Enterprise</t>
        </is>
      </c>
      <c r="N900" t="inlineStr">
        <is>
          <t>monthly</t>
        </is>
      </c>
      <c r="O900" t="inlineStr">
        <is>
          <t>Pago</t>
        </is>
      </c>
      <c r="P900" t="inlineStr">
        <is>
          <t>Sim</t>
        </is>
      </c>
      <c r="Q900" t="inlineStr">
        <is>
          <t>Não</t>
        </is>
      </c>
      <c r="R900" t="inlineStr">
        <is>
          <t>Não</t>
        </is>
      </c>
      <c r="S900" t="inlineStr">
        <is>
          <t>1–5</t>
        </is>
      </c>
      <c r="T900" t="inlineStr">
        <is>
          <t>181–365 dias</t>
        </is>
      </c>
      <c r="U900" t="inlineStr">
        <is>
          <t>Cybersecurity</t>
        </is>
      </c>
      <c r="V900" t="inlineStr">
        <is>
          <t>US</t>
        </is>
      </c>
      <c r="W900" t="inlineStr">
        <is>
          <t>ads</t>
        </is>
      </c>
    </row>
    <row r="901">
      <c r="A901" t="inlineStr">
        <is>
          <t>S-851743</t>
        </is>
      </c>
      <c r="B901" t="inlineStr">
        <is>
          <t>A-443b7c</t>
        </is>
      </c>
      <c r="C901" s="40" t="n">
        <v>45592</v>
      </c>
      <c r="D901" s="40" t="n"/>
      <c r="E901" t="n">
        <v>65</v>
      </c>
      <c r="F901" t="n">
        <v>637</v>
      </c>
      <c r="G901" t="inlineStr">
        <is>
          <t>2024-S2</t>
        </is>
      </c>
      <c r="H901" t="inlineStr">
        <is>
          <t>Sim</t>
        </is>
      </c>
      <c r="I901" t="n">
        <v>0</v>
      </c>
      <c r="J901" s="41" t="n"/>
      <c r="L901" t="inlineStr"/>
      <c r="M901" t="inlineStr">
        <is>
          <t>Pro</t>
        </is>
      </c>
      <c r="N901" t="inlineStr">
        <is>
          <t>monthly</t>
        </is>
      </c>
      <c r="O901" t="inlineStr">
        <is>
          <t>Pago</t>
        </is>
      </c>
      <c r="P901" t="inlineStr">
        <is>
          <t>Sim</t>
        </is>
      </c>
      <c r="Q901" t="inlineStr">
        <is>
          <t>Sim</t>
        </is>
      </c>
      <c r="R901" t="inlineStr">
        <is>
          <t>Não</t>
        </is>
      </c>
      <c r="S901" t="inlineStr">
        <is>
          <t>6–15</t>
        </is>
      </c>
      <c r="T901" t="inlineStr">
        <is>
          <t>31–90 dias</t>
        </is>
      </c>
      <c r="U901" t="inlineStr">
        <is>
          <t>Cybersecurity</t>
        </is>
      </c>
      <c r="V901" t="inlineStr">
        <is>
          <t>US</t>
        </is>
      </c>
      <c r="W901" t="inlineStr">
        <is>
          <t>other</t>
        </is>
      </c>
    </row>
    <row r="902">
      <c r="A902" t="inlineStr">
        <is>
          <t>S-8bfab5</t>
        </is>
      </c>
      <c r="B902" t="inlineStr">
        <is>
          <t>A-af0cd2</t>
        </is>
      </c>
      <c r="C902" s="40" t="n">
        <v>45442</v>
      </c>
      <c r="D902" s="40" t="n">
        <v>45640</v>
      </c>
      <c r="E902" t="n">
        <v>198</v>
      </c>
      <c r="F902" t="n">
        <v>931</v>
      </c>
      <c r="G902" t="inlineStr">
        <is>
          <t>Até 2024-S1</t>
        </is>
      </c>
      <c r="H902" t="inlineStr">
        <is>
          <t>Sim</t>
        </is>
      </c>
      <c r="I902" t="n">
        <v>0</v>
      </c>
      <c r="J902" s="41" t="n">
        <v>45627</v>
      </c>
      <c r="K902" t="n">
        <v>14</v>
      </c>
      <c r="L902" t="inlineStr">
        <is>
          <t>Não</t>
        </is>
      </c>
      <c r="M902" t="inlineStr">
        <is>
          <t>Pro</t>
        </is>
      </c>
      <c r="N902" t="inlineStr">
        <is>
          <t>monthly</t>
        </is>
      </c>
      <c r="O902" t="inlineStr">
        <is>
          <t>Pago</t>
        </is>
      </c>
      <c r="P902" t="inlineStr">
        <is>
          <t>Sim</t>
        </is>
      </c>
      <c r="Q902" t="inlineStr">
        <is>
          <t>Não</t>
        </is>
      </c>
      <c r="R902" t="inlineStr">
        <is>
          <t>Não</t>
        </is>
      </c>
      <c r="S902" t="inlineStr">
        <is>
          <t>16–40</t>
        </is>
      </c>
      <c r="T902" t="inlineStr">
        <is>
          <t>Mais de 365 dias</t>
        </is>
      </c>
      <c r="U902" t="inlineStr">
        <is>
          <t>Cybersecurity</t>
        </is>
      </c>
      <c r="V902" t="inlineStr">
        <is>
          <t>IN</t>
        </is>
      </c>
      <c r="W902" t="inlineStr">
        <is>
          <t>other</t>
        </is>
      </c>
    </row>
    <row r="903">
      <c r="A903" t="inlineStr">
        <is>
          <t>S-f5d8ce</t>
        </is>
      </c>
      <c r="B903" t="inlineStr">
        <is>
          <t>A-756192</t>
        </is>
      </c>
      <c r="C903" s="40" t="n">
        <v>45226</v>
      </c>
      <c r="D903" s="40" t="n"/>
      <c r="E903" t="n">
        <v>431</v>
      </c>
      <c r="F903" t="n">
        <v>931</v>
      </c>
      <c r="G903" t="inlineStr">
        <is>
          <t>Até 2024-S1</t>
        </is>
      </c>
      <c r="H903" t="inlineStr">
        <is>
          <t>Sim</t>
        </is>
      </c>
      <c r="I903" t="n">
        <v>0</v>
      </c>
      <c r="J903" s="41" t="n"/>
      <c r="L903" t="inlineStr"/>
      <c r="M903" t="inlineStr">
        <is>
          <t>Pro</t>
        </is>
      </c>
      <c r="N903" t="inlineStr">
        <is>
          <t>monthly</t>
        </is>
      </c>
      <c r="O903" t="inlineStr">
        <is>
          <t>Pago</t>
        </is>
      </c>
      <c r="P903" t="inlineStr">
        <is>
          <t>Não</t>
        </is>
      </c>
      <c r="Q903" t="inlineStr">
        <is>
          <t>Não</t>
        </is>
      </c>
      <c r="R903" t="inlineStr">
        <is>
          <t>Não</t>
        </is>
      </c>
      <c r="S903" t="inlineStr">
        <is>
          <t>16–40</t>
        </is>
      </c>
      <c r="T903" t="inlineStr">
        <is>
          <t>91–180 dias</t>
        </is>
      </c>
      <c r="U903" t="inlineStr">
        <is>
          <t>FinTech</t>
        </is>
      </c>
      <c r="V903" t="inlineStr">
        <is>
          <t>IN</t>
        </is>
      </c>
      <c r="W903" t="inlineStr">
        <is>
          <t>other</t>
        </is>
      </c>
    </row>
    <row r="904">
      <c r="A904" t="inlineStr">
        <is>
          <t>S-58a152</t>
        </is>
      </c>
      <c r="B904" t="inlineStr">
        <is>
          <t>A-90a8c8</t>
        </is>
      </c>
      <c r="C904" s="40" t="n">
        <v>45629</v>
      </c>
      <c r="D904" s="40" t="n"/>
      <c r="E904" t="n">
        <v>28</v>
      </c>
      <c r="F904" t="n">
        <v>2985</v>
      </c>
      <c r="G904" t="inlineStr">
        <is>
          <t>2024-S2</t>
        </is>
      </c>
      <c r="H904" t="inlineStr">
        <is>
          <t>Não</t>
        </is>
      </c>
      <c r="I904" t="n">
        <v>0</v>
      </c>
      <c r="J904" s="41" t="n"/>
      <c r="L904" t="inlineStr"/>
      <c r="M904" t="inlineStr">
        <is>
          <t>Enterprise</t>
        </is>
      </c>
      <c r="N904" t="inlineStr">
        <is>
          <t>monthly</t>
        </is>
      </c>
      <c r="O904" t="inlineStr">
        <is>
          <t>Pago</t>
        </is>
      </c>
      <c r="P904" t="inlineStr">
        <is>
          <t>Não</t>
        </is>
      </c>
      <c r="Q904" t="inlineStr">
        <is>
          <t>Não</t>
        </is>
      </c>
      <c r="R904" t="inlineStr">
        <is>
          <t>Não</t>
        </is>
      </c>
      <c r="S904" t="inlineStr">
        <is>
          <t>6–15</t>
        </is>
      </c>
      <c r="T904" t="inlineStr">
        <is>
          <t>91–180 dias</t>
        </is>
      </c>
      <c r="U904" t="inlineStr">
        <is>
          <t>FinTech</t>
        </is>
      </c>
      <c r="V904" t="inlineStr">
        <is>
          <t>AU</t>
        </is>
      </c>
      <c r="W904" t="inlineStr">
        <is>
          <t>organic</t>
        </is>
      </c>
    </row>
    <row r="905">
      <c r="A905" t="inlineStr">
        <is>
          <t>S-ec41f7</t>
        </is>
      </c>
      <c r="B905" t="inlineStr">
        <is>
          <t>A-8bde0c</t>
        </is>
      </c>
      <c r="C905" s="40" t="n">
        <v>45639</v>
      </c>
      <c r="D905" s="40" t="n"/>
      <c r="E905" t="n">
        <v>18</v>
      </c>
      <c r="F905" t="n">
        <v>3781</v>
      </c>
      <c r="G905" t="inlineStr">
        <is>
          <t>2024-S2</t>
        </is>
      </c>
      <c r="H905" t="inlineStr">
        <is>
          <t>Não</t>
        </is>
      </c>
      <c r="I905" t="n">
        <v>0</v>
      </c>
      <c r="J905" s="41" t="n"/>
      <c r="L905" t="inlineStr"/>
      <c r="M905" t="inlineStr">
        <is>
          <t>Enterprise</t>
        </is>
      </c>
      <c r="N905" t="inlineStr">
        <is>
          <t>monthly</t>
        </is>
      </c>
      <c r="O905" t="inlineStr">
        <is>
          <t>Pago</t>
        </is>
      </c>
      <c r="P905" t="inlineStr">
        <is>
          <t>Sim</t>
        </is>
      </c>
      <c r="Q905" t="inlineStr">
        <is>
          <t>Sim</t>
        </is>
      </c>
      <c r="R905" t="inlineStr">
        <is>
          <t>Não</t>
        </is>
      </c>
      <c r="S905" t="inlineStr">
        <is>
          <t>16–40</t>
        </is>
      </c>
      <c r="T905" t="inlineStr">
        <is>
          <t>31–90 dias</t>
        </is>
      </c>
      <c r="U905" t="inlineStr">
        <is>
          <t>DevTools</t>
        </is>
      </c>
      <c r="V905" t="inlineStr">
        <is>
          <t>US</t>
        </is>
      </c>
      <c r="W905" t="inlineStr">
        <is>
          <t>organic</t>
        </is>
      </c>
    </row>
    <row r="906">
      <c r="A906" t="inlineStr">
        <is>
          <t>S-8a4156</t>
        </is>
      </c>
      <c r="B906" t="inlineStr">
        <is>
          <t>A-5a184f</t>
        </is>
      </c>
      <c r="C906" s="40" t="n">
        <v>45169</v>
      </c>
      <c r="D906" s="40" t="n"/>
      <c r="E906" t="n">
        <v>488</v>
      </c>
      <c r="F906" t="n">
        <v>0</v>
      </c>
      <c r="G906" t="inlineStr">
        <is>
          <t>Até 2024-S1</t>
        </is>
      </c>
      <c r="H906" t="inlineStr">
        <is>
          <t>Sim</t>
        </is>
      </c>
      <c r="I906" t="n">
        <v>0</v>
      </c>
      <c r="J906" s="41" t="n"/>
      <c r="L906" t="inlineStr"/>
      <c r="M906" t="inlineStr">
        <is>
          <t>Pro</t>
        </is>
      </c>
      <c r="N906" t="inlineStr">
        <is>
          <t>annual</t>
        </is>
      </c>
      <c r="O906" t="inlineStr">
        <is>
          <t>Trial</t>
        </is>
      </c>
      <c r="P906" t="inlineStr">
        <is>
          <t>Sim</t>
        </is>
      </c>
      <c r="Q906" t="inlineStr">
        <is>
          <t>Não</t>
        </is>
      </c>
      <c r="R906" t="inlineStr">
        <is>
          <t>Não</t>
        </is>
      </c>
      <c r="S906" t="inlineStr">
        <is>
          <t>16–40</t>
        </is>
      </c>
      <c r="T906" t="inlineStr">
        <is>
          <t>31–90 dias</t>
        </is>
      </c>
      <c r="U906" t="inlineStr">
        <is>
          <t>DevTools</t>
        </is>
      </c>
      <c r="V906" t="inlineStr">
        <is>
          <t>DE</t>
        </is>
      </c>
      <c r="W906" t="inlineStr">
        <is>
          <t>other</t>
        </is>
      </c>
    </row>
    <row r="907">
      <c r="A907" t="inlineStr">
        <is>
          <t>S-b0af8f</t>
        </is>
      </c>
      <c r="B907" t="inlineStr">
        <is>
          <t>A-ff79f2</t>
        </is>
      </c>
      <c r="C907" s="40" t="n">
        <v>45582</v>
      </c>
      <c r="D907" s="40" t="n"/>
      <c r="E907" t="n">
        <v>75</v>
      </c>
      <c r="F907" t="n">
        <v>0</v>
      </c>
      <c r="G907" t="inlineStr">
        <is>
          <t>2024-S2</t>
        </is>
      </c>
      <c r="H907" t="inlineStr">
        <is>
          <t>Sim</t>
        </is>
      </c>
      <c r="I907" t="n">
        <v>0</v>
      </c>
      <c r="J907" s="41" t="n"/>
      <c r="L907" t="inlineStr"/>
      <c r="M907" t="inlineStr">
        <is>
          <t>Enterprise</t>
        </is>
      </c>
      <c r="N907" t="inlineStr">
        <is>
          <t>monthly</t>
        </is>
      </c>
      <c r="O907" t="inlineStr">
        <is>
          <t>Trial</t>
        </is>
      </c>
      <c r="P907" t="inlineStr">
        <is>
          <t>Sim</t>
        </is>
      </c>
      <c r="Q907" t="inlineStr">
        <is>
          <t>Não</t>
        </is>
      </c>
      <c r="R907" t="inlineStr">
        <is>
          <t>Não</t>
        </is>
      </c>
      <c r="S907" t="inlineStr">
        <is>
          <t>6–15</t>
        </is>
      </c>
      <c r="T907" t="inlineStr">
        <is>
          <t>91–180 dias</t>
        </is>
      </c>
      <c r="U907" t="inlineStr">
        <is>
          <t>DevTools</t>
        </is>
      </c>
      <c r="V907" t="inlineStr">
        <is>
          <t>US</t>
        </is>
      </c>
      <c r="W907" t="inlineStr">
        <is>
          <t>ads</t>
        </is>
      </c>
    </row>
    <row r="908">
      <c r="A908" t="inlineStr">
        <is>
          <t>S-6cafdf</t>
        </is>
      </c>
      <c r="B908" t="inlineStr">
        <is>
          <t>A-6f8ad2</t>
        </is>
      </c>
      <c r="C908" s="40" t="n">
        <v>45653</v>
      </c>
      <c r="D908" s="40" t="n"/>
      <c r="E908" t="n">
        <v>4</v>
      </c>
      <c r="F908" t="n">
        <v>343</v>
      </c>
      <c r="G908" t="inlineStr">
        <is>
          <t>2024-S2</t>
        </is>
      </c>
      <c r="H908" t="inlineStr">
        <is>
          <t>Não</t>
        </is>
      </c>
      <c r="I908" t="n">
        <v>0</v>
      </c>
      <c r="J908" s="41" t="n"/>
      <c r="L908" t="inlineStr"/>
      <c r="M908" t="inlineStr">
        <is>
          <t>Pro</t>
        </is>
      </c>
      <c r="N908" t="inlineStr">
        <is>
          <t>annual</t>
        </is>
      </c>
      <c r="O908" t="inlineStr">
        <is>
          <t>Pago</t>
        </is>
      </c>
      <c r="P908" t="inlineStr">
        <is>
          <t>Não</t>
        </is>
      </c>
      <c r="Q908" t="inlineStr">
        <is>
          <t>Não</t>
        </is>
      </c>
      <c r="R908" t="inlineStr">
        <is>
          <t>Não</t>
        </is>
      </c>
      <c r="S908" t="inlineStr">
        <is>
          <t>6–15</t>
        </is>
      </c>
      <c r="T908" t="inlineStr">
        <is>
          <t>91–180 dias</t>
        </is>
      </c>
      <c r="U908" t="inlineStr">
        <is>
          <t>EdTech</t>
        </is>
      </c>
      <c r="V908" t="inlineStr">
        <is>
          <t>IN</t>
        </is>
      </c>
      <c r="W908" t="inlineStr">
        <is>
          <t>organic</t>
        </is>
      </c>
    </row>
    <row r="909">
      <c r="A909" t="inlineStr">
        <is>
          <t>S-708924</t>
        </is>
      </c>
      <c r="B909" t="inlineStr">
        <is>
          <t>A-7a0d69</t>
        </is>
      </c>
      <c r="C909" s="40" t="n">
        <v>45547</v>
      </c>
      <c r="D909" s="40" t="n"/>
      <c r="E909" t="n">
        <v>110</v>
      </c>
      <c r="F909" t="n">
        <v>0</v>
      </c>
      <c r="G909" t="inlineStr">
        <is>
          <t>2024-S2</t>
        </is>
      </c>
      <c r="H909" t="inlineStr">
        <is>
          <t>Sim</t>
        </is>
      </c>
      <c r="I909" t="n">
        <v>0</v>
      </c>
      <c r="J909" s="41" t="n"/>
      <c r="L909" t="inlineStr"/>
      <c r="M909" t="inlineStr">
        <is>
          <t>Basic</t>
        </is>
      </c>
      <c r="N909" t="inlineStr">
        <is>
          <t>annual</t>
        </is>
      </c>
      <c r="O909" t="inlineStr">
        <is>
          <t>Trial</t>
        </is>
      </c>
      <c r="P909" t="inlineStr">
        <is>
          <t>Sim</t>
        </is>
      </c>
      <c r="Q909" t="inlineStr">
        <is>
          <t>Não</t>
        </is>
      </c>
      <c r="R909" t="inlineStr">
        <is>
          <t>Não</t>
        </is>
      </c>
      <c r="S909" t="inlineStr">
        <is>
          <t>16–40</t>
        </is>
      </c>
      <c r="T909" t="inlineStr">
        <is>
          <t>31–90 dias</t>
        </is>
      </c>
      <c r="U909" t="inlineStr">
        <is>
          <t>DevTools</t>
        </is>
      </c>
      <c r="V909" t="inlineStr">
        <is>
          <t>DE</t>
        </is>
      </c>
      <c r="W909" t="inlineStr">
        <is>
          <t>ads</t>
        </is>
      </c>
    </row>
    <row r="910">
      <c r="A910" t="inlineStr">
        <is>
          <t>S-fced99</t>
        </is>
      </c>
      <c r="B910" t="inlineStr">
        <is>
          <t>A-39b19f</t>
        </is>
      </c>
      <c r="C910" s="40" t="n">
        <v>45568</v>
      </c>
      <c r="D910" s="40" t="n"/>
      <c r="E910" t="n">
        <v>89</v>
      </c>
      <c r="F910" t="n">
        <v>0</v>
      </c>
      <c r="G910" t="inlineStr">
        <is>
          <t>2024-S2</t>
        </is>
      </c>
      <c r="H910" t="inlineStr">
        <is>
          <t>Sim</t>
        </is>
      </c>
      <c r="I910" t="n">
        <v>0</v>
      </c>
      <c r="J910" s="41" t="n"/>
      <c r="L910" t="inlineStr"/>
      <c r="M910" t="inlineStr">
        <is>
          <t>Enterprise</t>
        </is>
      </c>
      <c r="N910" t="inlineStr">
        <is>
          <t>monthly</t>
        </is>
      </c>
      <c r="O910" t="inlineStr">
        <is>
          <t>Trial</t>
        </is>
      </c>
      <c r="P910" t="inlineStr">
        <is>
          <t>Sim</t>
        </is>
      </c>
      <c r="Q910" t="inlineStr">
        <is>
          <t>Não</t>
        </is>
      </c>
      <c r="R910" t="inlineStr">
        <is>
          <t>Não</t>
        </is>
      </c>
      <c r="S910" t="inlineStr">
        <is>
          <t>41+</t>
        </is>
      </c>
      <c r="T910" t="inlineStr">
        <is>
          <t>Mais de 365 dias</t>
        </is>
      </c>
      <c r="U910" t="inlineStr">
        <is>
          <t>FinTech</t>
        </is>
      </c>
      <c r="V910" t="inlineStr">
        <is>
          <t>US</t>
        </is>
      </c>
      <c r="W910" t="inlineStr">
        <is>
          <t>partner</t>
        </is>
      </c>
    </row>
    <row r="911">
      <c r="A911" t="inlineStr">
        <is>
          <t>S-8c61f4</t>
        </is>
      </c>
      <c r="B911" t="inlineStr">
        <is>
          <t>A-72799b</t>
        </is>
      </c>
      <c r="C911" s="40" t="n">
        <v>45399</v>
      </c>
      <c r="D911" s="40" t="n"/>
      <c r="E911" t="n">
        <v>258</v>
      </c>
      <c r="F911" t="n">
        <v>646</v>
      </c>
      <c r="G911" t="inlineStr">
        <is>
          <t>Até 2024-S1</t>
        </is>
      </c>
      <c r="H911" t="inlineStr">
        <is>
          <t>Sim</t>
        </is>
      </c>
      <c r="I911" t="n">
        <v>0</v>
      </c>
      <c r="J911" s="41" t="n"/>
      <c r="L911" t="inlineStr"/>
      <c r="M911" t="inlineStr">
        <is>
          <t>Basic</t>
        </is>
      </c>
      <c r="N911" t="inlineStr">
        <is>
          <t>annual</t>
        </is>
      </c>
      <c r="O911" t="inlineStr">
        <is>
          <t>Pago</t>
        </is>
      </c>
      <c r="P911" t="inlineStr">
        <is>
          <t>Não</t>
        </is>
      </c>
      <c r="Q911" t="inlineStr">
        <is>
          <t>Não</t>
        </is>
      </c>
      <c r="R911" t="inlineStr">
        <is>
          <t>Não</t>
        </is>
      </c>
      <c r="S911" t="inlineStr">
        <is>
          <t>16–40</t>
        </is>
      </c>
      <c r="T911" t="inlineStr">
        <is>
          <t>91–180 dias</t>
        </is>
      </c>
      <c r="U911" t="inlineStr">
        <is>
          <t>DevTools</t>
        </is>
      </c>
      <c r="V911" t="inlineStr">
        <is>
          <t>FR</t>
        </is>
      </c>
      <c r="W911" t="inlineStr">
        <is>
          <t>event</t>
        </is>
      </c>
    </row>
    <row r="912">
      <c r="A912" t="inlineStr">
        <is>
          <t>S-2daa17</t>
        </is>
      </c>
      <c r="B912" t="inlineStr">
        <is>
          <t>A-c62e55</t>
        </is>
      </c>
      <c r="C912" s="40" t="n">
        <v>45417</v>
      </c>
      <c r="D912" s="40" t="n"/>
      <c r="E912" t="n">
        <v>240</v>
      </c>
      <c r="F912" t="n">
        <v>2985</v>
      </c>
      <c r="G912" t="inlineStr">
        <is>
          <t>Até 2024-S1</t>
        </is>
      </c>
      <c r="H912" t="inlineStr">
        <is>
          <t>Sim</t>
        </is>
      </c>
      <c r="I912" t="n">
        <v>0</v>
      </c>
      <c r="J912" s="41" t="n"/>
      <c r="L912" t="inlineStr"/>
      <c r="M912" t="inlineStr">
        <is>
          <t>Enterprise</t>
        </is>
      </c>
      <c r="N912" t="inlineStr">
        <is>
          <t>monthly</t>
        </is>
      </c>
      <c r="O912" t="inlineStr">
        <is>
          <t>Pago</t>
        </is>
      </c>
      <c r="P912" t="inlineStr">
        <is>
          <t>Sim</t>
        </is>
      </c>
      <c r="Q912" t="inlineStr">
        <is>
          <t>Não</t>
        </is>
      </c>
      <c r="R912" t="inlineStr">
        <is>
          <t>Não</t>
        </is>
      </c>
      <c r="S912" t="inlineStr">
        <is>
          <t>6–15</t>
        </is>
      </c>
      <c r="T912" t="inlineStr">
        <is>
          <t>Mais de 365 dias</t>
        </is>
      </c>
      <c r="U912" t="inlineStr">
        <is>
          <t>EdTech</t>
        </is>
      </c>
      <c r="V912" t="inlineStr">
        <is>
          <t>US</t>
        </is>
      </c>
      <c r="W912" t="inlineStr">
        <is>
          <t>partner</t>
        </is>
      </c>
    </row>
    <row r="913">
      <c r="A913" t="inlineStr">
        <is>
          <t>S-81fe83</t>
        </is>
      </c>
      <c r="B913" t="inlineStr">
        <is>
          <t>A-b48f73</t>
        </is>
      </c>
      <c r="C913" s="40" t="n">
        <v>45611</v>
      </c>
      <c r="D913" s="40" t="n"/>
      <c r="E913" t="n">
        <v>46</v>
      </c>
      <c r="F913" t="n">
        <v>1520</v>
      </c>
      <c r="G913" t="inlineStr">
        <is>
          <t>2024-S2</t>
        </is>
      </c>
      <c r="H913" t="inlineStr">
        <is>
          <t>Sim</t>
        </is>
      </c>
      <c r="I913" t="n">
        <v>0</v>
      </c>
      <c r="J913" s="41" t="n"/>
      <c r="L913" t="inlineStr"/>
      <c r="M913" t="inlineStr">
        <is>
          <t>Basic</t>
        </is>
      </c>
      <c r="N913" t="inlineStr">
        <is>
          <t>monthly</t>
        </is>
      </c>
      <c r="O913" t="inlineStr">
        <is>
          <t>Pago</t>
        </is>
      </c>
      <c r="P913" t="inlineStr">
        <is>
          <t>Sim</t>
        </is>
      </c>
      <c r="Q913" t="inlineStr">
        <is>
          <t>Não</t>
        </is>
      </c>
      <c r="R913" t="inlineStr">
        <is>
          <t>Não</t>
        </is>
      </c>
      <c r="S913" t="inlineStr">
        <is>
          <t>41+</t>
        </is>
      </c>
      <c r="T913" t="inlineStr">
        <is>
          <t>Conta nova (≤ 30 dias)</t>
        </is>
      </c>
      <c r="U913" t="inlineStr">
        <is>
          <t>EdTech</t>
        </is>
      </c>
      <c r="V913" t="inlineStr">
        <is>
          <t>AU</t>
        </is>
      </c>
      <c r="W913" t="inlineStr">
        <is>
          <t>event</t>
        </is>
      </c>
    </row>
    <row r="914">
      <c r="A914" t="inlineStr">
        <is>
          <t>S-53f831</t>
        </is>
      </c>
      <c r="B914" t="inlineStr">
        <is>
          <t>A-82861f</t>
        </is>
      </c>
      <c r="C914" s="40" t="n">
        <v>45502</v>
      </c>
      <c r="D914" s="40" t="n"/>
      <c r="E914" t="n">
        <v>155</v>
      </c>
      <c r="F914" t="n">
        <v>779</v>
      </c>
      <c r="G914" t="inlineStr">
        <is>
          <t>2024-S2</t>
        </is>
      </c>
      <c r="H914" t="inlineStr">
        <is>
          <t>Sim</t>
        </is>
      </c>
      <c r="I914" t="n">
        <v>0</v>
      </c>
      <c r="J914" s="41" t="n"/>
      <c r="L914" t="inlineStr"/>
      <c r="M914" t="inlineStr">
        <is>
          <t>Basic</t>
        </is>
      </c>
      <c r="N914" t="inlineStr">
        <is>
          <t>monthly</t>
        </is>
      </c>
      <c r="O914" t="inlineStr">
        <is>
          <t>Pago</t>
        </is>
      </c>
      <c r="P914" t="inlineStr">
        <is>
          <t>Não</t>
        </is>
      </c>
      <c r="Q914" t="inlineStr">
        <is>
          <t>Não</t>
        </is>
      </c>
      <c r="R914" t="inlineStr">
        <is>
          <t>Não</t>
        </is>
      </c>
      <c r="S914" t="inlineStr">
        <is>
          <t>41+</t>
        </is>
      </c>
      <c r="T914" t="inlineStr">
        <is>
          <t>91–180 dias</t>
        </is>
      </c>
      <c r="U914" t="inlineStr">
        <is>
          <t>DevTools</t>
        </is>
      </c>
      <c r="V914" t="inlineStr">
        <is>
          <t>UK</t>
        </is>
      </c>
      <c r="W914" t="inlineStr">
        <is>
          <t>organic</t>
        </is>
      </c>
    </row>
    <row r="915">
      <c r="A915" t="inlineStr">
        <is>
          <t>S-fe0c52</t>
        </is>
      </c>
      <c r="B915" t="inlineStr">
        <is>
          <t>A-6f8ad2</t>
        </is>
      </c>
      <c r="C915" s="40" t="n">
        <v>45495</v>
      </c>
      <c r="D915" s="40" t="n"/>
      <c r="E915" t="n">
        <v>162</v>
      </c>
      <c r="F915" t="n">
        <v>0</v>
      </c>
      <c r="G915" t="inlineStr">
        <is>
          <t>2024-S2</t>
        </is>
      </c>
      <c r="H915" t="inlineStr">
        <is>
          <t>Sim</t>
        </is>
      </c>
      <c r="I915" t="n">
        <v>0</v>
      </c>
      <c r="J915" s="41" t="n"/>
      <c r="L915" t="inlineStr"/>
      <c r="M915" t="inlineStr">
        <is>
          <t>Basic</t>
        </is>
      </c>
      <c r="N915" t="inlineStr">
        <is>
          <t>monthly</t>
        </is>
      </c>
      <c r="O915" t="inlineStr">
        <is>
          <t>Trial</t>
        </is>
      </c>
      <c r="P915" t="inlineStr">
        <is>
          <t>Não</t>
        </is>
      </c>
      <c r="Q915" t="inlineStr">
        <is>
          <t>Não</t>
        </is>
      </c>
      <c r="R915" t="inlineStr">
        <is>
          <t>Não</t>
        </is>
      </c>
      <c r="S915" t="inlineStr">
        <is>
          <t>16–40</t>
        </is>
      </c>
      <c r="T915" t="inlineStr">
        <is>
          <t>Conta nova (≤ 30 dias)</t>
        </is>
      </c>
      <c r="U915" t="inlineStr">
        <is>
          <t>EdTech</t>
        </is>
      </c>
      <c r="V915" t="inlineStr">
        <is>
          <t>IN</t>
        </is>
      </c>
      <c r="W915" t="inlineStr">
        <is>
          <t>organic</t>
        </is>
      </c>
    </row>
    <row r="916">
      <c r="A916" t="inlineStr">
        <is>
          <t>S-6d3f0b</t>
        </is>
      </c>
      <c r="B916" t="inlineStr">
        <is>
          <t>A-82d8a6</t>
        </is>
      </c>
      <c r="C916" s="40" t="n">
        <v>45642</v>
      </c>
      <c r="D916" s="40" t="n"/>
      <c r="E916" t="n">
        <v>15</v>
      </c>
      <c r="F916" t="n">
        <v>684</v>
      </c>
      <c r="G916" t="inlineStr">
        <is>
          <t>2024-S2</t>
        </is>
      </c>
      <c r="H916" t="inlineStr">
        <is>
          <t>Não</t>
        </is>
      </c>
      <c r="I916" t="n">
        <v>0</v>
      </c>
      <c r="J916" s="41" t="n"/>
      <c r="L916" t="inlineStr"/>
      <c r="M916" t="inlineStr">
        <is>
          <t>Basic</t>
        </is>
      </c>
      <c r="N916" t="inlineStr">
        <is>
          <t>annual</t>
        </is>
      </c>
      <c r="O916" t="inlineStr">
        <is>
          <t>Pago</t>
        </is>
      </c>
      <c r="P916" t="inlineStr">
        <is>
          <t>Sim</t>
        </is>
      </c>
      <c r="Q916" t="inlineStr">
        <is>
          <t>Não</t>
        </is>
      </c>
      <c r="R916" t="inlineStr">
        <is>
          <t>Não</t>
        </is>
      </c>
      <c r="S916" t="inlineStr">
        <is>
          <t>16–40</t>
        </is>
      </c>
      <c r="T916" t="inlineStr">
        <is>
          <t>Conta nova (≤ 30 dias)</t>
        </is>
      </c>
      <c r="U916" t="inlineStr">
        <is>
          <t>Cybersecurity</t>
        </is>
      </c>
      <c r="V916" t="inlineStr">
        <is>
          <t>UK</t>
        </is>
      </c>
      <c r="W916" t="inlineStr">
        <is>
          <t>ads</t>
        </is>
      </c>
    </row>
    <row r="917">
      <c r="A917" t="inlineStr">
        <is>
          <t>S-25b756</t>
        </is>
      </c>
      <c r="B917" t="inlineStr">
        <is>
          <t>A-d82ef9</t>
        </is>
      </c>
      <c r="C917" s="40" t="n">
        <v>45503</v>
      </c>
      <c r="D917" s="40" t="n"/>
      <c r="E917" t="n">
        <v>154</v>
      </c>
      <c r="F917" t="n">
        <v>2842</v>
      </c>
      <c r="G917" t="inlineStr">
        <is>
          <t>2024-S2</t>
        </is>
      </c>
      <c r="H917" t="inlineStr">
        <is>
          <t>Sim</t>
        </is>
      </c>
      <c r="I917" t="n">
        <v>0</v>
      </c>
      <c r="J917" s="41" t="n"/>
      <c r="L917" t="inlineStr"/>
      <c r="M917" t="inlineStr">
        <is>
          <t>Pro</t>
        </is>
      </c>
      <c r="N917" t="inlineStr">
        <is>
          <t>annual</t>
        </is>
      </c>
      <c r="O917" t="inlineStr">
        <is>
          <t>Pago</t>
        </is>
      </c>
      <c r="P917" t="inlineStr">
        <is>
          <t>Sim</t>
        </is>
      </c>
      <c r="Q917" t="inlineStr">
        <is>
          <t>Sim</t>
        </is>
      </c>
      <c r="R917" t="inlineStr">
        <is>
          <t>Não</t>
        </is>
      </c>
      <c r="S917" t="inlineStr">
        <is>
          <t>41+</t>
        </is>
      </c>
      <c r="T917" t="inlineStr">
        <is>
          <t>Conta nova (≤ 30 dias)</t>
        </is>
      </c>
      <c r="U917" t="inlineStr">
        <is>
          <t>EdTech</t>
        </is>
      </c>
      <c r="V917" t="inlineStr">
        <is>
          <t>UK</t>
        </is>
      </c>
      <c r="W917" t="inlineStr">
        <is>
          <t>other</t>
        </is>
      </c>
    </row>
    <row r="918">
      <c r="A918" t="inlineStr">
        <is>
          <t>S-c899a3</t>
        </is>
      </c>
      <c r="B918" t="inlineStr">
        <is>
          <t>A-2446e3</t>
        </is>
      </c>
      <c r="C918" s="40" t="n">
        <v>45312</v>
      </c>
      <c r="D918" s="40" t="n"/>
      <c r="E918" t="n">
        <v>345</v>
      </c>
      <c r="F918" t="n">
        <v>1323</v>
      </c>
      <c r="G918" t="inlineStr">
        <is>
          <t>Até 2024-S1</t>
        </is>
      </c>
      <c r="H918" t="inlineStr">
        <is>
          <t>Sim</t>
        </is>
      </c>
      <c r="I918" t="n">
        <v>0</v>
      </c>
      <c r="J918" s="41" t="n"/>
      <c r="L918" t="inlineStr"/>
      <c r="M918" t="inlineStr">
        <is>
          <t>Pro</t>
        </is>
      </c>
      <c r="N918" t="inlineStr">
        <is>
          <t>monthly</t>
        </is>
      </c>
      <c r="O918" t="inlineStr">
        <is>
          <t>Pago</t>
        </is>
      </c>
      <c r="P918" t="inlineStr">
        <is>
          <t>Sim</t>
        </is>
      </c>
      <c r="Q918" t="inlineStr">
        <is>
          <t>Não</t>
        </is>
      </c>
      <c r="R918" t="inlineStr">
        <is>
          <t>Sim</t>
        </is>
      </c>
      <c r="S918" t="inlineStr">
        <is>
          <t>16–40</t>
        </is>
      </c>
      <c r="T918" t="inlineStr">
        <is>
          <t>Conta nova (≤ 30 dias)</t>
        </is>
      </c>
      <c r="U918" t="inlineStr">
        <is>
          <t>EdTech</t>
        </is>
      </c>
      <c r="V918" t="inlineStr">
        <is>
          <t>IN</t>
        </is>
      </c>
      <c r="W918" t="inlineStr">
        <is>
          <t>organic</t>
        </is>
      </c>
    </row>
    <row r="919">
      <c r="A919" t="inlineStr">
        <is>
          <t>S-05ef15</t>
        </is>
      </c>
      <c r="B919" t="inlineStr">
        <is>
          <t>A-d42431</t>
        </is>
      </c>
      <c r="C919" s="40" t="n">
        <v>45589</v>
      </c>
      <c r="D919" s="40" t="n"/>
      <c r="E919" t="n">
        <v>68</v>
      </c>
      <c r="F919" t="n">
        <v>665</v>
      </c>
      <c r="G919" t="inlineStr">
        <is>
          <t>2024-S2</t>
        </is>
      </c>
      <c r="H919" t="inlineStr">
        <is>
          <t>Sim</t>
        </is>
      </c>
      <c r="I919" t="n">
        <v>0</v>
      </c>
      <c r="J919" s="41" t="n"/>
      <c r="L919" t="inlineStr"/>
      <c r="M919" t="inlineStr">
        <is>
          <t>Basic</t>
        </is>
      </c>
      <c r="N919" t="inlineStr">
        <is>
          <t>monthly</t>
        </is>
      </c>
      <c r="O919" t="inlineStr">
        <is>
          <t>Pago</t>
        </is>
      </c>
      <c r="P919" t="inlineStr">
        <is>
          <t>Sim</t>
        </is>
      </c>
      <c r="Q919" t="inlineStr">
        <is>
          <t>Não</t>
        </is>
      </c>
      <c r="R919" t="inlineStr">
        <is>
          <t>Não</t>
        </is>
      </c>
      <c r="S919" t="inlineStr">
        <is>
          <t>16–40</t>
        </is>
      </c>
      <c r="T919" t="inlineStr">
        <is>
          <t>91–180 dias</t>
        </is>
      </c>
      <c r="U919" t="inlineStr">
        <is>
          <t>FinTech</t>
        </is>
      </c>
      <c r="V919" t="inlineStr">
        <is>
          <t>FR</t>
        </is>
      </c>
      <c r="W919" t="inlineStr">
        <is>
          <t>ads</t>
        </is>
      </c>
    </row>
    <row r="920">
      <c r="A920" t="inlineStr">
        <is>
          <t>S-8ececc</t>
        </is>
      </c>
      <c r="B920" t="inlineStr">
        <is>
          <t>A-533452</t>
        </is>
      </c>
      <c r="C920" s="40" t="n">
        <v>45641</v>
      </c>
      <c r="D920" s="40" t="n"/>
      <c r="E920" t="n">
        <v>16</v>
      </c>
      <c r="F920" t="n">
        <v>441</v>
      </c>
      <c r="G920" t="inlineStr">
        <is>
          <t>2024-S2</t>
        </is>
      </c>
      <c r="H920" t="inlineStr">
        <is>
          <t>Não</t>
        </is>
      </c>
      <c r="I920" t="n">
        <v>0</v>
      </c>
      <c r="J920" s="41" t="n"/>
      <c r="L920" t="inlineStr"/>
      <c r="M920" t="inlineStr">
        <is>
          <t>Pro</t>
        </is>
      </c>
      <c r="N920" t="inlineStr">
        <is>
          <t>annual</t>
        </is>
      </c>
      <c r="O920" t="inlineStr">
        <is>
          <t>Pago</t>
        </is>
      </c>
      <c r="P920" t="inlineStr">
        <is>
          <t>Sim</t>
        </is>
      </c>
      <c r="Q920" t="inlineStr">
        <is>
          <t>Não</t>
        </is>
      </c>
      <c r="R920" t="inlineStr">
        <is>
          <t>Não</t>
        </is>
      </c>
      <c r="S920" t="inlineStr">
        <is>
          <t>6–15</t>
        </is>
      </c>
      <c r="T920" t="inlineStr">
        <is>
          <t>31–90 dias</t>
        </is>
      </c>
      <c r="U920" t="inlineStr">
        <is>
          <t>DevTools</t>
        </is>
      </c>
      <c r="V920" t="inlineStr">
        <is>
          <t>AU</t>
        </is>
      </c>
      <c r="W920" t="inlineStr">
        <is>
          <t>organic</t>
        </is>
      </c>
    </row>
    <row r="921">
      <c r="A921" t="inlineStr">
        <is>
          <t>S-a24db6</t>
        </is>
      </c>
      <c r="B921" t="inlineStr">
        <is>
          <t>A-96215d</t>
        </is>
      </c>
      <c r="C921" s="40" t="n">
        <v>45548</v>
      </c>
      <c r="D921" s="40" t="n"/>
      <c r="E921" t="n">
        <v>109</v>
      </c>
      <c r="F921" t="n">
        <v>2786</v>
      </c>
      <c r="G921" t="inlineStr">
        <is>
          <t>2024-S2</t>
        </is>
      </c>
      <c r="H921" t="inlineStr">
        <is>
          <t>Sim</t>
        </is>
      </c>
      <c r="I921" t="n">
        <v>0</v>
      </c>
      <c r="J921" s="41" t="n"/>
      <c r="L921" t="inlineStr"/>
      <c r="M921" t="inlineStr">
        <is>
          <t>Enterprise</t>
        </is>
      </c>
      <c r="N921" t="inlineStr">
        <is>
          <t>monthly</t>
        </is>
      </c>
      <c r="O921" t="inlineStr">
        <is>
          <t>Pago</t>
        </is>
      </c>
      <c r="P921" t="inlineStr">
        <is>
          <t>Sim</t>
        </is>
      </c>
      <c r="Q921" t="inlineStr">
        <is>
          <t>Sim</t>
        </is>
      </c>
      <c r="R921" t="inlineStr">
        <is>
          <t>Não</t>
        </is>
      </c>
      <c r="S921" t="inlineStr">
        <is>
          <t>6–15</t>
        </is>
      </c>
      <c r="T921" t="inlineStr">
        <is>
          <t>31–90 dias</t>
        </is>
      </c>
      <c r="U921" t="inlineStr">
        <is>
          <t>FinTech</t>
        </is>
      </c>
      <c r="V921" t="inlineStr">
        <is>
          <t>US</t>
        </is>
      </c>
      <c r="W921" t="inlineStr">
        <is>
          <t>event</t>
        </is>
      </c>
    </row>
    <row r="922">
      <c r="A922" t="inlineStr">
        <is>
          <t>S-9acc7f</t>
        </is>
      </c>
      <c r="B922" t="inlineStr">
        <is>
          <t>A-4437e4</t>
        </is>
      </c>
      <c r="C922" s="40" t="n">
        <v>45483</v>
      </c>
      <c r="D922" s="40" t="n"/>
      <c r="E922" t="n">
        <v>174</v>
      </c>
      <c r="F922" t="n">
        <v>3184</v>
      </c>
      <c r="G922" t="inlineStr">
        <is>
          <t>2024-S2</t>
        </is>
      </c>
      <c r="H922" t="inlineStr">
        <is>
          <t>Sim</t>
        </is>
      </c>
      <c r="I922" t="n">
        <v>0</v>
      </c>
      <c r="J922" s="41" t="n"/>
      <c r="L922" t="inlineStr"/>
      <c r="M922" t="inlineStr">
        <is>
          <t>Enterprise</t>
        </is>
      </c>
      <c r="N922" t="inlineStr">
        <is>
          <t>monthly</t>
        </is>
      </c>
      <c r="O922" t="inlineStr">
        <is>
          <t>Pago</t>
        </is>
      </c>
      <c r="P922" t="inlineStr">
        <is>
          <t>Sim</t>
        </is>
      </c>
      <c r="Q922" t="inlineStr">
        <is>
          <t>Não</t>
        </is>
      </c>
      <c r="R922" t="inlineStr">
        <is>
          <t>Não</t>
        </is>
      </c>
      <c r="S922" t="inlineStr">
        <is>
          <t>16–40</t>
        </is>
      </c>
      <c r="T922" t="inlineStr">
        <is>
          <t>181–365 dias</t>
        </is>
      </c>
      <c r="U922" t="inlineStr">
        <is>
          <t>Cybersecurity</t>
        </is>
      </c>
      <c r="V922" t="inlineStr">
        <is>
          <t>US</t>
        </is>
      </c>
      <c r="W922" t="inlineStr">
        <is>
          <t>event</t>
        </is>
      </c>
    </row>
    <row r="923">
      <c r="A923" t="inlineStr">
        <is>
          <t>S-bb1a91</t>
        </is>
      </c>
      <c r="B923" t="inlineStr">
        <is>
          <t>A-5c046d</t>
        </is>
      </c>
      <c r="C923" s="40" t="n">
        <v>45522</v>
      </c>
      <c r="D923" s="40" t="n"/>
      <c r="E923" t="n">
        <v>135</v>
      </c>
      <c r="F923" t="n">
        <v>1767</v>
      </c>
      <c r="G923" t="inlineStr">
        <is>
          <t>2024-S2</t>
        </is>
      </c>
      <c r="H923" t="inlineStr">
        <is>
          <t>Sim</t>
        </is>
      </c>
      <c r="I923" t="n">
        <v>0</v>
      </c>
      <c r="J923" s="41" t="n"/>
      <c r="L923" t="inlineStr"/>
      <c r="M923" t="inlineStr">
        <is>
          <t>Basic</t>
        </is>
      </c>
      <c r="N923" t="inlineStr">
        <is>
          <t>annual</t>
        </is>
      </c>
      <c r="O923" t="inlineStr">
        <is>
          <t>Pago</t>
        </is>
      </c>
      <c r="P923" t="inlineStr">
        <is>
          <t>Sim</t>
        </is>
      </c>
      <c r="Q923" t="inlineStr">
        <is>
          <t>Não</t>
        </is>
      </c>
      <c r="R923" t="inlineStr">
        <is>
          <t>Não</t>
        </is>
      </c>
      <c r="S923" t="inlineStr">
        <is>
          <t>41+</t>
        </is>
      </c>
      <c r="T923" t="inlineStr">
        <is>
          <t>31–90 dias</t>
        </is>
      </c>
      <c r="U923" t="inlineStr">
        <is>
          <t>EdTech</t>
        </is>
      </c>
      <c r="V923" t="inlineStr">
        <is>
          <t>FR</t>
        </is>
      </c>
      <c r="W923" t="inlineStr">
        <is>
          <t>partner</t>
        </is>
      </c>
    </row>
    <row r="924">
      <c r="A924" t="inlineStr">
        <is>
          <t>S-80c296</t>
        </is>
      </c>
      <c r="B924" t="inlineStr">
        <is>
          <t>A-e888d1</t>
        </is>
      </c>
      <c r="C924" s="40" t="n">
        <v>45645</v>
      </c>
      <c r="D924" s="40" t="n"/>
      <c r="E924" t="n">
        <v>12</v>
      </c>
      <c r="F924" t="n">
        <v>833</v>
      </c>
      <c r="G924" t="inlineStr">
        <is>
          <t>2024-S2</t>
        </is>
      </c>
      <c r="H924" t="inlineStr">
        <is>
          <t>Não</t>
        </is>
      </c>
      <c r="I924" t="n">
        <v>0</v>
      </c>
      <c r="J924" s="41" t="n"/>
      <c r="L924" t="inlineStr"/>
      <c r="M924" t="inlineStr">
        <is>
          <t>Pro</t>
        </is>
      </c>
      <c r="N924" t="inlineStr">
        <is>
          <t>monthly</t>
        </is>
      </c>
      <c r="O924" t="inlineStr">
        <is>
          <t>Pago</t>
        </is>
      </c>
      <c r="P924" t="inlineStr">
        <is>
          <t>Sim</t>
        </is>
      </c>
      <c r="Q924" t="inlineStr">
        <is>
          <t>Não</t>
        </is>
      </c>
      <c r="R924" t="inlineStr">
        <is>
          <t>Não</t>
        </is>
      </c>
      <c r="S924" t="inlineStr">
        <is>
          <t>16–40</t>
        </is>
      </c>
      <c r="T924" t="inlineStr">
        <is>
          <t>Mais de 365 dias</t>
        </is>
      </c>
      <c r="U924" t="inlineStr">
        <is>
          <t>Cybersecurity</t>
        </is>
      </c>
      <c r="V924" t="inlineStr">
        <is>
          <t>US</t>
        </is>
      </c>
      <c r="W924" t="inlineStr">
        <is>
          <t>other</t>
        </is>
      </c>
    </row>
    <row r="925">
      <c r="A925" t="inlineStr">
        <is>
          <t>S-275d57</t>
        </is>
      </c>
      <c r="B925" t="inlineStr">
        <is>
          <t>A-b3fe05</t>
        </is>
      </c>
      <c r="C925" s="40" t="n">
        <v>45607</v>
      </c>
      <c r="D925" s="40" t="n"/>
      <c r="E925" t="n">
        <v>50</v>
      </c>
      <c r="F925" t="n">
        <v>285</v>
      </c>
      <c r="G925" t="inlineStr">
        <is>
          <t>2024-S2</t>
        </is>
      </c>
      <c r="H925" t="inlineStr">
        <is>
          <t>Sim</t>
        </is>
      </c>
      <c r="I925" t="n">
        <v>0</v>
      </c>
      <c r="J925" s="41" t="n"/>
      <c r="L925" t="inlineStr"/>
      <c r="M925" t="inlineStr">
        <is>
          <t>Basic</t>
        </is>
      </c>
      <c r="N925" t="inlineStr">
        <is>
          <t>monthly</t>
        </is>
      </c>
      <c r="O925" t="inlineStr">
        <is>
          <t>Pago</t>
        </is>
      </c>
      <c r="P925" t="inlineStr">
        <is>
          <t>Sim</t>
        </is>
      </c>
      <c r="Q925" t="inlineStr">
        <is>
          <t>Não</t>
        </is>
      </c>
      <c r="R925" t="inlineStr">
        <is>
          <t>Não</t>
        </is>
      </c>
      <c r="S925" t="inlineStr">
        <is>
          <t>6–15</t>
        </is>
      </c>
      <c r="T925" t="inlineStr">
        <is>
          <t>91–180 dias</t>
        </is>
      </c>
      <c r="U925" t="inlineStr">
        <is>
          <t>Cybersecurity</t>
        </is>
      </c>
      <c r="V925" t="inlineStr">
        <is>
          <t>CA</t>
        </is>
      </c>
      <c r="W925" t="inlineStr">
        <is>
          <t>partner</t>
        </is>
      </c>
    </row>
    <row r="926">
      <c r="A926" t="inlineStr">
        <is>
          <t>S-6ca46a</t>
        </is>
      </c>
      <c r="B926" t="inlineStr">
        <is>
          <t>A-0cc442</t>
        </is>
      </c>
      <c r="C926" s="40" t="n">
        <v>45560</v>
      </c>
      <c r="D926" s="40" t="n"/>
      <c r="E926" t="n">
        <v>97</v>
      </c>
      <c r="F926" t="n">
        <v>10547</v>
      </c>
      <c r="G926" t="inlineStr">
        <is>
          <t>2024-S2</t>
        </is>
      </c>
      <c r="H926" t="inlineStr">
        <is>
          <t>Sim</t>
        </is>
      </c>
      <c r="I926" t="n">
        <v>0</v>
      </c>
      <c r="J926" s="41" t="n"/>
      <c r="L926" t="inlineStr"/>
      <c r="M926" t="inlineStr">
        <is>
          <t>Enterprise</t>
        </is>
      </c>
      <c r="N926" t="inlineStr">
        <is>
          <t>annual</t>
        </is>
      </c>
      <c r="O926" t="inlineStr">
        <is>
          <t>Pago</t>
        </is>
      </c>
      <c r="P926" t="inlineStr">
        <is>
          <t>Sim</t>
        </is>
      </c>
      <c r="Q926" t="inlineStr">
        <is>
          <t>Sim</t>
        </is>
      </c>
      <c r="R926" t="inlineStr">
        <is>
          <t>Não</t>
        </is>
      </c>
      <c r="S926" t="inlineStr">
        <is>
          <t>41+</t>
        </is>
      </c>
      <c r="T926" t="inlineStr">
        <is>
          <t>31–90 dias</t>
        </is>
      </c>
      <c r="U926" t="inlineStr">
        <is>
          <t>EdTech</t>
        </is>
      </c>
      <c r="V926" t="inlineStr">
        <is>
          <t>US</t>
        </is>
      </c>
      <c r="W926" t="inlineStr">
        <is>
          <t>organic</t>
        </is>
      </c>
    </row>
    <row r="927">
      <c r="A927" t="inlineStr">
        <is>
          <t>S-98845b</t>
        </is>
      </c>
      <c r="B927" t="inlineStr">
        <is>
          <t>A-db5e9e</t>
        </is>
      </c>
      <c r="C927" s="40" t="n">
        <v>45611</v>
      </c>
      <c r="D927" s="40" t="n"/>
      <c r="E927" t="n">
        <v>46</v>
      </c>
      <c r="F927" t="n">
        <v>798</v>
      </c>
      <c r="G927" t="inlineStr">
        <is>
          <t>2024-S2</t>
        </is>
      </c>
      <c r="H927" t="inlineStr">
        <is>
          <t>Sim</t>
        </is>
      </c>
      <c r="I927" t="n">
        <v>0</v>
      </c>
      <c r="J927" s="41" t="n"/>
      <c r="L927" t="inlineStr"/>
      <c r="M927" t="inlineStr">
        <is>
          <t>Basic</t>
        </is>
      </c>
      <c r="N927" t="inlineStr">
        <is>
          <t>annual</t>
        </is>
      </c>
      <c r="O927" t="inlineStr">
        <is>
          <t>Pago</t>
        </is>
      </c>
      <c r="P927" t="inlineStr">
        <is>
          <t>Sim</t>
        </is>
      </c>
      <c r="Q927" t="inlineStr">
        <is>
          <t>Não</t>
        </is>
      </c>
      <c r="R927" t="inlineStr">
        <is>
          <t>Não</t>
        </is>
      </c>
      <c r="S927" t="inlineStr">
        <is>
          <t>41+</t>
        </is>
      </c>
      <c r="T927" t="inlineStr">
        <is>
          <t>Conta nova (≤ 30 dias)</t>
        </is>
      </c>
      <c r="U927" t="inlineStr">
        <is>
          <t>DevTools</t>
        </is>
      </c>
      <c r="V927" t="inlineStr">
        <is>
          <t>US</t>
        </is>
      </c>
      <c r="W927" t="inlineStr">
        <is>
          <t>partner</t>
        </is>
      </c>
    </row>
    <row r="928">
      <c r="A928" t="inlineStr">
        <is>
          <t>S-fb285f</t>
        </is>
      </c>
      <c r="B928" t="inlineStr">
        <is>
          <t>A-82d8a6</t>
        </is>
      </c>
      <c r="C928" s="40" t="n">
        <v>45648</v>
      </c>
      <c r="D928" s="40" t="n"/>
      <c r="E928" t="n">
        <v>9</v>
      </c>
      <c r="F928" t="n">
        <v>608</v>
      </c>
      <c r="G928" t="inlineStr">
        <is>
          <t>2024-S2</t>
        </is>
      </c>
      <c r="H928" t="inlineStr">
        <is>
          <t>Não</t>
        </is>
      </c>
      <c r="I928" t="n">
        <v>0</v>
      </c>
      <c r="J928" s="41" t="n"/>
      <c r="L928" t="inlineStr"/>
      <c r="M928" t="inlineStr">
        <is>
          <t>Basic</t>
        </is>
      </c>
      <c r="N928" t="inlineStr">
        <is>
          <t>annual</t>
        </is>
      </c>
      <c r="O928" t="inlineStr">
        <is>
          <t>Pago</t>
        </is>
      </c>
      <c r="P928" t="inlineStr">
        <is>
          <t>Sim</t>
        </is>
      </c>
      <c r="Q928" t="inlineStr">
        <is>
          <t>Não</t>
        </is>
      </c>
      <c r="R928" t="inlineStr">
        <is>
          <t>Não</t>
        </is>
      </c>
      <c r="S928" t="inlineStr">
        <is>
          <t>16–40</t>
        </is>
      </c>
      <c r="T928" t="inlineStr">
        <is>
          <t>Conta nova (≤ 30 dias)</t>
        </is>
      </c>
      <c r="U928" t="inlineStr">
        <is>
          <t>Cybersecurity</t>
        </is>
      </c>
      <c r="V928" t="inlineStr">
        <is>
          <t>UK</t>
        </is>
      </c>
      <c r="W928" t="inlineStr">
        <is>
          <t>ads</t>
        </is>
      </c>
    </row>
    <row r="929">
      <c r="A929" t="inlineStr">
        <is>
          <t>S-da9f05</t>
        </is>
      </c>
      <c r="B929" t="inlineStr">
        <is>
          <t>A-151c9a</t>
        </is>
      </c>
      <c r="C929" s="40" t="n">
        <v>45054</v>
      </c>
      <c r="D929" s="40" t="n"/>
      <c r="E929" t="n">
        <v>603</v>
      </c>
      <c r="F929" t="n">
        <v>1127</v>
      </c>
      <c r="G929" t="inlineStr">
        <is>
          <t>Até 2024-S1</t>
        </is>
      </c>
      <c r="H929" t="inlineStr">
        <is>
          <t>Sim</t>
        </is>
      </c>
      <c r="I929" t="n">
        <v>0</v>
      </c>
      <c r="J929" s="41" t="n"/>
      <c r="L929" t="inlineStr"/>
      <c r="M929" t="inlineStr">
        <is>
          <t>Pro</t>
        </is>
      </c>
      <c r="N929" t="inlineStr">
        <is>
          <t>annual</t>
        </is>
      </c>
      <c r="O929" t="inlineStr">
        <is>
          <t>Pago</t>
        </is>
      </c>
      <c r="P929" t="inlineStr">
        <is>
          <t>Sim</t>
        </is>
      </c>
      <c r="Q929" t="inlineStr">
        <is>
          <t>Não</t>
        </is>
      </c>
      <c r="R929" t="inlineStr">
        <is>
          <t>Sim</t>
        </is>
      </c>
      <c r="S929" t="inlineStr">
        <is>
          <t>16–40</t>
        </is>
      </c>
      <c r="T929" t="inlineStr">
        <is>
          <t>91–180 dias</t>
        </is>
      </c>
      <c r="U929" t="inlineStr">
        <is>
          <t>FinTech</t>
        </is>
      </c>
      <c r="V929" t="inlineStr">
        <is>
          <t>US</t>
        </is>
      </c>
      <c r="W929" t="inlineStr">
        <is>
          <t>ads</t>
        </is>
      </c>
    </row>
    <row r="930">
      <c r="A930" t="inlineStr">
        <is>
          <t>S-9f38a5</t>
        </is>
      </c>
      <c r="B930" t="inlineStr">
        <is>
          <t>A-cc102e</t>
        </is>
      </c>
      <c r="C930" s="40" t="n">
        <v>45442</v>
      </c>
      <c r="D930" s="40" t="n"/>
      <c r="E930" t="n">
        <v>215</v>
      </c>
      <c r="F930" t="n">
        <v>247</v>
      </c>
      <c r="G930" t="inlineStr">
        <is>
          <t>Até 2024-S1</t>
        </is>
      </c>
      <c r="H930" t="inlineStr">
        <is>
          <t>Sim</t>
        </is>
      </c>
      <c r="I930" t="n">
        <v>0</v>
      </c>
      <c r="J930" s="41" t="n"/>
      <c r="L930" t="inlineStr"/>
      <c r="M930" t="inlineStr">
        <is>
          <t>Basic</t>
        </is>
      </c>
      <c r="N930" t="inlineStr">
        <is>
          <t>monthly</t>
        </is>
      </c>
      <c r="O930" t="inlineStr">
        <is>
          <t>Pago</t>
        </is>
      </c>
      <c r="P930" t="inlineStr">
        <is>
          <t>Sim</t>
        </is>
      </c>
      <c r="Q930" t="inlineStr">
        <is>
          <t>Não</t>
        </is>
      </c>
      <c r="R930" t="inlineStr">
        <is>
          <t>Não</t>
        </is>
      </c>
      <c r="S930" t="inlineStr">
        <is>
          <t>6–15</t>
        </is>
      </c>
      <c r="T930" t="inlineStr">
        <is>
          <t>31–90 dias</t>
        </is>
      </c>
      <c r="U930" t="inlineStr">
        <is>
          <t>HealthTech</t>
        </is>
      </c>
      <c r="V930" t="inlineStr">
        <is>
          <t>US</t>
        </is>
      </c>
      <c r="W930" t="inlineStr">
        <is>
          <t>partner</t>
        </is>
      </c>
    </row>
    <row r="931">
      <c r="A931" t="inlineStr">
        <is>
          <t>S-dc7143</t>
        </is>
      </c>
      <c r="B931" t="inlineStr">
        <is>
          <t>A-3ce5b8</t>
        </is>
      </c>
      <c r="C931" s="40" t="n">
        <v>45410</v>
      </c>
      <c r="D931" s="40" t="n"/>
      <c r="E931" t="n">
        <v>247</v>
      </c>
      <c r="F931" t="n">
        <v>2786</v>
      </c>
      <c r="G931" t="inlineStr">
        <is>
          <t>Até 2024-S1</t>
        </is>
      </c>
      <c r="H931" t="inlineStr">
        <is>
          <t>Sim</t>
        </is>
      </c>
      <c r="I931" t="n">
        <v>0</v>
      </c>
      <c r="J931" s="41" t="n"/>
      <c r="L931" t="inlineStr"/>
      <c r="M931" t="inlineStr">
        <is>
          <t>Enterprise</t>
        </is>
      </c>
      <c r="N931" t="inlineStr">
        <is>
          <t>monthly</t>
        </is>
      </c>
      <c r="O931" t="inlineStr">
        <is>
          <t>Pago</t>
        </is>
      </c>
      <c r="P931" t="inlineStr">
        <is>
          <t>Sim</t>
        </is>
      </c>
      <c r="Q931" t="inlineStr">
        <is>
          <t>Não</t>
        </is>
      </c>
      <c r="R931" t="inlineStr">
        <is>
          <t>Não</t>
        </is>
      </c>
      <c r="S931" t="inlineStr">
        <is>
          <t>6–15</t>
        </is>
      </c>
      <c r="T931" t="inlineStr">
        <is>
          <t>181–365 dias</t>
        </is>
      </c>
      <c r="U931" t="inlineStr">
        <is>
          <t>FinTech</t>
        </is>
      </c>
      <c r="V931" t="inlineStr">
        <is>
          <t>IN</t>
        </is>
      </c>
      <c r="W931" t="inlineStr">
        <is>
          <t>ads</t>
        </is>
      </c>
    </row>
    <row r="932">
      <c r="A932" t="inlineStr">
        <is>
          <t>S-68ecd5</t>
        </is>
      </c>
      <c r="B932" t="inlineStr">
        <is>
          <t>A-684255</t>
        </is>
      </c>
      <c r="C932" s="40" t="n">
        <v>45522</v>
      </c>
      <c r="D932" s="40" t="n"/>
      <c r="E932" t="n">
        <v>135</v>
      </c>
      <c r="F932" t="n">
        <v>1791</v>
      </c>
      <c r="G932" t="inlineStr">
        <is>
          <t>2024-S2</t>
        </is>
      </c>
      <c r="H932" t="inlineStr">
        <is>
          <t>Sim</t>
        </is>
      </c>
      <c r="I932" t="n">
        <v>0</v>
      </c>
      <c r="J932" s="41" t="n"/>
      <c r="L932" t="inlineStr"/>
      <c r="M932" t="inlineStr">
        <is>
          <t>Enterprise</t>
        </is>
      </c>
      <c r="N932" t="inlineStr">
        <is>
          <t>annual</t>
        </is>
      </c>
      <c r="O932" t="inlineStr">
        <is>
          <t>Pago</t>
        </is>
      </c>
      <c r="P932" t="inlineStr">
        <is>
          <t>Sim</t>
        </is>
      </c>
      <c r="Q932" t="inlineStr">
        <is>
          <t>Não</t>
        </is>
      </c>
      <c r="R932" t="inlineStr">
        <is>
          <t>Não</t>
        </is>
      </c>
      <c r="S932" t="inlineStr">
        <is>
          <t>6–15</t>
        </is>
      </c>
      <c r="T932" t="inlineStr">
        <is>
          <t>91–180 dias</t>
        </is>
      </c>
      <c r="U932" t="inlineStr">
        <is>
          <t>FinTech</t>
        </is>
      </c>
      <c r="V932" t="inlineStr">
        <is>
          <t>US</t>
        </is>
      </c>
      <c r="W932" t="inlineStr">
        <is>
          <t>ads</t>
        </is>
      </c>
    </row>
    <row r="933">
      <c r="A933" t="inlineStr">
        <is>
          <t>S-601bbe</t>
        </is>
      </c>
      <c r="B933" t="inlineStr">
        <is>
          <t>A-0532a9</t>
        </is>
      </c>
      <c r="C933" s="40" t="n">
        <v>45622</v>
      </c>
      <c r="D933" s="40" t="n"/>
      <c r="E933" t="n">
        <v>35</v>
      </c>
      <c r="F933" t="n">
        <v>1029</v>
      </c>
      <c r="G933" t="inlineStr">
        <is>
          <t>2024-S2</t>
        </is>
      </c>
      <c r="H933" t="inlineStr">
        <is>
          <t>Sim</t>
        </is>
      </c>
      <c r="I933" t="n">
        <v>0</v>
      </c>
      <c r="J933" s="41" t="n"/>
      <c r="L933" t="inlineStr"/>
      <c r="M933" t="inlineStr">
        <is>
          <t>Pro</t>
        </is>
      </c>
      <c r="N933" t="inlineStr">
        <is>
          <t>monthly</t>
        </is>
      </c>
      <c r="O933" t="inlineStr">
        <is>
          <t>Pago</t>
        </is>
      </c>
      <c r="P933" t="inlineStr">
        <is>
          <t>Não</t>
        </is>
      </c>
      <c r="Q933" t="inlineStr">
        <is>
          <t>Sim</t>
        </is>
      </c>
      <c r="R933" t="inlineStr">
        <is>
          <t>Não</t>
        </is>
      </c>
      <c r="S933" t="inlineStr">
        <is>
          <t>16–40</t>
        </is>
      </c>
      <c r="T933" t="inlineStr">
        <is>
          <t>31–90 dias</t>
        </is>
      </c>
      <c r="U933" t="inlineStr">
        <is>
          <t>FinTech</t>
        </is>
      </c>
      <c r="V933" t="inlineStr">
        <is>
          <t>IN</t>
        </is>
      </c>
      <c r="W933" t="inlineStr">
        <is>
          <t>event</t>
        </is>
      </c>
    </row>
    <row r="934">
      <c r="A934" t="inlineStr">
        <is>
          <t>S-a34e37</t>
        </is>
      </c>
      <c r="B934" t="inlineStr">
        <is>
          <t>A-10b8da</t>
        </is>
      </c>
      <c r="C934" s="40" t="n">
        <v>45409</v>
      </c>
      <c r="D934" s="40" t="n"/>
      <c r="E934" t="n">
        <v>248</v>
      </c>
      <c r="F934" t="n">
        <v>0</v>
      </c>
      <c r="G934" t="inlineStr">
        <is>
          <t>Até 2024-S1</t>
        </is>
      </c>
      <c r="H934" t="inlineStr">
        <is>
          <t>Sim</t>
        </is>
      </c>
      <c r="I934" t="n">
        <v>0</v>
      </c>
      <c r="J934" s="41" t="n"/>
      <c r="L934" t="inlineStr"/>
      <c r="M934" t="inlineStr">
        <is>
          <t>Enterprise</t>
        </is>
      </c>
      <c r="N934" t="inlineStr">
        <is>
          <t>annual</t>
        </is>
      </c>
      <c r="O934" t="inlineStr">
        <is>
          <t>Trial</t>
        </is>
      </c>
      <c r="P934" t="inlineStr">
        <is>
          <t>Sim</t>
        </is>
      </c>
      <c r="Q934" t="inlineStr">
        <is>
          <t>Não</t>
        </is>
      </c>
      <c r="R934" t="inlineStr">
        <is>
          <t>Não</t>
        </is>
      </c>
      <c r="S934" t="inlineStr">
        <is>
          <t>16–40</t>
        </is>
      </c>
      <c r="T934" t="inlineStr">
        <is>
          <t>181–365 dias</t>
        </is>
      </c>
      <c r="U934" t="inlineStr">
        <is>
          <t>DevTools</t>
        </is>
      </c>
      <c r="V934" t="inlineStr">
        <is>
          <t>US</t>
        </is>
      </c>
      <c r="W934" t="inlineStr">
        <is>
          <t>partner</t>
        </is>
      </c>
    </row>
    <row r="935">
      <c r="A935" t="inlineStr">
        <is>
          <t>S-0a70a3</t>
        </is>
      </c>
      <c r="B935" t="inlineStr">
        <is>
          <t>A-5b051a</t>
        </is>
      </c>
      <c r="C935" s="40" t="n">
        <v>45586</v>
      </c>
      <c r="D935" s="40" t="n">
        <v>45650</v>
      </c>
      <c r="E935" t="n">
        <v>64</v>
      </c>
      <c r="F935" t="n">
        <v>418</v>
      </c>
      <c r="G935" t="inlineStr">
        <is>
          <t>2024-S2</t>
        </is>
      </c>
      <c r="H935" t="inlineStr">
        <is>
          <t>Sim</t>
        </is>
      </c>
      <c r="I935" t="n">
        <v>0</v>
      </c>
      <c r="J935" s="41" t="n">
        <v>45627</v>
      </c>
      <c r="K935" t="n">
        <v>24</v>
      </c>
      <c r="L935" t="inlineStr">
        <is>
          <t>Não</t>
        </is>
      </c>
      <c r="M935" t="inlineStr">
        <is>
          <t>Basic</t>
        </is>
      </c>
      <c r="N935" t="inlineStr">
        <is>
          <t>annual</t>
        </is>
      </c>
      <c r="O935" t="inlineStr">
        <is>
          <t>Pago</t>
        </is>
      </c>
      <c r="P935" t="inlineStr">
        <is>
          <t>Sim</t>
        </is>
      </c>
      <c r="Q935" t="inlineStr">
        <is>
          <t>Não</t>
        </is>
      </c>
      <c r="R935" t="inlineStr">
        <is>
          <t>Não</t>
        </is>
      </c>
      <c r="S935" t="inlineStr">
        <is>
          <t>16–40</t>
        </is>
      </c>
      <c r="T935" t="inlineStr">
        <is>
          <t>31–90 dias</t>
        </is>
      </c>
      <c r="U935" t="inlineStr">
        <is>
          <t>Cybersecurity</t>
        </is>
      </c>
      <c r="V935" t="inlineStr">
        <is>
          <t>US</t>
        </is>
      </c>
      <c r="W935" t="inlineStr">
        <is>
          <t>event</t>
        </is>
      </c>
    </row>
    <row r="936">
      <c r="A936" t="inlineStr">
        <is>
          <t>S-de543d</t>
        </is>
      </c>
      <c r="B936" t="inlineStr">
        <is>
          <t>A-1e50e0</t>
        </is>
      </c>
      <c r="C936" s="40" t="n">
        <v>45041</v>
      </c>
      <c r="D936" s="40" t="n">
        <v>45304</v>
      </c>
      <c r="E936" t="n">
        <v>263</v>
      </c>
      <c r="F936" t="n">
        <v>0</v>
      </c>
      <c r="G936" t="inlineStr">
        <is>
          <t>Até 2024-S1</t>
        </is>
      </c>
      <c r="H936" t="inlineStr">
        <is>
          <t>Sim</t>
        </is>
      </c>
      <c r="I936" t="n">
        <v>0</v>
      </c>
      <c r="J936" s="41" t="n">
        <v>45292</v>
      </c>
      <c r="K936" t="n">
        <v>13</v>
      </c>
      <c r="L936" t="inlineStr">
        <is>
          <t>Não</t>
        </is>
      </c>
      <c r="M936" t="inlineStr">
        <is>
          <t>Enterprise</t>
        </is>
      </c>
      <c r="N936" t="inlineStr">
        <is>
          <t>annual</t>
        </is>
      </c>
      <c r="O936" t="inlineStr">
        <is>
          <t>Trial</t>
        </is>
      </c>
      <c r="P936" t="inlineStr">
        <is>
          <t>Sim</t>
        </is>
      </c>
      <c r="Q936" t="inlineStr">
        <is>
          <t>Não</t>
        </is>
      </c>
      <c r="R936" t="inlineStr">
        <is>
          <t>Não</t>
        </is>
      </c>
      <c r="S936" t="inlineStr">
        <is>
          <t>16–40</t>
        </is>
      </c>
      <c r="T936" t="inlineStr">
        <is>
          <t>31–90 dias</t>
        </is>
      </c>
      <c r="U936" t="inlineStr">
        <is>
          <t>Cybersecurity</t>
        </is>
      </c>
      <c r="V936" t="inlineStr">
        <is>
          <t>DE</t>
        </is>
      </c>
      <c r="W936" t="inlineStr">
        <is>
          <t>other</t>
        </is>
      </c>
    </row>
    <row r="937">
      <c r="A937" t="inlineStr">
        <is>
          <t>S-084e4f</t>
        </is>
      </c>
      <c r="B937" t="inlineStr">
        <is>
          <t>A-054577</t>
        </is>
      </c>
      <c r="C937" s="40" t="n">
        <v>45618</v>
      </c>
      <c r="D937" s="40" t="n"/>
      <c r="E937" t="n">
        <v>39</v>
      </c>
      <c r="F937" t="n">
        <v>475</v>
      </c>
      <c r="G937" t="inlineStr">
        <is>
          <t>2024-S2</t>
        </is>
      </c>
      <c r="H937" t="inlineStr">
        <is>
          <t>Sim</t>
        </is>
      </c>
      <c r="I937" t="n">
        <v>0</v>
      </c>
      <c r="J937" s="41" t="n"/>
      <c r="L937" t="inlineStr"/>
      <c r="M937" t="inlineStr">
        <is>
          <t>Basic</t>
        </is>
      </c>
      <c r="N937" t="inlineStr">
        <is>
          <t>annual</t>
        </is>
      </c>
      <c r="O937" t="inlineStr">
        <is>
          <t>Pago</t>
        </is>
      </c>
      <c r="P937" t="inlineStr">
        <is>
          <t>Não</t>
        </is>
      </c>
      <c r="Q937" t="inlineStr">
        <is>
          <t>Não</t>
        </is>
      </c>
      <c r="R937" t="inlineStr">
        <is>
          <t>Não</t>
        </is>
      </c>
      <c r="S937" t="inlineStr">
        <is>
          <t>16–40</t>
        </is>
      </c>
      <c r="T937" t="inlineStr">
        <is>
          <t>181–365 dias</t>
        </is>
      </c>
      <c r="U937" t="inlineStr">
        <is>
          <t>EdTech</t>
        </is>
      </c>
      <c r="V937" t="inlineStr">
        <is>
          <t>UK</t>
        </is>
      </c>
      <c r="W937" t="inlineStr">
        <is>
          <t>ads</t>
        </is>
      </c>
    </row>
    <row r="938">
      <c r="A938" t="inlineStr">
        <is>
          <t>S-febd10</t>
        </is>
      </c>
      <c r="B938" t="inlineStr">
        <is>
          <t>A-e61e98</t>
        </is>
      </c>
      <c r="C938" s="40" t="n">
        <v>45296</v>
      </c>
      <c r="D938" s="40" t="n"/>
      <c r="E938" t="n">
        <v>361</v>
      </c>
      <c r="F938" t="n">
        <v>0</v>
      </c>
      <c r="G938" t="inlineStr">
        <is>
          <t>Até 2024-S1</t>
        </is>
      </c>
      <c r="H938" t="inlineStr">
        <is>
          <t>Sim</t>
        </is>
      </c>
      <c r="I938" t="n">
        <v>0</v>
      </c>
      <c r="J938" s="41" t="n"/>
      <c r="L938" t="inlineStr"/>
      <c r="M938" t="inlineStr">
        <is>
          <t>Pro</t>
        </is>
      </c>
      <c r="N938" t="inlineStr">
        <is>
          <t>annual</t>
        </is>
      </c>
      <c r="O938" t="inlineStr">
        <is>
          <t>Trial</t>
        </is>
      </c>
      <c r="P938" t="inlineStr">
        <is>
          <t>Sim</t>
        </is>
      </c>
      <c r="Q938" t="inlineStr">
        <is>
          <t>Não</t>
        </is>
      </c>
      <c r="R938" t="inlineStr">
        <is>
          <t>Não</t>
        </is>
      </c>
      <c r="S938" t="inlineStr">
        <is>
          <t>16–40</t>
        </is>
      </c>
      <c r="T938" t="inlineStr">
        <is>
          <t>31–90 dias</t>
        </is>
      </c>
      <c r="U938" t="inlineStr">
        <is>
          <t>FinTech</t>
        </is>
      </c>
      <c r="V938" t="inlineStr">
        <is>
          <t>US</t>
        </is>
      </c>
      <c r="W938" t="inlineStr">
        <is>
          <t>partner</t>
        </is>
      </c>
    </row>
    <row r="939">
      <c r="A939" t="inlineStr">
        <is>
          <t>S-25a969</t>
        </is>
      </c>
      <c r="B939" t="inlineStr">
        <is>
          <t>A-c9bb3e</t>
        </is>
      </c>
      <c r="C939" s="40" t="n">
        <v>45445</v>
      </c>
      <c r="D939" s="40" t="n"/>
      <c r="E939" t="n">
        <v>212</v>
      </c>
      <c r="F939" t="n">
        <v>285</v>
      </c>
      <c r="G939" t="inlineStr">
        <is>
          <t>Até 2024-S1</t>
        </is>
      </c>
      <c r="H939" t="inlineStr">
        <is>
          <t>Sim</t>
        </is>
      </c>
      <c r="I939" t="n">
        <v>0</v>
      </c>
      <c r="J939" s="41" t="n"/>
      <c r="L939" t="inlineStr"/>
      <c r="M939" t="inlineStr">
        <is>
          <t>Basic</t>
        </is>
      </c>
      <c r="N939" t="inlineStr">
        <is>
          <t>annual</t>
        </is>
      </c>
      <c r="O939" t="inlineStr">
        <is>
          <t>Pago</t>
        </is>
      </c>
      <c r="P939" t="inlineStr">
        <is>
          <t>Sim</t>
        </is>
      </c>
      <c r="Q939" t="inlineStr">
        <is>
          <t>Não</t>
        </is>
      </c>
      <c r="R939" t="inlineStr">
        <is>
          <t>Não</t>
        </is>
      </c>
      <c r="S939" t="inlineStr">
        <is>
          <t>6–15</t>
        </is>
      </c>
      <c r="T939" t="inlineStr">
        <is>
          <t>31–90 dias</t>
        </is>
      </c>
      <c r="U939" t="inlineStr">
        <is>
          <t>EdTech</t>
        </is>
      </c>
      <c r="V939" t="inlineStr">
        <is>
          <t>US</t>
        </is>
      </c>
      <c r="W939" t="inlineStr">
        <is>
          <t>ads</t>
        </is>
      </c>
    </row>
    <row r="940">
      <c r="A940" t="inlineStr">
        <is>
          <t>S-5d299e</t>
        </is>
      </c>
      <c r="B940" t="inlineStr">
        <is>
          <t>A-560d27</t>
        </is>
      </c>
      <c r="C940" s="40" t="n">
        <v>45590</v>
      </c>
      <c r="D940" s="40" t="n"/>
      <c r="E940" t="n">
        <v>67</v>
      </c>
      <c r="F940" t="n">
        <v>4577</v>
      </c>
      <c r="G940" t="inlineStr">
        <is>
          <t>2024-S2</t>
        </is>
      </c>
      <c r="H940" t="inlineStr">
        <is>
          <t>Sim</t>
        </is>
      </c>
      <c r="I940" t="n">
        <v>0</v>
      </c>
      <c r="J940" s="41" t="n"/>
      <c r="L940" t="inlineStr"/>
      <c r="M940" t="inlineStr">
        <is>
          <t>Enterprise</t>
        </is>
      </c>
      <c r="N940" t="inlineStr">
        <is>
          <t>monthly</t>
        </is>
      </c>
      <c r="O940" t="inlineStr">
        <is>
          <t>Pago</t>
        </is>
      </c>
      <c r="P940" t="inlineStr">
        <is>
          <t>Sim</t>
        </is>
      </c>
      <c r="Q940" t="inlineStr">
        <is>
          <t>Não</t>
        </is>
      </c>
      <c r="R940" t="inlineStr">
        <is>
          <t>Não</t>
        </is>
      </c>
      <c r="S940" t="inlineStr">
        <is>
          <t>16–40</t>
        </is>
      </c>
      <c r="T940" t="inlineStr">
        <is>
          <t>91–180 dias</t>
        </is>
      </c>
      <c r="U940" t="inlineStr">
        <is>
          <t>DevTools</t>
        </is>
      </c>
      <c r="V940" t="inlineStr">
        <is>
          <t>US</t>
        </is>
      </c>
      <c r="W940" t="inlineStr">
        <is>
          <t>organic</t>
        </is>
      </c>
    </row>
    <row r="941">
      <c r="A941" t="inlineStr">
        <is>
          <t>S-5a1fc3</t>
        </is>
      </c>
      <c r="B941" t="inlineStr">
        <is>
          <t>A-05d3b3</t>
        </is>
      </c>
      <c r="C941" s="40" t="n">
        <v>45320</v>
      </c>
      <c r="D941" s="40" t="n"/>
      <c r="E941" t="n">
        <v>337</v>
      </c>
      <c r="F941" t="n">
        <v>2587</v>
      </c>
      <c r="G941" t="inlineStr">
        <is>
          <t>Até 2024-S1</t>
        </is>
      </c>
      <c r="H941" t="inlineStr">
        <is>
          <t>Sim</t>
        </is>
      </c>
      <c r="I941" t="n">
        <v>0</v>
      </c>
      <c r="J941" s="41" t="n"/>
      <c r="L941" t="inlineStr"/>
      <c r="M941" t="inlineStr">
        <is>
          <t>Enterprise</t>
        </is>
      </c>
      <c r="N941" t="inlineStr">
        <is>
          <t>monthly</t>
        </is>
      </c>
      <c r="O941" t="inlineStr">
        <is>
          <t>Pago</t>
        </is>
      </c>
      <c r="P941" t="inlineStr">
        <is>
          <t>Sim</t>
        </is>
      </c>
      <c r="Q941" t="inlineStr">
        <is>
          <t>Não</t>
        </is>
      </c>
      <c r="R941" t="inlineStr">
        <is>
          <t>Não</t>
        </is>
      </c>
      <c r="S941" t="inlineStr">
        <is>
          <t>6–15</t>
        </is>
      </c>
      <c r="T941" t="inlineStr">
        <is>
          <t>181–365 dias</t>
        </is>
      </c>
      <c r="U941" t="inlineStr">
        <is>
          <t>DevTools</t>
        </is>
      </c>
      <c r="V941" t="inlineStr">
        <is>
          <t>AU</t>
        </is>
      </c>
      <c r="W941" t="inlineStr">
        <is>
          <t>ads</t>
        </is>
      </c>
    </row>
    <row r="942">
      <c r="A942" t="inlineStr">
        <is>
          <t>S-af854c</t>
        </is>
      </c>
      <c r="B942" t="inlineStr">
        <is>
          <t>A-cab532</t>
        </is>
      </c>
      <c r="C942" s="40" t="n">
        <v>45338</v>
      </c>
      <c r="D942" s="40" t="n"/>
      <c r="E942" t="n">
        <v>319</v>
      </c>
      <c r="F942" t="n">
        <v>0</v>
      </c>
      <c r="G942" t="inlineStr">
        <is>
          <t>Até 2024-S1</t>
        </is>
      </c>
      <c r="H942" t="inlineStr">
        <is>
          <t>Sim</t>
        </is>
      </c>
      <c r="I942" t="n">
        <v>0</v>
      </c>
      <c r="J942" s="41" t="n"/>
      <c r="L942" t="inlineStr"/>
      <c r="M942" t="inlineStr">
        <is>
          <t>Enterprise</t>
        </is>
      </c>
      <c r="N942" t="inlineStr">
        <is>
          <t>annual</t>
        </is>
      </c>
      <c r="O942" t="inlineStr">
        <is>
          <t>Trial</t>
        </is>
      </c>
      <c r="P942" t="inlineStr">
        <is>
          <t>Sim</t>
        </is>
      </c>
      <c r="Q942" t="inlineStr">
        <is>
          <t>Não</t>
        </is>
      </c>
      <c r="R942" t="inlineStr">
        <is>
          <t>Não</t>
        </is>
      </c>
      <c r="S942" t="inlineStr">
        <is>
          <t>41+</t>
        </is>
      </c>
      <c r="T942" t="inlineStr">
        <is>
          <t>181–365 dias</t>
        </is>
      </c>
      <c r="U942" t="inlineStr">
        <is>
          <t>DevTools</t>
        </is>
      </c>
      <c r="V942" t="inlineStr">
        <is>
          <t>FR</t>
        </is>
      </c>
      <c r="W942" t="inlineStr">
        <is>
          <t>organic</t>
        </is>
      </c>
    </row>
    <row r="943">
      <c r="A943" t="inlineStr">
        <is>
          <t>S-70b1cf</t>
        </is>
      </c>
      <c r="B943" t="inlineStr">
        <is>
          <t>A-4ae22a</t>
        </is>
      </c>
      <c r="C943" s="40" t="n">
        <v>45559</v>
      </c>
      <c r="D943" s="40" t="n"/>
      <c r="E943" t="n">
        <v>98</v>
      </c>
      <c r="F943" t="n">
        <v>532</v>
      </c>
      <c r="G943" t="inlineStr">
        <is>
          <t>2024-S2</t>
        </is>
      </c>
      <c r="H943" t="inlineStr">
        <is>
          <t>Sim</t>
        </is>
      </c>
      <c r="I943" t="n">
        <v>0</v>
      </c>
      <c r="J943" s="41" t="n"/>
      <c r="L943" t="inlineStr"/>
      <c r="M943" t="inlineStr">
        <is>
          <t>Basic</t>
        </is>
      </c>
      <c r="N943" t="inlineStr">
        <is>
          <t>monthly</t>
        </is>
      </c>
      <c r="O943" t="inlineStr">
        <is>
          <t>Pago</t>
        </is>
      </c>
      <c r="P943" t="inlineStr">
        <is>
          <t>Sim</t>
        </is>
      </c>
      <c r="Q943" t="inlineStr">
        <is>
          <t>Não</t>
        </is>
      </c>
      <c r="R943" t="inlineStr">
        <is>
          <t>Não</t>
        </is>
      </c>
      <c r="S943" t="inlineStr">
        <is>
          <t>16–40</t>
        </is>
      </c>
      <c r="T943" t="inlineStr">
        <is>
          <t>91–180 dias</t>
        </is>
      </c>
      <c r="U943" t="inlineStr">
        <is>
          <t>EdTech</t>
        </is>
      </c>
      <c r="V943" t="inlineStr">
        <is>
          <t>US</t>
        </is>
      </c>
      <c r="W943" t="inlineStr">
        <is>
          <t>other</t>
        </is>
      </c>
    </row>
    <row r="944">
      <c r="A944" t="inlineStr">
        <is>
          <t>S-feaca1</t>
        </is>
      </c>
      <c r="B944" t="inlineStr">
        <is>
          <t>A-2ebb4b</t>
        </is>
      </c>
      <c r="C944" s="40" t="n">
        <v>45202</v>
      </c>
      <c r="D944" s="40" t="n"/>
      <c r="E944" t="n">
        <v>455</v>
      </c>
      <c r="F944" t="n">
        <v>12935</v>
      </c>
      <c r="G944" t="inlineStr">
        <is>
          <t>Até 2024-S1</t>
        </is>
      </c>
      <c r="H944" t="inlineStr">
        <is>
          <t>Sim</t>
        </is>
      </c>
      <c r="I944" t="n">
        <v>0</v>
      </c>
      <c r="J944" s="41" t="n"/>
      <c r="L944" t="inlineStr"/>
      <c r="M944" t="inlineStr">
        <is>
          <t>Enterprise</t>
        </is>
      </c>
      <c r="N944" t="inlineStr">
        <is>
          <t>monthly</t>
        </is>
      </c>
      <c r="O944" t="inlineStr">
        <is>
          <t>Pago</t>
        </is>
      </c>
      <c r="P944" t="inlineStr">
        <is>
          <t>Sim</t>
        </is>
      </c>
      <c r="Q944" t="inlineStr">
        <is>
          <t>Não</t>
        </is>
      </c>
      <c r="R944" t="inlineStr">
        <is>
          <t>Não</t>
        </is>
      </c>
      <c r="S944" t="inlineStr">
        <is>
          <t>41+</t>
        </is>
      </c>
      <c r="T944" t="inlineStr">
        <is>
          <t>91–180 dias</t>
        </is>
      </c>
      <c r="U944" t="inlineStr">
        <is>
          <t>HealthTech</t>
        </is>
      </c>
      <c r="V944" t="inlineStr">
        <is>
          <t>US</t>
        </is>
      </c>
      <c r="W944" t="inlineStr">
        <is>
          <t>ads</t>
        </is>
      </c>
    </row>
    <row r="945">
      <c r="A945" t="inlineStr">
        <is>
          <t>S-f1aa04</t>
        </is>
      </c>
      <c r="B945" t="inlineStr">
        <is>
          <t>A-7f4db3</t>
        </is>
      </c>
      <c r="C945" s="40" t="n">
        <v>45131</v>
      </c>
      <c r="D945" s="40" t="n"/>
      <c r="E945" t="n">
        <v>526</v>
      </c>
      <c r="F945" t="n">
        <v>343</v>
      </c>
      <c r="G945" t="inlineStr">
        <is>
          <t>Até 2024-S1</t>
        </is>
      </c>
      <c r="H945" t="inlineStr">
        <is>
          <t>Sim</t>
        </is>
      </c>
      <c r="I945" t="n">
        <v>0</v>
      </c>
      <c r="J945" s="41" t="n"/>
      <c r="L945" t="inlineStr"/>
      <c r="M945" t="inlineStr">
        <is>
          <t>Pro</t>
        </is>
      </c>
      <c r="N945" t="inlineStr">
        <is>
          <t>monthly</t>
        </is>
      </c>
      <c r="O945" t="inlineStr">
        <is>
          <t>Pago</t>
        </is>
      </c>
      <c r="P945" t="inlineStr">
        <is>
          <t>Sim</t>
        </is>
      </c>
      <c r="Q945" t="inlineStr">
        <is>
          <t>Não</t>
        </is>
      </c>
      <c r="R945" t="inlineStr">
        <is>
          <t>Não</t>
        </is>
      </c>
      <c r="S945" t="inlineStr">
        <is>
          <t>6–15</t>
        </is>
      </c>
      <c r="T945" t="inlineStr">
        <is>
          <t>91–180 dias</t>
        </is>
      </c>
      <c r="U945" t="inlineStr">
        <is>
          <t>FinTech</t>
        </is>
      </c>
      <c r="V945" t="inlineStr">
        <is>
          <t>US</t>
        </is>
      </c>
      <c r="W945" t="inlineStr">
        <is>
          <t>other</t>
        </is>
      </c>
    </row>
    <row r="946">
      <c r="A946" t="inlineStr">
        <is>
          <t>S-ca0eb1</t>
        </is>
      </c>
      <c r="B946" t="inlineStr">
        <is>
          <t>A-6e08f3</t>
        </is>
      </c>
      <c r="C946" s="40" t="n">
        <v>45132</v>
      </c>
      <c r="D946" s="40" t="n"/>
      <c r="E946" t="n">
        <v>525</v>
      </c>
      <c r="F946" t="n">
        <v>0</v>
      </c>
      <c r="G946" t="inlineStr">
        <is>
          <t>Até 2024-S1</t>
        </is>
      </c>
      <c r="H946" t="inlineStr">
        <is>
          <t>Sim</t>
        </is>
      </c>
      <c r="I946" t="n">
        <v>0</v>
      </c>
      <c r="J946" s="41" t="n"/>
      <c r="L946" t="inlineStr"/>
      <c r="M946" t="inlineStr">
        <is>
          <t>Enterprise</t>
        </is>
      </c>
      <c r="N946" t="inlineStr">
        <is>
          <t>monthly</t>
        </is>
      </c>
      <c r="O946" t="inlineStr">
        <is>
          <t>Trial</t>
        </is>
      </c>
      <c r="P946" t="inlineStr">
        <is>
          <t>Sim</t>
        </is>
      </c>
      <c r="Q946" t="inlineStr">
        <is>
          <t>Não</t>
        </is>
      </c>
      <c r="R946" t="inlineStr">
        <is>
          <t>Não</t>
        </is>
      </c>
      <c r="S946" t="inlineStr">
        <is>
          <t>16–40</t>
        </is>
      </c>
      <c r="T946" t="inlineStr">
        <is>
          <t>91–180 dias</t>
        </is>
      </c>
      <c r="U946" t="inlineStr">
        <is>
          <t>Cybersecurity</t>
        </is>
      </c>
      <c r="V946" t="inlineStr">
        <is>
          <t>US</t>
        </is>
      </c>
      <c r="W946" t="inlineStr">
        <is>
          <t>event</t>
        </is>
      </c>
    </row>
    <row r="947">
      <c r="A947" t="inlineStr">
        <is>
          <t>S-a4b1af</t>
        </is>
      </c>
      <c r="B947" t="inlineStr">
        <is>
          <t>A-17939a</t>
        </is>
      </c>
      <c r="C947" s="40" t="n">
        <v>45652</v>
      </c>
      <c r="D947" s="40" t="n"/>
      <c r="E947" t="n">
        <v>5</v>
      </c>
      <c r="F947" t="n">
        <v>2587</v>
      </c>
      <c r="G947" t="inlineStr">
        <is>
          <t>2024-S2</t>
        </is>
      </c>
      <c r="H947" t="inlineStr">
        <is>
          <t>Não</t>
        </is>
      </c>
      <c r="I947" t="n">
        <v>0</v>
      </c>
      <c r="J947" s="41" t="n"/>
      <c r="L947" t="inlineStr"/>
      <c r="M947" t="inlineStr">
        <is>
          <t>Enterprise</t>
        </is>
      </c>
      <c r="N947" t="inlineStr">
        <is>
          <t>monthly</t>
        </is>
      </c>
      <c r="O947" t="inlineStr">
        <is>
          <t>Pago</t>
        </is>
      </c>
      <c r="P947" t="inlineStr">
        <is>
          <t>Sim</t>
        </is>
      </c>
      <c r="Q947" t="inlineStr">
        <is>
          <t>Não</t>
        </is>
      </c>
      <c r="R947" t="inlineStr">
        <is>
          <t>Não</t>
        </is>
      </c>
      <c r="S947" t="inlineStr">
        <is>
          <t>6–15</t>
        </is>
      </c>
      <c r="T947" t="inlineStr">
        <is>
          <t>Conta nova (≤ 30 dias)</t>
        </is>
      </c>
      <c r="U947" t="inlineStr">
        <is>
          <t>HealthTech</t>
        </is>
      </c>
      <c r="V947" t="inlineStr">
        <is>
          <t>US</t>
        </is>
      </c>
      <c r="W947" t="inlineStr">
        <is>
          <t>organic</t>
        </is>
      </c>
    </row>
    <row r="948">
      <c r="A948" t="inlineStr">
        <is>
          <t>S-b15faf</t>
        </is>
      </c>
      <c r="B948" t="inlineStr">
        <is>
          <t>A-3a5ad8</t>
        </is>
      </c>
      <c r="C948" s="40" t="n">
        <v>45427</v>
      </c>
      <c r="D948" s="40" t="n"/>
      <c r="E948" t="n">
        <v>230</v>
      </c>
      <c r="F948" t="n">
        <v>1805</v>
      </c>
      <c r="G948" t="inlineStr">
        <is>
          <t>Até 2024-S1</t>
        </is>
      </c>
      <c r="H948" t="inlineStr">
        <is>
          <t>Sim</t>
        </is>
      </c>
      <c r="I948" t="n">
        <v>0</v>
      </c>
      <c r="J948" s="41" t="n"/>
      <c r="L948" t="inlineStr"/>
      <c r="M948" t="inlineStr">
        <is>
          <t>Basic</t>
        </is>
      </c>
      <c r="N948" t="inlineStr">
        <is>
          <t>monthly</t>
        </is>
      </c>
      <c r="O948" t="inlineStr">
        <is>
          <t>Pago</t>
        </is>
      </c>
      <c r="P948" t="inlineStr">
        <is>
          <t>Sim</t>
        </is>
      </c>
      <c r="Q948" t="inlineStr">
        <is>
          <t>Não</t>
        </is>
      </c>
      <c r="R948" t="inlineStr">
        <is>
          <t>Não</t>
        </is>
      </c>
      <c r="S948" t="inlineStr">
        <is>
          <t>41+</t>
        </is>
      </c>
      <c r="T948" t="inlineStr">
        <is>
          <t>91–180 dias</t>
        </is>
      </c>
      <c r="U948" t="inlineStr">
        <is>
          <t>HealthTech</t>
        </is>
      </c>
      <c r="V948" t="inlineStr">
        <is>
          <t>US</t>
        </is>
      </c>
      <c r="W948" t="inlineStr">
        <is>
          <t>organic</t>
        </is>
      </c>
    </row>
    <row r="949">
      <c r="A949" t="inlineStr">
        <is>
          <t>S-108282</t>
        </is>
      </c>
      <c r="B949" t="inlineStr">
        <is>
          <t>A-49b828</t>
        </is>
      </c>
      <c r="C949" s="40" t="n">
        <v>45377</v>
      </c>
      <c r="D949" s="40" t="n"/>
      <c r="E949" t="n">
        <v>280</v>
      </c>
      <c r="F949" t="n">
        <v>1470</v>
      </c>
      <c r="G949" t="inlineStr">
        <is>
          <t>Até 2024-S1</t>
        </is>
      </c>
      <c r="H949" t="inlineStr">
        <is>
          <t>Sim</t>
        </is>
      </c>
      <c r="I949" t="n">
        <v>0</v>
      </c>
      <c r="J949" s="41" t="n"/>
      <c r="L949" t="inlineStr"/>
      <c r="M949" t="inlineStr">
        <is>
          <t>Pro</t>
        </is>
      </c>
      <c r="N949" t="inlineStr">
        <is>
          <t>annual</t>
        </is>
      </c>
      <c r="O949" t="inlineStr">
        <is>
          <t>Pago</t>
        </is>
      </c>
      <c r="P949" t="inlineStr">
        <is>
          <t>Sim</t>
        </is>
      </c>
      <c r="Q949" t="inlineStr">
        <is>
          <t>Não</t>
        </is>
      </c>
      <c r="R949" t="inlineStr">
        <is>
          <t>Não</t>
        </is>
      </c>
      <c r="S949" t="inlineStr">
        <is>
          <t>16–40</t>
        </is>
      </c>
      <c r="T949" t="inlineStr">
        <is>
          <t>181–365 dias</t>
        </is>
      </c>
      <c r="U949" t="inlineStr">
        <is>
          <t>FinTech</t>
        </is>
      </c>
      <c r="V949" t="inlineStr">
        <is>
          <t>IN</t>
        </is>
      </c>
      <c r="W949" t="inlineStr">
        <is>
          <t>ads</t>
        </is>
      </c>
    </row>
    <row r="950">
      <c r="A950" t="inlineStr">
        <is>
          <t>S-9b623b</t>
        </is>
      </c>
      <c r="B950" t="inlineStr">
        <is>
          <t>A-712426</t>
        </is>
      </c>
      <c r="C950" s="40" t="n">
        <v>45634</v>
      </c>
      <c r="D950" s="40" t="n"/>
      <c r="E950" t="n">
        <v>23</v>
      </c>
      <c r="F950" t="n">
        <v>2587</v>
      </c>
      <c r="G950" t="inlineStr">
        <is>
          <t>2024-S2</t>
        </is>
      </c>
      <c r="H950" t="inlineStr">
        <is>
          <t>Não</t>
        </is>
      </c>
      <c r="I950" t="n">
        <v>0</v>
      </c>
      <c r="J950" s="41" t="n"/>
      <c r="L950" t="inlineStr"/>
      <c r="M950" t="inlineStr">
        <is>
          <t>Enterprise</t>
        </is>
      </c>
      <c r="N950" t="inlineStr">
        <is>
          <t>annual</t>
        </is>
      </c>
      <c r="O950" t="inlineStr">
        <is>
          <t>Pago</t>
        </is>
      </c>
      <c r="P950" t="inlineStr">
        <is>
          <t>Sim</t>
        </is>
      </c>
      <c r="Q950" t="inlineStr">
        <is>
          <t>Não</t>
        </is>
      </c>
      <c r="R950" t="inlineStr">
        <is>
          <t>Não</t>
        </is>
      </c>
      <c r="S950" t="inlineStr">
        <is>
          <t>6–15</t>
        </is>
      </c>
      <c r="T950" t="inlineStr">
        <is>
          <t>Conta nova (≤ 30 dias)</t>
        </is>
      </c>
      <c r="U950" t="inlineStr">
        <is>
          <t>HealthTech</t>
        </is>
      </c>
      <c r="V950" t="inlineStr">
        <is>
          <t>US</t>
        </is>
      </c>
      <c r="W950" t="inlineStr">
        <is>
          <t>other</t>
        </is>
      </c>
    </row>
    <row r="951">
      <c r="A951" t="inlineStr">
        <is>
          <t>S-b28ec2</t>
        </is>
      </c>
      <c r="B951" t="inlineStr">
        <is>
          <t>A-ee42db</t>
        </is>
      </c>
      <c r="C951" s="40" t="n">
        <v>45233</v>
      </c>
      <c r="D951" s="40" t="n"/>
      <c r="E951" t="n">
        <v>424</v>
      </c>
      <c r="F951" t="n">
        <v>627</v>
      </c>
      <c r="G951" t="inlineStr">
        <is>
          <t>Até 2024-S1</t>
        </is>
      </c>
      <c r="H951" t="inlineStr">
        <is>
          <t>Sim</t>
        </is>
      </c>
      <c r="I951" t="n">
        <v>0</v>
      </c>
      <c r="J951" s="41" t="n"/>
      <c r="L951" t="inlineStr"/>
      <c r="M951" t="inlineStr">
        <is>
          <t>Basic</t>
        </is>
      </c>
      <c r="N951" t="inlineStr">
        <is>
          <t>monthly</t>
        </is>
      </c>
      <c r="O951" t="inlineStr">
        <is>
          <t>Pago</t>
        </is>
      </c>
      <c r="P951" t="inlineStr">
        <is>
          <t>Não</t>
        </is>
      </c>
      <c r="Q951" t="inlineStr">
        <is>
          <t>Não</t>
        </is>
      </c>
      <c r="R951" t="inlineStr">
        <is>
          <t>Não</t>
        </is>
      </c>
      <c r="S951" t="inlineStr">
        <is>
          <t>16–40</t>
        </is>
      </c>
      <c r="T951" t="inlineStr">
        <is>
          <t>181–365 dias</t>
        </is>
      </c>
      <c r="U951" t="inlineStr">
        <is>
          <t>EdTech</t>
        </is>
      </c>
      <c r="V951" t="inlineStr">
        <is>
          <t>DE</t>
        </is>
      </c>
      <c r="W951" t="inlineStr">
        <is>
          <t>ads</t>
        </is>
      </c>
    </row>
    <row r="952">
      <c r="A952" t="inlineStr">
        <is>
          <t>S-d1ef4d</t>
        </is>
      </c>
      <c r="B952" t="inlineStr">
        <is>
          <t>A-3a5ad8</t>
        </is>
      </c>
      <c r="C952" s="40" t="n">
        <v>45278</v>
      </c>
      <c r="D952" s="40" t="n"/>
      <c r="E952" t="n">
        <v>379</v>
      </c>
      <c r="F952" t="n">
        <v>0</v>
      </c>
      <c r="G952" t="inlineStr">
        <is>
          <t>Até 2024-S1</t>
        </is>
      </c>
      <c r="H952" t="inlineStr">
        <is>
          <t>Sim</t>
        </is>
      </c>
      <c r="I952" t="n">
        <v>0</v>
      </c>
      <c r="J952" s="41" t="n"/>
      <c r="L952" t="inlineStr"/>
      <c r="M952" t="inlineStr">
        <is>
          <t>Enterprise</t>
        </is>
      </c>
      <c r="N952" t="inlineStr">
        <is>
          <t>annual</t>
        </is>
      </c>
      <c r="O952" t="inlineStr">
        <is>
          <t>Trial</t>
        </is>
      </c>
      <c r="P952" t="inlineStr">
        <is>
          <t>Sim</t>
        </is>
      </c>
      <c r="Q952" t="inlineStr">
        <is>
          <t>Não</t>
        </is>
      </c>
      <c r="R952" t="inlineStr">
        <is>
          <t>Não</t>
        </is>
      </c>
      <c r="S952" t="inlineStr">
        <is>
          <t>6–15</t>
        </is>
      </c>
      <c r="T952" t="inlineStr">
        <is>
          <t>Conta nova (≤ 30 dias)</t>
        </is>
      </c>
      <c r="U952" t="inlineStr">
        <is>
          <t>HealthTech</t>
        </is>
      </c>
      <c r="V952" t="inlineStr">
        <is>
          <t>US</t>
        </is>
      </c>
      <c r="W952" t="inlineStr">
        <is>
          <t>organic</t>
        </is>
      </c>
    </row>
    <row r="953">
      <c r="A953" t="inlineStr">
        <is>
          <t>S-c4a98e</t>
        </is>
      </c>
      <c r="B953" t="inlineStr">
        <is>
          <t>A-ced9aa</t>
        </is>
      </c>
      <c r="C953" s="40" t="n">
        <v>45642</v>
      </c>
      <c r="D953" s="40" t="n"/>
      <c r="E953" t="n">
        <v>15</v>
      </c>
      <c r="F953" t="n">
        <v>995</v>
      </c>
      <c r="G953" t="inlineStr">
        <is>
          <t>2024-S2</t>
        </is>
      </c>
      <c r="H953" t="inlineStr">
        <is>
          <t>Não</t>
        </is>
      </c>
      <c r="I953" t="n">
        <v>0</v>
      </c>
      <c r="J953" s="41" t="n"/>
      <c r="L953" t="inlineStr"/>
      <c r="M953" t="inlineStr">
        <is>
          <t>Enterprise</t>
        </is>
      </c>
      <c r="N953" t="inlineStr">
        <is>
          <t>monthly</t>
        </is>
      </c>
      <c r="O953" t="inlineStr">
        <is>
          <t>Pago</t>
        </is>
      </c>
      <c r="P953" t="inlineStr">
        <is>
          <t>Sim</t>
        </is>
      </c>
      <c r="Q953" t="inlineStr">
        <is>
          <t>Não</t>
        </is>
      </c>
      <c r="R953" t="inlineStr">
        <is>
          <t>Não</t>
        </is>
      </c>
      <c r="S953" t="inlineStr">
        <is>
          <t>1–5</t>
        </is>
      </c>
      <c r="T953" t="inlineStr">
        <is>
          <t>31–90 dias</t>
        </is>
      </c>
      <c r="U953" t="inlineStr">
        <is>
          <t>DevTools</t>
        </is>
      </c>
      <c r="V953" t="inlineStr">
        <is>
          <t>US</t>
        </is>
      </c>
      <c r="W953" t="inlineStr">
        <is>
          <t>other</t>
        </is>
      </c>
    </row>
    <row r="954">
      <c r="A954" t="inlineStr">
        <is>
          <t>S-bff8c5</t>
        </is>
      </c>
      <c r="B954" t="inlineStr">
        <is>
          <t>A-202b67</t>
        </is>
      </c>
      <c r="C954" s="40" t="n">
        <v>45491</v>
      </c>
      <c r="D954" s="40" t="n"/>
      <c r="E954" t="n">
        <v>166</v>
      </c>
      <c r="F954" t="n">
        <v>209</v>
      </c>
      <c r="G954" t="inlineStr">
        <is>
          <t>2024-S2</t>
        </is>
      </c>
      <c r="H954" t="inlineStr">
        <is>
          <t>Sim</t>
        </is>
      </c>
      <c r="I954" t="n">
        <v>0</v>
      </c>
      <c r="J954" s="41" t="n"/>
      <c r="L954" t="inlineStr"/>
      <c r="M954" t="inlineStr">
        <is>
          <t>Basic</t>
        </is>
      </c>
      <c r="N954" t="inlineStr">
        <is>
          <t>monthly</t>
        </is>
      </c>
      <c r="O954" t="inlineStr">
        <is>
          <t>Pago</t>
        </is>
      </c>
      <c r="P954" t="inlineStr">
        <is>
          <t>Sim</t>
        </is>
      </c>
      <c r="Q954" t="inlineStr">
        <is>
          <t>Não</t>
        </is>
      </c>
      <c r="R954" t="inlineStr">
        <is>
          <t>Não</t>
        </is>
      </c>
      <c r="S954" t="inlineStr">
        <is>
          <t>6–15</t>
        </is>
      </c>
      <c r="T954" t="inlineStr">
        <is>
          <t>91–180 dias</t>
        </is>
      </c>
      <c r="U954" t="inlineStr">
        <is>
          <t>HealthTech</t>
        </is>
      </c>
      <c r="V954" t="inlineStr">
        <is>
          <t>US</t>
        </is>
      </c>
      <c r="W954" t="inlineStr">
        <is>
          <t>organic</t>
        </is>
      </c>
    </row>
    <row r="955">
      <c r="A955" t="inlineStr">
        <is>
          <t>S-3401bf</t>
        </is>
      </c>
      <c r="B955" t="inlineStr">
        <is>
          <t>A-1619f8</t>
        </is>
      </c>
      <c r="C955" s="40" t="n">
        <v>45452</v>
      </c>
      <c r="D955" s="40" t="n"/>
      <c r="E955" t="n">
        <v>205</v>
      </c>
      <c r="F955" t="n">
        <v>10945</v>
      </c>
      <c r="G955" t="inlineStr">
        <is>
          <t>Até 2024-S1</t>
        </is>
      </c>
      <c r="H955" t="inlineStr">
        <is>
          <t>Sim</t>
        </is>
      </c>
      <c r="I955" t="n">
        <v>0</v>
      </c>
      <c r="J955" s="41" t="n"/>
      <c r="L955" t="inlineStr"/>
      <c r="M955" t="inlineStr">
        <is>
          <t>Enterprise</t>
        </is>
      </c>
      <c r="N955" t="inlineStr">
        <is>
          <t>annual</t>
        </is>
      </c>
      <c r="O955" t="inlineStr">
        <is>
          <t>Pago</t>
        </is>
      </c>
      <c r="P955" t="inlineStr">
        <is>
          <t>Sim</t>
        </is>
      </c>
      <c r="Q955" t="inlineStr">
        <is>
          <t>Não</t>
        </is>
      </c>
      <c r="R955" t="inlineStr">
        <is>
          <t>Não</t>
        </is>
      </c>
      <c r="S955" t="inlineStr">
        <is>
          <t>41+</t>
        </is>
      </c>
      <c r="T955" t="inlineStr">
        <is>
          <t>Conta nova (≤ 30 dias)</t>
        </is>
      </c>
      <c r="U955" t="inlineStr">
        <is>
          <t>DevTools</t>
        </is>
      </c>
      <c r="V955" t="inlineStr">
        <is>
          <t>US</t>
        </is>
      </c>
      <c r="W955" t="inlineStr">
        <is>
          <t>organic</t>
        </is>
      </c>
    </row>
    <row r="956">
      <c r="A956" t="inlineStr">
        <is>
          <t>S-a583df</t>
        </is>
      </c>
      <c r="B956" t="inlineStr">
        <is>
          <t>A-84ebe4</t>
        </is>
      </c>
      <c r="C956" s="40" t="n">
        <v>45511</v>
      </c>
      <c r="D956" s="40" t="n"/>
      <c r="E956" t="n">
        <v>146</v>
      </c>
      <c r="F956" t="n">
        <v>8955</v>
      </c>
      <c r="G956" t="inlineStr">
        <is>
          <t>2024-S2</t>
        </is>
      </c>
      <c r="H956" t="inlineStr">
        <is>
          <t>Sim</t>
        </is>
      </c>
      <c r="I956" t="n">
        <v>0</v>
      </c>
      <c r="J956" s="41" t="n"/>
      <c r="L956" t="inlineStr"/>
      <c r="M956" t="inlineStr">
        <is>
          <t>Enterprise</t>
        </is>
      </c>
      <c r="N956" t="inlineStr">
        <is>
          <t>annual</t>
        </is>
      </c>
      <c r="O956" t="inlineStr">
        <is>
          <t>Pago</t>
        </is>
      </c>
      <c r="P956" t="inlineStr">
        <is>
          <t>Sim</t>
        </is>
      </c>
      <c r="Q956" t="inlineStr">
        <is>
          <t>Não</t>
        </is>
      </c>
      <c r="R956" t="inlineStr">
        <is>
          <t>Não</t>
        </is>
      </c>
      <c r="S956" t="inlineStr">
        <is>
          <t>41+</t>
        </is>
      </c>
      <c r="T956" t="inlineStr">
        <is>
          <t>Mais de 365 dias</t>
        </is>
      </c>
      <c r="U956" t="inlineStr">
        <is>
          <t>FinTech</t>
        </is>
      </c>
      <c r="V956" t="inlineStr">
        <is>
          <t>US</t>
        </is>
      </c>
      <c r="W956" t="inlineStr">
        <is>
          <t>ads</t>
        </is>
      </c>
    </row>
    <row r="957">
      <c r="A957" t="inlineStr">
        <is>
          <t>S-f80617</t>
        </is>
      </c>
      <c r="B957" t="inlineStr">
        <is>
          <t>A-d4ac0e</t>
        </is>
      </c>
      <c r="C957" s="40" t="n">
        <v>45593</v>
      </c>
      <c r="D957" s="40" t="n">
        <v>45642</v>
      </c>
      <c r="E957" t="n">
        <v>49</v>
      </c>
      <c r="F957" t="n">
        <v>342</v>
      </c>
      <c r="G957" t="inlineStr">
        <is>
          <t>2024-S2</t>
        </is>
      </c>
      <c r="H957" t="inlineStr">
        <is>
          <t>Sim</t>
        </is>
      </c>
      <c r="I957" t="n">
        <v>0</v>
      </c>
      <c r="J957" s="41" t="n">
        <v>45627</v>
      </c>
      <c r="K957" t="n">
        <v>16</v>
      </c>
      <c r="L957" t="inlineStr">
        <is>
          <t>Não</t>
        </is>
      </c>
      <c r="M957" t="inlineStr">
        <is>
          <t>Basic</t>
        </is>
      </c>
      <c r="N957" t="inlineStr">
        <is>
          <t>annual</t>
        </is>
      </c>
      <c r="O957" t="inlineStr">
        <is>
          <t>Pago</t>
        </is>
      </c>
      <c r="P957" t="inlineStr">
        <is>
          <t>Sim</t>
        </is>
      </c>
      <c r="Q957" t="inlineStr">
        <is>
          <t>Não</t>
        </is>
      </c>
      <c r="R957" t="inlineStr">
        <is>
          <t>Não</t>
        </is>
      </c>
      <c r="S957" t="inlineStr">
        <is>
          <t>16–40</t>
        </is>
      </c>
      <c r="T957" t="inlineStr">
        <is>
          <t>181–365 dias</t>
        </is>
      </c>
      <c r="U957" t="inlineStr">
        <is>
          <t>DevTools</t>
        </is>
      </c>
      <c r="V957" t="inlineStr">
        <is>
          <t>UK</t>
        </is>
      </c>
      <c r="W957" t="inlineStr">
        <is>
          <t>ads</t>
        </is>
      </c>
    </row>
    <row r="958">
      <c r="A958" t="inlineStr">
        <is>
          <t>S-e7e013</t>
        </is>
      </c>
      <c r="B958" t="inlineStr">
        <is>
          <t>A-241e75</t>
        </is>
      </c>
      <c r="C958" s="40" t="n">
        <v>45511</v>
      </c>
      <c r="D958" s="40" t="n"/>
      <c r="E958" t="n">
        <v>146</v>
      </c>
      <c r="F958" t="n">
        <v>342</v>
      </c>
      <c r="G958" t="inlineStr">
        <is>
          <t>2024-S2</t>
        </is>
      </c>
      <c r="H958" t="inlineStr">
        <is>
          <t>Sim</t>
        </is>
      </c>
      <c r="I958" t="n">
        <v>0</v>
      </c>
      <c r="J958" s="41" t="n"/>
      <c r="L958" t="inlineStr"/>
      <c r="M958" t="inlineStr">
        <is>
          <t>Basic</t>
        </is>
      </c>
      <c r="N958" t="inlineStr">
        <is>
          <t>monthly</t>
        </is>
      </c>
      <c r="O958" t="inlineStr">
        <is>
          <t>Pago</t>
        </is>
      </c>
      <c r="P958" t="inlineStr">
        <is>
          <t>Não</t>
        </is>
      </c>
      <c r="Q958" t="inlineStr">
        <is>
          <t>Não</t>
        </is>
      </c>
      <c r="R958" t="inlineStr">
        <is>
          <t>Não</t>
        </is>
      </c>
      <c r="S958" t="inlineStr">
        <is>
          <t>16–40</t>
        </is>
      </c>
      <c r="T958" t="inlineStr">
        <is>
          <t>31–90 dias</t>
        </is>
      </c>
      <c r="U958" t="inlineStr">
        <is>
          <t>EdTech</t>
        </is>
      </c>
      <c r="V958" t="inlineStr">
        <is>
          <t>US</t>
        </is>
      </c>
      <c r="W958" t="inlineStr">
        <is>
          <t>partner</t>
        </is>
      </c>
    </row>
    <row r="959">
      <c r="A959" t="inlineStr">
        <is>
          <t>S-4d2392</t>
        </is>
      </c>
      <c r="B959" t="inlineStr">
        <is>
          <t>A-e61e98</t>
        </is>
      </c>
      <c r="C959" s="40" t="n">
        <v>45235</v>
      </c>
      <c r="D959" s="40" t="n"/>
      <c r="E959" t="n">
        <v>422</v>
      </c>
      <c r="F959" t="n">
        <v>931</v>
      </c>
      <c r="G959" t="inlineStr">
        <is>
          <t>Até 2024-S1</t>
        </is>
      </c>
      <c r="H959" t="inlineStr">
        <is>
          <t>Sim</t>
        </is>
      </c>
      <c r="I959" t="n">
        <v>0</v>
      </c>
      <c r="J959" s="41" t="n"/>
      <c r="L959" t="inlineStr"/>
      <c r="M959" t="inlineStr">
        <is>
          <t>Pro</t>
        </is>
      </c>
      <c r="N959" t="inlineStr">
        <is>
          <t>monthly</t>
        </is>
      </c>
      <c r="O959" t="inlineStr">
        <is>
          <t>Pago</t>
        </is>
      </c>
      <c r="P959" t="inlineStr">
        <is>
          <t>Não</t>
        </is>
      </c>
      <c r="Q959" t="inlineStr">
        <is>
          <t>Sim</t>
        </is>
      </c>
      <c r="R959" t="inlineStr">
        <is>
          <t>Não</t>
        </is>
      </c>
      <c r="S959" t="inlineStr">
        <is>
          <t>16–40</t>
        </is>
      </c>
      <c r="T959" t="inlineStr">
        <is>
          <t>Conta nova (≤ 30 dias)</t>
        </is>
      </c>
      <c r="U959" t="inlineStr">
        <is>
          <t>FinTech</t>
        </is>
      </c>
      <c r="V959" t="inlineStr">
        <is>
          <t>US</t>
        </is>
      </c>
      <c r="W959" t="inlineStr">
        <is>
          <t>partner</t>
        </is>
      </c>
    </row>
    <row r="960">
      <c r="A960" t="inlineStr">
        <is>
          <t>S-f6b264</t>
        </is>
      </c>
      <c r="B960" t="inlineStr">
        <is>
          <t>A-4a4c2d</t>
        </is>
      </c>
      <c r="C960" s="40" t="n">
        <v>45324</v>
      </c>
      <c r="D960" s="40" t="n"/>
      <c r="E960" t="n">
        <v>333</v>
      </c>
      <c r="F960" t="n">
        <v>2646</v>
      </c>
      <c r="G960" t="inlineStr">
        <is>
          <t>Até 2024-S1</t>
        </is>
      </c>
      <c r="H960" t="inlineStr">
        <is>
          <t>Sim</t>
        </is>
      </c>
      <c r="I960" t="n">
        <v>0</v>
      </c>
      <c r="J960" s="41" t="n"/>
      <c r="L960" t="inlineStr"/>
      <c r="M960" t="inlineStr">
        <is>
          <t>Pro</t>
        </is>
      </c>
      <c r="N960" t="inlineStr">
        <is>
          <t>monthly</t>
        </is>
      </c>
      <c r="O960" t="inlineStr">
        <is>
          <t>Pago</t>
        </is>
      </c>
      <c r="P960" t="inlineStr">
        <is>
          <t>Não</t>
        </is>
      </c>
      <c r="Q960" t="inlineStr">
        <is>
          <t>Não</t>
        </is>
      </c>
      <c r="R960" t="inlineStr">
        <is>
          <t>Não</t>
        </is>
      </c>
      <c r="S960" t="inlineStr">
        <is>
          <t>41+</t>
        </is>
      </c>
      <c r="T960" t="inlineStr">
        <is>
          <t>181–365 dias</t>
        </is>
      </c>
      <c r="U960" t="inlineStr">
        <is>
          <t>DevTools</t>
        </is>
      </c>
      <c r="V960" t="inlineStr">
        <is>
          <t>US</t>
        </is>
      </c>
      <c r="W960" t="inlineStr">
        <is>
          <t>event</t>
        </is>
      </c>
    </row>
    <row r="961">
      <c r="A961" t="inlineStr">
        <is>
          <t>S-c8fd93</t>
        </is>
      </c>
      <c r="B961" t="inlineStr">
        <is>
          <t>A-0354fe</t>
        </is>
      </c>
      <c r="C961" s="40" t="n">
        <v>45612</v>
      </c>
      <c r="D961" s="40" t="n">
        <v>45616</v>
      </c>
      <c r="E961" t="n">
        <v>4</v>
      </c>
      <c r="F961" t="n">
        <v>646</v>
      </c>
      <c r="G961" t="inlineStr">
        <is>
          <t>2024-S2</t>
        </is>
      </c>
      <c r="H961" t="inlineStr">
        <is>
          <t>Sim</t>
        </is>
      </c>
      <c r="I961" t="n">
        <v>1</v>
      </c>
      <c r="J961" s="41" t="n">
        <v>45597</v>
      </c>
      <c r="K961" t="n">
        <v>20</v>
      </c>
      <c r="L961" t="inlineStr">
        <is>
          <t>Não</t>
        </is>
      </c>
      <c r="M961" t="inlineStr">
        <is>
          <t>Basic</t>
        </is>
      </c>
      <c r="N961" t="inlineStr">
        <is>
          <t>monthly</t>
        </is>
      </c>
      <c r="O961" t="inlineStr">
        <is>
          <t>Pago</t>
        </is>
      </c>
      <c r="P961" t="inlineStr">
        <is>
          <t>Sim</t>
        </is>
      </c>
      <c r="Q961" t="inlineStr">
        <is>
          <t>Sim</t>
        </is>
      </c>
      <c r="R961" t="inlineStr">
        <is>
          <t>Não</t>
        </is>
      </c>
      <c r="S961" t="inlineStr">
        <is>
          <t>16–40</t>
        </is>
      </c>
      <c r="T961" t="inlineStr">
        <is>
          <t>Conta nova (≤ 30 dias)</t>
        </is>
      </c>
      <c r="U961" t="inlineStr">
        <is>
          <t>Cybersecurity</t>
        </is>
      </c>
      <c r="V961" t="inlineStr">
        <is>
          <t>US</t>
        </is>
      </c>
      <c r="W961" t="inlineStr">
        <is>
          <t>other</t>
        </is>
      </c>
    </row>
    <row r="962">
      <c r="A962" t="inlineStr">
        <is>
          <t>S-f60667</t>
        </is>
      </c>
      <c r="B962" t="inlineStr">
        <is>
          <t>A-b7ef83</t>
        </is>
      </c>
      <c r="C962" s="40" t="n">
        <v>45553</v>
      </c>
      <c r="D962" s="40" t="n"/>
      <c r="E962" t="n">
        <v>104</v>
      </c>
      <c r="F962" t="n">
        <v>995</v>
      </c>
      <c r="G962" t="inlineStr">
        <is>
          <t>2024-S2</t>
        </is>
      </c>
      <c r="H962" t="inlineStr">
        <is>
          <t>Sim</t>
        </is>
      </c>
      <c r="I962" t="n">
        <v>0</v>
      </c>
      <c r="J962" s="41" t="n"/>
      <c r="L962" t="inlineStr"/>
      <c r="M962" t="inlineStr">
        <is>
          <t>Enterprise</t>
        </is>
      </c>
      <c r="N962" t="inlineStr">
        <is>
          <t>annual</t>
        </is>
      </c>
      <c r="O962" t="inlineStr">
        <is>
          <t>Pago</t>
        </is>
      </c>
      <c r="P962" t="inlineStr">
        <is>
          <t>Sim</t>
        </is>
      </c>
      <c r="Q962" t="inlineStr">
        <is>
          <t>Sim</t>
        </is>
      </c>
      <c r="R962" t="inlineStr">
        <is>
          <t>Não</t>
        </is>
      </c>
      <c r="S962" t="inlineStr">
        <is>
          <t>1–5</t>
        </is>
      </c>
      <c r="T962" t="inlineStr">
        <is>
          <t>91–180 dias</t>
        </is>
      </c>
      <c r="U962" t="inlineStr">
        <is>
          <t>Cybersecurity</t>
        </is>
      </c>
      <c r="V962" t="inlineStr">
        <is>
          <t>UK</t>
        </is>
      </c>
      <c r="W962" t="inlineStr">
        <is>
          <t>partner</t>
        </is>
      </c>
    </row>
    <row r="963">
      <c r="A963" t="inlineStr">
        <is>
          <t>S-8e602b</t>
        </is>
      </c>
      <c r="B963" t="inlineStr">
        <is>
          <t>A-a33200</t>
        </is>
      </c>
      <c r="C963" s="40" t="n">
        <v>45591</v>
      </c>
      <c r="D963" s="40" t="n"/>
      <c r="E963" t="n">
        <v>66</v>
      </c>
      <c r="F963" t="n">
        <v>1421</v>
      </c>
      <c r="G963" t="inlineStr">
        <is>
          <t>2024-S2</t>
        </is>
      </c>
      <c r="H963" t="inlineStr">
        <is>
          <t>Sim</t>
        </is>
      </c>
      <c r="I963" t="n">
        <v>0</v>
      </c>
      <c r="J963" s="41" t="n"/>
      <c r="L963" t="inlineStr"/>
      <c r="M963" t="inlineStr">
        <is>
          <t>Pro</t>
        </is>
      </c>
      <c r="N963" t="inlineStr">
        <is>
          <t>monthly</t>
        </is>
      </c>
      <c r="O963" t="inlineStr">
        <is>
          <t>Pago</t>
        </is>
      </c>
      <c r="P963" t="inlineStr">
        <is>
          <t>Não</t>
        </is>
      </c>
      <c r="Q963" t="inlineStr">
        <is>
          <t>Não</t>
        </is>
      </c>
      <c r="R963" t="inlineStr">
        <is>
          <t>Não</t>
        </is>
      </c>
      <c r="S963" t="inlineStr">
        <is>
          <t>16–40</t>
        </is>
      </c>
      <c r="T963" t="inlineStr">
        <is>
          <t>31–90 dias</t>
        </is>
      </c>
      <c r="U963" t="inlineStr">
        <is>
          <t>HealthTech</t>
        </is>
      </c>
      <c r="V963" t="inlineStr">
        <is>
          <t>US</t>
        </is>
      </c>
      <c r="W963" t="inlineStr">
        <is>
          <t>partner</t>
        </is>
      </c>
    </row>
    <row r="964">
      <c r="A964" t="inlineStr">
        <is>
          <t>S-2ba4ee</t>
        </is>
      </c>
      <c r="B964" t="inlineStr">
        <is>
          <t>A-cab532</t>
        </is>
      </c>
      <c r="C964" s="40" t="n">
        <v>45433</v>
      </c>
      <c r="D964" s="40" t="n"/>
      <c r="E964" t="n">
        <v>224</v>
      </c>
      <c r="F964" t="n">
        <v>0</v>
      </c>
      <c r="G964" t="inlineStr">
        <is>
          <t>Até 2024-S1</t>
        </is>
      </c>
      <c r="H964" t="inlineStr">
        <is>
          <t>Sim</t>
        </is>
      </c>
      <c r="I964" t="n">
        <v>0</v>
      </c>
      <c r="J964" s="41" t="n"/>
      <c r="L964" t="inlineStr"/>
      <c r="M964" t="inlineStr">
        <is>
          <t>Basic</t>
        </is>
      </c>
      <c r="N964" t="inlineStr">
        <is>
          <t>annual</t>
        </is>
      </c>
      <c r="O964" t="inlineStr">
        <is>
          <t>Trial</t>
        </is>
      </c>
      <c r="P964" t="inlineStr">
        <is>
          <t>Sim</t>
        </is>
      </c>
      <c r="Q964" t="inlineStr">
        <is>
          <t>Não</t>
        </is>
      </c>
      <c r="R964" t="inlineStr">
        <is>
          <t>Não</t>
        </is>
      </c>
      <c r="S964" t="inlineStr">
        <is>
          <t>16–40</t>
        </is>
      </c>
      <c r="T964" t="inlineStr">
        <is>
          <t>Mais de 365 dias</t>
        </is>
      </c>
      <c r="U964" t="inlineStr">
        <is>
          <t>DevTools</t>
        </is>
      </c>
      <c r="V964" t="inlineStr">
        <is>
          <t>FR</t>
        </is>
      </c>
      <c r="W964" t="inlineStr">
        <is>
          <t>organic</t>
        </is>
      </c>
    </row>
    <row r="965">
      <c r="A965" t="inlineStr">
        <is>
          <t>S-ed75af</t>
        </is>
      </c>
      <c r="B965" t="inlineStr">
        <is>
          <t>A-1f0636</t>
        </is>
      </c>
      <c r="C965" s="40" t="n">
        <v>45452</v>
      </c>
      <c r="D965" s="40" t="n"/>
      <c r="E965" t="n">
        <v>205</v>
      </c>
      <c r="F965" t="n">
        <v>5145</v>
      </c>
      <c r="G965" t="inlineStr">
        <is>
          <t>Até 2024-S1</t>
        </is>
      </c>
      <c r="H965" t="inlineStr">
        <is>
          <t>Sim</t>
        </is>
      </c>
      <c r="I965" t="n">
        <v>0</v>
      </c>
      <c r="J965" s="41" t="n"/>
      <c r="L965" t="inlineStr"/>
      <c r="M965" t="inlineStr">
        <is>
          <t>Pro</t>
        </is>
      </c>
      <c r="N965" t="inlineStr">
        <is>
          <t>monthly</t>
        </is>
      </c>
      <c r="O965" t="inlineStr">
        <is>
          <t>Pago</t>
        </is>
      </c>
      <c r="P965" t="inlineStr">
        <is>
          <t>Sim</t>
        </is>
      </c>
      <c r="Q965" t="inlineStr">
        <is>
          <t>Sim</t>
        </is>
      </c>
      <c r="R965" t="inlineStr">
        <is>
          <t>Não</t>
        </is>
      </c>
      <c r="S965" t="inlineStr">
        <is>
          <t>41+</t>
        </is>
      </c>
      <c r="T965" t="inlineStr">
        <is>
          <t>91–180 dias</t>
        </is>
      </c>
      <c r="U965" t="inlineStr">
        <is>
          <t>EdTech</t>
        </is>
      </c>
      <c r="V965" t="inlineStr">
        <is>
          <t>AU</t>
        </is>
      </c>
      <c r="W965" t="inlineStr">
        <is>
          <t>partner</t>
        </is>
      </c>
    </row>
    <row r="966">
      <c r="A966" t="inlineStr">
        <is>
          <t>S-214d98</t>
        </is>
      </c>
      <c r="B966" t="inlineStr">
        <is>
          <t>A-560d27</t>
        </is>
      </c>
      <c r="C966" s="40" t="n">
        <v>45444</v>
      </c>
      <c r="D966" s="40" t="n"/>
      <c r="E966" t="n">
        <v>213</v>
      </c>
      <c r="F966" t="n">
        <v>1127</v>
      </c>
      <c r="G966" t="inlineStr">
        <is>
          <t>Até 2024-S1</t>
        </is>
      </c>
      <c r="H966" t="inlineStr">
        <is>
          <t>Sim</t>
        </is>
      </c>
      <c r="I966" t="n">
        <v>0</v>
      </c>
      <c r="J966" s="41" t="n"/>
      <c r="L966" t="inlineStr"/>
      <c r="M966" t="inlineStr">
        <is>
          <t>Pro</t>
        </is>
      </c>
      <c r="N966" t="inlineStr">
        <is>
          <t>annual</t>
        </is>
      </c>
      <c r="O966" t="inlineStr">
        <is>
          <t>Pago</t>
        </is>
      </c>
      <c r="P966" t="inlineStr">
        <is>
          <t>Não</t>
        </is>
      </c>
      <c r="Q966" t="inlineStr">
        <is>
          <t>Não</t>
        </is>
      </c>
      <c r="R966" t="inlineStr">
        <is>
          <t>Não</t>
        </is>
      </c>
      <c r="S966" t="inlineStr">
        <is>
          <t>16–40</t>
        </is>
      </c>
      <c r="T966" t="inlineStr">
        <is>
          <t>Conta nova (≤ 30 dias)</t>
        </is>
      </c>
      <c r="U966" t="inlineStr">
        <is>
          <t>DevTools</t>
        </is>
      </c>
      <c r="V966" t="inlineStr">
        <is>
          <t>US</t>
        </is>
      </c>
      <c r="W966" t="inlineStr">
        <is>
          <t>organic</t>
        </is>
      </c>
    </row>
    <row r="967">
      <c r="A967" t="inlineStr">
        <is>
          <t>S-343642</t>
        </is>
      </c>
      <c r="B967" t="inlineStr">
        <is>
          <t>A-3cc791</t>
        </is>
      </c>
      <c r="C967" s="40" t="n">
        <v>45322</v>
      </c>
      <c r="D967" s="40" t="n"/>
      <c r="E967" t="n">
        <v>335</v>
      </c>
      <c r="F967" t="n">
        <v>0</v>
      </c>
      <c r="G967" t="inlineStr">
        <is>
          <t>Até 2024-S1</t>
        </is>
      </c>
      <c r="H967" t="inlineStr">
        <is>
          <t>Sim</t>
        </is>
      </c>
      <c r="I967" t="n">
        <v>0</v>
      </c>
      <c r="J967" s="41" t="n"/>
      <c r="L967" t="inlineStr"/>
      <c r="M967" t="inlineStr">
        <is>
          <t>Basic</t>
        </is>
      </c>
      <c r="N967" t="inlineStr">
        <is>
          <t>annual</t>
        </is>
      </c>
      <c r="O967" t="inlineStr">
        <is>
          <t>Trial</t>
        </is>
      </c>
      <c r="P967" t="inlineStr">
        <is>
          <t>Não</t>
        </is>
      </c>
      <c r="Q967" t="inlineStr">
        <is>
          <t>Não</t>
        </is>
      </c>
      <c r="R967" t="inlineStr">
        <is>
          <t>Não</t>
        </is>
      </c>
      <c r="S967" t="inlineStr">
        <is>
          <t>16–40</t>
        </is>
      </c>
      <c r="T967" t="inlineStr">
        <is>
          <t>Conta nova (≤ 30 dias)</t>
        </is>
      </c>
      <c r="U967" t="inlineStr">
        <is>
          <t>EdTech</t>
        </is>
      </c>
      <c r="V967" t="inlineStr">
        <is>
          <t>US</t>
        </is>
      </c>
      <c r="W967" t="inlineStr">
        <is>
          <t>other</t>
        </is>
      </c>
    </row>
    <row r="968">
      <c r="A968" t="inlineStr">
        <is>
          <t>S-f5c7b2</t>
        </is>
      </c>
      <c r="B968" t="inlineStr">
        <is>
          <t>A-f44180</t>
        </is>
      </c>
      <c r="C968" s="40" t="n">
        <v>45010</v>
      </c>
      <c r="D968" s="40" t="n"/>
      <c r="E968" t="n">
        <v>647</v>
      </c>
      <c r="F968" t="n">
        <v>1791</v>
      </c>
      <c r="G968" t="inlineStr">
        <is>
          <t>Até 2024-S1</t>
        </is>
      </c>
      <c r="H968" t="inlineStr">
        <is>
          <t>Sim</t>
        </is>
      </c>
      <c r="I968" t="n">
        <v>0</v>
      </c>
      <c r="J968" s="41" t="n"/>
      <c r="L968" t="inlineStr"/>
      <c r="M968" t="inlineStr">
        <is>
          <t>Enterprise</t>
        </is>
      </c>
      <c r="N968" t="inlineStr">
        <is>
          <t>annual</t>
        </is>
      </c>
      <c r="O968" t="inlineStr">
        <is>
          <t>Pago</t>
        </is>
      </c>
      <c r="P968" t="inlineStr">
        <is>
          <t>Sim</t>
        </is>
      </c>
      <c r="Q968" t="inlineStr">
        <is>
          <t>Não</t>
        </is>
      </c>
      <c r="R968" t="inlineStr">
        <is>
          <t>Não</t>
        </is>
      </c>
      <c r="S968" t="inlineStr">
        <is>
          <t>6–15</t>
        </is>
      </c>
      <c r="T968" t="inlineStr">
        <is>
          <t>31–90 dias</t>
        </is>
      </c>
      <c r="U968" t="inlineStr">
        <is>
          <t>Cybersecurity</t>
        </is>
      </c>
      <c r="V968" t="inlineStr">
        <is>
          <t>UK</t>
        </is>
      </c>
      <c r="W968" t="inlineStr">
        <is>
          <t>event</t>
        </is>
      </c>
    </row>
    <row r="969">
      <c r="A969" t="inlineStr">
        <is>
          <t>S-33df6f</t>
        </is>
      </c>
      <c r="B969" t="inlineStr">
        <is>
          <t>A-0baac2</t>
        </is>
      </c>
      <c r="C969" s="40" t="n">
        <v>45637</v>
      </c>
      <c r="D969" s="40" t="n">
        <v>45638</v>
      </c>
      <c r="E969" t="n">
        <v>1</v>
      </c>
      <c r="F969" t="n">
        <v>2786</v>
      </c>
      <c r="G969" t="inlineStr">
        <is>
          <t>2024-S2</t>
        </is>
      </c>
      <c r="H969" t="inlineStr">
        <is>
          <t>Não</t>
        </is>
      </c>
      <c r="I969" t="n">
        <v>1</v>
      </c>
      <c r="J969" s="41" t="n">
        <v>45627</v>
      </c>
      <c r="K969" t="n">
        <v>12</v>
      </c>
      <c r="L969" t="inlineStr">
        <is>
          <t>Não</t>
        </is>
      </c>
      <c r="M969" t="inlineStr">
        <is>
          <t>Enterprise</t>
        </is>
      </c>
      <c r="N969" t="inlineStr">
        <is>
          <t>monthly</t>
        </is>
      </c>
      <c r="O969" t="inlineStr">
        <is>
          <t>Pago</t>
        </is>
      </c>
      <c r="P969" t="inlineStr">
        <is>
          <t>Sim</t>
        </is>
      </c>
      <c r="Q969" t="inlineStr">
        <is>
          <t>Não</t>
        </is>
      </c>
      <c r="R969" t="inlineStr">
        <is>
          <t>Não</t>
        </is>
      </c>
      <c r="S969" t="inlineStr">
        <is>
          <t>6–15</t>
        </is>
      </c>
      <c r="T969" t="inlineStr">
        <is>
          <t>181–365 dias</t>
        </is>
      </c>
      <c r="U969" t="inlineStr">
        <is>
          <t>FinTech</t>
        </is>
      </c>
      <c r="V969" t="inlineStr">
        <is>
          <t>DE</t>
        </is>
      </c>
      <c r="W969" t="inlineStr">
        <is>
          <t>organic</t>
        </is>
      </c>
    </row>
    <row r="970">
      <c r="A970" t="inlineStr">
        <is>
          <t>S-9225ac</t>
        </is>
      </c>
      <c r="B970" t="inlineStr">
        <is>
          <t>A-eafc6e</t>
        </is>
      </c>
      <c r="C970" s="40" t="n">
        <v>45563</v>
      </c>
      <c r="D970" s="40" t="n"/>
      <c r="E970" t="n">
        <v>94</v>
      </c>
      <c r="F970" t="n">
        <v>0</v>
      </c>
      <c r="G970" t="inlineStr">
        <is>
          <t>2024-S2</t>
        </is>
      </c>
      <c r="H970" t="inlineStr">
        <is>
          <t>Sim</t>
        </is>
      </c>
      <c r="I970" t="n">
        <v>0</v>
      </c>
      <c r="J970" s="41" t="n"/>
      <c r="L970" t="inlineStr"/>
      <c r="M970" t="inlineStr">
        <is>
          <t>Pro</t>
        </is>
      </c>
      <c r="N970" t="inlineStr">
        <is>
          <t>annual</t>
        </is>
      </c>
      <c r="O970" t="inlineStr">
        <is>
          <t>Trial</t>
        </is>
      </c>
      <c r="P970" t="inlineStr">
        <is>
          <t>Sim</t>
        </is>
      </c>
      <c r="Q970" t="inlineStr">
        <is>
          <t>Não</t>
        </is>
      </c>
      <c r="R970" t="inlineStr">
        <is>
          <t>Não</t>
        </is>
      </c>
      <c r="S970" t="inlineStr">
        <is>
          <t>16–40</t>
        </is>
      </c>
      <c r="T970" t="inlineStr">
        <is>
          <t>Mais de 365 dias</t>
        </is>
      </c>
      <c r="U970" t="inlineStr">
        <is>
          <t>DevTools</t>
        </is>
      </c>
      <c r="V970" t="inlineStr">
        <is>
          <t>US</t>
        </is>
      </c>
      <c r="W970" t="inlineStr">
        <is>
          <t>partner</t>
        </is>
      </c>
    </row>
    <row r="971">
      <c r="A971" t="inlineStr">
        <is>
          <t>S-a332ba</t>
        </is>
      </c>
      <c r="B971" t="inlineStr">
        <is>
          <t>A-69b156</t>
        </is>
      </c>
      <c r="C971" s="40" t="n">
        <v>45397</v>
      </c>
      <c r="D971" s="40" t="n">
        <v>45482</v>
      </c>
      <c r="E971" t="n">
        <v>85</v>
      </c>
      <c r="F971" t="n">
        <v>343</v>
      </c>
      <c r="G971" t="inlineStr">
        <is>
          <t>Até 2024-S1</t>
        </is>
      </c>
      <c r="H971" t="inlineStr">
        <is>
          <t>Sim</t>
        </is>
      </c>
      <c r="I971" t="n">
        <v>0</v>
      </c>
      <c r="J971" s="41" t="n">
        <v>45474</v>
      </c>
      <c r="K971" t="n">
        <v>9</v>
      </c>
      <c r="L971" t="inlineStr">
        <is>
          <t>Não</t>
        </is>
      </c>
      <c r="M971" t="inlineStr">
        <is>
          <t>Pro</t>
        </is>
      </c>
      <c r="N971" t="inlineStr">
        <is>
          <t>annual</t>
        </is>
      </c>
      <c r="O971" t="inlineStr">
        <is>
          <t>Pago</t>
        </is>
      </c>
      <c r="P971" t="inlineStr">
        <is>
          <t>Não</t>
        </is>
      </c>
      <c r="Q971" t="inlineStr">
        <is>
          <t>Não</t>
        </is>
      </c>
      <c r="R971" t="inlineStr">
        <is>
          <t>Não</t>
        </is>
      </c>
      <c r="S971" t="inlineStr">
        <is>
          <t>6–15</t>
        </is>
      </c>
      <c r="T971" t="inlineStr">
        <is>
          <t>91–180 dias</t>
        </is>
      </c>
      <c r="U971" t="inlineStr">
        <is>
          <t>EdTech</t>
        </is>
      </c>
      <c r="V971" t="inlineStr">
        <is>
          <t>US</t>
        </is>
      </c>
      <c r="W971" t="inlineStr">
        <is>
          <t>other</t>
        </is>
      </c>
    </row>
    <row r="972">
      <c r="A972" t="inlineStr">
        <is>
          <t>S-c2168a</t>
        </is>
      </c>
      <c r="B972" t="inlineStr">
        <is>
          <t>A-37f969</t>
        </is>
      </c>
      <c r="C972" s="40" t="n">
        <v>45526</v>
      </c>
      <c r="D972" s="40" t="n"/>
      <c r="E972" t="n">
        <v>131</v>
      </c>
      <c r="F972" t="n">
        <v>570</v>
      </c>
      <c r="G972" t="inlineStr">
        <is>
          <t>2024-S2</t>
        </is>
      </c>
      <c r="H972" t="inlineStr">
        <is>
          <t>Sim</t>
        </is>
      </c>
      <c r="I972" t="n">
        <v>0</v>
      </c>
      <c r="J972" s="41" t="n"/>
      <c r="L972" t="inlineStr"/>
      <c r="M972" t="inlineStr">
        <is>
          <t>Basic</t>
        </is>
      </c>
      <c r="N972" t="inlineStr">
        <is>
          <t>monthly</t>
        </is>
      </c>
      <c r="O972" t="inlineStr">
        <is>
          <t>Pago</t>
        </is>
      </c>
      <c r="P972" t="inlineStr">
        <is>
          <t>Sim</t>
        </is>
      </c>
      <c r="Q972" t="inlineStr">
        <is>
          <t>Não</t>
        </is>
      </c>
      <c r="R972" t="inlineStr">
        <is>
          <t>Não</t>
        </is>
      </c>
      <c r="S972" t="inlineStr">
        <is>
          <t>16–40</t>
        </is>
      </c>
      <c r="T972" t="inlineStr">
        <is>
          <t>181–365 dias</t>
        </is>
      </c>
      <c r="U972" t="inlineStr">
        <is>
          <t>HealthTech</t>
        </is>
      </c>
      <c r="V972" t="inlineStr">
        <is>
          <t>IN</t>
        </is>
      </c>
      <c r="W972" t="inlineStr">
        <is>
          <t>partner</t>
        </is>
      </c>
    </row>
    <row r="973">
      <c r="A973" t="inlineStr">
        <is>
          <t>S-31090f</t>
        </is>
      </c>
      <c r="B973" t="inlineStr">
        <is>
          <t>A-328bd0</t>
        </is>
      </c>
      <c r="C973" s="40" t="n">
        <v>45524</v>
      </c>
      <c r="D973" s="40" t="n"/>
      <c r="E973" t="n">
        <v>133</v>
      </c>
      <c r="F973" t="n">
        <v>342</v>
      </c>
      <c r="G973" t="inlineStr">
        <is>
          <t>2024-S2</t>
        </is>
      </c>
      <c r="H973" t="inlineStr">
        <is>
          <t>Sim</t>
        </is>
      </c>
      <c r="I973" t="n">
        <v>0</v>
      </c>
      <c r="J973" s="41" t="n"/>
      <c r="L973" t="inlineStr"/>
      <c r="M973" t="inlineStr">
        <is>
          <t>Basic</t>
        </is>
      </c>
      <c r="N973" t="inlineStr">
        <is>
          <t>monthly</t>
        </is>
      </c>
      <c r="O973" t="inlineStr">
        <is>
          <t>Pago</t>
        </is>
      </c>
      <c r="P973" t="inlineStr">
        <is>
          <t>Não</t>
        </is>
      </c>
      <c r="Q973" t="inlineStr">
        <is>
          <t>Não</t>
        </is>
      </c>
      <c r="R973" t="inlineStr">
        <is>
          <t>Não</t>
        </is>
      </c>
      <c r="S973" t="inlineStr">
        <is>
          <t>16–40</t>
        </is>
      </c>
      <c r="T973" t="inlineStr">
        <is>
          <t>Mais de 365 dias</t>
        </is>
      </c>
      <c r="U973" t="inlineStr">
        <is>
          <t>HealthTech</t>
        </is>
      </c>
      <c r="V973" t="inlineStr">
        <is>
          <t>AU</t>
        </is>
      </c>
      <c r="W973" t="inlineStr">
        <is>
          <t>partner</t>
        </is>
      </c>
    </row>
    <row r="974">
      <c r="A974" t="inlineStr">
        <is>
          <t>S-f316d5</t>
        </is>
      </c>
      <c r="B974" t="inlineStr">
        <is>
          <t>A-f25509</t>
        </is>
      </c>
      <c r="C974" s="40" t="n">
        <v>45652</v>
      </c>
      <c r="D974" s="40" t="n"/>
      <c r="E974" t="n">
        <v>5</v>
      </c>
      <c r="F974" t="n">
        <v>1083</v>
      </c>
      <c r="G974" t="inlineStr">
        <is>
          <t>2024-S2</t>
        </is>
      </c>
      <c r="H974" t="inlineStr">
        <is>
          <t>Não</t>
        </is>
      </c>
      <c r="I974" t="n">
        <v>0</v>
      </c>
      <c r="J974" s="41" t="n"/>
      <c r="L974" t="inlineStr"/>
      <c r="M974" t="inlineStr">
        <is>
          <t>Basic</t>
        </is>
      </c>
      <c r="N974" t="inlineStr">
        <is>
          <t>annual</t>
        </is>
      </c>
      <c r="O974" t="inlineStr">
        <is>
          <t>Pago</t>
        </is>
      </c>
      <c r="P974" t="inlineStr">
        <is>
          <t>Sim</t>
        </is>
      </c>
      <c r="Q974" t="inlineStr">
        <is>
          <t>Não</t>
        </is>
      </c>
      <c r="R974" t="inlineStr">
        <is>
          <t>Sim</t>
        </is>
      </c>
      <c r="S974" t="inlineStr">
        <is>
          <t>41+</t>
        </is>
      </c>
      <c r="T974" t="inlineStr">
        <is>
          <t>181–365 dias</t>
        </is>
      </c>
      <c r="U974" t="inlineStr">
        <is>
          <t>EdTech</t>
        </is>
      </c>
      <c r="V974" t="inlineStr">
        <is>
          <t>US</t>
        </is>
      </c>
      <c r="W974" t="inlineStr">
        <is>
          <t>other</t>
        </is>
      </c>
    </row>
    <row r="975">
      <c r="A975" t="inlineStr">
        <is>
          <t>S-6d0817</t>
        </is>
      </c>
      <c r="B975" t="inlineStr">
        <is>
          <t>A-fa2041</t>
        </is>
      </c>
      <c r="C975" s="40" t="n">
        <v>45523</v>
      </c>
      <c r="D975" s="40" t="n"/>
      <c r="E975" t="n">
        <v>134</v>
      </c>
      <c r="F975" t="n">
        <v>1029</v>
      </c>
      <c r="G975" t="inlineStr">
        <is>
          <t>2024-S2</t>
        </is>
      </c>
      <c r="H975" t="inlineStr">
        <is>
          <t>Sim</t>
        </is>
      </c>
      <c r="I975" t="n">
        <v>0</v>
      </c>
      <c r="J975" s="41" t="n"/>
      <c r="L975" t="inlineStr"/>
      <c r="M975" t="inlineStr">
        <is>
          <t>Pro</t>
        </is>
      </c>
      <c r="N975" t="inlineStr">
        <is>
          <t>monthly</t>
        </is>
      </c>
      <c r="O975" t="inlineStr">
        <is>
          <t>Pago</t>
        </is>
      </c>
      <c r="P975" t="inlineStr">
        <is>
          <t>Sim</t>
        </is>
      </c>
      <c r="Q975" t="inlineStr">
        <is>
          <t>Não</t>
        </is>
      </c>
      <c r="R975" t="inlineStr">
        <is>
          <t>Não</t>
        </is>
      </c>
      <c r="S975" t="inlineStr">
        <is>
          <t>16–40</t>
        </is>
      </c>
      <c r="T975" t="inlineStr">
        <is>
          <t>31–90 dias</t>
        </is>
      </c>
      <c r="U975" t="inlineStr">
        <is>
          <t>HealthTech</t>
        </is>
      </c>
      <c r="V975" t="inlineStr">
        <is>
          <t>US</t>
        </is>
      </c>
      <c r="W975" t="inlineStr">
        <is>
          <t>organic</t>
        </is>
      </c>
    </row>
    <row r="976">
      <c r="A976" t="inlineStr">
        <is>
          <t>S-b63db8</t>
        </is>
      </c>
      <c r="B976" t="inlineStr">
        <is>
          <t>A-faa28c</t>
        </is>
      </c>
      <c r="C976" s="40" t="n">
        <v>45553</v>
      </c>
      <c r="D976" s="40" t="n"/>
      <c r="E976" t="n">
        <v>104</v>
      </c>
      <c r="F976" t="n">
        <v>9552</v>
      </c>
      <c r="G976" t="inlineStr">
        <is>
          <t>2024-S2</t>
        </is>
      </c>
      <c r="H976" t="inlineStr">
        <is>
          <t>Sim</t>
        </is>
      </c>
      <c r="I976" t="n">
        <v>0</v>
      </c>
      <c r="J976" s="41" t="n"/>
      <c r="L976" t="inlineStr"/>
      <c r="M976" t="inlineStr">
        <is>
          <t>Enterprise</t>
        </is>
      </c>
      <c r="N976" t="inlineStr">
        <is>
          <t>monthly</t>
        </is>
      </c>
      <c r="O976" t="inlineStr">
        <is>
          <t>Pago</t>
        </is>
      </c>
      <c r="P976" t="inlineStr">
        <is>
          <t>Não</t>
        </is>
      </c>
      <c r="Q976" t="inlineStr">
        <is>
          <t>Não</t>
        </is>
      </c>
      <c r="R976" t="inlineStr">
        <is>
          <t>Não</t>
        </is>
      </c>
      <c r="S976" t="inlineStr">
        <is>
          <t>41+</t>
        </is>
      </c>
      <c r="T976" t="inlineStr">
        <is>
          <t>181–365 dias</t>
        </is>
      </c>
      <c r="U976" t="inlineStr">
        <is>
          <t>HealthTech</t>
        </is>
      </c>
      <c r="V976" t="inlineStr">
        <is>
          <t>US</t>
        </is>
      </c>
      <c r="W976" t="inlineStr">
        <is>
          <t>organic</t>
        </is>
      </c>
    </row>
    <row r="977">
      <c r="A977" t="inlineStr">
        <is>
          <t>S-cfcd07</t>
        </is>
      </c>
      <c r="B977" t="inlineStr">
        <is>
          <t>A-4a267b</t>
        </is>
      </c>
      <c r="C977" s="40" t="n">
        <v>45533</v>
      </c>
      <c r="D977" s="40" t="n"/>
      <c r="E977" t="n">
        <v>124</v>
      </c>
      <c r="F977" t="n">
        <v>0</v>
      </c>
      <c r="G977" t="inlineStr">
        <is>
          <t>2024-S2</t>
        </is>
      </c>
      <c r="H977" t="inlineStr">
        <is>
          <t>Sim</t>
        </is>
      </c>
      <c r="I977" t="n">
        <v>0</v>
      </c>
      <c r="J977" s="41" t="n"/>
      <c r="L977" t="inlineStr"/>
      <c r="M977" t="inlineStr">
        <is>
          <t>Basic</t>
        </is>
      </c>
      <c r="N977" t="inlineStr">
        <is>
          <t>annual</t>
        </is>
      </c>
      <c r="O977" t="inlineStr">
        <is>
          <t>Trial</t>
        </is>
      </c>
      <c r="P977" t="inlineStr">
        <is>
          <t>Sim</t>
        </is>
      </c>
      <c r="Q977" t="inlineStr">
        <is>
          <t>Não</t>
        </is>
      </c>
      <c r="R977" t="inlineStr">
        <is>
          <t>Não</t>
        </is>
      </c>
      <c r="S977" t="inlineStr">
        <is>
          <t>16–40</t>
        </is>
      </c>
      <c r="T977" t="inlineStr">
        <is>
          <t>91–180 dias</t>
        </is>
      </c>
      <c r="U977" t="inlineStr">
        <is>
          <t>FinTech</t>
        </is>
      </c>
      <c r="V977" t="inlineStr">
        <is>
          <t>US</t>
        </is>
      </c>
      <c r="W977" t="inlineStr">
        <is>
          <t>other</t>
        </is>
      </c>
    </row>
    <row r="978">
      <c r="A978" t="inlineStr">
        <is>
          <t>S-c192eb</t>
        </is>
      </c>
      <c r="B978" t="inlineStr">
        <is>
          <t>A-ff79f2</t>
        </is>
      </c>
      <c r="C978" s="40" t="n">
        <v>45584</v>
      </c>
      <c r="D978" s="40" t="n"/>
      <c r="E978" t="n">
        <v>73</v>
      </c>
      <c r="F978" t="n">
        <v>16517</v>
      </c>
      <c r="G978" t="inlineStr">
        <is>
          <t>2024-S2</t>
        </is>
      </c>
      <c r="H978" t="inlineStr">
        <is>
          <t>Sim</t>
        </is>
      </c>
      <c r="I978" t="n">
        <v>0</v>
      </c>
      <c r="J978" s="41" t="n"/>
      <c r="L978" t="inlineStr"/>
      <c r="M978" t="inlineStr">
        <is>
          <t>Enterprise</t>
        </is>
      </c>
      <c r="N978" t="inlineStr">
        <is>
          <t>monthly</t>
        </is>
      </c>
      <c r="O978" t="inlineStr">
        <is>
          <t>Pago</t>
        </is>
      </c>
      <c r="P978" t="inlineStr">
        <is>
          <t>Sim</t>
        </is>
      </c>
      <c r="Q978" t="inlineStr">
        <is>
          <t>Não</t>
        </is>
      </c>
      <c r="R978" t="inlineStr">
        <is>
          <t>Não</t>
        </is>
      </c>
      <c r="S978" t="inlineStr">
        <is>
          <t>41+</t>
        </is>
      </c>
      <c r="T978" t="inlineStr">
        <is>
          <t>91–180 dias</t>
        </is>
      </c>
      <c r="U978" t="inlineStr">
        <is>
          <t>DevTools</t>
        </is>
      </c>
      <c r="V978" t="inlineStr">
        <is>
          <t>US</t>
        </is>
      </c>
      <c r="W978" t="inlineStr">
        <is>
          <t>ads</t>
        </is>
      </c>
    </row>
    <row r="979">
      <c r="A979" t="inlineStr">
        <is>
          <t>S-bfc0f8</t>
        </is>
      </c>
      <c r="B979" t="inlineStr">
        <is>
          <t>A-7cfe77</t>
        </is>
      </c>
      <c r="C979" s="40" t="n">
        <v>45514</v>
      </c>
      <c r="D979" s="40" t="n"/>
      <c r="E979" t="n">
        <v>143</v>
      </c>
      <c r="F979" t="n">
        <v>1311</v>
      </c>
      <c r="G979" t="inlineStr">
        <is>
          <t>2024-S2</t>
        </is>
      </c>
      <c r="H979" t="inlineStr">
        <is>
          <t>Sim</t>
        </is>
      </c>
      <c r="I979" t="n">
        <v>0</v>
      </c>
      <c r="J979" s="41" t="n"/>
      <c r="L979" t="inlineStr"/>
      <c r="M979" t="inlineStr">
        <is>
          <t>Basic</t>
        </is>
      </c>
      <c r="N979" t="inlineStr">
        <is>
          <t>monthly</t>
        </is>
      </c>
      <c r="O979" t="inlineStr">
        <is>
          <t>Pago</t>
        </is>
      </c>
      <c r="P979" t="inlineStr">
        <is>
          <t>Sim</t>
        </is>
      </c>
      <c r="Q979" t="inlineStr">
        <is>
          <t>Não</t>
        </is>
      </c>
      <c r="R979" t="inlineStr">
        <is>
          <t>Não</t>
        </is>
      </c>
      <c r="S979" t="inlineStr">
        <is>
          <t>41+</t>
        </is>
      </c>
      <c r="T979" t="inlineStr">
        <is>
          <t>31–90 dias</t>
        </is>
      </c>
      <c r="U979" t="inlineStr">
        <is>
          <t>DevTools</t>
        </is>
      </c>
      <c r="V979" t="inlineStr">
        <is>
          <t>US</t>
        </is>
      </c>
      <c r="W979" t="inlineStr">
        <is>
          <t>ads</t>
        </is>
      </c>
    </row>
    <row r="980">
      <c r="A980" t="inlineStr">
        <is>
          <t>S-90525e</t>
        </is>
      </c>
      <c r="B980" t="inlineStr">
        <is>
          <t>A-ed510f</t>
        </is>
      </c>
      <c r="C980" s="40" t="n">
        <v>45403</v>
      </c>
      <c r="D980" s="40" t="n"/>
      <c r="E980" t="n">
        <v>254</v>
      </c>
      <c r="F980" t="n">
        <v>8358</v>
      </c>
      <c r="G980" t="inlineStr">
        <is>
          <t>Até 2024-S1</t>
        </is>
      </c>
      <c r="H980" t="inlineStr">
        <is>
          <t>Sim</t>
        </is>
      </c>
      <c r="I980" t="n">
        <v>0</v>
      </c>
      <c r="J980" s="41" t="n"/>
      <c r="L980" t="inlineStr"/>
      <c r="M980" t="inlineStr">
        <is>
          <t>Enterprise</t>
        </is>
      </c>
      <c r="N980" t="inlineStr">
        <is>
          <t>annual</t>
        </is>
      </c>
      <c r="O980" t="inlineStr">
        <is>
          <t>Pago</t>
        </is>
      </c>
      <c r="P980" t="inlineStr">
        <is>
          <t>Sim</t>
        </is>
      </c>
      <c r="Q980" t="inlineStr">
        <is>
          <t>Não</t>
        </is>
      </c>
      <c r="R980" t="inlineStr">
        <is>
          <t>Não</t>
        </is>
      </c>
      <c r="S980" t="inlineStr">
        <is>
          <t>41+</t>
        </is>
      </c>
      <c r="T980" t="inlineStr">
        <is>
          <t>Mais de 365 dias</t>
        </is>
      </c>
      <c r="U980" t="inlineStr">
        <is>
          <t>Cybersecurity</t>
        </is>
      </c>
      <c r="V980" t="inlineStr">
        <is>
          <t>IN</t>
        </is>
      </c>
      <c r="W980" t="inlineStr">
        <is>
          <t>partner</t>
        </is>
      </c>
    </row>
    <row r="981">
      <c r="A981" t="inlineStr">
        <is>
          <t>S-4d9bfd</t>
        </is>
      </c>
      <c r="B981" t="inlineStr">
        <is>
          <t>A-2bc93d</t>
        </is>
      </c>
      <c r="C981" s="40" t="n">
        <v>45535</v>
      </c>
      <c r="D981" s="40" t="n"/>
      <c r="E981" t="n">
        <v>122</v>
      </c>
      <c r="F981" t="n">
        <v>0</v>
      </c>
      <c r="G981" t="inlineStr">
        <is>
          <t>2024-S2</t>
        </is>
      </c>
      <c r="H981" t="inlineStr">
        <is>
          <t>Sim</t>
        </is>
      </c>
      <c r="I981" t="n">
        <v>0</v>
      </c>
      <c r="J981" s="41" t="n"/>
      <c r="L981" t="inlineStr"/>
      <c r="M981" t="inlineStr">
        <is>
          <t>Enterprise</t>
        </is>
      </c>
      <c r="N981" t="inlineStr">
        <is>
          <t>annual</t>
        </is>
      </c>
      <c r="O981" t="inlineStr">
        <is>
          <t>Trial</t>
        </is>
      </c>
      <c r="P981" t="inlineStr">
        <is>
          <t>Sim</t>
        </is>
      </c>
      <c r="Q981" t="inlineStr">
        <is>
          <t>Não</t>
        </is>
      </c>
      <c r="R981" t="inlineStr">
        <is>
          <t>Não</t>
        </is>
      </c>
      <c r="S981" t="inlineStr">
        <is>
          <t>6–15</t>
        </is>
      </c>
      <c r="T981" t="inlineStr">
        <is>
          <t>Mais de 365 dias</t>
        </is>
      </c>
      <c r="U981" t="inlineStr">
        <is>
          <t>HealthTech</t>
        </is>
      </c>
      <c r="V981" t="inlineStr">
        <is>
          <t>US</t>
        </is>
      </c>
      <c r="W981" t="inlineStr">
        <is>
          <t>event</t>
        </is>
      </c>
    </row>
    <row r="982">
      <c r="A982" t="inlineStr">
        <is>
          <t>S-741431</t>
        </is>
      </c>
      <c r="B982" t="inlineStr">
        <is>
          <t>A-6e7827</t>
        </is>
      </c>
      <c r="C982" s="40" t="n">
        <v>45534</v>
      </c>
      <c r="D982" s="40" t="n"/>
      <c r="E982" t="n">
        <v>123</v>
      </c>
      <c r="F982" t="n">
        <v>2189</v>
      </c>
      <c r="G982" t="inlineStr">
        <is>
          <t>2024-S2</t>
        </is>
      </c>
      <c r="H982" t="inlineStr">
        <is>
          <t>Sim</t>
        </is>
      </c>
      <c r="I982" t="n">
        <v>0</v>
      </c>
      <c r="J982" s="41" t="n"/>
      <c r="L982" t="inlineStr"/>
      <c r="M982" t="inlineStr">
        <is>
          <t>Enterprise</t>
        </is>
      </c>
      <c r="N982" t="inlineStr">
        <is>
          <t>monthly</t>
        </is>
      </c>
      <c r="O982" t="inlineStr">
        <is>
          <t>Pago</t>
        </is>
      </c>
      <c r="P982" t="inlineStr">
        <is>
          <t>Sim</t>
        </is>
      </c>
      <c r="Q982" t="inlineStr">
        <is>
          <t>Não</t>
        </is>
      </c>
      <c r="R982" t="inlineStr">
        <is>
          <t>Não</t>
        </is>
      </c>
      <c r="S982" t="inlineStr">
        <is>
          <t>6–15</t>
        </is>
      </c>
      <c r="T982" t="inlineStr">
        <is>
          <t>Mais de 365 dias</t>
        </is>
      </c>
      <c r="U982" t="inlineStr">
        <is>
          <t>DevTools</t>
        </is>
      </c>
      <c r="V982" t="inlineStr">
        <is>
          <t>US</t>
        </is>
      </c>
      <c r="W982" t="inlineStr">
        <is>
          <t>other</t>
        </is>
      </c>
    </row>
    <row r="983">
      <c r="A983" t="inlineStr">
        <is>
          <t>S-c3660c</t>
        </is>
      </c>
      <c r="B983" t="inlineStr">
        <is>
          <t>A-779e4e</t>
        </is>
      </c>
      <c r="C983" s="40" t="n">
        <v>45491</v>
      </c>
      <c r="D983" s="40" t="n"/>
      <c r="E983" t="n">
        <v>166</v>
      </c>
      <c r="F983" t="n">
        <v>245</v>
      </c>
      <c r="G983" t="inlineStr">
        <is>
          <t>2024-S2</t>
        </is>
      </c>
      <c r="H983" t="inlineStr">
        <is>
          <t>Sim</t>
        </is>
      </c>
      <c r="I983" t="n">
        <v>0</v>
      </c>
      <c r="J983" s="41" t="n"/>
      <c r="L983" t="inlineStr"/>
      <c r="M983" t="inlineStr">
        <is>
          <t>Pro</t>
        </is>
      </c>
      <c r="N983" t="inlineStr">
        <is>
          <t>monthly</t>
        </is>
      </c>
      <c r="O983" t="inlineStr">
        <is>
          <t>Pago</t>
        </is>
      </c>
      <c r="P983" t="inlineStr">
        <is>
          <t>Sim</t>
        </is>
      </c>
      <c r="Q983" t="inlineStr">
        <is>
          <t>Não</t>
        </is>
      </c>
      <c r="R983" t="inlineStr">
        <is>
          <t>Não</t>
        </is>
      </c>
      <c r="S983" t="inlineStr">
        <is>
          <t>1–5</t>
        </is>
      </c>
      <c r="T983" t="inlineStr">
        <is>
          <t>Mais de 365 dias</t>
        </is>
      </c>
      <c r="U983" t="inlineStr">
        <is>
          <t>HealthTech</t>
        </is>
      </c>
      <c r="V983" t="inlineStr">
        <is>
          <t>US</t>
        </is>
      </c>
      <c r="W983" t="inlineStr">
        <is>
          <t>organic</t>
        </is>
      </c>
    </row>
    <row r="984">
      <c r="A984" t="inlineStr">
        <is>
          <t>S-9a8d01</t>
        </is>
      </c>
      <c r="B984" t="inlineStr">
        <is>
          <t>A-751c58</t>
        </is>
      </c>
      <c r="C984" s="40" t="n">
        <v>45534</v>
      </c>
      <c r="D984" s="40" t="n"/>
      <c r="E984" t="n">
        <v>123</v>
      </c>
      <c r="F984" t="n">
        <v>1617</v>
      </c>
      <c r="G984" t="inlineStr">
        <is>
          <t>2024-S2</t>
        </is>
      </c>
      <c r="H984" t="inlineStr">
        <is>
          <t>Sim</t>
        </is>
      </c>
      <c r="I984" t="n">
        <v>0</v>
      </c>
      <c r="J984" s="41" t="n"/>
      <c r="L984" t="inlineStr"/>
      <c r="M984" t="inlineStr">
        <is>
          <t>Pro</t>
        </is>
      </c>
      <c r="N984" t="inlineStr">
        <is>
          <t>monthly</t>
        </is>
      </c>
      <c r="O984" t="inlineStr">
        <is>
          <t>Pago</t>
        </is>
      </c>
      <c r="P984" t="inlineStr">
        <is>
          <t>Não</t>
        </is>
      </c>
      <c r="Q984" t="inlineStr">
        <is>
          <t>Sim</t>
        </is>
      </c>
      <c r="R984" t="inlineStr">
        <is>
          <t>Não</t>
        </is>
      </c>
      <c r="S984" t="inlineStr">
        <is>
          <t>16–40</t>
        </is>
      </c>
      <c r="T984" t="inlineStr">
        <is>
          <t>31–90 dias</t>
        </is>
      </c>
      <c r="U984" t="inlineStr">
        <is>
          <t>FinTech</t>
        </is>
      </c>
      <c r="V984" t="inlineStr">
        <is>
          <t>UK</t>
        </is>
      </c>
      <c r="W984" t="inlineStr">
        <is>
          <t>organic</t>
        </is>
      </c>
    </row>
    <row r="985">
      <c r="A985" t="inlineStr">
        <is>
          <t>S-18e3a5</t>
        </is>
      </c>
      <c r="B985" t="inlineStr">
        <is>
          <t>A-c43359</t>
        </is>
      </c>
      <c r="C985" s="40" t="n">
        <v>45621</v>
      </c>
      <c r="D985" s="40" t="n">
        <v>45624</v>
      </c>
      <c r="E985" t="n">
        <v>3</v>
      </c>
      <c r="F985" t="n">
        <v>722</v>
      </c>
      <c r="G985" t="inlineStr">
        <is>
          <t>2024-S2</t>
        </is>
      </c>
      <c r="H985" t="inlineStr">
        <is>
          <t>Sim</t>
        </is>
      </c>
      <c r="I985" t="n">
        <v>1</v>
      </c>
      <c r="J985" s="41" t="n">
        <v>45597</v>
      </c>
      <c r="K985" t="n">
        <v>28</v>
      </c>
      <c r="L985" t="inlineStr">
        <is>
          <t>Sim</t>
        </is>
      </c>
      <c r="M985" t="inlineStr">
        <is>
          <t>Basic</t>
        </is>
      </c>
      <c r="N985" t="inlineStr">
        <is>
          <t>annual</t>
        </is>
      </c>
      <c r="O985" t="inlineStr">
        <is>
          <t>Pago</t>
        </is>
      </c>
      <c r="P985" t="inlineStr">
        <is>
          <t>Sim</t>
        </is>
      </c>
      <c r="Q985" t="inlineStr">
        <is>
          <t>Não</t>
        </is>
      </c>
      <c r="R985" t="inlineStr">
        <is>
          <t>Não</t>
        </is>
      </c>
      <c r="S985" t="inlineStr">
        <is>
          <t>16–40</t>
        </is>
      </c>
      <c r="T985" t="inlineStr">
        <is>
          <t>Conta nova (≤ 30 dias)</t>
        </is>
      </c>
      <c r="U985" t="inlineStr">
        <is>
          <t>FinTech</t>
        </is>
      </c>
      <c r="V985" t="inlineStr">
        <is>
          <t>US</t>
        </is>
      </c>
      <c r="W985" t="inlineStr">
        <is>
          <t>organic</t>
        </is>
      </c>
    </row>
    <row r="986">
      <c r="A986" t="inlineStr">
        <is>
          <t>S-a04ba5</t>
        </is>
      </c>
      <c r="B986" t="inlineStr">
        <is>
          <t>A-afa505</t>
        </is>
      </c>
      <c r="C986" s="40" t="n">
        <v>45445</v>
      </c>
      <c r="D986" s="40" t="n"/>
      <c r="E986" t="n">
        <v>212</v>
      </c>
      <c r="F986" t="n">
        <v>13930</v>
      </c>
      <c r="G986" t="inlineStr">
        <is>
          <t>Até 2024-S1</t>
        </is>
      </c>
      <c r="H986" t="inlineStr">
        <is>
          <t>Sim</t>
        </is>
      </c>
      <c r="I986" t="n">
        <v>0</v>
      </c>
      <c r="J986" s="41" t="n"/>
      <c r="L986" t="inlineStr"/>
      <c r="M986" t="inlineStr">
        <is>
          <t>Enterprise</t>
        </is>
      </c>
      <c r="N986" t="inlineStr">
        <is>
          <t>annual</t>
        </is>
      </c>
      <c r="O986" t="inlineStr">
        <is>
          <t>Pago</t>
        </is>
      </c>
      <c r="P986" t="inlineStr">
        <is>
          <t>Sim</t>
        </is>
      </c>
      <c r="Q986" t="inlineStr">
        <is>
          <t>Não</t>
        </is>
      </c>
      <c r="R986" t="inlineStr">
        <is>
          <t>Não</t>
        </is>
      </c>
      <c r="S986" t="inlineStr">
        <is>
          <t>41+</t>
        </is>
      </c>
      <c r="T986" t="inlineStr">
        <is>
          <t>91–180 dias</t>
        </is>
      </c>
      <c r="U986" t="inlineStr">
        <is>
          <t>DevTools</t>
        </is>
      </c>
      <c r="V986" t="inlineStr">
        <is>
          <t>US</t>
        </is>
      </c>
      <c r="W986" t="inlineStr">
        <is>
          <t>partner</t>
        </is>
      </c>
    </row>
    <row r="987">
      <c r="A987" t="inlineStr">
        <is>
          <t>S-be601b</t>
        </is>
      </c>
      <c r="B987" t="inlineStr">
        <is>
          <t>A-8ae05d</t>
        </is>
      </c>
      <c r="C987" s="40" t="n">
        <v>45480</v>
      </c>
      <c r="D987" s="40" t="n"/>
      <c r="E987" t="n">
        <v>177</v>
      </c>
      <c r="F987" t="n">
        <v>1634</v>
      </c>
      <c r="G987" t="inlineStr">
        <is>
          <t>2024-S2</t>
        </is>
      </c>
      <c r="H987" t="inlineStr">
        <is>
          <t>Sim</t>
        </is>
      </c>
      <c r="I987" t="n">
        <v>0</v>
      </c>
      <c r="J987" s="41" t="n"/>
      <c r="L987" t="inlineStr"/>
      <c r="M987" t="inlineStr">
        <is>
          <t>Basic</t>
        </is>
      </c>
      <c r="N987" t="inlineStr">
        <is>
          <t>monthly</t>
        </is>
      </c>
      <c r="O987" t="inlineStr">
        <is>
          <t>Pago</t>
        </is>
      </c>
      <c r="P987" t="inlineStr">
        <is>
          <t>Sim</t>
        </is>
      </c>
      <c r="Q987" t="inlineStr">
        <is>
          <t>Não</t>
        </is>
      </c>
      <c r="R987" t="inlineStr">
        <is>
          <t>Não</t>
        </is>
      </c>
      <c r="S987" t="inlineStr">
        <is>
          <t>41+</t>
        </is>
      </c>
      <c r="T987" t="inlineStr">
        <is>
          <t>91–180 dias</t>
        </is>
      </c>
      <c r="U987" t="inlineStr">
        <is>
          <t>FinTech</t>
        </is>
      </c>
      <c r="V987" t="inlineStr">
        <is>
          <t>IN</t>
        </is>
      </c>
      <c r="W987" t="inlineStr">
        <is>
          <t>other</t>
        </is>
      </c>
    </row>
    <row r="988">
      <c r="A988" t="inlineStr">
        <is>
          <t>S-951de6</t>
        </is>
      </c>
      <c r="B988" t="inlineStr">
        <is>
          <t>A-ccb686</t>
        </is>
      </c>
      <c r="C988" s="40" t="n">
        <v>45416</v>
      </c>
      <c r="D988" s="40" t="n">
        <v>45575</v>
      </c>
      <c r="E988" t="n">
        <v>159</v>
      </c>
      <c r="F988" t="n">
        <v>190</v>
      </c>
      <c r="G988" t="inlineStr">
        <is>
          <t>Até 2024-S1</t>
        </is>
      </c>
      <c r="H988" t="inlineStr">
        <is>
          <t>Sim</t>
        </is>
      </c>
      <c r="I988" t="n">
        <v>0</v>
      </c>
      <c r="J988" s="41" t="n">
        <v>45566</v>
      </c>
      <c r="K988" t="n">
        <v>10</v>
      </c>
      <c r="L988" t="inlineStr">
        <is>
          <t>Não</t>
        </is>
      </c>
      <c r="M988" t="inlineStr">
        <is>
          <t>Basic</t>
        </is>
      </c>
      <c r="N988" t="inlineStr">
        <is>
          <t>annual</t>
        </is>
      </c>
      <c r="O988" t="inlineStr">
        <is>
          <t>Pago</t>
        </is>
      </c>
      <c r="P988" t="inlineStr">
        <is>
          <t>Sim</t>
        </is>
      </c>
      <c r="Q988" t="inlineStr">
        <is>
          <t>Não</t>
        </is>
      </c>
      <c r="R988" t="inlineStr">
        <is>
          <t>Não</t>
        </is>
      </c>
      <c r="S988" t="inlineStr">
        <is>
          <t>6–15</t>
        </is>
      </c>
      <c r="T988" t="inlineStr">
        <is>
          <t>91–180 dias</t>
        </is>
      </c>
      <c r="U988" t="inlineStr">
        <is>
          <t>DevTools</t>
        </is>
      </c>
      <c r="V988" t="inlineStr">
        <is>
          <t>US</t>
        </is>
      </c>
      <c r="W988" t="inlineStr">
        <is>
          <t>other</t>
        </is>
      </c>
    </row>
    <row r="989">
      <c r="A989" t="inlineStr">
        <is>
          <t>S-665df9</t>
        </is>
      </c>
      <c r="B989" t="inlineStr">
        <is>
          <t>A-a0ca4e</t>
        </is>
      </c>
      <c r="C989" s="40" t="n">
        <v>45593</v>
      </c>
      <c r="D989" s="40" t="n"/>
      <c r="E989" t="n">
        <v>64</v>
      </c>
      <c r="F989" t="n">
        <v>539</v>
      </c>
      <c r="G989" t="inlineStr">
        <is>
          <t>2024-S2</t>
        </is>
      </c>
      <c r="H989" t="inlineStr">
        <is>
          <t>Sim</t>
        </is>
      </c>
      <c r="I989" t="n">
        <v>0</v>
      </c>
      <c r="J989" s="41" t="n"/>
      <c r="L989" t="inlineStr"/>
      <c r="M989" t="inlineStr">
        <is>
          <t>Pro</t>
        </is>
      </c>
      <c r="N989" t="inlineStr">
        <is>
          <t>annual</t>
        </is>
      </c>
      <c r="O989" t="inlineStr">
        <is>
          <t>Pago</t>
        </is>
      </c>
      <c r="P989" t="inlineStr">
        <is>
          <t>Sim</t>
        </is>
      </c>
      <c r="Q989" t="inlineStr">
        <is>
          <t>Não</t>
        </is>
      </c>
      <c r="R989" t="inlineStr">
        <is>
          <t>Não</t>
        </is>
      </c>
      <c r="S989" t="inlineStr">
        <is>
          <t>6–15</t>
        </is>
      </c>
      <c r="T989" t="inlineStr">
        <is>
          <t>181–365 dias</t>
        </is>
      </c>
      <c r="U989" t="inlineStr">
        <is>
          <t>Cybersecurity</t>
        </is>
      </c>
      <c r="V989" t="inlineStr">
        <is>
          <t>US</t>
        </is>
      </c>
      <c r="W989" t="inlineStr">
        <is>
          <t>ads</t>
        </is>
      </c>
    </row>
    <row r="990">
      <c r="A990" t="inlineStr">
        <is>
          <t>S-a0f3f7</t>
        </is>
      </c>
      <c r="B990" t="inlineStr">
        <is>
          <t>A-c37cab</t>
        </is>
      </c>
      <c r="C990" s="40" t="n">
        <v>45503</v>
      </c>
      <c r="D990" s="40" t="n"/>
      <c r="E990" t="n">
        <v>154</v>
      </c>
      <c r="F990" t="n">
        <v>4179</v>
      </c>
      <c r="G990" t="inlineStr">
        <is>
          <t>2024-S2</t>
        </is>
      </c>
      <c r="H990" t="inlineStr">
        <is>
          <t>Sim</t>
        </is>
      </c>
      <c r="I990" t="n">
        <v>0</v>
      </c>
      <c r="J990" s="41" t="n"/>
      <c r="L990" t="inlineStr"/>
      <c r="M990" t="inlineStr">
        <is>
          <t>Enterprise</t>
        </is>
      </c>
      <c r="N990" t="inlineStr">
        <is>
          <t>annual</t>
        </is>
      </c>
      <c r="O990" t="inlineStr">
        <is>
          <t>Pago</t>
        </is>
      </c>
      <c r="P990" t="inlineStr">
        <is>
          <t>Sim</t>
        </is>
      </c>
      <c r="Q990" t="inlineStr">
        <is>
          <t>Não</t>
        </is>
      </c>
      <c r="R990" t="inlineStr">
        <is>
          <t>Não</t>
        </is>
      </c>
      <c r="S990" t="inlineStr">
        <is>
          <t>16–40</t>
        </is>
      </c>
      <c r="T990" t="inlineStr">
        <is>
          <t>Conta nova (≤ 30 dias)</t>
        </is>
      </c>
      <c r="U990" t="inlineStr">
        <is>
          <t>Cybersecurity</t>
        </is>
      </c>
      <c r="V990" t="inlineStr">
        <is>
          <t>UK</t>
        </is>
      </c>
      <c r="W990" t="inlineStr">
        <is>
          <t>event</t>
        </is>
      </c>
    </row>
    <row r="991">
      <c r="A991" t="inlineStr">
        <is>
          <t>S-e090ae</t>
        </is>
      </c>
      <c r="B991" t="inlineStr">
        <is>
          <t>A-e2cd1b</t>
        </is>
      </c>
      <c r="C991" s="40" t="n">
        <v>45437</v>
      </c>
      <c r="D991" s="40" t="n"/>
      <c r="E991" t="n">
        <v>220</v>
      </c>
      <c r="F991" t="n">
        <v>2985</v>
      </c>
      <c r="G991" t="inlineStr">
        <is>
          <t>Até 2024-S1</t>
        </is>
      </c>
      <c r="H991" t="inlineStr">
        <is>
          <t>Sim</t>
        </is>
      </c>
      <c r="I991" t="n">
        <v>0</v>
      </c>
      <c r="J991" s="41" t="n"/>
      <c r="L991" t="inlineStr"/>
      <c r="M991" t="inlineStr">
        <is>
          <t>Enterprise</t>
        </is>
      </c>
      <c r="N991" t="inlineStr">
        <is>
          <t>annual</t>
        </is>
      </c>
      <c r="O991" t="inlineStr">
        <is>
          <t>Pago</t>
        </is>
      </c>
      <c r="P991" t="inlineStr">
        <is>
          <t>Sim</t>
        </is>
      </c>
      <c r="Q991" t="inlineStr">
        <is>
          <t>Não</t>
        </is>
      </c>
      <c r="R991" t="inlineStr">
        <is>
          <t>Não</t>
        </is>
      </c>
      <c r="S991" t="inlineStr">
        <is>
          <t>6–15</t>
        </is>
      </c>
      <c r="T991" t="inlineStr">
        <is>
          <t>91–180 dias</t>
        </is>
      </c>
      <c r="U991" t="inlineStr">
        <is>
          <t>DevTools</t>
        </is>
      </c>
      <c r="V991" t="inlineStr">
        <is>
          <t>US</t>
        </is>
      </c>
      <c r="W991" t="inlineStr">
        <is>
          <t>other</t>
        </is>
      </c>
    </row>
    <row r="992">
      <c r="A992" t="inlineStr">
        <is>
          <t>S-dad08c</t>
        </is>
      </c>
      <c r="B992" t="inlineStr">
        <is>
          <t>A-977ca0</t>
        </is>
      </c>
      <c r="C992" s="40" t="n">
        <v>45396</v>
      </c>
      <c r="D992" s="40" t="n"/>
      <c r="E992" t="n">
        <v>261</v>
      </c>
      <c r="F992" t="n">
        <v>0</v>
      </c>
      <c r="G992" t="inlineStr">
        <is>
          <t>Até 2024-S1</t>
        </is>
      </c>
      <c r="H992" t="inlineStr">
        <is>
          <t>Sim</t>
        </is>
      </c>
      <c r="I992" t="n">
        <v>0</v>
      </c>
      <c r="J992" s="41" t="n"/>
      <c r="L992" t="inlineStr"/>
      <c r="M992" t="inlineStr">
        <is>
          <t>Pro</t>
        </is>
      </c>
      <c r="N992" t="inlineStr">
        <is>
          <t>monthly</t>
        </is>
      </c>
      <c r="O992" t="inlineStr">
        <is>
          <t>Trial</t>
        </is>
      </c>
      <c r="P992" t="inlineStr">
        <is>
          <t>Sim</t>
        </is>
      </c>
      <c r="Q992" t="inlineStr">
        <is>
          <t>Não</t>
        </is>
      </c>
      <c r="R992" t="inlineStr">
        <is>
          <t>Não</t>
        </is>
      </c>
      <c r="S992" t="inlineStr">
        <is>
          <t>16–40</t>
        </is>
      </c>
      <c r="T992" t="inlineStr">
        <is>
          <t>Mais de 365 dias</t>
        </is>
      </c>
      <c r="U992" t="inlineStr">
        <is>
          <t>HealthTech</t>
        </is>
      </c>
      <c r="V992" t="inlineStr">
        <is>
          <t>IN</t>
        </is>
      </c>
      <c r="W992" t="inlineStr">
        <is>
          <t>partner</t>
        </is>
      </c>
    </row>
    <row r="993">
      <c r="A993" t="inlineStr">
        <is>
          <t>S-053142</t>
        </is>
      </c>
      <c r="B993" t="inlineStr">
        <is>
          <t>A-ffc04f</t>
        </is>
      </c>
      <c r="C993" s="40" t="n">
        <v>45602</v>
      </c>
      <c r="D993" s="40" t="n"/>
      <c r="E993" t="n">
        <v>55</v>
      </c>
      <c r="F993" t="n">
        <v>304</v>
      </c>
      <c r="G993" t="inlineStr">
        <is>
          <t>2024-S2</t>
        </is>
      </c>
      <c r="H993" t="inlineStr">
        <is>
          <t>Sim</t>
        </is>
      </c>
      <c r="I993" t="n">
        <v>0</v>
      </c>
      <c r="J993" s="41" t="n"/>
      <c r="L993" t="inlineStr"/>
      <c r="M993" t="inlineStr">
        <is>
          <t>Basic</t>
        </is>
      </c>
      <c r="N993" t="inlineStr">
        <is>
          <t>monthly</t>
        </is>
      </c>
      <c r="O993" t="inlineStr">
        <is>
          <t>Pago</t>
        </is>
      </c>
      <c r="P993" t="inlineStr">
        <is>
          <t>Sim</t>
        </is>
      </c>
      <c r="Q993" t="inlineStr">
        <is>
          <t>Não</t>
        </is>
      </c>
      <c r="R993" t="inlineStr">
        <is>
          <t>Não</t>
        </is>
      </c>
      <c r="S993" t="inlineStr">
        <is>
          <t>16–40</t>
        </is>
      </c>
      <c r="T993" t="inlineStr">
        <is>
          <t>91–180 dias</t>
        </is>
      </c>
      <c r="U993" t="inlineStr">
        <is>
          <t>EdTech</t>
        </is>
      </c>
      <c r="V993" t="inlineStr">
        <is>
          <t>US</t>
        </is>
      </c>
      <c r="W993" t="inlineStr">
        <is>
          <t>ads</t>
        </is>
      </c>
    </row>
    <row r="994">
      <c r="A994" t="inlineStr">
        <is>
          <t>S-5a6941</t>
        </is>
      </c>
      <c r="B994" t="inlineStr">
        <is>
          <t>A-4a267b</t>
        </is>
      </c>
      <c r="C994" s="40" t="n">
        <v>45557</v>
      </c>
      <c r="D994" s="40" t="n"/>
      <c r="E994" t="n">
        <v>100</v>
      </c>
      <c r="F994" t="n">
        <v>1225</v>
      </c>
      <c r="G994" t="inlineStr">
        <is>
          <t>2024-S2</t>
        </is>
      </c>
      <c r="H994" t="inlineStr">
        <is>
          <t>Sim</t>
        </is>
      </c>
      <c r="I994" t="n">
        <v>0</v>
      </c>
      <c r="J994" s="41" t="n"/>
      <c r="L994" t="inlineStr"/>
      <c r="M994" t="inlineStr">
        <is>
          <t>Pro</t>
        </is>
      </c>
      <c r="N994" t="inlineStr">
        <is>
          <t>monthly</t>
        </is>
      </c>
      <c r="O994" t="inlineStr">
        <is>
          <t>Pago</t>
        </is>
      </c>
      <c r="P994" t="inlineStr">
        <is>
          <t>Sim</t>
        </is>
      </c>
      <c r="Q994" t="inlineStr">
        <is>
          <t>Não</t>
        </is>
      </c>
      <c r="R994" t="inlineStr">
        <is>
          <t>Não</t>
        </is>
      </c>
      <c r="S994" t="inlineStr">
        <is>
          <t>16–40</t>
        </is>
      </c>
      <c r="T994" t="inlineStr">
        <is>
          <t>91–180 dias</t>
        </is>
      </c>
      <c r="U994" t="inlineStr">
        <is>
          <t>FinTech</t>
        </is>
      </c>
      <c r="V994" t="inlineStr">
        <is>
          <t>US</t>
        </is>
      </c>
      <c r="W994" t="inlineStr">
        <is>
          <t>other</t>
        </is>
      </c>
    </row>
    <row r="995">
      <c r="A995" t="inlineStr">
        <is>
          <t>S-856241</t>
        </is>
      </c>
      <c r="B995" t="inlineStr">
        <is>
          <t>A-32fb14</t>
        </is>
      </c>
      <c r="C995" s="40" t="n">
        <v>45181</v>
      </c>
      <c r="D995" s="40" t="n"/>
      <c r="E995" t="n">
        <v>476</v>
      </c>
      <c r="F995" t="n">
        <v>494</v>
      </c>
      <c r="G995" t="inlineStr">
        <is>
          <t>Até 2024-S1</t>
        </is>
      </c>
      <c r="H995" t="inlineStr">
        <is>
          <t>Sim</t>
        </is>
      </c>
      <c r="I995" t="n">
        <v>0</v>
      </c>
      <c r="J995" s="41" t="n"/>
      <c r="L995" t="inlineStr"/>
      <c r="M995" t="inlineStr">
        <is>
          <t>Basic</t>
        </is>
      </c>
      <c r="N995" t="inlineStr">
        <is>
          <t>monthly</t>
        </is>
      </c>
      <c r="O995" t="inlineStr">
        <is>
          <t>Pago</t>
        </is>
      </c>
      <c r="P995" t="inlineStr">
        <is>
          <t>Sim</t>
        </is>
      </c>
      <c r="Q995" t="inlineStr">
        <is>
          <t>Não</t>
        </is>
      </c>
      <c r="R995" t="inlineStr">
        <is>
          <t>Não</t>
        </is>
      </c>
      <c r="S995" t="inlineStr">
        <is>
          <t>16–40</t>
        </is>
      </c>
      <c r="T995" t="inlineStr">
        <is>
          <t>181–365 dias</t>
        </is>
      </c>
      <c r="U995" t="inlineStr">
        <is>
          <t>DevTools</t>
        </is>
      </c>
      <c r="V995" t="inlineStr">
        <is>
          <t>US</t>
        </is>
      </c>
      <c r="W995" t="inlineStr">
        <is>
          <t>event</t>
        </is>
      </c>
    </row>
    <row r="996">
      <c r="A996" t="inlineStr">
        <is>
          <t>S-eaa2c2</t>
        </is>
      </c>
      <c r="B996" t="inlineStr">
        <is>
          <t>A-2ebb4b</t>
        </is>
      </c>
      <c r="C996" s="40" t="n">
        <v>45418</v>
      </c>
      <c r="D996" s="40" t="n"/>
      <c r="E996" t="n">
        <v>239</v>
      </c>
      <c r="F996" t="n">
        <v>779</v>
      </c>
      <c r="G996" t="inlineStr">
        <is>
          <t>Até 2024-S1</t>
        </is>
      </c>
      <c r="H996" t="inlineStr">
        <is>
          <t>Sim</t>
        </is>
      </c>
      <c r="I996" t="n">
        <v>0</v>
      </c>
      <c r="J996" s="41" t="n"/>
      <c r="L996" t="inlineStr"/>
      <c r="M996" t="inlineStr">
        <is>
          <t>Basic</t>
        </is>
      </c>
      <c r="N996" t="inlineStr">
        <is>
          <t>monthly</t>
        </is>
      </c>
      <c r="O996" t="inlineStr">
        <is>
          <t>Pago</t>
        </is>
      </c>
      <c r="P996" t="inlineStr">
        <is>
          <t>Sim</t>
        </is>
      </c>
      <c r="Q996" t="inlineStr">
        <is>
          <t>Não</t>
        </is>
      </c>
      <c r="R996" t="inlineStr">
        <is>
          <t>Não</t>
        </is>
      </c>
      <c r="S996" t="inlineStr">
        <is>
          <t>41+</t>
        </is>
      </c>
      <c r="T996" t="inlineStr">
        <is>
          <t>181–365 dias</t>
        </is>
      </c>
      <c r="U996" t="inlineStr">
        <is>
          <t>HealthTech</t>
        </is>
      </c>
      <c r="V996" t="inlineStr">
        <is>
          <t>US</t>
        </is>
      </c>
      <c r="W996" t="inlineStr">
        <is>
          <t>ads</t>
        </is>
      </c>
    </row>
    <row r="997">
      <c r="A997" t="inlineStr">
        <is>
          <t>S-e567db</t>
        </is>
      </c>
      <c r="B997" t="inlineStr">
        <is>
          <t>A-716841</t>
        </is>
      </c>
      <c r="C997" s="40" t="n">
        <v>45426</v>
      </c>
      <c r="D997" s="40" t="n"/>
      <c r="E997" t="n">
        <v>231</v>
      </c>
      <c r="F997" t="n">
        <v>0</v>
      </c>
      <c r="G997" t="inlineStr">
        <is>
          <t>Até 2024-S1</t>
        </is>
      </c>
      <c r="H997" t="inlineStr">
        <is>
          <t>Sim</t>
        </is>
      </c>
      <c r="I997" t="n">
        <v>0</v>
      </c>
      <c r="J997" s="41" t="n"/>
      <c r="L997" t="inlineStr"/>
      <c r="M997" t="inlineStr">
        <is>
          <t>Enterprise</t>
        </is>
      </c>
      <c r="N997" t="inlineStr">
        <is>
          <t>annual</t>
        </is>
      </c>
      <c r="O997" t="inlineStr">
        <is>
          <t>Trial</t>
        </is>
      </c>
      <c r="P997" t="inlineStr">
        <is>
          <t>Sim</t>
        </is>
      </c>
      <c r="Q997" t="inlineStr">
        <is>
          <t>Não</t>
        </is>
      </c>
      <c r="R997" t="inlineStr">
        <is>
          <t>Não</t>
        </is>
      </c>
      <c r="S997" t="inlineStr">
        <is>
          <t>41+</t>
        </is>
      </c>
      <c r="T997" t="inlineStr">
        <is>
          <t>Conta nova (≤ 30 dias)</t>
        </is>
      </c>
      <c r="U997" t="inlineStr">
        <is>
          <t>FinTech</t>
        </is>
      </c>
      <c r="V997" t="inlineStr">
        <is>
          <t>US</t>
        </is>
      </c>
      <c r="W997" t="inlineStr">
        <is>
          <t>other</t>
        </is>
      </c>
    </row>
    <row r="998">
      <c r="A998" t="inlineStr">
        <is>
          <t>S-94fc5d</t>
        </is>
      </c>
      <c r="B998" t="inlineStr">
        <is>
          <t>A-86902e</t>
        </is>
      </c>
      <c r="C998" s="40" t="n">
        <v>45137</v>
      </c>
      <c r="D998" s="40" t="n"/>
      <c r="E998" t="n">
        <v>520</v>
      </c>
      <c r="F998" t="n">
        <v>0</v>
      </c>
      <c r="G998" t="inlineStr">
        <is>
          <t>Até 2024-S1</t>
        </is>
      </c>
      <c r="H998" t="inlineStr">
        <is>
          <t>Sim</t>
        </is>
      </c>
      <c r="I998" t="n">
        <v>0</v>
      </c>
      <c r="J998" s="41" t="n"/>
      <c r="L998" t="inlineStr"/>
      <c r="M998" t="inlineStr">
        <is>
          <t>Basic</t>
        </is>
      </c>
      <c r="N998" t="inlineStr">
        <is>
          <t>monthly</t>
        </is>
      </c>
      <c r="O998" t="inlineStr">
        <is>
          <t>Trial</t>
        </is>
      </c>
      <c r="P998" t="inlineStr">
        <is>
          <t>Sim</t>
        </is>
      </c>
      <c r="Q998" t="inlineStr">
        <is>
          <t>Não</t>
        </is>
      </c>
      <c r="R998" t="inlineStr">
        <is>
          <t>Não</t>
        </is>
      </c>
      <c r="S998" t="inlineStr">
        <is>
          <t>16–40</t>
        </is>
      </c>
      <c r="T998" t="inlineStr">
        <is>
          <t>31–90 dias</t>
        </is>
      </c>
      <c r="U998" t="inlineStr">
        <is>
          <t>HealthTech</t>
        </is>
      </c>
      <c r="V998" t="inlineStr">
        <is>
          <t>IN</t>
        </is>
      </c>
      <c r="W998" t="inlineStr">
        <is>
          <t>other</t>
        </is>
      </c>
    </row>
    <row r="999">
      <c r="A999" t="inlineStr">
        <is>
          <t>S-474b5a</t>
        </is>
      </c>
      <c r="B999" t="inlineStr">
        <is>
          <t>A-05d3b3</t>
        </is>
      </c>
      <c r="C999" s="40" t="n">
        <v>45256</v>
      </c>
      <c r="D999" s="40" t="n"/>
      <c r="E999" t="n">
        <v>401</v>
      </c>
      <c r="F999" t="n">
        <v>209</v>
      </c>
      <c r="G999" t="inlineStr">
        <is>
          <t>Até 2024-S1</t>
        </is>
      </c>
      <c r="H999" t="inlineStr">
        <is>
          <t>Sim</t>
        </is>
      </c>
      <c r="I999" t="n">
        <v>0</v>
      </c>
      <c r="J999" s="41" t="n"/>
      <c r="L999" t="inlineStr"/>
      <c r="M999" t="inlineStr">
        <is>
          <t>Basic</t>
        </is>
      </c>
      <c r="N999" t="inlineStr">
        <is>
          <t>annual</t>
        </is>
      </c>
      <c r="O999" t="inlineStr">
        <is>
          <t>Pago</t>
        </is>
      </c>
      <c r="P999" t="inlineStr">
        <is>
          <t>Não</t>
        </is>
      </c>
      <c r="Q999" t="inlineStr">
        <is>
          <t>Não</t>
        </is>
      </c>
      <c r="R999" t="inlineStr">
        <is>
          <t>Não</t>
        </is>
      </c>
      <c r="S999" t="inlineStr">
        <is>
          <t>6–15</t>
        </is>
      </c>
      <c r="T999" t="inlineStr">
        <is>
          <t>181–365 dias</t>
        </is>
      </c>
      <c r="U999" t="inlineStr">
        <is>
          <t>DevTools</t>
        </is>
      </c>
      <c r="V999" t="inlineStr">
        <is>
          <t>AU</t>
        </is>
      </c>
      <c r="W999" t="inlineStr">
        <is>
          <t>ads</t>
        </is>
      </c>
    </row>
    <row r="1000">
      <c r="A1000" t="inlineStr">
        <is>
          <t>S-bf304b</t>
        </is>
      </c>
      <c r="B1000" t="inlineStr">
        <is>
          <t>A-89ee83</t>
        </is>
      </c>
      <c r="C1000" s="40" t="n">
        <v>45653</v>
      </c>
      <c r="D1000" s="40" t="n"/>
      <c r="E1000" t="n">
        <v>4</v>
      </c>
      <c r="F1000" t="n">
        <v>3582</v>
      </c>
      <c r="G1000" t="inlineStr">
        <is>
          <t>2024-S2</t>
        </is>
      </c>
      <c r="H1000" t="inlineStr">
        <is>
          <t>Não</t>
        </is>
      </c>
      <c r="I1000" t="n">
        <v>0</v>
      </c>
      <c r="J1000" s="41" t="n"/>
      <c r="L1000" t="inlineStr"/>
      <c r="M1000" t="inlineStr">
        <is>
          <t>Enterprise</t>
        </is>
      </c>
      <c r="N1000" t="inlineStr">
        <is>
          <t>monthly</t>
        </is>
      </c>
      <c r="O1000" t="inlineStr">
        <is>
          <t>Pago</t>
        </is>
      </c>
      <c r="P1000" t="inlineStr">
        <is>
          <t>Sim</t>
        </is>
      </c>
      <c r="Q1000" t="inlineStr">
        <is>
          <t>Não</t>
        </is>
      </c>
      <c r="R1000" t="inlineStr">
        <is>
          <t>Não</t>
        </is>
      </c>
      <c r="S1000" t="inlineStr">
        <is>
          <t>16–40</t>
        </is>
      </c>
      <c r="T1000" t="inlineStr">
        <is>
          <t>31–90 dias</t>
        </is>
      </c>
      <c r="U1000" t="inlineStr">
        <is>
          <t>Cybersecurity</t>
        </is>
      </c>
      <c r="V1000" t="inlineStr">
        <is>
          <t>US</t>
        </is>
      </c>
      <c r="W1000" t="inlineStr">
        <is>
          <t>organic</t>
        </is>
      </c>
    </row>
    <row r="1001">
      <c r="A1001" t="inlineStr">
        <is>
          <t>S-b22602</t>
        </is>
      </c>
      <c r="B1001" t="inlineStr">
        <is>
          <t>A-b9f5b1</t>
        </is>
      </c>
      <c r="C1001" s="40" t="n">
        <v>45416</v>
      </c>
      <c r="D1001" s="40" t="n">
        <v>45564</v>
      </c>
      <c r="E1001" t="n">
        <v>148</v>
      </c>
      <c r="F1001" t="n">
        <v>0</v>
      </c>
      <c r="G1001" t="inlineStr">
        <is>
          <t>Até 2024-S1</t>
        </is>
      </c>
      <c r="H1001" t="inlineStr">
        <is>
          <t>Sim</t>
        </is>
      </c>
      <c r="I1001" t="n">
        <v>0</v>
      </c>
      <c r="J1001" s="41" t="n">
        <v>45536</v>
      </c>
      <c r="K1001" t="n">
        <v>29</v>
      </c>
      <c r="L1001" t="inlineStr">
        <is>
          <t>Sim</t>
        </is>
      </c>
      <c r="M1001" t="inlineStr">
        <is>
          <t>Enterprise</t>
        </is>
      </c>
      <c r="N1001" t="inlineStr">
        <is>
          <t>annual</t>
        </is>
      </c>
      <c r="O1001" t="inlineStr">
        <is>
          <t>Trial</t>
        </is>
      </c>
      <c r="P1001" t="inlineStr">
        <is>
          <t>Sim</t>
        </is>
      </c>
      <c r="Q1001" t="inlineStr">
        <is>
          <t>Não</t>
        </is>
      </c>
      <c r="R1001" t="inlineStr">
        <is>
          <t>Não</t>
        </is>
      </c>
      <c r="S1001" t="inlineStr">
        <is>
          <t>16–40</t>
        </is>
      </c>
      <c r="T1001" t="inlineStr">
        <is>
          <t>Mais de 365 dias</t>
        </is>
      </c>
      <c r="U1001" t="inlineStr">
        <is>
          <t>Cybersecurity</t>
        </is>
      </c>
      <c r="V1001" t="inlineStr">
        <is>
          <t>US</t>
        </is>
      </c>
      <c r="W1001" t="inlineStr">
        <is>
          <t>other</t>
        </is>
      </c>
    </row>
    <row r="1002">
      <c r="A1002" t="inlineStr">
        <is>
          <t>S-09c11e</t>
        </is>
      </c>
      <c r="B1002" t="inlineStr">
        <is>
          <t>A-19b2c8</t>
        </is>
      </c>
      <c r="C1002" s="40" t="n">
        <v>45119</v>
      </c>
      <c r="D1002" s="40" t="n"/>
      <c r="E1002" t="n">
        <v>538</v>
      </c>
      <c r="F1002" t="n">
        <v>380</v>
      </c>
      <c r="G1002" t="inlineStr">
        <is>
          <t>Até 2024-S1</t>
        </is>
      </c>
      <c r="H1002" t="inlineStr">
        <is>
          <t>Sim</t>
        </is>
      </c>
      <c r="I1002" t="n">
        <v>0</v>
      </c>
      <c r="J1002" s="41" t="n"/>
      <c r="L1002" t="inlineStr"/>
      <c r="M1002" t="inlineStr">
        <is>
          <t>Basic</t>
        </is>
      </c>
      <c r="N1002" t="inlineStr">
        <is>
          <t>annual</t>
        </is>
      </c>
      <c r="O1002" t="inlineStr">
        <is>
          <t>Pago</t>
        </is>
      </c>
      <c r="P1002" t="inlineStr">
        <is>
          <t>Não</t>
        </is>
      </c>
      <c r="Q1002" t="inlineStr">
        <is>
          <t>Não</t>
        </is>
      </c>
      <c r="R1002" t="inlineStr">
        <is>
          <t>Não</t>
        </is>
      </c>
      <c r="S1002" t="inlineStr">
        <is>
          <t>16–40</t>
        </is>
      </c>
      <c r="T1002" t="inlineStr">
        <is>
          <t>31–90 dias</t>
        </is>
      </c>
      <c r="U1002" t="inlineStr">
        <is>
          <t>DevTools</t>
        </is>
      </c>
      <c r="V1002" t="inlineStr">
        <is>
          <t>IN</t>
        </is>
      </c>
      <c r="W1002" t="inlineStr">
        <is>
          <t>other</t>
        </is>
      </c>
    </row>
    <row r="1003">
      <c r="A1003" t="inlineStr">
        <is>
          <t>S-13d6d1</t>
        </is>
      </c>
      <c r="B1003" t="inlineStr">
        <is>
          <t>A-ff79f2</t>
        </is>
      </c>
      <c r="C1003" s="40" t="n">
        <v>45501</v>
      </c>
      <c r="D1003" s="40" t="n"/>
      <c r="E1003" t="n">
        <v>156</v>
      </c>
      <c r="F1003" t="n">
        <v>490</v>
      </c>
      <c r="G1003" t="inlineStr">
        <is>
          <t>2024-S2</t>
        </is>
      </c>
      <c r="H1003" t="inlineStr">
        <is>
          <t>Sim</t>
        </is>
      </c>
      <c r="I1003" t="n">
        <v>0</v>
      </c>
      <c r="J1003" s="41" t="n"/>
      <c r="L1003" t="inlineStr"/>
      <c r="M1003" t="inlineStr">
        <is>
          <t>Pro</t>
        </is>
      </c>
      <c r="N1003" t="inlineStr">
        <is>
          <t>monthly</t>
        </is>
      </c>
      <c r="O1003" t="inlineStr">
        <is>
          <t>Pago</t>
        </is>
      </c>
      <c r="P1003" t="inlineStr">
        <is>
          <t>Não</t>
        </is>
      </c>
      <c r="Q1003" t="inlineStr">
        <is>
          <t>Não</t>
        </is>
      </c>
      <c r="R1003" t="inlineStr">
        <is>
          <t>Não</t>
        </is>
      </c>
      <c r="S1003" t="inlineStr">
        <is>
          <t>6–15</t>
        </is>
      </c>
      <c r="T1003" t="inlineStr">
        <is>
          <t>91–180 dias</t>
        </is>
      </c>
      <c r="U1003" t="inlineStr">
        <is>
          <t>DevTools</t>
        </is>
      </c>
      <c r="V1003" t="inlineStr">
        <is>
          <t>US</t>
        </is>
      </c>
      <c r="W1003" t="inlineStr">
        <is>
          <t>ads</t>
        </is>
      </c>
    </row>
    <row r="1004">
      <c r="A1004" t="inlineStr">
        <is>
          <t>S-9eda4d</t>
        </is>
      </c>
      <c r="B1004" t="inlineStr">
        <is>
          <t>A-524364</t>
        </is>
      </c>
      <c r="C1004" s="40" t="n">
        <v>45657</v>
      </c>
      <c r="D1004" s="40" t="n"/>
      <c r="E1004" t="n">
        <v>0</v>
      </c>
      <c r="F1004" t="n">
        <v>0</v>
      </c>
      <c r="G1004" t="inlineStr">
        <is>
          <t>2024-S2</t>
        </is>
      </c>
      <c r="H1004" t="inlineStr">
        <is>
          <t>Não</t>
        </is>
      </c>
      <c r="I1004" t="n">
        <v>0</v>
      </c>
      <c r="J1004" s="41" t="n"/>
      <c r="L1004" t="inlineStr"/>
      <c r="M1004" t="inlineStr">
        <is>
          <t>Enterprise</t>
        </is>
      </c>
      <c r="N1004" t="inlineStr">
        <is>
          <t>monthly</t>
        </is>
      </c>
      <c r="O1004" t="inlineStr">
        <is>
          <t>Trial</t>
        </is>
      </c>
      <c r="P1004" t="inlineStr">
        <is>
          <t>Sim</t>
        </is>
      </c>
      <c r="Q1004" t="inlineStr">
        <is>
          <t>Não</t>
        </is>
      </c>
      <c r="R1004" t="inlineStr">
        <is>
          <t>Não</t>
        </is>
      </c>
      <c r="S1004" t="inlineStr">
        <is>
          <t>1–5</t>
        </is>
      </c>
      <c r="T1004" t="inlineStr">
        <is>
          <t>Conta nova (≤ 30 dias)</t>
        </is>
      </c>
      <c r="U1004" t="inlineStr">
        <is>
          <t>DevTools</t>
        </is>
      </c>
      <c r="V1004" t="inlineStr">
        <is>
          <t>FR</t>
        </is>
      </c>
      <c r="W1004" t="inlineStr">
        <is>
          <t>partner</t>
        </is>
      </c>
    </row>
    <row r="1005">
      <c r="A1005" t="inlineStr">
        <is>
          <t>S-779baa</t>
        </is>
      </c>
      <c r="B1005" t="inlineStr">
        <is>
          <t>A-eafc6e</t>
        </is>
      </c>
      <c r="C1005" s="40" t="n">
        <v>45595</v>
      </c>
      <c r="D1005" s="40" t="n"/>
      <c r="E1005" t="n">
        <v>62</v>
      </c>
      <c r="F1005" t="n">
        <v>0</v>
      </c>
      <c r="G1005" t="inlineStr">
        <is>
          <t>2024-S2</t>
        </is>
      </c>
      <c r="H1005" t="inlineStr">
        <is>
          <t>Sim</t>
        </is>
      </c>
      <c r="I1005" t="n">
        <v>0</v>
      </c>
      <c r="J1005" s="41" t="n"/>
      <c r="L1005" t="inlineStr"/>
      <c r="M1005" t="inlineStr">
        <is>
          <t>Basic</t>
        </is>
      </c>
      <c r="N1005" t="inlineStr">
        <is>
          <t>monthly</t>
        </is>
      </c>
      <c r="O1005" t="inlineStr">
        <is>
          <t>Trial</t>
        </is>
      </c>
      <c r="P1005" t="inlineStr">
        <is>
          <t>Sim</t>
        </is>
      </c>
      <c r="Q1005" t="inlineStr">
        <is>
          <t>Não</t>
        </is>
      </c>
      <c r="R1005" t="inlineStr">
        <is>
          <t>Não</t>
        </is>
      </c>
      <c r="S1005" t="inlineStr">
        <is>
          <t>16–40</t>
        </is>
      </c>
      <c r="T1005" t="inlineStr">
        <is>
          <t>Mais de 365 dias</t>
        </is>
      </c>
      <c r="U1005" t="inlineStr">
        <is>
          <t>DevTools</t>
        </is>
      </c>
      <c r="V1005" t="inlineStr">
        <is>
          <t>US</t>
        </is>
      </c>
      <c r="W1005" t="inlineStr">
        <is>
          <t>partner</t>
        </is>
      </c>
    </row>
    <row r="1006">
      <c r="A1006" t="inlineStr">
        <is>
          <t>S-20952f</t>
        </is>
      </c>
      <c r="B1006" t="inlineStr">
        <is>
          <t>A-d82ef9</t>
        </is>
      </c>
      <c r="C1006" s="40" t="n">
        <v>45545</v>
      </c>
      <c r="D1006" s="40" t="n"/>
      <c r="E1006" t="n">
        <v>112</v>
      </c>
      <c r="F1006" t="n">
        <v>1274</v>
      </c>
      <c r="G1006" t="inlineStr">
        <is>
          <t>2024-S2</t>
        </is>
      </c>
      <c r="H1006" t="inlineStr">
        <is>
          <t>Sim</t>
        </is>
      </c>
      <c r="I1006" t="n">
        <v>0</v>
      </c>
      <c r="J1006" s="41" t="n"/>
      <c r="L1006" t="inlineStr"/>
      <c r="M1006" t="inlineStr">
        <is>
          <t>Pro</t>
        </is>
      </c>
      <c r="N1006" t="inlineStr">
        <is>
          <t>annual</t>
        </is>
      </c>
      <c r="O1006" t="inlineStr">
        <is>
          <t>Pago</t>
        </is>
      </c>
      <c r="P1006" t="inlineStr">
        <is>
          <t>Sim</t>
        </is>
      </c>
      <c r="Q1006" t="inlineStr">
        <is>
          <t>Não</t>
        </is>
      </c>
      <c r="R1006" t="inlineStr">
        <is>
          <t>Não</t>
        </is>
      </c>
      <c r="S1006" t="inlineStr">
        <is>
          <t>16–40</t>
        </is>
      </c>
      <c r="T1006" t="inlineStr">
        <is>
          <t>31–90 dias</t>
        </is>
      </c>
      <c r="U1006" t="inlineStr">
        <is>
          <t>EdTech</t>
        </is>
      </c>
      <c r="V1006" t="inlineStr">
        <is>
          <t>UK</t>
        </is>
      </c>
      <c r="W1006" t="inlineStr">
        <is>
          <t>other</t>
        </is>
      </c>
    </row>
    <row r="1007">
      <c r="A1007" t="inlineStr">
        <is>
          <t>S-d2fae0</t>
        </is>
      </c>
      <c r="B1007" t="inlineStr">
        <is>
          <t>A-2789e3</t>
        </is>
      </c>
      <c r="C1007" s="40" t="n">
        <v>45575</v>
      </c>
      <c r="D1007" s="40" t="n"/>
      <c r="E1007" t="n">
        <v>82</v>
      </c>
      <c r="F1007" t="n">
        <v>0</v>
      </c>
      <c r="G1007" t="inlineStr">
        <is>
          <t>2024-S2</t>
        </is>
      </c>
      <c r="H1007" t="inlineStr">
        <is>
          <t>Sim</t>
        </is>
      </c>
      <c r="I1007" t="n">
        <v>0</v>
      </c>
      <c r="J1007" s="41" t="n"/>
      <c r="L1007" t="inlineStr"/>
      <c r="M1007" t="inlineStr">
        <is>
          <t>Enterprise</t>
        </is>
      </c>
      <c r="N1007" t="inlineStr">
        <is>
          <t>monthly</t>
        </is>
      </c>
      <c r="O1007" t="inlineStr">
        <is>
          <t>Trial</t>
        </is>
      </c>
      <c r="P1007" t="inlineStr">
        <is>
          <t>Sim</t>
        </is>
      </c>
      <c r="Q1007" t="inlineStr">
        <is>
          <t>Não</t>
        </is>
      </c>
      <c r="R1007" t="inlineStr">
        <is>
          <t>Não</t>
        </is>
      </c>
      <c r="S1007" t="inlineStr">
        <is>
          <t>6–15</t>
        </is>
      </c>
      <c r="T1007" t="inlineStr">
        <is>
          <t>Conta nova (≤ 30 dias)</t>
        </is>
      </c>
      <c r="U1007" t="inlineStr">
        <is>
          <t>FinTech</t>
        </is>
      </c>
      <c r="V1007" t="inlineStr">
        <is>
          <t>US</t>
        </is>
      </c>
      <c r="W1007" t="inlineStr">
        <is>
          <t>partner</t>
        </is>
      </c>
    </row>
    <row r="1008">
      <c r="A1008" t="inlineStr">
        <is>
          <t>S-0206eb</t>
        </is>
      </c>
      <c r="B1008" t="inlineStr">
        <is>
          <t>A-883b7d</t>
        </is>
      </c>
      <c r="C1008" s="40" t="n">
        <v>45408</v>
      </c>
      <c r="D1008" s="40" t="n"/>
      <c r="E1008" t="n">
        <v>249</v>
      </c>
      <c r="F1008" t="n">
        <v>589</v>
      </c>
      <c r="G1008" t="inlineStr">
        <is>
          <t>Até 2024-S1</t>
        </is>
      </c>
      <c r="H1008" t="inlineStr">
        <is>
          <t>Sim</t>
        </is>
      </c>
      <c r="I1008" t="n">
        <v>0</v>
      </c>
      <c r="J1008" s="41" t="n"/>
      <c r="L1008" t="inlineStr"/>
      <c r="M1008" t="inlineStr">
        <is>
          <t>Basic</t>
        </is>
      </c>
      <c r="N1008" t="inlineStr">
        <is>
          <t>monthly</t>
        </is>
      </c>
      <c r="O1008" t="inlineStr">
        <is>
          <t>Pago</t>
        </is>
      </c>
      <c r="P1008" t="inlineStr">
        <is>
          <t>Sim</t>
        </is>
      </c>
      <c r="Q1008" t="inlineStr">
        <is>
          <t>Não</t>
        </is>
      </c>
      <c r="R1008" t="inlineStr">
        <is>
          <t>Não</t>
        </is>
      </c>
      <c r="S1008" t="inlineStr">
        <is>
          <t>16–40</t>
        </is>
      </c>
      <c r="T1008" t="inlineStr">
        <is>
          <t>Conta nova (≤ 30 dias)</t>
        </is>
      </c>
      <c r="U1008" t="inlineStr">
        <is>
          <t>Cybersecurity</t>
        </is>
      </c>
      <c r="V1008" t="inlineStr">
        <is>
          <t>IN</t>
        </is>
      </c>
      <c r="W1008" t="inlineStr">
        <is>
          <t>other</t>
        </is>
      </c>
    </row>
    <row r="1009">
      <c r="A1009" t="inlineStr">
        <is>
          <t>S-3bd95c</t>
        </is>
      </c>
      <c r="B1009" t="inlineStr">
        <is>
          <t>A-51ec1b</t>
        </is>
      </c>
      <c r="C1009" s="40" t="n">
        <v>45608</v>
      </c>
      <c r="D1009" s="40" t="n"/>
      <c r="E1009" t="n">
        <v>49</v>
      </c>
      <c r="F1009" t="n">
        <v>3383</v>
      </c>
      <c r="G1009" t="inlineStr">
        <is>
          <t>2024-S2</t>
        </is>
      </c>
      <c r="H1009" t="inlineStr">
        <is>
          <t>Sim</t>
        </is>
      </c>
      <c r="I1009" t="n">
        <v>0</v>
      </c>
      <c r="J1009" s="41" t="n"/>
      <c r="L1009" t="inlineStr"/>
      <c r="M1009" t="inlineStr">
        <is>
          <t>Enterprise</t>
        </is>
      </c>
      <c r="N1009" t="inlineStr">
        <is>
          <t>annual</t>
        </is>
      </c>
      <c r="O1009" t="inlineStr">
        <is>
          <t>Pago</t>
        </is>
      </c>
      <c r="P1009" t="inlineStr">
        <is>
          <t>Sim</t>
        </is>
      </c>
      <c r="Q1009" t="inlineStr">
        <is>
          <t>Sim</t>
        </is>
      </c>
      <c r="R1009" t="inlineStr">
        <is>
          <t>Não</t>
        </is>
      </c>
      <c r="S1009" t="inlineStr">
        <is>
          <t>16–40</t>
        </is>
      </c>
      <c r="T1009" t="inlineStr">
        <is>
          <t>Mais de 365 dias</t>
        </is>
      </c>
      <c r="U1009" t="inlineStr">
        <is>
          <t>DevTools</t>
        </is>
      </c>
      <c r="V1009" t="inlineStr">
        <is>
          <t>US</t>
        </is>
      </c>
      <c r="W1009" t="inlineStr">
        <is>
          <t>ads</t>
        </is>
      </c>
    </row>
    <row r="1010">
      <c r="A1010" t="inlineStr">
        <is>
          <t>S-88cb91</t>
        </is>
      </c>
      <c r="B1010" t="inlineStr">
        <is>
          <t>A-cab532</t>
        </is>
      </c>
      <c r="C1010" s="40" t="n">
        <v>45642</v>
      </c>
      <c r="D1010" s="40" t="n"/>
      <c r="E1010" t="n">
        <v>15</v>
      </c>
      <c r="F1010" t="n">
        <v>1715</v>
      </c>
      <c r="G1010" t="inlineStr">
        <is>
          <t>2024-S2</t>
        </is>
      </c>
      <c r="H1010" t="inlineStr">
        <is>
          <t>Não</t>
        </is>
      </c>
      <c r="I1010" t="n">
        <v>0</v>
      </c>
      <c r="J1010" s="41" t="n"/>
      <c r="L1010" t="inlineStr"/>
      <c r="M1010" t="inlineStr">
        <is>
          <t>Pro</t>
        </is>
      </c>
      <c r="N1010" t="inlineStr">
        <is>
          <t>annual</t>
        </is>
      </c>
      <c r="O1010" t="inlineStr">
        <is>
          <t>Pago</t>
        </is>
      </c>
      <c r="P1010" t="inlineStr">
        <is>
          <t>Sim</t>
        </is>
      </c>
      <c r="Q1010" t="inlineStr">
        <is>
          <t>Não</t>
        </is>
      </c>
      <c r="R1010" t="inlineStr">
        <is>
          <t>Não</t>
        </is>
      </c>
      <c r="S1010" t="inlineStr">
        <is>
          <t>16–40</t>
        </is>
      </c>
      <c r="T1010" t="inlineStr">
        <is>
          <t>Mais de 365 dias</t>
        </is>
      </c>
      <c r="U1010" t="inlineStr">
        <is>
          <t>DevTools</t>
        </is>
      </c>
      <c r="V1010" t="inlineStr">
        <is>
          <t>FR</t>
        </is>
      </c>
      <c r="W1010" t="inlineStr">
        <is>
          <t>organic</t>
        </is>
      </c>
    </row>
    <row r="1011">
      <c r="A1011" t="inlineStr">
        <is>
          <t>S-bb45bb</t>
        </is>
      </c>
      <c r="B1011" t="inlineStr">
        <is>
          <t>A-b07346</t>
        </is>
      </c>
      <c r="C1011" s="40" t="n">
        <v>45648</v>
      </c>
      <c r="D1011" s="40" t="n"/>
      <c r="E1011" t="n">
        <v>9</v>
      </c>
      <c r="F1011" t="n">
        <v>10149</v>
      </c>
      <c r="G1011" t="inlineStr">
        <is>
          <t>2024-S2</t>
        </is>
      </c>
      <c r="H1011" t="inlineStr">
        <is>
          <t>Não</t>
        </is>
      </c>
      <c r="I1011" t="n">
        <v>0</v>
      </c>
      <c r="J1011" s="41" t="n"/>
      <c r="L1011" t="inlineStr"/>
      <c r="M1011" t="inlineStr">
        <is>
          <t>Enterprise</t>
        </is>
      </c>
      <c r="N1011" t="inlineStr">
        <is>
          <t>annual</t>
        </is>
      </c>
      <c r="O1011" t="inlineStr">
        <is>
          <t>Pago</t>
        </is>
      </c>
      <c r="P1011" t="inlineStr">
        <is>
          <t>Não</t>
        </is>
      </c>
      <c r="Q1011" t="inlineStr">
        <is>
          <t>Não</t>
        </is>
      </c>
      <c r="R1011" t="inlineStr">
        <is>
          <t>Não</t>
        </is>
      </c>
      <c r="S1011" t="inlineStr">
        <is>
          <t>41+</t>
        </is>
      </c>
      <c r="T1011" t="inlineStr">
        <is>
          <t>31–90 dias</t>
        </is>
      </c>
      <c r="U1011" t="inlineStr">
        <is>
          <t>HealthTech</t>
        </is>
      </c>
      <c r="V1011" t="inlineStr">
        <is>
          <t>US</t>
        </is>
      </c>
      <c r="W1011" t="inlineStr">
        <is>
          <t>partner</t>
        </is>
      </c>
    </row>
    <row r="1012">
      <c r="A1012" t="inlineStr">
        <is>
          <t>S-5c631b</t>
        </is>
      </c>
      <c r="B1012" t="inlineStr">
        <is>
          <t>A-b7ef83</t>
        </is>
      </c>
      <c r="C1012" s="40" t="n">
        <v>45474</v>
      </c>
      <c r="D1012" s="40" t="n"/>
      <c r="E1012" t="n">
        <v>183</v>
      </c>
      <c r="F1012" t="n">
        <v>5174</v>
      </c>
      <c r="G1012" t="inlineStr">
        <is>
          <t>2024-S2</t>
        </is>
      </c>
      <c r="H1012" t="inlineStr">
        <is>
          <t>Sim</t>
        </is>
      </c>
      <c r="I1012" t="n">
        <v>0</v>
      </c>
      <c r="J1012" s="41" t="n"/>
      <c r="L1012" t="inlineStr"/>
      <c r="M1012" t="inlineStr">
        <is>
          <t>Enterprise</t>
        </is>
      </c>
      <c r="N1012" t="inlineStr">
        <is>
          <t>annual</t>
        </is>
      </c>
      <c r="O1012" t="inlineStr">
        <is>
          <t>Pago</t>
        </is>
      </c>
      <c r="P1012" t="inlineStr">
        <is>
          <t>Não</t>
        </is>
      </c>
      <c r="Q1012" t="inlineStr">
        <is>
          <t>Não</t>
        </is>
      </c>
      <c r="R1012" t="inlineStr">
        <is>
          <t>Não</t>
        </is>
      </c>
      <c r="S1012" t="inlineStr">
        <is>
          <t>16–40</t>
        </is>
      </c>
      <c r="T1012" t="inlineStr">
        <is>
          <t>31–90 dias</t>
        </is>
      </c>
      <c r="U1012" t="inlineStr">
        <is>
          <t>Cybersecurity</t>
        </is>
      </c>
      <c r="V1012" t="inlineStr">
        <is>
          <t>UK</t>
        </is>
      </c>
      <c r="W1012" t="inlineStr">
        <is>
          <t>partner</t>
        </is>
      </c>
    </row>
    <row r="1013">
      <c r="A1013" t="inlineStr">
        <is>
          <t>S-6f6fca</t>
        </is>
      </c>
      <c r="B1013" t="inlineStr">
        <is>
          <t>A-560d27</t>
        </is>
      </c>
      <c r="C1013" s="40" t="n">
        <v>45603</v>
      </c>
      <c r="D1013" s="40" t="n"/>
      <c r="E1013" t="n">
        <v>54</v>
      </c>
      <c r="F1013" t="n">
        <v>0</v>
      </c>
      <c r="G1013" t="inlineStr">
        <is>
          <t>2024-S2</t>
        </is>
      </c>
      <c r="H1013" t="inlineStr">
        <is>
          <t>Sim</t>
        </is>
      </c>
      <c r="I1013" t="n">
        <v>0</v>
      </c>
      <c r="J1013" s="41" t="n"/>
      <c r="L1013" t="inlineStr"/>
      <c r="M1013" t="inlineStr">
        <is>
          <t>Enterprise</t>
        </is>
      </c>
      <c r="N1013" t="inlineStr">
        <is>
          <t>annual</t>
        </is>
      </c>
      <c r="O1013" t="inlineStr">
        <is>
          <t>Trial</t>
        </is>
      </c>
      <c r="P1013" t="inlineStr">
        <is>
          <t>Sim</t>
        </is>
      </c>
      <c r="Q1013" t="inlineStr">
        <is>
          <t>Sim</t>
        </is>
      </c>
      <c r="R1013" t="inlineStr">
        <is>
          <t>Não</t>
        </is>
      </c>
      <c r="S1013" t="inlineStr">
        <is>
          <t>41+</t>
        </is>
      </c>
      <c r="T1013" t="inlineStr">
        <is>
          <t>181–365 dias</t>
        </is>
      </c>
      <c r="U1013" t="inlineStr">
        <is>
          <t>DevTools</t>
        </is>
      </c>
      <c r="V1013" t="inlineStr">
        <is>
          <t>US</t>
        </is>
      </c>
      <c r="W1013" t="inlineStr">
        <is>
          <t>organic</t>
        </is>
      </c>
    </row>
    <row r="1014">
      <c r="A1014" t="inlineStr">
        <is>
          <t>S-b6ab32</t>
        </is>
      </c>
      <c r="B1014" t="inlineStr">
        <is>
          <t>A-dbc825</t>
        </is>
      </c>
      <c r="C1014" s="40" t="n">
        <v>45390</v>
      </c>
      <c r="D1014" s="40" t="n">
        <v>45509</v>
      </c>
      <c r="E1014" t="n">
        <v>119</v>
      </c>
      <c r="F1014" t="n">
        <v>3781</v>
      </c>
      <c r="G1014" t="inlineStr">
        <is>
          <t>Até 2024-S1</t>
        </is>
      </c>
      <c r="H1014" t="inlineStr">
        <is>
          <t>Sim</t>
        </is>
      </c>
      <c r="I1014" t="n">
        <v>0</v>
      </c>
      <c r="J1014" s="41" t="n">
        <v>45505</v>
      </c>
      <c r="K1014" t="n">
        <v>5</v>
      </c>
      <c r="L1014" t="inlineStr">
        <is>
          <t>Não</t>
        </is>
      </c>
      <c r="M1014" t="inlineStr">
        <is>
          <t>Enterprise</t>
        </is>
      </c>
      <c r="N1014" t="inlineStr">
        <is>
          <t>annual</t>
        </is>
      </c>
      <c r="O1014" t="inlineStr">
        <is>
          <t>Pago</t>
        </is>
      </c>
      <c r="P1014" t="inlineStr">
        <is>
          <t>Sim</t>
        </is>
      </c>
      <c r="Q1014" t="inlineStr">
        <is>
          <t>Não</t>
        </is>
      </c>
      <c r="R1014" t="inlineStr">
        <is>
          <t>Não</t>
        </is>
      </c>
      <c r="S1014" t="inlineStr">
        <is>
          <t>16–40</t>
        </is>
      </c>
      <c r="T1014" t="inlineStr">
        <is>
          <t>91–180 dias</t>
        </is>
      </c>
      <c r="U1014" t="inlineStr">
        <is>
          <t>EdTech</t>
        </is>
      </c>
      <c r="V1014" t="inlineStr">
        <is>
          <t>FR</t>
        </is>
      </c>
      <c r="W1014" t="inlineStr">
        <is>
          <t>partner</t>
        </is>
      </c>
    </row>
    <row r="1015">
      <c r="A1015" t="inlineStr">
        <is>
          <t>S-9a6596</t>
        </is>
      </c>
      <c r="B1015" t="inlineStr">
        <is>
          <t>A-503d5a</t>
        </is>
      </c>
      <c r="C1015" s="40" t="n">
        <v>45220</v>
      </c>
      <c r="D1015" s="40" t="n"/>
      <c r="E1015" t="n">
        <v>437</v>
      </c>
      <c r="F1015" t="n">
        <v>931</v>
      </c>
      <c r="G1015" t="inlineStr">
        <is>
          <t>Até 2024-S1</t>
        </is>
      </c>
      <c r="H1015" t="inlineStr">
        <is>
          <t>Sim</t>
        </is>
      </c>
      <c r="I1015" t="n">
        <v>0</v>
      </c>
      <c r="J1015" s="41" t="n"/>
      <c r="L1015" t="inlineStr"/>
      <c r="M1015" t="inlineStr">
        <is>
          <t>Basic</t>
        </is>
      </c>
      <c r="N1015" t="inlineStr">
        <is>
          <t>monthly</t>
        </is>
      </c>
      <c r="O1015" t="inlineStr">
        <is>
          <t>Pago</t>
        </is>
      </c>
      <c r="P1015" t="inlineStr">
        <is>
          <t>Sim</t>
        </is>
      </c>
      <c r="Q1015" t="inlineStr">
        <is>
          <t>Não</t>
        </is>
      </c>
      <c r="R1015" t="inlineStr">
        <is>
          <t>Sim</t>
        </is>
      </c>
      <c r="S1015" t="inlineStr">
        <is>
          <t>41+</t>
        </is>
      </c>
      <c r="T1015" t="inlineStr">
        <is>
          <t>Conta nova (≤ 30 dias)</t>
        </is>
      </c>
      <c r="U1015" t="inlineStr">
        <is>
          <t>FinTech</t>
        </is>
      </c>
      <c r="V1015" t="inlineStr">
        <is>
          <t>US</t>
        </is>
      </c>
      <c r="W1015" t="inlineStr">
        <is>
          <t>other</t>
        </is>
      </c>
    </row>
    <row r="1016">
      <c r="A1016" t="inlineStr">
        <is>
          <t>S-8e5df4</t>
        </is>
      </c>
      <c r="B1016" t="inlineStr">
        <is>
          <t>A-b3fe05</t>
        </is>
      </c>
      <c r="C1016" s="40" t="n">
        <v>45600</v>
      </c>
      <c r="D1016" s="40" t="n"/>
      <c r="E1016" t="n">
        <v>57</v>
      </c>
      <c r="F1016" t="n">
        <v>285</v>
      </c>
      <c r="G1016" t="inlineStr">
        <is>
          <t>2024-S2</t>
        </is>
      </c>
      <c r="H1016" t="inlineStr">
        <is>
          <t>Sim</t>
        </is>
      </c>
      <c r="I1016" t="n">
        <v>0</v>
      </c>
      <c r="J1016" s="41" t="n"/>
      <c r="L1016" t="inlineStr"/>
      <c r="M1016" t="inlineStr">
        <is>
          <t>Basic</t>
        </is>
      </c>
      <c r="N1016" t="inlineStr">
        <is>
          <t>monthly</t>
        </is>
      </c>
      <c r="O1016" t="inlineStr">
        <is>
          <t>Pago</t>
        </is>
      </c>
      <c r="P1016" t="inlineStr">
        <is>
          <t>Sim</t>
        </is>
      </c>
      <c r="Q1016" t="inlineStr">
        <is>
          <t>Não</t>
        </is>
      </c>
      <c r="R1016" t="inlineStr">
        <is>
          <t>Não</t>
        </is>
      </c>
      <c r="S1016" t="inlineStr">
        <is>
          <t>6–15</t>
        </is>
      </c>
      <c r="T1016" t="inlineStr">
        <is>
          <t>91–180 dias</t>
        </is>
      </c>
      <c r="U1016" t="inlineStr">
        <is>
          <t>Cybersecurity</t>
        </is>
      </c>
      <c r="V1016" t="inlineStr">
        <is>
          <t>CA</t>
        </is>
      </c>
      <c r="W1016" t="inlineStr">
        <is>
          <t>partner</t>
        </is>
      </c>
    </row>
    <row r="1017">
      <c r="A1017" t="inlineStr">
        <is>
          <t>S-d2624d</t>
        </is>
      </c>
      <c r="B1017" t="inlineStr">
        <is>
          <t>A-4e0e85</t>
        </is>
      </c>
      <c r="C1017" s="40" t="n">
        <v>45492</v>
      </c>
      <c r="D1017" s="40" t="n"/>
      <c r="E1017" t="n">
        <v>165</v>
      </c>
      <c r="F1017" t="n">
        <v>294</v>
      </c>
      <c r="G1017" t="inlineStr">
        <is>
          <t>2024-S2</t>
        </is>
      </c>
      <c r="H1017" t="inlineStr">
        <is>
          <t>Sim</t>
        </is>
      </c>
      <c r="I1017" t="n">
        <v>0</v>
      </c>
      <c r="J1017" s="41" t="n"/>
      <c r="L1017" t="inlineStr"/>
      <c r="M1017" t="inlineStr">
        <is>
          <t>Pro</t>
        </is>
      </c>
      <c r="N1017" t="inlineStr">
        <is>
          <t>annual</t>
        </is>
      </c>
      <c r="O1017" t="inlineStr">
        <is>
          <t>Pago</t>
        </is>
      </c>
      <c r="P1017" t="inlineStr">
        <is>
          <t>Não</t>
        </is>
      </c>
      <c r="Q1017" t="inlineStr">
        <is>
          <t>Não</t>
        </is>
      </c>
      <c r="R1017" t="inlineStr">
        <is>
          <t>Não</t>
        </is>
      </c>
      <c r="S1017" t="inlineStr">
        <is>
          <t>6–15</t>
        </is>
      </c>
      <c r="T1017" t="inlineStr">
        <is>
          <t>181–365 dias</t>
        </is>
      </c>
      <c r="U1017" t="inlineStr">
        <is>
          <t>DevTools</t>
        </is>
      </c>
      <c r="V1017" t="inlineStr">
        <is>
          <t>US</t>
        </is>
      </c>
      <c r="W1017" t="inlineStr">
        <is>
          <t>organic</t>
        </is>
      </c>
    </row>
    <row r="1018">
      <c r="A1018" t="inlineStr">
        <is>
          <t>S-3c1038</t>
        </is>
      </c>
      <c r="B1018" t="inlineStr">
        <is>
          <t>A-30b4ca</t>
        </is>
      </c>
      <c r="C1018" s="40" t="n">
        <v>45517</v>
      </c>
      <c r="D1018" s="40" t="n"/>
      <c r="E1018" t="n">
        <v>140</v>
      </c>
      <c r="F1018" t="n">
        <v>0</v>
      </c>
      <c r="G1018" t="inlineStr">
        <is>
          <t>2024-S2</t>
        </is>
      </c>
      <c r="H1018" t="inlineStr">
        <is>
          <t>Sim</t>
        </is>
      </c>
      <c r="I1018" t="n">
        <v>0</v>
      </c>
      <c r="J1018" s="41" t="n"/>
      <c r="L1018" t="inlineStr"/>
      <c r="M1018" t="inlineStr">
        <is>
          <t>Pro</t>
        </is>
      </c>
      <c r="N1018" t="inlineStr">
        <is>
          <t>monthly</t>
        </is>
      </c>
      <c r="O1018" t="inlineStr">
        <is>
          <t>Trial</t>
        </is>
      </c>
      <c r="P1018" t="inlineStr">
        <is>
          <t>Sim</t>
        </is>
      </c>
      <c r="Q1018" t="inlineStr">
        <is>
          <t>Não</t>
        </is>
      </c>
      <c r="R1018" t="inlineStr">
        <is>
          <t>Não</t>
        </is>
      </c>
      <c r="S1018" t="inlineStr">
        <is>
          <t>41+</t>
        </is>
      </c>
      <c r="T1018" t="inlineStr">
        <is>
          <t>31–90 dias</t>
        </is>
      </c>
      <c r="U1018" t="inlineStr">
        <is>
          <t>EdTech</t>
        </is>
      </c>
      <c r="V1018" t="inlineStr">
        <is>
          <t>IN</t>
        </is>
      </c>
      <c r="W1018" t="inlineStr">
        <is>
          <t>organic</t>
        </is>
      </c>
    </row>
    <row r="1019">
      <c r="A1019" t="inlineStr">
        <is>
          <t>S-ee53e8</t>
        </is>
      </c>
      <c r="B1019" t="inlineStr">
        <is>
          <t>A-1b9609</t>
        </is>
      </c>
      <c r="C1019" s="40" t="n">
        <v>45538</v>
      </c>
      <c r="D1019" s="40" t="n"/>
      <c r="E1019" t="n">
        <v>119</v>
      </c>
      <c r="F1019" t="n">
        <v>323</v>
      </c>
      <c r="G1019" t="inlineStr">
        <is>
          <t>2024-S2</t>
        </is>
      </c>
      <c r="H1019" t="inlineStr">
        <is>
          <t>Sim</t>
        </is>
      </c>
      <c r="I1019" t="n">
        <v>0</v>
      </c>
      <c r="J1019" s="41" t="n"/>
      <c r="L1019" t="inlineStr"/>
      <c r="M1019" t="inlineStr">
        <is>
          <t>Basic</t>
        </is>
      </c>
      <c r="N1019" t="inlineStr">
        <is>
          <t>annual</t>
        </is>
      </c>
      <c r="O1019" t="inlineStr">
        <is>
          <t>Pago</t>
        </is>
      </c>
      <c r="P1019" t="inlineStr">
        <is>
          <t>Sim</t>
        </is>
      </c>
      <c r="Q1019" t="inlineStr">
        <is>
          <t>Não</t>
        </is>
      </c>
      <c r="R1019" t="inlineStr">
        <is>
          <t>Não</t>
        </is>
      </c>
      <c r="S1019" t="inlineStr">
        <is>
          <t>16–40</t>
        </is>
      </c>
      <c r="T1019" t="inlineStr">
        <is>
          <t>181–365 dias</t>
        </is>
      </c>
      <c r="U1019" t="inlineStr">
        <is>
          <t>EdTech</t>
        </is>
      </c>
      <c r="V1019" t="inlineStr">
        <is>
          <t>IN</t>
        </is>
      </c>
      <c r="W1019" t="inlineStr">
        <is>
          <t>ads</t>
        </is>
      </c>
    </row>
    <row r="1020">
      <c r="A1020" t="inlineStr">
        <is>
          <t>S-11eef4</t>
        </is>
      </c>
      <c r="B1020" t="inlineStr">
        <is>
          <t>A-5c046d</t>
        </is>
      </c>
      <c r="C1020" s="40" t="n">
        <v>45496</v>
      </c>
      <c r="D1020" s="40" t="n"/>
      <c r="E1020" t="n">
        <v>161</v>
      </c>
      <c r="F1020" t="n">
        <v>4557</v>
      </c>
      <c r="G1020" t="inlineStr">
        <is>
          <t>2024-S2</t>
        </is>
      </c>
      <c r="H1020" t="inlineStr">
        <is>
          <t>Sim</t>
        </is>
      </c>
      <c r="I1020" t="n">
        <v>0</v>
      </c>
      <c r="J1020" s="41" t="n"/>
      <c r="L1020" t="inlineStr"/>
      <c r="M1020" t="inlineStr">
        <is>
          <t>Pro</t>
        </is>
      </c>
      <c r="N1020" t="inlineStr">
        <is>
          <t>annual</t>
        </is>
      </c>
      <c r="O1020" t="inlineStr">
        <is>
          <t>Pago</t>
        </is>
      </c>
      <c r="P1020" t="inlineStr">
        <is>
          <t>Sim</t>
        </is>
      </c>
      <c r="Q1020" t="inlineStr">
        <is>
          <t>Não</t>
        </is>
      </c>
      <c r="R1020" t="inlineStr">
        <is>
          <t>Não</t>
        </is>
      </c>
      <c r="S1020" t="inlineStr">
        <is>
          <t>41+</t>
        </is>
      </c>
      <c r="T1020" t="inlineStr">
        <is>
          <t>Conta nova (≤ 30 dias)</t>
        </is>
      </c>
      <c r="U1020" t="inlineStr">
        <is>
          <t>EdTech</t>
        </is>
      </c>
      <c r="V1020" t="inlineStr">
        <is>
          <t>FR</t>
        </is>
      </c>
      <c r="W1020" t="inlineStr">
        <is>
          <t>partner</t>
        </is>
      </c>
    </row>
    <row r="1021">
      <c r="A1021" t="inlineStr">
        <is>
          <t>S-9a065e</t>
        </is>
      </c>
      <c r="B1021" t="inlineStr">
        <is>
          <t>A-92a3af</t>
        </is>
      </c>
      <c r="C1021" s="40" t="n">
        <v>45620</v>
      </c>
      <c r="D1021" s="40" t="n"/>
      <c r="E1021" t="n">
        <v>37</v>
      </c>
      <c r="F1021" t="n">
        <v>1225</v>
      </c>
      <c r="G1021" t="inlineStr">
        <is>
          <t>2024-S2</t>
        </is>
      </c>
      <c r="H1021" t="inlineStr">
        <is>
          <t>Sim</t>
        </is>
      </c>
      <c r="I1021" t="n">
        <v>0</v>
      </c>
      <c r="J1021" s="41" t="n"/>
      <c r="L1021" t="inlineStr"/>
      <c r="M1021" t="inlineStr">
        <is>
          <t>Pro</t>
        </is>
      </c>
      <c r="N1021" t="inlineStr">
        <is>
          <t>monthly</t>
        </is>
      </c>
      <c r="O1021" t="inlineStr">
        <is>
          <t>Pago</t>
        </is>
      </c>
      <c r="P1021" t="inlineStr">
        <is>
          <t>Sim</t>
        </is>
      </c>
      <c r="Q1021" t="inlineStr">
        <is>
          <t>Não</t>
        </is>
      </c>
      <c r="R1021" t="inlineStr">
        <is>
          <t>Não</t>
        </is>
      </c>
      <c r="S1021" t="inlineStr">
        <is>
          <t>16–40</t>
        </is>
      </c>
      <c r="T1021" t="inlineStr">
        <is>
          <t>91–180 dias</t>
        </is>
      </c>
      <c r="U1021" t="inlineStr">
        <is>
          <t>Cybersecurity</t>
        </is>
      </c>
      <c r="V1021" t="inlineStr">
        <is>
          <t>IN</t>
        </is>
      </c>
      <c r="W1021" t="inlineStr">
        <is>
          <t>organic</t>
        </is>
      </c>
    </row>
    <row r="1022">
      <c r="A1022" t="inlineStr">
        <is>
          <t>S-7a2991</t>
        </is>
      </c>
      <c r="B1022" t="inlineStr">
        <is>
          <t>A-4d1e75</t>
        </is>
      </c>
      <c r="C1022" s="40" t="n">
        <v>45610</v>
      </c>
      <c r="D1022" s="40" t="n"/>
      <c r="E1022" t="n">
        <v>47</v>
      </c>
      <c r="F1022" t="n">
        <v>1911</v>
      </c>
      <c r="G1022" t="inlineStr">
        <is>
          <t>2024-S2</t>
        </is>
      </c>
      <c r="H1022" t="inlineStr">
        <is>
          <t>Sim</t>
        </is>
      </c>
      <c r="I1022" t="n">
        <v>0</v>
      </c>
      <c r="J1022" s="41" t="n"/>
      <c r="L1022" t="inlineStr"/>
      <c r="M1022" t="inlineStr">
        <is>
          <t>Pro</t>
        </is>
      </c>
      <c r="N1022" t="inlineStr">
        <is>
          <t>annual</t>
        </is>
      </c>
      <c r="O1022" t="inlineStr">
        <is>
          <t>Pago</t>
        </is>
      </c>
      <c r="P1022" t="inlineStr">
        <is>
          <t>Sim</t>
        </is>
      </c>
      <c r="Q1022" t="inlineStr">
        <is>
          <t>Não</t>
        </is>
      </c>
      <c r="R1022" t="inlineStr">
        <is>
          <t>Não</t>
        </is>
      </c>
      <c r="S1022" t="inlineStr">
        <is>
          <t>16–40</t>
        </is>
      </c>
      <c r="T1022" t="inlineStr">
        <is>
          <t>31–90 dias</t>
        </is>
      </c>
      <c r="U1022" t="inlineStr">
        <is>
          <t>DevTools</t>
        </is>
      </c>
      <c r="V1022" t="inlineStr">
        <is>
          <t>US</t>
        </is>
      </c>
      <c r="W1022" t="inlineStr">
        <is>
          <t>other</t>
        </is>
      </c>
    </row>
    <row r="1023">
      <c r="A1023" t="inlineStr">
        <is>
          <t>S-ca136e</t>
        </is>
      </c>
      <c r="B1023" t="inlineStr">
        <is>
          <t>A-cb5333</t>
        </is>
      </c>
      <c r="C1023" s="40" t="n">
        <v>45391</v>
      </c>
      <c r="D1023" s="40" t="n"/>
      <c r="E1023" t="n">
        <v>266</v>
      </c>
      <c r="F1023" t="n">
        <v>836</v>
      </c>
      <c r="G1023" t="inlineStr">
        <is>
          <t>Até 2024-S1</t>
        </is>
      </c>
      <c r="H1023" t="inlineStr">
        <is>
          <t>Sim</t>
        </is>
      </c>
      <c r="I1023" t="n">
        <v>0</v>
      </c>
      <c r="J1023" s="41" t="n"/>
      <c r="L1023" t="inlineStr"/>
      <c r="M1023" t="inlineStr">
        <is>
          <t>Basic</t>
        </is>
      </c>
      <c r="N1023" t="inlineStr">
        <is>
          <t>monthly</t>
        </is>
      </c>
      <c r="O1023" t="inlineStr">
        <is>
          <t>Pago</t>
        </is>
      </c>
      <c r="P1023" t="inlineStr">
        <is>
          <t>Sim</t>
        </is>
      </c>
      <c r="Q1023" t="inlineStr">
        <is>
          <t>Não</t>
        </is>
      </c>
      <c r="R1023" t="inlineStr">
        <is>
          <t>Não</t>
        </is>
      </c>
      <c r="S1023" t="inlineStr">
        <is>
          <t>41+</t>
        </is>
      </c>
      <c r="T1023" t="inlineStr">
        <is>
          <t>Conta nova (≤ 30 dias)</t>
        </is>
      </c>
      <c r="U1023" t="inlineStr">
        <is>
          <t>DevTools</t>
        </is>
      </c>
      <c r="V1023" t="inlineStr">
        <is>
          <t>US</t>
        </is>
      </c>
      <c r="W1023" t="inlineStr">
        <is>
          <t>ads</t>
        </is>
      </c>
    </row>
    <row r="1024">
      <c r="A1024" t="inlineStr">
        <is>
          <t>S-52b9a9</t>
        </is>
      </c>
      <c r="B1024" t="inlineStr">
        <is>
          <t>A-86902e</t>
        </is>
      </c>
      <c r="C1024" s="40" t="n">
        <v>45394</v>
      </c>
      <c r="D1024" s="40" t="n"/>
      <c r="E1024" t="n">
        <v>263</v>
      </c>
      <c r="F1024" t="n">
        <v>6766</v>
      </c>
      <c r="G1024" t="inlineStr">
        <is>
          <t>Até 2024-S1</t>
        </is>
      </c>
      <c r="H1024" t="inlineStr">
        <is>
          <t>Sim</t>
        </is>
      </c>
      <c r="I1024" t="n">
        <v>0</v>
      </c>
      <c r="J1024" s="41" t="n"/>
      <c r="L1024" t="inlineStr"/>
      <c r="M1024" t="inlineStr">
        <is>
          <t>Enterprise</t>
        </is>
      </c>
      <c r="N1024" t="inlineStr">
        <is>
          <t>annual</t>
        </is>
      </c>
      <c r="O1024" t="inlineStr">
        <is>
          <t>Pago</t>
        </is>
      </c>
      <c r="P1024" t="inlineStr">
        <is>
          <t>Sim</t>
        </is>
      </c>
      <c r="Q1024" t="inlineStr">
        <is>
          <t>Sim</t>
        </is>
      </c>
      <c r="R1024" t="inlineStr">
        <is>
          <t>Não</t>
        </is>
      </c>
      <c r="S1024" t="inlineStr">
        <is>
          <t>16–40</t>
        </is>
      </c>
      <c r="T1024" t="inlineStr">
        <is>
          <t>181–365 dias</t>
        </is>
      </c>
      <c r="U1024" t="inlineStr">
        <is>
          <t>HealthTech</t>
        </is>
      </c>
      <c r="V1024" t="inlineStr">
        <is>
          <t>IN</t>
        </is>
      </c>
      <c r="W1024" t="inlineStr">
        <is>
          <t>other</t>
        </is>
      </c>
    </row>
    <row r="1025">
      <c r="A1025" t="inlineStr">
        <is>
          <t>S-712e04</t>
        </is>
      </c>
      <c r="B1025" t="inlineStr">
        <is>
          <t>A-cc98bc</t>
        </is>
      </c>
      <c r="C1025" s="40" t="n">
        <v>45555</v>
      </c>
      <c r="D1025" s="40" t="n"/>
      <c r="E1025" t="n">
        <v>102</v>
      </c>
      <c r="F1025" t="n">
        <v>0</v>
      </c>
      <c r="G1025" t="inlineStr">
        <is>
          <t>2024-S2</t>
        </is>
      </c>
      <c r="H1025" t="inlineStr">
        <is>
          <t>Sim</t>
        </is>
      </c>
      <c r="I1025" t="n">
        <v>0</v>
      </c>
      <c r="J1025" s="41" t="n"/>
      <c r="L1025" t="inlineStr"/>
      <c r="M1025" t="inlineStr">
        <is>
          <t>Basic</t>
        </is>
      </c>
      <c r="N1025" t="inlineStr">
        <is>
          <t>monthly</t>
        </is>
      </c>
      <c r="O1025" t="inlineStr">
        <is>
          <t>Trial</t>
        </is>
      </c>
      <c r="P1025" t="inlineStr">
        <is>
          <t>Sim</t>
        </is>
      </c>
      <c r="Q1025" t="inlineStr">
        <is>
          <t>Não</t>
        </is>
      </c>
      <c r="R1025" t="inlineStr">
        <is>
          <t>Não</t>
        </is>
      </c>
      <c r="S1025" t="inlineStr">
        <is>
          <t>16–40</t>
        </is>
      </c>
      <c r="T1025" t="inlineStr">
        <is>
          <t>Mais de 365 dias</t>
        </is>
      </c>
      <c r="U1025" t="inlineStr">
        <is>
          <t>DevTools</t>
        </is>
      </c>
      <c r="V1025" t="inlineStr">
        <is>
          <t>US</t>
        </is>
      </c>
      <c r="W1025" t="inlineStr">
        <is>
          <t>ads</t>
        </is>
      </c>
    </row>
    <row r="1026">
      <c r="A1026" t="inlineStr">
        <is>
          <t>S-70e232</t>
        </is>
      </c>
      <c r="B1026" t="inlineStr">
        <is>
          <t>A-331424</t>
        </is>
      </c>
      <c r="C1026" s="40" t="n">
        <v>45315</v>
      </c>
      <c r="D1026" s="40" t="n"/>
      <c r="E1026" t="n">
        <v>342</v>
      </c>
      <c r="F1026" t="n">
        <v>2189</v>
      </c>
      <c r="G1026" t="inlineStr">
        <is>
          <t>Até 2024-S1</t>
        </is>
      </c>
      <c r="H1026" t="inlineStr">
        <is>
          <t>Sim</t>
        </is>
      </c>
      <c r="I1026" t="n">
        <v>0</v>
      </c>
      <c r="J1026" s="41" t="n"/>
      <c r="L1026" t="inlineStr"/>
      <c r="M1026" t="inlineStr">
        <is>
          <t>Enterprise</t>
        </is>
      </c>
      <c r="N1026" t="inlineStr">
        <is>
          <t>annual</t>
        </is>
      </c>
      <c r="O1026" t="inlineStr">
        <is>
          <t>Pago</t>
        </is>
      </c>
      <c r="P1026" t="inlineStr">
        <is>
          <t>Sim</t>
        </is>
      </c>
      <c r="Q1026" t="inlineStr">
        <is>
          <t>Não</t>
        </is>
      </c>
      <c r="R1026" t="inlineStr">
        <is>
          <t>Não</t>
        </is>
      </c>
      <c r="S1026" t="inlineStr">
        <is>
          <t>6–15</t>
        </is>
      </c>
      <c r="T1026" t="inlineStr">
        <is>
          <t>31–90 dias</t>
        </is>
      </c>
      <c r="U1026" t="inlineStr">
        <is>
          <t>DevTools</t>
        </is>
      </c>
      <c r="V1026" t="inlineStr">
        <is>
          <t>US</t>
        </is>
      </c>
      <c r="W1026" t="inlineStr">
        <is>
          <t>organic</t>
        </is>
      </c>
    </row>
    <row r="1027">
      <c r="A1027" t="inlineStr">
        <is>
          <t>S-04911c</t>
        </is>
      </c>
      <c r="B1027" t="inlineStr">
        <is>
          <t>A-bc87bc</t>
        </is>
      </c>
      <c r="C1027" s="40" t="n">
        <v>45627</v>
      </c>
      <c r="D1027" s="40" t="n">
        <v>45641</v>
      </c>
      <c r="E1027" t="n">
        <v>14</v>
      </c>
      <c r="F1027" t="n">
        <v>0</v>
      </c>
      <c r="G1027" t="inlineStr">
        <is>
          <t>2024-S2</t>
        </is>
      </c>
      <c r="H1027" t="inlineStr">
        <is>
          <t>Sim</t>
        </is>
      </c>
      <c r="I1027" t="n">
        <v>1</v>
      </c>
      <c r="J1027" s="41" t="n">
        <v>45627</v>
      </c>
      <c r="K1027" t="n">
        <v>15</v>
      </c>
      <c r="L1027" t="inlineStr">
        <is>
          <t>Não</t>
        </is>
      </c>
      <c r="M1027" t="inlineStr">
        <is>
          <t>Pro</t>
        </is>
      </c>
      <c r="N1027" t="inlineStr">
        <is>
          <t>annual</t>
        </is>
      </c>
      <c r="O1027" t="inlineStr">
        <is>
          <t>Trial</t>
        </is>
      </c>
      <c r="P1027" t="inlineStr">
        <is>
          <t>Sim</t>
        </is>
      </c>
      <c r="Q1027" t="inlineStr">
        <is>
          <t>Não</t>
        </is>
      </c>
      <c r="R1027" t="inlineStr">
        <is>
          <t>Não</t>
        </is>
      </c>
      <c r="S1027" t="inlineStr">
        <is>
          <t>1–5</t>
        </is>
      </c>
      <c r="T1027" t="inlineStr">
        <is>
          <t>91–180 dias</t>
        </is>
      </c>
      <c r="U1027" t="inlineStr">
        <is>
          <t>FinTech</t>
        </is>
      </c>
      <c r="V1027" t="inlineStr">
        <is>
          <t>US</t>
        </is>
      </c>
      <c r="W1027" t="inlineStr">
        <is>
          <t>event</t>
        </is>
      </c>
    </row>
    <row r="1028">
      <c r="A1028" t="inlineStr">
        <is>
          <t>S-384681</t>
        </is>
      </c>
      <c r="B1028" t="inlineStr">
        <is>
          <t>A-e08cd3</t>
        </is>
      </c>
      <c r="C1028" s="40" t="n">
        <v>45651</v>
      </c>
      <c r="D1028" s="40" t="n"/>
      <c r="E1028" t="n">
        <v>6</v>
      </c>
      <c r="F1028" t="n">
        <v>1273</v>
      </c>
      <c r="G1028" t="inlineStr">
        <is>
          <t>2024-S2</t>
        </is>
      </c>
      <c r="H1028" t="inlineStr">
        <is>
          <t>Não</t>
        </is>
      </c>
      <c r="I1028" t="n">
        <v>0</v>
      </c>
      <c r="J1028" s="41" t="n"/>
      <c r="L1028" t="inlineStr"/>
      <c r="M1028" t="inlineStr">
        <is>
          <t>Basic</t>
        </is>
      </c>
      <c r="N1028" t="inlineStr">
        <is>
          <t>annual</t>
        </is>
      </c>
      <c r="O1028" t="inlineStr">
        <is>
          <t>Pago</t>
        </is>
      </c>
      <c r="P1028" t="inlineStr">
        <is>
          <t>Sim</t>
        </is>
      </c>
      <c r="Q1028" t="inlineStr">
        <is>
          <t>Não</t>
        </is>
      </c>
      <c r="R1028" t="inlineStr">
        <is>
          <t>Sim</t>
        </is>
      </c>
      <c r="S1028" t="inlineStr">
        <is>
          <t>41+</t>
        </is>
      </c>
      <c r="T1028" t="inlineStr">
        <is>
          <t>91–180 dias</t>
        </is>
      </c>
      <c r="U1028" t="inlineStr">
        <is>
          <t>FinTech</t>
        </is>
      </c>
      <c r="V1028" t="inlineStr">
        <is>
          <t>US</t>
        </is>
      </c>
      <c r="W1028" t="inlineStr">
        <is>
          <t>ads</t>
        </is>
      </c>
    </row>
    <row r="1029">
      <c r="A1029" t="inlineStr">
        <is>
          <t>S-875cf3</t>
        </is>
      </c>
      <c r="B1029" t="inlineStr">
        <is>
          <t>A-54ecc2</t>
        </is>
      </c>
      <c r="C1029" s="40" t="n">
        <v>45411</v>
      </c>
      <c r="D1029" s="40" t="n"/>
      <c r="E1029" t="n">
        <v>246</v>
      </c>
      <c r="F1029" t="n">
        <v>5970</v>
      </c>
      <c r="G1029" t="inlineStr">
        <is>
          <t>Até 2024-S1</t>
        </is>
      </c>
      <c r="H1029" t="inlineStr">
        <is>
          <t>Sim</t>
        </is>
      </c>
      <c r="I1029" t="n">
        <v>0</v>
      </c>
      <c r="J1029" s="41" t="n"/>
      <c r="L1029" t="inlineStr"/>
      <c r="M1029" t="inlineStr">
        <is>
          <t>Enterprise</t>
        </is>
      </c>
      <c r="N1029" t="inlineStr">
        <is>
          <t>monthly</t>
        </is>
      </c>
      <c r="O1029" t="inlineStr">
        <is>
          <t>Pago</t>
        </is>
      </c>
      <c r="P1029" t="inlineStr">
        <is>
          <t>Sim</t>
        </is>
      </c>
      <c r="Q1029" t="inlineStr">
        <is>
          <t>Não</t>
        </is>
      </c>
      <c r="R1029" t="inlineStr">
        <is>
          <t>Não</t>
        </is>
      </c>
      <c r="S1029" t="inlineStr">
        <is>
          <t>16–40</t>
        </is>
      </c>
      <c r="T1029" t="inlineStr">
        <is>
          <t>181–365 dias</t>
        </is>
      </c>
      <c r="U1029" t="inlineStr">
        <is>
          <t>Cybersecurity</t>
        </is>
      </c>
      <c r="V1029" t="inlineStr">
        <is>
          <t>US</t>
        </is>
      </c>
      <c r="W1029" t="inlineStr">
        <is>
          <t>partner</t>
        </is>
      </c>
    </row>
    <row r="1030">
      <c r="A1030" t="inlineStr">
        <is>
          <t>S-335e1e</t>
        </is>
      </c>
      <c r="B1030" t="inlineStr">
        <is>
          <t>A-22f2df</t>
        </is>
      </c>
      <c r="C1030" s="40" t="n">
        <v>45650</v>
      </c>
      <c r="D1030" s="40" t="n"/>
      <c r="E1030" t="n">
        <v>7</v>
      </c>
      <c r="F1030" t="n">
        <v>1960</v>
      </c>
      <c r="G1030" t="inlineStr">
        <is>
          <t>2024-S2</t>
        </is>
      </c>
      <c r="H1030" t="inlineStr">
        <is>
          <t>Não</t>
        </is>
      </c>
      <c r="I1030" t="n">
        <v>0</v>
      </c>
      <c r="J1030" s="41" t="n"/>
      <c r="L1030" t="inlineStr"/>
      <c r="M1030" t="inlineStr">
        <is>
          <t>Pro</t>
        </is>
      </c>
      <c r="N1030" t="inlineStr">
        <is>
          <t>monthly</t>
        </is>
      </c>
      <c r="O1030" t="inlineStr">
        <is>
          <t>Pago</t>
        </is>
      </c>
      <c r="P1030" t="inlineStr">
        <is>
          <t>Sim</t>
        </is>
      </c>
      <c r="Q1030" t="inlineStr">
        <is>
          <t>Não</t>
        </is>
      </c>
      <c r="R1030" t="inlineStr">
        <is>
          <t>Não</t>
        </is>
      </c>
      <c r="S1030" t="inlineStr">
        <is>
          <t>16–40</t>
        </is>
      </c>
      <c r="T1030" t="inlineStr">
        <is>
          <t>Conta nova (≤ 30 dias)</t>
        </is>
      </c>
      <c r="U1030" t="inlineStr">
        <is>
          <t>DevTools</t>
        </is>
      </c>
      <c r="V1030" t="inlineStr">
        <is>
          <t>US</t>
        </is>
      </c>
      <c r="W1030" t="inlineStr">
        <is>
          <t>ads</t>
        </is>
      </c>
    </row>
    <row r="1031">
      <c r="A1031" t="inlineStr">
        <is>
          <t>S-da8d5f</t>
        </is>
      </c>
      <c r="B1031" t="inlineStr">
        <is>
          <t>A-55f257</t>
        </is>
      </c>
      <c r="C1031" s="40" t="n">
        <v>45357</v>
      </c>
      <c r="D1031" s="40" t="n"/>
      <c r="E1031" t="n">
        <v>300</v>
      </c>
      <c r="F1031" t="n">
        <v>686</v>
      </c>
      <c r="G1031" t="inlineStr">
        <is>
          <t>Até 2024-S1</t>
        </is>
      </c>
      <c r="H1031" t="inlineStr">
        <is>
          <t>Sim</t>
        </is>
      </c>
      <c r="I1031" t="n">
        <v>0</v>
      </c>
      <c r="J1031" s="41" t="n"/>
      <c r="L1031" t="inlineStr"/>
      <c r="M1031" t="inlineStr">
        <is>
          <t>Pro</t>
        </is>
      </c>
      <c r="N1031" t="inlineStr">
        <is>
          <t>monthly</t>
        </is>
      </c>
      <c r="O1031" t="inlineStr">
        <is>
          <t>Pago</t>
        </is>
      </c>
      <c r="P1031" t="inlineStr">
        <is>
          <t>Sim</t>
        </is>
      </c>
      <c r="Q1031" t="inlineStr">
        <is>
          <t>Não</t>
        </is>
      </c>
      <c r="R1031" t="inlineStr">
        <is>
          <t>Não</t>
        </is>
      </c>
      <c r="S1031" t="inlineStr">
        <is>
          <t>6–15</t>
        </is>
      </c>
      <c r="T1031" t="inlineStr">
        <is>
          <t>31–90 dias</t>
        </is>
      </c>
      <c r="U1031" t="inlineStr">
        <is>
          <t>FinTech</t>
        </is>
      </c>
      <c r="V1031" t="inlineStr">
        <is>
          <t>US</t>
        </is>
      </c>
      <c r="W1031" t="inlineStr">
        <is>
          <t>organic</t>
        </is>
      </c>
    </row>
    <row r="1032">
      <c r="A1032" t="inlineStr">
        <is>
          <t>S-8cd315</t>
        </is>
      </c>
      <c r="B1032" t="inlineStr">
        <is>
          <t>A-c1e51e</t>
        </is>
      </c>
      <c r="C1032" s="40" t="n">
        <v>45615</v>
      </c>
      <c r="D1032" s="40" t="n"/>
      <c r="E1032" t="n">
        <v>42</v>
      </c>
      <c r="F1032" t="n">
        <v>10945</v>
      </c>
      <c r="G1032" t="inlineStr">
        <is>
          <t>2024-S2</t>
        </is>
      </c>
      <c r="H1032" t="inlineStr">
        <is>
          <t>Sim</t>
        </is>
      </c>
      <c r="I1032" t="n">
        <v>0</v>
      </c>
      <c r="J1032" s="41" t="n"/>
      <c r="L1032" t="inlineStr"/>
      <c r="M1032" t="inlineStr">
        <is>
          <t>Enterprise</t>
        </is>
      </c>
      <c r="N1032" t="inlineStr">
        <is>
          <t>monthly</t>
        </is>
      </c>
      <c r="O1032" t="inlineStr">
        <is>
          <t>Pago</t>
        </is>
      </c>
      <c r="P1032" t="inlineStr">
        <is>
          <t>Sim</t>
        </is>
      </c>
      <c r="Q1032" t="inlineStr">
        <is>
          <t>Não</t>
        </is>
      </c>
      <c r="R1032" t="inlineStr">
        <is>
          <t>Não</t>
        </is>
      </c>
      <c r="S1032" t="inlineStr">
        <is>
          <t>41+</t>
        </is>
      </c>
      <c r="T1032" t="inlineStr">
        <is>
          <t>31–90 dias</t>
        </is>
      </c>
      <c r="U1032" t="inlineStr">
        <is>
          <t>FinTech</t>
        </is>
      </c>
      <c r="V1032" t="inlineStr">
        <is>
          <t>US</t>
        </is>
      </c>
      <c r="W1032" t="inlineStr">
        <is>
          <t>organic</t>
        </is>
      </c>
    </row>
    <row r="1033">
      <c r="A1033" t="inlineStr">
        <is>
          <t>S-0bb284</t>
        </is>
      </c>
      <c r="B1033" t="inlineStr">
        <is>
          <t>A-b07b56</t>
        </is>
      </c>
      <c r="C1033" s="40" t="n">
        <v>45642</v>
      </c>
      <c r="D1033" s="40" t="n"/>
      <c r="E1033" t="n">
        <v>15</v>
      </c>
      <c r="F1033" t="n">
        <v>1323</v>
      </c>
      <c r="G1033" t="inlineStr">
        <is>
          <t>2024-S2</t>
        </is>
      </c>
      <c r="H1033" t="inlineStr">
        <is>
          <t>Não</t>
        </is>
      </c>
      <c r="I1033" t="n">
        <v>0</v>
      </c>
      <c r="J1033" s="41" t="n"/>
      <c r="L1033" t="inlineStr"/>
      <c r="M1033" t="inlineStr">
        <is>
          <t>Pro</t>
        </is>
      </c>
      <c r="N1033" t="inlineStr">
        <is>
          <t>monthly</t>
        </is>
      </c>
      <c r="O1033" t="inlineStr">
        <is>
          <t>Pago</t>
        </is>
      </c>
      <c r="P1033" t="inlineStr">
        <is>
          <t>Não</t>
        </is>
      </c>
      <c r="Q1033" t="inlineStr">
        <is>
          <t>Não</t>
        </is>
      </c>
      <c r="R1033" t="inlineStr">
        <is>
          <t>Não</t>
        </is>
      </c>
      <c r="S1033" t="inlineStr">
        <is>
          <t>16–40</t>
        </is>
      </c>
      <c r="T1033" t="inlineStr">
        <is>
          <t>31–90 dias</t>
        </is>
      </c>
      <c r="U1033" t="inlineStr">
        <is>
          <t>DevTools</t>
        </is>
      </c>
      <c r="V1033" t="inlineStr">
        <is>
          <t>US</t>
        </is>
      </c>
      <c r="W1033" t="inlineStr">
        <is>
          <t>event</t>
        </is>
      </c>
    </row>
    <row r="1034">
      <c r="A1034" t="inlineStr">
        <is>
          <t>S-0283b5</t>
        </is>
      </c>
      <c r="B1034" t="inlineStr">
        <is>
          <t>A-443f6f</t>
        </is>
      </c>
      <c r="C1034" s="40" t="n">
        <v>45636</v>
      </c>
      <c r="D1034" s="40" t="n"/>
      <c r="E1034" t="n">
        <v>21</v>
      </c>
      <c r="F1034" t="n">
        <v>931</v>
      </c>
      <c r="G1034" t="inlineStr">
        <is>
          <t>2024-S2</t>
        </is>
      </c>
      <c r="H1034" t="inlineStr">
        <is>
          <t>Não</t>
        </is>
      </c>
      <c r="I1034" t="n">
        <v>0</v>
      </c>
      <c r="J1034" s="41" t="n"/>
      <c r="L1034" t="inlineStr"/>
      <c r="M1034" t="inlineStr">
        <is>
          <t>Pro</t>
        </is>
      </c>
      <c r="N1034" t="inlineStr">
        <is>
          <t>annual</t>
        </is>
      </c>
      <c r="O1034" t="inlineStr">
        <is>
          <t>Pago</t>
        </is>
      </c>
      <c r="P1034" t="inlineStr">
        <is>
          <t>Sim</t>
        </is>
      </c>
      <c r="Q1034" t="inlineStr">
        <is>
          <t>Não</t>
        </is>
      </c>
      <c r="R1034" t="inlineStr">
        <is>
          <t>Não</t>
        </is>
      </c>
      <c r="S1034" t="inlineStr">
        <is>
          <t>16–40</t>
        </is>
      </c>
      <c r="T1034" t="inlineStr">
        <is>
          <t>Conta nova (≤ 30 dias)</t>
        </is>
      </c>
      <c r="U1034" t="inlineStr">
        <is>
          <t>Cybersecurity</t>
        </is>
      </c>
      <c r="V1034" t="inlineStr">
        <is>
          <t>US</t>
        </is>
      </c>
      <c r="W1034" t="inlineStr">
        <is>
          <t>organic</t>
        </is>
      </c>
    </row>
    <row r="1035">
      <c r="A1035" t="inlineStr">
        <is>
          <t>S-9a8f71</t>
        </is>
      </c>
      <c r="B1035" t="inlineStr">
        <is>
          <t>A-a7bd4b</t>
        </is>
      </c>
      <c r="C1035" s="40" t="n">
        <v>45004</v>
      </c>
      <c r="D1035" s="40" t="n"/>
      <c r="E1035" t="n">
        <v>653</v>
      </c>
      <c r="F1035" t="n">
        <v>392</v>
      </c>
      <c r="G1035" t="inlineStr">
        <is>
          <t>Até 2024-S1</t>
        </is>
      </c>
      <c r="H1035" t="inlineStr">
        <is>
          <t>Sim</t>
        </is>
      </c>
      <c r="I1035" t="n">
        <v>0</v>
      </c>
      <c r="J1035" s="41" t="n"/>
      <c r="L1035" t="inlineStr"/>
      <c r="M1035" t="inlineStr">
        <is>
          <t>Pro</t>
        </is>
      </c>
      <c r="N1035" t="inlineStr">
        <is>
          <t>annual</t>
        </is>
      </c>
      <c r="O1035" t="inlineStr">
        <is>
          <t>Pago</t>
        </is>
      </c>
      <c r="P1035" t="inlineStr">
        <is>
          <t>Sim</t>
        </is>
      </c>
      <c r="Q1035" t="inlineStr">
        <is>
          <t>Não</t>
        </is>
      </c>
      <c r="R1035" t="inlineStr">
        <is>
          <t>Não</t>
        </is>
      </c>
      <c r="S1035" t="inlineStr">
        <is>
          <t>6–15</t>
        </is>
      </c>
      <c r="T1035" t="inlineStr">
        <is>
          <t>31–90 dias</t>
        </is>
      </c>
      <c r="U1035" t="inlineStr">
        <is>
          <t>Cybersecurity</t>
        </is>
      </c>
      <c r="V1035" t="inlineStr">
        <is>
          <t>US</t>
        </is>
      </c>
      <c r="W1035" t="inlineStr">
        <is>
          <t>ads</t>
        </is>
      </c>
    </row>
    <row r="1036">
      <c r="A1036" t="inlineStr">
        <is>
          <t>S-44c9ae</t>
        </is>
      </c>
      <c r="B1036" t="inlineStr">
        <is>
          <t>A-f3ff05</t>
        </is>
      </c>
      <c r="C1036" s="40" t="n">
        <v>45606</v>
      </c>
      <c r="D1036" s="40" t="n"/>
      <c r="E1036" t="n">
        <v>51</v>
      </c>
      <c r="F1036" t="n">
        <v>0</v>
      </c>
      <c r="G1036" t="inlineStr">
        <is>
          <t>2024-S2</t>
        </is>
      </c>
      <c r="H1036" t="inlineStr">
        <is>
          <t>Sim</t>
        </is>
      </c>
      <c r="I1036" t="n">
        <v>0</v>
      </c>
      <c r="J1036" s="41" t="n"/>
      <c r="L1036" t="inlineStr"/>
      <c r="M1036" t="inlineStr">
        <is>
          <t>Basic</t>
        </is>
      </c>
      <c r="N1036" t="inlineStr">
        <is>
          <t>annual</t>
        </is>
      </c>
      <c r="O1036" t="inlineStr">
        <is>
          <t>Trial</t>
        </is>
      </c>
      <c r="P1036" t="inlineStr">
        <is>
          <t>Não</t>
        </is>
      </c>
      <c r="Q1036" t="inlineStr">
        <is>
          <t>Não</t>
        </is>
      </c>
      <c r="R1036" t="inlineStr">
        <is>
          <t>Não</t>
        </is>
      </c>
      <c r="S1036" t="inlineStr">
        <is>
          <t>1–5</t>
        </is>
      </c>
      <c r="T1036" t="inlineStr">
        <is>
          <t>91–180 dias</t>
        </is>
      </c>
      <c r="U1036" t="inlineStr">
        <is>
          <t>FinTech</t>
        </is>
      </c>
      <c r="V1036" t="inlineStr">
        <is>
          <t>IN</t>
        </is>
      </c>
      <c r="W1036" t="inlineStr">
        <is>
          <t>other</t>
        </is>
      </c>
    </row>
    <row r="1037">
      <c r="A1037" t="inlineStr">
        <is>
          <t>S-c98905</t>
        </is>
      </c>
      <c r="B1037" t="inlineStr">
        <is>
          <t>A-de24d5</t>
        </is>
      </c>
      <c r="C1037" s="40" t="n">
        <v>45654</v>
      </c>
      <c r="D1037" s="40" t="n"/>
      <c r="E1037" t="n">
        <v>3</v>
      </c>
      <c r="F1037" t="n">
        <v>245</v>
      </c>
      <c r="G1037" t="inlineStr">
        <is>
          <t>2024-S2</t>
        </is>
      </c>
      <c r="H1037" t="inlineStr">
        <is>
          <t>Não</t>
        </is>
      </c>
      <c r="I1037" t="n">
        <v>0</v>
      </c>
      <c r="J1037" s="41" t="n"/>
      <c r="L1037" t="inlineStr"/>
      <c r="M1037" t="inlineStr">
        <is>
          <t>Pro</t>
        </is>
      </c>
      <c r="N1037" t="inlineStr">
        <is>
          <t>monthly</t>
        </is>
      </c>
      <c r="O1037" t="inlineStr">
        <is>
          <t>Pago</t>
        </is>
      </c>
      <c r="P1037" t="inlineStr">
        <is>
          <t>Não</t>
        </is>
      </c>
      <c r="Q1037" t="inlineStr">
        <is>
          <t>Não</t>
        </is>
      </c>
      <c r="R1037" t="inlineStr">
        <is>
          <t>Não</t>
        </is>
      </c>
      <c r="S1037" t="inlineStr">
        <is>
          <t>1–5</t>
        </is>
      </c>
      <c r="T1037" t="inlineStr">
        <is>
          <t>31–90 dias</t>
        </is>
      </c>
      <c r="U1037" t="inlineStr">
        <is>
          <t>DevTools</t>
        </is>
      </c>
      <c r="V1037" t="inlineStr">
        <is>
          <t>US</t>
        </is>
      </c>
      <c r="W1037" t="inlineStr">
        <is>
          <t>other</t>
        </is>
      </c>
    </row>
    <row r="1038">
      <c r="A1038" t="inlineStr">
        <is>
          <t>S-bcbe03</t>
        </is>
      </c>
      <c r="B1038" t="inlineStr">
        <is>
          <t>A-2789e3</t>
        </is>
      </c>
      <c r="C1038" s="40" t="n">
        <v>45587</v>
      </c>
      <c r="D1038" s="40" t="n"/>
      <c r="E1038" t="n">
        <v>70</v>
      </c>
      <c r="F1038" t="n">
        <v>209</v>
      </c>
      <c r="G1038" t="inlineStr">
        <is>
          <t>2024-S2</t>
        </is>
      </c>
      <c r="H1038" t="inlineStr">
        <is>
          <t>Sim</t>
        </is>
      </c>
      <c r="I1038" t="n">
        <v>0</v>
      </c>
      <c r="J1038" s="41" t="n"/>
      <c r="L1038" t="inlineStr"/>
      <c r="M1038" t="inlineStr">
        <is>
          <t>Basic</t>
        </is>
      </c>
      <c r="N1038" t="inlineStr">
        <is>
          <t>monthly</t>
        </is>
      </c>
      <c r="O1038" t="inlineStr">
        <is>
          <t>Pago</t>
        </is>
      </c>
      <c r="P1038" t="inlineStr">
        <is>
          <t>Não</t>
        </is>
      </c>
      <c r="Q1038" t="inlineStr">
        <is>
          <t>Não</t>
        </is>
      </c>
      <c r="R1038" t="inlineStr">
        <is>
          <t>Não</t>
        </is>
      </c>
      <c r="S1038" t="inlineStr">
        <is>
          <t>6–15</t>
        </is>
      </c>
      <c r="T1038" t="inlineStr">
        <is>
          <t>31–90 dias</t>
        </is>
      </c>
      <c r="U1038" t="inlineStr">
        <is>
          <t>FinTech</t>
        </is>
      </c>
      <c r="V1038" t="inlineStr">
        <is>
          <t>US</t>
        </is>
      </c>
      <c r="W1038" t="inlineStr">
        <is>
          <t>partner</t>
        </is>
      </c>
    </row>
    <row r="1039">
      <c r="A1039" t="inlineStr">
        <is>
          <t>S-9871f4</t>
        </is>
      </c>
      <c r="B1039" t="inlineStr">
        <is>
          <t>A-8e47ca</t>
        </is>
      </c>
      <c r="C1039" s="40" t="n">
        <v>45356</v>
      </c>
      <c r="D1039" s="40" t="n"/>
      <c r="E1039" t="n">
        <v>301</v>
      </c>
      <c r="F1039" t="n">
        <v>361</v>
      </c>
      <c r="G1039" t="inlineStr">
        <is>
          <t>Até 2024-S1</t>
        </is>
      </c>
      <c r="H1039" t="inlineStr">
        <is>
          <t>Sim</t>
        </is>
      </c>
      <c r="I1039" t="n">
        <v>0</v>
      </c>
      <c r="J1039" s="41" t="n"/>
      <c r="L1039" t="inlineStr"/>
      <c r="M1039" t="inlineStr">
        <is>
          <t>Basic</t>
        </is>
      </c>
      <c r="N1039" t="inlineStr">
        <is>
          <t>monthly</t>
        </is>
      </c>
      <c r="O1039" t="inlineStr">
        <is>
          <t>Pago</t>
        </is>
      </c>
      <c r="P1039" t="inlineStr">
        <is>
          <t>Sim</t>
        </is>
      </c>
      <c r="Q1039" t="inlineStr">
        <is>
          <t>Não</t>
        </is>
      </c>
      <c r="R1039" t="inlineStr">
        <is>
          <t>Não</t>
        </is>
      </c>
      <c r="S1039" t="inlineStr">
        <is>
          <t>16–40</t>
        </is>
      </c>
      <c r="T1039" t="inlineStr">
        <is>
          <t>Conta nova (≤ 30 dias)</t>
        </is>
      </c>
      <c r="U1039" t="inlineStr">
        <is>
          <t>HealthTech</t>
        </is>
      </c>
      <c r="V1039" t="inlineStr">
        <is>
          <t>US</t>
        </is>
      </c>
      <c r="W1039" t="inlineStr">
        <is>
          <t>organic</t>
        </is>
      </c>
    </row>
    <row r="1040">
      <c r="A1040" t="inlineStr">
        <is>
          <t>S-635c1e</t>
        </is>
      </c>
      <c r="B1040" t="inlineStr">
        <is>
          <t>A-b2af2e</t>
        </is>
      </c>
      <c r="C1040" s="40" t="n">
        <v>45657</v>
      </c>
      <c r="D1040" s="40" t="n"/>
      <c r="E1040" t="n">
        <v>0</v>
      </c>
      <c r="F1040" t="n">
        <v>1026</v>
      </c>
      <c r="G1040" t="inlineStr">
        <is>
          <t>2024-S2</t>
        </is>
      </c>
      <c r="H1040" t="inlineStr">
        <is>
          <t>Não</t>
        </is>
      </c>
      <c r="I1040" t="n">
        <v>0</v>
      </c>
      <c r="J1040" s="41" t="n"/>
      <c r="L1040" t="inlineStr"/>
      <c r="M1040" t="inlineStr">
        <is>
          <t>Basic</t>
        </is>
      </c>
      <c r="N1040" t="inlineStr">
        <is>
          <t>annual</t>
        </is>
      </c>
      <c r="O1040" t="inlineStr">
        <is>
          <t>Pago</t>
        </is>
      </c>
      <c r="P1040" t="inlineStr">
        <is>
          <t>Não</t>
        </is>
      </c>
      <c r="Q1040" t="inlineStr">
        <is>
          <t>Não</t>
        </is>
      </c>
      <c r="R1040" t="inlineStr">
        <is>
          <t>Sim</t>
        </is>
      </c>
      <c r="S1040" t="inlineStr">
        <is>
          <t>41+</t>
        </is>
      </c>
      <c r="T1040" t="inlineStr">
        <is>
          <t>91–180 dias</t>
        </is>
      </c>
      <c r="U1040" t="inlineStr">
        <is>
          <t>Cybersecurity</t>
        </is>
      </c>
      <c r="V1040" t="inlineStr">
        <is>
          <t>UK</t>
        </is>
      </c>
      <c r="W1040" t="inlineStr">
        <is>
          <t>event</t>
        </is>
      </c>
    </row>
    <row r="1041">
      <c r="A1041" t="inlineStr">
        <is>
          <t>S-d32fbc</t>
        </is>
      </c>
      <c r="B1041" t="inlineStr">
        <is>
          <t>A-798a3f</t>
        </is>
      </c>
      <c r="C1041" s="40" t="n">
        <v>45474</v>
      </c>
      <c r="D1041" s="40" t="n"/>
      <c r="E1041" t="n">
        <v>183</v>
      </c>
      <c r="F1041" t="n">
        <v>228</v>
      </c>
      <c r="G1041" t="inlineStr">
        <is>
          <t>2024-S2</t>
        </is>
      </c>
      <c r="H1041" t="inlineStr">
        <is>
          <t>Sim</t>
        </is>
      </c>
      <c r="I1041" t="n">
        <v>0</v>
      </c>
      <c r="J1041" s="41" t="n"/>
      <c r="L1041" t="inlineStr"/>
      <c r="M1041" t="inlineStr">
        <is>
          <t>Basic</t>
        </is>
      </c>
      <c r="N1041" t="inlineStr">
        <is>
          <t>monthly</t>
        </is>
      </c>
      <c r="O1041" t="inlineStr">
        <is>
          <t>Pago</t>
        </is>
      </c>
      <c r="P1041" t="inlineStr">
        <is>
          <t>Sim</t>
        </is>
      </c>
      <c r="Q1041" t="inlineStr">
        <is>
          <t>Não</t>
        </is>
      </c>
      <c r="R1041" t="inlineStr">
        <is>
          <t>Não</t>
        </is>
      </c>
      <c r="S1041" t="inlineStr">
        <is>
          <t>6–15</t>
        </is>
      </c>
      <c r="T1041" t="inlineStr">
        <is>
          <t>181–365 dias</t>
        </is>
      </c>
      <c r="U1041" t="inlineStr">
        <is>
          <t>DevTools</t>
        </is>
      </c>
      <c r="V1041" t="inlineStr">
        <is>
          <t>FR</t>
        </is>
      </c>
      <c r="W1041" t="inlineStr">
        <is>
          <t>other</t>
        </is>
      </c>
    </row>
    <row r="1042">
      <c r="A1042" t="inlineStr">
        <is>
          <t>S-17e05f</t>
        </is>
      </c>
      <c r="B1042" t="inlineStr">
        <is>
          <t>A-fa3095</t>
        </is>
      </c>
      <c r="C1042" s="40" t="n">
        <v>45644</v>
      </c>
      <c r="D1042" s="40" t="n"/>
      <c r="E1042" t="n">
        <v>13</v>
      </c>
      <c r="F1042" t="n">
        <v>3430</v>
      </c>
      <c r="G1042" t="inlineStr">
        <is>
          <t>2024-S2</t>
        </is>
      </c>
      <c r="H1042" t="inlineStr">
        <is>
          <t>Não</t>
        </is>
      </c>
      <c r="I1042" t="n">
        <v>0</v>
      </c>
      <c r="J1042" s="41" t="n"/>
      <c r="L1042" t="inlineStr"/>
      <c r="M1042" t="inlineStr">
        <is>
          <t>Pro</t>
        </is>
      </c>
      <c r="N1042" t="inlineStr">
        <is>
          <t>annual</t>
        </is>
      </c>
      <c r="O1042" t="inlineStr">
        <is>
          <t>Pago</t>
        </is>
      </c>
      <c r="P1042" t="inlineStr">
        <is>
          <t>Sim</t>
        </is>
      </c>
      <c r="Q1042" t="inlineStr">
        <is>
          <t>Não</t>
        </is>
      </c>
      <c r="R1042" t="inlineStr">
        <is>
          <t>Não</t>
        </is>
      </c>
      <c r="S1042" t="inlineStr">
        <is>
          <t>41+</t>
        </is>
      </c>
      <c r="T1042" t="inlineStr">
        <is>
          <t>Mais de 365 dias</t>
        </is>
      </c>
      <c r="U1042" t="inlineStr">
        <is>
          <t>FinTech</t>
        </is>
      </c>
      <c r="V1042" t="inlineStr">
        <is>
          <t>US</t>
        </is>
      </c>
      <c r="W1042" t="inlineStr">
        <is>
          <t>ads</t>
        </is>
      </c>
    </row>
    <row r="1043">
      <c r="A1043" t="inlineStr">
        <is>
          <t>S-9c6bd0</t>
        </is>
      </c>
      <c r="B1043" t="inlineStr">
        <is>
          <t>A-075038</t>
        </is>
      </c>
      <c r="C1043" s="40" t="n">
        <v>45393</v>
      </c>
      <c r="D1043" s="40" t="n"/>
      <c r="E1043" t="n">
        <v>264</v>
      </c>
      <c r="F1043" t="n">
        <v>323</v>
      </c>
      <c r="G1043" t="inlineStr">
        <is>
          <t>Até 2024-S1</t>
        </is>
      </c>
      <c r="H1043" t="inlineStr">
        <is>
          <t>Sim</t>
        </is>
      </c>
      <c r="I1043" t="n">
        <v>0</v>
      </c>
      <c r="J1043" s="41" t="n"/>
      <c r="L1043" t="inlineStr"/>
      <c r="M1043" t="inlineStr">
        <is>
          <t>Basic</t>
        </is>
      </c>
      <c r="N1043" t="inlineStr">
        <is>
          <t>monthly</t>
        </is>
      </c>
      <c r="O1043" t="inlineStr">
        <is>
          <t>Pago</t>
        </is>
      </c>
      <c r="P1043" t="inlineStr">
        <is>
          <t>Sim</t>
        </is>
      </c>
      <c r="Q1043" t="inlineStr">
        <is>
          <t>Não</t>
        </is>
      </c>
      <c r="R1043" t="inlineStr">
        <is>
          <t>Não</t>
        </is>
      </c>
      <c r="S1043" t="inlineStr">
        <is>
          <t>16–40</t>
        </is>
      </c>
      <c r="T1043" t="inlineStr">
        <is>
          <t>181–365 dias</t>
        </is>
      </c>
      <c r="U1043" t="inlineStr">
        <is>
          <t>HealthTech</t>
        </is>
      </c>
      <c r="V1043" t="inlineStr">
        <is>
          <t>UK</t>
        </is>
      </c>
      <c r="W1043" t="inlineStr">
        <is>
          <t>ads</t>
        </is>
      </c>
    </row>
    <row r="1044">
      <c r="A1044" t="inlineStr">
        <is>
          <t>S-90d405</t>
        </is>
      </c>
      <c r="B1044" t="inlineStr">
        <is>
          <t>A-d62e02</t>
        </is>
      </c>
      <c r="C1044" s="40" t="n">
        <v>45656</v>
      </c>
      <c r="D1044" s="40" t="n"/>
      <c r="E1044" t="n">
        <v>1</v>
      </c>
      <c r="F1044" t="n">
        <v>1194</v>
      </c>
      <c r="G1044" t="inlineStr">
        <is>
          <t>2024-S2</t>
        </is>
      </c>
      <c r="H1044" t="inlineStr">
        <is>
          <t>Não</t>
        </is>
      </c>
      <c r="I1044" t="n">
        <v>0</v>
      </c>
      <c r="J1044" s="41" t="n"/>
      <c r="L1044" t="inlineStr"/>
      <c r="M1044" t="inlineStr">
        <is>
          <t>Enterprise</t>
        </is>
      </c>
      <c r="N1044" t="inlineStr">
        <is>
          <t>monthly</t>
        </is>
      </c>
      <c r="O1044" t="inlineStr">
        <is>
          <t>Pago</t>
        </is>
      </c>
      <c r="P1044" t="inlineStr">
        <is>
          <t>Não</t>
        </is>
      </c>
      <c r="Q1044" t="inlineStr">
        <is>
          <t>Não</t>
        </is>
      </c>
      <c r="R1044" t="inlineStr">
        <is>
          <t>Não</t>
        </is>
      </c>
      <c r="S1044" t="inlineStr">
        <is>
          <t>6–15</t>
        </is>
      </c>
      <c r="T1044" t="inlineStr">
        <is>
          <t>91–180 dias</t>
        </is>
      </c>
      <c r="U1044" t="inlineStr">
        <is>
          <t>Cybersecurity</t>
        </is>
      </c>
      <c r="V1044" t="inlineStr">
        <is>
          <t>US</t>
        </is>
      </c>
      <c r="W1044" t="inlineStr">
        <is>
          <t>partner</t>
        </is>
      </c>
    </row>
    <row r="1045">
      <c r="A1045" t="inlineStr">
        <is>
          <t>S-d80516</t>
        </is>
      </c>
      <c r="B1045" t="inlineStr">
        <is>
          <t>A-f19409</t>
        </is>
      </c>
      <c r="C1045" s="40" t="n">
        <v>45038</v>
      </c>
      <c r="D1045" s="40" t="n"/>
      <c r="E1045" t="n">
        <v>619</v>
      </c>
      <c r="F1045" t="n">
        <v>2156</v>
      </c>
      <c r="G1045" t="inlineStr">
        <is>
          <t>Até 2024-S1</t>
        </is>
      </c>
      <c r="H1045" t="inlineStr">
        <is>
          <t>Sim</t>
        </is>
      </c>
      <c r="I1045" t="n">
        <v>0</v>
      </c>
      <c r="J1045" s="41" t="n"/>
      <c r="L1045" t="inlineStr"/>
      <c r="M1045" t="inlineStr">
        <is>
          <t>Pro</t>
        </is>
      </c>
      <c r="N1045" t="inlineStr">
        <is>
          <t>annual</t>
        </is>
      </c>
      <c r="O1045" t="inlineStr">
        <is>
          <t>Pago</t>
        </is>
      </c>
      <c r="P1045" t="inlineStr">
        <is>
          <t>Sim</t>
        </is>
      </c>
      <c r="Q1045" t="inlineStr">
        <is>
          <t>Sim</t>
        </is>
      </c>
      <c r="R1045" t="inlineStr">
        <is>
          <t>Não</t>
        </is>
      </c>
      <c r="S1045" t="inlineStr">
        <is>
          <t>41+</t>
        </is>
      </c>
      <c r="T1045" t="inlineStr">
        <is>
          <t>31–90 dias</t>
        </is>
      </c>
      <c r="U1045" t="inlineStr">
        <is>
          <t>DevTools</t>
        </is>
      </c>
      <c r="V1045" t="inlineStr">
        <is>
          <t>US</t>
        </is>
      </c>
      <c r="W1045" t="inlineStr">
        <is>
          <t>other</t>
        </is>
      </c>
    </row>
    <row r="1046">
      <c r="A1046" t="inlineStr">
        <is>
          <t>S-425607</t>
        </is>
      </c>
      <c r="B1046" t="inlineStr">
        <is>
          <t>A-ffdfd5</t>
        </is>
      </c>
      <c r="C1046" s="40" t="n">
        <v>45454</v>
      </c>
      <c r="D1046" s="40" t="n"/>
      <c r="E1046" t="n">
        <v>203</v>
      </c>
      <c r="F1046" t="n">
        <v>399</v>
      </c>
      <c r="G1046" t="inlineStr">
        <is>
          <t>Até 2024-S1</t>
        </is>
      </c>
      <c r="H1046" t="inlineStr">
        <is>
          <t>Sim</t>
        </is>
      </c>
      <c r="I1046" t="n">
        <v>0</v>
      </c>
      <c r="J1046" s="41" t="n"/>
      <c r="L1046" t="inlineStr"/>
      <c r="M1046" t="inlineStr">
        <is>
          <t>Basic</t>
        </is>
      </c>
      <c r="N1046" t="inlineStr">
        <is>
          <t>annual</t>
        </is>
      </c>
      <c r="O1046" t="inlineStr">
        <is>
          <t>Pago</t>
        </is>
      </c>
      <c r="P1046" t="inlineStr">
        <is>
          <t>Sim</t>
        </is>
      </c>
      <c r="Q1046" t="inlineStr">
        <is>
          <t>Não</t>
        </is>
      </c>
      <c r="R1046" t="inlineStr">
        <is>
          <t>Não</t>
        </is>
      </c>
      <c r="S1046" t="inlineStr">
        <is>
          <t>16–40</t>
        </is>
      </c>
      <c r="T1046" t="inlineStr">
        <is>
          <t>31–90 dias</t>
        </is>
      </c>
      <c r="U1046" t="inlineStr">
        <is>
          <t>EdTech</t>
        </is>
      </c>
      <c r="V1046" t="inlineStr">
        <is>
          <t>US</t>
        </is>
      </c>
      <c r="W1046" t="inlineStr">
        <is>
          <t>organic</t>
        </is>
      </c>
    </row>
    <row r="1047">
      <c r="A1047" t="inlineStr">
        <is>
          <t>S-0eb2e0</t>
        </is>
      </c>
      <c r="B1047" t="inlineStr">
        <is>
          <t>A-970c97</t>
        </is>
      </c>
      <c r="C1047" s="40" t="n">
        <v>45374</v>
      </c>
      <c r="D1047" s="40" t="n"/>
      <c r="E1047" t="n">
        <v>283</v>
      </c>
      <c r="F1047" t="n">
        <v>2786</v>
      </c>
      <c r="G1047" t="inlineStr">
        <is>
          <t>Até 2024-S1</t>
        </is>
      </c>
      <c r="H1047" t="inlineStr">
        <is>
          <t>Sim</t>
        </is>
      </c>
      <c r="I1047" t="n">
        <v>0</v>
      </c>
      <c r="J1047" s="41" t="n"/>
      <c r="L1047" t="inlineStr"/>
      <c r="M1047" t="inlineStr">
        <is>
          <t>Enterprise</t>
        </is>
      </c>
      <c r="N1047" t="inlineStr">
        <is>
          <t>monthly</t>
        </is>
      </c>
      <c r="O1047" t="inlineStr">
        <is>
          <t>Pago</t>
        </is>
      </c>
      <c r="P1047" t="inlineStr">
        <is>
          <t>Sim</t>
        </is>
      </c>
      <c r="Q1047" t="inlineStr">
        <is>
          <t>Não</t>
        </is>
      </c>
      <c r="R1047" t="inlineStr">
        <is>
          <t>Não</t>
        </is>
      </c>
      <c r="S1047" t="inlineStr">
        <is>
          <t>6–15</t>
        </is>
      </c>
      <c r="T1047" t="inlineStr">
        <is>
          <t>Conta nova (≤ 30 dias)</t>
        </is>
      </c>
      <c r="U1047" t="inlineStr">
        <is>
          <t>HealthTech</t>
        </is>
      </c>
      <c r="V1047" t="inlineStr">
        <is>
          <t>DE</t>
        </is>
      </c>
      <c r="W1047" t="inlineStr">
        <is>
          <t>other</t>
        </is>
      </c>
    </row>
    <row r="1048">
      <c r="A1048" t="inlineStr">
        <is>
          <t>S-fe753c</t>
        </is>
      </c>
      <c r="B1048" t="inlineStr">
        <is>
          <t>A-0532a9</t>
        </is>
      </c>
      <c r="C1048" s="40" t="n">
        <v>45619</v>
      </c>
      <c r="D1048" s="40" t="n"/>
      <c r="E1048" t="n">
        <v>38</v>
      </c>
      <c r="F1048" t="n">
        <v>361</v>
      </c>
      <c r="G1048" t="inlineStr">
        <is>
          <t>2024-S2</t>
        </is>
      </c>
      <c r="H1048" t="inlineStr">
        <is>
          <t>Sim</t>
        </is>
      </c>
      <c r="I1048" t="n">
        <v>0</v>
      </c>
      <c r="J1048" s="41" t="n"/>
      <c r="L1048" t="inlineStr"/>
      <c r="M1048" t="inlineStr">
        <is>
          <t>Basic</t>
        </is>
      </c>
      <c r="N1048" t="inlineStr">
        <is>
          <t>monthly</t>
        </is>
      </c>
      <c r="O1048" t="inlineStr">
        <is>
          <t>Pago</t>
        </is>
      </c>
      <c r="P1048" t="inlineStr">
        <is>
          <t>Sim</t>
        </is>
      </c>
      <c r="Q1048" t="inlineStr">
        <is>
          <t>Não</t>
        </is>
      </c>
      <c r="R1048" t="inlineStr">
        <is>
          <t>Não</t>
        </is>
      </c>
      <c r="S1048" t="inlineStr">
        <is>
          <t>16–40</t>
        </is>
      </c>
      <c r="T1048" t="inlineStr">
        <is>
          <t>31–90 dias</t>
        </is>
      </c>
      <c r="U1048" t="inlineStr">
        <is>
          <t>FinTech</t>
        </is>
      </c>
      <c r="V1048" t="inlineStr">
        <is>
          <t>IN</t>
        </is>
      </c>
      <c r="W1048" t="inlineStr">
        <is>
          <t>event</t>
        </is>
      </c>
    </row>
    <row r="1049">
      <c r="A1049" t="inlineStr">
        <is>
          <t>S-cb54dc</t>
        </is>
      </c>
      <c r="B1049" t="inlineStr">
        <is>
          <t>A-560d27</t>
        </is>
      </c>
      <c r="C1049" s="40" t="n">
        <v>45613</v>
      </c>
      <c r="D1049" s="40" t="n"/>
      <c r="E1049" t="n">
        <v>44</v>
      </c>
      <c r="F1049" t="n">
        <v>0</v>
      </c>
      <c r="G1049" t="inlineStr">
        <is>
          <t>2024-S2</t>
        </is>
      </c>
      <c r="H1049" t="inlineStr">
        <is>
          <t>Sim</t>
        </is>
      </c>
      <c r="I1049" t="n">
        <v>0</v>
      </c>
      <c r="J1049" s="41" t="n"/>
      <c r="L1049" t="inlineStr"/>
      <c r="M1049" t="inlineStr">
        <is>
          <t>Enterprise</t>
        </is>
      </c>
      <c r="N1049" t="inlineStr">
        <is>
          <t>annual</t>
        </is>
      </c>
      <c r="O1049" t="inlineStr">
        <is>
          <t>Trial</t>
        </is>
      </c>
      <c r="P1049" t="inlineStr">
        <is>
          <t>Não</t>
        </is>
      </c>
      <c r="Q1049" t="inlineStr">
        <is>
          <t>Não</t>
        </is>
      </c>
      <c r="R1049" t="inlineStr">
        <is>
          <t>Não</t>
        </is>
      </c>
      <c r="S1049" t="inlineStr">
        <is>
          <t>41+</t>
        </is>
      </c>
      <c r="T1049" t="inlineStr">
        <is>
          <t>181–365 dias</t>
        </is>
      </c>
      <c r="U1049" t="inlineStr">
        <is>
          <t>DevTools</t>
        </is>
      </c>
      <c r="V1049" t="inlineStr">
        <is>
          <t>US</t>
        </is>
      </c>
      <c r="W1049" t="inlineStr">
        <is>
          <t>organic</t>
        </is>
      </c>
    </row>
    <row r="1050">
      <c r="A1050" t="inlineStr">
        <is>
          <t>S-e338a1</t>
        </is>
      </c>
      <c r="B1050" t="inlineStr">
        <is>
          <t>A-d40bf7</t>
        </is>
      </c>
      <c r="C1050" s="40" t="n">
        <v>45640</v>
      </c>
      <c r="D1050" s="40" t="n"/>
      <c r="E1050" t="n">
        <v>17</v>
      </c>
      <c r="F1050" t="n">
        <v>2891</v>
      </c>
      <c r="G1050" t="inlineStr">
        <is>
          <t>2024-S2</t>
        </is>
      </c>
      <c r="H1050" t="inlineStr">
        <is>
          <t>Não</t>
        </is>
      </c>
      <c r="I1050" t="n">
        <v>0</v>
      </c>
      <c r="J1050" s="41" t="n"/>
      <c r="L1050" t="inlineStr"/>
      <c r="M1050" t="inlineStr">
        <is>
          <t>Pro</t>
        </is>
      </c>
      <c r="N1050" t="inlineStr">
        <is>
          <t>monthly</t>
        </is>
      </c>
      <c r="O1050" t="inlineStr">
        <is>
          <t>Pago</t>
        </is>
      </c>
      <c r="P1050" t="inlineStr">
        <is>
          <t>Sim</t>
        </is>
      </c>
      <c r="Q1050" t="inlineStr">
        <is>
          <t>Não</t>
        </is>
      </c>
      <c r="R1050" t="inlineStr">
        <is>
          <t>Não</t>
        </is>
      </c>
      <c r="S1050" t="inlineStr">
        <is>
          <t>41+</t>
        </is>
      </c>
      <c r="T1050" t="inlineStr">
        <is>
          <t>31–90 dias</t>
        </is>
      </c>
      <c r="U1050" t="inlineStr">
        <is>
          <t>FinTech</t>
        </is>
      </c>
      <c r="V1050" t="inlineStr">
        <is>
          <t>IN</t>
        </is>
      </c>
      <c r="W1050" t="inlineStr">
        <is>
          <t>organic</t>
        </is>
      </c>
    </row>
    <row r="1051">
      <c r="A1051" t="inlineStr">
        <is>
          <t>S-441ab2</t>
        </is>
      </c>
      <c r="B1051" t="inlineStr">
        <is>
          <t>A-e36807</t>
        </is>
      </c>
      <c r="C1051" s="40" t="n">
        <v>45480</v>
      </c>
      <c r="D1051" s="40" t="n"/>
      <c r="E1051" t="n">
        <v>177</v>
      </c>
      <c r="F1051" t="n">
        <v>0</v>
      </c>
      <c r="G1051" t="inlineStr">
        <is>
          <t>2024-S2</t>
        </is>
      </c>
      <c r="H1051" t="inlineStr">
        <is>
          <t>Sim</t>
        </is>
      </c>
      <c r="I1051" t="n">
        <v>0</v>
      </c>
      <c r="J1051" s="41" t="n"/>
      <c r="L1051" t="inlineStr"/>
      <c r="M1051" t="inlineStr">
        <is>
          <t>Basic</t>
        </is>
      </c>
      <c r="N1051" t="inlineStr">
        <is>
          <t>annual</t>
        </is>
      </c>
      <c r="O1051" t="inlineStr">
        <is>
          <t>Trial</t>
        </is>
      </c>
      <c r="P1051" t="inlineStr">
        <is>
          <t>Sim</t>
        </is>
      </c>
      <c r="Q1051" t="inlineStr">
        <is>
          <t>Não</t>
        </is>
      </c>
      <c r="R1051" t="inlineStr">
        <is>
          <t>Não</t>
        </is>
      </c>
      <c r="S1051" t="inlineStr">
        <is>
          <t>16–40</t>
        </is>
      </c>
      <c r="T1051" t="inlineStr">
        <is>
          <t>31–90 dias</t>
        </is>
      </c>
      <c r="U1051" t="inlineStr">
        <is>
          <t>EdTech</t>
        </is>
      </c>
      <c r="V1051" t="inlineStr">
        <is>
          <t>AU</t>
        </is>
      </c>
      <c r="W1051" t="inlineStr">
        <is>
          <t>other</t>
        </is>
      </c>
    </row>
    <row r="1052">
      <c r="A1052" t="inlineStr">
        <is>
          <t>S-bb9299</t>
        </is>
      </c>
      <c r="B1052" t="inlineStr">
        <is>
          <t>A-7da956</t>
        </is>
      </c>
      <c r="C1052" s="40" t="n">
        <v>45581</v>
      </c>
      <c r="D1052" s="40" t="n"/>
      <c r="E1052" t="n">
        <v>76</v>
      </c>
      <c r="F1052" t="n">
        <v>0</v>
      </c>
      <c r="G1052" t="inlineStr">
        <is>
          <t>2024-S2</t>
        </is>
      </c>
      <c r="H1052" t="inlineStr">
        <is>
          <t>Sim</t>
        </is>
      </c>
      <c r="I1052" t="n">
        <v>0</v>
      </c>
      <c r="J1052" s="41" t="n"/>
      <c r="L1052" t="inlineStr"/>
      <c r="M1052" t="inlineStr">
        <is>
          <t>Pro</t>
        </is>
      </c>
      <c r="N1052" t="inlineStr">
        <is>
          <t>annual</t>
        </is>
      </c>
      <c r="O1052" t="inlineStr">
        <is>
          <t>Trial</t>
        </is>
      </c>
      <c r="P1052" t="inlineStr">
        <is>
          <t>Sim</t>
        </is>
      </c>
      <c r="Q1052" t="inlineStr">
        <is>
          <t>Não</t>
        </is>
      </c>
      <c r="R1052" t="inlineStr">
        <is>
          <t>Não</t>
        </is>
      </c>
      <c r="S1052" t="inlineStr">
        <is>
          <t>6–15</t>
        </is>
      </c>
      <c r="T1052" t="inlineStr">
        <is>
          <t>91–180 dias</t>
        </is>
      </c>
      <c r="U1052" t="inlineStr">
        <is>
          <t>Cybersecurity</t>
        </is>
      </c>
      <c r="V1052" t="inlineStr">
        <is>
          <t>US</t>
        </is>
      </c>
      <c r="W1052" t="inlineStr">
        <is>
          <t>event</t>
        </is>
      </c>
    </row>
    <row r="1053">
      <c r="A1053" t="inlineStr">
        <is>
          <t>S-07c505</t>
        </is>
      </c>
      <c r="B1053" t="inlineStr">
        <is>
          <t>A-bc4d48</t>
        </is>
      </c>
      <c r="C1053" s="40" t="n">
        <v>45485</v>
      </c>
      <c r="D1053" s="40" t="n"/>
      <c r="E1053" t="n">
        <v>172</v>
      </c>
      <c r="F1053" t="n">
        <v>1715</v>
      </c>
      <c r="G1053" t="inlineStr">
        <is>
          <t>2024-S2</t>
        </is>
      </c>
      <c r="H1053" t="inlineStr">
        <is>
          <t>Sim</t>
        </is>
      </c>
      <c r="I1053" t="n">
        <v>0</v>
      </c>
      <c r="J1053" s="41" t="n"/>
      <c r="L1053" t="inlineStr"/>
      <c r="M1053" t="inlineStr">
        <is>
          <t>Pro</t>
        </is>
      </c>
      <c r="N1053" t="inlineStr">
        <is>
          <t>monthly</t>
        </is>
      </c>
      <c r="O1053" t="inlineStr">
        <is>
          <t>Pago</t>
        </is>
      </c>
      <c r="P1053" t="inlineStr">
        <is>
          <t>Sim</t>
        </is>
      </c>
      <c r="Q1053" t="inlineStr">
        <is>
          <t>Sim</t>
        </is>
      </c>
      <c r="R1053" t="inlineStr">
        <is>
          <t>Não</t>
        </is>
      </c>
      <c r="S1053" t="inlineStr">
        <is>
          <t>16–40</t>
        </is>
      </c>
      <c r="T1053" t="inlineStr">
        <is>
          <t>Conta nova (≤ 30 dias)</t>
        </is>
      </c>
      <c r="U1053" t="inlineStr">
        <is>
          <t>EdTech</t>
        </is>
      </c>
      <c r="V1053" t="inlineStr">
        <is>
          <t>US</t>
        </is>
      </c>
      <c r="W1053" t="inlineStr">
        <is>
          <t>ads</t>
        </is>
      </c>
    </row>
    <row r="1054">
      <c r="A1054" t="inlineStr">
        <is>
          <t>S-cd3a01</t>
        </is>
      </c>
      <c r="B1054" t="inlineStr">
        <is>
          <t>A-98a59a</t>
        </is>
      </c>
      <c r="C1054" s="40" t="n">
        <v>45422</v>
      </c>
      <c r="D1054" s="40" t="n"/>
      <c r="E1054" t="n">
        <v>235</v>
      </c>
      <c r="F1054" t="n">
        <v>1064</v>
      </c>
      <c r="G1054" t="inlineStr">
        <is>
          <t>Até 2024-S1</t>
        </is>
      </c>
      <c r="H1054" t="inlineStr">
        <is>
          <t>Sim</t>
        </is>
      </c>
      <c r="I1054" t="n">
        <v>0</v>
      </c>
      <c r="J1054" s="41" t="n"/>
      <c r="L1054" t="inlineStr"/>
      <c r="M1054" t="inlineStr">
        <is>
          <t>Basic</t>
        </is>
      </c>
      <c r="N1054" t="inlineStr">
        <is>
          <t>monthly</t>
        </is>
      </c>
      <c r="O1054" t="inlineStr">
        <is>
          <t>Pago</t>
        </is>
      </c>
      <c r="P1054" t="inlineStr">
        <is>
          <t>Não</t>
        </is>
      </c>
      <c r="Q1054" t="inlineStr">
        <is>
          <t>Não</t>
        </is>
      </c>
      <c r="R1054" t="inlineStr">
        <is>
          <t>Não</t>
        </is>
      </c>
      <c r="S1054" t="inlineStr">
        <is>
          <t>41+</t>
        </is>
      </c>
      <c r="T1054" t="inlineStr">
        <is>
          <t>181–365 dias</t>
        </is>
      </c>
      <c r="U1054" t="inlineStr">
        <is>
          <t>FinTech</t>
        </is>
      </c>
      <c r="V1054" t="inlineStr">
        <is>
          <t>UK</t>
        </is>
      </c>
      <c r="W1054" t="inlineStr">
        <is>
          <t>partner</t>
        </is>
      </c>
    </row>
    <row r="1055">
      <c r="A1055" t="inlineStr">
        <is>
          <t>S-9d78e2</t>
        </is>
      </c>
      <c r="B1055" t="inlineStr">
        <is>
          <t>A-d3c88e</t>
        </is>
      </c>
      <c r="C1055" s="40" t="n">
        <v>45654</v>
      </c>
      <c r="D1055" s="40" t="n"/>
      <c r="E1055" t="n">
        <v>3</v>
      </c>
      <c r="F1055" t="n">
        <v>9353</v>
      </c>
      <c r="G1055" t="inlineStr">
        <is>
          <t>2024-S2</t>
        </is>
      </c>
      <c r="H1055" t="inlineStr">
        <is>
          <t>Não</t>
        </is>
      </c>
      <c r="I1055" t="n">
        <v>0</v>
      </c>
      <c r="J1055" s="41" t="n"/>
      <c r="L1055" t="inlineStr"/>
      <c r="M1055" t="inlineStr">
        <is>
          <t>Enterprise</t>
        </is>
      </c>
      <c r="N1055" t="inlineStr">
        <is>
          <t>monthly</t>
        </is>
      </c>
      <c r="O1055" t="inlineStr">
        <is>
          <t>Pago</t>
        </is>
      </c>
      <c r="P1055" t="inlineStr">
        <is>
          <t>Sim</t>
        </is>
      </c>
      <c r="Q1055" t="inlineStr">
        <is>
          <t>Não</t>
        </is>
      </c>
      <c r="R1055" t="inlineStr">
        <is>
          <t>Não</t>
        </is>
      </c>
      <c r="S1055" t="inlineStr">
        <is>
          <t>41+</t>
        </is>
      </c>
      <c r="T1055" t="inlineStr">
        <is>
          <t>31–90 dias</t>
        </is>
      </c>
      <c r="U1055" t="inlineStr">
        <is>
          <t>DevTools</t>
        </is>
      </c>
      <c r="V1055" t="inlineStr">
        <is>
          <t>US</t>
        </is>
      </c>
      <c r="W1055" t="inlineStr">
        <is>
          <t>event</t>
        </is>
      </c>
    </row>
    <row r="1056">
      <c r="A1056" t="inlineStr">
        <is>
          <t>S-8ca516</t>
        </is>
      </c>
      <c r="B1056" t="inlineStr">
        <is>
          <t>A-f19409</t>
        </is>
      </c>
      <c r="C1056" s="40" t="n">
        <v>45556</v>
      </c>
      <c r="D1056" s="40" t="n"/>
      <c r="E1056" t="n">
        <v>101</v>
      </c>
      <c r="F1056" t="n">
        <v>1127</v>
      </c>
      <c r="G1056" t="inlineStr">
        <is>
          <t>2024-S2</t>
        </is>
      </c>
      <c r="H1056" t="inlineStr">
        <is>
          <t>Sim</t>
        </is>
      </c>
      <c r="I1056" t="n">
        <v>0</v>
      </c>
      <c r="J1056" s="41" t="n"/>
      <c r="L1056" t="inlineStr"/>
      <c r="M1056" t="inlineStr">
        <is>
          <t>Pro</t>
        </is>
      </c>
      <c r="N1056" t="inlineStr">
        <is>
          <t>annual</t>
        </is>
      </c>
      <c r="O1056" t="inlineStr">
        <is>
          <t>Pago</t>
        </is>
      </c>
      <c r="P1056" t="inlineStr">
        <is>
          <t>Sim</t>
        </is>
      </c>
      <c r="Q1056" t="inlineStr">
        <is>
          <t>Não</t>
        </is>
      </c>
      <c r="R1056" t="inlineStr">
        <is>
          <t>Não</t>
        </is>
      </c>
      <c r="S1056" t="inlineStr">
        <is>
          <t>16–40</t>
        </is>
      </c>
      <c r="T1056" t="inlineStr">
        <is>
          <t>Mais de 365 dias</t>
        </is>
      </c>
      <c r="U1056" t="inlineStr">
        <is>
          <t>DevTools</t>
        </is>
      </c>
      <c r="V1056" t="inlineStr">
        <is>
          <t>US</t>
        </is>
      </c>
      <c r="W1056" t="inlineStr">
        <is>
          <t>other</t>
        </is>
      </c>
    </row>
    <row r="1057">
      <c r="A1057" t="inlineStr">
        <is>
          <t>S-cafa84</t>
        </is>
      </c>
      <c r="B1057" t="inlineStr">
        <is>
          <t>A-bbc346</t>
        </is>
      </c>
      <c r="C1057" s="40" t="n">
        <v>45551</v>
      </c>
      <c r="D1057" s="40" t="n"/>
      <c r="E1057" t="n">
        <v>106</v>
      </c>
      <c r="F1057" t="n">
        <v>3781</v>
      </c>
      <c r="G1057" t="inlineStr">
        <is>
          <t>2024-S2</t>
        </is>
      </c>
      <c r="H1057" t="inlineStr">
        <is>
          <t>Sim</t>
        </is>
      </c>
      <c r="I1057" t="n">
        <v>0</v>
      </c>
      <c r="J1057" s="41" t="n"/>
      <c r="L1057" t="inlineStr"/>
      <c r="M1057" t="inlineStr">
        <is>
          <t>Enterprise</t>
        </is>
      </c>
      <c r="N1057" t="inlineStr">
        <is>
          <t>annual</t>
        </is>
      </c>
      <c r="O1057" t="inlineStr">
        <is>
          <t>Pago</t>
        </is>
      </c>
      <c r="P1057" t="inlineStr">
        <is>
          <t>Sim</t>
        </is>
      </c>
      <c r="Q1057" t="inlineStr">
        <is>
          <t>Não</t>
        </is>
      </c>
      <c r="R1057" t="inlineStr">
        <is>
          <t>Não</t>
        </is>
      </c>
      <c r="S1057" t="inlineStr">
        <is>
          <t>16–40</t>
        </is>
      </c>
      <c r="T1057" t="inlineStr">
        <is>
          <t>Conta nova (≤ 30 dias)</t>
        </is>
      </c>
      <c r="U1057" t="inlineStr">
        <is>
          <t>FinTech</t>
        </is>
      </c>
      <c r="V1057" t="inlineStr">
        <is>
          <t>US</t>
        </is>
      </c>
      <c r="W1057" t="inlineStr">
        <is>
          <t>partner</t>
        </is>
      </c>
    </row>
    <row r="1058">
      <c r="A1058" t="inlineStr">
        <is>
          <t>S-92f4b4</t>
        </is>
      </c>
      <c r="B1058" t="inlineStr">
        <is>
          <t>A-6da850</t>
        </is>
      </c>
      <c r="C1058" s="40" t="n">
        <v>45331</v>
      </c>
      <c r="D1058" s="40" t="n"/>
      <c r="E1058" t="n">
        <v>326</v>
      </c>
      <c r="F1058" t="n">
        <v>342</v>
      </c>
      <c r="G1058" t="inlineStr">
        <is>
          <t>Até 2024-S1</t>
        </is>
      </c>
      <c r="H1058" t="inlineStr">
        <is>
          <t>Sim</t>
        </is>
      </c>
      <c r="I1058" t="n">
        <v>0</v>
      </c>
      <c r="J1058" s="41" t="n"/>
      <c r="L1058" t="inlineStr"/>
      <c r="M1058" t="inlineStr">
        <is>
          <t>Basic</t>
        </is>
      </c>
      <c r="N1058" t="inlineStr">
        <is>
          <t>monthly</t>
        </is>
      </c>
      <c r="O1058" t="inlineStr">
        <is>
          <t>Pago</t>
        </is>
      </c>
      <c r="P1058" t="inlineStr">
        <is>
          <t>Sim</t>
        </is>
      </c>
      <c r="Q1058" t="inlineStr">
        <is>
          <t>Não</t>
        </is>
      </c>
      <c r="R1058" t="inlineStr">
        <is>
          <t>Não</t>
        </is>
      </c>
      <c r="S1058" t="inlineStr">
        <is>
          <t>16–40</t>
        </is>
      </c>
      <c r="T1058" t="inlineStr">
        <is>
          <t>91–180 dias</t>
        </is>
      </c>
      <c r="U1058" t="inlineStr">
        <is>
          <t>FinTech</t>
        </is>
      </c>
      <c r="V1058" t="inlineStr">
        <is>
          <t>IN</t>
        </is>
      </c>
      <c r="W1058" t="inlineStr">
        <is>
          <t>organic</t>
        </is>
      </c>
    </row>
    <row r="1059">
      <c r="A1059" t="inlineStr">
        <is>
          <t>S-1ad713</t>
        </is>
      </c>
      <c r="B1059" t="inlineStr">
        <is>
          <t>A-f97b9a</t>
        </is>
      </c>
      <c r="C1059" s="40" t="n">
        <v>45462</v>
      </c>
      <c r="D1059" s="40" t="n"/>
      <c r="E1059" t="n">
        <v>195</v>
      </c>
      <c r="F1059" t="n">
        <v>3184</v>
      </c>
      <c r="G1059" t="inlineStr">
        <is>
          <t>Até 2024-S1</t>
        </is>
      </c>
      <c r="H1059" t="inlineStr">
        <is>
          <t>Sim</t>
        </is>
      </c>
      <c r="I1059" t="n">
        <v>0</v>
      </c>
      <c r="J1059" s="41" t="n"/>
      <c r="L1059" t="inlineStr"/>
      <c r="M1059" t="inlineStr">
        <is>
          <t>Enterprise</t>
        </is>
      </c>
      <c r="N1059" t="inlineStr">
        <is>
          <t>annual</t>
        </is>
      </c>
      <c r="O1059" t="inlineStr">
        <is>
          <t>Pago</t>
        </is>
      </c>
      <c r="P1059" t="inlineStr">
        <is>
          <t>Sim</t>
        </is>
      </c>
      <c r="Q1059" t="inlineStr">
        <is>
          <t>Não</t>
        </is>
      </c>
      <c r="R1059" t="inlineStr">
        <is>
          <t>Não</t>
        </is>
      </c>
      <c r="S1059" t="inlineStr">
        <is>
          <t>16–40</t>
        </is>
      </c>
      <c r="T1059" t="inlineStr">
        <is>
          <t>181–365 dias</t>
        </is>
      </c>
      <c r="U1059" t="inlineStr">
        <is>
          <t>FinTech</t>
        </is>
      </c>
      <c r="V1059" t="inlineStr">
        <is>
          <t>US</t>
        </is>
      </c>
      <c r="W1059" t="inlineStr">
        <is>
          <t>event</t>
        </is>
      </c>
    </row>
    <row r="1060">
      <c r="A1060" t="inlineStr">
        <is>
          <t>S-d9eb73</t>
        </is>
      </c>
      <c r="B1060" t="inlineStr">
        <is>
          <t>A-32fb14</t>
        </is>
      </c>
      <c r="C1060" s="40" t="n">
        <v>45125</v>
      </c>
      <c r="D1060" s="40" t="n"/>
      <c r="E1060" t="n">
        <v>532</v>
      </c>
      <c r="F1060" t="n">
        <v>0</v>
      </c>
      <c r="G1060" t="inlineStr">
        <is>
          <t>Até 2024-S1</t>
        </is>
      </c>
      <c r="H1060" t="inlineStr">
        <is>
          <t>Sim</t>
        </is>
      </c>
      <c r="I1060" t="n">
        <v>0</v>
      </c>
      <c r="J1060" s="41" t="n"/>
      <c r="L1060" t="inlineStr"/>
      <c r="M1060" t="inlineStr">
        <is>
          <t>Basic</t>
        </is>
      </c>
      <c r="N1060" t="inlineStr">
        <is>
          <t>annual</t>
        </is>
      </c>
      <c r="O1060" t="inlineStr">
        <is>
          <t>Trial</t>
        </is>
      </c>
      <c r="P1060" t="inlineStr">
        <is>
          <t>Sim</t>
        </is>
      </c>
      <c r="Q1060" t="inlineStr">
        <is>
          <t>Não</t>
        </is>
      </c>
      <c r="R1060" t="inlineStr">
        <is>
          <t>Não</t>
        </is>
      </c>
      <c r="S1060" t="inlineStr">
        <is>
          <t>16–40</t>
        </is>
      </c>
      <c r="T1060" t="inlineStr">
        <is>
          <t>91–180 dias</t>
        </is>
      </c>
      <c r="U1060" t="inlineStr">
        <is>
          <t>DevTools</t>
        </is>
      </c>
      <c r="V1060" t="inlineStr">
        <is>
          <t>US</t>
        </is>
      </c>
      <c r="W1060" t="inlineStr">
        <is>
          <t>event</t>
        </is>
      </c>
    </row>
    <row r="1061">
      <c r="A1061" t="inlineStr">
        <is>
          <t>S-31ac79</t>
        </is>
      </c>
      <c r="B1061" t="inlineStr">
        <is>
          <t>A-f19b24</t>
        </is>
      </c>
      <c r="C1061" s="40" t="n">
        <v>45627</v>
      </c>
      <c r="D1061" s="40" t="n"/>
      <c r="E1061" t="n">
        <v>30</v>
      </c>
      <c r="F1061" t="n">
        <v>551</v>
      </c>
      <c r="G1061" t="inlineStr">
        <is>
          <t>2024-S2</t>
        </is>
      </c>
      <c r="H1061" t="inlineStr">
        <is>
          <t>Sim</t>
        </is>
      </c>
      <c r="I1061" t="n">
        <v>0</v>
      </c>
      <c r="J1061" s="41" t="n"/>
      <c r="L1061" t="inlineStr"/>
      <c r="M1061" t="inlineStr">
        <is>
          <t>Basic</t>
        </is>
      </c>
      <c r="N1061" t="inlineStr">
        <is>
          <t>monthly</t>
        </is>
      </c>
      <c r="O1061" t="inlineStr">
        <is>
          <t>Pago</t>
        </is>
      </c>
      <c r="P1061" t="inlineStr">
        <is>
          <t>Sim</t>
        </is>
      </c>
      <c r="Q1061" t="inlineStr">
        <is>
          <t>Não</t>
        </is>
      </c>
      <c r="R1061" t="inlineStr">
        <is>
          <t>Não</t>
        </is>
      </c>
      <c r="S1061" t="inlineStr">
        <is>
          <t>16–40</t>
        </is>
      </c>
      <c r="T1061" t="inlineStr">
        <is>
          <t>Mais de 365 dias</t>
        </is>
      </c>
      <c r="U1061" t="inlineStr">
        <is>
          <t>Cybersecurity</t>
        </is>
      </c>
      <c r="V1061" t="inlineStr">
        <is>
          <t>US</t>
        </is>
      </c>
      <c r="W1061" t="inlineStr">
        <is>
          <t>organic</t>
        </is>
      </c>
    </row>
    <row r="1062">
      <c r="A1062" t="inlineStr">
        <is>
          <t>S-2f8dbb</t>
        </is>
      </c>
      <c r="B1062" t="inlineStr">
        <is>
          <t>A-13466a</t>
        </is>
      </c>
      <c r="C1062" s="40" t="n">
        <v>45248</v>
      </c>
      <c r="D1062" s="40" t="n">
        <v>45466</v>
      </c>
      <c r="E1062" t="n">
        <v>218</v>
      </c>
      <c r="F1062" t="n">
        <v>38</v>
      </c>
      <c r="G1062" t="inlineStr">
        <is>
          <t>Até 2024-S1</t>
        </is>
      </c>
      <c r="H1062" t="inlineStr">
        <is>
          <t>Sim</t>
        </is>
      </c>
      <c r="I1062" t="n">
        <v>0</v>
      </c>
      <c r="J1062" s="41" t="n">
        <v>45444</v>
      </c>
      <c r="K1062" t="n">
        <v>23</v>
      </c>
      <c r="L1062" t="inlineStr">
        <is>
          <t>Não</t>
        </is>
      </c>
      <c r="M1062" t="inlineStr">
        <is>
          <t>Basic</t>
        </is>
      </c>
      <c r="N1062" t="inlineStr">
        <is>
          <t>annual</t>
        </is>
      </c>
      <c r="O1062" t="inlineStr">
        <is>
          <t>Pago</t>
        </is>
      </c>
      <c r="P1062" t="inlineStr">
        <is>
          <t>Não</t>
        </is>
      </c>
      <c r="Q1062" t="inlineStr">
        <is>
          <t>Não</t>
        </is>
      </c>
      <c r="R1062" t="inlineStr">
        <is>
          <t>Não</t>
        </is>
      </c>
      <c r="S1062" t="inlineStr">
        <is>
          <t>1–5</t>
        </is>
      </c>
      <c r="T1062" t="inlineStr">
        <is>
          <t>Conta nova (≤ 30 dias)</t>
        </is>
      </c>
      <c r="U1062" t="inlineStr">
        <is>
          <t>DevTools</t>
        </is>
      </c>
      <c r="V1062" t="inlineStr">
        <is>
          <t>AU</t>
        </is>
      </c>
      <c r="W1062" t="inlineStr">
        <is>
          <t>event</t>
        </is>
      </c>
    </row>
    <row r="1063">
      <c r="A1063" t="inlineStr">
        <is>
          <t>S-f554b0</t>
        </is>
      </c>
      <c r="B1063" t="inlineStr">
        <is>
          <t>A-faa28c</t>
        </is>
      </c>
      <c r="C1063" s="40" t="n">
        <v>45626</v>
      </c>
      <c r="D1063" s="40" t="n"/>
      <c r="E1063" t="n">
        <v>31</v>
      </c>
      <c r="F1063" t="n">
        <v>9552</v>
      </c>
      <c r="G1063" t="inlineStr">
        <is>
          <t>2024-S2</t>
        </is>
      </c>
      <c r="H1063" t="inlineStr">
        <is>
          <t>Sim</t>
        </is>
      </c>
      <c r="I1063" t="n">
        <v>0</v>
      </c>
      <c r="J1063" s="41" t="n"/>
      <c r="L1063" t="inlineStr"/>
      <c r="M1063" t="inlineStr">
        <is>
          <t>Enterprise</t>
        </is>
      </c>
      <c r="N1063" t="inlineStr">
        <is>
          <t>annual</t>
        </is>
      </c>
      <c r="O1063" t="inlineStr">
        <is>
          <t>Pago</t>
        </is>
      </c>
      <c r="P1063" t="inlineStr">
        <is>
          <t>Sim</t>
        </is>
      </c>
      <c r="Q1063" t="inlineStr">
        <is>
          <t>Sim</t>
        </is>
      </c>
      <c r="R1063" t="inlineStr">
        <is>
          <t>Não</t>
        </is>
      </c>
      <c r="S1063" t="inlineStr">
        <is>
          <t>41+</t>
        </is>
      </c>
      <c r="T1063" t="inlineStr">
        <is>
          <t>181–365 dias</t>
        </is>
      </c>
      <c r="U1063" t="inlineStr">
        <is>
          <t>HealthTech</t>
        </is>
      </c>
      <c r="V1063" t="inlineStr">
        <is>
          <t>US</t>
        </is>
      </c>
      <c r="W1063" t="inlineStr">
        <is>
          <t>organic</t>
        </is>
      </c>
    </row>
    <row r="1064">
      <c r="A1064" t="inlineStr">
        <is>
          <t>S-81d63a</t>
        </is>
      </c>
      <c r="B1064" t="inlineStr">
        <is>
          <t>A-c62e55</t>
        </is>
      </c>
      <c r="C1064" s="40" t="n">
        <v>45329</v>
      </c>
      <c r="D1064" s="40" t="n"/>
      <c r="E1064" t="n">
        <v>328</v>
      </c>
      <c r="F1064" t="n">
        <v>2744</v>
      </c>
      <c r="G1064" t="inlineStr">
        <is>
          <t>Até 2024-S1</t>
        </is>
      </c>
      <c r="H1064" t="inlineStr">
        <is>
          <t>Sim</t>
        </is>
      </c>
      <c r="I1064" t="n">
        <v>0</v>
      </c>
      <c r="J1064" s="41" t="n"/>
      <c r="L1064" t="inlineStr"/>
      <c r="M1064" t="inlineStr">
        <is>
          <t>Pro</t>
        </is>
      </c>
      <c r="N1064" t="inlineStr">
        <is>
          <t>annual</t>
        </is>
      </c>
      <c r="O1064" t="inlineStr">
        <is>
          <t>Pago</t>
        </is>
      </c>
      <c r="P1064" t="inlineStr">
        <is>
          <t>Sim</t>
        </is>
      </c>
      <c r="Q1064" t="inlineStr">
        <is>
          <t>Não</t>
        </is>
      </c>
      <c r="R1064" t="inlineStr">
        <is>
          <t>Não</t>
        </is>
      </c>
      <c r="S1064" t="inlineStr">
        <is>
          <t>41+</t>
        </is>
      </c>
      <c r="T1064" t="inlineStr">
        <is>
          <t>181–365 dias</t>
        </is>
      </c>
      <c r="U1064" t="inlineStr">
        <is>
          <t>EdTech</t>
        </is>
      </c>
      <c r="V1064" t="inlineStr">
        <is>
          <t>US</t>
        </is>
      </c>
      <c r="W1064" t="inlineStr">
        <is>
          <t>partner</t>
        </is>
      </c>
    </row>
    <row r="1065">
      <c r="A1065" t="inlineStr">
        <is>
          <t>S-1b6221</t>
        </is>
      </c>
      <c r="B1065" t="inlineStr">
        <is>
          <t>A-f6b2fb</t>
        </is>
      </c>
      <c r="C1065" s="40" t="n">
        <v>45455</v>
      </c>
      <c r="D1065" s="40" t="n">
        <v>45649</v>
      </c>
      <c r="E1065" t="n">
        <v>194</v>
      </c>
      <c r="F1065" t="n">
        <v>0</v>
      </c>
      <c r="G1065" t="inlineStr">
        <is>
          <t>Até 2024-S1</t>
        </is>
      </c>
      <c r="H1065" t="inlineStr">
        <is>
          <t>Sim</t>
        </is>
      </c>
      <c r="I1065" t="n">
        <v>0</v>
      </c>
      <c r="J1065" s="41" t="n">
        <v>45627</v>
      </c>
      <c r="K1065" t="n">
        <v>23</v>
      </c>
      <c r="L1065" t="inlineStr">
        <is>
          <t>Não</t>
        </is>
      </c>
      <c r="M1065" t="inlineStr">
        <is>
          <t>Enterprise</t>
        </is>
      </c>
      <c r="N1065" t="inlineStr">
        <is>
          <t>monthly</t>
        </is>
      </c>
      <c r="O1065" t="inlineStr">
        <is>
          <t>Trial</t>
        </is>
      </c>
      <c r="P1065" t="inlineStr">
        <is>
          <t>Não</t>
        </is>
      </c>
      <c r="Q1065" t="inlineStr">
        <is>
          <t>Não</t>
        </is>
      </c>
      <c r="R1065" t="inlineStr">
        <is>
          <t>Não</t>
        </is>
      </c>
      <c r="S1065" t="inlineStr">
        <is>
          <t>16–40</t>
        </is>
      </c>
      <c r="T1065" t="inlineStr">
        <is>
          <t>31–90 dias</t>
        </is>
      </c>
      <c r="U1065" t="inlineStr">
        <is>
          <t>DevTools</t>
        </is>
      </c>
      <c r="V1065" t="inlineStr">
        <is>
          <t>AU</t>
        </is>
      </c>
      <c r="W1065" t="inlineStr">
        <is>
          <t>event</t>
        </is>
      </c>
    </row>
    <row r="1066">
      <c r="A1066" t="inlineStr">
        <is>
          <t>S-e1ee60</t>
        </is>
      </c>
      <c r="B1066" t="inlineStr">
        <is>
          <t>A-712533</t>
        </is>
      </c>
      <c r="C1066" s="40" t="n">
        <v>45614</v>
      </c>
      <c r="D1066" s="40" t="n"/>
      <c r="E1066" t="n">
        <v>43</v>
      </c>
      <c r="F1066" t="n">
        <v>3582</v>
      </c>
      <c r="G1066" t="inlineStr">
        <is>
          <t>2024-S2</t>
        </is>
      </c>
      <c r="H1066" t="inlineStr">
        <is>
          <t>Sim</t>
        </is>
      </c>
      <c r="I1066" t="n">
        <v>0</v>
      </c>
      <c r="J1066" s="41" t="n"/>
      <c r="L1066" t="inlineStr"/>
      <c r="M1066" t="inlineStr">
        <is>
          <t>Enterprise</t>
        </is>
      </c>
      <c r="N1066" t="inlineStr">
        <is>
          <t>monthly</t>
        </is>
      </c>
      <c r="O1066" t="inlineStr">
        <is>
          <t>Pago</t>
        </is>
      </c>
      <c r="P1066" t="inlineStr">
        <is>
          <t>Sim</t>
        </is>
      </c>
      <c r="Q1066" t="inlineStr">
        <is>
          <t>Não</t>
        </is>
      </c>
      <c r="R1066" t="inlineStr">
        <is>
          <t>Não</t>
        </is>
      </c>
      <c r="S1066" t="inlineStr">
        <is>
          <t>16–40</t>
        </is>
      </c>
      <c r="T1066" t="inlineStr">
        <is>
          <t>Mais de 365 dias</t>
        </is>
      </c>
      <c r="U1066" t="inlineStr">
        <is>
          <t>EdTech</t>
        </is>
      </c>
      <c r="V1066" t="inlineStr">
        <is>
          <t>US</t>
        </is>
      </c>
      <c r="W1066" t="inlineStr">
        <is>
          <t>organic</t>
        </is>
      </c>
    </row>
    <row r="1067">
      <c r="A1067" t="inlineStr">
        <is>
          <t>S-44c5dd</t>
        </is>
      </c>
      <c r="B1067" t="inlineStr">
        <is>
          <t>A-eb7c38</t>
        </is>
      </c>
      <c r="C1067" s="40" t="n">
        <v>45586</v>
      </c>
      <c r="D1067" s="40" t="n"/>
      <c r="E1067" t="n">
        <v>71</v>
      </c>
      <c r="F1067" t="n">
        <v>95</v>
      </c>
      <c r="G1067" t="inlineStr">
        <is>
          <t>2024-S2</t>
        </is>
      </c>
      <c r="H1067" t="inlineStr">
        <is>
          <t>Sim</t>
        </is>
      </c>
      <c r="I1067" t="n">
        <v>0</v>
      </c>
      <c r="J1067" s="41" t="n"/>
      <c r="L1067" t="inlineStr"/>
      <c r="M1067" t="inlineStr">
        <is>
          <t>Basic</t>
        </is>
      </c>
      <c r="N1067" t="inlineStr">
        <is>
          <t>annual</t>
        </is>
      </c>
      <c r="O1067" t="inlineStr">
        <is>
          <t>Pago</t>
        </is>
      </c>
      <c r="P1067" t="inlineStr">
        <is>
          <t>Não</t>
        </is>
      </c>
      <c r="Q1067" t="inlineStr">
        <is>
          <t>Não</t>
        </is>
      </c>
      <c r="R1067" t="inlineStr">
        <is>
          <t>Não</t>
        </is>
      </c>
      <c r="S1067" t="inlineStr">
        <is>
          <t>1–5</t>
        </is>
      </c>
      <c r="T1067" t="inlineStr">
        <is>
          <t>181–365 dias</t>
        </is>
      </c>
      <c r="U1067" t="inlineStr">
        <is>
          <t>DevTools</t>
        </is>
      </c>
      <c r="V1067" t="inlineStr">
        <is>
          <t>AU</t>
        </is>
      </c>
      <c r="W1067" t="inlineStr">
        <is>
          <t>organic</t>
        </is>
      </c>
    </row>
    <row r="1068">
      <c r="A1068" t="inlineStr">
        <is>
          <t>S-f0fe0a</t>
        </is>
      </c>
      <c r="B1068" t="inlineStr">
        <is>
          <t>A-d5a319</t>
        </is>
      </c>
      <c r="C1068" s="40" t="n">
        <v>45526</v>
      </c>
      <c r="D1068" s="40" t="n"/>
      <c r="E1068" t="n">
        <v>131</v>
      </c>
      <c r="F1068" t="n">
        <v>1176</v>
      </c>
      <c r="G1068" t="inlineStr">
        <is>
          <t>2024-S2</t>
        </is>
      </c>
      <c r="H1068" t="inlineStr">
        <is>
          <t>Sim</t>
        </is>
      </c>
      <c r="I1068" t="n">
        <v>0</v>
      </c>
      <c r="J1068" s="41" t="n"/>
      <c r="L1068" t="inlineStr"/>
      <c r="M1068" t="inlineStr">
        <is>
          <t>Pro</t>
        </is>
      </c>
      <c r="N1068" t="inlineStr">
        <is>
          <t>monthly</t>
        </is>
      </c>
      <c r="O1068" t="inlineStr">
        <is>
          <t>Pago</t>
        </is>
      </c>
      <c r="P1068" t="inlineStr">
        <is>
          <t>Sim</t>
        </is>
      </c>
      <c r="Q1068" t="inlineStr">
        <is>
          <t>Não</t>
        </is>
      </c>
      <c r="R1068" t="inlineStr">
        <is>
          <t>Não</t>
        </is>
      </c>
      <c r="S1068" t="inlineStr">
        <is>
          <t>16–40</t>
        </is>
      </c>
      <c r="T1068" t="inlineStr">
        <is>
          <t>Mais de 365 dias</t>
        </is>
      </c>
      <c r="U1068" t="inlineStr">
        <is>
          <t>FinTech</t>
        </is>
      </c>
      <c r="V1068" t="inlineStr">
        <is>
          <t>US</t>
        </is>
      </c>
      <c r="W1068" t="inlineStr">
        <is>
          <t>other</t>
        </is>
      </c>
    </row>
    <row r="1069">
      <c r="A1069" t="inlineStr">
        <is>
          <t>S-653165</t>
        </is>
      </c>
      <c r="B1069" t="inlineStr">
        <is>
          <t>A-ac85cd</t>
        </is>
      </c>
      <c r="C1069" s="40" t="n">
        <v>45561</v>
      </c>
      <c r="D1069" s="40" t="n">
        <v>45639</v>
      </c>
      <c r="E1069" t="n">
        <v>78</v>
      </c>
      <c r="F1069" t="n">
        <v>1007</v>
      </c>
      <c r="G1069" t="inlineStr">
        <is>
          <t>2024-S2</t>
        </is>
      </c>
      <c r="H1069" t="inlineStr">
        <is>
          <t>Sim</t>
        </is>
      </c>
      <c r="I1069" t="n">
        <v>0</v>
      </c>
      <c r="J1069" s="41" t="n">
        <v>45627</v>
      </c>
      <c r="K1069" t="n">
        <v>13</v>
      </c>
      <c r="L1069" t="inlineStr">
        <is>
          <t>Não</t>
        </is>
      </c>
      <c r="M1069" t="inlineStr">
        <is>
          <t>Basic</t>
        </is>
      </c>
      <c r="N1069" t="inlineStr">
        <is>
          <t>annual</t>
        </is>
      </c>
      <c r="O1069" t="inlineStr">
        <is>
          <t>Pago</t>
        </is>
      </c>
      <c r="P1069" t="inlineStr">
        <is>
          <t>Sim</t>
        </is>
      </c>
      <c r="Q1069" t="inlineStr">
        <is>
          <t>Não</t>
        </is>
      </c>
      <c r="R1069" t="inlineStr">
        <is>
          <t>Não</t>
        </is>
      </c>
      <c r="S1069" t="inlineStr">
        <is>
          <t>41+</t>
        </is>
      </c>
      <c r="T1069" t="inlineStr">
        <is>
          <t>31–90 dias</t>
        </is>
      </c>
      <c r="U1069" t="inlineStr">
        <is>
          <t>EdTech</t>
        </is>
      </c>
      <c r="V1069" t="inlineStr">
        <is>
          <t>US</t>
        </is>
      </c>
      <c r="W1069" t="inlineStr">
        <is>
          <t>partner</t>
        </is>
      </c>
    </row>
    <row r="1070">
      <c r="A1070" t="inlineStr">
        <is>
          <t>S-5c8af8</t>
        </is>
      </c>
      <c r="B1070" t="inlineStr">
        <is>
          <t>A-a2485e</t>
        </is>
      </c>
      <c r="C1070" s="40" t="n">
        <v>45601</v>
      </c>
      <c r="D1070" s="40" t="n"/>
      <c r="E1070" t="n">
        <v>56</v>
      </c>
      <c r="F1070" t="n">
        <v>490</v>
      </c>
      <c r="G1070" t="inlineStr">
        <is>
          <t>2024-S2</t>
        </is>
      </c>
      <c r="H1070" t="inlineStr">
        <is>
          <t>Sim</t>
        </is>
      </c>
      <c r="I1070" t="n">
        <v>0</v>
      </c>
      <c r="J1070" s="41" t="n"/>
      <c r="L1070" t="inlineStr"/>
      <c r="M1070" t="inlineStr">
        <is>
          <t>Pro</t>
        </is>
      </c>
      <c r="N1070" t="inlineStr">
        <is>
          <t>monthly</t>
        </is>
      </c>
      <c r="O1070" t="inlineStr">
        <is>
          <t>Pago</t>
        </is>
      </c>
      <c r="P1070" t="inlineStr">
        <is>
          <t>Sim</t>
        </is>
      </c>
      <c r="Q1070" t="inlineStr">
        <is>
          <t>Não</t>
        </is>
      </c>
      <c r="R1070" t="inlineStr">
        <is>
          <t>Não</t>
        </is>
      </c>
      <c r="S1070" t="inlineStr">
        <is>
          <t>6–15</t>
        </is>
      </c>
      <c r="T1070" t="inlineStr">
        <is>
          <t>91–180 dias</t>
        </is>
      </c>
      <c r="U1070" t="inlineStr">
        <is>
          <t>FinTech</t>
        </is>
      </c>
      <c r="V1070" t="inlineStr">
        <is>
          <t>US</t>
        </is>
      </c>
      <c r="W1070" t="inlineStr">
        <is>
          <t>event</t>
        </is>
      </c>
    </row>
    <row r="1071">
      <c r="A1071" t="inlineStr">
        <is>
          <t>S-878fe0</t>
        </is>
      </c>
      <c r="B1071" t="inlineStr">
        <is>
          <t>A-5a215a</t>
        </is>
      </c>
      <c r="C1071" s="40" t="n">
        <v>45636</v>
      </c>
      <c r="D1071" s="40" t="n"/>
      <c r="E1071" t="n">
        <v>21</v>
      </c>
      <c r="F1071" t="n">
        <v>4263</v>
      </c>
      <c r="G1071" t="inlineStr">
        <is>
          <t>2024-S2</t>
        </is>
      </c>
      <c r="H1071" t="inlineStr">
        <is>
          <t>Não</t>
        </is>
      </c>
      <c r="I1071" t="n">
        <v>0</v>
      </c>
      <c r="J1071" s="41" t="n"/>
      <c r="L1071" t="inlineStr"/>
      <c r="M1071" t="inlineStr">
        <is>
          <t>Pro</t>
        </is>
      </c>
      <c r="N1071" t="inlineStr">
        <is>
          <t>annual</t>
        </is>
      </c>
      <c r="O1071" t="inlineStr">
        <is>
          <t>Pago</t>
        </is>
      </c>
      <c r="P1071" t="inlineStr">
        <is>
          <t>Sim</t>
        </is>
      </c>
      <c r="Q1071" t="inlineStr">
        <is>
          <t>Não</t>
        </is>
      </c>
      <c r="R1071" t="inlineStr">
        <is>
          <t>Não</t>
        </is>
      </c>
      <c r="S1071" t="inlineStr">
        <is>
          <t>41+</t>
        </is>
      </c>
      <c r="T1071" t="inlineStr">
        <is>
          <t>181–365 dias</t>
        </is>
      </c>
      <c r="U1071" t="inlineStr">
        <is>
          <t>EdTech</t>
        </is>
      </c>
      <c r="V1071" t="inlineStr">
        <is>
          <t>FR</t>
        </is>
      </c>
      <c r="W1071" t="inlineStr">
        <is>
          <t>other</t>
        </is>
      </c>
    </row>
    <row r="1072">
      <c r="A1072" t="inlineStr">
        <is>
          <t>S-4d8a27</t>
        </is>
      </c>
      <c r="B1072" t="inlineStr">
        <is>
          <t>A-977ca0</t>
        </is>
      </c>
      <c r="C1072" s="40" t="n">
        <v>45476</v>
      </c>
      <c r="D1072" s="40" t="n"/>
      <c r="E1072" t="n">
        <v>181</v>
      </c>
      <c r="F1072" t="n">
        <v>380</v>
      </c>
      <c r="G1072" t="inlineStr">
        <is>
          <t>2024-S2</t>
        </is>
      </c>
      <c r="H1072" t="inlineStr">
        <is>
          <t>Sim</t>
        </is>
      </c>
      <c r="I1072" t="n">
        <v>0</v>
      </c>
      <c r="J1072" s="41" t="n"/>
      <c r="L1072" t="inlineStr"/>
      <c r="M1072" t="inlineStr">
        <is>
          <t>Basic</t>
        </is>
      </c>
      <c r="N1072" t="inlineStr">
        <is>
          <t>monthly</t>
        </is>
      </c>
      <c r="O1072" t="inlineStr">
        <is>
          <t>Pago</t>
        </is>
      </c>
      <c r="P1072" t="inlineStr">
        <is>
          <t>Sim</t>
        </is>
      </c>
      <c r="Q1072" t="inlineStr">
        <is>
          <t>Sim</t>
        </is>
      </c>
      <c r="R1072" t="inlineStr">
        <is>
          <t>Não</t>
        </is>
      </c>
      <c r="S1072" t="inlineStr">
        <is>
          <t>16–40</t>
        </is>
      </c>
      <c r="T1072" t="inlineStr">
        <is>
          <t>Mais de 365 dias</t>
        </is>
      </c>
      <c r="U1072" t="inlineStr">
        <is>
          <t>HealthTech</t>
        </is>
      </c>
      <c r="V1072" t="inlineStr">
        <is>
          <t>IN</t>
        </is>
      </c>
      <c r="W1072" t="inlineStr">
        <is>
          <t>partner</t>
        </is>
      </c>
    </row>
    <row r="1073">
      <c r="A1073" t="inlineStr">
        <is>
          <t>S-5c4ef1</t>
        </is>
      </c>
      <c r="B1073" t="inlineStr">
        <is>
          <t>A-922109</t>
        </is>
      </c>
      <c r="C1073" s="40" t="n">
        <v>45374</v>
      </c>
      <c r="D1073" s="40" t="n"/>
      <c r="E1073" t="n">
        <v>283</v>
      </c>
      <c r="F1073" t="n">
        <v>1862</v>
      </c>
      <c r="G1073" t="inlineStr">
        <is>
          <t>Até 2024-S1</t>
        </is>
      </c>
      <c r="H1073" t="inlineStr">
        <is>
          <t>Sim</t>
        </is>
      </c>
      <c r="I1073" t="n">
        <v>0</v>
      </c>
      <c r="J1073" s="41" t="n"/>
      <c r="L1073" t="inlineStr"/>
      <c r="M1073" t="inlineStr">
        <is>
          <t>Pro</t>
        </is>
      </c>
      <c r="N1073" t="inlineStr">
        <is>
          <t>annual</t>
        </is>
      </c>
      <c r="O1073" t="inlineStr">
        <is>
          <t>Pago</t>
        </is>
      </c>
      <c r="P1073" t="inlineStr">
        <is>
          <t>Sim</t>
        </is>
      </c>
      <c r="Q1073" t="inlineStr">
        <is>
          <t>Não</t>
        </is>
      </c>
      <c r="R1073" t="inlineStr">
        <is>
          <t>Não</t>
        </is>
      </c>
      <c r="S1073" t="inlineStr">
        <is>
          <t>16–40</t>
        </is>
      </c>
      <c r="T1073" t="inlineStr">
        <is>
          <t>31–90 dias</t>
        </is>
      </c>
      <c r="U1073" t="inlineStr">
        <is>
          <t>Cybersecurity</t>
        </is>
      </c>
      <c r="V1073" t="inlineStr">
        <is>
          <t>US</t>
        </is>
      </c>
      <c r="W1073" t="inlineStr">
        <is>
          <t>ads</t>
        </is>
      </c>
    </row>
    <row r="1074">
      <c r="A1074" t="inlineStr">
        <is>
          <t>S-d4c0a0</t>
        </is>
      </c>
      <c r="B1074" t="inlineStr">
        <is>
          <t>A-81edc3</t>
        </is>
      </c>
      <c r="C1074" s="40" t="n">
        <v>45316</v>
      </c>
      <c r="D1074" s="40" t="n"/>
      <c r="E1074" t="n">
        <v>341</v>
      </c>
      <c r="F1074" t="n">
        <v>882</v>
      </c>
      <c r="G1074" t="inlineStr">
        <is>
          <t>Até 2024-S1</t>
        </is>
      </c>
      <c r="H1074" t="inlineStr">
        <is>
          <t>Sim</t>
        </is>
      </c>
      <c r="I1074" t="n">
        <v>0</v>
      </c>
      <c r="J1074" s="41" t="n"/>
      <c r="L1074" t="inlineStr"/>
      <c r="M1074" t="inlineStr">
        <is>
          <t>Pro</t>
        </is>
      </c>
      <c r="N1074" t="inlineStr">
        <is>
          <t>annual</t>
        </is>
      </c>
      <c r="O1074" t="inlineStr">
        <is>
          <t>Pago</t>
        </is>
      </c>
      <c r="P1074" t="inlineStr">
        <is>
          <t>Sim</t>
        </is>
      </c>
      <c r="Q1074" t="inlineStr">
        <is>
          <t>Não</t>
        </is>
      </c>
      <c r="R1074" t="inlineStr">
        <is>
          <t>Não</t>
        </is>
      </c>
      <c r="S1074" t="inlineStr">
        <is>
          <t>16–40</t>
        </is>
      </c>
      <c r="T1074" t="inlineStr">
        <is>
          <t>31–90 dias</t>
        </is>
      </c>
      <c r="U1074" t="inlineStr">
        <is>
          <t>Cybersecurity</t>
        </is>
      </c>
      <c r="V1074" t="inlineStr">
        <is>
          <t>IN</t>
        </is>
      </c>
      <c r="W1074" t="inlineStr">
        <is>
          <t>ads</t>
        </is>
      </c>
    </row>
    <row r="1075">
      <c r="A1075" t="inlineStr">
        <is>
          <t>S-2d62ad</t>
        </is>
      </c>
      <c r="B1075" t="inlineStr">
        <is>
          <t>A-dcc2f0</t>
        </is>
      </c>
      <c r="C1075" s="40" t="n">
        <v>45259</v>
      </c>
      <c r="D1075" s="40" t="n"/>
      <c r="E1075" t="n">
        <v>398</v>
      </c>
      <c r="F1075" t="n">
        <v>2985</v>
      </c>
      <c r="G1075" t="inlineStr">
        <is>
          <t>Até 2024-S1</t>
        </is>
      </c>
      <c r="H1075" t="inlineStr">
        <is>
          <t>Sim</t>
        </is>
      </c>
      <c r="I1075" t="n">
        <v>0</v>
      </c>
      <c r="J1075" s="41" t="n"/>
      <c r="L1075" t="inlineStr"/>
      <c r="M1075" t="inlineStr">
        <is>
          <t>Enterprise</t>
        </is>
      </c>
      <c r="N1075" t="inlineStr">
        <is>
          <t>monthly</t>
        </is>
      </c>
      <c r="O1075" t="inlineStr">
        <is>
          <t>Pago</t>
        </is>
      </c>
      <c r="P1075" t="inlineStr">
        <is>
          <t>Sim</t>
        </is>
      </c>
      <c r="Q1075" t="inlineStr">
        <is>
          <t>Não</t>
        </is>
      </c>
      <c r="R1075" t="inlineStr">
        <is>
          <t>Não</t>
        </is>
      </c>
      <c r="S1075" t="inlineStr">
        <is>
          <t>6–15</t>
        </is>
      </c>
      <c r="T1075" t="inlineStr">
        <is>
          <t>91–180 dias</t>
        </is>
      </c>
      <c r="U1075" t="inlineStr">
        <is>
          <t>FinTech</t>
        </is>
      </c>
      <c r="V1075" t="inlineStr">
        <is>
          <t>UK</t>
        </is>
      </c>
      <c r="W1075" t="inlineStr">
        <is>
          <t>organic</t>
        </is>
      </c>
    </row>
    <row r="1076">
      <c r="A1076" t="inlineStr">
        <is>
          <t>S-7d2c1b</t>
        </is>
      </c>
      <c r="B1076" t="inlineStr">
        <is>
          <t>A-34d880</t>
        </is>
      </c>
      <c r="C1076" s="40" t="n">
        <v>45447</v>
      </c>
      <c r="D1076" s="40" t="n"/>
      <c r="E1076" t="n">
        <v>210</v>
      </c>
      <c r="F1076" t="n">
        <v>0</v>
      </c>
      <c r="G1076" t="inlineStr">
        <is>
          <t>Até 2024-S1</t>
        </is>
      </c>
      <c r="H1076" t="inlineStr">
        <is>
          <t>Sim</t>
        </is>
      </c>
      <c r="I1076" t="n">
        <v>0</v>
      </c>
      <c r="J1076" s="41" t="n"/>
      <c r="L1076" t="inlineStr"/>
      <c r="M1076" t="inlineStr">
        <is>
          <t>Pro</t>
        </is>
      </c>
      <c r="N1076" t="inlineStr">
        <is>
          <t>monthly</t>
        </is>
      </c>
      <c r="O1076" t="inlineStr">
        <is>
          <t>Trial</t>
        </is>
      </c>
      <c r="P1076" t="inlineStr">
        <is>
          <t>Sim</t>
        </is>
      </c>
      <c r="Q1076" t="inlineStr">
        <is>
          <t>Não</t>
        </is>
      </c>
      <c r="R1076" t="inlineStr">
        <is>
          <t>Não</t>
        </is>
      </c>
      <c r="S1076" t="inlineStr">
        <is>
          <t>6–15</t>
        </is>
      </c>
      <c r="T1076" t="inlineStr">
        <is>
          <t>31–90 dias</t>
        </is>
      </c>
      <c r="U1076" t="inlineStr">
        <is>
          <t>Cybersecurity</t>
        </is>
      </c>
      <c r="V1076" t="inlineStr">
        <is>
          <t>AU</t>
        </is>
      </c>
      <c r="W1076" t="inlineStr">
        <is>
          <t>ads</t>
        </is>
      </c>
    </row>
    <row r="1077">
      <c r="A1077" t="inlineStr">
        <is>
          <t>S-6bfd97</t>
        </is>
      </c>
      <c r="B1077" t="inlineStr">
        <is>
          <t>A-016043</t>
        </is>
      </c>
      <c r="C1077" s="40" t="n">
        <v>45581</v>
      </c>
      <c r="D1077" s="40" t="n"/>
      <c r="E1077" t="n">
        <v>76</v>
      </c>
      <c r="F1077" t="n">
        <v>0</v>
      </c>
      <c r="G1077" t="inlineStr">
        <is>
          <t>2024-S2</t>
        </is>
      </c>
      <c r="H1077" t="inlineStr">
        <is>
          <t>Sim</t>
        </is>
      </c>
      <c r="I1077" t="n">
        <v>0</v>
      </c>
      <c r="J1077" s="41" t="n"/>
      <c r="L1077" t="inlineStr"/>
      <c r="M1077" t="inlineStr">
        <is>
          <t>Enterprise</t>
        </is>
      </c>
      <c r="N1077" t="inlineStr">
        <is>
          <t>annual</t>
        </is>
      </c>
      <c r="O1077" t="inlineStr">
        <is>
          <t>Trial</t>
        </is>
      </c>
      <c r="P1077" t="inlineStr">
        <is>
          <t>Sim</t>
        </is>
      </c>
      <c r="Q1077" t="inlineStr">
        <is>
          <t>Sim</t>
        </is>
      </c>
      <c r="R1077" t="inlineStr">
        <is>
          <t>Não</t>
        </is>
      </c>
      <c r="S1077" t="inlineStr">
        <is>
          <t>41+</t>
        </is>
      </c>
      <c r="T1077" t="inlineStr">
        <is>
          <t>31–90 dias</t>
        </is>
      </c>
      <c r="U1077" t="inlineStr">
        <is>
          <t>EdTech</t>
        </is>
      </c>
      <c r="V1077" t="inlineStr">
        <is>
          <t>CA</t>
        </is>
      </c>
      <c r="W1077" t="inlineStr">
        <is>
          <t>organic</t>
        </is>
      </c>
    </row>
    <row r="1078">
      <c r="A1078" t="inlineStr">
        <is>
          <t>S-b4c914</t>
        </is>
      </c>
      <c r="B1078" t="inlineStr">
        <is>
          <t>A-bd4513</t>
        </is>
      </c>
      <c r="C1078" s="40" t="n">
        <v>45639</v>
      </c>
      <c r="D1078" s="40" t="n"/>
      <c r="E1078" t="n">
        <v>18</v>
      </c>
      <c r="F1078" t="n">
        <v>2450</v>
      </c>
      <c r="G1078" t="inlineStr">
        <is>
          <t>2024-S2</t>
        </is>
      </c>
      <c r="H1078" t="inlineStr">
        <is>
          <t>Não</t>
        </is>
      </c>
      <c r="I1078" t="n">
        <v>0</v>
      </c>
      <c r="J1078" s="41" t="n"/>
      <c r="L1078" t="inlineStr"/>
      <c r="M1078" t="inlineStr">
        <is>
          <t>Pro</t>
        </is>
      </c>
      <c r="N1078" t="inlineStr">
        <is>
          <t>monthly</t>
        </is>
      </c>
      <c r="O1078" t="inlineStr">
        <is>
          <t>Pago</t>
        </is>
      </c>
      <c r="P1078" t="inlineStr">
        <is>
          <t>Sim</t>
        </is>
      </c>
      <c r="Q1078" t="inlineStr">
        <is>
          <t>Sim</t>
        </is>
      </c>
      <c r="R1078" t="inlineStr">
        <is>
          <t>Não</t>
        </is>
      </c>
      <c r="S1078" t="inlineStr">
        <is>
          <t>41+</t>
        </is>
      </c>
      <c r="T1078" t="inlineStr">
        <is>
          <t>31–90 dias</t>
        </is>
      </c>
      <c r="U1078" t="inlineStr">
        <is>
          <t>DevTools</t>
        </is>
      </c>
      <c r="V1078" t="inlineStr">
        <is>
          <t>AU</t>
        </is>
      </c>
      <c r="W1078" t="inlineStr">
        <is>
          <t>event</t>
        </is>
      </c>
    </row>
    <row r="1079">
      <c r="A1079" t="inlineStr">
        <is>
          <t>S-e9e03c</t>
        </is>
      </c>
      <c r="B1079" t="inlineStr">
        <is>
          <t>A-e40f45</t>
        </is>
      </c>
      <c r="C1079" s="40" t="n">
        <v>45524</v>
      </c>
      <c r="D1079" s="40" t="n"/>
      <c r="E1079" t="n">
        <v>133</v>
      </c>
      <c r="F1079" t="n">
        <v>4179</v>
      </c>
      <c r="G1079" t="inlineStr">
        <is>
          <t>2024-S2</t>
        </is>
      </c>
      <c r="H1079" t="inlineStr">
        <is>
          <t>Sim</t>
        </is>
      </c>
      <c r="I1079" t="n">
        <v>0</v>
      </c>
      <c r="J1079" s="41" t="n"/>
      <c r="L1079" t="inlineStr"/>
      <c r="M1079" t="inlineStr">
        <is>
          <t>Enterprise</t>
        </is>
      </c>
      <c r="N1079" t="inlineStr">
        <is>
          <t>monthly</t>
        </is>
      </c>
      <c r="O1079" t="inlineStr">
        <is>
          <t>Pago</t>
        </is>
      </c>
      <c r="P1079" t="inlineStr">
        <is>
          <t>Sim</t>
        </is>
      </c>
      <c r="Q1079" t="inlineStr">
        <is>
          <t>Sim</t>
        </is>
      </c>
      <c r="R1079" t="inlineStr">
        <is>
          <t>Não</t>
        </is>
      </c>
      <c r="S1079" t="inlineStr">
        <is>
          <t>16–40</t>
        </is>
      </c>
      <c r="T1079" t="inlineStr">
        <is>
          <t>91–180 dias</t>
        </is>
      </c>
      <c r="U1079" t="inlineStr">
        <is>
          <t>HealthTech</t>
        </is>
      </c>
      <c r="V1079" t="inlineStr">
        <is>
          <t>US</t>
        </is>
      </c>
      <c r="W1079" t="inlineStr">
        <is>
          <t>organic</t>
        </is>
      </c>
    </row>
    <row r="1080">
      <c r="A1080" t="inlineStr">
        <is>
          <t>S-906b0c</t>
        </is>
      </c>
      <c r="B1080" t="inlineStr">
        <is>
          <t>A-712533</t>
        </is>
      </c>
      <c r="C1080" s="40" t="n">
        <v>45631</v>
      </c>
      <c r="D1080" s="40" t="n"/>
      <c r="E1080" t="n">
        <v>26</v>
      </c>
      <c r="F1080" t="n">
        <v>882</v>
      </c>
      <c r="G1080" t="inlineStr">
        <is>
          <t>2024-S2</t>
        </is>
      </c>
      <c r="H1080" t="inlineStr">
        <is>
          <t>Não</t>
        </is>
      </c>
      <c r="I1080" t="n">
        <v>0</v>
      </c>
      <c r="J1080" s="41" t="n"/>
      <c r="L1080" t="inlineStr"/>
      <c r="M1080" t="inlineStr">
        <is>
          <t>Pro</t>
        </is>
      </c>
      <c r="N1080" t="inlineStr">
        <is>
          <t>monthly</t>
        </is>
      </c>
      <c r="O1080" t="inlineStr">
        <is>
          <t>Pago</t>
        </is>
      </c>
      <c r="P1080" t="inlineStr">
        <is>
          <t>Não</t>
        </is>
      </c>
      <c r="Q1080" t="inlineStr">
        <is>
          <t>Não</t>
        </is>
      </c>
      <c r="R1080" t="inlineStr">
        <is>
          <t>Não</t>
        </is>
      </c>
      <c r="S1080" t="inlineStr">
        <is>
          <t>16–40</t>
        </is>
      </c>
      <c r="T1080" t="inlineStr">
        <is>
          <t>Mais de 365 dias</t>
        </is>
      </c>
      <c r="U1080" t="inlineStr">
        <is>
          <t>EdTech</t>
        </is>
      </c>
      <c r="V1080" t="inlineStr">
        <is>
          <t>US</t>
        </is>
      </c>
      <c r="W1080" t="inlineStr">
        <is>
          <t>organic</t>
        </is>
      </c>
    </row>
    <row r="1081">
      <c r="A1081" t="inlineStr">
        <is>
          <t>S-783694</t>
        </is>
      </c>
      <c r="B1081" t="inlineStr">
        <is>
          <t>A-fa3095</t>
        </is>
      </c>
      <c r="C1081" s="40" t="n">
        <v>45278</v>
      </c>
      <c r="D1081" s="40" t="n"/>
      <c r="E1081" t="n">
        <v>379</v>
      </c>
      <c r="F1081" t="n">
        <v>13930</v>
      </c>
      <c r="G1081" t="inlineStr">
        <is>
          <t>Até 2024-S1</t>
        </is>
      </c>
      <c r="H1081" t="inlineStr">
        <is>
          <t>Sim</t>
        </is>
      </c>
      <c r="I1081" t="n">
        <v>0</v>
      </c>
      <c r="J1081" s="41" t="n"/>
      <c r="L1081" t="inlineStr"/>
      <c r="M1081" t="inlineStr">
        <is>
          <t>Enterprise</t>
        </is>
      </c>
      <c r="N1081" t="inlineStr">
        <is>
          <t>annual</t>
        </is>
      </c>
      <c r="O1081" t="inlineStr">
        <is>
          <t>Pago</t>
        </is>
      </c>
      <c r="P1081" t="inlineStr">
        <is>
          <t>Sim</t>
        </is>
      </c>
      <c r="Q1081" t="inlineStr">
        <is>
          <t>Não</t>
        </is>
      </c>
      <c r="R1081" t="inlineStr">
        <is>
          <t>Não</t>
        </is>
      </c>
      <c r="S1081" t="inlineStr">
        <is>
          <t>41+</t>
        </is>
      </c>
      <c r="T1081" t="inlineStr">
        <is>
          <t>91–180 dias</t>
        </is>
      </c>
      <c r="U1081" t="inlineStr">
        <is>
          <t>FinTech</t>
        </is>
      </c>
      <c r="V1081" t="inlineStr">
        <is>
          <t>US</t>
        </is>
      </c>
      <c r="W1081" t="inlineStr">
        <is>
          <t>ads</t>
        </is>
      </c>
    </row>
    <row r="1082">
      <c r="A1082" t="inlineStr">
        <is>
          <t>S-9c5590</t>
        </is>
      </c>
      <c r="B1082" t="inlineStr">
        <is>
          <t>A-9affe6</t>
        </is>
      </c>
      <c r="C1082" s="40" t="n">
        <v>45452</v>
      </c>
      <c r="D1082" s="40" t="n"/>
      <c r="E1082" t="n">
        <v>205</v>
      </c>
      <c r="F1082" t="n">
        <v>1393</v>
      </c>
      <c r="G1082" t="inlineStr">
        <is>
          <t>Até 2024-S1</t>
        </is>
      </c>
      <c r="H1082" t="inlineStr">
        <is>
          <t>Sim</t>
        </is>
      </c>
      <c r="I1082" t="n">
        <v>0</v>
      </c>
      <c r="J1082" s="41" t="n"/>
      <c r="L1082" t="inlineStr"/>
      <c r="M1082" t="inlineStr">
        <is>
          <t>Enterprise</t>
        </is>
      </c>
      <c r="N1082" t="inlineStr">
        <is>
          <t>annual</t>
        </is>
      </c>
      <c r="O1082" t="inlineStr">
        <is>
          <t>Pago</t>
        </is>
      </c>
      <c r="P1082" t="inlineStr">
        <is>
          <t>Sim</t>
        </is>
      </c>
      <c r="Q1082" t="inlineStr">
        <is>
          <t>Não</t>
        </is>
      </c>
      <c r="R1082" t="inlineStr">
        <is>
          <t>Não</t>
        </is>
      </c>
      <c r="S1082" t="inlineStr">
        <is>
          <t>6–15</t>
        </is>
      </c>
      <c r="T1082" t="inlineStr">
        <is>
          <t>Mais de 365 dias</t>
        </is>
      </c>
      <c r="U1082" t="inlineStr">
        <is>
          <t>Cybersecurity</t>
        </is>
      </c>
      <c r="V1082" t="inlineStr">
        <is>
          <t>US</t>
        </is>
      </c>
      <c r="W1082" t="inlineStr">
        <is>
          <t>other</t>
        </is>
      </c>
    </row>
    <row r="1083">
      <c r="A1083" t="inlineStr">
        <is>
          <t>S-b7c506</t>
        </is>
      </c>
      <c r="B1083" t="inlineStr">
        <is>
          <t>A-c37cab</t>
        </is>
      </c>
      <c r="C1083" s="40" t="n">
        <v>45562</v>
      </c>
      <c r="D1083" s="40" t="n"/>
      <c r="E1083" t="n">
        <v>95</v>
      </c>
      <c r="F1083" t="n">
        <v>570</v>
      </c>
      <c r="G1083" t="inlineStr">
        <is>
          <t>2024-S2</t>
        </is>
      </c>
      <c r="H1083" t="inlineStr">
        <is>
          <t>Sim</t>
        </is>
      </c>
      <c r="I1083" t="n">
        <v>0</v>
      </c>
      <c r="J1083" s="41" t="n"/>
      <c r="L1083" t="inlineStr"/>
      <c r="M1083" t="inlineStr">
        <is>
          <t>Basic</t>
        </is>
      </c>
      <c r="N1083" t="inlineStr">
        <is>
          <t>monthly</t>
        </is>
      </c>
      <c r="O1083" t="inlineStr">
        <is>
          <t>Pago</t>
        </is>
      </c>
      <c r="P1083" t="inlineStr">
        <is>
          <t>Sim</t>
        </is>
      </c>
      <c r="Q1083" t="inlineStr">
        <is>
          <t>Não</t>
        </is>
      </c>
      <c r="R1083" t="inlineStr">
        <is>
          <t>Não</t>
        </is>
      </c>
      <c r="S1083" t="inlineStr">
        <is>
          <t>16–40</t>
        </is>
      </c>
      <c r="T1083" t="inlineStr">
        <is>
          <t>31–90 dias</t>
        </is>
      </c>
      <c r="U1083" t="inlineStr">
        <is>
          <t>Cybersecurity</t>
        </is>
      </c>
      <c r="V1083" t="inlineStr">
        <is>
          <t>UK</t>
        </is>
      </c>
      <c r="W1083" t="inlineStr">
        <is>
          <t>event</t>
        </is>
      </c>
    </row>
    <row r="1084">
      <c r="A1084" t="inlineStr">
        <is>
          <t>S-48ce17</t>
        </is>
      </c>
      <c r="B1084" t="inlineStr">
        <is>
          <t>A-d42431</t>
        </is>
      </c>
      <c r="C1084" s="40" t="n">
        <v>45634</v>
      </c>
      <c r="D1084" s="40" t="n"/>
      <c r="E1084" t="n">
        <v>23</v>
      </c>
      <c r="F1084" t="n">
        <v>4378</v>
      </c>
      <c r="G1084" t="inlineStr">
        <is>
          <t>2024-S2</t>
        </is>
      </c>
      <c r="H1084" t="inlineStr">
        <is>
          <t>Não</t>
        </is>
      </c>
      <c r="I1084" t="n">
        <v>0</v>
      </c>
      <c r="J1084" s="41" t="n"/>
      <c r="L1084" t="inlineStr"/>
      <c r="M1084" t="inlineStr">
        <is>
          <t>Enterprise</t>
        </is>
      </c>
      <c r="N1084" t="inlineStr">
        <is>
          <t>annual</t>
        </is>
      </c>
      <c r="O1084" t="inlineStr">
        <is>
          <t>Pago</t>
        </is>
      </c>
      <c r="P1084" t="inlineStr">
        <is>
          <t>Sim</t>
        </is>
      </c>
      <c r="Q1084" t="inlineStr">
        <is>
          <t>Não</t>
        </is>
      </c>
      <c r="R1084" t="inlineStr">
        <is>
          <t>Não</t>
        </is>
      </c>
      <c r="S1084" t="inlineStr">
        <is>
          <t>16–40</t>
        </is>
      </c>
      <c r="T1084" t="inlineStr">
        <is>
          <t>181–365 dias</t>
        </is>
      </c>
      <c r="U1084" t="inlineStr">
        <is>
          <t>FinTech</t>
        </is>
      </c>
      <c r="V1084" t="inlineStr">
        <is>
          <t>FR</t>
        </is>
      </c>
      <c r="W1084" t="inlineStr">
        <is>
          <t>ads</t>
        </is>
      </c>
    </row>
    <row r="1085">
      <c r="A1085" t="inlineStr">
        <is>
          <t>S-a2aa70</t>
        </is>
      </c>
      <c r="B1085" t="inlineStr">
        <is>
          <t>A-4d1e75</t>
        </is>
      </c>
      <c r="C1085" s="40" t="n">
        <v>45643</v>
      </c>
      <c r="D1085" s="40" t="n"/>
      <c r="E1085" t="n">
        <v>14</v>
      </c>
      <c r="F1085" t="n">
        <v>0</v>
      </c>
      <c r="G1085" t="inlineStr">
        <is>
          <t>2024-S2</t>
        </is>
      </c>
      <c r="H1085" t="inlineStr">
        <is>
          <t>Não</t>
        </is>
      </c>
      <c r="I1085" t="n">
        <v>0</v>
      </c>
      <c r="J1085" s="41" t="n"/>
      <c r="L1085" t="inlineStr"/>
      <c r="M1085" t="inlineStr">
        <is>
          <t>Pro</t>
        </is>
      </c>
      <c r="N1085" t="inlineStr">
        <is>
          <t>monthly</t>
        </is>
      </c>
      <c r="O1085" t="inlineStr">
        <is>
          <t>Trial</t>
        </is>
      </c>
      <c r="P1085" t="inlineStr">
        <is>
          <t>Não</t>
        </is>
      </c>
      <c r="Q1085" t="inlineStr">
        <is>
          <t>Não</t>
        </is>
      </c>
      <c r="R1085" t="inlineStr">
        <is>
          <t>Não</t>
        </is>
      </c>
      <c r="S1085" t="inlineStr">
        <is>
          <t>41+</t>
        </is>
      </c>
      <c r="T1085" t="inlineStr">
        <is>
          <t>91–180 dias</t>
        </is>
      </c>
      <c r="U1085" t="inlineStr">
        <is>
          <t>DevTools</t>
        </is>
      </c>
      <c r="V1085" t="inlineStr">
        <is>
          <t>US</t>
        </is>
      </c>
      <c r="W1085" t="inlineStr">
        <is>
          <t>other</t>
        </is>
      </c>
    </row>
    <row r="1086">
      <c r="A1086" t="inlineStr">
        <is>
          <t>S-6ff09c</t>
        </is>
      </c>
      <c r="B1086" t="inlineStr">
        <is>
          <t>A-d62e02</t>
        </is>
      </c>
      <c r="C1086" s="40" t="n">
        <v>45637</v>
      </c>
      <c r="D1086" s="40" t="n"/>
      <c r="E1086" t="n">
        <v>20</v>
      </c>
      <c r="F1086" t="n">
        <v>304</v>
      </c>
      <c r="G1086" t="inlineStr">
        <is>
          <t>2024-S2</t>
        </is>
      </c>
      <c r="H1086" t="inlineStr">
        <is>
          <t>Não</t>
        </is>
      </c>
      <c r="I1086" t="n">
        <v>0</v>
      </c>
      <c r="J1086" s="41" t="n"/>
      <c r="L1086" t="inlineStr"/>
      <c r="M1086" t="inlineStr">
        <is>
          <t>Basic</t>
        </is>
      </c>
      <c r="N1086" t="inlineStr">
        <is>
          <t>annual</t>
        </is>
      </c>
      <c r="O1086" t="inlineStr">
        <is>
          <t>Pago</t>
        </is>
      </c>
      <c r="P1086" t="inlineStr">
        <is>
          <t>Sim</t>
        </is>
      </c>
      <c r="Q1086" t="inlineStr">
        <is>
          <t>Não</t>
        </is>
      </c>
      <c r="R1086" t="inlineStr">
        <is>
          <t>Não</t>
        </is>
      </c>
      <c r="S1086" t="inlineStr">
        <is>
          <t>16–40</t>
        </is>
      </c>
      <c r="T1086" t="inlineStr">
        <is>
          <t>91–180 dias</t>
        </is>
      </c>
      <c r="U1086" t="inlineStr">
        <is>
          <t>Cybersecurity</t>
        </is>
      </c>
      <c r="V1086" t="inlineStr">
        <is>
          <t>US</t>
        </is>
      </c>
      <c r="W1086" t="inlineStr">
        <is>
          <t>partner</t>
        </is>
      </c>
    </row>
    <row r="1087">
      <c r="A1087" t="inlineStr">
        <is>
          <t>S-b40b4d</t>
        </is>
      </c>
      <c r="B1087" t="inlineStr">
        <is>
          <t>A-9f0b68</t>
        </is>
      </c>
      <c r="C1087" s="40" t="n">
        <v>45513</v>
      </c>
      <c r="D1087" s="40" t="n"/>
      <c r="E1087" t="n">
        <v>144</v>
      </c>
      <c r="F1087" t="n">
        <v>684</v>
      </c>
      <c r="G1087" t="inlineStr">
        <is>
          <t>2024-S2</t>
        </is>
      </c>
      <c r="H1087" t="inlineStr">
        <is>
          <t>Sim</t>
        </is>
      </c>
      <c r="I1087" t="n">
        <v>0</v>
      </c>
      <c r="J1087" s="41" t="n"/>
      <c r="L1087" t="inlineStr"/>
      <c r="M1087" t="inlineStr">
        <is>
          <t>Basic</t>
        </is>
      </c>
      <c r="N1087" t="inlineStr">
        <is>
          <t>monthly</t>
        </is>
      </c>
      <c r="O1087" t="inlineStr">
        <is>
          <t>Pago</t>
        </is>
      </c>
      <c r="P1087" t="inlineStr">
        <is>
          <t>Sim</t>
        </is>
      </c>
      <c r="Q1087" t="inlineStr">
        <is>
          <t>Não</t>
        </is>
      </c>
      <c r="R1087" t="inlineStr">
        <is>
          <t>Não</t>
        </is>
      </c>
      <c r="S1087" t="inlineStr">
        <is>
          <t>16–40</t>
        </is>
      </c>
      <c r="T1087" t="inlineStr">
        <is>
          <t>91–180 dias</t>
        </is>
      </c>
      <c r="U1087" t="inlineStr">
        <is>
          <t>EdTech</t>
        </is>
      </c>
      <c r="V1087" t="inlineStr">
        <is>
          <t>US</t>
        </is>
      </c>
      <c r="W1087" t="inlineStr">
        <is>
          <t>ads</t>
        </is>
      </c>
    </row>
    <row r="1088">
      <c r="A1088" t="inlineStr">
        <is>
          <t>S-c51ab8</t>
        </is>
      </c>
      <c r="B1088" t="inlineStr">
        <is>
          <t>A-82861f</t>
        </is>
      </c>
      <c r="C1088" s="40" t="n">
        <v>45615</v>
      </c>
      <c r="D1088" s="40" t="n"/>
      <c r="E1088" t="n">
        <v>42</v>
      </c>
      <c r="F1088" t="n">
        <v>8159</v>
      </c>
      <c r="G1088" t="inlineStr">
        <is>
          <t>2024-S2</t>
        </is>
      </c>
      <c r="H1088" t="inlineStr">
        <is>
          <t>Sim</t>
        </is>
      </c>
      <c r="I1088" t="n">
        <v>0</v>
      </c>
      <c r="J1088" s="41" t="n"/>
      <c r="L1088" t="inlineStr"/>
      <c r="M1088" t="inlineStr">
        <is>
          <t>Enterprise</t>
        </is>
      </c>
      <c r="N1088" t="inlineStr">
        <is>
          <t>annual</t>
        </is>
      </c>
      <c r="O1088" t="inlineStr">
        <is>
          <t>Pago</t>
        </is>
      </c>
      <c r="P1088" t="inlineStr">
        <is>
          <t>Não</t>
        </is>
      </c>
      <c r="Q1088" t="inlineStr">
        <is>
          <t>Não</t>
        </is>
      </c>
      <c r="R1088" t="inlineStr">
        <is>
          <t>Não</t>
        </is>
      </c>
      <c r="S1088" t="inlineStr">
        <is>
          <t>41+</t>
        </is>
      </c>
      <c r="T1088" t="inlineStr">
        <is>
          <t>181–365 dias</t>
        </is>
      </c>
      <c r="U1088" t="inlineStr">
        <is>
          <t>DevTools</t>
        </is>
      </c>
      <c r="V1088" t="inlineStr">
        <is>
          <t>UK</t>
        </is>
      </c>
      <c r="W1088" t="inlineStr">
        <is>
          <t>organic</t>
        </is>
      </c>
    </row>
    <row r="1089">
      <c r="A1089" t="inlineStr">
        <is>
          <t>S-07ace5</t>
        </is>
      </c>
      <c r="B1089" t="inlineStr">
        <is>
          <t>A-71615e</t>
        </is>
      </c>
      <c r="C1089" s="40" t="n">
        <v>45556</v>
      </c>
      <c r="D1089" s="40" t="n"/>
      <c r="E1089" t="n">
        <v>101</v>
      </c>
      <c r="F1089" t="n">
        <v>6368</v>
      </c>
      <c r="G1089" t="inlineStr">
        <is>
          <t>2024-S2</t>
        </is>
      </c>
      <c r="H1089" t="inlineStr">
        <is>
          <t>Sim</t>
        </is>
      </c>
      <c r="I1089" t="n">
        <v>0</v>
      </c>
      <c r="J1089" s="41" t="n"/>
      <c r="L1089" t="inlineStr"/>
      <c r="M1089" t="inlineStr">
        <is>
          <t>Enterprise</t>
        </is>
      </c>
      <c r="N1089" t="inlineStr">
        <is>
          <t>monthly</t>
        </is>
      </c>
      <c r="O1089" t="inlineStr">
        <is>
          <t>Pago</t>
        </is>
      </c>
      <c r="P1089" t="inlineStr">
        <is>
          <t>Sim</t>
        </is>
      </c>
      <c r="Q1089" t="inlineStr">
        <is>
          <t>Não</t>
        </is>
      </c>
      <c r="R1089" t="inlineStr">
        <is>
          <t>Não</t>
        </is>
      </c>
      <c r="S1089" t="inlineStr">
        <is>
          <t>16–40</t>
        </is>
      </c>
      <c r="T1089" t="inlineStr">
        <is>
          <t>91–180 dias</t>
        </is>
      </c>
      <c r="U1089" t="inlineStr">
        <is>
          <t>EdTech</t>
        </is>
      </c>
      <c r="V1089" t="inlineStr">
        <is>
          <t>US</t>
        </is>
      </c>
      <c r="W1089" t="inlineStr">
        <is>
          <t>organic</t>
        </is>
      </c>
    </row>
    <row r="1090">
      <c r="A1090" t="inlineStr">
        <is>
          <t>S-e715bb</t>
        </is>
      </c>
      <c r="B1090" t="inlineStr">
        <is>
          <t>A-6a4e2d</t>
        </is>
      </c>
      <c r="C1090" s="40" t="n">
        <v>45245</v>
      </c>
      <c r="D1090" s="40" t="n"/>
      <c r="E1090" t="n">
        <v>412</v>
      </c>
      <c r="F1090" t="n">
        <v>266</v>
      </c>
      <c r="G1090" t="inlineStr">
        <is>
          <t>Até 2024-S1</t>
        </is>
      </c>
      <c r="H1090" t="inlineStr">
        <is>
          <t>Sim</t>
        </is>
      </c>
      <c r="I1090" t="n">
        <v>0</v>
      </c>
      <c r="J1090" s="41" t="n"/>
      <c r="L1090" t="inlineStr"/>
      <c r="M1090" t="inlineStr">
        <is>
          <t>Basic</t>
        </is>
      </c>
      <c r="N1090" t="inlineStr">
        <is>
          <t>monthly</t>
        </is>
      </c>
      <c r="O1090" t="inlineStr">
        <is>
          <t>Pago</t>
        </is>
      </c>
      <c r="P1090" t="inlineStr">
        <is>
          <t>Sim</t>
        </is>
      </c>
      <c r="Q1090" t="inlineStr">
        <is>
          <t>Não</t>
        </is>
      </c>
      <c r="R1090" t="inlineStr">
        <is>
          <t>Não</t>
        </is>
      </c>
      <c r="S1090" t="inlineStr">
        <is>
          <t>6–15</t>
        </is>
      </c>
      <c r="T1090" t="inlineStr">
        <is>
          <t>181–365 dias</t>
        </is>
      </c>
      <c r="U1090" t="inlineStr">
        <is>
          <t>EdTech</t>
        </is>
      </c>
      <c r="V1090" t="inlineStr">
        <is>
          <t>UK</t>
        </is>
      </c>
      <c r="W1090" t="inlineStr">
        <is>
          <t>partner</t>
        </is>
      </c>
    </row>
    <row r="1091">
      <c r="A1091" t="inlineStr">
        <is>
          <t>S-fcfb31</t>
        </is>
      </c>
      <c r="B1091" t="inlineStr">
        <is>
          <t>A-089363</t>
        </is>
      </c>
      <c r="C1091" s="40" t="n">
        <v>45202</v>
      </c>
      <c r="D1091" s="40" t="n"/>
      <c r="E1091" t="n">
        <v>455</v>
      </c>
      <c r="F1091" t="n">
        <v>0</v>
      </c>
      <c r="G1091" t="inlineStr">
        <is>
          <t>Até 2024-S1</t>
        </is>
      </c>
      <c r="H1091" t="inlineStr">
        <is>
          <t>Sim</t>
        </is>
      </c>
      <c r="I1091" t="n">
        <v>0</v>
      </c>
      <c r="J1091" s="41" t="n"/>
      <c r="L1091" t="inlineStr"/>
      <c r="M1091" t="inlineStr">
        <is>
          <t>Enterprise</t>
        </is>
      </c>
      <c r="N1091" t="inlineStr">
        <is>
          <t>monthly</t>
        </is>
      </c>
      <c r="O1091" t="inlineStr">
        <is>
          <t>Trial</t>
        </is>
      </c>
      <c r="P1091" t="inlineStr">
        <is>
          <t>Não</t>
        </is>
      </c>
      <c r="Q1091" t="inlineStr">
        <is>
          <t>Não</t>
        </is>
      </c>
      <c r="R1091" t="inlineStr">
        <is>
          <t>Não</t>
        </is>
      </c>
      <c r="S1091" t="inlineStr">
        <is>
          <t>16–40</t>
        </is>
      </c>
      <c r="T1091" t="inlineStr">
        <is>
          <t>91–180 dias</t>
        </is>
      </c>
      <c r="U1091" t="inlineStr">
        <is>
          <t>FinTech</t>
        </is>
      </c>
      <c r="V1091" t="inlineStr">
        <is>
          <t>AU</t>
        </is>
      </c>
      <c r="W1091" t="inlineStr">
        <is>
          <t>event</t>
        </is>
      </c>
    </row>
    <row r="1092">
      <c r="A1092" t="inlineStr">
        <is>
          <t>S-8cb02e</t>
        </is>
      </c>
      <c r="B1092" t="inlineStr">
        <is>
          <t>A-de24d5</t>
        </is>
      </c>
      <c r="C1092" s="40" t="n">
        <v>45635</v>
      </c>
      <c r="D1092" s="40" t="n">
        <v>45647</v>
      </c>
      <c r="E1092" t="n">
        <v>12</v>
      </c>
      <c r="F1092" t="n">
        <v>3773</v>
      </c>
      <c r="G1092" t="inlineStr">
        <is>
          <t>2024-S2</t>
        </is>
      </c>
      <c r="H1092" t="inlineStr">
        <is>
          <t>Não</t>
        </is>
      </c>
      <c r="I1092" t="n">
        <v>1</v>
      </c>
      <c r="J1092" s="41" t="n">
        <v>45627</v>
      </c>
      <c r="K1092" t="n">
        <v>21</v>
      </c>
      <c r="L1092" t="inlineStr">
        <is>
          <t>Não</t>
        </is>
      </c>
      <c r="M1092" t="inlineStr">
        <is>
          <t>Pro</t>
        </is>
      </c>
      <c r="N1092" t="inlineStr">
        <is>
          <t>annual</t>
        </is>
      </c>
      <c r="O1092" t="inlineStr">
        <is>
          <t>Pago</t>
        </is>
      </c>
      <c r="P1092" t="inlineStr">
        <is>
          <t>Sim</t>
        </is>
      </c>
      <c r="Q1092" t="inlineStr">
        <is>
          <t>Não</t>
        </is>
      </c>
      <c r="R1092" t="inlineStr">
        <is>
          <t>Não</t>
        </is>
      </c>
      <c r="S1092" t="inlineStr">
        <is>
          <t>41+</t>
        </is>
      </c>
      <c r="T1092" t="inlineStr">
        <is>
          <t>31–90 dias</t>
        </is>
      </c>
      <c r="U1092" t="inlineStr">
        <is>
          <t>DevTools</t>
        </is>
      </c>
      <c r="V1092" t="inlineStr">
        <is>
          <t>US</t>
        </is>
      </c>
      <c r="W1092" t="inlineStr">
        <is>
          <t>other</t>
        </is>
      </c>
    </row>
    <row r="1093">
      <c r="A1093" t="inlineStr">
        <is>
          <t>S-79ba6e</t>
        </is>
      </c>
      <c r="B1093" t="inlineStr">
        <is>
          <t>A-fd7ad3</t>
        </is>
      </c>
      <c r="C1093" s="40" t="n">
        <v>45610</v>
      </c>
      <c r="D1093" s="40" t="n"/>
      <c r="E1093" t="n">
        <v>47</v>
      </c>
      <c r="F1093" t="n">
        <v>0</v>
      </c>
      <c r="G1093" t="inlineStr">
        <is>
          <t>2024-S2</t>
        </is>
      </c>
      <c r="H1093" t="inlineStr">
        <is>
          <t>Sim</t>
        </is>
      </c>
      <c r="I1093" t="n">
        <v>0</v>
      </c>
      <c r="J1093" s="41" t="n"/>
      <c r="L1093" t="inlineStr"/>
      <c r="M1093" t="inlineStr">
        <is>
          <t>Enterprise</t>
        </is>
      </c>
      <c r="N1093" t="inlineStr">
        <is>
          <t>annual</t>
        </is>
      </c>
      <c r="O1093" t="inlineStr">
        <is>
          <t>Trial</t>
        </is>
      </c>
      <c r="P1093" t="inlineStr">
        <is>
          <t>Sim</t>
        </is>
      </c>
      <c r="Q1093" t="inlineStr">
        <is>
          <t>Não</t>
        </is>
      </c>
      <c r="R1093" t="inlineStr">
        <is>
          <t>Não</t>
        </is>
      </c>
      <c r="S1093" t="inlineStr">
        <is>
          <t>16–40</t>
        </is>
      </c>
      <c r="T1093" t="inlineStr">
        <is>
          <t>Conta nova (≤ 30 dias)</t>
        </is>
      </c>
      <c r="U1093" t="inlineStr">
        <is>
          <t>Cybersecurity</t>
        </is>
      </c>
      <c r="V1093" t="inlineStr">
        <is>
          <t>US</t>
        </is>
      </c>
      <c r="W1093" t="inlineStr">
        <is>
          <t>event</t>
        </is>
      </c>
    </row>
    <row r="1094">
      <c r="A1094" t="inlineStr">
        <is>
          <t>S-4f2ca8</t>
        </is>
      </c>
      <c r="B1094" t="inlineStr">
        <is>
          <t>A-544d0a</t>
        </is>
      </c>
      <c r="C1094" s="40" t="n">
        <v>45559</v>
      </c>
      <c r="D1094" s="40" t="n"/>
      <c r="E1094" t="n">
        <v>98</v>
      </c>
      <c r="F1094" t="n">
        <v>12736</v>
      </c>
      <c r="G1094" t="inlineStr">
        <is>
          <t>2024-S2</t>
        </is>
      </c>
      <c r="H1094" t="inlineStr">
        <is>
          <t>Sim</t>
        </is>
      </c>
      <c r="I1094" t="n">
        <v>0</v>
      </c>
      <c r="J1094" s="41" t="n"/>
      <c r="L1094" t="inlineStr"/>
      <c r="M1094" t="inlineStr">
        <is>
          <t>Enterprise</t>
        </is>
      </c>
      <c r="N1094" t="inlineStr">
        <is>
          <t>annual</t>
        </is>
      </c>
      <c r="O1094" t="inlineStr">
        <is>
          <t>Pago</t>
        </is>
      </c>
      <c r="P1094" t="inlineStr">
        <is>
          <t>Sim</t>
        </is>
      </c>
      <c r="Q1094" t="inlineStr">
        <is>
          <t>Não</t>
        </is>
      </c>
      <c r="R1094" t="inlineStr">
        <is>
          <t>Não</t>
        </is>
      </c>
      <c r="S1094" t="inlineStr">
        <is>
          <t>41+</t>
        </is>
      </c>
      <c r="T1094" t="inlineStr">
        <is>
          <t>91–180 dias</t>
        </is>
      </c>
      <c r="U1094" t="inlineStr">
        <is>
          <t>DevTools</t>
        </is>
      </c>
      <c r="V1094" t="inlineStr">
        <is>
          <t>US</t>
        </is>
      </c>
      <c r="W1094" t="inlineStr">
        <is>
          <t>organic</t>
        </is>
      </c>
    </row>
    <row r="1095">
      <c r="A1095" t="inlineStr">
        <is>
          <t>S-c97604</t>
        </is>
      </c>
      <c r="B1095" t="inlineStr">
        <is>
          <t>A-d77f4c</t>
        </is>
      </c>
      <c r="C1095" s="40" t="n">
        <v>45416</v>
      </c>
      <c r="D1095" s="40" t="n"/>
      <c r="E1095" t="n">
        <v>241</v>
      </c>
      <c r="F1095" t="n">
        <v>2587</v>
      </c>
      <c r="G1095" t="inlineStr">
        <is>
          <t>Até 2024-S1</t>
        </is>
      </c>
      <c r="H1095" t="inlineStr">
        <is>
          <t>Sim</t>
        </is>
      </c>
      <c r="I1095" t="n">
        <v>0</v>
      </c>
      <c r="J1095" s="41" t="n"/>
      <c r="L1095" t="inlineStr"/>
      <c r="M1095" t="inlineStr">
        <is>
          <t>Enterprise</t>
        </is>
      </c>
      <c r="N1095" t="inlineStr">
        <is>
          <t>annual</t>
        </is>
      </c>
      <c r="O1095" t="inlineStr">
        <is>
          <t>Pago</t>
        </is>
      </c>
      <c r="P1095" t="inlineStr">
        <is>
          <t>Sim</t>
        </is>
      </c>
      <c r="Q1095" t="inlineStr">
        <is>
          <t>Não</t>
        </is>
      </c>
      <c r="R1095" t="inlineStr">
        <is>
          <t>Não</t>
        </is>
      </c>
      <c r="S1095" t="inlineStr">
        <is>
          <t>6–15</t>
        </is>
      </c>
      <c r="T1095" t="inlineStr">
        <is>
          <t>181–365 dias</t>
        </is>
      </c>
      <c r="U1095" t="inlineStr">
        <is>
          <t>DevTools</t>
        </is>
      </c>
      <c r="V1095" t="inlineStr">
        <is>
          <t>US</t>
        </is>
      </c>
      <c r="W1095" t="inlineStr">
        <is>
          <t>partner</t>
        </is>
      </c>
    </row>
    <row r="1096">
      <c r="A1096" t="inlineStr">
        <is>
          <t>S-595693</t>
        </is>
      </c>
      <c r="B1096" t="inlineStr">
        <is>
          <t>A-2d4502</t>
        </is>
      </c>
      <c r="C1096" s="40" t="n">
        <v>45560</v>
      </c>
      <c r="D1096" s="40" t="n"/>
      <c r="E1096" t="n">
        <v>97</v>
      </c>
      <c r="F1096" t="n">
        <v>0</v>
      </c>
      <c r="G1096" t="inlineStr">
        <is>
          <t>2024-S2</t>
        </is>
      </c>
      <c r="H1096" t="inlineStr">
        <is>
          <t>Sim</t>
        </is>
      </c>
      <c r="I1096" t="n">
        <v>0</v>
      </c>
      <c r="J1096" s="41" t="n"/>
      <c r="L1096" t="inlineStr"/>
      <c r="M1096" t="inlineStr">
        <is>
          <t>Basic</t>
        </is>
      </c>
      <c r="N1096" t="inlineStr">
        <is>
          <t>annual</t>
        </is>
      </c>
      <c r="O1096" t="inlineStr">
        <is>
          <t>Trial</t>
        </is>
      </c>
      <c r="P1096" t="inlineStr">
        <is>
          <t>Sim</t>
        </is>
      </c>
      <c r="Q1096" t="inlineStr">
        <is>
          <t>Não</t>
        </is>
      </c>
      <c r="R1096" t="inlineStr">
        <is>
          <t>Não</t>
        </is>
      </c>
      <c r="S1096" t="inlineStr">
        <is>
          <t>41+</t>
        </is>
      </c>
      <c r="T1096" t="inlineStr">
        <is>
          <t>91–180 dias</t>
        </is>
      </c>
      <c r="U1096" t="inlineStr">
        <is>
          <t>FinTech</t>
        </is>
      </c>
      <c r="V1096" t="inlineStr">
        <is>
          <t>IN</t>
        </is>
      </c>
      <c r="W1096" t="inlineStr">
        <is>
          <t>event</t>
        </is>
      </c>
    </row>
    <row r="1097">
      <c r="A1097" t="inlineStr">
        <is>
          <t>S-276d44</t>
        </is>
      </c>
      <c r="B1097" t="inlineStr">
        <is>
          <t>A-87aa7b</t>
        </is>
      </c>
      <c r="C1097" s="40" t="n">
        <v>45460</v>
      </c>
      <c r="D1097" s="40" t="n"/>
      <c r="E1097" t="n">
        <v>197</v>
      </c>
      <c r="F1097" t="n">
        <v>1176</v>
      </c>
      <c r="G1097" t="inlineStr">
        <is>
          <t>Até 2024-S1</t>
        </is>
      </c>
      <c r="H1097" t="inlineStr">
        <is>
          <t>Sim</t>
        </is>
      </c>
      <c r="I1097" t="n">
        <v>0</v>
      </c>
      <c r="J1097" s="41" t="n"/>
      <c r="L1097" t="inlineStr"/>
      <c r="M1097" t="inlineStr">
        <is>
          <t>Pro</t>
        </is>
      </c>
      <c r="N1097" t="inlineStr">
        <is>
          <t>monthly</t>
        </is>
      </c>
      <c r="O1097" t="inlineStr">
        <is>
          <t>Pago</t>
        </is>
      </c>
      <c r="P1097" t="inlineStr">
        <is>
          <t>Sim</t>
        </is>
      </c>
      <c r="Q1097" t="inlineStr">
        <is>
          <t>Não</t>
        </is>
      </c>
      <c r="R1097" t="inlineStr">
        <is>
          <t>Não</t>
        </is>
      </c>
      <c r="S1097" t="inlineStr">
        <is>
          <t>16–40</t>
        </is>
      </c>
      <c r="T1097" t="inlineStr">
        <is>
          <t>31–90 dias</t>
        </is>
      </c>
      <c r="U1097" t="inlineStr">
        <is>
          <t>HealthTech</t>
        </is>
      </c>
      <c r="V1097" t="inlineStr">
        <is>
          <t>US</t>
        </is>
      </c>
      <c r="W1097" t="inlineStr">
        <is>
          <t>organic</t>
        </is>
      </c>
    </row>
    <row r="1098">
      <c r="A1098" t="inlineStr">
        <is>
          <t>S-6c9ec4</t>
        </is>
      </c>
      <c r="B1098" t="inlineStr">
        <is>
          <t>A-b9eed8</t>
        </is>
      </c>
      <c r="C1098" s="40" t="n">
        <v>45626</v>
      </c>
      <c r="D1098" s="40" t="n"/>
      <c r="E1098" t="n">
        <v>31</v>
      </c>
      <c r="F1098" t="n">
        <v>342</v>
      </c>
      <c r="G1098" t="inlineStr">
        <is>
          <t>2024-S2</t>
        </is>
      </c>
      <c r="H1098" t="inlineStr">
        <is>
          <t>Sim</t>
        </is>
      </c>
      <c r="I1098" t="n">
        <v>0</v>
      </c>
      <c r="J1098" s="41" t="n"/>
      <c r="L1098" t="inlineStr"/>
      <c r="M1098" t="inlineStr">
        <is>
          <t>Basic</t>
        </is>
      </c>
      <c r="N1098" t="inlineStr">
        <is>
          <t>monthly</t>
        </is>
      </c>
      <c r="O1098" t="inlineStr">
        <is>
          <t>Pago</t>
        </is>
      </c>
      <c r="P1098" t="inlineStr">
        <is>
          <t>Sim</t>
        </is>
      </c>
      <c r="Q1098" t="inlineStr">
        <is>
          <t>Não</t>
        </is>
      </c>
      <c r="R1098" t="inlineStr">
        <is>
          <t>Não</t>
        </is>
      </c>
      <c r="S1098" t="inlineStr">
        <is>
          <t>16–40</t>
        </is>
      </c>
      <c r="T1098" t="inlineStr">
        <is>
          <t>181–365 dias</t>
        </is>
      </c>
      <c r="U1098" t="inlineStr">
        <is>
          <t>Cybersecurity</t>
        </is>
      </c>
      <c r="V1098" t="inlineStr">
        <is>
          <t>US</t>
        </is>
      </c>
      <c r="W1098" t="inlineStr">
        <is>
          <t>organic</t>
        </is>
      </c>
    </row>
    <row r="1099">
      <c r="A1099" t="inlineStr">
        <is>
          <t>S-e33883</t>
        </is>
      </c>
      <c r="B1099" t="inlineStr">
        <is>
          <t>A-f9cc74</t>
        </is>
      </c>
      <c r="C1099" s="40" t="n">
        <v>45648</v>
      </c>
      <c r="D1099" s="40" t="n"/>
      <c r="E1099" t="n">
        <v>9</v>
      </c>
      <c r="F1099" t="n">
        <v>0</v>
      </c>
      <c r="G1099" t="inlineStr">
        <is>
          <t>2024-S2</t>
        </is>
      </c>
      <c r="H1099" t="inlineStr">
        <is>
          <t>Não</t>
        </is>
      </c>
      <c r="I1099" t="n">
        <v>0</v>
      </c>
      <c r="J1099" s="41" t="n"/>
      <c r="L1099" t="inlineStr"/>
      <c r="M1099" t="inlineStr">
        <is>
          <t>Pro</t>
        </is>
      </c>
      <c r="N1099" t="inlineStr">
        <is>
          <t>monthly</t>
        </is>
      </c>
      <c r="O1099" t="inlineStr">
        <is>
          <t>Trial</t>
        </is>
      </c>
      <c r="P1099" t="inlineStr">
        <is>
          <t>Sim</t>
        </is>
      </c>
      <c r="Q1099" t="inlineStr">
        <is>
          <t>Não</t>
        </is>
      </c>
      <c r="R1099" t="inlineStr">
        <is>
          <t>Não</t>
        </is>
      </c>
      <c r="S1099" t="inlineStr">
        <is>
          <t>16–40</t>
        </is>
      </c>
      <c r="T1099" t="inlineStr">
        <is>
          <t>31–90 dias</t>
        </is>
      </c>
      <c r="U1099" t="inlineStr">
        <is>
          <t>DevTools</t>
        </is>
      </c>
      <c r="V1099" t="inlineStr">
        <is>
          <t>FR</t>
        </is>
      </c>
      <c r="W1099" t="inlineStr">
        <is>
          <t>partner</t>
        </is>
      </c>
    </row>
    <row r="1100">
      <c r="A1100" t="inlineStr">
        <is>
          <t>S-c25e9d</t>
        </is>
      </c>
      <c r="B1100" t="inlineStr">
        <is>
          <t>A-cc1d8d</t>
        </is>
      </c>
      <c r="C1100" s="40" t="n">
        <v>45643</v>
      </c>
      <c r="D1100" s="40" t="n"/>
      <c r="E1100" t="n">
        <v>14</v>
      </c>
      <c r="F1100" t="n">
        <v>95</v>
      </c>
      <c r="G1100" t="inlineStr">
        <is>
          <t>2024-S2</t>
        </is>
      </c>
      <c r="H1100" t="inlineStr">
        <is>
          <t>Não</t>
        </is>
      </c>
      <c r="I1100" t="n">
        <v>0</v>
      </c>
      <c r="J1100" s="41" t="n"/>
      <c r="L1100" t="inlineStr"/>
      <c r="M1100" t="inlineStr">
        <is>
          <t>Basic</t>
        </is>
      </c>
      <c r="N1100" t="inlineStr">
        <is>
          <t>monthly</t>
        </is>
      </c>
      <c r="O1100" t="inlineStr">
        <is>
          <t>Pago</t>
        </is>
      </c>
      <c r="P1100" t="inlineStr">
        <is>
          <t>Não</t>
        </is>
      </c>
      <c r="Q1100" t="inlineStr">
        <is>
          <t>Não</t>
        </is>
      </c>
      <c r="R1100" t="inlineStr">
        <is>
          <t>Não</t>
        </is>
      </c>
      <c r="S1100" t="inlineStr">
        <is>
          <t>1–5</t>
        </is>
      </c>
      <c r="T1100" t="inlineStr">
        <is>
          <t>Conta nova (≤ 30 dias)</t>
        </is>
      </c>
      <c r="U1100" t="inlineStr">
        <is>
          <t>FinTech</t>
        </is>
      </c>
      <c r="V1100" t="inlineStr">
        <is>
          <t>US</t>
        </is>
      </c>
      <c r="W1100" t="inlineStr">
        <is>
          <t>other</t>
        </is>
      </c>
    </row>
    <row r="1101">
      <c r="A1101" t="inlineStr">
        <is>
          <t>S-1d7e7f</t>
        </is>
      </c>
      <c r="B1101" t="inlineStr">
        <is>
          <t>A-d922bf</t>
        </is>
      </c>
      <c r="C1101" s="40" t="n">
        <v>45536</v>
      </c>
      <c r="D1101" s="40" t="n">
        <v>45586</v>
      </c>
      <c r="E1101" t="n">
        <v>50</v>
      </c>
      <c r="F1101" t="n">
        <v>2985</v>
      </c>
      <c r="G1101" t="inlineStr">
        <is>
          <t>2024-S2</t>
        </is>
      </c>
      <c r="H1101" t="inlineStr">
        <is>
          <t>Sim</t>
        </is>
      </c>
      <c r="I1101" t="n">
        <v>0</v>
      </c>
      <c r="J1101" s="41" t="n">
        <v>45566</v>
      </c>
      <c r="K1101" t="n">
        <v>21</v>
      </c>
      <c r="L1101" t="inlineStr">
        <is>
          <t>Não</t>
        </is>
      </c>
      <c r="M1101" t="inlineStr">
        <is>
          <t>Enterprise</t>
        </is>
      </c>
      <c r="N1101" t="inlineStr">
        <is>
          <t>annual</t>
        </is>
      </c>
      <c r="O1101" t="inlineStr">
        <is>
          <t>Pago</t>
        </is>
      </c>
      <c r="P1101" t="inlineStr">
        <is>
          <t>Sim</t>
        </is>
      </c>
      <c r="Q1101" t="inlineStr">
        <is>
          <t>Não</t>
        </is>
      </c>
      <c r="R1101" t="inlineStr">
        <is>
          <t>Não</t>
        </is>
      </c>
      <c r="S1101" t="inlineStr">
        <is>
          <t>6–15</t>
        </is>
      </c>
      <c r="T1101" t="inlineStr">
        <is>
          <t>181–365 dias</t>
        </is>
      </c>
      <c r="U1101" t="inlineStr">
        <is>
          <t>HealthTech</t>
        </is>
      </c>
      <c r="V1101" t="inlineStr">
        <is>
          <t>US</t>
        </is>
      </c>
      <c r="W1101" t="inlineStr">
        <is>
          <t>ads</t>
        </is>
      </c>
    </row>
    <row r="1102">
      <c r="A1102" t="inlineStr">
        <is>
          <t>S-c9199e</t>
        </is>
      </c>
      <c r="B1102" t="inlineStr">
        <is>
          <t>A-d4ac0e</t>
        </is>
      </c>
      <c r="C1102" s="40" t="n">
        <v>45597</v>
      </c>
      <c r="D1102" s="40" t="n"/>
      <c r="E1102" t="n">
        <v>60</v>
      </c>
      <c r="F1102" t="n">
        <v>1617</v>
      </c>
      <c r="G1102" t="inlineStr">
        <is>
          <t>2024-S2</t>
        </is>
      </c>
      <c r="H1102" t="inlineStr">
        <is>
          <t>Sim</t>
        </is>
      </c>
      <c r="I1102" t="n">
        <v>0</v>
      </c>
      <c r="J1102" s="41" t="n"/>
      <c r="L1102" t="inlineStr"/>
      <c r="M1102" t="inlineStr">
        <is>
          <t>Pro</t>
        </is>
      </c>
      <c r="N1102" t="inlineStr">
        <is>
          <t>annual</t>
        </is>
      </c>
      <c r="O1102" t="inlineStr">
        <is>
          <t>Pago</t>
        </is>
      </c>
      <c r="P1102" t="inlineStr">
        <is>
          <t>Sim</t>
        </is>
      </c>
      <c r="Q1102" t="inlineStr">
        <is>
          <t>Sim</t>
        </is>
      </c>
      <c r="R1102" t="inlineStr">
        <is>
          <t>Não</t>
        </is>
      </c>
      <c r="S1102" t="inlineStr">
        <is>
          <t>16–40</t>
        </is>
      </c>
      <c r="T1102" t="inlineStr">
        <is>
          <t>181–365 dias</t>
        </is>
      </c>
      <c r="U1102" t="inlineStr">
        <is>
          <t>DevTools</t>
        </is>
      </c>
      <c r="V1102" t="inlineStr">
        <is>
          <t>UK</t>
        </is>
      </c>
      <c r="W1102" t="inlineStr">
        <is>
          <t>ads</t>
        </is>
      </c>
    </row>
    <row r="1103">
      <c r="A1103" t="inlineStr">
        <is>
          <t>S-cdc347</t>
        </is>
      </c>
      <c r="B1103" t="inlineStr">
        <is>
          <t>A-8ed5dd</t>
        </is>
      </c>
      <c r="C1103" s="40" t="n">
        <v>45322</v>
      </c>
      <c r="D1103" s="40" t="n"/>
      <c r="E1103" t="n">
        <v>335</v>
      </c>
      <c r="F1103" t="n">
        <v>995</v>
      </c>
      <c r="G1103" t="inlineStr">
        <is>
          <t>Até 2024-S1</t>
        </is>
      </c>
      <c r="H1103" t="inlineStr">
        <is>
          <t>Sim</t>
        </is>
      </c>
      <c r="I1103" t="n">
        <v>0</v>
      </c>
      <c r="J1103" s="41" t="n"/>
      <c r="L1103" t="inlineStr"/>
      <c r="M1103" t="inlineStr">
        <is>
          <t>Enterprise</t>
        </is>
      </c>
      <c r="N1103" t="inlineStr">
        <is>
          <t>monthly</t>
        </is>
      </c>
      <c r="O1103" t="inlineStr">
        <is>
          <t>Pago</t>
        </is>
      </c>
      <c r="P1103" t="inlineStr">
        <is>
          <t>Sim</t>
        </is>
      </c>
      <c r="Q1103" t="inlineStr">
        <is>
          <t>Não</t>
        </is>
      </c>
      <c r="R1103" t="inlineStr">
        <is>
          <t>Não</t>
        </is>
      </c>
      <c r="S1103" t="inlineStr">
        <is>
          <t>1–5</t>
        </is>
      </c>
      <c r="T1103" t="inlineStr">
        <is>
          <t>181–365 dias</t>
        </is>
      </c>
      <c r="U1103" t="inlineStr">
        <is>
          <t>EdTech</t>
        </is>
      </c>
      <c r="V1103" t="inlineStr">
        <is>
          <t>UK</t>
        </is>
      </c>
      <c r="W1103" t="inlineStr">
        <is>
          <t>event</t>
        </is>
      </c>
    </row>
    <row r="1104">
      <c r="A1104" t="inlineStr">
        <is>
          <t>S-3df0c3</t>
        </is>
      </c>
      <c r="B1104" t="inlineStr">
        <is>
          <t>A-922109</t>
        </is>
      </c>
      <c r="C1104" s="40" t="n">
        <v>45388</v>
      </c>
      <c r="D1104" s="40" t="n"/>
      <c r="E1104" t="n">
        <v>269</v>
      </c>
      <c r="F1104" t="n">
        <v>1368</v>
      </c>
      <c r="G1104" t="inlineStr">
        <is>
          <t>Até 2024-S1</t>
        </is>
      </c>
      <c r="H1104" t="inlineStr">
        <is>
          <t>Sim</t>
        </is>
      </c>
      <c r="I1104" t="n">
        <v>0</v>
      </c>
      <c r="J1104" s="41" t="n"/>
      <c r="L1104" t="inlineStr"/>
      <c r="M1104" t="inlineStr">
        <is>
          <t>Basic</t>
        </is>
      </c>
      <c r="N1104" t="inlineStr">
        <is>
          <t>annual</t>
        </is>
      </c>
      <c r="O1104" t="inlineStr">
        <is>
          <t>Pago</t>
        </is>
      </c>
      <c r="P1104" t="inlineStr">
        <is>
          <t>Sim</t>
        </is>
      </c>
      <c r="Q1104" t="inlineStr">
        <is>
          <t>Não</t>
        </is>
      </c>
      <c r="R1104" t="inlineStr">
        <is>
          <t>Não</t>
        </is>
      </c>
      <c r="S1104" t="inlineStr">
        <is>
          <t>41+</t>
        </is>
      </c>
      <c r="T1104" t="inlineStr">
        <is>
          <t>31–90 dias</t>
        </is>
      </c>
      <c r="U1104" t="inlineStr">
        <is>
          <t>Cybersecurity</t>
        </is>
      </c>
      <c r="V1104" t="inlineStr">
        <is>
          <t>US</t>
        </is>
      </c>
      <c r="W1104" t="inlineStr">
        <is>
          <t>ads</t>
        </is>
      </c>
    </row>
    <row r="1105">
      <c r="A1105" t="inlineStr">
        <is>
          <t>S-ea4844</t>
        </is>
      </c>
      <c r="B1105" t="inlineStr">
        <is>
          <t>A-c16b88</t>
        </is>
      </c>
      <c r="C1105" s="40" t="n">
        <v>45446</v>
      </c>
      <c r="D1105" s="40" t="n"/>
      <c r="E1105" t="n">
        <v>211</v>
      </c>
      <c r="F1105" t="n">
        <v>1127</v>
      </c>
      <c r="G1105" t="inlineStr">
        <is>
          <t>Até 2024-S1</t>
        </is>
      </c>
      <c r="H1105" t="inlineStr">
        <is>
          <t>Sim</t>
        </is>
      </c>
      <c r="I1105" t="n">
        <v>0</v>
      </c>
      <c r="J1105" s="41" t="n"/>
      <c r="L1105" t="inlineStr"/>
      <c r="M1105" t="inlineStr">
        <is>
          <t>Pro</t>
        </is>
      </c>
      <c r="N1105" t="inlineStr">
        <is>
          <t>monthly</t>
        </is>
      </c>
      <c r="O1105" t="inlineStr">
        <is>
          <t>Pago</t>
        </is>
      </c>
      <c r="P1105" t="inlineStr">
        <is>
          <t>Sim</t>
        </is>
      </c>
      <c r="Q1105" t="inlineStr">
        <is>
          <t>Não</t>
        </is>
      </c>
      <c r="R1105" t="inlineStr">
        <is>
          <t>Não</t>
        </is>
      </c>
      <c r="S1105" t="inlineStr">
        <is>
          <t>16–40</t>
        </is>
      </c>
      <c r="T1105" t="inlineStr">
        <is>
          <t>181–365 dias</t>
        </is>
      </c>
      <c r="U1105" t="inlineStr">
        <is>
          <t>HealthTech</t>
        </is>
      </c>
      <c r="V1105" t="inlineStr">
        <is>
          <t>US</t>
        </is>
      </c>
      <c r="W1105" t="inlineStr">
        <is>
          <t>event</t>
        </is>
      </c>
    </row>
    <row r="1106">
      <c r="A1106" t="inlineStr">
        <is>
          <t>S-a1d3ad</t>
        </is>
      </c>
      <c r="B1106" t="inlineStr">
        <is>
          <t>A-8ae05d</t>
        </is>
      </c>
      <c r="C1106" s="40" t="n">
        <v>45452</v>
      </c>
      <c r="D1106" s="40" t="n"/>
      <c r="E1106" t="n">
        <v>205</v>
      </c>
      <c r="F1106" t="n">
        <v>0</v>
      </c>
      <c r="G1106" t="inlineStr">
        <is>
          <t>Até 2024-S1</t>
        </is>
      </c>
      <c r="H1106" t="inlineStr">
        <is>
          <t>Sim</t>
        </is>
      </c>
      <c r="I1106" t="n">
        <v>0</v>
      </c>
      <c r="J1106" s="41" t="n"/>
      <c r="L1106" t="inlineStr"/>
      <c r="M1106" t="inlineStr">
        <is>
          <t>Basic</t>
        </is>
      </c>
      <c r="N1106" t="inlineStr">
        <is>
          <t>monthly</t>
        </is>
      </c>
      <c r="O1106" t="inlineStr">
        <is>
          <t>Trial</t>
        </is>
      </c>
      <c r="P1106" t="inlineStr">
        <is>
          <t>Sim</t>
        </is>
      </c>
      <c r="Q1106" t="inlineStr">
        <is>
          <t>Não</t>
        </is>
      </c>
      <c r="R1106" t="inlineStr">
        <is>
          <t>Não</t>
        </is>
      </c>
      <c r="S1106" t="inlineStr">
        <is>
          <t>41+</t>
        </is>
      </c>
      <c r="T1106" t="inlineStr">
        <is>
          <t>31–90 dias</t>
        </is>
      </c>
      <c r="U1106" t="inlineStr">
        <is>
          <t>FinTech</t>
        </is>
      </c>
      <c r="V1106" t="inlineStr">
        <is>
          <t>IN</t>
        </is>
      </c>
      <c r="W1106" t="inlineStr">
        <is>
          <t>other</t>
        </is>
      </c>
    </row>
    <row r="1107">
      <c r="A1107" t="inlineStr">
        <is>
          <t>S-19b415</t>
        </is>
      </c>
      <c r="B1107" t="inlineStr">
        <is>
          <t>A-f446b6</t>
        </is>
      </c>
      <c r="C1107" s="40" t="n">
        <v>45074</v>
      </c>
      <c r="D1107" s="40" t="n"/>
      <c r="E1107" t="n">
        <v>583</v>
      </c>
      <c r="F1107" t="n">
        <v>570</v>
      </c>
      <c r="G1107" t="inlineStr">
        <is>
          <t>Até 2024-S1</t>
        </is>
      </c>
      <c r="H1107" t="inlineStr">
        <is>
          <t>Sim</t>
        </is>
      </c>
      <c r="I1107" t="n">
        <v>0</v>
      </c>
      <c r="J1107" s="41" t="n"/>
      <c r="L1107" t="inlineStr"/>
      <c r="M1107" t="inlineStr">
        <is>
          <t>Basic</t>
        </is>
      </c>
      <c r="N1107" t="inlineStr">
        <is>
          <t>annual</t>
        </is>
      </c>
      <c r="O1107" t="inlineStr">
        <is>
          <t>Pago</t>
        </is>
      </c>
      <c r="P1107" t="inlineStr">
        <is>
          <t>Sim</t>
        </is>
      </c>
      <c r="Q1107" t="inlineStr">
        <is>
          <t>Não</t>
        </is>
      </c>
      <c r="R1107" t="inlineStr">
        <is>
          <t>Não</t>
        </is>
      </c>
      <c r="S1107" t="inlineStr">
        <is>
          <t>16–40</t>
        </is>
      </c>
      <c r="T1107" t="inlineStr">
        <is>
          <t>Conta nova (≤ 30 dias)</t>
        </is>
      </c>
      <c r="U1107" t="inlineStr">
        <is>
          <t>DevTools</t>
        </is>
      </c>
      <c r="V1107" t="inlineStr">
        <is>
          <t>DE</t>
        </is>
      </c>
      <c r="W1107" t="inlineStr">
        <is>
          <t>ads</t>
        </is>
      </c>
    </row>
    <row r="1108">
      <c r="A1108" t="inlineStr">
        <is>
          <t>S-4df6ec</t>
        </is>
      </c>
      <c r="B1108" t="inlineStr">
        <is>
          <t>A-c9bb3e</t>
        </is>
      </c>
      <c r="C1108" s="40" t="n">
        <v>45598</v>
      </c>
      <c r="D1108" s="40" t="n"/>
      <c r="E1108" t="n">
        <v>59</v>
      </c>
      <c r="F1108" t="n">
        <v>190</v>
      </c>
      <c r="G1108" t="inlineStr">
        <is>
          <t>2024-S2</t>
        </is>
      </c>
      <c r="H1108" t="inlineStr">
        <is>
          <t>Sim</t>
        </is>
      </c>
      <c r="I1108" t="n">
        <v>0</v>
      </c>
      <c r="J1108" s="41" t="n"/>
      <c r="L1108" t="inlineStr"/>
      <c r="M1108" t="inlineStr">
        <is>
          <t>Basic</t>
        </is>
      </c>
      <c r="N1108" t="inlineStr">
        <is>
          <t>monthly</t>
        </is>
      </c>
      <c r="O1108" t="inlineStr">
        <is>
          <t>Pago</t>
        </is>
      </c>
      <c r="P1108" t="inlineStr">
        <is>
          <t>Sim</t>
        </is>
      </c>
      <c r="Q1108" t="inlineStr">
        <is>
          <t>Não</t>
        </is>
      </c>
      <c r="R1108" t="inlineStr">
        <is>
          <t>Não</t>
        </is>
      </c>
      <c r="S1108" t="inlineStr">
        <is>
          <t>6–15</t>
        </is>
      </c>
      <c r="T1108" t="inlineStr">
        <is>
          <t>181–365 dias</t>
        </is>
      </c>
      <c r="U1108" t="inlineStr">
        <is>
          <t>EdTech</t>
        </is>
      </c>
      <c r="V1108" t="inlineStr">
        <is>
          <t>US</t>
        </is>
      </c>
      <c r="W1108" t="inlineStr">
        <is>
          <t>ads</t>
        </is>
      </c>
    </row>
    <row r="1109">
      <c r="A1109" t="inlineStr">
        <is>
          <t>S-8dfd77</t>
        </is>
      </c>
      <c r="B1109" t="inlineStr">
        <is>
          <t>A-2922b6</t>
        </is>
      </c>
      <c r="C1109" s="40" t="n">
        <v>45651</v>
      </c>
      <c r="D1109" s="40" t="n"/>
      <c r="E1109" t="n">
        <v>6</v>
      </c>
      <c r="F1109" t="n">
        <v>980</v>
      </c>
      <c r="G1109" t="inlineStr">
        <is>
          <t>2024-S2</t>
        </is>
      </c>
      <c r="H1109" t="inlineStr">
        <is>
          <t>Não</t>
        </is>
      </c>
      <c r="I1109" t="n">
        <v>0</v>
      </c>
      <c r="J1109" s="41" t="n"/>
      <c r="L1109" t="inlineStr"/>
      <c r="M1109" t="inlineStr">
        <is>
          <t>Pro</t>
        </is>
      </c>
      <c r="N1109" t="inlineStr">
        <is>
          <t>annual</t>
        </is>
      </c>
      <c r="O1109" t="inlineStr">
        <is>
          <t>Pago</t>
        </is>
      </c>
      <c r="P1109" t="inlineStr">
        <is>
          <t>Não</t>
        </is>
      </c>
      <c r="Q1109" t="inlineStr">
        <is>
          <t>Sim</t>
        </is>
      </c>
      <c r="R1109" t="inlineStr">
        <is>
          <t>Não</t>
        </is>
      </c>
      <c r="S1109" t="inlineStr">
        <is>
          <t>16–40</t>
        </is>
      </c>
      <c r="T1109" t="inlineStr">
        <is>
          <t>31–90 dias</t>
        </is>
      </c>
      <c r="U1109" t="inlineStr">
        <is>
          <t>HealthTech</t>
        </is>
      </c>
      <c r="V1109" t="inlineStr">
        <is>
          <t>US</t>
        </is>
      </c>
      <c r="W1109" t="inlineStr">
        <is>
          <t>organic</t>
        </is>
      </c>
    </row>
    <row r="1110">
      <c r="A1110" t="inlineStr">
        <is>
          <t>S-126e7e</t>
        </is>
      </c>
      <c r="B1110" t="inlineStr">
        <is>
          <t>A-0f7d77</t>
        </is>
      </c>
      <c r="C1110" s="40" t="n">
        <v>45647</v>
      </c>
      <c r="D1110" s="40" t="n"/>
      <c r="E1110" t="n">
        <v>10</v>
      </c>
      <c r="F1110" t="n">
        <v>1393</v>
      </c>
      <c r="G1110" t="inlineStr">
        <is>
          <t>2024-S2</t>
        </is>
      </c>
      <c r="H1110" t="inlineStr">
        <is>
          <t>Não</t>
        </is>
      </c>
      <c r="I1110" t="n">
        <v>0</v>
      </c>
      <c r="J1110" s="41" t="n"/>
      <c r="L1110" t="inlineStr"/>
      <c r="M1110" t="inlineStr">
        <is>
          <t>Enterprise</t>
        </is>
      </c>
      <c r="N1110" t="inlineStr">
        <is>
          <t>monthly</t>
        </is>
      </c>
      <c r="O1110" t="inlineStr">
        <is>
          <t>Pago</t>
        </is>
      </c>
      <c r="P1110" t="inlineStr">
        <is>
          <t>Não</t>
        </is>
      </c>
      <c r="Q1110" t="inlineStr">
        <is>
          <t>Não</t>
        </is>
      </c>
      <c r="R1110" t="inlineStr">
        <is>
          <t>Não</t>
        </is>
      </c>
      <c r="S1110" t="inlineStr">
        <is>
          <t>6–15</t>
        </is>
      </c>
      <c r="T1110" t="inlineStr">
        <is>
          <t>31–90 dias</t>
        </is>
      </c>
      <c r="U1110" t="inlineStr">
        <is>
          <t>FinTech</t>
        </is>
      </c>
      <c r="V1110" t="inlineStr">
        <is>
          <t>IN</t>
        </is>
      </c>
      <c r="W1110" t="inlineStr">
        <is>
          <t>partner</t>
        </is>
      </c>
    </row>
    <row r="1111">
      <c r="A1111" t="inlineStr">
        <is>
          <t>S-b608f5</t>
        </is>
      </c>
      <c r="B1111" t="inlineStr">
        <is>
          <t>A-977ca0</t>
        </is>
      </c>
      <c r="C1111" s="40" t="n">
        <v>45498</v>
      </c>
      <c r="D1111" s="40" t="n"/>
      <c r="E1111" t="n">
        <v>159</v>
      </c>
      <c r="F1111" t="n">
        <v>1519</v>
      </c>
      <c r="G1111" t="inlineStr">
        <is>
          <t>2024-S2</t>
        </is>
      </c>
      <c r="H1111" t="inlineStr">
        <is>
          <t>Sim</t>
        </is>
      </c>
      <c r="I1111" t="n">
        <v>0</v>
      </c>
      <c r="J1111" s="41" t="n"/>
      <c r="L1111" t="inlineStr"/>
      <c r="M1111" t="inlineStr">
        <is>
          <t>Pro</t>
        </is>
      </c>
      <c r="N1111" t="inlineStr">
        <is>
          <t>annual</t>
        </is>
      </c>
      <c r="O1111" t="inlineStr">
        <is>
          <t>Pago</t>
        </is>
      </c>
      <c r="P1111" t="inlineStr">
        <is>
          <t>Sim</t>
        </is>
      </c>
      <c r="Q1111" t="inlineStr">
        <is>
          <t>Não</t>
        </is>
      </c>
      <c r="R1111" t="inlineStr">
        <is>
          <t>Não</t>
        </is>
      </c>
      <c r="S1111" t="inlineStr">
        <is>
          <t>16–40</t>
        </is>
      </c>
      <c r="T1111" t="inlineStr">
        <is>
          <t>Mais de 365 dias</t>
        </is>
      </c>
      <c r="U1111" t="inlineStr">
        <is>
          <t>HealthTech</t>
        </is>
      </c>
      <c r="V1111" t="inlineStr">
        <is>
          <t>IN</t>
        </is>
      </c>
      <c r="W1111" t="inlineStr">
        <is>
          <t>partner</t>
        </is>
      </c>
    </row>
    <row r="1112">
      <c r="A1112" t="inlineStr">
        <is>
          <t>S-1c45b4</t>
        </is>
      </c>
      <c r="B1112" t="inlineStr">
        <is>
          <t>A-13466a</t>
        </is>
      </c>
      <c r="C1112" s="40" t="n">
        <v>45402</v>
      </c>
      <c r="D1112" s="40" t="n"/>
      <c r="E1112" t="n">
        <v>255</v>
      </c>
      <c r="F1112" t="n">
        <v>0</v>
      </c>
      <c r="G1112" t="inlineStr">
        <is>
          <t>Até 2024-S1</t>
        </is>
      </c>
      <c r="H1112" t="inlineStr">
        <is>
          <t>Sim</t>
        </is>
      </c>
      <c r="I1112" t="n">
        <v>0</v>
      </c>
      <c r="J1112" s="41" t="n"/>
      <c r="L1112" t="inlineStr"/>
      <c r="M1112" t="inlineStr">
        <is>
          <t>Basic</t>
        </is>
      </c>
      <c r="N1112" t="inlineStr">
        <is>
          <t>monthly</t>
        </is>
      </c>
      <c r="O1112" t="inlineStr">
        <is>
          <t>Trial</t>
        </is>
      </c>
      <c r="P1112" t="inlineStr">
        <is>
          <t>Sim</t>
        </is>
      </c>
      <c r="Q1112" t="inlineStr">
        <is>
          <t>Não</t>
        </is>
      </c>
      <c r="R1112" t="inlineStr">
        <is>
          <t>Não</t>
        </is>
      </c>
      <c r="S1112" t="inlineStr">
        <is>
          <t>41+</t>
        </is>
      </c>
      <c r="T1112" t="inlineStr">
        <is>
          <t>181–365 dias</t>
        </is>
      </c>
      <c r="U1112" t="inlineStr">
        <is>
          <t>DevTools</t>
        </is>
      </c>
      <c r="V1112" t="inlineStr">
        <is>
          <t>AU</t>
        </is>
      </c>
      <c r="W1112" t="inlineStr">
        <is>
          <t>event</t>
        </is>
      </c>
    </row>
    <row r="1113">
      <c r="A1113" t="inlineStr">
        <is>
          <t>S-4a8fda</t>
        </is>
      </c>
      <c r="B1113" t="inlineStr">
        <is>
          <t>A-e1462e</t>
        </is>
      </c>
      <c r="C1113" s="40" t="n">
        <v>45616</v>
      </c>
      <c r="D1113" s="40" t="n"/>
      <c r="E1113" t="n">
        <v>41</v>
      </c>
      <c r="F1113" t="n">
        <v>285</v>
      </c>
      <c r="G1113" t="inlineStr">
        <is>
          <t>2024-S2</t>
        </is>
      </c>
      <c r="H1113" t="inlineStr">
        <is>
          <t>Sim</t>
        </is>
      </c>
      <c r="I1113" t="n">
        <v>0</v>
      </c>
      <c r="J1113" s="41" t="n"/>
      <c r="L1113" t="inlineStr"/>
      <c r="M1113" t="inlineStr">
        <is>
          <t>Basic</t>
        </is>
      </c>
      <c r="N1113" t="inlineStr">
        <is>
          <t>annual</t>
        </is>
      </c>
      <c r="O1113" t="inlineStr">
        <is>
          <t>Pago</t>
        </is>
      </c>
      <c r="P1113" t="inlineStr">
        <is>
          <t>Não</t>
        </is>
      </c>
      <c r="Q1113" t="inlineStr">
        <is>
          <t>Não</t>
        </is>
      </c>
      <c r="R1113" t="inlineStr">
        <is>
          <t>Não</t>
        </is>
      </c>
      <c r="S1113" t="inlineStr">
        <is>
          <t>6–15</t>
        </is>
      </c>
      <c r="T1113" t="inlineStr">
        <is>
          <t>Mais de 365 dias</t>
        </is>
      </c>
      <c r="U1113" t="inlineStr">
        <is>
          <t>FinTech</t>
        </is>
      </c>
      <c r="V1113" t="inlineStr">
        <is>
          <t>UK</t>
        </is>
      </c>
      <c r="W1113" t="inlineStr">
        <is>
          <t>partner</t>
        </is>
      </c>
    </row>
    <row r="1114">
      <c r="A1114" t="inlineStr">
        <is>
          <t>S-ccc10f</t>
        </is>
      </c>
      <c r="B1114" t="inlineStr">
        <is>
          <t>A-87aa7b</t>
        </is>
      </c>
      <c r="C1114" s="40" t="n">
        <v>45615</v>
      </c>
      <c r="D1114" s="40" t="n"/>
      <c r="E1114" t="n">
        <v>42</v>
      </c>
      <c r="F1114" t="n">
        <v>456</v>
      </c>
      <c r="G1114" t="inlineStr">
        <is>
          <t>2024-S2</t>
        </is>
      </c>
      <c r="H1114" t="inlineStr">
        <is>
          <t>Sim</t>
        </is>
      </c>
      <c r="I1114" t="n">
        <v>0</v>
      </c>
      <c r="J1114" s="41" t="n"/>
      <c r="L1114" t="inlineStr"/>
      <c r="M1114" t="inlineStr">
        <is>
          <t>Basic</t>
        </is>
      </c>
      <c r="N1114" t="inlineStr">
        <is>
          <t>annual</t>
        </is>
      </c>
      <c r="O1114" t="inlineStr">
        <is>
          <t>Pago</t>
        </is>
      </c>
      <c r="P1114" t="inlineStr">
        <is>
          <t>Sim</t>
        </is>
      </c>
      <c r="Q1114" t="inlineStr">
        <is>
          <t>Não</t>
        </is>
      </c>
      <c r="R1114" t="inlineStr">
        <is>
          <t>Não</t>
        </is>
      </c>
      <c r="S1114" t="inlineStr">
        <is>
          <t>16–40</t>
        </is>
      </c>
      <c r="T1114" t="inlineStr">
        <is>
          <t>181–365 dias</t>
        </is>
      </c>
      <c r="U1114" t="inlineStr">
        <is>
          <t>HealthTech</t>
        </is>
      </c>
      <c r="V1114" t="inlineStr">
        <is>
          <t>US</t>
        </is>
      </c>
      <c r="W1114" t="inlineStr">
        <is>
          <t>organic</t>
        </is>
      </c>
    </row>
    <row r="1115">
      <c r="A1115" t="inlineStr">
        <is>
          <t>S-689032</t>
        </is>
      </c>
      <c r="B1115" t="inlineStr">
        <is>
          <t>A-410e86</t>
        </is>
      </c>
      <c r="C1115" s="40" t="n">
        <v>45640</v>
      </c>
      <c r="D1115" s="40" t="n">
        <v>45651</v>
      </c>
      <c r="E1115" t="n">
        <v>11</v>
      </c>
      <c r="F1115" t="n">
        <v>0</v>
      </c>
      <c r="G1115" t="inlineStr">
        <is>
          <t>2024-S2</t>
        </is>
      </c>
      <c r="H1115" t="inlineStr">
        <is>
          <t>Não</t>
        </is>
      </c>
      <c r="I1115" t="n">
        <v>1</v>
      </c>
      <c r="J1115" s="41" t="n">
        <v>45627</v>
      </c>
      <c r="K1115" t="n">
        <v>25</v>
      </c>
      <c r="L1115" t="inlineStr">
        <is>
          <t>Não</t>
        </is>
      </c>
      <c r="M1115" t="inlineStr">
        <is>
          <t>Enterprise</t>
        </is>
      </c>
      <c r="N1115" t="inlineStr">
        <is>
          <t>monthly</t>
        </is>
      </c>
      <c r="O1115" t="inlineStr">
        <is>
          <t>Trial</t>
        </is>
      </c>
      <c r="P1115" t="inlineStr">
        <is>
          <t>Não</t>
        </is>
      </c>
      <c r="Q1115" t="inlineStr">
        <is>
          <t>Não</t>
        </is>
      </c>
      <c r="R1115" t="inlineStr">
        <is>
          <t>Não</t>
        </is>
      </c>
      <c r="S1115" t="inlineStr">
        <is>
          <t>16–40</t>
        </is>
      </c>
      <c r="T1115" t="inlineStr">
        <is>
          <t>31–90 dias</t>
        </is>
      </c>
      <c r="U1115" t="inlineStr">
        <is>
          <t>FinTech</t>
        </is>
      </c>
      <c r="V1115" t="inlineStr">
        <is>
          <t>US</t>
        </is>
      </c>
      <c r="W1115" t="inlineStr">
        <is>
          <t>organic</t>
        </is>
      </c>
    </row>
    <row r="1116">
      <c r="A1116" t="inlineStr">
        <is>
          <t>S-5e5ff0</t>
        </is>
      </c>
      <c r="B1116" t="inlineStr">
        <is>
          <t>A-832ec2</t>
        </is>
      </c>
      <c r="C1116" s="40" t="n">
        <v>45539</v>
      </c>
      <c r="D1116" s="40" t="n"/>
      <c r="E1116" t="n">
        <v>118</v>
      </c>
      <c r="F1116" t="n">
        <v>0</v>
      </c>
      <c r="G1116" t="inlineStr">
        <is>
          <t>2024-S2</t>
        </is>
      </c>
      <c r="H1116" t="inlineStr">
        <is>
          <t>Sim</t>
        </is>
      </c>
      <c r="I1116" t="n">
        <v>0</v>
      </c>
      <c r="J1116" s="41" t="n"/>
      <c r="L1116" t="inlineStr"/>
      <c r="M1116" t="inlineStr">
        <is>
          <t>Pro</t>
        </is>
      </c>
      <c r="N1116" t="inlineStr">
        <is>
          <t>annual</t>
        </is>
      </c>
      <c r="O1116" t="inlineStr">
        <is>
          <t>Trial</t>
        </is>
      </c>
      <c r="P1116" t="inlineStr">
        <is>
          <t>Sim</t>
        </is>
      </c>
      <c r="Q1116" t="inlineStr">
        <is>
          <t>Não</t>
        </is>
      </c>
      <c r="R1116" t="inlineStr">
        <is>
          <t>Não</t>
        </is>
      </c>
      <c r="S1116" t="inlineStr">
        <is>
          <t>6–15</t>
        </is>
      </c>
      <c r="T1116" t="inlineStr">
        <is>
          <t>181–365 dias</t>
        </is>
      </c>
      <c r="U1116" t="inlineStr">
        <is>
          <t>FinTech</t>
        </is>
      </c>
      <c r="V1116" t="inlineStr">
        <is>
          <t>UK</t>
        </is>
      </c>
      <c r="W1116" t="inlineStr">
        <is>
          <t>event</t>
        </is>
      </c>
    </row>
    <row r="1117">
      <c r="A1117" t="inlineStr">
        <is>
          <t>S-bf43b4</t>
        </is>
      </c>
      <c r="B1117" t="inlineStr">
        <is>
          <t>A-6f8ad2</t>
        </is>
      </c>
      <c r="C1117" s="40" t="n">
        <v>45630</v>
      </c>
      <c r="D1117" s="40" t="n"/>
      <c r="E1117" t="n">
        <v>27</v>
      </c>
      <c r="F1117" t="n">
        <v>2009</v>
      </c>
      <c r="G1117" t="inlineStr">
        <is>
          <t>2024-S2</t>
        </is>
      </c>
      <c r="H1117" t="inlineStr">
        <is>
          <t>Não</t>
        </is>
      </c>
      <c r="I1117" t="n">
        <v>0</v>
      </c>
      <c r="J1117" s="41" t="n"/>
      <c r="L1117" t="inlineStr"/>
      <c r="M1117" t="inlineStr">
        <is>
          <t>Pro</t>
        </is>
      </c>
      <c r="N1117" t="inlineStr">
        <is>
          <t>monthly</t>
        </is>
      </c>
      <c r="O1117" t="inlineStr">
        <is>
          <t>Pago</t>
        </is>
      </c>
      <c r="P1117" t="inlineStr">
        <is>
          <t>Sim</t>
        </is>
      </c>
      <c r="Q1117" t="inlineStr">
        <is>
          <t>Não</t>
        </is>
      </c>
      <c r="R1117" t="inlineStr">
        <is>
          <t>Não</t>
        </is>
      </c>
      <c r="S1117" t="inlineStr">
        <is>
          <t>41+</t>
        </is>
      </c>
      <c r="T1117" t="inlineStr">
        <is>
          <t>91–180 dias</t>
        </is>
      </c>
      <c r="U1117" t="inlineStr">
        <is>
          <t>EdTech</t>
        </is>
      </c>
      <c r="V1117" t="inlineStr">
        <is>
          <t>IN</t>
        </is>
      </c>
      <c r="W1117" t="inlineStr">
        <is>
          <t>organic</t>
        </is>
      </c>
    </row>
    <row r="1118">
      <c r="A1118" t="inlineStr">
        <is>
          <t>S-379d32</t>
        </is>
      </c>
      <c r="B1118" t="inlineStr">
        <is>
          <t>A-a8b49c</t>
        </is>
      </c>
      <c r="C1118" s="40" t="n">
        <v>45578</v>
      </c>
      <c r="D1118" s="40" t="n"/>
      <c r="E1118" t="n">
        <v>79</v>
      </c>
      <c r="F1118" t="n">
        <v>4378</v>
      </c>
      <c r="G1118" t="inlineStr">
        <is>
          <t>2024-S2</t>
        </is>
      </c>
      <c r="H1118" t="inlineStr">
        <is>
          <t>Sim</t>
        </is>
      </c>
      <c r="I1118" t="n">
        <v>0</v>
      </c>
      <c r="J1118" s="41" t="n"/>
      <c r="L1118" t="inlineStr"/>
      <c r="M1118" t="inlineStr">
        <is>
          <t>Enterprise</t>
        </is>
      </c>
      <c r="N1118" t="inlineStr">
        <is>
          <t>annual</t>
        </is>
      </c>
      <c r="O1118" t="inlineStr">
        <is>
          <t>Pago</t>
        </is>
      </c>
      <c r="P1118" t="inlineStr">
        <is>
          <t>Sim</t>
        </is>
      </c>
      <c r="Q1118" t="inlineStr">
        <is>
          <t>Sim</t>
        </is>
      </c>
      <c r="R1118" t="inlineStr">
        <is>
          <t>Não</t>
        </is>
      </c>
      <c r="S1118" t="inlineStr">
        <is>
          <t>16–40</t>
        </is>
      </c>
      <c r="T1118" t="inlineStr">
        <is>
          <t>Mais de 365 dias</t>
        </is>
      </c>
      <c r="U1118" t="inlineStr">
        <is>
          <t>Cybersecurity</t>
        </is>
      </c>
      <c r="V1118" t="inlineStr">
        <is>
          <t>UK</t>
        </is>
      </c>
      <c r="W1118" t="inlineStr">
        <is>
          <t>partner</t>
        </is>
      </c>
    </row>
    <row r="1119">
      <c r="A1119" t="inlineStr">
        <is>
          <t>S-0adca9</t>
        </is>
      </c>
      <c r="B1119" t="inlineStr">
        <is>
          <t>A-b3fe05</t>
        </is>
      </c>
      <c r="C1119" s="40" t="n">
        <v>45572</v>
      </c>
      <c r="D1119" s="40" t="n"/>
      <c r="E1119" t="n">
        <v>85</v>
      </c>
      <c r="F1119" t="n">
        <v>1045</v>
      </c>
      <c r="G1119" t="inlineStr">
        <is>
          <t>2024-S2</t>
        </is>
      </c>
      <c r="H1119" t="inlineStr">
        <is>
          <t>Sim</t>
        </is>
      </c>
      <c r="I1119" t="n">
        <v>0</v>
      </c>
      <c r="J1119" s="41" t="n"/>
      <c r="L1119" t="inlineStr"/>
      <c r="M1119" t="inlineStr">
        <is>
          <t>Basic</t>
        </is>
      </c>
      <c r="N1119" t="inlineStr">
        <is>
          <t>monthly</t>
        </is>
      </c>
      <c r="O1119" t="inlineStr">
        <is>
          <t>Pago</t>
        </is>
      </c>
      <c r="P1119" t="inlineStr">
        <is>
          <t>Sim</t>
        </is>
      </c>
      <c r="Q1119" t="inlineStr">
        <is>
          <t>Não</t>
        </is>
      </c>
      <c r="R1119" t="inlineStr">
        <is>
          <t>Não</t>
        </is>
      </c>
      <c r="S1119" t="inlineStr">
        <is>
          <t>41+</t>
        </is>
      </c>
      <c r="T1119" t="inlineStr">
        <is>
          <t>91–180 dias</t>
        </is>
      </c>
      <c r="U1119" t="inlineStr">
        <is>
          <t>Cybersecurity</t>
        </is>
      </c>
      <c r="V1119" t="inlineStr">
        <is>
          <t>CA</t>
        </is>
      </c>
      <c r="W1119" t="inlineStr">
        <is>
          <t>partner</t>
        </is>
      </c>
    </row>
    <row r="1120">
      <c r="A1120" t="inlineStr">
        <is>
          <t>S-413a1d</t>
        </is>
      </c>
      <c r="B1120" t="inlineStr">
        <is>
          <t>A-7df7a7</t>
        </is>
      </c>
      <c r="C1120" s="40" t="n">
        <v>45437</v>
      </c>
      <c r="D1120" s="40" t="n"/>
      <c r="E1120" t="n">
        <v>220</v>
      </c>
      <c r="F1120" t="n">
        <v>1393</v>
      </c>
      <c r="G1120" t="inlineStr">
        <is>
          <t>Até 2024-S1</t>
        </is>
      </c>
      <c r="H1120" t="inlineStr">
        <is>
          <t>Sim</t>
        </is>
      </c>
      <c r="I1120" t="n">
        <v>0</v>
      </c>
      <c r="J1120" s="41" t="n"/>
      <c r="L1120" t="inlineStr"/>
      <c r="M1120" t="inlineStr">
        <is>
          <t>Enterprise</t>
        </is>
      </c>
      <c r="N1120" t="inlineStr">
        <is>
          <t>monthly</t>
        </is>
      </c>
      <c r="O1120" t="inlineStr">
        <is>
          <t>Pago</t>
        </is>
      </c>
      <c r="P1120" t="inlineStr">
        <is>
          <t>Sim</t>
        </is>
      </c>
      <c r="Q1120" t="inlineStr">
        <is>
          <t>Não</t>
        </is>
      </c>
      <c r="R1120" t="inlineStr">
        <is>
          <t>Sim</t>
        </is>
      </c>
      <c r="S1120" t="inlineStr">
        <is>
          <t>6–15</t>
        </is>
      </c>
      <c r="T1120" t="inlineStr">
        <is>
          <t>Mais de 365 dias</t>
        </is>
      </c>
      <c r="U1120" t="inlineStr">
        <is>
          <t>DevTools</t>
        </is>
      </c>
      <c r="V1120" t="inlineStr">
        <is>
          <t>US</t>
        </is>
      </c>
      <c r="W1120" t="inlineStr">
        <is>
          <t>organic</t>
        </is>
      </c>
    </row>
    <row r="1121">
      <c r="A1121" t="inlineStr">
        <is>
          <t>S-8451e7</t>
        </is>
      </c>
      <c r="B1121" t="inlineStr">
        <is>
          <t>A-82861f</t>
        </is>
      </c>
      <c r="C1121" s="40" t="n">
        <v>45569</v>
      </c>
      <c r="D1121" s="40" t="n"/>
      <c r="E1121" t="n">
        <v>88</v>
      </c>
      <c r="F1121" t="n">
        <v>8159</v>
      </c>
      <c r="G1121" t="inlineStr">
        <is>
          <t>2024-S2</t>
        </is>
      </c>
      <c r="H1121" t="inlineStr">
        <is>
          <t>Sim</t>
        </is>
      </c>
      <c r="I1121" t="n">
        <v>0</v>
      </c>
      <c r="J1121" s="41" t="n"/>
      <c r="L1121" t="inlineStr"/>
      <c r="M1121" t="inlineStr">
        <is>
          <t>Enterprise</t>
        </is>
      </c>
      <c r="N1121" t="inlineStr">
        <is>
          <t>annual</t>
        </is>
      </c>
      <c r="O1121" t="inlineStr">
        <is>
          <t>Pago</t>
        </is>
      </c>
      <c r="P1121" t="inlineStr">
        <is>
          <t>Sim</t>
        </is>
      </c>
      <c r="Q1121" t="inlineStr">
        <is>
          <t>Não</t>
        </is>
      </c>
      <c r="R1121" t="inlineStr">
        <is>
          <t>Não</t>
        </is>
      </c>
      <c r="S1121" t="inlineStr">
        <is>
          <t>41+</t>
        </is>
      </c>
      <c r="T1121" t="inlineStr">
        <is>
          <t>91–180 dias</t>
        </is>
      </c>
      <c r="U1121" t="inlineStr">
        <is>
          <t>DevTools</t>
        </is>
      </c>
      <c r="V1121" t="inlineStr">
        <is>
          <t>UK</t>
        </is>
      </c>
      <c r="W1121" t="inlineStr">
        <is>
          <t>organic</t>
        </is>
      </c>
    </row>
    <row r="1122">
      <c r="A1122" t="inlineStr">
        <is>
          <t>S-9c0df6</t>
        </is>
      </c>
      <c r="B1122" t="inlineStr">
        <is>
          <t>A-883b7d</t>
        </is>
      </c>
      <c r="C1122" s="40" t="n">
        <v>45406</v>
      </c>
      <c r="D1122" s="40" t="n">
        <v>45542</v>
      </c>
      <c r="E1122" t="n">
        <v>136</v>
      </c>
      <c r="F1122" t="n">
        <v>2009</v>
      </c>
      <c r="G1122" t="inlineStr">
        <is>
          <t>Até 2024-S1</t>
        </is>
      </c>
      <c r="H1122" t="inlineStr">
        <is>
          <t>Sim</t>
        </is>
      </c>
      <c r="I1122" t="n">
        <v>0</v>
      </c>
      <c r="J1122" s="41" t="n">
        <v>45536</v>
      </c>
      <c r="K1122" t="n">
        <v>7</v>
      </c>
      <c r="L1122" t="inlineStr">
        <is>
          <t>Não</t>
        </is>
      </c>
      <c r="M1122" t="inlineStr">
        <is>
          <t>Pro</t>
        </is>
      </c>
      <c r="N1122" t="inlineStr">
        <is>
          <t>monthly</t>
        </is>
      </c>
      <c r="O1122" t="inlineStr">
        <is>
          <t>Pago</t>
        </is>
      </c>
      <c r="P1122" t="inlineStr">
        <is>
          <t>Sim</t>
        </is>
      </c>
      <c r="Q1122" t="inlineStr">
        <is>
          <t>Não</t>
        </is>
      </c>
      <c r="R1122" t="inlineStr">
        <is>
          <t>Não</t>
        </is>
      </c>
      <c r="S1122" t="inlineStr">
        <is>
          <t>41+</t>
        </is>
      </c>
      <c r="T1122" t="inlineStr">
        <is>
          <t>Conta nova (≤ 30 dias)</t>
        </is>
      </c>
      <c r="U1122" t="inlineStr">
        <is>
          <t>Cybersecurity</t>
        </is>
      </c>
      <c r="V1122" t="inlineStr">
        <is>
          <t>IN</t>
        </is>
      </c>
      <c r="W1122" t="inlineStr">
        <is>
          <t>other</t>
        </is>
      </c>
    </row>
    <row r="1123">
      <c r="A1123" t="inlineStr">
        <is>
          <t>S-be0fc9</t>
        </is>
      </c>
      <c r="B1123" t="inlineStr">
        <is>
          <t>A-e693b6</t>
        </is>
      </c>
      <c r="C1123" s="40" t="n">
        <v>45535</v>
      </c>
      <c r="D1123" s="40" t="n"/>
      <c r="E1123" t="n">
        <v>122</v>
      </c>
      <c r="F1123" t="n">
        <v>0</v>
      </c>
      <c r="G1123" t="inlineStr">
        <is>
          <t>2024-S2</t>
        </is>
      </c>
      <c r="H1123" t="inlineStr">
        <is>
          <t>Sim</t>
        </is>
      </c>
      <c r="I1123" t="n">
        <v>0</v>
      </c>
      <c r="J1123" s="41" t="n"/>
      <c r="L1123" t="inlineStr"/>
      <c r="M1123" t="inlineStr">
        <is>
          <t>Enterprise</t>
        </is>
      </c>
      <c r="N1123" t="inlineStr">
        <is>
          <t>annual</t>
        </is>
      </c>
      <c r="O1123" t="inlineStr">
        <is>
          <t>Trial</t>
        </is>
      </c>
      <c r="P1123" t="inlineStr">
        <is>
          <t>Sim</t>
        </is>
      </c>
      <c r="Q1123" t="inlineStr">
        <is>
          <t>Não</t>
        </is>
      </c>
      <c r="R1123" t="inlineStr">
        <is>
          <t>Não</t>
        </is>
      </c>
      <c r="S1123" t="inlineStr">
        <is>
          <t>41+</t>
        </is>
      </c>
      <c r="T1123" t="inlineStr">
        <is>
          <t>Mais de 365 dias</t>
        </is>
      </c>
      <c r="U1123" t="inlineStr">
        <is>
          <t>FinTech</t>
        </is>
      </c>
      <c r="V1123" t="inlineStr">
        <is>
          <t>AU</t>
        </is>
      </c>
      <c r="W1123" t="inlineStr">
        <is>
          <t>event</t>
        </is>
      </c>
    </row>
    <row r="1124">
      <c r="A1124" t="inlineStr">
        <is>
          <t>S-e3903e</t>
        </is>
      </c>
      <c r="B1124" t="inlineStr">
        <is>
          <t>A-6da850</t>
        </is>
      </c>
      <c r="C1124" s="40" t="n">
        <v>45581</v>
      </c>
      <c r="D1124" s="40" t="n">
        <v>45634</v>
      </c>
      <c r="E1124" t="n">
        <v>53</v>
      </c>
      <c r="F1124" t="n">
        <v>1519</v>
      </c>
      <c r="G1124" t="inlineStr">
        <is>
          <t>2024-S2</t>
        </is>
      </c>
      <c r="H1124" t="inlineStr">
        <is>
          <t>Sim</t>
        </is>
      </c>
      <c r="I1124" t="n">
        <v>0</v>
      </c>
      <c r="J1124" s="41" t="n">
        <v>45627</v>
      </c>
      <c r="K1124" t="n">
        <v>8</v>
      </c>
      <c r="L1124" t="inlineStr">
        <is>
          <t>Não</t>
        </is>
      </c>
      <c r="M1124" t="inlineStr">
        <is>
          <t>Pro</t>
        </is>
      </c>
      <c r="N1124" t="inlineStr">
        <is>
          <t>annual</t>
        </is>
      </c>
      <c r="O1124" t="inlineStr">
        <is>
          <t>Pago</t>
        </is>
      </c>
      <c r="P1124" t="inlineStr">
        <is>
          <t>Sim</t>
        </is>
      </c>
      <c r="Q1124" t="inlineStr">
        <is>
          <t>Não</t>
        </is>
      </c>
      <c r="R1124" t="inlineStr">
        <is>
          <t>Não</t>
        </is>
      </c>
      <c r="S1124" t="inlineStr">
        <is>
          <t>16–40</t>
        </is>
      </c>
      <c r="T1124" t="inlineStr">
        <is>
          <t>Mais de 365 dias</t>
        </is>
      </c>
      <c r="U1124" t="inlineStr">
        <is>
          <t>FinTech</t>
        </is>
      </c>
      <c r="V1124" t="inlineStr">
        <is>
          <t>IN</t>
        </is>
      </c>
      <c r="W1124" t="inlineStr">
        <is>
          <t>organic</t>
        </is>
      </c>
    </row>
    <row r="1125">
      <c r="A1125" t="inlineStr">
        <is>
          <t>S-8fcce1</t>
        </is>
      </c>
      <c r="B1125" t="inlineStr">
        <is>
          <t>A-ccb686</t>
        </is>
      </c>
      <c r="C1125" s="40" t="n">
        <v>45463</v>
      </c>
      <c r="D1125" s="40" t="n"/>
      <c r="E1125" t="n">
        <v>194</v>
      </c>
      <c r="F1125" t="n">
        <v>931</v>
      </c>
      <c r="G1125" t="inlineStr">
        <is>
          <t>Até 2024-S1</t>
        </is>
      </c>
      <c r="H1125" t="inlineStr">
        <is>
          <t>Sim</t>
        </is>
      </c>
      <c r="I1125" t="n">
        <v>0</v>
      </c>
      <c r="J1125" s="41" t="n"/>
      <c r="L1125" t="inlineStr"/>
      <c r="M1125" t="inlineStr">
        <is>
          <t>Pro</t>
        </is>
      </c>
      <c r="N1125" t="inlineStr">
        <is>
          <t>monthly</t>
        </is>
      </c>
      <c r="O1125" t="inlineStr">
        <is>
          <t>Pago</t>
        </is>
      </c>
      <c r="P1125" t="inlineStr">
        <is>
          <t>Sim</t>
        </is>
      </c>
      <c r="Q1125" t="inlineStr">
        <is>
          <t>Não</t>
        </is>
      </c>
      <c r="R1125" t="inlineStr">
        <is>
          <t>Sim</t>
        </is>
      </c>
      <c r="S1125" t="inlineStr">
        <is>
          <t>16–40</t>
        </is>
      </c>
      <c r="T1125" t="inlineStr">
        <is>
          <t>91–180 dias</t>
        </is>
      </c>
      <c r="U1125" t="inlineStr">
        <is>
          <t>DevTools</t>
        </is>
      </c>
      <c r="V1125" t="inlineStr">
        <is>
          <t>US</t>
        </is>
      </c>
      <c r="W1125" t="inlineStr">
        <is>
          <t>other</t>
        </is>
      </c>
    </row>
    <row r="1126">
      <c r="A1126" t="inlineStr">
        <is>
          <t>S-3279f1</t>
        </is>
      </c>
      <c r="B1126" t="inlineStr">
        <is>
          <t>A-c4ea60</t>
        </is>
      </c>
      <c r="C1126" s="40" t="n">
        <v>45605</v>
      </c>
      <c r="D1126" s="40" t="n"/>
      <c r="E1126" t="n">
        <v>52</v>
      </c>
      <c r="F1126" t="n">
        <v>3582</v>
      </c>
      <c r="G1126" t="inlineStr">
        <is>
          <t>2024-S2</t>
        </is>
      </c>
      <c r="H1126" t="inlineStr">
        <is>
          <t>Sim</t>
        </is>
      </c>
      <c r="I1126" t="n">
        <v>0</v>
      </c>
      <c r="J1126" s="41" t="n"/>
      <c r="L1126" t="inlineStr"/>
      <c r="M1126" t="inlineStr">
        <is>
          <t>Enterprise</t>
        </is>
      </c>
      <c r="N1126" t="inlineStr">
        <is>
          <t>annual</t>
        </is>
      </c>
      <c r="O1126" t="inlineStr">
        <is>
          <t>Pago</t>
        </is>
      </c>
      <c r="P1126" t="inlineStr">
        <is>
          <t>Sim</t>
        </is>
      </c>
      <c r="Q1126" t="inlineStr">
        <is>
          <t>Não</t>
        </is>
      </c>
      <c r="R1126" t="inlineStr">
        <is>
          <t>Não</t>
        </is>
      </c>
      <c r="S1126" t="inlineStr">
        <is>
          <t>16–40</t>
        </is>
      </c>
      <c r="T1126" t="inlineStr">
        <is>
          <t>Mais de 365 dias</t>
        </is>
      </c>
      <c r="U1126" t="inlineStr">
        <is>
          <t>FinTech</t>
        </is>
      </c>
      <c r="V1126" t="inlineStr">
        <is>
          <t>DE</t>
        </is>
      </c>
      <c r="W1126" t="inlineStr">
        <is>
          <t>other</t>
        </is>
      </c>
    </row>
    <row r="1127">
      <c r="A1127" t="inlineStr">
        <is>
          <t>S-0da40c</t>
        </is>
      </c>
      <c r="B1127" t="inlineStr">
        <is>
          <t>A-6e7827</t>
        </is>
      </c>
      <c r="C1127" s="40" t="n">
        <v>45588</v>
      </c>
      <c r="D1127" s="40" t="n">
        <v>45595</v>
      </c>
      <c r="E1127" t="n">
        <v>7</v>
      </c>
      <c r="F1127" t="n">
        <v>2450</v>
      </c>
      <c r="G1127" t="inlineStr">
        <is>
          <t>2024-S2</t>
        </is>
      </c>
      <c r="H1127" t="inlineStr">
        <is>
          <t>Sim</t>
        </is>
      </c>
      <c r="I1127" t="n">
        <v>1</v>
      </c>
      <c r="J1127" s="41" t="n">
        <v>45566</v>
      </c>
      <c r="K1127" t="n">
        <v>30</v>
      </c>
      <c r="L1127" t="inlineStr">
        <is>
          <t>Sim</t>
        </is>
      </c>
      <c r="M1127" t="inlineStr">
        <is>
          <t>Pro</t>
        </is>
      </c>
      <c r="N1127" t="inlineStr">
        <is>
          <t>annual</t>
        </is>
      </c>
      <c r="O1127" t="inlineStr">
        <is>
          <t>Pago</t>
        </is>
      </c>
      <c r="P1127" t="inlineStr">
        <is>
          <t>Não</t>
        </is>
      </c>
      <c r="Q1127" t="inlineStr">
        <is>
          <t>Não</t>
        </is>
      </c>
      <c r="R1127" t="inlineStr">
        <is>
          <t>Não</t>
        </is>
      </c>
      <c r="S1127" t="inlineStr">
        <is>
          <t>41+</t>
        </is>
      </c>
      <c r="T1127" t="inlineStr">
        <is>
          <t>Mais de 365 dias</t>
        </is>
      </c>
      <c r="U1127" t="inlineStr">
        <is>
          <t>DevTools</t>
        </is>
      </c>
      <c r="V1127" t="inlineStr">
        <is>
          <t>US</t>
        </is>
      </c>
      <c r="W1127" t="inlineStr">
        <is>
          <t>other</t>
        </is>
      </c>
    </row>
    <row r="1128">
      <c r="A1128" t="inlineStr">
        <is>
          <t>S-343bab</t>
        </is>
      </c>
      <c r="B1128" t="inlineStr">
        <is>
          <t>A-f1f639</t>
        </is>
      </c>
      <c r="C1128" s="40" t="n">
        <v>45156</v>
      </c>
      <c r="D1128" s="40" t="n"/>
      <c r="E1128" t="n">
        <v>501</v>
      </c>
      <c r="F1128" t="n">
        <v>995</v>
      </c>
      <c r="G1128" t="inlineStr">
        <is>
          <t>Até 2024-S1</t>
        </is>
      </c>
      <c r="H1128" t="inlineStr">
        <is>
          <t>Sim</t>
        </is>
      </c>
      <c r="I1128" t="n">
        <v>0</v>
      </c>
      <c r="J1128" s="41" t="n"/>
      <c r="L1128" t="inlineStr"/>
      <c r="M1128" t="inlineStr">
        <is>
          <t>Enterprise</t>
        </is>
      </c>
      <c r="N1128" t="inlineStr">
        <is>
          <t>monthly</t>
        </is>
      </c>
      <c r="O1128" t="inlineStr">
        <is>
          <t>Pago</t>
        </is>
      </c>
      <c r="P1128" t="inlineStr">
        <is>
          <t>Sim</t>
        </is>
      </c>
      <c r="Q1128" t="inlineStr">
        <is>
          <t>Não</t>
        </is>
      </c>
      <c r="R1128" t="inlineStr">
        <is>
          <t>Não</t>
        </is>
      </c>
      <c r="S1128" t="inlineStr">
        <is>
          <t>1–5</t>
        </is>
      </c>
      <c r="T1128" t="inlineStr">
        <is>
          <t>91–180 dias</t>
        </is>
      </c>
      <c r="U1128" t="inlineStr">
        <is>
          <t>EdTech</t>
        </is>
      </c>
      <c r="V1128" t="inlineStr">
        <is>
          <t>US</t>
        </is>
      </c>
      <c r="W1128" t="inlineStr">
        <is>
          <t>ads</t>
        </is>
      </c>
    </row>
    <row r="1129">
      <c r="A1129" t="inlineStr">
        <is>
          <t>S-b2d7c6</t>
        </is>
      </c>
      <c r="B1129" t="inlineStr">
        <is>
          <t>A-c9bb3e</t>
        </is>
      </c>
      <c r="C1129" s="40" t="n">
        <v>45524</v>
      </c>
      <c r="D1129" s="40" t="n"/>
      <c r="E1129" t="n">
        <v>133</v>
      </c>
      <c r="F1129" t="n">
        <v>0</v>
      </c>
      <c r="G1129" t="inlineStr">
        <is>
          <t>2024-S2</t>
        </is>
      </c>
      <c r="H1129" t="inlineStr">
        <is>
          <t>Sim</t>
        </is>
      </c>
      <c r="I1129" t="n">
        <v>0</v>
      </c>
      <c r="J1129" s="41" t="n"/>
      <c r="L1129" t="inlineStr"/>
      <c r="M1129" t="inlineStr">
        <is>
          <t>Enterprise</t>
        </is>
      </c>
      <c r="N1129" t="inlineStr">
        <is>
          <t>monthly</t>
        </is>
      </c>
      <c r="O1129" t="inlineStr">
        <is>
          <t>Trial</t>
        </is>
      </c>
      <c r="P1129" t="inlineStr">
        <is>
          <t>Sim</t>
        </is>
      </c>
      <c r="Q1129" t="inlineStr">
        <is>
          <t>Sim</t>
        </is>
      </c>
      <c r="R1129" t="inlineStr">
        <is>
          <t>Não</t>
        </is>
      </c>
      <c r="S1129" t="inlineStr">
        <is>
          <t>16–40</t>
        </is>
      </c>
      <c r="T1129" t="inlineStr">
        <is>
          <t>91–180 dias</t>
        </is>
      </c>
      <c r="U1129" t="inlineStr">
        <is>
          <t>EdTech</t>
        </is>
      </c>
      <c r="V1129" t="inlineStr">
        <is>
          <t>US</t>
        </is>
      </c>
      <c r="W1129" t="inlineStr">
        <is>
          <t>ads</t>
        </is>
      </c>
    </row>
    <row r="1130">
      <c r="A1130" t="inlineStr">
        <is>
          <t>S-d322a2</t>
        </is>
      </c>
      <c r="B1130" t="inlineStr">
        <is>
          <t>A-4c6f11</t>
        </is>
      </c>
      <c r="C1130" s="40" t="n">
        <v>45505</v>
      </c>
      <c r="D1130" s="40" t="n"/>
      <c r="E1130" t="n">
        <v>152</v>
      </c>
      <c r="F1130" t="n">
        <v>456</v>
      </c>
      <c r="G1130" t="inlineStr">
        <is>
          <t>2024-S2</t>
        </is>
      </c>
      <c r="H1130" t="inlineStr">
        <is>
          <t>Sim</t>
        </is>
      </c>
      <c r="I1130" t="n">
        <v>0</v>
      </c>
      <c r="J1130" s="41" t="n"/>
      <c r="L1130" t="inlineStr"/>
      <c r="M1130" t="inlineStr">
        <is>
          <t>Basic</t>
        </is>
      </c>
      <c r="N1130" t="inlineStr">
        <is>
          <t>monthly</t>
        </is>
      </c>
      <c r="O1130" t="inlineStr">
        <is>
          <t>Pago</t>
        </is>
      </c>
      <c r="P1130" t="inlineStr">
        <is>
          <t>Sim</t>
        </is>
      </c>
      <c r="Q1130" t="inlineStr">
        <is>
          <t>Não</t>
        </is>
      </c>
      <c r="R1130" t="inlineStr">
        <is>
          <t>Não</t>
        </is>
      </c>
      <c r="S1130" t="inlineStr">
        <is>
          <t>16–40</t>
        </is>
      </c>
      <c r="T1130" t="inlineStr">
        <is>
          <t>181–365 dias</t>
        </is>
      </c>
      <c r="U1130" t="inlineStr">
        <is>
          <t>FinTech</t>
        </is>
      </c>
      <c r="V1130" t="inlineStr">
        <is>
          <t>CA</t>
        </is>
      </c>
      <c r="W1130" t="inlineStr">
        <is>
          <t>organic</t>
        </is>
      </c>
    </row>
    <row r="1131">
      <c r="A1131" t="inlineStr">
        <is>
          <t>S-b76de2</t>
        </is>
      </c>
      <c r="B1131" t="inlineStr">
        <is>
          <t>A-993085</t>
        </is>
      </c>
      <c r="C1131" s="40" t="n">
        <v>45156</v>
      </c>
      <c r="D1131" s="40" t="n"/>
      <c r="E1131" t="n">
        <v>501</v>
      </c>
      <c r="F1131" t="n">
        <v>1519</v>
      </c>
      <c r="G1131" t="inlineStr">
        <is>
          <t>Até 2024-S1</t>
        </is>
      </c>
      <c r="H1131" t="inlineStr">
        <is>
          <t>Sim</t>
        </is>
      </c>
      <c r="I1131" t="n">
        <v>0</v>
      </c>
      <c r="J1131" s="41" t="n"/>
      <c r="L1131" t="inlineStr"/>
      <c r="M1131" t="inlineStr">
        <is>
          <t>Pro</t>
        </is>
      </c>
      <c r="N1131" t="inlineStr">
        <is>
          <t>annual</t>
        </is>
      </c>
      <c r="O1131" t="inlineStr">
        <is>
          <t>Pago</t>
        </is>
      </c>
      <c r="P1131" t="inlineStr">
        <is>
          <t>Sim</t>
        </is>
      </c>
      <c r="Q1131" t="inlineStr">
        <is>
          <t>Não</t>
        </is>
      </c>
      <c r="R1131" t="inlineStr">
        <is>
          <t>Não</t>
        </is>
      </c>
      <c r="S1131" t="inlineStr">
        <is>
          <t>16–40</t>
        </is>
      </c>
      <c r="T1131" t="inlineStr">
        <is>
          <t>31–90 dias</t>
        </is>
      </c>
      <c r="U1131" t="inlineStr">
        <is>
          <t>HealthTech</t>
        </is>
      </c>
      <c r="V1131" t="inlineStr">
        <is>
          <t>US</t>
        </is>
      </c>
      <c r="W1131" t="inlineStr">
        <is>
          <t>ads</t>
        </is>
      </c>
    </row>
    <row r="1132">
      <c r="A1132" t="inlineStr">
        <is>
          <t>S-64dcb7</t>
        </is>
      </c>
      <c r="B1132" t="inlineStr">
        <is>
          <t>A-f92792</t>
        </is>
      </c>
      <c r="C1132" s="40" t="n">
        <v>45634</v>
      </c>
      <c r="D1132" s="40" t="n"/>
      <c r="E1132" t="n">
        <v>23</v>
      </c>
      <c r="F1132" t="n">
        <v>392</v>
      </c>
      <c r="G1132" t="inlineStr">
        <is>
          <t>2024-S2</t>
        </is>
      </c>
      <c r="H1132" t="inlineStr">
        <is>
          <t>Não</t>
        </is>
      </c>
      <c r="I1132" t="n">
        <v>0</v>
      </c>
      <c r="J1132" s="41" t="n"/>
      <c r="L1132" t="inlineStr"/>
      <c r="M1132" t="inlineStr">
        <is>
          <t>Pro</t>
        </is>
      </c>
      <c r="N1132" t="inlineStr">
        <is>
          <t>annual</t>
        </is>
      </c>
      <c r="O1132" t="inlineStr">
        <is>
          <t>Pago</t>
        </is>
      </c>
      <c r="P1132" t="inlineStr">
        <is>
          <t>Não</t>
        </is>
      </c>
      <c r="Q1132" t="inlineStr">
        <is>
          <t>Não</t>
        </is>
      </c>
      <c r="R1132" t="inlineStr">
        <is>
          <t>Não</t>
        </is>
      </c>
      <c r="S1132" t="inlineStr">
        <is>
          <t>6–15</t>
        </is>
      </c>
      <c r="T1132" t="inlineStr">
        <is>
          <t>91–180 dias</t>
        </is>
      </c>
      <c r="U1132" t="inlineStr">
        <is>
          <t>FinTech</t>
        </is>
      </c>
      <c r="V1132" t="inlineStr">
        <is>
          <t>US</t>
        </is>
      </c>
      <c r="W1132" t="inlineStr">
        <is>
          <t>ads</t>
        </is>
      </c>
    </row>
    <row r="1133">
      <c r="A1133" t="inlineStr">
        <is>
          <t>S-969f4c</t>
        </is>
      </c>
      <c r="B1133" t="inlineStr">
        <is>
          <t>A-b11cd0</t>
        </is>
      </c>
      <c r="C1133" s="40" t="n">
        <v>45209</v>
      </c>
      <c r="D1133" s="40" t="n">
        <v>45588</v>
      </c>
      <c r="E1133" t="n">
        <v>379</v>
      </c>
      <c r="F1133" t="n">
        <v>0</v>
      </c>
      <c r="G1133" t="inlineStr">
        <is>
          <t>Até 2024-S1</t>
        </is>
      </c>
      <c r="H1133" t="inlineStr">
        <is>
          <t>Sim</t>
        </is>
      </c>
      <c r="I1133" t="n">
        <v>0</v>
      </c>
      <c r="J1133" s="41" t="n">
        <v>45566</v>
      </c>
      <c r="K1133" t="n">
        <v>23</v>
      </c>
      <c r="L1133" t="inlineStr">
        <is>
          <t>Não</t>
        </is>
      </c>
      <c r="M1133" t="inlineStr">
        <is>
          <t>Basic</t>
        </is>
      </c>
      <c r="N1133" t="inlineStr">
        <is>
          <t>monthly</t>
        </is>
      </c>
      <c r="O1133" t="inlineStr">
        <is>
          <t>Trial</t>
        </is>
      </c>
      <c r="P1133" t="inlineStr">
        <is>
          <t>Sim</t>
        </is>
      </c>
      <c r="Q1133" t="inlineStr">
        <is>
          <t>Não</t>
        </is>
      </c>
      <c r="R1133" t="inlineStr">
        <is>
          <t>Não</t>
        </is>
      </c>
      <c r="S1133" t="inlineStr">
        <is>
          <t>16–40</t>
        </is>
      </c>
      <c r="T1133" t="inlineStr">
        <is>
          <t>181–365 dias</t>
        </is>
      </c>
      <c r="U1133" t="inlineStr">
        <is>
          <t>DevTools</t>
        </is>
      </c>
      <c r="V1133" t="inlineStr">
        <is>
          <t>US</t>
        </is>
      </c>
      <c r="W1133" t="inlineStr">
        <is>
          <t>ads</t>
        </is>
      </c>
    </row>
    <row r="1134">
      <c r="A1134" t="inlineStr">
        <is>
          <t>S-b2409c</t>
        </is>
      </c>
      <c r="B1134" t="inlineStr">
        <is>
          <t>A-dcc2f0</t>
        </is>
      </c>
      <c r="C1134" s="40" t="n">
        <v>45307</v>
      </c>
      <c r="D1134" s="40" t="n"/>
      <c r="E1134" t="n">
        <v>350</v>
      </c>
      <c r="F1134" t="n">
        <v>2985</v>
      </c>
      <c r="G1134" t="inlineStr">
        <is>
          <t>Até 2024-S1</t>
        </is>
      </c>
      <c r="H1134" t="inlineStr">
        <is>
          <t>Sim</t>
        </is>
      </c>
      <c r="I1134" t="n">
        <v>0</v>
      </c>
      <c r="J1134" s="41" t="n"/>
      <c r="L1134" t="inlineStr"/>
      <c r="M1134" t="inlineStr">
        <is>
          <t>Enterprise</t>
        </is>
      </c>
      <c r="N1134" t="inlineStr">
        <is>
          <t>monthly</t>
        </is>
      </c>
      <c r="O1134" t="inlineStr">
        <is>
          <t>Pago</t>
        </is>
      </c>
      <c r="P1134" t="inlineStr">
        <is>
          <t>Sim</t>
        </is>
      </c>
      <c r="Q1134" t="inlineStr">
        <is>
          <t>Não</t>
        </is>
      </c>
      <c r="R1134" t="inlineStr">
        <is>
          <t>Não</t>
        </is>
      </c>
      <c r="S1134" t="inlineStr">
        <is>
          <t>6–15</t>
        </is>
      </c>
      <c r="T1134" t="inlineStr">
        <is>
          <t>91–180 dias</t>
        </is>
      </c>
      <c r="U1134" t="inlineStr">
        <is>
          <t>FinTech</t>
        </is>
      </c>
      <c r="V1134" t="inlineStr">
        <is>
          <t>UK</t>
        </is>
      </c>
      <c r="W1134" t="inlineStr">
        <is>
          <t>organic</t>
        </is>
      </c>
    </row>
    <row r="1135">
      <c r="A1135" t="inlineStr">
        <is>
          <t>S-430691</t>
        </is>
      </c>
      <c r="B1135" t="inlineStr">
        <is>
          <t>A-4814a3</t>
        </is>
      </c>
      <c r="C1135" s="40" t="n">
        <v>45609</v>
      </c>
      <c r="D1135" s="40" t="n"/>
      <c r="E1135" t="n">
        <v>48</v>
      </c>
      <c r="F1135" t="n">
        <v>4263</v>
      </c>
      <c r="G1135" t="inlineStr">
        <is>
          <t>2024-S2</t>
        </is>
      </c>
      <c r="H1135" t="inlineStr">
        <is>
          <t>Sim</t>
        </is>
      </c>
      <c r="I1135" t="n">
        <v>0</v>
      </c>
      <c r="J1135" s="41" t="n"/>
      <c r="L1135" t="inlineStr"/>
      <c r="M1135" t="inlineStr">
        <is>
          <t>Pro</t>
        </is>
      </c>
      <c r="N1135" t="inlineStr">
        <is>
          <t>monthly</t>
        </is>
      </c>
      <c r="O1135" t="inlineStr">
        <is>
          <t>Pago</t>
        </is>
      </c>
      <c r="P1135" t="inlineStr">
        <is>
          <t>Sim</t>
        </is>
      </c>
      <c r="Q1135" t="inlineStr">
        <is>
          <t>Não</t>
        </is>
      </c>
      <c r="R1135" t="inlineStr">
        <is>
          <t>Não</t>
        </is>
      </c>
      <c r="S1135" t="inlineStr">
        <is>
          <t>41+</t>
        </is>
      </c>
      <c r="T1135" t="inlineStr">
        <is>
          <t>31–90 dias</t>
        </is>
      </c>
      <c r="U1135" t="inlineStr">
        <is>
          <t>Cybersecurity</t>
        </is>
      </c>
      <c r="V1135" t="inlineStr">
        <is>
          <t>IN</t>
        </is>
      </c>
      <c r="W1135" t="inlineStr">
        <is>
          <t>event</t>
        </is>
      </c>
    </row>
    <row r="1136">
      <c r="A1136" t="inlineStr">
        <is>
          <t>S-4bb483</t>
        </is>
      </c>
      <c r="B1136" t="inlineStr">
        <is>
          <t>A-9f9299</t>
        </is>
      </c>
      <c r="C1136" s="40" t="n">
        <v>45571</v>
      </c>
      <c r="D1136" s="40" t="n"/>
      <c r="E1136" t="n">
        <v>86</v>
      </c>
      <c r="F1136" t="n">
        <v>5572</v>
      </c>
      <c r="G1136" t="inlineStr">
        <is>
          <t>2024-S2</t>
        </is>
      </c>
      <c r="H1136" t="inlineStr">
        <is>
          <t>Sim</t>
        </is>
      </c>
      <c r="I1136" t="n">
        <v>0</v>
      </c>
      <c r="J1136" s="41" t="n"/>
      <c r="L1136" t="inlineStr"/>
      <c r="M1136" t="inlineStr">
        <is>
          <t>Enterprise</t>
        </is>
      </c>
      <c r="N1136" t="inlineStr">
        <is>
          <t>monthly</t>
        </is>
      </c>
      <c r="O1136" t="inlineStr">
        <is>
          <t>Pago</t>
        </is>
      </c>
      <c r="P1136" t="inlineStr">
        <is>
          <t>Sim</t>
        </is>
      </c>
      <c r="Q1136" t="inlineStr">
        <is>
          <t>Não</t>
        </is>
      </c>
      <c r="R1136" t="inlineStr">
        <is>
          <t>Não</t>
        </is>
      </c>
      <c r="S1136" t="inlineStr">
        <is>
          <t>16–40</t>
        </is>
      </c>
      <c r="T1136" t="inlineStr">
        <is>
          <t>Mais de 365 dias</t>
        </is>
      </c>
      <c r="U1136" t="inlineStr">
        <is>
          <t>FinTech</t>
        </is>
      </c>
      <c r="V1136" t="inlineStr">
        <is>
          <t>US</t>
        </is>
      </c>
      <c r="W1136" t="inlineStr">
        <is>
          <t>organic</t>
        </is>
      </c>
    </row>
    <row r="1137">
      <c r="A1137" t="inlineStr">
        <is>
          <t>S-4ed473</t>
        </is>
      </c>
      <c r="B1137" t="inlineStr">
        <is>
          <t>A-bcf664</t>
        </is>
      </c>
      <c r="C1137" s="40" t="n">
        <v>45250</v>
      </c>
      <c r="D1137" s="40" t="n">
        <v>45266</v>
      </c>
      <c r="E1137" t="n">
        <v>16</v>
      </c>
      <c r="F1137" t="n">
        <v>2388</v>
      </c>
      <c r="G1137" t="inlineStr">
        <is>
          <t>Até 2024-S1</t>
        </is>
      </c>
      <c r="H1137" t="inlineStr">
        <is>
          <t>Sim</t>
        </is>
      </c>
      <c r="I1137" t="n">
        <v>1</v>
      </c>
      <c r="J1137" s="41" t="n">
        <v>45261</v>
      </c>
      <c r="K1137" t="n">
        <v>6</v>
      </c>
      <c r="L1137" t="inlineStr">
        <is>
          <t>Não</t>
        </is>
      </c>
      <c r="M1137" t="inlineStr">
        <is>
          <t>Enterprise</t>
        </is>
      </c>
      <c r="N1137" t="inlineStr">
        <is>
          <t>annual</t>
        </is>
      </c>
      <c r="O1137" t="inlineStr">
        <is>
          <t>Pago</t>
        </is>
      </c>
      <c r="P1137" t="inlineStr">
        <is>
          <t>Sim</t>
        </is>
      </c>
      <c r="Q1137" t="inlineStr">
        <is>
          <t>Não</t>
        </is>
      </c>
      <c r="R1137" t="inlineStr">
        <is>
          <t>Não</t>
        </is>
      </c>
      <c r="S1137" t="inlineStr">
        <is>
          <t>6–15</t>
        </is>
      </c>
      <c r="T1137" t="inlineStr">
        <is>
          <t>181–365 dias</t>
        </is>
      </c>
      <c r="U1137" t="inlineStr">
        <is>
          <t>DevTools</t>
        </is>
      </c>
      <c r="V1137" t="inlineStr">
        <is>
          <t>US</t>
        </is>
      </c>
      <c r="W1137" t="inlineStr">
        <is>
          <t>other</t>
        </is>
      </c>
    </row>
    <row r="1138">
      <c r="A1138" t="inlineStr">
        <is>
          <t>S-223221</t>
        </is>
      </c>
      <c r="B1138" t="inlineStr">
        <is>
          <t>A-2bc93d</t>
        </is>
      </c>
      <c r="C1138" s="40" t="n">
        <v>45147</v>
      </c>
      <c r="D1138" s="40" t="n"/>
      <c r="E1138" t="n">
        <v>510</v>
      </c>
      <c r="F1138" t="n">
        <v>7960</v>
      </c>
      <c r="G1138" t="inlineStr">
        <is>
          <t>Até 2024-S1</t>
        </is>
      </c>
      <c r="H1138" t="inlineStr">
        <is>
          <t>Sim</t>
        </is>
      </c>
      <c r="I1138" t="n">
        <v>0</v>
      </c>
      <c r="J1138" s="41" t="n"/>
      <c r="L1138" t="inlineStr"/>
      <c r="M1138" t="inlineStr">
        <is>
          <t>Enterprise</t>
        </is>
      </c>
      <c r="N1138" t="inlineStr">
        <is>
          <t>monthly</t>
        </is>
      </c>
      <c r="O1138" t="inlineStr">
        <is>
          <t>Pago</t>
        </is>
      </c>
      <c r="P1138" t="inlineStr">
        <is>
          <t>Sim</t>
        </is>
      </c>
      <c r="Q1138" t="inlineStr">
        <is>
          <t>Não</t>
        </is>
      </c>
      <c r="R1138" t="inlineStr">
        <is>
          <t>Não</t>
        </is>
      </c>
      <c r="S1138" t="inlineStr">
        <is>
          <t>16–40</t>
        </is>
      </c>
      <c r="T1138" t="inlineStr">
        <is>
          <t>91–180 dias</t>
        </is>
      </c>
      <c r="U1138" t="inlineStr">
        <is>
          <t>HealthTech</t>
        </is>
      </c>
      <c r="V1138" t="inlineStr">
        <is>
          <t>US</t>
        </is>
      </c>
      <c r="W1138" t="inlineStr">
        <is>
          <t>event</t>
        </is>
      </c>
    </row>
    <row r="1139">
      <c r="A1139" t="inlineStr">
        <is>
          <t>S-5eaab8</t>
        </is>
      </c>
      <c r="B1139" t="inlineStr">
        <is>
          <t>A-0f3e88</t>
        </is>
      </c>
      <c r="C1139" s="40" t="n">
        <v>45637</v>
      </c>
      <c r="D1139" s="40" t="n">
        <v>45649</v>
      </c>
      <c r="E1139" t="n">
        <v>12</v>
      </c>
      <c r="F1139" t="n">
        <v>343</v>
      </c>
      <c r="G1139" t="inlineStr">
        <is>
          <t>2024-S2</t>
        </is>
      </c>
      <c r="H1139" t="inlineStr">
        <is>
          <t>Não</t>
        </is>
      </c>
      <c r="I1139" t="n">
        <v>1</v>
      </c>
      <c r="J1139" s="41" t="n">
        <v>45627</v>
      </c>
      <c r="K1139" t="n">
        <v>23</v>
      </c>
      <c r="L1139" t="inlineStr">
        <is>
          <t>Não</t>
        </is>
      </c>
      <c r="M1139" t="inlineStr">
        <is>
          <t>Pro</t>
        </is>
      </c>
      <c r="N1139" t="inlineStr">
        <is>
          <t>monthly</t>
        </is>
      </c>
      <c r="O1139" t="inlineStr">
        <is>
          <t>Pago</t>
        </is>
      </c>
      <c r="P1139" t="inlineStr">
        <is>
          <t>Não</t>
        </is>
      </c>
      <c r="Q1139" t="inlineStr">
        <is>
          <t>Não</t>
        </is>
      </c>
      <c r="R1139" t="inlineStr">
        <is>
          <t>Não</t>
        </is>
      </c>
      <c r="S1139" t="inlineStr">
        <is>
          <t>6–15</t>
        </is>
      </c>
      <c r="T1139" t="inlineStr">
        <is>
          <t>Mais de 365 dias</t>
        </is>
      </c>
      <c r="U1139" t="inlineStr">
        <is>
          <t>HealthTech</t>
        </is>
      </c>
      <c r="V1139" t="inlineStr">
        <is>
          <t>US</t>
        </is>
      </c>
      <c r="W1139" t="inlineStr">
        <is>
          <t>other</t>
        </is>
      </c>
    </row>
    <row r="1140">
      <c r="A1140" t="inlineStr">
        <is>
          <t>S-f5bd45</t>
        </is>
      </c>
      <c r="B1140" t="inlineStr">
        <is>
          <t>A-b7b7b7</t>
        </is>
      </c>
      <c r="C1140" s="40" t="n">
        <v>45585</v>
      </c>
      <c r="D1140" s="40" t="n"/>
      <c r="E1140" t="n">
        <v>72</v>
      </c>
      <c r="F1140" t="n">
        <v>7761</v>
      </c>
      <c r="G1140" t="inlineStr">
        <is>
          <t>2024-S2</t>
        </is>
      </c>
      <c r="H1140" t="inlineStr">
        <is>
          <t>Sim</t>
        </is>
      </c>
      <c r="I1140" t="n">
        <v>0</v>
      </c>
      <c r="J1140" s="41" t="n"/>
      <c r="L1140" t="inlineStr"/>
      <c r="M1140" t="inlineStr">
        <is>
          <t>Enterprise</t>
        </is>
      </c>
      <c r="N1140" t="inlineStr">
        <is>
          <t>monthly</t>
        </is>
      </c>
      <c r="O1140" t="inlineStr">
        <is>
          <t>Pago</t>
        </is>
      </c>
      <c r="P1140" t="inlineStr">
        <is>
          <t>Sim</t>
        </is>
      </c>
      <c r="Q1140" t="inlineStr">
        <is>
          <t>Não</t>
        </is>
      </c>
      <c r="R1140" t="inlineStr">
        <is>
          <t>Não</t>
        </is>
      </c>
      <c r="S1140" t="inlineStr">
        <is>
          <t>16–40</t>
        </is>
      </c>
      <c r="T1140" t="inlineStr">
        <is>
          <t>91–180 dias</t>
        </is>
      </c>
      <c r="U1140" t="inlineStr">
        <is>
          <t>FinTech</t>
        </is>
      </c>
      <c r="V1140" t="inlineStr">
        <is>
          <t>US</t>
        </is>
      </c>
      <c r="W1140" t="inlineStr">
        <is>
          <t>event</t>
        </is>
      </c>
    </row>
    <row r="1141">
      <c r="A1141" t="inlineStr">
        <is>
          <t>S-a6285f</t>
        </is>
      </c>
      <c r="B1141" t="inlineStr">
        <is>
          <t>A-039727</t>
        </is>
      </c>
      <c r="C1141" s="40" t="n">
        <v>45634</v>
      </c>
      <c r="D1141" s="40" t="n"/>
      <c r="E1141" t="n">
        <v>23</v>
      </c>
      <c r="F1141" t="n">
        <v>5970</v>
      </c>
      <c r="G1141" t="inlineStr">
        <is>
          <t>2024-S2</t>
        </is>
      </c>
      <c r="H1141" t="inlineStr">
        <is>
          <t>Não</t>
        </is>
      </c>
      <c r="I1141" t="n">
        <v>0</v>
      </c>
      <c r="J1141" s="41" t="n"/>
      <c r="L1141" t="inlineStr"/>
      <c r="M1141" t="inlineStr">
        <is>
          <t>Enterprise</t>
        </is>
      </c>
      <c r="N1141" t="inlineStr">
        <is>
          <t>annual</t>
        </is>
      </c>
      <c r="O1141" t="inlineStr">
        <is>
          <t>Pago</t>
        </is>
      </c>
      <c r="P1141" t="inlineStr">
        <is>
          <t>Sim</t>
        </is>
      </c>
      <c r="Q1141" t="inlineStr">
        <is>
          <t>Não</t>
        </is>
      </c>
      <c r="R1141" t="inlineStr">
        <is>
          <t>Não</t>
        </is>
      </c>
      <c r="S1141" t="inlineStr">
        <is>
          <t>16–40</t>
        </is>
      </c>
      <c r="T1141" t="inlineStr">
        <is>
          <t>31–90 dias</t>
        </is>
      </c>
      <c r="U1141" t="inlineStr">
        <is>
          <t>EdTech</t>
        </is>
      </c>
      <c r="V1141" t="inlineStr">
        <is>
          <t>AU</t>
        </is>
      </c>
      <c r="W1141" t="inlineStr">
        <is>
          <t>organic</t>
        </is>
      </c>
    </row>
    <row r="1142">
      <c r="A1142" t="inlineStr">
        <is>
          <t>S-dc2418</t>
        </is>
      </c>
      <c r="B1142" t="inlineStr">
        <is>
          <t>A-35083d</t>
        </is>
      </c>
      <c r="C1142" s="40" t="n">
        <v>45314</v>
      </c>
      <c r="D1142" s="40" t="n"/>
      <c r="E1142" t="n">
        <v>343</v>
      </c>
      <c r="F1142" t="n">
        <v>646</v>
      </c>
      <c r="G1142" t="inlineStr">
        <is>
          <t>Até 2024-S1</t>
        </is>
      </c>
      <c r="H1142" t="inlineStr">
        <is>
          <t>Sim</t>
        </is>
      </c>
      <c r="I1142" t="n">
        <v>0</v>
      </c>
      <c r="J1142" s="41" t="n"/>
      <c r="L1142" t="inlineStr"/>
      <c r="M1142" t="inlineStr">
        <is>
          <t>Basic</t>
        </is>
      </c>
      <c r="N1142" t="inlineStr">
        <is>
          <t>monthly</t>
        </is>
      </c>
      <c r="O1142" t="inlineStr">
        <is>
          <t>Pago</t>
        </is>
      </c>
      <c r="P1142" t="inlineStr">
        <is>
          <t>Sim</t>
        </is>
      </c>
      <c r="Q1142" t="inlineStr">
        <is>
          <t>Não</t>
        </is>
      </c>
      <c r="R1142" t="inlineStr">
        <is>
          <t>Não</t>
        </is>
      </c>
      <c r="S1142" t="inlineStr">
        <is>
          <t>16–40</t>
        </is>
      </c>
      <c r="T1142" t="inlineStr">
        <is>
          <t>181–365 dias</t>
        </is>
      </c>
      <c r="U1142" t="inlineStr">
        <is>
          <t>HealthTech</t>
        </is>
      </c>
      <c r="V1142" t="inlineStr">
        <is>
          <t>IN</t>
        </is>
      </c>
      <c r="W1142" t="inlineStr">
        <is>
          <t>partner</t>
        </is>
      </c>
    </row>
    <row r="1143">
      <c r="A1143" t="inlineStr">
        <is>
          <t>S-d0d19f</t>
        </is>
      </c>
      <c r="B1143" t="inlineStr">
        <is>
          <t>A-157070</t>
        </is>
      </c>
      <c r="C1143" s="40" t="n">
        <v>45476</v>
      </c>
      <c r="D1143" s="40" t="n"/>
      <c r="E1143" t="n">
        <v>181</v>
      </c>
      <c r="F1143" t="n">
        <v>0</v>
      </c>
      <c r="G1143" t="inlineStr">
        <is>
          <t>2024-S2</t>
        </is>
      </c>
      <c r="H1143" t="inlineStr">
        <is>
          <t>Sim</t>
        </is>
      </c>
      <c r="I1143" t="n">
        <v>0</v>
      </c>
      <c r="J1143" s="41" t="n"/>
      <c r="L1143" t="inlineStr"/>
      <c r="M1143" t="inlineStr">
        <is>
          <t>Pro</t>
        </is>
      </c>
      <c r="N1143" t="inlineStr">
        <is>
          <t>annual</t>
        </is>
      </c>
      <c r="O1143" t="inlineStr">
        <is>
          <t>Trial</t>
        </is>
      </c>
      <c r="P1143" t="inlineStr">
        <is>
          <t>Sim</t>
        </is>
      </c>
      <c r="Q1143" t="inlineStr">
        <is>
          <t>Não</t>
        </is>
      </c>
      <c r="R1143" t="inlineStr">
        <is>
          <t>Não</t>
        </is>
      </c>
      <c r="S1143" t="inlineStr">
        <is>
          <t>16–40</t>
        </is>
      </c>
      <c r="T1143" t="inlineStr">
        <is>
          <t>181–365 dias</t>
        </is>
      </c>
      <c r="U1143" t="inlineStr">
        <is>
          <t>FinTech</t>
        </is>
      </c>
      <c r="V1143" t="inlineStr">
        <is>
          <t>US</t>
        </is>
      </c>
      <c r="W1143" t="inlineStr">
        <is>
          <t>ads</t>
        </is>
      </c>
    </row>
    <row r="1144">
      <c r="A1144" t="inlineStr">
        <is>
          <t>S-e73303</t>
        </is>
      </c>
      <c r="B1144" t="inlineStr">
        <is>
          <t>A-ba6516</t>
        </is>
      </c>
      <c r="C1144" s="40" t="n">
        <v>45471</v>
      </c>
      <c r="D1144" s="40" t="n"/>
      <c r="E1144" t="n">
        <v>186</v>
      </c>
      <c r="F1144" t="n">
        <v>7562</v>
      </c>
      <c r="G1144" t="inlineStr">
        <is>
          <t>Até 2024-S1</t>
        </is>
      </c>
      <c r="H1144" t="inlineStr">
        <is>
          <t>Sim</t>
        </is>
      </c>
      <c r="I1144" t="n">
        <v>0</v>
      </c>
      <c r="J1144" s="41" t="n"/>
      <c r="L1144" t="inlineStr"/>
      <c r="M1144" t="inlineStr">
        <is>
          <t>Enterprise</t>
        </is>
      </c>
      <c r="N1144" t="inlineStr">
        <is>
          <t>monthly</t>
        </is>
      </c>
      <c r="O1144" t="inlineStr">
        <is>
          <t>Pago</t>
        </is>
      </c>
      <c r="P1144" t="inlineStr">
        <is>
          <t>Sim</t>
        </is>
      </c>
      <c r="Q1144" t="inlineStr">
        <is>
          <t>Não</t>
        </is>
      </c>
      <c r="R1144" t="inlineStr">
        <is>
          <t>Não</t>
        </is>
      </c>
      <c r="S1144" t="inlineStr">
        <is>
          <t>16–40</t>
        </is>
      </c>
      <c r="T1144" t="inlineStr">
        <is>
          <t>181–365 dias</t>
        </is>
      </c>
      <c r="U1144" t="inlineStr">
        <is>
          <t>FinTech</t>
        </is>
      </c>
      <c r="V1144" t="inlineStr">
        <is>
          <t>US</t>
        </is>
      </c>
      <c r="W1144" t="inlineStr">
        <is>
          <t>ads</t>
        </is>
      </c>
    </row>
    <row r="1145">
      <c r="A1145" t="inlineStr">
        <is>
          <t>S-7f15a3</t>
        </is>
      </c>
      <c r="B1145" t="inlineStr">
        <is>
          <t>A-53f4e3</t>
        </is>
      </c>
      <c r="C1145" s="40" t="n">
        <v>45631</v>
      </c>
      <c r="D1145" s="40" t="n"/>
      <c r="E1145" t="n">
        <v>26</v>
      </c>
      <c r="F1145" t="n">
        <v>2587</v>
      </c>
      <c r="G1145" t="inlineStr">
        <is>
          <t>2024-S2</t>
        </is>
      </c>
      <c r="H1145" t="inlineStr">
        <is>
          <t>Não</t>
        </is>
      </c>
      <c r="I1145" t="n">
        <v>0</v>
      </c>
      <c r="J1145" s="41" t="n"/>
      <c r="L1145" t="inlineStr"/>
      <c r="M1145" t="inlineStr">
        <is>
          <t>Enterprise</t>
        </is>
      </c>
      <c r="N1145" t="inlineStr">
        <is>
          <t>annual</t>
        </is>
      </c>
      <c r="O1145" t="inlineStr">
        <is>
          <t>Pago</t>
        </is>
      </c>
      <c r="P1145" t="inlineStr">
        <is>
          <t>Sim</t>
        </is>
      </c>
      <c r="Q1145" t="inlineStr">
        <is>
          <t>Não</t>
        </is>
      </c>
      <c r="R1145" t="inlineStr">
        <is>
          <t>Não</t>
        </is>
      </c>
      <c r="S1145" t="inlineStr">
        <is>
          <t>6–15</t>
        </is>
      </c>
      <c r="T1145" t="inlineStr">
        <is>
          <t>91–180 dias</t>
        </is>
      </c>
      <c r="U1145" t="inlineStr">
        <is>
          <t>Cybersecurity</t>
        </is>
      </c>
      <c r="V1145" t="inlineStr">
        <is>
          <t>UK</t>
        </is>
      </c>
      <c r="W1145" t="inlineStr">
        <is>
          <t>event</t>
        </is>
      </c>
    </row>
    <row r="1146">
      <c r="A1146" t="inlineStr">
        <is>
          <t>S-ee941d</t>
        </is>
      </c>
      <c r="B1146" t="inlineStr">
        <is>
          <t>A-241e75</t>
        </is>
      </c>
      <c r="C1146" s="40" t="n">
        <v>45543</v>
      </c>
      <c r="D1146" s="40" t="n"/>
      <c r="E1146" t="n">
        <v>114</v>
      </c>
      <c r="F1146" t="n">
        <v>266</v>
      </c>
      <c r="G1146" t="inlineStr">
        <is>
          <t>2024-S2</t>
        </is>
      </c>
      <c r="H1146" t="inlineStr">
        <is>
          <t>Sim</t>
        </is>
      </c>
      <c r="I1146" t="n">
        <v>0</v>
      </c>
      <c r="J1146" s="41" t="n"/>
      <c r="L1146" t="inlineStr"/>
      <c r="M1146" t="inlineStr">
        <is>
          <t>Basic</t>
        </is>
      </c>
      <c r="N1146" t="inlineStr">
        <is>
          <t>annual</t>
        </is>
      </c>
      <c r="O1146" t="inlineStr">
        <is>
          <t>Pago</t>
        </is>
      </c>
      <c r="P1146" t="inlineStr">
        <is>
          <t>Sim</t>
        </is>
      </c>
      <c r="Q1146" t="inlineStr">
        <is>
          <t>Não</t>
        </is>
      </c>
      <c r="R1146" t="inlineStr">
        <is>
          <t>Não</t>
        </is>
      </c>
      <c r="S1146" t="inlineStr">
        <is>
          <t>6–15</t>
        </is>
      </c>
      <c r="T1146" t="inlineStr">
        <is>
          <t>31–90 dias</t>
        </is>
      </c>
      <c r="U1146" t="inlineStr">
        <is>
          <t>EdTech</t>
        </is>
      </c>
      <c r="V1146" t="inlineStr">
        <is>
          <t>US</t>
        </is>
      </c>
      <c r="W1146" t="inlineStr">
        <is>
          <t>partner</t>
        </is>
      </c>
    </row>
    <row r="1147">
      <c r="A1147" t="inlineStr">
        <is>
          <t>S-ccf11b</t>
        </is>
      </c>
      <c r="B1147" t="inlineStr">
        <is>
          <t>A-a0ca4e</t>
        </is>
      </c>
      <c r="C1147" s="40" t="n">
        <v>45506</v>
      </c>
      <c r="D1147" s="40" t="n"/>
      <c r="E1147" t="n">
        <v>151</v>
      </c>
      <c r="F1147" t="n">
        <v>539</v>
      </c>
      <c r="G1147" t="inlineStr">
        <is>
          <t>2024-S2</t>
        </is>
      </c>
      <c r="H1147" t="inlineStr">
        <is>
          <t>Sim</t>
        </is>
      </c>
      <c r="I1147" t="n">
        <v>0</v>
      </c>
      <c r="J1147" s="41" t="n"/>
      <c r="L1147" t="inlineStr"/>
      <c r="M1147" t="inlineStr">
        <is>
          <t>Pro</t>
        </is>
      </c>
      <c r="N1147" t="inlineStr">
        <is>
          <t>annual</t>
        </is>
      </c>
      <c r="O1147" t="inlineStr">
        <is>
          <t>Pago</t>
        </is>
      </c>
      <c r="P1147" t="inlineStr">
        <is>
          <t>Sim</t>
        </is>
      </c>
      <c r="Q1147" t="inlineStr">
        <is>
          <t>Não</t>
        </is>
      </c>
      <c r="R1147" t="inlineStr">
        <is>
          <t>Não</t>
        </is>
      </c>
      <c r="S1147" t="inlineStr">
        <is>
          <t>6–15</t>
        </is>
      </c>
      <c r="T1147" t="inlineStr">
        <is>
          <t>91–180 dias</t>
        </is>
      </c>
      <c r="U1147" t="inlineStr">
        <is>
          <t>Cybersecurity</t>
        </is>
      </c>
      <c r="V1147" t="inlineStr">
        <is>
          <t>US</t>
        </is>
      </c>
      <c r="W1147" t="inlineStr">
        <is>
          <t>ads</t>
        </is>
      </c>
    </row>
    <row r="1148">
      <c r="A1148" t="inlineStr">
        <is>
          <t>S-a9ec8b</t>
        </is>
      </c>
      <c r="B1148" t="inlineStr">
        <is>
          <t>A-e3bd71</t>
        </is>
      </c>
      <c r="C1148" s="40" t="n">
        <v>45333</v>
      </c>
      <c r="D1148" s="40" t="n"/>
      <c r="E1148" t="n">
        <v>324</v>
      </c>
      <c r="F1148" t="n">
        <v>6169</v>
      </c>
      <c r="G1148" t="inlineStr">
        <is>
          <t>Até 2024-S1</t>
        </is>
      </c>
      <c r="H1148" t="inlineStr">
        <is>
          <t>Sim</t>
        </is>
      </c>
      <c r="I1148" t="n">
        <v>0</v>
      </c>
      <c r="J1148" s="41" t="n"/>
      <c r="L1148" t="inlineStr"/>
      <c r="M1148" t="inlineStr">
        <is>
          <t>Enterprise</t>
        </is>
      </c>
      <c r="N1148" t="inlineStr">
        <is>
          <t>monthly</t>
        </is>
      </c>
      <c r="O1148" t="inlineStr">
        <is>
          <t>Pago</t>
        </is>
      </c>
      <c r="P1148" t="inlineStr">
        <is>
          <t>Sim</t>
        </is>
      </c>
      <c r="Q1148" t="inlineStr">
        <is>
          <t>Não</t>
        </is>
      </c>
      <c r="R1148" t="inlineStr">
        <is>
          <t>Não</t>
        </is>
      </c>
      <c r="S1148" t="inlineStr">
        <is>
          <t>16–40</t>
        </is>
      </c>
      <c r="T1148" t="inlineStr">
        <is>
          <t>181–365 dias</t>
        </is>
      </c>
      <c r="U1148" t="inlineStr">
        <is>
          <t>Cybersecurity</t>
        </is>
      </c>
      <c r="V1148" t="inlineStr">
        <is>
          <t>US</t>
        </is>
      </c>
      <c r="W1148" t="inlineStr">
        <is>
          <t>partner</t>
        </is>
      </c>
    </row>
    <row r="1149">
      <c r="A1149" t="inlineStr">
        <is>
          <t>S-d959d3</t>
        </is>
      </c>
      <c r="B1149" t="inlineStr">
        <is>
          <t>A-3b5cd1</t>
        </is>
      </c>
      <c r="C1149" s="40" t="n">
        <v>45650</v>
      </c>
      <c r="D1149" s="40" t="n"/>
      <c r="E1149" t="n">
        <v>7</v>
      </c>
      <c r="F1149" t="n">
        <v>4179</v>
      </c>
      <c r="G1149" t="inlineStr">
        <is>
          <t>2024-S2</t>
        </is>
      </c>
      <c r="H1149" t="inlineStr">
        <is>
          <t>Não</t>
        </is>
      </c>
      <c r="I1149" t="n">
        <v>0</v>
      </c>
      <c r="J1149" s="41" t="n"/>
      <c r="L1149" t="inlineStr"/>
      <c r="M1149" t="inlineStr">
        <is>
          <t>Enterprise</t>
        </is>
      </c>
      <c r="N1149" t="inlineStr">
        <is>
          <t>annual</t>
        </is>
      </c>
      <c r="O1149" t="inlineStr">
        <is>
          <t>Pago</t>
        </is>
      </c>
      <c r="P1149" t="inlineStr">
        <is>
          <t>Sim</t>
        </is>
      </c>
      <c r="Q1149" t="inlineStr">
        <is>
          <t>Não</t>
        </is>
      </c>
      <c r="R1149" t="inlineStr">
        <is>
          <t>Não</t>
        </is>
      </c>
      <c r="S1149" t="inlineStr">
        <is>
          <t>16–40</t>
        </is>
      </c>
      <c r="T1149" t="inlineStr">
        <is>
          <t>Mais de 365 dias</t>
        </is>
      </c>
      <c r="U1149" t="inlineStr">
        <is>
          <t>FinTech</t>
        </is>
      </c>
      <c r="V1149" t="inlineStr">
        <is>
          <t>US</t>
        </is>
      </c>
      <c r="W1149" t="inlineStr">
        <is>
          <t>event</t>
        </is>
      </c>
    </row>
    <row r="1150">
      <c r="A1150" t="inlineStr">
        <is>
          <t>S-124336</t>
        </is>
      </c>
      <c r="B1150" t="inlineStr">
        <is>
          <t>A-9f0b68</t>
        </is>
      </c>
      <c r="C1150" s="40" t="n">
        <v>45626</v>
      </c>
      <c r="D1150" s="40" t="n"/>
      <c r="E1150" t="n">
        <v>31</v>
      </c>
      <c r="F1150" t="n">
        <v>0</v>
      </c>
      <c r="G1150" t="inlineStr">
        <is>
          <t>2024-S2</t>
        </is>
      </c>
      <c r="H1150" t="inlineStr">
        <is>
          <t>Sim</t>
        </is>
      </c>
      <c r="I1150" t="n">
        <v>0</v>
      </c>
      <c r="J1150" s="41" t="n"/>
      <c r="L1150" t="inlineStr"/>
      <c r="M1150" t="inlineStr">
        <is>
          <t>Pro</t>
        </is>
      </c>
      <c r="N1150" t="inlineStr">
        <is>
          <t>annual</t>
        </is>
      </c>
      <c r="O1150" t="inlineStr">
        <is>
          <t>Trial</t>
        </is>
      </c>
      <c r="P1150" t="inlineStr">
        <is>
          <t>Sim</t>
        </is>
      </c>
      <c r="Q1150" t="inlineStr">
        <is>
          <t>Sim</t>
        </is>
      </c>
      <c r="R1150" t="inlineStr">
        <is>
          <t>Não</t>
        </is>
      </c>
      <c r="S1150" t="inlineStr">
        <is>
          <t>16–40</t>
        </is>
      </c>
      <c r="T1150" t="inlineStr">
        <is>
          <t>181–365 dias</t>
        </is>
      </c>
      <c r="U1150" t="inlineStr">
        <is>
          <t>EdTech</t>
        </is>
      </c>
      <c r="V1150" t="inlineStr">
        <is>
          <t>US</t>
        </is>
      </c>
      <c r="W1150" t="inlineStr">
        <is>
          <t>ads</t>
        </is>
      </c>
    </row>
    <row r="1151">
      <c r="A1151" t="inlineStr">
        <is>
          <t>S-5cb8a6</t>
        </is>
      </c>
      <c r="B1151" t="inlineStr">
        <is>
          <t>A-9779ad</t>
        </is>
      </c>
      <c r="C1151" s="40" t="n">
        <v>45518</v>
      </c>
      <c r="D1151" s="40" t="n"/>
      <c r="E1151" t="n">
        <v>139</v>
      </c>
      <c r="F1151" t="n">
        <v>1960</v>
      </c>
      <c r="G1151" t="inlineStr">
        <is>
          <t>2024-S2</t>
        </is>
      </c>
      <c r="H1151" t="inlineStr">
        <is>
          <t>Sim</t>
        </is>
      </c>
      <c r="I1151" t="n">
        <v>0</v>
      </c>
      <c r="J1151" s="41" t="n"/>
      <c r="L1151" t="inlineStr"/>
      <c r="M1151" t="inlineStr">
        <is>
          <t>Pro</t>
        </is>
      </c>
      <c r="N1151" t="inlineStr">
        <is>
          <t>monthly</t>
        </is>
      </c>
      <c r="O1151" t="inlineStr">
        <is>
          <t>Pago</t>
        </is>
      </c>
      <c r="P1151" t="inlineStr">
        <is>
          <t>Não</t>
        </is>
      </c>
      <c r="Q1151" t="inlineStr">
        <is>
          <t>Não</t>
        </is>
      </c>
      <c r="R1151" t="inlineStr">
        <is>
          <t>Não</t>
        </is>
      </c>
      <c r="S1151" t="inlineStr">
        <is>
          <t>16–40</t>
        </is>
      </c>
      <c r="T1151" t="inlineStr">
        <is>
          <t>91–180 dias</t>
        </is>
      </c>
      <c r="U1151" t="inlineStr">
        <is>
          <t>Cybersecurity</t>
        </is>
      </c>
      <c r="V1151" t="inlineStr">
        <is>
          <t>AU</t>
        </is>
      </c>
      <c r="W1151" t="inlineStr">
        <is>
          <t>event</t>
        </is>
      </c>
    </row>
    <row r="1152">
      <c r="A1152" t="inlineStr">
        <is>
          <t>S-aced77</t>
        </is>
      </c>
      <c r="B1152" t="inlineStr">
        <is>
          <t>A-5c046d</t>
        </is>
      </c>
      <c r="C1152" s="40" t="n">
        <v>45646</v>
      </c>
      <c r="D1152" s="40" t="n"/>
      <c r="E1152" t="n">
        <v>11</v>
      </c>
      <c r="F1152" t="n">
        <v>18507</v>
      </c>
      <c r="G1152" t="inlineStr">
        <is>
          <t>2024-S2</t>
        </is>
      </c>
      <c r="H1152" t="inlineStr">
        <is>
          <t>Não</t>
        </is>
      </c>
      <c r="I1152" t="n">
        <v>0</v>
      </c>
      <c r="J1152" s="41" t="n"/>
      <c r="L1152" t="inlineStr"/>
      <c r="M1152" t="inlineStr">
        <is>
          <t>Enterprise</t>
        </is>
      </c>
      <c r="N1152" t="inlineStr">
        <is>
          <t>annual</t>
        </is>
      </c>
      <c r="O1152" t="inlineStr">
        <is>
          <t>Pago</t>
        </is>
      </c>
      <c r="P1152" t="inlineStr">
        <is>
          <t>Sim</t>
        </is>
      </c>
      <c r="Q1152" t="inlineStr">
        <is>
          <t>Não</t>
        </is>
      </c>
      <c r="R1152" t="inlineStr">
        <is>
          <t>Não</t>
        </is>
      </c>
      <c r="S1152" t="inlineStr">
        <is>
          <t>41+</t>
        </is>
      </c>
      <c r="T1152" t="inlineStr">
        <is>
          <t>91–180 dias</t>
        </is>
      </c>
      <c r="U1152" t="inlineStr">
        <is>
          <t>EdTech</t>
        </is>
      </c>
      <c r="V1152" t="inlineStr">
        <is>
          <t>FR</t>
        </is>
      </c>
      <c r="W1152" t="inlineStr">
        <is>
          <t>partner</t>
        </is>
      </c>
    </row>
    <row r="1153">
      <c r="A1153" t="inlineStr">
        <is>
          <t>S-a6e444</t>
        </is>
      </c>
      <c r="B1153" t="inlineStr">
        <is>
          <t>A-81edc3</t>
        </is>
      </c>
      <c r="C1153" s="40" t="n">
        <v>45624</v>
      </c>
      <c r="D1153" s="40" t="n"/>
      <c r="E1153" t="n">
        <v>33</v>
      </c>
      <c r="F1153" t="n">
        <v>995</v>
      </c>
      <c r="G1153" t="inlineStr">
        <is>
          <t>2024-S2</t>
        </is>
      </c>
      <c r="H1153" t="inlineStr">
        <is>
          <t>Sim</t>
        </is>
      </c>
      <c r="I1153" t="n">
        <v>0</v>
      </c>
      <c r="J1153" s="41" t="n"/>
      <c r="L1153" t="inlineStr"/>
      <c r="M1153" t="inlineStr">
        <is>
          <t>Enterprise</t>
        </is>
      </c>
      <c r="N1153" t="inlineStr">
        <is>
          <t>monthly</t>
        </is>
      </c>
      <c r="O1153" t="inlineStr">
        <is>
          <t>Pago</t>
        </is>
      </c>
      <c r="P1153" t="inlineStr">
        <is>
          <t>Não</t>
        </is>
      </c>
      <c r="Q1153" t="inlineStr">
        <is>
          <t>Não</t>
        </is>
      </c>
      <c r="R1153" t="inlineStr">
        <is>
          <t>Não</t>
        </is>
      </c>
      <c r="S1153" t="inlineStr">
        <is>
          <t>1–5</t>
        </is>
      </c>
      <c r="T1153" t="inlineStr">
        <is>
          <t>Mais de 365 dias</t>
        </is>
      </c>
      <c r="U1153" t="inlineStr">
        <is>
          <t>Cybersecurity</t>
        </is>
      </c>
      <c r="V1153" t="inlineStr">
        <is>
          <t>IN</t>
        </is>
      </c>
      <c r="W1153" t="inlineStr">
        <is>
          <t>ads</t>
        </is>
      </c>
    </row>
    <row r="1154">
      <c r="A1154" t="inlineStr">
        <is>
          <t>S-4f7b91</t>
        </is>
      </c>
      <c r="B1154" t="inlineStr">
        <is>
          <t>A-5247b3</t>
        </is>
      </c>
      <c r="C1154" s="40" t="n">
        <v>45462</v>
      </c>
      <c r="D1154" s="40" t="n"/>
      <c r="E1154" t="n">
        <v>195</v>
      </c>
      <c r="F1154" t="n">
        <v>3184</v>
      </c>
      <c r="G1154" t="inlineStr">
        <is>
          <t>Até 2024-S1</t>
        </is>
      </c>
      <c r="H1154" t="inlineStr">
        <is>
          <t>Sim</t>
        </is>
      </c>
      <c r="I1154" t="n">
        <v>0</v>
      </c>
      <c r="J1154" s="41" t="n"/>
      <c r="L1154" t="inlineStr"/>
      <c r="M1154" t="inlineStr">
        <is>
          <t>Enterprise</t>
        </is>
      </c>
      <c r="N1154" t="inlineStr">
        <is>
          <t>annual</t>
        </is>
      </c>
      <c r="O1154" t="inlineStr">
        <is>
          <t>Pago</t>
        </is>
      </c>
      <c r="P1154" t="inlineStr">
        <is>
          <t>Sim</t>
        </is>
      </c>
      <c r="Q1154" t="inlineStr">
        <is>
          <t>Sim</t>
        </is>
      </c>
      <c r="R1154" t="inlineStr">
        <is>
          <t>Não</t>
        </is>
      </c>
      <c r="S1154" t="inlineStr">
        <is>
          <t>16–40</t>
        </is>
      </c>
      <c r="T1154" t="inlineStr">
        <is>
          <t>91–180 dias</t>
        </is>
      </c>
      <c r="U1154" t="inlineStr">
        <is>
          <t>FinTech</t>
        </is>
      </c>
      <c r="V1154" t="inlineStr">
        <is>
          <t>UK</t>
        </is>
      </c>
      <c r="W1154" t="inlineStr">
        <is>
          <t>partner</t>
        </is>
      </c>
    </row>
    <row r="1155">
      <c r="A1155" t="inlineStr">
        <is>
          <t>S-8f8c47</t>
        </is>
      </c>
      <c r="B1155" t="inlineStr">
        <is>
          <t>A-e6afc1</t>
        </is>
      </c>
      <c r="C1155" s="40" t="n">
        <v>45165</v>
      </c>
      <c r="D1155" s="40" t="n"/>
      <c r="E1155" t="n">
        <v>492</v>
      </c>
      <c r="F1155" t="n">
        <v>0</v>
      </c>
      <c r="G1155" t="inlineStr">
        <is>
          <t>Até 2024-S1</t>
        </is>
      </c>
      <c r="H1155" t="inlineStr">
        <is>
          <t>Sim</t>
        </is>
      </c>
      <c r="I1155" t="n">
        <v>0</v>
      </c>
      <c r="J1155" s="41" t="n"/>
      <c r="L1155" t="inlineStr"/>
      <c r="M1155" t="inlineStr">
        <is>
          <t>Pro</t>
        </is>
      </c>
      <c r="N1155" t="inlineStr">
        <is>
          <t>monthly</t>
        </is>
      </c>
      <c r="O1155" t="inlineStr">
        <is>
          <t>Trial</t>
        </is>
      </c>
      <c r="P1155" t="inlineStr">
        <is>
          <t>Sim</t>
        </is>
      </c>
      <c r="Q1155" t="inlineStr">
        <is>
          <t>Não</t>
        </is>
      </c>
      <c r="R1155" t="inlineStr">
        <is>
          <t>Não</t>
        </is>
      </c>
      <c r="S1155" t="inlineStr">
        <is>
          <t>16–40</t>
        </is>
      </c>
      <c r="T1155" t="inlineStr">
        <is>
          <t>181–365 dias</t>
        </is>
      </c>
      <c r="U1155" t="inlineStr">
        <is>
          <t>DevTools</t>
        </is>
      </c>
      <c r="V1155" t="inlineStr">
        <is>
          <t>US</t>
        </is>
      </c>
      <c r="W1155" t="inlineStr">
        <is>
          <t>ads</t>
        </is>
      </c>
    </row>
    <row r="1156">
      <c r="A1156" t="inlineStr">
        <is>
          <t>S-b9ea73</t>
        </is>
      </c>
      <c r="B1156" t="inlineStr">
        <is>
          <t>A-b30291</t>
        </is>
      </c>
      <c r="C1156" s="40" t="n">
        <v>45391</v>
      </c>
      <c r="D1156" s="40" t="n"/>
      <c r="E1156" t="n">
        <v>266</v>
      </c>
      <c r="F1156" t="n">
        <v>95</v>
      </c>
      <c r="G1156" t="inlineStr">
        <is>
          <t>Até 2024-S1</t>
        </is>
      </c>
      <c r="H1156" t="inlineStr">
        <is>
          <t>Sim</t>
        </is>
      </c>
      <c r="I1156" t="n">
        <v>0</v>
      </c>
      <c r="J1156" s="41" t="n"/>
      <c r="L1156" t="inlineStr"/>
      <c r="M1156" t="inlineStr">
        <is>
          <t>Basic</t>
        </is>
      </c>
      <c r="N1156" t="inlineStr">
        <is>
          <t>monthly</t>
        </is>
      </c>
      <c r="O1156" t="inlineStr">
        <is>
          <t>Pago</t>
        </is>
      </c>
      <c r="P1156" t="inlineStr">
        <is>
          <t>Sim</t>
        </is>
      </c>
      <c r="Q1156" t="inlineStr">
        <is>
          <t>Não</t>
        </is>
      </c>
      <c r="R1156" t="inlineStr">
        <is>
          <t>Não</t>
        </is>
      </c>
      <c r="S1156" t="inlineStr">
        <is>
          <t>1–5</t>
        </is>
      </c>
      <c r="T1156" t="inlineStr">
        <is>
          <t>Conta nova (≤ 30 dias)</t>
        </is>
      </c>
      <c r="U1156" t="inlineStr">
        <is>
          <t>HealthTech</t>
        </is>
      </c>
      <c r="V1156" t="inlineStr">
        <is>
          <t>US</t>
        </is>
      </c>
      <c r="W1156" t="inlineStr">
        <is>
          <t>event</t>
        </is>
      </c>
    </row>
    <row r="1157">
      <c r="A1157" t="inlineStr">
        <is>
          <t>S-97efb2</t>
        </is>
      </c>
      <c r="B1157" t="inlineStr">
        <is>
          <t>A-410e86</t>
        </is>
      </c>
      <c r="C1157" s="40" t="n">
        <v>45612</v>
      </c>
      <c r="D1157" s="40" t="n">
        <v>45618</v>
      </c>
      <c r="E1157" t="n">
        <v>6</v>
      </c>
      <c r="F1157" t="n">
        <v>4776</v>
      </c>
      <c r="G1157" t="inlineStr">
        <is>
          <t>2024-S2</t>
        </is>
      </c>
      <c r="H1157" t="inlineStr">
        <is>
          <t>Sim</t>
        </is>
      </c>
      <c r="I1157" t="n">
        <v>1</v>
      </c>
      <c r="J1157" s="41" t="n">
        <v>45597</v>
      </c>
      <c r="K1157" t="n">
        <v>22</v>
      </c>
      <c r="L1157" t="inlineStr">
        <is>
          <t>Não</t>
        </is>
      </c>
      <c r="M1157" t="inlineStr">
        <is>
          <t>Enterprise</t>
        </is>
      </c>
      <c r="N1157" t="inlineStr">
        <is>
          <t>annual</t>
        </is>
      </c>
      <c r="O1157" t="inlineStr">
        <is>
          <t>Pago</t>
        </is>
      </c>
      <c r="P1157" t="inlineStr">
        <is>
          <t>Sim</t>
        </is>
      </c>
      <c r="Q1157" t="inlineStr">
        <is>
          <t>Não</t>
        </is>
      </c>
      <c r="R1157" t="inlineStr">
        <is>
          <t>Não</t>
        </is>
      </c>
      <c r="S1157" t="inlineStr">
        <is>
          <t>16–40</t>
        </is>
      </c>
      <c r="T1157" t="inlineStr">
        <is>
          <t>Conta nova (≤ 30 dias)</t>
        </is>
      </c>
      <c r="U1157" t="inlineStr">
        <is>
          <t>FinTech</t>
        </is>
      </c>
      <c r="V1157" t="inlineStr">
        <is>
          <t>US</t>
        </is>
      </c>
      <c r="W1157" t="inlineStr">
        <is>
          <t>organic</t>
        </is>
      </c>
    </row>
    <row r="1158">
      <c r="A1158" t="inlineStr">
        <is>
          <t>S-76c7da</t>
        </is>
      </c>
      <c r="B1158" t="inlineStr">
        <is>
          <t>A-88c6ca</t>
        </is>
      </c>
      <c r="C1158" s="40" t="n">
        <v>45618</v>
      </c>
      <c r="D1158" s="40" t="n"/>
      <c r="E1158" t="n">
        <v>39</v>
      </c>
      <c r="F1158" t="n">
        <v>0</v>
      </c>
      <c r="G1158" t="inlineStr">
        <is>
          <t>2024-S2</t>
        </is>
      </c>
      <c r="H1158" t="inlineStr">
        <is>
          <t>Sim</t>
        </is>
      </c>
      <c r="I1158" t="n">
        <v>0</v>
      </c>
      <c r="J1158" s="41" t="n"/>
      <c r="L1158" t="inlineStr"/>
      <c r="M1158" t="inlineStr">
        <is>
          <t>Enterprise</t>
        </is>
      </c>
      <c r="N1158" t="inlineStr">
        <is>
          <t>annual</t>
        </is>
      </c>
      <c r="O1158" t="inlineStr">
        <is>
          <t>Trial</t>
        </is>
      </c>
      <c r="P1158" t="inlineStr">
        <is>
          <t>Sim</t>
        </is>
      </c>
      <c r="Q1158" t="inlineStr">
        <is>
          <t>Não</t>
        </is>
      </c>
      <c r="R1158" t="inlineStr">
        <is>
          <t>Não</t>
        </is>
      </c>
      <c r="S1158" t="inlineStr">
        <is>
          <t>6–15</t>
        </is>
      </c>
      <c r="T1158" t="inlineStr">
        <is>
          <t>Conta nova (≤ 30 dias)</t>
        </is>
      </c>
      <c r="U1158" t="inlineStr">
        <is>
          <t>FinTech</t>
        </is>
      </c>
      <c r="V1158" t="inlineStr">
        <is>
          <t>DE</t>
        </is>
      </c>
      <c r="W1158" t="inlineStr">
        <is>
          <t>ads</t>
        </is>
      </c>
    </row>
    <row r="1159">
      <c r="A1159" t="inlineStr">
        <is>
          <t>S-334ceb</t>
        </is>
      </c>
      <c r="B1159" t="inlineStr">
        <is>
          <t>A-bece89</t>
        </is>
      </c>
      <c r="C1159" s="40" t="n">
        <v>45359</v>
      </c>
      <c r="D1159" s="40" t="n"/>
      <c r="E1159" t="n">
        <v>298</v>
      </c>
      <c r="F1159" t="n">
        <v>494</v>
      </c>
      <c r="G1159" t="inlineStr">
        <is>
          <t>Até 2024-S1</t>
        </is>
      </c>
      <c r="H1159" t="inlineStr">
        <is>
          <t>Sim</t>
        </is>
      </c>
      <c r="I1159" t="n">
        <v>0</v>
      </c>
      <c r="J1159" s="41" t="n"/>
      <c r="L1159" t="inlineStr"/>
      <c r="M1159" t="inlineStr">
        <is>
          <t>Basic</t>
        </is>
      </c>
      <c r="N1159" t="inlineStr">
        <is>
          <t>monthly</t>
        </is>
      </c>
      <c r="O1159" t="inlineStr">
        <is>
          <t>Pago</t>
        </is>
      </c>
      <c r="P1159" t="inlineStr">
        <is>
          <t>Não</t>
        </is>
      </c>
      <c r="Q1159" t="inlineStr">
        <is>
          <t>Não</t>
        </is>
      </c>
      <c r="R1159" t="inlineStr">
        <is>
          <t>Não</t>
        </is>
      </c>
      <c r="S1159" t="inlineStr">
        <is>
          <t>16–40</t>
        </is>
      </c>
      <c r="T1159" t="inlineStr">
        <is>
          <t>91–180 dias</t>
        </is>
      </c>
      <c r="U1159" t="inlineStr">
        <is>
          <t>Cybersecurity</t>
        </is>
      </c>
      <c r="V1159" t="inlineStr">
        <is>
          <t>IN</t>
        </is>
      </c>
      <c r="W1159" t="inlineStr">
        <is>
          <t>event</t>
        </is>
      </c>
    </row>
    <row r="1160">
      <c r="A1160" t="inlineStr">
        <is>
          <t>S-09223a</t>
        </is>
      </c>
      <c r="B1160" t="inlineStr">
        <is>
          <t>A-e40f45</t>
        </is>
      </c>
      <c r="C1160" s="40" t="n">
        <v>45447</v>
      </c>
      <c r="D1160" s="40" t="n"/>
      <c r="E1160" t="n">
        <v>210</v>
      </c>
      <c r="F1160" t="n">
        <v>399</v>
      </c>
      <c r="G1160" t="inlineStr">
        <is>
          <t>Até 2024-S1</t>
        </is>
      </c>
      <c r="H1160" t="inlineStr">
        <is>
          <t>Sim</t>
        </is>
      </c>
      <c r="I1160" t="n">
        <v>0</v>
      </c>
      <c r="J1160" s="41" t="n"/>
      <c r="L1160" t="inlineStr"/>
      <c r="M1160" t="inlineStr">
        <is>
          <t>Basic</t>
        </is>
      </c>
      <c r="N1160" t="inlineStr">
        <is>
          <t>monthly</t>
        </is>
      </c>
      <c r="O1160" t="inlineStr">
        <is>
          <t>Pago</t>
        </is>
      </c>
      <c r="P1160" t="inlineStr">
        <is>
          <t>Sim</t>
        </is>
      </c>
      <c r="Q1160" t="inlineStr">
        <is>
          <t>Não</t>
        </is>
      </c>
      <c r="R1160" t="inlineStr">
        <is>
          <t>Não</t>
        </is>
      </c>
      <c r="S1160" t="inlineStr">
        <is>
          <t>16–40</t>
        </is>
      </c>
      <c r="T1160" t="inlineStr">
        <is>
          <t>31–90 dias</t>
        </is>
      </c>
      <c r="U1160" t="inlineStr">
        <is>
          <t>HealthTech</t>
        </is>
      </c>
      <c r="V1160" t="inlineStr">
        <is>
          <t>US</t>
        </is>
      </c>
      <c r="W1160" t="inlineStr">
        <is>
          <t>organic</t>
        </is>
      </c>
    </row>
    <row r="1161">
      <c r="A1161" t="inlineStr">
        <is>
          <t>S-2fcf09</t>
        </is>
      </c>
      <c r="B1161" t="inlineStr">
        <is>
          <t>A-d792a6</t>
        </is>
      </c>
      <c r="C1161" s="40" t="n">
        <v>45562</v>
      </c>
      <c r="D1161" s="40" t="n"/>
      <c r="E1161" t="n">
        <v>95</v>
      </c>
      <c r="F1161" t="n">
        <v>0</v>
      </c>
      <c r="G1161" t="inlineStr">
        <is>
          <t>2024-S2</t>
        </is>
      </c>
      <c r="H1161" t="inlineStr">
        <is>
          <t>Sim</t>
        </is>
      </c>
      <c r="I1161" t="n">
        <v>0</v>
      </c>
      <c r="J1161" s="41" t="n"/>
      <c r="L1161" t="inlineStr"/>
      <c r="M1161" t="inlineStr">
        <is>
          <t>Enterprise</t>
        </is>
      </c>
      <c r="N1161" t="inlineStr">
        <is>
          <t>monthly</t>
        </is>
      </c>
      <c r="O1161" t="inlineStr">
        <is>
          <t>Trial</t>
        </is>
      </c>
      <c r="P1161" t="inlineStr">
        <is>
          <t>Sim</t>
        </is>
      </c>
      <c r="Q1161" t="inlineStr">
        <is>
          <t>Não</t>
        </is>
      </c>
      <c r="R1161" t="inlineStr">
        <is>
          <t>Não</t>
        </is>
      </c>
      <c r="S1161" t="inlineStr">
        <is>
          <t>41+</t>
        </is>
      </c>
      <c r="T1161" t="inlineStr">
        <is>
          <t>Mais de 365 dias</t>
        </is>
      </c>
      <c r="U1161" t="inlineStr">
        <is>
          <t>DevTools</t>
        </is>
      </c>
      <c r="V1161" t="inlineStr">
        <is>
          <t>US</t>
        </is>
      </c>
      <c r="W1161" t="inlineStr">
        <is>
          <t>organic</t>
        </is>
      </c>
    </row>
    <row r="1162">
      <c r="A1162" t="inlineStr">
        <is>
          <t>S-e740b4</t>
        </is>
      </c>
      <c r="B1162" t="inlineStr">
        <is>
          <t>A-5c9849</t>
        </is>
      </c>
      <c r="C1162" s="40" t="n">
        <v>45606</v>
      </c>
      <c r="D1162" s="40" t="n"/>
      <c r="E1162" t="n">
        <v>51</v>
      </c>
      <c r="F1162" t="n">
        <v>1235</v>
      </c>
      <c r="G1162" t="inlineStr">
        <is>
          <t>2024-S2</t>
        </is>
      </c>
      <c r="H1162" t="inlineStr">
        <is>
          <t>Sim</t>
        </is>
      </c>
      <c r="I1162" t="n">
        <v>0</v>
      </c>
      <c r="J1162" s="41" t="n"/>
      <c r="L1162" t="inlineStr"/>
      <c r="M1162" t="inlineStr">
        <is>
          <t>Basic</t>
        </is>
      </c>
      <c r="N1162" t="inlineStr">
        <is>
          <t>monthly</t>
        </is>
      </c>
      <c r="O1162" t="inlineStr">
        <is>
          <t>Pago</t>
        </is>
      </c>
      <c r="P1162" t="inlineStr">
        <is>
          <t>Sim</t>
        </is>
      </c>
      <c r="Q1162" t="inlineStr">
        <is>
          <t>Não</t>
        </is>
      </c>
      <c r="R1162" t="inlineStr">
        <is>
          <t>Não</t>
        </is>
      </c>
      <c r="S1162" t="inlineStr">
        <is>
          <t>41+</t>
        </is>
      </c>
      <c r="T1162" t="inlineStr">
        <is>
          <t>Conta nova (≤ 30 dias)</t>
        </is>
      </c>
      <c r="U1162" t="inlineStr">
        <is>
          <t>EdTech</t>
        </is>
      </c>
      <c r="V1162" t="inlineStr">
        <is>
          <t>IN</t>
        </is>
      </c>
      <c r="W1162" t="inlineStr">
        <is>
          <t>partner</t>
        </is>
      </c>
    </row>
    <row r="1163">
      <c r="A1163" t="inlineStr">
        <is>
          <t>S-150c71</t>
        </is>
      </c>
      <c r="B1163" t="inlineStr">
        <is>
          <t>A-4437e4</t>
        </is>
      </c>
      <c r="C1163" s="40" t="n">
        <v>45521</v>
      </c>
      <c r="D1163" s="40" t="n"/>
      <c r="E1163" t="n">
        <v>136</v>
      </c>
      <c r="F1163" t="n">
        <v>2189</v>
      </c>
      <c r="G1163" t="inlineStr">
        <is>
          <t>2024-S2</t>
        </is>
      </c>
      <c r="H1163" t="inlineStr">
        <is>
          <t>Sim</t>
        </is>
      </c>
      <c r="I1163" t="n">
        <v>0</v>
      </c>
      <c r="J1163" s="41" t="n"/>
      <c r="L1163" t="inlineStr"/>
      <c r="M1163" t="inlineStr">
        <is>
          <t>Enterprise</t>
        </is>
      </c>
      <c r="N1163" t="inlineStr">
        <is>
          <t>monthly</t>
        </is>
      </c>
      <c r="O1163" t="inlineStr">
        <is>
          <t>Pago</t>
        </is>
      </c>
      <c r="P1163" t="inlineStr">
        <is>
          <t>Sim</t>
        </is>
      </c>
      <c r="Q1163" t="inlineStr">
        <is>
          <t>Sim</t>
        </is>
      </c>
      <c r="R1163" t="inlineStr">
        <is>
          <t>Não</t>
        </is>
      </c>
      <c r="S1163" t="inlineStr">
        <is>
          <t>6–15</t>
        </is>
      </c>
      <c r="T1163" t="inlineStr">
        <is>
          <t>181–365 dias</t>
        </is>
      </c>
      <c r="U1163" t="inlineStr">
        <is>
          <t>Cybersecurity</t>
        </is>
      </c>
      <c r="V1163" t="inlineStr">
        <is>
          <t>US</t>
        </is>
      </c>
      <c r="W1163" t="inlineStr">
        <is>
          <t>event</t>
        </is>
      </c>
    </row>
    <row r="1164">
      <c r="A1164" t="inlineStr">
        <is>
          <t>S-6ba608</t>
        </is>
      </c>
      <c r="B1164" t="inlineStr">
        <is>
          <t>A-e7beab</t>
        </is>
      </c>
      <c r="C1164" s="40" t="n">
        <v>45275</v>
      </c>
      <c r="D1164" s="40" t="n"/>
      <c r="E1164" t="n">
        <v>382</v>
      </c>
      <c r="F1164" t="n">
        <v>2189</v>
      </c>
      <c r="G1164" t="inlineStr">
        <is>
          <t>Até 2024-S1</t>
        </is>
      </c>
      <c r="H1164" t="inlineStr">
        <is>
          <t>Sim</t>
        </is>
      </c>
      <c r="I1164" t="n">
        <v>0</v>
      </c>
      <c r="J1164" s="41" t="n"/>
      <c r="L1164" t="inlineStr"/>
      <c r="M1164" t="inlineStr">
        <is>
          <t>Enterprise</t>
        </is>
      </c>
      <c r="N1164" t="inlineStr">
        <is>
          <t>monthly</t>
        </is>
      </c>
      <c r="O1164" t="inlineStr">
        <is>
          <t>Pago</t>
        </is>
      </c>
      <c r="P1164" t="inlineStr">
        <is>
          <t>Sim</t>
        </is>
      </c>
      <c r="Q1164" t="inlineStr">
        <is>
          <t>Não</t>
        </is>
      </c>
      <c r="R1164" t="inlineStr">
        <is>
          <t>Não</t>
        </is>
      </c>
      <c r="S1164" t="inlineStr">
        <is>
          <t>6–15</t>
        </is>
      </c>
      <c r="T1164" t="inlineStr">
        <is>
          <t>31–90 dias</t>
        </is>
      </c>
      <c r="U1164" t="inlineStr">
        <is>
          <t>EdTech</t>
        </is>
      </c>
      <c r="V1164" t="inlineStr">
        <is>
          <t>DE</t>
        </is>
      </c>
      <c r="W1164" t="inlineStr">
        <is>
          <t>organic</t>
        </is>
      </c>
    </row>
    <row r="1165">
      <c r="A1165" t="inlineStr">
        <is>
          <t>S-e0bfb1</t>
        </is>
      </c>
      <c r="B1165" t="inlineStr">
        <is>
          <t>A-029f69</t>
        </is>
      </c>
      <c r="C1165" s="40" t="n">
        <v>45508</v>
      </c>
      <c r="D1165" s="40" t="n">
        <v>45527</v>
      </c>
      <c r="E1165" t="n">
        <v>19</v>
      </c>
      <c r="F1165" t="n">
        <v>1029</v>
      </c>
      <c r="G1165" t="inlineStr">
        <is>
          <t>2024-S2</t>
        </is>
      </c>
      <c r="H1165" t="inlineStr">
        <is>
          <t>Sim</t>
        </is>
      </c>
      <c r="I1165" t="n">
        <v>1</v>
      </c>
      <c r="J1165" s="41" t="n">
        <v>45505</v>
      </c>
      <c r="K1165" t="n">
        <v>23</v>
      </c>
      <c r="L1165" t="inlineStr">
        <is>
          <t>Não</t>
        </is>
      </c>
      <c r="M1165" t="inlineStr">
        <is>
          <t>Pro</t>
        </is>
      </c>
      <c r="N1165" t="inlineStr">
        <is>
          <t>annual</t>
        </is>
      </c>
      <c r="O1165" t="inlineStr">
        <is>
          <t>Pago</t>
        </is>
      </c>
      <c r="P1165" t="inlineStr">
        <is>
          <t>Não</t>
        </is>
      </c>
      <c r="Q1165" t="inlineStr">
        <is>
          <t>Não</t>
        </is>
      </c>
      <c r="R1165" t="inlineStr">
        <is>
          <t>Não</t>
        </is>
      </c>
      <c r="S1165" t="inlineStr">
        <is>
          <t>16–40</t>
        </is>
      </c>
      <c r="T1165" t="inlineStr">
        <is>
          <t>91–180 dias</t>
        </is>
      </c>
      <c r="U1165" t="inlineStr">
        <is>
          <t>Cybersecurity</t>
        </is>
      </c>
      <c r="V1165" t="inlineStr">
        <is>
          <t>CA</t>
        </is>
      </c>
      <c r="W1165" t="inlineStr">
        <is>
          <t>event</t>
        </is>
      </c>
    </row>
    <row r="1166">
      <c r="A1166" t="inlineStr">
        <is>
          <t>S-1e15d1</t>
        </is>
      </c>
      <c r="B1166" t="inlineStr">
        <is>
          <t>A-700ade</t>
        </is>
      </c>
      <c r="C1166" s="40" t="n">
        <v>45613</v>
      </c>
      <c r="D1166" s="40" t="n">
        <v>45657</v>
      </c>
      <c r="E1166" t="n">
        <v>44</v>
      </c>
      <c r="F1166" t="n">
        <v>1225</v>
      </c>
      <c r="G1166" t="inlineStr">
        <is>
          <t>2024-S2</t>
        </is>
      </c>
      <c r="H1166" t="inlineStr">
        <is>
          <t>Sim</t>
        </is>
      </c>
      <c r="I1166" t="n">
        <v>0</v>
      </c>
      <c r="J1166" s="41" t="n">
        <v>45627</v>
      </c>
      <c r="K1166" t="n">
        <v>31</v>
      </c>
      <c r="L1166" t="inlineStr">
        <is>
          <t>Sim</t>
        </is>
      </c>
      <c r="M1166" t="inlineStr">
        <is>
          <t>Pro</t>
        </is>
      </c>
      <c r="N1166" t="inlineStr">
        <is>
          <t>annual</t>
        </is>
      </c>
      <c r="O1166" t="inlineStr">
        <is>
          <t>Pago</t>
        </is>
      </c>
      <c r="P1166" t="inlineStr">
        <is>
          <t>Sim</t>
        </is>
      </c>
      <c r="Q1166" t="inlineStr">
        <is>
          <t>Não</t>
        </is>
      </c>
      <c r="R1166" t="inlineStr">
        <is>
          <t>Não</t>
        </is>
      </c>
      <c r="S1166" t="inlineStr">
        <is>
          <t>16–40</t>
        </is>
      </c>
      <c r="T1166" t="inlineStr">
        <is>
          <t>Conta nova (≤ 30 dias)</t>
        </is>
      </c>
      <c r="U1166" t="inlineStr">
        <is>
          <t>Cybersecurity</t>
        </is>
      </c>
      <c r="V1166" t="inlineStr">
        <is>
          <t>UK</t>
        </is>
      </c>
      <c r="W1166" t="inlineStr">
        <is>
          <t>organic</t>
        </is>
      </c>
    </row>
    <row r="1167">
      <c r="A1167" t="inlineStr">
        <is>
          <t>S-7d9605</t>
        </is>
      </c>
      <c r="B1167" t="inlineStr">
        <is>
          <t>A-fb186e</t>
        </is>
      </c>
      <c r="C1167" s="40" t="n">
        <v>45612</v>
      </c>
      <c r="D1167" s="40" t="n"/>
      <c r="E1167" t="n">
        <v>45</v>
      </c>
      <c r="F1167" t="n">
        <v>0</v>
      </c>
      <c r="G1167" t="inlineStr">
        <is>
          <t>2024-S2</t>
        </is>
      </c>
      <c r="H1167" t="inlineStr">
        <is>
          <t>Sim</t>
        </is>
      </c>
      <c r="I1167" t="n">
        <v>0</v>
      </c>
      <c r="J1167" s="41" t="n"/>
      <c r="L1167" t="inlineStr"/>
      <c r="M1167" t="inlineStr">
        <is>
          <t>Basic</t>
        </is>
      </c>
      <c r="N1167" t="inlineStr">
        <is>
          <t>annual</t>
        </is>
      </c>
      <c r="O1167" t="inlineStr">
        <is>
          <t>Trial</t>
        </is>
      </c>
      <c r="P1167" t="inlineStr">
        <is>
          <t>Não</t>
        </is>
      </c>
      <c r="Q1167" t="inlineStr">
        <is>
          <t>Não</t>
        </is>
      </c>
      <c r="R1167" t="inlineStr">
        <is>
          <t>Não</t>
        </is>
      </c>
      <c r="S1167" t="inlineStr">
        <is>
          <t>16–40</t>
        </is>
      </c>
      <c r="T1167" t="inlineStr">
        <is>
          <t>Conta nova (≤ 30 dias)</t>
        </is>
      </c>
      <c r="U1167" t="inlineStr">
        <is>
          <t>EdTech</t>
        </is>
      </c>
      <c r="V1167" t="inlineStr">
        <is>
          <t>IN</t>
        </is>
      </c>
      <c r="W1167" t="inlineStr">
        <is>
          <t>organic</t>
        </is>
      </c>
    </row>
    <row r="1168">
      <c r="A1168" t="inlineStr">
        <is>
          <t>S-0ae33f</t>
        </is>
      </c>
      <c r="B1168" t="inlineStr">
        <is>
          <t>A-075038</t>
        </is>
      </c>
      <c r="C1168" s="40" t="n">
        <v>45121</v>
      </c>
      <c r="D1168" s="40" t="n"/>
      <c r="E1168" t="n">
        <v>536</v>
      </c>
      <c r="F1168" t="n">
        <v>5047</v>
      </c>
      <c r="G1168" t="inlineStr">
        <is>
          <t>Até 2024-S1</t>
        </is>
      </c>
      <c r="H1168" t="inlineStr">
        <is>
          <t>Sim</t>
        </is>
      </c>
      <c r="I1168" t="n">
        <v>0</v>
      </c>
      <c r="J1168" s="41" t="n"/>
      <c r="L1168" t="inlineStr"/>
      <c r="M1168" t="inlineStr">
        <is>
          <t>Pro</t>
        </is>
      </c>
      <c r="N1168" t="inlineStr">
        <is>
          <t>annual</t>
        </is>
      </c>
      <c r="O1168" t="inlineStr">
        <is>
          <t>Pago</t>
        </is>
      </c>
      <c r="P1168" t="inlineStr">
        <is>
          <t>Sim</t>
        </is>
      </c>
      <c r="Q1168" t="inlineStr">
        <is>
          <t>Não</t>
        </is>
      </c>
      <c r="R1168" t="inlineStr">
        <is>
          <t>Não</t>
        </is>
      </c>
      <c r="S1168" t="inlineStr">
        <is>
          <t>41+</t>
        </is>
      </c>
      <c r="T1168" t="inlineStr">
        <is>
          <t>31–90 dias</t>
        </is>
      </c>
      <c r="U1168" t="inlineStr">
        <is>
          <t>HealthTech</t>
        </is>
      </c>
      <c r="V1168" t="inlineStr">
        <is>
          <t>UK</t>
        </is>
      </c>
      <c r="W1168" t="inlineStr">
        <is>
          <t>ads</t>
        </is>
      </c>
    </row>
    <row r="1169">
      <c r="A1169" t="inlineStr">
        <is>
          <t>S-eff018</t>
        </is>
      </c>
      <c r="B1169" t="inlineStr">
        <is>
          <t>A-0532a9</t>
        </is>
      </c>
      <c r="C1169" s="40" t="n">
        <v>45567</v>
      </c>
      <c r="D1169" s="40" t="n"/>
      <c r="E1169" t="n">
        <v>90</v>
      </c>
      <c r="F1169" t="n">
        <v>931</v>
      </c>
      <c r="G1169" t="inlineStr">
        <is>
          <t>2024-S2</t>
        </is>
      </c>
      <c r="H1169" t="inlineStr">
        <is>
          <t>Sim</t>
        </is>
      </c>
      <c r="I1169" t="n">
        <v>0</v>
      </c>
      <c r="J1169" s="41" t="n"/>
      <c r="L1169" t="inlineStr"/>
      <c r="M1169" t="inlineStr">
        <is>
          <t>Pro</t>
        </is>
      </c>
      <c r="N1169" t="inlineStr">
        <is>
          <t>annual</t>
        </is>
      </c>
      <c r="O1169" t="inlineStr">
        <is>
          <t>Pago</t>
        </is>
      </c>
      <c r="P1169" t="inlineStr">
        <is>
          <t>Sim</t>
        </is>
      </c>
      <c r="Q1169" t="inlineStr">
        <is>
          <t>Não</t>
        </is>
      </c>
      <c r="R1169" t="inlineStr">
        <is>
          <t>Sim</t>
        </is>
      </c>
      <c r="S1169" t="inlineStr">
        <is>
          <t>16–40</t>
        </is>
      </c>
      <c r="T1169" t="inlineStr">
        <is>
          <t>Conta nova (≤ 30 dias)</t>
        </is>
      </c>
      <c r="U1169" t="inlineStr">
        <is>
          <t>FinTech</t>
        </is>
      </c>
      <c r="V1169" t="inlineStr">
        <is>
          <t>IN</t>
        </is>
      </c>
      <c r="W1169" t="inlineStr">
        <is>
          <t>event</t>
        </is>
      </c>
    </row>
    <row r="1170">
      <c r="A1170" t="inlineStr">
        <is>
          <t>S-08a3d4</t>
        </is>
      </c>
      <c r="B1170" t="inlineStr">
        <is>
          <t>A-faa28c</t>
        </is>
      </c>
      <c r="C1170" s="40" t="n">
        <v>45546</v>
      </c>
      <c r="D1170" s="40" t="n"/>
      <c r="E1170" t="n">
        <v>111</v>
      </c>
      <c r="F1170" t="n">
        <v>931</v>
      </c>
      <c r="G1170" t="inlineStr">
        <is>
          <t>2024-S2</t>
        </is>
      </c>
      <c r="H1170" t="inlineStr">
        <is>
          <t>Sim</t>
        </is>
      </c>
      <c r="I1170" t="n">
        <v>0</v>
      </c>
      <c r="J1170" s="41" t="n"/>
      <c r="L1170" t="inlineStr"/>
      <c r="M1170" t="inlineStr">
        <is>
          <t>Basic</t>
        </is>
      </c>
      <c r="N1170" t="inlineStr">
        <is>
          <t>annual</t>
        </is>
      </c>
      <c r="O1170" t="inlineStr">
        <is>
          <t>Pago</t>
        </is>
      </c>
      <c r="P1170" t="inlineStr">
        <is>
          <t>Sim</t>
        </is>
      </c>
      <c r="Q1170" t="inlineStr">
        <is>
          <t>Não</t>
        </is>
      </c>
      <c r="R1170" t="inlineStr">
        <is>
          <t>Não</t>
        </is>
      </c>
      <c r="S1170" t="inlineStr">
        <is>
          <t>41+</t>
        </is>
      </c>
      <c r="T1170" t="inlineStr">
        <is>
          <t>181–365 dias</t>
        </is>
      </c>
      <c r="U1170" t="inlineStr">
        <is>
          <t>HealthTech</t>
        </is>
      </c>
      <c r="V1170" t="inlineStr">
        <is>
          <t>US</t>
        </is>
      </c>
      <c r="W1170" t="inlineStr">
        <is>
          <t>organic</t>
        </is>
      </c>
    </row>
    <row r="1171">
      <c r="A1171" t="inlineStr">
        <is>
          <t>S-48d1f2</t>
        </is>
      </c>
      <c r="B1171" t="inlineStr">
        <is>
          <t>A-e08cd3</t>
        </is>
      </c>
      <c r="C1171" s="40" t="n">
        <v>45581</v>
      </c>
      <c r="D1171" s="40" t="n"/>
      <c r="E1171" t="n">
        <v>76</v>
      </c>
      <c r="F1171" t="n">
        <v>13333</v>
      </c>
      <c r="G1171" t="inlineStr">
        <is>
          <t>2024-S2</t>
        </is>
      </c>
      <c r="H1171" t="inlineStr">
        <is>
          <t>Sim</t>
        </is>
      </c>
      <c r="I1171" t="n">
        <v>0</v>
      </c>
      <c r="J1171" s="41" t="n"/>
      <c r="L1171" t="inlineStr"/>
      <c r="M1171" t="inlineStr">
        <is>
          <t>Enterprise</t>
        </is>
      </c>
      <c r="N1171" t="inlineStr">
        <is>
          <t>annual</t>
        </is>
      </c>
      <c r="O1171" t="inlineStr">
        <is>
          <t>Pago</t>
        </is>
      </c>
      <c r="P1171" t="inlineStr">
        <is>
          <t>Não</t>
        </is>
      </c>
      <c r="Q1171" t="inlineStr">
        <is>
          <t>Não</t>
        </is>
      </c>
      <c r="R1171" t="inlineStr">
        <is>
          <t>Não</t>
        </is>
      </c>
      <c r="S1171" t="inlineStr">
        <is>
          <t>41+</t>
        </is>
      </c>
      <c r="T1171" t="inlineStr">
        <is>
          <t>Conta nova (≤ 30 dias)</t>
        </is>
      </c>
      <c r="U1171" t="inlineStr">
        <is>
          <t>FinTech</t>
        </is>
      </c>
      <c r="V1171" t="inlineStr">
        <is>
          <t>US</t>
        </is>
      </c>
      <c r="W1171" t="inlineStr">
        <is>
          <t>ads</t>
        </is>
      </c>
    </row>
    <row r="1172">
      <c r="A1172" t="inlineStr">
        <is>
          <t>S-92dbcc</t>
        </is>
      </c>
      <c r="B1172" t="inlineStr">
        <is>
          <t>A-faa28c</t>
        </is>
      </c>
      <c r="C1172" s="40" t="n">
        <v>45651</v>
      </c>
      <c r="D1172" s="40" t="n"/>
      <c r="E1172" t="n">
        <v>6</v>
      </c>
      <c r="F1172" t="n">
        <v>2352</v>
      </c>
      <c r="G1172" t="inlineStr">
        <is>
          <t>2024-S2</t>
        </is>
      </c>
      <c r="H1172" t="inlineStr">
        <is>
          <t>Não</t>
        </is>
      </c>
      <c r="I1172" t="n">
        <v>0</v>
      </c>
      <c r="J1172" s="41" t="n"/>
      <c r="L1172" t="inlineStr"/>
      <c r="M1172" t="inlineStr">
        <is>
          <t>Pro</t>
        </is>
      </c>
      <c r="N1172" t="inlineStr">
        <is>
          <t>monthly</t>
        </is>
      </c>
      <c r="O1172" t="inlineStr">
        <is>
          <t>Pago</t>
        </is>
      </c>
      <c r="P1172" t="inlineStr">
        <is>
          <t>Sim</t>
        </is>
      </c>
      <c r="Q1172" t="inlineStr">
        <is>
          <t>Não</t>
        </is>
      </c>
      <c r="R1172" t="inlineStr">
        <is>
          <t>Não</t>
        </is>
      </c>
      <c r="S1172" t="inlineStr">
        <is>
          <t>41+</t>
        </is>
      </c>
      <c r="T1172" t="inlineStr">
        <is>
          <t>181–365 dias</t>
        </is>
      </c>
      <c r="U1172" t="inlineStr">
        <is>
          <t>HealthTech</t>
        </is>
      </c>
      <c r="V1172" t="inlineStr">
        <is>
          <t>US</t>
        </is>
      </c>
      <c r="W1172" t="inlineStr">
        <is>
          <t>organic</t>
        </is>
      </c>
    </row>
    <row r="1173">
      <c r="A1173" t="inlineStr">
        <is>
          <t>S-da164e</t>
        </is>
      </c>
      <c r="B1173" t="inlineStr">
        <is>
          <t>A-9174e0</t>
        </is>
      </c>
      <c r="C1173" s="40" t="n">
        <v>45647</v>
      </c>
      <c r="D1173" s="40" t="n"/>
      <c r="E1173" t="n">
        <v>10</v>
      </c>
      <c r="F1173" t="n">
        <v>1813</v>
      </c>
      <c r="G1173" t="inlineStr">
        <is>
          <t>2024-S2</t>
        </is>
      </c>
      <c r="H1173" t="inlineStr">
        <is>
          <t>Não</t>
        </is>
      </c>
      <c r="I1173" t="n">
        <v>0</v>
      </c>
      <c r="J1173" s="41" t="n"/>
      <c r="L1173" t="inlineStr"/>
      <c r="M1173" t="inlineStr">
        <is>
          <t>Pro</t>
        </is>
      </c>
      <c r="N1173" t="inlineStr">
        <is>
          <t>monthly</t>
        </is>
      </c>
      <c r="O1173" t="inlineStr">
        <is>
          <t>Pago</t>
        </is>
      </c>
      <c r="P1173" t="inlineStr">
        <is>
          <t>Sim</t>
        </is>
      </c>
      <c r="Q1173" t="inlineStr">
        <is>
          <t>Não</t>
        </is>
      </c>
      <c r="R1173" t="inlineStr">
        <is>
          <t>Não</t>
        </is>
      </c>
      <c r="S1173" t="inlineStr">
        <is>
          <t>16–40</t>
        </is>
      </c>
      <c r="T1173" t="inlineStr">
        <is>
          <t>Conta nova (≤ 30 dias)</t>
        </is>
      </c>
      <c r="U1173" t="inlineStr">
        <is>
          <t>Cybersecurity</t>
        </is>
      </c>
      <c r="V1173" t="inlineStr">
        <is>
          <t>US</t>
        </is>
      </c>
      <c r="W1173" t="inlineStr">
        <is>
          <t>partner</t>
        </is>
      </c>
    </row>
    <row r="1174">
      <c r="A1174" t="inlineStr">
        <is>
          <t>S-3dc066</t>
        </is>
      </c>
      <c r="B1174" t="inlineStr">
        <is>
          <t>A-dcc3f1</t>
        </is>
      </c>
      <c r="C1174" s="40" t="n">
        <v>45616</v>
      </c>
      <c r="D1174" s="40" t="n"/>
      <c r="E1174" t="n">
        <v>41</v>
      </c>
      <c r="F1174" t="n">
        <v>399</v>
      </c>
      <c r="G1174" t="inlineStr">
        <is>
          <t>2024-S2</t>
        </is>
      </c>
      <c r="H1174" t="inlineStr">
        <is>
          <t>Sim</t>
        </is>
      </c>
      <c r="I1174" t="n">
        <v>0</v>
      </c>
      <c r="J1174" s="41" t="n"/>
      <c r="L1174" t="inlineStr"/>
      <c r="M1174" t="inlineStr">
        <is>
          <t>Basic</t>
        </is>
      </c>
      <c r="N1174" t="inlineStr">
        <is>
          <t>annual</t>
        </is>
      </c>
      <c r="O1174" t="inlineStr">
        <is>
          <t>Pago</t>
        </is>
      </c>
      <c r="P1174" t="inlineStr">
        <is>
          <t>Não</t>
        </is>
      </c>
      <c r="Q1174" t="inlineStr">
        <is>
          <t>Não</t>
        </is>
      </c>
      <c r="R1174" t="inlineStr">
        <is>
          <t>Não</t>
        </is>
      </c>
      <c r="S1174" t="inlineStr">
        <is>
          <t>16–40</t>
        </is>
      </c>
      <c r="T1174" t="inlineStr">
        <is>
          <t>181–365 dias</t>
        </is>
      </c>
      <c r="U1174" t="inlineStr">
        <is>
          <t>HealthTech</t>
        </is>
      </c>
      <c r="V1174" t="inlineStr">
        <is>
          <t>US</t>
        </is>
      </c>
      <c r="W1174" t="inlineStr">
        <is>
          <t>event</t>
        </is>
      </c>
    </row>
    <row r="1175">
      <c r="A1175" t="inlineStr">
        <is>
          <t>S-4fd561</t>
        </is>
      </c>
      <c r="B1175" t="inlineStr">
        <is>
          <t>A-0dbdc6</t>
        </is>
      </c>
      <c r="C1175" s="40" t="n">
        <v>45234</v>
      </c>
      <c r="D1175" s="40" t="n"/>
      <c r="E1175" t="n">
        <v>423</v>
      </c>
      <c r="F1175" t="n">
        <v>570</v>
      </c>
      <c r="G1175" t="inlineStr">
        <is>
          <t>Até 2024-S1</t>
        </is>
      </c>
      <c r="H1175" t="inlineStr">
        <is>
          <t>Sim</t>
        </is>
      </c>
      <c r="I1175" t="n">
        <v>0</v>
      </c>
      <c r="J1175" s="41" t="n"/>
      <c r="L1175" t="inlineStr"/>
      <c r="M1175" t="inlineStr">
        <is>
          <t>Basic</t>
        </is>
      </c>
      <c r="N1175" t="inlineStr">
        <is>
          <t>monthly</t>
        </is>
      </c>
      <c r="O1175" t="inlineStr">
        <is>
          <t>Pago</t>
        </is>
      </c>
      <c r="P1175" t="inlineStr">
        <is>
          <t>Sim</t>
        </is>
      </c>
      <c r="Q1175" t="inlineStr">
        <is>
          <t>Não</t>
        </is>
      </c>
      <c r="R1175" t="inlineStr">
        <is>
          <t>Não</t>
        </is>
      </c>
      <c r="S1175" t="inlineStr">
        <is>
          <t>16–40</t>
        </is>
      </c>
      <c r="T1175" t="inlineStr">
        <is>
          <t>181–365 dias</t>
        </is>
      </c>
      <c r="U1175" t="inlineStr">
        <is>
          <t>Cybersecurity</t>
        </is>
      </c>
      <c r="V1175" t="inlineStr">
        <is>
          <t>DE</t>
        </is>
      </c>
      <c r="W1175" t="inlineStr">
        <is>
          <t>other</t>
        </is>
      </c>
    </row>
    <row r="1176">
      <c r="A1176" t="inlineStr">
        <is>
          <t>S-feb4b0</t>
        </is>
      </c>
      <c r="B1176" t="inlineStr">
        <is>
          <t>A-a45270</t>
        </is>
      </c>
      <c r="C1176" s="40" t="n">
        <v>45485</v>
      </c>
      <c r="D1176" s="40" t="n"/>
      <c r="E1176" t="n">
        <v>172</v>
      </c>
      <c r="F1176" t="n">
        <v>1990</v>
      </c>
      <c r="G1176" t="inlineStr">
        <is>
          <t>2024-S2</t>
        </is>
      </c>
      <c r="H1176" t="inlineStr">
        <is>
          <t>Sim</t>
        </is>
      </c>
      <c r="I1176" t="n">
        <v>0</v>
      </c>
      <c r="J1176" s="41" t="n"/>
      <c r="L1176" t="inlineStr"/>
      <c r="M1176" t="inlineStr">
        <is>
          <t>Enterprise</t>
        </is>
      </c>
      <c r="N1176" t="inlineStr">
        <is>
          <t>annual</t>
        </is>
      </c>
      <c r="O1176" t="inlineStr">
        <is>
          <t>Pago</t>
        </is>
      </c>
      <c r="P1176" t="inlineStr">
        <is>
          <t>Sim</t>
        </is>
      </c>
      <c r="Q1176" t="inlineStr">
        <is>
          <t>Não</t>
        </is>
      </c>
      <c r="R1176" t="inlineStr">
        <is>
          <t>Não</t>
        </is>
      </c>
      <c r="S1176" t="inlineStr">
        <is>
          <t>6–15</t>
        </is>
      </c>
      <c r="T1176" t="inlineStr">
        <is>
          <t>Conta nova (≤ 30 dias)</t>
        </is>
      </c>
      <c r="U1176" t="inlineStr">
        <is>
          <t>HealthTech</t>
        </is>
      </c>
      <c r="V1176" t="inlineStr">
        <is>
          <t>US</t>
        </is>
      </c>
      <c r="W1176" t="inlineStr">
        <is>
          <t>ads</t>
        </is>
      </c>
    </row>
    <row r="1177">
      <c r="A1177" t="inlineStr">
        <is>
          <t>S-3ba19e</t>
        </is>
      </c>
      <c r="B1177" t="inlineStr">
        <is>
          <t>A-075038</t>
        </is>
      </c>
      <c r="C1177" s="40" t="n">
        <v>45514</v>
      </c>
      <c r="D1177" s="40" t="n"/>
      <c r="E1177" t="n">
        <v>143</v>
      </c>
      <c r="F1177" t="n">
        <v>0</v>
      </c>
      <c r="G1177" t="inlineStr">
        <is>
          <t>2024-S2</t>
        </is>
      </c>
      <c r="H1177" t="inlineStr">
        <is>
          <t>Sim</t>
        </is>
      </c>
      <c r="I1177" t="n">
        <v>0</v>
      </c>
      <c r="J1177" s="41" t="n"/>
      <c r="L1177" t="inlineStr"/>
      <c r="M1177" t="inlineStr">
        <is>
          <t>Basic</t>
        </is>
      </c>
      <c r="N1177" t="inlineStr">
        <is>
          <t>annual</t>
        </is>
      </c>
      <c r="O1177" t="inlineStr">
        <is>
          <t>Trial</t>
        </is>
      </c>
      <c r="P1177" t="inlineStr">
        <is>
          <t>Sim</t>
        </is>
      </c>
      <c r="Q1177" t="inlineStr">
        <is>
          <t>Não</t>
        </is>
      </c>
      <c r="R1177" t="inlineStr">
        <is>
          <t>Não</t>
        </is>
      </c>
      <c r="S1177" t="inlineStr">
        <is>
          <t>41+</t>
        </is>
      </c>
      <c r="T1177" t="inlineStr">
        <is>
          <t>Mais de 365 dias</t>
        </is>
      </c>
      <c r="U1177" t="inlineStr">
        <is>
          <t>HealthTech</t>
        </is>
      </c>
      <c r="V1177" t="inlineStr">
        <is>
          <t>UK</t>
        </is>
      </c>
      <c r="W1177" t="inlineStr">
        <is>
          <t>ads</t>
        </is>
      </c>
    </row>
    <row r="1178">
      <c r="A1178" t="inlineStr">
        <is>
          <t>S-461988</t>
        </is>
      </c>
      <c r="B1178" t="inlineStr">
        <is>
          <t>A-02cd81</t>
        </is>
      </c>
      <c r="C1178" s="40" t="n">
        <v>45379</v>
      </c>
      <c r="D1178" s="40" t="n"/>
      <c r="E1178" t="n">
        <v>278</v>
      </c>
      <c r="F1178" t="n">
        <v>836</v>
      </c>
      <c r="G1178" t="inlineStr">
        <is>
          <t>Até 2024-S1</t>
        </is>
      </c>
      <c r="H1178" t="inlineStr">
        <is>
          <t>Sim</t>
        </is>
      </c>
      <c r="I1178" t="n">
        <v>0</v>
      </c>
      <c r="J1178" s="41" t="n"/>
      <c r="L1178" t="inlineStr"/>
      <c r="M1178" t="inlineStr">
        <is>
          <t>Basic</t>
        </is>
      </c>
      <c r="N1178" t="inlineStr">
        <is>
          <t>annual</t>
        </is>
      </c>
      <c r="O1178" t="inlineStr">
        <is>
          <t>Pago</t>
        </is>
      </c>
      <c r="P1178" t="inlineStr">
        <is>
          <t>Não</t>
        </is>
      </c>
      <c r="Q1178" t="inlineStr">
        <is>
          <t>Não</t>
        </is>
      </c>
      <c r="R1178" t="inlineStr">
        <is>
          <t>Não</t>
        </is>
      </c>
      <c r="S1178" t="inlineStr">
        <is>
          <t>41+</t>
        </is>
      </c>
      <c r="T1178" t="inlineStr">
        <is>
          <t>Conta nova (≤ 30 dias)</t>
        </is>
      </c>
      <c r="U1178" t="inlineStr">
        <is>
          <t>HealthTech</t>
        </is>
      </c>
      <c r="V1178" t="inlineStr">
        <is>
          <t>IN</t>
        </is>
      </c>
      <c r="W1178" t="inlineStr">
        <is>
          <t>other</t>
        </is>
      </c>
    </row>
    <row r="1179">
      <c r="A1179" t="inlineStr">
        <is>
          <t>S-0b6899</t>
        </is>
      </c>
      <c r="B1179" t="inlineStr">
        <is>
          <t>A-313be3</t>
        </is>
      </c>
      <c r="C1179" s="40" t="n">
        <v>45322</v>
      </c>
      <c r="D1179" s="40" t="n"/>
      <c r="E1179" t="n">
        <v>335</v>
      </c>
      <c r="F1179" t="n">
        <v>9353</v>
      </c>
      <c r="G1179" t="inlineStr">
        <is>
          <t>Até 2024-S1</t>
        </is>
      </c>
      <c r="H1179" t="inlineStr">
        <is>
          <t>Sim</t>
        </is>
      </c>
      <c r="I1179" t="n">
        <v>0</v>
      </c>
      <c r="J1179" s="41" t="n"/>
      <c r="L1179" t="inlineStr"/>
      <c r="M1179" t="inlineStr">
        <is>
          <t>Enterprise</t>
        </is>
      </c>
      <c r="N1179" t="inlineStr">
        <is>
          <t>annual</t>
        </is>
      </c>
      <c r="O1179" t="inlineStr">
        <is>
          <t>Pago</t>
        </is>
      </c>
      <c r="P1179" t="inlineStr">
        <is>
          <t>Não</t>
        </is>
      </c>
      <c r="Q1179" t="inlineStr">
        <is>
          <t>Não</t>
        </is>
      </c>
      <c r="R1179" t="inlineStr">
        <is>
          <t>Não</t>
        </is>
      </c>
      <c r="S1179" t="inlineStr">
        <is>
          <t>41+</t>
        </is>
      </c>
      <c r="T1179" t="inlineStr">
        <is>
          <t>31–90 dias</t>
        </is>
      </c>
      <c r="U1179" t="inlineStr">
        <is>
          <t>EdTech</t>
        </is>
      </c>
      <c r="V1179" t="inlineStr">
        <is>
          <t>US</t>
        </is>
      </c>
      <c r="W1179" t="inlineStr">
        <is>
          <t>partner</t>
        </is>
      </c>
    </row>
    <row r="1180">
      <c r="A1180" t="inlineStr">
        <is>
          <t>S-bff540</t>
        </is>
      </c>
      <c r="B1180" t="inlineStr">
        <is>
          <t>A-798a3f</t>
        </is>
      </c>
      <c r="C1180" s="40" t="n">
        <v>45418</v>
      </c>
      <c r="D1180" s="40" t="n"/>
      <c r="E1180" t="n">
        <v>239</v>
      </c>
      <c r="F1180" t="n">
        <v>2388</v>
      </c>
      <c r="G1180" t="inlineStr">
        <is>
          <t>Até 2024-S1</t>
        </is>
      </c>
      <c r="H1180" t="inlineStr">
        <is>
          <t>Sim</t>
        </is>
      </c>
      <c r="I1180" t="n">
        <v>0</v>
      </c>
      <c r="J1180" s="41" t="n"/>
      <c r="L1180" t="inlineStr"/>
      <c r="M1180" t="inlineStr">
        <is>
          <t>Enterprise</t>
        </is>
      </c>
      <c r="N1180" t="inlineStr">
        <is>
          <t>monthly</t>
        </is>
      </c>
      <c r="O1180" t="inlineStr">
        <is>
          <t>Pago</t>
        </is>
      </c>
      <c r="P1180" t="inlineStr">
        <is>
          <t>Sim</t>
        </is>
      </c>
      <c r="Q1180" t="inlineStr">
        <is>
          <t>Não</t>
        </is>
      </c>
      <c r="R1180" t="inlineStr">
        <is>
          <t>Não</t>
        </is>
      </c>
      <c r="S1180" t="inlineStr">
        <is>
          <t>6–15</t>
        </is>
      </c>
      <c r="T1180" t="inlineStr">
        <is>
          <t>181–365 dias</t>
        </is>
      </c>
      <c r="U1180" t="inlineStr">
        <is>
          <t>DevTools</t>
        </is>
      </c>
      <c r="V1180" t="inlineStr">
        <is>
          <t>FR</t>
        </is>
      </c>
      <c r="W1180" t="inlineStr">
        <is>
          <t>other</t>
        </is>
      </c>
    </row>
    <row r="1181">
      <c r="A1181" t="inlineStr">
        <is>
          <t>S-a57b2c</t>
        </is>
      </c>
      <c r="B1181" t="inlineStr">
        <is>
          <t>A-fd9422</t>
        </is>
      </c>
      <c r="C1181" s="40" t="n">
        <v>45637</v>
      </c>
      <c r="D1181" s="40" t="n"/>
      <c r="E1181" t="n">
        <v>20</v>
      </c>
      <c r="F1181" t="n">
        <v>0</v>
      </c>
      <c r="G1181" t="inlineStr">
        <is>
          <t>2024-S2</t>
        </is>
      </c>
      <c r="H1181" t="inlineStr">
        <is>
          <t>Não</t>
        </is>
      </c>
      <c r="I1181" t="n">
        <v>0</v>
      </c>
      <c r="J1181" s="41" t="n"/>
      <c r="L1181" t="inlineStr"/>
      <c r="M1181" t="inlineStr">
        <is>
          <t>Pro</t>
        </is>
      </c>
      <c r="N1181" t="inlineStr">
        <is>
          <t>annual</t>
        </is>
      </c>
      <c r="O1181" t="inlineStr">
        <is>
          <t>Trial</t>
        </is>
      </c>
      <c r="P1181" t="inlineStr">
        <is>
          <t>Sim</t>
        </is>
      </c>
      <c r="Q1181" t="inlineStr">
        <is>
          <t>Não</t>
        </is>
      </c>
      <c r="R1181" t="inlineStr">
        <is>
          <t>Não</t>
        </is>
      </c>
      <c r="S1181" t="inlineStr">
        <is>
          <t>41+</t>
        </is>
      </c>
      <c r="T1181" t="inlineStr">
        <is>
          <t>181–365 dias</t>
        </is>
      </c>
      <c r="U1181" t="inlineStr">
        <is>
          <t>Cybersecurity</t>
        </is>
      </c>
      <c r="V1181" t="inlineStr">
        <is>
          <t>US</t>
        </is>
      </c>
      <c r="W1181" t="inlineStr">
        <is>
          <t>organic</t>
        </is>
      </c>
    </row>
    <row r="1182">
      <c r="A1182" t="inlineStr">
        <is>
          <t>S-e8776c</t>
        </is>
      </c>
      <c r="B1182" t="inlineStr">
        <is>
          <t>A-c222ab</t>
        </is>
      </c>
      <c r="C1182" s="40" t="n">
        <v>45638</v>
      </c>
      <c r="D1182" s="40" t="n"/>
      <c r="E1182" t="n">
        <v>19</v>
      </c>
      <c r="F1182" t="n">
        <v>6368</v>
      </c>
      <c r="G1182" t="inlineStr">
        <is>
          <t>2024-S2</t>
        </is>
      </c>
      <c r="H1182" t="inlineStr">
        <is>
          <t>Não</t>
        </is>
      </c>
      <c r="I1182" t="n">
        <v>0</v>
      </c>
      <c r="J1182" s="41" t="n"/>
      <c r="L1182" t="inlineStr"/>
      <c r="M1182" t="inlineStr">
        <is>
          <t>Enterprise</t>
        </is>
      </c>
      <c r="N1182" t="inlineStr">
        <is>
          <t>monthly</t>
        </is>
      </c>
      <c r="O1182" t="inlineStr">
        <is>
          <t>Pago</t>
        </is>
      </c>
      <c r="P1182" t="inlineStr">
        <is>
          <t>Sim</t>
        </is>
      </c>
      <c r="Q1182" t="inlineStr">
        <is>
          <t>Não</t>
        </is>
      </c>
      <c r="R1182" t="inlineStr">
        <is>
          <t>Não</t>
        </is>
      </c>
      <c r="S1182" t="inlineStr">
        <is>
          <t>16–40</t>
        </is>
      </c>
      <c r="T1182" t="inlineStr">
        <is>
          <t>181–365 dias</t>
        </is>
      </c>
      <c r="U1182" t="inlineStr">
        <is>
          <t>Cybersecurity</t>
        </is>
      </c>
      <c r="V1182" t="inlineStr">
        <is>
          <t>US</t>
        </is>
      </c>
      <c r="W1182" t="inlineStr">
        <is>
          <t>other</t>
        </is>
      </c>
    </row>
    <row r="1183">
      <c r="A1183" t="inlineStr">
        <is>
          <t>S-de9e50</t>
        </is>
      </c>
      <c r="B1183" t="inlineStr">
        <is>
          <t>A-67be94</t>
        </is>
      </c>
      <c r="C1183" s="40" t="n">
        <v>45251</v>
      </c>
      <c r="D1183" s="40" t="n"/>
      <c r="E1183" t="n">
        <v>406</v>
      </c>
      <c r="F1183" t="n">
        <v>779</v>
      </c>
      <c r="G1183" t="inlineStr">
        <is>
          <t>Até 2024-S1</t>
        </is>
      </c>
      <c r="H1183" t="inlineStr">
        <is>
          <t>Sim</t>
        </is>
      </c>
      <c r="I1183" t="n">
        <v>0</v>
      </c>
      <c r="J1183" s="41" t="n"/>
      <c r="L1183" t="inlineStr"/>
      <c r="M1183" t="inlineStr">
        <is>
          <t>Basic</t>
        </is>
      </c>
      <c r="N1183" t="inlineStr">
        <is>
          <t>annual</t>
        </is>
      </c>
      <c r="O1183" t="inlineStr">
        <is>
          <t>Pago</t>
        </is>
      </c>
      <c r="P1183" t="inlineStr">
        <is>
          <t>Sim</t>
        </is>
      </c>
      <c r="Q1183" t="inlineStr">
        <is>
          <t>Não</t>
        </is>
      </c>
      <c r="R1183" t="inlineStr">
        <is>
          <t>Não</t>
        </is>
      </c>
      <c r="S1183" t="inlineStr">
        <is>
          <t>41+</t>
        </is>
      </c>
      <c r="T1183" t="inlineStr">
        <is>
          <t>181–365 dias</t>
        </is>
      </c>
      <c r="U1183" t="inlineStr">
        <is>
          <t>EdTech</t>
        </is>
      </c>
      <c r="V1183" t="inlineStr">
        <is>
          <t>US</t>
        </is>
      </c>
      <c r="W1183" t="inlineStr">
        <is>
          <t>organic</t>
        </is>
      </c>
    </row>
    <row r="1184">
      <c r="A1184" t="inlineStr">
        <is>
          <t>S-429220</t>
        </is>
      </c>
      <c r="B1184" t="inlineStr">
        <is>
          <t>A-18793f</t>
        </is>
      </c>
      <c r="C1184" s="40" t="n">
        <v>45655</v>
      </c>
      <c r="D1184" s="40" t="n"/>
      <c r="E1184" t="n">
        <v>2</v>
      </c>
      <c r="F1184" t="n">
        <v>7252</v>
      </c>
      <c r="G1184" t="inlineStr">
        <is>
          <t>2024-S2</t>
        </is>
      </c>
      <c r="H1184" t="inlineStr">
        <is>
          <t>Não</t>
        </is>
      </c>
      <c r="I1184" t="n">
        <v>0</v>
      </c>
      <c r="J1184" s="41" t="n"/>
      <c r="L1184" t="inlineStr"/>
      <c r="M1184" t="inlineStr">
        <is>
          <t>Pro</t>
        </is>
      </c>
      <c r="N1184" t="inlineStr">
        <is>
          <t>monthly</t>
        </is>
      </c>
      <c r="O1184" t="inlineStr">
        <is>
          <t>Pago</t>
        </is>
      </c>
      <c r="P1184" t="inlineStr">
        <is>
          <t>Sim</t>
        </is>
      </c>
      <c r="Q1184" t="inlineStr">
        <is>
          <t>Não</t>
        </is>
      </c>
      <c r="R1184" t="inlineStr">
        <is>
          <t>Não</t>
        </is>
      </c>
      <c r="S1184" t="inlineStr">
        <is>
          <t>41+</t>
        </is>
      </c>
      <c r="T1184" t="inlineStr">
        <is>
          <t>Conta nova (≤ 30 dias)</t>
        </is>
      </c>
      <c r="U1184" t="inlineStr">
        <is>
          <t>EdTech</t>
        </is>
      </c>
      <c r="V1184" t="inlineStr">
        <is>
          <t>US</t>
        </is>
      </c>
      <c r="W1184" t="inlineStr">
        <is>
          <t>organic</t>
        </is>
      </c>
    </row>
    <row r="1185">
      <c r="A1185" t="inlineStr">
        <is>
          <t>S-601f31</t>
        </is>
      </c>
      <c r="B1185" t="inlineStr">
        <is>
          <t>A-625d0b</t>
        </is>
      </c>
      <c r="C1185" s="40" t="n">
        <v>45605</v>
      </c>
      <c r="D1185" s="40" t="n"/>
      <c r="E1185" t="n">
        <v>52</v>
      </c>
      <c r="F1185" t="n">
        <v>686</v>
      </c>
      <c r="G1185" t="inlineStr">
        <is>
          <t>2024-S2</t>
        </is>
      </c>
      <c r="H1185" t="inlineStr">
        <is>
          <t>Sim</t>
        </is>
      </c>
      <c r="I1185" t="n">
        <v>0</v>
      </c>
      <c r="J1185" s="41" t="n"/>
      <c r="L1185" t="inlineStr"/>
      <c r="M1185" t="inlineStr">
        <is>
          <t>Pro</t>
        </is>
      </c>
      <c r="N1185" t="inlineStr">
        <is>
          <t>annual</t>
        </is>
      </c>
      <c r="O1185" t="inlineStr">
        <is>
          <t>Pago</t>
        </is>
      </c>
      <c r="P1185" t="inlineStr">
        <is>
          <t>Sim</t>
        </is>
      </c>
      <c r="Q1185" t="inlineStr">
        <is>
          <t>Não</t>
        </is>
      </c>
      <c r="R1185" t="inlineStr">
        <is>
          <t>Não</t>
        </is>
      </c>
      <c r="S1185" t="inlineStr">
        <is>
          <t>6–15</t>
        </is>
      </c>
      <c r="T1185" t="inlineStr">
        <is>
          <t>31–90 dias</t>
        </is>
      </c>
      <c r="U1185" t="inlineStr">
        <is>
          <t>EdTech</t>
        </is>
      </c>
      <c r="V1185" t="inlineStr">
        <is>
          <t>AU</t>
        </is>
      </c>
      <c r="W1185" t="inlineStr">
        <is>
          <t>ads</t>
        </is>
      </c>
    </row>
    <row r="1186">
      <c r="A1186" t="inlineStr">
        <is>
          <t>S-8dd1f6</t>
        </is>
      </c>
      <c r="B1186" t="inlineStr">
        <is>
          <t>A-098560</t>
        </is>
      </c>
      <c r="C1186" s="40" t="n">
        <v>45375</v>
      </c>
      <c r="D1186" s="40" t="n"/>
      <c r="E1186" t="n">
        <v>282</v>
      </c>
      <c r="F1186" t="n">
        <v>588</v>
      </c>
      <c r="G1186" t="inlineStr">
        <is>
          <t>Até 2024-S1</t>
        </is>
      </c>
      <c r="H1186" t="inlineStr">
        <is>
          <t>Sim</t>
        </is>
      </c>
      <c r="I1186" t="n">
        <v>0</v>
      </c>
      <c r="J1186" s="41" t="n"/>
      <c r="L1186" t="inlineStr"/>
      <c r="M1186" t="inlineStr">
        <is>
          <t>Pro</t>
        </is>
      </c>
      <c r="N1186" t="inlineStr">
        <is>
          <t>monthly</t>
        </is>
      </c>
      <c r="O1186" t="inlineStr">
        <is>
          <t>Pago</t>
        </is>
      </c>
      <c r="P1186" t="inlineStr">
        <is>
          <t>Não</t>
        </is>
      </c>
      <c r="Q1186" t="inlineStr">
        <is>
          <t>Não</t>
        </is>
      </c>
      <c r="R1186" t="inlineStr">
        <is>
          <t>Não</t>
        </is>
      </c>
      <c r="S1186" t="inlineStr">
        <is>
          <t>6–15</t>
        </is>
      </c>
      <c r="T1186" t="inlineStr">
        <is>
          <t>91–180 dias</t>
        </is>
      </c>
      <c r="U1186" t="inlineStr">
        <is>
          <t>DevTools</t>
        </is>
      </c>
      <c r="V1186" t="inlineStr">
        <is>
          <t>UK</t>
        </is>
      </c>
      <c r="W1186" t="inlineStr">
        <is>
          <t>ads</t>
        </is>
      </c>
    </row>
    <row r="1187">
      <c r="A1187" t="inlineStr">
        <is>
          <t>S-ff109c</t>
        </is>
      </c>
      <c r="B1187" t="inlineStr">
        <is>
          <t>A-df1e44</t>
        </is>
      </c>
      <c r="C1187" s="40" t="n">
        <v>45391</v>
      </c>
      <c r="D1187" s="40" t="n"/>
      <c r="E1187" t="n">
        <v>266</v>
      </c>
      <c r="F1187" t="n">
        <v>588</v>
      </c>
      <c r="G1187" t="inlineStr">
        <is>
          <t>Até 2024-S1</t>
        </is>
      </c>
      <c r="H1187" t="inlineStr">
        <is>
          <t>Sim</t>
        </is>
      </c>
      <c r="I1187" t="n">
        <v>0</v>
      </c>
      <c r="J1187" s="41" t="n"/>
      <c r="L1187" t="inlineStr"/>
      <c r="M1187" t="inlineStr">
        <is>
          <t>Pro</t>
        </is>
      </c>
      <c r="N1187" t="inlineStr">
        <is>
          <t>annual</t>
        </is>
      </c>
      <c r="O1187" t="inlineStr">
        <is>
          <t>Pago</t>
        </is>
      </c>
      <c r="P1187" t="inlineStr">
        <is>
          <t>Não</t>
        </is>
      </c>
      <c r="Q1187" t="inlineStr">
        <is>
          <t>Não</t>
        </is>
      </c>
      <c r="R1187" t="inlineStr">
        <is>
          <t>Não</t>
        </is>
      </c>
      <c r="S1187" t="inlineStr">
        <is>
          <t>6–15</t>
        </is>
      </c>
      <c r="T1187" t="inlineStr">
        <is>
          <t>31–90 dias</t>
        </is>
      </c>
      <c r="U1187" t="inlineStr">
        <is>
          <t>Cybersecurity</t>
        </is>
      </c>
      <c r="V1187" t="inlineStr">
        <is>
          <t>UK</t>
        </is>
      </c>
      <c r="W1187" t="inlineStr">
        <is>
          <t>organic</t>
        </is>
      </c>
    </row>
    <row r="1188">
      <c r="A1188" t="inlineStr">
        <is>
          <t>S-556071</t>
        </is>
      </c>
      <c r="B1188" t="inlineStr">
        <is>
          <t>A-9077b0</t>
        </is>
      </c>
      <c r="C1188" s="40" t="n">
        <v>45646</v>
      </c>
      <c r="D1188" s="40" t="n">
        <v>45656</v>
      </c>
      <c r="E1188" t="n">
        <v>10</v>
      </c>
      <c r="F1188" t="n">
        <v>0</v>
      </c>
      <c r="G1188" t="inlineStr">
        <is>
          <t>2024-S2</t>
        </is>
      </c>
      <c r="H1188" t="inlineStr">
        <is>
          <t>Não</t>
        </is>
      </c>
      <c r="I1188" t="n">
        <v>1</v>
      </c>
      <c r="J1188" s="41" t="n">
        <v>45627</v>
      </c>
      <c r="K1188" t="n">
        <v>30</v>
      </c>
      <c r="L1188" t="inlineStr">
        <is>
          <t>Sim</t>
        </is>
      </c>
      <c r="M1188" t="inlineStr">
        <is>
          <t>Pro</t>
        </is>
      </c>
      <c r="N1188" t="inlineStr">
        <is>
          <t>monthly</t>
        </is>
      </c>
      <c r="O1188" t="inlineStr">
        <is>
          <t>Trial</t>
        </is>
      </c>
      <c r="P1188" t="inlineStr">
        <is>
          <t>Sim</t>
        </is>
      </c>
      <c r="Q1188" t="inlineStr">
        <is>
          <t>Não</t>
        </is>
      </c>
      <c r="R1188" t="inlineStr">
        <is>
          <t>Não</t>
        </is>
      </c>
      <c r="S1188" t="inlineStr">
        <is>
          <t>41+</t>
        </is>
      </c>
      <c r="T1188" t="inlineStr">
        <is>
          <t>91–180 dias</t>
        </is>
      </c>
      <c r="U1188" t="inlineStr">
        <is>
          <t>HealthTech</t>
        </is>
      </c>
      <c r="V1188" t="inlineStr">
        <is>
          <t>US</t>
        </is>
      </c>
      <c r="W1188" t="inlineStr">
        <is>
          <t>ads</t>
        </is>
      </c>
    </row>
    <row r="1189">
      <c r="A1189" t="inlineStr">
        <is>
          <t>S-f4019e</t>
        </is>
      </c>
      <c r="B1189" t="inlineStr">
        <is>
          <t>A-7988d1</t>
        </is>
      </c>
      <c r="C1189" s="40" t="n">
        <v>45563</v>
      </c>
      <c r="D1189" s="40" t="n">
        <v>45612</v>
      </c>
      <c r="E1189" t="n">
        <v>49</v>
      </c>
      <c r="F1189" t="n">
        <v>627</v>
      </c>
      <c r="G1189" t="inlineStr">
        <is>
          <t>2024-S2</t>
        </is>
      </c>
      <c r="H1189" t="inlineStr">
        <is>
          <t>Sim</t>
        </is>
      </c>
      <c r="I1189" t="n">
        <v>0</v>
      </c>
      <c r="J1189" s="41" t="n">
        <v>45597</v>
      </c>
      <c r="K1189" t="n">
        <v>16</v>
      </c>
      <c r="L1189" t="inlineStr">
        <is>
          <t>Não</t>
        </is>
      </c>
      <c r="M1189" t="inlineStr">
        <is>
          <t>Basic</t>
        </is>
      </c>
      <c r="N1189" t="inlineStr">
        <is>
          <t>monthly</t>
        </is>
      </c>
      <c r="O1189" t="inlineStr">
        <is>
          <t>Pago</t>
        </is>
      </c>
      <c r="P1189" t="inlineStr">
        <is>
          <t>Não</t>
        </is>
      </c>
      <c r="Q1189" t="inlineStr">
        <is>
          <t>Não</t>
        </is>
      </c>
      <c r="R1189" t="inlineStr">
        <is>
          <t>Não</t>
        </is>
      </c>
      <c r="S1189" t="inlineStr">
        <is>
          <t>16–40</t>
        </is>
      </c>
      <c r="T1189" t="inlineStr">
        <is>
          <t>181–365 dias</t>
        </is>
      </c>
      <c r="U1189" t="inlineStr">
        <is>
          <t>Cybersecurity</t>
        </is>
      </c>
      <c r="V1189" t="inlineStr">
        <is>
          <t>US</t>
        </is>
      </c>
      <c r="W1189" t="inlineStr">
        <is>
          <t>other</t>
        </is>
      </c>
    </row>
    <row r="1190">
      <c r="A1190" t="inlineStr">
        <is>
          <t>S-246f9c</t>
        </is>
      </c>
      <c r="B1190" t="inlineStr">
        <is>
          <t>A-544d0a</t>
        </is>
      </c>
      <c r="C1190" s="40" t="n">
        <v>45592</v>
      </c>
      <c r="D1190" s="40" t="n"/>
      <c r="E1190" t="n">
        <v>65</v>
      </c>
      <c r="F1190" t="n">
        <v>294</v>
      </c>
      <c r="G1190" t="inlineStr">
        <is>
          <t>2024-S2</t>
        </is>
      </c>
      <c r="H1190" t="inlineStr">
        <is>
          <t>Sim</t>
        </is>
      </c>
      <c r="I1190" t="n">
        <v>0</v>
      </c>
      <c r="J1190" s="41" t="n"/>
      <c r="L1190" t="inlineStr"/>
      <c r="M1190" t="inlineStr">
        <is>
          <t>Pro</t>
        </is>
      </c>
      <c r="N1190" t="inlineStr">
        <is>
          <t>monthly</t>
        </is>
      </c>
      <c r="O1190" t="inlineStr">
        <is>
          <t>Pago</t>
        </is>
      </c>
      <c r="P1190" t="inlineStr">
        <is>
          <t>Sim</t>
        </is>
      </c>
      <c r="Q1190" t="inlineStr">
        <is>
          <t>Não</t>
        </is>
      </c>
      <c r="R1190" t="inlineStr">
        <is>
          <t>Sim</t>
        </is>
      </c>
      <c r="S1190" t="inlineStr">
        <is>
          <t>6–15</t>
        </is>
      </c>
      <c r="T1190" t="inlineStr">
        <is>
          <t>91–180 dias</t>
        </is>
      </c>
      <c r="U1190" t="inlineStr">
        <is>
          <t>DevTools</t>
        </is>
      </c>
      <c r="V1190" t="inlineStr">
        <is>
          <t>US</t>
        </is>
      </c>
      <c r="W1190" t="inlineStr">
        <is>
          <t>organic</t>
        </is>
      </c>
    </row>
    <row r="1191">
      <c r="A1191" t="inlineStr">
        <is>
          <t>S-5639de</t>
        </is>
      </c>
      <c r="B1191" t="inlineStr">
        <is>
          <t>A-eb1312</t>
        </is>
      </c>
      <c r="C1191" s="40" t="n">
        <v>45639</v>
      </c>
      <c r="D1191" s="40" t="n"/>
      <c r="E1191" t="n">
        <v>18</v>
      </c>
      <c r="F1191" t="n">
        <v>1225</v>
      </c>
      <c r="G1191" t="inlineStr">
        <is>
          <t>2024-S2</t>
        </is>
      </c>
      <c r="H1191" t="inlineStr">
        <is>
          <t>Não</t>
        </is>
      </c>
      <c r="I1191" t="n">
        <v>0</v>
      </c>
      <c r="J1191" s="41" t="n"/>
      <c r="L1191" t="inlineStr"/>
      <c r="M1191" t="inlineStr">
        <is>
          <t>Pro</t>
        </is>
      </c>
      <c r="N1191" t="inlineStr">
        <is>
          <t>annual</t>
        </is>
      </c>
      <c r="O1191" t="inlineStr">
        <is>
          <t>Pago</t>
        </is>
      </c>
      <c r="P1191" t="inlineStr">
        <is>
          <t>Sim</t>
        </is>
      </c>
      <c r="Q1191" t="inlineStr">
        <is>
          <t>Não</t>
        </is>
      </c>
      <c r="R1191" t="inlineStr">
        <is>
          <t>Não</t>
        </is>
      </c>
      <c r="S1191" t="inlineStr">
        <is>
          <t>16–40</t>
        </is>
      </c>
      <c r="T1191" t="inlineStr">
        <is>
          <t>31–90 dias</t>
        </is>
      </c>
      <c r="U1191" t="inlineStr">
        <is>
          <t>FinTech</t>
        </is>
      </c>
      <c r="V1191" t="inlineStr">
        <is>
          <t>US</t>
        </is>
      </c>
      <c r="W1191" t="inlineStr">
        <is>
          <t>partner</t>
        </is>
      </c>
    </row>
    <row r="1192">
      <c r="A1192" t="inlineStr">
        <is>
          <t>S-104053</t>
        </is>
      </c>
      <c r="B1192" t="inlineStr">
        <is>
          <t>A-2bc93d</t>
        </is>
      </c>
      <c r="C1192" s="40" t="n">
        <v>45646</v>
      </c>
      <c r="D1192" s="40" t="n"/>
      <c r="E1192" t="n">
        <v>11</v>
      </c>
      <c r="F1192" t="n">
        <v>1715</v>
      </c>
      <c r="G1192" t="inlineStr">
        <is>
          <t>2024-S2</t>
        </is>
      </c>
      <c r="H1192" t="inlineStr">
        <is>
          <t>Não</t>
        </is>
      </c>
      <c r="I1192" t="n">
        <v>0</v>
      </c>
      <c r="J1192" s="41" t="n"/>
      <c r="L1192" t="inlineStr"/>
      <c r="M1192" t="inlineStr">
        <is>
          <t>Pro</t>
        </is>
      </c>
      <c r="N1192" t="inlineStr">
        <is>
          <t>monthly</t>
        </is>
      </c>
      <c r="O1192" t="inlineStr">
        <is>
          <t>Pago</t>
        </is>
      </c>
      <c r="P1192" t="inlineStr">
        <is>
          <t>Sim</t>
        </is>
      </c>
      <c r="Q1192" t="inlineStr">
        <is>
          <t>Não</t>
        </is>
      </c>
      <c r="R1192" t="inlineStr">
        <is>
          <t>Não</t>
        </is>
      </c>
      <c r="S1192" t="inlineStr">
        <is>
          <t>16–40</t>
        </is>
      </c>
      <c r="T1192" t="inlineStr">
        <is>
          <t>Mais de 365 dias</t>
        </is>
      </c>
      <c r="U1192" t="inlineStr">
        <is>
          <t>HealthTech</t>
        </is>
      </c>
      <c r="V1192" t="inlineStr">
        <is>
          <t>US</t>
        </is>
      </c>
      <c r="W1192" t="inlineStr">
        <is>
          <t>event</t>
        </is>
      </c>
    </row>
    <row r="1193">
      <c r="A1193" t="inlineStr">
        <is>
          <t>S-4bfe7b</t>
        </is>
      </c>
      <c r="B1193" t="inlineStr">
        <is>
          <t>A-9b9fe9</t>
        </is>
      </c>
      <c r="C1193" s="40" t="n">
        <v>45215</v>
      </c>
      <c r="D1193" s="40" t="n"/>
      <c r="E1193" t="n">
        <v>442</v>
      </c>
      <c r="F1193" t="n">
        <v>0</v>
      </c>
      <c r="G1193" t="inlineStr">
        <is>
          <t>Até 2024-S1</t>
        </is>
      </c>
      <c r="H1193" t="inlineStr">
        <is>
          <t>Sim</t>
        </is>
      </c>
      <c r="I1193" t="n">
        <v>0</v>
      </c>
      <c r="J1193" s="41" t="n"/>
      <c r="L1193" t="inlineStr"/>
      <c r="M1193" t="inlineStr">
        <is>
          <t>Basic</t>
        </is>
      </c>
      <c r="N1193" t="inlineStr">
        <is>
          <t>monthly</t>
        </is>
      </c>
      <c r="O1193" t="inlineStr">
        <is>
          <t>Trial</t>
        </is>
      </c>
      <c r="P1193" t="inlineStr">
        <is>
          <t>Sim</t>
        </is>
      </c>
      <c r="Q1193" t="inlineStr">
        <is>
          <t>Não</t>
        </is>
      </c>
      <c r="R1193" t="inlineStr">
        <is>
          <t>Não</t>
        </is>
      </c>
      <c r="S1193" t="inlineStr">
        <is>
          <t>6–15</t>
        </is>
      </c>
      <c r="T1193" t="inlineStr">
        <is>
          <t>Conta nova (≤ 30 dias)</t>
        </is>
      </c>
      <c r="U1193" t="inlineStr">
        <is>
          <t>EdTech</t>
        </is>
      </c>
      <c r="V1193" t="inlineStr">
        <is>
          <t>AU</t>
        </is>
      </c>
      <c r="W1193" t="inlineStr">
        <is>
          <t>other</t>
        </is>
      </c>
    </row>
    <row r="1194">
      <c r="A1194" t="inlineStr">
        <is>
          <t>S-deb65c</t>
        </is>
      </c>
      <c r="B1194" t="inlineStr">
        <is>
          <t>A-1f0636</t>
        </is>
      </c>
      <c r="C1194" s="40" t="n">
        <v>45595</v>
      </c>
      <c r="D1194" s="40" t="n"/>
      <c r="E1194" t="n">
        <v>62</v>
      </c>
      <c r="F1194" t="n">
        <v>1995</v>
      </c>
      <c r="G1194" t="inlineStr">
        <is>
          <t>2024-S2</t>
        </is>
      </c>
      <c r="H1194" t="inlineStr">
        <is>
          <t>Sim</t>
        </is>
      </c>
      <c r="I1194" t="n">
        <v>0</v>
      </c>
      <c r="J1194" s="41" t="n"/>
      <c r="L1194" t="inlineStr"/>
      <c r="M1194" t="inlineStr">
        <is>
          <t>Basic</t>
        </is>
      </c>
      <c r="N1194" t="inlineStr">
        <is>
          <t>annual</t>
        </is>
      </c>
      <c r="O1194" t="inlineStr">
        <is>
          <t>Pago</t>
        </is>
      </c>
      <c r="P1194" t="inlineStr">
        <is>
          <t>Sim</t>
        </is>
      </c>
      <c r="Q1194" t="inlineStr">
        <is>
          <t>Não</t>
        </is>
      </c>
      <c r="R1194" t="inlineStr">
        <is>
          <t>Não</t>
        </is>
      </c>
      <c r="S1194" t="inlineStr">
        <is>
          <t>41+</t>
        </is>
      </c>
      <c r="T1194" t="inlineStr">
        <is>
          <t>181–365 dias</t>
        </is>
      </c>
      <c r="U1194" t="inlineStr">
        <is>
          <t>EdTech</t>
        </is>
      </c>
      <c r="V1194" t="inlineStr">
        <is>
          <t>AU</t>
        </is>
      </c>
      <c r="W1194" t="inlineStr">
        <is>
          <t>partner</t>
        </is>
      </c>
    </row>
    <row r="1195">
      <c r="A1195" t="inlineStr">
        <is>
          <t>S-cfb108</t>
        </is>
      </c>
      <c r="B1195" t="inlineStr">
        <is>
          <t>A-c608c8</t>
        </is>
      </c>
      <c r="C1195" s="40" t="n">
        <v>45107</v>
      </c>
      <c r="D1195" s="40" t="n"/>
      <c r="E1195" t="n">
        <v>550</v>
      </c>
      <c r="F1195" t="n">
        <v>597</v>
      </c>
      <c r="G1195" t="inlineStr">
        <is>
          <t>Até 2024-S1</t>
        </is>
      </c>
      <c r="H1195" t="inlineStr">
        <is>
          <t>Sim</t>
        </is>
      </c>
      <c r="I1195" t="n">
        <v>0</v>
      </c>
      <c r="J1195" s="41" t="n"/>
      <c r="L1195" t="inlineStr"/>
      <c r="M1195" t="inlineStr">
        <is>
          <t>Enterprise</t>
        </is>
      </c>
      <c r="N1195" t="inlineStr">
        <is>
          <t>annual</t>
        </is>
      </c>
      <c r="O1195" t="inlineStr">
        <is>
          <t>Pago</t>
        </is>
      </c>
      <c r="P1195" t="inlineStr">
        <is>
          <t>Sim</t>
        </is>
      </c>
      <c r="Q1195" t="inlineStr">
        <is>
          <t>Não</t>
        </is>
      </c>
      <c r="R1195" t="inlineStr">
        <is>
          <t>Sim</t>
        </is>
      </c>
      <c r="S1195" t="inlineStr">
        <is>
          <t>1–5</t>
        </is>
      </c>
      <c r="T1195" t="inlineStr">
        <is>
          <t>31–90 dias</t>
        </is>
      </c>
      <c r="U1195" t="inlineStr">
        <is>
          <t>DevTools</t>
        </is>
      </c>
      <c r="V1195" t="inlineStr">
        <is>
          <t>DE</t>
        </is>
      </c>
      <c r="W1195" t="inlineStr">
        <is>
          <t>ads</t>
        </is>
      </c>
    </row>
    <row r="1196">
      <c r="A1196" t="inlineStr">
        <is>
          <t>S-e62fc9</t>
        </is>
      </c>
      <c r="B1196" t="inlineStr">
        <is>
          <t>A-0651a4</t>
        </is>
      </c>
      <c r="C1196" s="40" t="n">
        <v>45649</v>
      </c>
      <c r="D1196" s="40" t="n"/>
      <c r="E1196" t="n">
        <v>8</v>
      </c>
      <c r="F1196" t="n">
        <v>784</v>
      </c>
      <c r="G1196" t="inlineStr">
        <is>
          <t>2024-S2</t>
        </is>
      </c>
      <c r="H1196" t="inlineStr">
        <is>
          <t>Não</t>
        </is>
      </c>
      <c r="I1196" t="n">
        <v>0</v>
      </c>
      <c r="J1196" s="41" t="n"/>
      <c r="L1196" t="inlineStr"/>
      <c r="M1196" t="inlineStr">
        <is>
          <t>Pro</t>
        </is>
      </c>
      <c r="N1196" t="inlineStr">
        <is>
          <t>monthly</t>
        </is>
      </c>
      <c r="O1196" t="inlineStr">
        <is>
          <t>Pago</t>
        </is>
      </c>
      <c r="P1196" t="inlineStr">
        <is>
          <t>Não</t>
        </is>
      </c>
      <c r="Q1196" t="inlineStr">
        <is>
          <t>Não</t>
        </is>
      </c>
      <c r="R1196" t="inlineStr">
        <is>
          <t>Não</t>
        </is>
      </c>
      <c r="S1196" t="inlineStr">
        <is>
          <t>16–40</t>
        </is>
      </c>
      <c r="T1196" t="inlineStr">
        <is>
          <t>31–90 dias</t>
        </is>
      </c>
      <c r="U1196" t="inlineStr">
        <is>
          <t>HealthTech</t>
        </is>
      </c>
      <c r="V1196" t="inlineStr">
        <is>
          <t>FR</t>
        </is>
      </c>
      <c r="W1196" t="inlineStr">
        <is>
          <t>organic</t>
        </is>
      </c>
    </row>
    <row r="1197">
      <c r="A1197" t="inlineStr">
        <is>
          <t>S-935e79</t>
        </is>
      </c>
      <c r="B1197" t="inlineStr">
        <is>
          <t>A-c4ea60</t>
        </is>
      </c>
      <c r="C1197" s="40" t="n">
        <v>45341</v>
      </c>
      <c r="D1197" s="40" t="n"/>
      <c r="E1197" t="n">
        <v>316</v>
      </c>
      <c r="F1197" t="n">
        <v>0</v>
      </c>
      <c r="G1197" t="inlineStr">
        <is>
          <t>Até 2024-S1</t>
        </is>
      </c>
      <c r="H1197" t="inlineStr">
        <is>
          <t>Sim</t>
        </is>
      </c>
      <c r="I1197" t="n">
        <v>0</v>
      </c>
      <c r="J1197" s="41" t="n"/>
      <c r="L1197" t="inlineStr"/>
      <c r="M1197" t="inlineStr">
        <is>
          <t>Basic</t>
        </is>
      </c>
      <c r="N1197" t="inlineStr">
        <is>
          <t>annual</t>
        </is>
      </c>
      <c r="O1197" t="inlineStr">
        <is>
          <t>Trial</t>
        </is>
      </c>
      <c r="P1197" t="inlineStr">
        <is>
          <t>Sim</t>
        </is>
      </c>
      <c r="Q1197" t="inlineStr">
        <is>
          <t>Não</t>
        </is>
      </c>
      <c r="R1197" t="inlineStr">
        <is>
          <t>Não</t>
        </is>
      </c>
      <c r="S1197" t="inlineStr">
        <is>
          <t>41+</t>
        </is>
      </c>
      <c r="T1197" t="inlineStr">
        <is>
          <t>181–365 dias</t>
        </is>
      </c>
      <c r="U1197" t="inlineStr">
        <is>
          <t>FinTech</t>
        </is>
      </c>
      <c r="V1197" t="inlineStr">
        <is>
          <t>DE</t>
        </is>
      </c>
      <c r="W1197" t="inlineStr">
        <is>
          <t>other</t>
        </is>
      </c>
    </row>
    <row r="1198">
      <c r="A1198" t="inlineStr">
        <is>
          <t>S-92e8cb</t>
        </is>
      </c>
      <c r="B1198" t="inlineStr">
        <is>
          <t>A-d4e0d4</t>
        </is>
      </c>
      <c r="C1198" s="40" t="n">
        <v>45588</v>
      </c>
      <c r="D1198" s="40" t="n"/>
      <c r="E1198" t="n">
        <v>69</v>
      </c>
      <c r="F1198" t="n">
        <v>5733</v>
      </c>
      <c r="G1198" t="inlineStr">
        <is>
          <t>2024-S2</t>
        </is>
      </c>
      <c r="H1198" t="inlineStr">
        <is>
          <t>Sim</t>
        </is>
      </c>
      <c r="I1198" t="n">
        <v>0</v>
      </c>
      <c r="J1198" s="41" t="n"/>
      <c r="L1198" t="inlineStr"/>
      <c r="M1198" t="inlineStr">
        <is>
          <t>Pro</t>
        </is>
      </c>
      <c r="N1198" t="inlineStr">
        <is>
          <t>monthly</t>
        </is>
      </c>
      <c r="O1198" t="inlineStr">
        <is>
          <t>Pago</t>
        </is>
      </c>
      <c r="P1198" t="inlineStr">
        <is>
          <t>Não</t>
        </is>
      </c>
      <c r="Q1198" t="inlineStr">
        <is>
          <t>Não</t>
        </is>
      </c>
      <c r="R1198" t="inlineStr">
        <is>
          <t>Sim</t>
        </is>
      </c>
      <c r="S1198" t="inlineStr">
        <is>
          <t>41+</t>
        </is>
      </c>
      <c r="T1198" t="inlineStr">
        <is>
          <t>Conta nova (≤ 30 dias)</t>
        </is>
      </c>
      <c r="U1198" t="inlineStr">
        <is>
          <t>FinTech</t>
        </is>
      </c>
      <c r="V1198" t="inlineStr">
        <is>
          <t>US</t>
        </is>
      </c>
      <c r="W1198" t="inlineStr">
        <is>
          <t>other</t>
        </is>
      </c>
    </row>
    <row r="1199">
      <c r="A1199" t="inlineStr">
        <is>
          <t>S-1f4db5</t>
        </is>
      </c>
      <c r="B1199" t="inlineStr">
        <is>
          <t>A-2e3bad</t>
        </is>
      </c>
      <c r="C1199" s="40" t="n">
        <v>45564</v>
      </c>
      <c r="D1199" s="40" t="n"/>
      <c r="E1199" t="n">
        <v>93</v>
      </c>
      <c r="F1199" t="n">
        <v>12139</v>
      </c>
      <c r="G1199" t="inlineStr">
        <is>
          <t>2024-S2</t>
        </is>
      </c>
      <c r="H1199" t="inlineStr">
        <is>
          <t>Sim</t>
        </is>
      </c>
      <c r="I1199" t="n">
        <v>0</v>
      </c>
      <c r="J1199" s="41" t="n"/>
      <c r="L1199" t="inlineStr"/>
      <c r="M1199" t="inlineStr">
        <is>
          <t>Enterprise</t>
        </is>
      </c>
      <c r="N1199" t="inlineStr">
        <is>
          <t>annual</t>
        </is>
      </c>
      <c r="O1199" t="inlineStr">
        <is>
          <t>Pago</t>
        </is>
      </c>
      <c r="P1199" t="inlineStr">
        <is>
          <t>Sim</t>
        </is>
      </c>
      <c r="Q1199" t="inlineStr">
        <is>
          <t>Não</t>
        </is>
      </c>
      <c r="R1199" t="inlineStr">
        <is>
          <t>Não</t>
        </is>
      </c>
      <c r="S1199" t="inlineStr">
        <is>
          <t>41+</t>
        </is>
      </c>
      <c r="T1199" t="inlineStr">
        <is>
          <t>Mais de 365 dias</t>
        </is>
      </c>
      <c r="U1199" t="inlineStr">
        <is>
          <t>FinTech</t>
        </is>
      </c>
      <c r="V1199" t="inlineStr">
        <is>
          <t>CA</t>
        </is>
      </c>
      <c r="W1199" t="inlineStr">
        <is>
          <t>other</t>
        </is>
      </c>
    </row>
    <row r="1200">
      <c r="A1200" t="inlineStr">
        <is>
          <t>S-4893cd</t>
        </is>
      </c>
      <c r="B1200" t="inlineStr">
        <is>
          <t>A-9c18c4</t>
        </is>
      </c>
      <c r="C1200" s="40" t="n">
        <v>45286</v>
      </c>
      <c r="D1200" s="40" t="n"/>
      <c r="E1200" t="n">
        <v>371</v>
      </c>
      <c r="F1200" t="n">
        <v>2189</v>
      </c>
      <c r="G1200" t="inlineStr">
        <is>
          <t>Até 2024-S1</t>
        </is>
      </c>
      <c r="H1200" t="inlineStr">
        <is>
          <t>Sim</t>
        </is>
      </c>
      <c r="I1200" t="n">
        <v>0</v>
      </c>
      <c r="J1200" s="41" t="n"/>
      <c r="L1200" t="inlineStr"/>
      <c r="M1200" t="inlineStr">
        <is>
          <t>Enterprise</t>
        </is>
      </c>
      <c r="N1200" t="inlineStr">
        <is>
          <t>monthly</t>
        </is>
      </c>
      <c r="O1200" t="inlineStr">
        <is>
          <t>Pago</t>
        </is>
      </c>
      <c r="P1200" t="inlineStr">
        <is>
          <t>Sim</t>
        </is>
      </c>
      <c r="Q1200" t="inlineStr">
        <is>
          <t>Não</t>
        </is>
      </c>
      <c r="R1200" t="inlineStr">
        <is>
          <t>Não</t>
        </is>
      </c>
      <c r="S1200" t="inlineStr">
        <is>
          <t>6–15</t>
        </is>
      </c>
      <c r="T1200" t="inlineStr">
        <is>
          <t>91–180 dias</t>
        </is>
      </c>
      <c r="U1200" t="inlineStr">
        <is>
          <t>HealthTech</t>
        </is>
      </c>
      <c r="V1200" t="inlineStr">
        <is>
          <t>US</t>
        </is>
      </c>
      <c r="W1200" t="inlineStr">
        <is>
          <t>ads</t>
        </is>
      </c>
    </row>
    <row r="1201">
      <c r="A1201" t="inlineStr">
        <is>
          <t>S-0abdec</t>
        </is>
      </c>
      <c r="B1201" t="inlineStr">
        <is>
          <t>A-4a4c2d</t>
        </is>
      </c>
      <c r="C1201" s="40" t="n">
        <v>45121</v>
      </c>
      <c r="D1201" s="40" t="n"/>
      <c r="E1201" t="n">
        <v>536</v>
      </c>
      <c r="F1201" t="n">
        <v>1026</v>
      </c>
      <c r="G1201" t="inlineStr">
        <is>
          <t>Até 2024-S1</t>
        </is>
      </c>
      <c r="H1201" t="inlineStr">
        <is>
          <t>Sim</t>
        </is>
      </c>
      <c r="I1201" t="n">
        <v>0</v>
      </c>
      <c r="J1201" s="41" t="n"/>
      <c r="L1201" t="inlineStr"/>
      <c r="M1201" t="inlineStr">
        <is>
          <t>Basic</t>
        </is>
      </c>
      <c r="N1201" t="inlineStr">
        <is>
          <t>monthly</t>
        </is>
      </c>
      <c r="O1201" t="inlineStr">
        <is>
          <t>Pago</t>
        </is>
      </c>
      <c r="P1201" t="inlineStr">
        <is>
          <t>Sim</t>
        </is>
      </c>
      <c r="Q1201" t="inlineStr">
        <is>
          <t>Não</t>
        </is>
      </c>
      <c r="R1201" t="inlineStr">
        <is>
          <t>Não</t>
        </is>
      </c>
      <c r="S1201" t="inlineStr">
        <is>
          <t>41+</t>
        </is>
      </c>
      <c r="T1201" t="inlineStr">
        <is>
          <t>31–90 dias</t>
        </is>
      </c>
      <c r="U1201" t="inlineStr">
        <is>
          <t>DevTools</t>
        </is>
      </c>
      <c r="V1201" t="inlineStr">
        <is>
          <t>US</t>
        </is>
      </c>
      <c r="W1201" t="inlineStr">
        <is>
          <t>event</t>
        </is>
      </c>
    </row>
    <row r="1202">
      <c r="A1202" t="inlineStr">
        <is>
          <t>S-31428b</t>
        </is>
      </c>
      <c r="B1202" t="inlineStr">
        <is>
          <t>A-86cdb4</t>
        </is>
      </c>
      <c r="C1202" s="40" t="n">
        <v>45640</v>
      </c>
      <c r="D1202" s="40" t="n"/>
      <c r="E1202" t="n">
        <v>17</v>
      </c>
      <c r="F1202" t="n">
        <v>988</v>
      </c>
      <c r="G1202" t="inlineStr">
        <is>
          <t>2024-S2</t>
        </is>
      </c>
      <c r="H1202" t="inlineStr">
        <is>
          <t>Não</t>
        </is>
      </c>
      <c r="I1202" t="n">
        <v>0</v>
      </c>
      <c r="J1202" s="41" t="n"/>
      <c r="L1202" t="inlineStr"/>
      <c r="M1202" t="inlineStr">
        <is>
          <t>Basic</t>
        </is>
      </c>
      <c r="N1202" t="inlineStr">
        <is>
          <t>annual</t>
        </is>
      </c>
      <c r="O1202" t="inlineStr">
        <is>
          <t>Pago</t>
        </is>
      </c>
      <c r="P1202" t="inlineStr">
        <is>
          <t>Sim</t>
        </is>
      </c>
      <c r="Q1202" t="inlineStr">
        <is>
          <t>Não</t>
        </is>
      </c>
      <c r="R1202" t="inlineStr">
        <is>
          <t>Não</t>
        </is>
      </c>
      <c r="S1202" t="inlineStr">
        <is>
          <t>41+</t>
        </is>
      </c>
      <c r="T1202" t="inlineStr">
        <is>
          <t>31–90 dias</t>
        </is>
      </c>
      <c r="U1202" t="inlineStr">
        <is>
          <t>DevTools</t>
        </is>
      </c>
      <c r="V1202" t="inlineStr">
        <is>
          <t>DE</t>
        </is>
      </c>
      <c r="W1202" t="inlineStr">
        <is>
          <t>partner</t>
        </is>
      </c>
    </row>
    <row r="1203">
      <c r="A1203" t="inlineStr">
        <is>
          <t>S-381420</t>
        </is>
      </c>
      <c r="B1203" t="inlineStr">
        <is>
          <t>A-42b791</t>
        </is>
      </c>
      <c r="C1203" s="40" t="n">
        <v>45590</v>
      </c>
      <c r="D1203" s="40" t="n">
        <v>45621</v>
      </c>
      <c r="E1203" t="n">
        <v>31</v>
      </c>
      <c r="F1203" t="n">
        <v>513</v>
      </c>
      <c r="G1203" t="inlineStr">
        <is>
          <t>2024-S2</t>
        </is>
      </c>
      <c r="H1203" t="inlineStr">
        <is>
          <t>Sim</t>
        </is>
      </c>
      <c r="I1203" t="n">
        <v>0</v>
      </c>
      <c r="J1203" s="41" t="n">
        <v>45597</v>
      </c>
      <c r="K1203" t="n">
        <v>25</v>
      </c>
      <c r="L1203" t="inlineStr">
        <is>
          <t>Não</t>
        </is>
      </c>
      <c r="M1203" t="inlineStr">
        <is>
          <t>Basic</t>
        </is>
      </c>
      <c r="N1203" t="inlineStr">
        <is>
          <t>monthly</t>
        </is>
      </c>
      <c r="O1203" t="inlineStr">
        <is>
          <t>Pago</t>
        </is>
      </c>
      <c r="P1203" t="inlineStr">
        <is>
          <t>Sim</t>
        </is>
      </c>
      <c r="Q1203" t="inlineStr">
        <is>
          <t>Não</t>
        </is>
      </c>
      <c r="R1203" t="inlineStr">
        <is>
          <t>Não</t>
        </is>
      </c>
      <c r="S1203" t="inlineStr">
        <is>
          <t>16–40</t>
        </is>
      </c>
      <c r="T1203" t="inlineStr">
        <is>
          <t>91–180 dias</t>
        </is>
      </c>
      <c r="U1203" t="inlineStr">
        <is>
          <t>FinTech</t>
        </is>
      </c>
      <c r="V1203" t="inlineStr">
        <is>
          <t>AU</t>
        </is>
      </c>
      <c r="W1203" t="inlineStr">
        <is>
          <t>event</t>
        </is>
      </c>
    </row>
    <row r="1204">
      <c r="A1204" t="inlineStr">
        <is>
          <t>S-0a28cd</t>
        </is>
      </c>
      <c r="B1204" t="inlineStr">
        <is>
          <t>A-e5d6ab</t>
        </is>
      </c>
      <c r="C1204" s="40" t="n">
        <v>45207</v>
      </c>
      <c r="D1204" s="40" t="n"/>
      <c r="E1204" t="n">
        <v>450</v>
      </c>
      <c r="F1204" t="n">
        <v>4179</v>
      </c>
      <c r="G1204" t="inlineStr">
        <is>
          <t>Até 2024-S1</t>
        </is>
      </c>
      <c r="H1204" t="inlineStr">
        <is>
          <t>Sim</t>
        </is>
      </c>
      <c r="I1204" t="n">
        <v>0</v>
      </c>
      <c r="J1204" s="41" t="n"/>
      <c r="L1204" t="inlineStr"/>
      <c r="M1204" t="inlineStr">
        <is>
          <t>Enterprise</t>
        </is>
      </c>
      <c r="N1204" t="inlineStr">
        <is>
          <t>monthly</t>
        </is>
      </c>
      <c r="O1204" t="inlineStr">
        <is>
          <t>Pago</t>
        </is>
      </c>
      <c r="P1204" t="inlineStr">
        <is>
          <t>Sim</t>
        </is>
      </c>
      <c r="Q1204" t="inlineStr">
        <is>
          <t>Não</t>
        </is>
      </c>
      <c r="R1204" t="inlineStr">
        <is>
          <t>Não</t>
        </is>
      </c>
      <c r="S1204" t="inlineStr">
        <is>
          <t>16–40</t>
        </is>
      </c>
      <c r="T1204" t="inlineStr">
        <is>
          <t>91–180 dias</t>
        </is>
      </c>
      <c r="U1204" t="inlineStr">
        <is>
          <t>EdTech</t>
        </is>
      </c>
      <c r="V1204" t="inlineStr">
        <is>
          <t>US</t>
        </is>
      </c>
      <c r="W1204" t="inlineStr">
        <is>
          <t>partner</t>
        </is>
      </c>
    </row>
    <row r="1205">
      <c r="A1205" t="inlineStr">
        <is>
          <t>S-25ff39</t>
        </is>
      </c>
      <c r="B1205" t="inlineStr">
        <is>
          <t>A-798a3f</t>
        </is>
      </c>
      <c r="C1205" s="40" t="n">
        <v>45375</v>
      </c>
      <c r="D1205" s="40" t="n"/>
      <c r="E1205" t="n">
        <v>282</v>
      </c>
      <c r="F1205" t="n">
        <v>798</v>
      </c>
      <c r="G1205" t="inlineStr">
        <is>
          <t>Até 2024-S1</t>
        </is>
      </c>
      <c r="H1205" t="inlineStr">
        <is>
          <t>Sim</t>
        </is>
      </c>
      <c r="I1205" t="n">
        <v>0</v>
      </c>
      <c r="J1205" s="41" t="n"/>
      <c r="L1205" t="inlineStr"/>
      <c r="M1205" t="inlineStr">
        <is>
          <t>Basic</t>
        </is>
      </c>
      <c r="N1205" t="inlineStr">
        <is>
          <t>annual</t>
        </is>
      </c>
      <c r="O1205" t="inlineStr">
        <is>
          <t>Pago</t>
        </is>
      </c>
      <c r="P1205" t="inlineStr">
        <is>
          <t>Sim</t>
        </is>
      </c>
      <c r="Q1205" t="inlineStr">
        <is>
          <t>Não</t>
        </is>
      </c>
      <c r="R1205" t="inlineStr">
        <is>
          <t>Não</t>
        </is>
      </c>
      <c r="S1205" t="inlineStr">
        <is>
          <t>41+</t>
        </is>
      </c>
      <c r="T1205" t="inlineStr">
        <is>
          <t>91–180 dias</t>
        </is>
      </c>
      <c r="U1205" t="inlineStr">
        <is>
          <t>DevTools</t>
        </is>
      </c>
      <c r="V1205" t="inlineStr">
        <is>
          <t>FR</t>
        </is>
      </c>
      <c r="W1205" t="inlineStr">
        <is>
          <t>other</t>
        </is>
      </c>
    </row>
    <row r="1206">
      <c r="A1206" t="inlineStr">
        <is>
          <t>S-a82639</t>
        </is>
      </c>
      <c r="B1206" t="inlineStr">
        <is>
          <t>A-89ee83</t>
        </is>
      </c>
      <c r="C1206" s="40" t="n">
        <v>45590</v>
      </c>
      <c r="D1206" s="40" t="n"/>
      <c r="E1206" t="n">
        <v>67</v>
      </c>
      <c r="F1206" t="n">
        <v>7960</v>
      </c>
      <c r="G1206" t="inlineStr">
        <is>
          <t>2024-S2</t>
        </is>
      </c>
      <c r="H1206" t="inlineStr">
        <is>
          <t>Sim</t>
        </is>
      </c>
      <c r="I1206" t="n">
        <v>0</v>
      </c>
      <c r="J1206" s="41" t="n"/>
      <c r="L1206" t="inlineStr"/>
      <c r="M1206" t="inlineStr">
        <is>
          <t>Enterprise</t>
        </is>
      </c>
      <c r="N1206" t="inlineStr">
        <is>
          <t>monthly</t>
        </is>
      </c>
      <c r="O1206" t="inlineStr">
        <is>
          <t>Pago</t>
        </is>
      </c>
      <c r="P1206" t="inlineStr">
        <is>
          <t>Sim</t>
        </is>
      </c>
      <c r="Q1206" t="inlineStr">
        <is>
          <t>Não</t>
        </is>
      </c>
      <c r="R1206" t="inlineStr">
        <is>
          <t>Não</t>
        </is>
      </c>
      <c r="S1206" t="inlineStr">
        <is>
          <t>16–40</t>
        </is>
      </c>
      <c r="T1206" t="inlineStr">
        <is>
          <t>Conta nova (≤ 30 dias)</t>
        </is>
      </c>
      <c r="U1206" t="inlineStr">
        <is>
          <t>Cybersecurity</t>
        </is>
      </c>
      <c r="V1206" t="inlineStr">
        <is>
          <t>US</t>
        </is>
      </c>
      <c r="W1206" t="inlineStr">
        <is>
          <t>organic</t>
        </is>
      </c>
    </row>
    <row r="1207">
      <c r="A1207" t="inlineStr">
        <is>
          <t>S-ada718</t>
        </is>
      </c>
      <c r="B1207" t="inlineStr">
        <is>
          <t>A-f6b2fb</t>
        </is>
      </c>
      <c r="C1207" s="40" t="n">
        <v>45614</v>
      </c>
      <c r="D1207" s="40" t="n"/>
      <c r="E1207" t="n">
        <v>43</v>
      </c>
      <c r="F1207" t="n">
        <v>437</v>
      </c>
      <c r="G1207" t="inlineStr">
        <is>
          <t>2024-S2</t>
        </is>
      </c>
      <c r="H1207" t="inlineStr">
        <is>
          <t>Sim</t>
        </is>
      </c>
      <c r="I1207" t="n">
        <v>0</v>
      </c>
      <c r="J1207" s="41" t="n"/>
      <c r="L1207" t="inlineStr"/>
      <c r="M1207" t="inlineStr">
        <is>
          <t>Basic</t>
        </is>
      </c>
      <c r="N1207" t="inlineStr">
        <is>
          <t>monthly</t>
        </is>
      </c>
      <c r="O1207" t="inlineStr">
        <is>
          <t>Pago</t>
        </is>
      </c>
      <c r="P1207" t="inlineStr">
        <is>
          <t>Não</t>
        </is>
      </c>
      <c r="Q1207" t="inlineStr">
        <is>
          <t>Não</t>
        </is>
      </c>
      <c r="R1207" t="inlineStr">
        <is>
          <t>Não</t>
        </is>
      </c>
      <c r="S1207" t="inlineStr">
        <is>
          <t>16–40</t>
        </is>
      </c>
      <c r="T1207" t="inlineStr">
        <is>
          <t>181–365 dias</t>
        </is>
      </c>
      <c r="U1207" t="inlineStr">
        <is>
          <t>DevTools</t>
        </is>
      </c>
      <c r="V1207" t="inlineStr">
        <is>
          <t>AU</t>
        </is>
      </c>
      <c r="W1207" t="inlineStr">
        <is>
          <t>event</t>
        </is>
      </c>
    </row>
    <row r="1208">
      <c r="A1208" t="inlineStr">
        <is>
          <t>S-06e837</t>
        </is>
      </c>
      <c r="B1208" t="inlineStr">
        <is>
          <t>A-7c4956</t>
        </is>
      </c>
      <c r="C1208" s="40" t="n">
        <v>45277</v>
      </c>
      <c r="D1208" s="40" t="n">
        <v>45380</v>
      </c>
      <c r="E1208" t="n">
        <v>103</v>
      </c>
      <c r="F1208" t="n">
        <v>0</v>
      </c>
      <c r="G1208" t="inlineStr">
        <is>
          <t>Até 2024-S1</t>
        </is>
      </c>
      <c r="H1208" t="inlineStr">
        <is>
          <t>Sim</t>
        </is>
      </c>
      <c r="I1208" t="n">
        <v>0</v>
      </c>
      <c r="J1208" s="41" t="n">
        <v>45352</v>
      </c>
      <c r="K1208" t="n">
        <v>29</v>
      </c>
      <c r="L1208" t="inlineStr">
        <is>
          <t>Sim</t>
        </is>
      </c>
      <c r="M1208" t="inlineStr">
        <is>
          <t>Basic</t>
        </is>
      </c>
      <c r="N1208" t="inlineStr">
        <is>
          <t>annual</t>
        </is>
      </c>
      <c r="O1208" t="inlineStr">
        <is>
          <t>Trial</t>
        </is>
      </c>
      <c r="P1208" t="inlineStr">
        <is>
          <t>Sim</t>
        </is>
      </c>
      <c r="Q1208" t="inlineStr">
        <is>
          <t>Não</t>
        </is>
      </c>
      <c r="R1208" t="inlineStr">
        <is>
          <t>Não</t>
        </is>
      </c>
      <c r="S1208" t="inlineStr">
        <is>
          <t>6–15</t>
        </is>
      </c>
      <c r="T1208" t="inlineStr">
        <is>
          <t>181–365 dias</t>
        </is>
      </c>
      <c r="U1208" t="inlineStr">
        <is>
          <t>DevTools</t>
        </is>
      </c>
      <c r="V1208" t="inlineStr">
        <is>
          <t>US</t>
        </is>
      </c>
      <c r="W1208" t="inlineStr">
        <is>
          <t>ads</t>
        </is>
      </c>
    </row>
    <row r="1209">
      <c r="A1209" t="inlineStr">
        <is>
          <t>S-b488bc</t>
        </is>
      </c>
      <c r="B1209" t="inlineStr">
        <is>
          <t>A-f45426</t>
        </is>
      </c>
      <c r="C1209" s="40" t="n">
        <v>45611</v>
      </c>
      <c r="D1209" s="40" t="n"/>
      <c r="E1209" t="n">
        <v>46</v>
      </c>
      <c r="F1209" t="n">
        <v>0</v>
      </c>
      <c r="G1209" t="inlineStr">
        <is>
          <t>2024-S2</t>
        </is>
      </c>
      <c r="H1209" t="inlineStr">
        <is>
          <t>Sim</t>
        </is>
      </c>
      <c r="I1209" t="n">
        <v>0</v>
      </c>
      <c r="J1209" s="41" t="n"/>
      <c r="L1209" t="inlineStr"/>
      <c r="M1209" t="inlineStr">
        <is>
          <t>Pro</t>
        </is>
      </c>
      <c r="N1209" t="inlineStr">
        <is>
          <t>monthly</t>
        </is>
      </c>
      <c r="O1209" t="inlineStr">
        <is>
          <t>Trial</t>
        </is>
      </c>
      <c r="P1209" t="inlineStr">
        <is>
          <t>Sim</t>
        </is>
      </c>
      <c r="Q1209" t="inlineStr">
        <is>
          <t>Não</t>
        </is>
      </c>
      <c r="R1209" t="inlineStr">
        <is>
          <t>Não</t>
        </is>
      </c>
      <c r="S1209" t="inlineStr">
        <is>
          <t>6–15</t>
        </is>
      </c>
      <c r="T1209" t="inlineStr">
        <is>
          <t>91–180 dias</t>
        </is>
      </c>
      <c r="U1209" t="inlineStr">
        <is>
          <t>HealthTech</t>
        </is>
      </c>
      <c r="V1209" t="inlineStr">
        <is>
          <t>US</t>
        </is>
      </c>
      <c r="W1209" t="inlineStr">
        <is>
          <t>organic</t>
        </is>
      </c>
    </row>
    <row r="1210">
      <c r="A1210" t="inlineStr">
        <is>
          <t>S-d11408</t>
        </is>
      </c>
      <c r="B1210" t="inlineStr">
        <is>
          <t>A-781cc0</t>
        </is>
      </c>
      <c r="C1210" s="40" t="n">
        <v>45626</v>
      </c>
      <c r="D1210" s="40" t="n"/>
      <c r="E1210" t="n">
        <v>31</v>
      </c>
      <c r="F1210" t="n">
        <v>0</v>
      </c>
      <c r="G1210" t="inlineStr">
        <is>
          <t>2024-S2</t>
        </is>
      </c>
      <c r="H1210" t="inlineStr">
        <is>
          <t>Sim</t>
        </is>
      </c>
      <c r="I1210" t="n">
        <v>0</v>
      </c>
      <c r="J1210" s="41" t="n"/>
      <c r="L1210" t="inlineStr"/>
      <c r="M1210" t="inlineStr">
        <is>
          <t>Enterprise</t>
        </is>
      </c>
      <c r="N1210" t="inlineStr">
        <is>
          <t>monthly</t>
        </is>
      </c>
      <c r="O1210" t="inlineStr">
        <is>
          <t>Trial</t>
        </is>
      </c>
      <c r="P1210" t="inlineStr">
        <is>
          <t>Sim</t>
        </is>
      </c>
      <c r="Q1210" t="inlineStr">
        <is>
          <t>Não</t>
        </is>
      </c>
      <c r="R1210" t="inlineStr">
        <is>
          <t>Não</t>
        </is>
      </c>
      <c r="S1210" t="inlineStr">
        <is>
          <t>6–15</t>
        </is>
      </c>
      <c r="T1210" t="inlineStr">
        <is>
          <t>31–90 dias</t>
        </is>
      </c>
      <c r="U1210" t="inlineStr">
        <is>
          <t>EdTech</t>
        </is>
      </c>
      <c r="V1210" t="inlineStr">
        <is>
          <t>US</t>
        </is>
      </c>
      <c r="W1210" t="inlineStr">
        <is>
          <t>organic</t>
        </is>
      </c>
    </row>
    <row r="1211">
      <c r="A1211" t="inlineStr">
        <is>
          <t>S-36f26c</t>
        </is>
      </c>
      <c r="B1211" t="inlineStr">
        <is>
          <t>A-e36807</t>
        </is>
      </c>
      <c r="C1211" s="40" t="n">
        <v>45643</v>
      </c>
      <c r="D1211" s="40" t="n"/>
      <c r="E1211" t="n">
        <v>14</v>
      </c>
      <c r="F1211" t="n">
        <v>1197</v>
      </c>
      <c r="G1211" t="inlineStr">
        <is>
          <t>2024-S2</t>
        </is>
      </c>
      <c r="H1211" t="inlineStr">
        <is>
          <t>Não</t>
        </is>
      </c>
      <c r="I1211" t="n">
        <v>0</v>
      </c>
      <c r="J1211" s="41" t="n"/>
      <c r="L1211" t="inlineStr"/>
      <c r="M1211" t="inlineStr">
        <is>
          <t>Basic</t>
        </is>
      </c>
      <c r="N1211" t="inlineStr">
        <is>
          <t>monthly</t>
        </is>
      </c>
      <c r="O1211" t="inlineStr">
        <is>
          <t>Pago</t>
        </is>
      </c>
      <c r="P1211" t="inlineStr">
        <is>
          <t>Sim</t>
        </is>
      </c>
      <c r="Q1211" t="inlineStr">
        <is>
          <t>Não</t>
        </is>
      </c>
      <c r="R1211" t="inlineStr">
        <is>
          <t>Não</t>
        </is>
      </c>
      <c r="S1211" t="inlineStr">
        <is>
          <t>41+</t>
        </is>
      </c>
      <c r="T1211" t="inlineStr">
        <is>
          <t>181–365 dias</t>
        </is>
      </c>
      <c r="U1211" t="inlineStr">
        <is>
          <t>EdTech</t>
        </is>
      </c>
      <c r="V1211" t="inlineStr">
        <is>
          <t>AU</t>
        </is>
      </c>
      <c r="W1211" t="inlineStr">
        <is>
          <t>other</t>
        </is>
      </c>
    </row>
    <row r="1212">
      <c r="A1212" t="inlineStr">
        <is>
          <t>S-7cc0ec</t>
        </is>
      </c>
      <c r="B1212" t="inlineStr">
        <is>
          <t>A-a6d261</t>
        </is>
      </c>
      <c r="C1212" s="40" t="n">
        <v>45347</v>
      </c>
      <c r="D1212" s="40" t="n"/>
      <c r="E1212" t="n">
        <v>310</v>
      </c>
      <c r="F1212" t="n">
        <v>441</v>
      </c>
      <c r="G1212" t="inlineStr">
        <is>
          <t>Até 2024-S1</t>
        </is>
      </c>
      <c r="H1212" t="inlineStr">
        <is>
          <t>Sim</t>
        </is>
      </c>
      <c r="I1212" t="n">
        <v>0</v>
      </c>
      <c r="J1212" s="41" t="n"/>
      <c r="L1212" t="inlineStr"/>
      <c r="M1212" t="inlineStr">
        <is>
          <t>Pro</t>
        </is>
      </c>
      <c r="N1212" t="inlineStr">
        <is>
          <t>monthly</t>
        </is>
      </c>
      <c r="O1212" t="inlineStr">
        <is>
          <t>Pago</t>
        </is>
      </c>
      <c r="P1212" t="inlineStr">
        <is>
          <t>Não</t>
        </is>
      </c>
      <c r="Q1212" t="inlineStr">
        <is>
          <t>Não</t>
        </is>
      </c>
      <c r="R1212" t="inlineStr">
        <is>
          <t>Não</t>
        </is>
      </c>
      <c r="S1212" t="inlineStr">
        <is>
          <t>6–15</t>
        </is>
      </c>
      <c r="T1212" t="inlineStr">
        <is>
          <t>31–90 dias</t>
        </is>
      </c>
      <c r="U1212" t="inlineStr">
        <is>
          <t>FinTech</t>
        </is>
      </c>
      <c r="V1212" t="inlineStr">
        <is>
          <t>CA</t>
        </is>
      </c>
      <c r="W1212" t="inlineStr">
        <is>
          <t>other</t>
        </is>
      </c>
    </row>
    <row r="1213">
      <c r="A1213" t="inlineStr">
        <is>
          <t>S-cb8654</t>
        </is>
      </c>
      <c r="B1213" t="inlineStr">
        <is>
          <t>A-94d3da</t>
        </is>
      </c>
      <c r="C1213" s="40" t="n">
        <v>45329</v>
      </c>
      <c r="D1213" s="40" t="n"/>
      <c r="E1213" t="n">
        <v>328</v>
      </c>
      <c r="F1213" t="n">
        <v>0</v>
      </c>
      <c r="G1213" t="inlineStr">
        <is>
          <t>Até 2024-S1</t>
        </is>
      </c>
      <c r="H1213" t="inlineStr">
        <is>
          <t>Sim</t>
        </is>
      </c>
      <c r="I1213" t="n">
        <v>0</v>
      </c>
      <c r="J1213" s="41" t="n"/>
      <c r="L1213" t="inlineStr"/>
      <c r="M1213" t="inlineStr">
        <is>
          <t>Basic</t>
        </is>
      </c>
      <c r="N1213" t="inlineStr">
        <is>
          <t>annual</t>
        </is>
      </c>
      <c r="O1213" t="inlineStr">
        <is>
          <t>Trial</t>
        </is>
      </c>
      <c r="P1213" t="inlineStr">
        <is>
          <t>Sim</t>
        </is>
      </c>
      <c r="Q1213" t="inlineStr">
        <is>
          <t>Não</t>
        </is>
      </c>
      <c r="R1213" t="inlineStr">
        <is>
          <t>Não</t>
        </is>
      </c>
      <c r="S1213" t="inlineStr">
        <is>
          <t>41+</t>
        </is>
      </c>
      <c r="T1213" t="inlineStr">
        <is>
          <t>181–365 dias</t>
        </is>
      </c>
      <c r="U1213" t="inlineStr">
        <is>
          <t>HealthTech</t>
        </is>
      </c>
      <c r="V1213" t="inlineStr">
        <is>
          <t>US</t>
        </is>
      </c>
      <c r="W1213" t="inlineStr">
        <is>
          <t>other</t>
        </is>
      </c>
    </row>
    <row r="1214">
      <c r="A1214" t="inlineStr">
        <is>
          <t>S-934f6d</t>
        </is>
      </c>
      <c r="B1214" t="inlineStr">
        <is>
          <t>A-40a557</t>
        </is>
      </c>
      <c r="C1214" s="40" t="n">
        <v>45619</v>
      </c>
      <c r="D1214" s="40" t="n"/>
      <c r="E1214" t="n">
        <v>38</v>
      </c>
      <c r="F1214" t="n">
        <v>784</v>
      </c>
      <c r="G1214" t="inlineStr">
        <is>
          <t>2024-S2</t>
        </is>
      </c>
      <c r="H1214" t="inlineStr">
        <is>
          <t>Sim</t>
        </is>
      </c>
      <c r="I1214" t="n">
        <v>0</v>
      </c>
      <c r="J1214" s="41" t="n"/>
      <c r="L1214" t="inlineStr"/>
      <c r="M1214" t="inlineStr">
        <is>
          <t>Pro</t>
        </is>
      </c>
      <c r="N1214" t="inlineStr">
        <is>
          <t>monthly</t>
        </is>
      </c>
      <c r="O1214" t="inlineStr">
        <is>
          <t>Pago</t>
        </is>
      </c>
      <c r="P1214" t="inlineStr">
        <is>
          <t>Sim</t>
        </is>
      </c>
      <c r="Q1214" t="inlineStr">
        <is>
          <t>Não</t>
        </is>
      </c>
      <c r="R1214" t="inlineStr">
        <is>
          <t>Não</t>
        </is>
      </c>
      <c r="S1214" t="inlineStr">
        <is>
          <t>16–40</t>
        </is>
      </c>
      <c r="T1214" t="inlineStr">
        <is>
          <t>181–365 dias</t>
        </is>
      </c>
      <c r="U1214" t="inlineStr">
        <is>
          <t>Cybersecurity</t>
        </is>
      </c>
      <c r="V1214" t="inlineStr">
        <is>
          <t>AU</t>
        </is>
      </c>
      <c r="W1214" t="inlineStr">
        <is>
          <t>partner</t>
        </is>
      </c>
    </row>
    <row r="1215">
      <c r="A1215" t="inlineStr">
        <is>
          <t>S-e9737c</t>
        </is>
      </c>
      <c r="B1215" t="inlineStr">
        <is>
          <t>A-3c1a3f</t>
        </is>
      </c>
      <c r="C1215" s="40" t="n">
        <v>45288</v>
      </c>
      <c r="D1215" s="40" t="n"/>
      <c r="E1215" t="n">
        <v>369</v>
      </c>
      <c r="F1215" t="n">
        <v>5771</v>
      </c>
      <c r="G1215" t="inlineStr">
        <is>
          <t>Até 2024-S1</t>
        </is>
      </c>
      <c r="H1215" t="inlineStr">
        <is>
          <t>Sim</t>
        </is>
      </c>
      <c r="I1215" t="n">
        <v>0</v>
      </c>
      <c r="J1215" s="41" t="n"/>
      <c r="L1215" t="inlineStr"/>
      <c r="M1215" t="inlineStr">
        <is>
          <t>Enterprise</t>
        </is>
      </c>
      <c r="N1215" t="inlineStr">
        <is>
          <t>monthly</t>
        </is>
      </c>
      <c r="O1215" t="inlineStr">
        <is>
          <t>Pago</t>
        </is>
      </c>
      <c r="P1215" t="inlineStr">
        <is>
          <t>Sim</t>
        </is>
      </c>
      <c r="Q1215" t="inlineStr">
        <is>
          <t>Não</t>
        </is>
      </c>
      <c r="R1215" t="inlineStr">
        <is>
          <t>Não</t>
        </is>
      </c>
      <c r="S1215" t="inlineStr">
        <is>
          <t>16–40</t>
        </is>
      </c>
      <c r="T1215" t="inlineStr">
        <is>
          <t>91–180 dias</t>
        </is>
      </c>
      <c r="U1215" t="inlineStr">
        <is>
          <t>DevTools</t>
        </is>
      </c>
      <c r="V1215" t="inlineStr">
        <is>
          <t>UK</t>
        </is>
      </c>
      <c r="W1215" t="inlineStr">
        <is>
          <t>event</t>
        </is>
      </c>
    </row>
    <row r="1216">
      <c r="A1216" t="inlineStr">
        <is>
          <t>S-7f0419</t>
        </is>
      </c>
      <c r="B1216" t="inlineStr">
        <is>
          <t>A-84ebe4</t>
        </is>
      </c>
      <c r="C1216" s="40" t="n">
        <v>45099</v>
      </c>
      <c r="D1216" s="40" t="n"/>
      <c r="E1216" t="n">
        <v>558</v>
      </c>
      <c r="F1216" t="n">
        <v>3582</v>
      </c>
      <c r="G1216" t="inlineStr">
        <is>
          <t>Até 2024-S1</t>
        </is>
      </c>
      <c r="H1216" t="inlineStr">
        <is>
          <t>Sim</t>
        </is>
      </c>
      <c r="I1216" t="n">
        <v>0</v>
      </c>
      <c r="J1216" s="41" t="n"/>
      <c r="L1216" t="inlineStr"/>
      <c r="M1216" t="inlineStr">
        <is>
          <t>Enterprise</t>
        </is>
      </c>
      <c r="N1216" t="inlineStr">
        <is>
          <t>annual</t>
        </is>
      </c>
      <c r="O1216" t="inlineStr">
        <is>
          <t>Pago</t>
        </is>
      </c>
      <c r="P1216" t="inlineStr">
        <is>
          <t>Sim</t>
        </is>
      </c>
      <c r="Q1216" t="inlineStr">
        <is>
          <t>Não</t>
        </is>
      </c>
      <c r="R1216" t="inlineStr">
        <is>
          <t>Não</t>
        </is>
      </c>
      <c r="S1216" t="inlineStr">
        <is>
          <t>16–40</t>
        </is>
      </c>
      <c r="T1216" t="inlineStr">
        <is>
          <t>91–180 dias</t>
        </is>
      </c>
      <c r="U1216" t="inlineStr">
        <is>
          <t>FinTech</t>
        </is>
      </c>
      <c r="V1216" t="inlineStr">
        <is>
          <t>US</t>
        </is>
      </c>
      <c r="W1216" t="inlineStr">
        <is>
          <t>ads</t>
        </is>
      </c>
    </row>
    <row r="1217">
      <c r="A1217" t="inlineStr">
        <is>
          <t>S-e002a1</t>
        </is>
      </c>
      <c r="B1217" t="inlineStr">
        <is>
          <t>A-940b8b</t>
        </is>
      </c>
      <c r="C1217" s="40" t="n">
        <v>45450</v>
      </c>
      <c r="D1217" s="40" t="n"/>
      <c r="E1217" t="n">
        <v>207</v>
      </c>
      <c r="F1217" t="n">
        <v>0</v>
      </c>
      <c r="G1217" t="inlineStr">
        <is>
          <t>Até 2024-S1</t>
        </is>
      </c>
      <c r="H1217" t="inlineStr">
        <is>
          <t>Sim</t>
        </is>
      </c>
      <c r="I1217" t="n">
        <v>0</v>
      </c>
      <c r="J1217" s="41" t="n"/>
      <c r="L1217" t="inlineStr"/>
      <c r="M1217" t="inlineStr">
        <is>
          <t>Basic</t>
        </is>
      </c>
      <c r="N1217" t="inlineStr">
        <is>
          <t>annual</t>
        </is>
      </c>
      <c r="O1217" t="inlineStr">
        <is>
          <t>Trial</t>
        </is>
      </c>
      <c r="P1217" t="inlineStr">
        <is>
          <t>Sim</t>
        </is>
      </c>
      <c r="Q1217" t="inlineStr">
        <is>
          <t>Não</t>
        </is>
      </c>
      <c r="R1217" t="inlineStr">
        <is>
          <t>Não</t>
        </is>
      </c>
      <c r="S1217" t="inlineStr">
        <is>
          <t>41+</t>
        </is>
      </c>
      <c r="T1217" t="inlineStr">
        <is>
          <t>31–90 dias</t>
        </is>
      </c>
      <c r="U1217" t="inlineStr">
        <is>
          <t>HealthTech</t>
        </is>
      </c>
      <c r="V1217" t="inlineStr">
        <is>
          <t>DE</t>
        </is>
      </c>
      <c r="W1217" t="inlineStr">
        <is>
          <t>organic</t>
        </is>
      </c>
    </row>
    <row r="1218">
      <c r="A1218" t="inlineStr">
        <is>
          <t>S-5f30ce</t>
        </is>
      </c>
      <c r="B1218" t="inlineStr">
        <is>
          <t>A-9077b0</t>
        </is>
      </c>
      <c r="C1218" s="40" t="n">
        <v>45530</v>
      </c>
      <c r="D1218" s="40" t="n"/>
      <c r="E1218" t="n">
        <v>127</v>
      </c>
      <c r="F1218" t="n">
        <v>38</v>
      </c>
      <c r="G1218" t="inlineStr">
        <is>
          <t>2024-S2</t>
        </is>
      </c>
      <c r="H1218" t="inlineStr">
        <is>
          <t>Sim</t>
        </is>
      </c>
      <c r="I1218" t="n">
        <v>0</v>
      </c>
      <c r="J1218" s="41" t="n"/>
      <c r="L1218" t="inlineStr"/>
      <c r="M1218" t="inlineStr">
        <is>
          <t>Basic</t>
        </is>
      </c>
      <c r="N1218" t="inlineStr">
        <is>
          <t>monthly</t>
        </is>
      </c>
      <c r="O1218" t="inlineStr">
        <is>
          <t>Pago</t>
        </is>
      </c>
      <c r="P1218" t="inlineStr">
        <is>
          <t>Sim</t>
        </is>
      </c>
      <c r="Q1218" t="inlineStr">
        <is>
          <t>Não</t>
        </is>
      </c>
      <c r="R1218" t="inlineStr">
        <is>
          <t>Não</t>
        </is>
      </c>
      <c r="S1218" t="inlineStr">
        <is>
          <t>1–5</t>
        </is>
      </c>
      <c r="T1218" t="inlineStr">
        <is>
          <t>Conta nova (≤ 30 dias)</t>
        </is>
      </c>
      <c r="U1218" t="inlineStr">
        <is>
          <t>HealthTech</t>
        </is>
      </c>
      <c r="V1218" t="inlineStr">
        <is>
          <t>US</t>
        </is>
      </c>
      <c r="W1218" t="inlineStr">
        <is>
          <t>ads</t>
        </is>
      </c>
    </row>
    <row r="1219">
      <c r="A1219" t="inlineStr">
        <is>
          <t>S-557f3e</t>
        </is>
      </c>
      <c r="B1219" t="inlineStr">
        <is>
          <t>A-b7ef83</t>
        </is>
      </c>
      <c r="C1219" s="40" t="n">
        <v>45463</v>
      </c>
      <c r="D1219" s="40" t="n"/>
      <c r="E1219" t="n">
        <v>194</v>
      </c>
      <c r="F1219" t="n">
        <v>2587</v>
      </c>
      <c r="G1219" t="inlineStr">
        <is>
          <t>Até 2024-S1</t>
        </is>
      </c>
      <c r="H1219" t="inlineStr">
        <is>
          <t>Sim</t>
        </is>
      </c>
      <c r="I1219" t="n">
        <v>0</v>
      </c>
      <c r="J1219" s="41" t="n"/>
      <c r="L1219" t="inlineStr"/>
      <c r="M1219" t="inlineStr">
        <is>
          <t>Enterprise</t>
        </is>
      </c>
      <c r="N1219" t="inlineStr">
        <is>
          <t>annual</t>
        </is>
      </c>
      <c r="O1219" t="inlineStr">
        <is>
          <t>Pago</t>
        </is>
      </c>
      <c r="P1219" t="inlineStr">
        <is>
          <t>Sim</t>
        </is>
      </c>
      <c r="Q1219" t="inlineStr">
        <is>
          <t>Não</t>
        </is>
      </c>
      <c r="R1219" t="inlineStr">
        <is>
          <t>Não</t>
        </is>
      </c>
      <c r="S1219" t="inlineStr">
        <is>
          <t>6–15</t>
        </is>
      </c>
      <c r="T1219" t="inlineStr">
        <is>
          <t>Conta nova (≤ 30 dias)</t>
        </is>
      </c>
      <c r="U1219" t="inlineStr">
        <is>
          <t>Cybersecurity</t>
        </is>
      </c>
      <c r="V1219" t="inlineStr">
        <is>
          <t>UK</t>
        </is>
      </c>
      <c r="W1219" t="inlineStr">
        <is>
          <t>partner</t>
        </is>
      </c>
    </row>
    <row r="1220">
      <c r="A1220" t="inlineStr">
        <is>
          <t>S-a3e1e3</t>
        </is>
      </c>
      <c r="B1220" t="inlineStr">
        <is>
          <t>A-05d3b3</t>
        </is>
      </c>
      <c r="C1220" s="40" t="n">
        <v>45561</v>
      </c>
      <c r="D1220" s="40" t="n"/>
      <c r="E1220" t="n">
        <v>96</v>
      </c>
      <c r="F1220" t="n">
        <v>0</v>
      </c>
      <c r="G1220" t="inlineStr">
        <is>
          <t>2024-S2</t>
        </is>
      </c>
      <c r="H1220" t="inlineStr">
        <is>
          <t>Sim</t>
        </is>
      </c>
      <c r="I1220" t="n">
        <v>0</v>
      </c>
      <c r="J1220" s="41" t="n"/>
      <c r="L1220" t="inlineStr"/>
      <c r="M1220" t="inlineStr">
        <is>
          <t>Enterprise</t>
        </is>
      </c>
      <c r="N1220" t="inlineStr">
        <is>
          <t>monthly</t>
        </is>
      </c>
      <c r="O1220" t="inlineStr">
        <is>
          <t>Trial</t>
        </is>
      </c>
      <c r="P1220" t="inlineStr">
        <is>
          <t>Sim</t>
        </is>
      </c>
      <c r="Q1220" t="inlineStr">
        <is>
          <t>Não</t>
        </is>
      </c>
      <c r="R1220" t="inlineStr">
        <is>
          <t>Não</t>
        </is>
      </c>
      <c r="S1220" t="inlineStr">
        <is>
          <t>6–15</t>
        </is>
      </c>
      <c r="T1220" t="inlineStr">
        <is>
          <t>Mais de 365 dias</t>
        </is>
      </c>
      <c r="U1220" t="inlineStr">
        <is>
          <t>DevTools</t>
        </is>
      </c>
      <c r="V1220" t="inlineStr">
        <is>
          <t>AU</t>
        </is>
      </c>
      <c r="W1220" t="inlineStr">
        <is>
          <t>ads</t>
        </is>
      </c>
    </row>
    <row r="1221">
      <c r="A1221" t="inlineStr">
        <is>
          <t>S-70a554</t>
        </is>
      </c>
      <c r="B1221" t="inlineStr">
        <is>
          <t>A-f19409</t>
        </is>
      </c>
      <c r="C1221" s="40" t="n">
        <v>45147</v>
      </c>
      <c r="D1221" s="40" t="n"/>
      <c r="E1221" t="n">
        <v>510</v>
      </c>
      <c r="F1221" t="n">
        <v>4577</v>
      </c>
      <c r="G1221" t="inlineStr">
        <is>
          <t>Até 2024-S1</t>
        </is>
      </c>
      <c r="H1221" t="inlineStr">
        <is>
          <t>Sim</t>
        </is>
      </c>
      <c r="I1221" t="n">
        <v>0</v>
      </c>
      <c r="J1221" s="41" t="n"/>
      <c r="L1221" t="inlineStr"/>
      <c r="M1221" t="inlineStr">
        <is>
          <t>Enterprise</t>
        </is>
      </c>
      <c r="N1221" t="inlineStr">
        <is>
          <t>annual</t>
        </is>
      </c>
      <c r="O1221" t="inlineStr">
        <is>
          <t>Pago</t>
        </is>
      </c>
      <c r="P1221" t="inlineStr">
        <is>
          <t>Sim</t>
        </is>
      </c>
      <c r="Q1221" t="inlineStr">
        <is>
          <t>Não</t>
        </is>
      </c>
      <c r="R1221" t="inlineStr">
        <is>
          <t>Não</t>
        </is>
      </c>
      <c r="S1221" t="inlineStr">
        <is>
          <t>16–40</t>
        </is>
      </c>
      <c r="T1221" t="inlineStr">
        <is>
          <t>91–180 dias</t>
        </is>
      </c>
      <c r="U1221" t="inlineStr">
        <is>
          <t>DevTools</t>
        </is>
      </c>
      <c r="V1221" t="inlineStr">
        <is>
          <t>US</t>
        </is>
      </c>
      <c r="W1221" t="inlineStr">
        <is>
          <t>other</t>
        </is>
      </c>
    </row>
    <row r="1222">
      <c r="A1222" t="inlineStr">
        <is>
          <t>S-b35b20</t>
        </is>
      </c>
      <c r="B1222" t="inlineStr">
        <is>
          <t>A-0b0d6d</t>
        </is>
      </c>
      <c r="C1222" s="40" t="n">
        <v>45657</v>
      </c>
      <c r="D1222" s="40" t="n"/>
      <c r="E1222" t="n">
        <v>0</v>
      </c>
      <c r="F1222" t="n">
        <v>147</v>
      </c>
      <c r="G1222" t="inlineStr">
        <is>
          <t>2024-S2</t>
        </is>
      </c>
      <c r="H1222" t="inlineStr">
        <is>
          <t>Não</t>
        </is>
      </c>
      <c r="I1222" t="n">
        <v>0</v>
      </c>
      <c r="J1222" s="41" t="n"/>
      <c r="L1222" t="inlineStr"/>
      <c r="M1222" t="inlineStr">
        <is>
          <t>Pro</t>
        </is>
      </c>
      <c r="N1222" t="inlineStr">
        <is>
          <t>monthly</t>
        </is>
      </c>
      <c r="O1222" t="inlineStr">
        <is>
          <t>Pago</t>
        </is>
      </c>
      <c r="P1222" t="inlineStr">
        <is>
          <t>Sim</t>
        </is>
      </c>
      <c r="Q1222" t="inlineStr">
        <is>
          <t>Sim</t>
        </is>
      </c>
      <c r="R1222" t="inlineStr">
        <is>
          <t>Não</t>
        </is>
      </c>
      <c r="S1222" t="inlineStr">
        <is>
          <t>1–5</t>
        </is>
      </c>
      <c r="T1222" t="inlineStr">
        <is>
          <t>Conta nova (≤ 30 dias)</t>
        </is>
      </c>
      <c r="U1222" t="inlineStr">
        <is>
          <t>DevTools</t>
        </is>
      </c>
      <c r="V1222" t="inlineStr">
        <is>
          <t>US</t>
        </is>
      </c>
      <c r="W1222" t="inlineStr">
        <is>
          <t>organic</t>
        </is>
      </c>
    </row>
    <row r="1223">
      <c r="A1223" t="inlineStr">
        <is>
          <t>S-95d1dd</t>
        </is>
      </c>
      <c r="B1223" t="inlineStr">
        <is>
          <t>A-c58f49</t>
        </is>
      </c>
      <c r="C1223" s="40" t="n">
        <v>45548</v>
      </c>
      <c r="D1223" s="40" t="n"/>
      <c r="E1223" t="n">
        <v>109</v>
      </c>
      <c r="F1223" t="n">
        <v>13930</v>
      </c>
      <c r="G1223" t="inlineStr">
        <is>
          <t>2024-S2</t>
        </is>
      </c>
      <c r="H1223" t="inlineStr">
        <is>
          <t>Sim</t>
        </is>
      </c>
      <c r="I1223" t="n">
        <v>0</v>
      </c>
      <c r="J1223" s="41" t="n"/>
      <c r="L1223" t="inlineStr"/>
      <c r="M1223" t="inlineStr">
        <is>
          <t>Enterprise</t>
        </is>
      </c>
      <c r="N1223" t="inlineStr">
        <is>
          <t>monthly</t>
        </is>
      </c>
      <c r="O1223" t="inlineStr">
        <is>
          <t>Pago</t>
        </is>
      </c>
      <c r="P1223" t="inlineStr">
        <is>
          <t>Sim</t>
        </is>
      </c>
      <c r="Q1223" t="inlineStr">
        <is>
          <t>Não</t>
        </is>
      </c>
      <c r="R1223" t="inlineStr">
        <is>
          <t>Não</t>
        </is>
      </c>
      <c r="S1223" t="inlineStr">
        <is>
          <t>41+</t>
        </is>
      </c>
      <c r="T1223" t="inlineStr">
        <is>
          <t>31–90 dias</t>
        </is>
      </c>
      <c r="U1223" t="inlineStr">
        <is>
          <t>EdTech</t>
        </is>
      </c>
      <c r="V1223" t="inlineStr">
        <is>
          <t>US</t>
        </is>
      </c>
      <c r="W1223" t="inlineStr">
        <is>
          <t>other</t>
        </is>
      </c>
    </row>
    <row r="1224">
      <c r="A1224" t="inlineStr">
        <is>
          <t>S-540cee</t>
        </is>
      </c>
      <c r="B1224" t="inlineStr">
        <is>
          <t>A-202b67</t>
        </is>
      </c>
      <c r="C1224" s="40" t="n">
        <v>45465</v>
      </c>
      <c r="D1224" s="40" t="n"/>
      <c r="E1224" t="n">
        <v>192</v>
      </c>
      <c r="F1224" t="n">
        <v>4975</v>
      </c>
      <c r="G1224" t="inlineStr">
        <is>
          <t>Até 2024-S1</t>
        </is>
      </c>
      <c r="H1224" t="inlineStr">
        <is>
          <t>Sim</t>
        </is>
      </c>
      <c r="I1224" t="n">
        <v>0</v>
      </c>
      <c r="J1224" s="41" t="n"/>
      <c r="L1224" t="inlineStr"/>
      <c r="M1224" t="inlineStr">
        <is>
          <t>Enterprise</t>
        </is>
      </c>
      <c r="N1224" t="inlineStr">
        <is>
          <t>annual</t>
        </is>
      </c>
      <c r="O1224" t="inlineStr">
        <is>
          <t>Pago</t>
        </is>
      </c>
      <c r="P1224" t="inlineStr">
        <is>
          <t>Sim</t>
        </is>
      </c>
      <c r="Q1224" t="inlineStr">
        <is>
          <t>Sim</t>
        </is>
      </c>
      <c r="R1224" t="inlineStr">
        <is>
          <t>Não</t>
        </is>
      </c>
      <c r="S1224" t="inlineStr">
        <is>
          <t>16–40</t>
        </is>
      </c>
      <c r="T1224" t="inlineStr">
        <is>
          <t>91–180 dias</t>
        </is>
      </c>
      <c r="U1224" t="inlineStr">
        <is>
          <t>HealthTech</t>
        </is>
      </c>
      <c r="V1224" t="inlineStr">
        <is>
          <t>US</t>
        </is>
      </c>
      <c r="W1224" t="inlineStr">
        <is>
          <t>organic</t>
        </is>
      </c>
    </row>
    <row r="1225">
      <c r="A1225" t="inlineStr">
        <is>
          <t>S-635570</t>
        </is>
      </c>
      <c r="B1225" t="inlineStr">
        <is>
          <t>A-883b7d</t>
        </is>
      </c>
      <c r="C1225" s="40" t="n">
        <v>45424</v>
      </c>
      <c r="D1225" s="40" t="n"/>
      <c r="E1225" t="n">
        <v>233</v>
      </c>
      <c r="F1225" t="n">
        <v>0</v>
      </c>
      <c r="G1225" t="inlineStr">
        <is>
          <t>Até 2024-S1</t>
        </is>
      </c>
      <c r="H1225" t="inlineStr">
        <is>
          <t>Sim</t>
        </is>
      </c>
      <c r="I1225" t="n">
        <v>0</v>
      </c>
      <c r="J1225" s="41" t="n"/>
      <c r="L1225" t="inlineStr"/>
      <c r="M1225" t="inlineStr">
        <is>
          <t>Enterprise</t>
        </is>
      </c>
      <c r="N1225" t="inlineStr">
        <is>
          <t>annual</t>
        </is>
      </c>
      <c r="O1225" t="inlineStr">
        <is>
          <t>Trial</t>
        </is>
      </c>
      <c r="P1225" t="inlineStr">
        <is>
          <t>Não</t>
        </is>
      </c>
      <c r="Q1225" t="inlineStr">
        <is>
          <t>Não</t>
        </is>
      </c>
      <c r="R1225" t="inlineStr">
        <is>
          <t>Não</t>
        </is>
      </c>
      <c r="S1225" t="inlineStr">
        <is>
          <t>41+</t>
        </is>
      </c>
      <c r="T1225" t="inlineStr">
        <is>
          <t>31–90 dias</t>
        </is>
      </c>
      <c r="U1225" t="inlineStr">
        <is>
          <t>Cybersecurity</t>
        </is>
      </c>
      <c r="V1225" t="inlineStr">
        <is>
          <t>IN</t>
        </is>
      </c>
      <c r="W1225" t="inlineStr">
        <is>
          <t>other</t>
        </is>
      </c>
    </row>
    <row r="1226">
      <c r="A1226" t="inlineStr">
        <is>
          <t>S-172953</t>
        </is>
      </c>
      <c r="B1226" t="inlineStr">
        <is>
          <t>A-e60f9d</t>
        </is>
      </c>
      <c r="C1226" s="40" t="n">
        <v>45637</v>
      </c>
      <c r="D1226" s="40" t="n"/>
      <c r="E1226" t="n">
        <v>20</v>
      </c>
      <c r="F1226" t="n">
        <v>551</v>
      </c>
      <c r="G1226" t="inlineStr">
        <is>
          <t>2024-S2</t>
        </is>
      </c>
      <c r="H1226" t="inlineStr">
        <is>
          <t>Não</t>
        </is>
      </c>
      <c r="I1226" t="n">
        <v>0</v>
      </c>
      <c r="J1226" s="41" t="n"/>
      <c r="L1226" t="inlineStr"/>
      <c r="M1226" t="inlineStr">
        <is>
          <t>Basic</t>
        </is>
      </c>
      <c r="N1226" t="inlineStr">
        <is>
          <t>monthly</t>
        </is>
      </c>
      <c r="O1226" t="inlineStr">
        <is>
          <t>Pago</t>
        </is>
      </c>
      <c r="P1226" t="inlineStr">
        <is>
          <t>Sim</t>
        </is>
      </c>
      <c r="Q1226" t="inlineStr">
        <is>
          <t>Não</t>
        </is>
      </c>
      <c r="R1226" t="inlineStr">
        <is>
          <t>Não</t>
        </is>
      </c>
      <c r="S1226" t="inlineStr">
        <is>
          <t>16–40</t>
        </is>
      </c>
      <c r="T1226" t="inlineStr">
        <is>
          <t>91–180 dias</t>
        </is>
      </c>
      <c r="U1226" t="inlineStr">
        <is>
          <t>FinTech</t>
        </is>
      </c>
      <c r="V1226" t="inlineStr">
        <is>
          <t>US</t>
        </is>
      </c>
      <c r="W1226" t="inlineStr">
        <is>
          <t>other</t>
        </is>
      </c>
    </row>
    <row r="1227">
      <c r="A1227" t="inlineStr">
        <is>
          <t>S-0d0202</t>
        </is>
      </c>
      <c r="B1227" t="inlineStr">
        <is>
          <t>A-adc1f3</t>
        </is>
      </c>
      <c r="C1227" s="40" t="n">
        <v>45539</v>
      </c>
      <c r="D1227" s="40" t="n">
        <v>45551</v>
      </c>
      <c r="E1227" t="n">
        <v>12</v>
      </c>
      <c r="F1227" t="n">
        <v>9950</v>
      </c>
      <c r="G1227" t="inlineStr">
        <is>
          <t>2024-S2</t>
        </is>
      </c>
      <c r="H1227" t="inlineStr">
        <is>
          <t>Sim</t>
        </is>
      </c>
      <c r="I1227" t="n">
        <v>1</v>
      </c>
      <c r="J1227" s="41" t="n">
        <v>45536</v>
      </c>
      <c r="K1227" t="n">
        <v>16</v>
      </c>
      <c r="L1227" t="inlineStr">
        <is>
          <t>Não</t>
        </is>
      </c>
      <c r="M1227" t="inlineStr">
        <is>
          <t>Enterprise</t>
        </is>
      </c>
      <c r="N1227" t="inlineStr">
        <is>
          <t>annual</t>
        </is>
      </c>
      <c r="O1227" t="inlineStr">
        <is>
          <t>Pago</t>
        </is>
      </c>
      <c r="P1227" t="inlineStr">
        <is>
          <t>Sim</t>
        </is>
      </c>
      <c r="Q1227" t="inlineStr">
        <is>
          <t>Não</t>
        </is>
      </c>
      <c r="R1227" t="inlineStr">
        <is>
          <t>Não</t>
        </is>
      </c>
      <c r="S1227" t="inlineStr">
        <is>
          <t>41+</t>
        </is>
      </c>
      <c r="T1227" t="inlineStr">
        <is>
          <t>Conta nova (≤ 30 dias)</t>
        </is>
      </c>
      <c r="U1227" t="inlineStr">
        <is>
          <t>Cybersecurity</t>
        </is>
      </c>
      <c r="V1227" t="inlineStr">
        <is>
          <t>US</t>
        </is>
      </c>
      <c r="W1227" t="inlineStr">
        <is>
          <t>organic</t>
        </is>
      </c>
    </row>
    <row r="1228">
      <c r="A1228" t="inlineStr">
        <is>
          <t>S-21f8b3</t>
        </is>
      </c>
      <c r="B1228" t="inlineStr">
        <is>
          <t>A-7f4db3</t>
        </is>
      </c>
      <c r="C1228" s="40" t="n">
        <v>45542</v>
      </c>
      <c r="D1228" s="40" t="n"/>
      <c r="E1228" t="n">
        <v>115</v>
      </c>
      <c r="F1228" t="n">
        <v>0</v>
      </c>
      <c r="G1228" t="inlineStr">
        <is>
          <t>2024-S2</t>
        </is>
      </c>
      <c r="H1228" t="inlineStr">
        <is>
          <t>Sim</t>
        </is>
      </c>
      <c r="I1228" t="n">
        <v>0</v>
      </c>
      <c r="J1228" s="41" t="n"/>
      <c r="L1228" t="inlineStr"/>
      <c r="M1228" t="inlineStr">
        <is>
          <t>Enterprise</t>
        </is>
      </c>
      <c r="N1228" t="inlineStr">
        <is>
          <t>monthly</t>
        </is>
      </c>
      <c r="O1228" t="inlineStr">
        <is>
          <t>Trial</t>
        </is>
      </c>
      <c r="P1228" t="inlineStr">
        <is>
          <t>Não</t>
        </is>
      </c>
      <c r="Q1228" t="inlineStr">
        <is>
          <t>Não</t>
        </is>
      </c>
      <c r="R1228" t="inlineStr">
        <is>
          <t>Não</t>
        </is>
      </c>
      <c r="S1228" t="inlineStr">
        <is>
          <t>1–5</t>
        </is>
      </c>
      <c r="T1228" t="inlineStr">
        <is>
          <t>Mais de 365 dias</t>
        </is>
      </c>
      <c r="U1228" t="inlineStr">
        <is>
          <t>FinTech</t>
        </is>
      </c>
      <c r="V1228" t="inlineStr">
        <is>
          <t>US</t>
        </is>
      </c>
      <c r="W1228" t="inlineStr">
        <is>
          <t>other</t>
        </is>
      </c>
    </row>
    <row r="1229">
      <c r="A1229" t="inlineStr">
        <is>
          <t>S-8faa60</t>
        </is>
      </c>
      <c r="B1229" t="inlineStr">
        <is>
          <t>A-328bd0</t>
        </is>
      </c>
      <c r="C1229" s="40" t="n">
        <v>45275</v>
      </c>
      <c r="D1229" s="40" t="n">
        <v>45302</v>
      </c>
      <c r="E1229" t="n">
        <v>27</v>
      </c>
      <c r="F1229" t="n">
        <v>1911</v>
      </c>
      <c r="G1229" t="inlineStr">
        <is>
          <t>Até 2024-S1</t>
        </is>
      </c>
      <c r="H1229" t="inlineStr">
        <is>
          <t>Sim</t>
        </is>
      </c>
      <c r="I1229" t="n">
        <v>1</v>
      </c>
      <c r="J1229" s="41" t="n">
        <v>45292</v>
      </c>
      <c r="K1229" t="n">
        <v>11</v>
      </c>
      <c r="L1229" t="inlineStr">
        <is>
          <t>Não</t>
        </is>
      </c>
      <c r="M1229" t="inlineStr">
        <is>
          <t>Pro</t>
        </is>
      </c>
      <c r="N1229" t="inlineStr">
        <is>
          <t>monthly</t>
        </is>
      </c>
      <c r="O1229" t="inlineStr">
        <is>
          <t>Pago</t>
        </is>
      </c>
      <c r="P1229" t="inlineStr">
        <is>
          <t>Sim</t>
        </is>
      </c>
      <c r="Q1229" t="inlineStr">
        <is>
          <t>Não</t>
        </is>
      </c>
      <c r="R1229" t="inlineStr">
        <is>
          <t>Não</t>
        </is>
      </c>
      <c r="S1229" t="inlineStr">
        <is>
          <t>16–40</t>
        </is>
      </c>
      <c r="T1229" t="inlineStr">
        <is>
          <t>181–365 dias</t>
        </is>
      </c>
      <c r="U1229" t="inlineStr">
        <is>
          <t>HealthTech</t>
        </is>
      </c>
      <c r="V1229" t="inlineStr">
        <is>
          <t>AU</t>
        </is>
      </c>
      <c r="W1229" t="inlineStr">
        <is>
          <t>partner</t>
        </is>
      </c>
    </row>
    <row r="1230">
      <c r="A1230" t="inlineStr">
        <is>
          <t>S-93cd57</t>
        </is>
      </c>
      <c r="B1230" t="inlineStr">
        <is>
          <t>A-6f8ad2</t>
        </is>
      </c>
      <c r="C1230" s="40" t="n">
        <v>45520</v>
      </c>
      <c r="D1230" s="40" t="n"/>
      <c r="E1230" t="n">
        <v>137</v>
      </c>
      <c r="F1230" t="n">
        <v>3980</v>
      </c>
      <c r="G1230" t="inlineStr">
        <is>
          <t>2024-S2</t>
        </is>
      </c>
      <c r="H1230" t="inlineStr">
        <is>
          <t>Sim</t>
        </is>
      </c>
      <c r="I1230" t="n">
        <v>0</v>
      </c>
      <c r="J1230" s="41" t="n"/>
      <c r="L1230" t="inlineStr"/>
      <c r="M1230" t="inlineStr">
        <is>
          <t>Enterprise</t>
        </is>
      </c>
      <c r="N1230" t="inlineStr">
        <is>
          <t>annual</t>
        </is>
      </c>
      <c r="O1230" t="inlineStr">
        <is>
          <t>Pago</t>
        </is>
      </c>
      <c r="P1230" t="inlineStr">
        <is>
          <t>Sim</t>
        </is>
      </c>
      <c r="Q1230" t="inlineStr">
        <is>
          <t>Não</t>
        </is>
      </c>
      <c r="R1230" t="inlineStr">
        <is>
          <t>Não</t>
        </is>
      </c>
      <c r="S1230" t="inlineStr">
        <is>
          <t>16–40</t>
        </is>
      </c>
      <c r="T1230" t="inlineStr">
        <is>
          <t>31–90 dias</t>
        </is>
      </c>
      <c r="U1230" t="inlineStr">
        <is>
          <t>EdTech</t>
        </is>
      </c>
      <c r="V1230" t="inlineStr">
        <is>
          <t>IN</t>
        </is>
      </c>
      <c r="W1230" t="inlineStr">
        <is>
          <t>organic</t>
        </is>
      </c>
    </row>
    <row r="1231">
      <c r="A1231" t="inlineStr">
        <is>
          <t>S-8ec197</t>
        </is>
      </c>
      <c r="B1231" t="inlineStr">
        <is>
          <t>A-7c4956</t>
        </is>
      </c>
      <c r="C1231" s="40" t="n">
        <v>45232</v>
      </c>
      <c r="D1231" s="40" t="n">
        <v>45575</v>
      </c>
      <c r="E1231" t="n">
        <v>343</v>
      </c>
      <c r="F1231" t="n">
        <v>0</v>
      </c>
      <c r="G1231" t="inlineStr">
        <is>
          <t>Até 2024-S1</t>
        </is>
      </c>
      <c r="H1231" t="inlineStr">
        <is>
          <t>Sim</t>
        </is>
      </c>
      <c r="I1231" t="n">
        <v>0</v>
      </c>
      <c r="J1231" s="41" t="n">
        <v>45566</v>
      </c>
      <c r="K1231" t="n">
        <v>10</v>
      </c>
      <c r="L1231" t="inlineStr">
        <is>
          <t>Não</t>
        </is>
      </c>
      <c r="M1231" t="inlineStr">
        <is>
          <t>Basic</t>
        </is>
      </c>
      <c r="N1231" t="inlineStr">
        <is>
          <t>monthly</t>
        </is>
      </c>
      <c r="O1231" t="inlineStr">
        <is>
          <t>Trial</t>
        </is>
      </c>
      <c r="P1231" t="inlineStr">
        <is>
          <t>Sim</t>
        </is>
      </c>
      <c r="Q1231" t="inlineStr">
        <is>
          <t>Não</t>
        </is>
      </c>
      <c r="R1231" t="inlineStr">
        <is>
          <t>Não</t>
        </is>
      </c>
      <c r="S1231" t="inlineStr">
        <is>
          <t>41+</t>
        </is>
      </c>
      <c r="T1231" t="inlineStr">
        <is>
          <t>91–180 dias</t>
        </is>
      </c>
      <c r="U1231" t="inlineStr">
        <is>
          <t>DevTools</t>
        </is>
      </c>
      <c r="V1231" t="inlineStr">
        <is>
          <t>US</t>
        </is>
      </c>
      <c r="W1231" t="inlineStr">
        <is>
          <t>ads</t>
        </is>
      </c>
    </row>
    <row r="1232">
      <c r="A1232" t="inlineStr">
        <is>
          <t>S-842638</t>
        </is>
      </c>
      <c r="B1232" t="inlineStr">
        <is>
          <t>A-35083d</t>
        </is>
      </c>
      <c r="C1232" s="40" t="n">
        <v>45416</v>
      </c>
      <c r="D1232" s="40" t="n">
        <v>45469</v>
      </c>
      <c r="E1232" t="n">
        <v>53</v>
      </c>
      <c r="F1232" t="n">
        <v>931</v>
      </c>
      <c r="G1232" t="inlineStr">
        <is>
          <t>Até 2024-S1</t>
        </is>
      </c>
      <c r="H1232" t="inlineStr">
        <is>
          <t>Sim</t>
        </is>
      </c>
      <c r="I1232" t="n">
        <v>0</v>
      </c>
      <c r="J1232" s="41" t="n">
        <v>45444</v>
      </c>
      <c r="K1232" t="n">
        <v>26</v>
      </c>
      <c r="L1232" t="inlineStr">
        <is>
          <t>Não</t>
        </is>
      </c>
      <c r="M1232" t="inlineStr">
        <is>
          <t>Pro</t>
        </is>
      </c>
      <c r="N1232" t="inlineStr">
        <is>
          <t>annual</t>
        </is>
      </c>
      <c r="O1232" t="inlineStr">
        <is>
          <t>Pago</t>
        </is>
      </c>
      <c r="P1232" t="inlineStr">
        <is>
          <t>Sim</t>
        </is>
      </c>
      <c r="Q1232" t="inlineStr">
        <is>
          <t>Não</t>
        </is>
      </c>
      <c r="R1232" t="inlineStr">
        <is>
          <t>Não</t>
        </is>
      </c>
      <c r="S1232" t="inlineStr">
        <is>
          <t>16–40</t>
        </is>
      </c>
      <c r="T1232" t="inlineStr">
        <is>
          <t>Mais de 365 dias</t>
        </is>
      </c>
      <c r="U1232" t="inlineStr">
        <is>
          <t>HealthTech</t>
        </is>
      </c>
      <c r="V1232" t="inlineStr">
        <is>
          <t>IN</t>
        </is>
      </c>
      <c r="W1232" t="inlineStr">
        <is>
          <t>partner</t>
        </is>
      </c>
    </row>
    <row r="1233">
      <c r="A1233" t="inlineStr">
        <is>
          <t>S-763e52</t>
        </is>
      </c>
      <c r="B1233" t="inlineStr">
        <is>
          <t>A-bece89</t>
        </is>
      </c>
      <c r="C1233" s="40" t="n">
        <v>45432</v>
      </c>
      <c r="D1233" s="40" t="n"/>
      <c r="E1233" t="n">
        <v>225</v>
      </c>
      <c r="F1233" t="n">
        <v>5174</v>
      </c>
      <c r="G1233" t="inlineStr">
        <is>
          <t>Até 2024-S1</t>
        </is>
      </c>
      <c r="H1233" t="inlineStr">
        <is>
          <t>Sim</t>
        </is>
      </c>
      <c r="I1233" t="n">
        <v>0</v>
      </c>
      <c r="J1233" s="41" t="n"/>
      <c r="L1233" t="inlineStr"/>
      <c r="M1233" t="inlineStr">
        <is>
          <t>Enterprise</t>
        </is>
      </c>
      <c r="N1233" t="inlineStr">
        <is>
          <t>annual</t>
        </is>
      </c>
      <c r="O1233" t="inlineStr">
        <is>
          <t>Pago</t>
        </is>
      </c>
      <c r="P1233" t="inlineStr">
        <is>
          <t>Não</t>
        </is>
      </c>
      <c r="Q1233" t="inlineStr">
        <is>
          <t>Sim</t>
        </is>
      </c>
      <c r="R1233" t="inlineStr">
        <is>
          <t>Não</t>
        </is>
      </c>
      <c r="S1233" t="inlineStr">
        <is>
          <t>16–40</t>
        </is>
      </c>
      <c r="T1233" t="inlineStr">
        <is>
          <t>91–180 dias</t>
        </is>
      </c>
      <c r="U1233" t="inlineStr">
        <is>
          <t>Cybersecurity</t>
        </is>
      </c>
      <c r="V1233" t="inlineStr">
        <is>
          <t>IN</t>
        </is>
      </c>
      <c r="W1233" t="inlineStr">
        <is>
          <t>event</t>
        </is>
      </c>
    </row>
    <row r="1234">
      <c r="A1234" t="inlineStr">
        <is>
          <t>S-ed4c45</t>
        </is>
      </c>
      <c r="B1234" t="inlineStr">
        <is>
          <t>A-4e44e8</t>
        </is>
      </c>
      <c r="C1234" s="40" t="n">
        <v>45550</v>
      </c>
      <c r="D1234" s="40" t="n">
        <v>45556</v>
      </c>
      <c r="E1234" t="n">
        <v>6</v>
      </c>
      <c r="F1234" t="n">
        <v>15522</v>
      </c>
      <c r="G1234" t="inlineStr">
        <is>
          <t>2024-S2</t>
        </is>
      </c>
      <c r="H1234" t="inlineStr">
        <is>
          <t>Sim</t>
        </is>
      </c>
      <c r="I1234" t="n">
        <v>1</v>
      </c>
      <c r="J1234" s="41" t="n">
        <v>45536</v>
      </c>
      <c r="K1234" t="n">
        <v>21</v>
      </c>
      <c r="L1234" t="inlineStr">
        <is>
          <t>Não</t>
        </is>
      </c>
      <c r="M1234" t="inlineStr">
        <is>
          <t>Enterprise</t>
        </is>
      </c>
      <c r="N1234" t="inlineStr">
        <is>
          <t>monthly</t>
        </is>
      </c>
      <c r="O1234" t="inlineStr">
        <is>
          <t>Pago</t>
        </is>
      </c>
      <c r="P1234" t="inlineStr">
        <is>
          <t>Sim</t>
        </is>
      </c>
      <c r="Q1234" t="inlineStr">
        <is>
          <t>Não</t>
        </is>
      </c>
      <c r="R1234" t="inlineStr">
        <is>
          <t>Não</t>
        </is>
      </c>
      <c r="S1234" t="inlineStr">
        <is>
          <t>41+</t>
        </is>
      </c>
      <c r="T1234" t="inlineStr">
        <is>
          <t>Conta nova (≤ 30 dias)</t>
        </is>
      </c>
      <c r="U1234" t="inlineStr">
        <is>
          <t>DevTools</t>
        </is>
      </c>
      <c r="V1234" t="inlineStr">
        <is>
          <t>US</t>
        </is>
      </c>
      <c r="W1234" t="inlineStr">
        <is>
          <t>ads</t>
        </is>
      </c>
    </row>
    <row r="1235">
      <c r="A1235" t="inlineStr">
        <is>
          <t>S-390955</t>
        </is>
      </c>
      <c r="B1235" t="inlineStr">
        <is>
          <t>A-98a59a</t>
        </is>
      </c>
      <c r="C1235" s="40" t="n">
        <v>45171</v>
      </c>
      <c r="D1235" s="40" t="n"/>
      <c r="E1235" t="n">
        <v>486</v>
      </c>
      <c r="F1235" t="n">
        <v>2744</v>
      </c>
      <c r="G1235" t="inlineStr">
        <is>
          <t>Até 2024-S1</t>
        </is>
      </c>
      <c r="H1235" t="inlineStr">
        <is>
          <t>Sim</t>
        </is>
      </c>
      <c r="I1235" t="n">
        <v>0</v>
      </c>
      <c r="J1235" s="41" t="n"/>
      <c r="L1235" t="inlineStr"/>
      <c r="M1235" t="inlineStr">
        <is>
          <t>Pro</t>
        </is>
      </c>
      <c r="N1235" t="inlineStr">
        <is>
          <t>monthly</t>
        </is>
      </c>
      <c r="O1235" t="inlineStr">
        <is>
          <t>Pago</t>
        </is>
      </c>
      <c r="P1235" t="inlineStr">
        <is>
          <t>Sim</t>
        </is>
      </c>
      <c r="Q1235" t="inlineStr">
        <is>
          <t>Não</t>
        </is>
      </c>
      <c r="R1235" t="inlineStr">
        <is>
          <t>Não</t>
        </is>
      </c>
      <c r="S1235" t="inlineStr">
        <is>
          <t>41+</t>
        </is>
      </c>
      <c r="T1235" t="inlineStr">
        <is>
          <t>Conta nova (≤ 30 dias)</t>
        </is>
      </c>
      <c r="U1235" t="inlineStr">
        <is>
          <t>FinTech</t>
        </is>
      </c>
      <c r="V1235" t="inlineStr">
        <is>
          <t>UK</t>
        </is>
      </c>
      <c r="W1235" t="inlineStr">
        <is>
          <t>partner</t>
        </is>
      </c>
    </row>
    <row r="1236">
      <c r="A1236" t="inlineStr">
        <is>
          <t>S-3ab534</t>
        </is>
      </c>
      <c r="B1236" t="inlineStr">
        <is>
          <t>A-f446b6</t>
        </is>
      </c>
      <c r="C1236" s="40" t="n">
        <v>45298</v>
      </c>
      <c r="D1236" s="40" t="n"/>
      <c r="E1236" t="n">
        <v>359</v>
      </c>
      <c r="F1236" t="n">
        <v>3582</v>
      </c>
      <c r="G1236" t="inlineStr">
        <is>
          <t>Até 2024-S1</t>
        </is>
      </c>
      <c r="H1236" t="inlineStr">
        <is>
          <t>Sim</t>
        </is>
      </c>
      <c r="I1236" t="n">
        <v>0</v>
      </c>
      <c r="J1236" s="41" t="n"/>
      <c r="L1236" t="inlineStr"/>
      <c r="M1236" t="inlineStr">
        <is>
          <t>Enterprise</t>
        </is>
      </c>
      <c r="N1236" t="inlineStr">
        <is>
          <t>annual</t>
        </is>
      </c>
      <c r="O1236" t="inlineStr">
        <is>
          <t>Pago</t>
        </is>
      </c>
      <c r="P1236" t="inlineStr">
        <is>
          <t>Não</t>
        </is>
      </c>
      <c r="Q1236" t="inlineStr">
        <is>
          <t>Não</t>
        </is>
      </c>
      <c r="R1236" t="inlineStr">
        <is>
          <t>Não</t>
        </is>
      </c>
      <c r="S1236" t="inlineStr">
        <is>
          <t>16–40</t>
        </is>
      </c>
      <c r="T1236" t="inlineStr">
        <is>
          <t>181–365 dias</t>
        </is>
      </c>
      <c r="U1236" t="inlineStr">
        <is>
          <t>DevTools</t>
        </is>
      </c>
      <c r="V1236" t="inlineStr">
        <is>
          <t>DE</t>
        </is>
      </c>
      <c r="W1236" t="inlineStr">
        <is>
          <t>ads</t>
        </is>
      </c>
    </row>
    <row r="1237">
      <c r="A1237" t="inlineStr">
        <is>
          <t>S-9be237</t>
        </is>
      </c>
      <c r="B1237" t="inlineStr">
        <is>
          <t>A-a6d261</t>
        </is>
      </c>
      <c r="C1237" s="40" t="n">
        <v>45555</v>
      </c>
      <c r="D1237" s="40" t="n"/>
      <c r="E1237" t="n">
        <v>102</v>
      </c>
      <c r="F1237" t="n">
        <v>1274</v>
      </c>
      <c r="G1237" t="inlineStr">
        <is>
          <t>2024-S2</t>
        </is>
      </c>
      <c r="H1237" t="inlineStr">
        <is>
          <t>Sim</t>
        </is>
      </c>
      <c r="I1237" t="n">
        <v>0</v>
      </c>
      <c r="J1237" s="41" t="n"/>
      <c r="L1237" t="inlineStr"/>
      <c r="M1237" t="inlineStr">
        <is>
          <t>Pro</t>
        </is>
      </c>
      <c r="N1237" t="inlineStr">
        <is>
          <t>annual</t>
        </is>
      </c>
      <c r="O1237" t="inlineStr">
        <is>
          <t>Pago</t>
        </is>
      </c>
      <c r="P1237" t="inlineStr">
        <is>
          <t>Sim</t>
        </is>
      </c>
      <c r="Q1237" t="inlineStr">
        <is>
          <t>Não</t>
        </is>
      </c>
      <c r="R1237" t="inlineStr">
        <is>
          <t>Não</t>
        </is>
      </c>
      <c r="S1237" t="inlineStr">
        <is>
          <t>16–40</t>
        </is>
      </c>
      <c r="T1237" t="inlineStr">
        <is>
          <t>181–365 dias</t>
        </is>
      </c>
      <c r="U1237" t="inlineStr">
        <is>
          <t>FinTech</t>
        </is>
      </c>
      <c r="V1237" t="inlineStr">
        <is>
          <t>CA</t>
        </is>
      </c>
      <c r="W1237" t="inlineStr">
        <is>
          <t>other</t>
        </is>
      </c>
    </row>
    <row r="1238">
      <c r="A1238" t="inlineStr">
        <is>
          <t>S-021004</t>
        </is>
      </c>
      <c r="B1238" t="inlineStr">
        <is>
          <t>A-186a44</t>
        </is>
      </c>
      <c r="C1238" s="40" t="n">
        <v>45478</v>
      </c>
      <c r="D1238" s="40" t="n"/>
      <c r="E1238" t="n">
        <v>179</v>
      </c>
      <c r="F1238" t="n">
        <v>380</v>
      </c>
      <c r="G1238" t="inlineStr">
        <is>
          <t>2024-S2</t>
        </is>
      </c>
      <c r="H1238" t="inlineStr">
        <is>
          <t>Sim</t>
        </is>
      </c>
      <c r="I1238" t="n">
        <v>0</v>
      </c>
      <c r="J1238" s="41" t="n"/>
      <c r="L1238" t="inlineStr"/>
      <c r="M1238" t="inlineStr">
        <is>
          <t>Basic</t>
        </is>
      </c>
      <c r="N1238" t="inlineStr">
        <is>
          <t>monthly</t>
        </is>
      </c>
      <c r="O1238" t="inlineStr">
        <is>
          <t>Pago</t>
        </is>
      </c>
      <c r="P1238" t="inlineStr">
        <is>
          <t>Sim</t>
        </is>
      </c>
      <c r="Q1238" t="inlineStr">
        <is>
          <t>Não</t>
        </is>
      </c>
      <c r="R1238" t="inlineStr">
        <is>
          <t>Não</t>
        </is>
      </c>
      <c r="S1238" t="inlineStr">
        <is>
          <t>16–40</t>
        </is>
      </c>
      <c r="T1238" t="inlineStr">
        <is>
          <t>181–365 dias</t>
        </is>
      </c>
      <c r="U1238" t="inlineStr">
        <is>
          <t>HealthTech</t>
        </is>
      </c>
      <c r="V1238" t="inlineStr">
        <is>
          <t>US</t>
        </is>
      </c>
      <c r="W1238" t="inlineStr">
        <is>
          <t>ads</t>
        </is>
      </c>
    </row>
    <row r="1239">
      <c r="A1239" t="inlineStr">
        <is>
          <t>S-e36786</t>
        </is>
      </c>
      <c r="B1239" t="inlineStr">
        <is>
          <t>A-5b1bcd</t>
        </is>
      </c>
      <c r="C1239" s="40" t="n">
        <v>45301</v>
      </c>
      <c r="D1239" s="40" t="n"/>
      <c r="E1239" t="n">
        <v>356</v>
      </c>
      <c r="F1239" t="n">
        <v>1387</v>
      </c>
      <c r="G1239" t="inlineStr">
        <is>
          <t>Até 2024-S1</t>
        </is>
      </c>
      <c r="H1239" t="inlineStr">
        <is>
          <t>Sim</t>
        </is>
      </c>
      <c r="I1239" t="n">
        <v>0</v>
      </c>
      <c r="J1239" s="41" t="n"/>
      <c r="L1239" t="inlineStr"/>
      <c r="M1239" t="inlineStr">
        <is>
          <t>Basic</t>
        </is>
      </c>
      <c r="N1239" t="inlineStr">
        <is>
          <t>monthly</t>
        </is>
      </c>
      <c r="O1239" t="inlineStr">
        <is>
          <t>Pago</t>
        </is>
      </c>
      <c r="P1239" t="inlineStr">
        <is>
          <t>Sim</t>
        </is>
      </c>
      <c r="Q1239" t="inlineStr">
        <is>
          <t>Não</t>
        </is>
      </c>
      <c r="R1239" t="inlineStr">
        <is>
          <t>Não</t>
        </is>
      </c>
      <c r="S1239" t="inlineStr">
        <is>
          <t>41+</t>
        </is>
      </c>
      <c r="T1239" t="inlineStr">
        <is>
          <t>91–180 dias</t>
        </is>
      </c>
      <c r="U1239" t="inlineStr">
        <is>
          <t>DevTools</t>
        </is>
      </c>
      <c r="V1239" t="inlineStr">
        <is>
          <t>US</t>
        </is>
      </c>
      <c r="W1239" t="inlineStr">
        <is>
          <t>organic</t>
        </is>
      </c>
    </row>
    <row r="1240">
      <c r="A1240" t="inlineStr">
        <is>
          <t>S-4691f1</t>
        </is>
      </c>
      <c r="B1240" t="inlineStr">
        <is>
          <t>A-c16cf7</t>
        </is>
      </c>
      <c r="C1240" s="40" t="n">
        <v>45633</v>
      </c>
      <c r="D1240" s="40" t="n"/>
      <c r="E1240" t="n">
        <v>24</v>
      </c>
      <c r="F1240" t="n">
        <v>247</v>
      </c>
      <c r="G1240" t="inlineStr">
        <is>
          <t>2024-S2</t>
        </is>
      </c>
      <c r="H1240" t="inlineStr">
        <is>
          <t>Não</t>
        </is>
      </c>
      <c r="I1240" t="n">
        <v>0</v>
      </c>
      <c r="J1240" s="41" t="n"/>
      <c r="L1240" t="inlineStr"/>
      <c r="M1240" t="inlineStr">
        <is>
          <t>Basic</t>
        </is>
      </c>
      <c r="N1240" t="inlineStr">
        <is>
          <t>annual</t>
        </is>
      </c>
      <c r="O1240" t="inlineStr">
        <is>
          <t>Pago</t>
        </is>
      </c>
      <c r="P1240" t="inlineStr">
        <is>
          <t>Sim</t>
        </is>
      </c>
      <c r="Q1240" t="inlineStr">
        <is>
          <t>Não</t>
        </is>
      </c>
      <c r="R1240" t="inlineStr">
        <is>
          <t>Não</t>
        </is>
      </c>
      <c r="S1240" t="inlineStr">
        <is>
          <t>6–15</t>
        </is>
      </c>
      <c r="T1240" t="inlineStr">
        <is>
          <t>31–90 dias</t>
        </is>
      </c>
      <c r="U1240" t="inlineStr">
        <is>
          <t>EdTech</t>
        </is>
      </c>
      <c r="V1240" t="inlineStr">
        <is>
          <t>US</t>
        </is>
      </c>
      <c r="W1240" t="inlineStr">
        <is>
          <t>event</t>
        </is>
      </c>
    </row>
    <row r="1241">
      <c r="A1241" t="inlineStr">
        <is>
          <t>S-d35d49</t>
        </is>
      </c>
      <c r="B1241" t="inlineStr">
        <is>
          <t>A-bc87bc</t>
        </is>
      </c>
      <c r="C1241" s="40" t="n">
        <v>45546</v>
      </c>
      <c r="D1241" s="40" t="n">
        <v>45606</v>
      </c>
      <c r="E1241" t="n">
        <v>60</v>
      </c>
      <c r="F1241" t="n">
        <v>342</v>
      </c>
      <c r="G1241" t="inlineStr">
        <is>
          <t>2024-S2</t>
        </is>
      </c>
      <c r="H1241" t="inlineStr">
        <is>
          <t>Sim</t>
        </is>
      </c>
      <c r="I1241" t="n">
        <v>0</v>
      </c>
      <c r="J1241" s="41" t="n">
        <v>45597</v>
      </c>
      <c r="K1241" t="n">
        <v>10</v>
      </c>
      <c r="L1241" t="inlineStr">
        <is>
          <t>Não</t>
        </is>
      </c>
      <c r="M1241" t="inlineStr">
        <is>
          <t>Basic</t>
        </is>
      </c>
      <c r="N1241" t="inlineStr">
        <is>
          <t>annual</t>
        </is>
      </c>
      <c r="O1241" t="inlineStr">
        <is>
          <t>Pago</t>
        </is>
      </c>
      <c r="P1241" t="inlineStr">
        <is>
          <t>Sim</t>
        </is>
      </c>
      <c r="Q1241" t="inlineStr">
        <is>
          <t>Não</t>
        </is>
      </c>
      <c r="R1241" t="inlineStr">
        <is>
          <t>Não</t>
        </is>
      </c>
      <c r="S1241" t="inlineStr">
        <is>
          <t>16–40</t>
        </is>
      </c>
      <c r="T1241" t="inlineStr">
        <is>
          <t>31–90 dias</t>
        </is>
      </c>
      <c r="U1241" t="inlineStr">
        <is>
          <t>FinTech</t>
        </is>
      </c>
      <c r="V1241" t="inlineStr">
        <is>
          <t>US</t>
        </is>
      </c>
      <c r="W1241" t="inlineStr">
        <is>
          <t>event</t>
        </is>
      </c>
    </row>
    <row r="1242">
      <c r="A1242" t="inlineStr">
        <is>
          <t>S-374628</t>
        </is>
      </c>
      <c r="B1242" t="inlineStr">
        <is>
          <t>A-35083d</t>
        </is>
      </c>
      <c r="C1242" s="40" t="n">
        <v>45490</v>
      </c>
      <c r="D1242" s="40" t="n"/>
      <c r="E1242" t="n">
        <v>167</v>
      </c>
      <c r="F1242" t="n">
        <v>361</v>
      </c>
      <c r="G1242" t="inlineStr">
        <is>
          <t>2024-S2</t>
        </is>
      </c>
      <c r="H1242" t="inlineStr">
        <is>
          <t>Sim</t>
        </is>
      </c>
      <c r="I1242" t="n">
        <v>0</v>
      </c>
      <c r="J1242" s="41" t="n"/>
      <c r="L1242" t="inlineStr"/>
      <c r="M1242" t="inlineStr">
        <is>
          <t>Basic</t>
        </is>
      </c>
      <c r="N1242" t="inlineStr">
        <is>
          <t>monthly</t>
        </is>
      </c>
      <c r="O1242" t="inlineStr">
        <is>
          <t>Pago</t>
        </is>
      </c>
      <c r="P1242" t="inlineStr">
        <is>
          <t>Não</t>
        </is>
      </c>
      <c r="Q1242" t="inlineStr">
        <is>
          <t>Não</t>
        </is>
      </c>
      <c r="R1242" t="inlineStr">
        <is>
          <t>Não</t>
        </is>
      </c>
      <c r="S1242" t="inlineStr">
        <is>
          <t>16–40</t>
        </is>
      </c>
      <c r="T1242" t="inlineStr">
        <is>
          <t>Mais de 365 dias</t>
        </is>
      </c>
      <c r="U1242" t="inlineStr">
        <is>
          <t>HealthTech</t>
        </is>
      </c>
      <c r="V1242" t="inlineStr">
        <is>
          <t>IN</t>
        </is>
      </c>
      <c r="W1242" t="inlineStr">
        <is>
          <t>partner</t>
        </is>
      </c>
    </row>
    <row r="1243">
      <c r="A1243" t="inlineStr">
        <is>
          <t>S-36f84f</t>
        </is>
      </c>
      <c r="B1243" t="inlineStr">
        <is>
          <t>A-e08cd3</t>
        </is>
      </c>
      <c r="C1243" s="40" t="n">
        <v>45634</v>
      </c>
      <c r="D1243" s="40" t="n"/>
      <c r="E1243" t="n">
        <v>23</v>
      </c>
      <c r="F1243" t="n">
        <v>3283</v>
      </c>
      <c r="G1243" t="inlineStr">
        <is>
          <t>2024-S2</t>
        </is>
      </c>
      <c r="H1243" t="inlineStr">
        <is>
          <t>Não</t>
        </is>
      </c>
      <c r="I1243" t="n">
        <v>0</v>
      </c>
      <c r="J1243" s="41" t="n"/>
      <c r="L1243" t="inlineStr"/>
      <c r="M1243" t="inlineStr">
        <is>
          <t>Pro</t>
        </is>
      </c>
      <c r="N1243" t="inlineStr">
        <is>
          <t>monthly</t>
        </is>
      </c>
      <c r="O1243" t="inlineStr">
        <is>
          <t>Pago</t>
        </is>
      </c>
      <c r="P1243" t="inlineStr">
        <is>
          <t>Não</t>
        </is>
      </c>
      <c r="Q1243" t="inlineStr">
        <is>
          <t>Não</t>
        </is>
      </c>
      <c r="R1243" t="inlineStr">
        <is>
          <t>Não</t>
        </is>
      </c>
      <c r="S1243" t="inlineStr">
        <is>
          <t>41+</t>
        </is>
      </c>
      <c r="T1243" t="inlineStr">
        <is>
          <t>31–90 dias</t>
        </is>
      </c>
      <c r="U1243" t="inlineStr">
        <is>
          <t>FinTech</t>
        </is>
      </c>
      <c r="V1243" t="inlineStr">
        <is>
          <t>US</t>
        </is>
      </c>
      <c r="W1243" t="inlineStr">
        <is>
          <t>ads</t>
        </is>
      </c>
    </row>
    <row r="1244">
      <c r="A1244" t="inlineStr">
        <is>
          <t>S-e0cd01</t>
        </is>
      </c>
      <c r="B1244" t="inlineStr">
        <is>
          <t>A-0cc442</t>
        </is>
      </c>
      <c r="C1244" s="40" t="n">
        <v>45586</v>
      </c>
      <c r="D1244" s="40" t="n"/>
      <c r="E1244" t="n">
        <v>71</v>
      </c>
      <c r="F1244" t="n">
        <v>855</v>
      </c>
      <c r="G1244" t="inlineStr">
        <is>
          <t>2024-S2</t>
        </is>
      </c>
      <c r="H1244" t="inlineStr">
        <is>
          <t>Sim</t>
        </is>
      </c>
      <c r="I1244" t="n">
        <v>0</v>
      </c>
      <c r="J1244" s="41" t="n"/>
      <c r="L1244" t="inlineStr"/>
      <c r="M1244" t="inlineStr">
        <is>
          <t>Basic</t>
        </is>
      </c>
      <c r="N1244" t="inlineStr">
        <is>
          <t>annual</t>
        </is>
      </c>
      <c r="O1244" t="inlineStr">
        <is>
          <t>Pago</t>
        </is>
      </c>
      <c r="P1244" t="inlineStr">
        <is>
          <t>Não</t>
        </is>
      </c>
      <c r="Q1244" t="inlineStr">
        <is>
          <t>Não</t>
        </is>
      </c>
      <c r="R1244" t="inlineStr">
        <is>
          <t>Não</t>
        </is>
      </c>
      <c r="S1244" t="inlineStr">
        <is>
          <t>41+</t>
        </is>
      </c>
      <c r="T1244" t="inlineStr">
        <is>
          <t>91–180 dias</t>
        </is>
      </c>
      <c r="U1244" t="inlineStr">
        <is>
          <t>EdTech</t>
        </is>
      </c>
      <c r="V1244" t="inlineStr">
        <is>
          <t>US</t>
        </is>
      </c>
      <c r="W1244" t="inlineStr">
        <is>
          <t>organic</t>
        </is>
      </c>
    </row>
    <row r="1245">
      <c r="A1245" t="inlineStr">
        <is>
          <t>S-edc542</t>
        </is>
      </c>
      <c r="B1245" t="inlineStr">
        <is>
          <t>A-1f0636</t>
        </is>
      </c>
      <c r="C1245" s="40" t="n">
        <v>45391</v>
      </c>
      <c r="D1245" s="40" t="n"/>
      <c r="E1245" t="n">
        <v>266</v>
      </c>
      <c r="F1245" t="n">
        <v>20895</v>
      </c>
      <c r="G1245" t="inlineStr">
        <is>
          <t>Até 2024-S1</t>
        </is>
      </c>
      <c r="H1245" t="inlineStr">
        <is>
          <t>Sim</t>
        </is>
      </c>
      <c r="I1245" t="n">
        <v>0</v>
      </c>
      <c r="J1245" s="41" t="n"/>
      <c r="L1245" t="inlineStr"/>
      <c r="M1245" t="inlineStr">
        <is>
          <t>Enterprise</t>
        </is>
      </c>
      <c r="N1245" t="inlineStr">
        <is>
          <t>annual</t>
        </is>
      </c>
      <c r="O1245" t="inlineStr">
        <is>
          <t>Pago</t>
        </is>
      </c>
      <c r="P1245" t="inlineStr">
        <is>
          <t>Sim</t>
        </is>
      </c>
      <c r="Q1245" t="inlineStr">
        <is>
          <t>Não</t>
        </is>
      </c>
      <c r="R1245" t="inlineStr">
        <is>
          <t>Não</t>
        </is>
      </c>
      <c r="S1245" t="inlineStr">
        <is>
          <t>41+</t>
        </is>
      </c>
      <c r="T1245" t="inlineStr">
        <is>
          <t>91–180 dias</t>
        </is>
      </c>
      <c r="U1245" t="inlineStr">
        <is>
          <t>EdTech</t>
        </is>
      </c>
      <c r="V1245" t="inlineStr">
        <is>
          <t>AU</t>
        </is>
      </c>
      <c r="W1245" t="inlineStr">
        <is>
          <t>partner</t>
        </is>
      </c>
    </row>
    <row r="1246">
      <c r="A1246" t="inlineStr">
        <is>
          <t>S-1bbdf0</t>
        </is>
      </c>
      <c r="B1246" t="inlineStr">
        <is>
          <t>A-781cc0</t>
        </is>
      </c>
      <c r="C1246" s="40" t="n">
        <v>45573</v>
      </c>
      <c r="D1246" s="40" t="n"/>
      <c r="E1246" t="n">
        <v>84</v>
      </c>
      <c r="F1246" t="n">
        <v>304</v>
      </c>
      <c r="G1246" t="inlineStr">
        <is>
          <t>2024-S2</t>
        </is>
      </c>
      <c r="H1246" t="inlineStr">
        <is>
          <t>Sim</t>
        </is>
      </c>
      <c r="I1246" t="n">
        <v>0</v>
      </c>
      <c r="J1246" s="41" t="n"/>
      <c r="L1246" t="inlineStr"/>
      <c r="M1246" t="inlineStr">
        <is>
          <t>Basic</t>
        </is>
      </c>
      <c r="N1246" t="inlineStr">
        <is>
          <t>annual</t>
        </is>
      </c>
      <c r="O1246" t="inlineStr">
        <is>
          <t>Pago</t>
        </is>
      </c>
      <c r="P1246" t="inlineStr">
        <is>
          <t>Sim</t>
        </is>
      </c>
      <c r="Q1246" t="inlineStr">
        <is>
          <t>Não</t>
        </is>
      </c>
      <c r="R1246" t="inlineStr">
        <is>
          <t>Não</t>
        </is>
      </c>
      <c r="S1246" t="inlineStr">
        <is>
          <t>16–40</t>
        </is>
      </c>
      <c r="T1246" t="inlineStr">
        <is>
          <t>31–90 dias</t>
        </is>
      </c>
      <c r="U1246" t="inlineStr">
        <is>
          <t>EdTech</t>
        </is>
      </c>
      <c r="V1246" t="inlineStr">
        <is>
          <t>US</t>
        </is>
      </c>
      <c r="W1246" t="inlineStr">
        <is>
          <t>organic</t>
        </is>
      </c>
    </row>
    <row r="1247">
      <c r="A1247" t="inlineStr">
        <is>
          <t>S-a4d121</t>
        </is>
      </c>
      <c r="B1247" t="inlineStr">
        <is>
          <t>A-118d55</t>
        </is>
      </c>
      <c r="C1247" s="40" t="n">
        <v>45591</v>
      </c>
      <c r="D1247" s="40" t="n"/>
      <c r="E1247" t="n">
        <v>66</v>
      </c>
      <c r="F1247" t="n">
        <v>1592</v>
      </c>
      <c r="G1247" t="inlineStr">
        <is>
          <t>2024-S2</t>
        </is>
      </c>
      <c r="H1247" t="inlineStr">
        <is>
          <t>Sim</t>
        </is>
      </c>
      <c r="I1247" t="n">
        <v>0</v>
      </c>
      <c r="J1247" s="41" t="n"/>
      <c r="L1247" t="inlineStr"/>
      <c r="M1247" t="inlineStr">
        <is>
          <t>Enterprise</t>
        </is>
      </c>
      <c r="N1247" t="inlineStr">
        <is>
          <t>monthly</t>
        </is>
      </c>
      <c r="O1247" t="inlineStr">
        <is>
          <t>Pago</t>
        </is>
      </c>
      <c r="P1247" t="inlineStr">
        <is>
          <t>Sim</t>
        </is>
      </c>
      <c r="Q1247" t="inlineStr">
        <is>
          <t>Sim</t>
        </is>
      </c>
      <c r="R1247" t="inlineStr">
        <is>
          <t>Não</t>
        </is>
      </c>
      <c r="S1247" t="inlineStr">
        <is>
          <t>6–15</t>
        </is>
      </c>
      <c r="T1247" t="inlineStr">
        <is>
          <t>Conta nova (≤ 30 dias)</t>
        </is>
      </c>
      <c r="U1247" t="inlineStr">
        <is>
          <t>Cybersecurity</t>
        </is>
      </c>
      <c r="V1247" t="inlineStr">
        <is>
          <t>US</t>
        </is>
      </c>
      <c r="W1247" t="inlineStr">
        <is>
          <t>organic</t>
        </is>
      </c>
    </row>
    <row r="1248">
      <c r="A1248" t="inlineStr">
        <is>
          <t>S-5b4149</t>
        </is>
      </c>
      <c r="B1248" t="inlineStr">
        <is>
          <t>A-df10db</t>
        </is>
      </c>
      <c r="C1248" s="40" t="n">
        <v>45222</v>
      </c>
      <c r="D1248" s="40" t="n"/>
      <c r="E1248" t="n">
        <v>435</v>
      </c>
      <c r="F1248" t="n">
        <v>133</v>
      </c>
      <c r="G1248" t="inlineStr">
        <is>
          <t>Até 2024-S1</t>
        </is>
      </c>
      <c r="H1248" t="inlineStr">
        <is>
          <t>Sim</t>
        </is>
      </c>
      <c r="I1248" t="n">
        <v>0</v>
      </c>
      <c r="J1248" s="41" t="n"/>
      <c r="L1248" t="inlineStr"/>
      <c r="M1248" t="inlineStr">
        <is>
          <t>Basic</t>
        </is>
      </c>
      <c r="N1248" t="inlineStr">
        <is>
          <t>annual</t>
        </is>
      </c>
      <c r="O1248" t="inlineStr">
        <is>
          <t>Pago</t>
        </is>
      </c>
      <c r="P1248" t="inlineStr">
        <is>
          <t>Sim</t>
        </is>
      </c>
      <c r="Q1248" t="inlineStr">
        <is>
          <t>Não</t>
        </is>
      </c>
      <c r="R1248" t="inlineStr">
        <is>
          <t>Não</t>
        </is>
      </c>
      <c r="S1248" t="inlineStr">
        <is>
          <t>6–15</t>
        </is>
      </c>
      <c r="T1248" t="inlineStr">
        <is>
          <t>91–180 dias</t>
        </is>
      </c>
      <c r="U1248" t="inlineStr">
        <is>
          <t>DevTools</t>
        </is>
      </c>
      <c r="V1248" t="inlineStr">
        <is>
          <t>US</t>
        </is>
      </c>
      <c r="W1248" t="inlineStr">
        <is>
          <t>other</t>
        </is>
      </c>
    </row>
    <row r="1249">
      <c r="A1249" t="inlineStr">
        <is>
          <t>S-ffe125</t>
        </is>
      </c>
      <c r="B1249" t="inlineStr">
        <is>
          <t>A-e89151</t>
        </is>
      </c>
      <c r="C1249" s="40" t="n">
        <v>45397</v>
      </c>
      <c r="D1249" s="40" t="n">
        <v>45572</v>
      </c>
      <c r="E1249" t="n">
        <v>175</v>
      </c>
      <c r="F1249" t="n">
        <v>380</v>
      </c>
      <c r="G1249" t="inlineStr">
        <is>
          <t>Até 2024-S1</t>
        </is>
      </c>
      <c r="H1249" t="inlineStr">
        <is>
          <t>Sim</t>
        </is>
      </c>
      <c r="I1249" t="n">
        <v>0</v>
      </c>
      <c r="J1249" s="41" t="n">
        <v>45566</v>
      </c>
      <c r="K1249" t="n">
        <v>7</v>
      </c>
      <c r="L1249" t="inlineStr">
        <is>
          <t>Não</t>
        </is>
      </c>
      <c r="M1249" t="inlineStr">
        <is>
          <t>Basic</t>
        </is>
      </c>
      <c r="N1249" t="inlineStr">
        <is>
          <t>monthly</t>
        </is>
      </c>
      <c r="O1249" t="inlineStr">
        <is>
          <t>Pago</t>
        </is>
      </c>
      <c r="P1249" t="inlineStr">
        <is>
          <t>Não</t>
        </is>
      </c>
      <c r="Q1249" t="inlineStr">
        <is>
          <t>Não</t>
        </is>
      </c>
      <c r="R1249" t="inlineStr">
        <is>
          <t>Não</t>
        </is>
      </c>
      <c r="S1249" t="inlineStr">
        <is>
          <t>16–40</t>
        </is>
      </c>
      <c r="T1249" t="inlineStr">
        <is>
          <t>181–365 dias</t>
        </is>
      </c>
      <c r="U1249" t="inlineStr">
        <is>
          <t>FinTech</t>
        </is>
      </c>
      <c r="V1249" t="inlineStr">
        <is>
          <t>UK</t>
        </is>
      </c>
      <c r="W1249" t="inlineStr">
        <is>
          <t>organic</t>
        </is>
      </c>
    </row>
    <row r="1250">
      <c r="A1250" t="inlineStr">
        <is>
          <t>S-5aea91</t>
        </is>
      </c>
      <c r="B1250" t="inlineStr">
        <is>
          <t>A-427b69</t>
        </is>
      </c>
      <c r="C1250" s="40" t="n">
        <v>45602</v>
      </c>
      <c r="D1250" s="40" t="n"/>
      <c r="E1250" t="n">
        <v>55</v>
      </c>
      <c r="F1250" t="n">
        <v>6766</v>
      </c>
      <c r="G1250" t="inlineStr">
        <is>
          <t>2024-S2</t>
        </is>
      </c>
      <c r="H1250" t="inlineStr">
        <is>
          <t>Sim</t>
        </is>
      </c>
      <c r="I1250" t="n">
        <v>0</v>
      </c>
      <c r="J1250" s="41" t="n"/>
      <c r="L1250" t="inlineStr"/>
      <c r="M1250" t="inlineStr">
        <is>
          <t>Enterprise</t>
        </is>
      </c>
      <c r="N1250" t="inlineStr">
        <is>
          <t>monthly</t>
        </is>
      </c>
      <c r="O1250" t="inlineStr">
        <is>
          <t>Pago</t>
        </is>
      </c>
      <c r="P1250" t="inlineStr">
        <is>
          <t>Sim</t>
        </is>
      </c>
      <c r="Q1250" t="inlineStr">
        <is>
          <t>Não</t>
        </is>
      </c>
      <c r="R1250" t="inlineStr">
        <is>
          <t>Não</t>
        </is>
      </c>
      <c r="S1250" t="inlineStr">
        <is>
          <t>16–40</t>
        </is>
      </c>
      <c r="T1250" t="inlineStr">
        <is>
          <t>31–90 dias</t>
        </is>
      </c>
      <c r="U1250" t="inlineStr">
        <is>
          <t>FinTech</t>
        </is>
      </c>
      <c r="V1250" t="inlineStr">
        <is>
          <t>US</t>
        </is>
      </c>
      <c r="W1250" t="inlineStr">
        <is>
          <t>other</t>
        </is>
      </c>
    </row>
    <row r="1251">
      <c r="A1251" t="inlineStr">
        <is>
          <t>S-a5baf1</t>
        </is>
      </c>
      <c r="B1251" t="inlineStr">
        <is>
          <t>A-c7e58b</t>
        </is>
      </c>
      <c r="C1251" s="40" t="n">
        <v>45276</v>
      </c>
      <c r="D1251" s="40" t="n"/>
      <c r="E1251" t="n">
        <v>381</v>
      </c>
      <c r="F1251" t="n">
        <v>1393</v>
      </c>
      <c r="G1251" t="inlineStr">
        <is>
          <t>Até 2024-S1</t>
        </is>
      </c>
      <c r="H1251" t="inlineStr">
        <is>
          <t>Sim</t>
        </is>
      </c>
      <c r="I1251" t="n">
        <v>0</v>
      </c>
      <c r="J1251" s="41" t="n"/>
      <c r="L1251" t="inlineStr"/>
      <c r="M1251" t="inlineStr">
        <is>
          <t>Enterprise</t>
        </is>
      </c>
      <c r="N1251" t="inlineStr">
        <is>
          <t>monthly</t>
        </is>
      </c>
      <c r="O1251" t="inlineStr">
        <is>
          <t>Pago</t>
        </is>
      </c>
      <c r="P1251" t="inlineStr">
        <is>
          <t>Não</t>
        </is>
      </c>
      <c r="Q1251" t="inlineStr">
        <is>
          <t>Não</t>
        </is>
      </c>
      <c r="R1251" t="inlineStr">
        <is>
          <t>Não</t>
        </is>
      </c>
      <c r="S1251" t="inlineStr">
        <is>
          <t>6–15</t>
        </is>
      </c>
      <c r="T1251" t="inlineStr">
        <is>
          <t>91–180 dias</t>
        </is>
      </c>
      <c r="U1251" t="inlineStr">
        <is>
          <t>HealthTech</t>
        </is>
      </c>
      <c r="V1251" t="inlineStr">
        <is>
          <t>IN</t>
        </is>
      </c>
      <c r="W1251" t="inlineStr">
        <is>
          <t>other</t>
        </is>
      </c>
    </row>
    <row r="1252">
      <c r="A1252" t="inlineStr">
        <is>
          <t>S-5aacfa</t>
        </is>
      </c>
      <c r="B1252" t="inlineStr">
        <is>
          <t>A-f3ff05</t>
        </is>
      </c>
      <c r="C1252" s="40" t="n">
        <v>45584</v>
      </c>
      <c r="D1252" s="40" t="n"/>
      <c r="E1252" t="n">
        <v>73</v>
      </c>
      <c r="F1252" t="n">
        <v>9552</v>
      </c>
      <c r="G1252" t="inlineStr">
        <is>
          <t>2024-S2</t>
        </is>
      </c>
      <c r="H1252" t="inlineStr">
        <is>
          <t>Sim</t>
        </is>
      </c>
      <c r="I1252" t="n">
        <v>0</v>
      </c>
      <c r="J1252" s="41" t="n"/>
      <c r="L1252" t="inlineStr"/>
      <c r="M1252" t="inlineStr">
        <is>
          <t>Enterprise</t>
        </is>
      </c>
      <c r="N1252" t="inlineStr">
        <is>
          <t>annual</t>
        </is>
      </c>
      <c r="O1252" t="inlineStr">
        <is>
          <t>Pago</t>
        </is>
      </c>
      <c r="P1252" t="inlineStr">
        <is>
          <t>Sim</t>
        </is>
      </c>
      <c r="Q1252" t="inlineStr">
        <is>
          <t>Não</t>
        </is>
      </c>
      <c r="R1252" t="inlineStr">
        <is>
          <t>Não</t>
        </is>
      </c>
      <c r="S1252" t="inlineStr">
        <is>
          <t>41+</t>
        </is>
      </c>
      <c r="T1252" t="inlineStr">
        <is>
          <t>91–180 dias</t>
        </is>
      </c>
      <c r="U1252" t="inlineStr">
        <is>
          <t>FinTech</t>
        </is>
      </c>
      <c r="V1252" t="inlineStr">
        <is>
          <t>IN</t>
        </is>
      </c>
      <c r="W1252" t="inlineStr">
        <is>
          <t>other</t>
        </is>
      </c>
    </row>
    <row r="1253">
      <c r="A1253" t="inlineStr">
        <is>
          <t>S-69cc68</t>
        </is>
      </c>
      <c r="B1253" t="inlineStr">
        <is>
          <t>A-7f4db3</t>
        </is>
      </c>
      <c r="C1253" s="40" t="n">
        <v>45211</v>
      </c>
      <c r="D1253" s="40" t="n"/>
      <c r="E1253" t="n">
        <v>446</v>
      </c>
      <c r="F1253" t="n">
        <v>1393</v>
      </c>
      <c r="G1253" t="inlineStr">
        <is>
          <t>Até 2024-S1</t>
        </is>
      </c>
      <c r="H1253" t="inlineStr">
        <is>
          <t>Sim</t>
        </is>
      </c>
      <c r="I1253" t="n">
        <v>0</v>
      </c>
      <c r="J1253" s="41" t="n"/>
      <c r="L1253" t="inlineStr"/>
      <c r="M1253" t="inlineStr">
        <is>
          <t>Enterprise</t>
        </is>
      </c>
      <c r="N1253" t="inlineStr">
        <is>
          <t>annual</t>
        </is>
      </c>
      <c r="O1253" t="inlineStr">
        <is>
          <t>Pago</t>
        </is>
      </c>
      <c r="P1253" t="inlineStr">
        <is>
          <t>Sim</t>
        </is>
      </c>
      <c r="Q1253" t="inlineStr">
        <is>
          <t>Não</t>
        </is>
      </c>
      <c r="R1253" t="inlineStr">
        <is>
          <t>Não</t>
        </is>
      </c>
      <c r="S1253" t="inlineStr">
        <is>
          <t>6–15</t>
        </is>
      </c>
      <c r="T1253" t="inlineStr">
        <is>
          <t>181–365 dias</t>
        </is>
      </c>
      <c r="U1253" t="inlineStr">
        <is>
          <t>FinTech</t>
        </is>
      </c>
      <c r="V1253" t="inlineStr">
        <is>
          <t>US</t>
        </is>
      </c>
      <c r="W1253" t="inlineStr">
        <is>
          <t>other</t>
        </is>
      </c>
    </row>
    <row r="1254">
      <c r="A1254" t="inlineStr">
        <is>
          <t>S-5cff9b</t>
        </is>
      </c>
      <c r="B1254" t="inlineStr">
        <is>
          <t>A-0f3e88</t>
        </is>
      </c>
      <c r="C1254" s="40" t="n">
        <v>45603</v>
      </c>
      <c r="D1254" s="40" t="n"/>
      <c r="E1254" t="n">
        <v>54</v>
      </c>
      <c r="F1254" t="n">
        <v>0</v>
      </c>
      <c r="G1254" t="inlineStr">
        <is>
          <t>2024-S2</t>
        </is>
      </c>
      <c r="H1254" t="inlineStr">
        <is>
          <t>Sim</t>
        </is>
      </c>
      <c r="I1254" t="n">
        <v>0</v>
      </c>
      <c r="J1254" s="41" t="n"/>
      <c r="L1254" t="inlineStr"/>
      <c r="M1254" t="inlineStr">
        <is>
          <t>Pro</t>
        </is>
      </c>
      <c r="N1254" t="inlineStr">
        <is>
          <t>monthly</t>
        </is>
      </c>
      <c r="O1254" t="inlineStr">
        <is>
          <t>Trial</t>
        </is>
      </c>
      <c r="P1254" t="inlineStr">
        <is>
          <t>Não</t>
        </is>
      </c>
      <c r="Q1254" t="inlineStr">
        <is>
          <t>Sim</t>
        </is>
      </c>
      <c r="R1254" t="inlineStr">
        <is>
          <t>Não</t>
        </is>
      </c>
      <c r="S1254" t="inlineStr">
        <is>
          <t>6–15</t>
        </is>
      </c>
      <c r="T1254" t="inlineStr">
        <is>
          <t>Mais de 365 dias</t>
        </is>
      </c>
      <c r="U1254" t="inlineStr">
        <is>
          <t>HealthTech</t>
        </is>
      </c>
      <c r="V1254" t="inlineStr">
        <is>
          <t>US</t>
        </is>
      </c>
      <c r="W1254" t="inlineStr">
        <is>
          <t>other</t>
        </is>
      </c>
    </row>
    <row r="1255">
      <c r="A1255" t="inlineStr">
        <is>
          <t>S-573f93</t>
        </is>
      </c>
      <c r="B1255" t="inlineStr">
        <is>
          <t>A-50bb9f</t>
        </is>
      </c>
      <c r="C1255" s="40" t="n">
        <v>45594</v>
      </c>
      <c r="D1255" s="40" t="n"/>
      <c r="E1255" t="n">
        <v>63</v>
      </c>
      <c r="F1255" t="n">
        <v>398</v>
      </c>
      <c r="G1255" t="inlineStr">
        <is>
          <t>2024-S2</t>
        </is>
      </c>
      <c r="H1255" t="inlineStr">
        <is>
          <t>Sim</t>
        </is>
      </c>
      <c r="I1255" t="n">
        <v>0</v>
      </c>
      <c r="J1255" s="41" t="n"/>
      <c r="L1255" t="inlineStr"/>
      <c r="M1255" t="inlineStr">
        <is>
          <t>Enterprise</t>
        </is>
      </c>
      <c r="N1255" t="inlineStr">
        <is>
          <t>monthly</t>
        </is>
      </c>
      <c r="O1255" t="inlineStr">
        <is>
          <t>Pago</t>
        </is>
      </c>
      <c r="P1255" t="inlineStr">
        <is>
          <t>Sim</t>
        </is>
      </c>
      <c r="Q1255" t="inlineStr">
        <is>
          <t>Não</t>
        </is>
      </c>
      <c r="R1255" t="inlineStr">
        <is>
          <t>Não</t>
        </is>
      </c>
      <c r="S1255" t="inlineStr">
        <is>
          <t>1–5</t>
        </is>
      </c>
      <c r="T1255" t="inlineStr">
        <is>
          <t>91–180 dias</t>
        </is>
      </c>
      <c r="U1255" t="inlineStr">
        <is>
          <t>Cybersecurity</t>
        </is>
      </c>
      <c r="V1255" t="inlineStr">
        <is>
          <t>US</t>
        </is>
      </c>
      <c r="W1255" t="inlineStr">
        <is>
          <t>organic</t>
        </is>
      </c>
    </row>
    <row r="1256">
      <c r="A1256" t="inlineStr">
        <is>
          <t>S-ea2c98</t>
        </is>
      </c>
      <c r="B1256" t="inlineStr">
        <is>
          <t>A-1ac5e0</t>
        </is>
      </c>
      <c r="C1256" s="40" t="n">
        <v>45626</v>
      </c>
      <c r="D1256" s="40" t="n"/>
      <c r="E1256" t="n">
        <v>31</v>
      </c>
      <c r="F1256" t="n">
        <v>1617</v>
      </c>
      <c r="G1256" t="inlineStr">
        <is>
          <t>2024-S2</t>
        </is>
      </c>
      <c r="H1256" t="inlineStr">
        <is>
          <t>Sim</t>
        </is>
      </c>
      <c r="I1256" t="n">
        <v>0</v>
      </c>
      <c r="J1256" s="41" t="n"/>
      <c r="L1256" t="inlineStr"/>
      <c r="M1256" t="inlineStr">
        <is>
          <t>Pro</t>
        </is>
      </c>
      <c r="N1256" t="inlineStr">
        <is>
          <t>monthly</t>
        </is>
      </c>
      <c r="O1256" t="inlineStr">
        <is>
          <t>Pago</t>
        </is>
      </c>
      <c r="P1256" t="inlineStr">
        <is>
          <t>Sim</t>
        </is>
      </c>
      <c r="Q1256" t="inlineStr">
        <is>
          <t>Não</t>
        </is>
      </c>
      <c r="R1256" t="inlineStr">
        <is>
          <t>Não</t>
        </is>
      </c>
      <c r="S1256" t="inlineStr">
        <is>
          <t>16–40</t>
        </is>
      </c>
      <c r="T1256" t="inlineStr">
        <is>
          <t>31–90 dias</t>
        </is>
      </c>
      <c r="U1256" t="inlineStr">
        <is>
          <t>DevTools</t>
        </is>
      </c>
      <c r="V1256" t="inlineStr">
        <is>
          <t>US</t>
        </is>
      </c>
      <c r="W1256" t="inlineStr">
        <is>
          <t>event</t>
        </is>
      </c>
    </row>
    <row r="1257">
      <c r="A1257" t="inlineStr">
        <is>
          <t>S-b2f3f3</t>
        </is>
      </c>
      <c r="B1257" t="inlineStr">
        <is>
          <t>A-bc87bc</t>
        </is>
      </c>
      <c r="C1257" s="40" t="n">
        <v>45641</v>
      </c>
      <c r="D1257" s="40" t="n"/>
      <c r="E1257" t="n">
        <v>16</v>
      </c>
      <c r="F1257" t="n">
        <v>152</v>
      </c>
      <c r="G1257" t="inlineStr">
        <is>
          <t>2024-S2</t>
        </is>
      </c>
      <c r="H1257" t="inlineStr">
        <is>
          <t>Não</t>
        </is>
      </c>
      <c r="I1257" t="n">
        <v>0</v>
      </c>
      <c r="J1257" s="41" t="n"/>
      <c r="L1257" t="inlineStr"/>
      <c r="M1257" t="inlineStr">
        <is>
          <t>Basic</t>
        </is>
      </c>
      <c r="N1257" t="inlineStr">
        <is>
          <t>monthly</t>
        </is>
      </c>
      <c r="O1257" t="inlineStr">
        <is>
          <t>Pago</t>
        </is>
      </c>
      <c r="P1257" t="inlineStr">
        <is>
          <t>Sim</t>
        </is>
      </c>
      <c r="Q1257" t="inlineStr">
        <is>
          <t>Não</t>
        </is>
      </c>
      <c r="R1257" t="inlineStr">
        <is>
          <t>Não</t>
        </is>
      </c>
      <c r="S1257" t="inlineStr">
        <is>
          <t>6–15</t>
        </is>
      </c>
      <c r="T1257" t="inlineStr">
        <is>
          <t>91–180 dias</t>
        </is>
      </c>
      <c r="U1257" t="inlineStr">
        <is>
          <t>FinTech</t>
        </is>
      </c>
      <c r="V1257" t="inlineStr">
        <is>
          <t>US</t>
        </is>
      </c>
      <c r="W1257" t="inlineStr">
        <is>
          <t>event</t>
        </is>
      </c>
    </row>
    <row r="1258">
      <c r="A1258" t="inlineStr">
        <is>
          <t>S-5bc277</t>
        </is>
      </c>
      <c r="B1258" t="inlineStr">
        <is>
          <t>A-05d3b3</t>
        </is>
      </c>
      <c r="C1258" s="40" t="n">
        <v>45119</v>
      </c>
      <c r="D1258" s="40" t="n"/>
      <c r="E1258" t="n">
        <v>538</v>
      </c>
      <c r="F1258" t="n">
        <v>171</v>
      </c>
      <c r="G1258" t="inlineStr">
        <is>
          <t>Até 2024-S1</t>
        </is>
      </c>
      <c r="H1258" t="inlineStr">
        <is>
          <t>Sim</t>
        </is>
      </c>
      <c r="I1258" t="n">
        <v>0</v>
      </c>
      <c r="J1258" s="41" t="n"/>
      <c r="L1258" t="inlineStr"/>
      <c r="M1258" t="inlineStr">
        <is>
          <t>Basic</t>
        </is>
      </c>
      <c r="N1258" t="inlineStr">
        <is>
          <t>annual</t>
        </is>
      </c>
      <c r="O1258" t="inlineStr">
        <is>
          <t>Pago</t>
        </is>
      </c>
      <c r="P1258" t="inlineStr">
        <is>
          <t>Sim</t>
        </is>
      </c>
      <c r="Q1258" t="inlineStr">
        <is>
          <t>Não</t>
        </is>
      </c>
      <c r="R1258" t="inlineStr">
        <is>
          <t>Não</t>
        </is>
      </c>
      <c r="S1258" t="inlineStr">
        <is>
          <t>6–15</t>
        </is>
      </c>
      <c r="T1258" t="inlineStr">
        <is>
          <t>31–90 dias</t>
        </is>
      </c>
      <c r="U1258" t="inlineStr">
        <is>
          <t>DevTools</t>
        </is>
      </c>
      <c r="V1258" t="inlineStr">
        <is>
          <t>AU</t>
        </is>
      </c>
      <c r="W1258" t="inlineStr">
        <is>
          <t>ads</t>
        </is>
      </c>
    </row>
    <row r="1259">
      <c r="A1259" t="inlineStr">
        <is>
          <t>S-d0429b</t>
        </is>
      </c>
      <c r="B1259" t="inlineStr">
        <is>
          <t>A-5247b3</t>
        </is>
      </c>
      <c r="C1259" s="40" t="n">
        <v>45621</v>
      </c>
      <c r="D1259" s="40" t="n"/>
      <c r="E1259" t="n">
        <v>36</v>
      </c>
      <c r="F1259" t="n">
        <v>1406</v>
      </c>
      <c r="G1259" t="inlineStr">
        <is>
          <t>2024-S2</t>
        </is>
      </c>
      <c r="H1259" t="inlineStr">
        <is>
          <t>Sim</t>
        </is>
      </c>
      <c r="I1259" t="n">
        <v>0</v>
      </c>
      <c r="J1259" s="41" t="n"/>
      <c r="L1259" t="inlineStr"/>
      <c r="M1259" t="inlineStr">
        <is>
          <t>Basic</t>
        </is>
      </c>
      <c r="N1259" t="inlineStr">
        <is>
          <t>annual</t>
        </is>
      </c>
      <c r="O1259" t="inlineStr">
        <is>
          <t>Pago</t>
        </is>
      </c>
      <c r="P1259" t="inlineStr">
        <is>
          <t>Sim</t>
        </is>
      </c>
      <c r="Q1259" t="inlineStr">
        <is>
          <t>Sim</t>
        </is>
      </c>
      <c r="R1259" t="inlineStr">
        <is>
          <t>Não</t>
        </is>
      </c>
      <c r="S1259" t="inlineStr">
        <is>
          <t>41+</t>
        </is>
      </c>
      <c r="T1259" t="inlineStr">
        <is>
          <t>181–365 dias</t>
        </is>
      </c>
      <c r="U1259" t="inlineStr">
        <is>
          <t>FinTech</t>
        </is>
      </c>
      <c r="V1259" t="inlineStr">
        <is>
          <t>UK</t>
        </is>
      </c>
      <c r="W1259" t="inlineStr">
        <is>
          <t>partner</t>
        </is>
      </c>
    </row>
    <row r="1260">
      <c r="A1260" t="inlineStr">
        <is>
          <t>S-d2a604</t>
        </is>
      </c>
      <c r="B1260" t="inlineStr">
        <is>
          <t>A-20736a</t>
        </is>
      </c>
      <c r="C1260" s="40" t="n">
        <v>45568</v>
      </c>
      <c r="D1260" s="40" t="n"/>
      <c r="E1260" t="n">
        <v>89</v>
      </c>
      <c r="F1260" t="n">
        <v>2989</v>
      </c>
      <c r="G1260" t="inlineStr">
        <is>
          <t>2024-S2</t>
        </is>
      </c>
      <c r="H1260" t="inlineStr">
        <is>
          <t>Sim</t>
        </is>
      </c>
      <c r="I1260" t="n">
        <v>0</v>
      </c>
      <c r="J1260" s="41" t="n"/>
      <c r="L1260" t="inlineStr"/>
      <c r="M1260" t="inlineStr">
        <is>
          <t>Pro</t>
        </is>
      </c>
      <c r="N1260" t="inlineStr">
        <is>
          <t>monthly</t>
        </is>
      </c>
      <c r="O1260" t="inlineStr">
        <is>
          <t>Pago</t>
        </is>
      </c>
      <c r="P1260" t="inlineStr">
        <is>
          <t>Sim</t>
        </is>
      </c>
      <c r="Q1260" t="inlineStr">
        <is>
          <t>Não</t>
        </is>
      </c>
      <c r="R1260" t="inlineStr">
        <is>
          <t>Sim</t>
        </is>
      </c>
      <c r="S1260" t="inlineStr">
        <is>
          <t>41+</t>
        </is>
      </c>
      <c r="T1260" t="inlineStr">
        <is>
          <t>181–365 dias</t>
        </is>
      </c>
      <c r="U1260" t="inlineStr">
        <is>
          <t>EdTech</t>
        </is>
      </c>
      <c r="V1260" t="inlineStr">
        <is>
          <t>IN</t>
        </is>
      </c>
      <c r="W1260" t="inlineStr">
        <is>
          <t>organic</t>
        </is>
      </c>
    </row>
    <row r="1261">
      <c r="A1261" t="inlineStr">
        <is>
          <t>S-f586ed</t>
        </is>
      </c>
      <c r="B1261" t="inlineStr">
        <is>
          <t>A-de24d5</t>
        </is>
      </c>
      <c r="C1261" s="40" t="n">
        <v>45632</v>
      </c>
      <c r="D1261" s="40" t="n"/>
      <c r="E1261" t="n">
        <v>25</v>
      </c>
      <c r="F1261" t="n">
        <v>323</v>
      </c>
      <c r="G1261" t="inlineStr">
        <is>
          <t>2024-S2</t>
        </is>
      </c>
      <c r="H1261" t="inlineStr">
        <is>
          <t>Não</t>
        </is>
      </c>
      <c r="I1261" t="n">
        <v>0</v>
      </c>
      <c r="J1261" s="41" t="n"/>
      <c r="L1261" t="inlineStr"/>
      <c r="M1261" t="inlineStr">
        <is>
          <t>Basic</t>
        </is>
      </c>
      <c r="N1261" t="inlineStr">
        <is>
          <t>monthly</t>
        </is>
      </c>
      <c r="O1261" t="inlineStr">
        <is>
          <t>Pago</t>
        </is>
      </c>
      <c r="P1261" t="inlineStr">
        <is>
          <t>Sim</t>
        </is>
      </c>
      <c r="Q1261" t="inlineStr">
        <is>
          <t>Não</t>
        </is>
      </c>
      <c r="R1261" t="inlineStr">
        <is>
          <t>Não</t>
        </is>
      </c>
      <c r="S1261" t="inlineStr">
        <is>
          <t>16–40</t>
        </is>
      </c>
      <c r="T1261" t="inlineStr">
        <is>
          <t>31–90 dias</t>
        </is>
      </c>
      <c r="U1261" t="inlineStr">
        <is>
          <t>DevTools</t>
        </is>
      </c>
      <c r="V1261" t="inlineStr">
        <is>
          <t>US</t>
        </is>
      </c>
      <c r="W1261" t="inlineStr">
        <is>
          <t>other</t>
        </is>
      </c>
    </row>
    <row r="1262">
      <c r="A1262" t="inlineStr">
        <is>
          <t>S-f874e5</t>
        </is>
      </c>
      <c r="B1262" t="inlineStr">
        <is>
          <t>A-417d2f</t>
        </is>
      </c>
      <c r="C1262" s="40" t="n">
        <v>45123</v>
      </c>
      <c r="D1262" s="40" t="n"/>
      <c r="E1262" t="n">
        <v>534</v>
      </c>
      <c r="F1262" t="n">
        <v>10149</v>
      </c>
      <c r="G1262" t="inlineStr">
        <is>
          <t>Até 2024-S1</t>
        </is>
      </c>
      <c r="H1262" t="inlineStr">
        <is>
          <t>Sim</t>
        </is>
      </c>
      <c r="I1262" t="n">
        <v>0</v>
      </c>
      <c r="J1262" s="41" t="n"/>
      <c r="L1262" t="inlineStr"/>
      <c r="M1262" t="inlineStr">
        <is>
          <t>Enterprise</t>
        </is>
      </c>
      <c r="N1262" t="inlineStr">
        <is>
          <t>annual</t>
        </is>
      </c>
      <c r="O1262" t="inlineStr">
        <is>
          <t>Pago</t>
        </is>
      </c>
      <c r="P1262" t="inlineStr">
        <is>
          <t>Sim</t>
        </is>
      </c>
      <c r="Q1262" t="inlineStr">
        <is>
          <t>Não</t>
        </is>
      </c>
      <c r="R1262" t="inlineStr">
        <is>
          <t>Não</t>
        </is>
      </c>
      <c r="S1262" t="inlineStr">
        <is>
          <t>41+</t>
        </is>
      </c>
      <c r="T1262" t="inlineStr">
        <is>
          <t>Conta nova (≤ 30 dias)</t>
        </is>
      </c>
      <c r="U1262" t="inlineStr">
        <is>
          <t>Cybersecurity</t>
        </is>
      </c>
      <c r="V1262" t="inlineStr">
        <is>
          <t>IN</t>
        </is>
      </c>
      <c r="W1262" t="inlineStr">
        <is>
          <t>partner</t>
        </is>
      </c>
    </row>
    <row r="1263">
      <c r="A1263" t="inlineStr">
        <is>
          <t>S-28d401</t>
        </is>
      </c>
      <c r="B1263" t="inlineStr">
        <is>
          <t>A-d792a6</t>
        </is>
      </c>
      <c r="C1263" s="40" t="n">
        <v>45172</v>
      </c>
      <c r="D1263" s="40" t="n">
        <v>45355</v>
      </c>
      <c r="E1263" t="n">
        <v>183</v>
      </c>
      <c r="F1263" t="n">
        <v>95</v>
      </c>
      <c r="G1263" t="inlineStr">
        <is>
          <t>Até 2024-S1</t>
        </is>
      </c>
      <c r="H1263" t="inlineStr">
        <is>
          <t>Sim</t>
        </is>
      </c>
      <c r="I1263" t="n">
        <v>0</v>
      </c>
      <c r="J1263" s="41" t="n">
        <v>45352</v>
      </c>
      <c r="K1263" t="n">
        <v>4</v>
      </c>
      <c r="L1263" t="inlineStr">
        <is>
          <t>Não</t>
        </is>
      </c>
      <c r="M1263" t="inlineStr">
        <is>
          <t>Basic</t>
        </is>
      </c>
      <c r="N1263" t="inlineStr">
        <is>
          <t>annual</t>
        </is>
      </c>
      <c r="O1263" t="inlineStr">
        <is>
          <t>Pago</t>
        </is>
      </c>
      <c r="P1263" t="inlineStr">
        <is>
          <t>Sim</t>
        </is>
      </c>
      <c r="Q1263" t="inlineStr">
        <is>
          <t>Não</t>
        </is>
      </c>
      <c r="R1263" t="inlineStr">
        <is>
          <t>Não</t>
        </is>
      </c>
      <c r="S1263" t="inlineStr">
        <is>
          <t>1–5</t>
        </is>
      </c>
      <c r="T1263" t="inlineStr">
        <is>
          <t>181–365 dias</t>
        </is>
      </c>
      <c r="U1263" t="inlineStr">
        <is>
          <t>DevTools</t>
        </is>
      </c>
      <c r="V1263" t="inlineStr">
        <is>
          <t>US</t>
        </is>
      </c>
      <c r="W1263" t="inlineStr">
        <is>
          <t>organic</t>
        </is>
      </c>
    </row>
    <row r="1264">
      <c r="A1264" t="inlineStr">
        <is>
          <t>S-fa05d7</t>
        </is>
      </c>
      <c r="B1264" t="inlineStr">
        <is>
          <t>A-180abf</t>
        </is>
      </c>
      <c r="C1264" s="40" t="n">
        <v>45483</v>
      </c>
      <c r="D1264" s="40" t="n"/>
      <c r="E1264" t="n">
        <v>174</v>
      </c>
      <c r="F1264" t="n">
        <v>1216</v>
      </c>
      <c r="G1264" t="inlineStr">
        <is>
          <t>2024-S2</t>
        </is>
      </c>
      <c r="H1264" t="inlineStr">
        <is>
          <t>Sim</t>
        </is>
      </c>
      <c r="I1264" t="n">
        <v>0</v>
      </c>
      <c r="J1264" s="41" t="n"/>
      <c r="L1264" t="inlineStr"/>
      <c r="M1264" t="inlineStr">
        <is>
          <t>Basic</t>
        </is>
      </c>
      <c r="N1264" t="inlineStr">
        <is>
          <t>monthly</t>
        </is>
      </c>
      <c r="O1264" t="inlineStr">
        <is>
          <t>Pago</t>
        </is>
      </c>
      <c r="P1264" t="inlineStr">
        <is>
          <t>Sim</t>
        </is>
      </c>
      <c r="Q1264" t="inlineStr">
        <is>
          <t>Não</t>
        </is>
      </c>
      <c r="R1264" t="inlineStr">
        <is>
          <t>Não</t>
        </is>
      </c>
      <c r="S1264" t="inlineStr">
        <is>
          <t>41+</t>
        </is>
      </c>
      <c r="T1264" t="inlineStr">
        <is>
          <t>181–365 dias</t>
        </is>
      </c>
      <c r="U1264" t="inlineStr">
        <is>
          <t>DevTools</t>
        </is>
      </c>
      <c r="V1264" t="inlineStr">
        <is>
          <t>US</t>
        </is>
      </c>
      <c r="W1264" t="inlineStr">
        <is>
          <t>event</t>
        </is>
      </c>
    </row>
    <row r="1265">
      <c r="A1265" t="inlineStr">
        <is>
          <t>S-8ed77f</t>
        </is>
      </c>
      <c r="B1265" t="inlineStr">
        <is>
          <t>A-8b0451</t>
        </is>
      </c>
      <c r="C1265" s="40" t="n">
        <v>45636</v>
      </c>
      <c r="D1265" s="40" t="n"/>
      <c r="E1265" t="n">
        <v>21</v>
      </c>
      <c r="F1265" t="n">
        <v>2009</v>
      </c>
      <c r="G1265" t="inlineStr">
        <is>
          <t>2024-S2</t>
        </is>
      </c>
      <c r="H1265" t="inlineStr">
        <is>
          <t>Não</t>
        </is>
      </c>
      <c r="I1265" t="n">
        <v>0</v>
      </c>
      <c r="J1265" s="41" t="n"/>
      <c r="L1265" t="inlineStr"/>
      <c r="M1265" t="inlineStr">
        <is>
          <t>Pro</t>
        </is>
      </c>
      <c r="N1265" t="inlineStr">
        <is>
          <t>monthly</t>
        </is>
      </c>
      <c r="O1265" t="inlineStr">
        <is>
          <t>Pago</t>
        </is>
      </c>
      <c r="P1265" t="inlineStr">
        <is>
          <t>Sim</t>
        </is>
      </c>
      <c r="Q1265" t="inlineStr">
        <is>
          <t>Não</t>
        </is>
      </c>
      <c r="R1265" t="inlineStr">
        <is>
          <t>Não</t>
        </is>
      </c>
      <c r="S1265" t="inlineStr">
        <is>
          <t>41+</t>
        </is>
      </c>
      <c r="T1265" t="inlineStr">
        <is>
          <t>31–90 dias</t>
        </is>
      </c>
      <c r="U1265" t="inlineStr">
        <is>
          <t>FinTech</t>
        </is>
      </c>
      <c r="V1265" t="inlineStr">
        <is>
          <t>UK</t>
        </is>
      </c>
      <c r="W1265" t="inlineStr">
        <is>
          <t>event</t>
        </is>
      </c>
    </row>
    <row r="1266">
      <c r="A1266" t="inlineStr">
        <is>
          <t>S-0d391c</t>
        </is>
      </c>
      <c r="B1266" t="inlineStr">
        <is>
          <t>A-f9cc74</t>
        </is>
      </c>
      <c r="C1266" s="40" t="n">
        <v>45635</v>
      </c>
      <c r="D1266" s="40" t="n"/>
      <c r="E1266" t="n">
        <v>22</v>
      </c>
      <c r="F1266" t="n">
        <v>0</v>
      </c>
      <c r="G1266" t="inlineStr">
        <is>
          <t>2024-S2</t>
        </is>
      </c>
      <c r="H1266" t="inlineStr">
        <is>
          <t>Não</t>
        </is>
      </c>
      <c r="I1266" t="n">
        <v>0</v>
      </c>
      <c r="J1266" s="41" t="n"/>
      <c r="L1266" t="inlineStr"/>
      <c r="M1266" t="inlineStr">
        <is>
          <t>Enterprise</t>
        </is>
      </c>
      <c r="N1266" t="inlineStr">
        <is>
          <t>monthly</t>
        </is>
      </c>
      <c r="O1266" t="inlineStr">
        <is>
          <t>Trial</t>
        </is>
      </c>
      <c r="P1266" t="inlineStr">
        <is>
          <t>Sim</t>
        </is>
      </c>
      <c r="Q1266" t="inlineStr">
        <is>
          <t>Não</t>
        </is>
      </c>
      <c r="R1266" t="inlineStr">
        <is>
          <t>Não</t>
        </is>
      </c>
      <c r="S1266" t="inlineStr">
        <is>
          <t>16–40</t>
        </is>
      </c>
      <c r="T1266" t="inlineStr">
        <is>
          <t>31–90 dias</t>
        </is>
      </c>
      <c r="U1266" t="inlineStr">
        <is>
          <t>DevTools</t>
        </is>
      </c>
      <c r="V1266" t="inlineStr">
        <is>
          <t>FR</t>
        </is>
      </c>
      <c r="W1266" t="inlineStr">
        <is>
          <t>partner</t>
        </is>
      </c>
    </row>
    <row r="1267">
      <c r="A1267" t="inlineStr">
        <is>
          <t>S-beaa35</t>
        </is>
      </c>
      <c r="B1267" t="inlineStr">
        <is>
          <t>A-781cc0</t>
        </is>
      </c>
      <c r="C1267" s="40" t="n">
        <v>45597</v>
      </c>
      <c r="D1267" s="40" t="n"/>
      <c r="E1267" t="n">
        <v>60</v>
      </c>
      <c r="F1267" t="n">
        <v>0</v>
      </c>
      <c r="G1267" t="inlineStr">
        <is>
          <t>2024-S2</t>
        </is>
      </c>
      <c r="H1267" t="inlineStr">
        <is>
          <t>Sim</t>
        </is>
      </c>
      <c r="I1267" t="n">
        <v>0</v>
      </c>
      <c r="J1267" s="41" t="n"/>
      <c r="L1267" t="inlineStr"/>
      <c r="M1267" t="inlineStr">
        <is>
          <t>Pro</t>
        </is>
      </c>
      <c r="N1267" t="inlineStr">
        <is>
          <t>monthly</t>
        </is>
      </c>
      <c r="O1267" t="inlineStr">
        <is>
          <t>Trial</t>
        </is>
      </c>
      <c r="P1267" t="inlineStr">
        <is>
          <t>Não</t>
        </is>
      </c>
      <c r="Q1267" t="inlineStr">
        <is>
          <t>Não</t>
        </is>
      </c>
      <c r="R1267" t="inlineStr">
        <is>
          <t>Não</t>
        </is>
      </c>
      <c r="S1267" t="inlineStr">
        <is>
          <t>6–15</t>
        </is>
      </c>
      <c r="T1267" t="inlineStr">
        <is>
          <t>31–90 dias</t>
        </is>
      </c>
      <c r="U1267" t="inlineStr">
        <is>
          <t>EdTech</t>
        </is>
      </c>
      <c r="V1267" t="inlineStr">
        <is>
          <t>US</t>
        </is>
      </c>
      <c r="W1267" t="inlineStr">
        <is>
          <t>organic</t>
        </is>
      </c>
    </row>
    <row r="1268">
      <c r="A1268" t="inlineStr">
        <is>
          <t>S-d44108</t>
        </is>
      </c>
      <c r="B1268" t="inlineStr">
        <is>
          <t>A-7c83a1</t>
        </is>
      </c>
      <c r="C1268" s="40" t="n">
        <v>45598</v>
      </c>
      <c r="D1268" s="40" t="n"/>
      <c r="E1268" t="n">
        <v>59</v>
      </c>
      <c r="F1268" t="n">
        <v>0</v>
      </c>
      <c r="G1268" t="inlineStr">
        <is>
          <t>2024-S2</t>
        </is>
      </c>
      <c r="H1268" t="inlineStr">
        <is>
          <t>Sim</t>
        </is>
      </c>
      <c r="I1268" t="n">
        <v>0</v>
      </c>
      <c r="J1268" s="41" t="n"/>
      <c r="L1268" t="inlineStr"/>
      <c r="M1268" t="inlineStr">
        <is>
          <t>Pro</t>
        </is>
      </c>
      <c r="N1268" t="inlineStr">
        <is>
          <t>monthly</t>
        </is>
      </c>
      <c r="O1268" t="inlineStr">
        <is>
          <t>Trial</t>
        </is>
      </c>
      <c r="P1268" t="inlineStr">
        <is>
          <t>Sim</t>
        </is>
      </c>
      <c r="Q1268" t="inlineStr">
        <is>
          <t>Não</t>
        </is>
      </c>
      <c r="R1268" t="inlineStr">
        <is>
          <t>Não</t>
        </is>
      </c>
      <c r="S1268" t="inlineStr">
        <is>
          <t>6–15</t>
        </is>
      </c>
      <c r="T1268" t="inlineStr">
        <is>
          <t>91–180 dias</t>
        </is>
      </c>
      <c r="U1268" t="inlineStr">
        <is>
          <t>Cybersecurity</t>
        </is>
      </c>
      <c r="V1268" t="inlineStr">
        <is>
          <t>US</t>
        </is>
      </c>
      <c r="W1268" t="inlineStr">
        <is>
          <t>partner</t>
        </is>
      </c>
    </row>
    <row r="1269">
      <c r="A1269" t="inlineStr">
        <is>
          <t>S-925f82</t>
        </is>
      </c>
      <c r="B1269" t="inlineStr">
        <is>
          <t>A-c7e58b</t>
        </is>
      </c>
      <c r="C1269" s="40" t="n">
        <v>45481</v>
      </c>
      <c r="D1269" s="40" t="n"/>
      <c r="E1269" t="n">
        <v>176</v>
      </c>
      <c r="F1269" t="n">
        <v>1393</v>
      </c>
      <c r="G1269" t="inlineStr">
        <is>
          <t>2024-S2</t>
        </is>
      </c>
      <c r="H1269" t="inlineStr">
        <is>
          <t>Sim</t>
        </is>
      </c>
      <c r="I1269" t="n">
        <v>0</v>
      </c>
      <c r="J1269" s="41" t="n"/>
      <c r="L1269" t="inlineStr"/>
      <c r="M1269" t="inlineStr">
        <is>
          <t>Enterprise</t>
        </is>
      </c>
      <c r="N1269" t="inlineStr">
        <is>
          <t>annual</t>
        </is>
      </c>
      <c r="O1269" t="inlineStr">
        <is>
          <t>Pago</t>
        </is>
      </c>
      <c r="P1269" t="inlineStr">
        <is>
          <t>Não</t>
        </is>
      </c>
      <c r="Q1269" t="inlineStr">
        <is>
          <t>Não</t>
        </is>
      </c>
      <c r="R1269" t="inlineStr">
        <is>
          <t>Não</t>
        </is>
      </c>
      <c r="S1269" t="inlineStr">
        <is>
          <t>6–15</t>
        </is>
      </c>
      <c r="T1269" t="inlineStr">
        <is>
          <t>Mais de 365 dias</t>
        </is>
      </c>
      <c r="U1269" t="inlineStr">
        <is>
          <t>HealthTech</t>
        </is>
      </c>
      <c r="V1269" t="inlineStr">
        <is>
          <t>IN</t>
        </is>
      </c>
      <c r="W1269" t="inlineStr">
        <is>
          <t>other</t>
        </is>
      </c>
    </row>
    <row r="1270">
      <c r="A1270" t="inlineStr">
        <is>
          <t>S-7d43e0</t>
        </is>
      </c>
      <c r="B1270" t="inlineStr">
        <is>
          <t>A-f9cc74</t>
        </is>
      </c>
      <c r="C1270" s="40" t="n">
        <v>45577</v>
      </c>
      <c r="D1270" s="40" t="n"/>
      <c r="E1270" t="n">
        <v>80</v>
      </c>
      <c r="F1270" t="n">
        <v>5970</v>
      </c>
      <c r="G1270" t="inlineStr">
        <is>
          <t>2024-S2</t>
        </is>
      </c>
      <c r="H1270" t="inlineStr">
        <is>
          <t>Sim</t>
        </is>
      </c>
      <c r="I1270" t="n">
        <v>0</v>
      </c>
      <c r="J1270" s="41" t="n"/>
      <c r="L1270" t="inlineStr"/>
      <c r="M1270" t="inlineStr">
        <is>
          <t>Enterprise</t>
        </is>
      </c>
      <c r="N1270" t="inlineStr">
        <is>
          <t>monthly</t>
        </is>
      </c>
      <c r="O1270" t="inlineStr">
        <is>
          <t>Pago</t>
        </is>
      </c>
      <c r="P1270" t="inlineStr">
        <is>
          <t>Sim</t>
        </is>
      </c>
      <c r="Q1270" t="inlineStr">
        <is>
          <t>Não</t>
        </is>
      </c>
      <c r="R1270" t="inlineStr">
        <is>
          <t>Não</t>
        </is>
      </c>
      <c r="S1270" t="inlineStr">
        <is>
          <t>16–40</t>
        </is>
      </c>
      <c r="T1270" t="inlineStr">
        <is>
          <t>Conta nova (≤ 30 dias)</t>
        </is>
      </c>
      <c r="U1270" t="inlineStr">
        <is>
          <t>DevTools</t>
        </is>
      </c>
      <c r="V1270" t="inlineStr">
        <is>
          <t>FR</t>
        </is>
      </c>
      <c r="W1270" t="inlineStr">
        <is>
          <t>partner</t>
        </is>
      </c>
    </row>
    <row r="1271">
      <c r="A1271" t="inlineStr">
        <is>
          <t>S-dc1cf4</t>
        </is>
      </c>
      <c r="B1271" t="inlineStr">
        <is>
          <t>A-1986ca</t>
        </is>
      </c>
      <c r="C1271" s="40" t="n">
        <v>45296</v>
      </c>
      <c r="D1271" s="40" t="n"/>
      <c r="E1271" t="n">
        <v>361</v>
      </c>
      <c r="F1271" t="n">
        <v>3980</v>
      </c>
      <c r="G1271" t="inlineStr">
        <is>
          <t>Até 2024-S1</t>
        </is>
      </c>
      <c r="H1271" t="inlineStr">
        <is>
          <t>Sim</t>
        </is>
      </c>
      <c r="I1271" t="n">
        <v>0</v>
      </c>
      <c r="J1271" s="41" t="n"/>
      <c r="L1271" t="inlineStr"/>
      <c r="M1271" t="inlineStr">
        <is>
          <t>Enterprise</t>
        </is>
      </c>
      <c r="N1271" t="inlineStr">
        <is>
          <t>monthly</t>
        </is>
      </c>
      <c r="O1271" t="inlineStr">
        <is>
          <t>Pago</t>
        </is>
      </c>
      <c r="P1271" t="inlineStr">
        <is>
          <t>Não</t>
        </is>
      </c>
      <c r="Q1271" t="inlineStr">
        <is>
          <t>Não</t>
        </is>
      </c>
      <c r="R1271" t="inlineStr">
        <is>
          <t>Não</t>
        </is>
      </c>
      <c r="S1271" t="inlineStr">
        <is>
          <t>16–40</t>
        </is>
      </c>
      <c r="T1271" t="inlineStr">
        <is>
          <t>181–365 dias</t>
        </is>
      </c>
      <c r="U1271" t="inlineStr">
        <is>
          <t>HealthTech</t>
        </is>
      </c>
      <c r="V1271" t="inlineStr">
        <is>
          <t>IN</t>
        </is>
      </c>
      <c r="W1271" t="inlineStr">
        <is>
          <t>ads</t>
        </is>
      </c>
    </row>
    <row r="1272">
      <c r="A1272" t="inlineStr">
        <is>
          <t>S-bff3b5</t>
        </is>
      </c>
      <c r="B1272" t="inlineStr">
        <is>
          <t>A-10b8f2</t>
        </is>
      </c>
      <c r="C1272" s="40" t="n">
        <v>45373</v>
      </c>
      <c r="D1272" s="40" t="n"/>
      <c r="E1272" t="n">
        <v>284</v>
      </c>
      <c r="F1272" t="n">
        <v>2303</v>
      </c>
      <c r="G1272" t="inlineStr">
        <is>
          <t>Até 2024-S1</t>
        </is>
      </c>
      <c r="H1272" t="inlineStr">
        <is>
          <t>Sim</t>
        </is>
      </c>
      <c r="I1272" t="n">
        <v>0</v>
      </c>
      <c r="J1272" s="41" t="n"/>
      <c r="L1272" t="inlineStr"/>
      <c r="M1272" t="inlineStr">
        <is>
          <t>Pro</t>
        </is>
      </c>
      <c r="N1272" t="inlineStr">
        <is>
          <t>monthly</t>
        </is>
      </c>
      <c r="O1272" t="inlineStr">
        <is>
          <t>Pago</t>
        </is>
      </c>
      <c r="P1272" t="inlineStr">
        <is>
          <t>Não</t>
        </is>
      </c>
      <c r="Q1272" t="inlineStr">
        <is>
          <t>Não</t>
        </is>
      </c>
      <c r="R1272" t="inlineStr">
        <is>
          <t>Não</t>
        </is>
      </c>
      <c r="S1272" t="inlineStr">
        <is>
          <t>41+</t>
        </is>
      </c>
      <c r="T1272" t="inlineStr">
        <is>
          <t>Mais de 365 dias</t>
        </is>
      </c>
      <c r="U1272" t="inlineStr">
        <is>
          <t>HealthTech</t>
        </is>
      </c>
      <c r="V1272" t="inlineStr">
        <is>
          <t>DE</t>
        </is>
      </c>
      <c r="W1272" t="inlineStr">
        <is>
          <t>organic</t>
        </is>
      </c>
    </row>
    <row r="1273">
      <c r="A1273" t="inlineStr">
        <is>
          <t>S-f11653</t>
        </is>
      </c>
      <c r="B1273" t="inlineStr">
        <is>
          <t>A-d4e0d4</t>
        </is>
      </c>
      <c r="C1273" s="40" t="n">
        <v>45593</v>
      </c>
      <c r="D1273" s="40" t="n"/>
      <c r="E1273" t="n">
        <v>64</v>
      </c>
      <c r="F1273" t="n">
        <v>23283</v>
      </c>
      <c r="G1273" t="inlineStr">
        <is>
          <t>2024-S2</t>
        </is>
      </c>
      <c r="H1273" t="inlineStr">
        <is>
          <t>Sim</t>
        </is>
      </c>
      <c r="I1273" t="n">
        <v>0</v>
      </c>
      <c r="J1273" s="41" t="n"/>
      <c r="L1273" t="inlineStr"/>
      <c r="M1273" t="inlineStr">
        <is>
          <t>Enterprise</t>
        </is>
      </c>
      <c r="N1273" t="inlineStr">
        <is>
          <t>annual</t>
        </is>
      </c>
      <c r="O1273" t="inlineStr">
        <is>
          <t>Pago</t>
        </is>
      </c>
      <c r="P1273" t="inlineStr">
        <is>
          <t>Sim</t>
        </is>
      </c>
      <c r="Q1273" t="inlineStr">
        <is>
          <t>Não</t>
        </is>
      </c>
      <c r="R1273" t="inlineStr">
        <is>
          <t>Não</t>
        </is>
      </c>
      <c r="S1273" t="inlineStr">
        <is>
          <t>41+</t>
        </is>
      </c>
      <c r="T1273" t="inlineStr">
        <is>
          <t>Conta nova (≤ 30 dias)</t>
        </is>
      </c>
      <c r="U1273" t="inlineStr">
        <is>
          <t>FinTech</t>
        </is>
      </c>
      <c r="V1273" t="inlineStr">
        <is>
          <t>US</t>
        </is>
      </c>
      <c r="W1273" t="inlineStr">
        <is>
          <t>other</t>
        </is>
      </c>
    </row>
    <row r="1274">
      <c r="A1274" t="inlineStr">
        <is>
          <t>S-f42cc4</t>
        </is>
      </c>
      <c r="B1274" t="inlineStr">
        <is>
          <t>A-f44180</t>
        </is>
      </c>
      <c r="C1274" s="40" t="n">
        <v>45026</v>
      </c>
      <c r="D1274" s="40" t="n"/>
      <c r="E1274" t="n">
        <v>631</v>
      </c>
      <c r="F1274" t="n">
        <v>2786</v>
      </c>
      <c r="G1274" t="inlineStr">
        <is>
          <t>Até 2024-S1</t>
        </is>
      </c>
      <c r="H1274" t="inlineStr">
        <is>
          <t>Sim</t>
        </is>
      </c>
      <c r="I1274" t="n">
        <v>0</v>
      </c>
      <c r="J1274" s="41" t="n"/>
      <c r="L1274" t="inlineStr"/>
      <c r="M1274" t="inlineStr">
        <is>
          <t>Enterprise</t>
        </is>
      </c>
      <c r="N1274" t="inlineStr">
        <is>
          <t>annual</t>
        </is>
      </c>
      <c r="O1274" t="inlineStr">
        <is>
          <t>Pago</t>
        </is>
      </c>
      <c r="P1274" t="inlineStr">
        <is>
          <t>Sim</t>
        </is>
      </c>
      <c r="Q1274" t="inlineStr">
        <is>
          <t>Não</t>
        </is>
      </c>
      <c r="R1274" t="inlineStr">
        <is>
          <t>Não</t>
        </is>
      </c>
      <c r="S1274" t="inlineStr">
        <is>
          <t>6–15</t>
        </is>
      </c>
      <c r="T1274" t="inlineStr">
        <is>
          <t>31–90 dias</t>
        </is>
      </c>
      <c r="U1274" t="inlineStr">
        <is>
          <t>Cybersecurity</t>
        </is>
      </c>
      <c r="V1274" t="inlineStr">
        <is>
          <t>UK</t>
        </is>
      </c>
      <c r="W1274" t="inlineStr">
        <is>
          <t>event</t>
        </is>
      </c>
    </row>
    <row r="1275">
      <c r="A1275" t="inlineStr">
        <is>
          <t>S-22014f</t>
        </is>
      </c>
      <c r="B1275" t="inlineStr">
        <is>
          <t>A-0be015</t>
        </is>
      </c>
      <c r="C1275" s="40" t="n">
        <v>45586</v>
      </c>
      <c r="D1275" s="40" t="n"/>
      <c r="E1275" t="n">
        <v>71</v>
      </c>
      <c r="F1275" t="n">
        <v>361</v>
      </c>
      <c r="G1275" t="inlineStr">
        <is>
          <t>2024-S2</t>
        </is>
      </c>
      <c r="H1275" t="inlineStr">
        <is>
          <t>Sim</t>
        </is>
      </c>
      <c r="I1275" t="n">
        <v>0</v>
      </c>
      <c r="J1275" s="41" t="n"/>
      <c r="L1275" t="inlineStr"/>
      <c r="M1275" t="inlineStr">
        <is>
          <t>Basic</t>
        </is>
      </c>
      <c r="N1275" t="inlineStr">
        <is>
          <t>annual</t>
        </is>
      </c>
      <c r="O1275" t="inlineStr">
        <is>
          <t>Pago</t>
        </is>
      </c>
      <c r="P1275" t="inlineStr">
        <is>
          <t>Sim</t>
        </is>
      </c>
      <c r="Q1275" t="inlineStr">
        <is>
          <t>Não</t>
        </is>
      </c>
      <c r="R1275" t="inlineStr">
        <is>
          <t>Não</t>
        </is>
      </c>
      <c r="S1275" t="inlineStr">
        <is>
          <t>16–40</t>
        </is>
      </c>
      <c r="T1275" t="inlineStr">
        <is>
          <t>Conta nova (≤ 30 dias)</t>
        </is>
      </c>
      <c r="U1275" t="inlineStr">
        <is>
          <t>FinTech</t>
        </is>
      </c>
      <c r="V1275" t="inlineStr">
        <is>
          <t>US</t>
        </is>
      </c>
      <c r="W1275" t="inlineStr">
        <is>
          <t>event</t>
        </is>
      </c>
    </row>
    <row r="1276">
      <c r="A1276" t="inlineStr">
        <is>
          <t>S-1acdd2</t>
        </is>
      </c>
      <c r="B1276" t="inlineStr">
        <is>
          <t>A-7a0d69</t>
        </is>
      </c>
      <c r="C1276" s="40" t="n">
        <v>45577</v>
      </c>
      <c r="D1276" s="40" t="n"/>
      <c r="E1276" t="n">
        <v>80</v>
      </c>
      <c r="F1276" t="n">
        <v>5174</v>
      </c>
      <c r="G1276" t="inlineStr">
        <is>
          <t>2024-S2</t>
        </is>
      </c>
      <c r="H1276" t="inlineStr">
        <is>
          <t>Sim</t>
        </is>
      </c>
      <c r="I1276" t="n">
        <v>0</v>
      </c>
      <c r="J1276" s="41" t="n"/>
      <c r="L1276" t="inlineStr"/>
      <c r="M1276" t="inlineStr">
        <is>
          <t>Enterprise</t>
        </is>
      </c>
      <c r="N1276" t="inlineStr">
        <is>
          <t>monthly</t>
        </is>
      </c>
      <c r="O1276" t="inlineStr">
        <is>
          <t>Pago</t>
        </is>
      </c>
      <c r="P1276" t="inlineStr">
        <is>
          <t>Sim</t>
        </is>
      </c>
      <c r="Q1276" t="inlineStr">
        <is>
          <t>Não</t>
        </is>
      </c>
      <c r="R1276" t="inlineStr">
        <is>
          <t>Não</t>
        </is>
      </c>
      <c r="S1276" t="inlineStr">
        <is>
          <t>16–40</t>
        </is>
      </c>
      <c r="T1276" t="inlineStr">
        <is>
          <t>91–180 dias</t>
        </is>
      </c>
      <c r="U1276" t="inlineStr">
        <is>
          <t>DevTools</t>
        </is>
      </c>
      <c r="V1276" t="inlineStr">
        <is>
          <t>DE</t>
        </is>
      </c>
      <c r="W1276" t="inlineStr">
        <is>
          <t>ads</t>
        </is>
      </c>
    </row>
    <row r="1277">
      <c r="A1277" t="inlineStr">
        <is>
          <t>S-c85167</t>
        </is>
      </c>
      <c r="B1277" t="inlineStr">
        <is>
          <t>A-7a0d69</t>
        </is>
      </c>
      <c r="C1277" s="40" t="n">
        <v>45551</v>
      </c>
      <c r="D1277" s="40" t="n"/>
      <c r="E1277" t="n">
        <v>106</v>
      </c>
      <c r="F1277" t="n">
        <v>285</v>
      </c>
      <c r="G1277" t="inlineStr">
        <is>
          <t>2024-S2</t>
        </is>
      </c>
      <c r="H1277" t="inlineStr">
        <is>
          <t>Sim</t>
        </is>
      </c>
      <c r="I1277" t="n">
        <v>0</v>
      </c>
      <c r="J1277" s="41" t="n"/>
      <c r="L1277" t="inlineStr"/>
      <c r="M1277" t="inlineStr">
        <is>
          <t>Basic</t>
        </is>
      </c>
      <c r="N1277" t="inlineStr">
        <is>
          <t>monthly</t>
        </is>
      </c>
      <c r="O1277" t="inlineStr">
        <is>
          <t>Pago</t>
        </is>
      </c>
      <c r="P1277" t="inlineStr">
        <is>
          <t>Sim</t>
        </is>
      </c>
      <c r="Q1277" t="inlineStr">
        <is>
          <t>Não</t>
        </is>
      </c>
      <c r="R1277" t="inlineStr">
        <is>
          <t>Não</t>
        </is>
      </c>
      <c r="S1277" t="inlineStr">
        <is>
          <t>6–15</t>
        </is>
      </c>
      <c r="T1277" t="inlineStr">
        <is>
          <t>91–180 dias</t>
        </is>
      </c>
      <c r="U1277" t="inlineStr">
        <is>
          <t>DevTools</t>
        </is>
      </c>
      <c r="V1277" t="inlineStr">
        <is>
          <t>DE</t>
        </is>
      </c>
      <c r="W1277" t="inlineStr">
        <is>
          <t>ads</t>
        </is>
      </c>
    </row>
    <row r="1278">
      <c r="A1278" t="inlineStr">
        <is>
          <t>S-b112eb</t>
        </is>
      </c>
      <c r="B1278" t="inlineStr">
        <is>
          <t>A-8bde0c</t>
        </is>
      </c>
      <c r="C1278" s="40" t="n">
        <v>45645</v>
      </c>
      <c r="D1278" s="40" t="n"/>
      <c r="E1278" t="n">
        <v>12</v>
      </c>
      <c r="F1278" t="n">
        <v>1007</v>
      </c>
      <c r="G1278" t="inlineStr">
        <is>
          <t>2024-S2</t>
        </is>
      </c>
      <c r="H1278" t="inlineStr">
        <is>
          <t>Não</t>
        </is>
      </c>
      <c r="I1278" t="n">
        <v>0</v>
      </c>
      <c r="J1278" s="41" t="n"/>
      <c r="L1278" t="inlineStr"/>
      <c r="M1278" t="inlineStr">
        <is>
          <t>Basic</t>
        </is>
      </c>
      <c r="N1278" t="inlineStr">
        <is>
          <t>monthly</t>
        </is>
      </c>
      <c r="O1278" t="inlineStr">
        <is>
          <t>Pago</t>
        </is>
      </c>
      <c r="P1278" t="inlineStr">
        <is>
          <t>Sim</t>
        </is>
      </c>
      <c r="Q1278" t="inlineStr">
        <is>
          <t>Não</t>
        </is>
      </c>
      <c r="R1278" t="inlineStr">
        <is>
          <t>Não</t>
        </is>
      </c>
      <c r="S1278" t="inlineStr">
        <is>
          <t>41+</t>
        </is>
      </c>
      <c r="T1278" t="inlineStr">
        <is>
          <t>31–90 dias</t>
        </is>
      </c>
      <c r="U1278" t="inlineStr">
        <is>
          <t>DevTools</t>
        </is>
      </c>
      <c r="V1278" t="inlineStr">
        <is>
          <t>US</t>
        </is>
      </c>
      <c r="W1278" t="inlineStr">
        <is>
          <t>organic</t>
        </is>
      </c>
    </row>
    <row r="1279">
      <c r="A1279" t="inlineStr">
        <is>
          <t>S-79bf38</t>
        </is>
      </c>
      <c r="B1279" t="inlineStr">
        <is>
          <t>A-9779ad</t>
        </is>
      </c>
      <c r="C1279" s="40" t="n">
        <v>45502</v>
      </c>
      <c r="D1279" s="40" t="n"/>
      <c r="E1279" t="n">
        <v>155</v>
      </c>
      <c r="F1279" t="n">
        <v>7960</v>
      </c>
      <c r="G1279" t="inlineStr">
        <is>
          <t>2024-S2</t>
        </is>
      </c>
      <c r="H1279" t="inlineStr">
        <is>
          <t>Sim</t>
        </is>
      </c>
      <c r="I1279" t="n">
        <v>0</v>
      </c>
      <c r="J1279" s="41" t="n"/>
      <c r="L1279" t="inlineStr"/>
      <c r="M1279" t="inlineStr">
        <is>
          <t>Enterprise</t>
        </is>
      </c>
      <c r="N1279" t="inlineStr">
        <is>
          <t>monthly</t>
        </is>
      </c>
      <c r="O1279" t="inlineStr">
        <is>
          <t>Pago</t>
        </is>
      </c>
      <c r="P1279" t="inlineStr">
        <is>
          <t>Sim</t>
        </is>
      </c>
      <c r="Q1279" t="inlineStr">
        <is>
          <t>Não</t>
        </is>
      </c>
      <c r="R1279" t="inlineStr">
        <is>
          <t>Não</t>
        </is>
      </c>
      <c r="S1279" t="inlineStr">
        <is>
          <t>16–40</t>
        </is>
      </c>
      <c r="T1279" t="inlineStr">
        <is>
          <t>91–180 dias</t>
        </is>
      </c>
      <c r="U1279" t="inlineStr">
        <is>
          <t>Cybersecurity</t>
        </is>
      </c>
      <c r="V1279" t="inlineStr">
        <is>
          <t>AU</t>
        </is>
      </c>
      <c r="W1279" t="inlineStr">
        <is>
          <t>event</t>
        </is>
      </c>
    </row>
    <row r="1280">
      <c r="A1280" t="inlineStr">
        <is>
          <t>S-ab152e</t>
        </is>
      </c>
      <c r="B1280" t="inlineStr">
        <is>
          <t>A-3793ee</t>
        </is>
      </c>
      <c r="C1280" s="40" t="n">
        <v>45495</v>
      </c>
      <c r="D1280" s="40" t="n"/>
      <c r="E1280" t="n">
        <v>162</v>
      </c>
      <c r="F1280" t="n">
        <v>9751</v>
      </c>
      <c r="G1280" t="inlineStr">
        <is>
          <t>2024-S2</t>
        </is>
      </c>
      <c r="H1280" t="inlineStr">
        <is>
          <t>Sim</t>
        </is>
      </c>
      <c r="I1280" t="n">
        <v>0</v>
      </c>
      <c r="J1280" s="41" t="n"/>
      <c r="L1280" t="inlineStr"/>
      <c r="M1280" t="inlineStr">
        <is>
          <t>Enterprise</t>
        </is>
      </c>
      <c r="N1280" t="inlineStr">
        <is>
          <t>monthly</t>
        </is>
      </c>
      <c r="O1280" t="inlineStr">
        <is>
          <t>Pago</t>
        </is>
      </c>
      <c r="P1280" t="inlineStr">
        <is>
          <t>Sim</t>
        </is>
      </c>
      <c r="Q1280" t="inlineStr">
        <is>
          <t>Não</t>
        </is>
      </c>
      <c r="R1280" t="inlineStr">
        <is>
          <t>Sim</t>
        </is>
      </c>
      <c r="S1280" t="inlineStr">
        <is>
          <t>41+</t>
        </is>
      </c>
      <c r="T1280" t="inlineStr">
        <is>
          <t>Mais de 365 dias</t>
        </is>
      </c>
      <c r="U1280" t="inlineStr">
        <is>
          <t>Cybersecurity</t>
        </is>
      </c>
      <c r="V1280" t="inlineStr">
        <is>
          <t>CA</t>
        </is>
      </c>
      <c r="W1280" t="inlineStr">
        <is>
          <t>organic</t>
        </is>
      </c>
    </row>
    <row r="1281">
      <c r="A1281" t="inlineStr">
        <is>
          <t>S-dbde43</t>
        </is>
      </c>
      <c r="B1281" t="inlineStr">
        <is>
          <t>A-54d94a</t>
        </is>
      </c>
      <c r="C1281" s="40" t="n">
        <v>45277</v>
      </c>
      <c r="D1281" s="40" t="n"/>
      <c r="E1281" t="n">
        <v>380</v>
      </c>
      <c r="F1281" t="n">
        <v>1323</v>
      </c>
      <c r="G1281" t="inlineStr">
        <is>
          <t>Até 2024-S1</t>
        </is>
      </c>
      <c r="H1281" t="inlineStr">
        <is>
          <t>Sim</t>
        </is>
      </c>
      <c r="I1281" t="n">
        <v>0</v>
      </c>
      <c r="J1281" s="41" t="n"/>
      <c r="L1281" t="inlineStr"/>
      <c r="M1281" t="inlineStr">
        <is>
          <t>Pro</t>
        </is>
      </c>
      <c r="N1281" t="inlineStr">
        <is>
          <t>annual</t>
        </is>
      </c>
      <c r="O1281" t="inlineStr">
        <is>
          <t>Pago</t>
        </is>
      </c>
      <c r="P1281" t="inlineStr">
        <is>
          <t>Sim</t>
        </is>
      </c>
      <c r="Q1281" t="inlineStr">
        <is>
          <t>Não</t>
        </is>
      </c>
      <c r="R1281" t="inlineStr">
        <is>
          <t>Não</t>
        </is>
      </c>
      <c r="S1281" t="inlineStr">
        <is>
          <t>16–40</t>
        </is>
      </c>
      <c r="T1281" t="inlineStr">
        <is>
          <t>181–365 dias</t>
        </is>
      </c>
      <c r="U1281" t="inlineStr">
        <is>
          <t>Cybersecurity</t>
        </is>
      </c>
      <c r="V1281" t="inlineStr">
        <is>
          <t>IN</t>
        </is>
      </c>
      <c r="W1281" t="inlineStr">
        <is>
          <t>event</t>
        </is>
      </c>
    </row>
    <row r="1282">
      <c r="A1282" t="inlineStr">
        <is>
          <t>S-2bbf5c</t>
        </is>
      </c>
      <c r="B1282" t="inlineStr">
        <is>
          <t>A-a09355</t>
        </is>
      </c>
      <c r="C1282" s="40" t="n">
        <v>45582</v>
      </c>
      <c r="D1282" s="40" t="n"/>
      <c r="E1282" t="n">
        <v>75</v>
      </c>
      <c r="F1282" t="n">
        <v>2786</v>
      </c>
      <c r="G1282" t="inlineStr">
        <is>
          <t>2024-S2</t>
        </is>
      </c>
      <c r="H1282" t="inlineStr">
        <is>
          <t>Sim</t>
        </is>
      </c>
      <c r="I1282" t="n">
        <v>0</v>
      </c>
      <c r="J1282" s="41" t="n"/>
      <c r="L1282" t="inlineStr"/>
      <c r="M1282" t="inlineStr">
        <is>
          <t>Enterprise</t>
        </is>
      </c>
      <c r="N1282" t="inlineStr">
        <is>
          <t>annual</t>
        </is>
      </c>
      <c r="O1282" t="inlineStr">
        <is>
          <t>Pago</t>
        </is>
      </c>
      <c r="P1282" t="inlineStr">
        <is>
          <t>Sim</t>
        </is>
      </c>
      <c r="Q1282" t="inlineStr">
        <is>
          <t>Não</t>
        </is>
      </c>
      <c r="R1282" t="inlineStr">
        <is>
          <t>Não</t>
        </is>
      </c>
      <c r="S1282" t="inlineStr">
        <is>
          <t>6–15</t>
        </is>
      </c>
      <c r="T1282" t="inlineStr">
        <is>
          <t>31–90 dias</t>
        </is>
      </c>
      <c r="U1282" t="inlineStr">
        <is>
          <t>FinTech</t>
        </is>
      </c>
      <c r="V1282" t="inlineStr">
        <is>
          <t>US</t>
        </is>
      </c>
      <c r="W1282" t="inlineStr">
        <is>
          <t>organic</t>
        </is>
      </c>
    </row>
    <row r="1283">
      <c r="A1283" t="inlineStr">
        <is>
          <t>S-dfd629</t>
        </is>
      </c>
      <c r="B1283" t="inlineStr">
        <is>
          <t>A-7da956</t>
        </is>
      </c>
      <c r="C1283" s="40" t="n">
        <v>45458</v>
      </c>
      <c r="D1283" s="40" t="n"/>
      <c r="E1283" t="n">
        <v>199</v>
      </c>
      <c r="F1283" t="n">
        <v>0</v>
      </c>
      <c r="G1283" t="inlineStr">
        <is>
          <t>Até 2024-S1</t>
        </is>
      </c>
      <c r="H1283" t="inlineStr">
        <is>
          <t>Sim</t>
        </is>
      </c>
      <c r="I1283" t="n">
        <v>0</v>
      </c>
      <c r="J1283" s="41" t="n"/>
      <c r="L1283" t="inlineStr"/>
      <c r="M1283" t="inlineStr">
        <is>
          <t>Basic</t>
        </is>
      </c>
      <c r="N1283" t="inlineStr">
        <is>
          <t>annual</t>
        </is>
      </c>
      <c r="O1283" t="inlineStr">
        <is>
          <t>Trial</t>
        </is>
      </c>
      <c r="P1283" t="inlineStr">
        <is>
          <t>Sim</t>
        </is>
      </c>
      <c r="Q1283" t="inlineStr">
        <is>
          <t>Não</t>
        </is>
      </c>
      <c r="R1283" t="inlineStr">
        <is>
          <t>Não</t>
        </is>
      </c>
      <c r="S1283" t="inlineStr">
        <is>
          <t>16–40</t>
        </is>
      </c>
      <c r="T1283" t="inlineStr">
        <is>
          <t>Conta nova (≤ 30 dias)</t>
        </is>
      </c>
      <c r="U1283" t="inlineStr">
        <is>
          <t>Cybersecurity</t>
        </is>
      </c>
      <c r="V1283" t="inlineStr">
        <is>
          <t>US</t>
        </is>
      </c>
      <c r="W1283" t="inlineStr">
        <is>
          <t>event</t>
        </is>
      </c>
    </row>
    <row r="1284">
      <c r="A1284" t="inlineStr">
        <is>
          <t>S-233c23</t>
        </is>
      </c>
      <c r="B1284" t="inlineStr">
        <is>
          <t>A-39b19f</t>
        </is>
      </c>
      <c r="C1284" s="40" t="n">
        <v>45423</v>
      </c>
      <c r="D1284" s="40" t="n"/>
      <c r="E1284" t="n">
        <v>234</v>
      </c>
      <c r="F1284" t="n">
        <v>2646</v>
      </c>
      <c r="G1284" t="inlineStr">
        <is>
          <t>Até 2024-S1</t>
        </is>
      </c>
      <c r="H1284" t="inlineStr">
        <is>
          <t>Sim</t>
        </is>
      </c>
      <c r="I1284" t="n">
        <v>0</v>
      </c>
      <c r="J1284" s="41" t="n"/>
      <c r="L1284" t="inlineStr"/>
      <c r="M1284" t="inlineStr">
        <is>
          <t>Pro</t>
        </is>
      </c>
      <c r="N1284" t="inlineStr">
        <is>
          <t>monthly</t>
        </is>
      </c>
      <c r="O1284" t="inlineStr">
        <is>
          <t>Pago</t>
        </is>
      </c>
      <c r="P1284" t="inlineStr">
        <is>
          <t>Não</t>
        </is>
      </c>
      <c r="Q1284" t="inlineStr">
        <is>
          <t>Sim</t>
        </is>
      </c>
      <c r="R1284" t="inlineStr">
        <is>
          <t>Não</t>
        </is>
      </c>
      <c r="S1284" t="inlineStr">
        <is>
          <t>41+</t>
        </is>
      </c>
      <c r="T1284" t="inlineStr">
        <is>
          <t>Mais de 365 dias</t>
        </is>
      </c>
      <c r="U1284" t="inlineStr">
        <is>
          <t>FinTech</t>
        </is>
      </c>
      <c r="V1284" t="inlineStr">
        <is>
          <t>US</t>
        </is>
      </c>
      <c r="W1284" t="inlineStr">
        <is>
          <t>partner</t>
        </is>
      </c>
    </row>
    <row r="1285">
      <c r="A1285" t="inlineStr">
        <is>
          <t>S-770d98</t>
        </is>
      </c>
      <c r="B1285" t="inlineStr">
        <is>
          <t>A-e693b6</t>
        </is>
      </c>
      <c r="C1285" s="40" t="n">
        <v>45615</v>
      </c>
      <c r="D1285" s="40" t="n"/>
      <c r="E1285" t="n">
        <v>42</v>
      </c>
      <c r="F1285" t="n">
        <v>10945</v>
      </c>
      <c r="G1285" t="inlineStr">
        <is>
          <t>2024-S2</t>
        </is>
      </c>
      <c r="H1285" t="inlineStr">
        <is>
          <t>Sim</t>
        </is>
      </c>
      <c r="I1285" t="n">
        <v>0</v>
      </c>
      <c r="J1285" s="41" t="n"/>
      <c r="L1285" t="inlineStr"/>
      <c r="M1285" t="inlineStr">
        <is>
          <t>Enterprise</t>
        </is>
      </c>
      <c r="N1285" t="inlineStr">
        <is>
          <t>annual</t>
        </is>
      </c>
      <c r="O1285" t="inlineStr">
        <is>
          <t>Pago</t>
        </is>
      </c>
      <c r="P1285" t="inlineStr">
        <is>
          <t>Sim</t>
        </is>
      </c>
      <c r="Q1285" t="inlineStr">
        <is>
          <t>Não</t>
        </is>
      </c>
      <c r="R1285" t="inlineStr">
        <is>
          <t>Não</t>
        </is>
      </c>
      <c r="S1285" t="inlineStr">
        <is>
          <t>41+</t>
        </is>
      </c>
      <c r="T1285" t="inlineStr">
        <is>
          <t>Mais de 365 dias</t>
        </is>
      </c>
      <c r="U1285" t="inlineStr">
        <is>
          <t>FinTech</t>
        </is>
      </c>
      <c r="V1285" t="inlineStr">
        <is>
          <t>AU</t>
        </is>
      </c>
      <c r="W1285" t="inlineStr">
        <is>
          <t>event</t>
        </is>
      </c>
    </row>
    <row r="1286">
      <c r="A1286" t="inlineStr">
        <is>
          <t>S-972512</t>
        </is>
      </c>
      <c r="B1286" t="inlineStr">
        <is>
          <t>A-de24d5</t>
        </is>
      </c>
      <c r="C1286" s="40" t="n">
        <v>45640</v>
      </c>
      <c r="D1286" s="40" t="n"/>
      <c r="E1286" t="n">
        <v>17</v>
      </c>
      <c r="F1286" t="n">
        <v>0</v>
      </c>
      <c r="G1286" t="inlineStr">
        <is>
          <t>2024-S2</t>
        </is>
      </c>
      <c r="H1286" t="inlineStr">
        <is>
          <t>Não</t>
        </is>
      </c>
      <c r="I1286" t="n">
        <v>0</v>
      </c>
      <c r="J1286" s="41" t="n"/>
      <c r="L1286" t="inlineStr"/>
      <c r="M1286" t="inlineStr">
        <is>
          <t>Pro</t>
        </is>
      </c>
      <c r="N1286" t="inlineStr">
        <is>
          <t>monthly</t>
        </is>
      </c>
      <c r="O1286" t="inlineStr">
        <is>
          <t>Trial</t>
        </is>
      </c>
      <c r="P1286" t="inlineStr">
        <is>
          <t>Sim</t>
        </is>
      </c>
      <c r="Q1286" t="inlineStr">
        <is>
          <t>Não</t>
        </is>
      </c>
      <c r="R1286" t="inlineStr">
        <is>
          <t>Não</t>
        </is>
      </c>
      <c r="S1286" t="inlineStr">
        <is>
          <t>41+</t>
        </is>
      </c>
      <c r="T1286" t="inlineStr">
        <is>
          <t>31–90 dias</t>
        </is>
      </c>
      <c r="U1286" t="inlineStr">
        <is>
          <t>DevTools</t>
        </is>
      </c>
      <c r="V1286" t="inlineStr">
        <is>
          <t>US</t>
        </is>
      </c>
      <c r="W1286" t="inlineStr">
        <is>
          <t>other</t>
        </is>
      </c>
    </row>
    <row r="1287">
      <c r="A1287" t="inlineStr">
        <is>
          <t>S-3965a4</t>
        </is>
      </c>
      <c r="B1287" t="inlineStr">
        <is>
          <t>A-8b25f2</t>
        </is>
      </c>
      <c r="C1287" s="40" t="n">
        <v>45573</v>
      </c>
      <c r="D1287" s="40" t="n">
        <v>45583</v>
      </c>
      <c r="E1287" t="n">
        <v>10</v>
      </c>
      <c r="F1287" t="n">
        <v>893</v>
      </c>
      <c r="G1287" t="inlineStr">
        <is>
          <t>2024-S2</t>
        </is>
      </c>
      <c r="H1287" t="inlineStr">
        <is>
          <t>Sim</t>
        </is>
      </c>
      <c r="I1287" t="n">
        <v>1</v>
      </c>
      <c r="J1287" s="41" t="n">
        <v>45566</v>
      </c>
      <c r="K1287" t="n">
        <v>18</v>
      </c>
      <c r="L1287" t="inlineStr">
        <is>
          <t>Não</t>
        </is>
      </c>
      <c r="M1287" t="inlineStr">
        <is>
          <t>Basic</t>
        </is>
      </c>
      <c r="N1287" t="inlineStr">
        <is>
          <t>annual</t>
        </is>
      </c>
      <c r="O1287" t="inlineStr">
        <is>
          <t>Pago</t>
        </is>
      </c>
      <c r="P1287" t="inlineStr">
        <is>
          <t>Sim</t>
        </is>
      </c>
      <c r="Q1287" t="inlineStr">
        <is>
          <t>Não</t>
        </is>
      </c>
      <c r="R1287" t="inlineStr">
        <is>
          <t>Sim</t>
        </is>
      </c>
      <c r="S1287" t="inlineStr">
        <is>
          <t>41+</t>
        </is>
      </c>
      <c r="T1287" t="inlineStr">
        <is>
          <t>181–365 dias</t>
        </is>
      </c>
      <c r="U1287" t="inlineStr">
        <is>
          <t>Cybersecurity</t>
        </is>
      </c>
      <c r="V1287" t="inlineStr">
        <is>
          <t>US</t>
        </is>
      </c>
      <c r="W1287" t="inlineStr">
        <is>
          <t>ads</t>
        </is>
      </c>
    </row>
    <row r="1288">
      <c r="A1288" t="inlineStr">
        <is>
          <t>S-632bba</t>
        </is>
      </c>
      <c r="B1288" t="inlineStr">
        <is>
          <t>A-a09355</t>
        </is>
      </c>
      <c r="C1288" s="40" t="n">
        <v>45559</v>
      </c>
      <c r="D1288" s="40" t="n"/>
      <c r="E1288" t="n">
        <v>98</v>
      </c>
      <c r="F1288" t="n">
        <v>735</v>
      </c>
      <c r="G1288" t="inlineStr">
        <is>
          <t>2024-S2</t>
        </is>
      </c>
      <c r="H1288" t="inlineStr">
        <is>
          <t>Sim</t>
        </is>
      </c>
      <c r="I1288" t="n">
        <v>0</v>
      </c>
      <c r="J1288" s="41" t="n"/>
      <c r="L1288" t="inlineStr"/>
      <c r="M1288" t="inlineStr">
        <is>
          <t>Pro</t>
        </is>
      </c>
      <c r="N1288" t="inlineStr">
        <is>
          <t>monthly</t>
        </is>
      </c>
      <c r="O1288" t="inlineStr">
        <is>
          <t>Pago</t>
        </is>
      </c>
      <c r="P1288" t="inlineStr">
        <is>
          <t>Sim</t>
        </is>
      </c>
      <c r="Q1288" t="inlineStr">
        <is>
          <t>Não</t>
        </is>
      </c>
      <c r="R1288" t="inlineStr">
        <is>
          <t>Não</t>
        </is>
      </c>
      <c r="S1288" t="inlineStr">
        <is>
          <t>6–15</t>
        </is>
      </c>
      <c r="T1288" t="inlineStr">
        <is>
          <t>31–90 dias</t>
        </is>
      </c>
      <c r="U1288" t="inlineStr">
        <is>
          <t>FinTech</t>
        </is>
      </c>
      <c r="V1288" t="inlineStr">
        <is>
          <t>US</t>
        </is>
      </c>
      <c r="W1288" t="inlineStr">
        <is>
          <t>organic</t>
        </is>
      </c>
    </row>
    <row r="1289">
      <c r="A1289" t="inlineStr">
        <is>
          <t>S-307e49</t>
        </is>
      </c>
      <c r="B1289" t="inlineStr">
        <is>
          <t>A-4c38bc</t>
        </is>
      </c>
      <c r="C1289" s="40" t="n">
        <v>45444</v>
      </c>
      <c r="D1289" s="40" t="n"/>
      <c r="E1289" t="n">
        <v>213</v>
      </c>
      <c r="F1289" t="n">
        <v>1764</v>
      </c>
      <c r="G1289" t="inlineStr">
        <is>
          <t>Até 2024-S1</t>
        </is>
      </c>
      <c r="H1289" t="inlineStr">
        <is>
          <t>Sim</t>
        </is>
      </c>
      <c r="I1289" t="n">
        <v>0</v>
      </c>
      <c r="J1289" s="41" t="n"/>
      <c r="L1289" t="inlineStr"/>
      <c r="M1289" t="inlineStr">
        <is>
          <t>Pro</t>
        </is>
      </c>
      <c r="N1289" t="inlineStr">
        <is>
          <t>monthly</t>
        </is>
      </c>
      <c r="O1289" t="inlineStr">
        <is>
          <t>Pago</t>
        </is>
      </c>
      <c r="P1289" t="inlineStr">
        <is>
          <t>Não</t>
        </is>
      </c>
      <c r="Q1289" t="inlineStr">
        <is>
          <t>Não</t>
        </is>
      </c>
      <c r="R1289" t="inlineStr">
        <is>
          <t>Não</t>
        </is>
      </c>
      <c r="S1289" t="inlineStr">
        <is>
          <t>16–40</t>
        </is>
      </c>
      <c r="T1289" t="inlineStr">
        <is>
          <t>31–90 dias</t>
        </is>
      </c>
      <c r="U1289" t="inlineStr">
        <is>
          <t>HealthTech</t>
        </is>
      </c>
      <c r="V1289" t="inlineStr">
        <is>
          <t>UK</t>
        </is>
      </c>
      <c r="W1289" t="inlineStr">
        <is>
          <t>event</t>
        </is>
      </c>
    </row>
    <row r="1290">
      <c r="A1290" t="inlineStr">
        <is>
          <t>S-b84175</t>
        </is>
      </c>
      <c r="B1290" t="inlineStr">
        <is>
          <t>A-bb2f49</t>
        </is>
      </c>
      <c r="C1290" s="40" t="n">
        <v>45225</v>
      </c>
      <c r="D1290" s="40" t="n"/>
      <c r="E1290" t="n">
        <v>432</v>
      </c>
      <c r="F1290" t="n">
        <v>441</v>
      </c>
      <c r="G1290" t="inlineStr">
        <is>
          <t>Até 2024-S1</t>
        </is>
      </c>
      <c r="H1290" t="inlineStr">
        <is>
          <t>Sim</t>
        </is>
      </c>
      <c r="I1290" t="n">
        <v>0</v>
      </c>
      <c r="J1290" s="41" t="n"/>
      <c r="L1290" t="inlineStr"/>
      <c r="M1290" t="inlineStr">
        <is>
          <t>Pro</t>
        </is>
      </c>
      <c r="N1290" t="inlineStr">
        <is>
          <t>monthly</t>
        </is>
      </c>
      <c r="O1290" t="inlineStr">
        <is>
          <t>Pago</t>
        </is>
      </c>
      <c r="P1290" t="inlineStr">
        <is>
          <t>Sim</t>
        </is>
      </c>
      <c r="Q1290" t="inlineStr">
        <is>
          <t>Não</t>
        </is>
      </c>
      <c r="R1290" t="inlineStr">
        <is>
          <t>Não</t>
        </is>
      </c>
      <c r="S1290" t="inlineStr">
        <is>
          <t>6–15</t>
        </is>
      </c>
      <c r="T1290" t="inlineStr">
        <is>
          <t>91–180 dias</t>
        </is>
      </c>
      <c r="U1290" t="inlineStr">
        <is>
          <t>Cybersecurity</t>
        </is>
      </c>
      <c r="V1290" t="inlineStr">
        <is>
          <t>US</t>
        </is>
      </c>
      <c r="W1290" t="inlineStr">
        <is>
          <t>other</t>
        </is>
      </c>
    </row>
    <row r="1291">
      <c r="A1291" t="inlineStr">
        <is>
          <t>S-83b2ee</t>
        </is>
      </c>
      <c r="B1291" t="inlineStr">
        <is>
          <t>A-7c83a1</t>
        </is>
      </c>
      <c r="C1291" s="40" t="n">
        <v>45470</v>
      </c>
      <c r="D1291" s="40" t="n">
        <v>45630</v>
      </c>
      <c r="E1291" t="n">
        <v>160</v>
      </c>
      <c r="F1291" t="n">
        <v>5174</v>
      </c>
      <c r="G1291" t="inlineStr">
        <is>
          <t>Até 2024-S1</t>
        </is>
      </c>
      <c r="H1291" t="inlineStr">
        <is>
          <t>Sim</t>
        </is>
      </c>
      <c r="I1291" t="n">
        <v>0</v>
      </c>
      <c r="J1291" s="41" t="n">
        <v>45627</v>
      </c>
      <c r="K1291" t="n">
        <v>4</v>
      </c>
      <c r="L1291" t="inlineStr">
        <is>
          <t>Não</t>
        </is>
      </c>
      <c r="M1291" t="inlineStr">
        <is>
          <t>Enterprise</t>
        </is>
      </c>
      <c r="N1291" t="inlineStr">
        <is>
          <t>monthly</t>
        </is>
      </c>
      <c r="O1291" t="inlineStr">
        <is>
          <t>Pago</t>
        </is>
      </c>
      <c r="P1291" t="inlineStr">
        <is>
          <t>Sim</t>
        </is>
      </c>
      <c r="Q1291" t="inlineStr">
        <is>
          <t>Não</t>
        </is>
      </c>
      <c r="R1291" t="inlineStr">
        <is>
          <t>Não</t>
        </is>
      </c>
      <c r="S1291" t="inlineStr">
        <is>
          <t>16–40</t>
        </is>
      </c>
      <c r="T1291" t="inlineStr">
        <is>
          <t>31–90 dias</t>
        </is>
      </c>
      <c r="U1291" t="inlineStr">
        <is>
          <t>Cybersecurity</t>
        </is>
      </c>
      <c r="V1291" t="inlineStr">
        <is>
          <t>US</t>
        </is>
      </c>
      <c r="W1291" t="inlineStr">
        <is>
          <t>partner</t>
        </is>
      </c>
    </row>
    <row r="1292">
      <c r="A1292" t="inlineStr">
        <is>
          <t>S-969aac</t>
        </is>
      </c>
      <c r="B1292" t="inlineStr">
        <is>
          <t>A-37f969</t>
        </is>
      </c>
      <c r="C1292" s="40" t="n">
        <v>45426</v>
      </c>
      <c r="D1292" s="40" t="n"/>
      <c r="E1292" t="n">
        <v>231</v>
      </c>
      <c r="F1292" t="n">
        <v>5970</v>
      </c>
      <c r="G1292" t="inlineStr">
        <is>
          <t>Até 2024-S1</t>
        </is>
      </c>
      <c r="H1292" t="inlineStr">
        <is>
          <t>Sim</t>
        </is>
      </c>
      <c r="I1292" t="n">
        <v>0</v>
      </c>
      <c r="J1292" s="41" t="n"/>
      <c r="L1292" t="inlineStr"/>
      <c r="M1292" t="inlineStr">
        <is>
          <t>Enterprise</t>
        </is>
      </c>
      <c r="N1292" t="inlineStr">
        <is>
          <t>monthly</t>
        </is>
      </c>
      <c r="O1292" t="inlineStr">
        <is>
          <t>Pago</t>
        </is>
      </c>
      <c r="P1292" t="inlineStr">
        <is>
          <t>Não</t>
        </is>
      </c>
      <c r="Q1292" t="inlineStr">
        <is>
          <t>Não</t>
        </is>
      </c>
      <c r="R1292" t="inlineStr">
        <is>
          <t>Não</t>
        </is>
      </c>
      <c r="S1292" t="inlineStr">
        <is>
          <t>16–40</t>
        </is>
      </c>
      <c r="T1292" t="inlineStr">
        <is>
          <t>181–365 dias</t>
        </is>
      </c>
      <c r="U1292" t="inlineStr">
        <is>
          <t>HealthTech</t>
        </is>
      </c>
      <c r="V1292" t="inlineStr">
        <is>
          <t>IN</t>
        </is>
      </c>
      <c r="W1292" t="inlineStr">
        <is>
          <t>partner</t>
        </is>
      </c>
    </row>
    <row r="1293">
      <c r="A1293" t="inlineStr">
        <is>
          <t>S-aa5f00</t>
        </is>
      </c>
      <c r="B1293" t="inlineStr">
        <is>
          <t>A-241e75</t>
        </is>
      </c>
      <c r="C1293" s="40" t="n">
        <v>45564</v>
      </c>
      <c r="D1293" s="40" t="n"/>
      <c r="E1293" t="n">
        <v>93</v>
      </c>
      <c r="F1293" t="n">
        <v>637</v>
      </c>
      <c r="G1293" t="inlineStr">
        <is>
          <t>2024-S2</t>
        </is>
      </c>
      <c r="H1293" t="inlineStr">
        <is>
          <t>Sim</t>
        </is>
      </c>
      <c r="I1293" t="n">
        <v>0</v>
      </c>
      <c r="J1293" s="41" t="n"/>
      <c r="L1293" t="inlineStr"/>
      <c r="M1293" t="inlineStr">
        <is>
          <t>Pro</t>
        </is>
      </c>
      <c r="N1293" t="inlineStr">
        <is>
          <t>annual</t>
        </is>
      </c>
      <c r="O1293" t="inlineStr">
        <is>
          <t>Pago</t>
        </is>
      </c>
      <c r="P1293" t="inlineStr">
        <is>
          <t>Sim</t>
        </is>
      </c>
      <c r="Q1293" t="inlineStr">
        <is>
          <t>Não</t>
        </is>
      </c>
      <c r="R1293" t="inlineStr">
        <is>
          <t>Sim</t>
        </is>
      </c>
      <c r="S1293" t="inlineStr">
        <is>
          <t>6–15</t>
        </is>
      </c>
      <c r="T1293" t="inlineStr">
        <is>
          <t>31–90 dias</t>
        </is>
      </c>
      <c r="U1293" t="inlineStr">
        <is>
          <t>EdTech</t>
        </is>
      </c>
      <c r="V1293" t="inlineStr">
        <is>
          <t>US</t>
        </is>
      </c>
      <c r="W1293" t="inlineStr">
        <is>
          <t>partner</t>
        </is>
      </c>
    </row>
    <row r="1294">
      <c r="A1294" t="inlineStr">
        <is>
          <t>S-f7fa56</t>
        </is>
      </c>
      <c r="B1294" t="inlineStr">
        <is>
          <t>A-c16cf7</t>
        </is>
      </c>
      <c r="C1294" s="40" t="n">
        <v>45583</v>
      </c>
      <c r="D1294" s="40" t="n"/>
      <c r="E1294" t="n">
        <v>74</v>
      </c>
      <c r="F1294" t="n">
        <v>637</v>
      </c>
      <c r="G1294" t="inlineStr">
        <is>
          <t>2024-S2</t>
        </is>
      </c>
      <c r="H1294" t="inlineStr">
        <is>
          <t>Sim</t>
        </is>
      </c>
      <c r="I1294" t="n">
        <v>0</v>
      </c>
      <c r="J1294" s="41" t="n"/>
      <c r="L1294" t="inlineStr"/>
      <c r="M1294" t="inlineStr">
        <is>
          <t>Pro</t>
        </is>
      </c>
      <c r="N1294" t="inlineStr">
        <is>
          <t>monthly</t>
        </is>
      </c>
      <c r="O1294" t="inlineStr">
        <is>
          <t>Pago</t>
        </is>
      </c>
      <c r="P1294" t="inlineStr">
        <is>
          <t>Sim</t>
        </is>
      </c>
      <c r="Q1294" t="inlineStr">
        <is>
          <t>Não</t>
        </is>
      </c>
      <c r="R1294" t="inlineStr">
        <is>
          <t>Não</t>
        </is>
      </c>
      <c r="S1294" t="inlineStr">
        <is>
          <t>6–15</t>
        </is>
      </c>
      <c r="T1294" t="inlineStr">
        <is>
          <t>Conta nova (≤ 30 dias)</t>
        </is>
      </c>
      <c r="U1294" t="inlineStr">
        <is>
          <t>EdTech</t>
        </is>
      </c>
      <c r="V1294" t="inlineStr">
        <is>
          <t>US</t>
        </is>
      </c>
      <c r="W1294" t="inlineStr">
        <is>
          <t>event</t>
        </is>
      </c>
    </row>
    <row r="1295">
      <c r="A1295" t="inlineStr">
        <is>
          <t>S-d50f1d</t>
        </is>
      </c>
      <c r="B1295" t="inlineStr">
        <is>
          <t>A-08e34e</t>
        </is>
      </c>
      <c r="C1295" s="40" t="n">
        <v>45475</v>
      </c>
      <c r="D1295" s="40" t="n"/>
      <c r="E1295" t="n">
        <v>182</v>
      </c>
      <c r="F1295" t="n">
        <v>0</v>
      </c>
      <c r="G1295" t="inlineStr">
        <is>
          <t>2024-S2</t>
        </is>
      </c>
      <c r="H1295" t="inlineStr">
        <is>
          <t>Sim</t>
        </is>
      </c>
      <c r="I1295" t="n">
        <v>0</v>
      </c>
      <c r="J1295" s="41" t="n"/>
      <c r="L1295" t="inlineStr"/>
      <c r="M1295" t="inlineStr">
        <is>
          <t>Basic</t>
        </is>
      </c>
      <c r="N1295" t="inlineStr">
        <is>
          <t>annual</t>
        </is>
      </c>
      <c r="O1295" t="inlineStr">
        <is>
          <t>Trial</t>
        </is>
      </c>
      <c r="P1295" t="inlineStr">
        <is>
          <t>Sim</t>
        </is>
      </c>
      <c r="Q1295" t="inlineStr">
        <is>
          <t>Não</t>
        </is>
      </c>
      <c r="R1295" t="inlineStr">
        <is>
          <t>Não</t>
        </is>
      </c>
      <c r="S1295" t="inlineStr">
        <is>
          <t>16–40</t>
        </is>
      </c>
      <c r="T1295" t="inlineStr">
        <is>
          <t>Conta nova (≤ 30 dias)</t>
        </is>
      </c>
      <c r="U1295" t="inlineStr">
        <is>
          <t>EdTech</t>
        </is>
      </c>
      <c r="V1295" t="inlineStr">
        <is>
          <t>US</t>
        </is>
      </c>
      <c r="W1295" t="inlineStr">
        <is>
          <t>event</t>
        </is>
      </c>
    </row>
    <row r="1296">
      <c r="A1296" t="inlineStr">
        <is>
          <t>S-5b9267</t>
        </is>
      </c>
      <c r="B1296" t="inlineStr">
        <is>
          <t>A-410e86</t>
        </is>
      </c>
      <c r="C1296" s="40" t="n">
        <v>45643</v>
      </c>
      <c r="D1296" s="40" t="n"/>
      <c r="E1296" t="n">
        <v>14</v>
      </c>
      <c r="F1296" t="n">
        <v>0</v>
      </c>
      <c r="G1296" t="inlineStr">
        <is>
          <t>2024-S2</t>
        </is>
      </c>
      <c r="H1296" t="inlineStr">
        <is>
          <t>Não</t>
        </is>
      </c>
      <c r="I1296" t="n">
        <v>0</v>
      </c>
      <c r="J1296" s="41" t="n"/>
      <c r="L1296" t="inlineStr"/>
      <c r="M1296" t="inlineStr">
        <is>
          <t>Pro</t>
        </is>
      </c>
      <c r="N1296" t="inlineStr">
        <is>
          <t>annual</t>
        </is>
      </c>
      <c r="O1296" t="inlineStr">
        <is>
          <t>Trial</t>
        </is>
      </c>
      <c r="P1296" t="inlineStr">
        <is>
          <t>Sim</t>
        </is>
      </c>
      <c r="Q1296" t="inlineStr">
        <is>
          <t>Não</t>
        </is>
      </c>
      <c r="R1296" t="inlineStr">
        <is>
          <t>Não</t>
        </is>
      </c>
      <c r="S1296" t="inlineStr">
        <is>
          <t>16–40</t>
        </is>
      </c>
      <c r="T1296" t="inlineStr">
        <is>
          <t>31–90 dias</t>
        </is>
      </c>
      <c r="U1296" t="inlineStr">
        <is>
          <t>FinTech</t>
        </is>
      </c>
      <c r="V1296" t="inlineStr">
        <is>
          <t>US</t>
        </is>
      </c>
      <c r="W1296" t="inlineStr">
        <is>
          <t>organic</t>
        </is>
      </c>
    </row>
    <row r="1297">
      <c r="A1297" t="inlineStr">
        <is>
          <t>S-199697</t>
        </is>
      </c>
      <c r="B1297" t="inlineStr">
        <is>
          <t>A-bcf664</t>
        </is>
      </c>
      <c r="C1297" s="40" t="n">
        <v>45607</v>
      </c>
      <c r="D1297" s="40" t="n"/>
      <c r="E1297" t="n">
        <v>50</v>
      </c>
      <c r="F1297" t="n">
        <v>1393</v>
      </c>
      <c r="G1297" t="inlineStr">
        <is>
          <t>2024-S2</t>
        </is>
      </c>
      <c r="H1297" t="inlineStr">
        <is>
          <t>Sim</t>
        </is>
      </c>
      <c r="I1297" t="n">
        <v>0</v>
      </c>
      <c r="J1297" s="41" t="n"/>
      <c r="L1297" t="inlineStr"/>
      <c r="M1297" t="inlineStr">
        <is>
          <t>Enterprise</t>
        </is>
      </c>
      <c r="N1297" t="inlineStr">
        <is>
          <t>annual</t>
        </is>
      </c>
      <c r="O1297" t="inlineStr">
        <is>
          <t>Pago</t>
        </is>
      </c>
      <c r="P1297" t="inlineStr">
        <is>
          <t>Sim</t>
        </is>
      </c>
      <c r="Q1297" t="inlineStr">
        <is>
          <t>Não</t>
        </is>
      </c>
      <c r="R1297" t="inlineStr">
        <is>
          <t>Não</t>
        </is>
      </c>
      <c r="S1297" t="inlineStr">
        <is>
          <t>6–15</t>
        </is>
      </c>
      <c r="T1297" t="inlineStr">
        <is>
          <t>Mais de 365 dias</t>
        </is>
      </c>
      <c r="U1297" t="inlineStr">
        <is>
          <t>DevTools</t>
        </is>
      </c>
      <c r="V1297" t="inlineStr">
        <is>
          <t>US</t>
        </is>
      </c>
      <c r="W1297" t="inlineStr">
        <is>
          <t>other</t>
        </is>
      </c>
    </row>
    <row r="1298">
      <c r="A1298" t="inlineStr">
        <is>
          <t>S-cbe349</t>
        </is>
      </c>
      <c r="B1298" t="inlineStr">
        <is>
          <t>A-e89151</t>
        </is>
      </c>
      <c r="C1298" s="40" t="n">
        <v>45338</v>
      </c>
      <c r="D1298" s="40" t="n">
        <v>45405</v>
      </c>
      <c r="E1298" t="n">
        <v>67</v>
      </c>
      <c r="F1298" t="n">
        <v>1592</v>
      </c>
      <c r="G1298" t="inlineStr">
        <is>
          <t>Até 2024-S1</t>
        </is>
      </c>
      <c r="H1298" t="inlineStr">
        <is>
          <t>Sim</t>
        </is>
      </c>
      <c r="I1298" t="n">
        <v>0</v>
      </c>
      <c r="J1298" s="41" t="n">
        <v>45383</v>
      </c>
      <c r="K1298" t="n">
        <v>23</v>
      </c>
      <c r="L1298" t="inlineStr">
        <is>
          <t>Não</t>
        </is>
      </c>
      <c r="M1298" t="inlineStr">
        <is>
          <t>Enterprise</t>
        </is>
      </c>
      <c r="N1298" t="inlineStr">
        <is>
          <t>annual</t>
        </is>
      </c>
      <c r="O1298" t="inlineStr">
        <is>
          <t>Pago</t>
        </is>
      </c>
      <c r="P1298" t="inlineStr">
        <is>
          <t>Não</t>
        </is>
      </c>
      <c r="Q1298" t="inlineStr">
        <is>
          <t>Sim</t>
        </is>
      </c>
      <c r="R1298" t="inlineStr">
        <is>
          <t>Não</t>
        </is>
      </c>
      <c r="S1298" t="inlineStr">
        <is>
          <t>6–15</t>
        </is>
      </c>
      <c r="T1298" t="inlineStr">
        <is>
          <t>91–180 dias</t>
        </is>
      </c>
      <c r="U1298" t="inlineStr">
        <is>
          <t>FinTech</t>
        </is>
      </c>
      <c r="V1298" t="inlineStr">
        <is>
          <t>UK</t>
        </is>
      </c>
      <c r="W1298" t="inlineStr">
        <is>
          <t>organic</t>
        </is>
      </c>
    </row>
    <row r="1299">
      <c r="A1299" t="inlineStr">
        <is>
          <t>S-2b4a26</t>
        </is>
      </c>
      <c r="B1299" t="inlineStr">
        <is>
          <t>A-66224b</t>
        </is>
      </c>
      <c r="C1299" s="40" t="n">
        <v>45616</v>
      </c>
      <c r="D1299" s="40" t="n"/>
      <c r="E1299" t="n">
        <v>41</v>
      </c>
      <c r="F1299" t="n">
        <v>0</v>
      </c>
      <c r="G1299" t="inlineStr">
        <is>
          <t>2024-S2</t>
        </is>
      </c>
      <c r="H1299" t="inlineStr">
        <is>
          <t>Sim</t>
        </is>
      </c>
      <c r="I1299" t="n">
        <v>0</v>
      </c>
      <c r="J1299" s="41" t="n"/>
      <c r="L1299" t="inlineStr"/>
      <c r="M1299" t="inlineStr">
        <is>
          <t>Basic</t>
        </is>
      </c>
      <c r="N1299" t="inlineStr">
        <is>
          <t>annual</t>
        </is>
      </c>
      <c r="O1299" t="inlineStr">
        <is>
          <t>Trial</t>
        </is>
      </c>
      <c r="P1299" t="inlineStr">
        <is>
          <t>Não</t>
        </is>
      </c>
      <c r="Q1299" t="inlineStr">
        <is>
          <t>Não</t>
        </is>
      </c>
      <c r="R1299" t="inlineStr">
        <is>
          <t>Não</t>
        </is>
      </c>
      <c r="S1299" t="inlineStr">
        <is>
          <t>41+</t>
        </is>
      </c>
      <c r="T1299" t="inlineStr">
        <is>
          <t>31–90 dias</t>
        </is>
      </c>
      <c r="U1299" t="inlineStr">
        <is>
          <t>HealthTech</t>
        </is>
      </c>
      <c r="V1299" t="inlineStr">
        <is>
          <t>US</t>
        </is>
      </c>
      <c r="W1299" t="inlineStr">
        <is>
          <t>other</t>
        </is>
      </c>
    </row>
    <row r="1300">
      <c r="A1300" t="inlineStr">
        <is>
          <t>S-704195</t>
        </is>
      </c>
      <c r="B1300" t="inlineStr">
        <is>
          <t>A-dfbd31</t>
        </is>
      </c>
      <c r="C1300" s="40" t="n">
        <v>45411</v>
      </c>
      <c r="D1300" s="40" t="n"/>
      <c r="E1300" t="n">
        <v>246</v>
      </c>
      <c r="F1300" t="n">
        <v>266</v>
      </c>
      <c r="G1300" t="inlineStr">
        <is>
          <t>Até 2024-S1</t>
        </is>
      </c>
      <c r="H1300" t="inlineStr">
        <is>
          <t>Sim</t>
        </is>
      </c>
      <c r="I1300" t="n">
        <v>0</v>
      </c>
      <c r="J1300" s="41" t="n"/>
      <c r="L1300" t="inlineStr"/>
      <c r="M1300" t="inlineStr">
        <is>
          <t>Basic</t>
        </is>
      </c>
      <c r="N1300" t="inlineStr">
        <is>
          <t>monthly</t>
        </is>
      </c>
      <c r="O1300" t="inlineStr">
        <is>
          <t>Pago</t>
        </is>
      </c>
      <c r="P1300" t="inlineStr">
        <is>
          <t>Sim</t>
        </is>
      </c>
      <c r="Q1300" t="inlineStr">
        <is>
          <t>Não</t>
        </is>
      </c>
      <c r="R1300" t="inlineStr">
        <is>
          <t>Não</t>
        </is>
      </c>
      <c r="S1300" t="inlineStr">
        <is>
          <t>6–15</t>
        </is>
      </c>
      <c r="T1300" t="inlineStr">
        <is>
          <t>91–180 dias</t>
        </is>
      </c>
      <c r="U1300" t="inlineStr">
        <is>
          <t>DevTools</t>
        </is>
      </c>
      <c r="V1300" t="inlineStr">
        <is>
          <t>UK</t>
        </is>
      </c>
      <c r="W1300" t="inlineStr">
        <is>
          <t>partner</t>
        </is>
      </c>
    </row>
    <row r="1301">
      <c r="A1301" t="inlineStr">
        <is>
          <t>S-4dae4c</t>
        </is>
      </c>
      <c r="B1301" t="inlineStr">
        <is>
          <t>A-158f4e</t>
        </is>
      </c>
      <c r="C1301" s="40" t="n">
        <v>45279</v>
      </c>
      <c r="D1301" s="40" t="n"/>
      <c r="E1301" t="n">
        <v>378</v>
      </c>
      <c r="F1301" t="n">
        <v>2989</v>
      </c>
      <c r="G1301" t="inlineStr">
        <is>
          <t>Até 2024-S1</t>
        </is>
      </c>
      <c r="H1301" t="inlineStr">
        <is>
          <t>Sim</t>
        </is>
      </c>
      <c r="I1301" t="n">
        <v>0</v>
      </c>
      <c r="J1301" s="41" t="n"/>
      <c r="L1301" t="inlineStr"/>
      <c r="M1301" t="inlineStr">
        <is>
          <t>Pro</t>
        </is>
      </c>
      <c r="N1301" t="inlineStr">
        <is>
          <t>monthly</t>
        </is>
      </c>
      <c r="O1301" t="inlineStr">
        <is>
          <t>Pago</t>
        </is>
      </c>
      <c r="P1301" t="inlineStr">
        <is>
          <t>Sim</t>
        </is>
      </c>
      <c r="Q1301" t="inlineStr">
        <is>
          <t>Não</t>
        </is>
      </c>
      <c r="R1301" t="inlineStr">
        <is>
          <t>Não</t>
        </is>
      </c>
      <c r="S1301" t="inlineStr">
        <is>
          <t>41+</t>
        </is>
      </c>
      <c r="T1301" t="inlineStr">
        <is>
          <t>181–365 dias</t>
        </is>
      </c>
      <c r="U1301" t="inlineStr">
        <is>
          <t>FinTech</t>
        </is>
      </c>
      <c r="V1301" t="inlineStr">
        <is>
          <t>IN</t>
        </is>
      </c>
      <c r="W1301" t="inlineStr">
        <is>
          <t>other</t>
        </is>
      </c>
    </row>
    <row r="1302">
      <c r="A1302" t="inlineStr">
        <is>
          <t>S-d425c9</t>
        </is>
      </c>
      <c r="B1302" t="inlineStr">
        <is>
          <t>A-e4144b</t>
        </is>
      </c>
      <c r="C1302" s="40" t="n">
        <v>45607</v>
      </c>
      <c r="D1302" s="40" t="n"/>
      <c r="E1302" t="n">
        <v>50</v>
      </c>
      <c r="F1302" t="n">
        <v>8159</v>
      </c>
      <c r="G1302" t="inlineStr">
        <is>
          <t>2024-S2</t>
        </is>
      </c>
      <c r="H1302" t="inlineStr">
        <is>
          <t>Sim</t>
        </is>
      </c>
      <c r="I1302" t="n">
        <v>0</v>
      </c>
      <c r="J1302" s="41" t="n"/>
      <c r="L1302" t="inlineStr"/>
      <c r="M1302" t="inlineStr">
        <is>
          <t>Enterprise</t>
        </is>
      </c>
      <c r="N1302" t="inlineStr">
        <is>
          <t>annual</t>
        </is>
      </c>
      <c r="O1302" t="inlineStr">
        <is>
          <t>Pago</t>
        </is>
      </c>
      <c r="P1302" t="inlineStr">
        <is>
          <t>Sim</t>
        </is>
      </c>
      <c r="Q1302" t="inlineStr">
        <is>
          <t>Não</t>
        </is>
      </c>
      <c r="R1302" t="inlineStr">
        <is>
          <t>Não</t>
        </is>
      </c>
      <c r="S1302" t="inlineStr">
        <is>
          <t>41+</t>
        </is>
      </c>
      <c r="T1302" t="inlineStr">
        <is>
          <t>Conta nova (≤ 30 dias)</t>
        </is>
      </c>
      <c r="U1302" t="inlineStr">
        <is>
          <t>EdTech</t>
        </is>
      </c>
      <c r="V1302" t="inlineStr">
        <is>
          <t>UK</t>
        </is>
      </c>
      <c r="W1302" t="inlineStr">
        <is>
          <t>other</t>
        </is>
      </c>
    </row>
    <row r="1303">
      <c r="A1303" t="inlineStr">
        <is>
          <t>S-078e94</t>
        </is>
      </c>
      <c r="B1303" t="inlineStr">
        <is>
          <t>A-3a7284</t>
        </is>
      </c>
      <c r="C1303" s="40" t="n">
        <v>45624</v>
      </c>
      <c r="D1303" s="40" t="n"/>
      <c r="E1303" t="n">
        <v>33</v>
      </c>
      <c r="F1303" t="n">
        <v>6169</v>
      </c>
      <c r="G1303" t="inlineStr">
        <is>
          <t>2024-S2</t>
        </is>
      </c>
      <c r="H1303" t="inlineStr">
        <is>
          <t>Sim</t>
        </is>
      </c>
      <c r="I1303" t="n">
        <v>0</v>
      </c>
      <c r="J1303" s="41" t="n"/>
      <c r="L1303" t="inlineStr"/>
      <c r="M1303" t="inlineStr">
        <is>
          <t>Enterprise</t>
        </is>
      </c>
      <c r="N1303" t="inlineStr">
        <is>
          <t>monthly</t>
        </is>
      </c>
      <c r="O1303" t="inlineStr">
        <is>
          <t>Pago</t>
        </is>
      </c>
      <c r="P1303" t="inlineStr">
        <is>
          <t>Sim</t>
        </is>
      </c>
      <c r="Q1303" t="inlineStr">
        <is>
          <t>Não</t>
        </is>
      </c>
      <c r="R1303" t="inlineStr">
        <is>
          <t>Não</t>
        </is>
      </c>
      <c r="S1303" t="inlineStr">
        <is>
          <t>16–40</t>
        </is>
      </c>
      <c r="T1303" t="inlineStr">
        <is>
          <t>Conta nova (≤ 30 dias)</t>
        </is>
      </c>
      <c r="U1303" t="inlineStr">
        <is>
          <t>FinTech</t>
        </is>
      </c>
      <c r="V1303" t="inlineStr">
        <is>
          <t>US</t>
        </is>
      </c>
      <c r="W1303" t="inlineStr">
        <is>
          <t>organic</t>
        </is>
      </c>
    </row>
    <row r="1304">
      <c r="A1304" t="inlineStr">
        <is>
          <t>S-f869a0</t>
        </is>
      </c>
      <c r="B1304" t="inlineStr">
        <is>
          <t>A-726cfa</t>
        </is>
      </c>
      <c r="C1304" s="40" t="n">
        <v>45351</v>
      </c>
      <c r="D1304" s="40" t="n"/>
      <c r="E1304" t="n">
        <v>306</v>
      </c>
      <c r="F1304" t="n">
        <v>456</v>
      </c>
      <c r="G1304" t="inlineStr">
        <is>
          <t>Até 2024-S1</t>
        </is>
      </c>
      <c r="H1304" t="inlineStr">
        <is>
          <t>Sim</t>
        </is>
      </c>
      <c r="I1304" t="n">
        <v>0</v>
      </c>
      <c r="J1304" s="41" t="n"/>
      <c r="L1304" t="inlineStr"/>
      <c r="M1304" t="inlineStr">
        <is>
          <t>Basic</t>
        </is>
      </c>
      <c r="N1304" t="inlineStr">
        <is>
          <t>monthly</t>
        </is>
      </c>
      <c r="O1304" t="inlineStr">
        <is>
          <t>Pago</t>
        </is>
      </c>
      <c r="P1304" t="inlineStr">
        <is>
          <t>Sim</t>
        </is>
      </c>
      <c r="Q1304" t="inlineStr">
        <is>
          <t>Sim</t>
        </is>
      </c>
      <c r="R1304" t="inlineStr">
        <is>
          <t>Não</t>
        </is>
      </c>
      <c r="S1304" t="inlineStr">
        <is>
          <t>16–40</t>
        </is>
      </c>
      <c r="T1304" t="inlineStr">
        <is>
          <t>181–365 dias</t>
        </is>
      </c>
      <c r="U1304" t="inlineStr">
        <is>
          <t>DevTools</t>
        </is>
      </c>
      <c r="V1304" t="inlineStr">
        <is>
          <t>US</t>
        </is>
      </c>
      <c r="W1304" t="inlineStr">
        <is>
          <t>partner</t>
        </is>
      </c>
    </row>
    <row r="1305">
      <c r="A1305" t="inlineStr">
        <is>
          <t>S-b57a5e</t>
        </is>
      </c>
      <c r="B1305" t="inlineStr">
        <is>
          <t>A-17939a</t>
        </is>
      </c>
      <c r="C1305" s="40" t="n">
        <v>45656</v>
      </c>
      <c r="D1305" s="40" t="n"/>
      <c r="E1305" t="n">
        <v>1</v>
      </c>
      <c r="F1305" t="n">
        <v>380</v>
      </c>
      <c r="G1305" t="inlineStr">
        <is>
          <t>2024-S2</t>
        </is>
      </c>
      <c r="H1305" t="inlineStr">
        <is>
          <t>Não</t>
        </is>
      </c>
      <c r="I1305" t="n">
        <v>0</v>
      </c>
      <c r="J1305" s="41" t="n"/>
      <c r="L1305" t="inlineStr"/>
      <c r="M1305" t="inlineStr">
        <is>
          <t>Basic</t>
        </is>
      </c>
      <c r="N1305" t="inlineStr">
        <is>
          <t>annual</t>
        </is>
      </c>
      <c r="O1305" t="inlineStr">
        <is>
          <t>Pago</t>
        </is>
      </c>
      <c r="P1305" t="inlineStr">
        <is>
          <t>Sim</t>
        </is>
      </c>
      <c r="Q1305" t="inlineStr">
        <is>
          <t>Não</t>
        </is>
      </c>
      <c r="R1305" t="inlineStr">
        <is>
          <t>Não</t>
        </is>
      </c>
      <c r="S1305" t="inlineStr">
        <is>
          <t>16–40</t>
        </is>
      </c>
      <c r="T1305" t="inlineStr">
        <is>
          <t>Conta nova (≤ 30 dias)</t>
        </is>
      </c>
      <c r="U1305" t="inlineStr">
        <is>
          <t>HealthTech</t>
        </is>
      </c>
      <c r="V1305" t="inlineStr">
        <is>
          <t>US</t>
        </is>
      </c>
      <c r="W1305" t="inlineStr">
        <is>
          <t>organic</t>
        </is>
      </c>
    </row>
    <row r="1306">
      <c r="A1306" t="inlineStr">
        <is>
          <t>S-a66766</t>
        </is>
      </c>
      <c r="B1306" t="inlineStr">
        <is>
          <t>A-9f9299</t>
        </is>
      </c>
      <c r="C1306" s="40" t="n">
        <v>45360</v>
      </c>
      <c r="D1306" s="40" t="n"/>
      <c r="E1306" t="n">
        <v>297</v>
      </c>
      <c r="F1306" t="n">
        <v>532</v>
      </c>
      <c r="G1306" t="inlineStr">
        <is>
          <t>Até 2024-S1</t>
        </is>
      </c>
      <c r="H1306" t="inlineStr">
        <is>
          <t>Sim</t>
        </is>
      </c>
      <c r="I1306" t="n">
        <v>0</v>
      </c>
      <c r="J1306" s="41" t="n"/>
      <c r="L1306" t="inlineStr"/>
      <c r="M1306" t="inlineStr">
        <is>
          <t>Basic</t>
        </is>
      </c>
      <c r="N1306" t="inlineStr">
        <is>
          <t>monthly</t>
        </is>
      </c>
      <c r="O1306" t="inlineStr">
        <is>
          <t>Pago</t>
        </is>
      </c>
      <c r="P1306" t="inlineStr">
        <is>
          <t>Não</t>
        </is>
      </c>
      <c r="Q1306" t="inlineStr">
        <is>
          <t>Não</t>
        </is>
      </c>
      <c r="R1306" t="inlineStr">
        <is>
          <t>Não</t>
        </is>
      </c>
      <c r="S1306" t="inlineStr">
        <is>
          <t>16–40</t>
        </is>
      </c>
      <c r="T1306" t="inlineStr">
        <is>
          <t>181–365 dias</t>
        </is>
      </c>
      <c r="U1306" t="inlineStr">
        <is>
          <t>FinTech</t>
        </is>
      </c>
      <c r="V1306" t="inlineStr">
        <is>
          <t>US</t>
        </is>
      </c>
      <c r="W1306" t="inlineStr">
        <is>
          <t>organic</t>
        </is>
      </c>
    </row>
    <row r="1307">
      <c r="A1307" t="inlineStr">
        <is>
          <t>S-13a013</t>
        </is>
      </c>
      <c r="B1307" t="inlineStr">
        <is>
          <t>A-8bde0c</t>
        </is>
      </c>
      <c r="C1307" s="40" t="n">
        <v>45645</v>
      </c>
      <c r="D1307" s="40" t="n"/>
      <c r="E1307" t="n">
        <v>12</v>
      </c>
      <c r="F1307" t="n">
        <v>437</v>
      </c>
      <c r="G1307" t="inlineStr">
        <is>
          <t>2024-S2</t>
        </is>
      </c>
      <c r="H1307" t="inlineStr">
        <is>
          <t>Não</t>
        </is>
      </c>
      <c r="I1307" t="n">
        <v>0</v>
      </c>
      <c r="J1307" s="41" t="n"/>
      <c r="L1307" t="inlineStr"/>
      <c r="M1307" t="inlineStr">
        <is>
          <t>Basic</t>
        </is>
      </c>
      <c r="N1307" t="inlineStr">
        <is>
          <t>annual</t>
        </is>
      </c>
      <c r="O1307" t="inlineStr">
        <is>
          <t>Pago</t>
        </is>
      </c>
      <c r="P1307" t="inlineStr">
        <is>
          <t>Sim</t>
        </is>
      </c>
      <c r="Q1307" t="inlineStr">
        <is>
          <t>Não</t>
        </is>
      </c>
      <c r="R1307" t="inlineStr">
        <is>
          <t>Não</t>
        </is>
      </c>
      <c r="S1307" t="inlineStr">
        <is>
          <t>16–40</t>
        </is>
      </c>
      <c r="T1307" t="inlineStr">
        <is>
          <t>31–90 dias</t>
        </is>
      </c>
      <c r="U1307" t="inlineStr">
        <is>
          <t>DevTools</t>
        </is>
      </c>
      <c r="V1307" t="inlineStr">
        <is>
          <t>US</t>
        </is>
      </c>
      <c r="W1307" t="inlineStr">
        <is>
          <t>organic</t>
        </is>
      </c>
    </row>
    <row r="1308">
      <c r="A1308" t="inlineStr">
        <is>
          <t>S-813cdc</t>
        </is>
      </c>
      <c r="B1308" t="inlineStr">
        <is>
          <t>A-39b19f</t>
        </is>
      </c>
      <c r="C1308" s="40" t="n">
        <v>45111</v>
      </c>
      <c r="D1308" s="40" t="n"/>
      <c r="E1308" t="n">
        <v>546</v>
      </c>
      <c r="F1308" t="n">
        <v>980</v>
      </c>
      <c r="G1308" t="inlineStr">
        <is>
          <t>Até 2024-S1</t>
        </is>
      </c>
      <c r="H1308" t="inlineStr">
        <is>
          <t>Sim</t>
        </is>
      </c>
      <c r="I1308" t="n">
        <v>0</v>
      </c>
      <c r="J1308" s="41" t="n"/>
      <c r="L1308" t="inlineStr"/>
      <c r="M1308" t="inlineStr">
        <is>
          <t>Pro</t>
        </is>
      </c>
      <c r="N1308" t="inlineStr">
        <is>
          <t>annual</t>
        </is>
      </c>
      <c r="O1308" t="inlineStr">
        <is>
          <t>Pago</t>
        </is>
      </c>
      <c r="P1308" t="inlineStr">
        <is>
          <t>Sim</t>
        </is>
      </c>
      <c r="Q1308" t="inlineStr">
        <is>
          <t>Não</t>
        </is>
      </c>
      <c r="R1308" t="inlineStr">
        <is>
          <t>Não</t>
        </is>
      </c>
      <c r="S1308" t="inlineStr">
        <is>
          <t>16–40</t>
        </is>
      </c>
      <c r="T1308" t="inlineStr">
        <is>
          <t>91–180 dias</t>
        </is>
      </c>
      <c r="U1308" t="inlineStr">
        <is>
          <t>FinTech</t>
        </is>
      </c>
      <c r="V1308" t="inlineStr">
        <is>
          <t>US</t>
        </is>
      </c>
      <c r="W1308" t="inlineStr">
        <is>
          <t>partner</t>
        </is>
      </c>
    </row>
    <row r="1309">
      <c r="A1309" t="inlineStr">
        <is>
          <t>S-b6e15a</t>
        </is>
      </c>
      <c r="B1309" t="inlineStr">
        <is>
          <t>A-67be94</t>
        </is>
      </c>
      <c r="C1309" s="40" t="n">
        <v>45186</v>
      </c>
      <c r="D1309" s="40" t="n">
        <v>45340</v>
      </c>
      <c r="E1309" t="n">
        <v>154</v>
      </c>
      <c r="F1309" t="n">
        <v>7363</v>
      </c>
      <c r="G1309" t="inlineStr">
        <is>
          <t>Até 2024-S1</t>
        </is>
      </c>
      <c r="H1309" t="inlineStr">
        <is>
          <t>Sim</t>
        </is>
      </c>
      <c r="I1309" t="n">
        <v>0</v>
      </c>
      <c r="J1309" s="41" t="n">
        <v>45323</v>
      </c>
      <c r="K1309" t="n">
        <v>18</v>
      </c>
      <c r="L1309" t="inlineStr">
        <is>
          <t>Não</t>
        </is>
      </c>
      <c r="M1309" t="inlineStr">
        <is>
          <t>Enterprise</t>
        </is>
      </c>
      <c r="N1309" t="inlineStr">
        <is>
          <t>monthly</t>
        </is>
      </c>
      <c r="O1309" t="inlineStr">
        <is>
          <t>Pago</t>
        </is>
      </c>
      <c r="P1309" t="inlineStr">
        <is>
          <t>Não</t>
        </is>
      </c>
      <c r="Q1309" t="inlineStr">
        <is>
          <t>Não</t>
        </is>
      </c>
      <c r="R1309" t="inlineStr">
        <is>
          <t>Não</t>
        </is>
      </c>
      <c r="S1309" t="inlineStr">
        <is>
          <t>16–40</t>
        </is>
      </c>
      <c r="T1309" t="inlineStr">
        <is>
          <t>91–180 dias</t>
        </is>
      </c>
      <c r="U1309" t="inlineStr">
        <is>
          <t>EdTech</t>
        </is>
      </c>
      <c r="V1309" t="inlineStr">
        <is>
          <t>US</t>
        </is>
      </c>
      <c r="W1309" t="inlineStr">
        <is>
          <t>organic</t>
        </is>
      </c>
    </row>
    <row r="1310">
      <c r="A1310" t="inlineStr">
        <is>
          <t>S-db3856</t>
        </is>
      </c>
      <c r="B1310" t="inlineStr">
        <is>
          <t>A-ccabf0</t>
        </is>
      </c>
      <c r="C1310" s="40" t="n">
        <v>45248</v>
      </c>
      <c r="D1310" s="40" t="n"/>
      <c r="E1310" t="n">
        <v>409</v>
      </c>
      <c r="F1310" t="n">
        <v>1029</v>
      </c>
      <c r="G1310" t="inlineStr">
        <is>
          <t>Até 2024-S1</t>
        </is>
      </c>
      <c r="H1310" t="inlineStr">
        <is>
          <t>Sim</t>
        </is>
      </c>
      <c r="I1310" t="n">
        <v>0</v>
      </c>
      <c r="J1310" s="41" t="n"/>
      <c r="L1310" t="inlineStr"/>
      <c r="M1310" t="inlineStr">
        <is>
          <t>Pro</t>
        </is>
      </c>
      <c r="N1310" t="inlineStr">
        <is>
          <t>annual</t>
        </is>
      </c>
      <c r="O1310" t="inlineStr">
        <is>
          <t>Pago</t>
        </is>
      </c>
      <c r="P1310" t="inlineStr">
        <is>
          <t>Sim</t>
        </is>
      </c>
      <c r="Q1310" t="inlineStr">
        <is>
          <t>Não</t>
        </is>
      </c>
      <c r="R1310" t="inlineStr">
        <is>
          <t>Não</t>
        </is>
      </c>
      <c r="S1310" t="inlineStr">
        <is>
          <t>16–40</t>
        </is>
      </c>
      <c r="T1310" t="inlineStr">
        <is>
          <t>Conta nova (≤ 30 dias)</t>
        </is>
      </c>
      <c r="U1310" t="inlineStr">
        <is>
          <t>HealthTech</t>
        </is>
      </c>
      <c r="V1310" t="inlineStr">
        <is>
          <t>IN</t>
        </is>
      </c>
      <c r="W1310" t="inlineStr">
        <is>
          <t>organic</t>
        </is>
      </c>
    </row>
    <row r="1311">
      <c r="A1311" t="inlineStr">
        <is>
          <t>S-dbc4d5</t>
        </is>
      </c>
      <c r="B1311" t="inlineStr">
        <is>
          <t>A-751c58</t>
        </is>
      </c>
      <c r="C1311" s="40" t="n">
        <v>45528</v>
      </c>
      <c r="D1311" s="40" t="n"/>
      <c r="E1311" t="n">
        <v>129</v>
      </c>
      <c r="F1311" t="n">
        <v>735</v>
      </c>
      <c r="G1311" t="inlineStr">
        <is>
          <t>2024-S2</t>
        </is>
      </c>
      <c r="H1311" t="inlineStr">
        <is>
          <t>Sim</t>
        </is>
      </c>
      <c r="I1311" t="n">
        <v>0</v>
      </c>
      <c r="J1311" s="41" t="n"/>
      <c r="L1311" t="inlineStr"/>
      <c r="M1311" t="inlineStr">
        <is>
          <t>Pro</t>
        </is>
      </c>
      <c r="N1311" t="inlineStr">
        <is>
          <t>annual</t>
        </is>
      </c>
      <c r="O1311" t="inlineStr">
        <is>
          <t>Pago</t>
        </is>
      </c>
      <c r="P1311" t="inlineStr">
        <is>
          <t>Sim</t>
        </is>
      </c>
      <c r="Q1311" t="inlineStr">
        <is>
          <t>Não</t>
        </is>
      </c>
      <c r="R1311" t="inlineStr">
        <is>
          <t>Não</t>
        </is>
      </c>
      <c r="S1311" t="inlineStr">
        <is>
          <t>6–15</t>
        </is>
      </c>
      <c r="T1311" t="inlineStr">
        <is>
          <t>31–90 dias</t>
        </is>
      </c>
      <c r="U1311" t="inlineStr">
        <is>
          <t>FinTech</t>
        </is>
      </c>
      <c r="V1311" t="inlineStr">
        <is>
          <t>UK</t>
        </is>
      </c>
      <c r="W1311" t="inlineStr">
        <is>
          <t>organic</t>
        </is>
      </c>
    </row>
    <row r="1312">
      <c r="A1312" t="inlineStr">
        <is>
          <t>S-eabdce</t>
        </is>
      </c>
      <c r="B1312" t="inlineStr">
        <is>
          <t>A-9208f0</t>
        </is>
      </c>
      <c r="C1312" s="40" t="n">
        <v>45061</v>
      </c>
      <c r="D1312" s="40" t="n"/>
      <c r="E1312" t="n">
        <v>596</v>
      </c>
      <c r="F1312" t="n">
        <v>2786</v>
      </c>
      <c r="G1312" t="inlineStr">
        <is>
          <t>Até 2024-S1</t>
        </is>
      </c>
      <c r="H1312" t="inlineStr">
        <is>
          <t>Sim</t>
        </is>
      </c>
      <c r="I1312" t="n">
        <v>0</v>
      </c>
      <c r="J1312" s="41" t="n"/>
      <c r="L1312" t="inlineStr"/>
      <c r="M1312" t="inlineStr">
        <is>
          <t>Enterprise</t>
        </is>
      </c>
      <c r="N1312" t="inlineStr">
        <is>
          <t>annual</t>
        </is>
      </c>
      <c r="O1312" t="inlineStr">
        <is>
          <t>Pago</t>
        </is>
      </c>
      <c r="P1312" t="inlineStr">
        <is>
          <t>Sim</t>
        </is>
      </c>
      <c r="Q1312" t="inlineStr">
        <is>
          <t>Não</t>
        </is>
      </c>
      <c r="R1312" t="inlineStr">
        <is>
          <t>Não</t>
        </is>
      </c>
      <c r="S1312" t="inlineStr">
        <is>
          <t>6–15</t>
        </is>
      </c>
      <c r="T1312" t="inlineStr">
        <is>
          <t>Conta nova (≤ 30 dias)</t>
        </is>
      </c>
      <c r="U1312" t="inlineStr">
        <is>
          <t>EdTech</t>
        </is>
      </c>
      <c r="V1312" t="inlineStr">
        <is>
          <t>US</t>
        </is>
      </c>
      <c r="W1312" t="inlineStr">
        <is>
          <t>organic</t>
        </is>
      </c>
    </row>
    <row r="1313">
      <c r="A1313" t="inlineStr">
        <is>
          <t>S-19029a</t>
        </is>
      </c>
      <c r="B1313" t="inlineStr">
        <is>
          <t>A-712f1c</t>
        </is>
      </c>
      <c r="C1313" s="40" t="n">
        <v>45637</v>
      </c>
      <c r="D1313" s="40" t="n"/>
      <c r="E1313" t="n">
        <v>20</v>
      </c>
      <c r="F1313" t="n">
        <v>833</v>
      </c>
      <c r="G1313" t="inlineStr">
        <is>
          <t>2024-S2</t>
        </is>
      </c>
      <c r="H1313" t="inlineStr">
        <is>
          <t>Não</t>
        </is>
      </c>
      <c r="I1313" t="n">
        <v>0</v>
      </c>
      <c r="J1313" s="41" t="n"/>
      <c r="L1313" t="inlineStr"/>
      <c r="M1313" t="inlineStr">
        <is>
          <t>Pro</t>
        </is>
      </c>
      <c r="N1313" t="inlineStr">
        <is>
          <t>annual</t>
        </is>
      </c>
      <c r="O1313" t="inlineStr">
        <is>
          <t>Pago</t>
        </is>
      </c>
      <c r="P1313" t="inlineStr">
        <is>
          <t>Sim</t>
        </is>
      </c>
      <c r="Q1313" t="inlineStr">
        <is>
          <t>Não</t>
        </is>
      </c>
      <c r="R1313" t="inlineStr">
        <is>
          <t>Não</t>
        </is>
      </c>
      <c r="S1313" t="inlineStr">
        <is>
          <t>16–40</t>
        </is>
      </c>
      <c r="T1313" t="inlineStr">
        <is>
          <t>181–365 dias</t>
        </is>
      </c>
      <c r="U1313" t="inlineStr">
        <is>
          <t>DevTools</t>
        </is>
      </c>
      <c r="V1313" t="inlineStr">
        <is>
          <t>US</t>
        </is>
      </c>
      <c r="W1313" t="inlineStr">
        <is>
          <t>ads</t>
        </is>
      </c>
    </row>
    <row r="1314">
      <c r="A1314" t="inlineStr">
        <is>
          <t>S-05be05</t>
        </is>
      </c>
      <c r="B1314" t="inlineStr">
        <is>
          <t>A-e7beab</t>
        </is>
      </c>
      <c r="C1314" s="40" t="n">
        <v>45367</v>
      </c>
      <c r="D1314" s="40" t="n">
        <v>45442</v>
      </c>
      <c r="E1314" t="n">
        <v>75</v>
      </c>
      <c r="F1314" t="n">
        <v>995</v>
      </c>
      <c r="G1314" t="inlineStr">
        <is>
          <t>Até 2024-S1</t>
        </is>
      </c>
      <c r="H1314" t="inlineStr">
        <is>
          <t>Sim</t>
        </is>
      </c>
      <c r="I1314" t="n">
        <v>0</v>
      </c>
      <c r="J1314" s="41" t="n">
        <v>45413</v>
      </c>
      <c r="K1314" t="n">
        <v>30</v>
      </c>
      <c r="L1314" t="inlineStr">
        <is>
          <t>Sim</t>
        </is>
      </c>
      <c r="M1314" t="inlineStr">
        <is>
          <t>Enterprise</t>
        </is>
      </c>
      <c r="N1314" t="inlineStr">
        <is>
          <t>annual</t>
        </is>
      </c>
      <c r="O1314" t="inlineStr">
        <is>
          <t>Pago</t>
        </is>
      </c>
      <c r="P1314" t="inlineStr">
        <is>
          <t>Sim</t>
        </is>
      </c>
      <c r="Q1314" t="inlineStr">
        <is>
          <t>Não</t>
        </is>
      </c>
      <c r="R1314" t="inlineStr">
        <is>
          <t>Não</t>
        </is>
      </c>
      <c r="S1314" t="inlineStr">
        <is>
          <t>1–5</t>
        </is>
      </c>
      <c r="T1314" t="inlineStr">
        <is>
          <t>91–180 dias</t>
        </is>
      </c>
      <c r="U1314" t="inlineStr">
        <is>
          <t>EdTech</t>
        </is>
      </c>
      <c r="V1314" t="inlineStr">
        <is>
          <t>DE</t>
        </is>
      </c>
      <c r="W1314" t="inlineStr">
        <is>
          <t>organic</t>
        </is>
      </c>
    </row>
    <row r="1315">
      <c r="A1315" t="inlineStr">
        <is>
          <t>S-222167</t>
        </is>
      </c>
      <c r="B1315" t="inlineStr">
        <is>
          <t>A-c1e51e</t>
        </is>
      </c>
      <c r="C1315" s="40" t="n">
        <v>45655</v>
      </c>
      <c r="D1315" s="40" t="n">
        <v>45657</v>
      </c>
      <c r="E1315" t="n">
        <v>2</v>
      </c>
      <c r="F1315" t="n">
        <v>779</v>
      </c>
      <c r="G1315" t="inlineStr">
        <is>
          <t>2024-S2</t>
        </is>
      </c>
      <c r="H1315" t="inlineStr">
        <is>
          <t>Não</t>
        </is>
      </c>
      <c r="I1315" t="n">
        <v>1</v>
      </c>
      <c r="J1315" s="41" t="n">
        <v>45627</v>
      </c>
      <c r="K1315" t="n">
        <v>31</v>
      </c>
      <c r="L1315" t="inlineStr">
        <is>
          <t>Sim</t>
        </is>
      </c>
      <c r="M1315" t="inlineStr">
        <is>
          <t>Basic</t>
        </is>
      </c>
      <c r="N1315" t="inlineStr">
        <is>
          <t>annual</t>
        </is>
      </c>
      <c r="O1315" t="inlineStr">
        <is>
          <t>Pago</t>
        </is>
      </c>
      <c r="P1315" t="inlineStr">
        <is>
          <t>Sim</t>
        </is>
      </c>
      <c r="Q1315" t="inlineStr">
        <is>
          <t>Não</t>
        </is>
      </c>
      <c r="R1315" t="inlineStr">
        <is>
          <t>Não</t>
        </is>
      </c>
      <c r="S1315" t="inlineStr">
        <is>
          <t>41+</t>
        </is>
      </c>
      <c r="T1315" t="inlineStr">
        <is>
          <t>31–90 dias</t>
        </is>
      </c>
      <c r="U1315" t="inlineStr">
        <is>
          <t>FinTech</t>
        </is>
      </c>
      <c r="V1315" t="inlineStr">
        <is>
          <t>US</t>
        </is>
      </c>
      <c r="W1315" t="inlineStr">
        <is>
          <t>organic</t>
        </is>
      </c>
    </row>
    <row r="1316">
      <c r="A1316" t="inlineStr">
        <is>
          <t>S-a68d25</t>
        </is>
      </c>
      <c r="B1316" t="inlineStr">
        <is>
          <t>A-31ab9a</t>
        </is>
      </c>
      <c r="C1316" s="40" t="n">
        <v>45374</v>
      </c>
      <c r="D1316" s="40" t="n"/>
      <c r="E1316" t="n">
        <v>283</v>
      </c>
      <c r="F1316" t="n">
        <v>285</v>
      </c>
      <c r="G1316" t="inlineStr">
        <is>
          <t>Até 2024-S1</t>
        </is>
      </c>
      <c r="H1316" t="inlineStr">
        <is>
          <t>Sim</t>
        </is>
      </c>
      <c r="I1316" t="n">
        <v>0</v>
      </c>
      <c r="J1316" s="41" t="n"/>
      <c r="L1316" t="inlineStr"/>
      <c r="M1316" t="inlineStr">
        <is>
          <t>Basic</t>
        </is>
      </c>
      <c r="N1316" t="inlineStr">
        <is>
          <t>monthly</t>
        </is>
      </c>
      <c r="O1316" t="inlineStr">
        <is>
          <t>Pago</t>
        </is>
      </c>
      <c r="P1316" t="inlineStr">
        <is>
          <t>Sim</t>
        </is>
      </c>
      <c r="Q1316" t="inlineStr">
        <is>
          <t>Não</t>
        </is>
      </c>
      <c r="R1316" t="inlineStr">
        <is>
          <t>Não</t>
        </is>
      </c>
      <c r="S1316" t="inlineStr">
        <is>
          <t>6–15</t>
        </is>
      </c>
      <c r="T1316" t="inlineStr">
        <is>
          <t>Conta nova (≤ 30 dias)</t>
        </is>
      </c>
      <c r="U1316" t="inlineStr">
        <is>
          <t>FinTech</t>
        </is>
      </c>
      <c r="V1316" t="inlineStr">
        <is>
          <t>DE</t>
        </is>
      </c>
      <c r="W1316" t="inlineStr">
        <is>
          <t>organic</t>
        </is>
      </c>
    </row>
    <row r="1317">
      <c r="A1317" t="inlineStr">
        <is>
          <t>S-4305f1</t>
        </is>
      </c>
      <c r="B1317" t="inlineStr">
        <is>
          <t>A-afa505</t>
        </is>
      </c>
      <c r="C1317" s="40" t="n">
        <v>45299</v>
      </c>
      <c r="D1317" s="40" t="n"/>
      <c r="E1317" t="n">
        <v>358</v>
      </c>
      <c r="F1317" t="n">
        <v>3430</v>
      </c>
      <c r="G1317" t="inlineStr">
        <is>
          <t>Até 2024-S1</t>
        </is>
      </c>
      <c r="H1317" t="inlineStr">
        <is>
          <t>Sim</t>
        </is>
      </c>
      <c r="I1317" t="n">
        <v>0</v>
      </c>
      <c r="J1317" s="41" t="n"/>
      <c r="L1317" t="inlineStr"/>
      <c r="M1317" t="inlineStr">
        <is>
          <t>Pro</t>
        </is>
      </c>
      <c r="N1317" t="inlineStr">
        <is>
          <t>monthly</t>
        </is>
      </c>
      <c r="O1317" t="inlineStr">
        <is>
          <t>Pago</t>
        </is>
      </c>
      <c r="P1317" t="inlineStr">
        <is>
          <t>Sim</t>
        </is>
      </c>
      <c r="Q1317" t="inlineStr">
        <is>
          <t>Não</t>
        </is>
      </c>
      <c r="R1317" t="inlineStr">
        <is>
          <t>Não</t>
        </is>
      </c>
      <c r="S1317" t="inlineStr">
        <is>
          <t>41+</t>
        </is>
      </c>
      <c r="T1317" t="inlineStr">
        <is>
          <t>Conta nova (≤ 30 dias)</t>
        </is>
      </c>
      <c r="U1317" t="inlineStr">
        <is>
          <t>DevTools</t>
        </is>
      </c>
      <c r="V1317" t="inlineStr">
        <is>
          <t>US</t>
        </is>
      </c>
      <c r="W1317" t="inlineStr">
        <is>
          <t>partner</t>
        </is>
      </c>
    </row>
    <row r="1318">
      <c r="A1318" t="inlineStr">
        <is>
          <t>S-95cc5a</t>
        </is>
      </c>
      <c r="B1318" t="inlineStr">
        <is>
          <t>A-9bfc9f</t>
        </is>
      </c>
      <c r="C1318" s="40" t="n">
        <v>45365</v>
      </c>
      <c r="D1318" s="40" t="n"/>
      <c r="E1318" t="n">
        <v>292</v>
      </c>
      <c r="F1318" t="n">
        <v>1007</v>
      </c>
      <c r="G1318" t="inlineStr">
        <is>
          <t>Até 2024-S1</t>
        </is>
      </c>
      <c r="H1318" t="inlineStr">
        <is>
          <t>Sim</t>
        </is>
      </c>
      <c r="I1318" t="n">
        <v>0</v>
      </c>
      <c r="J1318" s="41" t="n"/>
      <c r="L1318" t="inlineStr"/>
      <c r="M1318" t="inlineStr">
        <is>
          <t>Basic</t>
        </is>
      </c>
      <c r="N1318" t="inlineStr">
        <is>
          <t>annual</t>
        </is>
      </c>
      <c r="O1318" t="inlineStr">
        <is>
          <t>Pago</t>
        </is>
      </c>
      <c r="P1318" t="inlineStr">
        <is>
          <t>Sim</t>
        </is>
      </c>
      <c r="Q1318" t="inlineStr">
        <is>
          <t>Sim</t>
        </is>
      </c>
      <c r="R1318" t="inlineStr">
        <is>
          <t>Não</t>
        </is>
      </c>
      <c r="S1318" t="inlineStr">
        <is>
          <t>41+</t>
        </is>
      </c>
      <c r="T1318" t="inlineStr">
        <is>
          <t>181–365 dias</t>
        </is>
      </c>
      <c r="U1318" t="inlineStr">
        <is>
          <t>DevTools</t>
        </is>
      </c>
      <c r="V1318" t="inlineStr">
        <is>
          <t>CA</t>
        </is>
      </c>
      <c r="W1318" t="inlineStr">
        <is>
          <t>ads</t>
        </is>
      </c>
    </row>
    <row r="1319">
      <c r="A1319" t="inlineStr">
        <is>
          <t>S-0b7de7</t>
        </is>
      </c>
      <c r="B1319" t="inlineStr">
        <is>
          <t>A-eb7fac</t>
        </is>
      </c>
      <c r="C1319" s="40" t="n">
        <v>45538</v>
      </c>
      <c r="D1319" s="40" t="n"/>
      <c r="E1319" t="n">
        <v>119</v>
      </c>
      <c r="F1319" t="n">
        <v>3184</v>
      </c>
      <c r="G1319" t="inlineStr">
        <is>
          <t>2024-S2</t>
        </is>
      </c>
      <c r="H1319" t="inlineStr">
        <is>
          <t>Sim</t>
        </is>
      </c>
      <c r="I1319" t="n">
        <v>0</v>
      </c>
      <c r="J1319" s="41" t="n"/>
      <c r="L1319" t="inlineStr"/>
      <c r="M1319" t="inlineStr">
        <is>
          <t>Enterprise</t>
        </is>
      </c>
      <c r="N1319" t="inlineStr">
        <is>
          <t>monthly</t>
        </is>
      </c>
      <c r="O1319" t="inlineStr">
        <is>
          <t>Pago</t>
        </is>
      </c>
      <c r="P1319" t="inlineStr">
        <is>
          <t>Sim</t>
        </is>
      </c>
      <c r="Q1319" t="inlineStr">
        <is>
          <t>Não</t>
        </is>
      </c>
      <c r="R1319" t="inlineStr">
        <is>
          <t>Não</t>
        </is>
      </c>
      <c r="S1319" t="inlineStr">
        <is>
          <t>16–40</t>
        </is>
      </c>
      <c r="T1319" t="inlineStr">
        <is>
          <t>181–365 dias</t>
        </is>
      </c>
      <c r="U1319" t="inlineStr">
        <is>
          <t>DevTools</t>
        </is>
      </c>
      <c r="V1319" t="inlineStr">
        <is>
          <t>US</t>
        </is>
      </c>
      <c r="W1319" t="inlineStr">
        <is>
          <t>organic</t>
        </is>
      </c>
    </row>
    <row r="1320">
      <c r="A1320" t="inlineStr">
        <is>
          <t>S-f5888c</t>
        </is>
      </c>
      <c r="B1320" t="inlineStr">
        <is>
          <t>A-4e631b</t>
        </is>
      </c>
      <c r="C1320" s="40" t="n">
        <v>45636</v>
      </c>
      <c r="D1320" s="40" t="n"/>
      <c r="E1320" t="n">
        <v>21</v>
      </c>
      <c r="F1320" t="n">
        <v>418</v>
      </c>
      <c r="G1320" t="inlineStr">
        <is>
          <t>2024-S2</t>
        </is>
      </c>
      <c r="H1320" t="inlineStr">
        <is>
          <t>Não</t>
        </is>
      </c>
      <c r="I1320" t="n">
        <v>0</v>
      </c>
      <c r="J1320" s="41" t="n"/>
      <c r="L1320" t="inlineStr"/>
      <c r="M1320" t="inlineStr">
        <is>
          <t>Basic</t>
        </is>
      </c>
      <c r="N1320" t="inlineStr">
        <is>
          <t>annual</t>
        </is>
      </c>
      <c r="O1320" t="inlineStr">
        <is>
          <t>Pago</t>
        </is>
      </c>
      <c r="P1320" t="inlineStr">
        <is>
          <t>Sim</t>
        </is>
      </c>
      <c r="Q1320" t="inlineStr">
        <is>
          <t>Não</t>
        </is>
      </c>
      <c r="R1320" t="inlineStr">
        <is>
          <t>Não</t>
        </is>
      </c>
      <c r="S1320" t="inlineStr">
        <is>
          <t>16–40</t>
        </is>
      </c>
      <c r="T1320" t="inlineStr">
        <is>
          <t>181–365 dias</t>
        </is>
      </c>
      <c r="U1320" t="inlineStr">
        <is>
          <t>FinTech</t>
        </is>
      </c>
      <c r="V1320" t="inlineStr">
        <is>
          <t>US</t>
        </is>
      </c>
      <c r="W1320" t="inlineStr">
        <is>
          <t>other</t>
        </is>
      </c>
    </row>
    <row r="1321">
      <c r="A1321" t="inlineStr">
        <is>
          <t>S-28489e</t>
        </is>
      </c>
      <c r="B1321" t="inlineStr">
        <is>
          <t>A-fd7ad3</t>
        </is>
      </c>
      <c r="C1321" s="40" t="n">
        <v>45598</v>
      </c>
      <c r="D1321" s="40" t="n"/>
      <c r="E1321" t="n">
        <v>59</v>
      </c>
      <c r="F1321" t="n">
        <v>0</v>
      </c>
      <c r="G1321" t="inlineStr">
        <is>
          <t>2024-S2</t>
        </is>
      </c>
      <c r="H1321" t="inlineStr">
        <is>
          <t>Sim</t>
        </is>
      </c>
      <c r="I1321" t="n">
        <v>0</v>
      </c>
      <c r="J1321" s="41" t="n"/>
      <c r="L1321" t="inlineStr"/>
      <c r="M1321" t="inlineStr">
        <is>
          <t>Basic</t>
        </is>
      </c>
      <c r="N1321" t="inlineStr">
        <is>
          <t>annual</t>
        </is>
      </c>
      <c r="O1321" t="inlineStr">
        <is>
          <t>Trial</t>
        </is>
      </c>
      <c r="P1321" t="inlineStr">
        <is>
          <t>Sim</t>
        </is>
      </c>
      <c r="Q1321" t="inlineStr">
        <is>
          <t>Não</t>
        </is>
      </c>
      <c r="R1321" t="inlineStr">
        <is>
          <t>Não</t>
        </is>
      </c>
      <c r="S1321" t="inlineStr">
        <is>
          <t>6–15</t>
        </is>
      </c>
      <c r="T1321" t="inlineStr">
        <is>
          <t>Conta nova (≤ 30 dias)</t>
        </is>
      </c>
      <c r="U1321" t="inlineStr">
        <is>
          <t>Cybersecurity</t>
        </is>
      </c>
      <c r="V1321" t="inlineStr">
        <is>
          <t>US</t>
        </is>
      </c>
      <c r="W1321" t="inlineStr">
        <is>
          <t>event</t>
        </is>
      </c>
    </row>
    <row r="1322">
      <c r="A1322" t="inlineStr">
        <is>
          <t>S-98dd7d</t>
        </is>
      </c>
      <c r="B1322" t="inlineStr">
        <is>
          <t>A-e6afc1</t>
        </is>
      </c>
      <c r="C1322" s="40" t="n">
        <v>45070</v>
      </c>
      <c r="D1322" s="40" t="n"/>
      <c r="E1322" t="n">
        <v>587</v>
      </c>
      <c r="F1322" t="n">
        <v>10149</v>
      </c>
      <c r="G1322" t="inlineStr">
        <is>
          <t>Até 2024-S1</t>
        </is>
      </c>
      <c r="H1322" t="inlineStr">
        <is>
          <t>Sim</t>
        </is>
      </c>
      <c r="I1322" t="n">
        <v>0</v>
      </c>
      <c r="J1322" s="41" t="n"/>
      <c r="L1322" t="inlineStr"/>
      <c r="M1322" t="inlineStr">
        <is>
          <t>Enterprise</t>
        </is>
      </c>
      <c r="N1322" t="inlineStr">
        <is>
          <t>annual</t>
        </is>
      </c>
      <c r="O1322" t="inlineStr">
        <is>
          <t>Pago</t>
        </is>
      </c>
      <c r="P1322" t="inlineStr">
        <is>
          <t>Sim</t>
        </is>
      </c>
      <c r="Q1322" t="inlineStr">
        <is>
          <t>Não</t>
        </is>
      </c>
      <c r="R1322" t="inlineStr">
        <is>
          <t>Não</t>
        </is>
      </c>
      <c r="S1322" t="inlineStr">
        <is>
          <t>41+</t>
        </is>
      </c>
      <c r="T1322" t="inlineStr">
        <is>
          <t>31–90 dias</t>
        </is>
      </c>
      <c r="U1322" t="inlineStr">
        <is>
          <t>DevTools</t>
        </is>
      </c>
      <c r="V1322" t="inlineStr">
        <is>
          <t>US</t>
        </is>
      </c>
      <c r="W1322" t="inlineStr">
        <is>
          <t>ads</t>
        </is>
      </c>
    </row>
    <row r="1323">
      <c r="A1323" t="inlineStr">
        <is>
          <t>S-b10cfa</t>
        </is>
      </c>
      <c r="B1323" t="inlineStr">
        <is>
          <t>A-503d5a</t>
        </is>
      </c>
      <c r="C1323" s="40" t="n">
        <v>45471</v>
      </c>
      <c r="D1323" s="40" t="n"/>
      <c r="E1323" t="n">
        <v>186</v>
      </c>
      <c r="F1323" t="n">
        <v>294</v>
      </c>
      <c r="G1323" t="inlineStr">
        <is>
          <t>Até 2024-S1</t>
        </is>
      </c>
      <c r="H1323" t="inlineStr">
        <is>
          <t>Sim</t>
        </is>
      </c>
      <c r="I1323" t="n">
        <v>0</v>
      </c>
      <c r="J1323" s="41" t="n"/>
      <c r="L1323" t="inlineStr"/>
      <c r="M1323" t="inlineStr">
        <is>
          <t>Pro</t>
        </is>
      </c>
      <c r="N1323" t="inlineStr">
        <is>
          <t>monthly</t>
        </is>
      </c>
      <c r="O1323" t="inlineStr">
        <is>
          <t>Pago</t>
        </is>
      </c>
      <c r="P1323" t="inlineStr">
        <is>
          <t>Sim</t>
        </is>
      </c>
      <c r="Q1323" t="inlineStr">
        <is>
          <t>Não</t>
        </is>
      </c>
      <c r="R1323" t="inlineStr">
        <is>
          <t>Não</t>
        </is>
      </c>
      <c r="S1323" t="inlineStr">
        <is>
          <t>6–15</t>
        </is>
      </c>
      <c r="T1323" t="inlineStr">
        <is>
          <t>181–365 dias</t>
        </is>
      </c>
      <c r="U1323" t="inlineStr">
        <is>
          <t>FinTech</t>
        </is>
      </c>
      <c r="V1323" t="inlineStr">
        <is>
          <t>US</t>
        </is>
      </c>
      <c r="W1323" t="inlineStr">
        <is>
          <t>other</t>
        </is>
      </c>
    </row>
    <row r="1324">
      <c r="A1324" t="inlineStr">
        <is>
          <t>S-3199cf</t>
        </is>
      </c>
      <c r="B1324" t="inlineStr">
        <is>
          <t>A-068fc6</t>
        </is>
      </c>
      <c r="C1324" s="40" t="n">
        <v>45493</v>
      </c>
      <c r="D1324" s="40" t="n"/>
      <c r="E1324" t="n">
        <v>164</v>
      </c>
      <c r="F1324" t="n">
        <v>1715</v>
      </c>
      <c r="G1324" t="inlineStr">
        <is>
          <t>2024-S2</t>
        </is>
      </c>
      <c r="H1324" t="inlineStr">
        <is>
          <t>Sim</t>
        </is>
      </c>
      <c r="I1324" t="n">
        <v>0</v>
      </c>
      <c r="J1324" s="41" t="n"/>
      <c r="L1324" t="inlineStr"/>
      <c r="M1324" t="inlineStr">
        <is>
          <t>Pro</t>
        </is>
      </c>
      <c r="N1324" t="inlineStr">
        <is>
          <t>monthly</t>
        </is>
      </c>
      <c r="O1324" t="inlineStr">
        <is>
          <t>Pago</t>
        </is>
      </c>
      <c r="P1324" t="inlineStr">
        <is>
          <t>Sim</t>
        </is>
      </c>
      <c r="Q1324" t="inlineStr">
        <is>
          <t>Não</t>
        </is>
      </c>
      <c r="R1324" t="inlineStr">
        <is>
          <t>Não</t>
        </is>
      </c>
      <c r="S1324" t="inlineStr">
        <is>
          <t>16–40</t>
        </is>
      </c>
      <c r="T1324" t="inlineStr">
        <is>
          <t>Mais de 365 dias</t>
        </is>
      </c>
      <c r="U1324" t="inlineStr">
        <is>
          <t>EdTech</t>
        </is>
      </c>
      <c r="V1324" t="inlineStr">
        <is>
          <t>US</t>
        </is>
      </c>
      <c r="W1324" t="inlineStr">
        <is>
          <t>event</t>
        </is>
      </c>
    </row>
    <row r="1325">
      <c r="A1325" t="inlineStr">
        <is>
          <t>S-61d573</t>
        </is>
      </c>
      <c r="B1325" t="inlineStr">
        <is>
          <t>A-0dbdc6</t>
        </is>
      </c>
      <c r="C1325" s="40" t="n">
        <v>45406</v>
      </c>
      <c r="D1325" s="40" t="n"/>
      <c r="E1325" t="n">
        <v>251</v>
      </c>
      <c r="F1325" t="n">
        <v>1470</v>
      </c>
      <c r="G1325" t="inlineStr">
        <is>
          <t>Até 2024-S1</t>
        </is>
      </c>
      <c r="H1325" t="inlineStr">
        <is>
          <t>Sim</t>
        </is>
      </c>
      <c r="I1325" t="n">
        <v>0</v>
      </c>
      <c r="J1325" s="41" t="n"/>
      <c r="L1325" t="inlineStr"/>
      <c r="M1325" t="inlineStr">
        <is>
          <t>Pro</t>
        </is>
      </c>
      <c r="N1325" t="inlineStr">
        <is>
          <t>annual</t>
        </is>
      </c>
      <c r="O1325" t="inlineStr">
        <is>
          <t>Pago</t>
        </is>
      </c>
      <c r="P1325" t="inlineStr">
        <is>
          <t>Sim</t>
        </is>
      </c>
      <c r="Q1325" t="inlineStr">
        <is>
          <t>Não</t>
        </is>
      </c>
      <c r="R1325" t="inlineStr">
        <is>
          <t>Não</t>
        </is>
      </c>
      <c r="S1325" t="inlineStr">
        <is>
          <t>16–40</t>
        </is>
      </c>
      <c r="T1325" t="inlineStr">
        <is>
          <t>Mais de 365 dias</t>
        </is>
      </c>
      <c r="U1325" t="inlineStr">
        <is>
          <t>Cybersecurity</t>
        </is>
      </c>
      <c r="V1325" t="inlineStr">
        <is>
          <t>DE</t>
        </is>
      </c>
      <c r="W1325" t="inlineStr">
        <is>
          <t>other</t>
        </is>
      </c>
    </row>
    <row r="1326">
      <c r="A1326" t="inlineStr">
        <is>
          <t>S-2dbf26</t>
        </is>
      </c>
      <c r="B1326" t="inlineStr">
        <is>
          <t>A-dfbd31</t>
        </is>
      </c>
      <c r="C1326" s="40" t="n">
        <v>45270</v>
      </c>
      <c r="D1326" s="40" t="n"/>
      <c r="E1326" t="n">
        <v>387</v>
      </c>
      <c r="F1326" t="n">
        <v>0</v>
      </c>
      <c r="G1326" t="inlineStr">
        <is>
          <t>Até 2024-S1</t>
        </is>
      </c>
      <c r="H1326" t="inlineStr">
        <is>
          <t>Sim</t>
        </is>
      </c>
      <c r="I1326" t="n">
        <v>0</v>
      </c>
      <c r="J1326" s="41" t="n"/>
      <c r="L1326" t="inlineStr"/>
      <c r="M1326" t="inlineStr">
        <is>
          <t>Pro</t>
        </is>
      </c>
      <c r="N1326" t="inlineStr">
        <is>
          <t>annual</t>
        </is>
      </c>
      <c r="O1326" t="inlineStr">
        <is>
          <t>Trial</t>
        </is>
      </c>
      <c r="P1326" t="inlineStr">
        <is>
          <t>Sim</t>
        </is>
      </c>
      <c r="Q1326" t="inlineStr">
        <is>
          <t>Não</t>
        </is>
      </c>
      <c r="R1326" t="inlineStr">
        <is>
          <t>Não</t>
        </is>
      </c>
      <c r="S1326" t="inlineStr">
        <is>
          <t>6–15</t>
        </is>
      </c>
      <c r="T1326" t="inlineStr">
        <is>
          <t>Conta nova (≤ 30 dias)</t>
        </is>
      </c>
      <c r="U1326" t="inlineStr">
        <is>
          <t>DevTools</t>
        </is>
      </c>
      <c r="V1326" t="inlineStr">
        <is>
          <t>UK</t>
        </is>
      </c>
      <c r="W1326" t="inlineStr">
        <is>
          <t>partner</t>
        </is>
      </c>
    </row>
    <row r="1327">
      <c r="A1327" t="inlineStr">
        <is>
          <t>S-eae773</t>
        </is>
      </c>
      <c r="B1327" t="inlineStr">
        <is>
          <t>A-88c6ca</t>
        </is>
      </c>
      <c r="C1327" s="40" t="n">
        <v>45629</v>
      </c>
      <c r="D1327" s="40" t="n"/>
      <c r="E1327" t="n">
        <v>28</v>
      </c>
      <c r="F1327" t="n">
        <v>539</v>
      </c>
      <c r="G1327" t="inlineStr">
        <is>
          <t>2024-S2</t>
        </is>
      </c>
      <c r="H1327" t="inlineStr">
        <is>
          <t>Não</t>
        </is>
      </c>
      <c r="I1327" t="n">
        <v>0</v>
      </c>
      <c r="J1327" s="41" t="n"/>
      <c r="L1327" t="inlineStr"/>
      <c r="M1327" t="inlineStr">
        <is>
          <t>Pro</t>
        </is>
      </c>
      <c r="N1327" t="inlineStr">
        <is>
          <t>monthly</t>
        </is>
      </c>
      <c r="O1327" t="inlineStr">
        <is>
          <t>Pago</t>
        </is>
      </c>
      <c r="P1327" t="inlineStr">
        <is>
          <t>Sim</t>
        </is>
      </c>
      <c r="Q1327" t="inlineStr">
        <is>
          <t>Não</t>
        </is>
      </c>
      <c r="R1327" t="inlineStr">
        <is>
          <t>Não</t>
        </is>
      </c>
      <c r="S1327" t="inlineStr">
        <is>
          <t>6–15</t>
        </is>
      </c>
      <c r="T1327" t="inlineStr">
        <is>
          <t>31–90 dias</t>
        </is>
      </c>
      <c r="U1327" t="inlineStr">
        <is>
          <t>FinTech</t>
        </is>
      </c>
      <c r="V1327" t="inlineStr">
        <is>
          <t>DE</t>
        </is>
      </c>
      <c r="W1327" t="inlineStr">
        <is>
          <t>ads</t>
        </is>
      </c>
    </row>
    <row r="1328">
      <c r="A1328" t="inlineStr">
        <is>
          <t>S-18b808</t>
        </is>
      </c>
      <c r="B1328" t="inlineStr">
        <is>
          <t>A-425e76</t>
        </is>
      </c>
      <c r="C1328" s="40" t="n">
        <v>45517</v>
      </c>
      <c r="D1328" s="40" t="n"/>
      <c r="E1328" t="n">
        <v>140</v>
      </c>
      <c r="F1328" t="n">
        <v>1791</v>
      </c>
      <c r="G1328" t="inlineStr">
        <is>
          <t>2024-S2</t>
        </is>
      </c>
      <c r="H1328" t="inlineStr">
        <is>
          <t>Sim</t>
        </is>
      </c>
      <c r="I1328" t="n">
        <v>0</v>
      </c>
      <c r="J1328" s="41" t="n"/>
      <c r="L1328" t="inlineStr"/>
      <c r="M1328" t="inlineStr">
        <is>
          <t>Enterprise</t>
        </is>
      </c>
      <c r="N1328" t="inlineStr">
        <is>
          <t>annual</t>
        </is>
      </c>
      <c r="O1328" t="inlineStr">
        <is>
          <t>Pago</t>
        </is>
      </c>
      <c r="P1328" t="inlineStr">
        <is>
          <t>Sim</t>
        </is>
      </c>
      <c r="Q1328" t="inlineStr">
        <is>
          <t>Não</t>
        </is>
      </c>
      <c r="R1328" t="inlineStr">
        <is>
          <t>Não</t>
        </is>
      </c>
      <c r="S1328" t="inlineStr">
        <is>
          <t>6–15</t>
        </is>
      </c>
      <c r="T1328" t="inlineStr">
        <is>
          <t>Mais de 365 dias</t>
        </is>
      </c>
      <c r="U1328" t="inlineStr">
        <is>
          <t>DevTools</t>
        </is>
      </c>
      <c r="V1328" t="inlineStr">
        <is>
          <t>UK</t>
        </is>
      </c>
      <c r="W1328" t="inlineStr">
        <is>
          <t>other</t>
        </is>
      </c>
    </row>
    <row r="1329">
      <c r="A1329" t="inlineStr">
        <is>
          <t>S-d90f0a</t>
        </is>
      </c>
      <c r="B1329" t="inlineStr">
        <is>
          <t>A-e19ff6</t>
        </is>
      </c>
      <c r="C1329" s="40" t="n">
        <v>45588</v>
      </c>
      <c r="D1329" s="40" t="n"/>
      <c r="E1329" t="n">
        <v>69</v>
      </c>
      <c r="F1329" t="n">
        <v>1274</v>
      </c>
      <c r="G1329" t="inlineStr">
        <is>
          <t>2024-S2</t>
        </is>
      </c>
      <c r="H1329" t="inlineStr">
        <is>
          <t>Sim</t>
        </is>
      </c>
      <c r="I1329" t="n">
        <v>0</v>
      </c>
      <c r="J1329" s="41" t="n"/>
      <c r="L1329" t="inlineStr"/>
      <c r="M1329" t="inlineStr">
        <is>
          <t>Pro</t>
        </is>
      </c>
      <c r="N1329" t="inlineStr">
        <is>
          <t>monthly</t>
        </is>
      </c>
      <c r="O1329" t="inlineStr">
        <is>
          <t>Pago</t>
        </is>
      </c>
      <c r="P1329" t="inlineStr">
        <is>
          <t>Não</t>
        </is>
      </c>
      <c r="Q1329" t="inlineStr">
        <is>
          <t>Não</t>
        </is>
      </c>
      <c r="R1329" t="inlineStr">
        <is>
          <t>Não</t>
        </is>
      </c>
      <c r="S1329" t="inlineStr">
        <is>
          <t>16–40</t>
        </is>
      </c>
      <c r="T1329" t="inlineStr">
        <is>
          <t>Mais de 365 dias</t>
        </is>
      </c>
      <c r="U1329" t="inlineStr">
        <is>
          <t>Cybersecurity</t>
        </is>
      </c>
      <c r="V1329" t="inlineStr">
        <is>
          <t>UK</t>
        </is>
      </c>
      <c r="W1329" t="inlineStr">
        <is>
          <t>partner</t>
        </is>
      </c>
    </row>
    <row r="1330">
      <c r="A1330" t="inlineStr">
        <is>
          <t>S-82be96</t>
        </is>
      </c>
      <c r="B1330" t="inlineStr">
        <is>
          <t>A-7920cc</t>
        </is>
      </c>
      <c r="C1330" s="40" t="n">
        <v>45625</v>
      </c>
      <c r="D1330" s="40" t="n"/>
      <c r="E1330" t="n">
        <v>32</v>
      </c>
      <c r="F1330" t="n">
        <v>1911</v>
      </c>
      <c r="G1330" t="inlineStr">
        <is>
          <t>2024-S2</t>
        </is>
      </c>
      <c r="H1330" t="inlineStr">
        <is>
          <t>Sim</t>
        </is>
      </c>
      <c r="I1330" t="n">
        <v>0</v>
      </c>
      <c r="J1330" s="41" t="n"/>
      <c r="L1330" t="inlineStr"/>
      <c r="M1330" t="inlineStr">
        <is>
          <t>Pro</t>
        </is>
      </c>
      <c r="N1330" t="inlineStr">
        <is>
          <t>annual</t>
        </is>
      </c>
      <c r="O1330" t="inlineStr">
        <is>
          <t>Pago</t>
        </is>
      </c>
      <c r="P1330" t="inlineStr">
        <is>
          <t>Sim</t>
        </is>
      </c>
      <c r="Q1330" t="inlineStr">
        <is>
          <t>Não</t>
        </is>
      </c>
      <c r="R1330" t="inlineStr">
        <is>
          <t>Não</t>
        </is>
      </c>
      <c r="S1330" t="inlineStr">
        <is>
          <t>16–40</t>
        </is>
      </c>
      <c r="T1330" t="inlineStr">
        <is>
          <t>Mais de 365 dias</t>
        </is>
      </c>
      <c r="U1330" t="inlineStr">
        <is>
          <t>Cybersecurity</t>
        </is>
      </c>
      <c r="V1330" t="inlineStr">
        <is>
          <t>FR</t>
        </is>
      </c>
      <c r="W1330" t="inlineStr">
        <is>
          <t>ads</t>
        </is>
      </c>
    </row>
    <row r="1331">
      <c r="A1331" t="inlineStr">
        <is>
          <t>S-7bd2d7</t>
        </is>
      </c>
      <c r="B1331" t="inlineStr">
        <is>
          <t>A-9b9fe9</t>
        </is>
      </c>
      <c r="C1331" s="40" t="n">
        <v>45624</v>
      </c>
      <c r="D1331" s="40" t="n"/>
      <c r="E1331" t="n">
        <v>33</v>
      </c>
      <c r="F1331" t="n">
        <v>9950</v>
      </c>
      <c r="G1331" t="inlineStr">
        <is>
          <t>2024-S2</t>
        </is>
      </c>
      <c r="H1331" t="inlineStr">
        <is>
          <t>Sim</t>
        </is>
      </c>
      <c r="I1331" t="n">
        <v>0</v>
      </c>
      <c r="J1331" s="41" t="n"/>
      <c r="L1331" t="inlineStr"/>
      <c r="M1331" t="inlineStr">
        <is>
          <t>Enterprise</t>
        </is>
      </c>
      <c r="N1331" t="inlineStr">
        <is>
          <t>monthly</t>
        </is>
      </c>
      <c r="O1331" t="inlineStr">
        <is>
          <t>Pago</t>
        </is>
      </c>
      <c r="P1331" t="inlineStr">
        <is>
          <t>Sim</t>
        </is>
      </c>
      <c r="Q1331" t="inlineStr">
        <is>
          <t>Não</t>
        </is>
      </c>
      <c r="R1331" t="inlineStr">
        <is>
          <t>Não</t>
        </is>
      </c>
      <c r="S1331" t="inlineStr">
        <is>
          <t>41+</t>
        </is>
      </c>
      <c r="T1331" t="inlineStr">
        <is>
          <t>Mais de 365 dias</t>
        </is>
      </c>
      <c r="U1331" t="inlineStr">
        <is>
          <t>EdTech</t>
        </is>
      </c>
      <c r="V1331" t="inlineStr">
        <is>
          <t>AU</t>
        </is>
      </c>
      <c r="W1331" t="inlineStr">
        <is>
          <t>other</t>
        </is>
      </c>
    </row>
    <row r="1332">
      <c r="A1332" t="inlineStr">
        <is>
          <t>S-5f3359</t>
        </is>
      </c>
      <c r="B1332" t="inlineStr">
        <is>
          <t>A-9174e0</t>
        </is>
      </c>
      <c r="C1332" s="40" t="n">
        <v>45636</v>
      </c>
      <c r="D1332" s="40" t="n"/>
      <c r="E1332" t="n">
        <v>21</v>
      </c>
      <c r="F1332" t="n">
        <v>1813</v>
      </c>
      <c r="G1332" t="inlineStr">
        <is>
          <t>2024-S2</t>
        </is>
      </c>
      <c r="H1332" t="inlineStr">
        <is>
          <t>Não</t>
        </is>
      </c>
      <c r="I1332" t="n">
        <v>0</v>
      </c>
      <c r="J1332" s="41" t="n"/>
      <c r="L1332" t="inlineStr"/>
      <c r="M1332" t="inlineStr">
        <is>
          <t>Pro</t>
        </is>
      </c>
      <c r="N1332" t="inlineStr">
        <is>
          <t>annual</t>
        </is>
      </c>
      <c r="O1332" t="inlineStr">
        <is>
          <t>Pago</t>
        </is>
      </c>
      <c r="P1332" t="inlineStr">
        <is>
          <t>Sim</t>
        </is>
      </c>
      <c r="Q1332" t="inlineStr">
        <is>
          <t>Não</t>
        </is>
      </c>
      <c r="R1332" t="inlineStr">
        <is>
          <t>Não</t>
        </is>
      </c>
      <c r="S1332" t="inlineStr">
        <is>
          <t>16–40</t>
        </is>
      </c>
      <c r="T1332" t="inlineStr">
        <is>
          <t>Conta nova (≤ 30 dias)</t>
        </is>
      </c>
      <c r="U1332" t="inlineStr">
        <is>
          <t>Cybersecurity</t>
        </is>
      </c>
      <c r="V1332" t="inlineStr">
        <is>
          <t>US</t>
        </is>
      </c>
      <c r="W1332" t="inlineStr">
        <is>
          <t>partner</t>
        </is>
      </c>
    </row>
    <row r="1333">
      <c r="A1333" t="inlineStr">
        <is>
          <t>S-9d7c19</t>
        </is>
      </c>
      <c r="B1333" t="inlineStr">
        <is>
          <t>A-82d8a6</t>
        </is>
      </c>
      <c r="C1333" s="40" t="n">
        <v>45657</v>
      </c>
      <c r="D1333" s="40" t="n">
        <v>45657</v>
      </c>
      <c r="E1333" t="n">
        <v>0</v>
      </c>
      <c r="F1333" t="n">
        <v>245</v>
      </c>
      <c r="G1333" t="inlineStr">
        <is>
          <t>2024-S2</t>
        </is>
      </c>
      <c r="H1333" t="inlineStr">
        <is>
          <t>Não</t>
        </is>
      </c>
      <c r="I1333" t="n">
        <v>1</v>
      </c>
      <c r="J1333" s="41" t="n">
        <v>45627</v>
      </c>
      <c r="K1333" t="n">
        <v>31</v>
      </c>
      <c r="L1333" t="inlineStr">
        <is>
          <t>Sim</t>
        </is>
      </c>
      <c r="M1333" t="inlineStr">
        <is>
          <t>Pro</t>
        </is>
      </c>
      <c r="N1333" t="inlineStr">
        <is>
          <t>annual</t>
        </is>
      </c>
      <c r="O1333" t="inlineStr">
        <is>
          <t>Pago</t>
        </is>
      </c>
      <c r="P1333" t="inlineStr">
        <is>
          <t>Sim</t>
        </is>
      </c>
      <c r="Q1333" t="inlineStr">
        <is>
          <t>Não</t>
        </is>
      </c>
      <c r="R1333" t="inlineStr">
        <is>
          <t>Não</t>
        </is>
      </c>
      <c r="S1333" t="inlineStr">
        <is>
          <t>1–5</t>
        </is>
      </c>
      <c r="T1333" t="inlineStr">
        <is>
          <t>31–90 dias</t>
        </is>
      </c>
      <c r="U1333" t="inlineStr">
        <is>
          <t>Cybersecurity</t>
        </is>
      </c>
      <c r="V1333" t="inlineStr">
        <is>
          <t>UK</t>
        </is>
      </c>
      <c r="W1333" t="inlineStr">
        <is>
          <t>ads</t>
        </is>
      </c>
    </row>
    <row r="1334">
      <c r="A1334" t="inlineStr">
        <is>
          <t>S-2bc644</t>
        </is>
      </c>
      <c r="B1334" t="inlineStr">
        <is>
          <t>A-2d4502</t>
        </is>
      </c>
      <c r="C1334" s="40" t="n">
        <v>45412</v>
      </c>
      <c r="D1334" s="40" t="n"/>
      <c r="E1334" t="n">
        <v>245</v>
      </c>
      <c r="F1334" t="n">
        <v>392</v>
      </c>
      <c r="G1334" t="inlineStr">
        <is>
          <t>Até 2024-S1</t>
        </is>
      </c>
      <c r="H1334" t="inlineStr">
        <is>
          <t>Sim</t>
        </is>
      </c>
      <c r="I1334" t="n">
        <v>0</v>
      </c>
      <c r="J1334" s="41" t="n"/>
      <c r="L1334" t="inlineStr"/>
      <c r="M1334" t="inlineStr">
        <is>
          <t>Pro</t>
        </is>
      </c>
      <c r="N1334" t="inlineStr">
        <is>
          <t>annual</t>
        </is>
      </c>
      <c r="O1334" t="inlineStr">
        <is>
          <t>Pago</t>
        </is>
      </c>
      <c r="P1334" t="inlineStr">
        <is>
          <t>Sim</t>
        </is>
      </c>
      <c r="Q1334" t="inlineStr">
        <is>
          <t>Não</t>
        </is>
      </c>
      <c r="R1334" t="inlineStr">
        <is>
          <t>Não</t>
        </is>
      </c>
      <c r="S1334" t="inlineStr">
        <is>
          <t>6–15</t>
        </is>
      </c>
      <c r="T1334" t="inlineStr">
        <is>
          <t>Conta nova (≤ 30 dias)</t>
        </is>
      </c>
      <c r="U1334" t="inlineStr">
        <is>
          <t>FinTech</t>
        </is>
      </c>
      <c r="V1334" t="inlineStr">
        <is>
          <t>IN</t>
        </is>
      </c>
      <c r="W1334" t="inlineStr">
        <is>
          <t>event</t>
        </is>
      </c>
    </row>
    <row r="1335">
      <c r="A1335" t="inlineStr">
        <is>
          <t>S-ec8b34</t>
        </is>
      </c>
      <c r="B1335" t="inlineStr">
        <is>
          <t>A-de58ca</t>
        </is>
      </c>
      <c r="C1335" s="40" t="n">
        <v>45208</v>
      </c>
      <c r="D1335" s="40" t="n"/>
      <c r="E1335" t="n">
        <v>449</v>
      </c>
      <c r="F1335" t="n">
        <v>12338</v>
      </c>
      <c r="G1335" t="inlineStr">
        <is>
          <t>Até 2024-S1</t>
        </is>
      </c>
      <c r="H1335" t="inlineStr">
        <is>
          <t>Sim</t>
        </is>
      </c>
      <c r="I1335" t="n">
        <v>0</v>
      </c>
      <c r="J1335" s="41" t="n"/>
      <c r="L1335" t="inlineStr"/>
      <c r="M1335" t="inlineStr">
        <is>
          <t>Enterprise</t>
        </is>
      </c>
      <c r="N1335" t="inlineStr">
        <is>
          <t>annual</t>
        </is>
      </c>
      <c r="O1335" t="inlineStr">
        <is>
          <t>Pago</t>
        </is>
      </c>
      <c r="P1335" t="inlineStr">
        <is>
          <t>Não</t>
        </is>
      </c>
      <c r="Q1335" t="inlineStr">
        <is>
          <t>Não</t>
        </is>
      </c>
      <c r="R1335" t="inlineStr">
        <is>
          <t>Não</t>
        </is>
      </c>
      <c r="S1335" t="inlineStr">
        <is>
          <t>41+</t>
        </is>
      </c>
      <c r="T1335" t="inlineStr">
        <is>
          <t>91–180 dias</t>
        </is>
      </c>
      <c r="U1335" t="inlineStr">
        <is>
          <t>HealthTech</t>
        </is>
      </c>
      <c r="V1335" t="inlineStr">
        <is>
          <t>DE</t>
        </is>
      </c>
      <c r="W1335" t="inlineStr">
        <is>
          <t>organic</t>
        </is>
      </c>
    </row>
    <row r="1336">
      <c r="A1336" t="inlineStr">
        <is>
          <t>S-1d2d00</t>
        </is>
      </c>
      <c r="B1336" t="inlineStr">
        <is>
          <t>A-a7bd4b</t>
        </is>
      </c>
      <c r="C1336" s="40" t="n">
        <v>45553</v>
      </c>
      <c r="D1336" s="40" t="n">
        <v>45578</v>
      </c>
      <c r="E1336" t="n">
        <v>25</v>
      </c>
      <c r="F1336" t="n">
        <v>171</v>
      </c>
      <c r="G1336" t="inlineStr">
        <is>
          <t>2024-S2</t>
        </is>
      </c>
      <c r="H1336" t="inlineStr">
        <is>
          <t>Sim</t>
        </is>
      </c>
      <c r="I1336" t="n">
        <v>1</v>
      </c>
      <c r="J1336" s="41" t="n">
        <v>45566</v>
      </c>
      <c r="K1336" t="n">
        <v>13</v>
      </c>
      <c r="L1336" t="inlineStr">
        <is>
          <t>Não</t>
        </is>
      </c>
      <c r="M1336" t="inlineStr">
        <is>
          <t>Basic</t>
        </is>
      </c>
      <c r="N1336" t="inlineStr">
        <is>
          <t>monthly</t>
        </is>
      </c>
      <c r="O1336" t="inlineStr">
        <is>
          <t>Pago</t>
        </is>
      </c>
      <c r="P1336" t="inlineStr">
        <is>
          <t>Sim</t>
        </is>
      </c>
      <c r="Q1336" t="inlineStr">
        <is>
          <t>Não</t>
        </is>
      </c>
      <c r="R1336" t="inlineStr">
        <is>
          <t>Não</t>
        </is>
      </c>
      <c r="S1336" t="inlineStr">
        <is>
          <t>6–15</t>
        </is>
      </c>
      <c r="T1336" t="inlineStr">
        <is>
          <t>Mais de 365 dias</t>
        </is>
      </c>
      <c r="U1336" t="inlineStr">
        <is>
          <t>Cybersecurity</t>
        </is>
      </c>
      <c r="V1336" t="inlineStr">
        <is>
          <t>US</t>
        </is>
      </c>
      <c r="W1336" t="inlineStr">
        <is>
          <t>ads</t>
        </is>
      </c>
    </row>
    <row r="1337">
      <c r="A1337" t="inlineStr">
        <is>
          <t>S-9a44ec</t>
        </is>
      </c>
      <c r="B1337" t="inlineStr">
        <is>
          <t>A-bf7919</t>
        </is>
      </c>
      <c r="C1337" s="40" t="n">
        <v>45647</v>
      </c>
      <c r="D1337" s="40" t="n">
        <v>45655</v>
      </c>
      <c r="E1337" t="n">
        <v>8</v>
      </c>
      <c r="F1337" t="n">
        <v>735</v>
      </c>
      <c r="G1337" t="inlineStr">
        <is>
          <t>2024-S2</t>
        </is>
      </c>
      <c r="H1337" t="inlineStr">
        <is>
          <t>Não</t>
        </is>
      </c>
      <c r="I1337" t="n">
        <v>1</v>
      </c>
      <c r="J1337" s="41" t="n">
        <v>45627</v>
      </c>
      <c r="K1337" t="n">
        <v>29</v>
      </c>
      <c r="L1337" t="inlineStr">
        <is>
          <t>Sim</t>
        </is>
      </c>
      <c r="M1337" t="inlineStr">
        <is>
          <t>Pro</t>
        </is>
      </c>
      <c r="N1337" t="inlineStr">
        <is>
          <t>annual</t>
        </is>
      </c>
      <c r="O1337" t="inlineStr">
        <is>
          <t>Pago</t>
        </is>
      </c>
      <c r="P1337" t="inlineStr">
        <is>
          <t>Sim</t>
        </is>
      </c>
      <c r="Q1337" t="inlineStr">
        <is>
          <t>Não</t>
        </is>
      </c>
      <c r="R1337" t="inlineStr">
        <is>
          <t>Não</t>
        </is>
      </c>
      <c r="S1337" t="inlineStr">
        <is>
          <t>6–15</t>
        </is>
      </c>
      <c r="T1337" t="inlineStr">
        <is>
          <t>Conta nova (≤ 30 dias)</t>
        </is>
      </c>
      <c r="U1337" t="inlineStr">
        <is>
          <t>HealthTech</t>
        </is>
      </c>
      <c r="V1337" t="inlineStr">
        <is>
          <t>US</t>
        </is>
      </c>
      <c r="W1337" t="inlineStr">
        <is>
          <t>organic</t>
        </is>
      </c>
    </row>
    <row r="1338">
      <c r="A1338" t="inlineStr">
        <is>
          <t>S-6c109f</t>
        </is>
      </c>
      <c r="B1338" t="inlineStr">
        <is>
          <t>A-c42f1f</t>
        </is>
      </c>
      <c r="C1338" s="40" t="n">
        <v>45578</v>
      </c>
      <c r="D1338" s="40" t="n"/>
      <c r="E1338" t="n">
        <v>79</v>
      </c>
      <c r="F1338" t="n">
        <v>2388</v>
      </c>
      <c r="G1338" t="inlineStr">
        <is>
          <t>2024-S2</t>
        </is>
      </c>
      <c r="H1338" t="inlineStr">
        <is>
          <t>Sim</t>
        </is>
      </c>
      <c r="I1338" t="n">
        <v>0</v>
      </c>
      <c r="J1338" s="41" t="n"/>
      <c r="L1338" t="inlineStr"/>
      <c r="M1338" t="inlineStr">
        <is>
          <t>Enterprise</t>
        </is>
      </c>
      <c r="N1338" t="inlineStr">
        <is>
          <t>annual</t>
        </is>
      </c>
      <c r="O1338" t="inlineStr">
        <is>
          <t>Pago</t>
        </is>
      </c>
      <c r="P1338" t="inlineStr">
        <is>
          <t>Sim</t>
        </is>
      </c>
      <c r="Q1338" t="inlineStr">
        <is>
          <t>Não</t>
        </is>
      </c>
      <c r="R1338" t="inlineStr">
        <is>
          <t>Não</t>
        </is>
      </c>
      <c r="S1338" t="inlineStr">
        <is>
          <t>6–15</t>
        </is>
      </c>
      <c r="T1338" t="inlineStr">
        <is>
          <t>31–90 dias</t>
        </is>
      </c>
      <c r="U1338" t="inlineStr">
        <is>
          <t>HealthTech</t>
        </is>
      </c>
      <c r="V1338" t="inlineStr">
        <is>
          <t>US</t>
        </is>
      </c>
      <c r="W1338" t="inlineStr">
        <is>
          <t>other</t>
        </is>
      </c>
    </row>
    <row r="1339">
      <c r="A1339" t="inlineStr">
        <is>
          <t>S-f99f9e</t>
        </is>
      </c>
      <c r="B1339" t="inlineStr">
        <is>
          <t>A-dbc825</t>
        </is>
      </c>
      <c r="C1339" s="40" t="n">
        <v>45584</v>
      </c>
      <c r="D1339" s="40" t="n">
        <v>45643</v>
      </c>
      <c r="E1339" t="n">
        <v>59</v>
      </c>
      <c r="F1339" t="n">
        <v>10945</v>
      </c>
      <c r="G1339" t="inlineStr">
        <is>
          <t>2024-S2</t>
        </is>
      </c>
      <c r="H1339" t="inlineStr">
        <is>
          <t>Sim</t>
        </is>
      </c>
      <c r="I1339" t="n">
        <v>0</v>
      </c>
      <c r="J1339" s="41" t="n">
        <v>45627</v>
      </c>
      <c r="K1339" t="n">
        <v>17</v>
      </c>
      <c r="L1339" t="inlineStr">
        <is>
          <t>Não</t>
        </is>
      </c>
      <c r="M1339" t="inlineStr">
        <is>
          <t>Enterprise</t>
        </is>
      </c>
      <c r="N1339" t="inlineStr">
        <is>
          <t>monthly</t>
        </is>
      </c>
      <c r="O1339" t="inlineStr">
        <is>
          <t>Pago</t>
        </is>
      </c>
      <c r="P1339" t="inlineStr">
        <is>
          <t>Sim</t>
        </is>
      </c>
      <c r="Q1339" t="inlineStr">
        <is>
          <t>Não</t>
        </is>
      </c>
      <c r="R1339" t="inlineStr">
        <is>
          <t>Não</t>
        </is>
      </c>
      <c r="S1339" t="inlineStr">
        <is>
          <t>41+</t>
        </is>
      </c>
      <c r="T1339" t="inlineStr">
        <is>
          <t>181–365 dias</t>
        </is>
      </c>
      <c r="U1339" t="inlineStr">
        <is>
          <t>EdTech</t>
        </is>
      </c>
      <c r="V1339" t="inlineStr">
        <is>
          <t>FR</t>
        </is>
      </c>
      <c r="W1339" t="inlineStr">
        <is>
          <t>partner</t>
        </is>
      </c>
    </row>
    <row r="1340">
      <c r="A1340" t="inlineStr">
        <is>
          <t>S-9dda85</t>
        </is>
      </c>
      <c r="B1340" t="inlineStr">
        <is>
          <t>A-462d45</t>
        </is>
      </c>
      <c r="C1340" s="40" t="n">
        <v>45307</v>
      </c>
      <c r="D1340" s="40" t="n">
        <v>45441</v>
      </c>
      <c r="E1340" t="n">
        <v>134</v>
      </c>
      <c r="F1340" t="n">
        <v>1691</v>
      </c>
      <c r="G1340" t="inlineStr">
        <is>
          <t>Até 2024-S1</t>
        </is>
      </c>
      <c r="H1340" t="inlineStr">
        <is>
          <t>Sim</t>
        </is>
      </c>
      <c r="I1340" t="n">
        <v>0</v>
      </c>
      <c r="J1340" s="41" t="n">
        <v>45413</v>
      </c>
      <c r="K1340" t="n">
        <v>29</v>
      </c>
      <c r="L1340" t="inlineStr">
        <is>
          <t>Sim</t>
        </is>
      </c>
      <c r="M1340" t="inlineStr">
        <is>
          <t>Basic</t>
        </is>
      </c>
      <c r="N1340" t="inlineStr">
        <is>
          <t>annual</t>
        </is>
      </c>
      <c r="O1340" t="inlineStr">
        <is>
          <t>Pago</t>
        </is>
      </c>
      <c r="P1340" t="inlineStr">
        <is>
          <t>Não</t>
        </is>
      </c>
      <c r="Q1340" t="inlineStr">
        <is>
          <t>Não</t>
        </is>
      </c>
      <c r="R1340" t="inlineStr">
        <is>
          <t>Não</t>
        </is>
      </c>
      <c r="S1340" t="inlineStr">
        <is>
          <t>41+</t>
        </is>
      </c>
      <c r="T1340" t="inlineStr">
        <is>
          <t>Conta nova (≤ 30 dias)</t>
        </is>
      </c>
      <c r="U1340" t="inlineStr">
        <is>
          <t>Cybersecurity</t>
        </is>
      </c>
      <c r="V1340" t="inlineStr">
        <is>
          <t>US</t>
        </is>
      </c>
      <c r="W1340" t="inlineStr">
        <is>
          <t>partner</t>
        </is>
      </c>
    </row>
    <row r="1341">
      <c r="A1341" t="inlineStr">
        <is>
          <t>S-94009b</t>
        </is>
      </c>
      <c r="B1341" t="inlineStr">
        <is>
          <t>A-9f0b68</t>
        </is>
      </c>
      <c r="C1341" s="40" t="n">
        <v>45573</v>
      </c>
      <c r="D1341" s="40" t="n"/>
      <c r="E1341" t="n">
        <v>84</v>
      </c>
      <c r="F1341" t="n">
        <v>1990</v>
      </c>
      <c r="G1341" t="inlineStr">
        <is>
          <t>2024-S2</t>
        </is>
      </c>
      <c r="H1341" t="inlineStr">
        <is>
          <t>Sim</t>
        </is>
      </c>
      <c r="I1341" t="n">
        <v>0</v>
      </c>
      <c r="J1341" s="41" t="n"/>
      <c r="L1341" t="inlineStr"/>
      <c r="M1341" t="inlineStr">
        <is>
          <t>Enterprise</t>
        </is>
      </c>
      <c r="N1341" t="inlineStr">
        <is>
          <t>annual</t>
        </is>
      </c>
      <c r="O1341" t="inlineStr">
        <is>
          <t>Pago</t>
        </is>
      </c>
      <c r="P1341" t="inlineStr">
        <is>
          <t>Sim</t>
        </is>
      </c>
      <c r="Q1341" t="inlineStr">
        <is>
          <t>Não</t>
        </is>
      </c>
      <c r="R1341" t="inlineStr">
        <is>
          <t>Sim</t>
        </is>
      </c>
      <c r="S1341" t="inlineStr">
        <is>
          <t>6–15</t>
        </is>
      </c>
      <c r="T1341" t="inlineStr">
        <is>
          <t>91–180 dias</t>
        </is>
      </c>
      <c r="U1341" t="inlineStr">
        <is>
          <t>EdTech</t>
        </is>
      </c>
      <c r="V1341" t="inlineStr">
        <is>
          <t>US</t>
        </is>
      </c>
      <c r="W1341" t="inlineStr">
        <is>
          <t>ads</t>
        </is>
      </c>
    </row>
    <row r="1342">
      <c r="A1342" t="inlineStr">
        <is>
          <t>S-834097</t>
        </is>
      </c>
      <c r="B1342" t="inlineStr">
        <is>
          <t>A-9badbd</t>
        </is>
      </c>
      <c r="C1342" s="40" t="n">
        <v>45629</v>
      </c>
      <c r="D1342" s="40" t="n"/>
      <c r="E1342" t="n">
        <v>28</v>
      </c>
      <c r="F1342" t="n">
        <v>995</v>
      </c>
      <c r="G1342" t="inlineStr">
        <is>
          <t>2024-S2</t>
        </is>
      </c>
      <c r="H1342" t="inlineStr">
        <is>
          <t>Não</t>
        </is>
      </c>
      <c r="I1342" t="n">
        <v>0</v>
      </c>
      <c r="J1342" s="41" t="n"/>
      <c r="L1342" t="inlineStr"/>
      <c r="M1342" t="inlineStr">
        <is>
          <t>Enterprise</t>
        </is>
      </c>
      <c r="N1342" t="inlineStr">
        <is>
          <t>annual</t>
        </is>
      </c>
      <c r="O1342" t="inlineStr">
        <is>
          <t>Pago</t>
        </is>
      </c>
      <c r="P1342" t="inlineStr">
        <is>
          <t>Sim</t>
        </is>
      </c>
      <c r="Q1342" t="inlineStr">
        <is>
          <t>Não</t>
        </is>
      </c>
      <c r="R1342" t="inlineStr">
        <is>
          <t>Não</t>
        </is>
      </c>
      <c r="S1342" t="inlineStr">
        <is>
          <t>1–5</t>
        </is>
      </c>
      <c r="T1342" t="inlineStr">
        <is>
          <t>91–180 dias</t>
        </is>
      </c>
      <c r="U1342" t="inlineStr">
        <is>
          <t>Cybersecurity</t>
        </is>
      </c>
      <c r="V1342" t="inlineStr">
        <is>
          <t>DE</t>
        </is>
      </c>
      <c r="W1342" t="inlineStr">
        <is>
          <t>ads</t>
        </is>
      </c>
    </row>
    <row r="1343">
      <c r="A1343" t="inlineStr">
        <is>
          <t>S-61efc1</t>
        </is>
      </c>
      <c r="B1343" t="inlineStr">
        <is>
          <t>A-05d3b3</t>
        </is>
      </c>
      <c r="C1343" s="40" t="n">
        <v>45257</v>
      </c>
      <c r="D1343" s="40" t="n"/>
      <c r="E1343" t="n">
        <v>400</v>
      </c>
      <c r="F1343" t="n">
        <v>0</v>
      </c>
      <c r="G1343" t="inlineStr">
        <is>
          <t>Até 2024-S1</t>
        </is>
      </c>
      <c r="H1343" t="inlineStr">
        <is>
          <t>Sim</t>
        </is>
      </c>
      <c r="I1343" t="n">
        <v>0</v>
      </c>
      <c r="J1343" s="41" t="n"/>
      <c r="L1343" t="inlineStr"/>
      <c r="M1343" t="inlineStr">
        <is>
          <t>Pro</t>
        </is>
      </c>
      <c r="N1343" t="inlineStr">
        <is>
          <t>monthly</t>
        </is>
      </c>
      <c r="O1343" t="inlineStr">
        <is>
          <t>Trial</t>
        </is>
      </c>
      <c r="P1343" t="inlineStr">
        <is>
          <t>Não</t>
        </is>
      </c>
      <c r="Q1343" t="inlineStr">
        <is>
          <t>Não</t>
        </is>
      </c>
      <c r="R1343" t="inlineStr">
        <is>
          <t>Não</t>
        </is>
      </c>
      <c r="S1343" t="inlineStr">
        <is>
          <t>6–15</t>
        </is>
      </c>
      <c r="T1343" t="inlineStr">
        <is>
          <t>181–365 dias</t>
        </is>
      </c>
      <c r="U1343" t="inlineStr">
        <is>
          <t>DevTools</t>
        </is>
      </c>
      <c r="V1343" t="inlineStr">
        <is>
          <t>AU</t>
        </is>
      </c>
      <c r="W1343" t="inlineStr">
        <is>
          <t>ads</t>
        </is>
      </c>
    </row>
    <row r="1344">
      <c r="A1344" t="inlineStr">
        <is>
          <t>S-d1527e</t>
        </is>
      </c>
      <c r="B1344" t="inlineStr">
        <is>
          <t>A-956988</t>
        </is>
      </c>
      <c r="C1344" s="40" t="n">
        <v>45633</v>
      </c>
      <c r="D1344" s="40" t="n"/>
      <c r="E1344" t="n">
        <v>24</v>
      </c>
      <c r="F1344" t="n">
        <v>1274</v>
      </c>
      <c r="G1344" t="inlineStr">
        <is>
          <t>2024-S2</t>
        </is>
      </c>
      <c r="H1344" t="inlineStr">
        <is>
          <t>Não</t>
        </is>
      </c>
      <c r="I1344" t="n">
        <v>0</v>
      </c>
      <c r="J1344" s="41" t="n"/>
      <c r="L1344" t="inlineStr"/>
      <c r="M1344" t="inlineStr">
        <is>
          <t>Pro</t>
        </is>
      </c>
      <c r="N1344" t="inlineStr">
        <is>
          <t>annual</t>
        </is>
      </c>
      <c r="O1344" t="inlineStr">
        <is>
          <t>Pago</t>
        </is>
      </c>
      <c r="P1344" t="inlineStr">
        <is>
          <t>Sim</t>
        </is>
      </c>
      <c r="Q1344" t="inlineStr">
        <is>
          <t>Não</t>
        </is>
      </c>
      <c r="R1344" t="inlineStr">
        <is>
          <t>Não</t>
        </is>
      </c>
      <c r="S1344" t="inlineStr">
        <is>
          <t>16–40</t>
        </is>
      </c>
      <c r="T1344" t="inlineStr">
        <is>
          <t>Conta nova (≤ 30 dias)</t>
        </is>
      </c>
      <c r="U1344" t="inlineStr">
        <is>
          <t>EdTech</t>
        </is>
      </c>
      <c r="V1344" t="inlineStr">
        <is>
          <t>UK</t>
        </is>
      </c>
      <c r="W1344" t="inlineStr">
        <is>
          <t>ads</t>
        </is>
      </c>
    </row>
    <row r="1345">
      <c r="A1345" t="inlineStr">
        <is>
          <t>S-caec41</t>
        </is>
      </c>
      <c r="B1345" t="inlineStr">
        <is>
          <t>A-55f257</t>
        </is>
      </c>
      <c r="C1345" s="40" t="n">
        <v>45315</v>
      </c>
      <c r="D1345" s="40" t="n"/>
      <c r="E1345" t="n">
        <v>342</v>
      </c>
      <c r="F1345" t="n">
        <v>4577</v>
      </c>
      <c r="G1345" t="inlineStr">
        <is>
          <t>Até 2024-S1</t>
        </is>
      </c>
      <c r="H1345" t="inlineStr">
        <is>
          <t>Sim</t>
        </is>
      </c>
      <c r="I1345" t="n">
        <v>0</v>
      </c>
      <c r="J1345" s="41" t="n"/>
      <c r="L1345" t="inlineStr"/>
      <c r="M1345" t="inlineStr">
        <is>
          <t>Enterprise</t>
        </is>
      </c>
      <c r="N1345" t="inlineStr">
        <is>
          <t>annual</t>
        </is>
      </c>
      <c r="O1345" t="inlineStr">
        <is>
          <t>Pago</t>
        </is>
      </c>
      <c r="P1345" t="inlineStr">
        <is>
          <t>Sim</t>
        </is>
      </c>
      <c r="Q1345" t="inlineStr">
        <is>
          <t>Sim</t>
        </is>
      </c>
      <c r="R1345" t="inlineStr">
        <is>
          <t>Não</t>
        </is>
      </c>
      <c r="S1345" t="inlineStr">
        <is>
          <t>16–40</t>
        </is>
      </c>
      <c r="T1345" t="inlineStr">
        <is>
          <t>31–90 dias</t>
        </is>
      </c>
      <c r="U1345" t="inlineStr">
        <is>
          <t>FinTech</t>
        </is>
      </c>
      <c r="V1345" t="inlineStr">
        <is>
          <t>US</t>
        </is>
      </c>
      <c r="W1345" t="inlineStr">
        <is>
          <t>organic</t>
        </is>
      </c>
    </row>
    <row r="1346">
      <c r="A1346" t="inlineStr">
        <is>
          <t>S-921dc3</t>
        </is>
      </c>
      <c r="B1346" t="inlineStr">
        <is>
          <t>A-a865bd</t>
        </is>
      </c>
      <c r="C1346" s="40" t="n">
        <v>45434</v>
      </c>
      <c r="D1346" s="40" t="n"/>
      <c r="E1346" t="n">
        <v>223</v>
      </c>
      <c r="F1346" t="n">
        <v>7562</v>
      </c>
      <c r="G1346" t="inlineStr">
        <is>
          <t>Até 2024-S1</t>
        </is>
      </c>
      <c r="H1346" t="inlineStr">
        <is>
          <t>Sim</t>
        </is>
      </c>
      <c r="I1346" t="n">
        <v>0</v>
      </c>
      <c r="J1346" s="41" t="n"/>
      <c r="L1346" t="inlineStr"/>
      <c r="M1346" t="inlineStr">
        <is>
          <t>Enterprise</t>
        </is>
      </c>
      <c r="N1346" t="inlineStr">
        <is>
          <t>annual</t>
        </is>
      </c>
      <c r="O1346" t="inlineStr">
        <is>
          <t>Pago</t>
        </is>
      </c>
      <c r="P1346" t="inlineStr">
        <is>
          <t>Não</t>
        </is>
      </c>
      <c r="Q1346" t="inlineStr">
        <is>
          <t>Não</t>
        </is>
      </c>
      <c r="R1346" t="inlineStr">
        <is>
          <t>Não</t>
        </is>
      </c>
      <c r="S1346" t="inlineStr">
        <is>
          <t>16–40</t>
        </is>
      </c>
      <c r="T1346" t="inlineStr">
        <is>
          <t>181–365 dias</t>
        </is>
      </c>
      <c r="U1346" t="inlineStr">
        <is>
          <t>Cybersecurity</t>
        </is>
      </c>
      <c r="V1346" t="inlineStr">
        <is>
          <t>US</t>
        </is>
      </c>
      <c r="W1346" t="inlineStr">
        <is>
          <t>organic</t>
        </is>
      </c>
    </row>
    <row r="1347">
      <c r="A1347" t="inlineStr">
        <is>
          <t>S-038f6f</t>
        </is>
      </c>
      <c r="B1347" t="inlineStr">
        <is>
          <t>A-82d8a6</t>
        </is>
      </c>
      <c r="C1347" s="40" t="n">
        <v>45640</v>
      </c>
      <c r="D1347" s="40" t="n">
        <v>45655</v>
      </c>
      <c r="E1347" t="n">
        <v>15</v>
      </c>
      <c r="F1347" t="n">
        <v>0</v>
      </c>
      <c r="G1347" t="inlineStr">
        <is>
          <t>2024-S2</t>
        </is>
      </c>
      <c r="H1347" t="inlineStr">
        <is>
          <t>Não</t>
        </is>
      </c>
      <c r="I1347" t="n">
        <v>1</v>
      </c>
      <c r="J1347" s="41" t="n">
        <v>45627</v>
      </c>
      <c r="K1347" t="n">
        <v>29</v>
      </c>
      <c r="L1347" t="inlineStr">
        <is>
          <t>Sim</t>
        </is>
      </c>
      <c r="M1347" t="inlineStr">
        <is>
          <t>Enterprise</t>
        </is>
      </c>
      <c r="N1347" t="inlineStr">
        <is>
          <t>monthly</t>
        </is>
      </c>
      <c r="O1347" t="inlineStr">
        <is>
          <t>Trial</t>
        </is>
      </c>
      <c r="P1347" t="inlineStr">
        <is>
          <t>Sim</t>
        </is>
      </c>
      <c r="Q1347" t="inlineStr">
        <is>
          <t>Sim</t>
        </is>
      </c>
      <c r="R1347" t="inlineStr">
        <is>
          <t>Não</t>
        </is>
      </c>
      <c r="S1347" t="inlineStr">
        <is>
          <t>6–15</t>
        </is>
      </c>
      <c r="T1347" t="inlineStr">
        <is>
          <t>Conta nova (≤ 30 dias)</t>
        </is>
      </c>
      <c r="U1347" t="inlineStr">
        <is>
          <t>Cybersecurity</t>
        </is>
      </c>
      <c r="V1347" t="inlineStr">
        <is>
          <t>UK</t>
        </is>
      </c>
      <c r="W1347" t="inlineStr">
        <is>
          <t>ads</t>
        </is>
      </c>
    </row>
    <row r="1348">
      <c r="A1348" t="inlineStr">
        <is>
          <t>S-93dc0e</t>
        </is>
      </c>
      <c r="B1348" t="inlineStr">
        <is>
          <t>A-8e47ca</t>
        </is>
      </c>
      <c r="C1348" s="40" t="n">
        <v>45599</v>
      </c>
      <c r="D1348" s="40" t="n">
        <v>45635</v>
      </c>
      <c r="E1348" t="n">
        <v>36</v>
      </c>
      <c r="F1348" t="n">
        <v>4975</v>
      </c>
      <c r="G1348" t="inlineStr">
        <is>
          <t>2024-S2</t>
        </is>
      </c>
      <c r="H1348" t="inlineStr">
        <is>
          <t>Sim</t>
        </is>
      </c>
      <c r="I1348" t="n">
        <v>0</v>
      </c>
      <c r="J1348" s="41" t="n">
        <v>45627</v>
      </c>
      <c r="K1348" t="n">
        <v>9</v>
      </c>
      <c r="L1348" t="inlineStr">
        <is>
          <t>Não</t>
        </is>
      </c>
      <c r="M1348" t="inlineStr">
        <is>
          <t>Enterprise</t>
        </is>
      </c>
      <c r="N1348" t="inlineStr">
        <is>
          <t>monthly</t>
        </is>
      </c>
      <c r="O1348" t="inlineStr">
        <is>
          <t>Pago</t>
        </is>
      </c>
      <c r="P1348" t="inlineStr">
        <is>
          <t>Sim</t>
        </is>
      </c>
      <c r="Q1348" t="inlineStr">
        <is>
          <t>Não</t>
        </is>
      </c>
      <c r="R1348" t="inlineStr">
        <is>
          <t>Não</t>
        </is>
      </c>
      <c r="S1348" t="inlineStr">
        <is>
          <t>16–40</t>
        </is>
      </c>
      <c r="T1348" t="inlineStr">
        <is>
          <t>181–365 dias</t>
        </is>
      </c>
      <c r="U1348" t="inlineStr">
        <is>
          <t>HealthTech</t>
        </is>
      </c>
      <c r="V1348" t="inlineStr">
        <is>
          <t>US</t>
        </is>
      </c>
      <c r="W1348" t="inlineStr">
        <is>
          <t>organic</t>
        </is>
      </c>
    </row>
    <row r="1349">
      <c r="A1349" t="inlineStr">
        <is>
          <t>S-10702d</t>
        </is>
      </c>
      <c r="B1349" t="inlineStr">
        <is>
          <t>A-59f724</t>
        </is>
      </c>
      <c r="C1349" s="40" t="n">
        <v>45365</v>
      </c>
      <c r="D1349" s="40" t="n"/>
      <c r="E1349" t="n">
        <v>292</v>
      </c>
      <c r="F1349" t="n">
        <v>0</v>
      </c>
      <c r="G1349" t="inlineStr">
        <is>
          <t>Até 2024-S1</t>
        </is>
      </c>
      <c r="H1349" t="inlineStr">
        <is>
          <t>Sim</t>
        </is>
      </c>
      <c r="I1349" t="n">
        <v>0</v>
      </c>
      <c r="J1349" s="41" t="n"/>
      <c r="L1349" t="inlineStr"/>
      <c r="M1349" t="inlineStr">
        <is>
          <t>Basic</t>
        </is>
      </c>
      <c r="N1349" t="inlineStr">
        <is>
          <t>monthly</t>
        </is>
      </c>
      <c r="O1349" t="inlineStr">
        <is>
          <t>Trial</t>
        </is>
      </c>
      <c r="P1349" t="inlineStr">
        <is>
          <t>Sim</t>
        </is>
      </c>
      <c r="Q1349" t="inlineStr">
        <is>
          <t>Não</t>
        </is>
      </c>
      <c r="R1349" t="inlineStr">
        <is>
          <t>Não</t>
        </is>
      </c>
      <c r="S1349" t="inlineStr">
        <is>
          <t>1–5</t>
        </is>
      </c>
      <c r="T1349" t="inlineStr">
        <is>
          <t>91–180 dias</t>
        </is>
      </c>
      <c r="U1349" t="inlineStr">
        <is>
          <t>HealthTech</t>
        </is>
      </c>
      <c r="V1349" t="inlineStr">
        <is>
          <t>US</t>
        </is>
      </c>
      <c r="W1349" t="inlineStr">
        <is>
          <t>other</t>
        </is>
      </c>
    </row>
    <row r="1350">
      <c r="A1350" t="inlineStr">
        <is>
          <t>S-737a28</t>
        </is>
      </c>
      <c r="B1350" t="inlineStr">
        <is>
          <t>A-a1bbb6</t>
        </is>
      </c>
      <c r="C1350" s="40" t="n">
        <v>45348</v>
      </c>
      <c r="D1350" s="40" t="n"/>
      <c r="E1350" t="n">
        <v>309</v>
      </c>
      <c r="F1350" t="n">
        <v>392</v>
      </c>
      <c r="G1350" t="inlineStr">
        <is>
          <t>Até 2024-S1</t>
        </is>
      </c>
      <c r="H1350" t="inlineStr">
        <is>
          <t>Sim</t>
        </is>
      </c>
      <c r="I1350" t="n">
        <v>0</v>
      </c>
      <c r="J1350" s="41" t="n"/>
      <c r="L1350" t="inlineStr"/>
      <c r="M1350" t="inlineStr">
        <is>
          <t>Pro</t>
        </is>
      </c>
      <c r="N1350" t="inlineStr">
        <is>
          <t>monthly</t>
        </is>
      </c>
      <c r="O1350" t="inlineStr">
        <is>
          <t>Pago</t>
        </is>
      </c>
      <c r="P1350" t="inlineStr">
        <is>
          <t>Sim</t>
        </is>
      </c>
      <c r="Q1350" t="inlineStr">
        <is>
          <t>Não</t>
        </is>
      </c>
      <c r="R1350" t="inlineStr">
        <is>
          <t>Não</t>
        </is>
      </c>
      <c r="S1350" t="inlineStr">
        <is>
          <t>6–15</t>
        </is>
      </c>
      <c r="T1350" t="inlineStr">
        <is>
          <t>181–365 dias</t>
        </is>
      </c>
      <c r="U1350" t="inlineStr">
        <is>
          <t>DevTools</t>
        </is>
      </c>
      <c r="V1350" t="inlineStr">
        <is>
          <t>CA</t>
        </is>
      </c>
      <c r="W1350" t="inlineStr">
        <is>
          <t>organic</t>
        </is>
      </c>
    </row>
    <row r="1351">
      <c r="A1351" t="inlineStr">
        <is>
          <t>S-e77b1e</t>
        </is>
      </c>
      <c r="B1351" t="inlineStr">
        <is>
          <t>A-296d7c</t>
        </is>
      </c>
      <c r="C1351" s="40" t="n">
        <v>45321</v>
      </c>
      <c r="D1351" s="40" t="n"/>
      <c r="E1351" t="n">
        <v>336</v>
      </c>
      <c r="F1351" t="n">
        <v>114</v>
      </c>
      <c r="G1351" t="inlineStr">
        <is>
          <t>Até 2024-S1</t>
        </is>
      </c>
      <c r="H1351" t="inlineStr">
        <is>
          <t>Sim</t>
        </is>
      </c>
      <c r="I1351" t="n">
        <v>0</v>
      </c>
      <c r="J1351" s="41" t="n"/>
      <c r="L1351" t="inlineStr"/>
      <c r="M1351" t="inlineStr">
        <is>
          <t>Basic</t>
        </is>
      </c>
      <c r="N1351" t="inlineStr">
        <is>
          <t>annual</t>
        </is>
      </c>
      <c r="O1351" t="inlineStr">
        <is>
          <t>Pago</t>
        </is>
      </c>
      <c r="P1351" t="inlineStr">
        <is>
          <t>Sim</t>
        </is>
      </c>
      <c r="Q1351" t="inlineStr">
        <is>
          <t>Não</t>
        </is>
      </c>
      <c r="R1351" t="inlineStr">
        <is>
          <t>Não</t>
        </is>
      </c>
      <c r="S1351" t="inlineStr">
        <is>
          <t>6–15</t>
        </is>
      </c>
      <c r="T1351" t="inlineStr">
        <is>
          <t>31–90 dias</t>
        </is>
      </c>
      <c r="U1351" t="inlineStr">
        <is>
          <t>DevTools</t>
        </is>
      </c>
      <c r="V1351" t="inlineStr">
        <is>
          <t>DE</t>
        </is>
      </c>
      <c r="W1351" t="inlineStr">
        <is>
          <t>other</t>
        </is>
      </c>
    </row>
    <row r="1352">
      <c r="A1352" t="inlineStr">
        <is>
          <t>S-d841e4</t>
        </is>
      </c>
      <c r="B1352" t="inlineStr">
        <is>
          <t>A-a1b80b</t>
        </is>
      </c>
      <c r="C1352" s="40" t="n">
        <v>45471</v>
      </c>
      <c r="D1352" s="40" t="n"/>
      <c r="E1352" t="n">
        <v>186</v>
      </c>
      <c r="F1352" t="n">
        <v>3184</v>
      </c>
      <c r="G1352" t="inlineStr">
        <is>
          <t>Até 2024-S1</t>
        </is>
      </c>
      <c r="H1352" t="inlineStr">
        <is>
          <t>Sim</t>
        </is>
      </c>
      <c r="I1352" t="n">
        <v>0</v>
      </c>
      <c r="J1352" s="41" t="n"/>
      <c r="L1352" t="inlineStr"/>
      <c r="M1352" t="inlineStr">
        <is>
          <t>Enterprise</t>
        </is>
      </c>
      <c r="N1352" t="inlineStr">
        <is>
          <t>annual</t>
        </is>
      </c>
      <c r="O1352" t="inlineStr">
        <is>
          <t>Pago</t>
        </is>
      </c>
      <c r="P1352" t="inlineStr">
        <is>
          <t>Sim</t>
        </is>
      </c>
      <c r="Q1352" t="inlineStr">
        <is>
          <t>Sim</t>
        </is>
      </c>
      <c r="R1352" t="inlineStr">
        <is>
          <t>Não</t>
        </is>
      </c>
      <c r="S1352" t="inlineStr">
        <is>
          <t>16–40</t>
        </is>
      </c>
      <c r="T1352" t="inlineStr">
        <is>
          <t>181–365 dias</t>
        </is>
      </c>
      <c r="U1352" t="inlineStr">
        <is>
          <t>HealthTech</t>
        </is>
      </c>
      <c r="V1352" t="inlineStr">
        <is>
          <t>US</t>
        </is>
      </c>
      <c r="W1352" t="inlineStr">
        <is>
          <t>organic</t>
        </is>
      </c>
    </row>
    <row r="1353">
      <c r="A1353" t="inlineStr">
        <is>
          <t>S-c6dc67</t>
        </is>
      </c>
      <c r="B1353" t="inlineStr">
        <is>
          <t>A-9f2731</t>
        </is>
      </c>
      <c r="C1353" s="40" t="n">
        <v>45606</v>
      </c>
      <c r="D1353" s="40" t="n"/>
      <c r="E1353" t="n">
        <v>51</v>
      </c>
      <c r="F1353" t="n">
        <v>1617</v>
      </c>
      <c r="G1353" t="inlineStr">
        <is>
          <t>2024-S2</t>
        </is>
      </c>
      <c r="H1353" t="inlineStr">
        <is>
          <t>Sim</t>
        </is>
      </c>
      <c r="I1353" t="n">
        <v>0</v>
      </c>
      <c r="J1353" s="41" t="n"/>
      <c r="L1353" t="inlineStr"/>
      <c r="M1353" t="inlineStr">
        <is>
          <t>Pro</t>
        </is>
      </c>
      <c r="N1353" t="inlineStr">
        <is>
          <t>monthly</t>
        </is>
      </c>
      <c r="O1353" t="inlineStr">
        <is>
          <t>Pago</t>
        </is>
      </c>
      <c r="P1353" t="inlineStr">
        <is>
          <t>Sim</t>
        </is>
      </c>
      <c r="Q1353" t="inlineStr">
        <is>
          <t>Não</t>
        </is>
      </c>
      <c r="R1353" t="inlineStr">
        <is>
          <t>Não</t>
        </is>
      </c>
      <c r="S1353" t="inlineStr">
        <is>
          <t>16–40</t>
        </is>
      </c>
      <c r="T1353" t="inlineStr">
        <is>
          <t>31–90 dias</t>
        </is>
      </c>
      <c r="U1353" t="inlineStr">
        <is>
          <t>FinTech</t>
        </is>
      </c>
      <c r="V1353" t="inlineStr">
        <is>
          <t>IN</t>
        </is>
      </c>
      <c r="W1353" t="inlineStr">
        <is>
          <t>event</t>
        </is>
      </c>
    </row>
    <row r="1354">
      <c r="A1354" t="inlineStr">
        <is>
          <t>S-aaf1d0</t>
        </is>
      </c>
      <c r="B1354" t="inlineStr">
        <is>
          <t>A-fd9422</t>
        </is>
      </c>
      <c r="C1354" s="40" t="n">
        <v>45485</v>
      </c>
      <c r="D1354" s="40" t="n"/>
      <c r="E1354" t="n">
        <v>172</v>
      </c>
      <c r="F1354" t="n">
        <v>0</v>
      </c>
      <c r="G1354" t="inlineStr">
        <is>
          <t>2024-S2</t>
        </is>
      </c>
      <c r="H1354" t="inlineStr">
        <is>
          <t>Sim</t>
        </is>
      </c>
      <c r="I1354" t="n">
        <v>0</v>
      </c>
      <c r="J1354" s="41" t="n"/>
      <c r="L1354" t="inlineStr"/>
      <c r="M1354" t="inlineStr">
        <is>
          <t>Enterprise</t>
        </is>
      </c>
      <c r="N1354" t="inlineStr">
        <is>
          <t>monthly</t>
        </is>
      </c>
      <c r="O1354" t="inlineStr">
        <is>
          <t>Trial</t>
        </is>
      </c>
      <c r="P1354" t="inlineStr">
        <is>
          <t>Não</t>
        </is>
      </c>
      <c r="Q1354" t="inlineStr">
        <is>
          <t>Não</t>
        </is>
      </c>
      <c r="R1354" t="inlineStr">
        <is>
          <t>Não</t>
        </is>
      </c>
      <c r="S1354" t="inlineStr">
        <is>
          <t>41+</t>
        </is>
      </c>
      <c r="T1354" t="inlineStr">
        <is>
          <t>91–180 dias</t>
        </is>
      </c>
      <c r="U1354" t="inlineStr">
        <is>
          <t>Cybersecurity</t>
        </is>
      </c>
      <c r="V1354" t="inlineStr">
        <is>
          <t>US</t>
        </is>
      </c>
      <c r="W1354" t="inlineStr">
        <is>
          <t>organic</t>
        </is>
      </c>
    </row>
    <row r="1355">
      <c r="A1355" t="inlineStr">
        <is>
          <t>S-e77144</t>
        </is>
      </c>
      <c r="B1355" t="inlineStr">
        <is>
          <t>A-49b828</t>
        </is>
      </c>
      <c r="C1355" s="40" t="n">
        <v>45147</v>
      </c>
      <c r="D1355" s="40" t="n"/>
      <c r="E1355" t="n">
        <v>510</v>
      </c>
      <c r="F1355" t="n">
        <v>4975</v>
      </c>
      <c r="G1355" t="inlineStr">
        <is>
          <t>Até 2024-S1</t>
        </is>
      </c>
      <c r="H1355" t="inlineStr">
        <is>
          <t>Sim</t>
        </is>
      </c>
      <c r="I1355" t="n">
        <v>0</v>
      </c>
      <c r="J1355" s="41" t="n"/>
      <c r="L1355" t="inlineStr"/>
      <c r="M1355" t="inlineStr">
        <is>
          <t>Enterprise</t>
        </is>
      </c>
      <c r="N1355" t="inlineStr">
        <is>
          <t>monthly</t>
        </is>
      </c>
      <c r="O1355" t="inlineStr">
        <is>
          <t>Pago</t>
        </is>
      </c>
      <c r="P1355" t="inlineStr">
        <is>
          <t>Sim</t>
        </is>
      </c>
      <c r="Q1355" t="inlineStr">
        <is>
          <t>Sim</t>
        </is>
      </c>
      <c r="R1355" t="inlineStr">
        <is>
          <t>Não</t>
        </is>
      </c>
      <c r="S1355" t="inlineStr">
        <is>
          <t>16–40</t>
        </is>
      </c>
      <c r="T1355" t="inlineStr">
        <is>
          <t>91–180 dias</t>
        </is>
      </c>
      <c r="U1355" t="inlineStr">
        <is>
          <t>FinTech</t>
        </is>
      </c>
      <c r="V1355" t="inlineStr">
        <is>
          <t>IN</t>
        </is>
      </c>
      <c r="W1355" t="inlineStr">
        <is>
          <t>ads</t>
        </is>
      </c>
    </row>
    <row r="1356">
      <c r="A1356" t="inlineStr">
        <is>
          <t>S-9b8504</t>
        </is>
      </c>
      <c r="B1356" t="inlineStr">
        <is>
          <t>A-c37cab</t>
        </is>
      </c>
      <c r="C1356" s="40" t="n">
        <v>45584</v>
      </c>
      <c r="D1356" s="40" t="n"/>
      <c r="E1356" t="n">
        <v>73</v>
      </c>
      <c r="F1356" t="n">
        <v>637</v>
      </c>
      <c r="G1356" t="inlineStr">
        <is>
          <t>2024-S2</t>
        </is>
      </c>
      <c r="H1356" t="inlineStr">
        <is>
          <t>Sim</t>
        </is>
      </c>
      <c r="I1356" t="n">
        <v>0</v>
      </c>
      <c r="J1356" s="41" t="n"/>
      <c r="L1356" t="inlineStr"/>
      <c r="M1356" t="inlineStr">
        <is>
          <t>Pro</t>
        </is>
      </c>
      <c r="N1356" t="inlineStr">
        <is>
          <t>annual</t>
        </is>
      </c>
      <c r="O1356" t="inlineStr">
        <is>
          <t>Pago</t>
        </is>
      </c>
      <c r="P1356" t="inlineStr">
        <is>
          <t>Sim</t>
        </is>
      </c>
      <c r="Q1356" t="inlineStr">
        <is>
          <t>Não</t>
        </is>
      </c>
      <c r="R1356" t="inlineStr">
        <is>
          <t>Sim</t>
        </is>
      </c>
      <c r="S1356" t="inlineStr">
        <is>
          <t>6–15</t>
        </is>
      </c>
      <c r="T1356" t="inlineStr">
        <is>
          <t>31–90 dias</t>
        </is>
      </c>
      <c r="U1356" t="inlineStr">
        <is>
          <t>Cybersecurity</t>
        </is>
      </c>
      <c r="V1356" t="inlineStr">
        <is>
          <t>UK</t>
        </is>
      </c>
      <c r="W1356" t="inlineStr">
        <is>
          <t>event</t>
        </is>
      </c>
    </row>
    <row r="1357">
      <c r="A1357" t="inlineStr">
        <is>
          <t>S-504683</t>
        </is>
      </c>
      <c r="B1357" t="inlineStr">
        <is>
          <t>A-bbc346</t>
        </is>
      </c>
      <c r="C1357" s="40" t="n">
        <v>45620</v>
      </c>
      <c r="D1357" s="40" t="n"/>
      <c r="E1357" t="n">
        <v>37</v>
      </c>
      <c r="F1357" t="n">
        <v>3781</v>
      </c>
      <c r="G1357" t="inlineStr">
        <is>
          <t>2024-S2</t>
        </is>
      </c>
      <c r="H1357" t="inlineStr">
        <is>
          <t>Sim</t>
        </is>
      </c>
      <c r="I1357" t="n">
        <v>0</v>
      </c>
      <c r="J1357" s="41" t="n"/>
      <c r="L1357" t="inlineStr"/>
      <c r="M1357" t="inlineStr">
        <is>
          <t>Enterprise</t>
        </is>
      </c>
      <c r="N1357" t="inlineStr">
        <is>
          <t>annual</t>
        </is>
      </c>
      <c r="O1357" t="inlineStr">
        <is>
          <t>Pago</t>
        </is>
      </c>
      <c r="P1357" t="inlineStr">
        <is>
          <t>Sim</t>
        </is>
      </c>
      <c r="Q1357" t="inlineStr">
        <is>
          <t>Não</t>
        </is>
      </c>
      <c r="R1357" t="inlineStr">
        <is>
          <t>Não</t>
        </is>
      </c>
      <c r="S1357" t="inlineStr">
        <is>
          <t>16–40</t>
        </is>
      </c>
      <c r="T1357" t="inlineStr">
        <is>
          <t>31–90 dias</t>
        </is>
      </c>
      <c r="U1357" t="inlineStr">
        <is>
          <t>FinTech</t>
        </is>
      </c>
      <c r="V1357" t="inlineStr">
        <is>
          <t>US</t>
        </is>
      </c>
      <c r="W1357" t="inlineStr">
        <is>
          <t>partner</t>
        </is>
      </c>
    </row>
    <row r="1358">
      <c r="A1358" t="inlineStr">
        <is>
          <t>S-f3138f</t>
        </is>
      </c>
      <c r="B1358" t="inlineStr">
        <is>
          <t>A-3b5cd1</t>
        </is>
      </c>
      <c r="C1358" s="40" t="n">
        <v>45454</v>
      </c>
      <c r="D1358" s="40" t="n"/>
      <c r="E1358" t="n">
        <v>203</v>
      </c>
      <c r="F1358" t="n">
        <v>0</v>
      </c>
      <c r="G1358" t="inlineStr">
        <is>
          <t>Até 2024-S1</t>
        </is>
      </c>
      <c r="H1358" t="inlineStr">
        <is>
          <t>Sim</t>
        </is>
      </c>
      <c r="I1358" t="n">
        <v>0</v>
      </c>
      <c r="J1358" s="41" t="n"/>
      <c r="L1358" t="inlineStr"/>
      <c r="M1358" t="inlineStr">
        <is>
          <t>Enterprise</t>
        </is>
      </c>
      <c r="N1358" t="inlineStr">
        <is>
          <t>annual</t>
        </is>
      </c>
      <c r="O1358" t="inlineStr">
        <is>
          <t>Trial</t>
        </is>
      </c>
      <c r="P1358" t="inlineStr">
        <is>
          <t>Sim</t>
        </is>
      </c>
      <c r="Q1358" t="inlineStr">
        <is>
          <t>Sim</t>
        </is>
      </c>
      <c r="R1358" t="inlineStr">
        <is>
          <t>Não</t>
        </is>
      </c>
      <c r="S1358" t="inlineStr">
        <is>
          <t>41+</t>
        </is>
      </c>
      <c r="T1358" t="inlineStr">
        <is>
          <t>181–365 dias</t>
        </is>
      </c>
      <c r="U1358" t="inlineStr">
        <is>
          <t>FinTech</t>
        </is>
      </c>
      <c r="V1358" t="inlineStr">
        <is>
          <t>US</t>
        </is>
      </c>
      <c r="W1358" t="inlineStr">
        <is>
          <t>event</t>
        </is>
      </c>
    </row>
    <row r="1359">
      <c r="A1359" t="inlineStr">
        <is>
          <t>S-73688c</t>
        </is>
      </c>
      <c r="B1359" t="inlineStr">
        <is>
          <t>A-d535f6</t>
        </is>
      </c>
      <c r="C1359" s="40" t="n">
        <v>45556</v>
      </c>
      <c r="D1359" s="40" t="n"/>
      <c r="E1359" t="n">
        <v>101</v>
      </c>
      <c r="F1359" t="n">
        <v>0</v>
      </c>
      <c r="G1359" t="inlineStr">
        <is>
          <t>2024-S2</t>
        </is>
      </c>
      <c r="H1359" t="inlineStr">
        <is>
          <t>Sim</t>
        </is>
      </c>
      <c r="I1359" t="n">
        <v>0</v>
      </c>
      <c r="J1359" s="41" t="n"/>
      <c r="L1359" t="inlineStr"/>
      <c r="M1359" t="inlineStr">
        <is>
          <t>Basic</t>
        </is>
      </c>
      <c r="N1359" t="inlineStr">
        <is>
          <t>monthly</t>
        </is>
      </c>
      <c r="O1359" t="inlineStr">
        <is>
          <t>Trial</t>
        </is>
      </c>
      <c r="P1359" t="inlineStr">
        <is>
          <t>Sim</t>
        </is>
      </c>
      <c r="Q1359" t="inlineStr">
        <is>
          <t>Não</t>
        </is>
      </c>
      <c r="R1359" t="inlineStr">
        <is>
          <t>Não</t>
        </is>
      </c>
      <c r="S1359" t="inlineStr">
        <is>
          <t>6–15</t>
        </is>
      </c>
      <c r="T1359" t="inlineStr">
        <is>
          <t>Conta nova (≤ 30 dias)</t>
        </is>
      </c>
      <c r="U1359" t="inlineStr">
        <is>
          <t>DevTools</t>
        </is>
      </c>
      <c r="V1359" t="inlineStr">
        <is>
          <t>US</t>
        </is>
      </c>
      <c r="W1359" t="inlineStr">
        <is>
          <t>organic</t>
        </is>
      </c>
    </row>
    <row r="1360">
      <c r="A1360" t="inlineStr">
        <is>
          <t>S-6e5a3d</t>
        </is>
      </c>
      <c r="B1360" t="inlineStr">
        <is>
          <t>A-bb1486</t>
        </is>
      </c>
      <c r="C1360" s="40" t="n">
        <v>45619</v>
      </c>
      <c r="D1360" s="40" t="n"/>
      <c r="E1360" t="n">
        <v>38</v>
      </c>
      <c r="F1360" t="n">
        <v>2009</v>
      </c>
      <c r="G1360" t="inlineStr">
        <is>
          <t>2024-S2</t>
        </is>
      </c>
      <c r="H1360" t="inlineStr">
        <is>
          <t>Sim</t>
        </is>
      </c>
      <c r="I1360" t="n">
        <v>0</v>
      </c>
      <c r="J1360" s="41" t="n"/>
      <c r="L1360" t="inlineStr"/>
      <c r="M1360" t="inlineStr">
        <is>
          <t>Pro</t>
        </is>
      </c>
      <c r="N1360" t="inlineStr">
        <is>
          <t>annual</t>
        </is>
      </c>
      <c r="O1360" t="inlineStr">
        <is>
          <t>Pago</t>
        </is>
      </c>
      <c r="P1360" t="inlineStr">
        <is>
          <t>Sim</t>
        </is>
      </c>
      <c r="Q1360" t="inlineStr">
        <is>
          <t>Não</t>
        </is>
      </c>
      <c r="R1360" t="inlineStr">
        <is>
          <t>Não</t>
        </is>
      </c>
      <c r="S1360" t="inlineStr">
        <is>
          <t>41+</t>
        </is>
      </c>
      <c r="T1360" t="inlineStr">
        <is>
          <t>Conta nova (≤ 30 dias)</t>
        </is>
      </c>
      <c r="U1360" t="inlineStr">
        <is>
          <t>HealthTech</t>
        </is>
      </c>
      <c r="V1360" t="inlineStr">
        <is>
          <t>US</t>
        </is>
      </c>
      <c r="W1360" t="inlineStr">
        <is>
          <t>organic</t>
        </is>
      </c>
    </row>
    <row r="1361">
      <c r="A1361" t="inlineStr">
        <is>
          <t>S-af6f53</t>
        </is>
      </c>
      <c r="B1361" t="inlineStr">
        <is>
          <t>A-410e86</t>
        </is>
      </c>
      <c r="C1361" s="40" t="n">
        <v>45627</v>
      </c>
      <c r="D1361" s="40" t="n"/>
      <c r="E1361" t="n">
        <v>30</v>
      </c>
      <c r="F1361" t="n">
        <v>456</v>
      </c>
      <c r="G1361" t="inlineStr">
        <is>
          <t>2024-S2</t>
        </is>
      </c>
      <c r="H1361" t="inlineStr">
        <is>
          <t>Sim</t>
        </is>
      </c>
      <c r="I1361" t="n">
        <v>0</v>
      </c>
      <c r="J1361" s="41" t="n"/>
      <c r="L1361" t="inlineStr"/>
      <c r="M1361" t="inlineStr">
        <is>
          <t>Basic</t>
        </is>
      </c>
      <c r="N1361" t="inlineStr">
        <is>
          <t>monthly</t>
        </is>
      </c>
      <c r="O1361" t="inlineStr">
        <is>
          <t>Pago</t>
        </is>
      </c>
      <c r="P1361" t="inlineStr">
        <is>
          <t>Não</t>
        </is>
      </c>
      <c r="Q1361" t="inlineStr">
        <is>
          <t>Não</t>
        </is>
      </c>
      <c r="R1361" t="inlineStr">
        <is>
          <t>Não</t>
        </is>
      </c>
      <c r="S1361" t="inlineStr">
        <is>
          <t>16–40</t>
        </is>
      </c>
      <c r="T1361" t="inlineStr">
        <is>
          <t>Conta nova (≤ 30 dias)</t>
        </is>
      </c>
      <c r="U1361" t="inlineStr">
        <is>
          <t>FinTech</t>
        </is>
      </c>
      <c r="V1361" t="inlineStr">
        <is>
          <t>US</t>
        </is>
      </c>
      <c r="W1361" t="inlineStr">
        <is>
          <t>organic</t>
        </is>
      </c>
    </row>
    <row r="1362">
      <c r="A1362" t="inlineStr">
        <is>
          <t>S-134753</t>
        </is>
      </c>
      <c r="B1362" t="inlineStr">
        <is>
          <t>A-e83938</t>
        </is>
      </c>
      <c r="C1362" s="40" t="n">
        <v>45330</v>
      </c>
      <c r="D1362" s="40" t="n"/>
      <c r="E1362" t="n">
        <v>327</v>
      </c>
      <c r="F1362" t="n">
        <v>3184</v>
      </c>
      <c r="G1362" t="inlineStr">
        <is>
          <t>Até 2024-S1</t>
        </is>
      </c>
      <c r="H1362" t="inlineStr">
        <is>
          <t>Sim</t>
        </is>
      </c>
      <c r="I1362" t="n">
        <v>0</v>
      </c>
      <c r="J1362" s="41" t="n"/>
      <c r="L1362" t="inlineStr"/>
      <c r="M1362" t="inlineStr">
        <is>
          <t>Enterprise</t>
        </is>
      </c>
      <c r="N1362" t="inlineStr">
        <is>
          <t>monthly</t>
        </is>
      </c>
      <c r="O1362" t="inlineStr">
        <is>
          <t>Pago</t>
        </is>
      </c>
      <c r="P1362" t="inlineStr">
        <is>
          <t>Sim</t>
        </is>
      </c>
      <c r="Q1362" t="inlineStr">
        <is>
          <t>Sim</t>
        </is>
      </c>
      <c r="R1362" t="inlineStr">
        <is>
          <t>Não</t>
        </is>
      </c>
      <c r="S1362" t="inlineStr">
        <is>
          <t>16–40</t>
        </is>
      </c>
      <c r="T1362" t="inlineStr">
        <is>
          <t>31–90 dias</t>
        </is>
      </c>
      <c r="U1362" t="inlineStr">
        <is>
          <t>DevTools</t>
        </is>
      </c>
      <c r="V1362" t="inlineStr">
        <is>
          <t>UK</t>
        </is>
      </c>
      <c r="W1362" t="inlineStr">
        <is>
          <t>other</t>
        </is>
      </c>
    </row>
    <row r="1363">
      <c r="A1363" t="inlineStr">
        <is>
          <t>S-3503b4</t>
        </is>
      </c>
      <c r="B1363" t="inlineStr">
        <is>
          <t>A-58b9ff</t>
        </is>
      </c>
      <c r="C1363" s="40" t="n">
        <v>45491</v>
      </c>
      <c r="D1363" s="40" t="n"/>
      <c r="E1363" t="n">
        <v>166</v>
      </c>
      <c r="F1363" t="n">
        <v>398</v>
      </c>
      <c r="G1363" t="inlineStr">
        <is>
          <t>2024-S2</t>
        </is>
      </c>
      <c r="H1363" t="inlineStr">
        <is>
          <t>Sim</t>
        </is>
      </c>
      <c r="I1363" t="n">
        <v>0</v>
      </c>
      <c r="J1363" s="41" t="n"/>
      <c r="L1363" t="inlineStr"/>
      <c r="M1363" t="inlineStr">
        <is>
          <t>Enterprise</t>
        </is>
      </c>
      <c r="N1363" t="inlineStr">
        <is>
          <t>monthly</t>
        </is>
      </c>
      <c r="O1363" t="inlineStr">
        <is>
          <t>Pago</t>
        </is>
      </c>
      <c r="P1363" t="inlineStr">
        <is>
          <t>Sim</t>
        </is>
      </c>
      <c r="Q1363" t="inlineStr">
        <is>
          <t>Não</t>
        </is>
      </c>
      <c r="R1363" t="inlineStr">
        <is>
          <t>Não</t>
        </is>
      </c>
      <c r="S1363" t="inlineStr">
        <is>
          <t>1–5</t>
        </is>
      </c>
      <c r="T1363" t="inlineStr">
        <is>
          <t>31–90 dias</t>
        </is>
      </c>
      <c r="U1363" t="inlineStr">
        <is>
          <t>DevTools</t>
        </is>
      </c>
      <c r="V1363" t="inlineStr">
        <is>
          <t>IN</t>
        </is>
      </c>
      <c r="W1363" t="inlineStr">
        <is>
          <t>partner</t>
        </is>
      </c>
    </row>
    <row r="1364">
      <c r="A1364" t="inlineStr">
        <is>
          <t>S-81e9f1</t>
        </is>
      </c>
      <c r="B1364" t="inlineStr">
        <is>
          <t>A-05d3b3</t>
        </is>
      </c>
      <c r="C1364" s="40" t="n">
        <v>45545</v>
      </c>
      <c r="D1364" s="40" t="n"/>
      <c r="E1364" t="n">
        <v>112</v>
      </c>
      <c r="F1364" t="n">
        <v>171</v>
      </c>
      <c r="G1364" t="inlineStr">
        <is>
          <t>2024-S2</t>
        </is>
      </c>
      <c r="H1364" t="inlineStr">
        <is>
          <t>Sim</t>
        </is>
      </c>
      <c r="I1364" t="n">
        <v>0</v>
      </c>
      <c r="J1364" s="41" t="n"/>
      <c r="L1364" t="inlineStr"/>
      <c r="M1364" t="inlineStr">
        <is>
          <t>Basic</t>
        </is>
      </c>
      <c r="N1364" t="inlineStr">
        <is>
          <t>monthly</t>
        </is>
      </c>
      <c r="O1364" t="inlineStr">
        <is>
          <t>Pago</t>
        </is>
      </c>
      <c r="P1364" t="inlineStr">
        <is>
          <t>Sim</t>
        </is>
      </c>
      <c r="Q1364" t="inlineStr">
        <is>
          <t>Não</t>
        </is>
      </c>
      <c r="R1364" t="inlineStr">
        <is>
          <t>Não</t>
        </is>
      </c>
      <c r="S1364" t="inlineStr">
        <is>
          <t>6–15</t>
        </is>
      </c>
      <c r="T1364" t="inlineStr">
        <is>
          <t>Mais de 365 dias</t>
        </is>
      </c>
      <c r="U1364" t="inlineStr">
        <is>
          <t>DevTools</t>
        </is>
      </c>
      <c r="V1364" t="inlineStr">
        <is>
          <t>AU</t>
        </is>
      </c>
      <c r="W1364" t="inlineStr">
        <is>
          <t>ads</t>
        </is>
      </c>
    </row>
    <row r="1365">
      <c r="A1365" t="inlineStr">
        <is>
          <t>S-31e347</t>
        </is>
      </c>
      <c r="B1365" t="inlineStr">
        <is>
          <t>A-cb6cc6</t>
        </is>
      </c>
      <c r="C1365" s="40" t="n">
        <v>45153</v>
      </c>
      <c r="D1365" s="40" t="n"/>
      <c r="E1365" t="n">
        <v>504</v>
      </c>
      <c r="F1365" t="n">
        <v>266</v>
      </c>
      <c r="G1365" t="inlineStr">
        <is>
          <t>Até 2024-S1</t>
        </is>
      </c>
      <c r="H1365" t="inlineStr">
        <is>
          <t>Sim</t>
        </is>
      </c>
      <c r="I1365" t="n">
        <v>0</v>
      </c>
      <c r="J1365" s="41" t="n"/>
      <c r="L1365" t="inlineStr"/>
      <c r="M1365" t="inlineStr">
        <is>
          <t>Basic</t>
        </is>
      </c>
      <c r="N1365" t="inlineStr">
        <is>
          <t>annual</t>
        </is>
      </c>
      <c r="O1365" t="inlineStr">
        <is>
          <t>Pago</t>
        </is>
      </c>
      <c r="P1365" t="inlineStr">
        <is>
          <t>Não</t>
        </is>
      </c>
      <c r="Q1365" t="inlineStr">
        <is>
          <t>Sim</t>
        </is>
      </c>
      <c r="R1365" t="inlineStr">
        <is>
          <t>Não</t>
        </is>
      </c>
      <c r="S1365" t="inlineStr">
        <is>
          <t>6–15</t>
        </is>
      </c>
      <c r="T1365" t="inlineStr">
        <is>
          <t>91–180 dias</t>
        </is>
      </c>
      <c r="U1365" t="inlineStr">
        <is>
          <t>DevTools</t>
        </is>
      </c>
      <c r="V1365" t="inlineStr">
        <is>
          <t>US</t>
        </is>
      </c>
      <c r="W1365" t="inlineStr">
        <is>
          <t>ads</t>
        </is>
      </c>
    </row>
    <row r="1366">
      <c r="A1366" t="inlineStr">
        <is>
          <t>S-102ebf</t>
        </is>
      </c>
      <c r="B1366" t="inlineStr">
        <is>
          <t>A-e60f9d</t>
        </is>
      </c>
      <c r="C1366" s="40" t="n">
        <v>45609</v>
      </c>
      <c r="D1366" s="40" t="n"/>
      <c r="E1366" t="n">
        <v>48</v>
      </c>
      <c r="F1366" t="n">
        <v>5771</v>
      </c>
      <c r="G1366" t="inlineStr">
        <is>
          <t>2024-S2</t>
        </is>
      </c>
      <c r="H1366" t="inlineStr">
        <is>
          <t>Sim</t>
        </is>
      </c>
      <c r="I1366" t="n">
        <v>0</v>
      </c>
      <c r="J1366" s="41" t="n"/>
      <c r="L1366" t="inlineStr"/>
      <c r="M1366" t="inlineStr">
        <is>
          <t>Enterprise</t>
        </is>
      </c>
      <c r="N1366" t="inlineStr">
        <is>
          <t>annual</t>
        </is>
      </c>
      <c r="O1366" t="inlineStr">
        <is>
          <t>Pago</t>
        </is>
      </c>
      <c r="P1366" t="inlineStr">
        <is>
          <t>Não</t>
        </is>
      </c>
      <c r="Q1366" t="inlineStr">
        <is>
          <t>Não</t>
        </is>
      </c>
      <c r="R1366" t="inlineStr">
        <is>
          <t>Não</t>
        </is>
      </c>
      <c r="S1366" t="inlineStr">
        <is>
          <t>16–40</t>
        </is>
      </c>
      <c r="T1366" t="inlineStr">
        <is>
          <t>31–90 dias</t>
        </is>
      </c>
      <c r="U1366" t="inlineStr">
        <is>
          <t>FinTech</t>
        </is>
      </c>
      <c r="V1366" t="inlineStr">
        <is>
          <t>US</t>
        </is>
      </c>
      <c r="W1366" t="inlineStr">
        <is>
          <t>other</t>
        </is>
      </c>
    </row>
    <row r="1367">
      <c r="A1367" t="inlineStr">
        <is>
          <t>S-a06b03</t>
        </is>
      </c>
      <c r="B1367" t="inlineStr">
        <is>
          <t>A-9b9fe9</t>
        </is>
      </c>
      <c r="C1367" s="40" t="n">
        <v>45615</v>
      </c>
      <c r="D1367" s="40" t="n"/>
      <c r="E1367" t="n">
        <v>42</v>
      </c>
      <c r="F1367" t="n">
        <v>3332</v>
      </c>
      <c r="G1367" t="inlineStr">
        <is>
          <t>2024-S2</t>
        </is>
      </c>
      <c r="H1367" t="inlineStr">
        <is>
          <t>Sim</t>
        </is>
      </c>
      <c r="I1367" t="n">
        <v>0</v>
      </c>
      <c r="J1367" s="41" t="n"/>
      <c r="L1367" t="inlineStr"/>
      <c r="M1367" t="inlineStr">
        <is>
          <t>Pro</t>
        </is>
      </c>
      <c r="N1367" t="inlineStr">
        <is>
          <t>annual</t>
        </is>
      </c>
      <c r="O1367" t="inlineStr">
        <is>
          <t>Pago</t>
        </is>
      </c>
      <c r="P1367" t="inlineStr">
        <is>
          <t>Sim</t>
        </is>
      </c>
      <c r="Q1367" t="inlineStr">
        <is>
          <t>Não</t>
        </is>
      </c>
      <c r="R1367" t="inlineStr">
        <is>
          <t>Não</t>
        </is>
      </c>
      <c r="S1367" t="inlineStr">
        <is>
          <t>41+</t>
        </is>
      </c>
      <c r="T1367" t="inlineStr">
        <is>
          <t>Mais de 365 dias</t>
        </is>
      </c>
      <c r="U1367" t="inlineStr">
        <is>
          <t>EdTech</t>
        </is>
      </c>
      <c r="V1367" t="inlineStr">
        <is>
          <t>AU</t>
        </is>
      </c>
      <c r="W1367" t="inlineStr">
        <is>
          <t>other</t>
        </is>
      </c>
    </row>
    <row r="1368">
      <c r="A1368" t="inlineStr">
        <is>
          <t>S-c14b9d</t>
        </is>
      </c>
      <c r="B1368" t="inlineStr">
        <is>
          <t>A-91e948</t>
        </is>
      </c>
      <c r="C1368" s="40" t="n">
        <v>45266</v>
      </c>
      <c r="D1368" s="40" t="n"/>
      <c r="E1368" t="n">
        <v>391</v>
      </c>
      <c r="F1368" t="n">
        <v>779</v>
      </c>
      <c r="G1368" t="inlineStr">
        <is>
          <t>Até 2024-S1</t>
        </is>
      </c>
      <c r="H1368" t="inlineStr">
        <is>
          <t>Sim</t>
        </is>
      </c>
      <c r="I1368" t="n">
        <v>0</v>
      </c>
      <c r="J1368" s="41" t="n"/>
      <c r="L1368" t="inlineStr"/>
      <c r="M1368" t="inlineStr">
        <is>
          <t>Basic</t>
        </is>
      </c>
      <c r="N1368" t="inlineStr">
        <is>
          <t>monthly</t>
        </is>
      </c>
      <c r="O1368" t="inlineStr">
        <is>
          <t>Pago</t>
        </is>
      </c>
      <c r="P1368" t="inlineStr">
        <is>
          <t>Sim</t>
        </is>
      </c>
      <c r="Q1368" t="inlineStr">
        <is>
          <t>Não</t>
        </is>
      </c>
      <c r="R1368" t="inlineStr">
        <is>
          <t>Não</t>
        </is>
      </c>
      <c r="S1368" t="inlineStr">
        <is>
          <t>41+</t>
        </is>
      </c>
      <c r="T1368" t="inlineStr">
        <is>
          <t>181–365 dias</t>
        </is>
      </c>
      <c r="U1368" t="inlineStr">
        <is>
          <t>EdTech</t>
        </is>
      </c>
      <c r="V1368" t="inlineStr">
        <is>
          <t>AU</t>
        </is>
      </c>
      <c r="W1368" t="inlineStr">
        <is>
          <t>partner</t>
        </is>
      </c>
    </row>
    <row r="1369">
      <c r="A1369" t="inlineStr">
        <is>
          <t>S-a5cf6d</t>
        </is>
      </c>
      <c r="B1369" t="inlineStr">
        <is>
          <t>A-e51ec7</t>
        </is>
      </c>
      <c r="C1369" s="40" t="n">
        <v>45257</v>
      </c>
      <c r="D1369" s="40" t="n"/>
      <c r="E1369" t="n">
        <v>400</v>
      </c>
      <c r="F1369" t="n">
        <v>4975</v>
      </c>
      <c r="G1369" t="inlineStr">
        <is>
          <t>Até 2024-S1</t>
        </is>
      </c>
      <c r="H1369" t="inlineStr">
        <is>
          <t>Sim</t>
        </is>
      </c>
      <c r="I1369" t="n">
        <v>0</v>
      </c>
      <c r="J1369" s="41" t="n"/>
      <c r="L1369" t="inlineStr"/>
      <c r="M1369" t="inlineStr">
        <is>
          <t>Enterprise</t>
        </is>
      </c>
      <c r="N1369" t="inlineStr">
        <is>
          <t>monthly</t>
        </is>
      </c>
      <c r="O1369" t="inlineStr">
        <is>
          <t>Pago</t>
        </is>
      </c>
      <c r="P1369" t="inlineStr">
        <is>
          <t>Sim</t>
        </is>
      </c>
      <c r="Q1369" t="inlineStr">
        <is>
          <t>Não</t>
        </is>
      </c>
      <c r="R1369" t="inlineStr">
        <is>
          <t>Sim</t>
        </is>
      </c>
      <c r="S1369" t="inlineStr">
        <is>
          <t>16–40</t>
        </is>
      </c>
      <c r="T1369" t="inlineStr">
        <is>
          <t>31–90 dias</t>
        </is>
      </c>
      <c r="U1369" t="inlineStr">
        <is>
          <t>FinTech</t>
        </is>
      </c>
      <c r="V1369" t="inlineStr">
        <is>
          <t>CA</t>
        </is>
      </c>
      <c r="W1369" t="inlineStr">
        <is>
          <t>partner</t>
        </is>
      </c>
    </row>
    <row r="1370">
      <c r="A1370" t="inlineStr">
        <is>
          <t>S-6d96c9</t>
        </is>
      </c>
      <c r="B1370" t="inlineStr">
        <is>
          <t>A-a33200</t>
        </is>
      </c>
      <c r="C1370" s="40" t="n">
        <v>45579</v>
      </c>
      <c r="D1370" s="40" t="n"/>
      <c r="E1370" t="n">
        <v>78</v>
      </c>
      <c r="F1370" t="n">
        <v>1421</v>
      </c>
      <c r="G1370" t="inlineStr">
        <is>
          <t>2024-S2</t>
        </is>
      </c>
      <c r="H1370" t="inlineStr">
        <is>
          <t>Sim</t>
        </is>
      </c>
      <c r="I1370" t="n">
        <v>0</v>
      </c>
      <c r="J1370" s="41" t="n"/>
      <c r="L1370" t="inlineStr"/>
      <c r="M1370" t="inlineStr">
        <is>
          <t>Pro</t>
        </is>
      </c>
      <c r="N1370" t="inlineStr">
        <is>
          <t>monthly</t>
        </is>
      </c>
      <c r="O1370" t="inlineStr">
        <is>
          <t>Pago</t>
        </is>
      </c>
      <c r="P1370" t="inlineStr">
        <is>
          <t>Sim</t>
        </is>
      </c>
      <c r="Q1370" t="inlineStr">
        <is>
          <t>Não</t>
        </is>
      </c>
      <c r="R1370" t="inlineStr">
        <is>
          <t>Não</t>
        </is>
      </c>
      <c r="S1370" t="inlineStr">
        <is>
          <t>16–40</t>
        </is>
      </c>
      <c r="T1370" t="inlineStr">
        <is>
          <t>Conta nova (≤ 30 dias)</t>
        </is>
      </c>
      <c r="U1370" t="inlineStr">
        <is>
          <t>HealthTech</t>
        </is>
      </c>
      <c r="V1370" t="inlineStr">
        <is>
          <t>US</t>
        </is>
      </c>
      <c r="W1370" t="inlineStr">
        <is>
          <t>partner</t>
        </is>
      </c>
    </row>
    <row r="1371">
      <c r="A1371" t="inlineStr">
        <is>
          <t>S-d81959</t>
        </is>
      </c>
      <c r="B1371" t="inlineStr">
        <is>
          <t>A-039727</t>
        </is>
      </c>
      <c r="C1371" s="40" t="n">
        <v>45606</v>
      </c>
      <c r="D1371" s="40" t="n"/>
      <c r="E1371" t="n">
        <v>51</v>
      </c>
      <c r="F1371" t="n">
        <v>475</v>
      </c>
      <c r="G1371" t="inlineStr">
        <is>
          <t>2024-S2</t>
        </is>
      </c>
      <c r="H1371" t="inlineStr">
        <is>
          <t>Sim</t>
        </is>
      </c>
      <c r="I1371" t="n">
        <v>0</v>
      </c>
      <c r="J1371" s="41" t="n"/>
      <c r="L1371" t="inlineStr"/>
      <c r="M1371" t="inlineStr">
        <is>
          <t>Basic</t>
        </is>
      </c>
      <c r="N1371" t="inlineStr">
        <is>
          <t>annual</t>
        </is>
      </c>
      <c r="O1371" t="inlineStr">
        <is>
          <t>Pago</t>
        </is>
      </c>
      <c r="P1371" t="inlineStr">
        <is>
          <t>Sim</t>
        </is>
      </c>
      <c r="Q1371" t="inlineStr">
        <is>
          <t>Não</t>
        </is>
      </c>
      <c r="R1371" t="inlineStr">
        <is>
          <t>Não</t>
        </is>
      </c>
      <c r="S1371" t="inlineStr">
        <is>
          <t>16–40</t>
        </is>
      </c>
      <c r="T1371" t="inlineStr">
        <is>
          <t>Conta nova (≤ 30 dias)</t>
        </is>
      </c>
      <c r="U1371" t="inlineStr">
        <is>
          <t>EdTech</t>
        </is>
      </c>
      <c r="V1371" t="inlineStr">
        <is>
          <t>AU</t>
        </is>
      </c>
      <c r="W1371" t="inlineStr">
        <is>
          <t>organic</t>
        </is>
      </c>
    </row>
    <row r="1372">
      <c r="A1372" t="inlineStr">
        <is>
          <t>S-c77f0c</t>
        </is>
      </c>
      <c r="B1372" t="inlineStr">
        <is>
          <t>A-034368</t>
        </is>
      </c>
      <c r="C1372" s="40" t="n">
        <v>45625</v>
      </c>
      <c r="D1372" s="40" t="n"/>
      <c r="E1372" t="n">
        <v>32</v>
      </c>
      <c r="F1372" t="n">
        <v>551</v>
      </c>
      <c r="G1372" t="inlineStr">
        <is>
          <t>2024-S2</t>
        </is>
      </c>
      <c r="H1372" t="inlineStr">
        <is>
          <t>Sim</t>
        </is>
      </c>
      <c r="I1372" t="n">
        <v>0</v>
      </c>
      <c r="J1372" s="41" t="n"/>
      <c r="L1372" t="inlineStr"/>
      <c r="M1372" t="inlineStr">
        <is>
          <t>Basic</t>
        </is>
      </c>
      <c r="N1372" t="inlineStr">
        <is>
          <t>monthly</t>
        </is>
      </c>
      <c r="O1372" t="inlineStr">
        <is>
          <t>Pago</t>
        </is>
      </c>
      <c r="P1372" t="inlineStr">
        <is>
          <t>Não</t>
        </is>
      </c>
      <c r="Q1372" t="inlineStr">
        <is>
          <t>Não</t>
        </is>
      </c>
      <c r="R1372" t="inlineStr">
        <is>
          <t>Não</t>
        </is>
      </c>
      <c r="S1372" t="inlineStr">
        <is>
          <t>16–40</t>
        </is>
      </c>
      <c r="T1372" t="inlineStr">
        <is>
          <t>Mais de 365 dias</t>
        </is>
      </c>
      <c r="U1372" t="inlineStr">
        <is>
          <t>EdTech</t>
        </is>
      </c>
      <c r="V1372" t="inlineStr">
        <is>
          <t>US</t>
        </is>
      </c>
      <c r="W1372" t="inlineStr">
        <is>
          <t>event</t>
        </is>
      </c>
    </row>
    <row r="1373">
      <c r="A1373" t="inlineStr">
        <is>
          <t>S-6eb56d</t>
        </is>
      </c>
      <c r="B1373" t="inlineStr">
        <is>
          <t>A-10b8da</t>
        </is>
      </c>
      <c r="C1373" s="40" t="n">
        <v>45549</v>
      </c>
      <c r="D1373" s="40" t="n"/>
      <c r="E1373" t="n">
        <v>108</v>
      </c>
      <c r="F1373" t="n">
        <v>1666</v>
      </c>
      <c r="G1373" t="inlineStr">
        <is>
          <t>2024-S2</t>
        </is>
      </c>
      <c r="H1373" t="inlineStr">
        <is>
          <t>Sim</t>
        </is>
      </c>
      <c r="I1373" t="n">
        <v>0</v>
      </c>
      <c r="J1373" s="41" t="n"/>
      <c r="L1373" t="inlineStr"/>
      <c r="M1373" t="inlineStr">
        <is>
          <t>Pro</t>
        </is>
      </c>
      <c r="N1373" t="inlineStr">
        <is>
          <t>monthly</t>
        </is>
      </c>
      <c r="O1373" t="inlineStr">
        <is>
          <t>Pago</t>
        </is>
      </c>
      <c r="P1373" t="inlineStr">
        <is>
          <t>Sim</t>
        </is>
      </c>
      <c r="Q1373" t="inlineStr">
        <is>
          <t>Não</t>
        </is>
      </c>
      <c r="R1373" t="inlineStr">
        <is>
          <t>Não</t>
        </is>
      </c>
      <c r="S1373" t="inlineStr">
        <is>
          <t>16–40</t>
        </is>
      </c>
      <c r="T1373" t="inlineStr">
        <is>
          <t>Mais de 365 dias</t>
        </is>
      </c>
      <c r="U1373" t="inlineStr">
        <is>
          <t>DevTools</t>
        </is>
      </c>
      <c r="V1373" t="inlineStr">
        <is>
          <t>US</t>
        </is>
      </c>
      <c r="W1373" t="inlineStr">
        <is>
          <t>partner</t>
        </is>
      </c>
    </row>
    <row r="1374">
      <c r="A1374" t="inlineStr">
        <is>
          <t>S-b1dce0</t>
        </is>
      </c>
      <c r="B1374" t="inlineStr">
        <is>
          <t>A-fd7ad3</t>
        </is>
      </c>
      <c r="C1374" s="40" t="n">
        <v>45603</v>
      </c>
      <c r="D1374" s="40" t="n"/>
      <c r="E1374" t="n">
        <v>54</v>
      </c>
      <c r="F1374" t="n">
        <v>228</v>
      </c>
      <c r="G1374" t="inlineStr">
        <is>
          <t>2024-S2</t>
        </is>
      </c>
      <c r="H1374" t="inlineStr">
        <is>
          <t>Sim</t>
        </is>
      </c>
      <c r="I1374" t="n">
        <v>0</v>
      </c>
      <c r="J1374" s="41" t="n"/>
      <c r="L1374" t="inlineStr"/>
      <c r="M1374" t="inlineStr">
        <is>
          <t>Basic</t>
        </is>
      </c>
      <c r="N1374" t="inlineStr">
        <is>
          <t>monthly</t>
        </is>
      </c>
      <c r="O1374" t="inlineStr">
        <is>
          <t>Pago</t>
        </is>
      </c>
      <c r="P1374" t="inlineStr">
        <is>
          <t>Sim</t>
        </is>
      </c>
      <c r="Q1374" t="inlineStr">
        <is>
          <t>Não</t>
        </is>
      </c>
      <c r="R1374" t="inlineStr">
        <is>
          <t>Não</t>
        </is>
      </c>
      <c r="S1374" t="inlineStr">
        <is>
          <t>6–15</t>
        </is>
      </c>
      <c r="T1374" t="inlineStr">
        <is>
          <t>Conta nova (≤ 30 dias)</t>
        </is>
      </c>
      <c r="U1374" t="inlineStr">
        <is>
          <t>Cybersecurity</t>
        </is>
      </c>
      <c r="V1374" t="inlineStr">
        <is>
          <t>US</t>
        </is>
      </c>
      <c r="W1374" t="inlineStr">
        <is>
          <t>event</t>
        </is>
      </c>
    </row>
    <row r="1375">
      <c r="A1375" t="inlineStr">
        <is>
          <t>S-a07c46</t>
        </is>
      </c>
      <c r="B1375" t="inlineStr">
        <is>
          <t>A-e693b6</t>
        </is>
      </c>
      <c r="C1375" s="40" t="n">
        <v>45192</v>
      </c>
      <c r="D1375" s="40" t="n">
        <v>45214</v>
      </c>
      <c r="E1375" t="n">
        <v>22</v>
      </c>
      <c r="F1375" t="n">
        <v>2695</v>
      </c>
      <c r="G1375" t="inlineStr">
        <is>
          <t>Até 2024-S1</t>
        </is>
      </c>
      <c r="H1375" t="inlineStr">
        <is>
          <t>Sim</t>
        </is>
      </c>
      <c r="I1375" t="n">
        <v>1</v>
      </c>
      <c r="J1375" s="41" t="n">
        <v>45200</v>
      </c>
      <c r="K1375" t="n">
        <v>15</v>
      </c>
      <c r="L1375" t="inlineStr">
        <is>
          <t>Não</t>
        </is>
      </c>
      <c r="M1375" t="inlineStr">
        <is>
          <t>Pro</t>
        </is>
      </c>
      <c r="N1375" t="inlineStr">
        <is>
          <t>monthly</t>
        </is>
      </c>
      <c r="O1375" t="inlineStr">
        <is>
          <t>Pago</t>
        </is>
      </c>
      <c r="P1375" t="inlineStr">
        <is>
          <t>Sim</t>
        </is>
      </c>
      <c r="Q1375" t="inlineStr">
        <is>
          <t>Sim</t>
        </is>
      </c>
      <c r="R1375" t="inlineStr">
        <is>
          <t>Não</t>
        </is>
      </c>
      <c r="S1375" t="inlineStr">
        <is>
          <t>41+</t>
        </is>
      </c>
      <c r="T1375" t="inlineStr">
        <is>
          <t>91–180 dias</t>
        </is>
      </c>
      <c r="U1375" t="inlineStr">
        <is>
          <t>FinTech</t>
        </is>
      </c>
      <c r="V1375" t="inlineStr">
        <is>
          <t>AU</t>
        </is>
      </c>
      <c r="W1375" t="inlineStr">
        <is>
          <t>event</t>
        </is>
      </c>
    </row>
    <row r="1376">
      <c r="A1376" t="inlineStr">
        <is>
          <t>S-df91b0</t>
        </is>
      </c>
      <c r="B1376" t="inlineStr">
        <is>
          <t>A-ba6516</t>
        </is>
      </c>
      <c r="C1376" s="40" t="n">
        <v>45569</v>
      </c>
      <c r="D1376" s="40" t="n"/>
      <c r="E1376" t="n">
        <v>88</v>
      </c>
      <c r="F1376" t="n">
        <v>513</v>
      </c>
      <c r="G1376" t="inlineStr">
        <is>
          <t>2024-S2</t>
        </is>
      </c>
      <c r="H1376" t="inlineStr">
        <is>
          <t>Sim</t>
        </is>
      </c>
      <c r="I1376" t="n">
        <v>0</v>
      </c>
      <c r="J1376" s="41" t="n"/>
      <c r="L1376" t="inlineStr"/>
      <c r="M1376" t="inlineStr">
        <is>
          <t>Basic</t>
        </is>
      </c>
      <c r="N1376" t="inlineStr">
        <is>
          <t>monthly</t>
        </is>
      </c>
      <c r="O1376" t="inlineStr">
        <is>
          <t>Pago</t>
        </is>
      </c>
      <c r="P1376" t="inlineStr">
        <is>
          <t>Não</t>
        </is>
      </c>
      <c r="Q1376" t="inlineStr">
        <is>
          <t>Não</t>
        </is>
      </c>
      <c r="R1376" t="inlineStr">
        <is>
          <t>Sim</t>
        </is>
      </c>
      <c r="S1376" t="inlineStr">
        <is>
          <t>16–40</t>
        </is>
      </c>
      <c r="T1376" t="inlineStr">
        <is>
          <t>181–365 dias</t>
        </is>
      </c>
      <c r="U1376" t="inlineStr">
        <is>
          <t>FinTech</t>
        </is>
      </c>
      <c r="V1376" t="inlineStr">
        <is>
          <t>US</t>
        </is>
      </c>
      <c r="W1376" t="inlineStr">
        <is>
          <t>ads</t>
        </is>
      </c>
    </row>
    <row r="1377">
      <c r="A1377" t="inlineStr">
        <is>
          <t>S-f16bb2</t>
        </is>
      </c>
      <c r="B1377" t="inlineStr">
        <is>
          <t>A-0f6450</t>
        </is>
      </c>
      <c r="C1377" s="40" t="n">
        <v>45653</v>
      </c>
      <c r="D1377" s="40" t="n"/>
      <c r="E1377" t="n">
        <v>4</v>
      </c>
      <c r="F1377" t="n">
        <v>0</v>
      </c>
      <c r="G1377" t="inlineStr">
        <is>
          <t>2024-S2</t>
        </is>
      </c>
      <c r="H1377" t="inlineStr">
        <is>
          <t>Não</t>
        </is>
      </c>
      <c r="I1377" t="n">
        <v>0</v>
      </c>
      <c r="J1377" s="41" t="n"/>
      <c r="L1377" t="inlineStr"/>
      <c r="M1377" t="inlineStr">
        <is>
          <t>Enterprise</t>
        </is>
      </c>
      <c r="N1377" t="inlineStr">
        <is>
          <t>monthly</t>
        </is>
      </c>
      <c r="O1377" t="inlineStr">
        <is>
          <t>Trial</t>
        </is>
      </c>
      <c r="P1377" t="inlineStr">
        <is>
          <t>Sim</t>
        </is>
      </c>
      <c r="Q1377" t="inlineStr">
        <is>
          <t>Não</t>
        </is>
      </c>
      <c r="R1377" t="inlineStr">
        <is>
          <t>Não</t>
        </is>
      </c>
      <c r="S1377" t="inlineStr">
        <is>
          <t>16–40</t>
        </is>
      </c>
      <c r="T1377" t="inlineStr">
        <is>
          <t>Conta nova (≤ 30 dias)</t>
        </is>
      </c>
      <c r="U1377" t="inlineStr">
        <is>
          <t>FinTech</t>
        </is>
      </c>
      <c r="V1377" t="inlineStr">
        <is>
          <t>US</t>
        </is>
      </c>
      <c r="W1377" t="inlineStr">
        <is>
          <t>other</t>
        </is>
      </c>
    </row>
    <row r="1378">
      <c r="A1378" t="inlineStr">
        <is>
          <t>S-94cf13</t>
        </is>
      </c>
      <c r="B1378" t="inlineStr">
        <is>
          <t>A-8adedc</t>
        </is>
      </c>
      <c r="C1378" s="40" t="n">
        <v>45435</v>
      </c>
      <c r="D1378" s="40" t="n"/>
      <c r="E1378" t="n">
        <v>222</v>
      </c>
      <c r="F1378" t="n">
        <v>95</v>
      </c>
      <c r="G1378" t="inlineStr">
        <is>
          <t>Até 2024-S1</t>
        </is>
      </c>
      <c r="H1378" t="inlineStr">
        <is>
          <t>Sim</t>
        </is>
      </c>
      <c r="I1378" t="n">
        <v>0</v>
      </c>
      <c r="J1378" s="41" t="n"/>
      <c r="L1378" t="inlineStr"/>
      <c r="M1378" t="inlineStr">
        <is>
          <t>Basic</t>
        </is>
      </c>
      <c r="N1378" t="inlineStr">
        <is>
          <t>annual</t>
        </is>
      </c>
      <c r="O1378" t="inlineStr">
        <is>
          <t>Pago</t>
        </is>
      </c>
      <c r="P1378" t="inlineStr">
        <is>
          <t>Sim</t>
        </is>
      </c>
      <c r="Q1378" t="inlineStr">
        <is>
          <t>Não</t>
        </is>
      </c>
      <c r="R1378" t="inlineStr">
        <is>
          <t>Não</t>
        </is>
      </c>
      <c r="S1378" t="inlineStr">
        <is>
          <t>1–5</t>
        </is>
      </c>
      <c r="T1378" t="inlineStr">
        <is>
          <t>91–180 dias</t>
        </is>
      </c>
      <c r="U1378" t="inlineStr">
        <is>
          <t>EdTech</t>
        </is>
      </c>
      <c r="V1378" t="inlineStr">
        <is>
          <t>US</t>
        </is>
      </c>
      <c r="W1378" t="inlineStr">
        <is>
          <t>event</t>
        </is>
      </c>
    </row>
    <row r="1379">
      <c r="A1379" t="inlineStr">
        <is>
          <t>S-f9df40</t>
        </is>
      </c>
      <c r="B1379" t="inlineStr">
        <is>
          <t>A-956988</t>
        </is>
      </c>
      <c r="C1379" s="40" t="n">
        <v>45631</v>
      </c>
      <c r="D1379" s="40" t="n"/>
      <c r="E1379" t="n">
        <v>26</v>
      </c>
      <c r="F1379" t="n">
        <v>1330</v>
      </c>
      <c r="G1379" t="inlineStr">
        <is>
          <t>2024-S2</t>
        </is>
      </c>
      <c r="H1379" t="inlineStr">
        <is>
          <t>Não</t>
        </is>
      </c>
      <c r="I1379" t="n">
        <v>0</v>
      </c>
      <c r="J1379" s="41" t="n"/>
      <c r="L1379" t="inlineStr"/>
      <c r="M1379" t="inlineStr">
        <is>
          <t>Basic</t>
        </is>
      </c>
      <c r="N1379" t="inlineStr">
        <is>
          <t>annual</t>
        </is>
      </c>
      <c r="O1379" t="inlineStr">
        <is>
          <t>Pago</t>
        </is>
      </c>
      <c r="P1379" t="inlineStr">
        <is>
          <t>Sim</t>
        </is>
      </c>
      <c r="Q1379" t="inlineStr">
        <is>
          <t>Não</t>
        </is>
      </c>
      <c r="R1379" t="inlineStr">
        <is>
          <t>Não</t>
        </is>
      </c>
      <c r="S1379" t="inlineStr">
        <is>
          <t>41+</t>
        </is>
      </c>
      <c r="T1379" t="inlineStr">
        <is>
          <t>Conta nova (≤ 30 dias)</t>
        </is>
      </c>
      <c r="U1379" t="inlineStr">
        <is>
          <t>EdTech</t>
        </is>
      </c>
      <c r="V1379" t="inlineStr">
        <is>
          <t>UK</t>
        </is>
      </c>
      <c r="W1379" t="inlineStr">
        <is>
          <t>ads</t>
        </is>
      </c>
    </row>
    <row r="1380">
      <c r="A1380" t="inlineStr">
        <is>
          <t>S-f366b3</t>
        </is>
      </c>
      <c r="B1380" t="inlineStr">
        <is>
          <t>A-ac85cd</t>
        </is>
      </c>
      <c r="C1380" s="40" t="n">
        <v>45652</v>
      </c>
      <c r="D1380" s="40" t="n"/>
      <c r="E1380" t="n">
        <v>5</v>
      </c>
      <c r="F1380" t="n">
        <v>4165</v>
      </c>
      <c r="G1380" t="inlineStr">
        <is>
          <t>2024-S2</t>
        </is>
      </c>
      <c r="H1380" t="inlineStr">
        <is>
          <t>Não</t>
        </is>
      </c>
      <c r="I1380" t="n">
        <v>0</v>
      </c>
      <c r="J1380" s="41" t="n"/>
      <c r="L1380" t="inlineStr"/>
      <c r="M1380" t="inlineStr">
        <is>
          <t>Pro</t>
        </is>
      </c>
      <c r="N1380" t="inlineStr">
        <is>
          <t>annual</t>
        </is>
      </c>
      <c r="O1380" t="inlineStr">
        <is>
          <t>Pago</t>
        </is>
      </c>
      <c r="P1380" t="inlineStr">
        <is>
          <t>Sim</t>
        </is>
      </c>
      <c r="Q1380" t="inlineStr">
        <is>
          <t>Não</t>
        </is>
      </c>
      <c r="R1380" t="inlineStr">
        <is>
          <t>Não</t>
        </is>
      </c>
      <c r="S1380" t="inlineStr">
        <is>
          <t>41+</t>
        </is>
      </c>
      <c r="T1380" t="inlineStr">
        <is>
          <t>91–180 dias</t>
        </is>
      </c>
      <c r="U1380" t="inlineStr">
        <is>
          <t>EdTech</t>
        </is>
      </c>
      <c r="V1380" t="inlineStr">
        <is>
          <t>US</t>
        </is>
      </c>
      <c r="W1380" t="inlineStr">
        <is>
          <t>partner</t>
        </is>
      </c>
    </row>
    <row r="1381">
      <c r="A1381" t="inlineStr">
        <is>
          <t>S-c38acd</t>
        </is>
      </c>
      <c r="B1381" t="inlineStr">
        <is>
          <t>A-726cfa</t>
        </is>
      </c>
      <c r="C1381" s="40" t="n">
        <v>45620</v>
      </c>
      <c r="D1381" s="40" t="n"/>
      <c r="E1381" t="n">
        <v>37</v>
      </c>
      <c r="F1381" t="n">
        <v>6169</v>
      </c>
      <c r="G1381" t="inlineStr">
        <is>
          <t>2024-S2</t>
        </is>
      </c>
      <c r="H1381" t="inlineStr">
        <is>
          <t>Sim</t>
        </is>
      </c>
      <c r="I1381" t="n">
        <v>0</v>
      </c>
      <c r="J1381" s="41" t="n"/>
      <c r="L1381" t="inlineStr"/>
      <c r="M1381" t="inlineStr">
        <is>
          <t>Enterprise</t>
        </is>
      </c>
      <c r="N1381" t="inlineStr">
        <is>
          <t>monthly</t>
        </is>
      </c>
      <c r="O1381" t="inlineStr">
        <is>
          <t>Pago</t>
        </is>
      </c>
      <c r="P1381" t="inlineStr">
        <is>
          <t>Sim</t>
        </is>
      </c>
      <c r="Q1381" t="inlineStr">
        <is>
          <t>Não</t>
        </is>
      </c>
      <c r="R1381" t="inlineStr">
        <is>
          <t>Não</t>
        </is>
      </c>
      <c r="S1381" t="inlineStr">
        <is>
          <t>16–40</t>
        </is>
      </c>
      <c r="T1381" t="inlineStr">
        <is>
          <t>Mais de 365 dias</t>
        </is>
      </c>
      <c r="U1381" t="inlineStr">
        <is>
          <t>DevTools</t>
        </is>
      </c>
      <c r="V1381" t="inlineStr">
        <is>
          <t>US</t>
        </is>
      </c>
      <c r="W1381" t="inlineStr">
        <is>
          <t>partner</t>
        </is>
      </c>
    </row>
    <row r="1382">
      <c r="A1382" t="inlineStr">
        <is>
          <t>S-0d93fe</t>
        </is>
      </c>
      <c r="B1382" t="inlineStr">
        <is>
          <t>A-993085</t>
        </is>
      </c>
      <c r="C1382" s="40" t="n">
        <v>45147</v>
      </c>
      <c r="D1382" s="40" t="n"/>
      <c r="E1382" t="n">
        <v>510</v>
      </c>
      <c r="F1382" t="n">
        <v>589</v>
      </c>
      <c r="G1382" t="inlineStr">
        <is>
          <t>Até 2024-S1</t>
        </is>
      </c>
      <c r="H1382" t="inlineStr">
        <is>
          <t>Sim</t>
        </is>
      </c>
      <c r="I1382" t="n">
        <v>0</v>
      </c>
      <c r="J1382" s="41" t="n"/>
      <c r="L1382" t="inlineStr"/>
      <c r="M1382" t="inlineStr">
        <is>
          <t>Basic</t>
        </is>
      </c>
      <c r="N1382" t="inlineStr">
        <is>
          <t>monthly</t>
        </is>
      </c>
      <c r="O1382" t="inlineStr">
        <is>
          <t>Pago</t>
        </is>
      </c>
      <c r="P1382" t="inlineStr">
        <is>
          <t>Sim</t>
        </is>
      </c>
      <c r="Q1382" t="inlineStr">
        <is>
          <t>Não</t>
        </is>
      </c>
      <c r="R1382" t="inlineStr">
        <is>
          <t>Não</t>
        </is>
      </c>
      <c r="S1382" t="inlineStr">
        <is>
          <t>16–40</t>
        </is>
      </c>
      <c r="T1382" t="inlineStr">
        <is>
          <t>31–90 dias</t>
        </is>
      </c>
      <c r="U1382" t="inlineStr">
        <is>
          <t>HealthTech</t>
        </is>
      </c>
      <c r="V1382" t="inlineStr">
        <is>
          <t>US</t>
        </is>
      </c>
      <c r="W1382" t="inlineStr">
        <is>
          <t>ads</t>
        </is>
      </c>
    </row>
    <row r="1383">
      <c r="A1383" t="inlineStr">
        <is>
          <t>S-8d8dd0</t>
        </is>
      </c>
      <c r="B1383" t="inlineStr">
        <is>
          <t>A-902ef7</t>
        </is>
      </c>
      <c r="C1383" s="40" t="n">
        <v>45565</v>
      </c>
      <c r="D1383" s="40" t="n"/>
      <c r="E1383" t="n">
        <v>92</v>
      </c>
      <c r="F1383" t="n">
        <v>16517</v>
      </c>
      <c r="G1383" t="inlineStr">
        <is>
          <t>2024-S2</t>
        </is>
      </c>
      <c r="H1383" t="inlineStr">
        <is>
          <t>Sim</t>
        </is>
      </c>
      <c r="I1383" t="n">
        <v>0</v>
      </c>
      <c r="J1383" s="41" t="n"/>
      <c r="L1383" t="inlineStr"/>
      <c r="M1383" t="inlineStr">
        <is>
          <t>Enterprise</t>
        </is>
      </c>
      <c r="N1383" t="inlineStr">
        <is>
          <t>monthly</t>
        </is>
      </c>
      <c r="O1383" t="inlineStr">
        <is>
          <t>Pago</t>
        </is>
      </c>
      <c r="P1383" t="inlineStr">
        <is>
          <t>Sim</t>
        </is>
      </c>
      <c r="Q1383" t="inlineStr">
        <is>
          <t>Sim</t>
        </is>
      </c>
      <c r="R1383" t="inlineStr">
        <is>
          <t>Não</t>
        </is>
      </c>
      <c r="S1383" t="inlineStr">
        <is>
          <t>41+</t>
        </is>
      </c>
      <c r="T1383" t="inlineStr">
        <is>
          <t>Conta nova (≤ 30 dias)</t>
        </is>
      </c>
      <c r="U1383" t="inlineStr">
        <is>
          <t>HealthTech</t>
        </is>
      </c>
      <c r="V1383" t="inlineStr">
        <is>
          <t>US</t>
        </is>
      </c>
      <c r="W1383" t="inlineStr">
        <is>
          <t>other</t>
        </is>
      </c>
    </row>
    <row r="1384">
      <c r="A1384" t="inlineStr">
        <is>
          <t>S-9395a2</t>
        </is>
      </c>
      <c r="B1384" t="inlineStr">
        <is>
          <t>A-0e966d</t>
        </is>
      </c>
      <c r="C1384" s="40" t="n">
        <v>45540</v>
      </c>
      <c r="D1384" s="40" t="n"/>
      <c r="E1384" t="n">
        <v>117</v>
      </c>
      <c r="F1384" t="n">
        <v>209</v>
      </c>
      <c r="G1384" t="inlineStr">
        <is>
          <t>2024-S2</t>
        </is>
      </c>
      <c r="H1384" t="inlineStr">
        <is>
          <t>Sim</t>
        </is>
      </c>
      <c r="I1384" t="n">
        <v>0</v>
      </c>
      <c r="J1384" s="41" t="n"/>
      <c r="L1384" t="inlineStr"/>
      <c r="M1384" t="inlineStr">
        <is>
          <t>Basic</t>
        </is>
      </c>
      <c r="N1384" t="inlineStr">
        <is>
          <t>monthly</t>
        </is>
      </c>
      <c r="O1384" t="inlineStr">
        <is>
          <t>Pago</t>
        </is>
      </c>
      <c r="P1384" t="inlineStr">
        <is>
          <t>Sim</t>
        </is>
      </c>
      <c r="Q1384" t="inlineStr">
        <is>
          <t>Não</t>
        </is>
      </c>
      <c r="R1384" t="inlineStr">
        <is>
          <t>Não</t>
        </is>
      </c>
      <c r="S1384" t="inlineStr">
        <is>
          <t>6–15</t>
        </is>
      </c>
      <c r="T1384" t="inlineStr">
        <is>
          <t>31–90 dias</t>
        </is>
      </c>
      <c r="U1384" t="inlineStr">
        <is>
          <t>FinTech</t>
        </is>
      </c>
      <c r="V1384" t="inlineStr">
        <is>
          <t>IN</t>
        </is>
      </c>
      <c r="W1384" t="inlineStr">
        <is>
          <t>ads</t>
        </is>
      </c>
    </row>
    <row r="1385">
      <c r="A1385" t="inlineStr">
        <is>
          <t>S-b1c57d</t>
        </is>
      </c>
      <c r="B1385" t="inlineStr">
        <is>
          <t>A-712533</t>
        </is>
      </c>
      <c r="C1385" s="40" t="n">
        <v>45239</v>
      </c>
      <c r="D1385" s="40" t="n"/>
      <c r="E1385" t="n">
        <v>418</v>
      </c>
      <c r="F1385" t="n">
        <v>342</v>
      </c>
      <c r="G1385" t="inlineStr">
        <is>
          <t>Até 2024-S1</t>
        </is>
      </c>
      <c r="H1385" t="inlineStr">
        <is>
          <t>Sim</t>
        </is>
      </c>
      <c r="I1385" t="n">
        <v>0</v>
      </c>
      <c r="J1385" s="41" t="n"/>
      <c r="L1385" t="inlineStr"/>
      <c r="M1385" t="inlineStr">
        <is>
          <t>Basic</t>
        </is>
      </c>
      <c r="N1385" t="inlineStr">
        <is>
          <t>annual</t>
        </is>
      </c>
      <c r="O1385" t="inlineStr">
        <is>
          <t>Pago</t>
        </is>
      </c>
      <c r="P1385" t="inlineStr">
        <is>
          <t>Sim</t>
        </is>
      </c>
      <c r="Q1385" t="inlineStr">
        <is>
          <t>Não</t>
        </is>
      </c>
      <c r="R1385" t="inlineStr">
        <is>
          <t>Não</t>
        </is>
      </c>
      <c r="S1385" t="inlineStr">
        <is>
          <t>16–40</t>
        </is>
      </c>
      <c r="T1385" t="inlineStr">
        <is>
          <t>91–180 dias</t>
        </is>
      </c>
      <c r="U1385" t="inlineStr">
        <is>
          <t>EdTech</t>
        </is>
      </c>
      <c r="V1385" t="inlineStr">
        <is>
          <t>US</t>
        </is>
      </c>
      <c r="W1385" t="inlineStr">
        <is>
          <t>organic</t>
        </is>
      </c>
    </row>
    <row r="1386">
      <c r="A1386" t="inlineStr">
        <is>
          <t>S-f039f9</t>
        </is>
      </c>
      <c r="B1386" t="inlineStr">
        <is>
          <t>A-7a0d69</t>
        </is>
      </c>
      <c r="C1386" s="40" t="n">
        <v>45636</v>
      </c>
      <c r="D1386" s="40" t="n"/>
      <c r="E1386" t="n">
        <v>21</v>
      </c>
      <c r="F1386" t="n">
        <v>3184</v>
      </c>
      <c r="G1386" t="inlineStr">
        <is>
          <t>2024-S2</t>
        </is>
      </c>
      <c r="H1386" t="inlineStr">
        <is>
          <t>Não</t>
        </is>
      </c>
      <c r="I1386" t="n">
        <v>0</v>
      </c>
      <c r="J1386" s="41" t="n"/>
      <c r="L1386" t="inlineStr"/>
      <c r="M1386" t="inlineStr">
        <is>
          <t>Enterprise</t>
        </is>
      </c>
      <c r="N1386" t="inlineStr">
        <is>
          <t>monthly</t>
        </is>
      </c>
      <c r="O1386" t="inlineStr">
        <is>
          <t>Pago</t>
        </is>
      </c>
      <c r="P1386" t="inlineStr">
        <is>
          <t>Sim</t>
        </is>
      </c>
      <c r="Q1386" t="inlineStr">
        <is>
          <t>Não</t>
        </is>
      </c>
      <c r="R1386" t="inlineStr">
        <is>
          <t>Não</t>
        </is>
      </c>
      <c r="S1386" t="inlineStr">
        <is>
          <t>16–40</t>
        </is>
      </c>
      <c r="T1386" t="inlineStr">
        <is>
          <t>91–180 dias</t>
        </is>
      </c>
      <c r="U1386" t="inlineStr">
        <is>
          <t>DevTools</t>
        </is>
      </c>
      <c r="V1386" t="inlineStr">
        <is>
          <t>DE</t>
        </is>
      </c>
      <c r="W1386" t="inlineStr">
        <is>
          <t>ads</t>
        </is>
      </c>
    </row>
    <row r="1387">
      <c r="A1387" t="inlineStr">
        <is>
          <t>S-76b43f</t>
        </is>
      </c>
      <c r="B1387" t="inlineStr">
        <is>
          <t>A-b48f73</t>
        </is>
      </c>
      <c r="C1387" s="40" t="n">
        <v>45652</v>
      </c>
      <c r="D1387" s="40" t="n"/>
      <c r="E1387" t="n">
        <v>5</v>
      </c>
      <c r="F1387" t="n">
        <v>1520</v>
      </c>
      <c r="G1387" t="inlineStr">
        <is>
          <t>2024-S2</t>
        </is>
      </c>
      <c r="H1387" t="inlineStr">
        <is>
          <t>Não</t>
        </is>
      </c>
      <c r="I1387" t="n">
        <v>0</v>
      </c>
      <c r="J1387" s="41" t="n"/>
      <c r="L1387" t="inlineStr"/>
      <c r="M1387" t="inlineStr">
        <is>
          <t>Basic</t>
        </is>
      </c>
      <c r="N1387" t="inlineStr">
        <is>
          <t>monthly</t>
        </is>
      </c>
      <c r="O1387" t="inlineStr">
        <is>
          <t>Pago</t>
        </is>
      </c>
      <c r="P1387" t="inlineStr">
        <is>
          <t>Sim</t>
        </is>
      </c>
      <c r="Q1387" t="inlineStr">
        <is>
          <t>Não</t>
        </is>
      </c>
      <c r="R1387" t="inlineStr">
        <is>
          <t>Não</t>
        </is>
      </c>
      <c r="S1387" t="inlineStr">
        <is>
          <t>41+</t>
        </is>
      </c>
      <c r="T1387" t="inlineStr">
        <is>
          <t>31–90 dias</t>
        </is>
      </c>
      <c r="U1387" t="inlineStr">
        <is>
          <t>EdTech</t>
        </is>
      </c>
      <c r="V1387" t="inlineStr">
        <is>
          <t>AU</t>
        </is>
      </c>
      <c r="W1387" t="inlineStr">
        <is>
          <t>event</t>
        </is>
      </c>
    </row>
    <row r="1388">
      <c r="A1388" t="inlineStr">
        <is>
          <t>S-27552b</t>
        </is>
      </c>
      <c r="B1388" t="inlineStr">
        <is>
          <t>A-1d5444</t>
        </is>
      </c>
      <c r="C1388" s="40" t="n">
        <v>45490</v>
      </c>
      <c r="D1388" s="40" t="n"/>
      <c r="E1388" t="n">
        <v>167</v>
      </c>
      <c r="F1388" t="n">
        <v>1176</v>
      </c>
      <c r="G1388" t="inlineStr">
        <is>
          <t>2024-S2</t>
        </is>
      </c>
      <c r="H1388" t="inlineStr">
        <is>
          <t>Sim</t>
        </is>
      </c>
      <c r="I1388" t="n">
        <v>0</v>
      </c>
      <c r="J1388" s="41" t="n"/>
      <c r="L1388" t="inlineStr"/>
      <c r="M1388" t="inlineStr">
        <is>
          <t>Pro</t>
        </is>
      </c>
      <c r="N1388" t="inlineStr">
        <is>
          <t>annual</t>
        </is>
      </c>
      <c r="O1388" t="inlineStr">
        <is>
          <t>Pago</t>
        </is>
      </c>
      <c r="P1388" t="inlineStr">
        <is>
          <t>Sim</t>
        </is>
      </c>
      <c r="Q1388" t="inlineStr">
        <is>
          <t>Não</t>
        </is>
      </c>
      <c r="R1388" t="inlineStr">
        <is>
          <t>Não</t>
        </is>
      </c>
      <c r="S1388" t="inlineStr">
        <is>
          <t>16–40</t>
        </is>
      </c>
      <c r="T1388" t="inlineStr">
        <is>
          <t>181–365 dias</t>
        </is>
      </c>
      <c r="U1388" t="inlineStr">
        <is>
          <t>Cybersecurity</t>
        </is>
      </c>
      <c r="V1388" t="inlineStr">
        <is>
          <t>US</t>
        </is>
      </c>
      <c r="W1388" t="inlineStr">
        <is>
          <t>partner</t>
        </is>
      </c>
    </row>
    <row r="1389">
      <c r="A1389" t="inlineStr">
        <is>
          <t>S-5bf2e5</t>
        </is>
      </c>
      <c r="B1389" t="inlineStr">
        <is>
          <t>A-484819</t>
        </is>
      </c>
      <c r="C1389" s="40" t="n">
        <v>45504</v>
      </c>
      <c r="D1389" s="40" t="n"/>
      <c r="E1389" t="n">
        <v>153</v>
      </c>
      <c r="F1389" t="n">
        <v>418</v>
      </c>
      <c r="G1389" t="inlineStr">
        <is>
          <t>2024-S2</t>
        </is>
      </c>
      <c r="H1389" t="inlineStr">
        <is>
          <t>Sim</t>
        </is>
      </c>
      <c r="I1389" t="n">
        <v>0</v>
      </c>
      <c r="J1389" s="41" t="n"/>
      <c r="L1389" t="inlineStr"/>
      <c r="M1389" t="inlineStr">
        <is>
          <t>Basic</t>
        </is>
      </c>
      <c r="N1389" t="inlineStr">
        <is>
          <t>annual</t>
        </is>
      </c>
      <c r="O1389" t="inlineStr">
        <is>
          <t>Pago</t>
        </is>
      </c>
      <c r="P1389" t="inlineStr">
        <is>
          <t>Sim</t>
        </is>
      </c>
      <c r="Q1389" t="inlineStr">
        <is>
          <t>Não</t>
        </is>
      </c>
      <c r="R1389" t="inlineStr">
        <is>
          <t>Não</t>
        </is>
      </c>
      <c r="S1389" t="inlineStr">
        <is>
          <t>16–40</t>
        </is>
      </c>
      <c r="T1389" t="inlineStr">
        <is>
          <t>Mais de 365 dias</t>
        </is>
      </c>
      <c r="U1389" t="inlineStr">
        <is>
          <t>HealthTech</t>
        </is>
      </c>
      <c r="V1389" t="inlineStr">
        <is>
          <t>US</t>
        </is>
      </c>
      <c r="W1389" t="inlineStr">
        <is>
          <t>organic</t>
        </is>
      </c>
    </row>
    <row r="1390">
      <c r="A1390" t="inlineStr">
        <is>
          <t>S-0c56e1</t>
        </is>
      </c>
      <c r="B1390" t="inlineStr">
        <is>
          <t>A-6f8ad2</t>
        </is>
      </c>
      <c r="C1390" s="40" t="n">
        <v>45562</v>
      </c>
      <c r="D1390" s="40" t="n"/>
      <c r="E1390" t="n">
        <v>95</v>
      </c>
      <c r="F1390" t="n">
        <v>551</v>
      </c>
      <c r="G1390" t="inlineStr">
        <is>
          <t>2024-S2</t>
        </is>
      </c>
      <c r="H1390" t="inlineStr">
        <is>
          <t>Sim</t>
        </is>
      </c>
      <c r="I1390" t="n">
        <v>0</v>
      </c>
      <c r="J1390" s="41" t="n"/>
      <c r="L1390" t="inlineStr"/>
      <c r="M1390" t="inlineStr">
        <is>
          <t>Basic</t>
        </is>
      </c>
      <c r="N1390" t="inlineStr">
        <is>
          <t>annual</t>
        </is>
      </c>
      <c r="O1390" t="inlineStr">
        <is>
          <t>Pago</t>
        </is>
      </c>
      <c r="P1390" t="inlineStr">
        <is>
          <t>Não</t>
        </is>
      </c>
      <c r="Q1390" t="inlineStr">
        <is>
          <t>Não</t>
        </is>
      </c>
      <c r="R1390" t="inlineStr">
        <is>
          <t>Não</t>
        </is>
      </c>
      <c r="S1390" t="inlineStr">
        <is>
          <t>16–40</t>
        </is>
      </c>
      <c r="T1390" t="inlineStr">
        <is>
          <t>31–90 dias</t>
        </is>
      </c>
      <c r="U1390" t="inlineStr">
        <is>
          <t>EdTech</t>
        </is>
      </c>
      <c r="V1390" t="inlineStr">
        <is>
          <t>IN</t>
        </is>
      </c>
      <c r="W1390" t="inlineStr">
        <is>
          <t>organic</t>
        </is>
      </c>
    </row>
    <row r="1391">
      <c r="A1391" t="inlineStr">
        <is>
          <t>S-47985c</t>
        </is>
      </c>
      <c r="B1391" t="inlineStr">
        <is>
          <t>A-1b707d</t>
        </is>
      </c>
      <c r="C1391" s="40" t="n">
        <v>45653</v>
      </c>
      <c r="D1391" s="40" t="n"/>
      <c r="E1391" t="n">
        <v>4</v>
      </c>
      <c r="F1391" t="n">
        <v>0</v>
      </c>
      <c r="G1391" t="inlineStr">
        <is>
          <t>2024-S2</t>
        </is>
      </c>
      <c r="H1391" t="inlineStr">
        <is>
          <t>Não</t>
        </is>
      </c>
      <c r="I1391" t="n">
        <v>0</v>
      </c>
      <c r="J1391" s="41" t="n"/>
      <c r="L1391" t="inlineStr"/>
      <c r="M1391" t="inlineStr">
        <is>
          <t>Basic</t>
        </is>
      </c>
      <c r="N1391" t="inlineStr">
        <is>
          <t>annual</t>
        </is>
      </c>
      <c r="O1391" t="inlineStr">
        <is>
          <t>Trial</t>
        </is>
      </c>
      <c r="P1391" t="inlineStr">
        <is>
          <t>Não</t>
        </is>
      </c>
      <c r="Q1391" t="inlineStr">
        <is>
          <t>Não</t>
        </is>
      </c>
      <c r="R1391" t="inlineStr">
        <is>
          <t>Não</t>
        </is>
      </c>
      <c r="S1391" t="inlineStr">
        <is>
          <t>1–5</t>
        </is>
      </c>
      <c r="T1391" t="inlineStr">
        <is>
          <t>Mais de 365 dias</t>
        </is>
      </c>
      <c r="U1391" t="inlineStr">
        <is>
          <t>Cybersecurity</t>
        </is>
      </c>
      <c r="V1391" t="inlineStr">
        <is>
          <t>US</t>
        </is>
      </c>
      <c r="W1391" t="inlineStr">
        <is>
          <t>organic</t>
        </is>
      </c>
    </row>
    <row r="1392">
      <c r="A1392" t="inlineStr">
        <is>
          <t>S-43b137</t>
        </is>
      </c>
      <c r="B1392" t="inlineStr">
        <is>
          <t>A-756192</t>
        </is>
      </c>
      <c r="C1392" s="40" t="n">
        <v>45457</v>
      </c>
      <c r="D1392" s="40" t="n"/>
      <c r="E1392" t="n">
        <v>200</v>
      </c>
      <c r="F1392" t="n">
        <v>7761</v>
      </c>
      <c r="G1392" t="inlineStr">
        <is>
          <t>Até 2024-S1</t>
        </is>
      </c>
      <c r="H1392" t="inlineStr">
        <is>
          <t>Sim</t>
        </is>
      </c>
      <c r="I1392" t="n">
        <v>0</v>
      </c>
      <c r="J1392" s="41" t="n"/>
      <c r="L1392" t="inlineStr"/>
      <c r="M1392" t="inlineStr">
        <is>
          <t>Enterprise</t>
        </is>
      </c>
      <c r="N1392" t="inlineStr">
        <is>
          <t>annual</t>
        </is>
      </c>
      <c r="O1392" t="inlineStr">
        <is>
          <t>Pago</t>
        </is>
      </c>
      <c r="P1392" t="inlineStr">
        <is>
          <t>Sim</t>
        </is>
      </c>
      <c r="Q1392" t="inlineStr">
        <is>
          <t>Não</t>
        </is>
      </c>
      <c r="R1392" t="inlineStr">
        <is>
          <t>Não</t>
        </is>
      </c>
      <c r="S1392" t="inlineStr">
        <is>
          <t>16–40</t>
        </is>
      </c>
      <c r="T1392" t="inlineStr">
        <is>
          <t>Mais de 365 dias</t>
        </is>
      </c>
      <c r="U1392" t="inlineStr">
        <is>
          <t>FinTech</t>
        </is>
      </c>
      <c r="V1392" t="inlineStr">
        <is>
          <t>IN</t>
        </is>
      </c>
      <c r="W1392" t="inlineStr">
        <is>
          <t>other</t>
        </is>
      </c>
    </row>
    <row r="1393">
      <c r="A1393" t="inlineStr">
        <is>
          <t>S-8d2824</t>
        </is>
      </c>
      <c r="B1393" t="inlineStr">
        <is>
          <t>A-417d2f</t>
        </is>
      </c>
      <c r="C1393" s="40" t="n">
        <v>45152</v>
      </c>
      <c r="D1393" s="40" t="n"/>
      <c r="E1393" t="n">
        <v>505</v>
      </c>
      <c r="F1393" t="n">
        <v>703</v>
      </c>
      <c r="G1393" t="inlineStr">
        <is>
          <t>Até 2024-S1</t>
        </is>
      </c>
      <c r="H1393" t="inlineStr">
        <is>
          <t>Sim</t>
        </is>
      </c>
      <c r="I1393" t="n">
        <v>0</v>
      </c>
      <c r="J1393" s="41" t="n"/>
      <c r="L1393" t="inlineStr"/>
      <c r="M1393" t="inlineStr">
        <is>
          <t>Basic</t>
        </is>
      </c>
      <c r="N1393" t="inlineStr">
        <is>
          <t>annual</t>
        </is>
      </c>
      <c r="O1393" t="inlineStr">
        <is>
          <t>Pago</t>
        </is>
      </c>
      <c r="P1393" t="inlineStr">
        <is>
          <t>Não</t>
        </is>
      </c>
      <c r="Q1393" t="inlineStr">
        <is>
          <t>Não</t>
        </is>
      </c>
      <c r="R1393" t="inlineStr">
        <is>
          <t>Não</t>
        </is>
      </c>
      <c r="S1393" t="inlineStr">
        <is>
          <t>16–40</t>
        </is>
      </c>
      <c r="T1393" t="inlineStr">
        <is>
          <t>31–90 dias</t>
        </is>
      </c>
      <c r="U1393" t="inlineStr">
        <is>
          <t>Cybersecurity</t>
        </is>
      </c>
      <c r="V1393" t="inlineStr">
        <is>
          <t>IN</t>
        </is>
      </c>
      <c r="W1393" t="inlineStr">
        <is>
          <t>partner</t>
        </is>
      </c>
    </row>
    <row r="1394">
      <c r="A1394" t="inlineStr">
        <is>
          <t>S-2186ea</t>
        </is>
      </c>
      <c r="B1394" t="inlineStr">
        <is>
          <t>A-dbc825</t>
        </is>
      </c>
      <c r="C1394" s="40" t="n">
        <v>45357</v>
      </c>
      <c r="D1394" s="40" t="n"/>
      <c r="E1394" t="n">
        <v>300</v>
      </c>
      <c r="F1394" t="n">
        <v>931</v>
      </c>
      <c r="G1394" t="inlineStr">
        <is>
          <t>Até 2024-S1</t>
        </is>
      </c>
      <c r="H1394" t="inlineStr">
        <is>
          <t>Sim</t>
        </is>
      </c>
      <c r="I1394" t="n">
        <v>0</v>
      </c>
      <c r="J1394" s="41" t="n"/>
      <c r="L1394" t="inlineStr"/>
      <c r="M1394" t="inlineStr">
        <is>
          <t>Pro</t>
        </is>
      </c>
      <c r="N1394" t="inlineStr">
        <is>
          <t>annual</t>
        </is>
      </c>
      <c r="O1394" t="inlineStr">
        <is>
          <t>Pago</t>
        </is>
      </c>
      <c r="P1394" t="inlineStr">
        <is>
          <t>Sim</t>
        </is>
      </c>
      <c r="Q1394" t="inlineStr">
        <is>
          <t>Não</t>
        </is>
      </c>
      <c r="R1394" t="inlineStr">
        <is>
          <t>Não</t>
        </is>
      </c>
      <c r="S1394" t="inlineStr">
        <is>
          <t>16–40</t>
        </is>
      </c>
      <c r="T1394" t="inlineStr">
        <is>
          <t>31–90 dias</t>
        </is>
      </c>
      <c r="U1394" t="inlineStr">
        <is>
          <t>EdTech</t>
        </is>
      </c>
      <c r="V1394" t="inlineStr">
        <is>
          <t>FR</t>
        </is>
      </c>
      <c r="W1394" t="inlineStr">
        <is>
          <t>partner</t>
        </is>
      </c>
    </row>
    <row r="1395">
      <c r="A1395" t="inlineStr">
        <is>
          <t>S-2f8d64</t>
        </is>
      </c>
      <c r="B1395" t="inlineStr">
        <is>
          <t>A-ab438f</t>
        </is>
      </c>
      <c r="C1395" s="40" t="n">
        <v>45624</v>
      </c>
      <c r="D1395" s="40" t="n"/>
      <c r="E1395" t="n">
        <v>33</v>
      </c>
      <c r="F1395" t="n">
        <v>2587</v>
      </c>
      <c r="G1395" t="inlineStr">
        <is>
          <t>2024-S2</t>
        </is>
      </c>
      <c r="H1395" t="inlineStr">
        <is>
          <t>Sim</t>
        </is>
      </c>
      <c r="I1395" t="n">
        <v>0</v>
      </c>
      <c r="J1395" s="41" t="n"/>
      <c r="L1395" t="inlineStr"/>
      <c r="M1395" t="inlineStr">
        <is>
          <t>Enterprise</t>
        </is>
      </c>
      <c r="N1395" t="inlineStr">
        <is>
          <t>annual</t>
        </is>
      </c>
      <c r="O1395" t="inlineStr">
        <is>
          <t>Pago</t>
        </is>
      </c>
      <c r="P1395" t="inlineStr">
        <is>
          <t>Não</t>
        </is>
      </c>
      <c r="Q1395" t="inlineStr">
        <is>
          <t>Não</t>
        </is>
      </c>
      <c r="R1395" t="inlineStr">
        <is>
          <t>Não</t>
        </is>
      </c>
      <c r="S1395" t="inlineStr">
        <is>
          <t>6–15</t>
        </is>
      </c>
      <c r="T1395" t="inlineStr">
        <is>
          <t>31–90 dias</t>
        </is>
      </c>
      <c r="U1395" t="inlineStr">
        <is>
          <t>Cybersecurity</t>
        </is>
      </c>
      <c r="V1395" t="inlineStr">
        <is>
          <t>US</t>
        </is>
      </c>
      <c r="W1395" t="inlineStr">
        <is>
          <t>ads</t>
        </is>
      </c>
    </row>
    <row r="1396">
      <c r="A1396" t="inlineStr">
        <is>
          <t>S-7501c9</t>
        </is>
      </c>
      <c r="B1396" t="inlineStr">
        <is>
          <t>A-94c3cd</t>
        </is>
      </c>
      <c r="C1396" s="40" t="n">
        <v>45619</v>
      </c>
      <c r="D1396" s="40" t="n"/>
      <c r="E1396" t="n">
        <v>38</v>
      </c>
      <c r="F1396" t="n">
        <v>0</v>
      </c>
      <c r="G1396" t="inlineStr">
        <is>
          <t>2024-S2</t>
        </is>
      </c>
      <c r="H1396" t="inlineStr">
        <is>
          <t>Sim</t>
        </is>
      </c>
      <c r="I1396" t="n">
        <v>0</v>
      </c>
      <c r="J1396" s="41" t="n"/>
      <c r="L1396" t="inlineStr"/>
      <c r="M1396" t="inlineStr">
        <is>
          <t>Pro</t>
        </is>
      </c>
      <c r="N1396" t="inlineStr">
        <is>
          <t>monthly</t>
        </is>
      </c>
      <c r="O1396" t="inlineStr">
        <is>
          <t>Trial</t>
        </is>
      </c>
      <c r="P1396" t="inlineStr">
        <is>
          <t>Sim</t>
        </is>
      </c>
      <c r="Q1396" t="inlineStr">
        <is>
          <t>Não</t>
        </is>
      </c>
      <c r="R1396" t="inlineStr">
        <is>
          <t>Não</t>
        </is>
      </c>
      <c r="S1396" t="inlineStr">
        <is>
          <t>16–40</t>
        </is>
      </c>
      <c r="T1396" t="inlineStr">
        <is>
          <t>Mais de 365 dias</t>
        </is>
      </c>
      <c r="U1396" t="inlineStr">
        <is>
          <t>FinTech</t>
        </is>
      </c>
      <c r="V1396" t="inlineStr">
        <is>
          <t>CA</t>
        </is>
      </c>
      <c r="W1396" t="inlineStr">
        <is>
          <t>other</t>
        </is>
      </c>
    </row>
    <row r="1397">
      <c r="A1397" t="inlineStr">
        <is>
          <t>S-718bf5</t>
        </is>
      </c>
      <c r="B1397" t="inlineStr">
        <is>
          <t>A-5a3eb9</t>
        </is>
      </c>
      <c r="C1397" s="40" t="n">
        <v>45366</v>
      </c>
      <c r="D1397" s="40" t="n"/>
      <c r="E1397" t="n">
        <v>291</v>
      </c>
      <c r="F1397" t="n">
        <v>882</v>
      </c>
      <c r="G1397" t="inlineStr">
        <is>
          <t>Até 2024-S1</t>
        </is>
      </c>
      <c r="H1397" t="inlineStr">
        <is>
          <t>Sim</t>
        </is>
      </c>
      <c r="I1397" t="n">
        <v>0</v>
      </c>
      <c r="J1397" s="41" t="n"/>
      <c r="L1397" t="inlineStr"/>
      <c r="M1397" t="inlineStr">
        <is>
          <t>Pro</t>
        </is>
      </c>
      <c r="N1397" t="inlineStr">
        <is>
          <t>annual</t>
        </is>
      </c>
      <c r="O1397" t="inlineStr">
        <is>
          <t>Pago</t>
        </is>
      </c>
      <c r="P1397" t="inlineStr">
        <is>
          <t>Sim</t>
        </is>
      </c>
      <c r="Q1397" t="inlineStr">
        <is>
          <t>Não</t>
        </is>
      </c>
      <c r="R1397" t="inlineStr">
        <is>
          <t>Não</t>
        </is>
      </c>
      <c r="S1397" t="inlineStr">
        <is>
          <t>16–40</t>
        </is>
      </c>
      <c r="T1397" t="inlineStr">
        <is>
          <t>181–365 dias</t>
        </is>
      </c>
      <c r="U1397" t="inlineStr">
        <is>
          <t>DevTools</t>
        </is>
      </c>
      <c r="V1397" t="inlineStr">
        <is>
          <t>CA</t>
        </is>
      </c>
      <c r="W1397" t="inlineStr">
        <is>
          <t>other</t>
        </is>
      </c>
    </row>
    <row r="1398">
      <c r="A1398" t="inlineStr">
        <is>
          <t>S-96e431</t>
        </is>
      </c>
      <c r="B1398" t="inlineStr">
        <is>
          <t>A-8b25f2</t>
        </is>
      </c>
      <c r="C1398" s="40" t="n">
        <v>45374</v>
      </c>
      <c r="D1398" s="40" t="n"/>
      <c r="E1398" t="n">
        <v>283</v>
      </c>
      <c r="F1398" t="n">
        <v>294</v>
      </c>
      <c r="G1398" t="inlineStr">
        <is>
          <t>Até 2024-S1</t>
        </is>
      </c>
      <c r="H1398" t="inlineStr">
        <is>
          <t>Sim</t>
        </is>
      </c>
      <c r="I1398" t="n">
        <v>0</v>
      </c>
      <c r="J1398" s="41" t="n"/>
      <c r="L1398" t="inlineStr"/>
      <c r="M1398" t="inlineStr">
        <is>
          <t>Pro</t>
        </is>
      </c>
      <c r="N1398" t="inlineStr">
        <is>
          <t>annual</t>
        </is>
      </c>
      <c r="O1398" t="inlineStr">
        <is>
          <t>Pago</t>
        </is>
      </c>
      <c r="P1398" t="inlineStr">
        <is>
          <t>Sim</t>
        </is>
      </c>
      <c r="Q1398" t="inlineStr">
        <is>
          <t>Não</t>
        </is>
      </c>
      <c r="R1398" t="inlineStr">
        <is>
          <t>Não</t>
        </is>
      </c>
      <c r="S1398" t="inlineStr">
        <is>
          <t>6–15</t>
        </is>
      </c>
      <c r="T1398" t="inlineStr">
        <is>
          <t>31–90 dias</t>
        </is>
      </c>
      <c r="U1398" t="inlineStr">
        <is>
          <t>Cybersecurity</t>
        </is>
      </c>
      <c r="V1398" t="inlineStr">
        <is>
          <t>US</t>
        </is>
      </c>
      <c r="W1398" t="inlineStr">
        <is>
          <t>ads</t>
        </is>
      </c>
    </row>
    <row r="1399">
      <c r="A1399" t="inlineStr">
        <is>
          <t>S-084f4a</t>
        </is>
      </c>
      <c r="B1399" t="inlineStr">
        <is>
          <t>A-faa28c</t>
        </is>
      </c>
      <c r="C1399" s="40" t="n">
        <v>45327</v>
      </c>
      <c r="D1399" s="40" t="n">
        <v>45578</v>
      </c>
      <c r="E1399" t="n">
        <v>251</v>
      </c>
      <c r="F1399" t="n">
        <v>9552</v>
      </c>
      <c r="G1399" t="inlineStr">
        <is>
          <t>Até 2024-S1</t>
        </is>
      </c>
      <c r="H1399" t="inlineStr">
        <is>
          <t>Sim</t>
        </is>
      </c>
      <c r="I1399" t="n">
        <v>0</v>
      </c>
      <c r="J1399" s="41" t="n">
        <v>45566</v>
      </c>
      <c r="K1399" t="n">
        <v>13</v>
      </c>
      <c r="L1399" t="inlineStr">
        <is>
          <t>Não</t>
        </is>
      </c>
      <c r="M1399" t="inlineStr">
        <is>
          <t>Enterprise</t>
        </is>
      </c>
      <c r="N1399" t="inlineStr">
        <is>
          <t>monthly</t>
        </is>
      </c>
      <c r="O1399" t="inlineStr">
        <is>
          <t>Pago</t>
        </is>
      </c>
      <c r="P1399" t="inlineStr">
        <is>
          <t>Não</t>
        </is>
      </c>
      <c r="Q1399" t="inlineStr">
        <is>
          <t>Não</t>
        </is>
      </c>
      <c r="R1399" t="inlineStr">
        <is>
          <t>Não</t>
        </is>
      </c>
      <c r="S1399" t="inlineStr">
        <is>
          <t>41+</t>
        </is>
      </c>
      <c r="T1399" t="inlineStr">
        <is>
          <t>Conta nova (≤ 30 dias)</t>
        </is>
      </c>
      <c r="U1399" t="inlineStr">
        <is>
          <t>HealthTech</t>
        </is>
      </c>
      <c r="V1399" t="inlineStr">
        <is>
          <t>US</t>
        </is>
      </c>
      <c r="W1399" t="inlineStr">
        <is>
          <t>organic</t>
        </is>
      </c>
    </row>
    <row r="1400">
      <c r="A1400" t="inlineStr">
        <is>
          <t>S-fc8f09</t>
        </is>
      </c>
      <c r="B1400" t="inlineStr">
        <is>
          <t>A-68f37c</t>
        </is>
      </c>
      <c r="C1400" s="40" t="n">
        <v>45570</v>
      </c>
      <c r="D1400" s="40" t="n"/>
      <c r="E1400" t="n">
        <v>87</v>
      </c>
      <c r="F1400" t="n">
        <v>796</v>
      </c>
      <c r="G1400" t="inlineStr">
        <is>
          <t>2024-S2</t>
        </is>
      </c>
      <c r="H1400" t="inlineStr">
        <is>
          <t>Sim</t>
        </is>
      </c>
      <c r="I1400" t="n">
        <v>0</v>
      </c>
      <c r="J1400" s="41" t="n"/>
      <c r="L1400" t="inlineStr"/>
      <c r="M1400" t="inlineStr">
        <is>
          <t>Enterprise</t>
        </is>
      </c>
      <c r="N1400" t="inlineStr">
        <is>
          <t>monthly</t>
        </is>
      </c>
      <c r="O1400" t="inlineStr">
        <is>
          <t>Pago</t>
        </is>
      </c>
      <c r="P1400" t="inlineStr">
        <is>
          <t>Sim</t>
        </is>
      </c>
      <c r="Q1400" t="inlineStr">
        <is>
          <t>Sim</t>
        </is>
      </c>
      <c r="R1400" t="inlineStr">
        <is>
          <t>Não</t>
        </is>
      </c>
      <c r="S1400" t="inlineStr">
        <is>
          <t>1–5</t>
        </is>
      </c>
      <c r="T1400" t="inlineStr">
        <is>
          <t>Mais de 365 dias</t>
        </is>
      </c>
      <c r="U1400" t="inlineStr">
        <is>
          <t>HealthTech</t>
        </is>
      </c>
      <c r="V1400" t="inlineStr">
        <is>
          <t>US</t>
        </is>
      </c>
      <c r="W1400" t="inlineStr">
        <is>
          <t>ads</t>
        </is>
      </c>
    </row>
    <row r="1401">
      <c r="A1401" t="inlineStr">
        <is>
          <t>S-5abbac</t>
        </is>
      </c>
      <c r="B1401" t="inlineStr">
        <is>
          <t>A-94d3da</t>
        </is>
      </c>
      <c r="C1401" s="40" t="n">
        <v>45195</v>
      </c>
      <c r="D1401" s="40" t="n"/>
      <c r="E1401" t="n">
        <v>462</v>
      </c>
      <c r="F1401" t="n">
        <v>0</v>
      </c>
      <c r="G1401" t="inlineStr">
        <is>
          <t>Até 2024-S1</t>
        </is>
      </c>
      <c r="H1401" t="inlineStr">
        <is>
          <t>Sim</t>
        </is>
      </c>
      <c r="I1401" t="n">
        <v>0</v>
      </c>
      <c r="J1401" s="41" t="n"/>
      <c r="L1401" t="inlineStr"/>
      <c r="M1401" t="inlineStr">
        <is>
          <t>Pro</t>
        </is>
      </c>
      <c r="N1401" t="inlineStr">
        <is>
          <t>annual</t>
        </is>
      </c>
      <c r="O1401" t="inlineStr">
        <is>
          <t>Trial</t>
        </is>
      </c>
      <c r="P1401" t="inlineStr">
        <is>
          <t>Sim</t>
        </is>
      </c>
      <c r="Q1401" t="inlineStr">
        <is>
          <t>Não</t>
        </is>
      </c>
      <c r="R1401" t="inlineStr">
        <is>
          <t>Não</t>
        </is>
      </c>
      <c r="S1401" t="inlineStr">
        <is>
          <t>41+</t>
        </is>
      </c>
      <c r="T1401" t="inlineStr">
        <is>
          <t>91–180 dias</t>
        </is>
      </c>
      <c r="U1401" t="inlineStr">
        <is>
          <t>HealthTech</t>
        </is>
      </c>
      <c r="V1401" t="inlineStr">
        <is>
          <t>US</t>
        </is>
      </c>
      <c r="W1401" t="inlineStr">
        <is>
          <t>other</t>
        </is>
      </c>
    </row>
    <row r="1402">
      <c r="A1402" t="inlineStr">
        <is>
          <t>S-5aff5f</t>
        </is>
      </c>
      <c r="B1402" t="inlineStr">
        <is>
          <t>A-d82ef9</t>
        </is>
      </c>
      <c r="C1402" s="40" t="n">
        <v>45626</v>
      </c>
      <c r="D1402" s="40" t="n"/>
      <c r="E1402" t="n">
        <v>31</v>
      </c>
      <c r="F1402" t="n">
        <v>494</v>
      </c>
      <c r="G1402" t="inlineStr">
        <is>
          <t>2024-S2</t>
        </is>
      </c>
      <c r="H1402" t="inlineStr">
        <is>
          <t>Sim</t>
        </is>
      </c>
      <c r="I1402" t="n">
        <v>0</v>
      </c>
      <c r="J1402" s="41" t="n"/>
      <c r="L1402" t="inlineStr"/>
      <c r="M1402" t="inlineStr">
        <is>
          <t>Basic</t>
        </is>
      </c>
      <c r="N1402" t="inlineStr">
        <is>
          <t>monthly</t>
        </is>
      </c>
      <c r="O1402" t="inlineStr">
        <is>
          <t>Pago</t>
        </is>
      </c>
      <c r="P1402" t="inlineStr">
        <is>
          <t>Sim</t>
        </is>
      </c>
      <c r="Q1402" t="inlineStr">
        <is>
          <t>Não</t>
        </is>
      </c>
      <c r="R1402" t="inlineStr">
        <is>
          <t>Não</t>
        </is>
      </c>
      <c r="S1402" t="inlineStr">
        <is>
          <t>16–40</t>
        </is>
      </c>
      <c r="T1402" t="inlineStr">
        <is>
          <t>91–180 dias</t>
        </is>
      </c>
      <c r="U1402" t="inlineStr">
        <is>
          <t>EdTech</t>
        </is>
      </c>
      <c r="V1402" t="inlineStr">
        <is>
          <t>UK</t>
        </is>
      </c>
      <c r="W1402" t="inlineStr">
        <is>
          <t>other</t>
        </is>
      </c>
    </row>
    <row r="1403">
      <c r="A1403" t="inlineStr">
        <is>
          <t>S-43cd30</t>
        </is>
      </c>
      <c r="B1403" t="inlineStr">
        <is>
          <t>A-8145a0</t>
        </is>
      </c>
      <c r="C1403" s="40" t="n">
        <v>45413</v>
      </c>
      <c r="D1403" s="40" t="n"/>
      <c r="E1403" t="n">
        <v>244</v>
      </c>
      <c r="F1403" t="n">
        <v>0</v>
      </c>
      <c r="G1403" t="inlineStr">
        <is>
          <t>Até 2024-S1</t>
        </is>
      </c>
      <c r="H1403" t="inlineStr">
        <is>
          <t>Sim</t>
        </is>
      </c>
      <c r="I1403" t="n">
        <v>0</v>
      </c>
      <c r="J1403" s="41" t="n"/>
      <c r="L1403" t="inlineStr"/>
      <c r="M1403" t="inlineStr">
        <is>
          <t>Basic</t>
        </is>
      </c>
      <c r="N1403" t="inlineStr">
        <is>
          <t>annual</t>
        </is>
      </c>
      <c r="O1403" t="inlineStr">
        <is>
          <t>Trial</t>
        </is>
      </c>
      <c r="P1403" t="inlineStr">
        <is>
          <t>Não</t>
        </is>
      </c>
      <c r="Q1403" t="inlineStr">
        <is>
          <t>Sim</t>
        </is>
      </c>
      <c r="R1403" t="inlineStr">
        <is>
          <t>Não</t>
        </is>
      </c>
      <c r="S1403" t="inlineStr">
        <is>
          <t>16–40</t>
        </is>
      </c>
      <c r="T1403" t="inlineStr">
        <is>
          <t>Mais de 365 dias</t>
        </is>
      </c>
      <c r="U1403" t="inlineStr">
        <is>
          <t>Cybersecurity</t>
        </is>
      </c>
      <c r="V1403" t="inlineStr">
        <is>
          <t>AU</t>
        </is>
      </c>
      <c r="W1403" t="inlineStr">
        <is>
          <t>partner</t>
        </is>
      </c>
    </row>
    <row r="1404">
      <c r="A1404" t="inlineStr">
        <is>
          <t>S-339fce</t>
        </is>
      </c>
      <c r="B1404" t="inlineStr">
        <is>
          <t>A-e888d1</t>
        </is>
      </c>
      <c r="C1404" s="40" t="n">
        <v>45622</v>
      </c>
      <c r="D1404" s="40" t="n"/>
      <c r="E1404" t="n">
        <v>35</v>
      </c>
      <c r="F1404" t="n">
        <v>686</v>
      </c>
      <c r="G1404" t="inlineStr">
        <is>
          <t>2024-S2</t>
        </is>
      </c>
      <c r="H1404" t="inlineStr">
        <is>
          <t>Sim</t>
        </is>
      </c>
      <c r="I1404" t="n">
        <v>0</v>
      </c>
      <c r="J1404" s="41" t="n"/>
      <c r="L1404" t="inlineStr"/>
      <c r="M1404" t="inlineStr">
        <is>
          <t>Pro</t>
        </is>
      </c>
      <c r="N1404" t="inlineStr">
        <is>
          <t>monthly</t>
        </is>
      </c>
      <c r="O1404" t="inlineStr">
        <is>
          <t>Pago</t>
        </is>
      </c>
      <c r="P1404" t="inlineStr">
        <is>
          <t>Sim</t>
        </is>
      </c>
      <c r="Q1404" t="inlineStr">
        <is>
          <t>Não</t>
        </is>
      </c>
      <c r="R1404" t="inlineStr">
        <is>
          <t>Não</t>
        </is>
      </c>
      <c r="S1404" t="inlineStr">
        <is>
          <t>6–15</t>
        </is>
      </c>
      <c r="T1404" t="inlineStr">
        <is>
          <t>Mais de 365 dias</t>
        </is>
      </c>
      <c r="U1404" t="inlineStr">
        <is>
          <t>Cybersecurity</t>
        </is>
      </c>
      <c r="V1404" t="inlineStr">
        <is>
          <t>US</t>
        </is>
      </c>
      <c r="W1404" t="inlineStr">
        <is>
          <t>other</t>
        </is>
      </c>
    </row>
    <row r="1405">
      <c r="A1405" t="inlineStr">
        <is>
          <t>S-9dcfb5</t>
        </is>
      </c>
      <c r="B1405" t="inlineStr">
        <is>
          <t>A-7d514c</t>
        </is>
      </c>
      <c r="C1405" s="40" t="n">
        <v>45542</v>
      </c>
      <c r="D1405" s="40" t="n"/>
      <c r="E1405" t="n">
        <v>115</v>
      </c>
      <c r="F1405" t="n">
        <v>3383</v>
      </c>
      <c r="G1405" t="inlineStr">
        <is>
          <t>2024-S2</t>
        </is>
      </c>
      <c r="H1405" t="inlineStr">
        <is>
          <t>Sim</t>
        </is>
      </c>
      <c r="I1405" t="n">
        <v>0</v>
      </c>
      <c r="J1405" s="41" t="n"/>
      <c r="L1405" t="inlineStr"/>
      <c r="M1405" t="inlineStr">
        <is>
          <t>Enterprise</t>
        </is>
      </c>
      <c r="N1405" t="inlineStr">
        <is>
          <t>annual</t>
        </is>
      </c>
      <c r="O1405" t="inlineStr">
        <is>
          <t>Pago</t>
        </is>
      </c>
      <c r="P1405" t="inlineStr">
        <is>
          <t>Sim</t>
        </is>
      </c>
      <c r="Q1405" t="inlineStr">
        <is>
          <t>Não</t>
        </is>
      </c>
      <c r="R1405" t="inlineStr">
        <is>
          <t>Não</t>
        </is>
      </c>
      <c r="S1405" t="inlineStr">
        <is>
          <t>16–40</t>
        </is>
      </c>
      <c r="T1405" t="inlineStr">
        <is>
          <t>181–365 dias</t>
        </is>
      </c>
      <c r="U1405" t="inlineStr">
        <is>
          <t>HealthTech</t>
        </is>
      </c>
      <c r="V1405" t="inlineStr">
        <is>
          <t>DE</t>
        </is>
      </c>
      <c r="W1405" t="inlineStr">
        <is>
          <t>organic</t>
        </is>
      </c>
    </row>
    <row r="1406">
      <c r="A1406" t="inlineStr">
        <is>
          <t>S-2fd650</t>
        </is>
      </c>
      <c r="B1406" t="inlineStr">
        <is>
          <t>A-019782</t>
        </is>
      </c>
      <c r="C1406" s="40" t="n">
        <v>45630</v>
      </c>
      <c r="D1406" s="40" t="n"/>
      <c r="E1406" t="n">
        <v>27</v>
      </c>
      <c r="F1406" t="n">
        <v>0</v>
      </c>
      <c r="G1406" t="inlineStr">
        <is>
          <t>2024-S2</t>
        </is>
      </c>
      <c r="H1406" t="inlineStr">
        <is>
          <t>Não</t>
        </is>
      </c>
      <c r="I1406" t="n">
        <v>0</v>
      </c>
      <c r="J1406" s="41" t="n"/>
      <c r="L1406" t="inlineStr"/>
      <c r="M1406" t="inlineStr">
        <is>
          <t>Enterprise</t>
        </is>
      </c>
      <c r="N1406" t="inlineStr">
        <is>
          <t>annual</t>
        </is>
      </c>
      <c r="O1406" t="inlineStr">
        <is>
          <t>Trial</t>
        </is>
      </c>
      <c r="P1406" t="inlineStr">
        <is>
          <t>Não</t>
        </is>
      </c>
      <c r="Q1406" t="inlineStr">
        <is>
          <t>Não</t>
        </is>
      </c>
      <c r="R1406" t="inlineStr">
        <is>
          <t>Não</t>
        </is>
      </c>
      <c r="S1406" t="inlineStr">
        <is>
          <t>6–15</t>
        </is>
      </c>
      <c r="T1406" t="inlineStr">
        <is>
          <t>Mais de 365 dias</t>
        </is>
      </c>
      <c r="U1406" t="inlineStr">
        <is>
          <t>DevTools</t>
        </is>
      </c>
      <c r="V1406" t="inlineStr">
        <is>
          <t>FR</t>
        </is>
      </c>
      <c r="W1406" t="inlineStr">
        <is>
          <t>event</t>
        </is>
      </c>
    </row>
    <row r="1407">
      <c r="A1407" t="inlineStr">
        <is>
          <t>S-50a388</t>
        </is>
      </c>
      <c r="B1407" t="inlineStr">
        <is>
          <t>A-089363</t>
        </is>
      </c>
      <c r="C1407" s="40" t="n">
        <v>45461</v>
      </c>
      <c r="D1407" s="40" t="n"/>
      <c r="E1407" t="n">
        <v>196</v>
      </c>
      <c r="F1407" t="n">
        <v>0</v>
      </c>
      <c r="G1407" t="inlineStr">
        <is>
          <t>Até 2024-S1</t>
        </is>
      </c>
      <c r="H1407" t="inlineStr">
        <is>
          <t>Sim</t>
        </is>
      </c>
      <c r="I1407" t="n">
        <v>0</v>
      </c>
      <c r="J1407" s="41" t="n"/>
      <c r="L1407" t="inlineStr"/>
      <c r="M1407" t="inlineStr">
        <is>
          <t>Pro</t>
        </is>
      </c>
      <c r="N1407" t="inlineStr">
        <is>
          <t>annual</t>
        </is>
      </c>
      <c r="O1407" t="inlineStr">
        <is>
          <t>Trial</t>
        </is>
      </c>
      <c r="P1407" t="inlineStr">
        <is>
          <t>Sim</t>
        </is>
      </c>
      <c r="Q1407" t="inlineStr">
        <is>
          <t>Sim</t>
        </is>
      </c>
      <c r="R1407" t="inlineStr">
        <is>
          <t>Não</t>
        </is>
      </c>
      <c r="S1407" t="inlineStr">
        <is>
          <t>16–40</t>
        </is>
      </c>
      <c r="T1407" t="inlineStr">
        <is>
          <t>Mais de 365 dias</t>
        </is>
      </c>
      <c r="U1407" t="inlineStr">
        <is>
          <t>FinTech</t>
        </is>
      </c>
      <c r="V1407" t="inlineStr">
        <is>
          <t>AU</t>
        </is>
      </c>
      <c r="W1407" t="inlineStr">
        <is>
          <t>event</t>
        </is>
      </c>
    </row>
    <row r="1408">
      <c r="A1408" t="inlineStr">
        <is>
          <t>S-1fd72a</t>
        </is>
      </c>
      <c r="B1408" t="inlineStr">
        <is>
          <t>A-09316c</t>
        </is>
      </c>
      <c r="C1408" s="40" t="n">
        <v>45623</v>
      </c>
      <c r="D1408" s="40" t="n"/>
      <c r="E1408" t="n">
        <v>34</v>
      </c>
      <c r="F1408" t="n">
        <v>3430</v>
      </c>
      <c r="G1408" t="inlineStr">
        <is>
          <t>2024-S2</t>
        </is>
      </c>
      <c r="H1408" t="inlineStr">
        <is>
          <t>Sim</t>
        </is>
      </c>
      <c r="I1408" t="n">
        <v>0</v>
      </c>
      <c r="J1408" s="41" t="n"/>
      <c r="L1408" t="inlineStr"/>
      <c r="M1408" t="inlineStr">
        <is>
          <t>Pro</t>
        </is>
      </c>
      <c r="N1408" t="inlineStr">
        <is>
          <t>annual</t>
        </is>
      </c>
      <c r="O1408" t="inlineStr">
        <is>
          <t>Pago</t>
        </is>
      </c>
      <c r="P1408" t="inlineStr">
        <is>
          <t>Sim</t>
        </is>
      </c>
      <c r="Q1408" t="inlineStr">
        <is>
          <t>Não</t>
        </is>
      </c>
      <c r="R1408" t="inlineStr">
        <is>
          <t>Não</t>
        </is>
      </c>
      <c r="S1408" t="inlineStr">
        <is>
          <t>41+</t>
        </is>
      </c>
      <c r="T1408" t="inlineStr">
        <is>
          <t>31–90 dias</t>
        </is>
      </c>
      <c r="U1408" t="inlineStr">
        <is>
          <t>FinTech</t>
        </is>
      </c>
      <c r="V1408" t="inlineStr">
        <is>
          <t>AU</t>
        </is>
      </c>
      <c r="W1408" t="inlineStr">
        <is>
          <t>organic</t>
        </is>
      </c>
    </row>
    <row r="1409">
      <c r="A1409" t="inlineStr">
        <is>
          <t>S-40cbc0</t>
        </is>
      </c>
      <c r="B1409" t="inlineStr">
        <is>
          <t>A-474ad4</t>
        </is>
      </c>
      <c r="C1409" s="40" t="n">
        <v>45400</v>
      </c>
      <c r="D1409" s="40" t="n"/>
      <c r="E1409" t="n">
        <v>257</v>
      </c>
      <c r="F1409" t="n">
        <v>152</v>
      </c>
      <c r="G1409" t="inlineStr">
        <is>
          <t>Até 2024-S1</t>
        </is>
      </c>
      <c r="H1409" t="inlineStr">
        <is>
          <t>Sim</t>
        </is>
      </c>
      <c r="I1409" t="n">
        <v>0</v>
      </c>
      <c r="J1409" s="41" t="n"/>
      <c r="L1409" t="inlineStr"/>
      <c r="M1409" t="inlineStr">
        <is>
          <t>Basic</t>
        </is>
      </c>
      <c r="N1409" t="inlineStr">
        <is>
          <t>annual</t>
        </is>
      </c>
      <c r="O1409" t="inlineStr">
        <is>
          <t>Pago</t>
        </is>
      </c>
      <c r="P1409" t="inlineStr">
        <is>
          <t>Sim</t>
        </is>
      </c>
      <c r="Q1409" t="inlineStr">
        <is>
          <t>Não</t>
        </is>
      </c>
      <c r="R1409" t="inlineStr">
        <is>
          <t>Não</t>
        </is>
      </c>
      <c r="S1409" t="inlineStr">
        <is>
          <t>6–15</t>
        </is>
      </c>
      <c r="T1409" t="inlineStr">
        <is>
          <t>91–180 dias</t>
        </is>
      </c>
      <c r="U1409" t="inlineStr">
        <is>
          <t>EdTech</t>
        </is>
      </c>
      <c r="V1409" t="inlineStr">
        <is>
          <t>US</t>
        </is>
      </c>
      <c r="W1409" t="inlineStr">
        <is>
          <t>organic</t>
        </is>
      </c>
    </row>
    <row r="1410">
      <c r="A1410" t="inlineStr">
        <is>
          <t>S-0b831e</t>
        </is>
      </c>
      <c r="B1410" t="inlineStr">
        <is>
          <t>A-4c38bc</t>
        </is>
      </c>
      <c r="C1410" s="40" t="n">
        <v>45422</v>
      </c>
      <c r="D1410" s="40" t="n"/>
      <c r="E1410" t="n">
        <v>235</v>
      </c>
      <c r="F1410" t="n">
        <v>1764</v>
      </c>
      <c r="G1410" t="inlineStr">
        <is>
          <t>Até 2024-S1</t>
        </is>
      </c>
      <c r="H1410" t="inlineStr">
        <is>
          <t>Sim</t>
        </is>
      </c>
      <c r="I1410" t="n">
        <v>0</v>
      </c>
      <c r="J1410" s="41" t="n"/>
      <c r="L1410" t="inlineStr"/>
      <c r="M1410" t="inlineStr">
        <is>
          <t>Pro</t>
        </is>
      </c>
      <c r="N1410" t="inlineStr">
        <is>
          <t>annual</t>
        </is>
      </c>
      <c r="O1410" t="inlineStr">
        <is>
          <t>Pago</t>
        </is>
      </c>
      <c r="P1410" t="inlineStr">
        <is>
          <t>Sim</t>
        </is>
      </c>
      <c r="Q1410" t="inlineStr">
        <is>
          <t>Não</t>
        </is>
      </c>
      <c r="R1410" t="inlineStr">
        <is>
          <t>Não</t>
        </is>
      </c>
      <c r="S1410" t="inlineStr">
        <is>
          <t>16–40</t>
        </is>
      </c>
      <c r="T1410" t="inlineStr">
        <is>
          <t>31–90 dias</t>
        </is>
      </c>
      <c r="U1410" t="inlineStr">
        <is>
          <t>HealthTech</t>
        </is>
      </c>
      <c r="V1410" t="inlineStr">
        <is>
          <t>UK</t>
        </is>
      </c>
      <c r="W1410" t="inlineStr">
        <is>
          <t>event</t>
        </is>
      </c>
    </row>
    <row r="1411">
      <c r="A1411" t="inlineStr">
        <is>
          <t>S-b5035b</t>
        </is>
      </c>
      <c r="B1411" t="inlineStr">
        <is>
          <t>A-7c4956</t>
        </is>
      </c>
      <c r="C1411" s="40" t="n">
        <v>45288</v>
      </c>
      <c r="D1411" s="40" t="n"/>
      <c r="E1411" t="n">
        <v>369</v>
      </c>
      <c r="F1411" t="n">
        <v>995</v>
      </c>
      <c r="G1411" t="inlineStr">
        <is>
          <t>Até 2024-S1</t>
        </is>
      </c>
      <c r="H1411" t="inlineStr">
        <is>
          <t>Sim</t>
        </is>
      </c>
      <c r="I1411" t="n">
        <v>0</v>
      </c>
      <c r="J1411" s="41" t="n"/>
      <c r="L1411" t="inlineStr"/>
      <c r="M1411" t="inlineStr">
        <is>
          <t>Enterprise</t>
        </is>
      </c>
      <c r="N1411" t="inlineStr">
        <is>
          <t>monthly</t>
        </is>
      </c>
      <c r="O1411" t="inlineStr">
        <is>
          <t>Pago</t>
        </is>
      </c>
      <c r="P1411" t="inlineStr">
        <is>
          <t>Sim</t>
        </is>
      </c>
      <c r="Q1411" t="inlineStr">
        <is>
          <t>Não</t>
        </is>
      </c>
      <c r="R1411" t="inlineStr">
        <is>
          <t>Não</t>
        </is>
      </c>
      <c r="S1411" t="inlineStr">
        <is>
          <t>1–5</t>
        </is>
      </c>
      <c r="T1411" t="inlineStr">
        <is>
          <t>181–365 dias</t>
        </is>
      </c>
      <c r="U1411" t="inlineStr">
        <is>
          <t>DevTools</t>
        </is>
      </c>
      <c r="V1411" t="inlineStr">
        <is>
          <t>US</t>
        </is>
      </c>
      <c r="W1411" t="inlineStr">
        <is>
          <t>ads</t>
        </is>
      </c>
    </row>
    <row r="1412">
      <c r="A1412" t="inlineStr">
        <is>
          <t>S-1ac1b4</t>
        </is>
      </c>
      <c r="B1412" t="inlineStr">
        <is>
          <t>A-ac14bb</t>
        </is>
      </c>
      <c r="C1412" s="40" t="n">
        <v>45227</v>
      </c>
      <c r="D1412" s="40" t="n"/>
      <c r="E1412" t="n">
        <v>430</v>
      </c>
      <c r="F1412" t="n">
        <v>4179</v>
      </c>
      <c r="G1412" t="inlineStr">
        <is>
          <t>Até 2024-S1</t>
        </is>
      </c>
      <c r="H1412" t="inlineStr">
        <is>
          <t>Sim</t>
        </is>
      </c>
      <c r="I1412" t="n">
        <v>0</v>
      </c>
      <c r="J1412" s="41" t="n"/>
      <c r="L1412" t="inlineStr"/>
      <c r="M1412" t="inlineStr">
        <is>
          <t>Enterprise</t>
        </is>
      </c>
      <c r="N1412" t="inlineStr">
        <is>
          <t>monthly</t>
        </is>
      </c>
      <c r="O1412" t="inlineStr">
        <is>
          <t>Pago</t>
        </is>
      </c>
      <c r="P1412" t="inlineStr">
        <is>
          <t>Sim</t>
        </is>
      </c>
      <c r="Q1412" t="inlineStr">
        <is>
          <t>Não</t>
        </is>
      </c>
      <c r="R1412" t="inlineStr">
        <is>
          <t>Não</t>
        </is>
      </c>
      <c r="S1412" t="inlineStr">
        <is>
          <t>16–40</t>
        </is>
      </c>
      <c r="T1412" t="inlineStr">
        <is>
          <t>31–90 dias</t>
        </is>
      </c>
      <c r="U1412" t="inlineStr">
        <is>
          <t>FinTech</t>
        </is>
      </c>
      <c r="V1412" t="inlineStr">
        <is>
          <t>US</t>
        </is>
      </c>
      <c r="W1412" t="inlineStr">
        <is>
          <t>partner</t>
        </is>
      </c>
    </row>
    <row r="1413">
      <c r="A1413" t="inlineStr">
        <is>
          <t>S-86e226</t>
        </is>
      </c>
      <c r="B1413" t="inlineStr">
        <is>
          <t>A-58b9ff</t>
        </is>
      </c>
      <c r="C1413" s="40" t="n">
        <v>45460</v>
      </c>
      <c r="D1413" s="40" t="n"/>
      <c r="E1413" t="n">
        <v>197</v>
      </c>
      <c r="F1413" t="n">
        <v>0</v>
      </c>
      <c r="G1413" t="inlineStr">
        <is>
          <t>Até 2024-S1</t>
        </is>
      </c>
      <c r="H1413" t="inlineStr">
        <is>
          <t>Sim</t>
        </is>
      </c>
      <c r="I1413" t="n">
        <v>0</v>
      </c>
      <c r="J1413" s="41" t="n"/>
      <c r="L1413" t="inlineStr"/>
      <c r="M1413" t="inlineStr">
        <is>
          <t>Pro</t>
        </is>
      </c>
      <c r="N1413" t="inlineStr">
        <is>
          <t>monthly</t>
        </is>
      </c>
      <c r="O1413" t="inlineStr">
        <is>
          <t>Trial</t>
        </is>
      </c>
      <c r="P1413" t="inlineStr">
        <is>
          <t>Não</t>
        </is>
      </c>
      <c r="Q1413" t="inlineStr">
        <is>
          <t>Não</t>
        </is>
      </c>
      <c r="R1413" t="inlineStr">
        <is>
          <t>Não</t>
        </is>
      </c>
      <c r="S1413" t="inlineStr">
        <is>
          <t>16–40</t>
        </is>
      </c>
      <c r="T1413" t="inlineStr">
        <is>
          <t>Conta nova (≤ 30 dias)</t>
        </is>
      </c>
      <c r="U1413" t="inlineStr">
        <is>
          <t>DevTools</t>
        </is>
      </c>
      <c r="V1413" t="inlineStr">
        <is>
          <t>IN</t>
        </is>
      </c>
      <c r="W1413" t="inlineStr">
        <is>
          <t>partner</t>
        </is>
      </c>
    </row>
    <row r="1414">
      <c r="A1414" t="inlineStr">
        <is>
          <t>S-e60ba0</t>
        </is>
      </c>
      <c r="B1414" t="inlineStr">
        <is>
          <t>A-d26ab4</t>
        </is>
      </c>
      <c r="C1414" s="40" t="n">
        <v>45614</v>
      </c>
      <c r="D1414" s="40" t="n"/>
      <c r="E1414" t="n">
        <v>43</v>
      </c>
      <c r="F1414" t="n">
        <v>0</v>
      </c>
      <c r="G1414" t="inlineStr">
        <is>
          <t>2024-S2</t>
        </is>
      </c>
      <c r="H1414" t="inlineStr">
        <is>
          <t>Sim</t>
        </is>
      </c>
      <c r="I1414" t="n">
        <v>0</v>
      </c>
      <c r="J1414" s="41" t="n"/>
      <c r="L1414" t="inlineStr"/>
      <c r="M1414" t="inlineStr">
        <is>
          <t>Pro</t>
        </is>
      </c>
      <c r="N1414" t="inlineStr">
        <is>
          <t>annual</t>
        </is>
      </c>
      <c r="O1414" t="inlineStr">
        <is>
          <t>Trial</t>
        </is>
      </c>
      <c r="P1414" t="inlineStr">
        <is>
          <t>Não</t>
        </is>
      </c>
      <c r="Q1414" t="inlineStr">
        <is>
          <t>Não</t>
        </is>
      </c>
      <c r="R1414" t="inlineStr">
        <is>
          <t>Não</t>
        </is>
      </c>
      <c r="S1414" t="inlineStr">
        <is>
          <t>41+</t>
        </is>
      </c>
      <c r="T1414" t="inlineStr">
        <is>
          <t>Conta nova (≤ 30 dias)</t>
        </is>
      </c>
      <c r="U1414" t="inlineStr">
        <is>
          <t>DevTools</t>
        </is>
      </c>
      <c r="V1414" t="inlineStr">
        <is>
          <t>UK</t>
        </is>
      </c>
      <c r="W1414" t="inlineStr">
        <is>
          <t>organic</t>
        </is>
      </c>
    </row>
    <row r="1415">
      <c r="A1415" t="inlineStr">
        <is>
          <t>S-377ced</t>
        </is>
      </c>
      <c r="B1415" t="inlineStr">
        <is>
          <t>A-432483</t>
        </is>
      </c>
      <c r="C1415" s="40" t="n">
        <v>45273</v>
      </c>
      <c r="D1415" s="40" t="n"/>
      <c r="E1415" t="n">
        <v>384</v>
      </c>
      <c r="F1415" t="n">
        <v>11940</v>
      </c>
      <c r="G1415" t="inlineStr">
        <is>
          <t>Até 2024-S1</t>
        </is>
      </c>
      <c r="H1415" t="inlineStr">
        <is>
          <t>Sim</t>
        </is>
      </c>
      <c r="I1415" t="n">
        <v>0</v>
      </c>
      <c r="J1415" s="41" t="n"/>
      <c r="L1415" t="inlineStr"/>
      <c r="M1415" t="inlineStr">
        <is>
          <t>Enterprise</t>
        </is>
      </c>
      <c r="N1415" t="inlineStr">
        <is>
          <t>monthly</t>
        </is>
      </c>
      <c r="O1415" t="inlineStr">
        <is>
          <t>Pago</t>
        </is>
      </c>
      <c r="P1415" t="inlineStr">
        <is>
          <t>Não</t>
        </is>
      </c>
      <c r="Q1415" t="inlineStr">
        <is>
          <t>Não</t>
        </is>
      </c>
      <c r="R1415" t="inlineStr">
        <is>
          <t>Não</t>
        </is>
      </c>
      <c r="S1415" t="inlineStr">
        <is>
          <t>41+</t>
        </is>
      </c>
      <c r="T1415" t="inlineStr">
        <is>
          <t>181–365 dias</t>
        </is>
      </c>
      <c r="U1415" t="inlineStr">
        <is>
          <t>Cybersecurity</t>
        </is>
      </c>
      <c r="V1415" t="inlineStr">
        <is>
          <t>US</t>
        </is>
      </c>
      <c r="W1415" t="inlineStr">
        <is>
          <t>ads</t>
        </is>
      </c>
    </row>
    <row r="1416">
      <c r="A1416" t="inlineStr">
        <is>
          <t>S-72cf21</t>
        </is>
      </c>
      <c r="B1416" t="inlineStr">
        <is>
          <t>A-855a48</t>
        </is>
      </c>
      <c r="C1416" s="40" t="n">
        <v>45321</v>
      </c>
      <c r="D1416" s="40" t="n"/>
      <c r="E1416" t="n">
        <v>336</v>
      </c>
      <c r="F1416" t="n">
        <v>7960</v>
      </c>
      <c r="G1416" t="inlineStr">
        <is>
          <t>Até 2024-S1</t>
        </is>
      </c>
      <c r="H1416" t="inlineStr">
        <is>
          <t>Sim</t>
        </is>
      </c>
      <c r="I1416" t="n">
        <v>0</v>
      </c>
      <c r="J1416" s="41" t="n"/>
      <c r="L1416" t="inlineStr"/>
      <c r="M1416" t="inlineStr">
        <is>
          <t>Enterprise</t>
        </is>
      </c>
      <c r="N1416" t="inlineStr">
        <is>
          <t>annual</t>
        </is>
      </c>
      <c r="O1416" t="inlineStr">
        <is>
          <t>Pago</t>
        </is>
      </c>
      <c r="P1416" t="inlineStr">
        <is>
          <t>Não</t>
        </is>
      </c>
      <c r="Q1416" t="inlineStr">
        <is>
          <t>Não</t>
        </is>
      </c>
      <c r="R1416" t="inlineStr">
        <is>
          <t>Sim</t>
        </is>
      </c>
      <c r="S1416" t="inlineStr">
        <is>
          <t>16–40</t>
        </is>
      </c>
      <c r="T1416" t="inlineStr">
        <is>
          <t>31–90 dias</t>
        </is>
      </c>
      <c r="U1416" t="inlineStr">
        <is>
          <t>EdTech</t>
        </is>
      </c>
      <c r="V1416" t="inlineStr">
        <is>
          <t>US</t>
        </is>
      </c>
      <c r="W1416" t="inlineStr">
        <is>
          <t>partner</t>
        </is>
      </c>
    </row>
    <row r="1417">
      <c r="A1417" t="inlineStr">
        <is>
          <t>S-d114e2</t>
        </is>
      </c>
      <c r="B1417" t="inlineStr">
        <is>
          <t>A-016043</t>
        </is>
      </c>
      <c r="C1417" s="40" t="n">
        <v>45623</v>
      </c>
      <c r="D1417" s="40" t="n"/>
      <c r="E1417" t="n">
        <v>34</v>
      </c>
      <c r="F1417" t="n">
        <v>209</v>
      </c>
      <c r="G1417" t="inlineStr">
        <is>
          <t>2024-S2</t>
        </is>
      </c>
      <c r="H1417" t="inlineStr">
        <is>
          <t>Sim</t>
        </is>
      </c>
      <c r="I1417" t="n">
        <v>0</v>
      </c>
      <c r="J1417" s="41" t="n"/>
      <c r="L1417" t="inlineStr"/>
      <c r="M1417" t="inlineStr">
        <is>
          <t>Basic</t>
        </is>
      </c>
      <c r="N1417" t="inlineStr">
        <is>
          <t>annual</t>
        </is>
      </c>
      <c r="O1417" t="inlineStr">
        <is>
          <t>Pago</t>
        </is>
      </c>
      <c r="P1417" t="inlineStr">
        <is>
          <t>Não</t>
        </is>
      </c>
      <c r="Q1417" t="inlineStr">
        <is>
          <t>Não</t>
        </is>
      </c>
      <c r="R1417" t="inlineStr">
        <is>
          <t>Não</t>
        </is>
      </c>
      <c r="S1417" t="inlineStr">
        <is>
          <t>6–15</t>
        </is>
      </c>
      <c r="T1417" t="inlineStr">
        <is>
          <t>91–180 dias</t>
        </is>
      </c>
      <c r="U1417" t="inlineStr">
        <is>
          <t>EdTech</t>
        </is>
      </c>
      <c r="V1417" t="inlineStr">
        <is>
          <t>CA</t>
        </is>
      </c>
      <c r="W1417" t="inlineStr">
        <is>
          <t>organic</t>
        </is>
      </c>
    </row>
    <row r="1418">
      <c r="A1418" t="inlineStr">
        <is>
          <t>S-5521a1</t>
        </is>
      </c>
      <c r="B1418" t="inlineStr">
        <is>
          <t>A-b7b7b7</t>
        </is>
      </c>
      <c r="C1418" s="40" t="n">
        <v>45600</v>
      </c>
      <c r="D1418" s="40" t="n"/>
      <c r="E1418" t="n">
        <v>57</v>
      </c>
      <c r="F1418" t="n">
        <v>2205</v>
      </c>
      <c r="G1418" t="inlineStr">
        <is>
          <t>2024-S2</t>
        </is>
      </c>
      <c r="H1418" t="inlineStr">
        <is>
          <t>Sim</t>
        </is>
      </c>
      <c r="I1418" t="n">
        <v>0</v>
      </c>
      <c r="J1418" s="41" t="n"/>
      <c r="L1418" t="inlineStr"/>
      <c r="M1418" t="inlineStr">
        <is>
          <t>Pro</t>
        </is>
      </c>
      <c r="N1418" t="inlineStr">
        <is>
          <t>annual</t>
        </is>
      </c>
      <c r="O1418" t="inlineStr">
        <is>
          <t>Pago</t>
        </is>
      </c>
      <c r="P1418" t="inlineStr">
        <is>
          <t>Sim</t>
        </is>
      </c>
      <c r="Q1418" t="inlineStr">
        <is>
          <t>Não</t>
        </is>
      </c>
      <c r="R1418" t="inlineStr">
        <is>
          <t>Não</t>
        </is>
      </c>
      <c r="S1418" t="inlineStr">
        <is>
          <t>41+</t>
        </is>
      </c>
      <c r="T1418" t="inlineStr">
        <is>
          <t>91–180 dias</t>
        </is>
      </c>
      <c r="U1418" t="inlineStr">
        <is>
          <t>FinTech</t>
        </is>
      </c>
      <c r="V1418" t="inlineStr">
        <is>
          <t>US</t>
        </is>
      </c>
      <c r="W1418" t="inlineStr">
        <is>
          <t>event</t>
        </is>
      </c>
    </row>
    <row r="1419">
      <c r="A1419" t="inlineStr">
        <is>
          <t>S-206227</t>
        </is>
      </c>
      <c r="B1419" t="inlineStr">
        <is>
          <t>A-4e960a</t>
        </is>
      </c>
      <c r="C1419" s="40" t="n">
        <v>45483</v>
      </c>
      <c r="D1419" s="40" t="n"/>
      <c r="E1419" t="n">
        <v>174</v>
      </c>
      <c r="F1419" t="n">
        <v>2388</v>
      </c>
      <c r="G1419" t="inlineStr">
        <is>
          <t>2024-S2</t>
        </is>
      </c>
      <c r="H1419" t="inlineStr">
        <is>
          <t>Sim</t>
        </is>
      </c>
      <c r="I1419" t="n">
        <v>0</v>
      </c>
      <c r="J1419" s="41" t="n"/>
      <c r="L1419" t="inlineStr"/>
      <c r="M1419" t="inlineStr">
        <is>
          <t>Enterprise</t>
        </is>
      </c>
      <c r="N1419" t="inlineStr">
        <is>
          <t>monthly</t>
        </is>
      </c>
      <c r="O1419" t="inlineStr">
        <is>
          <t>Pago</t>
        </is>
      </c>
      <c r="P1419" t="inlineStr">
        <is>
          <t>Sim</t>
        </is>
      </c>
      <c r="Q1419" t="inlineStr">
        <is>
          <t>Não</t>
        </is>
      </c>
      <c r="R1419" t="inlineStr">
        <is>
          <t>Sim</t>
        </is>
      </c>
      <c r="S1419" t="inlineStr">
        <is>
          <t>6–15</t>
        </is>
      </c>
      <c r="T1419" t="inlineStr">
        <is>
          <t>91–180 dias</t>
        </is>
      </c>
      <c r="U1419" t="inlineStr">
        <is>
          <t>FinTech</t>
        </is>
      </c>
      <c r="V1419" t="inlineStr">
        <is>
          <t>US</t>
        </is>
      </c>
      <c r="W1419" t="inlineStr">
        <is>
          <t>other</t>
        </is>
      </c>
    </row>
    <row r="1420">
      <c r="A1420" t="inlineStr">
        <is>
          <t>S-eac553</t>
        </is>
      </c>
      <c r="B1420" t="inlineStr">
        <is>
          <t>A-ac9111</t>
        </is>
      </c>
      <c r="C1420" s="40" t="n">
        <v>45541</v>
      </c>
      <c r="D1420" s="40" t="n"/>
      <c r="E1420" t="n">
        <v>116</v>
      </c>
      <c r="F1420" t="n">
        <v>532</v>
      </c>
      <c r="G1420" t="inlineStr">
        <is>
          <t>2024-S2</t>
        </is>
      </c>
      <c r="H1420" t="inlineStr">
        <is>
          <t>Sim</t>
        </is>
      </c>
      <c r="I1420" t="n">
        <v>0</v>
      </c>
      <c r="J1420" s="41" t="n"/>
      <c r="L1420" t="inlineStr"/>
      <c r="M1420" t="inlineStr">
        <is>
          <t>Basic</t>
        </is>
      </c>
      <c r="N1420" t="inlineStr">
        <is>
          <t>annual</t>
        </is>
      </c>
      <c r="O1420" t="inlineStr">
        <is>
          <t>Pago</t>
        </is>
      </c>
      <c r="P1420" t="inlineStr">
        <is>
          <t>Sim</t>
        </is>
      </c>
      <c r="Q1420" t="inlineStr">
        <is>
          <t>Não</t>
        </is>
      </c>
      <c r="R1420" t="inlineStr">
        <is>
          <t>Não</t>
        </is>
      </c>
      <c r="S1420" t="inlineStr">
        <is>
          <t>16–40</t>
        </is>
      </c>
      <c r="T1420" t="inlineStr">
        <is>
          <t>Mais de 365 dias</t>
        </is>
      </c>
      <c r="U1420" t="inlineStr">
        <is>
          <t>HealthTech</t>
        </is>
      </c>
      <c r="V1420" t="inlineStr">
        <is>
          <t>US</t>
        </is>
      </c>
      <c r="W1420" t="inlineStr">
        <is>
          <t>event</t>
        </is>
      </c>
    </row>
    <row r="1421">
      <c r="A1421" t="inlineStr">
        <is>
          <t>S-26191b</t>
        </is>
      </c>
      <c r="B1421" t="inlineStr">
        <is>
          <t>A-cbbe12</t>
        </is>
      </c>
      <c r="C1421" s="40" t="n">
        <v>45128</v>
      </c>
      <c r="D1421" s="40" t="n">
        <v>45588</v>
      </c>
      <c r="E1421" t="n">
        <v>460</v>
      </c>
      <c r="F1421" t="n">
        <v>0</v>
      </c>
      <c r="G1421" t="inlineStr">
        <is>
          <t>Até 2024-S1</t>
        </is>
      </c>
      <c r="H1421" t="inlineStr">
        <is>
          <t>Sim</t>
        </is>
      </c>
      <c r="I1421" t="n">
        <v>0</v>
      </c>
      <c r="J1421" s="41" t="n">
        <v>45566</v>
      </c>
      <c r="K1421" t="n">
        <v>23</v>
      </c>
      <c r="L1421" t="inlineStr">
        <is>
          <t>Não</t>
        </is>
      </c>
      <c r="M1421" t="inlineStr">
        <is>
          <t>Pro</t>
        </is>
      </c>
      <c r="N1421" t="inlineStr">
        <is>
          <t>annual</t>
        </is>
      </c>
      <c r="O1421" t="inlineStr">
        <is>
          <t>Trial</t>
        </is>
      </c>
      <c r="P1421" t="inlineStr">
        <is>
          <t>Sim</t>
        </is>
      </c>
      <c r="Q1421" t="inlineStr">
        <is>
          <t>Não</t>
        </is>
      </c>
      <c r="R1421" t="inlineStr">
        <is>
          <t>Não</t>
        </is>
      </c>
      <c r="S1421" t="inlineStr">
        <is>
          <t>16–40</t>
        </is>
      </c>
      <c r="T1421" t="inlineStr">
        <is>
          <t>91–180 dias</t>
        </is>
      </c>
      <c r="U1421" t="inlineStr">
        <is>
          <t>Cybersecurity</t>
        </is>
      </c>
      <c r="V1421" t="inlineStr">
        <is>
          <t>DE</t>
        </is>
      </c>
      <c r="W1421" t="inlineStr">
        <is>
          <t>partner</t>
        </is>
      </c>
    </row>
    <row r="1422">
      <c r="A1422" t="inlineStr">
        <is>
          <t>S-8c8315</t>
        </is>
      </c>
      <c r="B1422" t="inlineStr">
        <is>
          <t>A-34ea2f</t>
        </is>
      </c>
      <c r="C1422" s="40" t="n">
        <v>45615</v>
      </c>
      <c r="D1422" s="40" t="n"/>
      <c r="E1422" t="n">
        <v>42</v>
      </c>
      <c r="F1422" t="n">
        <v>0</v>
      </c>
      <c r="G1422" t="inlineStr">
        <is>
          <t>2024-S2</t>
        </is>
      </c>
      <c r="H1422" t="inlineStr">
        <is>
          <t>Sim</t>
        </is>
      </c>
      <c r="I1422" t="n">
        <v>0</v>
      </c>
      <c r="J1422" s="41" t="n"/>
      <c r="L1422" t="inlineStr"/>
      <c r="M1422" t="inlineStr">
        <is>
          <t>Pro</t>
        </is>
      </c>
      <c r="N1422" t="inlineStr">
        <is>
          <t>annual</t>
        </is>
      </c>
      <c r="O1422" t="inlineStr">
        <is>
          <t>Trial</t>
        </is>
      </c>
      <c r="P1422" t="inlineStr">
        <is>
          <t>Sim</t>
        </is>
      </c>
      <c r="Q1422" t="inlineStr">
        <is>
          <t>Sim</t>
        </is>
      </c>
      <c r="R1422" t="inlineStr">
        <is>
          <t>Não</t>
        </is>
      </c>
      <c r="S1422" t="inlineStr">
        <is>
          <t>6–15</t>
        </is>
      </c>
      <c r="T1422" t="inlineStr">
        <is>
          <t>91–180 dias</t>
        </is>
      </c>
      <c r="U1422" t="inlineStr">
        <is>
          <t>HealthTech</t>
        </is>
      </c>
      <c r="V1422" t="inlineStr">
        <is>
          <t>US</t>
        </is>
      </c>
      <c r="W1422" t="inlineStr">
        <is>
          <t>organic</t>
        </is>
      </c>
    </row>
    <row r="1423">
      <c r="A1423" t="inlineStr">
        <is>
          <t>S-7af0d5</t>
        </is>
      </c>
      <c r="B1423" t="inlineStr">
        <is>
          <t>A-c4ea60</t>
        </is>
      </c>
      <c r="C1423" s="40" t="n">
        <v>45027</v>
      </c>
      <c r="D1423" s="40" t="n"/>
      <c r="E1423" t="n">
        <v>630</v>
      </c>
      <c r="F1423" t="n">
        <v>912</v>
      </c>
      <c r="G1423" t="inlineStr">
        <is>
          <t>Até 2024-S1</t>
        </is>
      </c>
      <c r="H1423" t="inlineStr">
        <is>
          <t>Sim</t>
        </is>
      </c>
      <c r="I1423" t="n">
        <v>0</v>
      </c>
      <c r="J1423" s="41" t="n"/>
      <c r="L1423" t="inlineStr"/>
      <c r="M1423" t="inlineStr">
        <is>
          <t>Basic</t>
        </is>
      </c>
      <c r="N1423" t="inlineStr">
        <is>
          <t>annual</t>
        </is>
      </c>
      <c r="O1423" t="inlineStr">
        <is>
          <t>Pago</t>
        </is>
      </c>
      <c r="P1423" t="inlineStr">
        <is>
          <t>Não</t>
        </is>
      </c>
      <c r="Q1423" t="inlineStr">
        <is>
          <t>Não</t>
        </is>
      </c>
      <c r="R1423" t="inlineStr">
        <is>
          <t>Sim</t>
        </is>
      </c>
      <c r="S1423" t="inlineStr">
        <is>
          <t>41+</t>
        </is>
      </c>
      <c r="T1423" t="inlineStr">
        <is>
          <t>31–90 dias</t>
        </is>
      </c>
      <c r="U1423" t="inlineStr">
        <is>
          <t>FinTech</t>
        </is>
      </c>
      <c r="V1423" t="inlineStr">
        <is>
          <t>DE</t>
        </is>
      </c>
      <c r="W1423" t="inlineStr">
        <is>
          <t>other</t>
        </is>
      </c>
    </row>
    <row r="1424">
      <c r="A1424" t="inlineStr">
        <is>
          <t>S-b45a45</t>
        </is>
      </c>
      <c r="B1424" t="inlineStr">
        <is>
          <t>A-bcbe98</t>
        </is>
      </c>
      <c r="C1424" s="40" t="n">
        <v>45544</v>
      </c>
      <c r="D1424" s="40" t="n"/>
      <c r="E1424" t="n">
        <v>113</v>
      </c>
      <c r="F1424" t="n">
        <v>2254</v>
      </c>
      <c r="G1424" t="inlineStr">
        <is>
          <t>2024-S2</t>
        </is>
      </c>
      <c r="H1424" t="inlineStr">
        <is>
          <t>Sim</t>
        </is>
      </c>
      <c r="I1424" t="n">
        <v>0</v>
      </c>
      <c r="J1424" s="41" t="n"/>
      <c r="L1424" t="inlineStr"/>
      <c r="M1424" t="inlineStr">
        <is>
          <t>Pro</t>
        </is>
      </c>
      <c r="N1424" t="inlineStr">
        <is>
          <t>annual</t>
        </is>
      </c>
      <c r="O1424" t="inlineStr">
        <is>
          <t>Pago</t>
        </is>
      </c>
      <c r="P1424" t="inlineStr">
        <is>
          <t>Sim</t>
        </is>
      </c>
      <c r="Q1424" t="inlineStr">
        <is>
          <t>Não</t>
        </is>
      </c>
      <c r="R1424" t="inlineStr">
        <is>
          <t>Não</t>
        </is>
      </c>
      <c r="S1424" t="inlineStr">
        <is>
          <t>41+</t>
        </is>
      </c>
      <c r="T1424" t="inlineStr">
        <is>
          <t>31–90 dias</t>
        </is>
      </c>
      <c r="U1424" t="inlineStr">
        <is>
          <t>Cybersecurity</t>
        </is>
      </c>
      <c r="V1424" t="inlineStr">
        <is>
          <t>US</t>
        </is>
      </c>
      <c r="W1424" t="inlineStr">
        <is>
          <t>other</t>
        </is>
      </c>
    </row>
    <row r="1425">
      <c r="A1425" t="inlineStr">
        <is>
          <t>S-639d60</t>
        </is>
      </c>
      <c r="B1425" t="inlineStr">
        <is>
          <t>A-84ebe4</t>
        </is>
      </c>
      <c r="C1425" s="40" t="n">
        <v>45316</v>
      </c>
      <c r="D1425" s="40" t="n"/>
      <c r="E1425" t="n">
        <v>341</v>
      </c>
      <c r="F1425" t="n">
        <v>0</v>
      </c>
      <c r="G1425" t="inlineStr">
        <is>
          <t>Até 2024-S1</t>
        </is>
      </c>
      <c r="H1425" t="inlineStr">
        <is>
          <t>Sim</t>
        </is>
      </c>
      <c r="I1425" t="n">
        <v>0</v>
      </c>
      <c r="J1425" s="41" t="n"/>
      <c r="L1425" t="inlineStr"/>
      <c r="M1425" t="inlineStr">
        <is>
          <t>Enterprise</t>
        </is>
      </c>
      <c r="N1425" t="inlineStr">
        <is>
          <t>annual</t>
        </is>
      </c>
      <c r="O1425" t="inlineStr">
        <is>
          <t>Trial</t>
        </is>
      </c>
      <c r="P1425" t="inlineStr">
        <is>
          <t>Sim</t>
        </is>
      </c>
      <c r="Q1425" t="inlineStr">
        <is>
          <t>Não</t>
        </is>
      </c>
      <c r="R1425" t="inlineStr">
        <is>
          <t>Não</t>
        </is>
      </c>
      <c r="S1425" t="inlineStr">
        <is>
          <t>16–40</t>
        </is>
      </c>
      <c r="T1425" t="inlineStr">
        <is>
          <t>181–365 dias</t>
        </is>
      </c>
      <c r="U1425" t="inlineStr">
        <is>
          <t>FinTech</t>
        </is>
      </c>
      <c r="V1425" t="inlineStr">
        <is>
          <t>US</t>
        </is>
      </c>
      <c r="W1425" t="inlineStr">
        <is>
          <t>ads</t>
        </is>
      </c>
    </row>
    <row r="1426">
      <c r="A1426" t="inlineStr">
        <is>
          <t>S-aaeb34</t>
        </is>
      </c>
      <c r="B1426" t="inlineStr">
        <is>
          <t>A-90a8c8</t>
        </is>
      </c>
      <c r="C1426" s="40" t="n">
        <v>45556</v>
      </c>
      <c r="D1426" s="40" t="n"/>
      <c r="E1426" t="n">
        <v>101</v>
      </c>
      <c r="F1426" t="n">
        <v>5572</v>
      </c>
      <c r="G1426" t="inlineStr">
        <is>
          <t>2024-S2</t>
        </is>
      </c>
      <c r="H1426" t="inlineStr">
        <is>
          <t>Sim</t>
        </is>
      </c>
      <c r="I1426" t="n">
        <v>0</v>
      </c>
      <c r="J1426" s="41" t="n"/>
      <c r="L1426" t="inlineStr"/>
      <c r="M1426" t="inlineStr">
        <is>
          <t>Enterprise</t>
        </is>
      </c>
      <c r="N1426" t="inlineStr">
        <is>
          <t>annual</t>
        </is>
      </c>
      <c r="O1426" t="inlineStr">
        <is>
          <t>Pago</t>
        </is>
      </c>
      <c r="P1426" t="inlineStr">
        <is>
          <t>Não</t>
        </is>
      </c>
      <c r="Q1426" t="inlineStr">
        <is>
          <t>Sim</t>
        </is>
      </c>
      <c r="R1426" t="inlineStr">
        <is>
          <t>Não</t>
        </is>
      </c>
      <c r="S1426" t="inlineStr">
        <is>
          <t>16–40</t>
        </is>
      </c>
      <c r="T1426" t="inlineStr">
        <is>
          <t>Conta nova (≤ 30 dias)</t>
        </is>
      </c>
      <c r="U1426" t="inlineStr">
        <is>
          <t>FinTech</t>
        </is>
      </c>
      <c r="V1426" t="inlineStr">
        <is>
          <t>AU</t>
        </is>
      </c>
      <c r="W1426" t="inlineStr">
        <is>
          <t>organic</t>
        </is>
      </c>
    </row>
    <row r="1427">
      <c r="A1427" t="inlineStr">
        <is>
          <t>S-bef342</t>
        </is>
      </c>
      <c r="B1427" t="inlineStr">
        <is>
          <t>A-4814a3</t>
        </is>
      </c>
      <c r="C1427" s="40" t="n">
        <v>45622</v>
      </c>
      <c r="D1427" s="40" t="n"/>
      <c r="E1427" t="n">
        <v>35</v>
      </c>
      <c r="F1427" t="n">
        <v>17313</v>
      </c>
      <c r="G1427" t="inlineStr">
        <is>
          <t>2024-S2</t>
        </is>
      </c>
      <c r="H1427" t="inlineStr">
        <is>
          <t>Sim</t>
        </is>
      </c>
      <c r="I1427" t="n">
        <v>0</v>
      </c>
      <c r="J1427" s="41" t="n"/>
      <c r="L1427" t="inlineStr"/>
      <c r="M1427" t="inlineStr">
        <is>
          <t>Enterprise</t>
        </is>
      </c>
      <c r="N1427" t="inlineStr">
        <is>
          <t>annual</t>
        </is>
      </c>
      <c r="O1427" t="inlineStr">
        <is>
          <t>Pago</t>
        </is>
      </c>
      <c r="P1427" t="inlineStr">
        <is>
          <t>Sim</t>
        </is>
      </c>
      <c r="Q1427" t="inlineStr">
        <is>
          <t>Não</t>
        </is>
      </c>
      <c r="R1427" t="inlineStr">
        <is>
          <t>Não</t>
        </is>
      </c>
      <c r="S1427" t="inlineStr">
        <is>
          <t>41+</t>
        </is>
      </c>
      <c r="T1427" t="inlineStr">
        <is>
          <t>31–90 dias</t>
        </is>
      </c>
      <c r="U1427" t="inlineStr">
        <is>
          <t>Cybersecurity</t>
        </is>
      </c>
      <c r="V1427" t="inlineStr">
        <is>
          <t>IN</t>
        </is>
      </c>
      <c r="W1427" t="inlineStr">
        <is>
          <t>event</t>
        </is>
      </c>
    </row>
    <row r="1428">
      <c r="A1428" t="inlineStr">
        <is>
          <t>S-162d54</t>
        </is>
      </c>
      <c r="B1428" t="inlineStr">
        <is>
          <t>A-922109</t>
        </is>
      </c>
      <c r="C1428" s="40" t="n">
        <v>45604</v>
      </c>
      <c r="D1428" s="40" t="n"/>
      <c r="E1428" t="n">
        <v>53</v>
      </c>
      <c r="F1428" t="n">
        <v>209</v>
      </c>
      <c r="G1428" t="inlineStr">
        <is>
          <t>2024-S2</t>
        </is>
      </c>
      <c r="H1428" t="inlineStr">
        <is>
          <t>Sim</t>
        </is>
      </c>
      <c r="I1428" t="n">
        <v>0</v>
      </c>
      <c r="J1428" s="41" t="n"/>
      <c r="L1428" t="inlineStr"/>
      <c r="M1428" t="inlineStr">
        <is>
          <t>Basic</t>
        </is>
      </c>
      <c r="N1428" t="inlineStr">
        <is>
          <t>monthly</t>
        </is>
      </c>
      <c r="O1428" t="inlineStr">
        <is>
          <t>Pago</t>
        </is>
      </c>
      <c r="P1428" t="inlineStr">
        <is>
          <t>Sim</t>
        </is>
      </c>
      <c r="Q1428" t="inlineStr">
        <is>
          <t>Não</t>
        </is>
      </c>
      <c r="R1428" t="inlineStr">
        <is>
          <t>Não</t>
        </is>
      </c>
      <c r="S1428" t="inlineStr">
        <is>
          <t>6–15</t>
        </is>
      </c>
      <c r="T1428" t="inlineStr">
        <is>
          <t>181–365 dias</t>
        </is>
      </c>
      <c r="U1428" t="inlineStr">
        <is>
          <t>Cybersecurity</t>
        </is>
      </c>
      <c r="V1428" t="inlineStr">
        <is>
          <t>US</t>
        </is>
      </c>
      <c r="W1428" t="inlineStr">
        <is>
          <t>ads</t>
        </is>
      </c>
    </row>
    <row r="1429">
      <c r="A1429" t="inlineStr">
        <is>
          <t>S-cf44af</t>
        </is>
      </c>
      <c r="B1429" t="inlineStr">
        <is>
          <t>A-3be56b</t>
        </is>
      </c>
      <c r="C1429" s="40" t="n">
        <v>45359</v>
      </c>
      <c r="D1429" s="40" t="n"/>
      <c r="E1429" t="n">
        <v>298</v>
      </c>
      <c r="F1429" t="n">
        <v>833</v>
      </c>
      <c r="G1429" t="inlineStr">
        <is>
          <t>Até 2024-S1</t>
        </is>
      </c>
      <c r="H1429" t="inlineStr">
        <is>
          <t>Sim</t>
        </is>
      </c>
      <c r="I1429" t="n">
        <v>0</v>
      </c>
      <c r="J1429" s="41" t="n"/>
      <c r="L1429" t="inlineStr"/>
      <c r="M1429" t="inlineStr">
        <is>
          <t>Pro</t>
        </is>
      </c>
      <c r="N1429" t="inlineStr">
        <is>
          <t>annual</t>
        </is>
      </c>
      <c r="O1429" t="inlineStr">
        <is>
          <t>Pago</t>
        </is>
      </c>
      <c r="P1429" t="inlineStr">
        <is>
          <t>Sim</t>
        </is>
      </c>
      <c r="Q1429" t="inlineStr">
        <is>
          <t>Não</t>
        </is>
      </c>
      <c r="R1429" t="inlineStr">
        <is>
          <t>Não</t>
        </is>
      </c>
      <c r="S1429" t="inlineStr">
        <is>
          <t>16–40</t>
        </is>
      </c>
      <c r="T1429" t="inlineStr">
        <is>
          <t>91–180 dias</t>
        </is>
      </c>
      <c r="U1429" t="inlineStr">
        <is>
          <t>HealthTech</t>
        </is>
      </c>
      <c r="V1429" t="inlineStr">
        <is>
          <t>IN</t>
        </is>
      </c>
      <c r="W1429" t="inlineStr">
        <is>
          <t>event</t>
        </is>
      </c>
    </row>
    <row r="1430">
      <c r="A1430" t="inlineStr">
        <is>
          <t>S-2c3d7d</t>
        </is>
      </c>
      <c r="B1430" t="inlineStr">
        <is>
          <t>A-c62e55</t>
        </is>
      </c>
      <c r="C1430" s="40" t="n">
        <v>45657</v>
      </c>
      <c r="D1430" s="40" t="n"/>
      <c r="E1430" t="n">
        <v>0</v>
      </c>
      <c r="F1430" t="n">
        <v>686</v>
      </c>
      <c r="G1430" t="inlineStr">
        <is>
          <t>2024-S2</t>
        </is>
      </c>
      <c r="H1430" t="inlineStr">
        <is>
          <t>Não</t>
        </is>
      </c>
      <c r="I1430" t="n">
        <v>0</v>
      </c>
      <c r="J1430" s="41" t="n"/>
      <c r="L1430" t="inlineStr"/>
      <c r="M1430" t="inlineStr">
        <is>
          <t>Pro</t>
        </is>
      </c>
      <c r="N1430" t="inlineStr">
        <is>
          <t>annual</t>
        </is>
      </c>
      <c r="O1430" t="inlineStr">
        <is>
          <t>Pago</t>
        </is>
      </c>
      <c r="P1430" t="inlineStr">
        <is>
          <t>Sim</t>
        </is>
      </c>
      <c r="Q1430" t="inlineStr">
        <is>
          <t>Não</t>
        </is>
      </c>
      <c r="R1430" t="inlineStr">
        <is>
          <t>Não</t>
        </is>
      </c>
      <c r="S1430" t="inlineStr">
        <is>
          <t>6–15</t>
        </is>
      </c>
      <c r="T1430" t="inlineStr">
        <is>
          <t>Mais de 365 dias</t>
        </is>
      </c>
      <c r="U1430" t="inlineStr">
        <is>
          <t>EdTech</t>
        </is>
      </c>
      <c r="V1430" t="inlineStr">
        <is>
          <t>US</t>
        </is>
      </c>
      <c r="W1430" t="inlineStr">
        <is>
          <t>partner</t>
        </is>
      </c>
    </row>
    <row r="1431">
      <c r="A1431" t="inlineStr">
        <is>
          <t>S-92795b</t>
        </is>
      </c>
      <c r="B1431" t="inlineStr">
        <is>
          <t>A-e36807</t>
        </is>
      </c>
      <c r="C1431" s="40" t="n">
        <v>45444</v>
      </c>
      <c r="D1431" s="40" t="n"/>
      <c r="E1431" t="n">
        <v>213</v>
      </c>
      <c r="F1431" t="n">
        <v>1539</v>
      </c>
      <c r="G1431" t="inlineStr">
        <is>
          <t>Até 2024-S1</t>
        </is>
      </c>
      <c r="H1431" t="inlineStr">
        <is>
          <t>Sim</t>
        </is>
      </c>
      <c r="I1431" t="n">
        <v>0</v>
      </c>
      <c r="J1431" s="41" t="n"/>
      <c r="L1431" t="inlineStr"/>
      <c r="M1431" t="inlineStr">
        <is>
          <t>Basic</t>
        </is>
      </c>
      <c r="N1431" t="inlineStr">
        <is>
          <t>monthly</t>
        </is>
      </c>
      <c r="O1431" t="inlineStr">
        <is>
          <t>Pago</t>
        </is>
      </c>
      <c r="P1431" t="inlineStr">
        <is>
          <t>Não</t>
        </is>
      </c>
      <c r="Q1431" t="inlineStr">
        <is>
          <t>Não</t>
        </is>
      </c>
      <c r="R1431" t="inlineStr">
        <is>
          <t>Não</t>
        </is>
      </c>
      <c r="S1431" t="inlineStr">
        <is>
          <t>41+</t>
        </is>
      </c>
      <c r="T1431" t="inlineStr">
        <is>
          <t>Conta nova (≤ 30 dias)</t>
        </is>
      </c>
      <c r="U1431" t="inlineStr">
        <is>
          <t>EdTech</t>
        </is>
      </c>
      <c r="V1431" t="inlineStr">
        <is>
          <t>AU</t>
        </is>
      </c>
      <c r="W1431" t="inlineStr">
        <is>
          <t>other</t>
        </is>
      </c>
    </row>
    <row r="1432">
      <c r="A1432" t="inlineStr">
        <is>
          <t>S-9cb1f7</t>
        </is>
      </c>
      <c r="B1432" t="inlineStr">
        <is>
          <t>A-118d55</t>
        </is>
      </c>
      <c r="C1432" s="40" t="n">
        <v>45633</v>
      </c>
      <c r="D1432" s="40" t="n"/>
      <c r="E1432" t="n">
        <v>24</v>
      </c>
      <c r="F1432" t="n">
        <v>833</v>
      </c>
      <c r="G1432" t="inlineStr">
        <is>
          <t>2024-S2</t>
        </is>
      </c>
      <c r="H1432" t="inlineStr">
        <is>
          <t>Não</t>
        </is>
      </c>
      <c r="I1432" t="n">
        <v>0</v>
      </c>
      <c r="J1432" s="41" t="n"/>
      <c r="L1432" t="inlineStr"/>
      <c r="M1432" t="inlineStr">
        <is>
          <t>Pro</t>
        </is>
      </c>
      <c r="N1432" t="inlineStr">
        <is>
          <t>monthly</t>
        </is>
      </c>
      <c r="O1432" t="inlineStr">
        <is>
          <t>Pago</t>
        </is>
      </c>
      <c r="P1432" t="inlineStr">
        <is>
          <t>Sim</t>
        </is>
      </c>
      <c r="Q1432" t="inlineStr">
        <is>
          <t>Não</t>
        </is>
      </c>
      <c r="R1432" t="inlineStr">
        <is>
          <t>Sim</t>
        </is>
      </c>
      <c r="S1432" t="inlineStr">
        <is>
          <t>16–40</t>
        </is>
      </c>
      <c r="T1432" t="inlineStr">
        <is>
          <t>31–90 dias</t>
        </is>
      </c>
      <c r="U1432" t="inlineStr">
        <is>
          <t>Cybersecurity</t>
        </is>
      </c>
      <c r="V1432" t="inlineStr">
        <is>
          <t>US</t>
        </is>
      </c>
      <c r="W1432" t="inlineStr">
        <is>
          <t>organic</t>
        </is>
      </c>
    </row>
    <row r="1433">
      <c r="A1433" t="inlineStr">
        <is>
          <t>S-ee994a</t>
        </is>
      </c>
      <c r="B1433" t="inlineStr">
        <is>
          <t>A-49b828</t>
        </is>
      </c>
      <c r="C1433" s="40" t="n">
        <v>45400</v>
      </c>
      <c r="D1433" s="40" t="n"/>
      <c r="E1433" t="n">
        <v>257</v>
      </c>
      <c r="F1433" t="n">
        <v>1225</v>
      </c>
      <c r="G1433" t="inlineStr">
        <is>
          <t>Até 2024-S1</t>
        </is>
      </c>
      <c r="H1433" t="inlineStr">
        <is>
          <t>Sim</t>
        </is>
      </c>
      <c r="I1433" t="n">
        <v>0</v>
      </c>
      <c r="J1433" s="41" t="n"/>
      <c r="L1433" t="inlineStr"/>
      <c r="M1433" t="inlineStr">
        <is>
          <t>Pro</t>
        </is>
      </c>
      <c r="N1433" t="inlineStr">
        <is>
          <t>monthly</t>
        </is>
      </c>
      <c r="O1433" t="inlineStr">
        <is>
          <t>Pago</t>
        </is>
      </c>
      <c r="P1433" t="inlineStr">
        <is>
          <t>Sim</t>
        </is>
      </c>
      <c r="Q1433" t="inlineStr">
        <is>
          <t>Não</t>
        </is>
      </c>
      <c r="R1433" t="inlineStr">
        <is>
          <t>Não</t>
        </is>
      </c>
      <c r="S1433" t="inlineStr">
        <is>
          <t>16–40</t>
        </is>
      </c>
      <c r="T1433" t="inlineStr">
        <is>
          <t>181–365 dias</t>
        </is>
      </c>
      <c r="U1433" t="inlineStr">
        <is>
          <t>FinTech</t>
        </is>
      </c>
      <c r="V1433" t="inlineStr">
        <is>
          <t>IN</t>
        </is>
      </c>
      <c r="W1433" t="inlineStr">
        <is>
          <t>ads</t>
        </is>
      </c>
    </row>
    <row r="1434">
      <c r="A1434" t="inlineStr">
        <is>
          <t>S-97df3f</t>
        </is>
      </c>
      <c r="B1434" t="inlineStr">
        <is>
          <t>A-9123ac</t>
        </is>
      </c>
      <c r="C1434" s="40" t="n">
        <v>45450</v>
      </c>
      <c r="D1434" s="40" t="n"/>
      <c r="E1434" t="n">
        <v>207</v>
      </c>
      <c r="F1434" t="n">
        <v>441</v>
      </c>
      <c r="G1434" t="inlineStr">
        <is>
          <t>Até 2024-S1</t>
        </is>
      </c>
      <c r="H1434" t="inlineStr">
        <is>
          <t>Sim</t>
        </is>
      </c>
      <c r="I1434" t="n">
        <v>0</v>
      </c>
      <c r="J1434" s="41" t="n"/>
      <c r="L1434" t="inlineStr"/>
      <c r="M1434" t="inlineStr">
        <is>
          <t>Pro</t>
        </is>
      </c>
      <c r="N1434" t="inlineStr">
        <is>
          <t>annual</t>
        </is>
      </c>
      <c r="O1434" t="inlineStr">
        <is>
          <t>Pago</t>
        </is>
      </c>
      <c r="P1434" t="inlineStr">
        <is>
          <t>Sim</t>
        </is>
      </c>
      <c r="Q1434" t="inlineStr">
        <is>
          <t>Não</t>
        </is>
      </c>
      <c r="R1434" t="inlineStr">
        <is>
          <t>Não</t>
        </is>
      </c>
      <c r="S1434" t="inlineStr">
        <is>
          <t>6–15</t>
        </is>
      </c>
      <c r="T1434" t="inlineStr">
        <is>
          <t>181–365 dias</t>
        </is>
      </c>
      <c r="U1434" t="inlineStr">
        <is>
          <t>Cybersecurity</t>
        </is>
      </c>
      <c r="V1434" t="inlineStr">
        <is>
          <t>DE</t>
        </is>
      </c>
      <c r="W1434" t="inlineStr">
        <is>
          <t>organic</t>
        </is>
      </c>
    </row>
    <row r="1435">
      <c r="A1435" t="inlineStr">
        <is>
          <t>S-c2b710</t>
        </is>
      </c>
      <c r="B1435" t="inlineStr">
        <is>
          <t>A-88c6ca</t>
        </is>
      </c>
      <c r="C1435" s="40" t="n">
        <v>45597</v>
      </c>
      <c r="D1435" s="40" t="n"/>
      <c r="E1435" t="n">
        <v>60</v>
      </c>
      <c r="F1435" t="n">
        <v>995</v>
      </c>
      <c r="G1435" t="inlineStr">
        <is>
          <t>2024-S2</t>
        </is>
      </c>
      <c r="H1435" t="inlineStr">
        <is>
          <t>Sim</t>
        </is>
      </c>
      <c r="I1435" t="n">
        <v>0</v>
      </c>
      <c r="J1435" s="41" t="n"/>
      <c r="L1435" t="inlineStr"/>
      <c r="M1435" t="inlineStr">
        <is>
          <t>Enterprise</t>
        </is>
      </c>
      <c r="N1435" t="inlineStr">
        <is>
          <t>monthly</t>
        </is>
      </c>
      <c r="O1435" t="inlineStr">
        <is>
          <t>Pago</t>
        </is>
      </c>
      <c r="P1435" t="inlineStr">
        <is>
          <t>Sim</t>
        </is>
      </c>
      <c r="Q1435" t="inlineStr">
        <is>
          <t>Não</t>
        </is>
      </c>
      <c r="R1435" t="inlineStr">
        <is>
          <t>Não</t>
        </is>
      </c>
      <c r="S1435" t="inlineStr">
        <is>
          <t>1–5</t>
        </is>
      </c>
      <c r="T1435" t="inlineStr">
        <is>
          <t>Conta nova (≤ 30 dias)</t>
        </is>
      </c>
      <c r="U1435" t="inlineStr">
        <is>
          <t>FinTech</t>
        </is>
      </c>
      <c r="V1435" t="inlineStr">
        <is>
          <t>DE</t>
        </is>
      </c>
      <c r="W1435" t="inlineStr">
        <is>
          <t>ads</t>
        </is>
      </c>
    </row>
    <row r="1436">
      <c r="A1436" t="inlineStr">
        <is>
          <t>S-e768f5</t>
        </is>
      </c>
      <c r="B1436" t="inlineStr">
        <is>
          <t>A-1ac5e0</t>
        </is>
      </c>
      <c r="C1436" s="40" t="n">
        <v>45615</v>
      </c>
      <c r="D1436" s="40" t="n"/>
      <c r="E1436" t="n">
        <v>42</v>
      </c>
      <c r="F1436" t="n">
        <v>6567</v>
      </c>
      <c r="G1436" t="inlineStr">
        <is>
          <t>2024-S2</t>
        </is>
      </c>
      <c r="H1436" t="inlineStr">
        <is>
          <t>Sim</t>
        </is>
      </c>
      <c r="I1436" t="n">
        <v>0</v>
      </c>
      <c r="J1436" s="41" t="n"/>
      <c r="L1436" t="inlineStr"/>
      <c r="M1436" t="inlineStr">
        <is>
          <t>Enterprise</t>
        </is>
      </c>
      <c r="N1436" t="inlineStr">
        <is>
          <t>annual</t>
        </is>
      </c>
      <c r="O1436" t="inlineStr">
        <is>
          <t>Pago</t>
        </is>
      </c>
      <c r="P1436" t="inlineStr">
        <is>
          <t>Sim</t>
        </is>
      </c>
      <c r="Q1436" t="inlineStr">
        <is>
          <t>Não</t>
        </is>
      </c>
      <c r="R1436" t="inlineStr">
        <is>
          <t>Não</t>
        </is>
      </c>
      <c r="S1436" t="inlineStr">
        <is>
          <t>16–40</t>
        </is>
      </c>
      <c r="T1436" t="inlineStr">
        <is>
          <t>Conta nova (≤ 30 dias)</t>
        </is>
      </c>
      <c r="U1436" t="inlineStr">
        <is>
          <t>DevTools</t>
        </is>
      </c>
      <c r="V1436" t="inlineStr">
        <is>
          <t>US</t>
        </is>
      </c>
      <c r="W1436" t="inlineStr">
        <is>
          <t>event</t>
        </is>
      </c>
    </row>
    <row r="1437">
      <c r="A1437" t="inlineStr">
        <is>
          <t>S-6aa20b</t>
        </is>
      </c>
      <c r="B1437" t="inlineStr">
        <is>
          <t>A-a6d261</t>
        </is>
      </c>
      <c r="C1437" s="40" t="n">
        <v>45302</v>
      </c>
      <c r="D1437" s="40" t="n"/>
      <c r="E1437" t="n">
        <v>355</v>
      </c>
      <c r="F1437" t="n">
        <v>0</v>
      </c>
      <c r="G1437" t="inlineStr">
        <is>
          <t>Até 2024-S1</t>
        </is>
      </c>
      <c r="H1437" t="inlineStr">
        <is>
          <t>Sim</t>
        </is>
      </c>
      <c r="I1437" t="n">
        <v>0</v>
      </c>
      <c r="J1437" s="41" t="n"/>
      <c r="L1437" t="inlineStr"/>
      <c r="M1437" t="inlineStr">
        <is>
          <t>Enterprise</t>
        </is>
      </c>
      <c r="N1437" t="inlineStr">
        <is>
          <t>monthly</t>
        </is>
      </c>
      <c r="O1437" t="inlineStr">
        <is>
          <t>Trial</t>
        </is>
      </c>
      <c r="P1437" t="inlineStr">
        <is>
          <t>Sim</t>
        </is>
      </c>
      <c r="Q1437" t="inlineStr">
        <is>
          <t>Não</t>
        </is>
      </c>
      <c r="R1437" t="inlineStr">
        <is>
          <t>Não</t>
        </is>
      </c>
      <c r="S1437" t="inlineStr">
        <is>
          <t>6–15</t>
        </is>
      </c>
      <c r="T1437" t="inlineStr">
        <is>
          <t>31–90 dias</t>
        </is>
      </c>
      <c r="U1437" t="inlineStr">
        <is>
          <t>FinTech</t>
        </is>
      </c>
      <c r="V1437" t="inlineStr">
        <is>
          <t>CA</t>
        </is>
      </c>
      <c r="W1437" t="inlineStr">
        <is>
          <t>other</t>
        </is>
      </c>
    </row>
    <row r="1438">
      <c r="A1438" t="inlineStr">
        <is>
          <t>S-feea3a</t>
        </is>
      </c>
      <c r="B1438" t="inlineStr">
        <is>
          <t>A-82d8a6</t>
        </is>
      </c>
      <c r="C1438" s="40" t="n">
        <v>45643</v>
      </c>
      <c r="D1438" s="40" t="n">
        <v>45648</v>
      </c>
      <c r="E1438" t="n">
        <v>5</v>
      </c>
      <c r="F1438" t="n">
        <v>95</v>
      </c>
      <c r="G1438" t="inlineStr">
        <is>
          <t>2024-S2</t>
        </is>
      </c>
      <c r="H1438" t="inlineStr">
        <is>
          <t>Não</t>
        </is>
      </c>
      <c r="I1438" t="n">
        <v>1</v>
      </c>
      <c r="J1438" s="41" t="n">
        <v>45627</v>
      </c>
      <c r="K1438" t="n">
        <v>22</v>
      </c>
      <c r="L1438" t="inlineStr">
        <is>
          <t>Não</t>
        </is>
      </c>
      <c r="M1438" t="inlineStr">
        <is>
          <t>Basic</t>
        </is>
      </c>
      <c r="N1438" t="inlineStr">
        <is>
          <t>monthly</t>
        </is>
      </c>
      <c r="O1438" t="inlineStr">
        <is>
          <t>Pago</t>
        </is>
      </c>
      <c r="P1438" t="inlineStr">
        <is>
          <t>Sim</t>
        </is>
      </c>
      <c r="Q1438" t="inlineStr">
        <is>
          <t>Não</t>
        </is>
      </c>
      <c r="R1438" t="inlineStr">
        <is>
          <t>Sim</t>
        </is>
      </c>
      <c r="S1438" t="inlineStr">
        <is>
          <t>1–5</t>
        </is>
      </c>
      <c r="T1438" t="inlineStr">
        <is>
          <t>Conta nova (≤ 30 dias)</t>
        </is>
      </c>
      <c r="U1438" t="inlineStr">
        <is>
          <t>Cybersecurity</t>
        </is>
      </c>
      <c r="V1438" t="inlineStr">
        <is>
          <t>UK</t>
        </is>
      </c>
      <c r="W1438" t="inlineStr">
        <is>
          <t>ads</t>
        </is>
      </c>
    </row>
    <row r="1439">
      <c r="A1439" t="inlineStr">
        <is>
          <t>S-f86bcf</t>
        </is>
      </c>
      <c r="B1439" t="inlineStr">
        <is>
          <t>A-592832</t>
        </is>
      </c>
      <c r="C1439" s="40" t="n">
        <v>45628</v>
      </c>
      <c r="D1439" s="40" t="n">
        <v>45629</v>
      </c>
      <c r="E1439" t="n">
        <v>1</v>
      </c>
      <c r="F1439" t="n">
        <v>2156</v>
      </c>
      <c r="G1439" t="inlineStr">
        <is>
          <t>2024-S2</t>
        </is>
      </c>
      <c r="H1439" t="inlineStr">
        <is>
          <t>Não</t>
        </is>
      </c>
      <c r="I1439" t="n">
        <v>1</v>
      </c>
      <c r="J1439" s="41" t="n">
        <v>45627</v>
      </c>
      <c r="K1439" t="n">
        <v>3</v>
      </c>
      <c r="L1439" t="inlineStr">
        <is>
          <t>Não</t>
        </is>
      </c>
      <c r="M1439" t="inlineStr">
        <is>
          <t>Pro</t>
        </is>
      </c>
      <c r="N1439" t="inlineStr">
        <is>
          <t>annual</t>
        </is>
      </c>
      <c r="O1439" t="inlineStr">
        <is>
          <t>Pago</t>
        </is>
      </c>
      <c r="P1439" t="inlineStr">
        <is>
          <t>Não</t>
        </is>
      </c>
      <c r="Q1439" t="inlineStr">
        <is>
          <t>Não</t>
        </is>
      </c>
      <c r="R1439" t="inlineStr">
        <is>
          <t>Não</t>
        </is>
      </c>
      <c r="S1439" t="inlineStr">
        <is>
          <t>41+</t>
        </is>
      </c>
      <c r="T1439" t="inlineStr">
        <is>
          <t>31–90 dias</t>
        </is>
      </c>
      <c r="U1439" t="inlineStr">
        <is>
          <t>Cybersecurity</t>
        </is>
      </c>
      <c r="V1439" t="inlineStr">
        <is>
          <t>US</t>
        </is>
      </c>
      <c r="W1439" t="inlineStr">
        <is>
          <t>organic</t>
        </is>
      </c>
    </row>
    <row r="1440">
      <c r="A1440" t="inlineStr">
        <is>
          <t>S-6608d9</t>
        </is>
      </c>
      <c r="B1440" t="inlineStr">
        <is>
          <t>A-c9bb3e</t>
        </is>
      </c>
      <c r="C1440" s="40" t="n">
        <v>45591</v>
      </c>
      <c r="D1440" s="40" t="n"/>
      <c r="E1440" t="n">
        <v>66</v>
      </c>
      <c r="F1440" t="n">
        <v>3582</v>
      </c>
      <c r="G1440" t="inlineStr">
        <is>
          <t>2024-S2</t>
        </is>
      </c>
      <c r="H1440" t="inlineStr">
        <is>
          <t>Sim</t>
        </is>
      </c>
      <c r="I1440" t="n">
        <v>0</v>
      </c>
      <c r="J1440" s="41" t="n"/>
      <c r="L1440" t="inlineStr"/>
      <c r="M1440" t="inlineStr">
        <is>
          <t>Enterprise</t>
        </is>
      </c>
      <c r="N1440" t="inlineStr">
        <is>
          <t>annual</t>
        </is>
      </c>
      <c r="O1440" t="inlineStr">
        <is>
          <t>Pago</t>
        </is>
      </c>
      <c r="P1440" t="inlineStr">
        <is>
          <t>Sim</t>
        </is>
      </c>
      <c r="Q1440" t="inlineStr">
        <is>
          <t>Não</t>
        </is>
      </c>
      <c r="R1440" t="inlineStr">
        <is>
          <t>Não</t>
        </is>
      </c>
      <c r="S1440" t="inlineStr">
        <is>
          <t>16–40</t>
        </is>
      </c>
      <c r="T1440" t="inlineStr">
        <is>
          <t>181–365 dias</t>
        </is>
      </c>
      <c r="U1440" t="inlineStr">
        <is>
          <t>EdTech</t>
        </is>
      </c>
      <c r="V1440" t="inlineStr">
        <is>
          <t>US</t>
        </is>
      </c>
      <c r="W1440" t="inlineStr">
        <is>
          <t>ads</t>
        </is>
      </c>
    </row>
    <row r="1441">
      <c r="A1441" t="inlineStr">
        <is>
          <t>S-f5efe4</t>
        </is>
      </c>
      <c r="B1441" t="inlineStr">
        <is>
          <t>A-313be3</t>
        </is>
      </c>
      <c r="C1441" s="40" t="n">
        <v>45255</v>
      </c>
      <c r="D1441" s="40" t="n"/>
      <c r="E1441" t="n">
        <v>402</v>
      </c>
      <c r="F1441" t="n">
        <v>0</v>
      </c>
      <c r="G1441" t="inlineStr">
        <is>
          <t>Até 2024-S1</t>
        </is>
      </c>
      <c r="H1441" t="inlineStr">
        <is>
          <t>Sim</t>
        </is>
      </c>
      <c r="I1441" t="n">
        <v>0</v>
      </c>
      <c r="J1441" s="41" t="n"/>
      <c r="L1441" t="inlineStr"/>
      <c r="M1441" t="inlineStr">
        <is>
          <t>Enterprise</t>
        </is>
      </c>
      <c r="N1441" t="inlineStr">
        <is>
          <t>annual</t>
        </is>
      </c>
      <c r="O1441" t="inlineStr">
        <is>
          <t>Trial</t>
        </is>
      </c>
      <c r="P1441" t="inlineStr">
        <is>
          <t>Sim</t>
        </is>
      </c>
      <c r="Q1441" t="inlineStr">
        <is>
          <t>Não</t>
        </is>
      </c>
      <c r="R1441" t="inlineStr">
        <is>
          <t>Não</t>
        </is>
      </c>
      <c r="S1441" t="inlineStr">
        <is>
          <t>41+</t>
        </is>
      </c>
      <c r="T1441" t="inlineStr">
        <is>
          <t>Conta nova (≤ 30 dias)</t>
        </is>
      </c>
      <c r="U1441" t="inlineStr">
        <is>
          <t>EdTech</t>
        </is>
      </c>
      <c r="V1441" t="inlineStr">
        <is>
          <t>US</t>
        </is>
      </c>
      <c r="W1441" t="inlineStr">
        <is>
          <t>partner</t>
        </is>
      </c>
    </row>
    <row r="1442">
      <c r="A1442" t="inlineStr">
        <is>
          <t>S-32b223</t>
        </is>
      </c>
      <c r="B1442" t="inlineStr">
        <is>
          <t>A-2edab2</t>
        </is>
      </c>
      <c r="C1442" s="40" t="n">
        <v>45258</v>
      </c>
      <c r="D1442" s="40" t="n"/>
      <c r="E1442" t="n">
        <v>399</v>
      </c>
      <c r="F1442" t="n">
        <v>833</v>
      </c>
      <c r="G1442" t="inlineStr">
        <is>
          <t>Até 2024-S1</t>
        </is>
      </c>
      <c r="H1442" t="inlineStr">
        <is>
          <t>Sim</t>
        </is>
      </c>
      <c r="I1442" t="n">
        <v>0</v>
      </c>
      <c r="J1442" s="41" t="n"/>
      <c r="L1442" t="inlineStr"/>
      <c r="M1442" t="inlineStr">
        <is>
          <t>Pro</t>
        </is>
      </c>
      <c r="N1442" t="inlineStr">
        <is>
          <t>annual</t>
        </is>
      </c>
      <c r="O1442" t="inlineStr">
        <is>
          <t>Pago</t>
        </is>
      </c>
      <c r="P1442" t="inlineStr">
        <is>
          <t>Sim</t>
        </is>
      </c>
      <c r="Q1442" t="inlineStr">
        <is>
          <t>Não</t>
        </is>
      </c>
      <c r="R1442" t="inlineStr">
        <is>
          <t>Não</t>
        </is>
      </c>
      <c r="S1442" t="inlineStr">
        <is>
          <t>16–40</t>
        </is>
      </c>
      <c r="T1442" t="inlineStr">
        <is>
          <t>Conta nova (≤ 30 dias)</t>
        </is>
      </c>
      <c r="U1442" t="inlineStr">
        <is>
          <t>HealthTech</t>
        </is>
      </c>
      <c r="V1442" t="inlineStr">
        <is>
          <t>US</t>
        </is>
      </c>
      <c r="W1442" t="inlineStr">
        <is>
          <t>event</t>
        </is>
      </c>
    </row>
    <row r="1443">
      <c r="A1443" t="inlineStr">
        <is>
          <t>S-155e15</t>
        </is>
      </c>
      <c r="B1443" t="inlineStr">
        <is>
          <t>A-b07b56</t>
        </is>
      </c>
      <c r="C1443" s="40" t="n">
        <v>45628</v>
      </c>
      <c r="D1443" s="40" t="n"/>
      <c r="E1443" t="n">
        <v>29</v>
      </c>
      <c r="F1443" t="n">
        <v>1470</v>
      </c>
      <c r="G1443" t="inlineStr">
        <is>
          <t>2024-S2</t>
        </is>
      </c>
      <c r="H1443" t="inlineStr">
        <is>
          <t>Não</t>
        </is>
      </c>
      <c r="I1443" t="n">
        <v>0</v>
      </c>
      <c r="J1443" s="41" t="n"/>
      <c r="L1443" t="inlineStr"/>
      <c r="M1443" t="inlineStr">
        <is>
          <t>Pro</t>
        </is>
      </c>
      <c r="N1443" t="inlineStr">
        <is>
          <t>monthly</t>
        </is>
      </c>
      <c r="O1443" t="inlineStr">
        <is>
          <t>Pago</t>
        </is>
      </c>
      <c r="P1443" t="inlineStr">
        <is>
          <t>Sim</t>
        </is>
      </c>
      <c r="Q1443" t="inlineStr">
        <is>
          <t>Não</t>
        </is>
      </c>
      <c r="R1443" t="inlineStr">
        <is>
          <t>Não</t>
        </is>
      </c>
      <c r="S1443" t="inlineStr">
        <is>
          <t>16–40</t>
        </is>
      </c>
      <c r="T1443" t="inlineStr">
        <is>
          <t>Conta nova (≤ 30 dias)</t>
        </is>
      </c>
      <c r="U1443" t="inlineStr">
        <is>
          <t>DevTools</t>
        </is>
      </c>
      <c r="V1443" t="inlineStr">
        <is>
          <t>US</t>
        </is>
      </c>
      <c r="W1443" t="inlineStr">
        <is>
          <t>event</t>
        </is>
      </c>
    </row>
    <row r="1444">
      <c r="A1444" t="inlineStr">
        <is>
          <t>S-a6010b</t>
        </is>
      </c>
      <c r="B1444" t="inlineStr">
        <is>
          <t>A-5a92e7</t>
        </is>
      </c>
      <c r="C1444" s="40" t="n">
        <v>45579</v>
      </c>
      <c r="D1444" s="40" t="n"/>
      <c r="E1444" t="n">
        <v>78</v>
      </c>
      <c r="F1444" t="n">
        <v>0</v>
      </c>
      <c r="G1444" t="inlineStr">
        <is>
          <t>2024-S2</t>
        </is>
      </c>
      <c r="H1444" t="inlineStr">
        <is>
          <t>Sim</t>
        </is>
      </c>
      <c r="I1444" t="n">
        <v>0</v>
      </c>
      <c r="J1444" s="41" t="n"/>
      <c r="L1444" t="inlineStr"/>
      <c r="M1444" t="inlineStr">
        <is>
          <t>Basic</t>
        </is>
      </c>
      <c r="N1444" t="inlineStr">
        <is>
          <t>monthly</t>
        </is>
      </c>
      <c r="O1444" t="inlineStr">
        <is>
          <t>Trial</t>
        </is>
      </c>
      <c r="P1444" t="inlineStr">
        <is>
          <t>Sim</t>
        </is>
      </c>
      <c r="Q1444" t="inlineStr">
        <is>
          <t>Não</t>
        </is>
      </c>
      <c r="R1444" t="inlineStr">
        <is>
          <t>Não</t>
        </is>
      </c>
      <c r="S1444" t="inlineStr">
        <is>
          <t>6–15</t>
        </is>
      </c>
      <c r="T1444" t="inlineStr">
        <is>
          <t>91–180 dias</t>
        </is>
      </c>
      <c r="U1444" t="inlineStr">
        <is>
          <t>HealthTech</t>
        </is>
      </c>
      <c r="V1444" t="inlineStr">
        <is>
          <t>US</t>
        </is>
      </c>
      <c r="W1444" t="inlineStr">
        <is>
          <t>ads</t>
        </is>
      </c>
    </row>
    <row r="1445">
      <c r="A1445" t="inlineStr">
        <is>
          <t>S-e60306</t>
        </is>
      </c>
      <c r="B1445" t="inlineStr">
        <is>
          <t>A-f45426</t>
        </is>
      </c>
      <c r="C1445" s="40" t="n">
        <v>45636</v>
      </c>
      <c r="D1445" s="40" t="n"/>
      <c r="E1445" t="n">
        <v>21</v>
      </c>
      <c r="F1445" t="n">
        <v>9154</v>
      </c>
      <c r="G1445" t="inlineStr">
        <is>
          <t>2024-S2</t>
        </is>
      </c>
      <c r="H1445" t="inlineStr">
        <is>
          <t>Não</t>
        </is>
      </c>
      <c r="I1445" t="n">
        <v>0</v>
      </c>
      <c r="J1445" s="41" t="n"/>
      <c r="L1445" t="inlineStr"/>
      <c r="M1445" t="inlineStr">
        <is>
          <t>Enterprise</t>
        </is>
      </c>
      <c r="N1445" t="inlineStr">
        <is>
          <t>annual</t>
        </is>
      </c>
      <c r="O1445" t="inlineStr">
        <is>
          <t>Pago</t>
        </is>
      </c>
      <c r="P1445" t="inlineStr">
        <is>
          <t>Sim</t>
        </is>
      </c>
      <c r="Q1445" t="inlineStr">
        <is>
          <t>Não</t>
        </is>
      </c>
      <c r="R1445" t="inlineStr">
        <is>
          <t>Não</t>
        </is>
      </c>
      <c r="S1445" t="inlineStr">
        <is>
          <t>41+</t>
        </is>
      </c>
      <c r="T1445" t="inlineStr">
        <is>
          <t>91–180 dias</t>
        </is>
      </c>
      <c r="U1445" t="inlineStr">
        <is>
          <t>HealthTech</t>
        </is>
      </c>
      <c r="V1445" t="inlineStr">
        <is>
          <t>US</t>
        </is>
      </c>
      <c r="W1445" t="inlineStr">
        <is>
          <t>organic</t>
        </is>
      </c>
    </row>
    <row r="1446">
      <c r="A1446" t="inlineStr">
        <is>
          <t>S-6bde88</t>
        </is>
      </c>
      <c r="B1446" t="inlineStr">
        <is>
          <t>A-157070</t>
        </is>
      </c>
      <c r="C1446" s="40" t="n">
        <v>45553</v>
      </c>
      <c r="D1446" s="40" t="n"/>
      <c r="E1446" t="n">
        <v>104</v>
      </c>
      <c r="F1446" t="n">
        <v>0</v>
      </c>
      <c r="G1446" t="inlineStr">
        <is>
          <t>2024-S2</t>
        </is>
      </c>
      <c r="H1446" t="inlineStr">
        <is>
          <t>Sim</t>
        </is>
      </c>
      <c r="I1446" t="n">
        <v>0</v>
      </c>
      <c r="J1446" s="41" t="n"/>
      <c r="L1446" t="inlineStr"/>
      <c r="M1446" t="inlineStr">
        <is>
          <t>Pro</t>
        </is>
      </c>
      <c r="N1446" t="inlineStr">
        <is>
          <t>annual</t>
        </is>
      </c>
      <c r="O1446" t="inlineStr">
        <is>
          <t>Trial</t>
        </is>
      </c>
      <c r="P1446" t="inlineStr">
        <is>
          <t>Sim</t>
        </is>
      </c>
      <c r="Q1446" t="inlineStr">
        <is>
          <t>Não</t>
        </is>
      </c>
      <c r="R1446" t="inlineStr">
        <is>
          <t>Não</t>
        </is>
      </c>
      <c r="S1446" t="inlineStr">
        <is>
          <t>41+</t>
        </is>
      </c>
      <c r="T1446" t="inlineStr">
        <is>
          <t>181–365 dias</t>
        </is>
      </c>
      <c r="U1446" t="inlineStr">
        <is>
          <t>FinTech</t>
        </is>
      </c>
      <c r="V1446" t="inlineStr">
        <is>
          <t>US</t>
        </is>
      </c>
      <c r="W1446" t="inlineStr">
        <is>
          <t>ads</t>
        </is>
      </c>
    </row>
    <row r="1447">
      <c r="A1447" t="inlineStr">
        <is>
          <t>S-6ca5ab</t>
        </is>
      </c>
      <c r="B1447" t="inlineStr">
        <is>
          <t>A-55f257</t>
        </is>
      </c>
      <c r="C1447" s="40" t="n">
        <v>45504</v>
      </c>
      <c r="D1447" s="40" t="n"/>
      <c r="E1447" t="n">
        <v>153</v>
      </c>
      <c r="F1447" t="n">
        <v>0</v>
      </c>
      <c r="G1447" t="inlineStr">
        <is>
          <t>2024-S2</t>
        </is>
      </c>
      <c r="H1447" t="inlineStr">
        <is>
          <t>Sim</t>
        </is>
      </c>
      <c r="I1447" t="n">
        <v>0</v>
      </c>
      <c r="J1447" s="41" t="n"/>
      <c r="L1447" t="inlineStr"/>
      <c r="M1447" t="inlineStr">
        <is>
          <t>Basic</t>
        </is>
      </c>
      <c r="N1447" t="inlineStr">
        <is>
          <t>annual</t>
        </is>
      </c>
      <c r="O1447" t="inlineStr">
        <is>
          <t>Trial</t>
        </is>
      </c>
      <c r="P1447" t="inlineStr">
        <is>
          <t>Sim</t>
        </is>
      </c>
      <c r="Q1447" t="inlineStr">
        <is>
          <t>Não</t>
        </is>
      </c>
      <c r="R1447" t="inlineStr">
        <is>
          <t>Não</t>
        </is>
      </c>
      <c r="S1447" t="inlineStr">
        <is>
          <t>6–15</t>
        </is>
      </c>
      <c r="T1447" t="inlineStr">
        <is>
          <t>181–365 dias</t>
        </is>
      </c>
      <c r="U1447" t="inlineStr">
        <is>
          <t>FinTech</t>
        </is>
      </c>
      <c r="V1447" t="inlineStr">
        <is>
          <t>US</t>
        </is>
      </c>
      <c r="W1447" t="inlineStr">
        <is>
          <t>organic</t>
        </is>
      </c>
    </row>
    <row r="1448">
      <c r="A1448" t="inlineStr">
        <is>
          <t>S-eafea7</t>
        </is>
      </c>
      <c r="B1448" t="inlineStr">
        <is>
          <t>A-cbd1a3</t>
        </is>
      </c>
      <c r="C1448" s="40" t="n">
        <v>45625</v>
      </c>
      <c r="D1448" s="40" t="n"/>
      <c r="E1448" t="n">
        <v>32</v>
      </c>
      <c r="F1448" t="n">
        <v>5572</v>
      </c>
      <c r="G1448" t="inlineStr">
        <is>
          <t>2024-S2</t>
        </is>
      </c>
      <c r="H1448" t="inlineStr">
        <is>
          <t>Sim</t>
        </is>
      </c>
      <c r="I1448" t="n">
        <v>0</v>
      </c>
      <c r="J1448" s="41" t="n"/>
      <c r="L1448" t="inlineStr"/>
      <c r="M1448" t="inlineStr">
        <is>
          <t>Enterprise</t>
        </is>
      </c>
      <c r="N1448" t="inlineStr">
        <is>
          <t>monthly</t>
        </is>
      </c>
      <c r="O1448" t="inlineStr">
        <is>
          <t>Pago</t>
        </is>
      </c>
      <c r="P1448" t="inlineStr">
        <is>
          <t>Sim</t>
        </is>
      </c>
      <c r="Q1448" t="inlineStr">
        <is>
          <t>Não</t>
        </is>
      </c>
      <c r="R1448" t="inlineStr">
        <is>
          <t>Não</t>
        </is>
      </c>
      <c r="S1448" t="inlineStr">
        <is>
          <t>16–40</t>
        </is>
      </c>
      <c r="T1448" t="inlineStr">
        <is>
          <t>Conta nova (≤ 30 dias)</t>
        </is>
      </c>
      <c r="U1448" t="inlineStr">
        <is>
          <t>DevTools</t>
        </is>
      </c>
      <c r="V1448" t="inlineStr">
        <is>
          <t>US</t>
        </is>
      </c>
      <c r="W1448" t="inlineStr">
        <is>
          <t>other</t>
        </is>
      </c>
    </row>
    <row r="1449">
      <c r="A1449" t="inlineStr">
        <is>
          <t>S-55db9e</t>
        </is>
      </c>
      <c r="B1449" t="inlineStr">
        <is>
          <t>A-8ae05d</t>
        </is>
      </c>
      <c r="C1449" s="40" t="n">
        <v>45523</v>
      </c>
      <c r="D1449" s="40" t="n"/>
      <c r="E1449" t="n">
        <v>134</v>
      </c>
      <c r="F1449" t="n">
        <v>1634</v>
      </c>
      <c r="G1449" t="inlineStr">
        <is>
          <t>2024-S2</t>
        </is>
      </c>
      <c r="H1449" t="inlineStr">
        <is>
          <t>Sim</t>
        </is>
      </c>
      <c r="I1449" t="n">
        <v>0</v>
      </c>
      <c r="J1449" s="41" t="n"/>
      <c r="L1449" t="inlineStr"/>
      <c r="M1449" t="inlineStr">
        <is>
          <t>Basic</t>
        </is>
      </c>
      <c r="N1449" t="inlineStr">
        <is>
          <t>annual</t>
        </is>
      </c>
      <c r="O1449" t="inlineStr">
        <is>
          <t>Pago</t>
        </is>
      </c>
      <c r="P1449" t="inlineStr">
        <is>
          <t>Não</t>
        </is>
      </c>
      <c r="Q1449" t="inlineStr">
        <is>
          <t>Não</t>
        </is>
      </c>
      <c r="R1449" t="inlineStr">
        <is>
          <t>Não</t>
        </is>
      </c>
      <c r="S1449" t="inlineStr">
        <is>
          <t>41+</t>
        </is>
      </c>
      <c r="T1449" t="inlineStr">
        <is>
          <t>91–180 dias</t>
        </is>
      </c>
      <c r="U1449" t="inlineStr">
        <is>
          <t>FinTech</t>
        </is>
      </c>
      <c r="V1449" t="inlineStr">
        <is>
          <t>IN</t>
        </is>
      </c>
      <c r="W1449" t="inlineStr">
        <is>
          <t>other</t>
        </is>
      </c>
    </row>
    <row r="1450">
      <c r="A1450" t="inlineStr">
        <is>
          <t>S-be079b</t>
        </is>
      </c>
      <c r="B1450" t="inlineStr">
        <is>
          <t>A-6da850</t>
        </is>
      </c>
      <c r="C1450" s="40" t="n">
        <v>45411</v>
      </c>
      <c r="D1450" s="40" t="n"/>
      <c r="E1450" t="n">
        <v>246</v>
      </c>
      <c r="F1450" t="n">
        <v>0</v>
      </c>
      <c r="G1450" t="inlineStr">
        <is>
          <t>Até 2024-S1</t>
        </is>
      </c>
      <c r="H1450" t="inlineStr">
        <is>
          <t>Sim</t>
        </is>
      </c>
      <c r="I1450" t="n">
        <v>0</v>
      </c>
      <c r="J1450" s="41" t="n"/>
      <c r="L1450" t="inlineStr"/>
      <c r="M1450" t="inlineStr">
        <is>
          <t>Basic</t>
        </is>
      </c>
      <c r="N1450" t="inlineStr">
        <is>
          <t>monthly</t>
        </is>
      </c>
      <c r="O1450" t="inlineStr">
        <is>
          <t>Trial</t>
        </is>
      </c>
      <c r="P1450" t="inlineStr">
        <is>
          <t>Não</t>
        </is>
      </c>
      <c r="Q1450" t="inlineStr">
        <is>
          <t>Não</t>
        </is>
      </c>
      <c r="R1450" t="inlineStr">
        <is>
          <t>Sim</t>
        </is>
      </c>
      <c r="S1450" t="inlineStr">
        <is>
          <t>1–5</t>
        </is>
      </c>
      <c r="T1450" t="inlineStr">
        <is>
          <t>181–365 dias</t>
        </is>
      </c>
      <c r="U1450" t="inlineStr">
        <is>
          <t>FinTech</t>
        </is>
      </c>
      <c r="V1450" t="inlineStr">
        <is>
          <t>IN</t>
        </is>
      </c>
      <c r="W1450" t="inlineStr">
        <is>
          <t>organic</t>
        </is>
      </c>
    </row>
    <row r="1451">
      <c r="A1451" t="inlineStr">
        <is>
          <t>S-bd5207</t>
        </is>
      </c>
      <c r="B1451" t="inlineStr">
        <is>
          <t>A-7cfe77</t>
        </is>
      </c>
      <c r="C1451" s="40" t="n">
        <v>45631</v>
      </c>
      <c r="D1451" s="40" t="n"/>
      <c r="E1451" t="n">
        <v>26</v>
      </c>
      <c r="F1451" t="n">
        <v>1311</v>
      </c>
      <c r="G1451" t="inlineStr">
        <is>
          <t>2024-S2</t>
        </is>
      </c>
      <c r="H1451" t="inlineStr">
        <is>
          <t>Não</t>
        </is>
      </c>
      <c r="I1451" t="n">
        <v>0</v>
      </c>
      <c r="J1451" s="41" t="n"/>
      <c r="L1451" t="inlineStr"/>
      <c r="M1451" t="inlineStr">
        <is>
          <t>Basic</t>
        </is>
      </c>
      <c r="N1451" t="inlineStr">
        <is>
          <t>annual</t>
        </is>
      </c>
      <c r="O1451" t="inlineStr">
        <is>
          <t>Pago</t>
        </is>
      </c>
      <c r="P1451" t="inlineStr">
        <is>
          <t>Sim</t>
        </is>
      </c>
      <c r="Q1451" t="inlineStr">
        <is>
          <t>Não</t>
        </is>
      </c>
      <c r="R1451" t="inlineStr">
        <is>
          <t>Não</t>
        </is>
      </c>
      <c r="S1451" t="inlineStr">
        <is>
          <t>41+</t>
        </is>
      </c>
      <c r="T1451" t="inlineStr">
        <is>
          <t>91–180 dias</t>
        </is>
      </c>
      <c r="U1451" t="inlineStr">
        <is>
          <t>DevTools</t>
        </is>
      </c>
      <c r="V1451" t="inlineStr">
        <is>
          <t>US</t>
        </is>
      </c>
      <c r="W1451" t="inlineStr">
        <is>
          <t>ads</t>
        </is>
      </c>
    </row>
    <row r="1452">
      <c r="A1452" t="inlineStr">
        <is>
          <t>S-f74bdd</t>
        </is>
      </c>
      <c r="B1452" t="inlineStr">
        <is>
          <t>A-c16101</t>
        </is>
      </c>
      <c r="C1452" s="40" t="n">
        <v>45549</v>
      </c>
      <c r="D1452" s="40" t="n"/>
      <c r="E1452" t="n">
        <v>108</v>
      </c>
      <c r="F1452" t="n">
        <v>2786</v>
      </c>
      <c r="G1452" t="inlineStr">
        <is>
          <t>2024-S2</t>
        </is>
      </c>
      <c r="H1452" t="inlineStr">
        <is>
          <t>Sim</t>
        </is>
      </c>
      <c r="I1452" t="n">
        <v>0</v>
      </c>
      <c r="J1452" s="41" t="n"/>
      <c r="L1452" t="inlineStr"/>
      <c r="M1452" t="inlineStr">
        <is>
          <t>Enterprise</t>
        </is>
      </c>
      <c r="N1452" t="inlineStr">
        <is>
          <t>annual</t>
        </is>
      </c>
      <c r="O1452" t="inlineStr">
        <is>
          <t>Pago</t>
        </is>
      </c>
      <c r="P1452" t="inlineStr">
        <is>
          <t>Sim</t>
        </is>
      </c>
      <c r="Q1452" t="inlineStr">
        <is>
          <t>Não</t>
        </is>
      </c>
      <c r="R1452" t="inlineStr">
        <is>
          <t>Não</t>
        </is>
      </c>
      <c r="S1452" t="inlineStr">
        <is>
          <t>6–15</t>
        </is>
      </c>
      <c r="T1452" t="inlineStr">
        <is>
          <t>Conta nova (≤ 30 dias)</t>
        </is>
      </c>
      <c r="U1452" t="inlineStr">
        <is>
          <t>EdTech</t>
        </is>
      </c>
      <c r="V1452" t="inlineStr">
        <is>
          <t>IN</t>
        </is>
      </c>
      <c r="W1452" t="inlineStr">
        <is>
          <t>other</t>
        </is>
      </c>
    </row>
    <row r="1453">
      <c r="A1453" t="inlineStr">
        <is>
          <t>S-b3071c</t>
        </is>
      </c>
      <c r="B1453" t="inlineStr">
        <is>
          <t>A-cab532</t>
        </is>
      </c>
      <c r="C1453" s="40" t="n">
        <v>45233</v>
      </c>
      <c r="D1453" s="40" t="n">
        <v>45640</v>
      </c>
      <c r="E1453" t="n">
        <v>407</v>
      </c>
      <c r="F1453" t="n">
        <v>1519</v>
      </c>
      <c r="G1453" t="inlineStr">
        <is>
          <t>Até 2024-S1</t>
        </is>
      </c>
      <c r="H1453" t="inlineStr">
        <is>
          <t>Sim</t>
        </is>
      </c>
      <c r="I1453" t="n">
        <v>0</v>
      </c>
      <c r="J1453" s="41" t="n">
        <v>45627</v>
      </c>
      <c r="K1453" t="n">
        <v>14</v>
      </c>
      <c r="L1453" t="inlineStr">
        <is>
          <t>Não</t>
        </is>
      </c>
      <c r="M1453" t="inlineStr">
        <is>
          <t>Pro</t>
        </is>
      </c>
      <c r="N1453" t="inlineStr">
        <is>
          <t>monthly</t>
        </is>
      </c>
      <c r="O1453" t="inlineStr">
        <is>
          <t>Pago</t>
        </is>
      </c>
      <c r="P1453" t="inlineStr">
        <is>
          <t>Sim</t>
        </is>
      </c>
      <c r="Q1453" t="inlineStr">
        <is>
          <t>Não</t>
        </is>
      </c>
      <c r="R1453" t="inlineStr">
        <is>
          <t>Não</t>
        </is>
      </c>
      <c r="S1453" t="inlineStr">
        <is>
          <t>16–40</t>
        </is>
      </c>
      <c r="T1453" t="inlineStr">
        <is>
          <t>181–365 dias</t>
        </is>
      </c>
      <c r="U1453" t="inlineStr">
        <is>
          <t>DevTools</t>
        </is>
      </c>
      <c r="V1453" t="inlineStr">
        <is>
          <t>FR</t>
        </is>
      </c>
      <c r="W1453" t="inlineStr">
        <is>
          <t>organic</t>
        </is>
      </c>
    </row>
    <row r="1454">
      <c r="A1454" t="inlineStr">
        <is>
          <t>S-ed1026</t>
        </is>
      </c>
      <c r="B1454" t="inlineStr">
        <is>
          <t>A-9a532a</t>
        </is>
      </c>
      <c r="C1454" s="40" t="n">
        <v>45556</v>
      </c>
      <c r="D1454" s="40" t="n"/>
      <c r="E1454" t="n">
        <v>101</v>
      </c>
      <c r="F1454" t="n">
        <v>2189</v>
      </c>
      <c r="G1454" t="inlineStr">
        <is>
          <t>2024-S2</t>
        </is>
      </c>
      <c r="H1454" t="inlineStr">
        <is>
          <t>Sim</t>
        </is>
      </c>
      <c r="I1454" t="n">
        <v>0</v>
      </c>
      <c r="J1454" s="41" t="n"/>
      <c r="L1454" t="inlineStr"/>
      <c r="M1454" t="inlineStr">
        <is>
          <t>Enterprise</t>
        </is>
      </c>
      <c r="N1454" t="inlineStr">
        <is>
          <t>annual</t>
        </is>
      </c>
      <c r="O1454" t="inlineStr">
        <is>
          <t>Pago</t>
        </is>
      </c>
      <c r="P1454" t="inlineStr">
        <is>
          <t>Sim</t>
        </is>
      </c>
      <c r="Q1454" t="inlineStr">
        <is>
          <t>Não</t>
        </is>
      </c>
      <c r="R1454" t="inlineStr">
        <is>
          <t>Não</t>
        </is>
      </c>
      <c r="S1454" t="inlineStr">
        <is>
          <t>6–15</t>
        </is>
      </c>
      <c r="T1454" t="inlineStr">
        <is>
          <t>31–90 dias</t>
        </is>
      </c>
      <c r="U1454" t="inlineStr">
        <is>
          <t>HealthTech</t>
        </is>
      </c>
      <c r="V1454" t="inlineStr">
        <is>
          <t>US</t>
        </is>
      </c>
      <c r="W1454" t="inlineStr">
        <is>
          <t>partner</t>
        </is>
      </c>
    </row>
    <row r="1455">
      <c r="A1455" t="inlineStr">
        <is>
          <t>S-8cfa7f</t>
        </is>
      </c>
      <c r="B1455" t="inlineStr">
        <is>
          <t>A-d922bf</t>
        </is>
      </c>
      <c r="C1455" s="40" t="n">
        <v>45516</v>
      </c>
      <c r="D1455" s="40" t="n"/>
      <c r="E1455" t="n">
        <v>141</v>
      </c>
      <c r="F1455" t="n">
        <v>0</v>
      </c>
      <c r="G1455" t="inlineStr">
        <is>
          <t>2024-S2</t>
        </is>
      </c>
      <c r="H1455" t="inlineStr">
        <is>
          <t>Sim</t>
        </is>
      </c>
      <c r="I1455" t="n">
        <v>0</v>
      </c>
      <c r="J1455" s="41" t="n"/>
      <c r="L1455" t="inlineStr"/>
      <c r="M1455" t="inlineStr">
        <is>
          <t>Enterprise</t>
        </is>
      </c>
      <c r="N1455" t="inlineStr">
        <is>
          <t>annual</t>
        </is>
      </c>
      <c r="O1455" t="inlineStr">
        <is>
          <t>Trial</t>
        </is>
      </c>
      <c r="P1455" t="inlineStr">
        <is>
          <t>Sim</t>
        </is>
      </c>
      <c r="Q1455" t="inlineStr">
        <is>
          <t>Não</t>
        </is>
      </c>
      <c r="R1455" t="inlineStr">
        <is>
          <t>Não</t>
        </is>
      </c>
      <c r="S1455" t="inlineStr">
        <is>
          <t>6–15</t>
        </is>
      </c>
      <c r="T1455" t="inlineStr">
        <is>
          <t>181–365 dias</t>
        </is>
      </c>
      <c r="U1455" t="inlineStr">
        <is>
          <t>HealthTech</t>
        </is>
      </c>
      <c r="V1455" t="inlineStr">
        <is>
          <t>US</t>
        </is>
      </c>
      <c r="W1455" t="inlineStr">
        <is>
          <t>ads</t>
        </is>
      </c>
    </row>
    <row r="1456">
      <c r="A1456" t="inlineStr">
        <is>
          <t>S-2dbf11</t>
        </is>
      </c>
      <c r="B1456" t="inlineStr">
        <is>
          <t>A-e888d1</t>
        </is>
      </c>
      <c r="C1456" s="40" t="n">
        <v>45437</v>
      </c>
      <c r="D1456" s="40" t="n"/>
      <c r="E1456" t="n">
        <v>220</v>
      </c>
      <c r="F1456" t="n">
        <v>686</v>
      </c>
      <c r="G1456" t="inlineStr">
        <is>
          <t>Até 2024-S1</t>
        </is>
      </c>
      <c r="H1456" t="inlineStr">
        <is>
          <t>Sim</t>
        </is>
      </c>
      <c r="I1456" t="n">
        <v>0</v>
      </c>
      <c r="J1456" s="41" t="n"/>
      <c r="L1456" t="inlineStr"/>
      <c r="M1456" t="inlineStr">
        <is>
          <t>Pro</t>
        </is>
      </c>
      <c r="N1456" t="inlineStr">
        <is>
          <t>annual</t>
        </is>
      </c>
      <c r="O1456" t="inlineStr">
        <is>
          <t>Pago</t>
        </is>
      </c>
      <c r="P1456" t="inlineStr">
        <is>
          <t>Sim</t>
        </is>
      </c>
      <c r="Q1456" t="inlineStr">
        <is>
          <t>Não</t>
        </is>
      </c>
      <c r="R1456" t="inlineStr">
        <is>
          <t>Não</t>
        </is>
      </c>
      <c r="S1456" t="inlineStr">
        <is>
          <t>6–15</t>
        </is>
      </c>
      <c r="T1456" t="inlineStr">
        <is>
          <t>Mais de 365 dias</t>
        </is>
      </c>
      <c r="U1456" t="inlineStr">
        <is>
          <t>Cybersecurity</t>
        </is>
      </c>
      <c r="V1456" t="inlineStr">
        <is>
          <t>US</t>
        </is>
      </c>
      <c r="W1456" t="inlineStr">
        <is>
          <t>other</t>
        </is>
      </c>
    </row>
    <row r="1457">
      <c r="A1457" t="inlineStr">
        <is>
          <t>S-4311fb</t>
        </is>
      </c>
      <c r="B1457" t="inlineStr">
        <is>
          <t>A-2b9d3e</t>
        </is>
      </c>
      <c r="C1457" s="40" t="n">
        <v>45608</v>
      </c>
      <c r="D1457" s="40" t="n"/>
      <c r="E1457" t="n">
        <v>49</v>
      </c>
      <c r="F1457" t="n">
        <v>686</v>
      </c>
      <c r="G1457" t="inlineStr">
        <is>
          <t>2024-S2</t>
        </is>
      </c>
      <c r="H1457" t="inlineStr">
        <is>
          <t>Sim</t>
        </is>
      </c>
      <c r="I1457" t="n">
        <v>0</v>
      </c>
      <c r="J1457" s="41" t="n"/>
      <c r="L1457" t="inlineStr"/>
      <c r="M1457" t="inlineStr">
        <is>
          <t>Pro</t>
        </is>
      </c>
      <c r="N1457" t="inlineStr">
        <is>
          <t>monthly</t>
        </is>
      </c>
      <c r="O1457" t="inlineStr">
        <is>
          <t>Pago</t>
        </is>
      </c>
      <c r="P1457" t="inlineStr">
        <is>
          <t>Sim</t>
        </is>
      </c>
      <c r="Q1457" t="inlineStr">
        <is>
          <t>Não</t>
        </is>
      </c>
      <c r="R1457" t="inlineStr">
        <is>
          <t>Não</t>
        </is>
      </c>
      <c r="S1457" t="inlineStr">
        <is>
          <t>6–15</t>
        </is>
      </c>
      <c r="T1457" t="inlineStr">
        <is>
          <t>Mais de 365 dias</t>
        </is>
      </c>
      <c r="U1457" t="inlineStr">
        <is>
          <t>EdTech</t>
        </is>
      </c>
      <c r="V1457" t="inlineStr">
        <is>
          <t>US</t>
        </is>
      </c>
      <c r="W1457" t="inlineStr">
        <is>
          <t>partner</t>
        </is>
      </c>
    </row>
    <row r="1458">
      <c r="A1458" t="inlineStr">
        <is>
          <t>S-5d729e</t>
        </is>
      </c>
      <c r="B1458" t="inlineStr">
        <is>
          <t>A-4a267b</t>
        </is>
      </c>
      <c r="C1458" s="40" t="n">
        <v>45421</v>
      </c>
      <c r="D1458" s="40" t="n"/>
      <c r="E1458" t="n">
        <v>236</v>
      </c>
      <c r="F1458" t="n">
        <v>5771</v>
      </c>
      <c r="G1458" t="inlineStr">
        <is>
          <t>Até 2024-S1</t>
        </is>
      </c>
      <c r="H1458" t="inlineStr">
        <is>
          <t>Sim</t>
        </is>
      </c>
      <c r="I1458" t="n">
        <v>0</v>
      </c>
      <c r="J1458" s="41" t="n"/>
      <c r="L1458" t="inlineStr"/>
      <c r="M1458" t="inlineStr">
        <is>
          <t>Enterprise</t>
        </is>
      </c>
      <c r="N1458" t="inlineStr">
        <is>
          <t>monthly</t>
        </is>
      </c>
      <c r="O1458" t="inlineStr">
        <is>
          <t>Pago</t>
        </is>
      </c>
      <c r="P1458" t="inlineStr">
        <is>
          <t>Sim</t>
        </is>
      </c>
      <c r="Q1458" t="inlineStr">
        <is>
          <t>Não</t>
        </is>
      </c>
      <c r="R1458" t="inlineStr">
        <is>
          <t>Não</t>
        </is>
      </c>
      <c r="S1458" t="inlineStr">
        <is>
          <t>16–40</t>
        </is>
      </c>
      <c r="T1458" t="inlineStr">
        <is>
          <t>Conta nova (≤ 30 dias)</t>
        </is>
      </c>
      <c r="U1458" t="inlineStr">
        <is>
          <t>FinTech</t>
        </is>
      </c>
      <c r="V1458" t="inlineStr">
        <is>
          <t>US</t>
        </is>
      </c>
      <c r="W1458" t="inlineStr">
        <is>
          <t>other</t>
        </is>
      </c>
    </row>
    <row r="1459">
      <c r="A1459" t="inlineStr">
        <is>
          <t>S-50e517</t>
        </is>
      </c>
      <c r="B1459" t="inlineStr">
        <is>
          <t>A-e7a1e2</t>
        </is>
      </c>
      <c r="C1459" s="40" t="n">
        <v>45593</v>
      </c>
      <c r="D1459" s="40" t="n"/>
      <c r="E1459" t="n">
        <v>64</v>
      </c>
      <c r="F1459" t="n">
        <v>228</v>
      </c>
      <c r="G1459" t="inlineStr">
        <is>
          <t>2024-S2</t>
        </is>
      </c>
      <c r="H1459" t="inlineStr">
        <is>
          <t>Sim</t>
        </is>
      </c>
      <c r="I1459" t="n">
        <v>0</v>
      </c>
      <c r="J1459" s="41" t="n"/>
      <c r="L1459" t="inlineStr"/>
      <c r="M1459" t="inlineStr">
        <is>
          <t>Basic</t>
        </is>
      </c>
      <c r="N1459" t="inlineStr">
        <is>
          <t>annual</t>
        </is>
      </c>
      <c r="O1459" t="inlineStr">
        <is>
          <t>Pago</t>
        </is>
      </c>
      <c r="P1459" t="inlineStr">
        <is>
          <t>Sim</t>
        </is>
      </c>
      <c r="Q1459" t="inlineStr">
        <is>
          <t>Não</t>
        </is>
      </c>
      <c r="R1459" t="inlineStr">
        <is>
          <t>Não</t>
        </is>
      </c>
      <c r="S1459" t="inlineStr">
        <is>
          <t>6–15</t>
        </is>
      </c>
      <c r="T1459" t="inlineStr">
        <is>
          <t>91–180 dias</t>
        </is>
      </c>
      <c r="U1459" t="inlineStr">
        <is>
          <t>Cybersecurity</t>
        </is>
      </c>
      <c r="V1459" t="inlineStr">
        <is>
          <t>US</t>
        </is>
      </c>
      <c r="W1459" t="inlineStr">
        <is>
          <t>event</t>
        </is>
      </c>
    </row>
    <row r="1460">
      <c r="A1460" t="inlineStr">
        <is>
          <t>S-814624</t>
        </is>
      </c>
      <c r="B1460" t="inlineStr">
        <is>
          <t>A-671f31</t>
        </is>
      </c>
      <c r="C1460" s="40" t="n">
        <v>45654</v>
      </c>
      <c r="D1460" s="40" t="n"/>
      <c r="E1460" t="n">
        <v>3</v>
      </c>
      <c r="F1460" t="n">
        <v>0</v>
      </c>
      <c r="G1460" t="inlineStr">
        <is>
          <t>2024-S2</t>
        </is>
      </c>
      <c r="H1460" t="inlineStr">
        <is>
          <t>Não</t>
        </is>
      </c>
      <c r="I1460" t="n">
        <v>0</v>
      </c>
      <c r="J1460" s="41" t="n"/>
      <c r="L1460" t="inlineStr"/>
      <c r="M1460" t="inlineStr">
        <is>
          <t>Enterprise</t>
        </is>
      </c>
      <c r="N1460" t="inlineStr">
        <is>
          <t>annual</t>
        </is>
      </c>
      <c r="O1460" t="inlineStr">
        <is>
          <t>Trial</t>
        </is>
      </c>
      <c r="P1460" t="inlineStr">
        <is>
          <t>Sim</t>
        </is>
      </c>
      <c r="Q1460" t="inlineStr">
        <is>
          <t>Não</t>
        </is>
      </c>
      <c r="R1460" t="inlineStr">
        <is>
          <t>Sim</t>
        </is>
      </c>
      <c r="S1460" t="inlineStr">
        <is>
          <t>41+</t>
        </is>
      </c>
      <c r="T1460" t="inlineStr">
        <is>
          <t>31–90 dias</t>
        </is>
      </c>
      <c r="U1460" t="inlineStr">
        <is>
          <t>DevTools</t>
        </is>
      </c>
      <c r="V1460" t="inlineStr">
        <is>
          <t>US</t>
        </is>
      </c>
      <c r="W1460" t="inlineStr">
        <is>
          <t>ads</t>
        </is>
      </c>
    </row>
    <row r="1461">
      <c r="A1461" t="inlineStr">
        <is>
          <t>S-f2d47e</t>
        </is>
      </c>
      <c r="B1461" t="inlineStr">
        <is>
          <t>A-6dee43</t>
        </is>
      </c>
      <c r="C1461" s="40" t="n">
        <v>45439</v>
      </c>
      <c r="D1461" s="40" t="n"/>
      <c r="E1461" t="n">
        <v>218</v>
      </c>
      <c r="F1461" t="n">
        <v>0</v>
      </c>
      <c r="G1461" t="inlineStr">
        <is>
          <t>Até 2024-S1</t>
        </is>
      </c>
      <c r="H1461" t="inlineStr">
        <is>
          <t>Sim</t>
        </is>
      </c>
      <c r="I1461" t="n">
        <v>0</v>
      </c>
      <c r="J1461" s="41" t="n"/>
      <c r="L1461" t="inlineStr"/>
      <c r="M1461" t="inlineStr">
        <is>
          <t>Enterprise</t>
        </is>
      </c>
      <c r="N1461" t="inlineStr">
        <is>
          <t>monthly</t>
        </is>
      </c>
      <c r="O1461" t="inlineStr">
        <is>
          <t>Trial</t>
        </is>
      </c>
      <c r="P1461" t="inlineStr">
        <is>
          <t>Sim</t>
        </is>
      </c>
      <c r="Q1461" t="inlineStr">
        <is>
          <t>Não</t>
        </is>
      </c>
      <c r="R1461" t="inlineStr">
        <is>
          <t>Não</t>
        </is>
      </c>
      <c r="S1461" t="inlineStr">
        <is>
          <t>41+</t>
        </is>
      </c>
      <c r="T1461" t="inlineStr">
        <is>
          <t>181–365 dias</t>
        </is>
      </c>
      <c r="U1461" t="inlineStr">
        <is>
          <t>FinTech</t>
        </is>
      </c>
      <c r="V1461" t="inlineStr">
        <is>
          <t>UK</t>
        </is>
      </c>
      <c r="W1461" t="inlineStr">
        <is>
          <t>other</t>
        </is>
      </c>
    </row>
    <row r="1462">
      <c r="A1462" t="inlineStr">
        <is>
          <t>S-a405f7</t>
        </is>
      </c>
      <c r="B1462" t="inlineStr">
        <is>
          <t>A-0b0d6d</t>
        </is>
      </c>
      <c r="C1462" s="40" t="n">
        <v>45656</v>
      </c>
      <c r="D1462" s="40" t="n"/>
      <c r="E1462" t="n">
        <v>1</v>
      </c>
      <c r="F1462" t="n">
        <v>1078</v>
      </c>
      <c r="G1462" t="inlineStr">
        <is>
          <t>2024-S2</t>
        </is>
      </c>
      <c r="H1462" t="inlineStr">
        <is>
          <t>Não</t>
        </is>
      </c>
      <c r="I1462" t="n">
        <v>0</v>
      </c>
      <c r="J1462" s="41" t="n"/>
      <c r="L1462" t="inlineStr"/>
      <c r="M1462" t="inlineStr">
        <is>
          <t>Pro</t>
        </is>
      </c>
      <c r="N1462" t="inlineStr">
        <is>
          <t>annual</t>
        </is>
      </c>
      <c r="O1462" t="inlineStr">
        <is>
          <t>Pago</t>
        </is>
      </c>
      <c r="P1462" t="inlineStr">
        <is>
          <t>Sim</t>
        </is>
      </c>
      <c r="Q1462" t="inlineStr">
        <is>
          <t>Não</t>
        </is>
      </c>
      <c r="R1462" t="inlineStr">
        <is>
          <t>Não</t>
        </is>
      </c>
      <c r="S1462" t="inlineStr">
        <is>
          <t>16–40</t>
        </is>
      </c>
      <c r="T1462" t="inlineStr">
        <is>
          <t>Conta nova (≤ 30 dias)</t>
        </is>
      </c>
      <c r="U1462" t="inlineStr">
        <is>
          <t>DevTools</t>
        </is>
      </c>
      <c r="V1462" t="inlineStr">
        <is>
          <t>US</t>
        </is>
      </c>
      <c r="W1462" t="inlineStr">
        <is>
          <t>organic</t>
        </is>
      </c>
    </row>
    <row r="1463">
      <c r="A1463" t="inlineStr">
        <is>
          <t>S-0c46bb</t>
        </is>
      </c>
      <c r="B1463" t="inlineStr">
        <is>
          <t>A-c45b23</t>
        </is>
      </c>
      <c r="C1463" s="40" t="n">
        <v>45391</v>
      </c>
      <c r="D1463" s="40" t="n"/>
      <c r="E1463" t="n">
        <v>266</v>
      </c>
      <c r="F1463" t="n">
        <v>228</v>
      </c>
      <c r="G1463" t="inlineStr">
        <is>
          <t>Até 2024-S1</t>
        </is>
      </c>
      <c r="H1463" t="inlineStr">
        <is>
          <t>Sim</t>
        </is>
      </c>
      <c r="I1463" t="n">
        <v>0</v>
      </c>
      <c r="J1463" s="41" t="n"/>
      <c r="L1463" t="inlineStr"/>
      <c r="M1463" t="inlineStr">
        <is>
          <t>Basic</t>
        </is>
      </c>
      <c r="N1463" t="inlineStr">
        <is>
          <t>annual</t>
        </is>
      </c>
      <c r="O1463" t="inlineStr">
        <is>
          <t>Pago</t>
        </is>
      </c>
      <c r="P1463" t="inlineStr">
        <is>
          <t>Sim</t>
        </is>
      </c>
      <c r="Q1463" t="inlineStr">
        <is>
          <t>Não</t>
        </is>
      </c>
      <c r="R1463" t="inlineStr">
        <is>
          <t>Não</t>
        </is>
      </c>
      <c r="S1463" t="inlineStr">
        <is>
          <t>6–15</t>
        </is>
      </c>
      <c r="T1463" t="inlineStr">
        <is>
          <t>91–180 dias</t>
        </is>
      </c>
      <c r="U1463" t="inlineStr">
        <is>
          <t>FinTech</t>
        </is>
      </c>
      <c r="V1463" t="inlineStr">
        <is>
          <t>UK</t>
        </is>
      </c>
      <c r="W1463" t="inlineStr">
        <is>
          <t>partner</t>
        </is>
      </c>
    </row>
    <row r="1464">
      <c r="A1464" t="inlineStr">
        <is>
          <t>S-8b486a</t>
        </is>
      </c>
      <c r="B1464" t="inlineStr">
        <is>
          <t>A-59f724</t>
        </is>
      </c>
      <c r="C1464" s="40" t="n">
        <v>45455</v>
      </c>
      <c r="D1464" s="40" t="n"/>
      <c r="E1464" t="n">
        <v>202</v>
      </c>
      <c r="F1464" t="n">
        <v>0</v>
      </c>
      <c r="G1464" t="inlineStr">
        <is>
          <t>Até 2024-S1</t>
        </is>
      </c>
      <c r="H1464" t="inlineStr">
        <is>
          <t>Sim</t>
        </is>
      </c>
      <c r="I1464" t="n">
        <v>0</v>
      </c>
      <c r="J1464" s="41" t="n"/>
      <c r="L1464" t="inlineStr"/>
      <c r="M1464" t="inlineStr">
        <is>
          <t>Pro</t>
        </is>
      </c>
      <c r="N1464" t="inlineStr">
        <is>
          <t>annual</t>
        </is>
      </c>
      <c r="O1464" t="inlineStr">
        <is>
          <t>Trial</t>
        </is>
      </c>
      <c r="P1464" t="inlineStr">
        <is>
          <t>Não</t>
        </is>
      </c>
      <c r="Q1464" t="inlineStr">
        <is>
          <t>Não</t>
        </is>
      </c>
      <c r="R1464" t="inlineStr">
        <is>
          <t>Não</t>
        </is>
      </c>
      <c r="S1464" t="inlineStr">
        <is>
          <t>41+</t>
        </is>
      </c>
      <c r="T1464" t="inlineStr">
        <is>
          <t>181–365 dias</t>
        </is>
      </c>
      <c r="U1464" t="inlineStr">
        <is>
          <t>HealthTech</t>
        </is>
      </c>
      <c r="V1464" t="inlineStr">
        <is>
          <t>US</t>
        </is>
      </c>
      <c r="W1464" t="inlineStr">
        <is>
          <t>other</t>
        </is>
      </c>
    </row>
    <row r="1465">
      <c r="A1465" t="inlineStr">
        <is>
          <t>S-ddb09e</t>
        </is>
      </c>
      <c r="B1465" t="inlineStr">
        <is>
          <t>A-cc1d8d</t>
        </is>
      </c>
      <c r="C1465" s="40" t="n">
        <v>45636</v>
      </c>
      <c r="D1465" s="40" t="n"/>
      <c r="E1465" t="n">
        <v>21</v>
      </c>
      <c r="F1465" t="n">
        <v>1592</v>
      </c>
      <c r="G1465" t="inlineStr">
        <is>
          <t>2024-S2</t>
        </is>
      </c>
      <c r="H1465" t="inlineStr">
        <is>
          <t>Não</t>
        </is>
      </c>
      <c r="I1465" t="n">
        <v>0</v>
      </c>
      <c r="J1465" s="41" t="n"/>
      <c r="L1465" t="inlineStr"/>
      <c r="M1465" t="inlineStr">
        <is>
          <t>Enterprise</t>
        </is>
      </c>
      <c r="N1465" t="inlineStr">
        <is>
          <t>monthly</t>
        </is>
      </c>
      <c r="O1465" t="inlineStr">
        <is>
          <t>Pago</t>
        </is>
      </c>
      <c r="P1465" t="inlineStr">
        <is>
          <t>Não</t>
        </is>
      </c>
      <c r="Q1465" t="inlineStr">
        <is>
          <t>Não</t>
        </is>
      </c>
      <c r="R1465" t="inlineStr">
        <is>
          <t>Não</t>
        </is>
      </c>
      <c r="S1465" t="inlineStr">
        <is>
          <t>6–15</t>
        </is>
      </c>
      <c r="T1465" t="inlineStr">
        <is>
          <t>Conta nova (≤ 30 dias)</t>
        </is>
      </c>
      <c r="U1465" t="inlineStr">
        <is>
          <t>FinTech</t>
        </is>
      </c>
      <c r="V1465" t="inlineStr">
        <is>
          <t>US</t>
        </is>
      </c>
      <c r="W1465" t="inlineStr">
        <is>
          <t>other</t>
        </is>
      </c>
    </row>
    <row r="1466">
      <c r="A1466" t="inlineStr">
        <is>
          <t>S-561e21</t>
        </is>
      </c>
      <c r="B1466" t="inlineStr">
        <is>
          <t>A-87aa7b</t>
        </is>
      </c>
      <c r="C1466" s="40" t="n">
        <v>45533</v>
      </c>
      <c r="D1466" s="40" t="n"/>
      <c r="E1466" t="n">
        <v>124</v>
      </c>
      <c r="F1466" t="n">
        <v>0</v>
      </c>
      <c r="G1466" t="inlineStr">
        <is>
          <t>2024-S2</t>
        </is>
      </c>
      <c r="H1466" t="inlineStr">
        <is>
          <t>Sim</t>
        </is>
      </c>
      <c r="I1466" t="n">
        <v>0</v>
      </c>
      <c r="J1466" s="41" t="n"/>
      <c r="L1466" t="inlineStr"/>
      <c r="M1466" t="inlineStr">
        <is>
          <t>Pro</t>
        </is>
      </c>
      <c r="N1466" t="inlineStr">
        <is>
          <t>annual</t>
        </is>
      </c>
      <c r="O1466" t="inlineStr">
        <is>
          <t>Trial</t>
        </is>
      </c>
      <c r="P1466" t="inlineStr">
        <is>
          <t>Sim</t>
        </is>
      </c>
      <c r="Q1466" t="inlineStr">
        <is>
          <t>Sim</t>
        </is>
      </c>
      <c r="R1466" t="inlineStr">
        <is>
          <t>Não</t>
        </is>
      </c>
      <c r="S1466" t="inlineStr">
        <is>
          <t>16–40</t>
        </is>
      </c>
      <c r="T1466" t="inlineStr">
        <is>
          <t>91–180 dias</t>
        </is>
      </c>
      <c r="U1466" t="inlineStr">
        <is>
          <t>HealthTech</t>
        </is>
      </c>
      <c r="V1466" t="inlineStr">
        <is>
          <t>US</t>
        </is>
      </c>
      <c r="W1466" t="inlineStr">
        <is>
          <t>organic</t>
        </is>
      </c>
    </row>
    <row r="1467">
      <c r="A1467" t="inlineStr">
        <is>
          <t>S-8b1c37</t>
        </is>
      </c>
      <c r="B1467" t="inlineStr">
        <is>
          <t>A-acb7f7</t>
        </is>
      </c>
      <c r="C1467" s="40" t="n">
        <v>45379</v>
      </c>
      <c r="D1467" s="40" t="n"/>
      <c r="E1467" t="n">
        <v>278</v>
      </c>
      <c r="F1467" t="n">
        <v>0</v>
      </c>
      <c r="G1467" t="inlineStr">
        <is>
          <t>Até 2024-S1</t>
        </is>
      </c>
      <c r="H1467" t="inlineStr">
        <is>
          <t>Sim</t>
        </is>
      </c>
      <c r="I1467" t="n">
        <v>0</v>
      </c>
      <c r="J1467" s="41" t="n"/>
      <c r="L1467" t="inlineStr"/>
      <c r="M1467" t="inlineStr">
        <is>
          <t>Pro</t>
        </is>
      </c>
      <c r="N1467" t="inlineStr">
        <is>
          <t>monthly</t>
        </is>
      </c>
      <c r="O1467" t="inlineStr">
        <is>
          <t>Trial</t>
        </is>
      </c>
      <c r="P1467" t="inlineStr">
        <is>
          <t>Não</t>
        </is>
      </c>
      <c r="Q1467" t="inlineStr">
        <is>
          <t>Não</t>
        </is>
      </c>
      <c r="R1467" t="inlineStr">
        <is>
          <t>Não</t>
        </is>
      </c>
      <c r="S1467" t="inlineStr">
        <is>
          <t>16–40</t>
        </is>
      </c>
      <c r="T1467" t="inlineStr">
        <is>
          <t>31–90 dias</t>
        </is>
      </c>
      <c r="U1467" t="inlineStr">
        <is>
          <t>EdTech</t>
        </is>
      </c>
      <c r="V1467" t="inlineStr">
        <is>
          <t>US</t>
        </is>
      </c>
      <c r="W1467" t="inlineStr">
        <is>
          <t>ads</t>
        </is>
      </c>
    </row>
    <row r="1468">
      <c r="A1468" t="inlineStr">
        <is>
          <t>S-fc6cb4</t>
        </is>
      </c>
      <c r="B1468" t="inlineStr">
        <is>
          <t>A-34d880</t>
        </is>
      </c>
      <c r="C1468" s="40" t="n">
        <v>45515</v>
      </c>
      <c r="D1468" s="40" t="n">
        <v>45553</v>
      </c>
      <c r="E1468" t="n">
        <v>38</v>
      </c>
      <c r="F1468" t="n">
        <v>779</v>
      </c>
      <c r="G1468" t="inlineStr">
        <is>
          <t>2024-S2</t>
        </is>
      </c>
      <c r="H1468" t="inlineStr">
        <is>
          <t>Sim</t>
        </is>
      </c>
      <c r="I1468" t="n">
        <v>0</v>
      </c>
      <c r="J1468" s="41" t="n">
        <v>45536</v>
      </c>
      <c r="K1468" t="n">
        <v>18</v>
      </c>
      <c r="L1468" t="inlineStr">
        <is>
          <t>Não</t>
        </is>
      </c>
      <c r="M1468" t="inlineStr">
        <is>
          <t>Basic</t>
        </is>
      </c>
      <c r="N1468" t="inlineStr">
        <is>
          <t>monthly</t>
        </is>
      </c>
      <c r="O1468" t="inlineStr">
        <is>
          <t>Pago</t>
        </is>
      </c>
      <c r="P1468" t="inlineStr">
        <is>
          <t>Não</t>
        </is>
      </c>
      <c r="Q1468" t="inlineStr">
        <is>
          <t>Não</t>
        </is>
      </c>
      <c r="R1468" t="inlineStr">
        <is>
          <t>Não</t>
        </is>
      </c>
      <c r="S1468" t="inlineStr">
        <is>
          <t>41+</t>
        </is>
      </c>
      <c r="T1468" t="inlineStr">
        <is>
          <t>91–180 dias</t>
        </is>
      </c>
      <c r="U1468" t="inlineStr">
        <is>
          <t>Cybersecurity</t>
        </is>
      </c>
      <c r="V1468" t="inlineStr">
        <is>
          <t>AU</t>
        </is>
      </c>
      <c r="W1468" t="inlineStr">
        <is>
          <t>ads</t>
        </is>
      </c>
    </row>
    <row r="1469">
      <c r="A1469" t="inlineStr">
        <is>
          <t>S-13dfe7</t>
        </is>
      </c>
      <c r="B1469" t="inlineStr">
        <is>
          <t>A-956988</t>
        </is>
      </c>
      <c r="C1469" s="40" t="n">
        <v>45641</v>
      </c>
      <c r="D1469" s="40" t="n"/>
      <c r="E1469" t="n">
        <v>16</v>
      </c>
      <c r="F1469" t="n">
        <v>98</v>
      </c>
      <c r="G1469" t="inlineStr">
        <is>
          <t>2024-S2</t>
        </is>
      </c>
      <c r="H1469" t="inlineStr">
        <is>
          <t>Não</t>
        </is>
      </c>
      <c r="I1469" t="n">
        <v>0</v>
      </c>
      <c r="J1469" s="41" t="n"/>
      <c r="L1469" t="inlineStr"/>
      <c r="M1469" t="inlineStr">
        <is>
          <t>Pro</t>
        </is>
      </c>
      <c r="N1469" t="inlineStr">
        <is>
          <t>annual</t>
        </is>
      </c>
      <c r="O1469" t="inlineStr">
        <is>
          <t>Pago</t>
        </is>
      </c>
      <c r="P1469" t="inlineStr">
        <is>
          <t>Sim</t>
        </is>
      </c>
      <c r="Q1469" t="inlineStr">
        <is>
          <t>Não</t>
        </is>
      </c>
      <c r="R1469" t="inlineStr">
        <is>
          <t>Não</t>
        </is>
      </c>
      <c r="S1469" t="inlineStr">
        <is>
          <t>1–5</t>
        </is>
      </c>
      <c r="T1469" t="inlineStr">
        <is>
          <t>Conta nova (≤ 30 dias)</t>
        </is>
      </c>
      <c r="U1469" t="inlineStr">
        <is>
          <t>EdTech</t>
        </is>
      </c>
      <c r="V1469" t="inlineStr">
        <is>
          <t>UK</t>
        </is>
      </c>
      <c r="W1469" t="inlineStr">
        <is>
          <t>ads</t>
        </is>
      </c>
    </row>
    <row r="1470">
      <c r="A1470" t="inlineStr">
        <is>
          <t>S-14d060</t>
        </is>
      </c>
      <c r="B1470" t="inlineStr">
        <is>
          <t>A-bcf664</t>
        </is>
      </c>
      <c r="C1470" s="40" t="n">
        <v>45638</v>
      </c>
      <c r="D1470" s="40" t="n"/>
      <c r="E1470" t="n">
        <v>19</v>
      </c>
      <c r="F1470" t="n">
        <v>2303</v>
      </c>
      <c r="G1470" t="inlineStr">
        <is>
          <t>2024-S2</t>
        </is>
      </c>
      <c r="H1470" t="inlineStr">
        <is>
          <t>Não</t>
        </is>
      </c>
      <c r="I1470" t="n">
        <v>0</v>
      </c>
      <c r="J1470" s="41" t="n"/>
      <c r="L1470" t="inlineStr"/>
      <c r="M1470" t="inlineStr">
        <is>
          <t>Pro</t>
        </is>
      </c>
      <c r="N1470" t="inlineStr">
        <is>
          <t>annual</t>
        </is>
      </c>
      <c r="O1470" t="inlineStr">
        <is>
          <t>Pago</t>
        </is>
      </c>
      <c r="P1470" t="inlineStr">
        <is>
          <t>Sim</t>
        </is>
      </c>
      <c r="Q1470" t="inlineStr">
        <is>
          <t>Não</t>
        </is>
      </c>
      <c r="R1470" t="inlineStr">
        <is>
          <t>Não</t>
        </is>
      </c>
      <c r="S1470" t="inlineStr">
        <is>
          <t>41+</t>
        </is>
      </c>
      <c r="T1470" t="inlineStr">
        <is>
          <t>Mais de 365 dias</t>
        </is>
      </c>
      <c r="U1470" t="inlineStr">
        <is>
          <t>DevTools</t>
        </is>
      </c>
      <c r="V1470" t="inlineStr">
        <is>
          <t>US</t>
        </is>
      </c>
      <c r="W1470" t="inlineStr">
        <is>
          <t>other</t>
        </is>
      </c>
    </row>
    <row r="1471">
      <c r="A1471" t="inlineStr">
        <is>
          <t>S-43f9f8</t>
        </is>
      </c>
      <c r="B1471" t="inlineStr">
        <is>
          <t>A-712f1c</t>
        </is>
      </c>
      <c r="C1471" s="40" t="n">
        <v>45294</v>
      </c>
      <c r="D1471" s="40" t="n"/>
      <c r="E1471" t="n">
        <v>363</v>
      </c>
      <c r="F1471" t="n">
        <v>456</v>
      </c>
      <c r="G1471" t="inlineStr">
        <is>
          <t>Até 2024-S1</t>
        </is>
      </c>
      <c r="H1471" t="inlineStr">
        <is>
          <t>Sim</t>
        </is>
      </c>
      <c r="I1471" t="n">
        <v>0</v>
      </c>
      <c r="J1471" s="41" t="n"/>
      <c r="L1471" t="inlineStr"/>
      <c r="M1471" t="inlineStr">
        <is>
          <t>Basic</t>
        </is>
      </c>
      <c r="N1471" t="inlineStr">
        <is>
          <t>monthly</t>
        </is>
      </c>
      <c r="O1471" t="inlineStr">
        <is>
          <t>Pago</t>
        </is>
      </c>
      <c r="P1471" t="inlineStr">
        <is>
          <t>Sim</t>
        </is>
      </c>
      <c r="Q1471" t="inlineStr">
        <is>
          <t>Não</t>
        </is>
      </c>
      <c r="R1471" t="inlineStr">
        <is>
          <t>Não</t>
        </is>
      </c>
      <c r="S1471" t="inlineStr">
        <is>
          <t>16–40</t>
        </is>
      </c>
      <c r="T1471" t="inlineStr">
        <is>
          <t>Conta nova (≤ 30 dias)</t>
        </is>
      </c>
      <c r="U1471" t="inlineStr">
        <is>
          <t>DevTools</t>
        </is>
      </c>
      <c r="V1471" t="inlineStr">
        <is>
          <t>US</t>
        </is>
      </c>
      <c r="W1471" t="inlineStr">
        <is>
          <t>ads</t>
        </is>
      </c>
    </row>
    <row r="1472">
      <c r="A1472" t="inlineStr">
        <is>
          <t>S-8c41e8</t>
        </is>
      </c>
      <c r="B1472" t="inlineStr">
        <is>
          <t>A-c16101</t>
        </is>
      </c>
      <c r="C1472" s="40" t="n">
        <v>45558</v>
      </c>
      <c r="D1472" s="40" t="n"/>
      <c r="E1472" t="n">
        <v>99</v>
      </c>
      <c r="F1472" t="n">
        <v>304</v>
      </c>
      <c r="G1472" t="inlineStr">
        <is>
          <t>2024-S2</t>
        </is>
      </c>
      <c r="H1472" t="inlineStr">
        <is>
          <t>Sim</t>
        </is>
      </c>
      <c r="I1472" t="n">
        <v>0</v>
      </c>
      <c r="J1472" s="41" t="n"/>
      <c r="L1472" t="inlineStr"/>
      <c r="M1472" t="inlineStr">
        <is>
          <t>Basic</t>
        </is>
      </c>
      <c r="N1472" t="inlineStr">
        <is>
          <t>annual</t>
        </is>
      </c>
      <c r="O1472" t="inlineStr">
        <is>
          <t>Pago</t>
        </is>
      </c>
      <c r="P1472" t="inlineStr">
        <is>
          <t>Sim</t>
        </is>
      </c>
      <c r="Q1472" t="inlineStr">
        <is>
          <t>Sim</t>
        </is>
      </c>
      <c r="R1472" t="inlineStr">
        <is>
          <t>Não</t>
        </is>
      </c>
      <c r="S1472" t="inlineStr">
        <is>
          <t>16–40</t>
        </is>
      </c>
      <c r="T1472" t="inlineStr">
        <is>
          <t>Conta nova (≤ 30 dias)</t>
        </is>
      </c>
      <c r="U1472" t="inlineStr">
        <is>
          <t>EdTech</t>
        </is>
      </c>
      <c r="V1472" t="inlineStr">
        <is>
          <t>IN</t>
        </is>
      </c>
      <c r="W1472" t="inlineStr">
        <is>
          <t>other</t>
        </is>
      </c>
    </row>
    <row r="1473">
      <c r="A1473" t="inlineStr">
        <is>
          <t>S-0a9660</t>
        </is>
      </c>
      <c r="B1473" t="inlineStr">
        <is>
          <t>A-c7e58b</t>
        </is>
      </c>
      <c r="C1473" s="40" t="n">
        <v>45386</v>
      </c>
      <c r="D1473" s="40" t="n"/>
      <c r="E1473" t="n">
        <v>271</v>
      </c>
      <c r="F1473" t="n">
        <v>1990</v>
      </c>
      <c r="G1473" t="inlineStr">
        <is>
          <t>Até 2024-S1</t>
        </is>
      </c>
      <c r="H1473" t="inlineStr">
        <is>
          <t>Sim</t>
        </is>
      </c>
      <c r="I1473" t="n">
        <v>0</v>
      </c>
      <c r="J1473" s="41" t="n"/>
      <c r="L1473" t="inlineStr"/>
      <c r="M1473" t="inlineStr">
        <is>
          <t>Enterprise</t>
        </is>
      </c>
      <c r="N1473" t="inlineStr">
        <is>
          <t>monthly</t>
        </is>
      </c>
      <c r="O1473" t="inlineStr">
        <is>
          <t>Pago</t>
        </is>
      </c>
      <c r="P1473" t="inlineStr">
        <is>
          <t>Sim</t>
        </is>
      </c>
      <c r="Q1473" t="inlineStr">
        <is>
          <t>Não</t>
        </is>
      </c>
      <c r="R1473" t="inlineStr">
        <is>
          <t>Não</t>
        </is>
      </c>
      <c r="S1473" t="inlineStr">
        <is>
          <t>6–15</t>
        </is>
      </c>
      <c r="T1473" t="inlineStr">
        <is>
          <t>181–365 dias</t>
        </is>
      </c>
      <c r="U1473" t="inlineStr">
        <is>
          <t>HealthTech</t>
        </is>
      </c>
      <c r="V1473" t="inlineStr">
        <is>
          <t>IN</t>
        </is>
      </c>
      <c r="W1473" t="inlineStr">
        <is>
          <t>other</t>
        </is>
      </c>
    </row>
    <row r="1474">
      <c r="A1474" t="inlineStr">
        <is>
          <t>S-9c85b0</t>
        </is>
      </c>
      <c r="B1474" t="inlineStr">
        <is>
          <t>A-78f02b</t>
        </is>
      </c>
      <c r="C1474" s="40" t="n">
        <v>45615</v>
      </c>
      <c r="D1474" s="40" t="n"/>
      <c r="E1474" t="n">
        <v>42</v>
      </c>
      <c r="F1474" t="n">
        <v>2189</v>
      </c>
      <c r="G1474" t="inlineStr">
        <is>
          <t>2024-S2</t>
        </is>
      </c>
      <c r="H1474" t="inlineStr">
        <is>
          <t>Sim</t>
        </is>
      </c>
      <c r="I1474" t="n">
        <v>0</v>
      </c>
      <c r="J1474" s="41" t="n"/>
      <c r="L1474" t="inlineStr"/>
      <c r="M1474" t="inlineStr">
        <is>
          <t>Enterprise</t>
        </is>
      </c>
      <c r="N1474" t="inlineStr">
        <is>
          <t>annual</t>
        </is>
      </c>
      <c r="O1474" t="inlineStr">
        <is>
          <t>Pago</t>
        </is>
      </c>
      <c r="P1474" t="inlineStr">
        <is>
          <t>Sim</t>
        </is>
      </c>
      <c r="Q1474" t="inlineStr">
        <is>
          <t>Não</t>
        </is>
      </c>
      <c r="R1474" t="inlineStr">
        <is>
          <t>Não</t>
        </is>
      </c>
      <c r="S1474" t="inlineStr">
        <is>
          <t>6–15</t>
        </is>
      </c>
      <c r="T1474" t="inlineStr">
        <is>
          <t>Conta nova (≤ 30 dias)</t>
        </is>
      </c>
      <c r="U1474" t="inlineStr">
        <is>
          <t>HealthTech</t>
        </is>
      </c>
      <c r="V1474" t="inlineStr">
        <is>
          <t>US</t>
        </is>
      </c>
      <c r="W1474" t="inlineStr">
        <is>
          <t>event</t>
        </is>
      </c>
    </row>
    <row r="1475">
      <c r="A1475" t="inlineStr">
        <is>
          <t>S-f09b6c</t>
        </is>
      </c>
      <c r="B1475" t="inlineStr">
        <is>
          <t>A-0f6450</t>
        </is>
      </c>
      <c r="C1475" s="40" t="n">
        <v>45653</v>
      </c>
      <c r="D1475" s="40" t="n"/>
      <c r="E1475" t="n">
        <v>4</v>
      </c>
      <c r="F1475" t="n">
        <v>532</v>
      </c>
      <c r="G1475" t="inlineStr">
        <is>
          <t>2024-S2</t>
        </is>
      </c>
      <c r="H1475" t="inlineStr">
        <is>
          <t>Não</t>
        </is>
      </c>
      <c r="I1475" t="n">
        <v>0</v>
      </c>
      <c r="J1475" s="41" t="n"/>
      <c r="L1475" t="inlineStr"/>
      <c r="M1475" t="inlineStr">
        <is>
          <t>Basic</t>
        </is>
      </c>
      <c r="N1475" t="inlineStr">
        <is>
          <t>monthly</t>
        </is>
      </c>
      <c r="O1475" t="inlineStr">
        <is>
          <t>Pago</t>
        </is>
      </c>
      <c r="P1475" t="inlineStr">
        <is>
          <t>Sim</t>
        </is>
      </c>
      <c r="Q1475" t="inlineStr">
        <is>
          <t>Não</t>
        </is>
      </c>
      <c r="R1475" t="inlineStr">
        <is>
          <t>Não</t>
        </is>
      </c>
      <c r="S1475" t="inlineStr">
        <is>
          <t>16–40</t>
        </is>
      </c>
      <c r="T1475" t="inlineStr">
        <is>
          <t>Conta nova (≤ 30 dias)</t>
        </is>
      </c>
      <c r="U1475" t="inlineStr">
        <is>
          <t>FinTech</t>
        </is>
      </c>
      <c r="V1475" t="inlineStr">
        <is>
          <t>US</t>
        </is>
      </c>
      <c r="W1475" t="inlineStr">
        <is>
          <t>other</t>
        </is>
      </c>
    </row>
    <row r="1476">
      <c r="A1476" t="inlineStr">
        <is>
          <t>S-a1e688</t>
        </is>
      </c>
      <c r="B1476" t="inlineStr">
        <is>
          <t>A-2f6a32</t>
        </is>
      </c>
      <c r="C1476" s="40" t="n">
        <v>45606</v>
      </c>
      <c r="D1476" s="40" t="n"/>
      <c r="E1476" t="n">
        <v>51</v>
      </c>
      <c r="F1476" t="n">
        <v>893</v>
      </c>
      <c r="G1476" t="inlineStr">
        <is>
          <t>2024-S2</t>
        </is>
      </c>
      <c r="H1476" t="inlineStr">
        <is>
          <t>Sim</t>
        </is>
      </c>
      <c r="I1476" t="n">
        <v>0</v>
      </c>
      <c r="J1476" s="41" t="n"/>
      <c r="L1476" t="inlineStr"/>
      <c r="M1476" t="inlineStr">
        <is>
          <t>Basic</t>
        </is>
      </c>
      <c r="N1476" t="inlineStr">
        <is>
          <t>annual</t>
        </is>
      </c>
      <c r="O1476" t="inlineStr">
        <is>
          <t>Pago</t>
        </is>
      </c>
      <c r="P1476" t="inlineStr">
        <is>
          <t>Sim</t>
        </is>
      </c>
      <c r="Q1476" t="inlineStr">
        <is>
          <t>Não</t>
        </is>
      </c>
      <c r="R1476" t="inlineStr">
        <is>
          <t>Não</t>
        </is>
      </c>
      <c r="S1476" t="inlineStr">
        <is>
          <t>41+</t>
        </is>
      </c>
      <c r="T1476" t="inlineStr">
        <is>
          <t>31–90 dias</t>
        </is>
      </c>
      <c r="U1476" t="inlineStr">
        <is>
          <t>HealthTech</t>
        </is>
      </c>
      <c r="V1476" t="inlineStr">
        <is>
          <t>US</t>
        </is>
      </c>
      <c r="W1476" t="inlineStr">
        <is>
          <t>organic</t>
        </is>
      </c>
    </row>
    <row r="1477">
      <c r="A1477" t="inlineStr">
        <is>
          <t>S-0b62cc</t>
        </is>
      </c>
      <c r="B1477" t="inlineStr">
        <is>
          <t>A-a09355</t>
        </is>
      </c>
      <c r="C1477" s="40" t="n">
        <v>45607</v>
      </c>
      <c r="D1477" s="40" t="n"/>
      <c r="E1477" t="n">
        <v>50</v>
      </c>
      <c r="F1477" t="n">
        <v>3383</v>
      </c>
      <c r="G1477" t="inlineStr">
        <is>
          <t>2024-S2</t>
        </is>
      </c>
      <c r="H1477" t="inlineStr">
        <is>
          <t>Sim</t>
        </is>
      </c>
      <c r="I1477" t="n">
        <v>0</v>
      </c>
      <c r="J1477" s="41" t="n"/>
      <c r="L1477" t="inlineStr"/>
      <c r="M1477" t="inlineStr">
        <is>
          <t>Enterprise</t>
        </is>
      </c>
      <c r="N1477" t="inlineStr">
        <is>
          <t>monthly</t>
        </is>
      </c>
      <c r="O1477" t="inlineStr">
        <is>
          <t>Pago</t>
        </is>
      </c>
      <c r="P1477" t="inlineStr">
        <is>
          <t>Sim</t>
        </is>
      </c>
      <c r="Q1477" t="inlineStr">
        <is>
          <t>Não</t>
        </is>
      </c>
      <c r="R1477" t="inlineStr">
        <is>
          <t>Não</t>
        </is>
      </c>
      <c r="S1477" t="inlineStr">
        <is>
          <t>16–40</t>
        </is>
      </c>
      <c r="T1477" t="inlineStr">
        <is>
          <t>91–180 dias</t>
        </is>
      </c>
      <c r="U1477" t="inlineStr">
        <is>
          <t>FinTech</t>
        </is>
      </c>
      <c r="V1477" t="inlineStr">
        <is>
          <t>US</t>
        </is>
      </c>
      <c r="W1477" t="inlineStr">
        <is>
          <t>organic</t>
        </is>
      </c>
    </row>
    <row r="1478">
      <c r="A1478" t="inlineStr">
        <is>
          <t>S-e41941</t>
        </is>
      </c>
      <c r="B1478" t="inlineStr">
        <is>
          <t>A-aa9511</t>
        </is>
      </c>
      <c r="C1478" s="40" t="n">
        <v>45638</v>
      </c>
      <c r="D1478" s="40" t="n"/>
      <c r="E1478" t="n">
        <v>19</v>
      </c>
      <c r="F1478" t="n">
        <v>5970</v>
      </c>
      <c r="G1478" t="inlineStr">
        <is>
          <t>2024-S2</t>
        </is>
      </c>
      <c r="H1478" t="inlineStr">
        <is>
          <t>Não</t>
        </is>
      </c>
      <c r="I1478" t="n">
        <v>0</v>
      </c>
      <c r="J1478" s="41" t="n"/>
      <c r="L1478" t="inlineStr"/>
      <c r="M1478" t="inlineStr">
        <is>
          <t>Enterprise</t>
        </is>
      </c>
      <c r="N1478" t="inlineStr">
        <is>
          <t>monthly</t>
        </is>
      </c>
      <c r="O1478" t="inlineStr">
        <is>
          <t>Pago</t>
        </is>
      </c>
      <c r="P1478" t="inlineStr">
        <is>
          <t>Não</t>
        </is>
      </c>
      <c r="Q1478" t="inlineStr">
        <is>
          <t>Não</t>
        </is>
      </c>
      <c r="R1478" t="inlineStr">
        <is>
          <t>Não</t>
        </is>
      </c>
      <c r="S1478" t="inlineStr">
        <is>
          <t>16–40</t>
        </is>
      </c>
      <c r="T1478" t="inlineStr">
        <is>
          <t>Mais de 365 dias</t>
        </is>
      </c>
      <c r="U1478" t="inlineStr">
        <is>
          <t>DevTools</t>
        </is>
      </c>
      <c r="V1478" t="inlineStr">
        <is>
          <t>US</t>
        </is>
      </c>
      <c r="W1478" t="inlineStr">
        <is>
          <t>other</t>
        </is>
      </c>
    </row>
    <row r="1479">
      <c r="A1479" t="inlineStr">
        <is>
          <t>S-b7deea</t>
        </is>
      </c>
      <c r="B1479" t="inlineStr">
        <is>
          <t>A-65aeb5</t>
        </is>
      </c>
      <c r="C1479" s="40" t="n">
        <v>45373</v>
      </c>
      <c r="D1479" s="40" t="n">
        <v>45629</v>
      </c>
      <c r="E1479" t="n">
        <v>256</v>
      </c>
      <c r="F1479" t="n">
        <v>12537</v>
      </c>
      <c r="G1479" t="inlineStr">
        <is>
          <t>Até 2024-S1</t>
        </is>
      </c>
      <c r="H1479" t="inlineStr">
        <is>
          <t>Sim</t>
        </is>
      </c>
      <c r="I1479" t="n">
        <v>0</v>
      </c>
      <c r="J1479" s="41" t="n">
        <v>45627</v>
      </c>
      <c r="K1479" t="n">
        <v>3</v>
      </c>
      <c r="L1479" t="inlineStr">
        <is>
          <t>Não</t>
        </is>
      </c>
      <c r="M1479" t="inlineStr">
        <is>
          <t>Enterprise</t>
        </is>
      </c>
      <c r="N1479" t="inlineStr">
        <is>
          <t>monthly</t>
        </is>
      </c>
      <c r="O1479" t="inlineStr">
        <is>
          <t>Pago</t>
        </is>
      </c>
      <c r="P1479" t="inlineStr">
        <is>
          <t>Sim</t>
        </is>
      </c>
      <c r="Q1479" t="inlineStr">
        <is>
          <t>Não</t>
        </is>
      </c>
      <c r="R1479" t="inlineStr">
        <is>
          <t>Não</t>
        </is>
      </c>
      <c r="S1479" t="inlineStr">
        <is>
          <t>41+</t>
        </is>
      </c>
      <c r="T1479" t="inlineStr">
        <is>
          <t>31–90 dias</t>
        </is>
      </c>
      <c r="U1479" t="inlineStr">
        <is>
          <t>DevTools</t>
        </is>
      </c>
      <c r="V1479" t="inlineStr">
        <is>
          <t>US</t>
        </is>
      </c>
      <c r="W1479" t="inlineStr">
        <is>
          <t>partner</t>
        </is>
      </c>
    </row>
    <row r="1480">
      <c r="A1480" t="inlineStr">
        <is>
          <t>S-b81c97</t>
        </is>
      </c>
      <c r="B1480" t="inlineStr">
        <is>
          <t>A-0b0d6d</t>
        </is>
      </c>
      <c r="C1480" s="40" t="n">
        <v>45657</v>
      </c>
      <c r="D1480" s="40" t="n"/>
      <c r="E1480" t="n">
        <v>0</v>
      </c>
      <c r="F1480" t="n">
        <v>882</v>
      </c>
      <c r="G1480" t="inlineStr">
        <is>
          <t>2024-S2</t>
        </is>
      </c>
      <c r="H1480" t="inlineStr">
        <is>
          <t>Não</t>
        </is>
      </c>
      <c r="I1480" t="n">
        <v>0</v>
      </c>
      <c r="J1480" s="41" t="n"/>
      <c r="L1480" t="inlineStr"/>
      <c r="M1480" t="inlineStr">
        <is>
          <t>Pro</t>
        </is>
      </c>
      <c r="N1480" t="inlineStr">
        <is>
          <t>monthly</t>
        </is>
      </c>
      <c r="O1480" t="inlineStr">
        <is>
          <t>Pago</t>
        </is>
      </c>
      <c r="P1480" t="inlineStr">
        <is>
          <t>Sim</t>
        </is>
      </c>
      <c r="Q1480" t="inlineStr">
        <is>
          <t>Não</t>
        </is>
      </c>
      <c r="R1480" t="inlineStr">
        <is>
          <t>Não</t>
        </is>
      </c>
      <c r="S1480" t="inlineStr">
        <is>
          <t>16–40</t>
        </is>
      </c>
      <c r="T1480" t="inlineStr">
        <is>
          <t>Conta nova (≤ 30 dias)</t>
        </is>
      </c>
      <c r="U1480" t="inlineStr">
        <is>
          <t>DevTools</t>
        </is>
      </c>
      <c r="V1480" t="inlineStr">
        <is>
          <t>US</t>
        </is>
      </c>
      <c r="W1480" t="inlineStr">
        <is>
          <t>organic</t>
        </is>
      </c>
    </row>
    <row r="1481">
      <c r="A1481" t="inlineStr">
        <is>
          <t>S-462547</t>
        </is>
      </c>
      <c r="B1481" t="inlineStr">
        <is>
          <t>A-e2cd1b</t>
        </is>
      </c>
      <c r="C1481" s="40" t="n">
        <v>45633</v>
      </c>
      <c r="D1481" s="40" t="n"/>
      <c r="E1481" t="n">
        <v>24</v>
      </c>
      <c r="F1481" t="n">
        <v>2261</v>
      </c>
      <c r="G1481" t="inlineStr">
        <is>
          <t>2024-S2</t>
        </is>
      </c>
      <c r="H1481" t="inlineStr">
        <is>
          <t>Não</t>
        </is>
      </c>
      <c r="I1481" t="n">
        <v>0</v>
      </c>
      <c r="J1481" s="41" t="n"/>
      <c r="L1481" t="inlineStr"/>
      <c r="M1481" t="inlineStr">
        <is>
          <t>Basic</t>
        </is>
      </c>
      <c r="N1481" t="inlineStr">
        <is>
          <t>annual</t>
        </is>
      </c>
      <c r="O1481" t="inlineStr">
        <is>
          <t>Pago</t>
        </is>
      </c>
      <c r="P1481" t="inlineStr">
        <is>
          <t>Sim</t>
        </is>
      </c>
      <c r="Q1481" t="inlineStr">
        <is>
          <t>Não</t>
        </is>
      </c>
      <c r="R1481" t="inlineStr">
        <is>
          <t>Não</t>
        </is>
      </c>
      <c r="S1481" t="inlineStr">
        <is>
          <t>41+</t>
        </is>
      </c>
      <c r="T1481" t="inlineStr">
        <is>
          <t>181–365 dias</t>
        </is>
      </c>
      <c r="U1481" t="inlineStr">
        <is>
          <t>DevTools</t>
        </is>
      </c>
      <c r="V1481" t="inlineStr">
        <is>
          <t>US</t>
        </is>
      </c>
      <c r="W1481" t="inlineStr">
        <is>
          <t>other</t>
        </is>
      </c>
    </row>
    <row r="1482">
      <c r="A1482" t="inlineStr">
        <is>
          <t>S-38ac0c</t>
        </is>
      </c>
      <c r="B1482" t="inlineStr">
        <is>
          <t>A-794a0b</t>
        </is>
      </c>
      <c r="C1482" s="40" t="n">
        <v>45478</v>
      </c>
      <c r="D1482" s="40" t="n"/>
      <c r="E1482" t="n">
        <v>179</v>
      </c>
      <c r="F1482" t="n">
        <v>6169</v>
      </c>
      <c r="G1482" t="inlineStr">
        <is>
          <t>2024-S2</t>
        </is>
      </c>
      <c r="H1482" t="inlineStr">
        <is>
          <t>Sim</t>
        </is>
      </c>
      <c r="I1482" t="n">
        <v>0</v>
      </c>
      <c r="J1482" s="41" t="n"/>
      <c r="L1482" t="inlineStr"/>
      <c r="M1482" t="inlineStr">
        <is>
          <t>Enterprise</t>
        </is>
      </c>
      <c r="N1482" t="inlineStr">
        <is>
          <t>monthly</t>
        </is>
      </c>
      <c r="O1482" t="inlineStr">
        <is>
          <t>Pago</t>
        </is>
      </c>
      <c r="P1482" t="inlineStr">
        <is>
          <t>Sim</t>
        </is>
      </c>
      <c r="Q1482" t="inlineStr">
        <is>
          <t>Não</t>
        </is>
      </c>
      <c r="R1482" t="inlineStr">
        <is>
          <t>Não</t>
        </is>
      </c>
      <c r="S1482" t="inlineStr">
        <is>
          <t>16–40</t>
        </is>
      </c>
      <c r="T1482" t="inlineStr">
        <is>
          <t>Mais de 365 dias</t>
        </is>
      </c>
      <c r="U1482" t="inlineStr">
        <is>
          <t>HealthTech</t>
        </is>
      </c>
      <c r="V1482" t="inlineStr">
        <is>
          <t>DE</t>
        </is>
      </c>
      <c r="W1482" t="inlineStr">
        <is>
          <t>organic</t>
        </is>
      </c>
    </row>
    <row r="1483">
      <c r="A1483" t="inlineStr">
        <is>
          <t>S-4704e5</t>
        </is>
      </c>
      <c r="B1483" t="inlineStr">
        <is>
          <t>A-6dee43</t>
        </is>
      </c>
      <c r="C1483" s="40" t="n">
        <v>45366</v>
      </c>
      <c r="D1483" s="40" t="n"/>
      <c r="E1483" t="n">
        <v>291</v>
      </c>
      <c r="F1483" t="n">
        <v>57</v>
      </c>
      <c r="G1483" t="inlineStr">
        <is>
          <t>Até 2024-S1</t>
        </is>
      </c>
      <c r="H1483" t="inlineStr">
        <is>
          <t>Sim</t>
        </is>
      </c>
      <c r="I1483" t="n">
        <v>0</v>
      </c>
      <c r="J1483" s="41" t="n"/>
      <c r="L1483" t="inlineStr"/>
      <c r="M1483" t="inlineStr">
        <is>
          <t>Basic</t>
        </is>
      </c>
      <c r="N1483" t="inlineStr">
        <is>
          <t>monthly</t>
        </is>
      </c>
      <c r="O1483" t="inlineStr">
        <is>
          <t>Pago</t>
        </is>
      </c>
      <c r="P1483" t="inlineStr">
        <is>
          <t>Sim</t>
        </is>
      </c>
      <c r="Q1483" t="inlineStr">
        <is>
          <t>Não</t>
        </is>
      </c>
      <c r="R1483" t="inlineStr">
        <is>
          <t>Não</t>
        </is>
      </c>
      <c r="S1483" t="inlineStr">
        <is>
          <t>1–5</t>
        </is>
      </c>
      <c r="T1483" t="inlineStr">
        <is>
          <t>181–365 dias</t>
        </is>
      </c>
      <c r="U1483" t="inlineStr">
        <is>
          <t>FinTech</t>
        </is>
      </c>
      <c r="V1483" t="inlineStr">
        <is>
          <t>UK</t>
        </is>
      </c>
      <c r="W1483" t="inlineStr">
        <is>
          <t>other</t>
        </is>
      </c>
    </row>
    <row r="1484">
      <c r="A1484" t="inlineStr">
        <is>
          <t>S-8b349c</t>
        </is>
      </c>
      <c r="B1484" t="inlineStr">
        <is>
          <t>A-32728c</t>
        </is>
      </c>
      <c r="C1484" s="40" t="n">
        <v>45108</v>
      </c>
      <c r="D1484" s="40" t="n">
        <v>45389</v>
      </c>
      <c r="E1484" t="n">
        <v>281</v>
      </c>
      <c r="F1484" t="n">
        <v>380</v>
      </c>
      <c r="G1484" t="inlineStr">
        <is>
          <t>Até 2024-S1</t>
        </is>
      </c>
      <c r="H1484" t="inlineStr">
        <is>
          <t>Sim</t>
        </is>
      </c>
      <c r="I1484" t="n">
        <v>0</v>
      </c>
      <c r="J1484" s="41" t="n">
        <v>45383</v>
      </c>
      <c r="K1484" t="n">
        <v>7</v>
      </c>
      <c r="L1484" t="inlineStr">
        <is>
          <t>Não</t>
        </is>
      </c>
      <c r="M1484" t="inlineStr">
        <is>
          <t>Basic</t>
        </is>
      </c>
      <c r="N1484" t="inlineStr">
        <is>
          <t>annual</t>
        </is>
      </c>
      <c r="O1484" t="inlineStr">
        <is>
          <t>Pago</t>
        </is>
      </c>
      <c r="P1484" t="inlineStr">
        <is>
          <t>Sim</t>
        </is>
      </c>
      <c r="Q1484" t="inlineStr">
        <is>
          <t>Não</t>
        </is>
      </c>
      <c r="R1484" t="inlineStr">
        <is>
          <t>Não</t>
        </is>
      </c>
      <c r="S1484" t="inlineStr">
        <is>
          <t>16–40</t>
        </is>
      </c>
      <c r="T1484" t="inlineStr">
        <is>
          <t>91–180 dias</t>
        </is>
      </c>
      <c r="U1484" t="inlineStr">
        <is>
          <t>DevTools</t>
        </is>
      </c>
      <c r="V1484" t="inlineStr">
        <is>
          <t>US</t>
        </is>
      </c>
      <c r="W1484" t="inlineStr">
        <is>
          <t>event</t>
        </is>
      </c>
    </row>
    <row r="1485">
      <c r="A1485" t="inlineStr">
        <is>
          <t>S-33472f</t>
        </is>
      </c>
      <c r="B1485" t="inlineStr">
        <is>
          <t>A-f03140</t>
        </is>
      </c>
      <c r="C1485" s="40" t="n">
        <v>45382</v>
      </c>
      <c r="D1485" s="40" t="n"/>
      <c r="E1485" t="n">
        <v>275</v>
      </c>
      <c r="F1485" t="n">
        <v>5373</v>
      </c>
      <c r="G1485" t="inlineStr">
        <is>
          <t>Até 2024-S1</t>
        </is>
      </c>
      <c r="H1485" t="inlineStr">
        <is>
          <t>Sim</t>
        </is>
      </c>
      <c r="I1485" t="n">
        <v>0</v>
      </c>
      <c r="J1485" s="41" t="n"/>
      <c r="L1485" t="inlineStr"/>
      <c r="M1485" t="inlineStr">
        <is>
          <t>Enterprise</t>
        </is>
      </c>
      <c r="N1485" t="inlineStr">
        <is>
          <t>monthly</t>
        </is>
      </c>
      <c r="O1485" t="inlineStr">
        <is>
          <t>Pago</t>
        </is>
      </c>
      <c r="P1485" t="inlineStr">
        <is>
          <t>Sim</t>
        </is>
      </c>
      <c r="Q1485" t="inlineStr">
        <is>
          <t>Não</t>
        </is>
      </c>
      <c r="R1485" t="inlineStr">
        <is>
          <t>Não</t>
        </is>
      </c>
      <c r="S1485" t="inlineStr">
        <is>
          <t>16–40</t>
        </is>
      </c>
      <c r="T1485" t="inlineStr">
        <is>
          <t>91–180 dias</t>
        </is>
      </c>
      <c r="U1485" t="inlineStr">
        <is>
          <t>DevTools</t>
        </is>
      </c>
      <c r="V1485" t="inlineStr">
        <is>
          <t>IN</t>
        </is>
      </c>
      <c r="W1485" t="inlineStr">
        <is>
          <t>event</t>
        </is>
      </c>
    </row>
    <row r="1486">
      <c r="A1486" t="inlineStr">
        <is>
          <t>S-70c369</t>
        </is>
      </c>
      <c r="B1486" t="inlineStr">
        <is>
          <t>A-4bfa33</t>
        </is>
      </c>
      <c r="C1486" s="40" t="n">
        <v>45650</v>
      </c>
      <c r="D1486" s="40" t="n"/>
      <c r="E1486" t="n">
        <v>7</v>
      </c>
      <c r="F1486" t="n">
        <v>3528</v>
      </c>
      <c r="G1486" t="inlineStr">
        <is>
          <t>2024-S2</t>
        </is>
      </c>
      <c r="H1486" t="inlineStr">
        <is>
          <t>Não</t>
        </is>
      </c>
      <c r="I1486" t="n">
        <v>0</v>
      </c>
      <c r="J1486" s="41" t="n"/>
      <c r="L1486" t="inlineStr"/>
      <c r="M1486" t="inlineStr">
        <is>
          <t>Pro</t>
        </is>
      </c>
      <c r="N1486" t="inlineStr">
        <is>
          <t>monthly</t>
        </is>
      </c>
      <c r="O1486" t="inlineStr">
        <is>
          <t>Pago</t>
        </is>
      </c>
      <c r="P1486" t="inlineStr">
        <is>
          <t>Sim</t>
        </is>
      </c>
      <c r="Q1486" t="inlineStr">
        <is>
          <t>Não</t>
        </is>
      </c>
      <c r="R1486" t="inlineStr">
        <is>
          <t>Não</t>
        </is>
      </c>
      <c r="S1486" t="inlineStr">
        <is>
          <t>41+</t>
        </is>
      </c>
      <c r="T1486" t="inlineStr">
        <is>
          <t>Conta nova (≤ 30 dias)</t>
        </is>
      </c>
      <c r="U1486" t="inlineStr">
        <is>
          <t>Cybersecurity</t>
        </is>
      </c>
      <c r="V1486" t="inlineStr">
        <is>
          <t>US</t>
        </is>
      </c>
      <c r="W1486" t="inlineStr">
        <is>
          <t>event</t>
        </is>
      </c>
    </row>
    <row r="1487">
      <c r="A1487" t="inlineStr">
        <is>
          <t>S-2a6e4a</t>
        </is>
      </c>
      <c r="B1487" t="inlineStr">
        <is>
          <t>A-17939a</t>
        </is>
      </c>
      <c r="C1487" s="40" t="n">
        <v>45656</v>
      </c>
      <c r="D1487" s="40" t="n"/>
      <c r="E1487" t="n">
        <v>1</v>
      </c>
      <c r="F1487" t="n">
        <v>1519</v>
      </c>
      <c r="G1487" t="inlineStr">
        <is>
          <t>2024-S2</t>
        </is>
      </c>
      <c r="H1487" t="inlineStr">
        <is>
          <t>Não</t>
        </is>
      </c>
      <c r="I1487" t="n">
        <v>0</v>
      </c>
      <c r="J1487" s="41" t="n"/>
      <c r="L1487" t="inlineStr"/>
      <c r="M1487" t="inlineStr">
        <is>
          <t>Pro</t>
        </is>
      </c>
      <c r="N1487" t="inlineStr">
        <is>
          <t>annual</t>
        </is>
      </c>
      <c r="O1487" t="inlineStr">
        <is>
          <t>Pago</t>
        </is>
      </c>
      <c r="P1487" t="inlineStr">
        <is>
          <t>Não</t>
        </is>
      </c>
      <c r="Q1487" t="inlineStr">
        <is>
          <t>Não</t>
        </is>
      </c>
      <c r="R1487" t="inlineStr">
        <is>
          <t>Não</t>
        </is>
      </c>
      <c r="S1487" t="inlineStr">
        <is>
          <t>16–40</t>
        </is>
      </c>
      <c r="T1487" t="inlineStr">
        <is>
          <t>Conta nova (≤ 30 dias)</t>
        </is>
      </c>
      <c r="U1487" t="inlineStr">
        <is>
          <t>HealthTech</t>
        </is>
      </c>
      <c r="V1487" t="inlineStr">
        <is>
          <t>US</t>
        </is>
      </c>
      <c r="W1487" t="inlineStr">
        <is>
          <t>organic</t>
        </is>
      </c>
    </row>
    <row r="1488">
      <c r="A1488" t="inlineStr">
        <is>
          <t>S-091a8d</t>
        </is>
      </c>
      <c r="B1488" t="inlineStr">
        <is>
          <t>A-098560</t>
        </is>
      </c>
      <c r="C1488" s="40" t="n">
        <v>45346</v>
      </c>
      <c r="D1488" s="40" t="n"/>
      <c r="E1488" t="n">
        <v>311</v>
      </c>
      <c r="F1488" t="n">
        <v>0</v>
      </c>
      <c r="G1488" t="inlineStr">
        <is>
          <t>Até 2024-S1</t>
        </is>
      </c>
      <c r="H1488" t="inlineStr">
        <is>
          <t>Sim</t>
        </is>
      </c>
      <c r="I1488" t="n">
        <v>0</v>
      </c>
      <c r="J1488" s="41" t="n"/>
      <c r="L1488" t="inlineStr"/>
      <c r="M1488" t="inlineStr">
        <is>
          <t>Pro</t>
        </is>
      </c>
      <c r="N1488" t="inlineStr">
        <is>
          <t>monthly</t>
        </is>
      </c>
      <c r="O1488" t="inlineStr">
        <is>
          <t>Trial</t>
        </is>
      </c>
      <c r="P1488" t="inlineStr">
        <is>
          <t>Sim</t>
        </is>
      </c>
      <c r="Q1488" t="inlineStr">
        <is>
          <t>Não</t>
        </is>
      </c>
      <c r="R1488" t="inlineStr">
        <is>
          <t>Não</t>
        </is>
      </c>
      <c r="S1488" t="inlineStr">
        <is>
          <t>16–40</t>
        </is>
      </c>
      <c r="T1488" t="inlineStr">
        <is>
          <t>91–180 dias</t>
        </is>
      </c>
      <c r="U1488" t="inlineStr">
        <is>
          <t>DevTools</t>
        </is>
      </c>
      <c r="V1488" t="inlineStr">
        <is>
          <t>UK</t>
        </is>
      </c>
      <c r="W1488" t="inlineStr">
        <is>
          <t>ads</t>
        </is>
      </c>
    </row>
    <row r="1489">
      <c r="A1489" t="inlineStr">
        <is>
          <t>S-a2afb0</t>
        </is>
      </c>
      <c r="B1489" t="inlineStr">
        <is>
          <t>A-139c3b</t>
        </is>
      </c>
      <c r="C1489" s="40" t="n">
        <v>45647</v>
      </c>
      <c r="D1489" s="40" t="n"/>
      <c r="E1489" t="n">
        <v>10</v>
      </c>
      <c r="F1489" t="n">
        <v>3582</v>
      </c>
      <c r="G1489" t="inlineStr">
        <is>
          <t>2024-S2</t>
        </is>
      </c>
      <c r="H1489" t="inlineStr">
        <is>
          <t>Não</t>
        </is>
      </c>
      <c r="I1489" t="n">
        <v>0</v>
      </c>
      <c r="J1489" s="41" t="n"/>
      <c r="L1489" t="inlineStr"/>
      <c r="M1489" t="inlineStr">
        <is>
          <t>Enterprise</t>
        </is>
      </c>
      <c r="N1489" t="inlineStr">
        <is>
          <t>annual</t>
        </is>
      </c>
      <c r="O1489" t="inlineStr">
        <is>
          <t>Pago</t>
        </is>
      </c>
      <c r="P1489" t="inlineStr">
        <is>
          <t>Não</t>
        </is>
      </c>
      <c r="Q1489" t="inlineStr">
        <is>
          <t>Não</t>
        </is>
      </c>
      <c r="R1489" t="inlineStr">
        <is>
          <t>Não</t>
        </is>
      </c>
      <c r="S1489" t="inlineStr">
        <is>
          <t>16–40</t>
        </is>
      </c>
      <c r="T1489" t="inlineStr">
        <is>
          <t>Conta nova (≤ 30 dias)</t>
        </is>
      </c>
      <c r="U1489" t="inlineStr">
        <is>
          <t>HealthTech</t>
        </is>
      </c>
      <c r="V1489" t="inlineStr">
        <is>
          <t>US</t>
        </is>
      </c>
      <c r="W1489" t="inlineStr">
        <is>
          <t>organic</t>
        </is>
      </c>
    </row>
    <row r="1490">
      <c r="A1490" t="inlineStr">
        <is>
          <t>S-85022b</t>
        </is>
      </c>
      <c r="B1490" t="inlineStr">
        <is>
          <t>A-d62e02</t>
        </is>
      </c>
      <c r="C1490" s="40" t="n">
        <v>45602</v>
      </c>
      <c r="D1490" s="40" t="n"/>
      <c r="E1490" t="n">
        <v>55</v>
      </c>
      <c r="F1490" t="n">
        <v>114</v>
      </c>
      <c r="G1490" t="inlineStr">
        <is>
          <t>2024-S2</t>
        </is>
      </c>
      <c r="H1490" t="inlineStr">
        <is>
          <t>Sim</t>
        </is>
      </c>
      <c r="I1490" t="n">
        <v>0</v>
      </c>
      <c r="J1490" s="41" t="n"/>
      <c r="L1490" t="inlineStr"/>
      <c r="M1490" t="inlineStr">
        <is>
          <t>Basic</t>
        </is>
      </c>
      <c r="N1490" t="inlineStr">
        <is>
          <t>monthly</t>
        </is>
      </c>
      <c r="O1490" t="inlineStr">
        <is>
          <t>Pago</t>
        </is>
      </c>
      <c r="P1490" t="inlineStr">
        <is>
          <t>Sim</t>
        </is>
      </c>
      <c r="Q1490" t="inlineStr">
        <is>
          <t>Sim</t>
        </is>
      </c>
      <c r="R1490" t="inlineStr">
        <is>
          <t>Não</t>
        </is>
      </c>
      <c r="S1490" t="inlineStr">
        <is>
          <t>6–15</t>
        </is>
      </c>
      <c r="T1490" t="inlineStr">
        <is>
          <t>31–90 dias</t>
        </is>
      </c>
      <c r="U1490" t="inlineStr">
        <is>
          <t>Cybersecurity</t>
        </is>
      </c>
      <c r="V1490" t="inlineStr">
        <is>
          <t>US</t>
        </is>
      </c>
      <c r="W1490" t="inlineStr">
        <is>
          <t>partner</t>
        </is>
      </c>
    </row>
    <row r="1491">
      <c r="A1491" t="inlineStr">
        <is>
          <t>S-b71b3a</t>
        </is>
      </c>
      <c r="B1491" t="inlineStr">
        <is>
          <t>A-cd458b</t>
        </is>
      </c>
      <c r="C1491" s="40" t="n">
        <v>45647</v>
      </c>
      <c r="D1491" s="40" t="n"/>
      <c r="E1491" t="n">
        <v>10</v>
      </c>
      <c r="F1491" t="n">
        <v>9353</v>
      </c>
      <c r="G1491" t="inlineStr">
        <is>
          <t>2024-S2</t>
        </is>
      </c>
      <c r="H1491" t="inlineStr">
        <is>
          <t>Não</t>
        </is>
      </c>
      <c r="I1491" t="n">
        <v>0</v>
      </c>
      <c r="J1491" s="41" t="n"/>
      <c r="L1491" t="inlineStr"/>
      <c r="M1491" t="inlineStr">
        <is>
          <t>Enterprise</t>
        </is>
      </c>
      <c r="N1491" t="inlineStr">
        <is>
          <t>monthly</t>
        </is>
      </c>
      <c r="O1491" t="inlineStr">
        <is>
          <t>Pago</t>
        </is>
      </c>
      <c r="P1491" t="inlineStr">
        <is>
          <t>Sim</t>
        </is>
      </c>
      <c r="Q1491" t="inlineStr">
        <is>
          <t>Não</t>
        </is>
      </c>
      <c r="R1491" t="inlineStr">
        <is>
          <t>Não</t>
        </is>
      </c>
      <c r="S1491" t="inlineStr">
        <is>
          <t>41+</t>
        </is>
      </c>
      <c r="T1491" t="inlineStr">
        <is>
          <t>181–365 dias</t>
        </is>
      </c>
      <c r="U1491" t="inlineStr">
        <is>
          <t>DevTools</t>
        </is>
      </c>
      <c r="V1491" t="inlineStr">
        <is>
          <t>US</t>
        </is>
      </c>
      <c r="W1491" t="inlineStr">
        <is>
          <t>other</t>
        </is>
      </c>
    </row>
    <row r="1492">
      <c r="A1492" t="inlineStr">
        <is>
          <t>S-cc80ee</t>
        </is>
      </c>
      <c r="B1492" t="inlineStr">
        <is>
          <t>A-034368</t>
        </is>
      </c>
      <c r="C1492" s="40" t="n">
        <v>45638</v>
      </c>
      <c r="D1492" s="40" t="n"/>
      <c r="E1492" t="n">
        <v>19</v>
      </c>
      <c r="F1492" t="n">
        <v>4577</v>
      </c>
      <c r="G1492" t="inlineStr">
        <is>
          <t>2024-S2</t>
        </is>
      </c>
      <c r="H1492" t="inlineStr">
        <is>
          <t>Não</t>
        </is>
      </c>
      <c r="I1492" t="n">
        <v>0</v>
      </c>
      <c r="J1492" s="41" t="n"/>
      <c r="L1492" t="inlineStr"/>
      <c r="M1492" t="inlineStr">
        <is>
          <t>Enterprise</t>
        </is>
      </c>
      <c r="N1492" t="inlineStr">
        <is>
          <t>monthly</t>
        </is>
      </c>
      <c r="O1492" t="inlineStr">
        <is>
          <t>Pago</t>
        </is>
      </c>
      <c r="P1492" t="inlineStr">
        <is>
          <t>Sim</t>
        </is>
      </c>
      <c r="Q1492" t="inlineStr">
        <is>
          <t>Não</t>
        </is>
      </c>
      <c r="R1492" t="inlineStr">
        <is>
          <t>Não</t>
        </is>
      </c>
      <c r="S1492" t="inlineStr">
        <is>
          <t>16–40</t>
        </is>
      </c>
      <c r="T1492" t="inlineStr">
        <is>
          <t>Mais de 365 dias</t>
        </is>
      </c>
      <c r="U1492" t="inlineStr">
        <is>
          <t>EdTech</t>
        </is>
      </c>
      <c r="V1492" t="inlineStr">
        <is>
          <t>US</t>
        </is>
      </c>
      <c r="W1492" t="inlineStr">
        <is>
          <t>event</t>
        </is>
      </c>
    </row>
    <row r="1493">
      <c r="A1493" t="inlineStr">
        <is>
          <t>S-2e8409</t>
        </is>
      </c>
      <c r="B1493" t="inlineStr">
        <is>
          <t>A-029f69</t>
        </is>
      </c>
      <c r="C1493" s="40" t="n">
        <v>45640</v>
      </c>
      <c r="D1493" s="40" t="n"/>
      <c r="E1493" t="n">
        <v>17</v>
      </c>
      <c r="F1493" t="n">
        <v>490</v>
      </c>
      <c r="G1493" t="inlineStr">
        <is>
          <t>2024-S2</t>
        </is>
      </c>
      <c r="H1493" t="inlineStr">
        <is>
          <t>Não</t>
        </is>
      </c>
      <c r="I1493" t="n">
        <v>0</v>
      </c>
      <c r="J1493" s="41" t="n"/>
      <c r="L1493" t="inlineStr"/>
      <c r="M1493" t="inlineStr">
        <is>
          <t>Pro</t>
        </is>
      </c>
      <c r="N1493" t="inlineStr">
        <is>
          <t>annual</t>
        </is>
      </c>
      <c r="O1493" t="inlineStr">
        <is>
          <t>Pago</t>
        </is>
      </c>
      <c r="P1493" t="inlineStr">
        <is>
          <t>Não</t>
        </is>
      </c>
      <c r="Q1493" t="inlineStr">
        <is>
          <t>Não</t>
        </is>
      </c>
      <c r="R1493" t="inlineStr">
        <is>
          <t>Não</t>
        </is>
      </c>
      <c r="S1493" t="inlineStr">
        <is>
          <t>6–15</t>
        </is>
      </c>
      <c r="T1493" t="inlineStr">
        <is>
          <t>181–365 dias</t>
        </is>
      </c>
      <c r="U1493" t="inlineStr">
        <is>
          <t>Cybersecurity</t>
        </is>
      </c>
      <c r="V1493" t="inlineStr">
        <is>
          <t>CA</t>
        </is>
      </c>
      <c r="W1493" t="inlineStr">
        <is>
          <t>event</t>
        </is>
      </c>
    </row>
    <row r="1494">
      <c r="A1494" t="inlineStr">
        <is>
          <t>S-de9b4b</t>
        </is>
      </c>
      <c r="B1494" t="inlineStr">
        <is>
          <t>A-600734</t>
        </is>
      </c>
      <c r="C1494" s="40" t="n">
        <v>45602</v>
      </c>
      <c r="D1494" s="40" t="n"/>
      <c r="E1494" t="n">
        <v>55</v>
      </c>
      <c r="F1494" t="n">
        <v>1764</v>
      </c>
      <c r="G1494" t="inlineStr">
        <is>
          <t>2024-S2</t>
        </is>
      </c>
      <c r="H1494" t="inlineStr">
        <is>
          <t>Sim</t>
        </is>
      </c>
      <c r="I1494" t="n">
        <v>0</v>
      </c>
      <c r="J1494" s="41" t="n"/>
      <c r="L1494" t="inlineStr"/>
      <c r="M1494" t="inlineStr">
        <is>
          <t>Pro</t>
        </is>
      </c>
      <c r="N1494" t="inlineStr">
        <is>
          <t>monthly</t>
        </is>
      </c>
      <c r="O1494" t="inlineStr">
        <is>
          <t>Pago</t>
        </is>
      </c>
      <c r="P1494" t="inlineStr">
        <is>
          <t>Sim</t>
        </is>
      </c>
      <c r="Q1494" t="inlineStr">
        <is>
          <t>Não</t>
        </is>
      </c>
      <c r="R1494" t="inlineStr">
        <is>
          <t>Não</t>
        </is>
      </c>
      <c r="S1494" t="inlineStr">
        <is>
          <t>16–40</t>
        </is>
      </c>
      <c r="T1494" t="inlineStr">
        <is>
          <t>181–365 dias</t>
        </is>
      </c>
      <c r="U1494" t="inlineStr">
        <is>
          <t>DevTools</t>
        </is>
      </c>
      <c r="V1494" t="inlineStr">
        <is>
          <t>US</t>
        </is>
      </c>
      <c r="W1494" t="inlineStr">
        <is>
          <t>organic</t>
        </is>
      </c>
    </row>
    <row r="1495">
      <c r="A1495" t="inlineStr">
        <is>
          <t>S-e5efce</t>
        </is>
      </c>
      <c r="B1495" t="inlineStr">
        <is>
          <t>A-cea1f0</t>
        </is>
      </c>
      <c r="C1495" s="40" t="n">
        <v>45510</v>
      </c>
      <c r="D1495" s="40" t="n"/>
      <c r="E1495" t="n">
        <v>147</v>
      </c>
      <c r="F1495" t="n">
        <v>392</v>
      </c>
      <c r="G1495" t="inlineStr">
        <is>
          <t>2024-S2</t>
        </is>
      </c>
      <c r="H1495" t="inlineStr">
        <is>
          <t>Sim</t>
        </is>
      </c>
      <c r="I1495" t="n">
        <v>0</v>
      </c>
      <c r="J1495" s="41" t="n"/>
      <c r="L1495" t="inlineStr"/>
      <c r="M1495" t="inlineStr">
        <is>
          <t>Pro</t>
        </is>
      </c>
      <c r="N1495" t="inlineStr">
        <is>
          <t>annual</t>
        </is>
      </c>
      <c r="O1495" t="inlineStr">
        <is>
          <t>Pago</t>
        </is>
      </c>
      <c r="P1495" t="inlineStr">
        <is>
          <t>Não</t>
        </is>
      </c>
      <c r="Q1495" t="inlineStr">
        <is>
          <t>Não</t>
        </is>
      </c>
      <c r="R1495" t="inlineStr">
        <is>
          <t>Não</t>
        </is>
      </c>
      <c r="S1495" t="inlineStr">
        <is>
          <t>6–15</t>
        </is>
      </c>
      <c r="T1495" t="inlineStr">
        <is>
          <t>91–180 dias</t>
        </is>
      </c>
      <c r="U1495" t="inlineStr">
        <is>
          <t>FinTech</t>
        </is>
      </c>
      <c r="V1495" t="inlineStr">
        <is>
          <t>US</t>
        </is>
      </c>
      <c r="W1495" t="inlineStr">
        <is>
          <t>event</t>
        </is>
      </c>
    </row>
    <row r="1496">
      <c r="A1496" t="inlineStr">
        <is>
          <t>S-d925e2</t>
        </is>
      </c>
      <c r="B1496" t="inlineStr">
        <is>
          <t>A-ce550d</t>
        </is>
      </c>
      <c r="C1496" s="40" t="n">
        <v>45642</v>
      </c>
      <c r="D1496" s="40" t="n"/>
      <c r="E1496" t="n">
        <v>15</v>
      </c>
      <c r="F1496" t="n">
        <v>1715</v>
      </c>
      <c r="G1496" t="inlineStr">
        <is>
          <t>2024-S2</t>
        </is>
      </c>
      <c r="H1496" t="inlineStr">
        <is>
          <t>Não</t>
        </is>
      </c>
      <c r="I1496" t="n">
        <v>0</v>
      </c>
      <c r="J1496" s="41" t="n"/>
      <c r="L1496" t="inlineStr"/>
      <c r="M1496" t="inlineStr">
        <is>
          <t>Pro</t>
        </is>
      </c>
      <c r="N1496" t="inlineStr">
        <is>
          <t>annual</t>
        </is>
      </c>
      <c r="O1496" t="inlineStr">
        <is>
          <t>Pago</t>
        </is>
      </c>
      <c r="P1496" t="inlineStr">
        <is>
          <t>Sim</t>
        </is>
      </c>
      <c r="Q1496" t="inlineStr">
        <is>
          <t>Não</t>
        </is>
      </c>
      <c r="R1496" t="inlineStr">
        <is>
          <t>Não</t>
        </is>
      </c>
      <c r="S1496" t="inlineStr">
        <is>
          <t>16–40</t>
        </is>
      </c>
      <c r="T1496" t="inlineStr">
        <is>
          <t>31–90 dias</t>
        </is>
      </c>
      <c r="U1496" t="inlineStr">
        <is>
          <t>HealthTech</t>
        </is>
      </c>
      <c r="V1496" t="inlineStr">
        <is>
          <t>US</t>
        </is>
      </c>
      <c r="W1496" t="inlineStr">
        <is>
          <t>event</t>
        </is>
      </c>
    </row>
    <row r="1497">
      <c r="A1497" t="inlineStr">
        <is>
          <t>S-0ab4e8</t>
        </is>
      </c>
      <c r="B1497" t="inlineStr">
        <is>
          <t>A-6a4e2d</t>
        </is>
      </c>
      <c r="C1497" s="40" t="n">
        <v>45264</v>
      </c>
      <c r="D1497" s="40" t="n"/>
      <c r="E1497" t="n">
        <v>393</v>
      </c>
      <c r="F1497" t="n">
        <v>784</v>
      </c>
      <c r="G1497" t="inlineStr">
        <is>
          <t>Até 2024-S1</t>
        </is>
      </c>
      <c r="H1497" t="inlineStr">
        <is>
          <t>Sim</t>
        </is>
      </c>
      <c r="I1497" t="n">
        <v>0</v>
      </c>
      <c r="J1497" s="41" t="n"/>
      <c r="L1497" t="inlineStr"/>
      <c r="M1497" t="inlineStr">
        <is>
          <t>Pro</t>
        </is>
      </c>
      <c r="N1497" t="inlineStr">
        <is>
          <t>monthly</t>
        </is>
      </c>
      <c r="O1497" t="inlineStr">
        <is>
          <t>Pago</t>
        </is>
      </c>
      <c r="P1497" t="inlineStr">
        <is>
          <t>Sim</t>
        </is>
      </c>
      <c r="Q1497" t="inlineStr">
        <is>
          <t>Não</t>
        </is>
      </c>
      <c r="R1497" t="inlineStr">
        <is>
          <t>Não</t>
        </is>
      </c>
      <c r="S1497" t="inlineStr">
        <is>
          <t>16–40</t>
        </is>
      </c>
      <c r="T1497" t="inlineStr">
        <is>
          <t>181–365 dias</t>
        </is>
      </c>
      <c r="U1497" t="inlineStr">
        <is>
          <t>EdTech</t>
        </is>
      </c>
      <c r="V1497" t="inlineStr">
        <is>
          <t>UK</t>
        </is>
      </c>
      <c r="W1497" t="inlineStr">
        <is>
          <t>partner</t>
        </is>
      </c>
    </row>
    <row r="1498">
      <c r="A1498" t="inlineStr">
        <is>
          <t>S-585c3b</t>
        </is>
      </c>
      <c r="B1498" t="inlineStr">
        <is>
          <t>A-cc1d8d</t>
        </is>
      </c>
      <c r="C1498" s="40" t="n">
        <v>45639</v>
      </c>
      <c r="D1498" s="40" t="n"/>
      <c r="E1498" t="n">
        <v>18</v>
      </c>
      <c r="F1498" t="n">
        <v>0</v>
      </c>
      <c r="G1498" t="inlineStr">
        <is>
          <t>2024-S2</t>
        </is>
      </c>
      <c r="H1498" t="inlineStr">
        <is>
          <t>Não</t>
        </is>
      </c>
      <c r="I1498" t="n">
        <v>0</v>
      </c>
      <c r="J1498" s="41" t="n"/>
      <c r="L1498" t="inlineStr"/>
      <c r="M1498" t="inlineStr">
        <is>
          <t>Pro</t>
        </is>
      </c>
      <c r="N1498" t="inlineStr">
        <is>
          <t>annual</t>
        </is>
      </c>
      <c r="O1498" t="inlineStr">
        <is>
          <t>Trial</t>
        </is>
      </c>
      <c r="P1498" t="inlineStr">
        <is>
          <t>Sim</t>
        </is>
      </c>
      <c r="Q1498" t="inlineStr">
        <is>
          <t>Não</t>
        </is>
      </c>
      <c r="R1498" t="inlineStr">
        <is>
          <t>Não</t>
        </is>
      </c>
      <c r="S1498" t="inlineStr">
        <is>
          <t>6–15</t>
        </is>
      </c>
      <c r="T1498" t="inlineStr">
        <is>
          <t>Conta nova (≤ 30 dias)</t>
        </is>
      </c>
      <c r="U1498" t="inlineStr">
        <is>
          <t>FinTech</t>
        </is>
      </c>
      <c r="V1498" t="inlineStr">
        <is>
          <t>US</t>
        </is>
      </c>
      <c r="W1498" t="inlineStr">
        <is>
          <t>other</t>
        </is>
      </c>
    </row>
    <row r="1499">
      <c r="A1499" t="inlineStr">
        <is>
          <t>S-a4fd17</t>
        </is>
      </c>
      <c r="B1499" t="inlineStr">
        <is>
          <t>A-cbbe12</t>
        </is>
      </c>
      <c r="C1499" s="40" t="n">
        <v>45423</v>
      </c>
      <c r="D1499" s="40" t="n">
        <v>45493</v>
      </c>
      <c r="E1499" t="n">
        <v>70</v>
      </c>
      <c r="F1499" t="n">
        <v>760</v>
      </c>
      <c r="G1499" t="inlineStr">
        <is>
          <t>Até 2024-S1</t>
        </is>
      </c>
      <c r="H1499" t="inlineStr">
        <is>
          <t>Sim</t>
        </is>
      </c>
      <c r="I1499" t="n">
        <v>0</v>
      </c>
      <c r="J1499" s="41" t="n">
        <v>45474</v>
      </c>
      <c r="K1499" t="n">
        <v>20</v>
      </c>
      <c r="L1499" t="inlineStr">
        <is>
          <t>Não</t>
        </is>
      </c>
      <c r="M1499" t="inlineStr">
        <is>
          <t>Basic</t>
        </is>
      </c>
      <c r="N1499" t="inlineStr">
        <is>
          <t>monthly</t>
        </is>
      </c>
      <c r="O1499" t="inlineStr">
        <is>
          <t>Pago</t>
        </is>
      </c>
      <c r="P1499" t="inlineStr">
        <is>
          <t>Não</t>
        </is>
      </c>
      <c r="Q1499" t="inlineStr">
        <is>
          <t>Não</t>
        </is>
      </c>
      <c r="R1499" t="inlineStr">
        <is>
          <t>Sim</t>
        </is>
      </c>
      <c r="S1499" t="inlineStr">
        <is>
          <t>16–40</t>
        </is>
      </c>
      <c r="T1499" t="inlineStr">
        <is>
          <t>Mais de 365 dias</t>
        </is>
      </c>
      <c r="U1499" t="inlineStr">
        <is>
          <t>Cybersecurity</t>
        </is>
      </c>
      <c r="V1499" t="inlineStr">
        <is>
          <t>DE</t>
        </is>
      </c>
      <c r="W1499" t="inlineStr">
        <is>
          <t>partner</t>
        </is>
      </c>
    </row>
    <row r="1500">
      <c r="A1500" t="inlineStr">
        <is>
          <t>S-68b261</t>
        </is>
      </c>
      <c r="B1500" t="inlineStr">
        <is>
          <t>A-d535f6</t>
        </is>
      </c>
      <c r="C1500" s="40" t="n">
        <v>45637</v>
      </c>
      <c r="D1500" s="40" t="n"/>
      <c r="E1500" t="n">
        <v>20</v>
      </c>
      <c r="F1500" t="n">
        <v>931</v>
      </c>
      <c r="G1500" t="inlineStr">
        <is>
          <t>2024-S2</t>
        </is>
      </c>
      <c r="H1500" t="inlineStr">
        <is>
          <t>Não</t>
        </is>
      </c>
      <c r="I1500" t="n">
        <v>0</v>
      </c>
      <c r="J1500" s="41" t="n"/>
      <c r="L1500" t="inlineStr"/>
      <c r="M1500" t="inlineStr">
        <is>
          <t>Pro</t>
        </is>
      </c>
      <c r="N1500" t="inlineStr">
        <is>
          <t>annual</t>
        </is>
      </c>
      <c r="O1500" t="inlineStr">
        <is>
          <t>Pago</t>
        </is>
      </c>
      <c r="P1500" t="inlineStr">
        <is>
          <t>Sim</t>
        </is>
      </c>
      <c r="Q1500" t="inlineStr">
        <is>
          <t>Sim</t>
        </is>
      </c>
      <c r="R1500" t="inlineStr">
        <is>
          <t>Não</t>
        </is>
      </c>
      <c r="S1500" t="inlineStr">
        <is>
          <t>16–40</t>
        </is>
      </c>
      <c r="T1500" t="inlineStr">
        <is>
          <t>91–180 dias</t>
        </is>
      </c>
      <c r="U1500" t="inlineStr">
        <is>
          <t>DevTools</t>
        </is>
      </c>
      <c r="V1500" t="inlineStr">
        <is>
          <t>US</t>
        </is>
      </c>
      <c r="W1500" t="inlineStr">
        <is>
          <t>organic</t>
        </is>
      </c>
    </row>
    <row r="1501">
      <c r="A1501" t="inlineStr">
        <is>
          <t>S-567afa</t>
        </is>
      </c>
      <c r="B1501" t="inlineStr">
        <is>
          <t>A-c16cf7</t>
        </is>
      </c>
      <c r="C1501" s="40" t="n">
        <v>45633</v>
      </c>
      <c r="D1501" s="40" t="n"/>
      <c r="E1501" t="n">
        <v>24</v>
      </c>
      <c r="F1501" t="n">
        <v>882</v>
      </c>
      <c r="G1501" t="inlineStr">
        <is>
          <t>2024-S2</t>
        </is>
      </c>
      <c r="H1501" t="inlineStr">
        <is>
          <t>Não</t>
        </is>
      </c>
      <c r="I1501" t="n">
        <v>0</v>
      </c>
      <c r="J1501" s="41" t="n"/>
      <c r="L1501" t="inlineStr"/>
      <c r="M1501" t="inlineStr">
        <is>
          <t>Pro</t>
        </is>
      </c>
      <c r="N1501" t="inlineStr">
        <is>
          <t>annual</t>
        </is>
      </c>
      <c r="O1501" t="inlineStr">
        <is>
          <t>Pago</t>
        </is>
      </c>
      <c r="P1501" t="inlineStr">
        <is>
          <t>Sim</t>
        </is>
      </c>
      <c r="Q1501" t="inlineStr">
        <is>
          <t>Não</t>
        </is>
      </c>
      <c r="R1501" t="inlineStr">
        <is>
          <t>Não</t>
        </is>
      </c>
      <c r="S1501" t="inlineStr">
        <is>
          <t>16–40</t>
        </is>
      </c>
      <c r="T1501" t="inlineStr">
        <is>
          <t>31–90 dias</t>
        </is>
      </c>
      <c r="U1501" t="inlineStr">
        <is>
          <t>EdTech</t>
        </is>
      </c>
      <c r="V1501" t="inlineStr">
        <is>
          <t>US</t>
        </is>
      </c>
      <c r="W1501" t="inlineStr">
        <is>
          <t>event</t>
        </is>
      </c>
    </row>
    <row r="1502">
      <c r="A1502" t="inlineStr">
        <is>
          <t>S-39b850</t>
        </is>
      </c>
      <c r="B1502" t="inlineStr">
        <is>
          <t>A-297a2d</t>
        </is>
      </c>
      <c r="C1502" s="40" t="n">
        <v>45153</v>
      </c>
      <c r="D1502" s="40" t="n"/>
      <c r="E1502" t="n">
        <v>504</v>
      </c>
      <c r="F1502" t="n">
        <v>0</v>
      </c>
      <c r="G1502" t="inlineStr">
        <is>
          <t>Até 2024-S1</t>
        </is>
      </c>
      <c r="H1502" t="inlineStr">
        <is>
          <t>Sim</t>
        </is>
      </c>
      <c r="I1502" t="n">
        <v>0</v>
      </c>
      <c r="J1502" s="41" t="n"/>
      <c r="L1502" t="inlineStr"/>
      <c r="M1502" t="inlineStr">
        <is>
          <t>Basic</t>
        </is>
      </c>
      <c r="N1502" t="inlineStr">
        <is>
          <t>annual</t>
        </is>
      </c>
      <c r="O1502" t="inlineStr">
        <is>
          <t>Trial</t>
        </is>
      </c>
      <c r="P1502" t="inlineStr">
        <is>
          <t>Sim</t>
        </is>
      </c>
      <c r="Q1502" t="inlineStr">
        <is>
          <t>Não</t>
        </is>
      </c>
      <c r="R1502" t="inlineStr">
        <is>
          <t>Não</t>
        </is>
      </c>
      <c r="S1502" t="inlineStr">
        <is>
          <t>16–40</t>
        </is>
      </c>
      <c r="T1502" t="inlineStr">
        <is>
          <t>91–180 dias</t>
        </is>
      </c>
      <c r="U1502" t="inlineStr">
        <is>
          <t>HealthTech</t>
        </is>
      </c>
      <c r="V1502" t="inlineStr">
        <is>
          <t>UK</t>
        </is>
      </c>
      <c r="W1502" t="inlineStr">
        <is>
          <t>event</t>
        </is>
      </c>
    </row>
    <row r="1503">
      <c r="A1503" t="inlineStr">
        <is>
          <t>S-2a9676</t>
        </is>
      </c>
      <c r="B1503" t="inlineStr">
        <is>
          <t>A-92a3af</t>
        </is>
      </c>
      <c r="C1503" s="40" t="n">
        <v>45496</v>
      </c>
      <c r="D1503" s="40" t="n"/>
      <c r="E1503" t="n">
        <v>161</v>
      </c>
      <c r="F1503" t="n">
        <v>1225</v>
      </c>
      <c r="G1503" t="inlineStr">
        <is>
          <t>2024-S2</t>
        </is>
      </c>
      <c r="H1503" t="inlineStr">
        <is>
          <t>Sim</t>
        </is>
      </c>
      <c r="I1503" t="n">
        <v>0</v>
      </c>
      <c r="J1503" s="41" t="n"/>
      <c r="L1503" t="inlineStr"/>
      <c r="M1503" t="inlineStr">
        <is>
          <t>Pro</t>
        </is>
      </c>
      <c r="N1503" t="inlineStr">
        <is>
          <t>annual</t>
        </is>
      </c>
      <c r="O1503" t="inlineStr">
        <is>
          <t>Pago</t>
        </is>
      </c>
      <c r="P1503" t="inlineStr">
        <is>
          <t>Sim</t>
        </is>
      </c>
      <c r="Q1503" t="inlineStr">
        <is>
          <t>Não</t>
        </is>
      </c>
      <c r="R1503" t="inlineStr">
        <is>
          <t>Não</t>
        </is>
      </c>
      <c r="S1503" t="inlineStr">
        <is>
          <t>16–40</t>
        </is>
      </c>
      <c r="T1503" t="inlineStr">
        <is>
          <t>Conta nova (≤ 30 dias)</t>
        </is>
      </c>
      <c r="U1503" t="inlineStr">
        <is>
          <t>Cybersecurity</t>
        </is>
      </c>
      <c r="V1503" t="inlineStr">
        <is>
          <t>IN</t>
        </is>
      </c>
      <c r="W1503" t="inlineStr">
        <is>
          <t>organic</t>
        </is>
      </c>
    </row>
    <row r="1504">
      <c r="A1504" t="inlineStr">
        <is>
          <t>S-fedcd9</t>
        </is>
      </c>
      <c r="B1504" t="inlineStr">
        <is>
          <t>A-65c341</t>
        </is>
      </c>
      <c r="C1504" s="40" t="n">
        <v>45566</v>
      </c>
      <c r="D1504" s="40" t="n"/>
      <c r="E1504" t="n">
        <v>91</v>
      </c>
      <c r="F1504" t="n">
        <v>2189</v>
      </c>
      <c r="G1504" t="inlineStr">
        <is>
          <t>2024-S2</t>
        </is>
      </c>
      <c r="H1504" t="inlineStr">
        <is>
          <t>Sim</t>
        </is>
      </c>
      <c r="I1504" t="n">
        <v>0</v>
      </c>
      <c r="J1504" s="41" t="n"/>
      <c r="L1504" t="inlineStr"/>
      <c r="M1504" t="inlineStr">
        <is>
          <t>Enterprise</t>
        </is>
      </c>
      <c r="N1504" t="inlineStr">
        <is>
          <t>annual</t>
        </is>
      </c>
      <c r="O1504" t="inlineStr">
        <is>
          <t>Pago</t>
        </is>
      </c>
      <c r="P1504" t="inlineStr">
        <is>
          <t>Sim</t>
        </is>
      </c>
      <c r="Q1504" t="inlineStr">
        <is>
          <t>Não</t>
        </is>
      </c>
      <c r="R1504" t="inlineStr">
        <is>
          <t>Não</t>
        </is>
      </c>
      <c r="S1504" t="inlineStr">
        <is>
          <t>6–15</t>
        </is>
      </c>
      <c r="T1504" t="inlineStr">
        <is>
          <t>181–365 dias</t>
        </is>
      </c>
      <c r="U1504" t="inlineStr">
        <is>
          <t>FinTech</t>
        </is>
      </c>
      <c r="V1504" t="inlineStr">
        <is>
          <t>US</t>
        </is>
      </c>
      <c r="W1504" t="inlineStr">
        <is>
          <t>ads</t>
        </is>
      </c>
    </row>
    <row r="1505">
      <c r="A1505" t="inlineStr">
        <is>
          <t>S-627697</t>
        </is>
      </c>
      <c r="B1505" t="inlineStr">
        <is>
          <t>A-977ca0</t>
        </is>
      </c>
      <c r="C1505" s="40" t="n">
        <v>45005</v>
      </c>
      <c r="D1505" s="40" t="n"/>
      <c r="E1505" t="n">
        <v>652</v>
      </c>
      <c r="F1505" t="n">
        <v>494</v>
      </c>
      <c r="G1505" t="inlineStr">
        <is>
          <t>Até 2024-S1</t>
        </is>
      </c>
      <c r="H1505" t="inlineStr">
        <is>
          <t>Sim</t>
        </is>
      </c>
      <c r="I1505" t="n">
        <v>0</v>
      </c>
      <c r="J1505" s="41" t="n"/>
      <c r="L1505" t="inlineStr"/>
      <c r="M1505" t="inlineStr">
        <is>
          <t>Basic</t>
        </is>
      </c>
      <c r="N1505" t="inlineStr">
        <is>
          <t>monthly</t>
        </is>
      </c>
      <c r="O1505" t="inlineStr">
        <is>
          <t>Pago</t>
        </is>
      </c>
      <c r="P1505" t="inlineStr">
        <is>
          <t>Sim</t>
        </is>
      </c>
      <c r="Q1505" t="inlineStr">
        <is>
          <t>Não</t>
        </is>
      </c>
      <c r="R1505" t="inlineStr">
        <is>
          <t>Não</t>
        </is>
      </c>
      <c r="S1505" t="inlineStr">
        <is>
          <t>16–40</t>
        </is>
      </c>
      <c r="T1505" t="inlineStr">
        <is>
          <t>Conta nova (≤ 30 dias)</t>
        </is>
      </c>
      <c r="U1505" t="inlineStr">
        <is>
          <t>HealthTech</t>
        </is>
      </c>
      <c r="V1505" t="inlineStr">
        <is>
          <t>IN</t>
        </is>
      </c>
      <c r="W1505" t="inlineStr">
        <is>
          <t>partner</t>
        </is>
      </c>
    </row>
    <row r="1506">
      <c r="A1506" t="inlineStr">
        <is>
          <t>S-65e38d</t>
        </is>
      </c>
      <c r="B1506" t="inlineStr">
        <is>
          <t>A-eb1312</t>
        </is>
      </c>
      <c r="C1506" s="40" t="n">
        <v>45607</v>
      </c>
      <c r="D1506" s="40" t="n"/>
      <c r="E1506" t="n">
        <v>50</v>
      </c>
      <c r="F1506" t="n">
        <v>4975</v>
      </c>
      <c r="G1506" t="inlineStr">
        <is>
          <t>2024-S2</t>
        </is>
      </c>
      <c r="H1506" t="inlineStr">
        <is>
          <t>Sim</t>
        </is>
      </c>
      <c r="I1506" t="n">
        <v>0</v>
      </c>
      <c r="J1506" s="41" t="n"/>
      <c r="L1506" t="inlineStr"/>
      <c r="M1506" t="inlineStr">
        <is>
          <t>Enterprise</t>
        </is>
      </c>
      <c r="N1506" t="inlineStr">
        <is>
          <t>monthly</t>
        </is>
      </c>
      <c r="O1506" t="inlineStr">
        <is>
          <t>Pago</t>
        </is>
      </c>
      <c r="P1506" t="inlineStr">
        <is>
          <t>Sim</t>
        </is>
      </c>
      <c r="Q1506" t="inlineStr">
        <is>
          <t>Sim</t>
        </is>
      </c>
      <c r="R1506" t="inlineStr">
        <is>
          <t>Não</t>
        </is>
      </c>
      <c r="S1506" t="inlineStr">
        <is>
          <t>16–40</t>
        </is>
      </c>
      <c r="T1506" t="inlineStr">
        <is>
          <t>31–90 dias</t>
        </is>
      </c>
      <c r="U1506" t="inlineStr">
        <is>
          <t>FinTech</t>
        </is>
      </c>
      <c r="V1506" t="inlineStr">
        <is>
          <t>US</t>
        </is>
      </c>
      <c r="W1506" t="inlineStr">
        <is>
          <t>partner</t>
        </is>
      </c>
    </row>
    <row r="1507">
      <c r="A1507" t="inlineStr">
        <is>
          <t>S-8e5fd4</t>
        </is>
      </c>
      <c r="B1507" t="inlineStr">
        <is>
          <t>A-43a9e3</t>
        </is>
      </c>
      <c r="C1507" s="40" t="n">
        <v>45360</v>
      </c>
      <c r="D1507" s="40" t="n"/>
      <c r="E1507" t="n">
        <v>297</v>
      </c>
      <c r="F1507" t="n">
        <v>513</v>
      </c>
      <c r="G1507" t="inlineStr">
        <is>
          <t>Até 2024-S1</t>
        </is>
      </c>
      <c r="H1507" t="inlineStr">
        <is>
          <t>Sim</t>
        </is>
      </c>
      <c r="I1507" t="n">
        <v>0</v>
      </c>
      <c r="J1507" s="41" t="n"/>
      <c r="L1507" t="inlineStr"/>
      <c r="M1507" t="inlineStr">
        <is>
          <t>Basic</t>
        </is>
      </c>
      <c r="N1507" t="inlineStr">
        <is>
          <t>annual</t>
        </is>
      </c>
      <c r="O1507" t="inlineStr">
        <is>
          <t>Pago</t>
        </is>
      </c>
      <c r="P1507" t="inlineStr">
        <is>
          <t>Sim</t>
        </is>
      </c>
      <c r="Q1507" t="inlineStr">
        <is>
          <t>Sim</t>
        </is>
      </c>
      <c r="R1507" t="inlineStr">
        <is>
          <t>Não</t>
        </is>
      </c>
      <c r="S1507" t="inlineStr">
        <is>
          <t>16–40</t>
        </is>
      </c>
      <c r="T1507" t="inlineStr">
        <is>
          <t>181–365 dias</t>
        </is>
      </c>
      <c r="U1507" t="inlineStr">
        <is>
          <t>FinTech</t>
        </is>
      </c>
      <c r="V1507" t="inlineStr">
        <is>
          <t>IN</t>
        </is>
      </c>
      <c r="W1507" t="inlineStr">
        <is>
          <t>other</t>
        </is>
      </c>
    </row>
    <row r="1508">
      <c r="A1508" t="inlineStr">
        <is>
          <t>S-cf55da</t>
        </is>
      </c>
      <c r="B1508" t="inlineStr">
        <is>
          <t>A-2f6a32</t>
        </is>
      </c>
      <c r="C1508" s="40" t="n">
        <v>45551</v>
      </c>
      <c r="D1508" s="40" t="n"/>
      <c r="E1508" t="n">
        <v>106</v>
      </c>
      <c r="F1508" t="n">
        <v>0</v>
      </c>
      <c r="G1508" t="inlineStr">
        <is>
          <t>2024-S2</t>
        </is>
      </c>
      <c r="H1508" t="inlineStr">
        <is>
          <t>Sim</t>
        </is>
      </c>
      <c r="I1508" t="n">
        <v>0</v>
      </c>
      <c r="J1508" s="41" t="n"/>
      <c r="L1508" t="inlineStr"/>
      <c r="M1508" t="inlineStr">
        <is>
          <t>Basic</t>
        </is>
      </c>
      <c r="N1508" t="inlineStr">
        <is>
          <t>monthly</t>
        </is>
      </c>
      <c r="O1508" t="inlineStr">
        <is>
          <t>Trial</t>
        </is>
      </c>
      <c r="P1508" t="inlineStr">
        <is>
          <t>Sim</t>
        </is>
      </c>
      <c r="Q1508" t="inlineStr">
        <is>
          <t>Não</t>
        </is>
      </c>
      <c r="R1508" t="inlineStr">
        <is>
          <t>Não</t>
        </is>
      </c>
      <c r="S1508" t="inlineStr">
        <is>
          <t>16–40</t>
        </is>
      </c>
      <c r="T1508" t="inlineStr">
        <is>
          <t>Conta nova (≤ 30 dias)</t>
        </is>
      </c>
      <c r="U1508" t="inlineStr">
        <is>
          <t>HealthTech</t>
        </is>
      </c>
      <c r="V1508" t="inlineStr">
        <is>
          <t>US</t>
        </is>
      </c>
      <c r="W1508" t="inlineStr">
        <is>
          <t>organic</t>
        </is>
      </c>
    </row>
    <row r="1509">
      <c r="A1509" t="inlineStr">
        <is>
          <t>S-e8488d</t>
        </is>
      </c>
      <c r="B1509" t="inlineStr">
        <is>
          <t>A-52dd88</t>
        </is>
      </c>
      <c r="C1509" s="40" t="n">
        <v>45506</v>
      </c>
      <c r="D1509" s="40" t="n"/>
      <c r="E1509" t="n">
        <v>151</v>
      </c>
      <c r="F1509" t="n">
        <v>5174</v>
      </c>
      <c r="G1509" t="inlineStr">
        <is>
          <t>2024-S2</t>
        </is>
      </c>
      <c r="H1509" t="inlineStr">
        <is>
          <t>Sim</t>
        </is>
      </c>
      <c r="I1509" t="n">
        <v>0</v>
      </c>
      <c r="J1509" s="41" t="n"/>
      <c r="L1509" t="inlineStr"/>
      <c r="M1509" t="inlineStr">
        <is>
          <t>Enterprise</t>
        </is>
      </c>
      <c r="N1509" t="inlineStr">
        <is>
          <t>monthly</t>
        </is>
      </c>
      <c r="O1509" t="inlineStr">
        <is>
          <t>Pago</t>
        </is>
      </c>
      <c r="P1509" t="inlineStr">
        <is>
          <t>Não</t>
        </is>
      </c>
      <c r="Q1509" t="inlineStr">
        <is>
          <t>Não</t>
        </is>
      </c>
      <c r="R1509" t="inlineStr">
        <is>
          <t>Não</t>
        </is>
      </c>
      <c r="S1509" t="inlineStr">
        <is>
          <t>16–40</t>
        </is>
      </c>
      <c r="T1509" t="inlineStr">
        <is>
          <t>Mais de 365 dias</t>
        </is>
      </c>
      <c r="U1509" t="inlineStr">
        <is>
          <t>Cybersecurity</t>
        </is>
      </c>
      <c r="V1509" t="inlineStr">
        <is>
          <t>US</t>
        </is>
      </c>
      <c r="W1509" t="inlineStr">
        <is>
          <t>ads</t>
        </is>
      </c>
    </row>
    <row r="1510">
      <c r="A1510" t="inlineStr">
        <is>
          <t>S-344c0d</t>
        </is>
      </c>
      <c r="B1510" t="inlineStr">
        <is>
          <t>A-87aa7b</t>
        </is>
      </c>
      <c r="C1510" s="40" t="n">
        <v>45580</v>
      </c>
      <c r="D1510" s="40" t="n"/>
      <c r="E1510" t="n">
        <v>77</v>
      </c>
      <c r="F1510" t="n">
        <v>4776</v>
      </c>
      <c r="G1510" t="inlineStr">
        <is>
          <t>2024-S2</t>
        </is>
      </c>
      <c r="H1510" t="inlineStr">
        <is>
          <t>Sim</t>
        </is>
      </c>
      <c r="I1510" t="n">
        <v>0</v>
      </c>
      <c r="J1510" s="41" t="n"/>
      <c r="L1510" t="inlineStr"/>
      <c r="M1510" t="inlineStr">
        <is>
          <t>Enterprise</t>
        </is>
      </c>
      <c r="N1510" t="inlineStr">
        <is>
          <t>annual</t>
        </is>
      </c>
      <c r="O1510" t="inlineStr">
        <is>
          <t>Pago</t>
        </is>
      </c>
      <c r="P1510" t="inlineStr">
        <is>
          <t>Sim</t>
        </is>
      </c>
      <c r="Q1510" t="inlineStr">
        <is>
          <t>Não</t>
        </is>
      </c>
      <c r="R1510" t="inlineStr">
        <is>
          <t>Não</t>
        </is>
      </c>
      <c r="S1510" t="inlineStr">
        <is>
          <t>16–40</t>
        </is>
      </c>
      <c r="T1510" t="inlineStr">
        <is>
          <t>91–180 dias</t>
        </is>
      </c>
      <c r="U1510" t="inlineStr">
        <is>
          <t>HealthTech</t>
        </is>
      </c>
      <c r="V1510" t="inlineStr">
        <is>
          <t>US</t>
        </is>
      </c>
      <c r="W1510" t="inlineStr">
        <is>
          <t>organic</t>
        </is>
      </c>
    </row>
    <row r="1511">
      <c r="A1511" t="inlineStr">
        <is>
          <t>S-3f0fb6</t>
        </is>
      </c>
      <c r="B1511" t="inlineStr">
        <is>
          <t>A-016043</t>
        </is>
      </c>
      <c r="C1511" s="40" t="n">
        <v>45585</v>
      </c>
      <c r="D1511" s="40" t="n"/>
      <c r="E1511" t="n">
        <v>72</v>
      </c>
      <c r="F1511" t="n">
        <v>1323</v>
      </c>
      <c r="G1511" t="inlineStr">
        <is>
          <t>2024-S2</t>
        </is>
      </c>
      <c r="H1511" t="inlineStr">
        <is>
          <t>Sim</t>
        </is>
      </c>
      <c r="I1511" t="n">
        <v>0</v>
      </c>
      <c r="J1511" s="41" t="n"/>
      <c r="L1511" t="inlineStr"/>
      <c r="M1511" t="inlineStr">
        <is>
          <t>Pro</t>
        </is>
      </c>
      <c r="N1511" t="inlineStr">
        <is>
          <t>annual</t>
        </is>
      </c>
      <c r="O1511" t="inlineStr">
        <is>
          <t>Pago</t>
        </is>
      </c>
      <c r="P1511" t="inlineStr">
        <is>
          <t>Não</t>
        </is>
      </c>
      <c r="Q1511" t="inlineStr">
        <is>
          <t>Não</t>
        </is>
      </c>
      <c r="R1511" t="inlineStr">
        <is>
          <t>Não</t>
        </is>
      </c>
      <c r="S1511" t="inlineStr">
        <is>
          <t>16–40</t>
        </is>
      </c>
      <c r="T1511" t="inlineStr">
        <is>
          <t>31–90 dias</t>
        </is>
      </c>
      <c r="U1511" t="inlineStr">
        <is>
          <t>EdTech</t>
        </is>
      </c>
      <c r="V1511" t="inlineStr">
        <is>
          <t>CA</t>
        </is>
      </c>
      <c r="W1511" t="inlineStr">
        <is>
          <t>organic</t>
        </is>
      </c>
    </row>
    <row r="1512">
      <c r="A1512" t="inlineStr">
        <is>
          <t>S-cd2085</t>
        </is>
      </c>
      <c r="B1512" t="inlineStr">
        <is>
          <t>A-7c83a1</t>
        </is>
      </c>
      <c r="C1512" s="40" t="n">
        <v>45606</v>
      </c>
      <c r="D1512" s="40" t="n">
        <v>45622</v>
      </c>
      <c r="E1512" t="n">
        <v>16</v>
      </c>
      <c r="F1512" t="n">
        <v>228</v>
      </c>
      <c r="G1512" t="inlineStr">
        <is>
          <t>2024-S2</t>
        </is>
      </c>
      <c r="H1512" t="inlineStr">
        <is>
          <t>Sim</t>
        </is>
      </c>
      <c r="I1512" t="n">
        <v>1</v>
      </c>
      <c r="J1512" s="41" t="n">
        <v>45597</v>
      </c>
      <c r="K1512" t="n">
        <v>26</v>
      </c>
      <c r="L1512" t="inlineStr">
        <is>
          <t>Não</t>
        </is>
      </c>
      <c r="M1512" t="inlineStr">
        <is>
          <t>Basic</t>
        </is>
      </c>
      <c r="N1512" t="inlineStr">
        <is>
          <t>monthly</t>
        </is>
      </c>
      <c r="O1512" t="inlineStr">
        <is>
          <t>Pago</t>
        </is>
      </c>
      <c r="P1512" t="inlineStr">
        <is>
          <t>Sim</t>
        </is>
      </c>
      <c r="Q1512" t="inlineStr">
        <is>
          <t>Não</t>
        </is>
      </c>
      <c r="R1512" t="inlineStr">
        <is>
          <t>Sim</t>
        </is>
      </c>
      <c r="S1512" t="inlineStr">
        <is>
          <t>6–15</t>
        </is>
      </c>
      <c r="T1512" t="inlineStr">
        <is>
          <t>181–365 dias</t>
        </is>
      </c>
      <c r="U1512" t="inlineStr">
        <is>
          <t>Cybersecurity</t>
        </is>
      </c>
      <c r="V1512" t="inlineStr">
        <is>
          <t>US</t>
        </is>
      </c>
      <c r="W1512" t="inlineStr">
        <is>
          <t>partner</t>
        </is>
      </c>
    </row>
    <row r="1513">
      <c r="A1513" t="inlineStr">
        <is>
          <t>S-91419b</t>
        </is>
      </c>
      <c r="B1513" t="inlineStr">
        <is>
          <t>A-94c3cd</t>
        </is>
      </c>
      <c r="C1513" s="40" t="n">
        <v>45492</v>
      </c>
      <c r="D1513" s="40" t="n"/>
      <c r="E1513" t="n">
        <v>165</v>
      </c>
      <c r="F1513" t="n">
        <v>1813</v>
      </c>
      <c r="G1513" t="inlineStr">
        <is>
          <t>2024-S2</t>
        </is>
      </c>
      <c r="H1513" t="inlineStr">
        <is>
          <t>Sim</t>
        </is>
      </c>
      <c r="I1513" t="n">
        <v>0</v>
      </c>
      <c r="J1513" s="41" t="n"/>
      <c r="L1513" t="inlineStr"/>
      <c r="M1513" t="inlineStr">
        <is>
          <t>Pro</t>
        </is>
      </c>
      <c r="N1513" t="inlineStr">
        <is>
          <t>annual</t>
        </is>
      </c>
      <c r="O1513" t="inlineStr">
        <is>
          <t>Pago</t>
        </is>
      </c>
      <c r="P1513" t="inlineStr">
        <is>
          <t>Não</t>
        </is>
      </c>
      <c r="Q1513" t="inlineStr">
        <is>
          <t>Não</t>
        </is>
      </c>
      <c r="R1513" t="inlineStr">
        <is>
          <t>Não</t>
        </is>
      </c>
      <c r="S1513" t="inlineStr">
        <is>
          <t>16–40</t>
        </is>
      </c>
      <c r="T1513" t="inlineStr">
        <is>
          <t>181–365 dias</t>
        </is>
      </c>
      <c r="U1513" t="inlineStr">
        <is>
          <t>FinTech</t>
        </is>
      </c>
      <c r="V1513" t="inlineStr">
        <is>
          <t>CA</t>
        </is>
      </c>
      <c r="W1513" t="inlineStr">
        <is>
          <t>other</t>
        </is>
      </c>
    </row>
    <row r="1514">
      <c r="A1514" t="inlineStr">
        <is>
          <t>S-a84c82</t>
        </is>
      </c>
      <c r="B1514" t="inlineStr">
        <is>
          <t>A-186a44</t>
        </is>
      </c>
      <c r="C1514" s="40" t="n">
        <v>45231</v>
      </c>
      <c r="D1514" s="40" t="n"/>
      <c r="E1514" t="n">
        <v>426</v>
      </c>
      <c r="F1514" t="n">
        <v>980</v>
      </c>
      <c r="G1514" t="inlineStr">
        <is>
          <t>Até 2024-S1</t>
        </is>
      </c>
      <c r="H1514" t="inlineStr">
        <is>
          <t>Sim</t>
        </is>
      </c>
      <c r="I1514" t="n">
        <v>0</v>
      </c>
      <c r="J1514" s="41" t="n"/>
      <c r="L1514" t="inlineStr"/>
      <c r="M1514" t="inlineStr">
        <is>
          <t>Pro</t>
        </is>
      </c>
      <c r="N1514" t="inlineStr">
        <is>
          <t>annual</t>
        </is>
      </c>
      <c r="O1514" t="inlineStr">
        <is>
          <t>Pago</t>
        </is>
      </c>
      <c r="P1514" t="inlineStr">
        <is>
          <t>Não</t>
        </is>
      </c>
      <c r="Q1514" t="inlineStr">
        <is>
          <t>Não</t>
        </is>
      </c>
      <c r="R1514" t="inlineStr">
        <is>
          <t>Não</t>
        </is>
      </c>
      <c r="S1514" t="inlineStr">
        <is>
          <t>16–40</t>
        </is>
      </c>
      <c r="T1514" t="inlineStr">
        <is>
          <t>31–90 dias</t>
        </is>
      </c>
      <c r="U1514" t="inlineStr">
        <is>
          <t>HealthTech</t>
        </is>
      </c>
      <c r="V1514" t="inlineStr">
        <is>
          <t>US</t>
        </is>
      </c>
      <c r="W1514" t="inlineStr">
        <is>
          <t>ads</t>
        </is>
      </c>
    </row>
    <row r="1515">
      <c r="A1515" t="inlineStr">
        <is>
          <t>S-c9d323</t>
        </is>
      </c>
      <c r="B1515" t="inlineStr">
        <is>
          <t>A-3a7284</t>
        </is>
      </c>
      <c r="C1515" s="40" t="n">
        <v>45638</v>
      </c>
      <c r="D1515" s="40" t="n"/>
      <c r="E1515" t="n">
        <v>19</v>
      </c>
      <c r="F1515" t="n">
        <v>1519</v>
      </c>
      <c r="G1515" t="inlineStr">
        <is>
          <t>2024-S2</t>
        </is>
      </c>
      <c r="H1515" t="inlineStr">
        <is>
          <t>Não</t>
        </is>
      </c>
      <c r="I1515" t="n">
        <v>0</v>
      </c>
      <c r="J1515" s="41" t="n"/>
      <c r="L1515" t="inlineStr"/>
      <c r="M1515" t="inlineStr">
        <is>
          <t>Pro</t>
        </is>
      </c>
      <c r="N1515" t="inlineStr">
        <is>
          <t>monthly</t>
        </is>
      </c>
      <c r="O1515" t="inlineStr">
        <is>
          <t>Pago</t>
        </is>
      </c>
      <c r="P1515" t="inlineStr">
        <is>
          <t>Sim</t>
        </is>
      </c>
      <c r="Q1515" t="inlineStr">
        <is>
          <t>Não</t>
        </is>
      </c>
      <c r="R1515" t="inlineStr">
        <is>
          <t>Não</t>
        </is>
      </c>
      <c r="S1515" t="inlineStr">
        <is>
          <t>16–40</t>
        </is>
      </c>
      <c r="T1515" t="inlineStr">
        <is>
          <t>Conta nova (≤ 30 dias)</t>
        </is>
      </c>
      <c r="U1515" t="inlineStr">
        <is>
          <t>FinTech</t>
        </is>
      </c>
      <c r="V1515" t="inlineStr">
        <is>
          <t>US</t>
        </is>
      </c>
      <c r="W1515" t="inlineStr">
        <is>
          <t>organic</t>
        </is>
      </c>
    </row>
    <row r="1516">
      <c r="A1516" t="inlineStr">
        <is>
          <t>S-404ecd</t>
        </is>
      </c>
      <c r="B1516" t="inlineStr">
        <is>
          <t>A-592832</t>
        </is>
      </c>
      <c r="C1516" s="40" t="n">
        <v>45562</v>
      </c>
      <c r="D1516" s="40" t="n">
        <v>45644</v>
      </c>
      <c r="E1516" t="n">
        <v>82</v>
      </c>
      <c r="F1516" t="n">
        <v>3582</v>
      </c>
      <c r="G1516" t="inlineStr">
        <is>
          <t>2024-S2</t>
        </is>
      </c>
      <c r="H1516" t="inlineStr">
        <is>
          <t>Sim</t>
        </is>
      </c>
      <c r="I1516" t="n">
        <v>0</v>
      </c>
      <c r="J1516" s="41" t="n">
        <v>45627</v>
      </c>
      <c r="K1516" t="n">
        <v>18</v>
      </c>
      <c r="L1516" t="inlineStr">
        <is>
          <t>Não</t>
        </is>
      </c>
      <c r="M1516" t="inlineStr">
        <is>
          <t>Enterprise</t>
        </is>
      </c>
      <c r="N1516" t="inlineStr">
        <is>
          <t>monthly</t>
        </is>
      </c>
      <c r="O1516" t="inlineStr">
        <is>
          <t>Pago</t>
        </is>
      </c>
      <c r="P1516" t="inlineStr">
        <is>
          <t>Sim</t>
        </is>
      </c>
      <c r="Q1516" t="inlineStr">
        <is>
          <t>Não</t>
        </is>
      </c>
      <c r="R1516" t="inlineStr">
        <is>
          <t>Não</t>
        </is>
      </c>
      <c r="S1516" t="inlineStr">
        <is>
          <t>16–40</t>
        </is>
      </c>
      <c r="T1516" t="inlineStr">
        <is>
          <t>Conta nova (≤ 30 dias)</t>
        </is>
      </c>
      <c r="U1516" t="inlineStr">
        <is>
          <t>Cybersecurity</t>
        </is>
      </c>
      <c r="V1516" t="inlineStr">
        <is>
          <t>US</t>
        </is>
      </c>
      <c r="W1516" t="inlineStr">
        <is>
          <t>organic</t>
        </is>
      </c>
    </row>
    <row r="1517">
      <c r="A1517" t="inlineStr">
        <is>
          <t>S-d224a1</t>
        </is>
      </c>
      <c r="B1517" t="inlineStr">
        <is>
          <t>A-42b791</t>
        </is>
      </c>
      <c r="C1517" s="40" t="n">
        <v>45454</v>
      </c>
      <c r="D1517" s="40" t="n"/>
      <c r="E1517" t="n">
        <v>203</v>
      </c>
      <c r="F1517" t="n">
        <v>1421</v>
      </c>
      <c r="G1517" t="inlineStr">
        <is>
          <t>Até 2024-S1</t>
        </is>
      </c>
      <c r="H1517" t="inlineStr">
        <is>
          <t>Sim</t>
        </is>
      </c>
      <c r="I1517" t="n">
        <v>0</v>
      </c>
      <c r="J1517" s="41" t="n"/>
      <c r="L1517" t="inlineStr"/>
      <c r="M1517" t="inlineStr">
        <is>
          <t>Pro</t>
        </is>
      </c>
      <c r="N1517" t="inlineStr">
        <is>
          <t>monthly</t>
        </is>
      </c>
      <c r="O1517" t="inlineStr">
        <is>
          <t>Pago</t>
        </is>
      </c>
      <c r="P1517" t="inlineStr">
        <is>
          <t>Sim</t>
        </is>
      </c>
      <c r="Q1517" t="inlineStr">
        <is>
          <t>Não</t>
        </is>
      </c>
      <c r="R1517" t="inlineStr">
        <is>
          <t>Não</t>
        </is>
      </c>
      <c r="S1517" t="inlineStr">
        <is>
          <t>16–40</t>
        </is>
      </c>
      <c r="T1517" t="inlineStr">
        <is>
          <t>Conta nova (≤ 30 dias)</t>
        </is>
      </c>
      <c r="U1517" t="inlineStr">
        <is>
          <t>FinTech</t>
        </is>
      </c>
      <c r="V1517" t="inlineStr">
        <is>
          <t>AU</t>
        </is>
      </c>
      <c r="W1517" t="inlineStr">
        <is>
          <t>event</t>
        </is>
      </c>
    </row>
    <row r="1518">
      <c r="A1518" t="inlineStr">
        <is>
          <t>S-a7ea10</t>
        </is>
      </c>
      <c r="B1518" t="inlineStr">
        <is>
          <t>A-96e141</t>
        </is>
      </c>
      <c r="C1518" s="40" t="n">
        <v>45509</v>
      </c>
      <c r="D1518" s="40" t="n">
        <v>45521</v>
      </c>
      <c r="E1518" t="n">
        <v>12</v>
      </c>
      <c r="F1518" t="n">
        <v>285</v>
      </c>
      <c r="G1518" t="inlineStr">
        <is>
          <t>2024-S2</t>
        </is>
      </c>
      <c r="H1518" t="inlineStr">
        <is>
          <t>Sim</t>
        </is>
      </c>
      <c r="I1518" t="n">
        <v>1</v>
      </c>
      <c r="J1518" s="41" t="n">
        <v>45505</v>
      </c>
      <c r="K1518" t="n">
        <v>17</v>
      </c>
      <c r="L1518" t="inlineStr">
        <is>
          <t>Não</t>
        </is>
      </c>
      <c r="M1518" t="inlineStr">
        <is>
          <t>Basic</t>
        </is>
      </c>
      <c r="N1518" t="inlineStr">
        <is>
          <t>annual</t>
        </is>
      </c>
      <c r="O1518" t="inlineStr">
        <is>
          <t>Pago</t>
        </is>
      </c>
      <c r="P1518" t="inlineStr">
        <is>
          <t>Sim</t>
        </is>
      </c>
      <c r="Q1518" t="inlineStr">
        <is>
          <t>Não</t>
        </is>
      </c>
      <c r="R1518" t="inlineStr">
        <is>
          <t>Não</t>
        </is>
      </c>
      <c r="S1518" t="inlineStr">
        <is>
          <t>6–15</t>
        </is>
      </c>
      <c r="T1518" t="inlineStr">
        <is>
          <t>181–365 dias</t>
        </is>
      </c>
      <c r="U1518" t="inlineStr">
        <is>
          <t>DevTools</t>
        </is>
      </c>
      <c r="V1518" t="inlineStr">
        <is>
          <t>UK</t>
        </is>
      </c>
      <c r="W1518" t="inlineStr">
        <is>
          <t>partner</t>
        </is>
      </c>
    </row>
    <row r="1519">
      <c r="A1519" t="inlineStr">
        <is>
          <t>S-3d1043</t>
        </is>
      </c>
      <c r="B1519" t="inlineStr">
        <is>
          <t>A-e4144b</t>
        </is>
      </c>
      <c r="C1519" s="40" t="n">
        <v>45641</v>
      </c>
      <c r="D1519" s="40" t="n"/>
      <c r="E1519" t="n">
        <v>16</v>
      </c>
      <c r="F1519" t="n">
        <v>8159</v>
      </c>
      <c r="G1519" t="inlineStr">
        <is>
          <t>2024-S2</t>
        </is>
      </c>
      <c r="H1519" t="inlineStr">
        <is>
          <t>Não</t>
        </is>
      </c>
      <c r="I1519" t="n">
        <v>0</v>
      </c>
      <c r="J1519" s="41" t="n"/>
      <c r="L1519" t="inlineStr"/>
      <c r="M1519" t="inlineStr">
        <is>
          <t>Enterprise</t>
        </is>
      </c>
      <c r="N1519" t="inlineStr">
        <is>
          <t>annual</t>
        </is>
      </c>
      <c r="O1519" t="inlineStr">
        <is>
          <t>Pago</t>
        </is>
      </c>
      <c r="P1519" t="inlineStr">
        <is>
          <t>Não</t>
        </is>
      </c>
      <c r="Q1519" t="inlineStr">
        <is>
          <t>Não</t>
        </is>
      </c>
      <c r="R1519" t="inlineStr">
        <is>
          <t>Não</t>
        </is>
      </c>
      <c r="S1519" t="inlineStr">
        <is>
          <t>41+</t>
        </is>
      </c>
      <c r="T1519" t="inlineStr">
        <is>
          <t>31–90 dias</t>
        </is>
      </c>
      <c r="U1519" t="inlineStr">
        <is>
          <t>EdTech</t>
        </is>
      </c>
      <c r="V1519" t="inlineStr">
        <is>
          <t>UK</t>
        </is>
      </c>
      <c r="W1519" t="inlineStr">
        <is>
          <t>other</t>
        </is>
      </c>
    </row>
    <row r="1520">
      <c r="A1520" t="inlineStr">
        <is>
          <t>S-7c1eb7</t>
        </is>
      </c>
      <c r="B1520" t="inlineStr">
        <is>
          <t>A-02cd81</t>
        </is>
      </c>
      <c r="C1520" s="40" t="n">
        <v>45424</v>
      </c>
      <c r="D1520" s="40" t="n"/>
      <c r="E1520" t="n">
        <v>233</v>
      </c>
      <c r="F1520" t="n">
        <v>2156</v>
      </c>
      <c r="G1520" t="inlineStr">
        <is>
          <t>Até 2024-S1</t>
        </is>
      </c>
      <c r="H1520" t="inlineStr">
        <is>
          <t>Sim</t>
        </is>
      </c>
      <c r="I1520" t="n">
        <v>0</v>
      </c>
      <c r="J1520" s="41" t="n"/>
      <c r="L1520" t="inlineStr"/>
      <c r="M1520" t="inlineStr">
        <is>
          <t>Pro</t>
        </is>
      </c>
      <c r="N1520" t="inlineStr">
        <is>
          <t>monthly</t>
        </is>
      </c>
      <c r="O1520" t="inlineStr">
        <is>
          <t>Pago</t>
        </is>
      </c>
      <c r="P1520" t="inlineStr">
        <is>
          <t>Sim</t>
        </is>
      </c>
      <c r="Q1520" t="inlineStr">
        <is>
          <t>Não</t>
        </is>
      </c>
      <c r="R1520" t="inlineStr">
        <is>
          <t>Não</t>
        </is>
      </c>
      <c r="S1520" t="inlineStr">
        <is>
          <t>41+</t>
        </is>
      </c>
      <c r="T1520" t="inlineStr">
        <is>
          <t>31–90 dias</t>
        </is>
      </c>
      <c r="U1520" t="inlineStr">
        <is>
          <t>HealthTech</t>
        </is>
      </c>
      <c r="V1520" t="inlineStr">
        <is>
          <t>IN</t>
        </is>
      </c>
      <c r="W1520" t="inlineStr">
        <is>
          <t>other</t>
        </is>
      </c>
    </row>
    <row r="1521">
      <c r="A1521" t="inlineStr">
        <is>
          <t>S-4eb120</t>
        </is>
      </c>
      <c r="B1521" t="inlineStr">
        <is>
          <t>A-e1b9cd</t>
        </is>
      </c>
      <c r="C1521" s="40" t="n">
        <v>45563</v>
      </c>
      <c r="D1521" s="40" t="n"/>
      <c r="E1521" t="n">
        <v>94</v>
      </c>
      <c r="F1521" t="n">
        <v>760</v>
      </c>
      <c r="G1521" t="inlineStr">
        <is>
          <t>2024-S2</t>
        </is>
      </c>
      <c r="H1521" t="inlineStr">
        <is>
          <t>Sim</t>
        </is>
      </c>
      <c r="I1521" t="n">
        <v>0</v>
      </c>
      <c r="J1521" s="41" t="n"/>
      <c r="L1521" t="inlineStr"/>
      <c r="M1521" t="inlineStr">
        <is>
          <t>Basic</t>
        </is>
      </c>
      <c r="N1521" t="inlineStr">
        <is>
          <t>monthly</t>
        </is>
      </c>
      <c r="O1521" t="inlineStr">
        <is>
          <t>Pago</t>
        </is>
      </c>
      <c r="P1521" t="inlineStr">
        <is>
          <t>Sim</t>
        </is>
      </c>
      <c r="Q1521" t="inlineStr">
        <is>
          <t>Não</t>
        </is>
      </c>
      <c r="R1521" t="inlineStr">
        <is>
          <t>Não</t>
        </is>
      </c>
      <c r="S1521" t="inlineStr">
        <is>
          <t>16–40</t>
        </is>
      </c>
      <c r="T1521" t="inlineStr">
        <is>
          <t>Mais de 365 dias</t>
        </is>
      </c>
      <c r="U1521" t="inlineStr">
        <is>
          <t>DevTools</t>
        </is>
      </c>
      <c r="V1521" t="inlineStr">
        <is>
          <t>US</t>
        </is>
      </c>
      <c r="W1521" t="inlineStr">
        <is>
          <t>event</t>
        </is>
      </c>
    </row>
    <row r="1522">
      <c r="A1522" t="inlineStr">
        <is>
          <t>S-b11225</t>
        </is>
      </c>
      <c r="B1522" t="inlineStr">
        <is>
          <t>A-7cfe77</t>
        </is>
      </c>
      <c r="C1522" s="40" t="n">
        <v>45617</v>
      </c>
      <c r="D1522" s="40" t="n"/>
      <c r="E1522" t="n">
        <v>40</v>
      </c>
      <c r="F1522" t="n">
        <v>3381</v>
      </c>
      <c r="G1522" t="inlineStr">
        <is>
          <t>2024-S2</t>
        </is>
      </c>
      <c r="H1522" t="inlineStr">
        <is>
          <t>Sim</t>
        </is>
      </c>
      <c r="I1522" t="n">
        <v>0</v>
      </c>
      <c r="J1522" s="41" t="n"/>
      <c r="L1522" t="inlineStr"/>
      <c r="M1522" t="inlineStr">
        <is>
          <t>Pro</t>
        </is>
      </c>
      <c r="N1522" t="inlineStr">
        <is>
          <t>annual</t>
        </is>
      </c>
      <c r="O1522" t="inlineStr">
        <is>
          <t>Pago</t>
        </is>
      </c>
      <c r="P1522" t="inlineStr">
        <is>
          <t>Sim</t>
        </is>
      </c>
      <c r="Q1522" t="inlineStr">
        <is>
          <t>Não</t>
        </is>
      </c>
      <c r="R1522" t="inlineStr">
        <is>
          <t>Não</t>
        </is>
      </c>
      <c r="S1522" t="inlineStr">
        <is>
          <t>41+</t>
        </is>
      </c>
      <c r="T1522" t="inlineStr">
        <is>
          <t>91–180 dias</t>
        </is>
      </c>
      <c r="U1522" t="inlineStr">
        <is>
          <t>DevTools</t>
        </is>
      </c>
      <c r="V1522" t="inlineStr">
        <is>
          <t>US</t>
        </is>
      </c>
      <c r="W1522" t="inlineStr">
        <is>
          <t>ads</t>
        </is>
      </c>
    </row>
    <row r="1523">
      <c r="A1523" t="inlineStr">
        <is>
          <t>S-dbceba</t>
        </is>
      </c>
      <c r="B1523" t="inlineStr">
        <is>
          <t>A-3cc791</t>
        </is>
      </c>
      <c r="C1523" s="40" t="n">
        <v>45645</v>
      </c>
      <c r="D1523" s="40" t="n"/>
      <c r="E1523" t="n">
        <v>12</v>
      </c>
      <c r="F1523" t="n">
        <v>1764</v>
      </c>
      <c r="G1523" t="inlineStr">
        <is>
          <t>2024-S2</t>
        </is>
      </c>
      <c r="H1523" t="inlineStr">
        <is>
          <t>Não</t>
        </is>
      </c>
      <c r="I1523" t="n">
        <v>0</v>
      </c>
      <c r="J1523" s="41" t="n"/>
      <c r="L1523" t="inlineStr"/>
      <c r="M1523" t="inlineStr">
        <is>
          <t>Pro</t>
        </is>
      </c>
      <c r="N1523" t="inlineStr">
        <is>
          <t>monthly</t>
        </is>
      </c>
      <c r="O1523" t="inlineStr">
        <is>
          <t>Pago</t>
        </is>
      </c>
      <c r="P1523" t="inlineStr">
        <is>
          <t>Sim</t>
        </is>
      </c>
      <c r="Q1523" t="inlineStr">
        <is>
          <t>Não</t>
        </is>
      </c>
      <c r="R1523" t="inlineStr">
        <is>
          <t>Não</t>
        </is>
      </c>
      <c r="S1523" t="inlineStr">
        <is>
          <t>16–40</t>
        </is>
      </c>
      <c r="T1523" t="inlineStr">
        <is>
          <t>181–365 dias</t>
        </is>
      </c>
      <c r="U1523" t="inlineStr">
        <is>
          <t>EdTech</t>
        </is>
      </c>
      <c r="V1523" t="inlineStr">
        <is>
          <t>US</t>
        </is>
      </c>
      <c r="W1523" t="inlineStr">
        <is>
          <t>other</t>
        </is>
      </c>
    </row>
    <row r="1524">
      <c r="A1524" t="inlineStr">
        <is>
          <t>S-b89305</t>
        </is>
      </c>
      <c r="B1524" t="inlineStr">
        <is>
          <t>A-0aaf6e</t>
        </is>
      </c>
      <c r="C1524" s="40" t="n">
        <v>45605</v>
      </c>
      <c r="D1524" s="40" t="n"/>
      <c r="E1524" t="n">
        <v>52</v>
      </c>
      <c r="F1524" t="n">
        <v>76</v>
      </c>
      <c r="G1524" t="inlineStr">
        <is>
          <t>2024-S2</t>
        </is>
      </c>
      <c r="H1524" t="inlineStr">
        <is>
          <t>Sim</t>
        </is>
      </c>
      <c r="I1524" t="n">
        <v>0</v>
      </c>
      <c r="J1524" s="41" t="n"/>
      <c r="L1524" t="inlineStr"/>
      <c r="M1524" t="inlineStr">
        <is>
          <t>Basic</t>
        </is>
      </c>
      <c r="N1524" t="inlineStr">
        <is>
          <t>monthly</t>
        </is>
      </c>
      <c r="O1524" t="inlineStr">
        <is>
          <t>Pago</t>
        </is>
      </c>
      <c r="P1524" t="inlineStr">
        <is>
          <t>Sim</t>
        </is>
      </c>
      <c r="Q1524" t="inlineStr">
        <is>
          <t>Não</t>
        </is>
      </c>
      <c r="R1524" t="inlineStr">
        <is>
          <t>Não</t>
        </is>
      </c>
      <c r="S1524" t="inlineStr">
        <is>
          <t>1–5</t>
        </is>
      </c>
      <c r="T1524" t="inlineStr">
        <is>
          <t>181–365 dias</t>
        </is>
      </c>
      <c r="U1524" t="inlineStr">
        <is>
          <t>FinTech</t>
        </is>
      </c>
      <c r="V1524" t="inlineStr">
        <is>
          <t>US</t>
        </is>
      </c>
      <c r="W1524" t="inlineStr">
        <is>
          <t>organic</t>
        </is>
      </c>
    </row>
    <row r="1525">
      <c r="A1525" t="inlineStr">
        <is>
          <t>S-81b6ee</t>
        </is>
      </c>
      <c r="B1525" t="inlineStr">
        <is>
          <t>A-e1b9cd</t>
        </is>
      </c>
      <c r="C1525" s="40" t="n">
        <v>45255</v>
      </c>
      <c r="D1525" s="40" t="n"/>
      <c r="E1525" t="n">
        <v>402</v>
      </c>
      <c r="F1525" t="n">
        <v>1960</v>
      </c>
      <c r="G1525" t="inlineStr">
        <is>
          <t>Até 2024-S1</t>
        </is>
      </c>
      <c r="H1525" t="inlineStr">
        <is>
          <t>Sim</t>
        </is>
      </c>
      <c r="I1525" t="n">
        <v>0</v>
      </c>
      <c r="J1525" s="41" t="n"/>
      <c r="L1525" t="inlineStr"/>
      <c r="M1525" t="inlineStr">
        <is>
          <t>Pro</t>
        </is>
      </c>
      <c r="N1525" t="inlineStr">
        <is>
          <t>annual</t>
        </is>
      </c>
      <c r="O1525" t="inlineStr">
        <is>
          <t>Pago</t>
        </is>
      </c>
      <c r="P1525" t="inlineStr">
        <is>
          <t>Não</t>
        </is>
      </c>
      <c r="Q1525" t="inlineStr">
        <is>
          <t>Não</t>
        </is>
      </c>
      <c r="R1525" t="inlineStr">
        <is>
          <t>Não</t>
        </is>
      </c>
      <c r="S1525" t="inlineStr">
        <is>
          <t>16–40</t>
        </is>
      </c>
      <c r="T1525" t="inlineStr">
        <is>
          <t>181–365 dias</t>
        </is>
      </c>
      <c r="U1525" t="inlineStr">
        <is>
          <t>DevTools</t>
        </is>
      </c>
      <c r="V1525" t="inlineStr">
        <is>
          <t>US</t>
        </is>
      </c>
      <c r="W1525" t="inlineStr">
        <is>
          <t>event</t>
        </is>
      </c>
    </row>
    <row r="1526">
      <c r="A1526" t="inlineStr">
        <is>
          <t>S-fbbd54</t>
        </is>
      </c>
      <c r="B1526" t="inlineStr">
        <is>
          <t>A-692f18</t>
        </is>
      </c>
      <c r="C1526" s="40" t="n">
        <v>45445</v>
      </c>
      <c r="D1526" s="40" t="n"/>
      <c r="E1526" t="n">
        <v>212</v>
      </c>
      <c r="F1526" t="n">
        <v>0</v>
      </c>
      <c r="G1526" t="inlineStr">
        <is>
          <t>Até 2024-S1</t>
        </is>
      </c>
      <c r="H1526" t="inlineStr">
        <is>
          <t>Sim</t>
        </is>
      </c>
      <c r="I1526" t="n">
        <v>0</v>
      </c>
      <c r="J1526" s="41" t="n"/>
      <c r="L1526" t="inlineStr"/>
      <c r="M1526" t="inlineStr">
        <is>
          <t>Pro</t>
        </is>
      </c>
      <c r="N1526" t="inlineStr">
        <is>
          <t>monthly</t>
        </is>
      </c>
      <c r="O1526" t="inlineStr">
        <is>
          <t>Trial</t>
        </is>
      </c>
      <c r="P1526" t="inlineStr">
        <is>
          <t>Sim</t>
        </is>
      </c>
      <c r="Q1526" t="inlineStr">
        <is>
          <t>Não</t>
        </is>
      </c>
      <c r="R1526" t="inlineStr">
        <is>
          <t>Não</t>
        </is>
      </c>
      <c r="S1526" t="inlineStr">
        <is>
          <t>1–5</t>
        </is>
      </c>
      <c r="T1526" t="inlineStr">
        <is>
          <t>31–90 dias</t>
        </is>
      </c>
      <c r="U1526" t="inlineStr">
        <is>
          <t>EdTech</t>
        </is>
      </c>
      <c r="V1526" t="inlineStr">
        <is>
          <t>US</t>
        </is>
      </c>
      <c r="W1526" t="inlineStr">
        <is>
          <t>other</t>
        </is>
      </c>
    </row>
    <row r="1527">
      <c r="A1527" t="inlineStr">
        <is>
          <t>S-f1fa8b</t>
        </is>
      </c>
      <c r="B1527" t="inlineStr">
        <is>
          <t>A-ffc04f</t>
        </is>
      </c>
      <c r="C1527" s="40" t="n">
        <v>45504</v>
      </c>
      <c r="D1527" s="40" t="n"/>
      <c r="E1527" t="n">
        <v>153</v>
      </c>
      <c r="F1527" t="n">
        <v>2695</v>
      </c>
      <c r="G1527" t="inlineStr">
        <is>
          <t>2024-S2</t>
        </is>
      </c>
      <c r="H1527" t="inlineStr">
        <is>
          <t>Sim</t>
        </is>
      </c>
      <c r="I1527" t="n">
        <v>0</v>
      </c>
      <c r="J1527" s="41" t="n"/>
      <c r="L1527" t="inlineStr"/>
      <c r="M1527" t="inlineStr">
        <is>
          <t>Pro</t>
        </is>
      </c>
      <c r="N1527" t="inlineStr">
        <is>
          <t>monthly</t>
        </is>
      </c>
      <c r="O1527" t="inlineStr">
        <is>
          <t>Pago</t>
        </is>
      </c>
      <c r="P1527" t="inlineStr">
        <is>
          <t>Não</t>
        </is>
      </c>
      <c r="Q1527" t="inlineStr">
        <is>
          <t>Não</t>
        </is>
      </c>
      <c r="R1527" t="inlineStr">
        <is>
          <t>Não</t>
        </is>
      </c>
      <c r="S1527" t="inlineStr">
        <is>
          <t>41+</t>
        </is>
      </c>
      <c r="T1527" t="inlineStr">
        <is>
          <t>31–90 dias</t>
        </is>
      </c>
      <c r="U1527" t="inlineStr">
        <is>
          <t>EdTech</t>
        </is>
      </c>
      <c r="V1527" t="inlineStr">
        <is>
          <t>US</t>
        </is>
      </c>
      <c r="W1527" t="inlineStr">
        <is>
          <t>ads</t>
        </is>
      </c>
    </row>
    <row r="1528">
      <c r="A1528" t="inlineStr">
        <is>
          <t>S-c6d8ce</t>
        </is>
      </c>
      <c r="B1528" t="inlineStr">
        <is>
          <t>A-249769</t>
        </is>
      </c>
      <c r="C1528" s="40" t="n">
        <v>45453</v>
      </c>
      <c r="D1528" s="40" t="n"/>
      <c r="E1528" t="n">
        <v>204</v>
      </c>
      <c r="F1528" t="n">
        <v>539</v>
      </c>
      <c r="G1528" t="inlineStr">
        <is>
          <t>Até 2024-S1</t>
        </is>
      </c>
      <c r="H1528" t="inlineStr">
        <is>
          <t>Sim</t>
        </is>
      </c>
      <c r="I1528" t="n">
        <v>0</v>
      </c>
      <c r="J1528" s="41" t="n"/>
      <c r="L1528" t="inlineStr"/>
      <c r="M1528" t="inlineStr">
        <is>
          <t>Pro</t>
        </is>
      </c>
      <c r="N1528" t="inlineStr">
        <is>
          <t>monthly</t>
        </is>
      </c>
      <c r="O1528" t="inlineStr">
        <is>
          <t>Pago</t>
        </is>
      </c>
      <c r="P1528" t="inlineStr">
        <is>
          <t>Sim</t>
        </is>
      </c>
      <c r="Q1528" t="inlineStr">
        <is>
          <t>Não</t>
        </is>
      </c>
      <c r="R1528" t="inlineStr">
        <is>
          <t>Não</t>
        </is>
      </c>
      <c r="S1528" t="inlineStr">
        <is>
          <t>6–15</t>
        </is>
      </c>
      <c r="T1528" t="inlineStr">
        <is>
          <t>31–90 dias</t>
        </is>
      </c>
      <c r="U1528" t="inlineStr">
        <is>
          <t>Cybersecurity</t>
        </is>
      </c>
      <c r="V1528" t="inlineStr">
        <is>
          <t>US</t>
        </is>
      </c>
      <c r="W1528" t="inlineStr">
        <is>
          <t>event</t>
        </is>
      </c>
    </row>
    <row r="1529">
      <c r="A1529" t="inlineStr">
        <is>
          <t>S-226cf3</t>
        </is>
      </c>
      <c r="B1529" t="inlineStr">
        <is>
          <t>A-956988</t>
        </is>
      </c>
      <c r="C1529" s="40" t="n">
        <v>45644</v>
      </c>
      <c r="D1529" s="40" t="n"/>
      <c r="E1529" t="n">
        <v>13</v>
      </c>
      <c r="F1529" t="n">
        <v>2058</v>
      </c>
      <c r="G1529" t="inlineStr">
        <is>
          <t>2024-S2</t>
        </is>
      </c>
      <c r="H1529" t="inlineStr">
        <is>
          <t>Não</t>
        </is>
      </c>
      <c r="I1529" t="n">
        <v>0</v>
      </c>
      <c r="J1529" s="41" t="n"/>
      <c r="L1529" t="inlineStr"/>
      <c r="M1529" t="inlineStr">
        <is>
          <t>Pro</t>
        </is>
      </c>
      <c r="N1529" t="inlineStr">
        <is>
          <t>monthly</t>
        </is>
      </c>
      <c r="O1529" t="inlineStr">
        <is>
          <t>Pago</t>
        </is>
      </c>
      <c r="P1529" t="inlineStr">
        <is>
          <t>Sim</t>
        </is>
      </c>
      <c r="Q1529" t="inlineStr">
        <is>
          <t>Não</t>
        </is>
      </c>
      <c r="R1529" t="inlineStr">
        <is>
          <t>Sim</t>
        </is>
      </c>
      <c r="S1529" t="inlineStr">
        <is>
          <t>41+</t>
        </is>
      </c>
      <c r="T1529" t="inlineStr">
        <is>
          <t>Conta nova (≤ 30 dias)</t>
        </is>
      </c>
      <c r="U1529" t="inlineStr">
        <is>
          <t>EdTech</t>
        </is>
      </c>
      <c r="V1529" t="inlineStr">
        <is>
          <t>UK</t>
        </is>
      </c>
      <c r="W1529" t="inlineStr">
        <is>
          <t>ads</t>
        </is>
      </c>
    </row>
    <row r="1530">
      <c r="A1530" t="inlineStr">
        <is>
          <t>S-9e2c78</t>
        </is>
      </c>
      <c r="B1530" t="inlineStr">
        <is>
          <t>A-e4144b</t>
        </is>
      </c>
      <c r="C1530" s="40" t="n">
        <v>45644</v>
      </c>
      <c r="D1530" s="40" t="n"/>
      <c r="E1530" t="n">
        <v>13</v>
      </c>
      <c r="F1530" t="n">
        <v>0</v>
      </c>
      <c r="G1530" t="inlineStr">
        <is>
          <t>2024-S2</t>
        </is>
      </c>
      <c r="H1530" t="inlineStr">
        <is>
          <t>Não</t>
        </is>
      </c>
      <c r="I1530" t="n">
        <v>0</v>
      </c>
      <c r="J1530" s="41" t="n"/>
      <c r="L1530" t="inlineStr"/>
      <c r="M1530" t="inlineStr">
        <is>
          <t>Basic</t>
        </is>
      </c>
      <c r="N1530" t="inlineStr">
        <is>
          <t>annual</t>
        </is>
      </c>
      <c r="O1530" t="inlineStr">
        <is>
          <t>Trial</t>
        </is>
      </c>
      <c r="P1530" t="inlineStr">
        <is>
          <t>Sim</t>
        </is>
      </c>
      <c r="Q1530" t="inlineStr">
        <is>
          <t>Não</t>
        </is>
      </c>
      <c r="R1530" t="inlineStr">
        <is>
          <t>Não</t>
        </is>
      </c>
      <c r="S1530" t="inlineStr">
        <is>
          <t>41+</t>
        </is>
      </c>
      <c r="T1530" t="inlineStr">
        <is>
          <t>31–90 dias</t>
        </is>
      </c>
      <c r="U1530" t="inlineStr">
        <is>
          <t>EdTech</t>
        </is>
      </c>
      <c r="V1530" t="inlineStr">
        <is>
          <t>UK</t>
        </is>
      </c>
      <c r="W1530" t="inlineStr">
        <is>
          <t>other</t>
        </is>
      </c>
    </row>
    <row r="1531">
      <c r="A1531" t="inlineStr">
        <is>
          <t>S-61bcfb</t>
        </is>
      </c>
      <c r="B1531" t="inlineStr">
        <is>
          <t>A-4e631b</t>
        </is>
      </c>
      <c r="C1531" s="40" t="n">
        <v>45601</v>
      </c>
      <c r="D1531" s="40" t="n"/>
      <c r="E1531" t="n">
        <v>56</v>
      </c>
      <c r="F1531" t="n">
        <v>418</v>
      </c>
      <c r="G1531" t="inlineStr">
        <is>
          <t>2024-S2</t>
        </is>
      </c>
      <c r="H1531" t="inlineStr">
        <is>
          <t>Sim</t>
        </is>
      </c>
      <c r="I1531" t="n">
        <v>0</v>
      </c>
      <c r="J1531" s="41" t="n"/>
      <c r="L1531" t="inlineStr"/>
      <c r="M1531" t="inlineStr">
        <is>
          <t>Basic</t>
        </is>
      </c>
      <c r="N1531" t="inlineStr">
        <is>
          <t>monthly</t>
        </is>
      </c>
      <c r="O1531" t="inlineStr">
        <is>
          <t>Pago</t>
        </is>
      </c>
      <c r="P1531" t="inlineStr">
        <is>
          <t>Sim</t>
        </is>
      </c>
      <c r="Q1531" t="inlineStr">
        <is>
          <t>Não</t>
        </is>
      </c>
      <c r="R1531" t="inlineStr">
        <is>
          <t>Não</t>
        </is>
      </c>
      <c r="S1531" t="inlineStr">
        <is>
          <t>16–40</t>
        </is>
      </c>
      <c r="T1531" t="inlineStr">
        <is>
          <t>181–365 dias</t>
        </is>
      </c>
      <c r="U1531" t="inlineStr">
        <is>
          <t>FinTech</t>
        </is>
      </c>
      <c r="V1531" t="inlineStr">
        <is>
          <t>US</t>
        </is>
      </c>
      <c r="W1531" t="inlineStr">
        <is>
          <t>other</t>
        </is>
      </c>
    </row>
    <row r="1532">
      <c r="A1532" t="inlineStr">
        <is>
          <t>S-96a469</t>
        </is>
      </c>
      <c r="B1532" t="inlineStr">
        <is>
          <t>A-e693b6</t>
        </is>
      </c>
      <c r="C1532" s="40" t="n">
        <v>45207</v>
      </c>
      <c r="D1532" s="40" t="n"/>
      <c r="E1532" t="n">
        <v>450</v>
      </c>
      <c r="F1532" t="n">
        <v>2695</v>
      </c>
      <c r="G1532" t="inlineStr">
        <is>
          <t>Até 2024-S1</t>
        </is>
      </c>
      <c r="H1532" t="inlineStr">
        <is>
          <t>Sim</t>
        </is>
      </c>
      <c r="I1532" t="n">
        <v>0</v>
      </c>
      <c r="J1532" s="41" t="n"/>
      <c r="L1532" t="inlineStr"/>
      <c r="M1532" t="inlineStr">
        <is>
          <t>Pro</t>
        </is>
      </c>
      <c r="N1532" t="inlineStr">
        <is>
          <t>annual</t>
        </is>
      </c>
      <c r="O1532" t="inlineStr">
        <is>
          <t>Pago</t>
        </is>
      </c>
      <c r="P1532" t="inlineStr">
        <is>
          <t>Sim</t>
        </is>
      </c>
      <c r="Q1532" t="inlineStr">
        <is>
          <t>Não</t>
        </is>
      </c>
      <c r="R1532" t="inlineStr">
        <is>
          <t>Não</t>
        </is>
      </c>
      <c r="S1532" t="inlineStr">
        <is>
          <t>41+</t>
        </is>
      </c>
      <c r="T1532" t="inlineStr">
        <is>
          <t>91–180 dias</t>
        </is>
      </c>
      <c r="U1532" t="inlineStr">
        <is>
          <t>FinTech</t>
        </is>
      </c>
      <c r="V1532" t="inlineStr">
        <is>
          <t>AU</t>
        </is>
      </c>
      <c r="W1532" t="inlineStr">
        <is>
          <t>event</t>
        </is>
      </c>
    </row>
    <row r="1533">
      <c r="A1533" t="inlineStr">
        <is>
          <t>S-5c2991</t>
        </is>
      </c>
      <c r="B1533" t="inlineStr">
        <is>
          <t>A-94c3cd</t>
        </is>
      </c>
      <c r="C1533" s="40" t="n">
        <v>45297</v>
      </c>
      <c r="D1533" s="40" t="n"/>
      <c r="E1533" t="n">
        <v>360</v>
      </c>
      <c r="F1533" t="n">
        <v>0</v>
      </c>
      <c r="G1533" t="inlineStr">
        <is>
          <t>Até 2024-S1</t>
        </is>
      </c>
      <c r="H1533" t="inlineStr">
        <is>
          <t>Sim</t>
        </is>
      </c>
      <c r="I1533" t="n">
        <v>0</v>
      </c>
      <c r="J1533" s="41" t="n"/>
      <c r="L1533" t="inlineStr"/>
      <c r="M1533" t="inlineStr">
        <is>
          <t>Enterprise</t>
        </is>
      </c>
      <c r="N1533" t="inlineStr">
        <is>
          <t>annual</t>
        </is>
      </c>
      <c r="O1533" t="inlineStr">
        <is>
          <t>Trial</t>
        </is>
      </c>
      <c r="P1533" t="inlineStr">
        <is>
          <t>Sim</t>
        </is>
      </c>
      <c r="Q1533" t="inlineStr">
        <is>
          <t>Não</t>
        </is>
      </c>
      <c r="R1533" t="inlineStr">
        <is>
          <t>Não</t>
        </is>
      </c>
      <c r="S1533" t="inlineStr">
        <is>
          <t>16–40</t>
        </is>
      </c>
      <c r="T1533" t="inlineStr">
        <is>
          <t>91–180 dias</t>
        </is>
      </c>
      <c r="U1533" t="inlineStr">
        <is>
          <t>FinTech</t>
        </is>
      </c>
      <c r="V1533" t="inlineStr">
        <is>
          <t>CA</t>
        </is>
      </c>
      <c r="W1533" t="inlineStr">
        <is>
          <t>other</t>
        </is>
      </c>
    </row>
    <row r="1534">
      <c r="A1534" t="inlineStr">
        <is>
          <t>S-771f7b</t>
        </is>
      </c>
      <c r="B1534" t="inlineStr">
        <is>
          <t>A-5c9849</t>
        </is>
      </c>
      <c r="C1534" s="40" t="n">
        <v>45626</v>
      </c>
      <c r="D1534" s="40" t="n"/>
      <c r="E1534" t="n">
        <v>31</v>
      </c>
      <c r="F1534" t="n">
        <v>12338</v>
      </c>
      <c r="G1534" t="inlineStr">
        <is>
          <t>2024-S2</t>
        </is>
      </c>
      <c r="H1534" t="inlineStr">
        <is>
          <t>Sim</t>
        </is>
      </c>
      <c r="I1534" t="n">
        <v>0</v>
      </c>
      <c r="J1534" s="41" t="n"/>
      <c r="L1534" t="inlineStr"/>
      <c r="M1534" t="inlineStr">
        <is>
          <t>Enterprise</t>
        </is>
      </c>
      <c r="N1534" t="inlineStr">
        <is>
          <t>annual</t>
        </is>
      </c>
      <c r="O1534" t="inlineStr">
        <is>
          <t>Pago</t>
        </is>
      </c>
      <c r="P1534" t="inlineStr">
        <is>
          <t>Sim</t>
        </is>
      </c>
      <c r="Q1534" t="inlineStr">
        <is>
          <t>Não</t>
        </is>
      </c>
      <c r="R1534" t="inlineStr">
        <is>
          <t>Não</t>
        </is>
      </c>
      <c r="S1534" t="inlineStr">
        <is>
          <t>41+</t>
        </is>
      </c>
      <c r="T1534" t="inlineStr">
        <is>
          <t>Conta nova (≤ 30 dias)</t>
        </is>
      </c>
      <c r="U1534" t="inlineStr">
        <is>
          <t>EdTech</t>
        </is>
      </c>
      <c r="V1534" t="inlineStr">
        <is>
          <t>IN</t>
        </is>
      </c>
      <c r="W1534" t="inlineStr">
        <is>
          <t>partner</t>
        </is>
      </c>
    </row>
    <row r="1535">
      <c r="A1535" t="inlineStr">
        <is>
          <t>S-bdd5df</t>
        </is>
      </c>
      <c r="B1535" t="inlineStr">
        <is>
          <t>A-a45270</t>
        </is>
      </c>
      <c r="C1535" s="40" t="n">
        <v>45491</v>
      </c>
      <c r="D1535" s="40" t="n"/>
      <c r="E1535" t="n">
        <v>166</v>
      </c>
      <c r="F1535" t="n">
        <v>4975</v>
      </c>
      <c r="G1535" t="inlineStr">
        <is>
          <t>2024-S2</t>
        </is>
      </c>
      <c r="H1535" t="inlineStr">
        <is>
          <t>Sim</t>
        </is>
      </c>
      <c r="I1535" t="n">
        <v>0</v>
      </c>
      <c r="J1535" s="41" t="n"/>
      <c r="L1535" t="inlineStr"/>
      <c r="M1535" t="inlineStr">
        <is>
          <t>Enterprise</t>
        </is>
      </c>
      <c r="N1535" t="inlineStr">
        <is>
          <t>monthly</t>
        </is>
      </c>
      <c r="O1535" t="inlineStr">
        <is>
          <t>Pago</t>
        </is>
      </c>
      <c r="P1535" t="inlineStr">
        <is>
          <t>Não</t>
        </is>
      </c>
      <c r="Q1535" t="inlineStr">
        <is>
          <t>Não</t>
        </is>
      </c>
      <c r="R1535" t="inlineStr">
        <is>
          <t>Não</t>
        </is>
      </c>
      <c r="S1535" t="inlineStr">
        <is>
          <t>16–40</t>
        </is>
      </c>
      <c r="T1535" t="inlineStr">
        <is>
          <t>Conta nova (≤ 30 dias)</t>
        </is>
      </c>
      <c r="U1535" t="inlineStr">
        <is>
          <t>HealthTech</t>
        </is>
      </c>
      <c r="V1535" t="inlineStr">
        <is>
          <t>US</t>
        </is>
      </c>
      <c r="W1535" t="inlineStr">
        <is>
          <t>ads</t>
        </is>
      </c>
    </row>
    <row r="1536">
      <c r="A1536" t="inlineStr">
        <is>
          <t>S-c46499</t>
        </is>
      </c>
      <c r="B1536" t="inlineStr">
        <is>
          <t>A-00cac8</t>
        </is>
      </c>
      <c r="C1536" s="40" t="n">
        <v>45354</v>
      </c>
      <c r="D1536" s="40" t="n"/>
      <c r="E1536" t="n">
        <v>303</v>
      </c>
      <c r="F1536" t="n">
        <v>152</v>
      </c>
      <c r="G1536" t="inlineStr">
        <is>
          <t>Até 2024-S1</t>
        </is>
      </c>
      <c r="H1536" t="inlineStr">
        <is>
          <t>Sim</t>
        </is>
      </c>
      <c r="I1536" t="n">
        <v>0</v>
      </c>
      <c r="J1536" s="41" t="n"/>
      <c r="L1536" t="inlineStr"/>
      <c r="M1536" t="inlineStr">
        <is>
          <t>Basic</t>
        </is>
      </c>
      <c r="N1536" t="inlineStr">
        <is>
          <t>annual</t>
        </is>
      </c>
      <c r="O1536" t="inlineStr">
        <is>
          <t>Pago</t>
        </is>
      </c>
      <c r="P1536" t="inlineStr">
        <is>
          <t>Sim</t>
        </is>
      </c>
      <c r="Q1536" t="inlineStr">
        <is>
          <t>Não</t>
        </is>
      </c>
      <c r="R1536" t="inlineStr">
        <is>
          <t>Não</t>
        </is>
      </c>
      <c r="S1536" t="inlineStr">
        <is>
          <t>6–15</t>
        </is>
      </c>
      <c r="T1536" t="inlineStr">
        <is>
          <t>91–180 dias</t>
        </is>
      </c>
      <c r="U1536" t="inlineStr">
        <is>
          <t>HealthTech</t>
        </is>
      </c>
      <c r="V1536" t="inlineStr">
        <is>
          <t>AU</t>
        </is>
      </c>
      <c r="W1536" t="inlineStr">
        <is>
          <t>organic</t>
        </is>
      </c>
    </row>
    <row r="1537">
      <c r="A1537" t="inlineStr">
        <is>
          <t>S-03a5b0</t>
        </is>
      </c>
      <c r="B1537" t="inlineStr">
        <is>
          <t>A-068fc6</t>
        </is>
      </c>
      <c r="C1537" s="40" t="n">
        <v>45486</v>
      </c>
      <c r="D1537" s="40" t="n"/>
      <c r="E1537" t="n">
        <v>171</v>
      </c>
      <c r="F1537" t="n">
        <v>6965</v>
      </c>
      <c r="G1537" t="inlineStr">
        <is>
          <t>2024-S2</t>
        </is>
      </c>
      <c r="H1537" t="inlineStr">
        <is>
          <t>Sim</t>
        </is>
      </c>
      <c r="I1537" t="n">
        <v>0</v>
      </c>
      <c r="J1537" s="41" t="n"/>
      <c r="L1537" t="inlineStr"/>
      <c r="M1537" t="inlineStr">
        <is>
          <t>Enterprise</t>
        </is>
      </c>
      <c r="N1537" t="inlineStr">
        <is>
          <t>monthly</t>
        </is>
      </c>
      <c r="O1537" t="inlineStr">
        <is>
          <t>Pago</t>
        </is>
      </c>
      <c r="P1537" t="inlineStr">
        <is>
          <t>Sim</t>
        </is>
      </c>
      <c r="Q1537" t="inlineStr">
        <is>
          <t>Não</t>
        </is>
      </c>
      <c r="R1537" t="inlineStr">
        <is>
          <t>Não</t>
        </is>
      </c>
      <c r="S1537" t="inlineStr">
        <is>
          <t>16–40</t>
        </is>
      </c>
      <c r="T1537" t="inlineStr">
        <is>
          <t>181–365 dias</t>
        </is>
      </c>
      <c r="U1537" t="inlineStr">
        <is>
          <t>EdTech</t>
        </is>
      </c>
      <c r="V1537" t="inlineStr">
        <is>
          <t>US</t>
        </is>
      </c>
      <c r="W1537" t="inlineStr">
        <is>
          <t>event</t>
        </is>
      </c>
    </row>
    <row r="1538">
      <c r="A1538" t="inlineStr">
        <is>
          <t>S-973e8e</t>
        </is>
      </c>
      <c r="B1538" t="inlineStr">
        <is>
          <t>A-0a282f</t>
        </is>
      </c>
      <c r="C1538" s="40" t="n">
        <v>45563</v>
      </c>
      <c r="D1538" s="40" t="n">
        <v>45642</v>
      </c>
      <c r="E1538" t="n">
        <v>79</v>
      </c>
      <c r="F1538" t="n">
        <v>1194</v>
      </c>
      <c r="G1538" t="inlineStr">
        <is>
          <t>2024-S2</t>
        </is>
      </c>
      <c r="H1538" t="inlineStr">
        <is>
          <t>Sim</t>
        </is>
      </c>
      <c r="I1538" t="n">
        <v>0</v>
      </c>
      <c r="J1538" s="41" t="n">
        <v>45627</v>
      </c>
      <c r="K1538" t="n">
        <v>16</v>
      </c>
      <c r="L1538" t="inlineStr">
        <is>
          <t>Não</t>
        </is>
      </c>
      <c r="M1538" t="inlineStr">
        <is>
          <t>Enterprise</t>
        </is>
      </c>
      <c r="N1538" t="inlineStr">
        <is>
          <t>annual</t>
        </is>
      </c>
      <c r="O1538" t="inlineStr">
        <is>
          <t>Pago</t>
        </is>
      </c>
      <c r="P1538" t="inlineStr">
        <is>
          <t>Sim</t>
        </is>
      </c>
      <c r="Q1538" t="inlineStr">
        <is>
          <t>Não</t>
        </is>
      </c>
      <c r="R1538" t="inlineStr">
        <is>
          <t>Não</t>
        </is>
      </c>
      <c r="S1538" t="inlineStr">
        <is>
          <t>6–15</t>
        </is>
      </c>
      <c r="T1538" t="inlineStr">
        <is>
          <t>31–90 dias</t>
        </is>
      </c>
      <c r="U1538" t="inlineStr">
        <is>
          <t>DevTools</t>
        </is>
      </c>
      <c r="V1538" t="inlineStr">
        <is>
          <t>US</t>
        </is>
      </c>
      <c r="W1538" t="inlineStr">
        <is>
          <t>organic</t>
        </is>
      </c>
    </row>
    <row r="1539">
      <c r="A1539" t="inlineStr">
        <is>
          <t>S-8c8905</t>
        </is>
      </c>
      <c r="B1539" t="inlineStr">
        <is>
          <t>A-ba6516</t>
        </is>
      </c>
      <c r="C1539" s="40" t="n">
        <v>45430</v>
      </c>
      <c r="D1539" s="40" t="n"/>
      <c r="E1539" t="n">
        <v>227</v>
      </c>
      <c r="F1539" t="n">
        <v>5373</v>
      </c>
      <c r="G1539" t="inlineStr">
        <is>
          <t>Até 2024-S1</t>
        </is>
      </c>
      <c r="H1539" t="inlineStr">
        <is>
          <t>Sim</t>
        </is>
      </c>
      <c r="I1539" t="n">
        <v>0</v>
      </c>
      <c r="J1539" s="41" t="n"/>
      <c r="L1539" t="inlineStr"/>
      <c r="M1539" t="inlineStr">
        <is>
          <t>Enterprise</t>
        </is>
      </c>
      <c r="N1539" t="inlineStr">
        <is>
          <t>annual</t>
        </is>
      </c>
      <c r="O1539" t="inlineStr">
        <is>
          <t>Pago</t>
        </is>
      </c>
      <c r="P1539" t="inlineStr">
        <is>
          <t>Sim</t>
        </is>
      </c>
      <c r="Q1539" t="inlineStr">
        <is>
          <t>Não</t>
        </is>
      </c>
      <c r="R1539" t="inlineStr">
        <is>
          <t>Não</t>
        </is>
      </c>
      <c r="S1539" t="inlineStr">
        <is>
          <t>16–40</t>
        </is>
      </c>
      <c r="T1539" t="inlineStr">
        <is>
          <t>181–365 dias</t>
        </is>
      </c>
      <c r="U1539" t="inlineStr">
        <is>
          <t>FinTech</t>
        </is>
      </c>
      <c r="V1539" t="inlineStr">
        <is>
          <t>US</t>
        </is>
      </c>
      <c r="W1539" t="inlineStr">
        <is>
          <t>ads</t>
        </is>
      </c>
    </row>
    <row r="1540">
      <c r="A1540" t="inlineStr">
        <is>
          <t>S-6d09f2</t>
        </is>
      </c>
      <c r="B1540" t="inlineStr">
        <is>
          <t>A-f92792</t>
        </is>
      </c>
      <c r="C1540" s="40" t="n">
        <v>45620</v>
      </c>
      <c r="D1540" s="40" t="n"/>
      <c r="E1540" t="n">
        <v>37</v>
      </c>
      <c r="F1540" t="n">
        <v>57</v>
      </c>
      <c r="G1540" t="inlineStr">
        <is>
          <t>2024-S2</t>
        </is>
      </c>
      <c r="H1540" t="inlineStr">
        <is>
          <t>Sim</t>
        </is>
      </c>
      <c r="I1540" t="n">
        <v>0</v>
      </c>
      <c r="J1540" s="41" t="n"/>
      <c r="L1540" t="inlineStr"/>
      <c r="M1540" t="inlineStr">
        <is>
          <t>Basic</t>
        </is>
      </c>
      <c r="N1540" t="inlineStr">
        <is>
          <t>monthly</t>
        </is>
      </c>
      <c r="O1540" t="inlineStr">
        <is>
          <t>Pago</t>
        </is>
      </c>
      <c r="P1540" t="inlineStr">
        <is>
          <t>Sim</t>
        </is>
      </c>
      <c r="Q1540" t="inlineStr">
        <is>
          <t>Não</t>
        </is>
      </c>
      <c r="R1540" t="inlineStr">
        <is>
          <t>Não</t>
        </is>
      </c>
      <c r="S1540" t="inlineStr">
        <is>
          <t>1–5</t>
        </is>
      </c>
      <c r="T1540" t="inlineStr">
        <is>
          <t>91–180 dias</t>
        </is>
      </c>
      <c r="U1540" t="inlineStr">
        <is>
          <t>FinTech</t>
        </is>
      </c>
      <c r="V1540" t="inlineStr">
        <is>
          <t>US</t>
        </is>
      </c>
      <c r="W1540" t="inlineStr">
        <is>
          <t>ads</t>
        </is>
      </c>
    </row>
    <row r="1541">
      <c r="A1541" t="inlineStr">
        <is>
          <t>S-32d56d</t>
        </is>
      </c>
      <c r="B1541" t="inlineStr">
        <is>
          <t>A-9f9299</t>
        </is>
      </c>
      <c r="C1541" s="40" t="n">
        <v>45257</v>
      </c>
      <c r="D1541" s="40" t="n"/>
      <c r="E1541" t="n">
        <v>400</v>
      </c>
      <c r="F1541" t="n">
        <v>5572</v>
      </c>
      <c r="G1541" t="inlineStr">
        <is>
          <t>Até 2024-S1</t>
        </is>
      </c>
      <c r="H1541" t="inlineStr">
        <is>
          <t>Sim</t>
        </is>
      </c>
      <c r="I1541" t="n">
        <v>0</v>
      </c>
      <c r="J1541" s="41" t="n"/>
      <c r="L1541" t="inlineStr"/>
      <c r="M1541" t="inlineStr">
        <is>
          <t>Enterprise</t>
        </is>
      </c>
      <c r="N1541" t="inlineStr">
        <is>
          <t>annual</t>
        </is>
      </c>
      <c r="O1541" t="inlineStr">
        <is>
          <t>Pago</t>
        </is>
      </c>
      <c r="P1541" t="inlineStr">
        <is>
          <t>Sim</t>
        </is>
      </c>
      <c r="Q1541" t="inlineStr">
        <is>
          <t>Não</t>
        </is>
      </c>
      <c r="R1541" t="inlineStr">
        <is>
          <t>Não</t>
        </is>
      </c>
      <c r="S1541" t="inlineStr">
        <is>
          <t>16–40</t>
        </is>
      </c>
      <c r="T1541" t="inlineStr">
        <is>
          <t>31–90 dias</t>
        </is>
      </c>
      <c r="U1541" t="inlineStr">
        <is>
          <t>FinTech</t>
        </is>
      </c>
      <c r="V1541" t="inlineStr">
        <is>
          <t>US</t>
        </is>
      </c>
      <c r="W1541" t="inlineStr">
        <is>
          <t>organic</t>
        </is>
      </c>
    </row>
    <row r="1542">
      <c r="A1542" t="inlineStr">
        <is>
          <t>S-54e8b2</t>
        </is>
      </c>
      <c r="B1542" t="inlineStr">
        <is>
          <t>A-19b2c8</t>
        </is>
      </c>
      <c r="C1542" s="40" t="n">
        <v>45430</v>
      </c>
      <c r="D1542" s="40" t="n"/>
      <c r="E1542" t="n">
        <v>227</v>
      </c>
      <c r="F1542" t="n">
        <v>980</v>
      </c>
      <c r="G1542" t="inlineStr">
        <is>
          <t>Até 2024-S1</t>
        </is>
      </c>
      <c r="H1542" t="inlineStr">
        <is>
          <t>Sim</t>
        </is>
      </c>
      <c r="I1542" t="n">
        <v>0</v>
      </c>
      <c r="J1542" s="41" t="n"/>
      <c r="L1542" t="inlineStr"/>
      <c r="M1542" t="inlineStr">
        <is>
          <t>Pro</t>
        </is>
      </c>
      <c r="N1542" t="inlineStr">
        <is>
          <t>monthly</t>
        </is>
      </c>
      <c r="O1542" t="inlineStr">
        <is>
          <t>Pago</t>
        </is>
      </c>
      <c r="P1542" t="inlineStr">
        <is>
          <t>Sim</t>
        </is>
      </c>
      <c r="Q1542" t="inlineStr">
        <is>
          <t>Não</t>
        </is>
      </c>
      <c r="R1542" t="inlineStr">
        <is>
          <t>Não</t>
        </is>
      </c>
      <c r="S1542" t="inlineStr">
        <is>
          <t>16–40</t>
        </is>
      </c>
      <c r="T1542" t="inlineStr">
        <is>
          <t>181–365 dias</t>
        </is>
      </c>
      <c r="U1542" t="inlineStr">
        <is>
          <t>DevTools</t>
        </is>
      </c>
      <c r="V1542" t="inlineStr">
        <is>
          <t>IN</t>
        </is>
      </c>
      <c r="W1542" t="inlineStr">
        <is>
          <t>other</t>
        </is>
      </c>
    </row>
    <row r="1543">
      <c r="A1543" t="inlineStr">
        <is>
          <t>S-2664e1</t>
        </is>
      </c>
      <c r="B1543" t="inlineStr">
        <is>
          <t>A-2d4502</t>
        </is>
      </c>
      <c r="C1543" s="40" t="n">
        <v>45492</v>
      </c>
      <c r="D1543" s="40" t="n"/>
      <c r="E1543" t="n">
        <v>165</v>
      </c>
      <c r="F1543" t="n">
        <v>8159</v>
      </c>
      <c r="G1543" t="inlineStr">
        <is>
          <t>2024-S2</t>
        </is>
      </c>
      <c r="H1543" t="inlineStr">
        <is>
          <t>Sim</t>
        </is>
      </c>
      <c r="I1543" t="n">
        <v>0</v>
      </c>
      <c r="J1543" s="41" t="n"/>
      <c r="L1543" t="inlineStr"/>
      <c r="M1543" t="inlineStr">
        <is>
          <t>Enterprise</t>
        </is>
      </c>
      <c r="N1543" t="inlineStr">
        <is>
          <t>annual</t>
        </is>
      </c>
      <c r="O1543" t="inlineStr">
        <is>
          <t>Pago</t>
        </is>
      </c>
      <c r="P1543" t="inlineStr">
        <is>
          <t>Sim</t>
        </is>
      </c>
      <c r="Q1543" t="inlineStr">
        <is>
          <t>Sim</t>
        </is>
      </c>
      <c r="R1543" t="inlineStr">
        <is>
          <t>Não</t>
        </is>
      </c>
      <c r="S1543" t="inlineStr">
        <is>
          <t>41+</t>
        </is>
      </c>
      <c r="T1543" t="inlineStr">
        <is>
          <t>31–90 dias</t>
        </is>
      </c>
      <c r="U1543" t="inlineStr">
        <is>
          <t>FinTech</t>
        </is>
      </c>
      <c r="V1543" t="inlineStr">
        <is>
          <t>IN</t>
        </is>
      </c>
      <c r="W1543" t="inlineStr">
        <is>
          <t>event</t>
        </is>
      </c>
    </row>
    <row r="1544">
      <c r="A1544" t="inlineStr">
        <is>
          <t>S-ceaff7</t>
        </is>
      </c>
      <c r="B1544" t="inlineStr">
        <is>
          <t>A-a8b49c</t>
        </is>
      </c>
      <c r="C1544" s="40" t="n">
        <v>45338</v>
      </c>
      <c r="D1544" s="40" t="n"/>
      <c r="E1544" t="n">
        <v>319</v>
      </c>
      <c r="F1544" t="n">
        <v>304</v>
      </c>
      <c r="G1544" t="inlineStr">
        <is>
          <t>Até 2024-S1</t>
        </is>
      </c>
      <c r="H1544" t="inlineStr">
        <is>
          <t>Sim</t>
        </is>
      </c>
      <c r="I1544" t="n">
        <v>0</v>
      </c>
      <c r="J1544" s="41" t="n"/>
      <c r="L1544" t="inlineStr"/>
      <c r="M1544" t="inlineStr">
        <is>
          <t>Basic</t>
        </is>
      </c>
      <c r="N1544" t="inlineStr">
        <is>
          <t>annual</t>
        </is>
      </c>
      <c r="O1544" t="inlineStr">
        <is>
          <t>Pago</t>
        </is>
      </c>
      <c r="P1544" t="inlineStr">
        <is>
          <t>Sim</t>
        </is>
      </c>
      <c r="Q1544" t="inlineStr">
        <is>
          <t>Não</t>
        </is>
      </c>
      <c r="R1544" t="inlineStr">
        <is>
          <t>Não</t>
        </is>
      </c>
      <c r="S1544" t="inlineStr">
        <is>
          <t>16–40</t>
        </is>
      </c>
      <c r="T1544" t="inlineStr">
        <is>
          <t>91–180 dias</t>
        </is>
      </c>
      <c r="U1544" t="inlineStr">
        <is>
          <t>Cybersecurity</t>
        </is>
      </c>
      <c r="V1544" t="inlineStr">
        <is>
          <t>UK</t>
        </is>
      </c>
      <c r="W1544" t="inlineStr">
        <is>
          <t>partner</t>
        </is>
      </c>
    </row>
    <row r="1545">
      <c r="A1545" t="inlineStr">
        <is>
          <t>S-307b2b</t>
        </is>
      </c>
      <c r="B1545" t="inlineStr">
        <is>
          <t>A-4e44e8</t>
        </is>
      </c>
      <c r="C1545" s="40" t="n">
        <v>45556</v>
      </c>
      <c r="D1545" s="40" t="n">
        <v>45591</v>
      </c>
      <c r="E1545" t="n">
        <v>35</v>
      </c>
      <c r="F1545" t="n">
        <v>392</v>
      </c>
      <c r="G1545" t="inlineStr">
        <is>
          <t>2024-S2</t>
        </is>
      </c>
      <c r="H1545" t="inlineStr">
        <is>
          <t>Sim</t>
        </is>
      </c>
      <c r="I1545" t="n">
        <v>0</v>
      </c>
      <c r="J1545" s="41" t="n">
        <v>45566</v>
      </c>
      <c r="K1545" t="n">
        <v>26</v>
      </c>
      <c r="L1545" t="inlineStr">
        <is>
          <t>Não</t>
        </is>
      </c>
      <c r="M1545" t="inlineStr">
        <is>
          <t>Pro</t>
        </is>
      </c>
      <c r="N1545" t="inlineStr">
        <is>
          <t>annual</t>
        </is>
      </c>
      <c r="O1545" t="inlineStr">
        <is>
          <t>Pago</t>
        </is>
      </c>
      <c r="P1545" t="inlineStr">
        <is>
          <t>Sim</t>
        </is>
      </c>
      <c r="Q1545" t="inlineStr">
        <is>
          <t>Não</t>
        </is>
      </c>
      <c r="R1545" t="inlineStr">
        <is>
          <t>Não</t>
        </is>
      </c>
      <c r="S1545" t="inlineStr">
        <is>
          <t>6–15</t>
        </is>
      </c>
      <c r="T1545" t="inlineStr">
        <is>
          <t>31–90 dias</t>
        </is>
      </c>
      <c r="U1545" t="inlineStr">
        <is>
          <t>DevTools</t>
        </is>
      </c>
      <c r="V1545" t="inlineStr">
        <is>
          <t>US</t>
        </is>
      </c>
      <c r="W1545" t="inlineStr">
        <is>
          <t>ads</t>
        </is>
      </c>
    </row>
    <row r="1546">
      <c r="A1546" t="inlineStr">
        <is>
          <t>S-491216</t>
        </is>
      </c>
      <c r="B1546" t="inlineStr">
        <is>
          <t>A-b7ef83</t>
        </is>
      </c>
      <c r="C1546" s="40" t="n">
        <v>45551</v>
      </c>
      <c r="D1546" s="40" t="n"/>
      <c r="E1546" t="n">
        <v>106</v>
      </c>
      <c r="F1546" t="n">
        <v>1519</v>
      </c>
      <c r="G1546" t="inlineStr">
        <is>
          <t>2024-S2</t>
        </is>
      </c>
      <c r="H1546" t="inlineStr">
        <is>
          <t>Sim</t>
        </is>
      </c>
      <c r="I1546" t="n">
        <v>0</v>
      </c>
      <c r="J1546" s="41" t="n"/>
      <c r="L1546" t="inlineStr"/>
      <c r="M1546" t="inlineStr">
        <is>
          <t>Pro</t>
        </is>
      </c>
      <c r="N1546" t="inlineStr">
        <is>
          <t>annual</t>
        </is>
      </c>
      <c r="O1546" t="inlineStr">
        <is>
          <t>Pago</t>
        </is>
      </c>
      <c r="P1546" t="inlineStr">
        <is>
          <t>Sim</t>
        </is>
      </c>
      <c r="Q1546" t="inlineStr">
        <is>
          <t>Não</t>
        </is>
      </c>
      <c r="R1546" t="inlineStr">
        <is>
          <t>Não</t>
        </is>
      </c>
      <c r="S1546" t="inlineStr">
        <is>
          <t>16–40</t>
        </is>
      </c>
      <c r="T1546" t="inlineStr">
        <is>
          <t>91–180 dias</t>
        </is>
      </c>
      <c r="U1546" t="inlineStr">
        <is>
          <t>Cybersecurity</t>
        </is>
      </c>
      <c r="V1546" t="inlineStr">
        <is>
          <t>UK</t>
        </is>
      </c>
      <c r="W1546" t="inlineStr">
        <is>
          <t>partner</t>
        </is>
      </c>
    </row>
    <row r="1547">
      <c r="A1547" t="inlineStr">
        <is>
          <t>S-a70baa</t>
        </is>
      </c>
      <c r="B1547" t="inlineStr">
        <is>
          <t>A-883b7d</t>
        </is>
      </c>
      <c r="C1547" s="40" t="n">
        <v>45514</v>
      </c>
      <c r="D1547" s="40" t="n"/>
      <c r="E1547" t="n">
        <v>143</v>
      </c>
      <c r="F1547" t="n">
        <v>3383</v>
      </c>
      <c r="G1547" t="inlineStr">
        <is>
          <t>2024-S2</t>
        </is>
      </c>
      <c r="H1547" t="inlineStr">
        <is>
          <t>Sim</t>
        </is>
      </c>
      <c r="I1547" t="n">
        <v>0</v>
      </c>
      <c r="J1547" s="41" t="n"/>
      <c r="L1547" t="inlineStr"/>
      <c r="M1547" t="inlineStr">
        <is>
          <t>Enterprise</t>
        </is>
      </c>
      <c r="N1547" t="inlineStr">
        <is>
          <t>annual</t>
        </is>
      </c>
      <c r="O1547" t="inlineStr">
        <is>
          <t>Pago</t>
        </is>
      </c>
      <c r="P1547" t="inlineStr">
        <is>
          <t>Sim</t>
        </is>
      </c>
      <c r="Q1547" t="inlineStr">
        <is>
          <t>Não</t>
        </is>
      </c>
      <c r="R1547" t="inlineStr">
        <is>
          <t>Não</t>
        </is>
      </c>
      <c r="S1547" t="inlineStr">
        <is>
          <t>16–40</t>
        </is>
      </c>
      <c r="T1547" t="inlineStr">
        <is>
          <t>91–180 dias</t>
        </is>
      </c>
      <c r="U1547" t="inlineStr">
        <is>
          <t>Cybersecurity</t>
        </is>
      </c>
      <c r="V1547" t="inlineStr">
        <is>
          <t>IN</t>
        </is>
      </c>
      <c r="W1547" t="inlineStr">
        <is>
          <t>other</t>
        </is>
      </c>
    </row>
    <row r="1548">
      <c r="A1548" t="inlineStr">
        <is>
          <t>S-b5337b</t>
        </is>
      </c>
      <c r="B1548" t="inlineStr">
        <is>
          <t>A-7c6b6b</t>
        </is>
      </c>
      <c r="C1548" s="40" t="n">
        <v>45636</v>
      </c>
      <c r="D1548" s="40" t="n"/>
      <c r="E1548" t="n">
        <v>21</v>
      </c>
      <c r="F1548" t="n">
        <v>343</v>
      </c>
      <c r="G1548" t="inlineStr">
        <is>
          <t>2024-S2</t>
        </is>
      </c>
      <c r="H1548" t="inlineStr">
        <is>
          <t>Não</t>
        </is>
      </c>
      <c r="I1548" t="n">
        <v>0</v>
      </c>
      <c r="J1548" s="41" t="n"/>
      <c r="L1548" t="inlineStr"/>
      <c r="M1548" t="inlineStr">
        <is>
          <t>Pro</t>
        </is>
      </c>
      <c r="N1548" t="inlineStr">
        <is>
          <t>annual</t>
        </is>
      </c>
      <c r="O1548" t="inlineStr">
        <is>
          <t>Pago</t>
        </is>
      </c>
      <c r="P1548" t="inlineStr">
        <is>
          <t>Sim</t>
        </is>
      </c>
      <c r="Q1548" t="inlineStr">
        <is>
          <t>Não</t>
        </is>
      </c>
      <c r="R1548" t="inlineStr">
        <is>
          <t>Não</t>
        </is>
      </c>
      <c r="S1548" t="inlineStr">
        <is>
          <t>6–15</t>
        </is>
      </c>
      <c r="T1548" t="inlineStr">
        <is>
          <t>Conta nova (≤ 30 dias)</t>
        </is>
      </c>
      <c r="U1548" t="inlineStr">
        <is>
          <t>FinTech</t>
        </is>
      </c>
      <c r="V1548" t="inlineStr">
        <is>
          <t>US</t>
        </is>
      </c>
      <c r="W1548" t="inlineStr">
        <is>
          <t>other</t>
        </is>
      </c>
    </row>
    <row r="1549">
      <c r="A1549" t="inlineStr">
        <is>
          <t>S-b2b1b9</t>
        </is>
      </c>
      <c r="B1549" t="inlineStr">
        <is>
          <t>A-49b828</t>
        </is>
      </c>
      <c r="C1549" s="40" t="n">
        <v>45205</v>
      </c>
      <c r="D1549" s="40" t="n"/>
      <c r="E1549" t="n">
        <v>452</v>
      </c>
      <c r="F1549" t="n">
        <v>9751</v>
      </c>
      <c r="G1549" t="inlineStr">
        <is>
          <t>Até 2024-S1</t>
        </is>
      </c>
      <c r="H1549" t="inlineStr">
        <is>
          <t>Sim</t>
        </is>
      </c>
      <c r="I1549" t="n">
        <v>0</v>
      </c>
      <c r="J1549" s="41" t="n"/>
      <c r="L1549" t="inlineStr"/>
      <c r="M1549" t="inlineStr">
        <is>
          <t>Enterprise</t>
        </is>
      </c>
      <c r="N1549" t="inlineStr">
        <is>
          <t>annual</t>
        </is>
      </c>
      <c r="O1549" t="inlineStr">
        <is>
          <t>Pago</t>
        </is>
      </c>
      <c r="P1549" t="inlineStr">
        <is>
          <t>Sim</t>
        </is>
      </c>
      <c r="Q1549" t="inlineStr">
        <is>
          <t>Sim</t>
        </is>
      </c>
      <c r="R1549" t="inlineStr">
        <is>
          <t>Não</t>
        </is>
      </c>
      <c r="S1549" t="inlineStr">
        <is>
          <t>41+</t>
        </is>
      </c>
      <c r="T1549" t="inlineStr">
        <is>
          <t>91–180 dias</t>
        </is>
      </c>
      <c r="U1549" t="inlineStr">
        <is>
          <t>FinTech</t>
        </is>
      </c>
      <c r="V1549" t="inlineStr">
        <is>
          <t>IN</t>
        </is>
      </c>
      <c r="W1549" t="inlineStr">
        <is>
          <t>ads</t>
        </is>
      </c>
    </row>
    <row r="1550">
      <c r="A1550" t="inlineStr">
        <is>
          <t>S-6a02fe</t>
        </is>
      </c>
      <c r="B1550" t="inlineStr">
        <is>
          <t>A-35083d</t>
        </is>
      </c>
      <c r="C1550" s="40" t="n">
        <v>45237</v>
      </c>
      <c r="D1550" s="40" t="n"/>
      <c r="E1550" t="n">
        <v>420</v>
      </c>
      <c r="F1550" t="n">
        <v>475</v>
      </c>
      <c r="G1550" t="inlineStr">
        <is>
          <t>Até 2024-S1</t>
        </is>
      </c>
      <c r="H1550" t="inlineStr">
        <is>
          <t>Sim</t>
        </is>
      </c>
      <c r="I1550" t="n">
        <v>0</v>
      </c>
      <c r="J1550" s="41" t="n"/>
      <c r="L1550" t="inlineStr"/>
      <c r="M1550" t="inlineStr">
        <is>
          <t>Basic</t>
        </is>
      </c>
      <c r="N1550" t="inlineStr">
        <is>
          <t>monthly</t>
        </is>
      </c>
      <c r="O1550" t="inlineStr">
        <is>
          <t>Pago</t>
        </is>
      </c>
      <c r="P1550" t="inlineStr">
        <is>
          <t>Sim</t>
        </is>
      </c>
      <c r="Q1550" t="inlineStr">
        <is>
          <t>Não</t>
        </is>
      </c>
      <c r="R1550" t="inlineStr">
        <is>
          <t>Não</t>
        </is>
      </c>
      <c r="S1550" t="inlineStr">
        <is>
          <t>16–40</t>
        </is>
      </c>
      <c r="T1550" t="inlineStr">
        <is>
          <t>181–365 dias</t>
        </is>
      </c>
      <c r="U1550" t="inlineStr">
        <is>
          <t>HealthTech</t>
        </is>
      </c>
      <c r="V1550" t="inlineStr">
        <is>
          <t>IN</t>
        </is>
      </c>
      <c r="W1550" t="inlineStr">
        <is>
          <t>partner</t>
        </is>
      </c>
    </row>
    <row r="1551">
      <c r="A1551" t="inlineStr">
        <is>
          <t>S-0865f1</t>
        </is>
      </c>
      <c r="B1551" t="inlineStr">
        <is>
          <t>A-95b24a</t>
        </is>
      </c>
      <c r="C1551" s="40" t="n">
        <v>45270</v>
      </c>
      <c r="D1551" s="40" t="n"/>
      <c r="E1551" t="n">
        <v>387</v>
      </c>
      <c r="F1551" t="n">
        <v>722</v>
      </c>
      <c r="G1551" t="inlineStr">
        <is>
          <t>Até 2024-S1</t>
        </is>
      </c>
      <c r="H1551" t="inlineStr">
        <is>
          <t>Sim</t>
        </is>
      </c>
      <c r="I1551" t="n">
        <v>0</v>
      </c>
      <c r="J1551" s="41" t="n"/>
      <c r="L1551" t="inlineStr"/>
      <c r="M1551" t="inlineStr">
        <is>
          <t>Basic</t>
        </is>
      </c>
      <c r="N1551" t="inlineStr">
        <is>
          <t>annual</t>
        </is>
      </c>
      <c r="O1551" t="inlineStr">
        <is>
          <t>Pago</t>
        </is>
      </c>
      <c r="P1551" t="inlineStr">
        <is>
          <t>Sim</t>
        </is>
      </c>
      <c r="Q1551" t="inlineStr">
        <is>
          <t>Não</t>
        </is>
      </c>
      <c r="R1551" t="inlineStr">
        <is>
          <t>Não</t>
        </is>
      </c>
      <c r="S1551" t="inlineStr">
        <is>
          <t>16–40</t>
        </is>
      </c>
      <c r="T1551" t="inlineStr">
        <is>
          <t>181–365 dias</t>
        </is>
      </c>
      <c r="U1551" t="inlineStr">
        <is>
          <t>FinTech</t>
        </is>
      </c>
      <c r="V1551" t="inlineStr">
        <is>
          <t>US</t>
        </is>
      </c>
      <c r="W1551" t="inlineStr">
        <is>
          <t>event</t>
        </is>
      </c>
    </row>
    <row r="1552">
      <c r="A1552" t="inlineStr">
        <is>
          <t>S-4f21c1</t>
        </is>
      </c>
      <c r="B1552" t="inlineStr">
        <is>
          <t>A-9f9299</t>
        </is>
      </c>
      <c r="C1552" s="40" t="n">
        <v>45254</v>
      </c>
      <c r="D1552" s="40" t="n">
        <v>45493</v>
      </c>
      <c r="E1552" t="n">
        <v>239</v>
      </c>
      <c r="F1552" t="n">
        <v>5572</v>
      </c>
      <c r="G1552" t="inlineStr">
        <is>
          <t>Até 2024-S1</t>
        </is>
      </c>
      <c r="H1552" t="inlineStr">
        <is>
          <t>Sim</t>
        </is>
      </c>
      <c r="I1552" t="n">
        <v>0</v>
      </c>
      <c r="J1552" s="41" t="n">
        <v>45474</v>
      </c>
      <c r="K1552" t="n">
        <v>20</v>
      </c>
      <c r="L1552" t="inlineStr">
        <is>
          <t>Não</t>
        </is>
      </c>
      <c r="M1552" t="inlineStr">
        <is>
          <t>Enterprise</t>
        </is>
      </c>
      <c r="N1552" t="inlineStr">
        <is>
          <t>annual</t>
        </is>
      </c>
      <c r="O1552" t="inlineStr">
        <is>
          <t>Pago</t>
        </is>
      </c>
      <c r="P1552" t="inlineStr">
        <is>
          <t>Sim</t>
        </is>
      </c>
      <c r="Q1552" t="inlineStr">
        <is>
          <t>Não</t>
        </is>
      </c>
      <c r="R1552" t="inlineStr">
        <is>
          <t>Não</t>
        </is>
      </c>
      <c r="S1552" t="inlineStr">
        <is>
          <t>16–40</t>
        </is>
      </c>
      <c r="T1552" t="inlineStr">
        <is>
          <t>31–90 dias</t>
        </is>
      </c>
      <c r="U1552" t="inlineStr">
        <is>
          <t>FinTech</t>
        </is>
      </c>
      <c r="V1552" t="inlineStr">
        <is>
          <t>US</t>
        </is>
      </c>
      <c r="W1552" t="inlineStr">
        <is>
          <t>organic</t>
        </is>
      </c>
    </row>
    <row r="1553">
      <c r="A1553" t="inlineStr">
        <is>
          <t>S-0ce88b</t>
        </is>
      </c>
      <c r="B1553" t="inlineStr">
        <is>
          <t>A-9ee962</t>
        </is>
      </c>
      <c r="C1553" s="40" t="n">
        <v>45491</v>
      </c>
      <c r="D1553" s="40" t="n"/>
      <c r="E1553" t="n">
        <v>166</v>
      </c>
      <c r="F1553" t="n">
        <v>171</v>
      </c>
      <c r="G1553" t="inlineStr">
        <is>
          <t>2024-S2</t>
        </is>
      </c>
      <c r="H1553" t="inlineStr">
        <is>
          <t>Sim</t>
        </is>
      </c>
      <c r="I1553" t="n">
        <v>0</v>
      </c>
      <c r="J1553" s="41" t="n"/>
      <c r="L1553" t="inlineStr"/>
      <c r="M1553" t="inlineStr">
        <is>
          <t>Basic</t>
        </is>
      </c>
      <c r="N1553" t="inlineStr">
        <is>
          <t>annual</t>
        </is>
      </c>
      <c r="O1553" t="inlineStr">
        <is>
          <t>Pago</t>
        </is>
      </c>
      <c r="P1553" t="inlineStr">
        <is>
          <t>Sim</t>
        </is>
      </c>
      <c r="Q1553" t="inlineStr">
        <is>
          <t>Não</t>
        </is>
      </c>
      <c r="R1553" t="inlineStr">
        <is>
          <t>Não</t>
        </is>
      </c>
      <c r="S1553" t="inlineStr">
        <is>
          <t>6–15</t>
        </is>
      </c>
      <c r="T1553" t="inlineStr">
        <is>
          <t>Mais de 365 dias</t>
        </is>
      </c>
      <c r="U1553" t="inlineStr">
        <is>
          <t>HealthTech</t>
        </is>
      </c>
      <c r="V1553" t="inlineStr">
        <is>
          <t>US</t>
        </is>
      </c>
      <c r="W1553" t="inlineStr">
        <is>
          <t>ads</t>
        </is>
      </c>
    </row>
    <row r="1554">
      <c r="A1554" t="inlineStr">
        <is>
          <t>S-446c54</t>
        </is>
      </c>
      <c r="B1554" t="inlineStr">
        <is>
          <t>A-296d7c</t>
        </is>
      </c>
      <c r="C1554" s="40" t="n">
        <v>45601</v>
      </c>
      <c r="D1554" s="40" t="n"/>
      <c r="E1554" t="n">
        <v>56</v>
      </c>
      <c r="F1554" t="n">
        <v>398</v>
      </c>
      <c r="G1554" t="inlineStr">
        <is>
          <t>2024-S2</t>
        </is>
      </c>
      <c r="H1554" t="inlineStr">
        <is>
          <t>Sim</t>
        </is>
      </c>
      <c r="I1554" t="n">
        <v>0</v>
      </c>
      <c r="J1554" s="41" t="n"/>
      <c r="L1554" t="inlineStr"/>
      <c r="M1554" t="inlineStr">
        <is>
          <t>Enterprise</t>
        </is>
      </c>
      <c r="N1554" t="inlineStr">
        <is>
          <t>annual</t>
        </is>
      </c>
      <c r="O1554" t="inlineStr">
        <is>
          <t>Pago</t>
        </is>
      </c>
      <c r="P1554" t="inlineStr">
        <is>
          <t>Sim</t>
        </is>
      </c>
      <c r="Q1554" t="inlineStr">
        <is>
          <t>Não</t>
        </is>
      </c>
      <c r="R1554" t="inlineStr">
        <is>
          <t>Não</t>
        </is>
      </c>
      <c r="S1554" t="inlineStr">
        <is>
          <t>1–5</t>
        </is>
      </c>
      <c r="T1554" t="inlineStr">
        <is>
          <t>181–365 dias</t>
        </is>
      </c>
      <c r="U1554" t="inlineStr">
        <is>
          <t>DevTools</t>
        </is>
      </c>
      <c r="V1554" t="inlineStr">
        <is>
          <t>DE</t>
        </is>
      </c>
      <c r="W1554" t="inlineStr">
        <is>
          <t>other</t>
        </is>
      </c>
    </row>
    <row r="1555">
      <c r="A1555" t="inlineStr">
        <is>
          <t>S-55aafd</t>
        </is>
      </c>
      <c r="B1555" t="inlineStr">
        <is>
          <t>A-e89151</t>
        </is>
      </c>
      <c r="C1555" s="40" t="n">
        <v>45435</v>
      </c>
      <c r="D1555" s="40" t="n"/>
      <c r="E1555" t="n">
        <v>222</v>
      </c>
      <c r="F1555" t="n">
        <v>152</v>
      </c>
      <c r="G1555" t="inlineStr">
        <is>
          <t>Até 2024-S1</t>
        </is>
      </c>
      <c r="H1555" t="inlineStr">
        <is>
          <t>Sim</t>
        </is>
      </c>
      <c r="I1555" t="n">
        <v>0</v>
      </c>
      <c r="J1555" s="41" t="n"/>
      <c r="L1555" t="inlineStr"/>
      <c r="M1555" t="inlineStr">
        <is>
          <t>Basic</t>
        </is>
      </c>
      <c r="N1555" t="inlineStr">
        <is>
          <t>monthly</t>
        </is>
      </c>
      <c r="O1555" t="inlineStr">
        <is>
          <t>Pago</t>
        </is>
      </c>
      <c r="P1555" t="inlineStr">
        <is>
          <t>Sim</t>
        </is>
      </c>
      <c r="Q1555" t="inlineStr">
        <is>
          <t>Sim</t>
        </is>
      </c>
      <c r="R1555" t="inlineStr">
        <is>
          <t>Não</t>
        </is>
      </c>
      <c r="S1555" t="inlineStr">
        <is>
          <t>6–15</t>
        </is>
      </c>
      <c r="T1555" t="inlineStr">
        <is>
          <t>181–365 dias</t>
        </is>
      </c>
      <c r="U1555" t="inlineStr">
        <is>
          <t>FinTech</t>
        </is>
      </c>
      <c r="V1555" t="inlineStr">
        <is>
          <t>UK</t>
        </is>
      </c>
      <c r="W1555" t="inlineStr">
        <is>
          <t>organic</t>
        </is>
      </c>
    </row>
    <row r="1556">
      <c r="A1556" t="inlineStr">
        <is>
          <t>S-f4caa8</t>
        </is>
      </c>
      <c r="B1556" t="inlineStr">
        <is>
          <t>A-9badbd</t>
        </is>
      </c>
      <c r="C1556" s="40" t="n">
        <v>45551</v>
      </c>
      <c r="D1556" s="40" t="n">
        <v>45577</v>
      </c>
      <c r="E1556" t="n">
        <v>26</v>
      </c>
      <c r="F1556" t="n">
        <v>437</v>
      </c>
      <c r="G1556" t="inlineStr">
        <is>
          <t>2024-S2</t>
        </is>
      </c>
      <c r="H1556" t="inlineStr">
        <is>
          <t>Sim</t>
        </is>
      </c>
      <c r="I1556" t="n">
        <v>1</v>
      </c>
      <c r="J1556" s="41" t="n">
        <v>45566</v>
      </c>
      <c r="K1556" t="n">
        <v>12</v>
      </c>
      <c r="L1556" t="inlineStr">
        <is>
          <t>Não</t>
        </is>
      </c>
      <c r="M1556" t="inlineStr">
        <is>
          <t>Basic</t>
        </is>
      </c>
      <c r="N1556" t="inlineStr">
        <is>
          <t>annual</t>
        </is>
      </c>
      <c r="O1556" t="inlineStr">
        <is>
          <t>Pago</t>
        </is>
      </c>
      <c r="P1556" t="inlineStr">
        <is>
          <t>Sim</t>
        </is>
      </c>
      <c r="Q1556" t="inlineStr">
        <is>
          <t>Não</t>
        </is>
      </c>
      <c r="R1556" t="inlineStr">
        <is>
          <t>Não</t>
        </is>
      </c>
      <c r="S1556" t="inlineStr">
        <is>
          <t>16–40</t>
        </is>
      </c>
      <c r="T1556" t="inlineStr">
        <is>
          <t>31–90 dias</t>
        </is>
      </c>
      <c r="U1556" t="inlineStr">
        <is>
          <t>Cybersecurity</t>
        </is>
      </c>
      <c r="V1556" t="inlineStr">
        <is>
          <t>DE</t>
        </is>
      </c>
      <c r="W1556" t="inlineStr">
        <is>
          <t>ads</t>
        </is>
      </c>
    </row>
    <row r="1557">
      <c r="A1557" t="inlineStr">
        <is>
          <t>S-7c24f6</t>
        </is>
      </c>
      <c r="B1557" t="inlineStr">
        <is>
          <t>A-f25509</t>
        </is>
      </c>
      <c r="C1557" s="40" t="n">
        <v>45459</v>
      </c>
      <c r="D1557" s="40" t="n"/>
      <c r="E1557" t="n">
        <v>198</v>
      </c>
      <c r="F1557" t="n">
        <v>0</v>
      </c>
      <c r="G1557" t="inlineStr">
        <is>
          <t>Até 2024-S1</t>
        </is>
      </c>
      <c r="H1557" t="inlineStr">
        <is>
          <t>Sim</t>
        </is>
      </c>
      <c r="I1557" t="n">
        <v>0</v>
      </c>
      <c r="J1557" s="41" t="n"/>
      <c r="L1557" t="inlineStr"/>
      <c r="M1557" t="inlineStr">
        <is>
          <t>Enterprise</t>
        </is>
      </c>
      <c r="N1557" t="inlineStr">
        <is>
          <t>annual</t>
        </is>
      </c>
      <c r="O1557" t="inlineStr">
        <is>
          <t>Trial</t>
        </is>
      </c>
      <c r="P1557" t="inlineStr">
        <is>
          <t>Não</t>
        </is>
      </c>
      <c r="Q1557" t="inlineStr">
        <is>
          <t>Não</t>
        </is>
      </c>
      <c r="R1557" t="inlineStr">
        <is>
          <t>Não</t>
        </is>
      </c>
      <c r="S1557" t="inlineStr">
        <is>
          <t>16–40</t>
        </is>
      </c>
      <c r="T1557" t="inlineStr">
        <is>
          <t>31–90 dias</t>
        </is>
      </c>
      <c r="U1557" t="inlineStr">
        <is>
          <t>EdTech</t>
        </is>
      </c>
      <c r="V1557" t="inlineStr">
        <is>
          <t>US</t>
        </is>
      </c>
      <c r="W1557" t="inlineStr">
        <is>
          <t>other</t>
        </is>
      </c>
    </row>
    <row r="1558">
      <c r="A1558" t="inlineStr">
        <is>
          <t>S-c555c4</t>
        </is>
      </c>
      <c r="B1558" t="inlineStr">
        <is>
          <t>A-bcf87c</t>
        </is>
      </c>
      <c r="C1558" s="40" t="n">
        <v>45639</v>
      </c>
      <c r="D1558" s="40" t="n"/>
      <c r="E1558" t="n">
        <v>18</v>
      </c>
      <c r="F1558" t="n">
        <v>3383</v>
      </c>
      <c r="G1558" t="inlineStr">
        <is>
          <t>2024-S2</t>
        </is>
      </c>
      <c r="H1558" t="inlineStr">
        <is>
          <t>Não</t>
        </is>
      </c>
      <c r="I1558" t="n">
        <v>0</v>
      </c>
      <c r="J1558" s="41" t="n"/>
      <c r="L1558" t="inlineStr"/>
      <c r="M1558" t="inlineStr">
        <is>
          <t>Enterprise</t>
        </is>
      </c>
      <c r="N1558" t="inlineStr">
        <is>
          <t>monthly</t>
        </is>
      </c>
      <c r="O1558" t="inlineStr">
        <is>
          <t>Pago</t>
        </is>
      </c>
      <c r="P1558" t="inlineStr">
        <is>
          <t>Sim</t>
        </is>
      </c>
      <c r="Q1558" t="inlineStr">
        <is>
          <t>Não</t>
        </is>
      </c>
      <c r="R1558" t="inlineStr">
        <is>
          <t>Não</t>
        </is>
      </c>
      <c r="S1558" t="inlineStr">
        <is>
          <t>16–40</t>
        </is>
      </c>
      <c r="T1558" t="inlineStr">
        <is>
          <t>91–180 dias</t>
        </is>
      </c>
      <c r="U1558" t="inlineStr">
        <is>
          <t>FinTech</t>
        </is>
      </c>
      <c r="V1558" t="inlineStr">
        <is>
          <t>US</t>
        </is>
      </c>
      <c r="W1558" t="inlineStr">
        <is>
          <t>event</t>
        </is>
      </c>
    </row>
    <row r="1559">
      <c r="A1559" t="inlineStr">
        <is>
          <t>S-503afa</t>
        </is>
      </c>
      <c r="B1559" t="inlineStr">
        <is>
          <t>A-4e631b</t>
        </is>
      </c>
      <c r="C1559" s="40" t="n">
        <v>45369</v>
      </c>
      <c r="D1559" s="40" t="n"/>
      <c r="E1559" t="n">
        <v>288</v>
      </c>
      <c r="F1559" t="n">
        <v>7960</v>
      </c>
      <c r="G1559" t="inlineStr">
        <is>
          <t>Até 2024-S1</t>
        </is>
      </c>
      <c r="H1559" t="inlineStr">
        <is>
          <t>Sim</t>
        </is>
      </c>
      <c r="I1559" t="n">
        <v>0</v>
      </c>
      <c r="J1559" s="41" t="n"/>
      <c r="L1559" t="inlineStr"/>
      <c r="M1559" t="inlineStr">
        <is>
          <t>Enterprise</t>
        </is>
      </c>
      <c r="N1559" t="inlineStr">
        <is>
          <t>monthly</t>
        </is>
      </c>
      <c r="O1559" t="inlineStr">
        <is>
          <t>Pago</t>
        </is>
      </c>
      <c r="P1559" t="inlineStr">
        <is>
          <t>Não</t>
        </is>
      </c>
      <c r="Q1559" t="inlineStr">
        <is>
          <t>Não</t>
        </is>
      </c>
      <c r="R1559" t="inlineStr">
        <is>
          <t>Não</t>
        </is>
      </c>
      <c r="S1559" t="inlineStr">
        <is>
          <t>16–40</t>
        </is>
      </c>
      <c r="T1559" t="inlineStr">
        <is>
          <t>Conta nova (≤ 30 dias)</t>
        </is>
      </c>
      <c r="U1559" t="inlineStr">
        <is>
          <t>FinTech</t>
        </is>
      </c>
      <c r="V1559" t="inlineStr">
        <is>
          <t>US</t>
        </is>
      </c>
      <c r="W1559" t="inlineStr">
        <is>
          <t>other</t>
        </is>
      </c>
    </row>
    <row r="1560">
      <c r="A1560" t="inlineStr">
        <is>
          <t>S-98f176</t>
        </is>
      </c>
      <c r="B1560" t="inlineStr">
        <is>
          <t>A-05d3b3</t>
        </is>
      </c>
      <c r="C1560" s="40" t="n">
        <v>45152</v>
      </c>
      <c r="D1560" s="40" t="n"/>
      <c r="E1560" t="n">
        <v>505</v>
      </c>
      <c r="F1560" t="n">
        <v>0</v>
      </c>
      <c r="G1560" t="inlineStr">
        <is>
          <t>Até 2024-S1</t>
        </is>
      </c>
      <c r="H1560" t="inlineStr">
        <is>
          <t>Sim</t>
        </is>
      </c>
      <c r="I1560" t="n">
        <v>0</v>
      </c>
      <c r="J1560" s="41" t="n"/>
      <c r="L1560" t="inlineStr"/>
      <c r="M1560" t="inlineStr">
        <is>
          <t>Basic</t>
        </is>
      </c>
      <c r="N1560" t="inlineStr">
        <is>
          <t>annual</t>
        </is>
      </c>
      <c r="O1560" t="inlineStr">
        <is>
          <t>Trial</t>
        </is>
      </c>
      <c r="P1560" t="inlineStr">
        <is>
          <t>Sim</t>
        </is>
      </c>
      <c r="Q1560" t="inlineStr">
        <is>
          <t>Não</t>
        </is>
      </c>
      <c r="R1560" t="inlineStr">
        <is>
          <t>Não</t>
        </is>
      </c>
      <c r="S1560" t="inlineStr">
        <is>
          <t>41+</t>
        </is>
      </c>
      <c r="T1560" t="inlineStr">
        <is>
          <t>31–90 dias</t>
        </is>
      </c>
      <c r="U1560" t="inlineStr">
        <is>
          <t>DevTools</t>
        </is>
      </c>
      <c r="V1560" t="inlineStr">
        <is>
          <t>AU</t>
        </is>
      </c>
      <c r="W1560" t="inlineStr">
        <is>
          <t>ads</t>
        </is>
      </c>
    </row>
    <row r="1561">
      <c r="A1561" t="inlineStr">
        <is>
          <t>S-de473d</t>
        </is>
      </c>
      <c r="B1561" t="inlineStr">
        <is>
          <t>A-e6afc1</t>
        </is>
      </c>
      <c r="C1561" s="40" t="n">
        <v>45077</v>
      </c>
      <c r="D1561" s="40" t="n"/>
      <c r="E1561" t="n">
        <v>580</v>
      </c>
      <c r="F1561" t="n">
        <v>294</v>
      </c>
      <c r="G1561" t="inlineStr">
        <is>
          <t>Até 2024-S1</t>
        </is>
      </c>
      <c r="H1561" t="inlineStr">
        <is>
          <t>Sim</t>
        </is>
      </c>
      <c r="I1561" t="n">
        <v>0</v>
      </c>
      <c r="J1561" s="41" t="n"/>
      <c r="L1561" t="inlineStr"/>
      <c r="M1561" t="inlineStr">
        <is>
          <t>Pro</t>
        </is>
      </c>
      <c r="N1561" t="inlineStr">
        <is>
          <t>monthly</t>
        </is>
      </c>
      <c r="O1561" t="inlineStr">
        <is>
          <t>Pago</t>
        </is>
      </c>
      <c r="P1561" t="inlineStr">
        <is>
          <t>Sim</t>
        </is>
      </c>
      <c r="Q1561" t="inlineStr">
        <is>
          <t>Não</t>
        </is>
      </c>
      <c r="R1561" t="inlineStr">
        <is>
          <t>Não</t>
        </is>
      </c>
      <c r="S1561" t="inlineStr">
        <is>
          <t>6–15</t>
        </is>
      </c>
      <c r="T1561" t="inlineStr">
        <is>
          <t>91–180 dias</t>
        </is>
      </c>
      <c r="U1561" t="inlineStr">
        <is>
          <t>DevTools</t>
        </is>
      </c>
      <c r="V1561" t="inlineStr">
        <is>
          <t>US</t>
        </is>
      </c>
      <c r="W1561" t="inlineStr">
        <is>
          <t>ads</t>
        </is>
      </c>
    </row>
    <row r="1562">
      <c r="A1562" t="inlineStr">
        <is>
          <t>S-1876fb</t>
        </is>
      </c>
      <c r="B1562" t="inlineStr">
        <is>
          <t>A-4f18f0</t>
        </is>
      </c>
      <c r="C1562" s="40" t="n">
        <v>45577</v>
      </c>
      <c r="D1562" s="40" t="n"/>
      <c r="E1562" t="n">
        <v>80</v>
      </c>
      <c r="F1562" t="n">
        <v>11741</v>
      </c>
      <c r="G1562" t="inlineStr">
        <is>
          <t>2024-S2</t>
        </is>
      </c>
      <c r="H1562" t="inlineStr">
        <is>
          <t>Sim</t>
        </is>
      </c>
      <c r="I1562" t="n">
        <v>0</v>
      </c>
      <c r="J1562" s="41" t="n"/>
      <c r="L1562" t="inlineStr"/>
      <c r="M1562" t="inlineStr">
        <is>
          <t>Enterprise</t>
        </is>
      </c>
      <c r="N1562" t="inlineStr">
        <is>
          <t>monthly</t>
        </is>
      </c>
      <c r="O1562" t="inlineStr">
        <is>
          <t>Pago</t>
        </is>
      </c>
      <c r="P1562" t="inlineStr">
        <is>
          <t>Não</t>
        </is>
      </c>
      <c r="Q1562" t="inlineStr">
        <is>
          <t>Não</t>
        </is>
      </c>
      <c r="R1562" t="inlineStr">
        <is>
          <t>Não</t>
        </is>
      </c>
      <c r="S1562" t="inlineStr">
        <is>
          <t>41+</t>
        </is>
      </c>
      <c r="T1562" t="inlineStr">
        <is>
          <t>91–180 dias</t>
        </is>
      </c>
      <c r="U1562" t="inlineStr">
        <is>
          <t>DevTools</t>
        </is>
      </c>
      <c r="V1562" t="inlineStr">
        <is>
          <t>CA</t>
        </is>
      </c>
      <c r="W1562" t="inlineStr">
        <is>
          <t>other</t>
        </is>
      </c>
    </row>
    <row r="1563">
      <c r="A1563" t="inlineStr">
        <is>
          <t>S-8fd22d</t>
        </is>
      </c>
      <c r="B1563" t="inlineStr">
        <is>
          <t>A-354f12</t>
        </is>
      </c>
      <c r="C1563" s="40" t="n">
        <v>45505</v>
      </c>
      <c r="D1563" s="40" t="n"/>
      <c r="E1563" t="n">
        <v>152</v>
      </c>
      <c r="F1563" t="n">
        <v>199</v>
      </c>
      <c r="G1563" t="inlineStr">
        <is>
          <t>2024-S2</t>
        </is>
      </c>
      <c r="H1563" t="inlineStr">
        <is>
          <t>Sim</t>
        </is>
      </c>
      <c r="I1563" t="n">
        <v>0</v>
      </c>
      <c r="J1563" s="41" t="n"/>
      <c r="L1563" t="inlineStr"/>
      <c r="M1563" t="inlineStr">
        <is>
          <t>Enterprise</t>
        </is>
      </c>
      <c r="N1563" t="inlineStr">
        <is>
          <t>monthly</t>
        </is>
      </c>
      <c r="O1563" t="inlineStr">
        <is>
          <t>Pago</t>
        </is>
      </c>
      <c r="P1563" t="inlineStr">
        <is>
          <t>Sim</t>
        </is>
      </c>
      <c r="Q1563" t="inlineStr">
        <is>
          <t>Não</t>
        </is>
      </c>
      <c r="R1563" t="inlineStr">
        <is>
          <t>Não</t>
        </is>
      </c>
      <c r="S1563" t="inlineStr">
        <is>
          <t>1–5</t>
        </is>
      </c>
      <c r="T1563" t="inlineStr">
        <is>
          <t>91–180 dias</t>
        </is>
      </c>
      <c r="U1563" t="inlineStr">
        <is>
          <t>FinTech</t>
        </is>
      </c>
      <c r="V1563" t="inlineStr">
        <is>
          <t>US</t>
        </is>
      </c>
      <c r="W1563" t="inlineStr">
        <is>
          <t>ads</t>
        </is>
      </c>
    </row>
    <row r="1564">
      <c r="A1564" t="inlineStr">
        <is>
          <t>S-7ded4d</t>
        </is>
      </c>
      <c r="B1564" t="inlineStr">
        <is>
          <t>A-0f3e88</t>
        </is>
      </c>
      <c r="C1564" s="40" t="n">
        <v>45461</v>
      </c>
      <c r="D1564" s="40" t="n"/>
      <c r="E1564" t="n">
        <v>196</v>
      </c>
      <c r="F1564" t="n">
        <v>323</v>
      </c>
      <c r="G1564" t="inlineStr">
        <is>
          <t>Até 2024-S1</t>
        </is>
      </c>
      <c r="H1564" t="inlineStr">
        <is>
          <t>Sim</t>
        </is>
      </c>
      <c r="I1564" t="n">
        <v>0</v>
      </c>
      <c r="J1564" s="41" t="n"/>
      <c r="L1564" t="inlineStr"/>
      <c r="M1564" t="inlineStr">
        <is>
          <t>Basic</t>
        </is>
      </c>
      <c r="N1564" t="inlineStr">
        <is>
          <t>monthly</t>
        </is>
      </c>
      <c r="O1564" t="inlineStr">
        <is>
          <t>Pago</t>
        </is>
      </c>
      <c r="P1564" t="inlineStr">
        <is>
          <t>Sim</t>
        </is>
      </c>
      <c r="Q1564" t="inlineStr">
        <is>
          <t>Não</t>
        </is>
      </c>
      <c r="R1564" t="inlineStr">
        <is>
          <t>Não</t>
        </is>
      </c>
      <c r="S1564" t="inlineStr">
        <is>
          <t>16–40</t>
        </is>
      </c>
      <c r="T1564" t="inlineStr">
        <is>
          <t>181–365 dias</t>
        </is>
      </c>
      <c r="U1564" t="inlineStr">
        <is>
          <t>HealthTech</t>
        </is>
      </c>
      <c r="V1564" t="inlineStr">
        <is>
          <t>US</t>
        </is>
      </c>
      <c r="W1564" t="inlineStr">
        <is>
          <t>other</t>
        </is>
      </c>
    </row>
    <row r="1565">
      <c r="A1565" t="inlineStr">
        <is>
          <t>S-2cb298</t>
        </is>
      </c>
      <c r="B1565" t="inlineStr">
        <is>
          <t>A-9077b0</t>
        </is>
      </c>
      <c r="C1565" s="40" t="n">
        <v>45646</v>
      </c>
      <c r="D1565" s="40" t="n"/>
      <c r="E1565" t="n">
        <v>11</v>
      </c>
      <c r="F1565" t="n">
        <v>398</v>
      </c>
      <c r="G1565" t="inlineStr">
        <is>
          <t>2024-S2</t>
        </is>
      </c>
      <c r="H1565" t="inlineStr">
        <is>
          <t>Não</t>
        </is>
      </c>
      <c r="I1565" t="n">
        <v>0</v>
      </c>
      <c r="J1565" s="41" t="n"/>
      <c r="L1565" t="inlineStr"/>
      <c r="M1565" t="inlineStr">
        <is>
          <t>Enterprise</t>
        </is>
      </c>
      <c r="N1565" t="inlineStr">
        <is>
          <t>annual</t>
        </is>
      </c>
      <c r="O1565" t="inlineStr">
        <is>
          <t>Pago</t>
        </is>
      </c>
      <c r="P1565" t="inlineStr">
        <is>
          <t>Sim</t>
        </is>
      </c>
      <c r="Q1565" t="inlineStr">
        <is>
          <t>Sim</t>
        </is>
      </c>
      <c r="R1565" t="inlineStr">
        <is>
          <t>Não</t>
        </is>
      </c>
      <c r="S1565" t="inlineStr">
        <is>
          <t>1–5</t>
        </is>
      </c>
      <c r="T1565" t="inlineStr">
        <is>
          <t>91–180 dias</t>
        </is>
      </c>
      <c r="U1565" t="inlineStr">
        <is>
          <t>HealthTech</t>
        </is>
      </c>
      <c r="V1565" t="inlineStr">
        <is>
          <t>US</t>
        </is>
      </c>
      <c r="W1565" t="inlineStr">
        <is>
          <t>ads</t>
        </is>
      </c>
    </row>
    <row r="1566">
      <c r="A1566" t="inlineStr">
        <is>
          <t>S-dfbd79</t>
        </is>
      </c>
      <c r="B1566" t="inlineStr">
        <is>
          <t>A-977ca0</t>
        </is>
      </c>
      <c r="C1566" s="40" t="n">
        <v>45620</v>
      </c>
      <c r="D1566" s="40" t="n">
        <v>45620</v>
      </c>
      <c r="E1566" t="n">
        <v>0</v>
      </c>
      <c r="F1566" t="n">
        <v>686</v>
      </c>
      <c r="G1566" t="inlineStr">
        <is>
          <t>2024-S2</t>
        </is>
      </c>
      <c r="H1566" t="inlineStr">
        <is>
          <t>Sim</t>
        </is>
      </c>
      <c r="I1566" t="n">
        <v>1</v>
      </c>
      <c r="J1566" s="41" t="n">
        <v>45597</v>
      </c>
      <c r="K1566" t="n">
        <v>24</v>
      </c>
      <c r="L1566" t="inlineStr">
        <is>
          <t>Não</t>
        </is>
      </c>
      <c r="M1566" t="inlineStr">
        <is>
          <t>Pro</t>
        </is>
      </c>
      <c r="N1566" t="inlineStr">
        <is>
          <t>annual</t>
        </is>
      </c>
      <c r="O1566" t="inlineStr">
        <is>
          <t>Pago</t>
        </is>
      </c>
      <c r="P1566" t="inlineStr">
        <is>
          <t>Sim</t>
        </is>
      </c>
      <c r="Q1566" t="inlineStr">
        <is>
          <t>Não</t>
        </is>
      </c>
      <c r="R1566" t="inlineStr">
        <is>
          <t>Não</t>
        </is>
      </c>
      <c r="S1566" t="inlineStr">
        <is>
          <t>6–15</t>
        </is>
      </c>
      <c r="T1566" t="inlineStr">
        <is>
          <t>Mais de 365 dias</t>
        </is>
      </c>
      <c r="U1566" t="inlineStr">
        <is>
          <t>HealthTech</t>
        </is>
      </c>
      <c r="V1566" t="inlineStr">
        <is>
          <t>IN</t>
        </is>
      </c>
      <c r="W1566" t="inlineStr">
        <is>
          <t>partner</t>
        </is>
      </c>
    </row>
    <row r="1567">
      <c r="A1567" t="inlineStr">
        <is>
          <t>S-162e73</t>
        </is>
      </c>
      <c r="B1567" t="inlineStr">
        <is>
          <t>A-55f257</t>
        </is>
      </c>
      <c r="C1567" s="40" t="n">
        <v>45303</v>
      </c>
      <c r="D1567" s="40" t="n"/>
      <c r="E1567" t="n">
        <v>354</v>
      </c>
      <c r="F1567" t="n">
        <v>0</v>
      </c>
      <c r="G1567" t="inlineStr">
        <is>
          <t>Até 2024-S1</t>
        </is>
      </c>
      <c r="H1567" t="inlineStr">
        <is>
          <t>Sim</t>
        </is>
      </c>
      <c r="I1567" t="n">
        <v>0</v>
      </c>
      <c r="J1567" s="41" t="n"/>
      <c r="L1567" t="inlineStr"/>
      <c r="M1567" t="inlineStr">
        <is>
          <t>Enterprise</t>
        </is>
      </c>
      <c r="N1567" t="inlineStr">
        <is>
          <t>annual</t>
        </is>
      </c>
      <c r="O1567" t="inlineStr">
        <is>
          <t>Trial</t>
        </is>
      </c>
      <c r="P1567" t="inlineStr">
        <is>
          <t>Sim</t>
        </is>
      </c>
      <c r="Q1567" t="inlineStr">
        <is>
          <t>Não</t>
        </is>
      </c>
      <c r="R1567" t="inlineStr">
        <is>
          <t>Não</t>
        </is>
      </c>
      <c r="S1567" t="inlineStr">
        <is>
          <t>16–40</t>
        </is>
      </c>
      <c r="T1567" t="inlineStr">
        <is>
          <t>Conta nova (≤ 30 dias)</t>
        </is>
      </c>
      <c r="U1567" t="inlineStr">
        <is>
          <t>FinTech</t>
        </is>
      </c>
      <c r="V1567" t="inlineStr">
        <is>
          <t>US</t>
        </is>
      </c>
      <c r="W1567" t="inlineStr">
        <is>
          <t>organic</t>
        </is>
      </c>
    </row>
    <row r="1568">
      <c r="A1568" t="inlineStr">
        <is>
          <t>S-f0c747</t>
        </is>
      </c>
      <c r="B1568" t="inlineStr">
        <is>
          <t>A-5b1bcd</t>
        </is>
      </c>
      <c r="C1568" s="40" t="n">
        <v>45559</v>
      </c>
      <c r="D1568" s="40" t="n"/>
      <c r="E1568" t="n">
        <v>98</v>
      </c>
      <c r="F1568" t="n">
        <v>14527</v>
      </c>
      <c r="G1568" t="inlineStr">
        <is>
          <t>2024-S2</t>
        </is>
      </c>
      <c r="H1568" t="inlineStr">
        <is>
          <t>Sim</t>
        </is>
      </c>
      <c r="I1568" t="n">
        <v>0</v>
      </c>
      <c r="J1568" s="41" t="n"/>
      <c r="L1568" t="inlineStr"/>
      <c r="M1568" t="inlineStr">
        <is>
          <t>Enterprise</t>
        </is>
      </c>
      <c r="N1568" t="inlineStr">
        <is>
          <t>monthly</t>
        </is>
      </c>
      <c r="O1568" t="inlineStr">
        <is>
          <t>Pago</t>
        </is>
      </c>
      <c r="P1568" t="inlineStr">
        <is>
          <t>Sim</t>
        </is>
      </c>
      <c r="Q1568" t="inlineStr">
        <is>
          <t>Não</t>
        </is>
      </c>
      <c r="R1568" t="inlineStr">
        <is>
          <t>Não</t>
        </is>
      </c>
      <c r="S1568" t="inlineStr">
        <is>
          <t>41+</t>
        </is>
      </c>
      <c r="T1568" t="inlineStr">
        <is>
          <t>Mais de 365 dias</t>
        </is>
      </c>
      <c r="U1568" t="inlineStr">
        <is>
          <t>DevTools</t>
        </is>
      </c>
      <c r="V1568" t="inlineStr">
        <is>
          <t>US</t>
        </is>
      </c>
      <c r="W1568" t="inlineStr">
        <is>
          <t>organic</t>
        </is>
      </c>
    </row>
    <row r="1569">
      <c r="A1569" t="inlineStr">
        <is>
          <t>S-cf72c8</t>
        </is>
      </c>
      <c r="B1569" t="inlineStr">
        <is>
          <t>A-2e3bad</t>
        </is>
      </c>
      <c r="C1569" s="40" t="n">
        <v>45592</v>
      </c>
      <c r="D1569" s="40" t="n"/>
      <c r="E1569" t="n">
        <v>65</v>
      </c>
      <c r="F1569" t="n">
        <v>1159</v>
      </c>
      <c r="G1569" t="inlineStr">
        <is>
          <t>2024-S2</t>
        </is>
      </c>
      <c r="H1569" t="inlineStr">
        <is>
          <t>Sim</t>
        </is>
      </c>
      <c r="I1569" t="n">
        <v>0</v>
      </c>
      <c r="J1569" s="41" t="n"/>
      <c r="L1569" t="inlineStr"/>
      <c r="M1569" t="inlineStr">
        <is>
          <t>Basic</t>
        </is>
      </c>
      <c r="N1569" t="inlineStr">
        <is>
          <t>annual</t>
        </is>
      </c>
      <c r="O1569" t="inlineStr">
        <is>
          <t>Pago</t>
        </is>
      </c>
      <c r="P1569" t="inlineStr">
        <is>
          <t>Sim</t>
        </is>
      </c>
      <c r="Q1569" t="inlineStr">
        <is>
          <t>Não</t>
        </is>
      </c>
      <c r="R1569" t="inlineStr">
        <is>
          <t>Não</t>
        </is>
      </c>
      <c r="S1569" t="inlineStr">
        <is>
          <t>41+</t>
        </is>
      </c>
      <c r="T1569" t="inlineStr">
        <is>
          <t>Mais de 365 dias</t>
        </is>
      </c>
      <c r="U1569" t="inlineStr">
        <is>
          <t>FinTech</t>
        </is>
      </c>
      <c r="V1569" t="inlineStr">
        <is>
          <t>CA</t>
        </is>
      </c>
      <c r="W1569" t="inlineStr">
        <is>
          <t>other</t>
        </is>
      </c>
    </row>
    <row r="1570">
      <c r="A1570" t="inlineStr">
        <is>
          <t>S-befdba</t>
        </is>
      </c>
      <c r="B1570" t="inlineStr">
        <is>
          <t>A-ff79f2</t>
        </is>
      </c>
      <c r="C1570" s="40" t="n">
        <v>45611</v>
      </c>
      <c r="D1570" s="40" t="n">
        <v>45615</v>
      </c>
      <c r="E1570" t="n">
        <v>4</v>
      </c>
      <c r="F1570" t="n">
        <v>684</v>
      </c>
      <c r="G1570" t="inlineStr">
        <is>
          <t>2024-S2</t>
        </is>
      </c>
      <c r="H1570" t="inlineStr">
        <is>
          <t>Sim</t>
        </is>
      </c>
      <c r="I1570" t="n">
        <v>1</v>
      </c>
      <c r="J1570" s="41" t="n">
        <v>45597</v>
      </c>
      <c r="K1570" t="n">
        <v>19</v>
      </c>
      <c r="L1570" t="inlineStr">
        <is>
          <t>Não</t>
        </is>
      </c>
      <c r="M1570" t="inlineStr">
        <is>
          <t>Basic</t>
        </is>
      </c>
      <c r="N1570" t="inlineStr">
        <is>
          <t>annual</t>
        </is>
      </c>
      <c r="O1570" t="inlineStr">
        <is>
          <t>Pago</t>
        </is>
      </c>
      <c r="P1570" t="inlineStr">
        <is>
          <t>Não</t>
        </is>
      </c>
      <c r="Q1570" t="inlineStr">
        <is>
          <t>Não</t>
        </is>
      </c>
      <c r="R1570" t="inlineStr">
        <is>
          <t>Não</t>
        </is>
      </c>
      <c r="S1570" t="inlineStr">
        <is>
          <t>16–40</t>
        </is>
      </c>
      <c r="T1570" t="inlineStr">
        <is>
          <t>181–365 dias</t>
        </is>
      </c>
      <c r="U1570" t="inlineStr">
        <is>
          <t>DevTools</t>
        </is>
      </c>
      <c r="V1570" t="inlineStr">
        <is>
          <t>US</t>
        </is>
      </c>
      <c r="W1570" t="inlineStr">
        <is>
          <t>ads</t>
        </is>
      </c>
    </row>
    <row r="1571">
      <c r="A1571" t="inlineStr">
        <is>
          <t>S-921f19</t>
        </is>
      </c>
      <c r="B1571" t="inlineStr">
        <is>
          <t>A-eb7c38</t>
        </is>
      </c>
      <c r="C1571" s="40" t="n">
        <v>45551</v>
      </c>
      <c r="D1571" s="40" t="n"/>
      <c r="E1571" t="n">
        <v>106</v>
      </c>
      <c r="F1571" t="n">
        <v>0</v>
      </c>
      <c r="G1571" t="inlineStr">
        <is>
          <t>2024-S2</t>
        </is>
      </c>
      <c r="H1571" t="inlineStr">
        <is>
          <t>Sim</t>
        </is>
      </c>
      <c r="I1571" t="n">
        <v>0</v>
      </c>
      <c r="J1571" s="41" t="n"/>
      <c r="L1571" t="inlineStr"/>
      <c r="M1571" t="inlineStr">
        <is>
          <t>Pro</t>
        </is>
      </c>
      <c r="N1571" t="inlineStr">
        <is>
          <t>monthly</t>
        </is>
      </c>
      <c r="O1571" t="inlineStr">
        <is>
          <t>Trial</t>
        </is>
      </c>
      <c r="P1571" t="inlineStr">
        <is>
          <t>Sim</t>
        </is>
      </c>
      <c r="Q1571" t="inlineStr">
        <is>
          <t>Não</t>
        </is>
      </c>
      <c r="R1571" t="inlineStr">
        <is>
          <t>Não</t>
        </is>
      </c>
      <c r="S1571" t="inlineStr">
        <is>
          <t>16–40</t>
        </is>
      </c>
      <c r="T1571" t="inlineStr">
        <is>
          <t>181–365 dias</t>
        </is>
      </c>
      <c r="U1571" t="inlineStr">
        <is>
          <t>DevTools</t>
        </is>
      </c>
      <c r="V1571" t="inlineStr">
        <is>
          <t>AU</t>
        </is>
      </c>
      <c r="W1571" t="inlineStr">
        <is>
          <t>organic</t>
        </is>
      </c>
    </row>
    <row r="1572">
      <c r="A1572" t="inlineStr">
        <is>
          <t>S-e9395e</t>
        </is>
      </c>
      <c r="B1572" t="inlineStr">
        <is>
          <t>A-180abf</t>
        </is>
      </c>
      <c r="C1572" s="40" t="n">
        <v>45646</v>
      </c>
      <c r="D1572" s="40" t="n"/>
      <c r="E1572" t="n">
        <v>11</v>
      </c>
      <c r="F1572" t="n">
        <v>3136</v>
      </c>
      <c r="G1572" t="inlineStr">
        <is>
          <t>2024-S2</t>
        </is>
      </c>
      <c r="H1572" t="inlineStr">
        <is>
          <t>Não</t>
        </is>
      </c>
      <c r="I1572" t="n">
        <v>0</v>
      </c>
      <c r="J1572" s="41" t="n"/>
      <c r="L1572" t="inlineStr"/>
      <c r="M1572" t="inlineStr">
        <is>
          <t>Pro</t>
        </is>
      </c>
      <c r="N1572" t="inlineStr">
        <is>
          <t>monthly</t>
        </is>
      </c>
      <c r="O1572" t="inlineStr">
        <is>
          <t>Pago</t>
        </is>
      </c>
      <c r="P1572" t="inlineStr">
        <is>
          <t>Sim</t>
        </is>
      </c>
      <c r="Q1572" t="inlineStr">
        <is>
          <t>Sim</t>
        </is>
      </c>
      <c r="R1572" t="inlineStr">
        <is>
          <t>Não</t>
        </is>
      </c>
      <c r="S1572" t="inlineStr">
        <is>
          <t>41+</t>
        </is>
      </c>
      <c r="T1572" t="inlineStr">
        <is>
          <t>Mais de 365 dias</t>
        </is>
      </c>
      <c r="U1572" t="inlineStr">
        <is>
          <t>DevTools</t>
        </is>
      </c>
      <c r="V1572" t="inlineStr">
        <is>
          <t>US</t>
        </is>
      </c>
      <c r="W1572" t="inlineStr">
        <is>
          <t>event</t>
        </is>
      </c>
    </row>
    <row r="1573">
      <c r="A1573" t="inlineStr">
        <is>
          <t>S-24cdb5</t>
        </is>
      </c>
      <c r="B1573" t="inlineStr">
        <is>
          <t>A-592832</t>
        </is>
      </c>
      <c r="C1573" s="40" t="n">
        <v>45586</v>
      </c>
      <c r="D1573" s="40" t="n"/>
      <c r="E1573" t="n">
        <v>71</v>
      </c>
      <c r="F1573" t="n">
        <v>665</v>
      </c>
      <c r="G1573" t="inlineStr">
        <is>
          <t>2024-S2</t>
        </is>
      </c>
      <c r="H1573" t="inlineStr">
        <is>
          <t>Sim</t>
        </is>
      </c>
      <c r="I1573" t="n">
        <v>0</v>
      </c>
      <c r="J1573" s="41" t="n"/>
      <c r="L1573" t="inlineStr"/>
      <c r="M1573" t="inlineStr">
        <is>
          <t>Basic</t>
        </is>
      </c>
      <c r="N1573" t="inlineStr">
        <is>
          <t>annual</t>
        </is>
      </c>
      <c r="O1573" t="inlineStr">
        <is>
          <t>Pago</t>
        </is>
      </c>
      <c r="P1573" t="inlineStr">
        <is>
          <t>Sim</t>
        </is>
      </c>
      <c r="Q1573" t="inlineStr">
        <is>
          <t>Não</t>
        </is>
      </c>
      <c r="R1573" t="inlineStr">
        <is>
          <t>Não</t>
        </is>
      </c>
      <c r="S1573" t="inlineStr">
        <is>
          <t>16–40</t>
        </is>
      </c>
      <c r="T1573" t="inlineStr">
        <is>
          <t>Conta nova (≤ 30 dias)</t>
        </is>
      </c>
      <c r="U1573" t="inlineStr">
        <is>
          <t>Cybersecurity</t>
        </is>
      </c>
      <c r="V1573" t="inlineStr">
        <is>
          <t>US</t>
        </is>
      </c>
      <c r="W1573" t="inlineStr">
        <is>
          <t>organic</t>
        </is>
      </c>
    </row>
    <row r="1574">
      <c r="A1574" t="inlineStr">
        <is>
          <t>S-5aa4ba</t>
        </is>
      </c>
      <c r="B1574" t="inlineStr">
        <is>
          <t>A-2d1036</t>
        </is>
      </c>
      <c r="C1574" s="40" t="n">
        <v>45560</v>
      </c>
      <c r="D1574" s="40" t="n"/>
      <c r="E1574" t="n">
        <v>97</v>
      </c>
      <c r="F1574" t="n">
        <v>3381</v>
      </c>
      <c r="G1574" t="inlineStr">
        <is>
          <t>2024-S2</t>
        </is>
      </c>
      <c r="H1574" t="inlineStr">
        <is>
          <t>Sim</t>
        </is>
      </c>
      <c r="I1574" t="n">
        <v>0</v>
      </c>
      <c r="J1574" s="41" t="n"/>
      <c r="L1574" t="inlineStr"/>
      <c r="M1574" t="inlineStr">
        <is>
          <t>Pro</t>
        </is>
      </c>
      <c r="N1574" t="inlineStr">
        <is>
          <t>monthly</t>
        </is>
      </c>
      <c r="O1574" t="inlineStr">
        <is>
          <t>Pago</t>
        </is>
      </c>
      <c r="P1574" t="inlineStr">
        <is>
          <t>Sim</t>
        </is>
      </c>
      <c r="Q1574" t="inlineStr">
        <is>
          <t>Não</t>
        </is>
      </c>
      <c r="R1574" t="inlineStr">
        <is>
          <t>Não</t>
        </is>
      </c>
      <c r="S1574" t="inlineStr">
        <is>
          <t>41+</t>
        </is>
      </c>
      <c r="T1574" t="inlineStr">
        <is>
          <t>91–180 dias</t>
        </is>
      </c>
      <c r="U1574" t="inlineStr">
        <is>
          <t>FinTech</t>
        </is>
      </c>
      <c r="V1574" t="inlineStr">
        <is>
          <t>US</t>
        </is>
      </c>
      <c r="W1574" t="inlineStr">
        <is>
          <t>ads</t>
        </is>
      </c>
    </row>
    <row r="1575">
      <c r="A1575" t="inlineStr">
        <is>
          <t>S-207046</t>
        </is>
      </c>
      <c r="B1575" t="inlineStr">
        <is>
          <t>A-94d3da</t>
        </is>
      </c>
      <c r="C1575" s="40" t="n">
        <v>45354</v>
      </c>
      <c r="D1575" s="40" t="n"/>
      <c r="E1575" t="n">
        <v>303</v>
      </c>
      <c r="F1575" t="n">
        <v>0</v>
      </c>
      <c r="G1575" t="inlineStr">
        <is>
          <t>Até 2024-S1</t>
        </is>
      </c>
      <c r="H1575" t="inlineStr">
        <is>
          <t>Sim</t>
        </is>
      </c>
      <c r="I1575" t="n">
        <v>0</v>
      </c>
      <c r="J1575" s="41" t="n"/>
      <c r="L1575" t="inlineStr"/>
      <c r="M1575" t="inlineStr">
        <is>
          <t>Pro</t>
        </is>
      </c>
      <c r="N1575" t="inlineStr">
        <is>
          <t>annual</t>
        </is>
      </c>
      <c r="O1575" t="inlineStr">
        <is>
          <t>Trial</t>
        </is>
      </c>
      <c r="P1575" t="inlineStr">
        <is>
          <t>Sim</t>
        </is>
      </c>
      <c r="Q1575" t="inlineStr">
        <is>
          <t>Não</t>
        </is>
      </c>
      <c r="R1575" t="inlineStr">
        <is>
          <t>Não</t>
        </is>
      </c>
      <c r="S1575" t="inlineStr">
        <is>
          <t>41+</t>
        </is>
      </c>
      <c r="T1575" t="inlineStr">
        <is>
          <t>181–365 dias</t>
        </is>
      </c>
      <c r="U1575" t="inlineStr">
        <is>
          <t>HealthTech</t>
        </is>
      </c>
      <c r="V1575" t="inlineStr">
        <is>
          <t>US</t>
        </is>
      </c>
      <c r="W1575" t="inlineStr">
        <is>
          <t>other</t>
        </is>
      </c>
    </row>
    <row r="1576">
      <c r="A1576" t="inlineStr">
        <is>
          <t>S-0d6ea4</t>
        </is>
      </c>
      <c r="B1576" t="inlineStr">
        <is>
          <t>A-f44180</t>
        </is>
      </c>
      <c r="C1576" s="40" t="n">
        <v>45287</v>
      </c>
      <c r="D1576" s="40" t="n">
        <v>45595</v>
      </c>
      <c r="E1576" t="n">
        <v>308</v>
      </c>
      <c r="F1576" t="n">
        <v>1791</v>
      </c>
      <c r="G1576" t="inlineStr">
        <is>
          <t>Até 2024-S1</t>
        </is>
      </c>
      <c r="H1576" t="inlineStr">
        <is>
          <t>Sim</t>
        </is>
      </c>
      <c r="I1576" t="n">
        <v>0</v>
      </c>
      <c r="J1576" s="41" t="n">
        <v>45566</v>
      </c>
      <c r="K1576" t="n">
        <v>30</v>
      </c>
      <c r="L1576" t="inlineStr">
        <is>
          <t>Sim</t>
        </is>
      </c>
      <c r="M1576" t="inlineStr">
        <is>
          <t>Enterprise</t>
        </is>
      </c>
      <c r="N1576" t="inlineStr">
        <is>
          <t>monthly</t>
        </is>
      </c>
      <c r="O1576" t="inlineStr">
        <is>
          <t>Pago</t>
        </is>
      </c>
      <c r="P1576" t="inlineStr">
        <is>
          <t>Não</t>
        </is>
      </c>
      <c r="Q1576" t="inlineStr">
        <is>
          <t>Não</t>
        </is>
      </c>
      <c r="R1576" t="inlineStr">
        <is>
          <t>Não</t>
        </is>
      </c>
      <c r="S1576" t="inlineStr">
        <is>
          <t>6–15</t>
        </is>
      </c>
      <c r="T1576" t="inlineStr">
        <is>
          <t>181–365 dias</t>
        </is>
      </c>
      <c r="U1576" t="inlineStr">
        <is>
          <t>Cybersecurity</t>
        </is>
      </c>
      <c r="V1576" t="inlineStr">
        <is>
          <t>UK</t>
        </is>
      </c>
      <c r="W1576" t="inlineStr">
        <is>
          <t>event</t>
        </is>
      </c>
    </row>
    <row r="1577">
      <c r="A1577" t="inlineStr">
        <is>
          <t>S-5de79e</t>
        </is>
      </c>
      <c r="B1577" t="inlineStr">
        <is>
          <t>A-1619f8</t>
        </is>
      </c>
      <c r="C1577" s="40" t="n">
        <v>45602</v>
      </c>
      <c r="D1577" s="40" t="n"/>
      <c r="E1577" t="n">
        <v>55</v>
      </c>
      <c r="F1577" t="n">
        <v>551</v>
      </c>
      <c r="G1577" t="inlineStr">
        <is>
          <t>2024-S2</t>
        </is>
      </c>
      <c r="H1577" t="inlineStr">
        <is>
          <t>Sim</t>
        </is>
      </c>
      <c r="I1577" t="n">
        <v>0</v>
      </c>
      <c r="J1577" s="41" t="n"/>
      <c r="L1577" t="inlineStr"/>
      <c r="M1577" t="inlineStr">
        <is>
          <t>Basic</t>
        </is>
      </c>
      <c r="N1577" t="inlineStr">
        <is>
          <t>annual</t>
        </is>
      </c>
      <c r="O1577" t="inlineStr">
        <is>
          <t>Pago</t>
        </is>
      </c>
      <c r="P1577" t="inlineStr">
        <is>
          <t>Não</t>
        </is>
      </c>
      <c r="Q1577" t="inlineStr">
        <is>
          <t>Sim</t>
        </is>
      </c>
      <c r="R1577" t="inlineStr">
        <is>
          <t>Não</t>
        </is>
      </c>
      <c r="S1577" t="inlineStr">
        <is>
          <t>16–40</t>
        </is>
      </c>
      <c r="T1577" t="inlineStr">
        <is>
          <t>91–180 dias</t>
        </is>
      </c>
      <c r="U1577" t="inlineStr">
        <is>
          <t>DevTools</t>
        </is>
      </c>
      <c r="V1577" t="inlineStr">
        <is>
          <t>US</t>
        </is>
      </c>
      <c r="W1577" t="inlineStr">
        <is>
          <t>organic</t>
        </is>
      </c>
    </row>
    <row r="1578">
      <c r="A1578" t="inlineStr">
        <is>
          <t>S-a04ec4</t>
        </is>
      </c>
      <c r="B1578" t="inlineStr">
        <is>
          <t>A-4ef964</t>
        </is>
      </c>
      <c r="C1578" s="40" t="n">
        <v>45460</v>
      </c>
      <c r="D1578" s="40" t="n"/>
      <c r="E1578" t="n">
        <v>197</v>
      </c>
      <c r="F1578" t="n">
        <v>833</v>
      </c>
      <c r="G1578" t="inlineStr">
        <is>
          <t>Até 2024-S1</t>
        </is>
      </c>
      <c r="H1578" t="inlineStr">
        <is>
          <t>Sim</t>
        </is>
      </c>
      <c r="I1578" t="n">
        <v>0</v>
      </c>
      <c r="J1578" s="41" t="n"/>
      <c r="L1578" t="inlineStr"/>
      <c r="M1578" t="inlineStr">
        <is>
          <t>Pro</t>
        </is>
      </c>
      <c r="N1578" t="inlineStr">
        <is>
          <t>annual</t>
        </is>
      </c>
      <c r="O1578" t="inlineStr">
        <is>
          <t>Pago</t>
        </is>
      </c>
      <c r="P1578" t="inlineStr">
        <is>
          <t>Sim</t>
        </is>
      </c>
      <c r="Q1578" t="inlineStr">
        <is>
          <t>Não</t>
        </is>
      </c>
      <c r="R1578" t="inlineStr">
        <is>
          <t>Não</t>
        </is>
      </c>
      <c r="S1578" t="inlineStr">
        <is>
          <t>16–40</t>
        </is>
      </c>
      <c r="T1578" t="inlineStr">
        <is>
          <t>91–180 dias</t>
        </is>
      </c>
      <c r="U1578" t="inlineStr">
        <is>
          <t>HealthTech</t>
        </is>
      </c>
      <c r="V1578" t="inlineStr">
        <is>
          <t>US</t>
        </is>
      </c>
      <c r="W1578" t="inlineStr">
        <is>
          <t>organic</t>
        </is>
      </c>
    </row>
    <row r="1579">
      <c r="A1579" t="inlineStr">
        <is>
          <t>S-33deb8</t>
        </is>
      </c>
      <c r="B1579" t="inlineStr">
        <is>
          <t>A-427b69</t>
        </is>
      </c>
      <c r="C1579" s="40" t="n">
        <v>45626</v>
      </c>
      <c r="D1579" s="40" t="n"/>
      <c r="E1579" t="n">
        <v>31</v>
      </c>
      <c r="F1579" t="n">
        <v>833</v>
      </c>
      <c r="G1579" t="inlineStr">
        <is>
          <t>2024-S2</t>
        </is>
      </c>
      <c r="H1579" t="inlineStr">
        <is>
          <t>Sim</t>
        </is>
      </c>
      <c r="I1579" t="n">
        <v>0</v>
      </c>
      <c r="J1579" s="41" t="n"/>
      <c r="L1579" t="inlineStr"/>
      <c r="M1579" t="inlineStr">
        <is>
          <t>Pro</t>
        </is>
      </c>
      <c r="N1579" t="inlineStr">
        <is>
          <t>annual</t>
        </is>
      </c>
      <c r="O1579" t="inlineStr">
        <is>
          <t>Pago</t>
        </is>
      </c>
      <c r="P1579" t="inlineStr">
        <is>
          <t>Sim</t>
        </is>
      </c>
      <c r="Q1579" t="inlineStr">
        <is>
          <t>Não</t>
        </is>
      </c>
      <c r="R1579" t="inlineStr">
        <is>
          <t>Não</t>
        </is>
      </c>
      <c r="S1579" t="inlineStr">
        <is>
          <t>16–40</t>
        </is>
      </c>
      <c r="T1579" t="inlineStr">
        <is>
          <t>91–180 dias</t>
        </is>
      </c>
      <c r="U1579" t="inlineStr">
        <is>
          <t>FinTech</t>
        </is>
      </c>
      <c r="V1579" t="inlineStr">
        <is>
          <t>US</t>
        </is>
      </c>
      <c r="W1579" t="inlineStr">
        <is>
          <t>other</t>
        </is>
      </c>
    </row>
    <row r="1580">
      <c r="A1580" t="inlineStr">
        <is>
          <t>S-08f8d3</t>
        </is>
      </c>
      <c r="B1580" t="inlineStr">
        <is>
          <t>A-bcf87c</t>
        </is>
      </c>
      <c r="C1580" s="40" t="n">
        <v>45623</v>
      </c>
      <c r="D1580" s="40" t="n"/>
      <c r="E1580" t="n">
        <v>34</v>
      </c>
      <c r="F1580" t="n">
        <v>1029</v>
      </c>
      <c r="G1580" t="inlineStr">
        <is>
          <t>2024-S2</t>
        </is>
      </c>
      <c r="H1580" t="inlineStr">
        <is>
          <t>Sim</t>
        </is>
      </c>
      <c r="I1580" t="n">
        <v>0</v>
      </c>
      <c r="J1580" s="41" t="n"/>
      <c r="L1580" t="inlineStr"/>
      <c r="M1580" t="inlineStr">
        <is>
          <t>Pro</t>
        </is>
      </c>
      <c r="N1580" t="inlineStr">
        <is>
          <t>monthly</t>
        </is>
      </c>
      <c r="O1580" t="inlineStr">
        <is>
          <t>Pago</t>
        </is>
      </c>
      <c r="P1580" t="inlineStr">
        <is>
          <t>Sim</t>
        </is>
      </c>
      <c r="Q1580" t="inlineStr">
        <is>
          <t>Não</t>
        </is>
      </c>
      <c r="R1580" t="inlineStr">
        <is>
          <t>Não</t>
        </is>
      </c>
      <c r="S1580" t="inlineStr">
        <is>
          <t>16–40</t>
        </is>
      </c>
      <c r="T1580" t="inlineStr">
        <is>
          <t>91–180 dias</t>
        </is>
      </c>
      <c r="U1580" t="inlineStr">
        <is>
          <t>FinTech</t>
        </is>
      </c>
      <c r="V1580" t="inlineStr">
        <is>
          <t>US</t>
        </is>
      </c>
      <c r="W1580" t="inlineStr">
        <is>
          <t>event</t>
        </is>
      </c>
    </row>
    <row r="1581">
      <c r="A1581" t="inlineStr">
        <is>
          <t>S-292c06</t>
        </is>
      </c>
      <c r="B1581" t="inlineStr">
        <is>
          <t>A-089363</t>
        </is>
      </c>
      <c r="C1581" s="40" t="n">
        <v>45484</v>
      </c>
      <c r="D1581" s="40" t="n"/>
      <c r="E1581" t="n">
        <v>173</v>
      </c>
      <c r="F1581" t="n">
        <v>1274</v>
      </c>
      <c r="G1581" t="inlineStr">
        <is>
          <t>2024-S2</t>
        </is>
      </c>
      <c r="H1581" t="inlineStr">
        <is>
          <t>Sim</t>
        </is>
      </c>
      <c r="I1581" t="n">
        <v>0</v>
      </c>
      <c r="J1581" s="41" t="n"/>
      <c r="L1581" t="inlineStr"/>
      <c r="M1581" t="inlineStr">
        <is>
          <t>Pro</t>
        </is>
      </c>
      <c r="N1581" t="inlineStr">
        <is>
          <t>monthly</t>
        </is>
      </c>
      <c r="O1581" t="inlineStr">
        <is>
          <t>Pago</t>
        </is>
      </c>
      <c r="P1581" t="inlineStr">
        <is>
          <t>Sim</t>
        </is>
      </c>
      <c r="Q1581" t="inlineStr">
        <is>
          <t>Não</t>
        </is>
      </c>
      <c r="R1581" t="inlineStr">
        <is>
          <t>Não</t>
        </is>
      </c>
      <c r="S1581" t="inlineStr">
        <is>
          <t>16–40</t>
        </is>
      </c>
      <c r="T1581" t="inlineStr">
        <is>
          <t>Mais de 365 dias</t>
        </is>
      </c>
      <c r="U1581" t="inlineStr">
        <is>
          <t>FinTech</t>
        </is>
      </c>
      <c r="V1581" t="inlineStr">
        <is>
          <t>AU</t>
        </is>
      </c>
      <c r="W1581" t="inlineStr">
        <is>
          <t>event</t>
        </is>
      </c>
    </row>
    <row r="1582">
      <c r="A1582" t="inlineStr">
        <is>
          <t>S-0e9334</t>
        </is>
      </c>
      <c r="B1582" t="inlineStr">
        <is>
          <t>A-8ed5dd</t>
        </is>
      </c>
      <c r="C1582" s="40" t="n">
        <v>45542</v>
      </c>
      <c r="D1582" s="40" t="n"/>
      <c r="E1582" t="n">
        <v>115</v>
      </c>
      <c r="F1582" t="n">
        <v>437</v>
      </c>
      <c r="G1582" t="inlineStr">
        <is>
          <t>2024-S2</t>
        </is>
      </c>
      <c r="H1582" t="inlineStr">
        <is>
          <t>Sim</t>
        </is>
      </c>
      <c r="I1582" t="n">
        <v>0</v>
      </c>
      <c r="J1582" s="41" t="n"/>
      <c r="L1582" t="inlineStr"/>
      <c r="M1582" t="inlineStr">
        <is>
          <t>Basic</t>
        </is>
      </c>
      <c r="N1582" t="inlineStr">
        <is>
          <t>monthly</t>
        </is>
      </c>
      <c r="O1582" t="inlineStr">
        <is>
          <t>Pago</t>
        </is>
      </c>
      <c r="P1582" t="inlineStr">
        <is>
          <t>Sim</t>
        </is>
      </c>
      <c r="Q1582" t="inlineStr">
        <is>
          <t>Não</t>
        </is>
      </c>
      <c r="R1582" t="inlineStr">
        <is>
          <t>Não</t>
        </is>
      </c>
      <c r="S1582" t="inlineStr">
        <is>
          <t>16–40</t>
        </is>
      </c>
      <c r="T1582" t="inlineStr">
        <is>
          <t>Mais de 365 dias</t>
        </is>
      </c>
      <c r="U1582" t="inlineStr">
        <is>
          <t>EdTech</t>
        </is>
      </c>
      <c r="V1582" t="inlineStr">
        <is>
          <t>UK</t>
        </is>
      </c>
      <c r="W1582" t="inlineStr">
        <is>
          <t>event</t>
        </is>
      </c>
    </row>
    <row r="1583">
      <c r="A1583" t="inlineStr">
        <is>
          <t>S-6a7c79</t>
        </is>
      </c>
      <c r="B1583" t="inlineStr">
        <is>
          <t>A-4ef964</t>
        </is>
      </c>
      <c r="C1583" s="40" t="n">
        <v>45532</v>
      </c>
      <c r="D1583" s="40" t="n"/>
      <c r="E1583" t="n">
        <v>125</v>
      </c>
      <c r="F1583" t="n">
        <v>0</v>
      </c>
      <c r="G1583" t="inlineStr">
        <is>
          <t>2024-S2</t>
        </is>
      </c>
      <c r="H1583" t="inlineStr">
        <is>
          <t>Sim</t>
        </is>
      </c>
      <c r="I1583" t="n">
        <v>0</v>
      </c>
      <c r="J1583" s="41" t="n"/>
      <c r="L1583" t="inlineStr"/>
      <c r="M1583" t="inlineStr">
        <is>
          <t>Pro</t>
        </is>
      </c>
      <c r="N1583" t="inlineStr">
        <is>
          <t>monthly</t>
        </is>
      </c>
      <c r="O1583" t="inlineStr">
        <is>
          <t>Trial</t>
        </is>
      </c>
      <c r="P1583" t="inlineStr">
        <is>
          <t>Sim</t>
        </is>
      </c>
      <c r="Q1583" t="inlineStr">
        <is>
          <t>Não</t>
        </is>
      </c>
      <c r="R1583" t="inlineStr">
        <is>
          <t>Não</t>
        </is>
      </c>
      <c r="S1583" t="inlineStr">
        <is>
          <t>16–40</t>
        </is>
      </c>
      <c r="T1583" t="inlineStr">
        <is>
          <t>91–180 dias</t>
        </is>
      </c>
      <c r="U1583" t="inlineStr">
        <is>
          <t>HealthTech</t>
        </is>
      </c>
      <c r="V1583" t="inlineStr">
        <is>
          <t>US</t>
        </is>
      </c>
      <c r="W1583" t="inlineStr">
        <is>
          <t>organic</t>
        </is>
      </c>
    </row>
    <row r="1584">
      <c r="A1584" t="inlineStr">
        <is>
          <t>S-1cfab2</t>
        </is>
      </c>
      <c r="B1584" t="inlineStr">
        <is>
          <t>A-712f1c</t>
        </is>
      </c>
      <c r="C1584" s="40" t="n">
        <v>45627</v>
      </c>
      <c r="D1584" s="40" t="n"/>
      <c r="E1584" t="n">
        <v>30</v>
      </c>
      <c r="F1584" t="n">
        <v>7363</v>
      </c>
      <c r="G1584" t="inlineStr">
        <is>
          <t>2024-S2</t>
        </is>
      </c>
      <c r="H1584" t="inlineStr">
        <is>
          <t>Sim</t>
        </is>
      </c>
      <c r="I1584" t="n">
        <v>0</v>
      </c>
      <c r="J1584" s="41" t="n"/>
      <c r="L1584" t="inlineStr"/>
      <c r="M1584" t="inlineStr">
        <is>
          <t>Enterprise</t>
        </is>
      </c>
      <c r="N1584" t="inlineStr">
        <is>
          <t>monthly</t>
        </is>
      </c>
      <c r="O1584" t="inlineStr">
        <is>
          <t>Pago</t>
        </is>
      </c>
      <c r="P1584" t="inlineStr">
        <is>
          <t>Sim</t>
        </is>
      </c>
      <c r="Q1584" t="inlineStr">
        <is>
          <t>Não</t>
        </is>
      </c>
      <c r="R1584" t="inlineStr">
        <is>
          <t>Não</t>
        </is>
      </c>
      <c r="S1584" t="inlineStr">
        <is>
          <t>16–40</t>
        </is>
      </c>
      <c r="T1584" t="inlineStr">
        <is>
          <t>181–365 dias</t>
        </is>
      </c>
      <c r="U1584" t="inlineStr">
        <is>
          <t>DevTools</t>
        </is>
      </c>
      <c r="V1584" t="inlineStr">
        <is>
          <t>US</t>
        </is>
      </c>
      <c r="W1584" t="inlineStr">
        <is>
          <t>ads</t>
        </is>
      </c>
    </row>
    <row r="1585">
      <c r="A1585" t="inlineStr">
        <is>
          <t>S-0c0691</t>
        </is>
      </c>
      <c r="B1585" t="inlineStr">
        <is>
          <t>A-19b2c8</t>
        </is>
      </c>
      <c r="C1585" s="40" t="n">
        <v>45590</v>
      </c>
      <c r="D1585" s="40" t="n"/>
      <c r="E1585" t="n">
        <v>67</v>
      </c>
      <c r="F1585" t="n">
        <v>3980</v>
      </c>
      <c r="G1585" t="inlineStr">
        <is>
          <t>2024-S2</t>
        </is>
      </c>
      <c r="H1585" t="inlineStr">
        <is>
          <t>Sim</t>
        </is>
      </c>
      <c r="I1585" t="n">
        <v>0</v>
      </c>
      <c r="J1585" s="41" t="n"/>
      <c r="L1585" t="inlineStr"/>
      <c r="M1585" t="inlineStr">
        <is>
          <t>Enterprise</t>
        </is>
      </c>
      <c r="N1585" t="inlineStr">
        <is>
          <t>monthly</t>
        </is>
      </c>
      <c r="O1585" t="inlineStr">
        <is>
          <t>Pago</t>
        </is>
      </c>
      <c r="P1585" t="inlineStr">
        <is>
          <t>Sim</t>
        </is>
      </c>
      <c r="Q1585" t="inlineStr">
        <is>
          <t>Não</t>
        </is>
      </c>
      <c r="R1585" t="inlineStr">
        <is>
          <t>Não</t>
        </is>
      </c>
      <c r="S1585" t="inlineStr">
        <is>
          <t>16–40</t>
        </is>
      </c>
      <c r="T1585" t="inlineStr">
        <is>
          <t>Mais de 365 dias</t>
        </is>
      </c>
      <c r="U1585" t="inlineStr">
        <is>
          <t>DevTools</t>
        </is>
      </c>
      <c r="V1585" t="inlineStr">
        <is>
          <t>IN</t>
        </is>
      </c>
      <c r="W1585" t="inlineStr">
        <is>
          <t>other</t>
        </is>
      </c>
    </row>
    <row r="1586">
      <c r="A1586" t="inlineStr">
        <is>
          <t>S-b18ae9</t>
        </is>
      </c>
      <c r="B1586" t="inlineStr">
        <is>
          <t>A-b78bf8</t>
        </is>
      </c>
      <c r="C1586" s="40" t="n">
        <v>45640</v>
      </c>
      <c r="D1586" s="40" t="n"/>
      <c r="E1586" t="n">
        <v>17</v>
      </c>
      <c r="F1586" t="n">
        <v>1617</v>
      </c>
      <c r="G1586" t="inlineStr">
        <is>
          <t>2024-S2</t>
        </is>
      </c>
      <c r="H1586" t="inlineStr">
        <is>
          <t>Não</t>
        </is>
      </c>
      <c r="I1586" t="n">
        <v>0</v>
      </c>
      <c r="J1586" s="41" t="n"/>
      <c r="L1586" t="inlineStr"/>
      <c r="M1586" t="inlineStr">
        <is>
          <t>Pro</t>
        </is>
      </c>
      <c r="N1586" t="inlineStr">
        <is>
          <t>monthly</t>
        </is>
      </c>
      <c r="O1586" t="inlineStr">
        <is>
          <t>Pago</t>
        </is>
      </c>
      <c r="P1586" t="inlineStr">
        <is>
          <t>Sim</t>
        </is>
      </c>
      <c r="Q1586" t="inlineStr">
        <is>
          <t>Não</t>
        </is>
      </c>
      <c r="R1586" t="inlineStr">
        <is>
          <t>Não</t>
        </is>
      </c>
      <c r="S1586" t="inlineStr">
        <is>
          <t>16–40</t>
        </is>
      </c>
      <c r="T1586" t="inlineStr">
        <is>
          <t>Conta nova (≤ 30 dias)</t>
        </is>
      </c>
      <c r="U1586" t="inlineStr">
        <is>
          <t>DevTools</t>
        </is>
      </c>
      <c r="V1586" t="inlineStr">
        <is>
          <t>US</t>
        </is>
      </c>
      <c r="W1586" t="inlineStr">
        <is>
          <t>event</t>
        </is>
      </c>
    </row>
    <row r="1587">
      <c r="A1587" t="inlineStr">
        <is>
          <t>S-a0abcf</t>
        </is>
      </c>
      <c r="B1587" t="inlineStr">
        <is>
          <t>A-42b791</t>
        </is>
      </c>
      <c r="C1587" s="40" t="n">
        <v>45637</v>
      </c>
      <c r="D1587" s="40" t="n"/>
      <c r="E1587" t="n">
        <v>20</v>
      </c>
      <c r="F1587" t="n">
        <v>686</v>
      </c>
      <c r="G1587" t="inlineStr">
        <is>
          <t>2024-S2</t>
        </is>
      </c>
      <c r="H1587" t="inlineStr">
        <is>
          <t>Não</t>
        </is>
      </c>
      <c r="I1587" t="n">
        <v>0</v>
      </c>
      <c r="J1587" s="41" t="n"/>
      <c r="L1587" t="inlineStr"/>
      <c r="M1587" t="inlineStr">
        <is>
          <t>Pro</t>
        </is>
      </c>
      <c r="N1587" t="inlineStr">
        <is>
          <t>annual</t>
        </is>
      </c>
      <c r="O1587" t="inlineStr">
        <is>
          <t>Pago</t>
        </is>
      </c>
      <c r="P1587" t="inlineStr">
        <is>
          <t>Não</t>
        </is>
      </c>
      <c r="Q1587" t="inlineStr">
        <is>
          <t>Não</t>
        </is>
      </c>
      <c r="R1587" t="inlineStr">
        <is>
          <t>Não</t>
        </is>
      </c>
      <c r="S1587" t="inlineStr">
        <is>
          <t>6–15</t>
        </is>
      </c>
      <c r="T1587" t="inlineStr">
        <is>
          <t>181–365 dias</t>
        </is>
      </c>
      <c r="U1587" t="inlineStr">
        <is>
          <t>FinTech</t>
        </is>
      </c>
      <c r="V1587" t="inlineStr">
        <is>
          <t>AU</t>
        </is>
      </c>
      <c r="W1587" t="inlineStr">
        <is>
          <t>event</t>
        </is>
      </c>
    </row>
    <row r="1588">
      <c r="A1588" t="inlineStr">
        <is>
          <t>S-567f8f</t>
        </is>
      </c>
      <c r="B1588" t="inlineStr">
        <is>
          <t>A-02cd81</t>
        </is>
      </c>
      <c r="C1588" s="40" t="n">
        <v>45444</v>
      </c>
      <c r="D1588" s="40" t="n"/>
      <c r="E1588" t="n">
        <v>213</v>
      </c>
      <c r="F1588" t="n">
        <v>8756</v>
      </c>
      <c r="G1588" t="inlineStr">
        <is>
          <t>Até 2024-S1</t>
        </is>
      </c>
      <c r="H1588" t="inlineStr">
        <is>
          <t>Sim</t>
        </is>
      </c>
      <c r="I1588" t="n">
        <v>0</v>
      </c>
      <c r="J1588" s="41" t="n"/>
      <c r="L1588" t="inlineStr"/>
      <c r="M1588" t="inlineStr">
        <is>
          <t>Enterprise</t>
        </is>
      </c>
      <c r="N1588" t="inlineStr">
        <is>
          <t>annual</t>
        </is>
      </c>
      <c r="O1588" t="inlineStr">
        <is>
          <t>Pago</t>
        </is>
      </c>
      <c r="P1588" t="inlineStr">
        <is>
          <t>Sim</t>
        </is>
      </c>
      <c r="Q1588" t="inlineStr">
        <is>
          <t>Não</t>
        </is>
      </c>
      <c r="R1588" t="inlineStr">
        <is>
          <t>Não</t>
        </is>
      </c>
      <c r="S1588" t="inlineStr">
        <is>
          <t>41+</t>
        </is>
      </c>
      <c r="T1588" t="inlineStr">
        <is>
          <t>31–90 dias</t>
        </is>
      </c>
      <c r="U1588" t="inlineStr">
        <is>
          <t>HealthTech</t>
        </is>
      </c>
      <c r="V1588" t="inlineStr">
        <is>
          <t>IN</t>
        </is>
      </c>
      <c r="W1588" t="inlineStr">
        <is>
          <t>other</t>
        </is>
      </c>
    </row>
    <row r="1589">
      <c r="A1589" t="inlineStr">
        <is>
          <t>S-3673f2</t>
        </is>
      </c>
      <c r="B1589" t="inlineStr">
        <is>
          <t>A-cd458b</t>
        </is>
      </c>
      <c r="C1589" s="40" t="n">
        <v>45521</v>
      </c>
      <c r="D1589" s="40" t="n"/>
      <c r="E1589" t="n">
        <v>136</v>
      </c>
      <c r="F1589" t="n">
        <v>9353</v>
      </c>
      <c r="G1589" t="inlineStr">
        <is>
          <t>2024-S2</t>
        </is>
      </c>
      <c r="H1589" t="inlineStr">
        <is>
          <t>Sim</t>
        </is>
      </c>
      <c r="I1589" t="n">
        <v>0</v>
      </c>
      <c r="J1589" s="41" t="n"/>
      <c r="L1589" t="inlineStr"/>
      <c r="M1589" t="inlineStr">
        <is>
          <t>Enterprise</t>
        </is>
      </c>
      <c r="N1589" t="inlineStr">
        <is>
          <t>annual</t>
        </is>
      </c>
      <c r="O1589" t="inlineStr">
        <is>
          <t>Pago</t>
        </is>
      </c>
      <c r="P1589" t="inlineStr">
        <is>
          <t>Sim</t>
        </is>
      </c>
      <c r="Q1589" t="inlineStr">
        <is>
          <t>Não</t>
        </is>
      </c>
      <c r="R1589" t="inlineStr">
        <is>
          <t>Não</t>
        </is>
      </c>
      <c r="S1589" t="inlineStr">
        <is>
          <t>41+</t>
        </is>
      </c>
      <c r="T1589" t="inlineStr">
        <is>
          <t>31–90 dias</t>
        </is>
      </c>
      <c r="U1589" t="inlineStr">
        <is>
          <t>DevTools</t>
        </is>
      </c>
      <c r="V1589" t="inlineStr">
        <is>
          <t>US</t>
        </is>
      </c>
      <c r="W1589" t="inlineStr">
        <is>
          <t>other</t>
        </is>
      </c>
    </row>
    <row r="1590">
      <c r="A1590" t="inlineStr">
        <is>
          <t>S-3ff7bb</t>
        </is>
      </c>
      <c r="B1590" t="inlineStr">
        <is>
          <t>A-10b8f2</t>
        </is>
      </c>
      <c r="C1590" s="40" t="n">
        <v>45519</v>
      </c>
      <c r="D1590" s="40" t="n"/>
      <c r="E1590" t="n">
        <v>138</v>
      </c>
      <c r="F1590" t="n">
        <v>0</v>
      </c>
      <c r="G1590" t="inlineStr">
        <is>
          <t>2024-S2</t>
        </is>
      </c>
      <c r="H1590" t="inlineStr">
        <is>
          <t>Sim</t>
        </is>
      </c>
      <c r="I1590" t="n">
        <v>0</v>
      </c>
      <c r="J1590" s="41" t="n"/>
      <c r="L1590" t="inlineStr"/>
      <c r="M1590" t="inlineStr">
        <is>
          <t>Basic</t>
        </is>
      </c>
      <c r="N1590" t="inlineStr">
        <is>
          <t>monthly</t>
        </is>
      </c>
      <c r="O1590" t="inlineStr">
        <is>
          <t>Trial</t>
        </is>
      </c>
      <c r="P1590" t="inlineStr">
        <is>
          <t>Sim</t>
        </is>
      </c>
      <c r="Q1590" t="inlineStr">
        <is>
          <t>Sim</t>
        </is>
      </c>
      <c r="R1590" t="inlineStr">
        <is>
          <t>Não</t>
        </is>
      </c>
      <c r="S1590" t="inlineStr">
        <is>
          <t>41+</t>
        </is>
      </c>
      <c r="T1590" t="inlineStr">
        <is>
          <t>Mais de 365 dias</t>
        </is>
      </c>
      <c r="U1590" t="inlineStr">
        <is>
          <t>HealthTech</t>
        </is>
      </c>
      <c r="V1590" t="inlineStr">
        <is>
          <t>DE</t>
        </is>
      </c>
      <c r="W1590" t="inlineStr">
        <is>
          <t>organic</t>
        </is>
      </c>
    </row>
    <row r="1591">
      <c r="A1591" t="inlineStr">
        <is>
          <t>S-b9d674</t>
        </is>
      </c>
      <c r="B1591" t="inlineStr">
        <is>
          <t>A-cc98bc</t>
        </is>
      </c>
      <c r="C1591" s="40" t="n">
        <v>45116</v>
      </c>
      <c r="D1591" s="40" t="n"/>
      <c r="E1591" t="n">
        <v>541</v>
      </c>
      <c r="F1591" t="n">
        <v>6368</v>
      </c>
      <c r="G1591" t="inlineStr">
        <is>
          <t>Até 2024-S1</t>
        </is>
      </c>
      <c r="H1591" t="inlineStr">
        <is>
          <t>Sim</t>
        </is>
      </c>
      <c r="I1591" t="n">
        <v>0</v>
      </c>
      <c r="J1591" s="41" t="n"/>
      <c r="L1591" t="inlineStr"/>
      <c r="M1591" t="inlineStr">
        <is>
          <t>Enterprise</t>
        </is>
      </c>
      <c r="N1591" t="inlineStr">
        <is>
          <t>monthly</t>
        </is>
      </c>
      <c r="O1591" t="inlineStr">
        <is>
          <t>Pago</t>
        </is>
      </c>
      <c r="P1591" t="inlineStr">
        <is>
          <t>Sim</t>
        </is>
      </c>
      <c r="Q1591" t="inlineStr">
        <is>
          <t>Não</t>
        </is>
      </c>
      <c r="R1591" t="inlineStr">
        <is>
          <t>Não</t>
        </is>
      </c>
      <c r="S1591" t="inlineStr">
        <is>
          <t>16–40</t>
        </is>
      </c>
      <c r="T1591" t="inlineStr">
        <is>
          <t>31–90 dias</t>
        </is>
      </c>
      <c r="U1591" t="inlineStr">
        <is>
          <t>DevTools</t>
        </is>
      </c>
      <c r="V1591" t="inlineStr">
        <is>
          <t>US</t>
        </is>
      </c>
      <c r="W1591" t="inlineStr">
        <is>
          <t>ads</t>
        </is>
      </c>
    </row>
    <row r="1592">
      <c r="A1592" t="inlineStr">
        <is>
          <t>S-381917</t>
        </is>
      </c>
      <c r="B1592" t="inlineStr">
        <is>
          <t>A-474ad4</t>
        </is>
      </c>
      <c r="C1592" s="40" t="n">
        <v>45475</v>
      </c>
      <c r="D1592" s="40" t="n"/>
      <c r="E1592" t="n">
        <v>182</v>
      </c>
      <c r="F1592" t="n">
        <v>833</v>
      </c>
      <c r="G1592" t="inlineStr">
        <is>
          <t>2024-S2</t>
        </is>
      </c>
      <c r="H1592" t="inlineStr">
        <is>
          <t>Sim</t>
        </is>
      </c>
      <c r="I1592" t="n">
        <v>0</v>
      </c>
      <c r="J1592" s="41" t="n"/>
      <c r="L1592" t="inlineStr"/>
      <c r="M1592" t="inlineStr">
        <is>
          <t>Pro</t>
        </is>
      </c>
      <c r="N1592" t="inlineStr">
        <is>
          <t>monthly</t>
        </is>
      </c>
      <c r="O1592" t="inlineStr">
        <is>
          <t>Pago</t>
        </is>
      </c>
      <c r="P1592" t="inlineStr">
        <is>
          <t>Sim</t>
        </is>
      </c>
      <c r="Q1592" t="inlineStr">
        <is>
          <t>Não</t>
        </is>
      </c>
      <c r="R1592" t="inlineStr">
        <is>
          <t>Não</t>
        </is>
      </c>
      <c r="S1592" t="inlineStr">
        <is>
          <t>16–40</t>
        </is>
      </c>
      <c r="T1592" t="inlineStr">
        <is>
          <t>181–365 dias</t>
        </is>
      </c>
      <c r="U1592" t="inlineStr">
        <is>
          <t>EdTech</t>
        </is>
      </c>
      <c r="V1592" t="inlineStr">
        <is>
          <t>US</t>
        </is>
      </c>
      <c r="W1592" t="inlineStr">
        <is>
          <t>organic</t>
        </is>
      </c>
    </row>
    <row r="1593">
      <c r="A1593" t="inlineStr">
        <is>
          <t>S-67c1d8</t>
        </is>
      </c>
      <c r="B1593" t="inlineStr">
        <is>
          <t>A-328bd0</t>
        </is>
      </c>
      <c r="C1593" s="40" t="n">
        <v>45644</v>
      </c>
      <c r="D1593" s="40" t="n"/>
      <c r="E1593" t="n">
        <v>13</v>
      </c>
      <c r="F1593" t="n">
        <v>882</v>
      </c>
      <c r="G1593" t="inlineStr">
        <is>
          <t>2024-S2</t>
        </is>
      </c>
      <c r="H1593" t="inlineStr">
        <is>
          <t>Não</t>
        </is>
      </c>
      <c r="I1593" t="n">
        <v>0</v>
      </c>
      <c r="J1593" s="41" t="n"/>
      <c r="L1593" t="inlineStr"/>
      <c r="M1593" t="inlineStr">
        <is>
          <t>Pro</t>
        </is>
      </c>
      <c r="N1593" t="inlineStr">
        <is>
          <t>annual</t>
        </is>
      </c>
      <c r="O1593" t="inlineStr">
        <is>
          <t>Pago</t>
        </is>
      </c>
      <c r="P1593" t="inlineStr">
        <is>
          <t>Sim</t>
        </is>
      </c>
      <c r="Q1593" t="inlineStr">
        <is>
          <t>Não</t>
        </is>
      </c>
      <c r="R1593" t="inlineStr">
        <is>
          <t>Sim</t>
        </is>
      </c>
      <c r="S1593" t="inlineStr">
        <is>
          <t>16–40</t>
        </is>
      </c>
      <c r="T1593" t="inlineStr">
        <is>
          <t>Mais de 365 dias</t>
        </is>
      </c>
      <c r="U1593" t="inlineStr">
        <is>
          <t>HealthTech</t>
        </is>
      </c>
      <c r="V1593" t="inlineStr">
        <is>
          <t>AU</t>
        </is>
      </c>
      <c r="W1593" t="inlineStr">
        <is>
          <t>partner</t>
        </is>
      </c>
    </row>
    <row r="1594">
      <c r="A1594" t="inlineStr">
        <is>
          <t>S-c85c63</t>
        </is>
      </c>
      <c r="B1594" t="inlineStr">
        <is>
          <t>A-5c046d</t>
        </is>
      </c>
      <c r="C1594" s="40" t="n">
        <v>45628</v>
      </c>
      <c r="D1594" s="40" t="n"/>
      <c r="E1594" t="n">
        <v>29</v>
      </c>
      <c r="F1594" t="n">
        <v>1767</v>
      </c>
      <c r="G1594" t="inlineStr">
        <is>
          <t>2024-S2</t>
        </is>
      </c>
      <c r="H1594" t="inlineStr">
        <is>
          <t>Não</t>
        </is>
      </c>
      <c r="I1594" t="n">
        <v>0</v>
      </c>
      <c r="J1594" s="41" t="n"/>
      <c r="L1594" t="inlineStr"/>
      <c r="M1594" t="inlineStr">
        <is>
          <t>Basic</t>
        </is>
      </c>
      <c r="N1594" t="inlineStr">
        <is>
          <t>monthly</t>
        </is>
      </c>
      <c r="O1594" t="inlineStr">
        <is>
          <t>Pago</t>
        </is>
      </c>
      <c r="P1594" t="inlineStr">
        <is>
          <t>Não</t>
        </is>
      </c>
      <c r="Q1594" t="inlineStr">
        <is>
          <t>Não</t>
        </is>
      </c>
      <c r="R1594" t="inlineStr">
        <is>
          <t>Não</t>
        </is>
      </c>
      <c r="S1594" t="inlineStr">
        <is>
          <t>41+</t>
        </is>
      </c>
      <c r="T1594" t="inlineStr">
        <is>
          <t>91–180 dias</t>
        </is>
      </c>
      <c r="U1594" t="inlineStr">
        <is>
          <t>EdTech</t>
        </is>
      </c>
      <c r="V1594" t="inlineStr">
        <is>
          <t>FR</t>
        </is>
      </c>
      <c r="W1594" t="inlineStr">
        <is>
          <t>partner</t>
        </is>
      </c>
    </row>
    <row r="1595">
      <c r="A1595" t="inlineStr">
        <is>
          <t>S-8dd1cf</t>
        </is>
      </c>
      <c r="B1595" t="inlineStr">
        <is>
          <t>A-4d1e75</t>
        </is>
      </c>
      <c r="C1595" s="40" t="n">
        <v>45643</v>
      </c>
      <c r="D1595" s="40" t="n"/>
      <c r="E1595" t="n">
        <v>14</v>
      </c>
      <c r="F1595" t="n">
        <v>380</v>
      </c>
      <c r="G1595" t="inlineStr">
        <is>
          <t>2024-S2</t>
        </is>
      </c>
      <c r="H1595" t="inlineStr">
        <is>
          <t>Não</t>
        </is>
      </c>
      <c r="I1595" t="n">
        <v>0</v>
      </c>
      <c r="J1595" s="41" t="n"/>
      <c r="L1595" t="inlineStr"/>
      <c r="M1595" t="inlineStr">
        <is>
          <t>Basic</t>
        </is>
      </c>
      <c r="N1595" t="inlineStr">
        <is>
          <t>monthly</t>
        </is>
      </c>
      <c r="O1595" t="inlineStr">
        <is>
          <t>Pago</t>
        </is>
      </c>
      <c r="P1595" t="inlineStr">
        <is>
          <t>Não</t>
        </is>
      </c>
      <c r="Q1595" t="inlineStr">
        <is>
          <t>Sim</t>
        </is>
      </c>
      <c r="R1595" t="inlineStr">
        <is>
          <t>Não</t>
        </is>
      </c>
      <c r="S1595" t="inlineStr">
        <is>
          <t>16–40</t>
        </is>
      </c>
      <c r="T1595" t="inlineStr">
        <is>
          <t>91–180 dias</t>
        </is>
      </c>
      <c r="U1595" t="inlineStr">
        <is>
          <t>DevTools</t>
        </is>
      </c>
      <c r="V1595" t="inlineStr">
        <is>
          <t>US</t>
        </is>
      </c>
      <c r="W1595" t="inlineStr">
        <is>
          <t>other</t>
        </is>
      </c>
    </row>
    <row r="1596">
      <c r="A1596" t="inlineStr">
        <is>
          <t>S-3741b9</t>
        </is>
      </c>
      <c r="B1596" t="inlineStr">
        <is>
          <t>A-c16b88</t>
        </is>
      </c>
      <c r="C1596" s="40" t="n">
        <v>45463</v>
      </c>
      <c r="D1596" s="40" t="n">
        <v>45484</v>
      </c>
      <c r="E1596" t="n">
        <v>21</v>
      </c>
      <c r="F1596" t="n">
        <v>0</v>
      </c>
      <c r="G1596" t="inlineStr">
        <is>
          <t>Até 2024-S1</t>
        </is>
      </c>
      <c r="H1596" t="inlineStr">
        <is>
          <t>Sim</t>
        </is>
      </c>
      <c r="I1596" t="n">
        <v>1</v>
      </c>
      <c r="J1596" s="41" t="n">
        <v>45474</v>
      </c>
      <c r="K1596" t="n">
        <v>11</v>
      </c>
      <c r="L1596" t="inlineStr">
        <is>
          <t>Não</t>
        </is>
      </c>
      <c r="M1596" t="inlineStr">
        <is>
          <t>Basic</t>
        </is>
      </c>
      <c r="N1596" t="inlineStr">
        <is>
          <t>annual</t>
        </is>
      </c>
      <c r="O1596" t="inlineStr">
        <is>
          <t>Trial</t>
        </is>
      </c>
      <c r="P1596" t="inlineStr">
        <is>
          <t>Sim</t>
        </is>
      </c>
      <c r="Q1596" t="inlineStr">
        <is>
          <t>Não</t>
        </is>
      </c>
      <c r="R1596" t="inlineStr">
        <is>
          <t>Não</t>
        </is>
      </c>
      <c r="S1596" t="inlineStr">
        <is>
          <t>16–40</t>
        </is>
      </c>
      <c r="T1596" t="inlineStr">
        <is>
          <t>181–365 dias</t>
        </is>
      </c>
      <c r="U1596" t="inlineStr">
        <is>
          <t>HealthTech</t>
        </is>
      </c>
      <c r="V1596" t="inlineStr">
        <is>
          <t>US</t>
        </is>
      </c>
      <c r="W1596" t="inlineStr">
        <is>
          <t>event</t>
        </is>
      </c>
    </row>
    <row r="1597">
      <c r="A1597" t="inlineStr">
        <is>
          <t>S-90dd19</t>
        </is>
      </c>
      <c r="B1597" t="inlineStr">
        <is>
          <t>A-297a2d</t>
        </is>
      </c>
      <c r="C1597" s="40" t="n">
        <v>45355</v>
      </c>
      <c r="D1597" s="40" t="n"/>
      <c r="E1597" t="n">
        <v>302</v>
      </c>
      <c r="F1597" t="n">
        <v>1323</v>
      </c>
      <c r="G1597" t="inlineStr">
        <is>
          <t>Até 2024-S1</t>
        </is>
      </c>
      <c r="H1597" t="inlineStr">
        <is>
          <t>Sim</t>
        </is>
      </c>
      <c r="I1597" t="n">
        <v>0</v>
      </c>
      <c r="J1597" s="41" t="n"/>
      <c r="L1597" t="inlineStr"/>
      <c r="M1597" t="inlineStr">
        <is>
          <t>Pro</t>
        </is>
      </c>
      <c r="N1597" t="inlineStr">
        <is>
          <t>annual</t>
        </is>
      </c>
      <c r="O1597" t="inlineStr">
        <is>
          <t>Pago</t>
        </is>
      </c>
      <c r="P1597" t="inlineStr">
        <is>
          <t>Sim</t>
        </is>
      </c>
      <c r="Q1597" t="inlineStr">
        <is>
          <t>Sim</t>
        </is>
      </c>
      <c r="R1597" t="inlineStr">
        <is>
          <t>Não</t>
        </is>
      </c>
      <c r="S1597" t="inlineStr">
        <is>
          <t>16–40</t>
        </is>
      </c>
      <c r="T1597" t="inlineStr">
        <is>
          <t>181–365 dias</t>
        </is>
      </c>
      <c r="U1597" t="inlineStr">
        <is>
          <t>HealthTech</t>
        </is>
      </c>
      <c r="V1597" t="inlineStr">
        <is>
          <t>UK</t>
        </is>
      </c>
      <c r="W1597" t="inlineStr">
        <is>
          <t>event</t>
        </is>
      </c>
    </row>
    <row r="1598">
      <c r="A1598" t="inlineStr">
        <is>
          <t>S-d62a15</t>
        </is>
      </c>
      <c r="B1598" t="inlineStr">
        <is>
          <t>A-089363</t>
        </is>
      </c>
      <c r="C1598" s="40" t="n">
        <v>45512</v>
      </c>
      <c r="D1598" s="40" t="n"/>
      <c r="E1598" t="n">
        <v>145</v>
      </c>
      <c r="F1598" t="n">
        <v>1990</v>
      </c>
      <c r="G1598" t="inlineStr">
        <is>
          <t>2024-S2</t>
        </is>
      </c>
      <c r="H1598" t="inlineStr">
        <is>
          <t>Sim</t>
        </is>
      </c>
      <c r="I1598" t="n">
        <v>0</v>
      </c>
      <c r="J1598" s="41" t="n"/>
      <c r="L1598" t="inlineStr"/>
      <c r="M1598" t="inlineStr">
        <is>
          <t>Enterprise</t>
        </is>
      </c>
      <c r="N1598" t="inlineStr">
        <is>
          <t>annual</t>
        </is>
      </c>
      <c r="O1598" t="inlineStr">
        <is>
          <t>Pago</t>
        </is>
      </c>
      <c r="P1598" t="inlineStr">
        <is>
          <t>Sim</t>
        </is>
      </c>
      <c r="Q1598" t="inlineStr">
        <is>
          <t>Não</t>
        </is>
      </c>
      <c r="R1598" t="inlineStr">
        <is>
          <t>Não</t>
        </is>
      </c>
      <c r="S1598" t="inlineStr">
        <is>
          <t>6–15</t>
        </is>
      </c>
      <c r="T1598" t="inlineStr">
        <is>
          <t>Mais de 365 dias</t>
        </is>
      </c>
      <c r="U1598" t="inlineStr">
        <is>
          <t>FinTech</t>
        </is>
      </c>
      <c r="V1598" t="inlineStr">
        <is>
          <t>AU</t>
        </is>
      </c>
      <c r="W1598" t="inlineStr">
        <is>
          <t>event</t>
        </is>
      </c>
    </row>
    <row r="1599">
      <c r="A1599" t="inlineStr">
        <is>
          <t>S-2a928c</t>
        </is>
      </c>
      <c r="B1599" t="inlineStr">
        <is>
          <t>A-fa3095</t>
        </is>
      </c>
      <c r="C1599" s="40" t="n">
        <v>45642</v>
      </c>
      <c r="D1599" s="40" t="n"/>
      <c r="E1599" t="n">
        <v>15</v>
      </c>
      <c r="F1599" t="n">
        <v>1330</v>
      </c>
      <c r="G1599" t="inlineStr">
        <is>
          <t>2024-S2</t>
        </is>
      </c>
      <c r="H1599" t="inlineStr">
        <is>
          <t>Não</t>
        </is>
      </c>
      <c r="I1599" t="n">
        <v>0</v>
      </c>
      <c r="J1599" s="41" t="n"/>
      <c r="L1599" t="inlineStr"/>
      <c r="M1599" t="inlineStr">
        <is>
          <t>Basic</t>
        </is>
      </c>
      <c r="N1599" t="inlineStr">
        <is>
          <t>monthly</t>
        </is>
      </c>
      <c r="O1599" t="inlineStr">
        <is>
          <t>Pago</t>
        </is>
      </c>
      <c r="P1599" t="inlineStr">
        <is>
          <t>Sim</t>
        </is>
      </c>
      <c r="Q1599" t="inlineStr">
        <is>
          <t>Não</t>
        </is>
      </c>
      <c r="R1599" t="inlineStr">
        <is>
          <t>Não</t>
        </is>
      </c>
      <c r="S1599" t="inlineStr">
        <is>
          <t>41+</t>
        </is>
      </c>
      <c r="T1599" t="inlineStr">
        <is>
          <t>Mais de 365 dias</t>
        </is>
      </c>
      <c r="U1599" t="inlineStr">
        <is>
          <t>FinTech</t>
        </is>
      </c>
      <c r="V1599" t="inlineStr">
        <is>
          <t>US</t>
        </is>
      </c>
      <c r="W1599" t="inlineStr">
        <is>
          <t>ads</t>
        </is>
      </c>
    </row>
    <row r="1600">
      <c r="A1600" t="inlineStr">
        <is>
          <t>S-be86e3</t>
        </is>
      </c>
      <c r="B1600" t="inlineStr">
        <is>
          <t>A-3a5ad8</t>
        </is>
      </c>
      <c r="C1600" s="40" t="n">
        <v>45305</v>
      </c>
      <c r="D1600" s="40" t="n"/>
      <c r="E1600" t="n">
        <v>352</v>
      </c>
      <c r="F1600" t="n">
        <v>2189</v>
      </c>
      <c r="G1600" t="inlineStr">
        <is>
          <t>Até 2024-S1</t>
        </is>
      </c>
      <c r="H1600" t="inlineStr">
        <is>
          <t>Sim</t>
        </is>
      </c>
      <c r="I1600" t="n">
        <v>0</v>
      </c>
      <c r="J1600" s="41" t="n"/>
      <c r="L1600" t="inlineStr"/>
      <c r="M1600" t="inlineStr">
        <is>
          <t>Enterprise</t>
        </is>
      </c>
      <c r="N1600" t="inlineStr">
        <is>
          <t>annual</t>
        </is>
      </c>
      <c r="O1600" t="inlineStr">
        <is>
          <t>Pago</t>
        </is>
      </c>
      <c r="P1600" t="inlineStr">
        <is>
          <t>Sim</t>
        </is>
      </c>
      <c r="Q1600" t="inlineStr">
        <is>
          <t>Não</t>
        </is>
      </c>
      <c r="R1600" t="inlineStr">
        <is>
          <t>Sim</t>
        </is>
      </c>
      <c r="S1600" t="inlineStr">
        <is>
          <t>6–15</t>
        </is>
      </c>
      <c r="T1600" t="inlineStr">
        <is>
          <t>31–90 dias</t>
        </is>
      </c>
      <c r="U1600" t="inlineStr">
        <is>
          <t>HealthTech</t>
        </is>
      </c>
      <c r="V1600" t="inlineStr">
        <is>
          <t>US</t>
        </is>
      </c>
      <c r="W1600" t="inlineStr">
        <is>
          <t>organic</t>
        </is>
      </c>
    </row>
    <row r="1601">
      <c r="A1601" t="inlineStr">
        <is>
          <t>S-3dc46b</t>
        </is>
      </c>
      <c r="B1601" t="inlineStr">
        <is>
          <t>A-5790f4</t>
        </is>
      </c>
      <c r="C1601" s="40" t="n">
        <v>45649</v>
      </c>
      <c r="D1601" s="40" t="n"/>
      <c r="E1601" t="n">
        <v>8</v>
      </c>
      <c r="F1601" t="n">
        <v>588</v>
      </c>
      <c r="G1601" t="inlineStr">
        <is>
          <t>2024-S2</t>
        </is>
      </c>
      <c r="H1601" t="inlineStr">
        <is>
          <t>Não</t>
        </is>
      </c>
      <c r="I1601" t="n">
        <v>0</v>
      </c>
      <c r="J1601" s="41" t="n"/>
      <c r="L1601" t="inlineStr"/>
      <c r="M1601" t="inlineStr">
        <is>
          <t>Pro</t>
        </is>
      </c>
      <c r="N1601" t="inlineStr">
        <is>
          <t>monthly</t>
        </is>
      </c>
      <c r="O1601" t="inlineStr">
        <is>
          <t>Pago</t>
        </is>
      </c>
      <c r="P1601" t="inlineStr">
        <is>
          <t>Não</t>
        </is>
      </c>
      <c r="Q1601" t="inlineStr">
        <is>
          <t>Não</t>
        </is>
      </c>
      <c r="R1601" t="inlineStr">
        <is>
          <t>Não</t>
        </is>
      </c>
      <c r="S1601" t="inlineStr">
        <is>
          <t>6–15</t>
        </is>
      </c>
      <c r="T1601" t="inlineStr">
        <is>
          <t>Conta nova (≤ 30 dias)</t>
        </is>
      </c>
      <c r="U1601" t="inlineStr">
        <is>
          <t>FinTech</t>
        </is>
      </c>
      <c r="V1601" t="inlineStr">
        <is>
          <t>UK</t>
        </is>
      </c>
      <c r="W1601" t="inlineStr">
        <is>
          <t>event</t>
        </is>
      </c>
    </row>
    <row r="1602">
      <c r="A1602" t="inlineStr">
        <is>
          <t>S-d6106b</t>
        </is>
      </c>
      <c r="B1602" t="inlineStr">
        <is>
          <t>A-0a282f</t>
        </is>
      </c>
      <c r="C1602" s="40" t="n">
        <v>45581</v>
      </c>
      <c r="D1602" s="40" t="n"/>
      <c r="E1602" t="n">
        <v>76</v>
      </c>
      <c r="F1602" t="n">
        <v>114</v>
      </c>
      <c r="G1602" t="inlineStr">
        <is>
          <t>2024-S2</t>
        </is>
      </c>
      <c r="H1602" t="inlineStr">
        <is>
          <t>Sim</t>
        </is>
      </c>
      <c r="I1602" t="n">
        <v>0</v>
      </c>
      <c r="J1602" s="41" t="n"/>
      <c r="L1602" t="inlineStr"/>
      <c r="M1602" t="inlineStr">
        <is>
          <t>Basic</t>
        </is>
      </c>
      <c r="N1602" t="inlineStr">
        <is>
          <t>monthly</t>
        </is>
      </c>
      <c r="O1602" t="inlineStr">
        <is>
          <t>Pago</t>
        </is>
      </c>
      <c r="P1602" t="inlineStr">
        <is>
          <t>Sim</t>
        </is>
      </c>
      <c r="Q1602" t="inlineStr">
        <is>
          <t>Não</t>
        </is>
      </c>
      <c r="R1602" t="inlineStr">
        <is>
          <t>Não</t>
        </is>
      </c>
      <c r="S1602" t="inlineStr">
        <is>
          <t>6–15</t>
        </is>
      </c>
      <c r="T1602" t="inlineStr">
        <is>
          <t>31–90 dias</t>
        </is>
      </c>
      <c r="U1602" t="inlineStr">
        <is>
          <t>DevTools</t>
        </is>
      </c>
      <c r="V1602" t="inlineStr">
        <is>
          <t>US</t>
        </is>
      </c>
      <c r="W1602" t="inlineStr">
        <is>
          <t>organic</t>
        </is>
      </c>
    </row>
    <row r="1603">
      <c r="A1603" t="inlineStr">
        <is>
          <t>S-c5a75d</t>
        </is>
      </c>
      <c r="B1603" t="inlineStr">
        <is>
          <t>A-66224b</t>
        </is>
      </c>
      <c r="C1603" s="40" t="n">
        <v>45644</v>
      </c>
      <c r="D1603" s="40" t="n"/>
      <c r="E1603" t="n">
        <v>13</v>
      </c>
      <c r="F1603" t="n">
        <v>4508</v>
      </c>
      <c r="G1603" t="inlineStr">
        <is>
          <t>2024-S2</t>
        </is>
      </c>
      <c r="H1603" t="inlineStr">
        <is>
          <t>Não</t>
        </is>
      </c>
      <c r="I1603" t="n">
        <v>0</v>
      </c>
      <c r="J1603" s="41" t="n"/>
      <c r="L1603" t="inlineStr"/>
      <c r="M1603" t="inlineStr">
        <is>
          <t>Pro</t>
        </is>
      </c>
      <c r="N1603" t="inlineStr">
        <is>
          <t>annual</t>
        </is>
      </c>
      <c r="O1603" t="inlineStr">
        <is>
          <t>Pago</t>
        </is>
      </c>
      <c r="P1603" t="inlineStr">
        <is>
          <t>Sim</t>
        </is>
      </c>
      <c r="Q1603" t="inlineStr">
        <is>
          <t>Não</t>
        </is>
      </c>
      <c r="R1603" t="inlineStr">
        <is>
          <t>Não</t>
        </is>
      </c>
      <c r="S1603" t="inlineStr">
        <is>
          <t>41+</t>
        </is>
      </c>
      <c r="T1603" t="inlineStr">
        <is>
          <t>31–90 dias</t>
        </is>
      </c>
      <c r="U1603" t="inlineStr">
        <is>
          <t>HealthTech</t>
        </is>
      </c>
      <c r="V1603" t="inlineStr">
        <is>
          <t>US</t>
        </is>
      </c>
      <c r="W1603" t="inlineStr">
        <is>
          <t>other</t>
        </is>
      </c>
    </row>
    <row r="1604">
      <c r="A1604" t="inlineStr">
        <is>
          <t>S-2f11bb</t>
        </is>
      </c>
      <c r="B1604" t="inlineStr">
        <is>
          <t>A-82d8a6</t>
        </is>
      </c>
      <c r="C1604" s="40" t="n">
        <v>45655</v>
      </c>
      <c r="D1604" s="40" t="n"/>
      <c r="E1604" t="n">
        <v>2</v>
      </c>
      <c r="F1604" t="n">
        <v>245</v>
      </c>
      <c r="G1604" t="inlineStr">
        <is>
          <t>2024-S2</t>
        </is>
      </c>
      <c r="H1604" t="inlineStr">
        <is>
          <t>Não</t>
        </is>
      </c>
      <c r="I1604" t="n">
        <v>0</v>
      </c>
      <c r="J1604" s="41" t="n"/>
      <c r="L1604" t="inlineStr"/>
      <c r="M1604" t="inlineStr">
        <is>
          <t>Pro</t>
        </is>
      </c>
      <c r="N1604" t="inlineStr">
        <is>
          <t>annual</t>
        </is>
      </c>
      <c r="O1604" t="inlineStr">
        <is>
          <t>Pago</t>
        </is>
      </c>
      <c r="P1604" t="inlineStr">
        <is>
          <t>Sim</t>
        </is>
      </c>
      <c r="Q1604" t="inlineStr">
        <is>
          <t>Não</t>
        </is>
      </c>
      <c r="R1604" t="inlineStr">
        <is>
          <t>Não</t>
        </is>
      </c>
      <c r="S1604" t="inlineStr">
        <is>
          <t>1–5</t>
        </is>
      </c>
      <c r="T1604" t="inlineStr">
        <is>
          <t>31–90 dias</t>
        </is>
      </c>
      <c r="U1604" t="inlineStr">
        <is>
          <t>Cybersecurity</t>
        </is>
      </c>
      <c r="V1604" t="inlineStr">
        <is>
          <t>UK</t>
        </is>
      </c>
      <c r="W1604" t="inlineStr">
        <is>
          <t>ads</t>
        </is>
      </c>
    </row>
    <row r="1605">
      <c r="A1605" t="inlineStr">
        <is>
          <t>S-8f2b13</t>
        </is>
      </c>
      <c r="B1605" t="inlineStr">
        <is>
          <t>A-034368</t>
        </is>
      </c>
      <c r="C1605" s="40" t="n">
        <v>45579</v>
      </c>
      <c r="D1605" s="40" t="n"/>
      <c r="E1605" t="n">
        <v>78</v>
      </c>
      <c r="F1605" t="n">
        <v>5572</v>
      </c>
      <c r="G1605" t="inlineStr">
        <is>
          <t>2024-S2</t>
        </is>
      </c>
      <c r="H1605" t="inlineStr">
        <is>
          <t>Sim</t>
        </is>
      </c>
      <c r="I1605" t="n">
        <v>0</v>
      </c>
      <c r="J1605" s="41" t="n"/>
      <c r="L1605" t="inlineStr"/>
      <c r="M1605" t="inlineStr">
        <is>
          <t>Enterprise</t>
        </is>
      </c>
      <c r="N1605" t="inlineStr">
        <is>
          <t>annual</t>
        </is>
      </c>
      <c r="O1605" t="inlineStr">
        <is>
          <t>Pago</t>
        </is>
      </c>
      <c r="P1605" t="inlineStr">
        <is>
          <t>Sim</t>
        </is>
      </c>
      <c r="Q1605" t="inlineStr">
        <is>
          <t>Não</t>
        </is>
      </c>
      <c r="R1605" t="inlineStr">
        <is>
          <t>Não</t>
        </is>
      </c>
      <c r="S1605" t="inlineStr">
        <is>
          <t>16–40</t>
        </is>
      </c>
      <c r="T1605" t="inlineStr">
        <is>
          <t>181–365 dias</t>
        </is>
      </c>
      <c r="U1605" t="inlineStr">
        <is>
          <t>EdTech</t>
        </is>
      </c>
      <c r="V1605" t="inlineStr">
        <is>
          <t>US</t>
        </is>
      </c>
      <c r="W1605" t="inlineStr">
        <is>
          <t>event</t>
        </is>
      </c>
    </row>
    <row r="1606">
      <c r="A1606" t="inlineStr">
        <is>
          <t>S-4047a8</t>
        </is>
      </c>
      <c r="B1606" t="inlineStr">
        <is>
          <t>A-e19ff6</t>
        </is>
      </c>
      <c r="C1606" s="40" t="n">
        <v>45444</v>
      </c>
      <c r="D1606" s="40" t="n"/>
      <c r="E1606" t="n">
        <v>213</v>
      </c>
      <c r="F1606" t="n">
        <v>19</v>
      </c>
      <c r="G1606" t="inlineStr">
        <is>
          <t>Até 2024-S1</t>
        </is>
      </c>
      <c r="H1606" t="inlineStr">
        <is>
          <t>Sim</t>
        </is>
      </c>
      <c r="I1606" t="n">
        <v>0</v>
      </c>
      <c r="J1606" s="41" t="n"/>
      <c r="L1606" t="inlineStr"/>
      <c r="M1606" t="inlineStr">
        <is>
          <t>Basic</t>
        </is>
      </c>
      <c r="N1606" t="inlineStr">
        <is>
          <t>monthly</t>
        </is>
      </c>
      <c r="O1606" t="inlineStr">
        <is>
          <t>Pago</t>
        </is>
      </c>
      <c r="P1606" t="inlineStr">
        <is>
          <t>Não</t>
        </is>
      </c>
      <c r="Q1606" t="inlineStr">
        <is>
          <t>Não</t>
        </is>
      </c>
      <c r="R1606" t="inlineStr">
        <is>
          <t>Não</t>
        </is>
      </c>
      <c r="S1606" t="inlineStr">
        <is>
          <t>1–5</t>
        </is>
      </c>
      <c r="T1606" t="inlineStr">
        <is>
          <t>181–365 dias</t>
        </is>
      </c>
      <c r="U1606" t="inlineStr">
        <is>
          <t>Cybersecurity</t>
        </is>
      </c>
      <c r="V1606" t="inlineStr">
        <is>
          <t>UK</t>
        </is>
      </c>
      <c r="W1606" t="inlineStr">
        <is>
          <t>partner</t>
        </is>
      </c>
    </row>
    <row r="1607">
      <c r="A1607" t="inlineStr">
        <is>
          <t>S-969c1d</t>
        </is>
      </c>
      <c r="B1607" t="inlineStr">
        <is>
          <t>A-5b4ebb</t>
        </is>
      </c>
      <c r="C1607" s="40" t="n">
        <v>45486</v>
      </c>
      <c r="D1607" s="40" t="n"/>
      <c r="E1607" t="n">
        <v>171</v>
      </c>
      <c r="F1607" t="n">
        <v>551</v>
      </c>
      <c r="G1607" t="inlineStr">
        <is>
          <t>2024-S2</t>
        </is>
      </c>
      <c r="H1607" t="inlineStr">
        <is>
          <t>Sim</t>
        </is>
      </c>
      <c r="I1607" t="n">
        <v>0</v>
      </c>
      <c r="J1607" s="41" t="n"/>
      <c r="L1607" t="inlineStr"/>
      <c r="M1607" t="inlineStr">
        <is>
          <t>Basic</t>
        </is>
      </c>
      <c r="N1607" t="inlineStr">
        <is>
          <t>monthly</t>
        </is>
      </c>
      <c r="O1607" t="inlineStr">
        <is>
          <t>Pago</t>
        </is>
      </c>
      <c r="P1607" t="inlineStr">
        <is>
          <t>Sim</t>
        </is>
      </c>
      <c r="Q1607" t="inlineStr">
        <is>
          <t>Não</t>
        </is>
      </c>
      <c r="R1607" t="inlineStr">
        <is>
          <t>Não</t>
        </is>
      </c>
      <c r="S1607" t="inlineStr">
        <is>
          <t>16–40</t>
        </is>
      </c>
      <c r="T1607" t="inlineStr">
        <is>
          <t>Conta nova (≤ 30 dias)</t>
        </is>
      </c>
      <c r="U1607" t="inlineStr">
        <is>
          <t>Cybersecurity</t>
        </is>
      </c>
      <c r="V1607" t="inlineStr">
        <is>
          <t>UK</t>
        </is>
      </c>
      <c r="W1607" t="inlineStr">
        <is>
          <t>other</t>
        </is>
      </c>
    </row>
    <row r="1608">
      <c r="A1608" t="inlineStr">
        <is>
          <t>S-f41a31</t>
        </is>
      </c>
      <c r="B1608" t="inlineStr">
        <is>
          <t>A-659280</t>
        </is>
      </c>
      <c r="C1608" s="40" t="n">
        <v>45255</v>
      </c>
      <c r="D1608" s="40" t="n"/>
      <c r="E1608" t="n">
        <v>402</v>
      </c>
      <c r="F1608" t="n">
        <v>2587</v>
      </c>
      <c r="G1608" t="inlineStr">
        <is>
          <t>Até 2024-S1</t>
        </is>
      </c>
      <c r="H1608" t="inlineStr">
        <is>
          <t>Sim</t>
        </is>
      </c>
      <c r="I1608" t="n">
        <v>0</v>
      </c>
      <c r="J1608" s="41" t="n"/>
      <c r="L1608" t="inlineStr"/>
      <c r="M1608" t="inlineStr">
        <is>
          <t>Enterprise</t>
        </is>
      </c>
      <c r="N1608" t="inlineStr">
        <is>
          <t>monthly</t>
        </is>
      </c>
      <c r="O1608" t="inlineStr">
        <is>
          <t>Pago</t>
        </is>
      </c>
      <c r="P1608" t="inlineStr">
        <is>
          <t>Não</t>
        </is>
      </c>
      <c r="Q1608" t="inlineStr">
        <is>
          <t>Não</t>
        </is>
      </c>
      <c r="R1608" t="inlineStr">
        <is>
          <t>Não</t>
        </is>
      </c>
      <c r="S1608" t="inlineStr">
        <is>
          <t>6–15</t>
        </is>
      </c>
      <c r="T1608" t="inlineStr">
        <is>
          <t>Conta nova (≤ 30 dias)</t>
        </is>
      </c>
      <c r="U1608" t="inlineStr">
        <is>
          <t>FinTech</t>
        </is>
      </c>
      <c r="V1608" t="inlineStr">
        <is>
          <t>IN</t>
        </is>
      </c>
      <c r="W1608" t="inlineStr">
        <is>
          <t>event</t>
        </is>
      </c>
    </row>
    <row r="1609">
      <c r="A1609" t="inlineStr">
        <is>
          <t>S-7a36ee</t>
        </is>
      </c>
      <c r="B1609" t="inlineStr">
        <is>
          <t>A-b11cd0</t>
        </is>
      </c>
      <c r="C1609" s="40" t="n">
        <v>44973</v>
      </c>
      <c r="D1609" s="40" t="n">
        <v>45465</v>
      </c>
      <c r="E1609" t="n">
        <v>492</v>
      </c>
      <c r="F1609" t="n">
        <v>494</v>
      </c>
      <c r="G1609" t="inlineStr">
        <is>
          <t>Até 2024-S1</t>
        </is>
      </c>
      <c r="H1609" t="inlineStr">
        <is>
          <t>Sim</t>
        </is>
      </c>
      <c r="I1609" t="n">
        <v>0</v>
      </c>
      <c r="J1609" s="41" t="n">
        <v>45444</v>
      </c>
      <c r="K1609" t="n">
        <v>22</v>
      </c>
      <c r="L1609" t="inlineStr">
        <is>
          <t>Não</t>
        </is>
      </c>
      <c r="M1609" t="inlineStr">
        <is>
          <t>Basic</t>
        </is>
      </c>
      <c r="N1609" t="inlineStr">
        <is>
          <t>monthly</t>
        </is>
      </c>
      <c r="O1609" t="inlineStr">
        <is>
          <t>Pago</t>
        </is>
      </c>
      <c r="P1609" t="inlineStr">
        <is>
          <t>Sim</t>
        </is>
      </c>
      <c r="Q1609" t="inlineStr">
        <is>
          <t>Não</t>
        </is>
      </c>
      <c r="R1609" t="inlineStr">
        <is>
          <t>Não</t>
        </is>
      </c>
      <c r="S1609" t="inlineStr">
        <is>
          <t>16–40</t>
        </is>
      </c>
      <c r="T1609" t="inlineStr">
        <is>
          <t>Conta nova (≤ 30 dias)</t>
        </is>
      </c>
      <c r="U1609" t="inlineStr">
        <is>
          <t>DevTools</t>
        </is>
      </c>
      <c r="V1609" t="inlineStr">
        <is>
          <t>US</t>
        </is>
      </c>
      <c r="W1609" t="inlineStr">
        <is>
          <t>ads</t>
        </is>
      </c>
    </row>
    <row r="1610">
      <c r="A1610" t="inlineStr">
        <is>
          <t>S-b1d153</t>
        </is>
      </c>
      <c r="B1610" t="inlineStr">
        <is>
          <t>A-3793ee</t>
        </is>
      </c>
      <c r="C1610" s="40" t="n">
        <v>45253</v>
      </c>
      <c r="D1610" s="40" t="n">
        <v>45573</v>
      </c>
      <c r="E1610" t="n">
        <v>320</v>
      </c>
      <c r="F1610" t="n">
        <v>2401</v>
      </c>
      <c r="G1610" t="inlineStr">
        <is>
          <t>Até 2024-S1</t>
        </is>
      </c>
      <c r="H1610" t="inlineStr">
        <is>
          <t>Sim</t>
        </is>
      </c>
      <c r="I1610" t="n">
        <v>0</v>
      </c>
      <c r="J1610" s="41" t="n">
        <v>45566</v>
      </c>
      <c r="K1610" t="n">
        <v>8</v>
      </c>
      <c r="L1610" t="inlineStr">
        <is>
          <t>Não</t>
        </is>
      </c>
      <c r="M1610" t="inlineStr">
        <is>
          <t>Pro</t>
        </is>
      </c>
      <c r="N1610" t="inlineStr">
        <is>
          <t>monthly</t>
        </is>
      </c>
      <c r="O1610" t="inlineStr">
        <is>
          <t>Pago</t>
        </is>
      </c>
      <c r="P1610" t="inlineStr">
        <is>
          <t>Sim</t>
        </is>
      </c>
      <c r="Q1610" t="inlineStr">
        <is>
          <t>Não</t>
        </is>
      </c>
      <c r="R1610" t="inlineStr">
        <is>
          <t>Não</t>
        </is>
      </c>
      <c r="S1610" t="inlineStr">
        <is>
          <t>41+</t>
        </is>
      </c>
      <c r="T1610" t="inlineStr">
        <is>
          <t>181–365 dias</t>
        </is>
      </c>
      <c r="U1610" t="inlineStr">
        <is>
          <t>Cybersecurity</t>
        </is>
      </c>
      <c r="V1610" t="inlineStr">
        <is>
          <t>CA</t>
        </is>
      </c>
      <c r="W1610" t="inlineStr">
        <is>
          <t>organic</t>
        </is>
      </c>
    </row>
    <row r="1611">
      <c r="A1611" t="inlineStr">
        <is>
          <t>S-515485</t>
        </is>
      </c>
      <c r="B1611" t="inlineStr">
        <is>
          <t>A-f3ff05</t>
        </is>
      </c>
      <c r="C1611" s="40" t="n">
        <v>45556</v>
      </c>
      <c r="D1611" s="40" t="n"/>
      <c r="E1611" t="n">
        <v>101</v>
      </c>
      <c r="F1611" t="n">
        <v>1715</v>
      </c>
      <c r="G1611" t="inlineStr">
        <is>
          <t>2024-S2</t>
        </is>
      </c>
      <c r="H1611" t="inlineStr">
        <is>
          <t>Sim</t>
        </is>
      </c>
      <c r="I1611" t="n">
        <v>0</v>
      </c>
      <c r="J1611" s="41" t="n"/>
      <c r="L1611" t="inlineStr"/>
      <c r="M1611" t="inlineStr">
        <is>
          <t>Pro</t>
        </is>
      </c>
      <c r="N1611" t="inlineStr">
        <is>
          <t>monthly</t>
        </is>
      </c>
      <c r="O1611" t="inlineStr">
        <is>
          <t>Pago</t>
        </is>
      </c>
      <c r="P1611" t="inlineStr">
        <is>
          <t>Sim</t>
        </is>
      </c>
      <c r="Q1611" t="inlineStr">
        <is>
          <t>Não</t>
        </is>
      </c>
      <c r="R1611" t="inlineStr">
        <is>
          <t>Não</t>
        </is>
      </c>
      <c r="S1611" t="inlineStr">
        <is>
          <t>16–40</t>
        </is>
      </c>
      <c r="T1611" t="inlineStr">
        <is>
          <t>31–90 dias</t>
        </is>
      </c>
      <c r="U1611" t="inlineStr">
        <is>
          <t>FinTech</t>
        </is>
      </c>
      <c r="V1611" t="inlineStr">
        <is>
          <t>IN</t>
        </is>
      </c>
      <c r="W1611" t="inlineStr">
        <is>
          <t>other</t>
        </is>
      </c>
    </row>
    <row r="1612">
      <c r="A1612" t="inlineStr">
        <is>
          <t>S-fe910d</t>
        </is>
      </c>
      <c r="B1612" t="inlineStr">
        <is>
          <t>A-241e75</t>
        </is>
      </c>
      <c r="C1612" s="40" t="n">
        <v>45584</v>
      </c>
      <c r="D1612" s="40" t="n"/>
      <c r="E1612" t="n">
        <v>73</v>
      </c>
      <c r="F1612" t="n">
        <v>95</v>
      </c>
      <c r="G1612" t="inlineStr">
        <is>
          <t>2024-S2</t>
        </is>
      </c>
      <c r="H1612" t="inlineStr">
        <is>
          <t>Sim</t>
        </is>
      </c>
      <c r="I1612" t="n">
        <v>0</v>
      </c>
      <c r="J1612" s="41" t="n"/>
      <c r="L1612" t="inlineStr"/>
      <c r="M1612" t="inlineStr">
        <is>
          <t>Basic</t>
        </is>
      </c>
      <c r="N1612" t="inlineStr">
        <is>
          <t>monthly</t>
        </is>
      </c>
      <c r="O1612" t="inlineStr">
        <is>
          <t>Pago</t>
        </is>
      </c>
      <c r="P1612" t="inlineStr">
        <is>
          <t>Sim</t>
        </is>
      </c>
      <c r="Q1612" t="inlineStr">
        <is>
          <t>Não</t>
        </is>
      </c>
      <c r="R1612" t="inlineStr">
        <is>
          <t>Não</t>
        </is>
      </c>
      <c r="S1612" t="inlineStr">
        <is>
          <t>1–5</t>
        </is>
      </c>
      <c r="T1612" t="inlineStr">
        <is>
          <t>91–180 dias</t>
        </is>
      </c>
      <c r="U1612" t="inlineStr">
        <is>
          <t>EdTech</t>
        </is>
      </c>
      <c r="V1612" t="inlineStr">
        <is>
          <t>US</t>
        </is>
      </c>
      <c r="W1612" t="inlineStr">
        <is>
          <t>partner</t>
        </is>
      </c>
    </row>
    <row r="1613">
      <c r="A1613" t="inlineStr">
        <is>
          <t>S-cd74b9</t>
        </is>
      </c>
      <c r="B1613" t="inlineStr">
        <is>
          <t>A-157070</t>
        </is>
      </c>
      <c r="C1613" s="40" t="n">
        <v>45317</v>
      </c>
      <c r="D1613" s="40" t="n"/>
      <c r="E1613" t="n">
        <v>340</v>
      </c>
      <c r="F1613" t="n">
        <v>3184</v>
      </c>
      <c r="G1613" t="inlineStr">
        <is>
          <t>Até 2024-S1</t>
        </is>
      </c>
      <c r="H1613" t="inlineStr">
        <is>
          <t>Sim</t>
        </is>
      </c>
      <c r="I1613" t="n">
        <v>0</v>
      </c>
      <c r="J1613" s="41" t="n"/>
      <c r="L1613" t="inlineStr"/>
      <c r="M1613" t="inlineStr">
        <is>
          <t>Enterprise</t>
        </is>
      </c>
      <c r="N1613" t="inlineStr">
        <is>
          <t>annual</t>
        </is>
      </c>
      <c r="O1613" t="inlineStr">
        <is>
          <t>Pago</t>
        </is>
      </c>
      <c r="P1613" t="inlineStr">
        <is>
          <t>Sim</t>
        </is>
      </c>
      <c r="Q1613" t="inlineStr">
        <is>
          <t>Sim</t>
        </is>
      </c>
      <c r="R1613" t="inlineStr">
        <is>
          <t>Não</t>
        </is>
      </c>
      <c r="S1613" t="inlineStr">
        <is>
          <t>16–40</t>
        </is>
      </c>
      <c r="T1613" t="inlineStr">
        <is>
          <t>31–90 dias</t>
        </is>
      </c>
      <c r="U1613" t="inlineStr">
        <is>
          <t>FinTech</t>
        </is>
      </c>
      <c r="V1613" t="inlineStr">
        <is>
          <t>US</t>
        </is>
      </c>
      <c r="W1613" t="inlineStr">
        <is>
          <t>ads</t>
        </is>
      </c>
    </row>
    <row r="1614">
      <c r="A1614" t="inlineStr">
        <is>
          <t>S-604bd0</t>
        </is>
      </c>
      <c r="B1614" t="inlineStr">
        <is>
          <t>A-0e966d</t>
        </is>
      </c>
      <c r="C1614" s="40" t="n">
        <v>45592</v>
      </c>
      <c r="D1614" s="40" t="n"/>
      <c r="E1614" t="n">
        <v>65</v>
      </c>
      <c r="F1614" t="n">
        <v>2793</v>
      </c>
      <c r="G1614" t="inlineStr">
        <is>
          <t>2024-S2</t>
        </is>
      </c>
      <c r="H1614" t="inlineStr">
        <is>
          <t>Sim</t>
        </is>
      </c>
      <c r="I1614" t="n">
        <v>0</v>
      </c>
      <c r="J1614" s="41" t="n"/>
      <c r="L1614" t="inlineStr"/>
      <c r="M1614" t="inlineStr">
        <is>
          <t>Pro</t>
        </is>
      </c>
      <c r="N1614" t="inlineStr">
        <is>
          <t>monthly</t>
        </is>
      </c>
      <c r="O1614" t="inlineStr">
        <is>
          <t>Pago</t>
        </is>
      </c>
      <c r="P1614" t="inlineStr">
        <is>
          <t>Não</t>
        </is>
      </c>
      <c r="Q1614" t="inlineStr">
        <is>
          <t>Não</t>
        </is>
      </c>
      <c r="R1614" t="inlineStr">
        <is>
          <t>Não</t>
        </is>
      </c>
      <c r="S1614" t="inlineStr">
        <is>
          <t>41+</t>
        </is>
      </c>
      <c r="T1614" t="inlineStr">
        <is>
          <t>91–180 dias</t>
        </is>
      </c>
      <c r="U1614" t="inlineStr">
        <is>
          <t>FinTech</t>
        </is>
      </c>
      <c r="V1614" t="inlineStr">
        <is>
          <t>IN</t>
        </is>
      </c>
      <c r="W1614" t="inlineStr">
        <is>
          <t>ads</t>
        </is>
      </c>
    </row>
    <row r="1615">
      <c r="A1615" t="inlineStr">
        <is>
          <t>S-cea51e</t>
        </is>
      </c>
      <c r="B1615" t="inlineStr">
        <is>
          <t>A-cc1d8d</t>
        </is>
      </c>
      <c r="C1615" s="40" t="n">
        <v>45648</v>
      </c>
      <c r="D1615" s="40" t="n"/>
      <c r="E1615" t="n">
        <v>9</v>
      </c>
      <c r="F1615" t="n">
        <v>0</v>
      </c>
      <c r="G1615" t="inlineStr">
        <is>
          <t>2024-S2</t>
        </is>
      </c>
      <c r="H1615" t="inlineStr">
        <is>
          <t>Não</t>
        </is>
      </c>
      <c r="I1615" t="n">
        <v>0</v>
      </c>
      <c r="J1615" s="41" t="n"/>
      <c r="L1615" t="inlineStr"/>
      <c r="M1615" t="inlineStr">
        <is>
          <t>Enterprise</t>
        </is>
      </c>
      <c r="N1615" t="inlineStr">
        <is>
          <t>monthly</t>
        </is>
      </c>
      <c r="O1615" t="inlineStr">
        <is>
          <t>Trial</t>
        </is>
      </c>
      <c r="P1615" t="inlineStr">
        <is>
          <t>Sim</t>
        </is>
      </c>
      <c r="Q1615" t="inlineStr">
        <is>
          <t>Não</t>
        </is>
      </c>
      <c r="R1615" t="inlineStr">
        <is>
          <t>Não</t>
        </is>
      </c>
      <c r="S1615" t="inlineStr">
        <is>
          <t>16–40</t>
        </is>
      </c>
      <c r="T1615" t="inlineStr">
        <is>
          <t>Conta nova (≤ 30 dias)</t>
        </is>
      </c>
      <c r="U1615" t="inlineStr">
        <is>
          <t>FinTech</t>
        </is>
      </c>
      <c r="V1615" t="inlineStr">
        <is>
          <t>US</t>
        </is>
      </c>
      <c r="W1615" t="inlineStr">
        <is>
          <t>other</t>
        </is>
      </c>
    </row>
    <row r="1616">
      <c r="A1616" t="inlineStr">
        <is>
          <t>S-1d63bf</t>
        </is>
      </c>
      <c r="B1616" t="inlineStr">
        <is>
          <t>A-69fad4</t>
        </is>
      </c>
      <c r="C1616" s="40" t="n">
        <v>45323</v>
      </c>
      <c r="D1616" s="40" t="n">
        <v>45523</v>
      </c>
      <c r="E1616" t="n">
        <v>200</v>
      </c>
      <c r="F1616" t="n">
        <v>4378</v>
      </c>
      <c r="G1616" t="inlineStr">
        <is>
          <t>Até 2024-S1</t>
        </is>
      </c>
      <c r="H1616" t="inlineStr">
        <is>
          <t>Sim</t>
        </is>
      </c>
      <c r="I1616" t="n">
        <v>0</v>
      </c>
      <c r="J1616" s="41" t="n">
        <v>45505</v>
      </c>
      <c r="K1616" t="n">
        <v>19</v>
      </c>
      <c r="L1616" t="inlineStr">
        <is>
          <t>Não</t>
        </is>
      </c>
      <c r="M1616" t="inlineStr">
        <is>
          <t>Enterprise</t>
        </is>
      </c>
      <c r="N1616" t="inlineStr">
        <is>
          <t>monthly</t>
        </is>
      </c>
      <c r="O1616" t="inlineStr">
        <is>
          <t>Pago</t>
        </is>
      </c>
      <c r="P1616" t="inlineStr">
        <is>
          <t>Sim</t>
        </is>
      </c>
      <c r="Q1616" t="inlineStr">
        <is>
          <t>Não</t>
        </is>
      </c>
      <c r="R1616" t="inlineStr">
        <is>
          <t>Não</t>
        </is>
      </c>
      <c r="S1616" t="inlineStr">
        <is>
          <t>16–40</t>
        </is>
      </c>
      <c r="T1616" t="inlineStr">
        <is>
          <t>181–365 dias</t>
        </is>
      </c>
      <c r="U1616" t="inlineStr">
        <is>
          <t>FinTech</t>
        </is>
      </c>
      <c r="V1616" t="inlineStr">
        <is>
          <t>UK</t>
        </is>
      </c>
      <c r="W1616" t="inlineStr">
        <is>
          <t>ads</t>
        </is>
      </c>
    </row>
    <row r="1617">
      <c r="A1617" t="inlineStr">
        <is>
          <t>S-951c06</t>
        </is>
      </c>
      <c r="B1617" t="inlineStr">
        <is>
          <t>A-0532a9</t>
        </is>
      </c>
      <c r="C1617" s="40" t="n">
        <v>45561</v>
      </c>
      <c r="D1617" s="40" t="n"/>
      <c r="E1617" t="n">
        <v>96</v>
      </c>
      <c r="F1617" t="n">
        <v>361</v>
      </c>
      <c r="G1617" t="inlineStr">
        <is>
          <t>2024-S2</t>
        </is>
      </c>
      <c r="H1617" t="inlineStr">
        <is>
          <t>Sim</t>
        </is>
      </c>
      <c r="I1617" t="n">
        <v>0</v>
      </c>
      <c r="J1617" s="41" t="n"/>
      <c r="L1617" t="inlineStr"/>
      <c r="M1617" t="inlineStr">
        <is>
          <t>Basic</t>
        </is>
      </c>
      <c r="N1617" t="inlineStr">
        <is>
          <t>annual</t>
        </is>
      </c>
      <c r="O1617" t="inlineStr">
        <is>
          <t>Pago</t>
        </is>
      </c>
      <c r="P1617" t="inlineStr">
        <is>
          <t>Sim</t>
        </is>
      </c>
      <c r="Q1617" t="inlineStr">
        <is>
          <t>Não</t>
        </is>
      </c>
      <c r="R1617" t="inlineStr">
        <is>
          <t>Não</t>
        </is>
      </c>
      <c r="S1617" t="inlineStr">
        <is>
          <t>16–40</t>
        </is>
      </c>
      <c r="T1617" t="inlineStr">
        <is>
          <t>Conta nova (≤ 30 dias)</t>
        </is>
      </c>
      <c r="U1617" t="inlineStr">
        <is>
          <t>FinTech</t>
        </is>
      </c>
      <c r="V1617" t="inlineStr">
        <is>
          <t>IN</t>
        </is>
      </c>
      <c r="W1617" t="inlineStr">
        <is>
          <t>event</t>
        </is>
      </c>
    </row>
    <row r="1618">
      <c r="A1618" t="inlineStr">
        <is>
          <t>S-6e780e</t>
        </is>
      </c>
      <c r="B1618" t="inlineStr">
        <is>
          <t>A-de58ca</t>
        </is>
      </c>
      <c r="C1618" s="40" t="n">
        <v>45536</v>
      </c>
      <c r="D1618" s="40" t="n"/>
      <c r="E1618" t="n">
        <v>121</v>
      </c>
      <c r="F1618" t="n">
        <v>7164</v>
      </c>
      <c r="G1618" t="inlineStr">
        <is>
          <t>2024-S2</t>
        </is>
      </c>
      <c r="H1618" t="inlineStr">
        <is>
          <t>Sim</t>
        </is>
      </c>
      <c r="I1618" t="n">
        <v>0</v>
      </c>
      <c r="J1618" s="41" t="n"/>
      <c r="L1618" t="inlineStr"/>
      <c r="M1618" t="inlineStr">
        <is>
          <t>Enterprise</t>
        </is>
      </c>
      <c r="N1618" t="inlineStr">
        <is>
          <t>annual</t>
        </is>
      </c>
      <c r="O1618" t="inlineStr">
        <is>
          <t>Pago</t>
        </is>
      </c>
      <c r="P1618" t="inlineStr">
        <is>
          <t>Sim</t>
        </is>
      </c>
      <c r="Q1618" t="inlineStr">
        <is>
          <t>Não</t>
        </is>
      </c>
      <c r="R1618" t="inlineStr">
        <is>
          <t>Não</t>
        </is>
      </c>
      <c r="S1618" t="inlineStr">
        <is>
          <t>16–40</t>
        </is>
      </c>
      <c r="T1618" t="inlineStr">
        <is>
          <t>Mais de 365 dias</t>
        </is>
      </c>
      <c r="U1618" t="inlineStr">
        <is>
          <t>HealthTech</t>
        </is>
      </c>
      <c r="V1618" t="inlineStr">
        <is>
          <t>DE</t>
        </is>
      </c>
      <c r="W1618" t="inlineStr">
        <is>
          <t>organic</t>
        </is>
      </c>
    </row>
    <row r="1619">
      <c r="A1619" t="inlineStr">
        <is>
          <t>S-501046</t>
        </is>
      </c>
      <c r="B1619" t="inlineStr">
        <is>
          <t>A-c4ea60</t>
        </is>
      </c>
      <c r="C1619" s="40" t="n">
        <v>45493</v>
      </c>
      <c r="D1619" s="40" t="n"/>
      <c r="E1619" t="n">
        <v>164</v>
      </c>
      <c r="F1619" t="n">
        <v>882</v>
      </c>
      <c r="G1619" t="inlineStr">
        <is>
          <t>2024-S2</t>
        </is>
      </c>
      <c r="H1619" t="inlineStr">
        <is>
          <t>Sim</t>
        </is>
      </c>
      <c r="I1619" t="n">
        <v>0</v>
      </c>
      <c r="J1619" s="41" t="n"/>
      <c r="L1619" t="inlineStr"/>
      <c r="M1619" t="inlineStr">
        <is>
          <t>Pro</t>
        </is>
      </c>
      <c r="N1619" t="inlineStr">
        <is>
          <t>annual</t>
        </is>
      </c>
      <c r="O1619" t="inlineStr">
        <is>
          <t>Pago</t>
        </is>
      </c>
      <c r="P1619" t="inlineStr">
        <is>
          <t>Sim</t>
        </is>
      </c>
      <c r="Q1619" t="inlineStr">
        <is>
          <t>Não</t>
        </is>
      </c>
      <c r="R1619" t="inlineStr">
        <is>
          <t>Não</t>
        </is>
      </c>
      <c r="S1619" t="inlineStr">
        <is>
          <t>16–40</t>
        </is>
      </c>
      <c r="T1619" t="inlineStr">
        <is>
          <t>Mais de 365 dias</t>
        </is>
      </c>
      <c r="U1619" t="inlineStr">
        <is>
          <t>FinTech</t>
        </is>
      </c>
      <c r="V1619" t="inlineStr">
        <is>
          <t>DE</t>
        </is>
      </c>
      <c r="W1619" t="inlineStr">
        <is>
          <t>other</t>
        </is>
      </c>
    </row>
    <row r="1620">
      <c r="A1620" t="inlineStr">
        <is>
          <t>S-d88f58</t>
        </is>
      </c>
      <c r="B1620" t="inlineStr">
        <is>
          <t>A-4ef964</t>
        </is>
      </c>
      <c r="C1620" s="40" t="n">
        <v>45607</v>
      </c>
      <c r="D1620" s="40" t="n"/>
      <c r="E1620" t="n">
        <v>50</v>
      </c>
      <c r="F1620" t="n">
        <v>323</v>
      </c>
      <c r="G1620" t="inlineStr">
        <is>
          <t>2024-S2</t>
        </is>
      </c>
      <c r="H1620" t="inlineStr">
        <is>
          <t>Sim</t>
        </is>
      </c>
      <c r="I1620" t="n">
        <v>0</v>
      </c>
      <c r="J1620" s="41" t="n"/>
      <c r="L1620" t="inlineStr"/>
      <c r="M1620" t="inlineStr">
        <is>
          <t>Basic</t>
        </is>
      </c>
      <c r="N1620" t="inlineStr">
        <is>
          <t>monthly</t>
        </is>
      </c>
      <c r="O1620" t="inlineStr">
        <is>
          <t>Pago</t>
        </is>
      </c>
      <c r="P1620" t="inlineStr">
        <is>
          <t>Sim</t>
        </is>
      </c>
      <c r="Q1620" t="inlineStr">
        <is>
          <t>Não</t>
        </is>
      </c>
      <c r="R1620" t="inlineStr">
        <is>
          <t>Não</t>
        </is>
      </c>
      <c r="S1620" t="inlineStr">
        <is>
          <t>16–40</t>
        </is>
      </c>
      <c r="T1620" t="inlineStr">
        <is>
          <t>181–365 dias</t>
        </is>
      </c>
      <c r="U1620" t="inlineStr">
        <is>
          <t>HealthTech</t>
        </is>
      </c>
      <c r="V1620" t="inlineStr">
        <is>
          <t>US</t>
        </is>
      </c>
      <c r="W1620" t="inlineStr">
        <is>
          <t>organic</t>
        </is>
      </c>
    </row>
    <row r="1621">
      <c r="A1621" t="inlineStr">
        <is>
          <t>S-3012fa</t>
        </is>
      </c>
      <c r="B1621" t="inlineStr">
        <is>
          <t>A-902ef7</t>
        </is>
      </c>
      <c r="C1621" s="40" t="n">
        <v>45540</v>
      </c>
      <c r="D1621" s="40" t="n"/>
      <c r="E1621" t="n">
        <v>117</v>
      </c>
      <c r="F1621" t="n">
        <v>4067</v>
      </c>
      <c r="G1621" t="inlineStr">
        <is>
          <t>2024-S2</t>
        </is>
      </c>
      <c r="H1621" t="inlineStr">
        <is>
          <t>Sim</t>
        </is>
      </c>
      <c r="I1621" t="n">
        <v>0</v>
      </c>
      <c r="J1621" s="41" t="n"/>
      <c r="L1621" t="inlineStr"/>
      <c r="M1621" t="inlineStr">
        <is>
          <t>Pro</t>
        </is>
      </c>
      <c r="N1621" t="inlineStr">
        <is>
          <t>annual</t>
        </is>
      </c>
      <c r="O1621" t="inlineStr">
        <is>
          <t>Pago</t>
        </is>
      </c>
      <c r="P1621" t="inlineStr">
        <is>
          <t>Sim</t>
        </is>
      </c>
      <c r="Q1621" t="inlineStr">
        <is>
          <t>Não</t>
        </is>
      </c>
      <c r="R1621" t="inlineStr">
        <is>
          <t>Não</t>
        </is>
      </c>
      <c r="S1621" t="inlineStr">
        <is>
          <t>41+</t>
        </is>
      </c>
      <c r="T1621" t="inlineStr">
        <is>
          <t>Conta nova (≤ 30 dias)</t>
        </is>
      </c>
      <c r="U1621" t="inlineStr">
        <is>
          <t>HealthTech</t>
        </is>
      </c>
      <c r="V1621" t="inlineStr">
        <is>
          <t>US</t>
        </is>
      </c>
      <c r="W1621" t="inlineStr">
        <is>
          <t>other</t>
        </is>
      </c>
    </row>
    <row r="1622">
      <c r="A1622" t="inlineStr">
        <is>
          <t>S-936e80</t>
        </is>
      </c>
      <c r="B1622" t="inlineStr">
        <is>
          <t>A-5a3eb9</t>
        </is>
      </c>
      <c r="C1622" s="40" t="n">
        <v>45190</v>
      </c>
      <c r="D1622" s="40" t="n"/>
      <c r="E1622" t="n">
        <v>467</v>
      </c>
      <c r="F1622" t="n">
        <v>882</v>
      </c>
      <c r="G1622" t="inlineStr">
        <is>
          <t>Até 2024-S1</t>
        </is>
      </c>
      <c r="H1622" t="inlineStr">
        <is>
          <t>Sim</t>
        </is>
      </c>
      <c r="I1622" t="n">
        <v>0</v>
      </c>
      <c r="J1622" s="41" t="n"/>
      <c r="L1622" t="inlineStr"/>
      <c r="M1622" t="inlineStr">
        <is>
          <t>Pro</t>
        </is>
      </c>
      <c r="N1622" t="inlineStr">
        <is>
          <t>annual</t>
        </is>
      </c>
      <c r="O1622" t="inlineStr">
        <is>
          <t>Pago</t>
        </is>
      </c>
      <c r="P1622" t="inlineStr">
        <is>
          <t>Sim</t>
        </is>
      </c>
      <c r="Q1622" t="inlineStr">
        <is>
          <t>Não</t>
        </is>
      </c>
      <c r="R1622" t="inlineStr">
        <is>
          <t>Não</t>
        </is>
      </c>
      <c r="S1622" t="inlineStr">
        <is>
          <t>16–40</t>
        </is>
      </c>
      <c r="T1622" t="inlineStr">
        <is>
          <t>31–90 dias</t>
        </is>
      </c>
      <c r="U1622" t="inlineStr">
        <is>
          <t>DevTools</t>
        </is>
      </c>
      <c r="V1622" t="inlineStr">
        <is>
          <t>CA</t>
        </is>
      </c>
      <c r="W1622" t="inlineStr">
        <is>
          <t>other</t>
        </is>
      </c>
    </row>
    <row r="1623">
      <c r="A1623" t="inlineStr">
        <is>
          <t>S-7bebc1</t>
        </is>
      </c>
      <c r="B1623" t="inlineStr">
        <is>
          <t>A-054577</t>
        </is>
      </c>
      <c r="C1623" s="40" t="n">
        <v>45531</v>
      </c>
      <c r="D1623" s="40" t="n"/>
      <c r="E1623" t="n">
        <v>126</v>
      </c>
      <c r="F1623" t="n">
        <v>456</v>
      </c>
      <c r="G1623" t="inlineStr">
        <is>
          <t>2024-S2</t>
        </is>
      </c>
      <c r="H1623" t="inlineStr">
        <is>
          <t>Sim</t>
        </is>
      </c>
      <c r="I1623" t="n">
        <v>0</v>
      </c>
      <c r="J1623" s="41" t="n"/>
      <c r="L1623" t="inlineStr"/>
      <c r="M1623" t="inlineStr">
        <is>
          <t>Basic</t>
        </is>
      </c>
      <c r="N1623" t="inlineStr">
        <is>
          <t>annual</t>
        </is>
      </c>
      <c r="O1623" t="inlineStr">
        <is>
          <t>Pago</t>
        </is>
      </c>
      <c r="P1623" t="inlineStr">
        <is>
          <t>Sim</t>
        </is>
      </c>
      <c r="Q1623" t="inlineStr">
        <is>
          <t>Não</t>
        </is>
      </c>
      <c r="R1623" t="inlineStr">
        <is>
          <t>Não</t>
        </is>
      </c>
      <c r="S1623" t="inlineStr">
        <is>
          <t>16–40</t>
        </is>
      </c>
      <c r="T1623" t="inlineStr">
        <is>
          <t>91–180 dias</t>
        </is>
      </c>
      <c r="U1623" t="inlineStr">
        <is>
          <t>EdTech</t>
        </is>
      </c>
      <c r="V1623" t="inlineStr">
        <is>
          <t>UK</t>
        </is>
      </c>
      <c r="W1623" t="inlineStr">
        <is>
          <t>ads</t>
        </is>
      </c>
    </row>
    <row r="1624">
      <c r="A1624" t="inlineStr">
        <is>
          <t>S-cd8a6a</t>
        </is>
      </c>
      <c r="B1624" t="inlineStr">
        <is>
          <t>A-96215d</t>
        </is>
      </c>
      <c r="C1624" s="40" t="n">
        <v>45600</v>
      </c>
      <c r="D1624" s="40" t="n"/>
      <c r="E1624" t="n">
        <v>57</v>
      </c>
      <c r="F1624" t="n">
        <v>490</v>
      </c>
      <c r="G1624" t="inlineStr">
        <is>
          <t>2024-S2</t>
        </is>
      </c>
      <c r="H1624" t="inlineStr">
        <is>
          <t>Sim</t>
        </is>
      </c>
      <c r="I1624" t="n">
        <v>0</v>
      </c>
      <c r="J1624" s="41" t="n"/>
      <c r="L1624" t="inlineStr"/>
      <c r="M1624" t="inlineStr">
        <is>
          <t>Pro</t>
        </is>
      </c>
      <c r="N1624" t="inlineStr">
        <is>
          <t>annual</t>
        </is>
      </c>
      <c r="O1624" t="inlineStr">
        <is>
          <t>Pago</t>
        </is>
      </c>
      <c r="P1624" t="inlineStr">
        <is>
          <t>Não</t>
        </is>
      </c>
      <c r="Q1624" t="inlineStr">
        <is>
          <t>Não</t>
        </is>
      </c>
      <c r="R1624" t="inlineStr">
        <is>
          <t>Não</t>
        </is>
      </c>
      <c r="S1624" t="inlineStr">
        <is>
          <t>6–15</t>
        </is>
      </c>
      <c r="T1624" t="inlineStr">
        <is>
          <t>31–90 dias</t>
        </is>
      </c>
      <c r="U1624" t="inlineStr">
        <is>
          <t>FinTech</t>
        </is>
      </c>
      <c r="V1624" t="inlineStr">
        <is>
          <t>US</t>
        </is>
      </c>
      <c r="W1624" t="inlineStr">
        <is>
          <t>event</t>
        </is>
      </c>
    </row>
    <row r="1625">
      <c r="A1625" t="inlineStr">
        <is>
          <t>S-810a67</t>
        </is>
      </c>
      <c r="B1625" t="inlineStr">
        <is>
          <t>A-592832</t>
        </is>
      </c>
      <c r="C1625" s="40" t="n">
        <v>45580</v>
      </c>
      <c r="D1625" s="40" t="n"/>
      <c r="E1625" t="n">
        <v>77</v>
      </c>
      <c r="F1625" t="n">
        <v>882</v>
      </c>
      <c r="G1625" t="inlineStr">
        <is>
          <t>2024-S2</t>
        </is>
      </c>
      <c r="H1625" t="inlineStr">
        <is>
          <t>Sim</t>
        </is>
      </c>
      <c r="I1625" t="n">
        <v>0</v>
      </c>
      <c r="J1625" s="41" t="n"/>
      <c r="L1625" t="inlineStr"/>
      <c r="M1625" t="inlineStr">
        <is>
          <t>Pro</t>
        </is>
      </c>
      <c r="N1625" t="inlineStr">
        <is>
          <t>monthly</t>
        </is>
      </c>
      <c r="O1625" t="inlineStr">
        <is>
          <t>Pago</t>
        </is>
      </c>
      <c r="P1625" t="inlineStr">
        <is>
          <t>Sim</t>
        </is>
      </c>
      <c r="Q1625" t="inlineStr">
        <is>
          <t>Não</t>
        </is>
      </c>
      <c r="R1625" t="inlineStr">
        <is>
          <t>Não</t>
        </is>
      </c>
      <c r="S1625" t="inlineStr">
        <is>
          <t>16–40</t>
        </is>
      </c>
      <c r="T1625" t="inlineStr">
        <is>
          <t>Conta nova (≤ 30 dias)</t>
        </is>
      </c>
      <c r="U1625" t="inlineStr">
        <is>
          <t>Cybersecurity</t>
        </is>
      </c>
      <c r="V1625" t="inlineStr">
        <is>
          <t>US</t>
        </is>
      </c>
      <c r="W1625" t="inlineStr">
        <is>
          <t>organic</t>
        </is>
      </c>
    </row>
    <row r="1626">
      <c r="A1626" t="inlineStr">
        <is>
          <t>S-370135</t>
        </is>
      </c>
      <c r="B1626" t="inlineStr">
        <is>
          <t>A-e693b6</t>
        </is>
      </c>
      <c r="C1626" s="40" t="n">
        <v>45423</v>
      </c>
      <c r="D1626" s="40" t="n"/>
      <c r="E1626" t="n">
        <v>234</v>
      </c>
      <c r="F1626" t="n">
        <v>2695</v>
      </c>
      <c r="G1626" t="inlineStr">
        <is>
          <t>Até 2024-S1</t>
        </is>
      </c>
      <c r="H1626" t="inlineStr">
        <is>
          <t>Sim</t>
        </is>
      </c>
      <c r="I1626" t="n">
        <v>0</v>
      </c>
      <c r="J1626" s="41" t="n"/>
      <c r="L1626" t="inlineStr"/>
      <c r="M1626" t="inlineStr">
        <is>
          <t>Pro</t>
        </is>
      </c>
      <c r="N1626" t="inlineStr">
        <is>
          <t>monthly</t>
        </is>
      </c>
      <c r="O1626" t="inlineStr">
        <is>
          <t>Pago</t>
        </is>
      </c>
      <c r="P1626" t="inlineStr">
        <is>
          <t>Não</t>
        </is>
      </c>
      <c r="Q1626" t="inlineStr">
        <is>
          <t>Não</t>
        </is>
      </c>
      <c r="R1626" t="inlineStr">
        <is>
          <t>Não</t>
        </is>
      </c>
      <c r="S1626" t="inlineStr">
        <is>
          <t>41+</t>
        </is>
      </c>
      <c r="T1626" t="inlineStr">
        <is>
          <t>181–365 dias</t>
        </is>
      </c>
      <c r="U1626" t="inlineStr">
        <is>
          <t>FinTech</t>
        </is>
      </c>
      <c r="V1626" t="inlineStr">
        <is>
          <t>AU</t>
        </is>
      </c>
      <c r="W1626" t="inlineStr">
        <is>
          <t>event</t>
        </is>
      </c>
    </row>
    <row r="1627">
      <c r="A1627" t="inlineStr">
        <is>
          <t>S-1ad030</t>
        </is>
      </c>
      <c r="B1627" t="inlineStr">
        <is>
          <t>A-92a3af</t>
        </is>
      </c>
      <c r="C1627" s="40" t="n">
        <v>45536</v>
      </c>
      <c r="D1627" s="40" t="n"/>
      <c r="E1627" t="n">
        <v>121</v>
      </c>
      <c r="F1627" t="n">
        <v>4975</v>
      </c>
      <c r="G1627" t="inlineStr">
        <is>
          <t>2024-S2</t>
        </is>
      </c>
      <c r="H1627" t="inlineStr">
        <is>
          <t>Sim</t>
        </is>
      </c>
      <c r="I1627" t="n">
        <v>0</v>
      </c>
      <c r="J1627" s="41" t="n"/>
      <c r="L1627" t="inlineStr"/>
      <c r="M1627" t="inlineStr">
        <is>
          <t>Enterprise</t>
        </is>
      </c>
      <c r="N1627" t="inlineStr">
        <is>
          <t>annual</t>
        </is>
      </c>
      <c r="O1627" t="inlineStr">
        <is>
          <t>Pago</t>
        </is>
      </c>
      <c r="P1627" t="inlineStr">
        <is>
          <t>Não</t>
        </is>
      </c>
      <c r="Q1627" t="inlineStr">
        <is>
          <t>Não</t>
        </is>
      </c>
      <c r="R1627" t="inlineStr">
        <is>
          <t>Não</t>
        </is>
      </c>
      <c r="S1627" t="inlineStr">
        <is>
          <t>16–40</t>
        </is>
      </c>
      <c r="T1627" t="inlineStr">
        <is>
          <t>31–90 dias</t>
        </is>
      </c>
      <c r="U1627" t="inlineStr">
        <is>
          <t>Cybersecurity</t>
        </is>
      </c>
      <c r="V1627" t="inlineStr">
        <is>
          <t>IN</t>
        </is>
      </c>
      <c r="W1627" t="inlineStr">
        <is>
          <t>organic</t>
        </is>
      </c>
    </row>
    <row r="1628">
      <c r="A1628" t="inlineStr">
        <is>
          <t>S-fc155b</t>
        </is>
      </c>
      <c r="B1628" t="inlineStr">
        <is>
          <t>A-ccabf0</t>
        </is>
      </c>
      <c r="C1628" s="40" t="n">
        <v>45544</v>
      </c>
      <c r="D1628" s="40" t="n"/>
      <c r="E1628" t="n">
        <v>113</v>
      </c>
      <c r="F1628" t="n">
        <v>199</v>
      </c>
      <c r="G1628" t="inlineStr">
        <is>
          <t>2024-S2</t>
        </is>
      </c>
      <c r="H1628" t="inlineStr">
        <is>
          <t>Sim</t>
        </is>
      </c>
      <c r="I1628" t="n">
        <v>0</v>
      </c>
      <c r="J1628" s="41" t="n"/>
      <c r="L1628" t="inlineStr"/>
      <c r="M1628" t="inlineStr">
        <is>
          <t>Enterprise</t>
        </is>
      </c>
      <c r="N1628" t="inlineStr">
        <is>
          <t>annual</t>
        </is>
      </c>
      <c r="O1628" t="inlineStr">
        <is>
          <t>Pago</t>
        </is>
      </c>
      <c r="P1628" t="inlineStr">
        <is>
          <t>Sim</t>
        </is>
      </c>
      <c r="Q1628" t="inlineStr">
        <is>
          <t>Não</t>
        </is>
      </c>
      <c r="R1628" t="inlineStr">
        <is>
          <t>Não</t>
        </is>
      </c>
      <c r="S1628" t="inlineStr">
        <is>
          <t>1–5</t>
        </is>
      </c>
      <c r="T1628" t="inlineStr">
        <is>
          <t>181–365 dias</t>
        </is>
      </c>
      <c r="U1628" t="inlineStr">
        <is>
          <t>HealthTech</t>
        </is>
      </c>
      <c r="V1628" t="inlineStr">
        <is>
          <t>IN</t>
        </is>
      </c>
      <c r="W1628" t="inlineStr">
        <is>
          <t>organic</t>
        </is>
      </c>
    </row>
    <row r="1629">
      <c r="A1629" t="inlineStr">
        <is>
          <t>S-9c23e1</t>
        </is>
      </c>
      <c r="B1629" t="inlineStr">
        <is>
          <t>A-f92792</t>
        </is>
      </c>
      <c r="C1629" s="40" t="n">
        <v>45552</v>
      </c>
      <c r="D1629" s="40" t="n"/>
      <c r="E1629" t="n">
        <v>105</v>
      </c>
      <c r="F1629" t="n">
        <v>3582</v>
      </c>
      <c r="G1629" t="inlineStr">
        <is>
          <t>2024-S2</t>
        </is>
      </c>
      <c r="H1629" t="inlineStr">
        <is>
          <t>Sim</t>
        </is>
      </c>
      <c r="I1629" t="n">
        <v>0</v>
      </c>
      <c r="J1629" s="41" t="n"/>
      <c r="L1629" t="inlineStr"/>
      <c r="M1629" t="inlineStr">
        <is>
          <t>Enterprise</t>
        </is>
      </c>
      <c r="N1629" t="inlineStr">
        <is>
          <t>annual</t>
        </is>
      </c>
      <c r="O1629" t="inlineStr">
        <is>
          <t>Pago</t>
        </is>
      </c>
      <c r="P1629" t="inlineStr">
        <is>
          <t>Sim</t>
        </is>
      </c>
      <c r="Q1629" t="inlineStr">
        <is>
          <t>Não</t>
        </is>
      </c>
      <c r="R1629" t="inlineStr">
        <is>
          <t>Não</t>
        </is>
      </c>
      <c r="S1629" t="inlineStr">
        <is>
          <t>16–40</t>
        </is>
      </c>
      <c r="T1629" t="inlineStr">
        <is>
          <t>31–90 dias</t>
        </is>
      </c>
      <c r="U1629" t="inlineStr">
        <is>
          <t>FinTech</t>
        </is>
      </c>
      <c r="V1629" t="inlineStr">
        <is>
          <t>US</t>
        </is>
      </c>
      <c r="W1629" t="inlineStr">
        <is>
          <t>ads</t>
        </is>
      </c>
    </row>
    <row r="1630">
      <c r="A1630" t="inlineStr">
        <is>
          <t>S-af5a51</t>
        </is>
      </c>
      <c r="B1630" t="inlineStr">
        <is>
          <t>A-ccb686</t>
        </is>
      </c>
      <c r="C1630" s="40" t="n">
        <v>45526</v>
      </c>
      <c r="D1630" s="40" t="n"/>
      <c r="E1630" t="n">
        <v>131</v>
      </c>
      <c r="F1630" t="n">
        <v>10547</v>
      </c>
      <c r="G1630" t="inlineStr">
        <is>
          <t>2024-S2</t>
        </is>
      </c>
      <c r="H1630" t="inlineStr">
        <is>
          <t>Sim</t>
        </is>
      </c>
      <c r="I1630" t="n">
        <v>0</v>
      </c>
      <c r="J1630" s="41" t="n"/>
      <c r="L1630" t="inlineStr"/>
      <c r="M1630" t="inlineStr">
        <is>
          <t>Enterprise</t>
        </is>
      </c>
      <c r="N1630" t="inlineStr">
        <is>
          <t>annual</t>
        </is>
      </c>
      <c r="O1630" t="inlineStr">
        <is>
          <t>Pago</t>
        </is>
      </c>
      <c r="P1630" t="inlineStr">
        <is>
          <t>Sim</t>
        </is>
      </c>
      <c r="Q1630" t="inlineStr">
        <is>
          <t>Sim</t>
        </is>
      </c>
      <c r="R1630" t="inlineStr">
        <is>
          <t>Não</t>
        </is>
      </c>
      <c r="S1630" t="inlineStr">
        <is>
          <t>41+</t>
        </is>
      </c>
      <c r="T1630" t="inlineStr">
        <is>
          <t>181–365 dias</t>
        </is>
      </c>
      <c r="U1630" t="inlineStr">
        <is>
          <t>DevTools</t>
        </is>
      </c>
      <c r="V1630" t="inlineStr">
        <is>
          <t>US</t>
        </is>
      </c>
      <c r="W1630" t="inlineStr">
        <is>
          <t>other</t>
        </is>
      </c>
    </row>
    <row r="1631">
      <c r="A1631" t="inlineStr">
        <is>
          <t>S-7e86a2</t>
        </is>
      </c>
      <c r="B1631" t="inlineStr">
        <is>
          <t>A-7c5768</t>
        </is>
      </c>
      <c r="C1631" s="40" t="n">
        <v>45594</v>
      </c>
      <c r="D1631" s="40" t="n"/>
      <c r="E1631" t="n">
        <v>63</v>
      </c>
      <c r="F1631" t="n">
        <v>57</v>
      </c>
      <c r="G1631" t="inlineStr">
        <is>
          <t>2024-S2</t>
        </is>
      </c>
      <c r="H1631" t="inlineStr">
        <is>
          <t>Sim</t>
        </is>
      </c>
      <c r="I1631" t="n">
        <v>0</v>
      </c>
      <c r="J1631" s="41" t="n"/>
      <c r="L1631" t="inlineStr"/>
      <c r="M1631" t="inlineStr">
        <is>
          <t>Basic</t>
        </is>
      </c>
      <c r="N1631" t="inlineStr">
        <is>
          <t>monthly</t>
        </is>
      </c>
      <c r="O1631" t="inlineStr">
        <is>
          <t>Pago</t>
        </is>
      </c>
      <c r="P1631" t="inlineStr">
        <is>
          <t>Sim</t>
        </is>
      </c>
      <c r="Q1631" t="inlineStr">
        <is>
          <t>Não</t>
        </is>
      </c>
      <c r="R1631" t="inlineStr">
        <is>
          <t>Não</t>
        </is>
      </c>
      <c r="S1631" t="inlineStr">
        <is>
          <t>1–5</t>
        </is>
      </c>
      <c r="T1631" t="inlineStr">
        <is>
          <t>181–365 dias</t>
        </is>
      </c>
      <c r="U1631" t="inlineStr">
        <is>
          <t>HealthTech</t>
        </is>
      </c>
      <c r="V1631" t="inlineStr">
        <is>
          <t>UK</t>
        </is>
      </c>
      <c r="W1631" t="inlineStr">
        <is>
          <t>event</t>
        </is>
      </c>
    </row>
    <row r="1632">
      <c r="A1632" t="inlineStr">
        <is>
          <t>S-12902a</t>
        </is>
      </c>
      <c r="B1632" t="inlineStr">
        <is>
          <t>A-3932db</t>
        </is>
      </c>
      <c r="C1632" s="40" t="n">
        <v>45556</v>
      </c>
      <c r="D1632" s="40" t="n"/>
      <c r="E1632" t="n">
        <v>101</v>
      </c>
      <c r="F1632" t="n">
        <v>3781</v>
      </c>
      <c r="G1632" t="inlineStr">
        <is>
          <t>2024-S2</t>
        </is>
      </c>
      <c r="H1632" t="inlineStr">
        <is>
          <t>Sim</t>
        </is>
      </c>
      <c r="I1632" t="n">
        <v>0</v>
      </c>
      <c r="J1632" s="41" t="n"/>
      <c r="L1632" t="inlineStr"/>
      <c r="M1632" t="inlineStr">
        <is>
          <t>Enterprise</t>
        </is>
      </c>
      <c r="N1632" t="inlineStr">
        <is>
          <t>monthly</t>
        </is>
      </c>
      <c r="O1632" t="inlineStr">
        <is>
          <t>Pago</t>
        </is>
      </c>
      <c r="P1632" t="inlineStr">
        <is>
          <t>Sim</t>
        </is>
      </c>
      <c r="Q1632" t="inlineStr">
        <is>
          <t>Sim</t>
        </is>
      </c>
      <c r="R1632" t="inlineStr">
        <is>
          <t>Não</t>
        </is>
      </c>
      <c r="S1632" t="inlineStr">
        <is>
          <t>16–40</t>
        </is>
      </c>
      <c r="T1632" t="inlineStr">
        <is>
          <t>181–365 dias</t>
        </is>
      </c>
      <c r="U1632" t="inlineStr">
        <is>
          <t>HealthTech</t>
        </is>
      </c>
      <c r="V1632" t="inlineStr">
        <is>
          <t>CA</t>
        </is>
      </c>
      <c r="W1632" t="inlineStr">
        <is>
          <t>other</t>
        </is>
      </c>
    </row>
    <row r="1633">
      <c r="A1633" t="inlineStr">
        <is>
          <t>S-7d4240</t>
        </is>
      </c>
      <c r="B1633" t="inlineStr">
        <is>
          <t>A-09316c</t>
        </is>
      </c>
      <c r="C1633" s="40" t="n">
        <v>45607</v>
      </c>
      <c r="D1633" s="40" t="n"/>
      <c r="E1633" t="n">
        <v>50</v>
      </c>
      <c r="F1633" t="n">
        <v>1330</v>
      </c>
      <c r="G1633" t="inlineStr">
        <is>
          <t>2024-S2</t>
        </is>
      </c>
      <c r="H1633" t="inlineStr">
        <is>
          <t>Sim</t>
        </is>
      </c>
      <c r="I1633" t="n">
        <v>0</v>
      </c>
      <c r="J1633" s="41" t="n"/>
      <c r="L1633" t="inlineStr"/>
      <c r="M1633" t="inlineStr">
        <is>
          <t>Basic</t>
        </is>
      </c>
      <c r="N1633" t="inlineStr">
        <is>
          <t>monthly</t>
        </is>
      </c>
      <c r="O1633" t="inlineStr">
        <is>
          <t>Pago</t>
        </is>
      </c>
      <c r="P1633" t="inlineStr">
        <is>
          <t>Sim</t>
        </is>
      </c>
      <c r="Q1633" t="inlineStr">
        <is>
          <t>Não</t>
        </is>
      </c>
      <c r="R1633" t="inlineStr">
        <is>
          <t>Não</t>
        </is>
      </c>
      <c r="S1633" t="inlineStr">
        <is>
          <t>41+</t>
        </is>
      </c>
      <c r="T1633" t="inlineStr">
        <is>
          <t>31–90 dias</t>
        </is>
      </c>
      <c r="U1633" t="inlineStr">
        <is>
          <t>FinTech</t>
        </is>
      </c>
      <c r="V1633" t="inlineStr">
        <is>
          <t>AU</t>
        </is>
      </c>
      <c r="W1633" t="inlineStr">
        <is>
          <t>organic</t>
        </is>
      </c>
    </row>
    <row r="1634">
      <c r="A1634" t="inlineStr">
        <is>
          <t>S-a94f54</t>
        </is>
      </c>
      <c r="B1634" t="inlineStr">
        <is>
          <t>A-e888d1</t>
        </is>
      </c>
      <c r="C1634" s="40" t="n">
        <v>45173</v>
      </c>
      <c r="D1634" s="40" t="n">
        <v>45424</v>
      </c>
      <c r="E1634" t="n">
        <v>251</v>
      </c>
      <c r="F1634" t="n">
        <v>3184</v>
      </c>
      <c r="G1634" t="inlineStr">
        <is>
          <t>Até 2024-S1</t>
        </is>
      </c>
      <c r="H1634" t="inlineStr">
        <is>
          <t>Sim</t>
        </is>
      </c>
      <c r="I1634" t="n">
        <v>0</v>
      </c>
      <c r="J1634" s="41" t="n">
        <v>45413</v>
      </c>
      <c r="K1634" t="n">
        <v>12</v>
      </c>
      <c r="L1634" t="inlineStr">
        <is>
          <t>Não</t>
        </is>
      </c>
      <c r="M1634" t="inlineStr">
        <is>
          <t>Enterprise</t>
        </is>
      </c>
      <c r="N1634" t="inlineStr">
        <is>
          <t>monthly</t>
        </is>
      </c>
      <c r="O1634" t="inlineStr">
        <is>
          <t>Pago</t>
        </is>
      </c>
      <c r="P1634" t="inlineStr">
        <is>
          <t>Sim</t>
        </is>
      </c>
      <c r="Q1634" t="inlineStr">
        <is>
          <t>Sim</t>
        </is>
      </c>
      <c r="R1634" t="inlineStr">
        <is>
          <t>Não</t>
        </is>
      </c>
      <c r="S1634" t="inlineStr">
        <is>
          <t>16–40</t>
        </is>
      </c>
      <c r="T1634" t="inlineStr">
        <is>
          <t>91–180 dias</t>
        </is>
      </c>
      <c r="U1634" t="inlineStr">
        <is>
          <t>Cybersecurity</t>
        </is>
      </c>
      <c r="V1634" t="inlineStr">
        <is>
          <t>US</t>
        </is>
      </c>
      <c r="W1634" t="inlineStr">
        <is>
          <t>other</t>
        </is>
      </c>
    </row>
    <row r="1635">
      <c r="A1635" t="inlineStr">
        <is>
          <t>S-64b181</t>
        </is>
      </c>
      <c r="B1635" t="inlineStr">
        <is>
          <t>A-bbe56f</t>
        </is>
      </c>
      <c r="C1635" s="40" t="n">
        <v>45398</v>
      </c>
      <c r="D1635" s="40" t="n"/>
      <c r="E1635" t="n">
        <v>259</v>
      </c>
      <c r="F1635" t="n">
        <v>1029</v>
      </c>
      <c r="G1635" t="inlineStr">
        <is>
          <t>Até 2024-S1</t>
        </is>
      </c>
      <c r="H1635" t="inlineStr">
        <is>
          <t>Sim</t>
        </is>
      </c>
      <c r="I1635" t="n">
        <v>0</v>
      </c>
      <c r="J1635" s="41" t="n"/>
      <c r="L1635" t="inlineStr"/>
      <c r="M1635" t="inlineStr">
        <is>
          <t>Pro</t>
        </is>
      </c>
      <c r="N1635" t="inlineStr">
        <is>
          <t>annual</t>
        </is>
      </c>
      <c r="O1635" t="inlineStr">
        <is>
          <t>Pago</t>
        </is>
      </c>
      <c r="P1635" t="inlineStr">
        <is>
          <t>Sim</t>
        </is>
      </c>
      <c r="Q1635" t="inlineStr">
        <is>
          <t>Não</t>
        </is>
      </c>
      <c r="R1635" t="inlineStr">
        <is>
          <t>Não</t>
        </is>
      </c>
      <c r="S1635" t="inlineStr">
        <is>
          <t>16–40</t>
        </is>
      </c>
      <c r="T1635" t="inlineStr">
        <is>
          <t>Mais de 365 dias</t>
        </is>
      </c>
      <c r="U1635" t="inlineStr">
        <is>
          <t>HealthTech</t>
        </is>
      </c>
      <c r="V1635" t="inlineStr">
        <is>
          <t>US</t>
        </is>
      </c>
      <c r="W1635" t="inlineStr">
        <is>
          <t>ads</t>
        </is>
      </c>
    </row>
    <row r="1636">
      <c r="A1636" t="inlineStr">
        <is>
          <t>S-239429</t>
        </is>
      </c>
      <c r="B1636" t="inlineStr">
        <is>
          <t>A-65aeb5</t>
        </is>
      </c>
      <c r="C1636" s="40" t="n">
        <v>45423</v>
      </c>
      <c r="D1636" s="40" t="n"/>
      <c r="E1636" t="n">
        <v>234</v>
      </c>
      <c r="F1636" t="n">
        <v>0</v>
      </c>
      <c r="G1636" t="inlineStr">
        <is>
          <t>Até 2024-S1</t>
        </is>
      </c>
      <c r="H1636" t="inlineStr">
        <is>
          <t>Sim</t>
        </is>
      </c>
      <c r="I1636" t="n">
        <v>0</v>
      </c>
      <c r="J1636" s="41" t="n"/>
      <c r="L1636" t="inlineStr"/>
      <c r="M1636" t="inlineStr">
        <is>
          <t>Enterprise</t>
        </is>
      </c>
      <c r="N1636" t="inlineStr">
        <is>
          <t>monthly</t>
        </is>
      </c>
      <c r="O1636" t="inlineStr">
        <is>
          <t>Trial</t>
        </is>
      </c>
      <c r="P1636" t="inlineStr">
        <is>
          <t>Sim</t>
        </is>
      </c>
      <c r="Q1636" t="inlineStr">
        <is>
          <t>Não</t>
        </is>
      </c>
      <c r="R1636" t="inlineStr">
        <is>
          <t>Não</t>
        </is>
      </c>
      <c r="S1636" t="inlineStr">
        <is>
          <t>6–15</t>
        </is>
      </c>
      <c r="T1636" t="inlineStr">
        <is>
          <t>91–180 dias</t>
        </is>
      </c>
      <c r="U1636" t="inlineStr">
        <is>
          <t>DevTools</t>
        </is>
      </c>
      <c r="V1636" t="inlineStr">
        <is>
          <t>US</t>
        </is>
      </c>
      <c r="W1636" t="inlineStr">
        <is>
          <t>partner</t>
        </is>
      </c>
    </row>
    <row r="1637">
      <c r="A1637" t="inlineStr">
        <is>
          <t>S-c1ad26</t>
        </is>
      </c>
      <c r="B1637" t="inlineStr">
        <is>
          <t>A-10b8da</t>
        </is>
      </c>
      <c r="C1637" s="40" t="n">
        <v>45421</v>
      </c>
      <c r="D1637" s="40" t="n"/>
      <c r="E1637" t="n">
        <v>236</v>
      </c>
      <c r="F1637" t="n">
        <v>686</v>
      </c>
      <c r="G1637" t="inlineStr">
        <is>
          <t>Até 2024-S1</t>
        </is>
      </c>
      <c r="H1637" t="inlineStr">
        <is>
          <t>Sim</t>
        </is>
      </c>
      <c r="I1637" t="n">
        <v>0</v>
      </c>
      <c r="J1637" s="41" t="n"/>
      <c r="L1637" t="inlineStr"/>
      <c r="M1637" t="inlineStr">
        <is>
          <t>Pro</t>
        </is>
      </c>
      <c r="N1637" t="inlineStr">
        <is>
          <t>annual</t>
        </is>
      </c>
      <c r="O1637" t="inlineStr">
        <is>
          <t>Pago</t>
        </is>
      </c>
      <c r="P1637" t="inlineStr">
        <is>
          <t>Sim</t>
        </is>
      </c>
      <c r="Q1637" t="inlineStr">
        <is>
          <t>Não</t>
        </is>
      </c>
      <c r="R1637" t="inlineStr">
        <is>
          <t>Não</t>
        </is>
      </c>
      <c r="S1637" t="inlineStr">
        <is>
          <t>6–15</t>
        </is>
      </c>
      <c r="T1637" t="inlineStr">
        <is>
          <t>Mais de 365 dias</t>
        </is>
      </c>
      <c r="U1637" t="inlineStr">
        <is>
          <t>DevTools</t>
        </is>
      </c>
      <c r="V1637" t="inlineStr">
        <is>
          <t>US</t>
        </is>
      </c>
      <c r="W1637" t="inlineStr">
        <is>
          <t>partner</t>
        </is>
      </c>
    </row>
    <row r="1638">
      <c r="A1638" t="inlineStr">
        <is>
          <t>S-02b3a1</t>
        </is>
      </c>
      <c r="B1638" t="inlineStr">
        <is>
          <t>A-e6afc1</t>
        </is>
      </c>
      <c r="C1638" s="40" t="n">
        <v>45143</v>
      </c>
      <c r="D1638" s="40" t="n"/>
      <c r="E1638" t="n">
        <v>514</v>
      </c>
      <c r="F1638" t="n">
        <v>342</v>
      </c>
      <c r="G1638" t="inlineStr">
        <is>
          <t>Até 2024-S1</t>
        </is>
      </c>
      <c r="H1638" t="inlineStr">
        <is>
          <t>Sim</t>
        </is>
      </c>
      <c r="I1638" t="n">
        <v>0</v>
      </c>
      <c r="J1638" s="41" t="n"/>
      <c r="L1638" t="inlineStr"/>
      <c r="M1638" t="inlineStr">
        <is>
          <t>Basic</t>
        </is>
      </c>
      <c r="N1638" t="inlineStr">
        <is>
          <t>monthly</t>
        </is>
      </c>
      <c r="O1638" t="inlineStr">
        <is>
          <t>Pago</t>
        </is>
      </c>
      <c r="P1638" t="inlineStr">
        <is>
          <t>Sim</t>
        </is>
      </c>
      <c r="Q1638" t="inlineStr">
        <is>
          <t>Não</t>
        </is>
      </c>
      <c r="R1638" t="inlineStr">
        <is>
          <t>Não</t>
        </is>
      </c>
      <c r="S1638" t="inlineStr">
        <is>
          <t>16–40</t>
        </is>
      </c>
      <c r="T1638" t="inlineStr">
        <is>
          <t>91–180 dias</t>
        </is>
      </c>
      <c r="U1638" t="inlineStr">
        <is>
          <t>DevTools</t>
        </is>
      </c>
      <c r="V1638" t="inlineStr">
        <is>
          <t>US</t>
        </is>
      </c>
      <c r="W1638" t="inlineStr">
        <is>
          <t>ads</t>
        </is>
      </c>
    </row>
    <row r="1639">
      <c r="A1639" t="inlineStr">
        <is>
          <t>S-83b45d</t>
        </is>
      </c>
      <c r="B1639" t="inlineStr">
        <is>
          <t>A-5a92e7</t>
        </is>
      </c>
      <c r="C1639" s="40" t="n">
        <v>45470</v>
      </c>
      <c r="D1639" s="40" t="n"/>
      <c r="E1639" t="n">
        <v>187</v>
      </c>
      <c r="F1639" t="n">
        <v>0</v>
      </c>
      <c r="G1639" t="inlineStr">
        <is>
          <t>Até 2024-S1</t>
        </is>
      </c>
      <c r="H1639" t="inlineStr">
        <is>
          <t>Sim</t>
        </is>
      </c>
      <c r="I1639" t="n">
        <v>0</v>
      </c>
      <c r="J1639" s="41" t="n"/>
      <c r="L1639" t="inlineStr"/>
      <c r="M1639" t="inlineStr">
        <is>
          <t>Pro</t>
        </is>
      </c>
      <c r="N1639" t="inlineStr">
        <is>
          <t>annual</t>
        </is>
      </c>
      <c r="O1639" t="inlineStr">
        <is>
          <t>Trial</t>
        </is>
      </c>
      <c r="P1639" t="inlineStr">
        <is>
          <t>Sim</t>
        </is>
      </c>
      <c r="Q1639" t="inlineStr">
        <is>
          <t>Não</t>
        </is>
      </c>
      <c r="R1639" t="inlineStr">
        <is>
          <t>Não</t>
        </is>
      </c>
      <c r="S1639" t="inlineStr">
        <is>
          <t>1–5</t>
        </is>
      </c>
      <c r="T1639" t="inlineStr">
        <is>
          <t>Conta nova (≤ 30 dias)</t>
        </is>
      </c>
      <c r="U1639" t="inlineStr">
        <is>
          <t>HealthTech</t>
        </is>
      </c>
      <c r="V1639" t="inlineStr">
        <is>
          <t>US</t>
        </is>
      </c>
      <c r="W1639" t="inlineStr">
        <is>
          <t>ads</t>
        </is>
      </c>
    </row>
    <row r="1640">
      <c r="A1640" t="inlineStr">
        <is>
          <t>S-43aa0e</t>
        </is>
      </c>
      <c r="B1640" t="inlineStr">
        <is>
          <t>A-4d1e75</t>
        </is>
      </c>
      <c r="C1640" s="40" t="n">
        <v>45583</v>
      </c>
      <c r="D1640" s="40" t="n"/>
      <c r="E1640" t="n">
        <v>74</v>
      </c>
      <c r="F1640" t="n">
        <v>0</v>
      </c>
      <c r="G1640" t="inlineStr">
        <is>
          <t>2024-S2</t>
        </is>
      </c>
      <c r="H1640" t="inlineStr">
        <is>
          <t>Sim</t>
        </is>
      </c>
      <c r="I1640" t="n">
        <v>0</v>
      </c>
      <c r="J1640" s="41" t="n"/>
      <c r="L1640" t="inlineStr"/>
      <c r="M1640" t="inlineStr">
        <is>
          <t>Basic</t>
        </is>
      </c>
      <c r="N1640" t="inlineStr">
        <is>
          <t>monthly</t>
        </is>
      </c>
      <c r="O1640" t="inlineStr">
        <is>
          <t>Trial</t>
        </is>
      </c>
      <c r="P1640" t="inlineStr">
        <is>
          <t>Sim</t>
        </is>
      </c>
      <c r="Q1640" t="inlineStr">
        <is>
          <t>Não</t>
        </is>
      </c>
      <c r="R1640" t="inlineStr">
        <is>
          <t>Não</t>
        </is>
      </c>
      <c r="S1640" t="inlineStr">
        <is>
          <t>16–40</t>
        </is>
      </c>
      <c r="T1640" t="inlineStr">
        <is>
          <t>31–90 dias</t>
        </is>
      </c>
      <c r="U1640" t="inlineStr">
        <is>
          <t>DevTools</t>
        </is>
      </c>
      <c r="V1640" t="inlineStr">
        <is>
          <t>US</t>
        </is>
      </c>
      <c r="W1640" t="inlineStr">
        <is>
          <t>other</t>
        </is>
      </c>
    </row>
    <row r="1641">
      <c r="A1641" t="inlineStr">
        <is>
          <t>S-ab06f4</t>
        </is>
      </c>
      <c r="B1641" t="inlineStr">
        <is>
          <t>A-90a8c8</t>
        </is>
      </c>
      <c r="C1641" s="40" t="n">
        <v>45594</v>
      </c>
      <c r="D1641" s="40" t="n"/>
      <c r="E1641" t="n">
        <v>63</v>
      </c>
      <c r="F1641" t="n">
        <v>735</v>
      </c>
      <c r="G1641" t="inlineStr">
        <is>
          <t>2024-S2</t>
        </is>
      </c>
      <c r="H1641" t="inlineStr">
        <is>
          <t>Sim</t>
        </is>
      </c>
      <c r="I1641" t="n">
        <v>0</v>
      </c>
      <c r="J1641" s="41" t="n"/>
      <c r="L1641" t="inlineStr"/>
      <c r="M1641" t="inlineStr">
        <is>
          <t>Pro</t>
        </is>
      </c>
      <c r="N1641" t="inlineStr">
        <is>
          <t>annual</t>
        </is>
      </c>
      <c r="O1641" t="inlineStr">
        <is>
          <t>Pago</t>
        </is>
      </c>
      <c r="P1641" t="inlineStr">
        <is>
          <t>Sim</t>
        </is>
      </c>
      <c r="Q1641" t="inlineStr">
        <is>
          <t>Não</t>
        </is>
      </c>
      <c r="R1641" t="inlineStr">
        <is>
          <t>Não</t>
        </is>
      </c>
      <c r="S1641" t="inlineStr">
        <is>
          <t>6–15</t>
        </is>
      </c>
      <c r="T1641" t="inlineStr">
        <is>
          <t>31–90 dias</t>
        </is>
      </c>
      <c r="U1641" t="inlineStr">
        <is>
          <t>FinTech</t>
        </is>
      </c>
      <c r="V1641" t="inlineStr">
        <is>
          <t>AU</t>
        </is>
      </c>
      <c r="W1641" t="inlineStr">
        <is>
          <t>organic</t>
        </is>
      </c>
    </row>
    <row r="1642">
      <c r="A1642" t="inlineStr">
        <is>
          <t>S-4d2011</t>
        </is>
      </c>
      <c r="B1642" t="inlineStr">
        <is>
          <t>A-751c58</t>
        </is>
      </c>
      <c r="C1642" s="40" t="n">
        <v>45502</v>
      </c>
      <c r="D1642" s="40" t="n"/>
      <c r="E1642" t="n">
        <v>155</v>
      </c>
      <c r="F1642" t="n">
        <v>2985</v>
      </c>
      <c r="G1642" t="inlineStr">
        <is>
          <t>2024-S2</t>
        </is>
      </c>
      <c r="H1642" t="inlineStr">
        <is>
          <t>Sim</t>
        </is>
      </c>
      <c r="I1642" t="n">
        <v>0</v>
      </c>
      <c r="J1642" s="41" t="n"/>
      <c r="L1642" t="inlineStr"/>
      <c r="M1642" t="inlineStr">
        <is>
          <t>Enterprise</t>
        </is>
      </c>
      <c r="N1642" t="inlineStr">
        <is>
          <t>annual</t>
        </is>
      </c>
      <c r="O1642" t="inlineStr">
        <is>
          <t>Pago</t>
        </is>
      </c>
      <c r="P1642" t="inlineStr">
        <is>
          <t>Não</t>
        </is>
      </c>
      <c r="Q1642" t="inlineStr">
        <is>
          <t>Não</t>
        </is>
      </c>
      <c r="R1642" t="inlineStr">
        <is>
          <t>Não</t>
        </is>
      </c>
      <c r="S1642" t="inlineStr">
        <is>
          <t>6–15</t>
        </is>
      </c>
      <c r="T1642" t="inlineStr">
        <is>
          <t>Conta nova (≤ 30 dias)</t>
        </is>
      </c>
      <c r="U1642" t="inlineStr">
        <is>
          <t>FinTech</t>
        </is>
      </c>
      <c r="V1642" t="inlineStr">
        <is>
          <t>UK</t>
        </is>
      </c>
      <c r="W1642" t="inlineStr">
        <is>
          <t>organic</t>
        </is>
      </c>
    </row>
    <row r="1643">
      <c r="A1643" t="inlineStr">
        <is>
          <t>S-dc28c6</t>
        </is>
      </c>
      <c r="B1643" t="inlineStr">
        <is>
          <t>A-e7beab</t>
        </is>
      </c>
      <c r="C1643" s="40" t="n">
        <v>45296</v>
      </c>
      <c r="D1643" s="40" t="n"/>
      <c r="E1643" t="n">
        <v>361</v>
      </c>
      <c r="F1643" t="n">
        <v>0</v>
      </c>
      <c r="G1643" t="inlineStr">
        <is>
          <t>Até 2024-S1</t>
        </is>
      </c>
      <c r="H1643" t="inlineStr">
        <is>
          <t>Sim</t>
        </is>
      </c>
      <c r="I1643" t="n">
        <v>0</v>
      </c>
      <c r="J1643" s="41" t="n"/>
      <c r="L1643" t="inlineStr"/>
      <c r="M1643" t="inlineStr">
        <is>
          <t>Enterprise</t>
        </is>
      </c>
      <c r="N1643" t="inlineStr">
        <is>
          <t>monthly</t>
        </is>
      </c>
      <c r="O1643" t="inlineStr">
        <is>
          <t>Trial</t>
        </is>
      </c>
      <c r="P1643" t="inlineStr">
        <is>
          <t>Sim</t>
        </is>
      </c>
      <c r="Q1643" t="inlineStr">
        <is>
          <t>Não</t>
        </is>
      </c>
      <c r="R1643" t="inlineStr">
        <is>
          <t>Não</t>
        </is>
      </c>
      <c r="S1643" t="inlineStr">
        <is>
          <t>41+</t>
        </is>
      </c>
      <c r="T1643" t="inlineStr">
        <is>
          <t>31–90 dias</t>
        </is>
      </c>
      <c r="U1643" t="inlineStr">
        <is>
          <t>EdTech</t>
        </is>
      </c>
      <c r="V1643" t="inlineStr">
        <is>
          <t>DE</t>
        </is>
      </c>
      <c r="W1643" t="inlineStr">
        <is>
          <t>organic</t>
        </is>
      </c>
    </row>
    <row r="1644">
      <c r="A1644" t="inlineStr">
        <is>
          <t>S-709b46</t>
        </is>
      </c>
      <c r="B1644" t="inlineStr">
        <is>
          <t>A-ed510f</t>
        </is>
      </c>
      <c r="C1644" s="40" t="n">
        <v>44994</v>
      </c>
      <c r="D1644" s="40" t="n"/>
      <c r="E1644" t="n">
        <v>663</v>
      </c>
      <c r="F1644" t="n">
        <v>2058</v>
      </c>
      <c r="G1644" t="inlineStr">
        <is>
          <t>Até 2024-S1</t>
        </is>
      </c>
      <c r="H1644" t="inlineStr">
        <is>
          <t>Sim</t>
        </is>
      </c>
      <c r="I1644" t="n">
        <v>0</v>
      </c>
      <c r="J1644" s="41" t="n"/>
      <c r="L1644" t="inlineStr"/>
      <c r="M1644" t="inlineStr">
        <is>
          <t>Pro</t>
        </is>
      </c>
      <c r="N1644" t="inlineStr">
        <is>
          <t>annual</t>
        </is>
      </c>
      <c r="O1644" t="inlineStr">
        <is>
          <t>Pago</t>
        </is>
      </c>
      <c r="P1644" t="inlineStr">
        <is>
          <t>Não</t>
        </is>
      </c>
      <c r="Q1644" t="inlineStr">
        <is>
          <t>Não</t>
        </is>
      </c>
      <c r="R1644" t="inlineStr">
        <is>
          <t>Não</t>
        </is>
      </c>
      <c r="S1644" t="inlineStr">
        <is>
          <t>41+</t>
        </is>
      </c>
      <c r="T1644" t="inlineStr">
        <is>
          <t>31–90 dias</t>
        </is>
      </c>
      <c r="U1644" t="inlineStr">
        <is>
          <t>Cybersecurity</t>
        </is>
      </c>
      <c r="V1644" t="inlineStr">
        <is>
          <t>IN</t>
        </is>
      </c>
      <c r="W1644" t="inlineStr">
        <is>
          <t>partner</t>
        </is>
      </c>
    </row>
    <row r="1645">
      <c r="A1645" t="inlineStr">
        <is>
          <t>S-05eff5</t>
        </is>
      </c>
      <c r="B1645" t="inlineStr">
        <is>
          <t>A-118f1c</t>
        </is>
      </c>
      <c r="C1645" s="40" t="n">
        <v>45649</v>
      </c>
      <c r="D1645" s="40" t="n"/>
      <c r="E1645" t="n">
        <v>8</v>
      </c>
      <c r="F1645" t="n">
        <v>608</v>
      </c>
      <c r="G1645" t="inlineStr">
        <is>
          <t>2024-S2</t>
        </is>
      </c>
      <c r="H1645" t="inlineStr">
        <is>
          <t>Não</t>
        </is>
      </c>
      <c r="I1645" t="n">
        <v>0</v>
      </c>
      <c r="J1645" s="41" t="n"/>
      <c r="L1645" t="inlineStr"/>
      <c r="M1645" t="inlineStr">
        <is>
          <t>Basic</t>
        </is>
      </c>
      <c r="N1645" t="inlineStr">
        <is>
          <t>monthly</t>
        </is>
      </c>
      <c r="O1645" t="inlineStr">
        <is>
          <t>Pago</t>
        </is>
      </c>
      <c r="P1645" t="inlineStr">
        <is>
          <t>Sim</t>
        </is>
      </c>
      <c r="Q1645" t="inlineStr">
        <is>
          <t>Não</t>
        </is>
      </c>
      <c r="R1645" t="inlineStr">
        <is>
          <t>Não</t>
        </is>
      </c>
      <c r="S1645" t="inlineStr">
        <is>
          <t>16–40</t>
        </is>
      </c>
      <c r="T1645" t="inlineStr">
        <is>
          <t>31–90 dias</t>
        </is>
      </c>
      <c r="U1645" t="inlineStr">
        <is>
          <t>Cybersecurity</t>
        </is>
      </c>
      <c r="V1645" t="inlineStr">
        <is>
          <t>US</t>
        </is>
      </c>
      <c r="W1645" t="inlineStr">
        <is>
          <t>other</t>
        </is>
      </c>
    </row>
    <row r="1646">
      <c r="A1646" t="inlineStr">
        <is>
          <t>S-e11cde</t>
        </is>
      </c>
      <c r="B1646" t="inlineStr">
        <is>
          <t>A-0f6450</t>
        </is>
      </c>
      <c r="C1646" s="40" t="n">
        <v>45657</v>
      </c>
      <c r="D1646" s="40" t="n"/>
      <c r="E1646" t="n">
        <v>0</v>
      </c>
      <c r="F1646" t="n">
        <v>5572</v>
      </c>
      <c r="G1646" t="inlineStr">
        <is>
          <t>2024-S2</t>
        </is>
      </c>
      <c r="H1646" t="inlineStr">
        <is>
          <t>Não</t>
        </is>
      </c>
      <c r="I1646" t="n">
        <v>0</v>
      </c>
      <c r="J1646" s="41" t="n"/>
      <c r="L1646" t="inlineStr"/>
      <c r="M1646" t="inlineStr">
        <is>
          <t>Enterprise</t>
        </is>
      </c>
      <c r="N1646" t="inlineStr">
        <is>
          <t>monthly</t>
        </is>
      </c>
      <c r="O1646" t="inlineStr">
        <is>
          <t>Pago</t>
        </is>
      </c>
      <c r="P1646" t="inlineStr">
        <is>
          <t>Não</t>
        </is>
      </c>
      <c r="Q1646" t="inlineStr">
        <is>
          <t>Não</t>
        </is>
      </c>
      <c r="R1646" t="inlineStr">
        <is>
          <t>Não</t>
        </is>
      </c>
      <c r="S1646" t="inlineStr">
        <is>
          <t>16–40</t>
        </is>
      </c>
      <c r="T1646" t="inlineStr">
        <is>
          <t>Conta nova (≤ 30 dias)</t>
        </is>
      </c>
      <c r="U1646" t="inlineStr">
        <is>
          <t>FinTech</t>
        </is>
      </c>
      <c r="V1646" t="inlineStr">
        <is>
          <t>US</t>
        </is>
      </c>
      <c r="W1646" t="inlineStr">
        <is>
          <t>other</t>
        </is>
      </c>
    </row>
    <row r="1647">
      <c r="A1647" t="inlineStr">
        <is>
          <t>S-db47af</t>
        </is>
      </c>
      <c r="B1647" t="inlineStr">
        <is>
          <t>A-d535f6</t>
        </is>
      </c>
      <c r="C1647" s="40" t="n">
        <v>45609</v>
      </c>
      <c r="D1647" s="40" t="n"/>
      <c r="E1647" t="n">
        <v>48</v>
      </c>
      <c r="F1647" t="n">
        <v>1026</v>
      </c>
      <c r="G1647" t="inlineStr">
        <is>
          <t>2024-S2</t>
        </is>
      </c>
      <c r="H1647" t="inlineStr">
        <is>
          <t>Sim</t>
        </is>
      </c>
      <c r="I1647" t="n">
        <v>0</v>
      </c>
      <c r="J1647" s="41" t="n"/>
      <c r="L1647" t="inlineStr"/>
      <c r="M1647" t="inlineStr">
        <is>
          <t>Basic</t>
        </is>
      </c>
      <c r="N1647" t="inlineStr">
        <is>
          <t>monthly</t>
        </is>
      </c>
      <c r="O1647" t="inlineStr">
        <is>
          <t>Pago</t>
        </is>
      </c>
      <c r="P1647" t="inlineStr">
        <is>
          <t>Sim</t>
        </is>
      </c>
      <c r="Q1647" t="inlineStr">
        <is>
          <t>Não</t>
        </is>
      </c>
      <c r="R1647" t="inlineStr">
        <is>
          <t>Não</t>
        </is>
      </c>
      <c r="S1647" t="inlineStr">
        <is>
          <t>41+</t>
        </is>
      </c>
      <c r="T1647" t="inlineStr">
        <is>
          <t>31–90 dias</t>
        </is>
      </c>
      <c r="U1647" t="inlineStr">
        <is>
          <t>DevTools</t>
        </is>
      </c>
      <c r="V1647" t="inlineStr">
        <is>
          <t>US</t>
        </is>
      </c>
      <c r="W1647" t="inlineStr">
        <is>
          <t>organic</t>
        </is>
      </c>
    </row>
    <row r="1648">
      <c r="A1648" t="inlineStr">
        <is>
          <t>S-9af385</t>
        </is>
      </c>
      <c r="B1648" t="inlineStr">
        <is>
          <t>A-157070</t>
        </is>
      </c>
      <c r="C1648" s="40" t="n">
        <v>45561</v>
      </c>
      <c r="D1648" s="40" t="n"/>
      <c r="E1648" t="n">
        <v>96</v>
      </c>
      <c r="F1648" t="n">
        <v>513</v>
      </c>
      <c r="G1648" t="inlineStr">
        <is>
          <t>2024-S2</t>
        </is>
      </c>
      <c r="H1648" t="inlineStr">
        <is>
          <t>Sim</t>
        </is>
      </c>
      <c r="I1648" t="n">
        <v>0</v>
      </c>
      <c r="J1648" s="41" t="n"/>
      <c r="L1648" t="inlineStr"/>
      <c r="M1648" t="inlineStr">
        <is>
          <t>Basic</t>
        </is>
      </c>
      <c r="N1648" t="inlineStr">
        <is>
          <t>monthly</t>
        </is>
      </c>
      <c r="O1648" t="inlineStr">
        <is>
          <t>Pago</t>
        </is>
      </c>
      <c r="P1648" t="inlineStr">
        <is>
          <t>Sim</t>
        </is>
      </c>
      <c r="Q1648" t="inlineStr">
        <is>
          <t>Não</t>
        </is>
      </c>
      <c r="R1648" t="inlineStr">
        <is>
          <t>Não</t>
        </is>
      </c>
      <c r="S1648" t="inlineStr">
        <is>
          <t>16–40</t>
        </is>
      </c>
      <c r="T1648" t="inlineStr">
        <is>
          <t>181–365 dias</t>
        </is>
      </c>
      <c r="U1648" t="inlineStr">
        <is>
          <t>FinTech</t>
        </is>
      </c>
      <c r="V1648" t="inlineStr">
        <is>
          <t>US</t>
        </is>
      </c>
      <c r="W1648" t="inlineStr">
        <is>
          <t>ads</t>
        </is>
      </c>
    </row>
    <row r="1649">
      <c r="A1649" t="inlineStr">
        <is>
          <t>S-491caf</t>
        </is>
      </c>
      <c r="B1649" t="inlineStr">
        <is>
          <t>A-6f50ae</t>
        </is>
      </c>
      <c r="C1649" s="40" t="n">
        <v>45375</v>
      </c>
      <c r="D1649" s="40" t="n"/>
      <c r="E1649" t="n">
        <v>282</v>
      </c>
      <c r="F1649" t="n">
        <v>361</v>
      </c>
      <c r="G1649" t="inlineStr">
        <is>
          <t>Até 2024-S1</t>
        </is>
      </c>
      <c r="H1649" t="inlineStr">
        <is>
          <t>Sim</t>
        </is>
      </c>
      <c r="I1649" t="n">
        <v>0</v>
      </c>
      <c r="J1649" s="41" t="n"/>
      <c r="L1649" t="inlineStr"/>
      <c r="M1649" t="inlineStr">
        <is>
          <t>Basic</t>
        </is>
      </c>
      <c r="N1649" t="inlineStr">
        <is>
          <t>annual</t>
        </is>
      </c>
      <c r="O1649" t="inlineStr">
        <is>
          <t>Pago</t>
        </is>
      </c>
      <c r="P1649" t="inlineStr">
        <is>
          <t>Não</t>
        </is>
      </c>
      <c r="Q1649" t="inlineStr">
        <is>
          <t>Não</t>
        </is>
      </c>
      <c r="R1649" t="inlineStr">
        <is>
          <t>Sim</t>
        </is>
      </c>
      <c r="S1649" t="inlineStr">
        <is>
          <t>16–40</t>
        </is>
      </c>
      <c r="T1649" t="inlineStr">
        <is>
          <t>181–365 dias</t>
        </is>
      </c>
      <c r="U1649" t="inlineStr">
        <is>
          <t>FinTech</t>
        </is>
      </c>
      <c r="V1649" t="inlineStr">
        <is>
          <t>US</t>
        </is>
      </c>
      <c r="W1649" t="inlineStr">
        <is>
          <t>partner</t>
        </is>
      </c>
    </row>
    <row r="1650">
      <c r="A1650" t="inlineStr">
        <is>
          <t>S-6bd30a</t>
        </is>
      </c>
      <c r="B1650" t="inlineStr">
        <is>
          <t>A-5c9849</t>
        </is>
      </c>
      <c r="C1650" s="40" t="n">
        <v>45627</v>
      </c>
      <c r="D1650" s="40" t="n">
        <v>45642</v>
      </c>
      <c r="E1650" t="n">
        <v>15</v>
      </c>
      <c r="F1650" t="n">
        <v>18109</v>
      </c>
      <c r="G1650" t="inlineStr">
        <is>
          <t>2024-S2</t>
        </is>
      </c>
      <c r="H1650" t="inlineStr">
        <is>
          <t>Sim</t>
        </is>
      </c>
      <c r="I1650" t="n">
        <v>1</v>
      </c>
      <c r="J1650" s="41" t="n">
        <v>45627</v>
      </c>
      <c r="K1650" t="n">
        <v>16</v>
      </c>
      <c r="L1650" t="inlineStr">
        <is>
          <t>Não</t>
        </is>
      </c>
      <c r="M1650" t="inlineStr">
        <is>
          <t>Enterprise</t>
        </is>
      </c>
      <c r="N1650" t="inlineStr">
        <is>
          <t>monthly</t>
        </is>
      </c>
      <c r="O1650" t="inlineStr">
        <is>
          <t>Pago</t>
        </is>
      </c>
      <c r="P1650" t="inlineStr">
        <is>
          <t>Sim</t>
        </is>
      </c>
      <c r="Q1650" t="inlineStr">
        <is>
          <t>Não</t>
        </is>
      </c>
      <c r="R1650" t="inlineStr">
        <is>
          <t>Não</t>
        </is>
      </c>
      <c r="S1650" t="inlineStr">
        <is>
          <t>41+</t>
        </is>
      </c>
      <c r="T1650" t="inlineStr">
        <is>
          <t>Conta nova (≤ 30 dias)</t>
        </is>
      </c>
      <c r="U1650" t="inlineStr">
        <is>
          <t>EdTech</t>
        </is>
      </c>
      <c r="V1650" t="inlineStr">
        <is>
          <t>IN</t>
        </is>
      </c>
      <c r="W1650" t="inlineStr">
        <is>
          <t>partner</t>
        </is>
      </c>
    </row>
    <row r="1651">
      <c r="A1651" t="inlineStr">
        <is>
          <t>S-6cdfb7</t>
        </is>
      </c>
      <c r="B1651" t="inlineStr">
        <is>
          <t>A-432483</t>
        </is>
      </c>
      <c r="C1651" s="40" t="n">
        <v>45625</v>
      </c>
      <c r="D1651" s="40" t="n"/>
      <c r="E1651" t="n">
        <v>32</v>
      </c>
      <c r="F1651" t="n">
        <v>1519</v>
      </c>
      <c r="G1651" t="inlineStr">
        <is>
          <t>2024-S2</t>
        </is>
      </c>
      <c r="H1651" t="inlineStr">
        <is>
          <t>Sim</t>
        </is>
      </c>
      <c r="I1651" t="n">
        <v>0</v>
      </c>
      <c r="J1651" s="41" t="n"/>
      <c r="L1651" t="inlineStr"/>
      <c r="M1651" t="inlineStr">
        <is>
          <t>Pro</t>
        </is>
      </c>
      <c r="N1651" t="inlineStr">
        <is>
          <t>annual</t>
        </is>
      </c>
      <c r="O1651" t="inlineStr">
        <is>
          <t>Pago</t>
        </is>
      </c>
      <c r="P1651" t="inlineStr">
        <is>
          <t>Sim</t>
        </is>
      </c>
      <c r="Q1651" t="inlineStr">
        <is>
          <t>Não</t>
        </is>
      </c>
      <c r="R1651" t="inlineStr">
        <is>
          <t>Não</t>
        </is>
      </c>
      <c r="S1651" t="inlineStr">
        <is>
          <t>16–40</t>
        </is>
      </c>
      <c r="T1651" t="inlineStr">
        <is>
          <t>Mais de 365 dias</t>
        </is>
      </c>
      <c r="U1651" t="inlineStr">
        <is>
          <t>Cybersecurity</t>
        </is>
      </c>
      <c r="V1651" t="inlineStr">
        <is>
          <t>US</t>
        </is>
      </c>
      <c r="W1651" t="inlineStr">
        <is>
          <t>ads</t>
        </is>
      </c>
    </row>
    <row r="1652">
      <c r="A1652" t="inlineStr">
        <is>
          <t>S-2b7664</t>
        </is>
      </c>
      <c r="B1652" t="inlineStr">
        <is>
          <t>A-cb6cc6</t>
        </is>
      </c>
      <c r="C1652" s="40" t="n">
        <v>45160</v>
      </c>
      <c r="D1652" s="40" t="n"/>
      <c r="E1652" t="n">
        <v>497</v>
      </c>
      <c r="F1652" t="n">
        <v>247</v>
      </c>
      <c r="G1652" t="inlineStr">
        <is>
          <t>Até 2024-S1</t>
        </is>
      </c>
      <c r="H1652" t="inlineStr">
        <is>
          <t>Sim</t>
        </is>
      </c>
      <c r="I1652" t="n">
        <v>0</v>
      </c>
      <c r="J1652" s="41" t="n"/>
      <c r="L1652" t="inlineStr"/>
      <c r="M1652" t="inlineStr">
        <is>
          <t>Basic</t>
        </is>
      </c>
      <c r="N1652" t="inlineStr">
        <is>
          <t>monthly</t>
        </is>
      </c>
      <c r="O1652" t="inlineStr">
        <is>
          <t>Pago</t>
        </is>
      </c>
      <c r="P1652" t="inlineStr">
        <is>
          <t>Sim</t>
        </is>
      </c>
      <c r="Q1652" t="inlineStr">
        <is>
          <t>Não</t>
        </is>
      </c>
      <c r="R1652" t="inlineStr">
        <is>
          <t>Não</t>
        </is>
      </c>
      <c r="S1652" t="inlineStr">
        <is>
          <t>6–15</t>
        </is>
      </c>
      <c r="T1652" t="inlineStr">
        <is>
          <t>91–180 dias</t>
        </is>
      </c>
      <c r="U1652" t="inlineStr">
        <is>
          <t>DevTools</t>
        </is>
      </c>
      <c r="V1652" t="inlineStr">
        <is>
          <t>US</t>
        </is>
      </c>
      <c r="W1652" t="inlineStr">
        <is>
          <t>ads</t>
        </is>
      </c>
    </row>
    <row r="1653">
      <c r="A1653" t="inlineStr">
        <is>
          <t>S-e6b35a</t>
        </is>
      </c>
      <c r="B1653" t="inlineStr">
        <is>
          <t>A-3c1a3f</t>
        </is>
      </c>
      <c r="C1653" s="40" t="n">
        <v>45376</v>
      </c>
      <c r="D1653" s="40" t="n"/>
      <c r="E1653" t="n">
        <v>281</v>
      </c>
      <c r="F1653" t="n">
        <v>76</v>
      </c>
      <c r="G1653" t="inlineStr">
        <is>
          <t>Até 2024-S1</t>
        </is>
      </c>
      <c r="H1653" t="inlineStr">
        <is>
          <t>Sim</t>
        </is>
      </c>
      <c r="I1653" t="n">
        <v>0</v>
      </c>
      <c r="J1653" s="41" t="n"/>
      <c r="L1653" t="inlineStr"/>
      <c r="M1653" t="inlineStr">
        <is>
          <t>Basic</t>
        </is>
      </c>
      <c r="N1653" t="inlineStr">
        <is>
          <t>monthly</t>
        </is>
      </c>
      <c r="O1653" t="inlineStr">
        <is>
          <t>Pago</t>
        </is>
      </c>
      <c r="P1653" t="inlineStr">
        <is>
          <t>Sim</t>
        </is>
      </c>
      <c r="Q1653" t="inlineStr">
        <is>
          <t>Não</t>
        </is>
      </c>
      <c r="R1653" t="inlineStr">
        <is>
          <t>Não</t>
        </is>
      </c>
      <c r="S1653" t="inlineStr">
        <is>
          <t>1–5</t>
        </is>
      </c>
      <c r="T1653" t="inlineStr">
        <is>
          <t>181–365 dias</t>
        </is>
      </c>
      <c r="U1653" t="inlineStr">
        <is>
          <t>DevTools</t>
        </is>
      </c>
      <c r="V1653" t="inlineStr">
        <is>
          <t>UK</t>
        </is>
      </c>
      <c r="W1653" t="inlineStr">
        <is>
          <t>event</t>
        </is>
      </c>
    </row>
    <row r="1654">
      <c r="A1654" t="inlineStr">
        <is>
          <t>S-221db6</t>
        </is>
      </c>
      <c r="B1654" t="inlineStr">
        <is>
          <t>A-1d5444</t>
        </is>
      </c>
      <c r="C1654" s="40" t="n">
        <v>45551</v>
      </c>
      <c r="D1654" s="40" t="n"/>
      <c r="E1654" t="n">
        <v>106</v>
      </c>
      <c r="F1654" t="n">
        <v>0</v>
      </c>
      <c r="G1654" t="inlineStr">
        <is>
          <t>2024-S2</t>
        </is>
      </c>
      <c r="H1654" t="inlineStr">
        <is>
          <t>Sim</t>
        </is>
      </c>
      <c r="I1654" t="n">
        <v>0</v>
      </c>
      <c r="J1654" s="41" t="n"/>
      <c r="L1654" t="inlineStr"/>
      <c r="M1654" t="inlineStr">
        <is>
          <t>Pro</t>
        </is>
      </c>
      <c r="N1654" t="inlineStr">
        <is>
          <t>annual</t>
        </is>
      </c>
      <c r="O1654" t="inlineStr">
        <is>
          <t>Trial</t>
        </is>
      </c>
      <c r="P1654" t="inlineStr">
        <is>
          <t>Sim</t>
        </is>
      </c>
      <c r="Q1654" t="inlineStr">
        <is>
          <t>Não</t>
        </is>
      </c>
      <c r="R1654" t="inlineStr">
        <is>
          <t>Não</t>
        </is>
      </c>
      <c r="S1654" t="inlineStr">
        <is>
          <t>16–40</t>
        </is>
      </c>
      <c r="T1654" t="inlineStr">
        <is>
          <t>181–365 dias</t>
        </is>
      </c>
      <c r="U1654" t="inlineStr">
        <is>
          <t>Cybersecurity</t>
        </is>
      </c>
      <c r="V1654" t="inlineStr">
        <is>
          <t>US</t>
        </is>
      </c>
      <c r="W1654" t="inlineStr">
        <is>
          <t>partner</t>
        </is>
      </c>
    </row>
    <row r="1655">
      <c r="A1655" t="inlineStr">
        <is>
          <t>S-408c2f</t>
        </is>
      </c>
      <c r="B1655" t="inlineStr">
        <is>
          <t>A-993085</t>
        </is>
      </c>
      <c r="C1655" s="40" t="n">
        <v>45253</v>
      </c>
      <c r="D1655" s="40" t="n"/>
      <c r="E1655" t="n">
        <v>404</v>
      </c>
      <c r="F1655" t="n">
        <v>589</v>
      </c>
      <c r="G1655" t="inlineStr">
        <is>
          <t>Até 2024-S1</t>
        </is>
      </c>
      <c r="H1655" t="inlineStr">
        <is>
          <t>Sim</t>
        </is>
      </c>
      <c r="I1655" t="n">
        <v>0</v>
      </c>
      <c r="J1655" s="41" t="n"/>
      <c r="L1655" t="inlineStr"/>
      <c r="M1655" t="inlineStr">
        <is>
          <t>Basic</t>
        </is>
      </c>
      <c r="N1655" t="inlineStr">
        <is>
          <t>annual</t>
        </is>
      </c>
      <c r="O1655" t="inlineStr">
        <is>
          <t>Pago</t>
        </is>
      </c>
      <c r="P1655" t="inlineStr">
        <is>
          <t>Sim</t>
        </is>
      </c>
      <c r="Q1655" t="inlineStr">
        <is>
          <t>Não</t>
        </is>
      </c>
      <c r="R1655" t="inlineStr">
        <is>
          <t>Não</t>
        </is>
      </c>
      <c r="S1655" t="inlineStr">
        <is>
          <t>16–40</t>
        </is>
      </c>
      <c r="T1655" t="inlineStr">
        <is>
          <t>91–180 dias</t>
        </is>
      </c>
      <c r="U1655" t="inlineStr">
        <is>
          <t>HealthTech</t>
        </is>
      </c>
      <c r="V1655" t="inlineStr">
        <is>
          <t>US</t>
        </is>
      </c>
      <c r="W1655" t="inlineStr">
        <is>
          <t>ads</t>
        </is>
      </c>
    </row>
    <row r="1656">
      <c r="A1656" t="inlineStr">
        <is>
          <t>S-f690b4</t>
        </is>
      </c>
      <c r="B1656" t="inlineStr">
        <is>
          <t>A-dfbd31</t>
        </is>
      </c>
      <c r="C1656" s="40" t="n">
        <v>45630</v>
      </c>
      <c r="D1656" s="40" t="n"/>
      <c r="E1656" t="n">
        <v>27</v>
      </c>
      <c r="F1656" t="n">
        <v>1715</v>
      </c>
      <c r="G1656" t="inlineStr">
        <is>
          <t>2024-S2</t>
        </is>
      </c>
      <c r="H1656" t="inlineStr">
        <is>
          <t>Não</t>
        </is>
      </c>
      <c r="I1656" t="n">
        <v>0</v>
      </c>
      <c r="J1656" s="41" t="n"/>
      <c r="L1656" t="inlineStr"/>
      <c r="M1656" t="inlineStr">
        <is>
          <t>Pro</t>
        </is>
      </c>
      <c r="N1656" t="inlineStr">
        <is>
          <t>annual</t>
        </is>
      </c>
      <c r="O1656" t="inlineStr">
        <is>
          <t>Pago</t>
        </is>
      </c>
      <c r="P1656" t="inlineStr">
        <is>
          <t>Sim</t>
        </is>
      </c>
      <c r="Q1656" t="inlineStr">
        <is>
          <t>Não</t>
        </is>
      </c>
      <c r="R1656" t="inlineStr">
        <is>
          <t>Sim</t>
        </is>
      </c>
      <c r="S1656" t="inlineStr">
        <is>
          <t>16–40</t>
        </is>
      </c>
      <c r="T1656" t="inlineStr">
        <is>
          <t>Mais de 365 dias</t>
        </is>
      </c>
      <c r="U1656" t="inlineStr">
        <is>
          <t>DevTools</t>
        </is>
      </c>
      <c r="V1656" t="inlineStr">
        <is>
          <t>UK</t>
        </is>
      </c>
      <c r="W1656" t="inlineStr">
        <is>
          <t>partner</t>
        </is>
      </c>
    </row>
    <row r="1657">
      <c r="A1657" t="inlineStr">
        <is>
          <t>S-f4dc54</t>
        </is>
      </c>
      <c r="B1657" t="inlineStr">
        <is>
          <t>A-eb1312</t>
        </is>
      </c>
      <c r="C1657" s="40" t="n">
        <v>45636</v>
      </c>
      <c r="D1657" s="40" t="n"/>
      <c r="E1657" t="n">
        <v>21</v>
      </c>
      <c r="F1657" t="n">
        <v>475</v>
      </c>
      <c r="G1657" t="inlineStr">
        <is>
          <t>2024-S2</t>
        </is>
      </c>
      <c r="H1657" t="inlineStr">
        <is>
          <t>Não</t>
        </is>
      </c>
      <c r="I1657" t="n">
        <v>0</v>
      </c>
      <c r="J1657" s="41" t="n"/>
      <c r="L1657" t="inlineStr"/>
      <c r="M1657" t="inlineStr">
        <is>
          <t>Basic</t>
        </is>
      </c>
      <c r="N1657" t="inlineStr">
        <is>
          <t>monthly</t>
        </is>
      </c>
      <c r="O1657" t="inlineStr">
        <is>
          <t>Pago</t>
        </is>
      </c>
      <c r="P1657" t="inlineStr">
        <is>
          <t>Sim</t>
        </is>
      </c>
      <c r="Q1657" t="inlineStr">
        <is>
          <t>Não</t>
        </is>
      </c>
      <c r="R1657" t="inlineStr">
        <is>
          <t>Não</t>
        </is>
      </c>
      <c r="S1657" t="inlineStr">
        <is>
          <t>16–40</t>
        </is>
      </c>
      <c r="T1657" t="inlineStr">
        <is>
          <t>31–90 dias</t>
        </is>
      </c>
      <c r="U1657" t="inlineStr">
        <is>
          <t>FinTech</t>
        </is>
      </c>
      <c r="V1657" t="inlineStr">
        <is>
          <t>US</t>
        </is>
      </c>
      <c r="W1657" t="inlineStr">
        <is>
          <t>partner</t>
        </is>
      </c>
    </row>
    <row r="1658">
      <c r="A1658" t="inlineStr">
        <is>
          <t>S-5717da</t>
        </is>
      </c>
      <c r="B1658" t="inlineStr">
        <is>
          <t>A-54d94a</t>
        </is>
      </c>
      <c r="C1658" s="40" t="n">
        <v>45589</v>
      </c>
      <c r="D1658" s="40" t="n"/>
      <c r="E1658" t="n">
        <v>68</v>
      </c>
      <c r="F1658" t="n">
        <v>1323</v>
      </c>
      <c r="G1658" t="inlineStr">
        <is>
          <t>2024-S2</t>
        </is>
      </c>
      <c r="H1658" t="inlineStr">
        <is>
          <t>Sim</t>
        </is>
      </c>
      <c r="I1658" t="n">
        <v>0</v>
      </c>
      <c r="J1658" s="41" t="n"/>
      <c r="L1658" t="inlineStr"/>
      <c r="M1658" t="inlineStr">
        <is>
          <t>Pro</t>
        </is>
      </c>
      <c r="N1658" t="inlineStr">
        <is>
          <t>monthly</t>
        </is>
      </c>
      <c r="O1658" t="inlineStr">
        <is>
          <t>Pago</t>
        </is>
      </c>
      <c r="P1658" t="inlineStr">
        <is>
          <t>Sim</t>
        </is>
      </c>
      <c r="Q1658" t="inlineStr">
        <is>
          <t>Não</t>
        </is>
      </c>
      <c r="R1658" t="inlineStr">
        <is>
          <t>Não</t>
        </is>
      </c>
      <c r="S1658" t="inlineStr">
        <is>
          <t>16–40</t>
        </is>
      </c>
      <c r="T1658" t="inlineStr">
        <is>
          <t>Mais de 365 dias</t>
        </is>
      </c>
      <c r="U1658" t="inlineStr">
        <is>
          <t>Cybersecurity</t>
        </is>
      </c>
      <c r="V1658" t="inlineStr">
        <is>
          <t>IN</t>
        </is>
      </c>
      <c r="W1658" t="inlineStr">
        <is>
          <t>event</t>
        </is>
      </c>
    </row>
    <row r="1659">
      <c r="A1659" t="inlineStr">
        <is>
          <t>S-36c07b</t>
        </is>
      </c>
      <c r="B1659" t="inlineStr">
        <is>
          <t>A-2922b6</t>
        </is>
      </c>
      <c r="C1659" s="40" t="n">
        <v>45637</v>
      </c>
      <c r="D1659" s="40" t="n"/>
      <c r="E1659" t="n">
        <v>20</v>
      </c>
      <c r="F1659" t="n">
        <v>735</v>
      </c>
      <c r="G1659" t="inlineStr">
        <is>
          <t>2024-S2</t>
        </is>
      </c>
      <c r="H1659" t="inlineStr">
        <is>
          <t>Não</t>
        </is>
      </c>
      <c r="I1659" t="n">
        <v>0</v>
      </c>
      <c r="J1659" s="41" t="n"/>
      <c r="L1659" t="inlineStr"/>
      <c r="M1659" t="inlineStr">
        <is>
          <t>Pro</t>
        </is>
      </c>
      <c r="N1659" t="inlineStr">
        <is>
          <t>annual</t>
        </is>
      </c>
      <c r="O1659" t="inlineStr">
        <is>
          <t>Pago</t>
        </is>
      </c>
      <c r="P1659" t="inlineStr">
        <is>
          <t>Sim</t>
        </is>
      </c>
      <c r="Q1659" t="inlineStr">
        <is>
          <t>Não</t>
        </is>
      </c>
      <c r="R1659" t="inlineStr">
        <is>
          <t>Não</t>
        </is>
      </c>
      <c r="S1659" t="inlineStr">
        <is>
          <t>6–15</t>
        </is>
      </c>
      <c r="T1659" t="inlineStr">
        <is>
          <t>Conta nova (≤ 30 dias)</t>
        </is>
      </c>
      <c r="U1659" t="inlineStr">
        <is>
          <t>HealthTech</t>
        </is>
      </c>
      <c r="V1659" t="inlineStr">
        <is>
          <t>US</t>
        </is>
      </c>
      <c r="W1659" t="inlineStr">
        <is>
          <t>organic</t>
        </is>
      </c>
    </row>
    <row r="1660">
      <c r="A1660" t="inlineStr">
        <is>
          <t>S-01afa4</t>
        </is>
      </c>
      <c r="B1660" t="inlineStr">
        <is>
          <t>A-a09355</t>
        </is>
      </c>
      <c r="C1660" s="40" t="n">
        <v>45631</v>
      </c>
      <c r="D1660" s="40" t="n"/>
      <c r="E1660" t="n">
        <v>26</v>
      </c>
      <c r="F1660" t="n">
        <v>2786</v>
      </c>
      <c r="G1660" t="inlineStr">
        <is>
          <t>2024-S2</t>
        </is>
      </c>
      <c r="H1660" t="inlineStr">
        <is>
          <t>Não</t>
        </is>
      </c>
      <c r="I1660" t="n">
        <v>0</v>
      </c>
      <c r="J1660" s="41" t="n"/>
      <c r="L1660" t="inlineStr"/>
      <c r="M1660" t="inlineStr">
        <is>
          <t>Enterprise</t>
        </is>
      </c>
      <c r="N1660" t="inlineStr">
        <is>
          <t>annual</t>
        </is>
      </c>
      <c r="O1660" t="inlineStr">
        <is>
          <t>Pago</t>
        </is>
      </c>
      <c r="P1660" t="inlineStr">
        <is>
          <t>Sim</t>
        </is>
      </c>
      <c r="Q1660" t="inlineStr">
        <is>
          <t>Não</t>
        </is>
      </c>
      <c r="R1660" t="inlineStr">
        <is>
          <t>Sim</t>
        </is>
      </c>
      <c r="S1660" t="inlineStr">
        <is>
          <t>6–15</t>
        </is>
      </c>
      <c r="T1660" t="inlineStr">
        <is>
          <t>91–180 dias</t>
        </is>
      </c>
      <c r="U1660" t="inlineStr">
        <is>
          <t>FinTech</t>
        </is>
      </c>
      <c r="V1660" t="inlineStr">
        <is>
          <t>US</t>
        </is>
      </c>
      <c r="W1660" t="inlineStr">
        <is>
          <t>organic</t>
        </is>
      </c>
    </row>
    <row r="1661">
      <c r="A1661" t="inlineStr">
        <is>
          <t>S-f7234f</t>
        </is>
      </c>
      <c r="B1661" t="inlineStr">
        <is>
          <t>A-5f7781</t>
        </is>
      </c>
      <c r="C1661" s="40" t="n">
        <v>45531</v>
      </c>
      <c r="D1661" s="40" t="n"/>
      <c r="E1661" t="n">
        <v>126</v>
      </c>
      <c r="F1661" t="n">
        <v>0</v>
      </c>
      <c r="G1661" t="inlineStr">
        <is>
          <t>2024-S2</t>
        </is>
      </c>
      <c r="H1661" t="inlineStr">
        <is>
          <t>Sim</t>
        </is>
      </c>
      <c r="I1661" t="n">
        <v>0</v>
      </c>
      <c r="J1661" s="41" t="n"/>
      <c r="L1661" t="inlineStr"/>
      <c r="M1661" t="inlineStr">
        <is>
          <t>Pro</t>
        </is>
      </c>
      <c r="N1661" t="inlineStr">
        <is>
          <t>monthly</t>
        </is>
      </c>
      <c r="O1661" t="inlineStr">
        <is>
          <t>Trial</t>
        </is>
      </c>
      <c r="P1661" t="inlineStr">
        <is>
          <t>Não</t>
        </is>
      </c>
      <c r="Q1661" t="inlineStr">
        <is>
          <t>Não</t>
        </is>
      </c>
      <c r="R1661" t="inlineStr">
        <is>
          <t>Não</t>
        </is>
      </c>
      <c r="S1661" t="inlineStr">
        <is>
          <t>41+</t>
        </is>
      </c>
      <c r="T1661" t="inlineStr">
        <is>
          <t>Conta nova (≤ 30 dias)</t>
        </is>
      </c>
      <c r="U1661" t="inlineStr">
        <is>
          <t>DevTools</t>
        </is>
      </c>
      <c r="V1661" t="inlineStr">
        <is>
          <t>US</t>
        </is>
      </c>
      <c r="W1661" t="inlineStr">
        <is>
          <t>other</t>
        </is>
      </c>
    </row>
    <row r="1662">
      <c r="A1662" t="inlineStr">
        <is>
          <t>S-dd1d46</t>
        </is>
      </c>
      <c r="B1662" t="inlineStr">
        <is>
          <t>A-72799b</t>
        </is>
      </c>
      <c r="C1662" s="40" t="n">
        <v>45248</v>
      </c>
      <c r="D1662" s="40" t="n"/>
      <c r="E1662" t="n">
        <v>409</v>
      </c>
      <c r="F1662" t="n">
        <v>0</v>
      </c>
      <c r="G1662" t="inlineStr">
        <is>
          <t>Até 2024-S1</t>
        </is>
      </c>
      <c r="H1662" t="inlineStr">
        <is>
          <t>Sim</t>
        </is>
      </c>
      <c r="I1662" t="n">
        <v>0</v>
      </c>
      <c r="J1662" s="41" t="n"/>
      <c r="L1662" t="inlineStr"/>
      <c r="M1662" t="inlineStr">
        <is>
          <t>Enterprise</t>
        </is>
      </c>
      <c r="N1662" t="inlineStr">
        <is>
          <t>monthly</t>
        </is>
      </c>
      <c r="O1662" t="inlineStr">
        <is>
          <t>Trial</t>
        </is>
      </c>
      <c r="P1662" t="inlineStr">
        <is>
          <t>Sim</t>
        </is>
      </c>
      <c r="Q1662" t="inlineStr">
        <is>
          <t>Não</t>
        </is>
      </c>
      <c r="R1662" t="inlineStr">
        <is>
          <t>Não</t>
        </is>
      </c>
      <c r="S1662" t="inlineStr">
        <is>
          <t>16–40</t>
        </is>
      </c>
      <c r="T1662" t="inlineStr">
        <is>
          <t>Conta nova (≤ 30 dias)</t>
        </is>
      </c>
      <c r="U1662" t="inlineStr">
        <is>
          <t>DevTools</t>
        </is>
      </c>
      <c r="V1662" t="inlineStr">
        <is>
          <t>FR</t>
        </is>
      </c>
      <c r="W1662" t="inlineStr">
        <is>
          <t>event</t>
        </is>
      </c>
    </row>
    <row r="1663">
      <c r="A1663" t="inlineStr">
        <is>
          <t>S-fa0094</t>
        </is>
      </c>
      <c r="B1663" t="inlineStr">
        <is>
          <t>A-2bc93d</t>
        </is>
      </c>
      <c r="C1663" s="40" t="n">
        <v>45345</v>
      </c>
      <c r="D1663" s="40" t="n"/>
      <c r="E1663" t="n">
        <v>312</v>
      </c>
      <c r="F1663" t="n">
        <v>686</v>
      </c>
      <c r="G1663" t="inlineStr">
        <is>
          <t>Até 2024-S1</t>
        </is>
      </c>
      <c r="H1663" t="inlineStr">
        <is>
          <t>Sim</t>
        </is>
      </c>
      <c r="I1663" t="n">
        <v>0</v>
      </c>
      <c r="J1663" s="41" t="n"/>
      <c r="L1663" t="inlineStr"/>
      <c r="M1663" t="inlineStr">
        <is>
          <t>Pro</t>
        </is>
      </c>
      <c r="N1663" t="inlineStr">
        <is>
          <t>annual</t>
        </is>
      </c>
      <c r="O1663" t="inlineStr">
        <is>
          <t>Pago</t>
        </is>
      </c>
      <c r="P1663" t="inlineStr">
        <is>
          <t>Sim</t>
        </is>
      </c>
      <c r="Q1663" t="inlineStr">
        <is>
          <t>Não</t>
        </is>
      </c>
      <c r="R1663" t="inlineStr">
        <is>
          <t>Não</t>
        </is>
      </c>
      <c r="S1663" t="inlineStr">
        <is>
          <t>6–15</t>
        </is>
      </c>
      <c r="T1663" t="inlineStr">
        <is>
          <t>181–365 dias</t>
        </is>
      </c>
      <c r="U1663" t="inlineStr">
        <is>
          <t>HealthTech</t>
        </is>
      </c>
      <c r="V1663" t="inlineStr">
        <is>
          <t>US</t>
        </is>
      </c>
      <c r="W1663" t="inlineStr">
        <is>
          <t>event</t>
        </is>
      </c>
    </row>
    <row r="1664">
      <c r="A1664" t="inlineStr">
        <is>
          <t>S-bf89e6</t>
        </is>
      </c>
      <c r="B1664" t="inlineStr">
        <is>
          <t>A-812c5b</t>
        </is>
      </c>
      <c r="C1664" s="40" t="n">
        <v>45431</v>
      </c>
      <c r="D1664" s="40" t="n"/>
      <c r="E1664" t="n">
        <v>226</v>
      </c>
      <c r="F1664" t="n">
        <v>6370</v>
      </c>
      <c r="G1664" t="inlineStr">
        <is>
          <t>Até 2024-S1</t>
        </is>
      </c>
      <c r="H1664" t="inlineStr">
        <is>
          <t>Sim</t>
        </is>
      </c>
      <c r="I1664" t="n">
        <v>0</v>
      </c>
      <c r="J1664" s="41" t="n"/>
      <c r="L1664" t="inlineStr"/>
      <c r="M1664" t="inlineStr">
        <is>
          <t>Pro</t>
        </is>
      </c>
      <c r="N1664" t="inlineStr">
        <is>
          <t>monthly</t>
        </is>
      </c>
      <c r="O1664" t="inlineStr">
        <is>
          <t>Pago</t>
        </is>
      </c>
      <c r="P1664" t="inlineStr">
        <is>
          <t>Sim</t>
        </is>
      </c>
      <c r="Q1664" t="inlineStr">
        <is>
          <t>Não</t>
        </is>
      </c>
      <c r="R1664" t="inlineStr">
        <is>
          <t>Não</t>
        </is>
      </c>
      <c r="S1664" t="inlineStr">
        <is>
          <t>41+</t>
        </is>
      </c>
      <c r="T1664" t="inlineStr">
        <is>
          <t>31–90 dias</t>
        </is>
      </c>
      <c r="U1664" t="inlineStr">
        <is>
          <t>DevTools</t>
        </is>
      </c>
      <c r="V1664" t="inlineStr">
        <is>
          <t>CA</t>
        </is>
      </c>
      <c r="W1664" t="inlineStr">
        <is>
          <t>organic</t>
        </is>
      </c>
    </row>
    <row r="1665">
      <c r="A1665" t="inlineStr">
        <is>
          <t>S-078c2b</t>
        </is>
      </c>
      <c r="B1665" t="inlineStr">
        <is>
          <t>A-354f12</t>
        </is>
      </c>
      <c r="C1665" s="40" t="n">
        <v>45604</v>
      </c>
      <c r="D1665" s="40" t="n"/>
      <c r="E1665" t="n">
        <v>53</v>
      </c>
      <c r="F1665" t="n">
        <v>133</v>
      </c>
      <c r="G1665" t="inlineStr">
        <is>
          <t>2024-S2</t>
        </is>
      </c>
      <c r="H1665" t="inlineStr">
        <is>
          <t>Sim</t>
        </is>
      </c>
      <c r="I1665" t="n">
        <v>0</v>
      </c>
      <c r="J1665" s="41" t="n"/>
      <c r="L1665" t="inlineStr"/>
      <c r="M1665" t="inlineStr">
        <is>
          <t>Basic</t>
        </is>
      </c>
      <c r="N1665" t="inlineStr">
        <is>
          <t>monthly</t>
        </is>
      </c>
      <c r="O1665" t="inlineStr">
        <is>
          <t>Pago</t>
        </is>
      </c>
      <c r="P1665" t="inlineStr">
        <is>
          <t>Sim</t>
        </is>
      </c>
      <c r="Q1665" t="inlineStr">
        <is>
          <t>Não</t>
        </is>
      </c>
      <c r="R1665" t="inlineStr">
        <is>
          <t>Não</t>
        </is>
      </c>
      <c r="S1665" t="inlineStr">
        <is>
          <t>6–15</t>
        </is>
      </c>
      <c r="T1665" t="inlineStr">
        <is>
          <t>181–365 dias</t>
        </is>
      </c>
      <c r="U1665" t="inlineStr">
        <is>
          <t>FinTech</t>
        </is>
      </c>
      <c r="V1665" t="inlineStr">
        <is>
          <t>US</t>
        </is>
      </c>
      <c r="W1665" t="inlineStr">
        <is>
          <t>ads</t>
        </is>
      </c>
    </row>
    <row r="1666">
      <c r="A1666" t="inlineStr">
        <is>
          <t>S-496c1e</t>
        </is>
      </c>
      <c r="B1666" t="inlineStr">
        <is>
          <t>A-f19b24</t>
        </is>
      </c>
      <c r="C1666" s="40" t="n">
        <v>45524</v>
      </c>
      <c r="D1666" s="40" t="n"/>
      <c r="E1666" t="n">
        <v>133</v>
      </c>
      <c r="F1666" t="n">
        <v>551</v>
      </c>
      <c r="G1666" t="inlineStr">
        <is>
          <t>2024-S2</t>
        </is>
      </c>
      <c r="H1666" t="inlineStr">
        <is>
          <t>Sim</t>
        </is>
      </c>
      <c r="I1666" t="n">
        <v>0</v>
      </c>
      <c r="J1666" s="41" t="n"/>
      <c r="L1666" t="inlineStr"/>
      <c r="M1666" t="inlineStr">
        <is>
          <t>Basic</t>
        </is>
      </c>
      <c r="N1666" t="inlineStr">
        <is>
          <t>annual</t>
        </is>
      </c>
      <c r="O1666" t="inlineStr">
        <is>
          <t>Pago</t>
        </is>
      </c>
      <c r="P1666" t="inlineStr">
        <is>
          <t>Sim</t>
        </is>
      </c>
      <c r="Q1666" t="inlineStr">
        <is>
          <t>Não</t>
        </is>
      </c>
      <c r="R1666" t="inlineStr">
        <is>
          <t>Não</t>
        </is>
      </c>
      <c r="S1666" t="inlineStr">
        <is>
          <t>16–40</t>
        </is>
      </c>
      <c r="T1666" t="inlineStr">
        <is>
          <t>Mais de 365 dias</t>
        </is>
      </c>
      <c r="U1666" t="inlineStr">
        <is>
          <t>Cybersecurity</t>
        </is>
      </c>
      <c r="V1666" t="inlineStr">
        <is>
          <t>US</t>
        </is>
      </c>
      <c r="W1666" t="inlineStr">
        <is>
          <t>organic</t>
        </is>
      </c>
    </row>
    <row r="1667">
      <c r="A1667" t="inlineStr">
        <is>
          <t>S-40dcf4</t>
        </is>
      </c>
      <c r="B1667" t="inlineStr">
        <is>
          <t>A-249769</t>
        </is>
      </c>
      <c r="C1667" s="40" t="n">
        <v>45509</v>
      </c>
      <c r="D1667" s="40" t="n"/>
      <c r="E1667" t="n">
        <v>148</v>
      </c>
      <c r="F1667" t="n">
        <v>11144</v>
      </c>
      <c r="G1667" t="inlineStr">
        <is>
          <t>2024-S2</t>
        </is>
      </c>
      <c r="H1667" t="inlineStr">
        <is>
          <t>Sim</t>
        </is>
      </c>
      <c r="I1667" t="n">
        <v>0</v>
      </c>
      <c r="J1667" s="41" t="n"/>
      <c r="L1667" t="inlineStr"/>
      <c r="M1667" t="inlineStr">
        <is>
          <t>Enterprise</t>
        </is>
      </c>
      <c r="N1667" t="inlineStr">
        <is>
          <t>annual</t>
        </is>
      </c>
      <c r="O1667" t="inlineStr">
        <is>
          <t>Pago</t>
        </is>
      </c>
      <c r="P1667" t="inlineStr">
        <is>
          <t>Sim</t>
        </is>
      </c>
      <c r="Q1667" t="inlineStr">
        <is>
          <t>Não</t>
        </is>
      </c>
      <c r="R1667" t="inlineStr">
        <is>
          <t>Não</t>
        </is>
      </c>
      <c r="S1667" t="inlineStr">
        <is>
          <t>41+</t>
        </is>
      </c>
      <c r="T1667" t="inlineStr">
        <is>
          <t>91–180 dias</t>
        </is>
      </c>
      <c r="U1667" t="inlineStr">
        <is>
          <t>Cybersecurity</t>
        </is>
      </c>
      <c r="V1667" t="inlineStr">
        <is>
          <t>US</t>
        </is>
      </c>
      <c r="W1667" t="inlineStr">
        <is>
          <t>event</t>
        </is>
      </c>
    </row>
    <row r="1668">
      <c r="A1668" t="inlineStr">
        <is>
          <t>S-4cd678</t>
        </is>
      </c>
      <c r="B1668" t="inlineStr">
        <is>
          <t>A-40de06</t>
        </is>
      </c>
      <c r="C1668" s="40" t="n">
        <v>45375</v>
      </c>
      <c r="D1668" s="40" t="n"/>
      <c r="E1668" t="n">
        <v>282</v>
      </c>
      <c r="F1668" t="n">
        <v>1372</v>
      </c>
      <c r="G1668" t="inlineStr">
        <is>
          <t>Até 2024-S1</t>
        </is>
      </c>
      <c r="H1668" t="inlineStr">
        <is>
          <t>Sim</t>
        </is>
      </c>
      <c r="I1668" t="n">
        <v>0</v>
      </c>
      <c r="J1668" s="41" t="n"/>
      <c r="L1668" t="inlineStr"/>
      <c r="M1668" t="inlineStr">
        <is>
          <t>Pro</t>
        </is>
      </c>
      <c r="N1668" t="inlineStr">
        <is>
          <t>monthly</t>
        </is>
      </c>
      <c r="O1668" t="inlineStr">
        <is>
          <t>Pago</t>
        </is>
      </c>
      <c r="P1668" t="inlineStr">
        <is>
          <t>Não</t>
        </is>
      </c>
      <c r="Q1668" t="inlineStr">
        <is>
          <t>Não</t>
        </is>
      </c>
      <c r="R1668" t="inlineStr">
        <is>
          <t>Não</t>
        </is>
      </c>
      <c r="S1668" t="inlineStr">
        <is>
          <t>16–40</t>
        </is>
      </c>
      <c r="T1668" t="inlineStr">
        <is>
          <t>181–365 dias</t>
        </is>
      </c>
      <c r="U1668" t="inlineStr">
        <is>
          <t>Cybersecurity</t>
        </is>
      </c>
      <c r="V1668" t="inlineStr">
        <is>
          <t>US</t>
        </is>
      </c>
      <c r="W1668" t="inlineStr">
        <is>
          <t>event</t>
        </is>
      </c>
    </row>
    <row r="1669">
      <c r="A1669" t="inlineStr">
        <is>
          <t>S-f981fe</t>
        </is>
      </c>
      <c r="B1669" t="inlineStr">
        <is>
          <t>A-3cc791</t>
        </is>
      </c>
      <c r="C1669" s="40" t="n">
        <v>45444</v>
      </c>
      <c r="D1669" s="40" t="n"/>
      <c r="E1669" t="n">
        <v>213</v>
      </c>
      <c r="F1669" t="n">
        <v>4378</v>
      </c>
      <c r="G1669" t="inlineStr">
        <is>
          <t>Até 2024-S1</t>
        </is>
      </c>
      <c r="H1669" t="inlineStr">
        <is>
          <t>Sim</t>
        </is>
      </c>
      <c r="I1669" t="n">
        <v>0</v>
      </c>
      <c r="J1669" s="41" t="n"/>
      <c r="L1669" t="inlineStr"/>
      <c r="M1669" t="inlineStr">
        <is>
          <t>Enterprise</t>
        </is>
      </c>
      <c r="N1669" t="inlineStr">
        <is>
          <t>monthly</t>
        </is>
      </c>
      <c r="O1669" t="inlineStr">
        <is>
          <t>Pago</t>
        </is>
      </c>
      <c r="P1669" t="inlineStr">
        <is>
          <t>Sim</t>
        </is>
      </c>
      <c r="Q1669" t="inlineStr">
        <is>
          <t>Não</t>
        </is>
      </c>
      <c r="R1669" t="inlineStr">
        <is>
          <t>Não</t>
        </is>
      </c>
      <c r="S1669" t="inlineStr">
        <is>
          <t>16–40</t>
        </is>
      </c>
      <c r="T1669" t="inlineStr">
        <is>
          <t>91–180 dias</t>
        </is>
      </c>
      <c r="U1669" t="inlineStr">
        <is>
          <t>EdTech</t>
        </is>
      </c>
      <c r="V1669" t="inlineStr">
        <is>
          <t>US</t>
        </is>
      </c>
      <c r="W1669" t="inlineStr">
        <is>
          <t>other</t>
        </is>
      </c>
    </row>
    <row r="1670">
      <c r="A1670" t="inlineStr">
        <is>
          <t>S-5da6e7</t>
        </is>
      </c>
      <c r="B1670" t="inlineStr">
        <is>
          <t>A-5a215a</t>
        </is>
      </c>
      <c r="C1670" s="40" t="n">
        <v>45502</v>
      </c>
      <c r="D1670" s="40" t="n">
        <v>45554</v>
      </c>
      <c r="E1670" t="n">
        <v>52</v>
      </c>
      <c r="F1670" t="n">
        <v>4263</v>
      </c>
      <c r="G1670" t="inlineStr">
        <is>
          <t>2024-S2</t>
        </is>
      </c>
      <c r="H1670" t="inlineStr">
        <is>
          <t>Sim</t>
        </is>
      </c>
      <c r="I1670" t="n">
        <v>0</v>
      </c>
      <c r="J1670" s="41" t="n">
        <v>45536</v>
      </c>
      <c r="K1670" t="n">
        <v>19</v>
      </c>
      <c r="L1670" t="inlineStr">
        <is>
          <t>Não</t>
        </is>
      </c>
      <c r="M1670" t="inlineStr">
        <is>
          <t>Pro</t>
        </is>
      </c>
      <c r="N1670" t="inlineStr">
        <is>
          <t>annual</t>
        </is>
      </c>
      <c r="O1670" t="inlineStr">
        <is>
          <t>Pago</t>
        </is>
      </c>
      <c r="P1670" t="inlineStr">
        <is>
          <t>Sim</t>
        </is>
      </c>
      <c r="Q1670" t="inlineStr">
        <is>
          <t>Não</t>
        </is>
      </c>
      <c r="R1670" t="inlineStr">
        <is>
          <t>Não</t>
        </is>
      </c>
      <c r="S1670" t="inlineStr">
        <is>
          <t>41+</t>
        </is>
      </c>
      <c r="T1670" t="inlineStr">
        <is>
          <t>181–365 dias</t>
        </is>
      </c>
      <c r="U1670" t="inlineStr">
        <is>
          <t>EdTech</t>
        </is>
      </c>
      <c r="V1670" t="inlineStr">
        <is>
          <t>FR</t>
        </is>
      </c>
      <c r="W1670" t="inlineStr">
        <is>
          <t>other</t>
        </is>
      </c>
    </row>
    <row r="1671">
      <c r="A1671" t="inlineStr">
        <is>
          <t>S-1a5fa7</t>
        </is>
      </c>
      <c r="B1671" t="inlineStr">
        <is>
          <t>A-1f559b</t>
        </is>
      </c>
      <c r="C1671" s="40" t="n">
        <v>45349</v>
      </c>
      <c r="D1671" s="40" t="n"/>
      <c r="E1671" t="n">
        <v>308</v>
      </c>
      <c r="F1671" t="n">
        <v>5174</v>
      </c>
      <c r="G1671" t="inlineStr">
        <is>
          <t>Até 2024-S1</t>
        </is>
      </c>
      <c r="H1671" t="inlineStr">
        <is>
          <t>Sim</t>
        </is>
      </c>
      <c r="I1671" t="n">
        <v>0</v>
      </c>
      <c r="J1671" s="41" t="n"/>
      <c r="L1671" t="inlineStr"/>
      <c r="M1671" t="inlineStr">
        <is>
          <t>Enterprise</t>
        </is>
      </c>
      <c r="N1671" t="inlineStr">
        <is>
          <t>annual</t>
        </is>
      </c>
      <c r="O1671" t="inlineStr">
        <is>
          <t>Pago</t>
        </is>
      </c>
      <c r="P1671" t="inlineStr">
        <is>
          <t>Não</t>
        </is>
      </c>
      <c r="Q1671" t="inlineStr">
        <is>
          <t>Não</t>
        </is>
      </c>
      <c r="R1671" t="inlineStr">
        <is>
          <t>Não</t>
        </is>
      </c>
      <c r="S1671" t="inlineStr">
        <is>
          <t>16–40</t>
        </is>
      </c>
      <c r="T1671" t="inlineStr">
        <is>
          <t>91–180 dias</t>
        </is>
      </c>
      <c r="U1671" t="inlineStr">
        <is>
          <t>HealthTech</t>
        </is>
      </c>
      <c r="V1671" t="inlineStr">
        <is>
          <t>US</t>
        </is>
      </c>
      <c r="W1671" t="inlineStr">
        <is>
          <t>organic</t>
        </is>
      </c>
    </row>
    <row r="1672">
      <c r="A1672" t="inlineStr">
        <is>
          <t>S-067edc</t>
        </is>
      </c>
      <c r="B1672" t="inlineStr">
        <is>
          <t>A-075038</t>
        </is>
      </c>
      <c r="C1672" s="40" t="n">
        <v>45260</v>
      </c>
      <c r="D1672" s="40" t="n"/>
      <c r="E1672" t="n">
        <v>397</v>
      </c>
      <c r="F1672" t="n">
        <v>0</v>
      </c>
      <c r="G1672" t="inlineStr">
        <is>
          <t>Até 2024-S1</t>
        </is>
      </c>
      <c r="H1672" t="inlineStr">
        <is>
          <t>Sim</t>
        </is>
      </c>
      <c r="I1672" t="n">
        <v>0</v>
      </c>
      <c r="J1672" s="41" t="n"/>
      <c r="L1672" t="inlineStr"/>
      <c r="M1672" t="inlineStr">
        <is>
          <t>Pro</t>
        </is>
      </c>
      <c r="N1672" t="inlineStr">
        <is>
          <t>monthly</t>
        </is>
      </c>
      <c r="O1672" t="inlineStr">
        <is>
          <t>Trial</t>
        </is>
      </c>
      <c r="P1672" t="inlineStr">
        <is>
          <t>Sim</t>
        </is>
      </c>
      <c r="Q1672" t="inlineStr">
        <is>
          <t>Sim</t>
        </is>
      </c>
      <c r="R1672" t="inlineStr">
        <is>
          <t>Não</t>
        </is>
      </c>
      <c r="S1672" t="inlineStr">
        <is>
          <t>16–40</t>
        </is>
      </c>
      <c r="T1672" t="inlineStr">
        <is>
          <t>181–365 dias</t>
        </is>
      </c>
      <c r="U1672" t="inlineStr">
        <is>
          <t>HealthTech</t>
        </is>
      </c>
      <c r="V1672" t="inlineStr">
        <is>
          <t>UK</t>
        </is>
      </c>
      <c r="W1672" t="inlineStr">
        <is>
          <t>ads</t>
        </is>
      </c>
    </row>
    <row r="1673">
      <c r="A1673" t="inlineStr">
        <is>
          <t>S-16ce94</t>
        </is>
      </c>
      <c r="B1673" t="inlineStr">
        <is>
          <t>A-c4ea60</t>
        </is>
      </c>
      <c r="C1673" s="40" t="n">
        <v>45544</v>
      </c>
      <c r="D1673" s="40" t="n"/>
      <c r="E1673" t="n">
        <v>113</v>
      </c>
      <c r="F1673" t="n">
        <v>882</v>
      </c>
      <c r="G1673" t="inlineStr">
        <is>
          <t>2024-S2</t>
        </is>
      </c>
      <c r="H1673" t="inlineStr">
        <is>
          <t>Sim</t>
        </is>
      </c>
      <c r="I1673" t="n">
        <v>0</v>
      </c>
      <c r="J1673" s="41" t="n"/>
      <c r="L1673" t="inlineStr"/>
      <c r="M1673" t="inlineStr">
        <is>
          <t>Pro</t>
        </is>
      </c>
      <c r="N1673" t="inlineStr">
        <is>
          <t>annual</t>
        </is>
      </c>
      <c r="O1673" t="inlineStr">
        <is>
          <t>Pago</t>
        </is>
      </c>
      <c r="P1673" t="inlineStr">
        <is>
          <t>Sim</t>
        </is>
      </c>
      <c r="Q1673" t="inlineStr">
        <is>
          <t>Não</t>
        </is>
      </c>
      <c r="R1673" t="inlineStr">
        <is>
          <t>Não</t>
        </is>
      </c>
      <c r="S1673" t="inlineStr">
        <is>
          <t>16–40</t>
        </is>
      </c>
      <c r="T1673" t="inlineStr">
        <is>
          <t>Mais de 365 dias</t>
        </is>
      </c>
      <c r="U1673" t="inlineStr">
        <is>
          <t>FinTech</t>
        </is>
      </c>
      <c r="V1673" t="inlineStr">
        <is>
          <t>DE</t>
        </is>
      </c>
      <c r="W1673" t="inlineStr">
        <is>
          <t>other</t>
        </is>
      </c>
    </row>
    <row r="1674">
      <c r="A1674" t="inlineStr">
        <is>
          <t>S-f2710b</t>
        </is>
      </c>
      <c r="B1674" t="inlineStr">
        <is>
          <t>A-309e54</t>
        </is>
      </c>
      <c r="C1674" s="40" t="n">
        <v>45639</v>
      </c>
      <c r="D1674" s="40" t="n"/>
      <c r="E1674" t="n">
        <v>18</v>
      </c>
      <c r="F1674" t="n">
        <v>0</v>
      </c>
      <c r="G1674" t="inlineStr">
        <is>
          <t>2024-S2</t>
        </is>
      </c>
      <c r="H1674" t="inlineStr">
        <is>
          <t>Não</t>
        </is>
      </c>
      <c r="I1674" t="n">
        <v>0</v>
      </c>
      <c r="J1674" s="41" t="n"/>
      <c r="L1674" t="inlineStr"/>
      <c r="M1674" t="inlineStr">
        <is>
          <t>Enterprise</t>
        </is>
      </c>
      <c r="N1674" t="inlineStr">
        <is>
          <t>annual</t>
        </is>
      </c>
      <c r="O1674" t="inlineStr">
        <is>
          <t>Trial</t>
        </is>
      </c>
      <c r="P1674" t="inlineStr">
        <is>
          <t>Sim</t>
        </is>
      </c>
      <c r="Q1674" t="inlineStr">
        <is>
          <t>Não</t>
        </is>
      </c>
      <c r="R1674" t="inlineStr">
        <is>
          <t>Não</t>
        </is>
      </c>
      <c r="S1674" t="inlineStr">
        <is>
          <t>41+</t>
        </is>
      </c>
      <c r="T1674" t="inlineStr">
        <is>
          <t>Conta nova (≤ 30 dias)</t>
        </is>
      </c>
      <c r="U1674" t="inlineStr">
        <is>
          <t>DevTools</t>
        </is>
      </c>
      <c r="V1674" t="inlineStr">
        <is>
          <t>US</t>
        </is>
      </c>
      <c r="W1674" t="inlineStr">
        <is>
          <t>other</t>
        </is>
      </c>
    </row>
    <row r="1675">
      <c r="A1675" t="inlineStr">
        <is>
          <t>S-709f67</t>
        </is>
      </c>
      <c r="B1675" t="inlineStr">
        <is>
          <t>A-484819</t>
        </is>
      </c>
      <c r="C1675" s="40" t="n">
        <v>45073</v>
      </c>
      <c r="D1675" s="40" t="n"/>
      <c r="E1675" t="n">
        <v>584</v>
      </c>
      <c r="F1675" t="n">
        <v>3582</v>
      </c>
      <c r="G1675" t="inlineStr">
        <is>
          <t>Até 2024-S1</t>
        </is>
      </c>
      <c r="H1675" t="inlineStr">
        <is>
          <t>Sim</t>
        </is>
      </c>
      <c r="I1675" t="n">
        <v>0</v>
      </c>
      <c r="J1675" s="41" t="n"/>
      <c r="L1675" t="inlineStr"/>
      <c r="M1675" t="inlineStr">
        <is>
          <t>Enterprise</t>
        </is>
      </c>
      <c r="N1675" t="inlineStr">
        <is>
          <t>annual</t>
        </is>
      </c>
      <c r="O1675" t="inlineStr">
        <is>
          <t>Pago</t>
        </is>
      </c>
      <c r="P1675" t="inlineStr">
        <is>
          <t>Sim</t>
        </is>
      </c>
      <c r="Q1675" t="inlineStr">
        <is>
          <t>Não</t>
        </is>
      </c>
      <c r="R1675" t="inlineStr">
        <is>
          <t>Não</t>
        </is>
      </c>
      <c r="S1675" t="inlineStr">
        <is>
          <t>16–40</t>
        </is>
      </c>
      <c r="T1675" t="inlineStr">
        <is>
          <t>91–180 dias</t>
        </is>
      </c>
      <c r="U1675" t="inlineStr">
        <is>
          <t>HealthTech</t>
        </is>
      </c>
      <c r="V1675" t="inlineStr">
        <is>
          <t>US</t>
        </is>
      </c>
      <c r="W1675" t="inlineStr">
        <is>
          <t>organic</t>
        </is>
      </c>
    </row>
    <row r="1676">
      <c r="A1676" t="inlineStr">
        <is>
          <t>S-1bc5a4</t>
        </is>
      </c>
      <c r="B1676" t="inlineStr">
        <is>
          <t>A-560d27</t>
        </is>
      </c>
      <c r="C1676" s="40" t="n">
        <v>45504</v>
      </c>
      <c r="D1676" s="40" t="n"/>
      <c r="E1676" t="n">
        <v>153</v>
      </c>
      <c r="F1676" t="n">
        <v>4577</v>
      </c>
      <c r="G1676" t="inlineStr">
        <is>
          <t>2024-S2</t>
        </is>
      </c>
      <c r="H1676" t="inlineStr">
        <is>
          <t>Sim</t>
        </is>
      </c>
      <c r="I1676" t="n">
        <v>0</v>
      </c>
      <c r="J1676" s="41" t="n"/>
      <c r="L1676" t="inlineStr"/>
      <c r="M1676" t="inlineStr">
        <is>
          <t>Enterprise</t>
        </is>
      </c>
      <c r="N1676" t="inlineStr">
        <is>
          <t>monthly</t>
        </is>
      </c>
      <c r="O1676" t="inlineStr">
        <is>
          <t>Pago</t>
        </is>
      </c>
      <c r="P1676" t="inlineStr">
        <is>
          <t>Não</t>
        </is>
      </c>
      <c r="Q1676" t="inlineStr">
        <is>
          <t>Não</t>
        </is>
      </c>
      <c r="R1676" t="inlineStr">
        <is>
          <t>Não</t>
        </is>
      </c>
      <c r="S1676" t="inlineStr">
        <is>
          <t>16–40</t>
        </is>
      </c>
      <c r="T1676" t="inlineStr">
        <is>
          <t>31–90 dias</t>
        </is>
      </c>
      <c r="U1676" t="inlineStr">
        <is>
          <t>DevTools</t>
        </is>
      </c>
      <c r="V1676" t="inlineStr">
        <is>
          <t>US</t>
        </is>
      </c>
      <c r="W1676" t="inlineStr">
        <is>
          <t>organic</t>
        </is>
      </c>
    </row>
    <row r="1677">
      <c r="A1677" t="inlineStr">
        <is>
          <t>S-4d5623</t>
        </is>
      </c>
      <c r="B1677" t="inlineStr">
        <is>
          <t>A-d40bf7</t>
        </is>
      </c>
      <c r="C1677" s="40" t="n">
        <v>45605</v>
      </c>
      <c r="D1677" s="40" t="n"/>
      <c r="E1677" t="n">
        <v>52</v>
      </c>
      <c r="F1677" t="n">
        <v>11741</v>
      </c>
      <c r="G1677" t="inlineStr">
        <is>
          <t>2024-S2</t>
        </is>
      </c>
      <c r="H1677" t="inlineStr">
        <is>
          <t>Sim</t>
        </is>
      </c>
      <c r="I1677" t="n">
        <v>0</v>
      </c>
      <c r="J1677" s="41" t="n"/>
      <c r="L1677" t="inlineStr"/>
      <c r="M1677" t="inlineStr">
        <is>
          <t>Enterprise</t>
        </is>
      </c>
      <c r="N1677" t="inlineStr">
        <is>
          <t>annual</t>
        </is>
      </c>
      <c r="O1677" t="inlineStr">
        <is>
          <t>Pago</t>
        </is>
      </c>
      <c r="P1677" t="inlineStr">
        <is>
          <t>Sim</t>
        </is>
      </c>
      <c r="Q1677" t="inlineStr">
        <is>
          <t>Não</t>
        </is>
      </c>
      <c r="R1677" t="inlineStr">
        <is>
          <t>Não</t>
        </is>
      </c>
      <c r="S1677" t="inlineStr">
        <is>
          <t>41+</t>
        </is>
      </c>
      <c r="T1677" t="inlineStr">
        <is>
          <t>Conta nova (≤ 30 dias)</t>
        </is>
      </c>
      <c r="U1677" t="inlineStr">
        <is>
          <t>FinTech</t>
        </is>
      </c>
      <c r="V1677" t="inlineStr">
        <is>
          <t>IN</t>
        </is>
      </c>
      <c r="W1677" t="inlineStr">
        <is>
          <t>organic</t>
        </is>
      </c>
    </row>
    <row r="1678">
      <c r="A1678" t="inlineStr">
        <is>
          <t>S-91b63c</t>
        </is>
      </c>
      <c r="B1678" t="inlineStr">
        <is>
          <t>A-f17767</t>
        </is>
      </c>
      <c r="C1678" s="40" t="n">
        <v>45267</v>
      </c>
      <c r="D1678" s="40" t="n"/>
      <c r="E1678" t="n">
        <v>390</v>
      </c>
      <c r="F1678" t="n">
        <v>7761</v>
      </c>
      <c r="G1678" t="inlineStr">
        <is>
          <t>Até 2024-S1</t>
        </is>
      </c>
      <c r="H1678" t="inlineStr">
        <is>
          <t>Sim</t>
        </is>
      </c>
      <c r="I1678" t="n">
        <v>0</v>
      </c>
      <c r="J1678" s="41" t="n"/>
      <c r="L1678" t="inlineStr"/>
      <c r="M1678" t="inlineStr">
        <is>
          <t>Enterprise</t>
        </is>
      </c>
      <c r="N1678" t="inlineStr">
        <is>
          <t>annual</t>
        </is>
      </c>
      <c r="O1678" t="inlineStr">
        <is>
          <t>Pago</t>
        </is>
      </c>
      <c r="P1678" t="inlineStr">
        <is>
          <t>Sim</t>
        </is>
      </c>
      <c r="Q1678" t="inlineStr">
        <is>
          <t>Não</t>
        </is>
      </c>
      <c r="R1678" t="inlineStr">
        <is>
          <t>Não</t>
        </is>
      </c>
      <c r="S1678" t="inlineStr">
        <is>
          <t>16–40</t>
        </is>
      </c>
      <c r="T1678" t="inlineStr">
        <is>
          <t>181–365 dias</t>
        </is>
      </c>
      <c r="U1678" t="inlineStr">
        <is>
          <t>DevTools</t>
        </is>
      </c>
      <c r="V1678" t="inlineStr">
        <is>
          <t>US</t>
        </is>
      </c>
      <c r="W1678" t="inlineStr">
        <is>
          <t>event</t>
        </is>
      </c>
    </row>
    <row r="1679">
      <c r="A1679" t="inlineStr">
        <is>
          <t>S-f5bef8</t>
        </is>
      </c>
      <c r="B1679" t="inlineStr">
        <is>
          <t>A-993085</t>
        </is>
      </c>
      <c r="C1679" s="40" t="n">
        <v>45191</v>
      </c>
      <c r="D1679" s="40" t="n"/>
      <c r="E1679" t="n">
        <v>466</v>
      </c>
      <c r="F1679" t="n">
        <v>7960</v>
      </c>
      <c r="G1679" t="inlineStr">
        <is>
          <t>Até 2024-S1</t>
        </is>
      </c>
      <c r="H1679" t="inlineStr">
        <is>
          <t>Sim</t>
        </is>
      </c>
      <c r="I1679" t="n">
        <v>0</v>
      </c>
      <c r="J1679" s="41" t="n"/>
      <c r="L1679" t="inlineStr"/>
      <c r="M1679" t="inlineStr">
        <is>
          <t>Enterprise</t>
        </is>
      </c>
      <c r="N1679" t="inlineStr">
        <is>
          <t>monthly</t>
        </is>
      </c>
      <c r="O1679" t="inlineStr">
        <is>
          <t>Pago</t>
        </is>
      </c>
      <c r="P1679" t="inlineStr">
        <is>
          <t>Sim</t>
        </is>
      </c>
      <c r="Q1679" t="inlineStr">
        <is>
          <t>Não</t>
        </is>
      </c>
      <c r="R1679" t="inlineStr">
        <is>
          <t>Sim</t>
        </is>
      </c>
      <c r="S1679" t="inlineStr">
        <is>
          <t>16–40</t>
        </is>
      </c>
      <c r="T1679" t="inlineStr">
        <is>
          <t>91–180 dias</t>
        </is>
      </c>
      <c r="U1679" t="inlineStr">
        <is>
          <t>HealthTech</t>
        </is>
      </c>
      <c r="V1679" t="inlineStr">
        <is>
          <t>US</t>
        </is>
      </c>
      <c r="W1679" t="inlineStr">
        <is>
          <t>ads</t>
        </is>
      </c>
    </row>
    <row r="1680">
      <c r="A1680" t="inlineStr">
        <is>
          <t>S-e6c900</t>
        </is>
      </c>
      <c r="B1680" t="inlineStr">
        <is>
          <t>A-cd458b</t>
        </is>
      </c>
      <c r="C1680" s="40" t="n">
        <v>45553</v>
      </c>
      <c r="D1680" s="40" t="n"/>
      <c r="E1680" t="n">
        <v>104</v>
      </c>
      <c r="F1680" t="n">
        <v>490</v>
      </c>
      <c r="G1680" t="inlineStr">
        <is>
          <t>2024-S2</t>
        </is>
      </c>
      <c r="H1680" t="inlineStr">
        <is>
          <t>Sim</t>
        </is>
      </c>
      <c r="I1680" t="n">
        <v>0</v>
      </c>
      <c r="J1680" s="41" t="n"/>
      <c r="L1680" t="inlineStr"/>
      <c r="M1680" t="inlineStr">
        <is>
          <t>Pro</t>
        </is>
      </c>
      <c r="N1680" t="inlineStr">
        <is>
          <t>annual</t>
        </is>
      </c>
      <c r="O1680" t="inlineStr">
        <is>
          <t>Pago</t>
        </is>
      </c>
      <c r="P1680" t="inlineStr">
        <is>
          <t>Sim</t>
        </is>
      </c>
      <c r="Q1680" t="inlineStr">
        <is>
          <t>Não</t>
        </is>
      </c>
      <c r="R1680" t="inlineStr">
        <is>
          <t>Não</t>
        </is>
      </c>
      <c r="S1680" t="inlineStr">
        <is>
          <t>6–15</t>
        </is>
      </c>
      <c r="T1680" t="inlineStr">
        <is>
          <t>91–180 dias</t>
        </is>
      </c>
      <c r="U1680" t="inlineStr">
        <is>
          <t>DevTools</t>
        </is>
      </c>
      <c r="V1680" t="inlineStr">
        <is>
          <t>US</t>
        </is>
      </c>
      <c r="W1680" t="inlineStr">
        <is>
          <t>other</t>
        </is>
      </c>
    </row>
    <row r="1681">
      <c r="A1681" t="inlineStr">
        <is>
          <t>S-3c9115</t>
        </is>
      </c>
      <c r="B1681" t="inlineStr">
        <is>
          <t>A-9badbd</t>
        </is>
      </c>
      <c r="C1681" s="40" t="n">
        <v>45474</v>
      </c>
      <c r="D1681" s="40" t="n"/>
      <c r="E1681" t="n">
        <v>183</v>
      </c>
      <c r="F1681" t="n">
        <v>5970</v>
      </c>
      <c r="G1681" t="inlineStr">
        <is>
          <t>2024-S2</t>
        </is>
      </c>
      <c r="H1681" t="inlineStr">
        <is>
          <t>Sim</t>
        </is>
      </c>
      <c r="I1681" t="n">
        <v>0</v>
      </c>
      <c r="J1681" s="41" t="n"/>
      <c r="L1681" t="inlineStr"/>
      <c r="M1681" t="inlineStr">
        <is>
          <t>Enterprise</t>
        </is>
      </c>
      <c r="N1681" t="inlineStr">
        <is>
          <t>monthly</t>
        </is>
      </c>
      <c r="O1681" t="inlineStr">
        <is>
          <t>Pago</t>
        </is>
      </c>
      <c r="P1681" t="inlineStr">
        <is>
          <t>Não</t>
        </is>
      </c>
      <c r="Q1681" t="inlineStr">
        <is>
          <t>Não</t>
        </is>
      </c>
      <c r="R1681" t="inlineStr">
        <is>
          <t>Não</t>
        </is>
      </c>
      <c r="S1681" t="inlineStr">
        <is>
          <t>16–40</t>
        </is>
      </c>
      <c r="T1681" t="inlineStr">
        <is>
          <t>Conta nova (≤ 30 dias)</t>
        </is>
      </c>
      <c r="U1681" t="inlineStr">
        <is>
          <t>Cybersecurity</t>
        </is>
      </c>
      <c r="V1681" t="inlineStr">
        <is>
          <t>DE</t>
        </is>
      </c>
      <c r="W1681" t="inlineStr">
        <is>
          <t>ads</t>
        </is>
      </c>
    </row>
    <row r="1682">
      <c r="A1682" t="inlineStr">
        <is>
          <t>S-79af01</t>
        </is>
      </c>
      <c r="B1682" t="inlineStr">
        <is>
          <t>A-4ae22a</t>
        </is>
      </c>
      <c r="C1682" s="40" t="n">
        <v>45497</v>
      </c>
      <c r="D1682" s="40" t="n"/>
      <c r="E1682" t="n">
        <v>160</v>
      </c>
      <c r="F1682" t="n">
        <v>1194</v>
      </c>
      <c r="G1682" t="inlineStr">
        <is>
          <t>2024-S2</t>
        </is>
      </c>
      <c r="H1682" t="inlineStr">
        <is>
          <t>Sim</t>
        </is>
      </c>
      <c r="I1682" t="n">
        <v>0</v>
      </c>
      <c r="J1682" s="41" t="n"/>
      <c r="L1682" t="inlineStr"/>
      <c r="M1682" t="inlineStr">
        <is>
          <t>Enterprise</t>
        </is>
      </c>
      <c r="N1682" t="inlineStr">
        <is>
          <t>monthly</t>
        </is>
      </c>
      <c r="O1682" t="inlineStr">
        <is>
          <t>Pago</t>
        </is>
      </c>
      <c r="P1682" t="inlineStr">
        <is>
          <t>Sim</t>
        </is>
      </c>
      <c r="Q1682" t="inlineStr">
        <is>
          <t>Não</t>
        </is>
      </c>
      <c r="R1682" t="inlineStr">
        <is>
          <t>Não</t>
        </is>
      </c>
      <c r="S1682" t="inlineStr">
        <is>
          <t>6–15</t>
        </is>
      </c>
      <c r="T1682" t="inlineStr">
        <is>
          <t>31–90 dias</t>
        </is>
      </c>
      <c r="U1682" t="inlineStr">
        <is>
          <t>EdTech</t>
        </is>
      </c>
      <c r="V1682" t="inlineStr">
        <is>
          <t>US</t>
        </is>
      </c>
      <c r="W1682" t="inlineStr">
        <is>
          <t>other</t>
        </is>
      </c>
    </row>
    <row r="1683">
      <c r="A1683" t="inlineStr">
        <is>
          <t>S-9fa738</t>
        </is>
      </c>
      <c r="B1683" t="inlineStr">
        <is>
          <t>A-977ca0</t>
        </is>
      </c>
      <c r="C1683" s="40" t="n">
        <v>45324</v>
      </c>
      <c r="D1683" s="40" t="n"/>
      <c r="E1683" t="n">
        <v>333</v>
      </c>
      <c r="F1683" t="n">
        <v>0</v>
      </c>
      <c r="G1683" t="inlineStr">
        <is>
          <t>Até 2024-S1</t>
        </is>
      </c>
      <c r="H1683" t="inlineStr">
        <is>
          <t>Sim</t>
        </is>
      </c>
      <c r="I1683" t="n">
        <v>0</v>
      </c>
      <c r="J1683" s="41" t="n"/>
      <c r="L1683" t="inlineStr"/>
      <c r="M1683" t="inlineStr">
        <is>
          <t>Basic</t>
        </is>
      </c>
      <c r="N1683" t="inlineStr">
        <is>
          <t>monthly</t>
        </is>
      </c>
      <c r="O1683" t="inlineStr">
        <is>
          <t>Trial</t>
        </is>
      </c>
      <c r="P1683" t="inlineStr">
        <is>
          <t>Não</t>
        </is>
      </c>
      <c r="Q1683" t="inlineStr">
        <is>
          <t>Não</t>
        </is>
      </c>
      <c r="R1683" t="inlineStr">
        <is>
          <t>Não</t>
        </is>
      </c>
      <c r="S1683" t="inlineStr">
        <is>
          <t>6–15</t>
        </is>
      </c>
      <c r="T1683" t="inlineStr">
        <is>
          <t>181–365 dias</t>
        </is>
      </c>
      <c r="U1683" t="inlineStr">
        <is>
          <t>HealthTech</t>
        </is>
      </c>
      <c r="V1683" t="inlineStr">
        <is>
          <t>IN</t>
        </is>
      </c>
      <c r="W1683" t="inlineStr">
        <is>
          <t>partner</t>
        </is>
      </c>
    </row>
    <row r="1684">
      <c r="A1684" t="inlineStr">
        <is>
          <t>S-786ead</t>
        </is>
      </c>
      <c r="B1684" t="inlineStr">
        <is>
          <t>A-88c6ca</t>
        </is>
      </c>
      <c r="C1684" s="40" t="n">
        <v>45628</v>
      </c>
      <c r="D1684" s="40" t="n"/>
      <c r="E1684" t="n">
        <v>29</v>
      </c>
      <c r="F1684" t="n">
        <v>392</v>
      </c>
      <c r="G1684" t="inlineStr">
        <is>
          <t>2024-S2</t>
        </is>
      </c>
      <c r="H1684" t="inlineStr">
        <is>
          <t>Não</t>
        </is>
      </c>
      <c r="I1684" t="n">
        <v>0</v>
      </c>
      <c r="J1684" s="41" t="n"/>
      <c r="L1684" t="inlineStr"/>
      <c r="M1684" t="inlineStr">
        <is>
          <t>Pro</t>
        </is>
      </c>
      <c r="N1684" t="inlineStr">
        <is>
          <t>monthly</t>
        </is>
      </c>
      <c r="O1684" t="inlineStr">
        <is>
          <t>Pago</t>
        </is>
      </c>
      <c r="P1684" t="inlineStr">
        <is>
          <t>Sim</t>
        </is>
      </c>
      <c r="Q1684" t="inlineStr">
        <is>
          <t>Não</t>
        </is>
      </c>
      <c r="R1684" t="inlineStr">
        <is>
          <t>Não</t>
        </is>
      </c>
      <c r="S1684" t="inlineStr">
        <is>
          <t>6–15</t>
        </is>
      </c>
      <c r="T1684" t="inlineStr">
        <is>
          <t>31–90 dias</t>
        </is>
      </c>
      <c r="U1684" t="inlineStr">
        <is>
          <t>FinTech</t>
        </is>
      </c>
      <c r="V1684" t="inlineStr">
        <is>
          <t>DE</t>
        </is>
      </c>
      <c r="W1684" t="inlineStr">
        <is>
          <t>ads</t>
        </is>
      </c>
    </row>
    <row r="1685">
      <c r="A1685" t="inlineStr">
        <is>
          <t>S-9b5be4</t>
        </is>
      </c>
      <c r="B1685" t="inlineStr">
        <is>
          <t>A-ffdfd5</t>
        </is>
      </c>
      <c r="C1685" s="40" t="n">
        <v>45588</v>
      </c>
      <c r="D1685" s="40" t="n"/>
      <c r="E1685" t="n">
        <v>69</v>
      </c>
      <c r="F1685" t="n">
        <v>796</v>
      </c>
      <c r="G1685" t="inlineStr">
        <is>
          <t>2024-S2</t>
        </is>
      </c>
      <c r="H1685" t="inlineStr">
        <is>
          <t>Sim</t>
        </is>
      </c>
      <c r="I1685" t="n">
        <v>0</v>
      </c>
      <c r="J1685" s="41" t="n"/>
      <c r="L1685" t="inlineStr"/>
      <c r="M1685" t="inlineStr">
        <is>
          <t>Enterprise</t>
        </is>
      </c>
      <c r="N1685" t="inlineStr">
        <is>
          <t>monthly</t>
        </is>
      </c>
      <c r="O1685" t="inlineStr">
        <is>
          <t>Pago</t>
        </is>
      </c>
      <c r="P1685" t="inlineStr">
        <is>
          <t>Não</t>
        </is>
      </c>
      <c r="Q1685" t="inlineStr">
        <is>
          <t>Não</t>
        </is>
      </c>
      <c r="R1685" t="inlineStr">
        <is>
          <t>Não</t>
        </is>
      </c>
      <c r="S1685" t="inlineStr">
        <is>
          <t>1–5</t>
        </is>
      </c>
      <c r="T1685" t="inlineStr">
        <is>
          <t>181–365 dias</t>
        </is>
      </c>
      <c r="U1685" t="inlineStr">
        <is>
          <t>EdTech</t>
        </is>
      </c>
      <c r="V1685" t="inlineStr">
        <is>
          <t>US</t>
        </is>
      </c>
      <c r="W1685" t="inlineStr">
        <is>
          <t>organic</t>
        </is>
      </c>
    </row>
    <row r="1686">
      <c r="A1686" t="inlineStr">
        <is>
          <t>S-3a4336</t>
        </is>
      </c>
      <c r="B1686" t="inlineStr">
        <is>
          <t>A-c1dfe1</t>
        </is>
      </c>
      <c r="C1686" s="40" t="n">
        <v>45480</v>
      </c>
      <c r="D1686" s="40" t="n"/>
      <c r="E1686" t="n">
        <v>177</v>
      </c>
      <c r="F1686" t="n">
        <v>5174</v>
      </c>
      <c r="G1686" t="inlineStr">
        <is>
          <t>2024-S2</t>
        </is>
      </c>
      <c r="H1686" t="inlineStr">
        <is>
          <t>Sim</t>
        </is>
      </c>
      <c r="I1686" t="n">
        <v>0</v>
      </c>
      <c r="J1686" s="41" t="n"/>
      <c r="L1686" t="inlineStr"/>
      <c r="M1686" t="inlineStr">
        <is>
          <t>Enterprise</t>
        </is>
      </c>
      <c r="N1686" t="inlineStr">
        <is>
          <t>monthly</t>
        </is>
      </c>
      <c r="O1686" t="inlineStr">
        <is>
          <t>Pago</t>
        </is>
      </c>
      <c r="P1686" t="inlineStr">
        <is>
          <t>Sim</t>
        </is>
      </c>
      <c r="Q1686" t="inlineStr">
        <is>
          <t>Não</t>
        </is>
      </c>
      <c r="R1686" t="inlineStr">
        <is>
          <t>Sim</t>
        </is>
      </c>
      <c r="S1686" t="inlineStr">
        <is>
          <t>16–40</t>
        </is>
      </c>
      <c r="T1686" t="inlineStr">
        <is>
          <t>181–365 dias</t>
        </is>
      </c>
      <c r="U1686" t="inlineStr">
        <is>
          <t>DevTools</t>
        </is>
      </c>
      <c r="V1686" t="inlineStr">
        <is>
          <t>DE</t>
        </is>
      </c>
      <c r="W1686" t="inlineStr">
        <is>
          <t>ads</t>
        </is>
      </c>
    </row>
    <row r="1687">
      <c r="A1687" t="inlineStr">
        <is>
          <t>S-9a410c</t>
        </is>
      </c>
      <c r="B1687" t="inlineStr">
        <is>
          <t>A-d535f6</t>
        </is>
      </c>
      <c r="C1687" s="40" t="n">
        <v>45637</v>
      </c>
      <c r="D1687" s="40" t="n"/>
      <c r="E1687" t="n">
        <v>20</v>
      </c>
      <c r="F1687" t="n">
        <v>2254</v>
      </c>
      <c r="G1687" t="inlineStr">
        <is>
          <t>2024-S2</t>
        </is>
      </c>
      <c r="H1687" t="inlineStr">
        <is>
          <t>Não</t>
        </is>
      </c>
      <c r="I1687" t="n">
        <v>0</v>
      </c>
      <c r="J1687" s="41" t="n"/>
      <c r="L1687" t="inlineStr"/>
      <c r="M1687" t="inlineStr">
        <is>
          <t>Pro</t>
        </is>
      </c>
      <c r="N1687" t="inlineStr">
        <is>
          <t>annual</t>
        </is>
      </c>
      <c r="O1687" t="inlineStr">
        <is>
          <t>Pago</t>
        </is>
      </c>
      <c r="P1687" t="inlineStr">
        <is>
          <t>Sim</t>
        </is>
      </c>
      <c r="Q1687" t="inlineStr">
        <is>
          <t>Não</t>
        </is>
      </c>
      <c r="R1687" t="inlineStr">
        <is>
          <t>Sim</t>
        </is>
      </c>
      <c r="S1687" t="inlineStr">
        <is>
          <t>41+</t>
        </is>
      </c>
      <c r="T1687" t="inlineStr">
        <is>
          <t>91–180 dias</t>
        </is>
      </c>
      <c r="U1687" t="inlineStr">
        <is>
          <t>DevTools</t>
        </is>
      </c>
      <c r="V1687" t="inlineStr">
        <is>
          <t>US</t>
        </is>
      </c>
      <c r="W1687" t="inlineStr">
        <is>
          <t>organic</t>
        </is>
      </c>
    </row>
    <row r="1688">
      <c r="A1688" t="inlineStr">
        <is>
          <t>S-cd3f49</t>
        </is>
      </c>
      <c r="B1688" t="inlineStr">
        <is>
          <t>A-b2225d</t>
        </is>
      </c>
      <c r="C1688" s="40" t="n">
        <v>45434</v>
      </c>
      <c r="D1688" s="40" t="n"/>
      <c r="E1688" t="n">
        <v>223</v>
      </c>
      <c r="F1688" t="n">
        <v>0</v>
      </c>
      <c r="G1688" t="inlineStr">
        <is>
          <t>Até 2024-S1</t>
        </is>
      </c>
      <c r="H1688" t="inlineStr">
        <is>
          <t>Sim</t>
        </is>
      </c>
      <c r="I1688" t="n">
        <v>0</v>
      </c>
      <c r="J1688" s="41" t="n"/>
      <c r="L1688" t="inlineStr"/>
      <c r="M1688" t="inlineStr">
        <is>
          <t>Enterprise</t>
        </is>
      </c>
      <c r="N1688" t="inlineStr">
        <is>
          <t>annual</t>
        </is>
      </c>
      <c r="O1688" t="inlineStr">
        <is>
          <t>Trial</t>
        </is>
      </c>
      <c r="P1688" t="inlineStr">
        <is>
          <t>Sim</t>
        </is>
      </c>
      <c r="Q1688" t="inlineStr">
        <is>
          <t>Não</t>
        </is>
      </c>
      <c r="R1688" t="inlineStr">
        <is>
          <t>Não</t>
        </is>
      </c>
      <c r="S1688" t="inlineStr">
        <is>
          <t>41+</t>
        </is>
      </c>
      <c r="T1688" t="inlineStr">
        <is>
          <t>31–90 dias</t>
        </is>
      </c>
      <c r="U1688" t="inlineStr">
        <is>
          <t>FinTech</t>
        </is>
      </c>
      <c r="V1688" t="inlineStr">
        <is>
          <t>US</t>
        </is>
      </c>
      <c r="W1688" t="inlineStr">
        <is>
          <t>ads</t>
        </is>
      </c>
    </row>
    <row r="1689">
      <c r="A1689" t="inlineStr">
        <is>
          <t>S-896293</t>
        </is>
      </c>
      <c r="B1689" t="inlineStr">
        <is>
          <t>A-337bc1</t>
        </is>
      </c>
      <c r="C1689" s="40" t="n">
        <v>45547</v>
      </c>
      <c r="D1689" s="40" t="n"/>
      <c r="E1689" t="n">
        <v>110</v>
      </c>
      <c r="F1689" t="n">
        <v>0</v>
      </c>
      <c r="G1689" t="inlineStr">
        <is>
          <t>2024-S2</t>
        </is>
      </c>
      <c r="H1689" t="inlineStr">
        <is>
          <t>Sim</t>
        </is>
      </c>
      <c r="I1689" t="n">
        <v>0</v>
      </c>
      <c r="J1689" s="41" t="n"/>
      <c r="L1689" t="inlineStr"/>
      <c r="M1689" t="inlineStr">
        <is>
          <t>Basic</t>
        </is>
      </c>
      <c r="N1689" t="inlineStr">
        <is>
          <t>monthly</t>
        </is>
      </c>
      <c r="O1689" t="inlineStr">
        <is>
          <t>Trial</t>
        </is>
      </c>
      <c r="P1689" t="inlineStr">
        <is>
          <t>Sim</t>
        </is>
      </c>
      <c r="Q1689" t="inlineStr">
        <is>
          <t>Sim</t>
        </is>
      </c>
      <c r="R1689" t="inlineStr">
        <is>
          <t>Não</t>
        </is>
      </c>
      <c r="S1689" t="inlineStr">
        <is>
          <t>16–40</t>
        </is>
      </c>
      <c r="T1689" t="inlineStr">
        <is>
          <t>Mais de 365 dias</t>
        </is>
      </c>
      <c r="U1689" t="inlineStr">
        <is>
          <t>Cybersecurity</t>
        </is>
      </c>
      <c r="V1689" t="inlineStr">
        <is>
          <t>US</t>
        </is>
      </c>
      <c r="W1689" t="inlineStr">
        <is>
          <t>organic</t>
        </is>
      </c>
    </row>
    <row r="1690">
      <c r="A1690" t="inlineStr">
        <is>
          <t>S-643ccd</t>
        </is>
      </c>
      <c r="B1690" t="inlineStr">
        <is>
          <t>A-45ce7a</t>
        </is>
      </c>
      <c r="C1690" s="40" t="n">
        <v>45565</v>
      </c>
      <c r="D1690" s="40" t="n"/>
      <c r="E1690" t="n">
        <v>92</v>
      </c>
      <c r="F1690" t="n">
        <v>304</v>
      </c>
      <c r="G1690" t="inlineStr">
        <is>
          <t>2024-S2</t>
        </is>
      </c>
      <c r="H1690" t="inlineStr">
        <is>
          <t>Sim</t>
        </is>
      </c>
      <c r="I1690" t="n">
        <v>0</v>
      </c>
      <c r="J1690" s="41" t="n"/>
      <c r="L1690" t="inlineStr"/>
      <c r="M1690" t="inlineStr">
        <is>
          <t>Basic</t>
        </is>
      </c>
      <c r="N1690" t="inlineStr">
        <is>
          <t>annual</t>
        </is>
      </c>
      <c r="O1690" t="inlineStr">
        <is>
          <t>Pago</t>
        </is>
      </c>
      <c r="P1690" t="inlineStr">
        <is>
          <t>Não</t>
        </is>
      </c>
      <c r="Q1690" t="inlineStr">
        <is>
          <t>Não</t>
        </is>
      </c>
      <c r="R1690" t="inlineStr">
        <is>
          <t>Não</t>
        </is>
      </c>
      <c r="S1690" t="inlineStr">
        <is>
          <t>16–40</t>
        </is>
      </c>
      <c r="T1690" t="inlineStr">
        <is>
          <t>Mais de 365 dias</t>
        </is>
      </c>
      <c r="U1690" t="inlineStr">
        <is>
          <t>FinTech</t>
        </is>
      </c>
      <c r="V1690" t="inlineStr">
        <is>
          <t>US</t>
        </is>
      </c>
      <c r="W1690" t="inlineStr">
        <is>
          <t>ads</t>
        </is>
      </c>
    </row>
    <row r="1691">
      <c r="A1691" t="inlineStr">
        <is>
          <t>S-34f8ad</t>
        </is>
      </c>
      <c r="B1691" t="inlineStr">
        <is>
          <t>A-484819</t>
        </is>
      </c>
      <c r="C1691" s="40" t="n">
        <v>45434</v>
      </c>
      <c r="D1691" s="40" t="n"/>
      <c r="E1691" t="n">
        <v>223</v>
      </c>
      <c r="F1691" t="n">
        <v>342</v>
      </c>
      <c r="G1691" t="inlineStr">
        <is>
          <t>Até 2024-S1</t>
        </is>
      </c>
      <c r="H1691" t="inlineStr">
        <is>
          <t>Sim</t>
        </is>
      </c>
      <c r="I1691" t="n">
        <v>0</v>
      </c>
      <c r="J1691" s="41" t="n"/>
      <c r="L1691" t="inlineStr"/>
      <c r="M1691" t="inlineStr">
        <is>
          <t>Basic</t>
        </is>
      </c>
      <c r="N1691" t="inlineStr">
        <is>
          <t>annual</t>
        </is>
      </c>
      <c r="O1691" t="inlineStr">
        <is>
          <t>Pago</t>
        </is>
      </c>
      <c r="P1691" t="inlineStr">
        <is>
          <t>Sim</t>
        </is>
      </c>
      <c r="Q1691" t="inlineStr">
        <is>
          <t>Não</t>
        </is>
      </c>
      <c r="R1691" t="inlineStr">
        <is>
          <t>Não</t>
        </is>
      </c>
      <c r="S1691" t="inlineStr">
        <is>
          <t>16–40</t>
        </is>
      </c>
      <c r="T1691" t="inlineStr">
        <is>
          <t>Mais de 365 dias</t>
        </is>
      </c>
      <c r="U1691" t="inlineStr">
        <is>
          <t>HealthTech</t>
        </is>
      </c>
      <c r="V1691" t="inlineStr">
        <is>
          <t>US</t>
        </is>
      </c>
      <c r="W1691" t="inlineStr">
        <is>
          <t>organic</t>
        </is>
      </c>
    </row>
    <row r="1692">
      <c r="A1692" t="inlineStr">
        <is>
          <t>S-d85c2f</t>
        </is>
      </c>
      <c r="B1692" t="inlineStr">
        <is>
          <t>A-e6afc1</t>
        </is>
      </c>
      <c r="C1692" s="40" t="n">
        <v>45519</v>
      </c>
      <c r="D1692" s="40" t="n"/>
      <c r="E1692" t="n">
        <v>138</v>
      </c>
      <c r="F1692" t="n">
        <v>4165</v>
      </c>
      <c r="G1692" t="inlineStr">
        <is>
          <t>2024-S2</t>
        </is>
      </c>
      <c r="H1692" t="inlineStr">
        <is>
          <t>Sim</t>
        </is>
      </c>
      <c r="I1692" t="n">
        <v>0</v>
      </c>
      <c r="J1692" s="41" t="n"/>
      <c r="L1692" t="inlineStr"/>
      <c r="M1692" t="inlineStr">
        <is>
          <t>Pro</t>
        </is>
      </c>
      <c r="N1692" t="inlineStr">
        <is>
          <t>annual</t>
        </is>
      </c>
      <c r="O1692" t="inlineStr">
        <is>
          <t>Pago</t>
        </is>
      </c>
      <c r="P1692" t="inlineStr">
        <is>
          <t>Sim</t>
        </is>
      </c>
      <c r="Q1692" t="inlineStr">
        <is>
          <t>Não</t>
        </is>
      </c>
      <c r="R1692" t="inlineStr">
        <is>
          <t>Não</t>
        </is>
      </c>
      <c r="S1692" t="inlineStr">
        <is>
          <t>41+</t>
        </is>
      </c>
      <c r="T1692" t="inlineStr">
        <is>
          <t>Mais de 365 dias</t>
        </is>
      </c>
      <c r="U1692" t="inlineStr">
        <is>
          <t>DevTools</t>
        </is>
      </c>
      <c r="V1692" t="inlineStr">
        <is>
          <t>US</t>
        </is>
      </c>
      <c r="W1692" t="inlineStr">
        <is>
          <t>ads</t>
        </is>
      </c>
    </row>
    <row r="1693">
      <c r="A1693" t="inlineStr">
        <is>
          <t>S-826d19</t>
        </is>
      </c>
      <c r="B1693" t="inlineStr">
        <is>
          <t>A-5790f4</t>
        </is>
      </c>
      <c r="C1693" s="40" t="n">
        <v>45652</v>
      </c>
      <c r="D1693" s="40" t="n">
        <v>45655</v>
      </c>
      <c r="E1693" t="n">
        <v>3</v>
      </c>
      <c r="F1693" t="n">
        <v>1592</v>
      </c>
      <c r="G1693" t="inlineStr">
        <is>
          <t>2024-S2</t>
        </is>
      </c>
      <c r="H1693" t="inlineStr">
        <is>
          <t>Não</t>
        </is>
      </c>
      <c r="I1693" t="n">
        <v>1</v>
      </c>
      <c r="J1693" s="41" t="n">
        <v>45627</v>
      </c>
      <c r="K1693" t="n">
        <v>29</v>
      </c>
      <c r="L1693" t="inlineStr">
        <is>
          <t>Sim</t>
        </is>
      </c>
      <c r="M1693" t="inlineStr">
        <is>
          <t>Enterprise</t>
        </is>
      </c>
      <c r="N1693" t="inlineStr">
        <is>
          <t>annual</t>
        </is>
      </c>
      <c r="O1693" t="inlineStr">
        <is>
          <t>Pago</t>
        </is>
      </c>
      <c r="P1693" t="inlineStr">
        <is>
          <t>Sim</t>
        </is>
      </c>
      <c r="Q1693" t="inlineStr">
        <is>
          <t>Não</t>
        </is>
      </c>
      <c r="R1693" t="inlineStr">
        <is>
          <t>Não</t>
        </is>
      </c>
      <c r="S1693" t="inlineStr">
        <is>
          <t>6–15</t>
        </is>
      </c>
      <c r="T1693" t="inlineStr">
        <is>
          <t>Conta nova (≤ 30 dias)</t>
        </is>
      </c>
      <c r="U1693" t="inlineStr">
        <is>
          <t>FinTech</t>
        </is>
      </c>
      <c r="V1693" t="inlineStr">
        <is>
          <t>UK</t>
        </is>
      </c>
      <c r="W1693" t="inlineStr">
        <is>
          <t>event</t>
        </is>
      </c>
    </row>
    <row r="1694">
      <c r="A1694" t="inlineStr">
        <is>
          <t>S-323f3e</t>
        </is>
      </c>
      <c r="B1694" t="inlineStr">
        <is>
          <t>A-b48f73</t>
        </is>
      </c>
      <c r="C1694" s="40" t="n">
        <v>45653</v>
      </c>
      <c r="D1694" s="40" t="n"/>
      <c r="E1694" t="n">
        <v>4</v>
      </c>
      <c r="F1694" t="n">
        <v>3920</v>
      </c>
      <c r="G1694" t="inlineStr">
        <is>
          <t>2024-S2</t>
        </is>
      </c>
      <c r="H1694" t="inlineStr">
        <is>
          <t>Não</t>
        </is>
      </c>
      <c r="I1694" t="n">
        <v>0</v>
      </c>
      <c r="J1694" s="41" t="n"/>
      <c r="L1694" t="inlineStr"/>
      <c r="M1694" t="inlineStr">
        <is>
          <t>Pro</t>
        </is>
      </c>
      <c r="N1694" t="inlineStr">
        <is>
          <t>annual</t>
        </is>
      </c>
      <c r="O1694" t="inlineStr">
        <is>
          <t>Pago</t>
        </is>
      </c>
      <c r="P1694" t="inlineStr">
        <is>
          <t>Não</t>
        </is>
      </c>
      <c r="Q1694" t="inlineStr">
        <is>
          <t>Não</t>
        </is>
      </c>
      <c r="R1694" t="inlineStr">
        <is>
          <t>Não</t>
        </is>
      </c>
      <c r="S1694" t="inlineStr">
        <is>
          <t>41+</t>
        </is>
      </c>
      <c r="T1694" t="inlineStr">
        <is>
          <t>31–90 dias</t>
        </is>
      </c>
      <c r="U1694" t="inlineStr">
        <is>
          <t>EdTech</t>
        </is>
      </c>
      <c r="V1694" t="inlineStr">
        <is>
          <t>AU</t>
        </is>
      </c>
      <c r="W1694" t="inlineStr">
        <is>
          <t>event</t>
        </is>
      </c>
    </row>
    <row r="1695">
      <c r="A1695" t="inlineStr">
        <is>
          <t>S-202695</t>
        </is>
      </c>
      <c r="B1695" t="inlineStr">
        <is>
          <t>A-d535f6</t>
        </is>
      </c>
      <c r="C1695" s="40" t="n">
        <v>45558</v>
      </c>
      <c r="D1695" s="40" t="n"/>
      <c r="E1695" t="n">
        <v>99</v>
      </c>
      <c r="F1695" t="n">
        <v>228</v>
      </c>
      <c r="G1695" t="inlineStr">
        <is>
          <t>2024-S2</t>
        </is>
      </c>
      <c r="H1695" t="inlineStr">
        <is>
          <t>Sim</t>
        </is>
      </c>
      <c r="I1695" t="n">
        <v>0</v>
      </c>
      <c r="J1695" s="41" t="n"/>
      <c r="L1695" t="inlineStr"/>
      <c r="M1695" t="inlineStr">
        <is>
          <t>Basic</t>
        </is>
      </c>
      <c r="N1695" t="inlineStr">
        <is>
          <t>monthly</t>
        </is>
      </c>
      <c r="O1695" t="inlineStr">
        <is>
          <t>Pago</t>
        </is>
      </c>
      <c r="P1695" t="inlineStr">
        <is>
          <t>Sim</t>
        </is>
      </c>
      <c r="Q1695" t="inlineStr">
        <is>
          <t>Não</t>
        </is>
      </c>
      <c r="R1695" t="inlineStr">
        <is>
          <t>Não</t>
        </is>
      </c>
      <c r="S1695" t="inlineStr">
        <is>
          <t>6–15</t>
        </is>
      </c>
      <c r="T1695" t="inlineStr">
        <is>
          <t>Conta nova (≤ 30 dias)</t>
        </is>
      </c>
      <c r="U1695" t="inlineStr">
        <is>
          <t>DevTools</t>
        </is>
      </c>
      <c r="V1695" t="inlineStr">
        <is>
          <t>US</t>
        </is>
      </c>
      <c r="W1695" t="inlineStr">
        <is>
          <t>organic</t>
        </is>
      </c>
    </row>
    <row r="1696">
      <c r="A1696" t="inlineStr">
        <is>
          <t>S-905752</t>
        </is>
      </c>
      <c r="B1696" t="inlineStr">
        <is>
          <t>A-bcf664</t>
        </is>
      </c>
      <c r="C1696" s="40" t="n">
        <v>45533</v>
      </c>
      <c r="D1696" s="40" t="n"/>
      <c r="E1696" t="n">
        <v>124</v>
      </c>
      <c r="F1696" t="n">
        <v>570</v>
      </c>
      <c r="G1696" t="inlineStr">
        <is>
          <t>2024-S2</t>
        </is>
      </c>
      <c r="H1696" t="inlineStr">
        <is>
          <t>Sim</t>
        </is>
      </c>
      <c r="I1696" t="n">
        <v>0</v>
      </c>
      <c r="J1696" s="41" t="n"/>
      <c r="L1696" t="inlineStr"/>
      <c r="M1696" t="inlineStr">
        <is>
          <t>Basic</t>
        </is>
      </c>
      <c r="N1696" t="inlineStr">
        <is>
          <t>monthly</t>
        </is>
      </c>
      <c r="O1696" t="inlineStr">
        <is>
          <t>Pago</t>
        </is>
      </c>
      <c r="P1696" t="inlineStr">
        <is>
          <t>Sim</t>
        </is>
      </c>
      <c r="Q1696" t="inlineStr">
        <is>
          <t>Não</t>
        </is>
      </c>
      <c r="R1696" t="inlineStr">
        <is>
          <t>Não</t>
        </is>
      </c>
      <c r="S1696" t="inlineStr">
        <is>
          <t>16–40</t>
        </is>
      </c>
      <c r="T1696" t="inlineStr">
        <is>
          <t>Mais de 365 dias</t>
        </is>
      </c>
      <c r="U1696" t="inlineStr">
        <is>
          <t>DevTools</t>
        </is>
      </c>
      <c r="V1696" t="inlineStr">
        <is>
          <t>US</t>
        </is>
      </c>
      <c r="W1696" t="inlineStr">
        <is>
          <t>other</t>
        </is>
      </c>
    </row>
    <row r="1697">
      <c r="A1697" t="inlineStr">
        <is>
          <t>S-e53224</t>
        </is>
      </c>
      <c r="B1697" t="inlineStr">
        <is>
          <t>A-d82ef9</t>
        </is>
      </c>
      <c r="C1697" s="40" t="n">
        <v>45529</v>
      </c>
      <c r="D1697" s="40" t="n"/>
      <c r="E1697" t="n">
        <v>128</v>
      </c>
      <c r="F1697" t="n">
        <v>0</v>
      </c>
      <c r="G1697" t="inlineStr">
        <is>
          <t>2024-S2</t>
        </is>
      </c>
      <c r="H1697" t="inlineStr">
        <is>
          <t>Sim</t>
        </is>
      </c>
      <c r="I1697" t="n">
        <v>0</v>
      </c>
      <c r="J1697" s="41" t="n"/>
      <c r="L1697" t="inlineStr"/>
      <c r="M1697" t="inlineStr">
        <is>
          <t>Pro</t>
        </is>
      </c>
      <c r="N1697" t="inlineStr">
        <is>
          <t>annual</t>
        </is>
      </c>
      <c r="O1697" t="inlineStr">
        <is>
          <t>Trial</t>
        </is>
      </c>
      <c r="P1697" t="inlineStr">
        <is>
          <t>Sim</t>
        </is>
      </c>
      <c r="Q1697" t="inlineStr">
        <is>
          <t>Não</t>
        </is>
      </c>
      <c r="R1697" t="inlineStr">
        <is>
          <t>Sim</t>
        </is>
      </c>
      <c r="S1697" t="inlineStr">
        <is>
          <t>16–40</t>
        </is>
      </c>
      <c r="T1697" t="inlineStr">
        <is>
          <t>31–90 dias</t>
        </is>
      </c>
      <c r="U1697" t="inlineStr">
        <is>
          <t>EdTech</t>
        </is>
      </c>
      <c r="V1697" t="inlineStr">
        <is>
          <t>UK</t>
        </is>
      </c>
      <c r="W1697" t="inlineStr">
        <is>
          <t>other</t>
        </is>
      </c>
    </row>
    <row r="1698">
      <c r="A1698" t="inlineStr">
        <is>
          <t>S-040422</t>
        </is>
      </c>
      <c r="B1698" t="inlineStr">
        <is>
          <t>A-463db0</t>
        </is>
      </c>
      <c r="C1698" s="40" t="n">
        <v>45654</v>
      </c>
      <c r="D1698" s="40" t="n"/>
      <c r="E1698" t="n">
        <v>3</v>
      </c>
      <c r="F1698" t="n">
        <v>285</v>
      </c>
      <c r="G1698" t="inlineStr">
        <is>
          <t>2024-S2</t>
        </is>
      </c>
      <c r="H1698" t="inlineStr">
        <is>
          <t>Não</t>
        </is>
      </c>
      <c r="I1698" t="n">
        <v>0</v>
      </c>
      <c r="J1698" s="41" t="n"/>
      <c r="L1698" t="inlineStr"/>
      <c r="M1698" t="inlineStr">
        <is>
          <t>Basic</t>
        </is>
      </c>
      <c r="N1698" t="inlineStr">
        <is>
          <t>annual</t>
        </is>
      </c>
      <c r="O1698" t="inlineStr">
        <is>
          <t>Pago</t>
        </is>
      </c>
      <c r="P1698" t="inlineStr">
        <is>
          <t>Sim</t>
        </is>
      </c>
      <c r="Q1698" t="inlineStr">
        <is>
          <t>Não</t>
        </is>
      </c>
      <c r="R1698" t="inlineStr">
        <is>
          <t>Não</t>
        </is>
      </c>
      <c r="S1698" t="inlineStr">
        <is>
          <t>6–15</t>
        </is>
      </c>
      <c r="T1698" t="inlineStr">
        <is>
          <t>Conta nova (≤ 30 dias)</t>
        </is>
      </c>
      <c r="U1698" t="inlineStr">
        <is>
          <t>HealthTech</t>
        </is>
      </c>
      <c r="V1698" t="inlineStr">
        <is>
          <t>US</t>
        </is>
      </c>
      <c r="W1698" t="inlineStr">
        <is>
          <t>partner</t>
        </is>
      </c>
    </row>
    <row r="1699">
      <c r="A1699" t="inlineStr">
        <is>
          <t>S-aef80b</t>
        </is>
      </c>
      <c r="B1699" t="inlineStr">
        <is>
          <t>A-ccabf0</t>
        </is>
      </c>
      <c r="C1699" s="40" t="n">
        <v>45296</v>
      </c>
      <c r="D1699" s="40" t="n"/>
      <c r="E1699" t="n">
        <v>361</v>
      </c>
      <c r="F1699" t="n">
        <v>2587</v>
      </c>
      <c r="G1699" t="inlineStr">
        <is>
          <t>Até 2024-S1</t>
        </is>
      </c>
      <c r="H1699" t="inlineStr">
        <is>
          <t>Sim</t>
        </is>
      </c>
      <c r="I1699" t="n">
        <v>0</v>
      </c>
      <c r="J1699" s="41" t="n"/>
      <c r="L1699" t="inlineStr"/>
      <c r="M1699" t="inlineStr">
        <is>
          <t>Enterprise</t>
        </is>
      </c>
      <c r="N1699" t="inlineStr">
        <is>
          <t>annual</t>
        </is>
      </c>
      <c r="O1699" t="inlineStr">
        <is>
          <t>Pago</t>
        </is>
      </c>
      <c r="P1699" t="inlineStr">
        <is>
          <t>Sim</t>
        </is>
      </c>
      <c r="Q1699" t="inlineStr">
        <is>
          <t>Não</t>
        </is>
      </c>
      <c r="R1699" t="inlineStr">
        <is>
          <t>Não</t>
        </is>
      </c>
      <c r="S1699" t="inlineStr">
        <is>
          <t>6–15</t>
        </is>
      </c>
      <c r="T1699" t="inlineStr">
        <is>
          <t>31–90 dias</t>
        </is>
      </c>
      <c r="U1699" t="inlineStr">
        <is>
          <t>HealthTech</t>
        </is>
      </c>
      <c r="V1699" t="inlineStr">
        <is>
          <t>IN</t>
        </is>
      </c>
      <c r="W1699" t="inlineStr">
        <is>
          <t>organic</t>
        </is>
      </c>
    </row>
    <row r="1700">
      <c r="A1700" t="inlineStr">
        <is>
          <t>S-dda23d</t>
        </is>
      </c>
      <c r="B1700" t="inlineStr">
        <is>
          <t>A-1b707d</t>
        </is>
      </c>
      <c r="C1700" s="40" t="n">
        <v>45244</v>
      </c>
      <c r="D1700" s="40" t="n"/>
      <c r="E1700" t="n">
        <v>413</v>
      </c>
      <c r="F1700" t="n">
        <v>343</v>
      </c>
      <c r="G1700" t="inlineStr">
        <is>
          <t>Até 2024-S1</t>
        </is>
      </c>
      <c r="H1700" t="inlineStr">
        <is>
          <t>Sim</t>
        </is>
      </c>
      <c r="I1700" t="n">
        <v>0</v>
      </c>
      <c r="J1700" s="41" t="n"/>
      <c r="L1700" t="inlineStr"/>
      <c r="M1700" t="inlineStr">
        <is>
          <t>Pro</t>
        </is>
      </c>
      <c r="N1700" t="inlineStr">
        <is>
          <t>annual</t>
        </is>
      </c>
      <c r="O1700" t="inlineStr">
        <is>
          <t>Pago</t>
        </is>
      </c>
      <c r="P1700" t="inlineStr">
        <is>
          <t>Não</t>
        </is>
      </c>
      <c r="Q1700" t="inlineStr">
        <is>
          <t>Não</t>
        </is>
      </c>
      <c r="R1700" t="inlineStr">
        <is>
          <t>Não</t>
        </is>
      </c>
      <c r="S1700" t="inlineStr">
        <is>
          <t>6–15</t>
        </is>
      </c>
      <c r="T1700" t="inlineStr">
        <is>
          <t>91–180 dias</t>
        </is>
      </c>
      <c r="U1700" t="inlineStr">
        <is>
          <t>Cybersecurity</t>
        </is>
      </c>
      <c r="V1700" t="inlineStr">
        <is>
          <t>US</t>
        </is>
      </c>
      <c r="W1700" t="inlineStr">
        <is>
          <t>organic</t>
        </is>
      </c>
    </row>
    <row r="1701">
      <c r="A1701" t="inlineStr">
        <is>
          <t>S-d29830</t>
        </is>
      </c>
      <c r="B1701" t="inlineStr">
        <is>
          <t>A-684255</t>
        </is>
      </c>
      <c r="C1701" s="40" t="n">
        <v>45474</v>
      </c>
      <c r="D1701" s="40" t="n"/>
      <c r="E1701" t="n">
        <v>183</v>
      </c>
      <c r="F1701" t="n">
        <v>171</v>
      </c>
      <c r="G1701" t="inlineStr">
        <is>
          <t>2024-S2</t>
        </is>
      </c>
      <c r="H1701" t="inlineStr">
        <is>
          <t>Sim</t>
        </is>
      </c>
      <c r="I1701" t="n">
        <v>0</v>
      </c>
      <c r="J1701" s="41" t="n"/>
      <c r="L1701" t="inlineStr"/>
      <c r="M1701" t="inlineStr">
        <is>
          <t>Basic</t>
        </is>
      </c>
      <c r="N1701" t="inlineStr">
        <is>
          <t>annual</t>
        </is>
      </c>
      <c r="O1701" t="inlineStr">
        <is>
          <t>Pago</t>
        </is>
      </c>
      <c r="P1701" t="inlineStr">
        <is>
          <t>Sim</t>
        </is>
      </c>
      <c r="Q1701" t="inlineStr">
        <is>
          <t>Não</t>
        </is>
      </c>
      <c r="R1701" t="inlineStr">
        <is>
          <t>Não</t>
        </is>
      </c>
      <c r="S1701" t="inlineStr">
        <is>
          <t>6–15</t>
        </is>
      </c>
      <c r="T1701" t="inlineStr">
        <is>
          <t>31–90 dias</t>
        </is>
      </c>
      <c r="U1701" t="inlineStr">
        <is>
          <t>FinTech</t>
        </is>
      </c>
      <c r="V1701" t="inlineStr">
        <is>
          <t>US</t>
        </is>
      </c>
      <c r="W1701" t="inlineStr">
        <is>
          <t>ads</t>
        </is>
      </c>
    </row>
    <row r="1702">
      <c r="A1702" t="inlineStr">
        <is>
          <t>S-fc86d6</t>
        </is>
      </c>
      <c r="B1702" t="inlineStr">
        <is>
          <t>A-038089</t>
        </is>
      </c>
      <c r="C1702" s="40" t="n">
        <v>45470</v>
      </c>
      <c r="D1702" s="40" t="n"/>
      <c r="E1702" t="n">
        <v>187</v>
      </c>
      <c r="F1702" t="n">
        <v>245</v>
      </c>
      <c r="G1702" t="inlineStr">
        <is>
          <t>Até 2024-S1</t>
        </is>
      </c>
      <c r="H1702" t="inlineStr">
        <is>
          <t>Sim</t>
        </is>
      </c>
      <c r="I1702" t="n">
        <v>0</v>
      </c>
      <c r="J1702" s="41" t="n"/>
      <c r="L1702" t="inlineStr"/>
      <c r="M1702" t="inlineStr">
        <is>
          <t>Pro</t>
        </is>
      </c>
      <c r="N1702" t="inlineStr">
        <is>
          <t>annual</t>
        </is>
      </c>
      <c r="O1702" t="inlineStr">
        <is>
          <t>Pago</t>
        </is>
      </c>
      <c r="P1702" t="inlineStr">
        <is>
          <t>Sim</t>
        </is>
      </c>
      <c r="Q1702" t="inlineStr">
        <is>
          <t>Não</t>
        </is>
      </c>
      <c r="R1702" t="inlineStr">
        <is>
          <t>Não</t>
        </is>
      </c>
      <c r="S1702" t="inlineStr">
        <is>
          <t>1–5</t>
        </is>
      </c>
      <c r="T1702" t="inlineStr">
        <is>
          <t>181–365 dias</t>
        </is>
      </c>
      <c r="U1702" t="inlineStr">
        <is>
          <t>DevTools</t>
        </is>
      </c>
      <c r="V1702" t="inlineStr">
        <is>
          <t>FR</t>
        </is>
      </c>
      <c r="W1702" t="inlineStr">
        <is>
          <t>other</t>
        </is>
      </c>
    </row>
    <row r="1703">
      <c r="A1703" t="inlineStr">
        <is>
          <t>S-7179fd</t>
        </is>
      </c>
      <c r="B1703" t="inlineStr">
        <is>
          <t>A-bcf664</t>
        </is>
      </c>
      <c r="C1703" s="40" t="n">
        <v>45093</v>
      </c>
      <c r="D1703" s="40" t="n"/>
      <c r="E1703" t="n">
        <v>564</v>
      </c>
      <c r="F1703" t="n">
        <v>1121</v>
      </c>
      <c r="G1703" t="inlineStr">
        <is>
          <t>Até 2024-S1</t>
        </is>
      </c>
      <c r="H1703" t="inlineStr">
        <is>
          <t>Sim</t>
        </is>
      </c>
      <c r="I1703" t="n">
        <v>0</v>
      </c>
      <c r="J1703" s="41" t="n"/>
      <c r="L1703" t="inlineStr"/>
      <c r="M1703" t="inlineStr">
        <is>
          <t>Basic</t>
        </is>
      </c>
      <c r="N1703" t="inlineStr">
        <is>
          <t>monthly</t>
        </is>
      </c>
      <c r="O1703" t="inlineStr">
        <is>
          <t>Pago</t>
        </is>
      </c>
      <c r="P1703" t="inlineStr">
        <is>
          <t>Sim</t>
        </is>
      </c>
      <c r="Q1703" t="inlineStr">
        <is>
          <t>Não</t>
        </is>
      </c>
      <c r="R1703" t="inlineStr">
        <is>
          <t>Não</t>
        </is>
      </c>
      <c r="S1703" t="inlineStr">
        <is>
          <t>41+</t>
        </is>
      </c>
      <c r="T1703" t="inlineStr">
        <is>
          <t>Conta nova (≤ 30 dias)</t>
        </is>
      </c>
      <c r="U1703" t="inlineStr">
        <is>
          <t>DevTools</t>
        </is>
      </c>
      <c r="V1703" t="inlineStr">
        <is>
          <t>US</t>
        </is>
      </c>
      <c r="W1703" t="inlineStr">
        <is>
          <t>other</t>
        </is>
      </c>
    </row>
    <row r="1704">
      <c r="A1704" t="inlineStr">
        <is>
          <t>S-01daf5</t>
        </is>
      </c>
      <c r="B1704" t="inlineStr">
        <is>
          <t>A-9affe6</t>
        </is>
      </c>
      <c r="C1704" s="40" t="n">
        <v>45610</v>
      </c>
      <c r="D1704" s="40" t="n"/>
      <c r="E1704" t="n">
        <v>47</v>
      </c>
      <c r="F1704" t="n">
        <v>1127</v>
      </c>
      <c r="G1704" t="inlineStr">
        <is>
          <t>2024-S2</t>
        </is>
      </c>
      <c r="H1704" t="inlineStr">
        <is>
          <t>Sim</t>
        </is>
      </c>
      <c r="I1704" t="n">
        <v>0</v>
      </c>
      <c r="J1704" s="41" t="n"/>
      <c r="L1704" t="inlineStr"/>
      <c r="M1704" t="inlineStr">
        <is>
          <t>Pro</t>
        </is>
      </c>
      <c r="N1704" t="inlineStr">
        <is>
          <t>monthly</t>
        </is>
      </c>
      <c r="O1704" t="inlineStr">
        <is>
          <t>Pago</t>
        </is>
      </c>
      <c r="P1704" t="inlineStr">
        <is>
          <t>Sim</t>
        </is>
      </c>
      <c r="Q1704" t="inlineStr">
        <is>
          <t>Não</t>
        </is>
      </c>
      <c r="R1704" t="inlineStr">
        <is>
          <t>Não</t>
        </is>
      </c>
      <c r="S1704" t="inlineStr">
        <is>
          <t>16–40</t>
        </is>
      </c>
      <c r="T1704" t="inlineStr">
        <is>
          <t>Mais de 365 dias</t>
        </is>
      </c>
      <c r="U1704" t="inlineStr">
        <is>
          <t>Cybersecurity</t>
        </is>
      </c>
      <c r="V1704" t="inlineStr">
        <is>
          <t>US</t>
        </is>
      </c>
      <c r="W1704" t="inlineStr">
        <is>
          <t>other</t>
        </is>
      </c>
    </row>
    <row r="1705">
      <c r="A1705" t="inlineStr">
        <is>
          <t>S-916876</t>
        </is>
      </c>
      <c r="B1705" t="inlineStr">
        <is>
          <t>A-5ed98d</t>
        </is>
      </c>
      <c r="C1705" s="40" t="n">
        <v>45543</v>
      </c>
      <c r="D1705" s="40" t="n"/>
      <c r="E1705" t="n">
        <v>114</v>
      </c>
      <c r="F1705" t="n">
        <v>1176</v>
      </c>
      <c r="G1705" t="inlineStr">
        <is>
          <t>2024-S2</t>
        </is>
      </c>
      <c r="H1705" t="inlineStr">
        <is>
          <t>Sim</t>
        </is>
      </c>
      <c r="I1705" t="n">
        <v>0</v>
      </c>
      <c r="J1705" s="41" t="n"/>
      <c r="L1705" t="inlineStr"/>
      <c r="M1705" t="inlineStr">
        <is>
          <t>Pro</t>
        </is>
      </c>
      <c r="N1705" t="inlineStr">
        <is>
          <t>monthly</t>
        </is>
      </c>
      <c r="O1705" t="inlineStr">
        <is>
          <t>Pago</t>
        </is>
      </c>
      <c r="P1705" t="inlineStr">
        <is>
          <t>Sim</t>
        </is>
      </c>
      <c r="Q1705" t="inlineStr">
        <is>
          <t>Não</t>
        </is>
      </c>
      <c r="R1705" t="inlineStr">
        <is>
          <t>Não</t>
        </is>
      </c>
      <c r="S1705" t="inlineStr">
        <is>
          <t>16–40</t>
        </is>
      </c>
      <c r="T1705" t="inlineStr">
        <is>
          <t>31–90 dias</t>
        </is>
      </c>
      <c r="U1705" t="inlineStr">
        <is>
          <t>DevTools</t>
        </is>
      </c>
      <c r="V1705" t="inlineStr">
        <is>
          <t>US</t>
        </is>
      </c>
      <c r="W1705" t="inlineStr">
        <is>
          <t>partner</t>
        </is>
      </c>
    </row>
    <row r="1706">
      <c r="A1706" t="inlineStr">
        <is>
          <t>S-4eef1a</t>
        </is>
      </c>
      <c r="B1706" t="inlineStr">
        <is>
          <t>A-3a7284</t>
        </is>
      </c>
      <c r="C1706" s="40" t="n">
        <v>45644</v>
      </c>
      <c r="D1706" s="40" t="n"/>
      <c r="E1706" t="n">
        <v>13</v>
      </c>
      <c r="F1706" t="n">
        <v>589</v>
      </c>
      <c r="G1706" t="inlineStr">
        <is>
          <t>2024-S2</t>
        </is>
      </c>
      <c r="H1706" t="inlineStr">
        <is>
          <t>Não</t>
        </is>
      </c>
      <c r="I1706" t="n">
        <v>0</v>
      </c>
      <c r="J1706" s="41" t="n"/>
      <c r="L1706" t="inlineStr"/>
      <c r="M1706" t="inlineStr">
        <is>
          <t>Basic</t>
        </is>
      </c>
      <c r="N1706" t="inlineStr">
        <is>
          <t>monthly</t>
        </is>
      </c>
      <c r="O1706" t="inlineStr">
        <is>
          <t>Pago</t>
        </is>
      </c>
      <c r="P1706" t="inlineStr">
        <is>
          <t>Sim</t>
        </is>
      </c>
      <c r="Q1706" t="inlineStr">
        <is>
          <t>Não</t>
        </is>
      </c>
      <c r="R1706" t="inlineStr">
        <is>
          <t>Não</t>
        </is>
      </c>
      <c r="S1706" t="inlineStr">
        <is>
          <t>16–40</t>
        </is>
      </c>
      <c r="T1706" t="inlineStr">
        <is>
          <t>31–90 dias</t>
        </is>
      </c>
      <c r="U1706" t="inlineStr">
        <is>
          <t>FinTech</t>
        </is>
      </c>
      <c r="V1706" t="inlineStr">
        <is>
          <t>US</t>
        </is>
      </c>
      <c r="W1706" t="inlineStr">
        <is>
          <t>organic</t>
        </is>
      </c>
    </row>
    <row r="1707">
      <c r="A1707" t="inlineStr">
        <is>
          <t>S-166024</t>
        </is>
      </c>
      <c r="B1707" t="inlineStr">
        <is>
          <t>A-443b7c</t>
        </is>
      </c>
      <c r="C1707" s="40" t="n">
        <v>45585</v>
      </c>
      <c r="D1707" s="40" t="n"/>
      <c r="E1707" t="n">
        <v>72</v>
      </c>
      <c r="F1707" t="n">
        <v>456</v>
      </c>
      <c r="G1707" t="inlineStr">
        <is>
          <t>2024-S2</t>
        </is>
      </c>
      <c r="H1707" t="inlineStr">
        <is>
          <t>Sim</t>
        </is>
      </c>
      <c r="I1707" t="n">
        <v>0</v>
      </c>
      <c r="J1707" s="41" t="n"/>
      <c r="L1707" t="inlineStr"/>
      <c r="M1707" t="inlineStr">
        <is>
          <t>Basic</t>
        </is>
      </c>
      <c r="N1707" t="inlineStr">
        <is>
          <t>monthly</t>
        </is>
      </c>
      <c r="O1707" t="inlineStr">
        <is>
          <t>Pago</t>
        </is>
      </c>
      <c r="P1707" t="inlineStr">
        <is>
          <t>Sim</t>
        </is>
      </c>
      <c r="Q1707" t="inlineStr">
        <is>
          <t>Não</t>
        </is>
      </c>
      <c r="R1707" t="inlineStr">
        <is>
          <t>Não</t>
        </is>
      </c>
      <c r="S1707" t="inlineStr">
        <is>
          <t>16–40</t>
        </is>
      </c>
      <c r="T1707" t="inlineStr">
        <is>
          <t>31–90 dias</t>
        </is>
      </c>
      <c r="U1707" t="inlineStr">
        <is>
          <t>Cybersecurity</t>
        </is>
      </c>
      <c r="V1707" t="inlineStr">
        <is>
          <t>US</t>
        </is>
      </c>
      <c r="W1707" t="inlineStr">
        <is>
          <t>other</t>
        </is>
      </c>
    </row>
    <row r="1708">
      <c r="A1708" t="inlineStr">
        <is>
          <t>S-3ee288</t>
        </is>
      </c>
      <c r="B1708" t="inlineStr">
        <is>
          <t>A-05d3b3</t>
        </is>
      </c>
      <c r="C1708" s="40" t="n">
        <v>45566</v>
      </c>
      <c r="D1708" s="40" t="n"/>
      <c r="E1708" t="n">
        <v>91</v>
      </c>
      <c r="F1708" t="n">
        <v>3781</v>
      </c>
      <c r="G1708" t="inlineStr">
        <is>
          <t>2024-S2</t>
        </is>
      </c>
      <c r="H1708" t="inlineStr">
        <is>
          <t>Sim</t>
        </is>
      </c>
      <c r="I1708" t="n">
        <v>0</v>
      </c>
      <c r="J1708" s="41" t="n"/>
      <c r="L1708" t="inlineStr"/>
      <c r="M1708" t="inlineStr">
        <is>
          <t>Enterprise</t>
        </is>
      </c>
      <c r="N1708" t="inlineStr">
        <is>
          <t>annual</t>
        </is>
      </c>
      <c r="O1708" t="inlineStr">
        <is>
          <t>Pago</t>
        </is>
      </c>
      <c r="P1708" t="inlineStr">
        <is>
          <t>Sim</t>
        </is>
      </c>
      <c r="Q1708" t="inlineStr">
        <is>
          <t>Não</t>
        </is>
      </c>
      <c r="R1708" t="inlineStr">
        <is>
          <t>Não</t>
        </is>
      </c>
      <c r="S1708" t="inlineStr">
        <is>
          <t>16–40</t>
        </is>
      </c>
      <c r="T1708" t="inlineStr">
        <is>
          <t>Mais de 365 dias</t>
        </is>
      </c>
      <c r="U1708" t="inlineStr">
        <is>
          <t>DevTools</t>
        </is>
      </c>
      <c r="V1708" t="inlineStr">
        <is>
          <t>AU</t>
        </is>
      </c>
      <c r="W1708" t="inlineStr">
        <is>
          <t>ads</t>
        </is>
      </c>
    </row>
    <row r="1709">
      <c r="A1709" t="inlineStr">
        <is>
          <t>S-4da04b</t>
        </is>
      </c>
      <c r="B1709" t="inlineStr">
        <is>
          <t>A-54ecc2</t>
        </is>
      </c>
      <c r="C1709" s="40" t="n">
        <v>45551</v>
      </c>
      <c r="D1709" s="40" t="n"/>
      <c r="E1709" t="n">
        <v>106</v>
      </c>
      <c r="F1709" t="n">
        <v>343</v>
      </c>
      <c r="G1709" t="inlineStr">
        <is>
          <t>2024-S2</t>
        </is>
      </c>
      <c r="H1709" t="inlineStr">
        <is>
          <t>Sim</t>
        </is>
      </c>
      <c r="I1709" t="n">
        <v>0</v>
      </c>
      <c r="J1709" s="41" t="n"/>
      <c r="L1709" t="inlineStr"/>
      <c r="M1709" t="inlineStr">
        <is>
          <t>Pro</t>
        </is>
      </c>
      <c r="N1709" t="inlineStr">
        <is>
          <t>annual</t>
        </is>
      </c>
      <c r="O1709" t="inlineStr">
        <is>
          <t>Pago</t>
        </is>
      </c>
      <c r="P1709" t="inlineStr">
        <is>
          <t>Sim</t>
        </is>
      </c>
      <c r="Q1709" t="inlineStr">
        <is>
          <t>Não</t>
        </is>
      </c>
      <c r="R1709" t="inlineStr">
        <is>
          <t>Sim</t>
        </is>
      </c>
      <c r="S1709" t="inlineStr">
        <is>
          <t>6–15</t>
        </is>
      </c>
      <c r="T1709" t="inlineStr">
        <is>
          <t>Mais de 365 dias</t>
        </is>
      </c>
      <c r="U1709" t="inlineStr">
        <is>
          <t>Cybersecurity</t>
        </is>
      </c>
      <c r="V1709" t="inlineStr">
        <is>
          <t>US</t>
        </is>
      </c>
      <c r="W1709" t="inlineStr">
        <is>
          <t>partner</t>
        </is>
      </c>
    </row>
    <row r="1710">
      <c r="A1710" t="inlineStr">
        <is>
          <t>S-2d494e</t>
        </is>
      </c>
      <c r="B1710" t="inlineStr">
        <is>
          <t>A-922109</t>
        </is>
      </c>
      <c r="C1710" s="40" t="n">
        <v>45627</v>
      </c>
      <c r="D1710" s="40" t="n"/>
      <c r="E1710" t="n">
        <v>30</v>
      </c>
      <c r="F1710" t="n">
        <v>0</v>
      </c>
      <c r="G1710" t="inlineStr">
        <is>
          <t>2024-S2</t>
        </is>
      </c>
      <c r="H1710" t="inlineStr">
        <is>
          <t>Sim</t>
        </is>
      </c>
      <c r="I1710" t="n">
        <v>0</v>
      </c>
      <c r="J1710" s="41" t="n"/>
      <c r="L1710" t="inlineStr"/>
      <c r="M1710" t="inlineStr">
        <is>
          <t>Basic</t>
        </is>
      </c>
      <c r="N1710" t="inlineStr">
        <is>
          <t>monthly</t>
        </is>
      </c>
      <c r="O1710" t="inlineStr">
        <is>
          <t>Trial</t>
        </is>
      </c>
      <c r="P1710" t="inlineStr">
        <is>
          <t>Sim</t>
        </is>
      </c>
      <c r="Q1710" t="inlineStr">
        <is>
          <t>Não</t>
        </is>
      </c>
      <c r="R1710" t="inlineStr">
        <is>
          <t>Não</t>
        </is>
      </c>
      <c r="S1710" t="inlineStr">
        <is>
          <t>1–5</t>
        </is>
      </c>
      <c r="T1710" t="inlineStr">
        <is>
          <t>181–365 dias</t>
        </is>
      </c>
      <c r="U1710" t="inlineStr">
        <is>
          <t>Cybersecurity</t>
        </is>
      </c>
      <c r="V1710" t="inlineStr">
        <is>
          <t>US</t>
        </is>
      </c>
      <c r="W1710" t="inlineStr">
        <is>
          <t>ads</t>
        </is>
      </c>
    </row>
    <row r="1711">
      <c r="A1711" t="inlineStr">
        <is>
          <t>S-a80511</t>
        </is>
      </c>
      <c r="B1711" t="inlineStr">
        <is>
          <t>A-993085</t>
        </is>
      </c>
      <c r="C1711" s="40" t="n">
        <v>45549</v>
      </c>
      <c r="D1711" s="40" t="n"/>
      <c r="E1711" t="n">
        <v>108</v>
      </c>
      <c r="F1711" t="n">
        <v>1519</v>
      </c>
      <c r="G1711" t="inlineStr">
        <is>
          <t>2024-S2</t>
        </is>
      </c>
      <c r="H1711" t="inlineStr">
        <is>
          <t>Sim</t>
        </is>
      </c>
      <c r="I1711" t="n">
        <v>0</v>
      </c>
      <c r="J1711" s="41" t="n"/>
      <c r="L1711" t="inlineStr"/>
      <c r="M1711" t="inlineStr">
        <is>
          <t>Pro</t>
        </is>
      </c>
      <c r="N1711" t="inlineStr">
        <is>
          <t>annual</t>
        </is>
      </c>
      <c r="O1711" t="inlineStr">
        <is>
          <t>Pago</t>
        </is>
      </c>
      <c r="P1711" t="inlineStr">
        <is>
          <t>Sim</t>
        </is>
      </c>
      <c r="Q1711" t="inlineStr">
        <is>
          <t>Não</t>
        </is>
      </c>
      <c r="R1711" t="inlineStr">
        <is>
          <t>Não</t>
        </is>
      </c>
      <c r="S1711" t="inlineStr">
        <is>
          <t>16–40</t>
        </is>
      </c>
      <c r="T1711" t="inlineStr">
        <is>
          <t>Mais de 365 dias</t>
        </is>
      </c>
      <c r="U1711" t="inlineStr">
        <is>
          <t>HealthTech</t>
        </is>
      </c>
      <c r="V1711" t="inlineStr">
        <is>
          <t>US</t>
        </is>
      </c>
      <c r="W1711" t="inlineStr">
        <is>
          <t>ads</t>
        </is>
      </c>
    </row>
    <row r="1712">
      <c r="A1712" t="inlineStr">
        <is>
          <t>S-bc4da7</t>
        </is>
      </c>
      <c r="B1712" t="inlineStr">
        <is>
          <t>A-02cd81</t>
        </is>
      </c>
      <c r="C1712" s="40" t="n">
        <v>45545</v>
      </c>
      <c r="D1712" s="40" t="n"/>
      <c r="E1712" t="n">
        <v>112</v>
      </c>
      <c r="F1712" t="n">
        <v>0</v>
      </c>
      <c r="G1712" t="inlineStr">
        <is>
          <t>2024-S2</t>
        </is>
      </c>
      <c r="H1712" t="inlineStr">
        <is>
          <t>Sim</t>
        </is>
      </c>
      <c r="I1712" t="n">
        <v>0</v>
      </c>
      <c r="J1712" s="41" t="n"/>
      <c r="L1712" t="inlineStr"/>
      <c r="M1712" t="inlineStr">
        <is>
          <t>Basic</t>
        </is>
      </c>
      <c r="N1712" t="inlineStr">
        <is>
          <t>annual</t>
        </is>
      </c>
      <c r="O1712" t="inlineStr">
        <is>
          <t>Trial</t>
        </is>
      </c>
      <c r="P1712" t="inlineStr">
        <is>
          <t>Sim</t>
        </is>
      </c>
      <c r="Q1712" t="inlineStr">
        <is>
          <t>Não</t>
        </is>
      </c>
      <c r="R1712" t="inlineStr">
        <is>
          <t>Não</t>
        </is>
      </c>
      <c r="S1712" t="inlineStr">
        <is>
          <t>41+</t>
        </is>
      </c>
      <c r="T1712" t="inlineStr">
        <is>
          <t>91–180 dias</t>
        </is>
      </c>
      <c r="U1712" t="inlineStr">
        <is>
          <t>HealthTech</t>
        </is>
      </c>
      <c r="V1712" t="inlineStr">
        <is>
          <t>IN</t>
        </is>
      </c>
      <c r="W1712" t="inlineStr">
        <is>
          <t>other</t>
        </is>
      </c>
    </row>
    <row r="1713">
      <c r="A1713" t="inlineStr">
        <is>
          <t>S-149409</t>
        </is>
      </c>
      <c r="B1713" t="inlineStr">
        <is>
          <t>A-0cc442</t>
        </is>
      </c>
      <c r="C1713" s="40" t="n">
        <v>45550</v>
      </c>
      <c r="D1713" s="40" t="n">
        <v>45593</v>
      </c>
      <c r="E1713" t="n">
        <v>43</v>
      </c>
      <c r="F1713" t="n">
        <v>0</v>
      </c>
      <c r="G1713" t="inlineStr">
        <is>
          <t>2024-S2</t>
        </is>
      </c>
      <c r="H1713" t="inlineStr">
        <is>
          <t>Sim</t>
        </is>
      </c>
      <c r="I1713" t="n">
        <v>0</v>
      </c>
      <c r="J1713" s="41" t="n">
        <v>45566</v>
      </c>
      <c r="K1713" t="n">
        <v>28</v>
      </c>
      <c r="L1713" t="inlineStr">
        <is>
          <t>Não</t>
        </is>
      </c>
      <c r="M1713" t="inlineStr">
        <is>
          <t>Pro</t>
        </is>
      </c>
      <c r="N1713" t="inlineStr">
        <is>
          <t>monthly</t>
        </is>
      </c>
      <c r="O1713" t="inlineStr">
        <is>
          <t>Trial</t>
        </is>
      </c>
      <c r="P1713" t="inlineStr">
        <is>
          <t>Sim</t>
        </is>
      </c>
      <c r="Q1713" t="inlineStr">
        <is>
          <t>Sim</t>
        </is>
      </c>
      <c r="R1713" t="inlineStr">
        <is>
          <t>Sim</t>
        </is>
      </c>
      <c r="S1713" t="inlineStr">
        <is>
          <t>41+</t>
        </is>
      </c>
      <c r="T1713" t="inlineStr">
        <is>
          <t>31–90 dias</t>
        </is>
      </c>
      <c r="U1713" t="inlineStr">
        <is>
          <t>EdTech</t>
        </is>
      </c>
      <c r="V1713" t="inlineStr">
        <is>
          <t>US</t>
        </is>
      </c>
      <c r="W1713" t="inlineStr">
        <is>
          <t>organic</t>
        </is>
      </c>
    </row>
    <row r="1714">
      <c r="A1714" t="inlineStr">
        <is>
          <t>S-5488ba</t>
        </is>
      </c>
      <c r="B1714" t="inlineStr">
        <is>
          <t>A-d3c88e</t>
        </is>
      </c>
      <c r="C1714" s="40" t="n">
        <v>45639</v>
      </c>
      <c r="D1714" s="40" t="n"/>
      <c r="E1714" t="n">
        <v>18</v>
      </c>
      <c r="F1714" t="n">
        <v>3184</v>
      </c>
      <c r="G1714" t="inlineStr">
        <is>
          <t>2024-S2</t>
        </is>
      </c>
      <c r="H1714" t="inlineStr">
        <is>
          <t>Não</t>
        </is>
      </c>
      <c r="I1714" t="n">
        <v>0</v>
      </c>
      <c r="J1714" s="41" t="n"/>
      <c r="L1714" t="inlineStr"/>
      <c r="M1714" t="inlineStr">
        <is>
          <t>Enterprise</t>
        </is>
      </c>
      <c r="N1714" t="inlineStr">
        <is>
          <t>annual</t>
        </is>
      </c>
      <c r="O1714" t="inlineStr">
        <is>
          <t>Pago</t>
        </is>
      </c>
      <c r="P1714" t="inlineStr">
        <is>
          <t>Sim</t>
        </is>
      </c>
      <c r="Q1714" t="inlineStr">
        <is>
          <t>Não</t>
        </is>
      </c>
      <c r="R1714" t="inlineStr">
        <is>
          <t>Não</t>
        </is>
      </c>
      <c r="S1714" t="inlineStr">
        <is>
          <t>16–40</t>
        </is>
      </c>
      <c r="T1714" t="inlineStr">
        <is>
          <t>31–90 dias</t>
        </is>
      </c>
      <c r="U1714" t="inlineStr">
        <is>
          <t>DevTools</t>
        </is>
      </c>
      <c r="V1714" t="inlineStr">
        <is>
          <t>US</t>
        </is>
      </c>
      <c r="W1714" t="inlineStr">
        <is>
          <t>event</t>
        </is>
      </c>
    </row>
    <row r="1715">
      <c r="A1715" t="inlineStr">
        <is>
          <t>S-d5ce9f</t>
        </is>
      </c>
      <c r="B1715" t="inlineStr">
        <is>
          <t>A-acb7f7</t>
        </is>
      </c>
      <c r="C1715" s="40" t="n">
        <v>45342</v>
      </c>
      <c r="D1715" s="40" t="n"/>
      <c r="E1715" t="n">
        <v>315</v>
      </c>
      <c r="F1715" t="n">
        <v>741</v>
      </c>
      <c r="G1715" t="inlineStr">
        <is>
          <t>Até 2024-S1</t>
        </is>
      </c>
      <c r="H1715" t="inlineStr">
        <is>
          <t>Sim</t>
        </is>
      </c>
      <c r="I1715" t="n">
        <v>0</v>
      </c>
      <c r="J1715" s="41" t="n"/>
      <c r="L1715" t="inlineStr"/>
      <c r="M1715" t="inlineStr">
        <is>
          <t>Basic</t>
        </is>
      </c>
      <c r="N1715" t="inlineStr">
        <is>
          <t>monthly</t>
        </is>
      </c>
      <c r="O1715" t="inlineStr">
        <is>
          <t>Pago</t>
        </is>
      </c>
      <c r="P1715" t="inlineStr">
        <is>
          <t>Sim</t>
        </is>
      </c>
      <c r="Q1715" t="inlineStr">
        <is>
          <t>Não</t>
        </is>
      </c>
      <c r="R1715" t="inlineStr">
        <is>
          <t>Não</t>
        </is>
      </c>
      <c r="S1715" t="inlineStr">
        <is>
          <t>16–40</t>
        </is>
      </c>
      <c r="T1715" t="inlineStr">
        <is>
          <t>31–90 dias</t>
        </is>
      </c>
      <c r="U1715" t="inlineStr">
        <is>
          <t>EdTech</t>
        </is>
      </c>
      <c r="V1715" t="inlineStr">
        <is>
          <t>US</t>
        </is>
      </c>
      <c r="W1715" t="inlineStr">
        <is>
          <t>ads</t>
        </is>
      </c>
    </row>
    <row r="1716">
      <c r="A1716" t="inlineStr">
        <is>
          <t>S-680dbe</t>
        </is>
      </c>
      <c r="B1716" t="inlineStr">
        <is>
          <t>A-b07b56</t>
        </is>
      </c>
      <c r="C1716" s="40" t="n">
        <v>45644</v>
      </c>
      <c r="D1716" s="40" t="n"/>
      <c r="E1716" t="n">
        <v>13</v>
      </c>
      <c r="F1716" t="n">
        <v>4975</v>
      </c>
      <c r="G1716" t="inlineStr">
        <is>
          <t>2024-S2</t>
        </is>
      </c>
      <c r="H1716" t="inlineStr">
        <is>
          <t>Não</t>
        </is>
      </c>
      <c r="I1716" t="n">
        <v>0</v>
      </c>
      <c r="J1716" s="41" t="n"/>
      <c r="L1716" t="inlineStr"/>
      <c r="M1716" t="inlineStr">
        <is>
          <t>Enterprise</t>
        </is>
      </c>
      <c r="N1716" t="inlineStr">
        <is>
          <t>annual</t>
        </is>
      </c>
      <c r="O1716" t="inlineStr">
        <is>
          <t>Pago</t>
        </is>
      </c>
      <c r="P1716" t="inlineStr">
        <is>
          <t>Sim</t>
        </is>
      </c>
      <c r="Q1716" t="inlineStr">
        <is>
          <t>Não</t>
        </is>
      </c>
      <c r="R1716" t="inlineStr">
        <is>
          <t>Não</t>
        </is>
      </c>
      <c r="S1716" t="inlineStr">
        <is>
          <t>16–40</t>
        </is>
      </c>
      <c r="T1716" t="inlineStr">
        <is>
          <t>31–90 dias</t>
        </is>
      </c>
      <c r="U1716" t="inlineStr">
        <is>
          <t>DevTools</t>
        </is>
      </c>
      <c r="V1716" t="inlineStr">
        <is>
          <t>US</t>
        </is>
      </c>
      <c r="W1716" t="inlineStr">
        <is>
          <t>event</t>
        </is>
      </c>
    </row>
    <row r="1717">
      <c r="A1717" t="inlineStr">
        <is>
          <t>S-129a62</t>
        </is>
      </c>
      <c r="B1717" t="inlineStr">
        <is>
          <t>A-8bde0c</t>
        </is>
      </c>
      <c r="C1717" s="40" t="n">
        <v>45641</v>
      </c>
      <c r="D1717" s="40" t="n"/>
      <c r="E1717" t="n">
        <v>16</v>
      </c>
      <c r="F1717" t="n">
        <v>0</v>
      </c>
      <c r="G1717" t="inlineStr">
        <is>
          <t>2024-S2</t>
        </is>
      </c>
      <c r="H1717" t="inlineStr">
        <is>
          <t>Não</t>
        </is>
      </c>
      <c r="I1717" t="n">
        <v>0</v>
      </c>
      <c r="J1717" s="41" t="n"/>
      <c r="L1717" t="inlineStr"/>
      <c r="M1717" t="inlineStr">
        <is>
          <t>Basic</t>
        </is>
      </c>
      <c r="N1717" t="inlineStr">
        <is>
          <t>monthly</t>
        </is>
      </c>
      <c r="O1717" t="inlineStr">
        <is>
          <t>Trial</t>
        </is>
      </c>
      <c r="P1717" t="inlineStr">
        <is>
          <t>Não</t>
        </is>
      </c>
      <c r="Q1717" t="inlineStr">
        <is>
          <t>Não</t>
        </is>
      </c>
      <c r="R1717" t="inlineStr">
        <is>
          <t>Não</t>
        </is>
      </c>
      <c r="S1717" t="inlineStr">
        <is>
          <t>16–40</t>
        </is>
      </c>
      <c r="T1717" t="inlineStr">
        <is>
          <t>31–90 dias</t>
        </is>
      </c>
      <c r="U1717" t="inlineStr">
        <is>
          <t>DevTools</t>
        </is>
      </c>
      <c r="V1717" t="inlineStr">
        <is>
          <t>US</t>
        </is>
      </c>
      <c r="W1717" t="inlineStr">
        <is>
          <t>organic</t>
        </is>
      </c>
    </row>
    <row r="1718">
      <c r="A1718" t="inlineStr">
        <is>
          <t>S-b821f4</t>
        </is>
      </c>
      <c r="B1718" t="inlineStr">
        <is>
          <t>A-adc1f3</t>
        </is>
      </c>
      <c r="C1718" s="40" t="n">
        <v>45647</v>
      </c>
      <c r="D1718" s="40" t="n"/>
      <c r="E1718" t="n">
        <v>10</v>
      </c>
      <c r="F1718" t="n">
        <v>995</v>
      </c>
      <c r="G1718" t="inlineStr">
        <is>
          <t>2024-S2</t>
        </is>
      </c>
      <c r="H1718" t="inlineStr">
        <is>
          <t>Não</t>
        </is>
      </c>
      <c r="I1718" t="n">
        <v>0</v>
      </c>
      <c r="J1718" s="41" t="n"/>
      <c r="L1718" t="inlineStr"/>
      <c r="M1718" t="inlineStr">
        <is>
          <t>Enterprise</t>
        </is>
      </c>
      <c r="N1718" t="inlineStr">
        <is>
          <t>monthly</t>
        </is>
      </c>
      <c r="O1718" t="inlineStr">
        <is>
          <t>Pago</t>
        </is>
      </c>
      <c r="P1718" t="inlineStr">
        <is>
          <t>Sim</t>
        </is>
      </c>
      <c r="Q1718" t="inlineStr">
        <is>
          <t>Não</t>
        </is>
      </c>
      <c r="R1718" t="inlineStr">
        <is>
          <t>Não</t>
        </is>
      </c>
      <c r="S1718" t="inlineStr">
        <is>
          <t>1–5</t>
        </is>
      </c>
      <c r="T1718" t="inlineStr">
        <is>
          <t>91–180 dias</t>
        </is>
      </c>
      <c r="U1718" t="inlineStr">
        <is>
          <t>Cybersecurity</t>
        </is>
      </c>
      <c r="V1718" t="inlineStr">
        <is>
          <t>US</t>
        </is>
      </c>
      <c r="W1718" t="inlineStr">
        <is>
          <t>organic</t>
        </is>
      </c>
    </row>
    <row r="1719">
      <c r="A1719" t="inlineStr">
        <is>
          <t>S-b5d3cc</t>
        </is>
      </c>
      <c r="B1719" t="inlineStr">
        <is>
          <t>A-d3c88e</t>
        </is>
      </c>
      <c r="C1719" s="40" t="n">
        <v>45655</v>
      </c>
      <c r="D1719" s="40" t="n"/>
      <c r="E1719" t="n">
        <v>2</v>
      </c>
      <c r="F1719" t="n">
        <v>3184</v>
      </c>
      <c r="G1719" t="inlineStr">
        <is>
          <t>2024-S2</t>
        </is>
      </c>
      <c r="H1719" t="inlineStr">
        <is>
          <t>Não</t>
        </is>
      </c>
      <c r="I1719" t="n">
        <v>0</v>
      </c>
      <c r="J1719" s="41" t="n"/>
      <c r="L1719" t="inlineStr"/>
      <c r="M1719" t="inlineStr">
        <is>
          <t>Enterprise</t>
        </is>
      </c>
      <c r="N1719" t="inlineStr">
        <is>
          <t>monthly</t>
        </is>
      </c>
      <c r="O1719" t="inlineStr">
        <is>
          <t>Pago</t>
        </is>
      </c>
      <c r="P1719" t="inlineStr">
        <is>
          <t>Sim</t>
        </is>
      </c>
      <c r="Q1719" t="inlineStr">
        <is>
          <t>Não</t>
        </is>
      </c>
      <c r="R1719" t="inlineStr">
        <is>
          <t>Não</t>
        </is>
      </c>
      <c r="S1719" t="inlineStr">
        <is>
          <t>16–40</t>
        </is>
      </c>
      <c r="T1719" t="inlineStr">
        <is>
          <t>31–90 dias</t>
        </is>
      </c>
      <c r="U1719" t="inlineStr">
        <is>
          <t>DevTools</t>
        </is>
      </c>
      <c r="V1719" t="inlineStr">
        <is>
          <t>US</t>
        </is>
      </c>
      <c r="W1719" t="inlineStr">
        <is>
          <t>event</t>
        </is>
      </c>
    </row>
    <row r="1720">
      <c r="A1720" t="inlineStr">
        <is>
          <t>S-115510</t>
        </is>
      </c>
      <c r="B1720" t="inlineStr">
        <is>
          <t>A-3b37d9</t>
        </is>
      </c>
      <c r="C1720" s="40" t="n">
        <v>45440</v>
      </c>
      <c r="D1720" s="40" t="n"/>
      <c r="E1720" t="n">
        <v>217</v>
      </c>
      <c r="F1720" t="n">
        <v>0</v>
      </c>
      <c r="G1720" t="inlineStr">
        <is>
          <t>Até 2024-S1</t>
        </is>
      </c>
      <c r="H1720" t="inlineStr">
        <is>
          <t>Sim</t>
        </is>
      </c>
      <c r="I1720" t="n">
        <v>0</v>
      </c>
      <c r="J1720" s="41" t="n"/>
      <c r="L1720" t="inlineStr"/>
      <c r="M1720" t="inlineStr">
        <is>
          <t>Enterprise</t>
        </is>
      </c>
      <c r="N1720" t="inlineStr">
        <is>
          <t>monthly</t>
        </is>
      </c>
      <c r="O1720" t="inlineStr">
        <is>
          <t>Trial</t>
        </is>
      </c>
      <c r="P1720" t="inlineStr">
        <is>
          <t>Sim</t>
        </is>
      </c>
      <c r="Q1720" t="inlineStr">
        <is>
          <t>Não</t>
        </is>
      </c>
      <c r="R1720" t="inlineStr">
        <is>
          <t>Não</t>
        </is>
      </c>
      <c r="S1720" t="inlineStr">
        <is>
          <t>16–40</t>
        </is>
      </c>
      <c r="T1720" t="inlineStr">
        <is>
          <t>Mais de 365 dias</t>
        </is>
      </c>
      <c r="U1720" t="inlineStr">
        <is>
          <t>FinTech</t>
        </is>
      </c>
      <c r="V1720" t="inlineStr">
        <is>
          <t>US</t>
        </is>
      </c>
      <c r="W1720" t="inlineStr">
        <is>
          <t>event</t>
        </is>
      </c>
    </row>
    <row r="1721">
      <c r="A1721" t="inlineStr">
        <is>
          <t>S-244df8</t>
        </is>
      </c>
      <c r="B1721" t="inlineStr">
        <is>
          <t>A-94d3da</t>
        </is>
      </c>
      <c r="C1721" s="40" t="n">
        <v>45593</v>
      </c>
      <c r="D1721" s="40" t="n"/>
      <c r="E1721" t="n">
        <v>64</v>
      </c>
      <c r="F1721" t="n">
        <v>779</v>
      </c>
      <c r="G1721" t="inlineStr">
        <is>
          <t>2024-S2</t>
        </is>
      </c>
      <c r="H1721" t="inlineStr">
        <is>
          <t>Sim</t>
        </is>
      </c>
      <c r="I1721" t="n">
        <v>0</v>
      </c>
      <c r="J1721" s="41" t="n"/>
      <c r="L1721" t="inlineStr"/>
      <c r="M1721" t="inlineStr">
        <is>
          <t>Basic</t>
        </is>
      </c>
      <c r="N1721" t="inlineStr">
        <is>
          <t>monthly</t>
        </is>
      </c>
      <c r="O1721" t="inlineStr">
        <is>
          <t>Pago</t>
        </is>
      </c>
      <c r="P1721" t="inlineStr">
        <is>
          <t>Sim</t>
        </is>
      </c>
      <c r="Q1721" t="inlineStr">
        <is>
          <t>Não</t>
        </is>
      </c>
      <c r="R1721" t="inlineStr">
        <is>
          <t>Não</t>
        </is>
      </c>
      <c r="S1721" t="inlineStr">
        <is>
          <t>41+</t>
        </is>
      </c>
      <c r="T1721" t="inlineStr">
        <is>
          <t>Mais de 365 dias</t>
        </is>
      </c>
      <c r="U1721" t="inlineStr">
        <is>
          <t>HealthTech</t>
        </is>
      </c>
      <c r="V1721" t="inlineStr">
        <is>
          <t>US</t>
        </is>
      </c>
      <c r="W1721" t="inlineStr">
        <is>
          <t>other</t>
        </is>
      </c>
    </row>
    <row r="1722">
      <c r="A1722" t="inlineStr">
        <is>
          <t>S-688851</t>
        </is>
      </c>
      <c r="B1722" t="inlineStr">
        <is>
          <t>A-50f3f7</t>
        </is>
      </c>
      <c r="C1722" s="40" t="n">
        <v>45387</v>
      </c>
      <c r="D1722" s="40" t="n"/>
      <c r="E1722" t="n">
        <v>270</v>
      </c>
      <c r="F1722" t="n">
        <v>969</v>
      </c>
      <c r="G1722" t="inlineStr">
        <is>
          <t>Até 2024-S1</t>
        </is>
      </c>
      <c r="H1722" t="inlineStr">
        <is>
          <t>Sim</t>
        </is>
      </c>
      <c r="I1722" t="n">
        <v>0</v>
      </c>
      <c r="J1722" s="41" t="n"/>
      <c r="L1722" t="inlineStr"/>
      <c r="M1722" t="inlineStr">
        <is>
          <t>Basic</t>
        </is>
      </c>
      <c r="N1722" t="inlineStr">
        <is>
          <t>annual</t>
        </is>
      </c>
      <c r="O1722" t="inlineStr">
        <is>
          <t>Pago</t>
        </is>
      </c>
      <c r="P1722" t="inlineStr">
        <is>
          <t>Sim</t>
        </is>
      </c>
      <c r="Q1722" t="inlineStr">
        <is>
          <t>Não</t>
        </is>
      </c>
      <c r="R1722" t="inlineStr">
        <is>
          <t>Não</t>
        </is>
      </c>
      <c r="S1722" t="inlineStr">
        <is>
          <t>41+</t>
        </is>
      </c>
      <c r="T1722" t="inlineStr">
        <is>
          <t>91–180 dias</t>
        </is>
      </c>
      <c r="U1722" t="inlineStr">
        <is>
          <t>HealthTech</t>
        </is>
      </c>
      <c r="V1722" t="inlineStr">
        <is>
          <t>US</t>
        </is>
      </c>
      <c r="W1722" t="inlineStr">
        <is>
          <t>partner</t>
        </is>
      </c>
    </row>
    <row r="1723">
      <c r="A1723" t="inlineStr">
        <is>
          <t>S-36aedb</t>
        </is>
      </c>
      <c r="B1723" t="inlineStr">
        <is>
          <t>A-2bc93d</t>
        </is>
      </c>
      <c r="C1723" s="40" t="n">
        <v>45545</v>
      </c>
      <c r="D1723" s="40" t="n"/>
      <c r="E1723" t="n">
        <v>112</v>
      </c>
      <c r="F1723" t="n">
        <v>2786</v>
      </c>
      <c r="G1723" t="inlineStr">
        <is>
          <t>2024-S2</t>
        </is>
      </c>
      <c r="H1723" t="inlineStr">
        <is>
          <t>Sim</t>
        </is>
      </c>
      <c r="I1723" t="n">
        <v>0</v>
      </c>
      <c r="J1723" s="41" t="n"/>
      <c r="L1723" t="inlineStr"/>
      <c r="M1723" t="inlineStr">
        <is>
          <t>Enterprise</t>
        </is>
      </c>
      <c r="N1723" t="inlineStr">
        <is>
          <t>annual</t>
        </is>
      </c>
      <c r="O1723" t="inlineStr">
        <is>
          <t>Pago</t>
        </is>
      </c>
      <c r="P1723" t="inlineStr">
        <is>
          <t>Não</t>
        </is>
      </c>
      <c r="Q1723" t="inlineStr">
        <is>
          <t>Sim</t>
        </is>
      </c>
      <c r="R1723" t="inlineStr">
        <is>
          <t>Não</t>
        </is>
      </c>
      <c r="S1723" t="inlineStr">
        <is>
          <t>6–15</t>
        </is>
      </c>
      <c r="T1723" t="inlineStr">
        <is>
          <t>Mais de 365 dias</t>
        </is>
      </c>
      <c r="U1723" t="inlineStr">
        <is>
          <t>HealthTech</t>
        </is>
      </c>
      <c r="V1723" t="inlineStr">
        <is>
          <t>US</t>
        </is>
      </c>
      <c r="W1723" t="inlineStr">
        <is>
          <t>event</t>
        </is>
      </c>
    </row>
    <row r="1724">
      <c r="A1724" t="inlineStr">
        <is>
          <t>S-642365</t>
        </is>
      </c>
      <c r="B1724" t="inlineStr">
        <is>
          <t>A-bd4513</t>
        </is>
      </c>
      <c r="C1724" s="40" t="n">
        <v>45639</v>
      </c>
      <c r="D1724" s="40" t="n"/>
      <c r="E1724" t="n">
        <v>18</v>
      </c>
      <c r="F1724" t="n">
        <v>950</v>
      </c>
      <c r="G1724" t="inlineStr">
        <is>
          <t>2024-S2</t>
        </is>
      </c>
      <c r="H1724" t="inlineStr">
        <is>
          <t>Não</t>
        </is>
      </c>
      <c r="I1724" t="n">
        <v>0</v>
      </c>
      <c r="J1724" s="41" t="n"/>
      <c r="L1724" t="inlineStr"/>
      <c r="M1724" t="inlineStr">
        <is>
          <t>Basic</t>
        </is>
      </c>
      <c r="N1724" t="inlineStr">
        <is>
          <t>annual</t>
        </is>
      </c>
      <c r="O1724" t="inlineStr">
        <is>
          <t>Pago</t>
        </is>
      </c>
      <c r="P1724" t="inlineStr">
        <is>
          <t>Sim</t>
        </is>
      </c>
      <c r="Q1724" t="inlineStr">
        <is>
          <t>Não</t>
        </is>
      </c>
      <c r="R1724" t="inlineStr">
        <is>
          <t>Não</t>
        </is>
      </c>
      <c r="S1724" t="inlineStr">
        <is>
          <t>41+</t>
        </is>
      </c>
      <c r="T1724" t="inlineStr">
        <is>
          <t>31–90 dias</t>
        </is>
      </c>
      <c r="U1724" t="inlineStr">
        <is>
          <t>DevTools</t>
        </is>
      </c>
      <c r="V1724" t="inlineStr">
        <is>
          <t>AU</t>
        </is>
      </c>
      <c r="W1724" t="inlineStr">
        <is>
          <t>event</t>
        </is>
      </c>
    </row>
    <row r="1725">
      <c r="A1725" t="inlineStr">
        <is>
          <t>S-4d47e3</t>
        </is>
      </c>
      <c r="B1725" t="inlineStr">
        <is>
          <t>A-7f4db3</t>
        </is>
      </c>
      <c r="C1725" s="40" t="n">
        <v>45013</v>
      </c>
      <c r="D1725" s="40" t="n">
        <v>45460</v>
      </c>
      <c r="E1725" t="n">
        <v>447</v>
      </c>
      <c r="F1725" t="n">
        <v>196</v>
      </c>
      <c r="G1725" t="inlineStr">
        <is>
          <t>Até 2024-S1</t>
        </is>
      </c>
      <c r="H1725" t="inlineStr">
        <is>
          <t>Sim</t>
        </is>
      </c>
      <c r="I1725" t="n">
        <v>0</v>
      </c>
      <c r="J1725" s="41" t="n">
        <v>45444</v>
      </c>
      <c r="K1725" t="n">
        <v>17</v>
      </c>
      <c r="L1725" t="inlineStr">
        <is>
          <t>Não</t>
        </is>
      </c>
      <c r="M1725" t="inlineStr">
        <is>
          <t>Pro</t>
        </is>
      </c>
      <c r="N1725" t="inlineStr">
        <is>
          <t>monthly</t>
        </is>
      </c>
      <c r="O1725" t="inlineStr">
        <is>
          <t>Pago</t>
        </is>
      </c>
      <c r="P1725" t="inlineStr">
        <is>
          <t>Sim</t>
        </is>
      </c>
      <c r="Q1725" t="inlineStr">
        <is>
          <t>Não</t>
        </is>
      </c>
      <c r="R1725" t="inlineStr">
        <is>
          <t>Não</t>
        </is>
      </c>
      <c r="S1725" t="inlineStr">
        <is>
          <t>1–5</t>
        </is>
      </c>
      <c r="T1725" t="inlineStr">
        <is>
          <t>Conta nova (≤ 30 dias)</t>
        </is>
      </c>
      <c r="U1725" t="inlineStr">
        <is>
          <t>FinTech</t>
        </is>
      </c>
      <c r="V1725" t="inlineStr">
        <is>
          <t>US</t>
        </is>
      </c>
      <c r="W1725" t="inlineStr">
        <is>
          <t>other</t>
        </is>
      </c>
    </row>
    <row r="1726">
      <c r="A1726" t="inlineStr">
        <is>
          <t>S-69b3ac</t>
        </is>
      </c>
      <c r="B1726" t="inlineStr">
        <is>
          <t>A-de58ca</t>
        </is>
      </c>
      <c r="C1726" s="40" t="n">
        <v>45053</v>
      </c>
      <c r="D1726" s="40" t="n"/>
      <c r="E1726" t="n">
        <v>604</v>
      </c>
      <c r="F1726" t="n">
        <v>0</v>
      </c>
      <c r="G1726" t="inlineStr">
        <is>
          <t>Até 2024-S1</t>
        </is>
      </c>
      <c r="H1726" t="inlineStr">
        <is>
          <t>Sim</t>
        </is>
      </c>
      <c r="I1726" t="n">
        <v>0</v>
      </c>
      <c r="J1726" s="41" t="n"/>
      <c r="L1726" t="inlineStr"/>
      <c r="M1726" t="inlineStr">
        <is>
          <t>Enterprise</t>
        </is>
      </c>
      <c r="N1726" t="inlineStr">
        <is>
          <t>annual</t>
        </is>
      </c>
      <c r="O1726" t="inlineStr">
        <is>
          <t>Trial</t>
        </is>
      </c>
      <c r="P1726" t="inlineStr">
        <is>
          <t>Não</t>
        </is>
      </c>
      <c r="Q1726" t="inlineStr">
        <is>
          <t>Não</t>
        </is>
      </c>
      <c r="R1726" t="inlineStr">
        <is>
          <t>Não</t>
        </is>
      </c>
      <c r="S1726" t="inlineStr">
        <is>
          <t>41+</t>
        </is>
      </c>
      <c r="T1726" t="inlineStr">
        <is>
          <t>Conta nova (≤ 30 dias)</t>
        </is>
      </c>
      <c r="U1726" t="inlineStr">
        <is>
          <t>HealthTech</t>
        </is>
      </c>
      <c r="V1726" t="inlineStr">
        <is>
          <t>DE</t>
        </is>
      </c>
      <c r="W1726" t="inlineStr">
        <is>
          <t>organic</t>
        </is>
      </c>
    </row>
    <row r="1727">
      <c r="A1727" t="inlineStr">
        <is>
          <t>S-650c13</t>
        </is>
      </c>
      <c r="B1727" t="inlineStr">
        <is>
          <t>A-692f18</t>
        </is>
      </c>
      <c r="C1727" s="40" t="n">
        <v>45510</v>
      </c>
      <c r="D1727" s="40" t="n"/>
      <c r="E1727" t="n">
        <v>147</v>
      </c>
      <c r="F1727" t="n">
        <v>114</v>
      </c>
      <c r="G1727" t="inlineStr">
        <is>
          <t>2024-S2</t>
        </is>
      </c>
      <c r="H1727" t="inlineStr">
        <is>
          <t>Sim</t>
        </is>
      </c>
      <c r="I1727" t="n">
        <v>0</v>
      </c>
      <c r="J1727" s="41" t="n"/>
      <c r="L1727" t="inlineStr"/>
      <c r="M1727" t="inlineStr">
        <is>
          <t>Basic</t>
        </is>
      </c>
      <c r="N1727" t="inlineStr">
        <is>
          <t>monthly</t>
        </is>
      </c>
      <c r="O1727" t="inlineStr">
        <is>
          <t>Pago</t>
        </is>
      </c>
      <c r="P1727" t="inlineStr">
        <is>
          <t>Sim</t>
        </is>
      </c>
      <c r="Q1727" t="inlineStr">
        <is>
          <t>Não</t>
        </is>
      </c>
      <c r="R1727" t="inlineStr">
        <is>
          <t>Não</t>
        </is>
      </c>
      <c r="S1727" t="inlineStr">
        <is>
          <t>6–15</t>
        </is>
      </c>
      <c r="T1727" t="inlineStr">
        <is>
          <t>91–180 dias</t>
        </is>
      </c>
      <c r="U1727" t="inlineStr">
        <is>
          <t>EdTech</t>
        </is>
      </c>
      <c r="V1727" t="inlineStr">
        <is>
          <t>US</t>
        </is>
      </c>
      <c r="W1727" t="inlineStr">
        <is>
          <t>other</t>
        </is>
      </c>
    </row>
    <row r="1728">
      <c r="A1728" t="inlineStr">
        <is>
          <t>S-380617</t>
        </is>
      </c>
      <c r="B1728" t="inlineStr">
        <is>
          <t>A-b2225d</t>
        </is>
      </c>
      <c r="C1728" s="40" t="n">
        <v>45636</v>
      </c>
      <c r="D1728" s="40" t="n"/>
      <c r="E1728" t="n">
        <v>21</v>
      </c>
      <c r="F1728" t="n">
        <v>893</v>
      </c>
      <c r="G1728" t="inlineStr">
        <is>
          <t>2024-S2</t>
        </is>
      </c>
      <c r="H1728" t="inlineStr">
        <is>
          <t>Não</t>
        </is>
      </c>
      <c r="I1728" t="n">
        <v>0</v>
      </c>
      <c r="J1728" s="41" t="n"/>
      <c r="L1728" t="inlineStr"/>
      <c r="M1728" t="inlineStr">
        <is>
          <t>Basic</t>
        </is>
      </c>
      <c r="N1728" t="inlineStr">
        <is>
          <t>annual</t>
        </is>
      </c>
      <c r="O1728" t="inlineStr">
        <is>
          <t>Pago</t>
        </is>
      </c>
      <c r="P1728" t="inlineStr">
        <is>
          <t>Sim</t>
        </is>
      </c>
      <c r="Q1728" t="inlineStr">
        <is>
          <t>Não</t>
        </is>
      </c>
      <c r="R1728" t="inlineStr">
        <is>
          <t>Não</t>
        </is>
      </c>
      <c r="S1728" t="inlineStr">
        <is>
          <t>41+</t>
        </is>
      </c>
      <c r="T1728" t="inlineStr">
        <is>
          <t>181–365 dias</t>
        </is>
      </c>
      <c r="U1728" t="inlineStr">
        <is>
          <t>FinTech</t>
        </is>
      </c>
      <c r="V1728" t="inlineStr">
        <is>
          <t>US</t>
        </is>
      </c>
      <c r="W1728" t="inlineStr">
        <is>
          <t>ads</t>
        </is>
      </c>
    </row>
    <row r="1729">
      <c r="A1729" t="inlineStr">
        <is>
          <t>S-a1874c</t>
        </is>
      </c>
      <c r="B1729" t="inlineStr">
        <is>
          <t>A-9174e0</t>
        </is>
      </c>
      <c r="C1729" s="40" t="n">
        <v>45635</v>
      </c>
      <c r="D1729" s="40" t="n"/>
      <c r="E1729" t="n">
        <v>22</v>
      </c>
      <c r="F1729" t="n">
        <v>1813</v>
      </c>
      <c r="G1729" t="inlineStr">
        <is>
          <t>2024-S2</t>
        </is>
      </c>
      <c r="H1729" t="inlineStr">
        <is>
          <t>Não</t>
        </is>
      </c>
      <c r="I1729" t="n">
        <v>0</v>
      </c>
      <c r="J1729" s="41" t="n"/>
      <c r="L1729" t="inlineStr"/>
      <c r="M1729" t="inlineStr">
        <is>
          <t>Pro</t>
        </is>
      </c>
      <c r="N1729" t="inlineStr">
        <is>
          <t>monthly</t>
        </is>
      </c>
      <c r="O1729" t="inlineStr">
        <is>
          <t>Pago</t>
        </is>
      </c>
      <c r="P1729" t="inlineStr">
        <is>
          <t>Sim</t>
        </is>
      </c>
      <c r="Q1729" t="inlineStr">
        <is>
          <t>Não</t>
        </is>
      </c>
      <c r="R1729" t="inlineStr">
        <is>
          <t>Não</t>
        </is>
      </c>
      <c r="S1729" t="inlineStr">
        <is>
          <t>16–40</t>
        </is>
      </c>
      <c r="T1729" t="inlineStr">
        <is>
          <t>Conta nova (≤ 30 dias)</t>
        </is>
      </c>
      <c r="U1729" t="inlineStr">
        <is>
          <t>Cybersecurity</t>
        </is>
      </c>
      <c r="V1729" t="inlineStr">
        <is>
          <t>US</t>
        </is>
      </c>
      <c r="W1729" t="inlineStr">
        <is>
          <t>partner</t>
        </is>
      </c>
    </row>
    <row r="1730">
      <c r="A1730" t="inlineStr">
        <is>
          <t>S-26dbbf</t>
        </is>
      </c>
      <c r="B1730" t="inlineStr">
        <is>
          <t>A-432483</t>
        </is>
      </c>
      <c r="C1730" s="40" t="n">
        <v>45277</v>
      </c>
      <c r="D1730" s="40" t="n"/>
      <c r="E1730" t="n">
        <v>380</v>
      </c>
      <c r="F1730" t="n">
        <v>931</v>
      </c>
      <c r="G1730" t="inlineStr">
        <is>
          <t>Até 2024-S1</t>
        </is>
      </c>
      <c r="H1730" t="inlineStr">
        <is>
          <t>Sim</t>
        </is>
      </c>
      <c r="I1730" t="n">
        <v>0</v>
      </c>
      <c r="J1730" s="41" t="n"/>
      <c r="L1730" t="inlineStr"/>
      <c r="M1730" t="inlineStr">
        <is>
          <t>Pro</t>
        </is>
      </c>
      <c r="N1730" t="inlineStr">
        <is>
          <t>monthly</t>
        </is>
      </c>
      <c r="O1730" t="inlineStr">
        <is>
          <t>Pago</t>
        </is>
      </c>
      <c r="P1730" t="inlineStr">
        <is>
          <t>Sim</t>
        </is>
      </c>
      <c r="Q1730" t="inlineStr">
        <is>
          <t>Não</t>
        </is>
      </c>
      <c r="R1730" t="inlineStr">
        <is>
          <t>Não</t>
        </is>
      </c>
      <c r="S1730" t="inlineStr">
        <is>
          <t>16–40</t>
        </is>
      </c>
      <c r="T1730" t="inlineStr">
        <is>
          <t>181–365 dias</t>
        </is>
      </c>
      <c r="U1730" t="inlineStr">
        <is>
          <t>Cybersecurity</t>
        </is>
      </c>
      <c r="V1730" t="inlineStr">
        <is>
          <t>US</t>
        </is>
      </c>
      <c r="W1730" t="inlineStr">
        <is>
          <t>ads</t>
        </is>
      </c>
    </row>
    <row r="1731">
      <c r="A1731" t="inlineStr">
        <is>
          <t>S-467918</t>
        </is>
      </c>
      <c r="B1731" t="inlineStr">
        <is>
          <t>A-396e5f</t>
        </is>
      </c>
      <c r="C1731" s="40" t="n">
        <v>45645</v>
      </c>
      <c r="D1731" s="40" t="n"/>
      <c r="E1731" t="n">
        <v>12</v>
      </c>
      <c r="F1731" t="n">
        <v>1666</v>
      </c>
      <c r="G1731" t="inlineStr">
        <is>
          <t>2024-S2</t>
        </is>
      </c>
      <c r="H1731" t="inlineStr">
        <is>
          <t>Não</t>
        </is>
      </c>
      <c r="I1731" t="n">
        <v>0</v>
      </c>
      <c r="J1731" s="41" t="n"/>
      <c r="L1731" t="inlineStr"/>
      <c r="M1731" t="inlineStr">
        <is>
          <t>Pro</t>
        </is>
      </c>
      <c r="N1731" t="inlineStr">
        <is>
          <t>monthly</t>
        </is>
      </c>
      <c r="O1731" t="inlineStr">
        <is>
          <t>Pago</t>
        </is>
      </c>
      <c r="P1731" t="inlineStr">
        <is>
          <t>Não</t>
        </is>
      </c>
      <c r="Q1731" t="inlineStr">
        <is>
          <t>Não</t>
        </is>
      </c>
      <c r="R1731" t="inlineStr">
        <is>
          <t>Não</t>
        </is>
      </c>
      <c r="S1731" t="inlineStr">
        <is>
          <t>16–40</t>
        </is>
      </c>
      <c r="T1731" t="inlineStr">
        <is>
          <t>31–90 dias</t>
        </is>
      </c>
      <c r="U1731" t="inlineStr">
        <is>
          <t>Cybersecurity</t>
        </is>
      </c>
      <c r="V1731" t="inlineStr">
        <is>
          <t>CA</t>
        </is>
      </c>
      <c r="W1731" t="inlineStr">
        <is>
          <t>other</t>
        </is>
      </c>
    </row>
    <row r="1732">
      <c r="A1732" t="inlineStr">
        <is>
          <t>S-5a4fb5</t>
        </is>
      </c>
      <c r="B1732" t="inlineStr">
        <is>
          <t>A-462d45</t>
        </is>
      </c>
      <c r="C1732" s="40" t="n">
        <v>45335</v>
      </c>
      <c r="D1732" s="40" t="n"/>
      <c r="E1732" t="n">
        <v>322</v>
      </c>
      <c r="F1732" t="n">
        <v>637</v>
      </c>
      <c r="G1732" t="inlineStr">
        <is>
          <t>Até 2024-S1</t>
        </is>
      </c>
      <c r="H1732" t="inlineStr">
        <is>
          <t>Sim</t>
        </is>
      </c>
      <c r="I1732" t="n">
        <v>0</v>
      </c>
      <c r="J1732" s="41" t="n"/>
      <c r="L1732" t="inlineStr"/>
      <c r="M1732" t="inlineStr">
        <is>
          <t>Pro</t>
        </is>
      </c>
      <c r="N1732" t="inlineStr">
        <is>
          <t>annual</t>
        </is>
      </c>
      <c r="O1732" t="inlineStr">
        <is>
          <t>Pago</t>
        </is>
      </c>
      <c r="P1732" t="inlineStr">
        <is>
          <t>Sim</t>
        </is>
      </c>
      <c r="Q1732" t="inlineStr">
        <is>
          <t>Sim</t>
        </is>
      </c>
      <c r="R1732" t="inlineStr">
        <is>
          <t>Não</t>
        </is>
      </c>
      <c r="S1732" t="inlineStr">
        <is>
          <t>6–15</t>
        </is>
      </c>
      <c r="T1732" t="inlineStr">
        <is>
          <t>Conta nova (≤ 30 dias)</t>
        </is>
      </c>
      <c r="U1732" t="inlineStr">
        <is>
          <t>Cybersecurity</t>
        </is>
      </c>
      <c r="V1732" t="inlineStr">
        <is>
          <t>US</t>
        </is>
      </c>
      <c r="W1732" t="inlineStr">
        <is>
          <t>partner</t>
        </is>
      </c>
    </row>
    <row r="1733">
      <c r="A1733" t="inlineStr">
        <is>
          <t>S-023f5f</t>
        </is>
      </c>
      <c r="B1733" t="inlineStr">
        <is>
          <t>A-b2225d</t>
        </is>
      </c>
      <c r="C1733" s="40" t="n">
        <v>45522</v>
      </c>
      <c r="D1733" s="40" t="n"/>
      <c r="E1733" t="n">
        <v>135</v>
      </c>
      <c r="F1733" t="n">
        <v>893</v>
      </c>
      <c r="G1733" t="inlineStr">
        <is>
          <t>2024-S2</t>
        </is>
      </c>
      <c r="H1733" t="inlineStr">
        <is>
          <t>Sim</t>
        </is>
      </c>
      <c r="I1733" t="n">
        <v>0</v>
      </c>
      <c r="J1733" s="41" t="n"/>
      <c r="L1733" t="inlineStr"/>
      <c r="M1733" t="inlineStr">
        <is>
          <t>Basic</t>
        </is>
      </c>
      <c r="N1733" t="inlineStr">
        <is>
          <t>annual</t>
        </is>
      </c>
      <c r="O1733" t="inlineStr">
        <is>
          <t>Pago</t>
        </is>
      </c>
      <c r="P1733" t="inlineStr">
        <is>
          <t>Sim</t>
        </is>
      </c>
      <c r="Q1733" t="inlineStr">
        <is>
          <t>Não</t>
        </is>
      </c>
      <c r="R1733" t="inlineStr">
        <is>
          <t>Não</t>
        </is>
      </c>
      <c r="S1733" t="inlineStr">
        <is>
          <t>41+</t>
        </is>
      </c>
      <c r="T1733" t="inlineStr">
        <is>
          <t>91–180 dias</t>
        </is>
      </c>
      <c r="U1733" t="inlineStr">
        <is>
          <t>FinTech</t>
        </is>
      </c>
      <c r="V1733" t="inlineStr">
        <is>
          <t>US</t>
        </is>
      </c>
      <c r="W1733" t="inlineStr">
        <is>
          <t>ads</t>
        </is>
      </c>
    </row>
    <row r="1734">
      <c r="A1734" t="inlineStr">
        <is>
          <t>S-4793bb</t>
        </is>
      </c>
      <c r="B1734" t="inlineStr">
        <is>
          <t>A-0f7d77</t>
        </is>
      </c>
      <c r="C1734" s="40" t="n">
        <v>45634</v>
      </c>
      <c r="D1734" s="40" t="n"/>
      <c r="E1734" t="n">
        <v>23</v>
      </c>
      <c r="F1734" t="n">
        <v>147</v>
      </c>
      <c r="G1734" t="inlineStr">
        <is>
          <t>2024-S2</t>
        </is>
      </c>
      <c r="H1734" t="inlineStr">
        <is>
          <t>Não</t>
        </is>
      </c>
      <c r="I1734" t="n">
        <v>0</v>
      </c>
      <c r="J1734" s="41" t="n"/>
      <c r="L1734" t="inlineStr"/>
      <c r="M1734" t="inlineStr">
        <is>
          <t>Pro</t>
        </is>
      </c>
      <c r="N1734" t="inlineStr">
        <is>
          <t>annual</t>
        </is>
      </c>
      <c r="O1734" t="inlineStr">
        <is>
          <t>Pago</t>
        </is>
      </c>
      <c r="P1734" t="inlineStr">
        <is>
          <t>Não</t>
        </is>
      </c>
      <c r="Q1734" t="inlineStr">
        <is>
          <t>Não</t>
        </is>
      </c>
      <c r="R1734" t="inlineStr">
        <is>
          <t>Não</t>
        </is>
      </c>
      <c r="S1734" t="inlineStr">
        <is>
          <t>1–5</t>
        </is>
      </c>
      <c r="T1734" t="inlineStr">
        <is>
          <t>31–90 dias</t>
        </is>
      </c>
      <c r="U1734" t="inlineStr">
        <is>
          <t>FinTech</t>
        </is>
      </c>
      <c r="V1734" t="inlineStr">
        <is>
          <t>IN</t>
        </is>
      </c>
      <c r="W1734" t="inlineStr">
        <is>
          <t>partner</t>
        </is>
      </c>
    </row>
    <row r="1735">
      <c r="A1735" t="inlineStr">
        <is>
          <t>S-0da8be</t>
        </is>
      </c>
      <c r="B1735" t="inlineStr">
        <is>
          <t>A-cc8c8f</t>
        </is>
      </c>
      <c r="C1735" s="40" t="n">
        <v>45489</v>
      </c>
      <c r="D1735" s="40" t="n">
        <v>45540</v>
      </c>
      <c r="E1735" t="n">
        <v>51</v>
      </c>
      <c r="F1735" t="n">
        <v>0</v>
      </c>
      <c r="G1735" t="inlineStr">
        <is>
          <t>2024-S2</t>
        </is>
      </c>
      <c r="H1735" t="inlineStr">
        <is>
          <t>Sim</t>
        </is>
      </c>
      <c r="I1735" t="n">
        <v>0</v>
      </c>
      <c r="J1735" s="41" t="n">
        <v>45536</v>
      </c>
      <c r="K1735" t="n">
        <v>5</v>
      </c>
      <c r="L1735" t="inlineStr">
        <is>
          <t>Não</t>
        </is>
      </c>
      <c r="M1735" t="inlineStr">
        <is>
          <t>Basic</t>
        </is>
      </c>
      <c r="N1735" t="inlineStr">
        <is>
          <t>monthly</t>
        </is>
      </c>
      <c r="O1735" t="inlineStr">
        <is>
          <t>Trial</t>
        </is>
      </c>
      <c r="P1735" t="inlineStr">
        <is>
          <t>Sim</t>
        </is>
      </c>
      <c r="Q1735" t="inlineStr">
        <is>
          <t>Não</t>
        </is>
      </c>
      <c r="R1735" t="inlineStr">
        <is>
          <t>Não</t>
        </is>
      </c>
      <c r="S1735" t="inlineStr">
        <is>
          <t>16–40</t>
        </is>
      </c>
      <c r="T1735" t="inlineStr">
        <is>
          <t>Conta nova (≤ 30 dias)</t>
        </is>
      </c>
      <c r="U1735" t="inlineStr">
        <is>
          <t>DevTools</t>
        </is>
      </c>
      <c r="V1735" t="inlineStr">
        <is>
          <t>US</t>
        </is>
      </c>
      <c r="W1735" t="inlineStr">
        <is>
          <t>ads</t>
        </is>
      </c>
    </row>
    <row r="1736">
      <c r="A1736" t="inlineStr">
        <is>
          <t>S-6d6ab6</t>
        </is>
      </c>
      <c r="B1736" t="inlineStr">
        <is>
          <t>A-54d94a</t>
        </is>
      </c>
      <c r="C1736" s="40" t="n">
        <v>45647</v>
      </c>
      <c r="D1736" s="40" t="n"/>
      <c r="E1736" t="n">
        <v>10</v>
      </c>
      <c r="F1736" t="n">
        <v>513</v>
      </c>
      <c r="G1736" t="inlineStr">
        <is>
          <t>2024-S2</t>
        </is>
      </c>
      <c r="H1736" t="inlineStr">
        <is>
          <t>Não</t>
        </is>
      </c>
      <c r="I1736" t="n">
        <v>0</v>
      </c>
      <c r="J1736" s="41" t="n"/>
      <c r="L1736" t="inlineStr"/>
      <c r="M1736" t="inlineStr">
        <is>
          <t>Basic</t>
        </is>
      </c>
      <c r="N1736" t="inlineStr">
        <is>
          <t>annual</t>
        </is>
      </c>
      <c r="O1736" t="inlineStr">
        <is>
          <t>Pago</t>
        </is>
      </c>
      <c r="P1736" t="inlineStr">
        <is>
          <t>Sim</t>
        </is>
      </c>
      <c r="Q1736" t="inlineStr">
        <is>
          <t>Não</t>
        </is>
      </c>
      <c r="R1736" t="inlineStr">
        <is>
          <t>Não</t>
        </is>
      </c>
      <c r="S1736" t="inlineStr">
        <is>
          <t>16–40</t>
        </is>
      </c>
      <c r="T1736" t="inlineStr">
        <is>
          <t>Mais de 365 dias</t>
        </is>
      </c>
      <c r="U1736" t="inlineStr">
        <is>
          <t>Cybersecurity</t>
        </is>
      </c>
      <c r="V1736" t="inlineStr">
        <is>
          <t>IN</t>
        </is>
      </c>
      <c r="W1736" t="inlineStr">
        <is>
          <t>event</t>
        </is>
      </c>
    </row>
    <row r="1737">
      <c r="A1737" t="inlineStr">
        <is>
          <t>S-c033fa</t>
        </is>
      </c>
      <c r="B1737" t="inlineStr">
        <is>
          <t>A-151c9a</t>
        </is>
      </c>
      <c r="C1737" s="40" t="n">
        <v>45469</v>
      </c>
      <c r="D1737" s="40" t="n"/>
      <c r="E1737" t="n">
        <v>188</v>
      </c>
      <c r="F1737" t="n">
        <v>2548</v>
      </c>
      <c r="G1737" t="inlineStr">
        <is>
          <t>Até 2024-S1</t>
        </is>
      </c>
      <c r="H1737" t="inlineStr">
        <is>
          <t>Sim</t>
        </is>
      </c>
      <c r="I1737" t="n">
        <v>0</v>
      </c>
      <c r="J1737" s="41" t="n"/>
      <c r="L1737" t="inlineStr"/>
      <c r="M1737" t="inlineStr">
        <is>
          <t>Pro</t>
        </is>
      </c>
      <c r="N1737" t="inlineStr">
        <is>
          <t>monthly</t>
        </is>
      </c>
      <c r="O1737" t="inlineStr">
        <is>
          <t>Pago</t>
        </is>
      </c>
      <c r="P1737" t="inlineStr">
        <is>
          <t>Não</t>
        </is>
      </c>
      <c r="Q1737" t="inlineStr">
        <is>
          <t>Não</t>
        </is>
      </c>
      <c r="R1737" t="inlineStr">
        <is>
          <t>Não</t>
        </is>
      </c>
      <c r="S1737" t="inlineStr">
        <is>
          <t>41+</t>
        </is>
      </c>
      <c r="T1737" t="inlineStr">
        <is>
          <t>Mais de 365 dias</t>
        </is>
      </c>
      <c r="U1737" t="inlineStr">
        <is>
          <t>FinTech</t>
        </is>
      </c>
      <c r="V1737" t="inlineStr">
        <is>
          <t>US</t>
        </is>
      </c>
      <c r="W1737" t="inlineStr">
        <is>
          <t>ads</t>
        </is>
      </c>
    </row>
    <row r="1738">
      <c r="A1738" t="inlineStr">
        <is>
          <t>S-330989</t>
        </is>
      </c>
      <c r="B1738" t="inlineStr">
        <is>
          <t>A-671f31</t>
        </is>
      </c>
      <c r="C1738" s="40" t="n">
        <v>45623</v>
      </c>
      <c r="D1738" s="40" t="n"/>
      <c r="E1738" t="n">
        <v>34</v>
      </c>
      <c r="F1738" t="n">
        <v>2891</v>
      </c>
      <c r="G1738" t="inlineStr">
        <is>
          <t>2024-S2</t>
        </is>
      </c>
      <c r="H1738" t="inlineStr">
        <is>
          <t>Sim</t>
        </is>
      </c>
      <c r="I1738" t="n">
        <v>0</v>
      </c>
      <c r="J1738" s="41" t="n"/>
      <c r="L1738" t="inlineStr"/>
      <c r="M1738" t="inlineStr">
        <is>
          <t>Pro</t>
        </is>
      </c>
      <c r="N1738" t="inlineStr">
        <is>
          <t>annual</t>
        </is>
      </c>
      <c r="O1738" t="inlineStr">
        <is>
          <t>Pago</t>
        </is>
      </c>
      <c r="P1738" t="inlineStr">
        <is>
          <t>Sim</t>
        </is>
      </c>
      <c r="Q1738" t="inlineStr">
        <is>
          <t>Não</t>
        </is>
      </c>
      <c r="R1738" t="inlineStr">
        <is>
          <t>Não</t>
        </is>
      </c>
      <c r="S1738" t="inlineStr">
        <is>
          <t>41+</t>
        </is>
      </c>
      <c r="T1738" t="inlineStr">
        <is>
          <t>Conta nova (≤ 30 dias)</t>
        </is>
      </c>
      <c r="U1738" t="inlineStr">
        <is>
          <t>DevTools</t>
        </is>
      </c>
      <c r="V1738" t="inlineStr">
        <is>
          <t>US</t>
        </is>
      </c>
      <c r="W1738" t="inlineStr">
        <is>
          <t>ads</t>
        </is>
      </c>
    </row>
    <row r="1739">
      <c r="A1739" t="inlineStr">
        <is>
          <t>S-2632a2</t>
        </is>
      </c>
      <c r="B1739" t="inlineStr">
        <is>
          <t>A-5a3eb9</t>
        </is>
      </c>
      <c r="C1739" s="40" t="n">
        <v>45366</v>
      </c>
      <c r="D1739" s="40" t="n"/>
      <c r="E1739" t="n">
        <v>291</v>
      </c>
      <c r="F1739" t="n">
        <v>342</v>
      </c>
      <c r="G1739" t="inlineStr">
        <is>
          <t>Até 2024-S1</t>
        </is>
      </c>
      <c r="H1739" t="inlineStr">
        <is>
          <t>Sim</t>
        </is>
      </c>
      <c r="I1739" t="n">
        <v>0</v>
      </c>
      <c r="J1739" s="41" t="n"/>
      <c r="L1739" t="inlineStr"/>
      <c r="M1739" t="inlineStr">
        <is>
          <t>Basic</t>
        </is>
      </c>
      <c r="N1739" t="inlineStr">
        <is>
          <t>annual</t>
        </is>
      </c>
      <c r="O1739" t="inlineStr">
        <is>
          <t>Pago</t>
        </is>
      </c>
      <c r="P1739" t="inlineStr">
        <is>
          <t>Sim</t>
        </is>
      </c>
      <c r="Q1739" t="inlineStr">
        <is>
          <t>Não</t>
        </is>
      </c>
      <c r="R1739" t="inlineStr">
        <is>
          <t>Sim</t>
        </is>
      </c>
      <c r="S1739" t="inlineStr">
        <is>
          <t>16–40</t>
        </is>
      </c>
      <c r="T1739" t="inlineStr">
        <is>
          <t>181–365 dias</t>
        </is>
      </c>
      <c r="U1739" t="inlineStr">
        <is>
          <t>DevTools</t>
        </is>
      </c>
      <c r="V1739" t="inlineStr">
        <is>
          <t>CA</t>
        </is>
      </c>
      <c r="W1739" t="inlineStr">
        <is>
          <t>other</t>
        </is>
      </c>
    </row>
    <row r="1740">
      <c r="A1740" t="inlineStr">
        <is>
          <t>S-e195f5</t>
        </is>
      </c>
      <c r="B1740" t="inlineStr">
        <is>
          <t>A-956988</t>
        </is>
      </c>
      <c r="C1740" s="40" t="n">
        <v>45652</v>
      </c>
      <c r="D1740" s="40" t="n"/>
      <c r="E1740" t="n">
        <v>5</v>
      </c>
      <c r="F1740" t="n">
        <v>2388</v>
      </c>
      <c r="G1740" t="inlineStr">
        <is>
          <t>2024-S2</t>
        </is>
      </c>
      <c r="H1740" t="inlineStr">
        <is>
          <t>Não</t>
        </is>
      </c>
      <c r="I1740" t="n">
        <v>0</v>
      </c>
      <c r="J1740" s="41" t="n"/>
      <c r="L1740" t="inlineStr"/>
      <c r="M1740" t="inlineStr">
        <is>
          <t>Enterprise</t>
        </is>
      </c>
      <c r="N1740" t="inlineStr">
        <is>
          <t>monthly</t>
        </is>
      </c>
      <c r="O1740" t="inlineStr">
        <is>
          <t>Pago</t>
        </is>
      </c>
      <c r="P1740" t="inlineStr">
        <is>
          <t>Sim</t>
        </is>
      </c>
      <c r="Q1740" t="inlineStr">
        <is>
          <t>Não</t>
        </is>
      </c>
      <c r="R1740" t="inlineStr">
        <is>
          <t>Não</t>
        </is>
      </c>
      <c r="S1740" t="inlineStr">
        <is>
          <t>6–15</t>
        </is>
      </c>
      <c r="T1740" t="inlineStr">
        <is>
          <t>Conta nova (≤ 30 dias)</t>
        </is>
      </c>
      <c r="U1740" t="inlineStr">
        <is>
          <t>EdTech</t>
        </is>
      </c>
      <c r="V1740" t="inlineStr">
        <is>
          <t>UK</t>
        </is>
      </c>
      <c r="W1740" t="inlineStr">
        <is>
          <t>ads</t>
        </is>
      </c>
    </row>
    <row r="1741">
      <c r="A1741" t="inlineStr">
        <is>
          <t>S-132103</t>
        </is>
      </c>
      <c r="B1741" t="inlineStr">
        <is>
          <t>A-a2485e</t>
        </is>
      </c>
      <c r="C1741" s="40" t="n">
        <v>45512</v>
      </c>
      <c r="D1741" s="40" t="n"/>
      <c r="E1741" t="n">
        <v>145</v>
      </c>
      <c r="F1741" t="n">
        <v>441</v>
      </c>
      <c r="G1741" t="inlineStr">
        <is>
          <t>2024-S2</t>
        </is>
      </c>
      <c r="H1741" t="inlineStr">
        <is>
          <t>Sim</t>
        </is>
      </c>
      <c r="I1741" t="n">
        <v>0</v>
      </c>
      <c r="J1741" s="41" t="n"/>
      <c r="L1741" t="inlineStr"/>
      <c r="M1741" t="inlineStr">
        <is>
          <t>Pro</t>
        </is>
      </c>
      <c r="N1741" t="inlineStr">
        <is>
          <t>monthly</t>
        </is>
      </c>
      <c r="O1741" t="inlineStr">
        <is>
          <t>Pago</t>
        </is>
      </c>
      <c r="P1741" t="inlineStr">
        <is>
          <t>Sim</t>
        </is>
      </c>
      <c r="Q1741" t="inlineStr">
        <is>
          <t>Não</t>
        </is>
      </c>
      <c r="R1741" t="inlineStr">
        <is>
          <t>Não</t>
        </is>
      </c>
      <c r="S1741" t="inlineStr">
        <is>
          <t>6–15</t>
        </is>
      </c>
      <c r="T1741" t="inlineStr">
        <is>
          <t>Conta nova (≤ 30 dias)</t>
        </is>
      </c>
      <c r="U1741" t="inlineStr">
        <is>
          <t>FinTech</t>
        </is>
      </c>
      <c r="V1741" t="inlineStr">
        <is>
          <t>US</t>
        </is>
      </c>
      <c r="W1741" t="inlineStr">
        <is>
          <t>event</t>
        </is>
      </c>
    </row>
    <row r="1742">
      <c r="A1742" t="inlineStr">
        <is>
          <t>S-53361d</t>
        </is>
      </c>
      <c r="B1742" t="inlineStr">
        <is>
          <t>A-1ac5e0</t>
        </is>
      </c>
      <c r="C1742" s="40" t="n">
        <v>45656</v>
      </c>
      <c r="D1742" s="40" t="n"/>
      <c r="E1742" t="n">
        <v>1</v>
      </c>
      <c r="F1742" t="n">
        <v>0</v>
      </c>
      <c r="G1742" t="inlineStr">
        <is>
          <t>2024-S2</t>
        </is>
      </c>
      <c r="H1742" t="inlineStr">
        <is>
          <t>Não</t>
        </is>
      </c>
      <c r="I1742" t="n">
        <v>0</v>
      </c>
      <c r="J1742" s="41" t="n"/>
      <c r="L1742" t="inlineStr"/>
      <c r="M1742" t="inlineStr">
        <is>
          <t>Enterprise</t>
        </is>
      </c>
      <c r="N1742" t="inlineStr">
        <is>
          <t>monthly</t>
        </is>
      </c>
      <c r="O1742" t="inlineStr">
        <is>
          <t>Trial</t>
        </is>
      </c>
      <c r="P1742" t="inlineStr">
        <is>
          <t>Não</t>
        </is>
      </c>
      <c r="Q1742" t="inlineStr">
        <is>
          <t>Não</t>
        </is>
      </c>
      <c r="R1742" t="inlineStr">
        <is>
          <t>Não</t>
        </is>
      </c>
      <c r="S1742" t="inlineStr">
        <is>
          <t>16–40</t>
        </is>
      </c>
      <c r="T1742" t="inlineStr">
        <is>
          <t>31–90 dias</t>
        </is>
      </c>
      <c r="U1742" t="inlineStr">
        <is>
          <t>DevTools</t>
        </is>
      </c>
      <c r="V1742" t="inlineStr">
        <is>
          <t>US</t>
        </is>
      </c>
      <c r="W1742" t="inlineStr">
        <is>
          <t>event</t>
        </is>
      </c>
    </row>
    <row r="1743">
      <c r="A1743" t="inlineStr">
        <is>
          <t>S-0c42bc</t>
        </is>
      </c>
      <c r="B1743" t="inlineStr">
        <is>
          <t>A-712426</t>
        </is>
      </c>
      <c r="C1743" s="40" t="n">
        <v>45642</v>
      </c>
      <c r="D1743" s="40" t="n"/>
      <c r="E1743" t="n">
        <v>15</v>
      </c>
      <c r="F1743" t="n">
        <v>441</v>
      </c>
      <c r="G1743" t="inlineStr">
        <is>
          <t>2024-S2</t>
        </is>
      </c>
      <c r="H1743" t="inlineStr">
        <is>
          <t>Não</t>
        </is>
      </c>
      <c r="I1743" t="n">
        <v>0</v>
      </c>
      <c r="J1743" s="41" t="n"/>
      <c r="L1743" t="inlineStr"/>
      <c r="M1743" t="inlineStr">
        <is>
          <t>Pro</t>
        </is>
      </c>
      <c r="N1743" t="inlineStr">
        <is>
          <t>annual</t>
        </is>
      </c>
      <c r="O1743" t="inlineStr">
        <is>
          <t>Pago</t>
        </is>
      </c>
      <c r="P1743" t="inlineStr">
        <is>
          <t>Sim</t>
        </is>
      </c>
      <c r="Q1743" t="inlineStr">
        <is>
          <t>Não</t>
        </is>
      </c>
      <c r="R1743" t="inlineStr">
        <is>
          <t>Não</t>
        </is>
      </c>
      <c r="S1743" t="inlineStr">
        <is>
          <t>6–15</t>
        </is>
      </c>
      <c r="T1743" t="inlineStr">
        <is>
          <t>31–90 dias</t>
        </is>
      </c>
      <c r="U1743" t="inlineStr">
        <is>
          <t>HealthTech</t>
        </is>
      </c>
      <c r="V1743" t="inlineStr">
        <is>
          <t>US</t>
        </is>
      </c>
      <c r="W1743" t="inlineStr">
        <is>
          <t>other</t>
        </is>
      </c>
    </row>
    <row r="1744">
      <c r="A1744" t="inlineStr">
        <is>
          <t>S-b2cfac</t>
        </is>
      </c>
      <c r="B1744" t="inlineStr">
        <is>
          <t>A-7f8241</t>
        </is>
      </c>
      <c r="C1744" s="40" t="n">
        <v>45650</v>
      </c>
      <c r="D1744" s="40" t="n"/>
      <c r="E1744" t="n">
        <v>7</v>
      </c>
      <c r="F1744" t="n">
        <v>6766</v>
      </c>
      <c r="G1744" t="inlineStr">
        <is>
          <t>2024-S2</t>
        </is>
      </c>
      <c r="H1744" t="inlineStr">
        <is>
          <t>Não</t>
        </is>
      </c>
      <c r="I1744" t="n">
        <v>0</v>
      </c>
      <c r="J1744" s="41" t="n"/>
      <c r="L1744" t="inlineStr"/>
      <c r="M1744" t="inlineStr">
        <is>
          <t>Enterprise</t>
        </is>
      </c>
      <c r="N1744" t="inlineStr">
        <is>
          <t>monthly</t>
        </is>
      </c>
      <c r="O1744" t="inlineStr">
        <is>
          <t>Pago</t>
        </is>
      </c>
      <c r="P1744" t="inlineStr">
        <is>
          <t>Não</t>
        </is>
      </c>
      <c r="Q1744" t="inlineStr">
        <is>
          <t>Não</t>
        </is>
      </c>
      <c r="R1744" t="inlineStr">
        <is>
          <t>Não</t>
        </is>
      </c>
      <c r="S1744" t="inlineStr">
        <is>
          <t>16–40</t>
        </is>
      </c>
      <c r="T1744" t="inlineStr">
        <is>
          <t>Mais de 365 dias</t>
        </is>
      </c>
      <c r="U1744" t="inlineStr">
        <is>
          <t>EdTech</t>
        </is>
      </c>
      <c r="V1744" t="inlineStr">
        <is>
          <t>US</t>
        </is>
      </c>
      <c r="W1744" t="inlineStr">
        <is>
          <t>organic</t>
        </is>
      </c>
    </row>
    <row r="1745">
      <c r="A1745" t="inlineStr">
        <is>
          <t>S-fe2139</t>
        </is>
      </c>
      <c r="B1745" t="inlineStr">
        <is>
          <t>A-0f6450</t>
        </is>
      </c>
      <c r="C1745" s="40" t="n">
        <v>45654</v>
      </c>
      <c r="D1745" s="40" t="n"/>
      <c r="E1745" t="n">
        <v>3</v>
      </c>
      <c r="F1745" t="n">
        <v>1372</v>
      </c>
      <c r="G1745" t="inlineStr">
        <is>
          <t>2024-S2</t>
        </is>
      </c>
      <c r="H1745" t="inlineStr">
        <is>
          <t>Não</t>
        </is>
      </c>
      <c r="I1745" t="n">
        <v>0</v>
      </c>
      <c r="J1745" s="41" t="n"/>
      <c r="L1745" t="inlineStr"/>
      <c r="M1745" t="inlineStr">
        <is>
          <t>Pro</t>
        </is>
      </c>
      <c r="N1745" t="inlineStr">
        <is>
          <t>monthly</t>
        </is>
      </c>
      <c r="O1745" t="inlineStr">
        <is>
          <t>Pago</t>
        </is>
      </c>
      <c r="P1745" t="inlineStr">
        <is>
          <t>Sim</t>
        </is>
      </c>
      <c r="Q1745" t="inlineStr">
        <is>
          <t>Não</t>
        </is>
      </c>
      <c r="R1745" t="inlineStr">
        <is>
          <t>Não</t>
        </is>
      </c>
      <c r="S1745" t="inlineStr">
        <is>
          <t>16–40</t>
        </is>
      </c>
      <c r="T1745" t="inlineStr">
        <is>
          <t>Conta nova (≤ 30 dias)</t>
        </is>
      </c>
      <c r="U1745" t="inlineStr">
        <is>
          <t>FinTech</t>
        </is>
      </c>
      <c r="V1745" t="inlineStr">
        <is>
          <t>US</t>
        </is>
      </c>
      <c r="W1745" t="inlineStr">
        <is>
          <t>other</t>
        </is>
      </c>
    </row>
    <row r="1746">
      <c r="A1746" t="inlineStr">
        <is>
          <t>S-0386c2</t>
        </is>
      </c>
      <c r="B1746" t="inlineStr">
        <is>
          <t>A-0f6450</t>
        </is>
      </c>
      <c r="C1746" s="40" t="n">
        <v>45654</v>
      </c>
      <c r="D1746" s="40" t="n"/>
      <c r="E1746" t="n">
        <v>3</v>
      </c>
      <c r="F1746" t="n">
        <v>5572</v>
      </c>
      <c r="G1746" t="inlineStr">
        <is>
          <t>2024-S2</t>
        </is>
      </c>
      <c r="H1746" t="inlineStr">
        <is>
          <t>Não</t>
        </is>
      </c>
      <c r="I1746" t="n">
        <v>0</v>
      </c>
      <c r="J1746" s="41" t="n"/>
      <c r="L1746" t="inlineStr"/>
      <c r="M1746" t="inlineStr">
        <is>
          <t>Enterprise</t>
        </is>
      </c>
      <c r="N1746" t="inlineStr">
        <is>
          <t>annual</t>
        </is>
      </c>
      <c r="O1746" t="inlineStr">
        <is>
          <t>Pago</t>
        </is>
      </c>
      <c r="P1746" t="inlineStr">
        <is>
          <t>Sim</t>
        </is>
      </c>
      <c r="Q1746" t="inlineStr">
        <is>
          <t>Não</t>
        </is>
      </c>
      <c r="R1746" t="inlineStr">
        <is>
          <t>Não</t>
        </is>
      </c>
      <c r="S1746" t="inlineStr">
        <is>
          <t>16–40</t>
        </is>
      </c>
      <c r="T1746" t="inlineStr">
        <is>
          <t>Conta nova (≤ 30 dias)</t>
        </is>
      </c>
      <c r="U1746" t="inlineStr">
        <is>
          <t>FinTech</t>
        </is>
      </c>
      <c r="V1746" t="inlineStr">
        <is>
          <t>US</t>
        </is>
      </c>
      <c r="W1746" t="inlineStr">
        <is>
          <t>other</t>
        </is>
      </c>
    </row>
    <row r="1747">
      <c r="A1747" t="inlineStr">
        <is>
          <t>S-3fb8f4</t>
        </is>
      </c>
      <c r="B1747" t="inlineStr">
        <is>
          <t>A-118f1c</t>
        </is>
      </c>
      <c r="C1747" s="40" t="n">
        <v>45654</v>
      </c>
      <c r="D1747" s="40" t="n"/>
      <c r="E1747" t="n">
        <v>3</v>
      </c>
      <c r="F1747" t="n">
        <v>6368</v>
      </c>
      <c r="G1747" t="inlineStr">
        <is>
          <t>2024-S2</t>
        </is>
      </c>
      <c r="H1747" t="inlineStr">
        <is>
          <t>Não</t>
        </is>
      </c>
      <c r="I1747" t="n">
        <v>0</v>
      </c>
      <c r="J1747" s="41" t="n"/>
      <c r="L1747" t="inlineStr"/>
      <c r="M1747" t="inlineStr">
        <is>
          <t>Enterprise</t>
        </is>
      </c>
      <c r="N1747" t="inlineStr">
        <is>
          <t>annual</t>
        </is>
      </c>
      <c r="O1747" t="inlineStr">
        <is>
          <t>Pago</t>
        </is>
      </c>
      <c r="P1747" t="inlineStr">
        <is>
          <t>Não</t>
        </is>
      </c>
      <c r="Q1747" t="inlineStr">
        <is>
          <t>Não</t>
        </is>
      </c>
      <c r="R1747" t="inlineStr">
        <is>
          <t>Não</t>
        </is>
      </c>
      <c r="S1747" t="inlineStr">
        <is>
          <t>16–40</t>
        </is>
      </c>
      <c r="T1747" t="inlineStr">
        <is>
          <t>31–90 dias</t>
        </is>
      </c>
      <c r="U1747" t="inlineStr">
        <is>
          <t>Cybersecurity</t>
        </is>
      </c>
      <c r="V1747" t="inlineStr">
        <is>
          <t>US</t>
        </is>
      </c>
      <c r="W1747" t="inlineStr">
        <is>
          <t>other</t>
        </is>
      </c>
    </row>
    <row r="1748">
      <c r="A1748" t="inlineStr">
        <is>
          <t>S-022a1e</t>
        </is>
      </c>
      <c r="B1748" t="inlineStr">
        <is>
          <t>A-c42f1f</t>
        </is>
      </c>
      <c r="C1748" s="40" t="n">
        <v>45501</v>
      </c>
      <c r="D1748" s="40" t="n"/>
      <c r="E1748" t="n">
        <v>156</v>
      </c>
      <c r="F1748" t="n">
        <v>539</v>
      </c>
      <c r="G1748" t="inlineStr">
        <is>
          <t>2024-S2</t>
        </is>
      </c>
      <c r="H1748" t="inlineStr">
        <is>
          <t>Sim</t>
        </is>
      </c>
      <c r="I1748" t="n">
        <v>0</v>
      </c>
      <c r="J1748" s="41" t="n"/>
      <c r="L1748" t="inlineStr"/>
      <c r="M1748" t="inlineStr">
        <is>
          <t>Pro</t>
        </is>
      </c>
      <c r="N1748" t="inlineStr">
        <is>
          <t>annual</t>
        </is>
      </c>
      <c r="O1748" t="inlineStr">
        <is>
          <t>Pago</t>
        </is>
      </c>
      <c r="P1748" t="inlineStr">
        <is>
          <t>Sim</t>
        </is>
      </c>
      <c r="Q1748" t="inlineStr">
        <is>
          <t>Não</t>
        </is>
      </c>
      <c r="R1748" t="inlineStr">
        <is>
          <t>Não</t>
        </is>
      </c>
      <c r="S1748" t="inlineStr">
        <is>
          <t>6–15</t>
        </is>
      </c>
      <c r="T1748" t="inlineStr">
        <is>
          <t>Conta nova (≤ 30 dias)</t>
        </is>
      </c>
      <c r="U1748" t="inlineStr">
        <is>
          <t>HealthTech</t>
        </is>
      </c>
      <c r="V1748" t="inlineStr">
        <is>
          <t>US</t>
        </is>
      </c>
      <c r="W1748" t="inlineStr">
        <is>
          <t>other</t>
        </is>
      </c>
    </row>
    <row r="1749">
      <c r="A1749" t="inlineStr">
        <is>
          <t>S-a7a7c7</t>
        </is>
      </c>
      <c r="B1749" t="inlineStr">
        <is>
          <t>A-2ebb4b</t>
        </is>
      </c>
      <c r="C1749" s="40" t="n">
        <v>45232</v>
      </c>
      <c r="D1749" s="40" t="n"/>
      <c r="E1749" t="n">
        <v>425</v>
      </c>
      <c r="F1749" t="n">
        <v>0</v>
      </c>
      <c r="G1749" t="inlineStr">
        <is>
          <t>Até 2024-S1</t>
        </is>
      </c>
      <c r="H1749" t="inlineStr">
        <is>
          <t>Sim</t>
        </is>
      </c>
      <c r="I1749" t="n">
        <v>0</v>
      </c>
      <c r="J1749" s="41" t="n"/>
      <c r="L1749" t="inlineStr"/>
      <c r="M1749" t="inlineStr">
        <is>
          <t>Basic</t>
        </is>
      </c>
      <c r="N1749" t="inlineStr">
        <is>
          <t>monthly</t>
        </is>
      </c>
      <c r="O1749" t="inlineStr">
        <is>
          <t>Trial</t>
        </is>
      </c>
      <c r="P1749" t="inlineStr">
        <is>
          <t>Sim</t>
        </is>
      </c>
      <c r="Q1749" t="inlineStr">
        <is>
          <t>Não</t>
        </is>
      </c>
      <c r="R1749" t="inlineStr">
        <is>
          <t>Não</t>
        </is>
      </c>
      <c r="S1749" t="inlineStr">
        <is>
          <t>41+</t>
        </is>
      </c>
      <c r="T1749" t="inlineStr">
        <is>
          <t>91–180 dias</t>
        </is>
      </c>
      <c r="U1749" t="inlineStr">
        <is>
          <t>HealthTech</t>
        </is>
      </c>
      <c r="V1749" t="inlineStr">
        <is>
          <t>US</t>
        </is>
      </c>
      <c r="W1749" t="inlineStr">
        <is>
          <t>ads</t>
        </is>
      </c>
    </row>
    <row r="1750">
      <c r="A1750" t="inlineStr">
        <is>
          <t>S-89d586</t>
        </is>
      </c>
      <c r="B1750" t="inlineStr">
        <is>
          <t>A-970c97</t>
        </is>
      </c>
      <c r="C1750" s="40" t="n">
        <v>45598</v>
      </c>
      <c r="D1750" s="40" t="n"/>
      <c r="E1750" t="n">
        <v>59</v>
      </c>
      <c r="F1750" t="n">
        <v>1421</v>
      </c>
      <c r="G1750" t="inlineStr">
        <is>
          <t>2024-S2</t>
        </is>
      </c>
      <c r="H1750" t="inlineStr">
        <is>
          <t>Sim</t>
        </is>
      </c>
      <c r="I1750" t="n">
        <v>0</v>
      </c>
      <c r="J1750" s="41" t="n"/>
      <c r="L1750" t="inlineStr"/>
      <c r="M1750" t="inlineStr">
        <is>
          <t>Pro</t>
        </is>
      </c>
      <c r="N1750" t="inlineStr">
        <is>
          <t>annual</t>
        </is>
      </c>
      <c r="O1750" t="inlineStr">
        <is>
          <t>Pago</t>
        </is>
      </c>
      <c r="P1750" t="inlineStr">
        <is>
          <t>Sim</t>
        </is>
      </c>
      <c r="Q1750" t="inlineStr">
        <is>
          <t>Não</t>
        </is>
      </c>
      <c r="R1750" t="inlineStr">
        <is>
          <t>Não</t>
        </is>
      </c>
      <c r="S1750" t="inlineStr">
        <is>
          <t>16–40</t>
        </is>
      </c>
      <c r="T1750" t="inlineStr">
        <is>
          <t>181–365 dias</t>
        </is>
      </c>
      <c r="U1750" t="inlineStr">
        <is>
          <t>HealthTech</t>
        </is>
      </c>
      <c r="V1750" t="inlineStr">
        <is>
          <t>DE</t>
        </is>
      </c>
      <c r="W1750" t="inlineStr">
        <is>
          <t>other</t>
        </is>
      </c>
    </row>
    <row r="1751">
      <c r="A1751" t="inlineStr">
        <is>
          <t>S-fdc127</t>
        </is>
      </c>
      <c r="B1751" t="inlineStr">
        <is>
          <t>A-7641d3</t>
        </is>
      </c>
      <c r="C1751" s="40" t="n">
        <v>45362</v>
      </c>
      <c r="D1751" s="40" t="n"/>
      <c r="E1751" t="n">
        <v>295</v>
      </c>
      <c r="F1751" t="n">
        <v>0</v>
      </c>
      <c r="G1751" t="inlineStr">
        <is>
          <t>Até 2024-S1</t>
        </is>
      </c>
      <c r="H1751" t="inlineStr">
        <is>
          <t>Sim</t>
        </is>
      </c>
      <c r="I1751" t="n">
        <v>0</v>
      </c>
      <c r="J1751" s="41" t="n"/>
      <c r="L1751" t="inlineStr"/>
      <c r="M1751" t="inlineStr">
        <is>
          <t>Pro</t>
        </is>
      </c>
      <c r="N1751" t="inlineStr">
        <is>
          <t>monthly</t>
        </is>
      </c>
      <c r="O1751" t="inlineStr">
        <is>
          <t>Trial</t>
        </is>
      </c>
      <c r="P1751" t="inlineStr">
        <is>
          <t>Sim</t>
        </is>
      </c>
      <c r="Q1751" t="inlineStr">
        <is>
          <t>Não</t>
        </is>
      </c>
      <c r="R1751" t="inlineStr">
        <is>
          <t>Não</t>
        </is>
      </c>
      <c r="S1751" t="inlineStr">
        <is>
          <t>41+</t>
        </is>
      </c>
      <c r="T1751" t="inlineStr">
        <is>
          <t>Mais de 365 dias</t>
        </is>
      </c>
      <c r="U1751" t="inlineStr">
        <is>
          <t>EdTech</t>
        </is>
      </c>
      <c r="V1751" t="inlineStr">
        <is>
          <t>US</t>
        </is>
      </c>
      <c r="W1751" t="inlineStr">
        <is>
          <t>partner</t>
        </is>
      </c>
    </row>
    <row r="1752">
      <c r="A1752" t="inlineStr">
        <is>
          <t>S-5fb9ab</t>
        </is>
      </c>
      <c r="B1752" t="inlineStr">
        <is>
          <t>A-7f6b86</t>
        </is>
      </c>
      <c r="C1752" s="40" t="n">
        <v>45592</v>
      </c>
      <c r="D1752" s="40" t="n"/>
      <c r="E1752" t="n">
        <v>65</v>
      </c>
      <c r="F1752" t="n">
        <v>0</v>
      </c>
      <c r="G1752" t="inlineStr">
        <is>
          <t>2024-S2</t>
        </is>
      </c>
      <c r="H1752" t="inlineStr">
        <is>
          <t>Sim</t>
        </is>
      </c>
      <c r="I1752" t="n">
        <v>0</v>
      </c>
      <c r="J1752" s="41" t="n"/>
      <c r="L1752" t="inlineStr"/>
      <c r="M1752" t="inlineStr">
        <is>
          <t>Enterprise</t>
        </is>
      </c>
      <c r="N1752" t="inlineStr">
        <is>
          <t>annual</t>
        </is>
      </c>
      <c r="O1752" t="inlineStr">
        <is>
          <t>Trial</t>
        </is>
      </c>
      <c r="P1752" t="inlineStr">
        <is>
          <t>Não</t>
        </is>
      </c>
      <c r="Q1752" t="inlineStr">
        <is>
          <t>Não</t>
        </is>
      </c>
      <c r="R1752" t="inlineStr">
        <is>
          <t>Não</t>
        </is>
      </c>
      <c r="S1752" t="inlineStr">
        <is>
          <t>41+</t>
        </is>
      </c>
      <c r="T1752" t="inlineStr">
        <is>
          <t>Mais de 365 dias</t>
        </is>
      </c>
      <c r="U1752" t="inlineStr">
        <is>
          <t>HealthTech</t>
        </is>
      </c>
      <c r="V1752" t="inlineStr">
        <is>
          <t>US</t>
        </is>
      </c>
      <c r="W1752" t="inlineStr">
        <is>
          <t>partner</t>
        </is>
      </c>
    </row>
    <row r="1753">
      <c r="A1753" t="inlineStr">
        <is>
          <t>S-e36ccb</t>
        </is>
      </c>
      <c r="B1753" t="inlineStr">
        <is>
          <t>A-30b4ca</t>
        </is>
      </c>
      <c r="C1753" s="40" t="n">
        <v>45473</v>
      </c>
      <c r="D1753" s="40" t="n"/>
      <c r="E1753" t="n">
        <v>184</v>
      </c>
      <c r="F1753" t="n">
        <v>17114</v>
      </c>
      <c r="G1753" t="inlineStr">
        <is>
          <t>Até 2024-S1</t>
        </is>
      </c>
      <c r="H1753" t="inlineStr">
        <is>
          <t>Sim</t>
        </is>
      </c>
      <c r="I1753" t="n">
        <v>0</v>
      </c>
      <c r="J1753" s="41" t="n"/>
      <c r="L1753" t="inlineStr"/>
      <c r="M1753" t="inlineStr">
        <is>
          <t>Enterprise</t>
        </is>
      </c>
      <c r="N1753" t="inlineStr">
        <is>
          <t>monthly</t>
        </is>
      </c>
      <c r="O1753" t="inlineStr">
        <is>
          <t>Pago</t>
        </is>
      </c>
      <c r="P1753" t="inlineStr">
        <is>
          <t>Sim</t>
        </is>
      </c>
      <c r="Q1753" t="inlineStr">
        <is>
          <t>Não</t>
        </is>
      </c>
      <c r="R1753" t="inlineStr">
        <is>
          <t>Não</t>
        </is>
      </c>
      <c r="S1753" t="inlineStr">
        <is>
          <t>41+</t>
        </is>
      </c>
      <c r="T1753" t="inlineStr">
        <is>
          <t>31–90 dias</t>
        </is>
      </c>
      <c r="U1753" t="inlineStr">
        <is>
          <t>EdTech</t>
        </is>
      </c>
      <c r="V1753" t="inlineStr">
        <is>
          <t>IN</t>
        </is>
      </c>
      <c r="W1753" t="inlineStr">
        <is>
          <t>organic</t>
        </is>
      </c>
    </row>
    <row r="1754">
      <c r="A1754" t="inlineStr">
        <is>
          <t>S-88bc66</t>
        </is>
      </c>
      <c r="B1754" t="inlineStr">
        <is>
          <t>A-544d0a</t>
        </is>
      </c>
      <c r="C1754" s="40" t="n">
        <v>45436</v>
      </c>
      <c r="D1754" s="40" t="n"/>
      <c r="E1754" t="n">
        <v>221</v>
      </c>
      <c r="F1754" t="n">
        <v>2107</v>
      </c>
      <c r="G1754" t="inlineStr">
        <is>
          <t>Até 2024-S1</t>
        </is>
      </c>
      <c r="H1754" t="inlineStr">
        <is>
          <t>Sim</t>
        </is>
      </c>
      <c r="I1754" t="n">
        <v>0</v>
      </c>
      <c r="J1754" s="41" t="n"/>
      <c r="L1754" t="inlineStr"/>
      <c r="M1754" t="inlineStr">
        <is>
          <t>Pro</t>
        </is>
      </c>
      <c r="N1754" t="inlineStr">
        <is>
          <t>monthly</t>
        </is>
      </c>
      <c r="O1754" t="inlineStr">
        <is>
          <t>Pago</t>
        </is>
      </c>
      <c r="P1754" t="inlineStr">
        <is>
          <t>Não</t>
        </is>
      </c>
      <c r="Q1754" t="inlineStr">
        <is>
          <t>Não</t>
        </is>
      </c>
      <c r="R1754" t="inlineStr">
        <is>
          <t>Não</t>
        </is>
      </c>
      <c r="S1754" t="inlineStr">
        <is>
          <t>41+</t>
        </is>
      </c>
      <c r="T1754" t="inlineStr">
        <is>
          <t>Conta nova (≤ 30 dias)</t>
        </is>
      </c>
      <c r="U1754" t="inlineStr">
        <is>
          <t>DevTools</t>
        </is>
      </c>
      <c r="V1754" t="inlineStr">
        <is>
          <t>US</t>
        </is>
      </c>
      <c r="W1754" t="inlineStr">
        <is>
          <t>organic</t>
        </is>
      </c>
    </row>
    <row r="1755">
      <c r="A1755" t="inlineStr">
        <is>
          <t>S-6aa72f</t>
        </is>
      </c>
      <c r="B1755" t="inlineStr">
        <is>
          <t>A-58b9ff</t>
        </is>
      </c>
      <c r="C1755" s="40" t="n">
        <v>45478</v>
      </c>
      <c r="D1755" s="40" t="n"/>
      <c r="E1755" t="n">
        <v>179</v>
      </c>
      <c r="F1755" t="n">
        <v>0</v>
      </c>
      <c r="G1755" t="inlineStr">
        <is>
          <t>2024-S2</t>
        </is>
      </c>
      <c r="H1755" t="inlineStr">
        <is>
          <t>Sim</t>
        </is>
      </c>
      <c r="I1755" t="n">
        <v>0</v>
      </c>
      <c r="J1755" s="41" t="n"/>
      <c r="L1755" t="inlineStr"/>
      <c r="M1755" t="inlineStr">
        <is>
          <t>Enterprise</t>
        </is>
      </c>
      <c r="N1755" t="inlineStr">
        <is>
          <t>annual</t>
        </is>
      </c>
      <c r="O1755" t="inlineStr">
        <is>
          <t>Trial</t>
        </is>
      </c>
      <c r="P1755" t="inlineStr">
        <is>
          <t>Não</t>
        </is>
      </c>
      <c r="Q1755" t="inlineStr">
        <is>
          <t>Não</t>
        </is>
      </c>
      <c r="R1755" t="inlineStr">
        <is>
          <t>Não</t>
        </is>
      </c>
      <c r="S1755" t="inlineStr">
        <is>
          <t>1–5</t>
        </is>
      </c>
      <c r="T1755" t="inlineStr">
        <is>
          <t>31–90 dias</t>
        </is>
      </c>
      <c r="U1755" t="inlineStr">
        <is>
          <t>DevTools</t>
        </is>
      </c>
      <c r="V1755" t="inlineStr">
        <is>
          <t>IN</t>
        </is>
      </c>
      <c r="W1755" t="inlineStr">
        <is>
          <t>partner</t>
        </is>
      </c>
    </row>
    <row r="1756">
      <c r="A1756" t="inlineStr">
        <is>
          <t>S-029065</t>
        </is>
      </c>
      <c r="B1756" t="inlineStr">
        <is>
          <t>A-4c56c9</t>
        </is>
      </c>
      <c r="C1756" s="40" t="n">
        <v>45501</v>
      </c>
      <c r="D1756" s="40" t="n"/>
      <c r="E1756" t="n">
        <v>156</v>
      </c>
      <c r="F1756" t="n">
        <v>0</v>
      </c>
      <c r="G1756" t="inlineStr">
        <is>
          <t>2024-S2</t>
        </is>
      </c>
      <c r="H1756" t="inlineStr">
        <is>
          <t>Sim</t>
        </is>
      </c>
      <c r="I1756" t="n">
        <v>0</v>
      </c>
      <c r="J1756" s="41" t="n"/>
      <c r="L1756" t="inlineStr"/>
      <c r="M1756" t="inlineStr">
        <is>
          <t>Basic</t>
        </is>
      </c>
      <c r="N1756" t="inlineStr">
        <is>
          <t>annual</t>
        </is>
      </c>
      <c r="O1756" t="inlineStr">
        <is>
          <t>Trial</t>
        </is>
      </c>
      <c r="P1756" t="inlineStr">
        <is>
          <t>Sim</t>
        </is>
      </c>
      <c r="Q1756" t="inlineStr">
        <is>
          <t>Não</t>
        </is>
      </c>
      <c r="R1756" t="inlineStr">
        <is>
          <t>Não</t>
        </is>
      </c>
      <c r="S1756" t="inlineStr">
        <is>
          <t>6–15</t>
        </is>
      </c>
      <c r="T1756" t="inlineStr">
        <is>
          <t>181–365 dias</t>
        </is>
      </c>
      <c r="U1756" t="inlineStr">
        <is>
          <t>FinTech</t>
        </is>
      </c>
      <c r="V1756" t="inlineStr">
        <is>
          <t>US</t>
        </is>
      </c>
      <c r="W1756" t="inlineStr">
        <is>
          <t>partner</t>
        </is>
      </c>
    </row>
    <row r="1757">
      <c r="A1757" t="inlineStr">
        <is>
          <t>S-7070de</t>
        </is>
      </c>
      <c r="B1757" t="inlineStr">
        <is>
          <t>A-bcbe98</t>
        </is>
      </c>
      <c r="C1757" s="40" t="n">
        <v>45589</v>
      </c>
      <c r="D1757" s="40" t="n"/>
      <c r="E1757" t="n">
        <v>68</v>
      </c>
      <c r="F1757" t="n">
        <v>9154</v>
      </c>
      <c r="G1757" t="inlineStr">
        <is>
          <t>2024-S2</t>
        </is>
      </c>
      <c r="H1757" t="inlineStr">
        <is>
          <t>Sim</t>
        </is>
      </c>
      <c r="I1757" t="n">
        <v>0</v>
      </c>
      <c r="J1757" s="41" t="n"/>
      <c r="L1757" t="inlineStr"/>
      <c r="M1757" t="inlineStr">
        <is>
          <t>Enterprise</t>
        </is>
      </c>
      <c r="N1757" t="inlineStr">
        <is>
          <t>annual</t>
        </is>
      </c>
      <c r="O1757" t="inlineStr">
        <is>
          <t>Pago</t>
        </is>
      </c>
      <c r="P1757" t="inlineStr">
        <is>
          <t>Sim</t>
        </is>
      </c>
      <c r="Q1757" t="inlineStr">
        <is>
          <t>Não</t>
        </is>
      </c>
      <c r="R1757" t="inlineStr">
        <is>
          <t>Não</t>
        </is>
      </c>
      <c r="S1757" t="inlineStr">
        <is>
          <t>41+</t>
        </is>
      </c>
      <c r="T1757" t="inlineStr">
        <is>
          <t>31–90 dias</t>
        </is>
      </c>
      <c r="U1757" t="inlineStr">
        <is>
          <t>Cybersecurity</t>
        </is>
      </c>
      <c r="V1757" t="inlineStr">
        <is>
          <t>US</t>
        </is>
      </c>
      <c r="W1757" t="inlineStr">
        <is>
          <t>other</t>
        </is>
      </c>
    </row>
    <row r="1758">
      <c r="A1758" t="inlineStr">
        <is>
          <t>S-76b06c</t>
        </is>
      </c>
      <c r="B1758" t="inlineStr">
        <is>
          <t>A-54d94a</t>
        </is>
      </c>
      <c r="C1758" s="40" t="n">
        <v>45510</v>
      </c>
      <c r="D1758" s="40" t="n"/>
      <c r="E1758" t="n">
        <v>147</v>
      </c>
      <c r="F1758" t="n">
        <v>1323</v>
      </c>
      <c r="G1758" t="inlineStr">
        <is>
          <t>2024-S2</t>
        </is>
      </c>
      <c r="H1758" t="inlineStr">
        <is>
          <t>Sim</t>
        </is>
      </c>
      <c r="I1758" t="n">
        <v>0</v>
      </c>
      <c r="J1758" s="41" t="n"/>
      <c r="L1758" t="inlineStr"/>
      <c r="M1758" t="inlineStr">
        <is>
          <t>Pro</t>
        </is>
      </c>
      <c r="N1758" t="inlineStr">
        <is>
          <t>monthly</t>
        </is>
      </c>
      <c r="O1758" t="inlineStr">
        <is>
          <t>Pago</t>
        </is>
      </c>
      <c r="P1758" t="inlineStr">
        <is>
          <t>Sim</t>
        </is>
      </c>
      <c r="Q1758" t="inlineStr">
        <is>
          <t>Não</t>
        </is>
      </c>
      <c r="R1758" t="inlineStr">
        <is>
          <t>Não</t>
        </is>
      </c>
      <c r="S1758" t="inlineStr">
        <is>
          <t>16–40</t>
        </is>
      </c>
      <c r="T1758" t="inlineStr">
        <is>
          <t>Mais de 365 dias</t>
        </is>
      </c>
      <c r="U1758" t="inlineStr">
        <is>
          <t>Cybersecurity</t>
        </is>
      </c>
      <c r="V1758" t="inlineStr">
        <is>
          <t>IN</t>
        </is>
      </c>
      <c r="W1758" t="inlineStr">
        <is>
          <t>event</t>
        </is>
      </c>
    </row>
    <row r="1759">
      <c r="A1759" t="inlineStr">
        <is>
          <t>S-a102aa</t>
        </is>
      </c>
      <c r="B1759" t="inlineStr">
        <is>
          <t>A-ccc747</t>
        </is>
      </c>
      <c r="C1759" s="40" t="n">
        <v>45467</v>
      </c>
      <c r="D1759" s="40" t="n"/>
      <c r="E1759" t="n">
        <v>190</v>
      </c>
      <c r="F1759" t="n">
        <v>1813</v>
      </c>
      <c r="G1759" t="inlineStr">
        <is>
          <t>Até 2024-S1</t>
        </is>
      </c>
      <c r="H1759" t="inlineStr">
        <is>
          <t>Sim</t>
        </is>
      </c>
      <c r="I1759" t="n">
        <v>0</v>
      </c>
      <c r="J1759" s="41" t="n"/>
      <c r="L1759" t="inlineStr"/>
      <c r="M1759" t="inlineStr">
        <is>
          <t>Pro</t>
        </is>
      </c>
      <c r="N1759" t="inlineStr">
        <is>
          <t>monthly</t>
        </is>
      </c>
      <c r="O1759" t="inlineStr">
        <is>
          <t>Pago</t>
        </is>
      </c>
      <c r="P1759" t="inlineStr">
        <is>
          <t>Não</t>
        </is>
      </c>
      <c r="Q1759" t="inlineStr">
        <is>
          <t>Sim</t>
        </is>
      </c>
      <c r="R1759" t="inlineStr">
        <is>
          <t>Não</t>
        </is>
      </c>
      <c r="S1759" t="inlineStr">
        <is>
          <t>16–40</t>
        </is>
      </c>
      <c r="T1759" t="inlineStr">
        <is>
          <t>91–180 dias</t>
        </is>
      </c>
      <c r="U1759" t="inlineStr">
        <is>
          <t>HealthTech</t>
        </is>
      </c>
      <c r="V1759" t="inlineStr">
        <is>
          <t>FR</t>
        </is>
      </c>
      <c r="W1759" t="inlineStr">
        <is>
          <t>event</t>
        </is>
      </c>
    </row>
    <row r="1760">
      <c r="A1760" t="inlineStr">
        <is>
          <t>S-79c82e</t>
        </is>
      </c>
      <c r="B1760" t="inlineStr">
        <is>
          <t>A-40906c</t>
        </is>
      </c>
      <c r="C1760" s="40" t="n">
        <v>45546</v>
      </c>
      <c r="D1760" s="40" t="n"/>
      <c r="E1760" t="n">
        <v>111</v>
      </c>
      <c r="F1760" t="n">
        <v>1748</v>
      </c>
      <c r="G1760" t="inlineStr">
        <is>
          <t>2024-S2</t>
        </is>
      </c>
      <c r="H1760" t="inlineStr">
        <is>
          <t>Sim</t>
        </is>
      </c>
      <c r="I1760" t="n">
        <v>0</v>
      </c>
      <c r="J1760" s="41" t="n"/>
      <c r="L1760" t="inlineStr"/>
      <c r="M1760" t="inlineStr">
        <is>
          <t>Basic</t>
        </is>
      </c>
      <c r="N1760" t="inlineStr">
        <is>
          <t>monthly</t>
        </is>
      </c>
      <c r="O1760" t="inlineStr">
        <is>
          <t>Pago</t>
        </is>
      </c>
      <c r="P1760" t="inlineStr">
        <is>
          <t>Sim</t>
        </is>
      </c>
      <c r="Q1760" t="inlineStr">
        <is>
          <t>Não</t>
        </is>
      </c>
      <c r="R1760" t="inlineStr">
        <is>
          <t>Não</t>
        </is>
      </c>
      <c r="S1760" t="inlineStr">
        <is>
          <t>41+</t>
        </is>
      </c>
      <c r="T1760" t="inlineStr">
        <is>
          <t>91–180 dias</t>
        </is>
      </c>
      <c r="U1760" t="inlineStr">
        <is>
          <t>EdTech</t>
        </is>
      </c>
      <c r="V1760" t="inlineStr">
        <is>
          <t>US</t>
        </is>
      </c>
      <c r="W1760" t="inlineStr">
        <is>
          <t>ads</t>
        </is>
      </c>
    </row>
    <row r="1761">
      <c r="A1761" t="inlineStr">
        <is>
          <t>S-af4059</t>
        </is>
      </c>
      <c r="B1761" t="inlineStr">
        <is>
          <t>A-acb7f7</t>
        </is>
      </c>
      <c r="C1761" s="40" t="n">
        <v>45298</v>
      </c>
      <c r="D1761" s="40" t="n"/>
      <c r="E1761" t="n">
        <v>359</v>
      </c>
      <c r="F1761" t="n">
        <v>6368</v>
      </c>
      <c r="G1761" t="inlineStr">
        <is>
          <t>Até 2024-S1</t>
        </is>
      </c>
      <c r="H1761" t="inlineStr">
        <is>
          <t>Sim</t>
        </is>
      </c>
      <c r="I1761" t="n">
        <v>0</v>
      </c>
      <c r="J1761" s="41" t="n"/>
      <c r="L1761" t="inlineStr"/>
      <c r="M1761" t="inlineStr">
        <is>
          <t>Enterprise</t>
        </is>
      </c>
      <c r="N1761" t="inlineStr">
        <is>
          <t>annual</t>
        </is>
      </c>
      <c r="O1761" t="inlineStr">
        <is>
          <t>Pago</t>
        </is>
      </c>
      <c r="P1761" t="inlineStr">
        <is>
          <t>Sim</t>
        </is>
      </c>
      <c r="Q1761" t="inlineStr">
        <is>
          <t>Não</t>
        </is>
      </c>
      <c r="R1761" t="inlineStr">
        <is>
          <t>Não</t>
        </is>
      </c>
      <c r="S1761" t="inlineStr">
        <is>
          <t>16–40</t>
        </is>
      </c>
      <c r="T1761" t="inlineStr">
        <is>
          <t>Conta nova (≤ 30 dias)</t>
        </is>
      </c>
      <c r="U1761" t="inlineStr">
        <is>
          <t>EdTech</t>
        </is>
      </c>
      <c r="V1761" t="inlineStr">
        <is>
          <t>US</t>
        </is>
      </c>
      <c r="W1761" t="inlineStr">
        <is>
          <t>ads</t>
        </is>
      </c>
    </row>
    <row r="1762">
      <c r="A1762" t="inlineStr">
        <is>
          <t>S-22eb3c</t>
        </is>
      </c>
      <c r="B1762" t="inlineStr">
        <is>
          <t>A-0a282f</t>
        </is>
      </c>
      <c r="C1762" s="40" t="n">
        <v>45646</v>
      </c>
      <c r="D1762" s="40" t="n"/>
      <c r="E1762" t="n">
        <v>11</v>
      </c>
      <c r="F1762" t="n">
        <v>1140</v>
      </c>
      <c r="G1762" t="inlineStr">
        <is>
          <t>2024-S2</t>
        </is>
      </c>
      <c r="H1762" t="inlineStr">
        <is>
          <t>Não</t>
        </is>
      </c>
      <c r="I1762" t="n">
        <v>0</v>
      </c>
      <c r="J1762" s="41" t="n"/>
      <c r="L1762" t="inlineStr"/>
      <c r="M1762" t="inlineStr">
        <is>
          <t>Basic</t>
        </is>
      </c>
      <c r="N1762" t="inlineStr">
        <is>
          <t>monthly</t>
        </is>
      </c>
      <c r="O1762" t="inlineStr">
        <is>
          <t>Pago</t>
        </is>
      </c>
      <c r="P1762" t="inlineStr">
        <is>
          <t>Sim</t>
        </is>
      </c>
      <c r="Q1762" t="inlineStr">
        <is>
          <t>Não</t>
        </is>
      </c>
      <c r="R1762" t="inlineStr">
        <is>
          <t>Não</t>
        </is>
      </c>
      <c r="S1762" t="inlineStr">
        <is>
          <t>41+</t>
        </is>
      </c>
      <c r="T1762" t="inlineStr">
        <is>
          <t>91–180 dias</t>
        </is>
      </c>
      <c r="U1762" t="inlineStr">
        <is>
          <t>DevTools</t>
        </is>
      </c>
      <c r="V1762" t="inlineStr">
        <is>
          <t>US</t>
        </is>
      </c>
      <c r="W1762" t="inlineStr">
        <is>
          <t>organic</t>
        </is>
      </c>
    </row>
    <row r="1763">
      <c r="A1763" t="inlineStr">
        <is>
          <t>S-4e0220</t>
        </is>
      </c>
      <c r="B1763" t="inlineStr">
        <is>
          <t>A-fa2041</t>
        </is>
      </c>
      <c r="C1763" s="40" t="n">
        <v>45583</v>
      </c>
      <c r="D1763" s="40" t="n"/>
      <c r="E1763" t="n">
        <v>74</v>
      </c>
      <c r="F1763" t="n">
        <v>2985</v>
      </c>
      <c r="G1763" t="inlineStr">
        <is>
          <t>2024-S2</t>
        </is>
      </c>
      <c r="H1763" t="inlineStr">
        <is>
          <t>Sim</t>
        </is>
      </c>
      <c r="I1763" t="n">
        <v>0</v>
      </c>
      <c r="J1763" s="41" t="n"/>
      <c r="L1763" t="inlineStr"/>
      <c r="M1763" t="inlineStr">
        <is>
          <t>Enterprise</t>
        </is>
      </c>
      <c r="N1763" t="inlineStr">
        <is>
          <t>annual</t>
        </is>
      </c>
      <c r="O1763" t="inlineStr">
        <is>
          <t>Pago</t>
        </is>
      </c>
      <c r="P1763" t="inlineStr">
        <is>
          <t>Sim</t>
        </is>
      </c>
      <c r="Q1763" t="inlineStr">
        <is>
          <t>Não</t>
        </is>
      </c>
      <c r="R1763" t="inlineStr">
        <is>
          <t>Não</t>
        </is>
      </c>
      <c r="S1763" t="inlineStr">
        <is>
          <t>6–15</t>
        </is>
      </c>
      <c r="T1763" t="inlineStr">
        <is>
          <t>91–180 dias</t>
        </is>
      </c>
      <c r="U1763" t="inlineStr">
        <is>
          <t>HealthTech</t>
        </is>
      </c>
      <c r="V1763" t="inlineStr">
        <is>
          <t>US</t>
        </is>
      </c>
      <c r="W1763" t="inlineStr">
        <is>
          <t>organic</t>
        </is>
      </c>
    </row>
    <row r="1764">
      <c r="A1764" t="inlineStr">
        <is>
          <t>S-0ecec7</t>
        </is>
      </c>
      <c r="B1764" t="inlineStr">
        <is>
          <t>A-756192</t>
        </is>
      </c>
      <c r="C1764" s="40" t="n">
        <v>45490</v>
      </c>
      <c r="D1764" s="40" t="n"/>
      <c r="E1764" t="n">
        <v>167</v>
      </c>
      <c r="F1764" t="n">
        <v>3781</v>
      </c>
      <c r="G1764" t="inlineStr">
        <is>
          <t>2024-S2</t>
        </is>
      </c>
      <c r="H1764" t="inlineStr">
        <is>
          <t>Sim</t>
        </is>
      </c>
      <c r="I1764" t="n">
        <v>0</v>
      </c>
      <c r="J1764" s="41" t="n"/>
      <c r="L1764" t="inlineStr"/>
      <c r="M1764" t="inlineStr">
        <is>
          <t>Enterprise</t>
        </is>
      </c>
      <c r="N1764" t="inlineStr">
        <is>
          <t>monthly</t>
        </is>
      </c>
      <c r="O1764" t="inlineStr">
        <is>
          <t>Pago</t>
        </is>
      </c>
      <c r="P1764" t="inlineStr">
        <is>
          <t>Sim</t>
        </is>
      </c>
      <c r="Q1764" t="inlineStr">
        <is>
          <t>Não</t>
        </is>
      </c>
      <c r="R1764" t="inlineStr">
        <is>
          <t>Não</t>
        </is>
      </c>
      <c r="S1764" t="inlineStr">
        <is>
          <t>16–40</t>
        </is>
      </c>
      <c r="T1764" t="inlineStr">
        <is>
          <t>Mais de 365 dias</t>
        </is>
      </c>
      <c r="U1764" t="inlineStr">
        <is>
          <t>FinTech</t>
        </is>
      </c>
      <c r="V1764" t="inlineStr">
        <is>
          <t>IN</t>
        </is>
      </c>
      <c r="W1764" t="inlineStr">
        <is>
          <t>other</t>
        </is>
      </c>
    </row>
    <row r="1765">
      <c r="A1765" t="inlineStr">
        <is>
          <t>S-1b8454</t>
        </is>
      </c>
      <c r="B1765" t="inlineStr">
        <is>
          <t>A-d4e0d4</t>
        </is>
      </c>
      <c r="C1765" s="40" t="n">
        <v>45592</v>
      </c>
      <c r="D1765" s="40" t="n"/>
      <c r="E1765" t="n">
        <v>65</v>
      </c>
      <c r="F1765" t="n">
        <v>23283</v>
      </c>
      <c r="G1765" t="inlineStr">
        <is>
          <t>2024-S2</t>
        </is>
      </c>
      <c r="H1765" t="inlineStr">
        <is>
          <t>Sim</t>
        </is>
      </c>
      <c r="I1765" t="n">
        <v>0</v>
      </c>
      <c r="J1765" s="41" t="n"/>
      <c r="L1765" t="inlineStr"/>
      <c r="M1765" t="inlineStr">
        <is>
          <t>Enterprise</t>
        </is>
      </c>
      <c r="N1765" t="inlineStr">
        <is>
          <t>monthly</t>
        </is>
      </c>
      <c r="O1765" t="inlineStr">
        <is>
          <t>Pago</t>
        </is>
      </c>
      <c r="P1765" t="inlineStr">
        <is>
          <t>Sim</t>
        </is>
      </c>
      <c r="Q1765" t="inlineStr">
        <is>
          <t>Não</t>
        </is>
      </c>
      <c r="R1765" t="inlineStr">
        <is>
          <t>Não</t>
        </is>
      </c>
      <c r="S1765" t="inlineStr">
        <is>
          <t>41+</t>
        </is>
      </c>
      <c r="T1765" t="inlineStr">
        <is>
          <t>Conta nova (≤ 30 dias)</t>
        </is>
      </c>
      <c r="U1765" t="inlineStr">
        <is>
          <t>FinTech</t>
        </is>
      </c>
      <c r="V1765" t="inlineStr">
        <is>
          <t>US</t>
        </is>
      </c>
      <c r="W1765" t="inlineStr">
        <is>
          <t>other</t>
        </is>
      </c>
    </row>
    <row r="1766">
      <c r="A1766" t="inlineStr">
        <is>
          <t>S-ad8055</t>
        </is>
      </c>
      <c r="B1766" t="inlineStr">
        <is>
          <t>A-bc87bc</t>
        </is>
      </c>
      <c r="C1766" s="40" t="n">
        <v>45603</v>
      </c>
      <c r="D1766" s="40" t="n"/>
      <c r="E1766" t="n">
        <v>54</v>
      </c>
      <c r="F1766" t="n">
        <v>597</v>
      </c>
      <c r="G1766" t="inlineStr">
        <is>
          <t>2024-S2</t>
        </is>
      </c>
      <c r="H1766" t="inlineStr">
        <is>
          <t>Sim</t>
        </is>
      </c>
      <c r="I1766" t="n">
        <v>0</v>
      </c>
      <c r="J1766" s="41" t="n"/>
      <c r="L1766" t="inlineStr"/>
      <c r="M1766" t="inlineStr">
        <is>
          <t>Enterprise</t>
        </is>
      </c>
      <c r="N1766" t="inlineStr">
        <is>
          <t>monthly</t>
        </is>
      </c>
      <c r="O1766" t="inlineStr">
        <is>
          <t>Pago</t>
        </is>
      </c>
      <c r="P1766" t="inlineStr">
        <is>
          <t>Sim</t>
        </is>
      </c>
      <c r="Q1766" t="inlineStr">
        <is>
          <t>Não</t>
        </is>
      </c>
      <c r="R1766" t="inlineStr">
        <is>
          <t>Não</t>
        </is>
      </c>
      <c r="S1766" t="inlineStr">
        <is>
          <t>1–5</t>
        </is>
      </c>
      <c r="T1766" t="inlineStr">
        <is>
          <t>91–180 dias</t>
        </is>
      </c>
      <c r="U1766" t="inlineStr">
        <is>
          <t>FinTech</t>
        </is>
      </c>
      <c r="V1766" t="inlineStr">
        <is>
          <t>US</t>
        </is>
      </c>
      <c r="W1766" t="inlineStr">
        <is>
          <t>event</t>
        </is>
      </c>
    </row>
    <row r="1767">
      <c r="A1767" t="inlineStr">
        <is>
          <t>S-f762a3</t>
        </is>
      </c>
      <c r="B1767" t="inlineStr">
        <is>
          <t>A-158f4e</t>
        </is>
      </c>
      <c r="C1767" s="40" t="n">
        <v>45373</v>
      </c>
      <c r="D1767" s="40" t="n"/>
      <c r="E1767" t="n">
        <v>284</v>
      </c>
      <c r="F1767" t="n">
        <v>12139</v>
      </c>
      <c r="G1767" t="inlineStr">
        <is>
          <t>Até 2024-S1</t>
        </is>
      </c>
      <c r="H1767" t="inlineStr">
        <is>
          <t>Sim</t>
        </is>
      </c>
      <c r="I1767" t="n">
        <v>0</v>
      </c>
      <c r="J1767" s="41" t="n"/>
      <c r="L1767" t="inlineStr"/>
      <c r="M1767" t="inlineStr">
        <is>
          <t>Enterprise</t>
        </is>
      </c>
      <c r="N1767" t="inlineStr">
        <is>
          <t>annual</t>
        </is>
      </c>
      <c r="O1767" t="inlineStr">
        <is>
          <t>Pago</t>
        </is>
      </c>
      <c r="P1767" t="inlineStr">
        <is>
          <t>Sim</t>
        </is>
      </c>
      <c r="Q1767" t="inlineStr">
        <is>
          <t>Não</t>
        </is>
      </c>
      <c r="R1767" t="inlineStr">
        <is>
          <t>Não</t>
        </is>
      </c>
      <c r="S1767" t="inlineStr">
        <is>
          <t>41+</t>
        </is>
      </c>
      <c r="T1767" t="inlineStr">
        <is>
          <t>Mais de 365 dias</t>
        </is>
      </c>
      <c r="U1767" t="inlineStr">
        <is>
          <t>FinTech</t>
        </is>
      </c>
      <c r="V1767" t="inlineStr">
        <is>
          <t>IN</t>
        </is>
      </c>
      <c r="W1767" t="inlineStr">
        <is>
          <t>other</t>
        </is>
      </c>
    </row>
    <row r="1768">
      <c r="A1768" t="inlineStr">
        <is>
          <t>S-d29575</t>
        </is>
      </c>
      <c r="B1768" t="inlineStr">
        <is>
          <t>A-0cc442</t>
        </is>
      </c>
      <c r="C1768" s="40" t="n">
        <v>45536</v>
      </c>
      <c r="D1768" s="40" t="n"/>
      <c r="E1768" t="n">
        <v>121</v>
      </c>
      <c r="F1768" t="n">
        <v>8955</v>
      </c>
      <c r="G1768" t="inlineStr">
        <is>
          <t>2024-S2</t>
        </is>
      </c>
      <c r="H1768" t="inlineStr">
        <is>
          <t>Sim</t>
        </is>
      </c>
      <c r="I1768" t="n">
        <v>0</v>
      </c>
      <c r="J1768" s="41" t="n"/>
      <c r="L1768" t="inlineStr"/>
      <c r="M1768" t="inlineStr">
        <is>
          <t>Enterprise</t>
        </is>
      </c>
      <c r="N1768" t="inlineStr">
        <is>
          <t>monthly</t>
        </is>
      </c>
      <c r="O1768" t="inlineStr">
        <is>
          <t>Pago</t>
        </is>
      </c>
      <c r="P1768" t="inlineStr">
        <is>
          <t>Sim</t>
        </is>
      </c>
      <c r="Q1768" t="inlineStr">
        <is>
          <t>Não</t>
        </is>
      </c>
      <c r="R1768" t="inlineStr">
        <is>
          <t>Não</t>
        </is>
      </c>
      <c r="S1768" t="inlineStr">
        <is>
          <t>41+</t>
        </is>
      </c>
      <c r="T1768" t="inlineStr">
        <is>
          <t>31–90 dias</t>
        </is>
      </c>
      <c r="U1768" t="inlineStr">
        <is>
          <t>EdTech</t>
        </is>
      </c>
      <c r="V1768" t="inlineStr">
        <is>
          <t>US</t>
        </is>
      </c>
      <c r="W1768" t="inlineStr">
        <is>
          <t>organic</t>
        </is>
      </c>
    </row>
    <row r="1769">
      <c r="A1769" t="inlineStr">
        <is>
          <t>S-0756ce</t>
        </is>
      </c>
      <c r="B1769" t="inlineStr">
        <is>
          <t>A-9badbd</t>
        </is>
      </c>
      <c r="C1769" s="40" t="n">
        <v>45580</v>
      </c>
      <c r="D1769" s="40" t="n"/>
      <c r="E1769" t="n">
        <v>77</v>
      </c>
      <c r="F1769" t="n">
        <v>3773</v>
      </c>
      <c r="G1769" t="inlineStr">
        <is>
          <t>2024-S2</t>
        </is>
      </c>
      <c r="H1769" t="inlineStr">
        <is>
          <t>Sim</t>
        </is>
      </c>
      <c r="I1769" t="n">
        <v>0</v>
      </c>
      <c r="J1769" s="41" t="n"/>
      <c r="L1769" t="inlineStr"/>
      <c r="M1769" t="inlineStr">
        <is>
          <t>Pro</t>
        </is>
      </c>
      <c r="N1769" t="inlineStr">
        <is>
          <t>monthly</t>
        </is>
      </c>
      <c r="O1769" t="inlineStr">
        <is>
          <t>Pago</t>
        </is>
      </c>
      <c r="P1769" t="inlineStr">
        <is>
          <t>Sim</t>
        </is>
      </c>
      <c r="Q1769" t="inlineStr">
        <is>
          <t>Não</t>
        </is>
      </c>
      <c r="R1769" t="inlineStr">
        <is>
          <t>Não</t>
        </is>
      </c>
      <c r="S1769" t="inlineStr">
        <is>
          <t>41+</t>
        </is>
      </c>
      <c r="T1769" t="inlineStr">
        <is>
          <t>91–180 dias</t>
        </is>
      </c>
      <c r="U1769" t="inlineStr">
        <is>
          <t>Cybersecurity</t>
        </is>
      </c>
      <c r="V1769" t="inlineStr">
        <is>
          <t>DE</t>
        </is>
      </c>
      <c r="W1769" t="inlineStr">
        <is>
          <t>ads</t>
        </is>
      </c>
    </row>
    <row r="1770">
      <c r="A1770" t="inlineStr">
        <is>
          <t>S-f6bb38</t>
        </is>
      </c>
      <c r="B1770" t="inlineStr">
        <is>
          <t>A-b2af2e</t>
        </is>
      </c>
      <c r="C1770" s="40" t="n">
        <v>45530</v>
      </c>
      <c r="D1770" s="40" t="n"/>
      <c r="E1770" t="n">
        <v>127</v>
      </c>
      <c r="F1770" t="n">
        <v>209</v>
      </c>
      <c r="G1770" t="inlineStr">
        <is>
          <t>2024-S2</t>
        </is>
      </c>
      <c r="H1770" t="inlineStr">
        <is>
          <t>Sim</t>
        </is>
      </c>
      <c r="I1770" t="n">
        <v>0</v>
      </c>
      <c r="J1770" s="41" t="n"/>
      <c r="L1770" t="inlineStr"/>
      <c r="M1770" t="inlineStr">
        <is>
          <t>Basic</t>
        </is>
      </c>
      <c r="N1770" t="inlineStr">
        <is>
          <t>monthly</t>
        </is>
      </c>
      <c r="O1770" t="inlineStr">
        <is>
          <t>Pago</t>
        </is>
      </c>
      <c r="P1770" t="inlineStr">
        <is>
          <t>Não</t>
        </is>
      </c>
      <c r="Q1770" t="inlineStr">
        <is>
          <t>Não</t>
        </is>
      </c>
      <c r="R1770" t="inlineStr">
        <is>
          <t>Não</t>
        </is>
      </c>
      <c r="S1770" t="inlineStr">
        <is>
          <t>6–15</t>
        </is>
      </c>
      <c r="T1770" t="inlineStr">
        <is>
          <t>Conta nova (≤ 30 dias)</t>
        </is>
      </c>
      <c r="U1770" t="inlineStr">
        <is>
          <t>Cybersecurity</t>
        </is>
      </c>
      <c r="V1770" t="inlineStr">
        <is>
          <t>UK</t>
        </is>
      </c>
      <c r="W1770" t="inlineStr">
        <is>
          <t>event</t>
        </is>
      </c>
    </row>
    <row r="1771">
      <c r="A1771" t="inlineStr">
        <is>
          <t>S-5685bf</t>
        </is>
      </c>
      <c r="B1771" t="inlineStr">
        <is>
          <t>A-524364</t>
        </is>
      </c>
      <c r="C1771" s="40" t="n">
        <v>45657</v>
      </c>
      <c r="D1771" s="40" t="n"/>
      <c r="E1771" t="n">
        <v>0</v>
      </c>
      <c r="F1771" t="n">
        <v>0</v>
      </c>
      <c r="G1771" t="inlineStr">
        <is>
          <t>2024-S2</t>
        </is>
      </c>
      <c r="H1771" t="inlineStr">
        <is>
          <t>Não</t>
        </is>
      </c>
      <c r="I1771" t="n">
        <v>0</v>
      </c>
      <c r="J1771" s="41" t="n"/>
      <c r="L1771" t="inlineStr"/>
      <c r="M1771" t="inlineStr">
        <is>
          <t>Enterprise</t>
        </is>
      </c>
      <c r="N1771" t="inlineStr">
        <is>
          <t>annual</t>
        </is>
      </c>
      <c r="O1771" t="inlineStr">
        <is>
          <t>Trial</t>
        </is>
      </c>
      <c r="P1771" t="inlineStr">
        <is>
          <t>Sim</t>
        </is>
      </c>
      <c r="Q1771" t="inlineStr">
        <is>
          <t>Não</t>
        </is>
      </c>
      <c r="R1771" t="inlineStr">
        <is>
          <t>Não</t>
        </is>
      </c>
      <c r="S1771" t="inlineStr">
        <is>
          <t>41+</t>
        </is>
      </c>
      <c r="T1771" t="inlineStr">
        <is>
          <t>Conta nova (≤ 30 dias)</t>
        </is>
      </c>
      <c r="U1771" t="inlineStr">
        <is>
          <t>DevTools</t>
        </is>
      </c>
      <c r="V1771" t="inlineStr">
        <is>
          <t>FR</t>
        </is>
      </c>
      <c r="W1771" t="inlineStr">
        <is>
          <t>partner</t>
        </is>
      </c>
    </row>
    <row r="1772">
      <c r="A1772" t="inlineStr">
        <is>
          <t>S-7c727c</t>
        </is>
      </c>
      <c r="B1772" t="inlineStr">
        <is>
          <t>A-adc1f3</t>
        </is>
      </c>
      <c r="C1772" s="40" t="n">
        <v>45532</v>
      </c>
      <c r="D1772" s="40" t="n"/>
      <c r="E1772" t="n">
        <v>125</v>
      </c>
      <c r="F1772" t="n">
        <v>1592</v>
      </c>
      <c r="G1772" t="inlineStr">
        <is>
          <t>2024-S2</t>
        </is>
      </c>
      <c r="H1772" t="inlineStr">
        <is>
          <t>Sim</t>
        </is>
      </c>
      <c r="I1772" t="n">
        <v>0</v>
      </c>
      <c r="J1772" s="41" t="n"/>
      <c r="L1772" t="inlineStr"/>
      <c r="M1772" t="inlineStr">
        <is>
          <t>Enterprise</t>
        </is>
      </c>
      <c r="N1772" t="inlineStr">
        <is>
          <t>annual</t>
        </is>
      </c>
      <c r="O1772" t="inlineStr">
        <is>
          <t>Pago</t>
        </is>
      </c>
      <c r="P1772" t="inlineStr">
        <is>
          <t>Não</t>
        </is>
      </c>
      <c r="Q1772" t="inlineStr">
        <is>
          <t>Não</t>
        </is>
      </c>
      <c r="R1772" t="inlineStr">
        <is>
          <t>Não</t>
        </is>
      </c>
      <c r="S1772" t="inlineStr">
        <is>
          <t>6–15</t>
        </is>
      </c>
      <c r="T1772" t="inlineStr">
        <is>
          <t>Conta nova (≤ 30 dias)</t>
        </is>
      </c>
      <c r="U1772" t="inlineStr">
        <is>
          <t>Cybersecurity</t>
        </is>
      </c>
      <c r="V1772" t="inlineStr">
        <is>
          <t>US</t>
        </is>
      </c>
      <c r="W1772" t="inlineStr">
        <is>
          <t>organic</t>
        </is>
      </c>
    </row>
    <row r="1773">
      <c r="A1773" t="inlineStr">
        <is>
          <t>S-1c643d</t>
        </is>
      </c>
      <c r="B1773" t="inlineStr">
        <is>
          <t>A-5a92e7</t>
        </is>
      </c>
      <c r="C1773" s="40" t="n">
        <v>45637</v>
      </c>
      <c r="D1773" s="40" t="n"/>
      <c r="E1773" t="n">
        <v>20</v>
      </c>
      <c r="F1773" t="n">
        <v>114</v>
      </c>
      <c r="G1773" t="inlineStr">
        <is>
          <t>2024-S2</t>
        </is>
      </c>
      <c r="H1773" t="inlineStr">
        <is>
          <t>Não</t>
        </is>
      </c>
      <c r="I1773" t="n">
        <v>0</v>
      </c>
      <c r="J1773" s="41" t="n"/>
      <c r="L1773" t="inlineStr"/>
      <c r="M1773" t="inlineStr">
        <is>
          <t>Basic</t>
        </is>
      </c>
      <c r="N1773" t="inlineStr">
        <is>
          <t>monthly</t>
        </is>
      </c>
      <c r="O1773" t="inlineStr">
        <is>
          <t>Pago</t>
        </is>
      </c>
      <c r="P1773" t="inlineStr">
        <is>
          <t>Sim</t>
        </is>
      </c>
      <c r="Q1773" t="inlineStr">
        <is>
          <t>Não</t>
        </is>
      </c>
      <c r="R1773" t="inlineStr">
        <is>
          <t>Não</t>
        </is>
      </c>
      <c r="S1773" t="inlineStr">
        <is>
          <t>6–15</t>
        </is>
      </c>
      <c r="T1773" t="inlineStr">
        <is>
          <t>181–365 dias</t>
        </is>
      </c>
      <c r="U1773" t="inlineStr">
        <is>
          <t>HealthTech</t>
        </is>
      </c>
      <c r="V1773" t="inlineStr">
        <is>
          <t>US</t>
        </is>
      </c>
      <c r="W1773" t="inlineStr">
        <is>
          <t>ads</t>
        </is>
      </c>
    </row>
    <row r="1774">
      <c r="A1774" t="inlineStr">
        <is>
          <t>S-7c633c</t>
        </is>
      </c>
      <c r="B1774" t="inlineStr">
        <is>
          <t>A-dbc825</t>
        </is>
      </c>
      <c r="C1774" s="40" t="n">
        <v>45483</v>
      </c>
      <c r="D1774" s="40" t="n"/>
      <c r="E1774" t="n">
        <v>174</v>
      </c>
      <c r="F1774" t="n">
        <v>0</v>
      </c>
      <c r="G1774" t="inlineStr">
        <is>
          <t>2024-S2</t>
        </is>
      </c>
      <c r="H1774" t="inlineStr">
        <is>
          <t>Sim</t>
        </is>
      </c>
      <c r="I1774" t="n">
        <v>0</v>
      </c>
      <c r="J1774" s="41" t="n"/>
      <c r="L1774" t="inlineStr"/>
      <c r="M1774" t="inlineStr">
        <is>
          <t>Basic</t>
        </is>
      </c>
      <c r="N1774" t="inlineStr">
        <is>
          <t>annual</t>
        </is>
      </c>
      <c r="O1774" t="inlineStr">
        <is>
          <t>Trial</t>
        </is>
      </c>
      <c r="P1774" t="inlineStr">
        <is>
          <t>Sim</t>
        </is>
      </c>
      <c r="Q1774" t="inlineStr">
        <is>
          <t>Não</t>
        </is>
      </c>
      <c r="R1774" t="inlineStr">
        <is>
          <t>Não</t>
        </is>
      </c>
      <c r="S1774" t="inlineStr">
        <is>
          <t>16–40</t>
        </is>
      </c>
      <c r="T1774" t="inlineStr">
        <is>
          <t>181–365 dias</t>
        </is>
      </c>
      <c r="U1774" t="inlineStr">
        <is>
          <t>EdTech</t>
        </is>
      </c>
      <c r="V1774" t="inlineStr">
        <is>
          <t>FR</t>
        </is>
      </c>
      <c r="W1774" t="inlineStr">
        <is>
          <t>partner</t>
        </is>
      </c>
    </row>
    <row r="1775">
      <c r="A1775" t="inlineStr">
        <is>
          <t>S-5de583</t>
        </is>
      </c>
      <c r="B1775" t="inlineStr">
        <is>
          <t>A-dbc825</t>
        </is>
      </c>
      <c r="C1775" s="40" t="n">
        <v>45608</v>
      </c>
      <c r="D1775" s="40" t="n"/>
      <c r="E1775" t="n">
        <v>49</v>
      </c>
      <c r="F1775" t="n">
        <v>361</v>
      </c>
      <c r="G1775" t="inlineStr">
        <is>
          <t>2024-S2</t>
        </is>
      </c>
      <c r="H1775" t="inlineStr">
        <is>
          <t>Sim</t>
        </is>
      </c>
      <c r="I1775" t="n">
        <v>0</v>
      </c>
      <c r="J1775" s="41" t="n"/>
      <c r="L1775" t="inlineStr"/>
      <c r="M1775" t="inlineStr">
        <is>
          <t>Basic</t>
        </is>
      </c>
      <c r="N1775" t="inlineStr">
        <is>
          <t>monthly</t>
        </is>
      </c>
      <c r="O1775" t="inlineStr">
        <is>
          <t>Pago</t>
        </is>
      </c>
      <c r="P1775" t="inlineStr">
        <is>
          <t>Sim</t>
        </is>
      </c>
      <c r="Q1775" t="inlineStr">
        <is>
          <t>Não</t>
        </is>
      </c>
      <c r="R1775" t="inlineStr">
        <is>
          <t>Não</t>
        </is>
      </c>
      <c r="S1775" t="inlineStr">
        <is>
          <t>16–40</t>
        </is>
      </c>
      <c r="T1775" t="inlineStr">
        <is>
          <t>181–365 dias</t>
        </is>
      </c>
      <c r="U1775" t="inlineStr">
        <is>
          <t>EdTech</t>
        </is>
      </c>
      <c r="V1775" t="inlineStr">
        <is>
          <t>FR</t>
        </is>
      </c>
      <c r="W1775" t="inlineStr">
        <is>
          <t>partner</t>
        </is>
      </c>
    </row>
    <row r="1776">
      <c r="A1776" t="inlineStr">
        <is>
          <t>S-80af53</t>
        </is>
      </c>
      <c r="B1776" t="inlineStr">
        <is>
          <t>A-fd7ad3</t>
        </is>
      </c>
      <c r="C1776" s="40" t="n">
        <v>45649</v>
      </c>
      <c r="D1776" s="40" t="n">
        <v>45655</v>
      </c>
      <c r="E1776" t="n">
        <v>6</v>
      </c>
      <c r="F1776" t="n">
        <v>2388</v>
      </c>
      <c r="G1776" t="inlineStr">
        <is>
          <t>2024-S2</t>
        </is>
      </c>
      <c r="H1776" t="inlineStr">
        <is>
          <t>Não</t>
        </is>
      </c>
      <c r="I1776" t="n">
        <v>1</v>
      </c>
      <c r="J1776" s="41" t="n">
        <v>45627</v>
      </c>
      <c r="K1776" t="n">
        <v>29</v>
      </c>
      <c r="L1776" t="inlineStr">
        <is>
          <t>Sim</t>
        </is>
      </c>
      <c r="M1776" t="inlineStr">
        <is>
          <t>Enterprise</t>
        </is>
      </c>
      <c r="N1776" t="inlineStr">
        <is>
          <t>monthly</t>
        </is>
      </c>
      <c r="O1776" t="inlineStr">
        <is>
          <t>Pago</t>
        </is>
      </c>
      <c r="P1776" t="inlineStr">
        <is>
          <t>Sim</t>
        </is>
      </c>
      <c r="Q1776" t="inlineStr">
        <is>
          <t>Sim</t>
        </is>
      </c>
      <c r="R1776" t="inlineStr">
        <is>
          <t>Não</t>
        </is>
      </c>
      <c r="S1776" t="inlineStr">
        <is>
          <t>6–15</t>
        </is>
      </c>
      <c r="T1776" t="inlineStr">
        <is>
          <t>31–90 dias</t>
        </is>
      </c>
      <c r="U1776" t="inlineStr">
        <is>
          <t>Cybersecurity</t>
        </is>
      </c>
      <c r="V1776" t="inlineStr">
        <is>
          <t>US</t>
        </is>
      </c>
      <c r="W1776" t="inlineStr">
        <is>
          <t>event</t>
        </is>
      </c>
    </row>
    <row r="1777">
      <c r="A1777" t="inlineStr">
        <is>
          <t>S-9210e7</t>
        </is>
      </c>
      <c r="B1777" t="inlineStr">
        <is>
          <t>A-dec005</t>
        </is>
      </c>
      <c r="C1777" s="40" t="n">
        <v>45354</v>
      </c>
      <c r="D1777" s="40" t="n"/>
      <c r="E1777" t="n">
        <v>303</v>
      </c>
      <c r="F1777" t="n">
        <v>4179</v>
      </c>
      <c r="G1777" t="inlineStr">
        <is>
          <t>Até 2024-S1</t>
        </is>
      </c>
      <c r="H1777" t="inlineStr">
        <is>
          <t>Sim</t>
        </is>
      </c>
      <c r="I1777" t="n">
        <v>0</v>
      </c>
      <c r="J1777" s="41" t="n"/>
      <c r="L1777" t="inlineStr"/>
      <c r="M1777" t="inlineStr">
        <is>
          <t>Enterprise</t>
        </is>
      </c>
      <c r="N1777" t="inlineStr">
        <is>
          <t>annual</t>
        </is>
      </c>
      <c r="O1777" t="inlineStr">
        <is>
          <t>Pago</t>
        </is>
      </c>
      <c r="P1777" t="inlineStr">
        <is>
          <t>Sim</t>
        </is>
      </c>
      <c r="Q1777" t="inlineStr">
        <is>
          <t>Não</t>
        </is>
      </c>
      <c r="R1777" t="inlineStr">
        <is>
          <t>Não</t>
        </is>
      </c>
      <c r="S1777" t="inlineStr">
        <is>
          <t>16–40</t>
        </is>
      </c>
      <c r="T1777" t="inlineStr">
        <is>
          <t>91–180 dias</t>
        </is>
      </c>
      <c r="U1777" t="inlineStr">
        <is>
          <t>HealthTech</t>
        </is>
      </c>
      <c r="V1777" t="inlineStr">
        <is>
          <t>US</t>
        </is>
      </c>
      <c r="W1777" t="inlineStr">
        <is>
          <t>partner</t>
        </is>
      </c>
    </row>
    <row r="1778">
      <c r="A1778" t="inlineStr">
        <is>
          <t>S-f9bd62</t>
        </is>
      </c>
      <c r="B1778" t="inlineStr">
        <is>
          <t>A-66224b</t>
        </is>
      </c>
      <c r="C1778" s="40" t="n">
        <v>45653</v>
      </c>
      <c r="D1778" s="40" t="n"/>
      <c r="E1778" t="n">
        <v>4</v>
      </c>
      <c r="F1778" t="n">
        <v>0</v>
      </c>
      <c r="G1778" t="inlineStr">
        <is>
          <t>2024-S2</t>
        </is>
      </c>
      <c r="H1778" t="inlineStr">
        <is>
          <t>Não</t>
        </is>
      </c>
      <c r="I1778" t="n">
        <v>0</v>
      </c>
      <c r="J1778" s="41" t="n"/>
      <c r="L1778" t="inlineStr"/>
      <c r="M1778" t="inlineStr">
        <is>
          <t>Basic</t>
        </is>
      </c>
      <c r="N1778" t="inlineStr">
        <is>
          <t>monthly</t>
        </is>
      </c>
      <c r="O1778" t="inlineStr">
        <is>
          <t>Trial</t>
        </is>
      </c>
      <c r="P1778" t="inlineStr">
        <is>
          <t>Sim</t>
        </is>
      </c>
      <c r="Q1778" t="inlineStr">
        <is>
          <t>Não</t>
        </is>
      </c>
      <c r="R1778" t="inlineStr">
        <is>
          <t>Não</t>
        </is>
      </c>
      <c r="S1778" t="inlineStr">
        <is>
          <t>41+</t>
        </is>
      </c>
      <c r="T1778" t="inlineStr">
        <is>
          <t>31–90 dias</t>
        </is>
      </c>
      <c r="U1778" t="inlineStr">
        <is>
          <t>HealthTech</t>
        </is>
      </c>
      <c r="V1778" t="inlineStr">
        <is>
          <t>US</t>
        </is>
      </c>
      <c r="W1778" t="inlineStr">
        <is>
          <t>other</t>
        </is>
      </c>
    </row>
    <row r="1779">
      <c r="A1779" t="inlineStr">
        <is>
          <t>S-d7c21d</t>
        </is>
      </c>
      <c r="B1779" t="inlineStr">
        <is>
          <t>A-8145a0</t>
        </is>
      </c>
      <c r="C1779" s="40" t="n">
        <v>45643</v>
      </c>
      <c r="D1779" s="40" t="n"/>
      <c r="E1779" t="n">
        <v>14</v>
      </c>
      <c r="F1779" t="n">
        <v>285</v>
      </c>
      <c r="G1779" t="inlineStr">
        <is>
          <t>2024-S2</t>
        </is>
      </c>
      <c r="H1779" t="inlineStr">
        <is>
          <t>Não</t>
        </is>
      </c>
      <c r="I1779" t="n">
        <v>0</v>
      </c>
      <c r="J1779" s="41" t="n"/>
      <c r="L1779" t="inlineStr"/>
      <c r="M1779" t="inlineStr">
        <is>
          <t>Basic</t>
        </is>
      </c>
      <c r="N1779" t="inlineStr">
        <is>
          <t>monthly</t>
        </is>
      </c>
      <c r="O1779" t="inlineStr">
        <is>
          <t>Pago</t>
        </is>
      </c>
      <c r="P1779" t="inlineStr">
        <is>
          <t>Sim</t>
        </is>
      </c>
      <c r="Q1779" t="inlineStr">
        <is>
          <t>Não</t>
        </is>
      </c>
      <c r="R1779" t="inlineStr">
        <is>
          <t>Não</t>
        </is>
      </c>
      <c r="S1779" t="inlineStr">
        <is>
          <t>6–15</t>
        </is>
      </c>
      <c r="T1779" t="inlineStr">
        <is>
          <t>Mais de 365 dias</t>
        </is>
      </c>
      <c r="U1779" t="inlineStr">
        <is>
          <t>Cybersecurity</t>
        </is>
      </c>
      <c r="V1779" t="inlineStr">
        <is>
          <t>AU</t>
        </is>
      </c>
      <c r="W1779" t="inlineStr">
        <is>
          <t>partner</t>
        </is>
      </c>
    </row>
    <row r="1780">
      <c r="A1780" t="inlineStr">
        <is>
          <t>S-0b73bd</t>
        </is>
      </c>
      <c r="B1780" t="inlineStr">
        <is>
          <t>A-118d55</t>
        </is>
      </c>
      <c r="C1780" s="40" t="n">
        <v>45620</v>
      </c>
      <c r="D1780" s="40" t="n"/>
      <c r="E1780" t="n">
        <v>37</v>
      </c>
      <c r="F1780" t="n">
        <v>3184</v>
      </c>
      <c r="G1780" t="inlineStr">
        <is>
          <t>2024-S2</t>
        </is>
      </c>
      <c r="H1780" t="inlineStr">
        <is>
          <t>Sim</t>
        </is>
      </c>
      <c r="I1780" t="n">
        <v>0</v>
      </c>
      <c r="J1780" s="41" t="n"/>
      <c r="L1780" t="inlineStr"/>
      <c r="M1780" t="inlineStr">
        <is>
          <t>Enterprise</t>
        </is>
      </c>
      <c r="N1780" t="inlineStr">
        <is>
          <t>monthly</t>
        </is>
      </c>
      <c r="O1780" t="inlineStr">
        <is>
          <t>Pago</t>
        </is>
      </c>
      <c r="P1780" t="inlineStr">
        <is>
          <t>Não</t>
        </is>
      </c>
      <c r="Q1780" t="inlineStr">
        <is>
          <t>Não</t>
        </is>
      </c>
      <c r="R1780" t="inlineStr">
        <is>
          <t>Sim</t>
        </is>
      </c>
      <c r="S1780" t="inlineStr">
        <is>
          <t>16–40</t>
        </is>
      </c>
      <c r="T1780" t="inlineStr">
        <is>
          <t>31–90 dias</t>
        </is>
      </c>
      <c r="U1780" t="inlineStr">
        <is>
          <t>Cybersecurity</t>
        </is>
      </c>
      <c r="V1780" t="inlineStr">
        <is>
          <t>US</t>
        </is>
      </c>
      <c r="W1780" t="inlineStr">
        <is>
          <t>organic</t>
        </is>
      </c>
    </row>
    <row r="1781">
      <c r="A1781" t="inlineStr">
        <is>
          <t>S-9a8a30</t>
        </is>
      </c>
      <c r="B1781" t="inlineStr">
        <is>
          <t>A-4a267b</t>
        </is>
      </c>
      <c r="C1781" s="40" t="n">
        <v>45550</v>
      </c>
      <c r="D1781" s="40" t="n">
        <v>45650</v>
      </c>
      <c r="E1781" t="n">
        <v>100</v>
      </c>
      <c r="F1781" t="n">
        <v>4975</v>
      </c>
      <c r="G1781" t="inlineStr">
        <is>
          <t>2024-S2</t>
        </is>
      </c>
      <c r="H1781" t="inlineStr">
        <is>
          <t>Sim</t>
        </is>
      </c>
      <c r="I1781" t="n">
        <v>0</v>
      </c>
      <c r="J1781" s="41" t="n">
        <v>45627</v>
      </c>
      <c r="K1781" t="n">
        <v>24</v>
      </c>
      <c r="L1781" t="inlineStr">
        <is>
          <t>Não</t>
        </is>
      </c>
      <c r="M1781" t="inlineStr">
        <is>
          <t>Enterprise</t>
        </is>
      </c>
      <c r="N1781" t="inlineStr">
        <is>
          <t>annual</t>
        </is>
      </c>
      <c r="O1781" t="inlineStr">
        <is>
          <t>Pago</t>
        </is>
      </c>
      <c r="P1781" t="inlineStr">
        <is>
          <t>Sim</t>
        </is>
      </c>
      <c r="Q1781" t="inlineStr">
        <is>
          <t>Não</t>
        </is>
      </c>
      <c r="R1781" t="inlineStr">
        <is>
          <t>Não</t>
        </is>
      </c>
      <c r="S1781" t="inlineStr">
        <is>
          <t>16–40</t>
        </is>
      </c>
      <c r="T1781" t="inlineStr">
        <is>
          <t>91–180 dias</t>
        </is>
      </c>
      <c r="U1781" t="inlineStr">
        <is>
          <t>FinTech</t>
        </is>
      </c>
      <c r="V1781" t="inlineStr">
        <is>
          <t>US</t>
        </is>
      </c>
      <c r="W1781" t="inlineStr">
        <is>
          <t>other</t>
        </is>
      </c>
    </row>
    <row r="1782">
      <c r="A1782" t="inlineStr">
        <is>
          <t>S-50e9f3</t>
        </is>
      </c>
      <c r="B1782" t="inlineStr">
        <is>
          <t>A-adc1f3</t>
        </is>
      </c>
      <c r="C1782" s="40" t="n">
        <v>45514</v>
      </c>
      <c r="D1782" s="40" t="n"/>
      <c r="E1782" t="n">
        <v>143</v>
      </c>
      <c r="F1782" t="n">
        <v>1194</v>
      </c>
      <c r="G1782" t="inlineStr">
        <is>
          <t>2024-S2</t>
        </is>
      </c>
      <c r="H1782" t="inlineStr">
        <is>
          <t>Sim</t>
        </is>
      </c>
      <c r="I1782" t="n">
        <v>0</v>
      </c>
      <c r="J1782" s="41" t="n"/>
      <c r="L1782" t="inlineStr"/>
      <c r="M1782" t="inlineStr">
        <is>
          <t>Enterprise</t>
        </is>
      </c>
      <c r="N1782" t="inlineStr">
        <is>
          <t>annual</t>
        </is>
      </c>
      <c r="O1782" t="inlineStr">
        <is>
          <t>Pago</t>
        </is>
      </c>
      <c r="P1782" t="inlineStr">
        <is>
          <t>Sim</t>
        </is>
      </c>
      <c r="Q1782" t="inlineStr">
        <is>
          <t>Não</t>
        </is>
      </c>
      <c r="R1782" t="inlineStr">
        <is>
          <t>Não</t>
        </is>
      </c>
      <c r="S1782" t="inlineStr">
        <is>
          <t>6–15</t>
        </is>
      </c>
      <c r="T1782" t="inlineStr">
        <is>
          <t>Conta nova (≤ 30 dias)</t>
        </is>
      </c>
      <c r="U1782" t="inlineStr">
        <is>
          <t>Cybersecurity</t>
        </is>
      </c>
      <c r="V1782" t="inlineStr">
        <is>
          <t>US</t>
        </is>
      </c>
      <c r="W1782" t="inlineStr">
        <is>
          <t>organic</t>
        </is>
      </c>
    </row>
    <row r="1783">
      <c r="A1783" t="inlineStr">
        <is>
          <t>S-f5f01f</t>
        </is>
      </c>
      <c r="B1783" t="inlineStr">
        <is>
          <t>A-b179bf</t>
        </is>
      </c>
      <c r="C1783" s="40" t="n">
        <v>45650</v>
      </c>
      <c r="D1783" s="40" t="n"/>
      <c r="E1783" t="n">
        <v>7</v>
      </c>
      <c r="F1783" t="n">
        <v>817</v>
      </c>
      <c r="G1783" t="inlineStr">
        <is>
          <t>2024-S2</t>
        </is>
      </c>
      <c r="H1783" t="inlineStr">
        <is>
          <t>Não</t>
        </is>
      </c>
      <c r="I1783" t="n">
        <v>0</v>
      </c>
      <c r="J1783" s="41" t="n"/>
      <c r="L1783" t="inlineStr"/>
      <c r="M1783" t="inlineStr">
        <is>
          <t>Basic</t>
        </is>
      </c>
      <c r="N1783" t="inlineStr">
        <is>
          <t>annual</t>
        </is>
      </c>
      <c r="O1783" t="inlineStr">
        <is>
          <t>Pago</t>
        </is>
      </c>
      <c r="P1783" t="inlineStr">
        <is>
          <t>Sim</t>
        </is>
      </c>
      <c r="Q1783" t="inlineStr">
        <is>
          <t>Não</t>
        </is>
      </c>
      <c r="R1783" t="inlineStr">
        <is>
          <t>Não</t>
        </is>
      </c>
      <c r="S1783" t="inlineStr">
        <is>
          <t>41+</t>
        </is>
      </c>
      <c r="T1783" t="inlineStr">
        <is>
          <t>31–90 dias</t>
        </is>
      </c>
      <c r="U1783" t="inlineStr">
        <is>
          <t>Cybersecurity</t>
        </is>
      </c>
      <c r="V1783" t="inlineStr">
        <is>
          <t>IN</t>
        </is>
      </c>
      <c r="W1783" t="inlineStr">
        <is>
          <t>ads</t>
        </is>
      </c>
    </row>
    <row r="1784">
      <c r="A1784" t="inlineStr">
        <is>
          <t>S-0ec1d3</t>
        </is>
      </c>
      <c r="B1784" t="inlineStr">
        <is>
          <t>A-86fc1d</t>
        </is>
      </c>
      <c r="C1784" s="40" t="n">
        <v>45512</v>
      </c>
      <c r="D1784" s="40" t="n"/>
      <c r="E1784" t="n">
        <v>145</v>
      </c>
      <c r="F1784" t="n">
        <v>2744</v>
      </c>
      <c r="G1784" t="inlineStr">
        <is>
          <t>2024-S2</t>
        </is>
      </c>
      <c r="H1784" t="inlineStr">
        <is>
          <t>Sim</t>
        </is>
      </c>
      <c r="I1784" t="n">
        <v>0</v>
      </c>
      <c r="J1784" s="41" t="n"/>
      <c r="L1784" t="inlineStr"/>
      <c r="M1784" t="inlineStr">
        <is>
          <t>Pro</t>
        </is>
      </c>
      <c r="N1784" t="inlineStr">
        <is>
          <t>annual</t>
        </is>
      </c>
      <c r="O1784" t="inlineStr">
        <is>
          <t>Pago</t>
        </is>
      </c>
      <c r="P1784" t="inlineStr">
        <is>
          <t>Sim</t>
        </is>
      </c>
      <c r="Q1784" t="inlineStr">
        <is>
          <t>Não</t>
        </is>
      </c>
      <c r="R1784" t="inlineStr">
        <is>
          <t>Não</t>
        </is>
      </c>
      <c r="S1784" t="inlineStr">
        <is>
          <t>41+</t>
        </is>
      </c>
      <c r="T1784" t="inlineStr">
        <is>
          <t>Conta nova (≤ 30 dias)</t>
        </is>
      </c>
      <c r="U1784" t="inlineStr">
        <is>
          <t>DevTools</t>
        </is>
      </c>
      <c r="V1784" t="inlineStr">
        <is>
          <t>UK</t>
        </is>
      </c>
      <c r="W1784" t="inlineStr">
        <is>
          <t>partner</t>
        </is>
      </c>
    </row>
    <row r="1785">
      <c r="A1785" t="inlineStr">
        <is>
          <t>S-b784a1</t>
        </is>
      </c>
      <c r="B1785" t="inlineStr">
        <is>
          <t>A-59f724</t>
        </is>
      </c>
      <c r="C1785" s="40" t="n">
        <v>45441</v>
      </c>
      <c r="D1785" s="40" t="n"/>
      <c r="E1785" t="n">
        <v>216</v>
      </c>
      <c r="F1785" t="n">
        <v>294</v>
      </c>
      <c r="G1785" t="inlineStr">
        <is>
          <t>Até 2024-S1</t>
        </is>
      </c>
      <c r="H1785" t="inlineStr">
        <is>
          <t>Sim</t>
        </is>
      </c>
      <c r="I1785" t="n">
        <v>0</v>
      </c>
      <c r="J1785" s="41" t="n"/>
      <c r="L1785" t="inlineStr"/>
      <c r="M1785" t="inlineStr">
        <is>
          <t>Pro</t>
        </is>
      </c>
      <c r="N1785" t="inlineStr">
        <is>
          <t>monthly</t>
        </is>
      </c>
      <c r="O1785" t="inlineStr">
        <is>
          <t>Pago</t>
        </is>
      </c>
      <c r="P1785" t="inlineStr">
        <is>
          <t>Sim</t>
        </is>
      </c>
      <c r="Q1785" t="inlineStr">
        <is>
          <t>Não</t>
        </is>
      </c>
      <c r="R1785" t="inlineStr">
        <is>
          <t>Não</t>
        </is>
      </c>
      <c r="S1785" t="inlineStr">
        <is>
          <t>6–15</t>
        </is>
      </c>
      <c r="T1785" t="inlineStr">
        <is>
          <t>181–365 dias</t>
        </is>
      </c>
      <c r="U1785" t="inlineStr">
        <is>
          <t>HealthTech</t>
        </is>
      </c>
      <c r="V1785" t="inlineStr">
        <is>
          <t>US</t>
        </is>
      </c>
      <c r="W1785" t="inlineStr">
        <is>
          <t>other</t>
        </is>
      </c>
    </row>
    <row r="1786">
      <c r="A1786" t="inlineStr">
        <is>
          <t>S-01ae7f</t>
        </is>
      </c>
      <c r="B1786" t="inlineStr">
        <is>
          <t>A-b179bf</t>
        </is>
      </c>
      <c r="C1786" s="40" t="n">
        <v>45651</v>
      </c>
      <c r="D1786" s="40" t="n"/>
      <c r="E1786" t="n">
        <v>6</v>
      </c>
      <c r="F1786" t="n">
        <v>0</v>
      </c>
      <c r="G1786" t="inlineStr">
        <is>
          <t>2024-S2</t>
        </is>
      </c>
      <c r="H1786" t="inlineStr">
        <is>
          <t>Não</t>
        </is>
      </c>
      <c r="I1786" t="n">
        <v>0</v>
      </c>
      <c r="J1786" s="41" t="n"/>
      <c r="L1786" t="inlineStr"/>
      <c r="M1786" t="inlineStr">
        <is>
          <t>Pro</t>
        </is>
      </c>
      <c r="N1786" t="inlineStr">
        <is>
          <t>annual</t>
        </is>
      </c>
      <c r="O1786" t="inlineStr">
        <is>
          <t>Trial</t>
        </is>
      </c>
      <c r="P1786" t="inlineStr">
        <is>
          <t>Sim</t>
        </is>
      </c>
      <c r="Q1786" t="inlineStr">
        <is>
          <t>Não</t>
        </is>
      </c>
      <c r="R1786" t="inlineStr">
        <is>
          <t>Não</t>
        </is>
      </c>
      <c r="S1786" t="inlineStr">
        <is>
          <t>41+</t>
        </is>
      </c>
      <c r="T1786" t="inlineStr">
        <is>
          <t>31–90 dias</t>
        </is>
      </c>
      <c r="U1786" t="inlineStr">
        <is>
          <t>Cybersecurity</t>
        </is>
      </c>
      <c r="V1786" t="inlineStr">
        <is>
          <t>IN</t>
        </is>
      </c>
      <c r="W1786" t="inlineStr">
        <is>
          <t>ads</t>
        </is>
      </c>
    </row>
    <row r="1787">
      <c r="A1787" t="inlineStr">
        <is>
          <t>S-1fabe5</t>
        </is>
      </c>
      <c r="B1787" t="inlineStr">
        <is>
          <t>A-0baac2</t>
        </is>
      </c>
      <c r="C1787" s="40" t="n">
        <v>45636</v>
      </c>
      <c r="D1787" s="40" t="n"/>
      <c r="E1787" t="n">
        <v>21</v>
      </c>
      <c r="F1787" t="n">
        <v>361</v>
      </c>
      <c r="G1787" t="inlineStr">
        <is>
          <t>2024-S2</t>
        </is>
      </c>
      <c r="H1787" t="inlineStr">
        <is>
          <t>Não</t>
        </is>
      </c>
      <c r="I1787" t="n">
        <v>0</v>
      </c>
      <c r="J1787" s="41" t="n"/>
      <c r="L1787" t="inlineStr"/>
      <c r="M1787" t="inlineStr">
        <is>
          <t>Basic</t>
        </is>
      </c>
      <c r="N1787" t="inlineStr">
        <is>
          <t>monthly</t>
        </is>
      </c>
      <c r="O1787" t="inlineStr">
        <is>
          <t>Pago</t>
        </is>
      </c>
      <c r="P1787" t="inlineStr">
        <is>
          <t>Sim</t>
        </is>
      </c>
      <c r="Q1787" t="inlineStr">
        <is>
          <t>Não</t>
        </is>
      </c>
      <c r="R1787" t="inlineStr">
        <is>
          <t>Não</t>
        </is>
      </c>
      <c r="S1787" t="inlineStr">
        <is>
          <t>16–40</t>
        </is>
      </c>
      <c r="T1787" t="inlineStr">
        <is>
          <t>181–365 dias</t>
        </is>
      </c>
      <c r="U1787" t="inlineStr">
        <is>
          <t>FinTech</t>
        </is>
      </c>
      <c r="V1787" t="inlineStr">
        <is>
          <t>DE</t>
        </is>
      </c>
      <c r="W1787" t="inlineStr">
        <is>
          <t>organic</t>
        </is>
      </c>
    </row>
    <row r="1788">
      <c r="A1788" t="inlineStr">
        <is>
          <t>S-2b8a8b</t>
        </is>
      </c>
      <c r="B1788" t="inlineStr">
        <is>
          <t>A-9f2731</t>
        </is>
      </c>
      <c r="C1788" s="40" t="n">
        <v>45604</v>
      </c>
      <c r="D1788" s="40" t="n"/>
      <c r="E1788" t="n">
        <v>53</v>
      </c>
      <c r="F1788" t="n">
        <v>637</v>
      </c>
      <c r="G1788" t="inlineStr">
        <is>
          <t>2024-S2</t>
        </is>
      </c>
      <c r="H1788" t="inlineStr">
        <is>
          <t>Sim</t>
        </is>
      </c>
      <c r="I1788" t="n">
        <v>0</v>
      </c>
      <c r="J1788" s="41" t="n"/>
      <c r="L1788" t="inlineStr"/>
      <c r="M1788" t="inlineStr">
        <is>
          <t>Pro</t>
        </is>
      </c>
      <c r="N1788" t="inlineStr">
        <is>
          <t>annual</t>
        </is>
      </c>
      <c r="O1788" t="inlineStr">
        <is>
          <t>Pago</t>
        </is>
      </c>
      <c r="P1788" t="inlineStr">
        <is>
          <t>Sim</t>
        </is>
      </c>
      <c r="Q1788" t="inlineStr">
        <is>
          <t>Não</t>
        </is>
      </c>
      <c r="R1788" t="inlineStr">
        <is>
          <t>Não</t>
        </is>
      </c>
      <c r="S1788" t="inlineStr">
        <is>
          <t>6–15</t>
        </is>
      </c>
      <c r="T1788" t="inlineStr">
        <is>
          <t>31–90 dias</t>
        </is>
      </c>
      <c r="U1788" t="inlineStr">
        <is>
          <t>FinTech</t>
        </is>
      </c>
      <c r="V1788" t="inlineStr">
        <is>
          <t>IN</t>
        </is>
      </c>
      <c r="W1788" t="inlineStr">
        <is>
          <t>event</t>
        </is>
      </c>
    </row>
    <row r="1789">
      <c r="A1789" t="inlineStr">
        <is>
          <t>S-c455ec</t>
        </is>
      </c>
      <c r="B1789" t="inlineStr">
        <is>
          <t>A-856b1e</t>
        </is>
      </c>
      <c r="C1789" s="40" t="n">
        <v>45232</v>
      </c>
      <c r="D1789" s="40" t="n"/>
      <c r="E1789" t="n">
        <v>425</v>
      </c>
      <c r="F1789" t="n">
        <v>931</v>
      </c>
      <c r="G1789" t="inlineStr">
        <is>
          <t>Até 2024-S1</t>
        </is>
      </c>
      <c r="H1789" t="inlineStr">
        <is>
          <t>Sim</t>
        </is>
      </c>
      <c r="I1789" t="n">
        <v>0</v>
      </c>
      <c r="J1789" s="41" t="n"/>
      <c r="L1789" t="inlineStr"/>
      <c r="M1789" t="inlineStr">
        <is>
          <t>Pro</t>
        </is>
      </c>
      <c r="N1789" t="inlineStr">
        <is>
          <t>monthly</t>
        </is>
      </c>
      <c r="O1789" t="inlineStr">
        <is>
          <t>Pago</t>
        </is>
      </c>
      <c r="P1789" t="inlineStr">
        <is>
          <t>Sim</t>
        </is>
      </c>
      <c r="Q1789" t="inlineStr">
        <is>
          <t>Não</t>
        </is>
      </c>
      <c r="R1789" t="inlineStr">
        <is>
          <t>Não</t>
        </is>
      </c>
      <c r="S1789" t="inlineStr">
        <is>
          <t>16–40</t>
        </is>
      </c>
      <c r="T1789" t="inlineStr">
        <is>
          <t>Conta nova (≤ 30 dias)</t>
        </is>
      </c>
      <c r="U1789" t="inlineStr">
        <is>
          <t>FinTech</t>
        </is>
      </c>
      <c r="V1789" t="inlineStr">
        <is>
          <t>US</t>
        </is>
      </c>
      <c r="W1789" t="inlineStr">
        <is>
          <t>partner</t>
        </is>
      </c>
    </row>
    <row r="1790">
      <c r="A1790" t="inlineStr">
        <is>
          <t>S-f4d491</t>
        </is>
      </c>
      <c r="B1790" t="inlineStr">
        <is>
          <t>A-9779ad</t>
        </is>
      </c>
      <c r="C1790" s="40" t="n">
        <v>45421</v>
      </c>
      <c r="D1790" s="40" t="n"/>
      <c r="E1790" t="n">
        <v>236</v>
      </c>
      <c r="F1790" t="n">
        <v>7960</v>
      </c>
      <c r="G1790" t="inlineStr">
        <is>
          <t>Até 2024-S1</t>
        </is>
      </c>
      <c r="H1790" t="inlineStr">
        <is>
          <t>Sim</t>
        </is>
      </c>
      <c r="I1790" t="n">
        <v>0</v>
      </c>
      <c r="J1790" s="41" t="n"/>
      <c r="L1790" t="inlineStr"/>
      <c r="M1790" t="inlineStr">
        <is>
          <t>Enterprise</t>
        </is>
      </c>
      <c r="N1790" t="inlineStr">
        <is>
          <t>monthly</t>
        </is>
      </c>
      <c r="O1790" t="inlineStr">
        <is>
          <t>Pago</t>
        </is>
      </c>
      <c r="P1790" t="inlineStr">
        <is>
          <t>Sim</t>
        </is>
      </c>
      <c r="Q1790" t="inlineStr">
        <is>
          <t>Não</t>
        </is>
      </c>
      <c r="R1790" t="inlineStr">
        <is>
          <t>Não</t>
        </is>
      </c>
      <c r="S1790" t="inlineStr">
        <is>
          <t>16–40</t>
        </is>
      </c>
      <c r="T1790" t="inlineStr">
        <is>
          <t>31–90 dias</t>
        </is>
      </c>
      <c r="U1790" t="inlineStr">
        <is>
          <t>Cybersecurity</t>
        </is>
      </c>
      <c r="V1790" t="inlineStr">
        <is>
          <t>AU</t>
        </is>
      </c>
      <c r="W1790" t="inlineStr">
        <is>
          <t>event</t>
        </is>
      </c>
    </row>
    <row r="1791">
      <c r="A1791" t="inlineStr">
        <is>
          <t>S-30bb47</t>
        </is>
      </c>
      <c r="B1791" t="inlineStr">
        <is>
          <t>A-c16cf7</t>
        </is>
      </c>
      <c r="C1791" s="40" t="n">
        <v>45609</v>
      </c>
      <c r="D1791" s="40" t="n"/>
      <c r="E1791" t="n">
        <v>48</v>
      </c>
      <c r="F1791" t="n">
        <v>2587</v>
      </c>
      <c r="G1791" t="inlineStr">
        <is>
          <t>2024-S2</t>
        </is>
      </c>
      <c r="H1791" t="inlineStr">
        <is>
          <t>Sim</t>
        </is>
      </c>
      <c r="I1791" t="n">
        <v>0</v>
      </c>
      <c r="J1791" s="41" t="n"/>
      <c r="L1791" t="inlineStr"/>
      <c r="M1791" t="inlineStr">
        <is>
          <t>Enterprise</t>
        </is>
      </c>
      <c r="N1791" t="inlineStr">
        <is>
          <t>annual</t>
        </is>
      </c>
      <c r="O1791" t="inlineStr">
        <is>
          <t>Pago</t>
        </is>
      </c>
      <c r="P1791" t="inlineStr">
        <is>
          <t>Não</t>
        </is>
      </c>
      <c r="Q1791" t="inlineStr">
        <is>
          <t>Não</t>
        </is>
      </c>
      <c r="R1791" t="inlineStr">
        <is>
          <t>Não</t>
        </is>
      </c>
      <c r="S1791" t="inlineStr">
        <is>
          <t>6–15</t>
        </is>
      </c>
      <c r="T1791" t="inlineStr">
        <is>
          <t>Conta nova (≤ 30 dias)</t>
        </is>
      </c>
      <c r="U1791" t="inlineStr">
        <is>
          <t>EdTech</t>
        </is>
      </c>
      <c r="V1791" t="inlineStr">
        <is>
          <t>US</t>
        </is>
      </c>
      <c r="W1791" t="inlineStr">
        <is>
          <t>event</t>
        </is>
      </c>
    </row>
    <row r="1792">
      <c r="A1792" t="inlineStr">
        <is>
          <t>S-9dbe8c</t>
        </is>
      </c>
      <c r="B1792" t="inlineStr">
        <is>
          <t>A-d3c88e</t>
        </is>
      </c>
      <c r="C1792" s="40" t="n">
        <v>45592</v>
      </c>
      <c r="D1792" s="40" t="n"/>
      <c r="E1792" t="n">
        <v>65</v>
      </c>
      <c r="F1792" t="n">
        <v>0</v>
      </c>
      <c r="G1792" t="inlineStr">
        <is>
          <t>2024-S2</t>
        </is>
      </c>
      <c r="H1792" t="inlineStr">
        <is>
          <t>Sim</t>
        </is>
      </c>
      <c r="I1792" t="n">
        <v>0</v>
      </c>
      <c r="J1792" s="41" t="n"/>
      <c r="L1792" t="inlineStr"/>
      <c r="M1792" t="inlineStr">
        <is>
          <t>Basic</t>
        </is>
      </c>
      <c r="N1792" t="inlineStr">
        <is>
          <t>monthly</t>
        </is>
      </c>
      <c r="O1792" t="inlineStr">
        <is>
          <t>Trial</t>
        </is>
      </c>
      <c r="P1792" t="inlineStr">
        <is>
          <t>Sim</t>
        </is>
      </c>
      <c r="Q1792" t="inlineStr">
        <is>
          <t>Não</t>
        </is>
      </c>
      <c r="R1792" t="inlineStr">
        <is>
          <t>Não</t>
        </is>
      </c>
      <c r="S1792" t="inlineStr">
        <is>
          <t>16–40</t>
        </is>
      </c>
      <c r="T1792" t="inlineStr">
        <is>
          <t>Conta nova (≤ 30 dias)</t>
        </is>
      </c>
      <c r="U1792" t="inlineStr">
        <is>
          <t>DevTools</t>
        </is>
      </c>
      <c r="V1792" t="inlineStr">
        <is>
          <t>US</t>
        </is>
      </c>
      <c r="W1792" t="inlineStr">
        <is>
          <t>event</t>
        </is>
      </c>
    </row>
    <row r="1793">
      <c r="A1793" t="inlineStr">
        <is>
          <t>S-679c73</t>
        </is>
      </c>
      <c r="B1793" t="inlineStr">
        <is>
          <t>A-271f46</t>
        </is>
      </c>
      <c r="C1793" s="40" t="n">
        <v>45303</v>
      </c>
      <c r="D1793" s="40" t="n"/>
      <c r="E1793" t="n">
        <v>354</v>
      </c>
      <c r="F1793" t="n">
        <v>0</v>
      </c>
      <c r="G1793" t="inlineStr">
        <is>
          <t>Até 2024-S1</t>
        </is>
      </c>
      <c r="H1793" t="inlineStr">
        <is>
          <t>Sim</t>
        </is>
      </c>
      <c r="I1793" t="n">
        <v>0</v>
      </c>
      <c r="J1793" s="41" t="n"/>
      <c r="L1793" t="inlineStr"/>
      <c r="M1793" t="inlineStr">
        <is>
          <t>Pro</t>
        </is>
      </c>
      <c r="N1793" t="inlineStr">
        <is>
          <t>monthly</t>
        </is>
      </c>
      <c r="O1793" t="inlineStr">
        <is>
          <t>Trial</t>
        </is>
      </c>
      <c r="P1793" t="inlineStr">
        <is>
          <t>Sim</t>
        </is>
      </c>
      <c r="Q1793" t="inlineStr">
        <is>
          <t>Não</t>
        </is>
      </c>
      <c r="R1793" t="inlineStr">
        <is>
          <t>Não</t>
        </is>
      </c>
      <c r="S1793" t="inlineStr">
        <is>
          <t>16–40</t>
        </is>
      </c>
      <c r="T1793" t="inlineStr">
        <is>
          <t>181–365 dias</t>
        </is>
      </c>
      <c r="U1793" t="inlineStr">
        <is>
          <t>DevTools</t>
        </is>
      </c>
      <c r="V1793" t="inlineStr">
        <is>
          <t>US</t>
        </is>
      </c>
      <c r="W1793" t="inlineStr">
        <is>
          <t>event</t>
        </is>
      </c>
    </row>
    <row r="1794">
      <c r="A1794" t="inlineStr">
        <is>
          <t>S-d9f26e</t>
        </is>
      </c>
      <c r="B1794" t="inlineStr">
        <is>
          <t>A-b7724f</t>
        </is>
      </c>
      <c r="C1794" s="40" t="n">
        <v>45653</v>
      </c>
      <c r="D1794" s="40" t="n"/>
      <c r="E1794" t="n">
        <v>4</v>
      </c>
      <c r="F1794" t="n">
        <v>551</v>
      </c>
      <c r="G1794" t="inlineStr">
        <is>
          <t>2024-S2</t>
        </is>
      </c>
      <c r="H1794" t="inlineStr">
        <is>
          <t>Não</t>
        </is>
      </c>
      <c r="I1794" t="n">
        <v>0</v>
      </c>
      <c r="J1794" s="41" t="n"/>
      <c r="L1794" t="inlineStr"/>
      <c r="M1794" t="inlineStr">
        <is>
          <t>Basic</t>
        </is>
      </c>
      <c r="N1794" t="inlineStr">
        <is>
          <t>monthly</t>
        </is>
      </c>
      <c r="O1794" t="inlineStr">
        <is>
          <t>Pago</t>
        </is>
      </c>
      <c r="P1794" t="inlineStr">
        <is>
          <t>Sim</t>
        </is>
      </c>
      <c r="Q1794" t="inlineStr">
        <is>
          <t>Não</t>
        </is>
      </c>
      <c r="R1794" t="inlineStr">
        <is>
          <t>Não</t>
        </is>
      </c>
      <c r="S1794" t="inlineStr">
        <is>
          <t>16–40</t>
        </is>
      </c>
      <c r="T1794" t="inlineStr">
        <is>
          <t>Mais de 365 dias</t>
        </is>
      </c>
      <c r="U1794" t="inlineStr">
        <is>
          <t>HealthTech</t>
        </is>
      </c>
      <c r="V1794" t="inlineStr">
        <is>
          <t>UK</t>
        </is>
      </c>
      <c r="W1794" t="inlineStr">
        <is>
          <t>organic</t>
        </is>
      </c>
    </row>
    <row r="1795">
      <c r="A1795" t="inlineStr">
        <is>
          <t>S-e6c842</t>
        </is>
      </c>
      <c r="B1795" t="inlineStr">
        <is>
          <t>A-8b0451</t>
        </is>
      </c>
      <c r="C1795" s="40" t="n">
        <v>45606</v>
      </c>
      <c r="D1795" s="40" t="n"/>
      <c r="E1795" t="n">
        <v>51</v>
      </c>
      <c r="F1795" t="n">
        <v>779</v>
      </c>
      <c r="G1795" t="inlineStr">
        <is>
          <t>2024-S2</t>
        </is>
      </c>
      <c r="H1795" t="inlineStr">
        <is>
          <t>Sim</t>
        </is>
      </c>
      <c r="I1795" t="n">
        <v>0</v>
      </c>
      <c r="J1795" s="41" t="n"/>
      <c r="L1795" t="inlineStr"/>
      <c r="M1795" t="inlineStr">
        <is>
          <t>Basic</t>
        </is>
      </c>
      <c r="N1795" t="inlineStr">
        <is>
          <t>annual</t>
        </is>
      </c>
      <c r="O1795" t="inlineStr">
        <is>
          <t>Pago</t>
        </is>
      </c>
      <c r="P1795" t="inlineStr">
        <is>
          <t>Sim</t>
        </is>
      </c>
      <c r="Q1795" t="inlineStr">
        <is>
          <t>Não</t>
        </is>
      </c>
      <c r="R1795" t="inlineStr">
        <is>
          <t>Não</t>
        </is>
      </c>
      <c r="S1795" t="inlineStr">
        <is>
          <t>41+</t>
        </is>
      </c>
      <c r="T1795" t="inlineStr">
        <is>
          <t>31–90 dias</t>
        </is>
      </c>
      <c r="U1795" t="inlineStr">
        <is>
          <t>FinTech</t>
        </is>
      </c>
      <c r="V1795" t="inlineStr">
        <is>
          <t>UK</t>
        </is>
      </c>
      <c r="W1795" t="inlineStr">
        <is>
          <t>event</t>
        </is>
      </c>
    </row>
    <row r="1796">
      <c r="A1796" t="inlineStr">
        <is>
          <t>S-b53850</t>
        </is>
      </c>
      <c r="B1796" t="inlineStr">
        <is>
          <t>A-cd458b</t>
        </is>
      </c>
      <c r="C1796" s="40" t="n">
        <v>45522</v>
      </c>
      <c r="D1796" s="40" t="n">
        <v>45549</v>
      </c>
      <c r="E1796" t="n">
        <v>27</v>
      </c>
      <c r="F1796" t="n">
        <v>551</v>
      </c>
      <c r="G1796" t="inlineStr">
        <is>
          <t>2024-S2</t>
        </is>
      </c>
      <c r="H1796" t="inlineStr">
        <is>
          <t>Sim</t>
        </is>
      </c>
      <c r="I1796" t="n">
        <v>1</v>
      </c>
      <c r="J1796" s="41" t="n">
        <v>45536</v>
      </c>
      <c r="K1796" t="n">
        <v>14</v>
      </c>
      <c r="L1796" t="inlineStr">
        <is>
          <t>Não</t>
        </is>
      </c>
      <c r="M1796" t="inlineStr">
        <is>
          <t>Basic</t>
        </is>
      </c>
      <c r="N1796" t="inlineStr">
        <is>
          <t>annual</t>
        </is>
      </c>
      <c r="O1796" t="inlineStr">
        <is>
          <t>Pago</t>
        </is>
      </c>
      <c r="P1796" t="inlineStr">
        <is>
          <t>Sim</t>
        </is>
      </c>
      <c r="Q1796" t="inlineStr">
        <is>
          <t>Não</t>
        </is>
      </c>
      <c r="R1796" t="inlineStr">
        <is>
          <t>Não</t>
        </is>
      </c>
      <c r="S1796" t="inlineStr">
        <is>
          <t>16–40</t>
        </is>
      </c>
      <c r="T1796" t="inlineStr">
        <is>
          <t>31–90 dias</t>
        </is>
      </c>
      <c r="U1796" t="inlineStr">
        <is>
          <t>DevTools</t>
        </is>
      </c>
      <c r="V1796" t="inlineStr">
        <is>
          <t>US</t>
        </is>
      </c>
      <c r="W1796" t="inlineStr">
        <is>
          <t>other</t>
        </is>
      </c>
    </row>
    <row r="1797">
      <c r="A1797" t="inlineStr">
        <is>
          <t>S-0aba5b</t>
        </is>
      </c>
      <c r="B1797" t="inlineStr">
        <is>
          <t>A-180abf</t>
        </is>
      </c>
      <c r="C1797" s="40" t="n">
        <v>45642</v>
      </c>
      <c r="D1797" s="40" t="n"/>
      <c r="E1797" t="n">
        <v>15</v>
      </c>
      <c r="F1797" t="n">
        <v>0</v>
      </c>
      <c r="G1797" t="inlineStr">
        <is>
          <t>2024-S2</t>
        </is>
      </c>
      <c r="H1797" t="inlineStr">
        <is>
          <t>Não</t>
        </is>
      </c>
      <c r="I1797" t="n">
        <v>0</v>
      </c>
      <c r="J1797" s="41" t="n"/>
      <c r="L1797" t="inlineStr"/>
      <c r="M1797" t="inlineStr">
        <is>
          <t>Pro</t>
        </is>
      </c>
      <c r="N1797" t="inlineStr">
        <is>
          <t>monthly</t>
        </is>
      </c>
      <c r="O1797" t="inlineStr">
        <is>
          <t>Trial</t>
        </is>
      </c>
      <c r="P1797" t="inlineStr">
        <is>
          <t>Sim</t>
        </is>
      </c>
      <c r="Q1797" t="inlineStr">
        <is>
          <t>Não</t>
        </is>
      </c>
      <c r="R1797" t="inlineStr">
        <is>
          <t>Não</t>
        </is>
      </c>
      <c r="S1797" t="inlineStr">
        <is>
          <t>41+</t>
        </is>
      </c>
      <c r="T1797" t="inlineStr">
        <is>
          <t>Mais de 365 dias</t>
        </is>
      </c>
      <c r="U1797" t="inlineStr">
        <is>
          <t>DevTools</t>
        </is>
      </c>
      <c r="V1797" t="inlineStr">
        <is>
          <t>US</t>
        </is>
      </c>
      <c r="W1797" t="inlineStr">
        <is>
          <t>event</t>
        </is>
      </c>
    </row>
    <row r="1798">
      <c r="A1798" t="inlineStr">
        <is>
          <t>S-99271f</t>
        </is>
      </c>
      <c r="B1798" t="inlineStr">
        <is>
          <t>A-d62e02</t>
        </is>
      </c>
      <c r="C1798" s="40" t="n">
        <v>45609</v>
      </c>
      <c r="D1798" s="40" t="n"/>
      <c r="E1798" t="n">
        <v>48</v>
      </c>
      <c r="F1798" t="n">
        <v>5373</v>
      </c>
      <c r="G1798" t="inlineStr">
        <is>
          <t>2024-S2</t>
        </is>
      </c>
      <c r="H1798" t="inlineStr">
        <is>
          <t>Sim</t>
        </is>
      </c>
      <c r="I1798" t="n">
        <v>0</v>
      </c>
      <c r="J1798" s="41" t="n"/>
      <c r="L1798" t="inlineStr"/>
      <c r="M1798" t="inlineStr">
        <is>
          <t>Enterprise</t>
        </is>
      </c>
      <c r="N1798" t="inlineStr">
        <is>
          <t>monthly</t>
        </is>
      </c>
      <c r="O1798" t="inlineStr">
        <is>
          <t>Pago</t>
        </is>
      </c>
      <c r="P1798" t="inlineStr">
        <is>
          <t>Não</t>
        </is>
      </c>
      <c r="Q1798" t="inlineStr">
        <is>
          <t>Não</t>
        </is>
      </c>
      <c r="R1798" t="inlineStr">
        <is>
          <t>Não</t>
        </is>
      </c>
      <c r="S1798" t="inlineStr">
        <is>
          <t>16–40</t>
        </is>
      </c>
      <c r="T1798" t="inlineStr">
        <is>
          <t>31–90 dias</t>
        </is>
      </c>
      <c r="U1798" t="inlineStr">
        <is>
          <t>Cybersecurity</t>
        </is>
      </c>
      <c r="V1798" t="inlineStr">
        <is>
          <t>US</t>
        </is>
      </c>
      <c r="W1798" t="inlineStr">
        <is>
          <t>partner</t>
        </is>
      </c>
    </row>
    <row r="1799">
      <c r="A1799" t="inlineStr">
        <is>
          <t>S-b8a352</t>
        </is>
      </c>
      <c r="B1799" t="inlineStr">
        <is>
          <t>A-5f7781</t>
        </is>
      </c>
      <c r="C1799" s="40" t="n">
        <v>45542</v>
      </c>
      <c r="D1799" s="40" t="n"/>
      <c r="E1799" t="n">
        <v>115</v>
      </c>
      <c r="F1799" t="n">
        <v>4378</v>
      </c>
      <c r="G1799" t="inlineStr">
        <is>
          <t>2024-S2</t>
        </is>
      </c>
      <c r="H1799" t="inlineStr">
        <is>
          <t>Sim</t>
        </is>
      </c>
      <c r="I1799" t="n">
        <v>0</v>
      </c>
      <c r="J1799" s="41" t="n"/>
      <c r="L1799" t="inlineStr"/>
      <c r="M1799" t="inlineStr">
        <is>
          <t>Enterprise</t>
        </is>
      </c>
      <c r="N1799" t="inlineStr">
        <is>
          <t>annual</t>
        </is>
      </c>
      <c r="O1799" t="inlineStr">
        <is>
          <t>Pago</t>
        </is>
      </c>
      <c r="P1799" t="inlineStr">
        <is>
          <t>Sim</t>
        </is>
      </c>
      <c r="Q1799" t="inlineStr">
        <is>
          <t>Não</t>
        </is>
      </c>
      <c r="R1799" t="inlineStr">
        <is>
          <t>Não</t>
        </is>
      </c>
      <c r="S1799" t="inlineStr">
        <is>
          <t>16–40</t>
        </is>
      </c>
      <c r="T1799" t="inlineStr">
        <is>
          <t>Conta nova (≤ 30 dias)</t>
        </is>
      </c>
      <c r="U1799" t="inlineStr">
        <is>
          <t>DevTools</t>
        </is>
      </c>
      <c r="V1799" t="inlineStr">
        <is>
          <t>US</t>
        </is>
      </c>
      <c r="W1799" t="inlineStr">
        <is>
          <t>other</t>
        </is>
      </c>
    </row>
    <row r="1800">
      <c r="A1800" t="inlineStr">
        <is>
          <t>S-be509c</t>
        </is>
      </c>
      <c r="B1800" t="inlineStr">
        <is>
          <t>A-49b828</t>
        </is>
      </c>
      <c r="C1800" s="40" t="n">
        <v>45148</v>
      </c>
      <c r="D1800" s="40" t="n"/>
      <c r="E1800" t="n">
        <v>509</v>
      </c>
      <c r="F1800" t="n">
        <v>0</v>
      </c>
      <c r="G1800" t="inlineStr">
        <is>
          <t>Até 2024-S1</t>
        </is>
      </c>
      <c r="H1800" t="inlineStr">
        <is>
          <t>Sim</t>
        </is>
      </c>
      <c r="I1800" t="n">
        <v>0</v>
      </c>
      <c r="J1800" s="41" t="n"/>
      <c r="L1800" t="inlineStr"/>
      <c r="M1800" t="inlineStr">
        <is>
          <t>Enterprise</t>
        </is>
      </c>
      <c r="N1800" t="inlineStr">
        <is>
          <t>annual</t>
        </is>
      </c>
      <c r="O1800" t="inlineStr">
        <is>
          <t>Trial</t>
        </is>
      </c>
      <c r="P1800" t="inlineStr">
        <is>
          <t>Sim</t>
        </is>
      </c>
      <c r="Q1800" t="inlineStr">
        <is>
          <t>Não</t>
        </is>
      </c>
      <c r="R1800" t="inlineStr">
        <is>
          <t>Não</t>
        </is>
      </c>
      <c r="S1800" t="inlineStr">
        <is>
          <t>6–15</t>
        </is>
      </c>
      <c r="T1800" t="inlineStr">
        <is>
          <t>91–180 dias</t>
        </is>
      </c>
      <c r="U1800" t="inlineStr">
        <is>
          <t>FinTech</t>
        </is>
      </c>
      <c r="V1800" t="inlineStr">
        <is>
          <t>IN</t>
        </is>
      </c>
      <c r="W1800" t="inlineStr">
        <is>
          <t>ads</t>
        </is>
      </c>
    </row>
    <row r="1801">
      <c r="A1801" t="inlineStr">
        <is>
          <t>S-07c2c2</t>
        </is>
      </c>
      <c r="B1801" t="inlineStr">
        <is>
          <t>A-f1f639</t>
        </is>
      </c>
      <c r="C1801" s="40" t="n">
        <v>45110</v>
      </c>
      <c r="D1801" s="40" t="n"/>
      <c r="E1801" t="n">
        <v>547</v>
      </c>
      <c r="F1801" t="n">
        <v>95</v>
      </c>
      <c r="G1801" t="inlineStr">
        <is>
          <t>Até 2024-S1</t>
        </is>
      </c>
      <c r="H1801" t="inlineStr">
        <is>
          <t>Sim</t>
        </is>
      </c>
      <c r="I1801" t="n">
        <v>0</v>
      </c>
      <c r="J1801" s="41" t="n"/>
      <c r="L1801" t="inlineStr"/>
      <c r="M1801" t="inlineStr">
        <is>
          <t>Basic</t>
        </is>
      </c>
      <c r="N1801" t="inlineStr">
        <is>
          <t>monthly</t>
        </is>
      </c>
      <c r="O1801" t="inlineStr">
        <is>
          <t>Pago</t>
        </is>
      </c>
      <c r="P1801" t="inlineStr">
        <is>
          <t>Sim</t>
        </is>
      </c>
      <c r="Q1801" t="inlineStr">
        <is>
          <t>Não</t>
        </is>
      </c>
      <c r="R1801" t="inlineStr">
        <is>
          <t>Não</t>
        </is>
      </c>
      <c r="S1801" t="inlineStr">
        <is>
          <t>1–5</t>
        </is>
      </c>
      <c r="T1801" t="inlineStr">
        <is>
          <t>91–180 dias</t>
        </is>
      </c>
      <c r="U1801" t="inlineStr">
        <is>
          <t>EdTech</t>
        </is>
      </c>
      <c r="V1801" t="inlineStr">
        <is>
          <t>US</t>
        </is>
      </c>
      <c r="W1801" t="inlineStr">
        <is>
          <t>ads</t>
        </is>
      </c>
    </row>
    <row r="1802">
      <c r="A1802" t="inlineStr">
        <is>
          <t>S-0e057d</t>
        </is>
      </c>
      <c r="B1802" t="inlineStr">
        <is>
          <t>A-cc98bc</t>
        </is>
      </c>
      <c r="C1802" s="40" t="n">
        <v>45104</v>
      </c>
      <c r="D1802" s="40" t="n"/>
      <c r="E1802" t="n">
        <v>553</v>
      </c>
      <c r="F1802" t="n">
        <v>2793</v>
      </c>
      <c r="G1802" t="inlineStr">
        <is>
          <t>Até 2024-S1</t>
        </is>
      </c>
      <c r="H1802" t="inlineStr">
        <is>
          <t>Sim</t>
        </is>
      </c>
      <c r="I1802" t="n">
        <v>0</v>
      </c>
      <c r="J1802" s="41" t="n"/>
      <c r="L1802" t="inlineStr"/>
      <c r="M1802" t="inlineStr">
        <is>
          <t>Pro</t>
        </is>
      </c>
      <c r="N1802" t="inlineStr">
        <is>
          <t>annual</t>
        </is>
      </c>
      <c r="O1802" t="inlineStr">
        <is>
          <t>Pago</t>
        </is>
      </c>
      <c r="P1802" t="inlineStr">
        <is>
          <t>Sim</t>
        </is>
      </c>
      <c r="Q1802" t="inlineStr">
        <is>
          <t>Não</t>
        </is>
      </c>
      <c r="R1802" t="inlineStr">
        <is>
          <t>Não</t>
        </is>
      </c>
      <c r="S1802" t="inlineStr">
        <is>
          <t>41+</t>
        </is>
      </c>
      <c r="T1802" t="inlineStr">
        <is>
          <t>31–90 dias</t>
        </is>
      </c>
      <c r="U1802" t="inlineStr">
        <is>
          <t>DevTools</t>
        </is>
      </c>
      <c r="V1802" t="inlineStr">
        <is>
          <t>US</t>
        </is>
      </c>
      <c r="W1802" t="inlineStr">
        <is>
          <t>ads</t>
        </is>
      </c>
    </row>
    <row r="1803">
      <c r="A1803" t="inlineStr">
        <is>
          <t>S-606d6d</t>
        </is>
      </c>
      <c r="B1803" t="inlineStr">
        <is>
          <t>A-054577</t>
        </is>
      </c>
      <c r="C1803" s="40" t="n">
        <v>45627</v>
      </c>
      <c r="D1803" s="40" t="n"/>
      <c r="E1803" t="n">
        <v>30</v>
      </c>
      <c r="F1803" t="n">
        <v>2786</v>
      </c>
      <c r="G1803" t="inlineStr">
        <is>
          <t>2024-S2</t>
        </is>
      </c>
      <c r="H1803" t="inlineStr">
        <is>
          <t>Sim</t>
        </is>
      </c>
      <c r="I1803" t="n">
        <v>0</v>
      </c>
      <c r="J1803" s="41" t="n"/>
      <c r="L1803" t="inlineStr"/>
      <c r="M1803" t="inlineStr">
        <is>
          <t>Enterprise</t>
        </is>
      </c>
      <c r="N1803" t="inlineStr">
        <is>
          <t>monthly</t>
        </is>
      </c>
      <c r="O1803" t="inlineStr">
        <is>
          <t>Pago</t>
        </is>
      </c>
      <c r="P1803" t="inlineStr">
        <is>
          <t>Sim</t>
        </is>
      </c>
      <c r="Q1803" t="inlineStr">
        <is>
          <t>Não</t>
        </is>
      </c>
      <c r="R1803" t="inlineStr">
        <is>
          <t>Não</t>
        </is>
      </c>
      <c r="S1803" t="inlineStr">
        <is>
          <t>6–15</t>
        </is>
      </c>
      <c r="T1803" t="inlineStr">
        <is>
          <t>181–365 dias</t>
        </is>
      </c>
      <c r="U1803" t="inlineStr">
        <is>
          <t>EdTech</t>
        </is>
      </c>
      <c r="V1803" t="inlineStr">
        <is>
          <t>UK</t>
        </is>
      </c>
      <c r="W1803" t="inlineStr">
        <is>
          <t>ads</t>
        </is>
      </c>
    </row>
    <row r="1804">
      <c r="A1804" t="inlineStr">
        <is>
          <t>S-2ae21d</t>
        </is>
      </c>
      <c r="B1804" t="inlineStr">
        <is>
          <t>A-0f6450</t>
        </is>
      </c>
      <c r="C1804" s="40" t="n">
        <v>45654</v>
      </c>
      <c r="D1804" s="40" t="n"/>
      <c r="E1804" t="n">
        <v>3</v>
      </c>
      <c r="F1804" t="n">
        <v>532</v>
      </c>
      <c r="G1804" t="inlineStr">
        <is>
          <t>2024-S2</t>
        </is>
      </c>
      <c r="H1804" t="inlineStr">
        <is>
          <t>Não</t>
        </is>
      </c>
      <c r="I1804" t="n">
        <v>0</v>
      </c>
      <c r="J1804" s="41" t="n"/>
      <c r="L1804" t="inlineStr"/>
      <c r="M1804" t="inlineStr">
        <is>
          <t>Basic</t>
        </is>
      </c>
      <c r="N1804" t="inlineStr">
        <is>
          <t>annual</t>
        </is>
      </c>
      <c r="O1804" t="inlineStr">
        <is>
          <t>Pago</t>
        </is>
      </c>
      <c r="P1804" t="inlineStr">
        <is>
          <t>Sim</t>
        </is>
      </c>
      <c r="Q1804" t="inlineStr">
        <is>
          <t>Não</t>
        </is>
      </c>
      <c r="R1804" t="inlineStr">
        <is>
          <t>Não</t>
        </is>
      </c>
      <c r="S1804" t="inlineStr">
        <is>
          <t>16–40</t>
        </is>
      </c>
      <c r="T1804" t="inlineStr">
        <is>
          <t>Conta nova (≤ 30 dias)</t>
        </is>
      </c>
      <c r="U1804" t="inlineStr">
        <is>
          <t>FinTech</t>
        </is>
      </c>
      <c r="V1804" t="inlineStr">
        <is>
          <t>US</t>
        </is>
      </c>
      <c r="W1804" t="inlineStr">
        <is>
          <t>other</t>
        </is>
      </c>
    </row>
    <row r="1805">
      <c r="A1805" t="inlineStr">
        <is>
          <t>S-e60f46</t>
        </is>
      </c>
      <c r="B1805" t="inlineStr">
        <is>
          <t>A-eb7fac</t>
        </is>
      </c>
      <c r="C1805" s="40" t="n">
        <v>45381</v>
      </c>
      <c r="D1805" s="40" t="n"/>
      <c r="E1805" t="n">
        <v>276</v>
      </c>
      <c r="F1805" t="n">
        <v>1393</v>
      </c>
      <c r="G1805" t="inlineStr">
        <is>
          <t>Até 2024-S1</t>
        </is>
      </c>
      <c r="H1805" t="inlineStr">
        <is>
          <t>Sim</t>
        </is>
      </c>
      <c r="I1805" t="n">
        <v>0</v>
      </c>
      <c r="J1805" s="41" t="n"/>
      <c r="L1805" t="inlineStr"/>
      <c r="M1805" t="inlineStr">
        <is>
          <t>Enterprise</t>
        </is>
      </c>
      <c r="N1805" t="inlineStr">
        <is>
          <t>annual</t>
        </is>
      </c>
      <c r="O1805" t="inlineStr">
        <is>
          <t>Pago</t>
        </is>
      </c>
      <c r="P1805" t="inlineStr">
        <is>
          <t>Sim</t>
        </is>
      </c>
      <c r="Q1805" t="inlineStr">
        <is>
          <t>Não</t>
        </is>
      </c>
      <c r="R1805" t="inlineStr">
        <is>
          <t>Não</t>
        </is>
      </c>
      <c r="S1805" t="inlineStr">
        <is>
          <t>6–15</t>
        </is>
      </c>
      <c r="T1805" t="inlineStr">
        <is>
          <t>91–180 dias</t>
        </is>
      </c>
      <c r="U1805" t="inlineStr">
        <is>
          <t>DevTools</t>
        </is>
      </c>
      <c r="V1805" t="inlineStr">
        <is>
          <t>US</t>
        </is>
      </c>
      <c r="W1805" t="inlineStr">
        <is>
          <t>organic</t>
        </is>
      </c>
    </row>
    <row r="1806">
      <c r="A1806" t="inlineStr">
        <is>
          <t>S-87e8d3</t>
        </is>
      </c>
      <c r="B1806" t="inlineStr">
        <is>
          <t>A-8145a0</t>
        </is>
      </c>
      <c r="C1806" s="40" t="n">
        <v>45145</v>
      </c>
      <c r="D1806" s="40" t="n"/>
      <c r="E1806" t="n">
        <v>512</v>
      </c>
      <c r="F1806" t="n">
        <v>796</v>
      </c>
      <c r="G1806" t="inlineStr">
        <is>
          <t>Até 2024-S1</t>
        </is>
      </c>
      <c r="H1806" t="inlineStr">
        <is>
          <t>Sim</t>
        </is>
      </c>
      <c r="I1806" t="n">
        <v>0</v>
      </c>
      <c r="J1806" s="41" t="n"/>
      <c r="L1806" t="inlineStr"/>
      <c r="M1806" t="inlineStr">
        <is>
          <t>Enterprise</t>
        </is>
      </c>
      <c r="N1806" t="inlineStr">
        <is>
          <t>monthly</t>
        </is>
      </c>
      <c r="O1806" t="inlineStr">
        <is>
          <t>Pago</t>
        </is>
      </c>
      <c r="P1806" t="inlineStr">
        <is>
          <t>Sim</t>
        </is>
      </c>
      <c r="Q1806" t="inlineStr">
        <is>
          <t>Não</t>
        </is>
      </c>
      <c r="R1806" t="inlineStr">
        <is>
          <t>Não</t>
        </is>
      </c>
      <c r="S1806" t="inlineStr">
        <is>
          <t>1–5</t>
        </is>
      </c>
      <c r="T1806" t="inlineStr">
        <is>
          <t>91–180 dias</t>
        </is>
      </c>
      <c r="U1806" t="inlineStr">
        <is>
          <t>Cybersecurity</t>
        </is>
      </c>
      <c r="V1806" t="inlineStr">
        <is>
          <t>AU</t>
        </is>
      </c>
      <c r="W1806" t="inlineStr">
        <is>
          <t>partner</t>
        </is>
      </c>
    </row>
    <row r="1807">
      <c r="A1807" t="inlineStr">
        <is>
          <t>S-b409d1</t>
        </is>
      </c>
      <c r="B1807" t="inlineStr">
        <is>
          <t>A-e98302</t>
        </is>
      </c>
      <c r="C1807" s="40" t="n">
        <v>45312</v>
      </c>
      <c r="D1807" s="40" t="n"/>
      <c r="E1807" t="n">
        <v>345</v>
      </c>
      <c r="F1807" t="n">
        <v>882</v>
      </c>
      <c r="G1807" t="inlineStr">
        <is>
          <t>Até 2024-S1</t>
        </is>
      </c>
      <c r="H1807" t="inlineStr">
        <is>
          <t>Sim</t>
        </is>
      </c>
      <c r="I1807" t="n">
        <v>0</v>
      </c>
      <c r="J1807" s="41" t="n"/>
      <c r="L1807" t="inlineStr"/>
      <c r="M1807" t="inlineStr">
        <is>
          <t>Pro</t>
        </is>
      </c>
      <c r="N1807" t="inlineStr">
        <is>
          <t>annual</t>
        </is>
      </c>
      <c r="O1807" t="inlineStr">
        <is>
          <t>Pago</t>
        </is>
      </c>
      <c r="P1807" t="inlineStr">
        <is>
          <t>Sim</t>
        </is>
      </c>
      <c r="Q1807" t="inlineStr">
        <is>
          <t>Não</t>
        </is>
      </c>
      <c r="R1807" t="inlineStr">
        <is>
          <t>Não</t>
        </is>
      </c>
      <c r="S1807" t="inlineStr">
        <is>
          <t>16–40</t>
        </is>
      </c>
      <c r="T1807" t="inlineStr">
        <is>
          <t>Conta nova (≤ 30 dias)</t>
        </is>
      </c>
      <c r="U1807" t="inlineStr">
        <is>
          <t>EdTech</t>
        </is>
      </c>
      <c r="V1807" t="inlineStr">
        <is>
          <t>US</t>
        </is>
      </c>
      <c r="W1807" t="inlineStr">
        <is>
          <t>ads</t>
        </is>
      </c>
    </row>
    <row r="1808">
      <c r="A1808" t="inlineStr">
        <is>
          <t>S-fb6734</t>
        </is>
      </c>
      <c r="B1808" t="inlineStr">
        <is>
          <t>A-bd4513</t>
        </is>
      </c>
      <c r="C1808" s="40" t="n">
        <v>45608</v>
      </c>
      <c r="D1808" s="40" t="n"/>
      <c r="E1808" t="n">
        <v>49</v>
      </c>
      <c r="F1808" t="n">
        <v>9950</v>
      </c>
      <c r="G1808" t="inlineStr">
        <is>
          <t>2024-S2</t>
        </is>
      </c>
      <c r="H1808" t="inlineStr">
        <is>
          <t>Sim</t>
        </is>
      </c>
      <c r="I1808" t="n">
        <v>0</v>
      </c>
      <c r="J1808" s="41" t="n"/>
      <c r="L1808" t="inlineStr"/>
      <c r="M1808" t="inlineStr">
        <is>
          <t>Enterprise</t>
        </is>
      </c>
      <c r="N1808" t="inlineStr">
        <is>
          <t>annual</t>
        </is>
      </c>
      <c r="O1808" t="inlineStr">
        <is>
          <t>Pago</t>
        </is>
      </c>
      <c r="P1808" t="inlineStr">
        <is>
          <t>Sim</t>
        </is>
      </c>
      <c r="Q1808" t="inlineStr">
        <is>
          <t>Não</t>
        </is>
      </c>
      <c r="R1808" t="inlineStr">
        <is>
          <t>Não</t>
        </is>
      </c>
      <c r="S1808" t="inlineStr">
        <is>
          <t>41+</t>
        </is>
      </c>
      <c r="T1808" t="inlineStr">
        <is>
          <t>Conta nova (≤ 30 dias)</t>
        </is>
      </c>
      <c r="U1808" t="inlineStr">
        <is>
          <t>DevTools</t>
        </is>
      </c>
      <c r="V1808" t="inlineStr">
        <is>
          <t>AU</t>
        </is>
      </c>
      <c r="W1808" t="inlineStr">
        <is>
          <t>event</t>
        </is>
      </c>
    </row>
    <row r="1809">
      <c r="A1809" t="inlineStr">
        <is>
          <t>S-8a46fe</t>
        </is>
      </c>
      <c r="B1809" t="inlineStr">
        <is>
          <t>A-7d514c</t>
        </is>
      </c>
      <c r="C1809" s="40" t="n">
        <v>45631</v>
      </c>
      <c r="D1809" s="40" t="n"/>
      <c r="E1809" t="n">
        <v>26</v>
      </c>
      <c r="F1809" t="n">
        <v>3383</v>
      </c>
      <c r="G1809" t="inlineStr">
        <is>
          <t>2024-S2</t>
        </is>
      </c>
      <c r="H1809" t="inlineStr">
        <is>
          <t>Não</t>
        </is>
      </c>
      <c r="I1809" t="n">
        <v>0</v>
      </c>
      <c r="J1809" s="41" t="n"/>
      <c r="L1809" t="inlineStr"/>
      <c r="M1809" t="inlineStr">
        <is>
          <t>Enterprise</t>
        </is>
      </c>
      <c r="N1809" t="inlineStr">
        <is>
          <t>monthly</t>
        </is>
      </c>
      <c r="O1809" t="inlineStr">
        <is>
          <t>Pago</t>
        </is>
      </c>
      <c r="P1809" t="inlineStr">
        <is>
          <t>Sim</t>
        </is>
      </c>
      <c r="Q1809" t="inlineStr">
        <is>
          <t>Não</t>
        </is>
      </c>
      <c r="R1809" t="inlineStr">
        <is>
          <t>Não</t>
        </is>
      </c>
      <c r="S1809" t="inlineStr">
        <is>
          <t>16–40</t>
        </is>
      </c>
      <c r="T1809" t="inlineStr">
        <is>
          <t>181–365 dias</t>
        </is>
      </c>
      <c r="U1809" t="inlineStr">
        <is>
          <t>HealthTech</t>
        </is>
      </c>
      <c r="V1809" t="inlineStr">
        <is>
          <t>DE</t>
        </is>
      </c>
      <c r="W1809" t="inlineStr">
        <is>
          <t>organic</t>
        </is>
      </c>
    </row>
    <row r="1810">
      <c r="A1810" t="inlineStr">
        <is>
          <t>S-ee3fa2</t>
        </is>
      </c>
      <c r="B1810" t="inlineStr">
        <is>
          <t>A-977ca0</t>
        </is>
      </c>
      <c r="C1810" s="40" t="n">
        <v>45370</v>
      </c>
      <c r="D1810" s="40" t="n"/>
      <c r="E1810" t="n">
        <v>287</v>
      </c>
      <c r="F1810" t="n">
        <v>294</v>
      </c>
      <c r="G1810" t="inlineStr">
        <is>
          <t>Até 2024-S1</t>
        </is>
      </c>
      <c r="H1810" t="inlineStr">
        <is>
          <t>Sim</t>
        </is>
      </c>
      <c r="I1810" t="n">
        <v>0</v>
      </c>
      <c r="J1810" s="41" t="n"/>
      <c r="L1810" t="inlineStr"/>
      <c r="M1810" t="inlineStr">
        <is>
          <t>Pro</t>
        </is>
      </c>
      <c r="N1810" t="inlineStr">
        <is>
          <t>annual</t>
        </is>
      </c>
      <c r="O1810" t="inlineStr">
        <is>
          <t>Pago</t>
        </is>
      </c>
      <c r="P1810" t="inlineStr">
        <is>
          <t>Sim</t>
        </is>
      </c>
      <c r="Q1810" t="inlineStr">
        <is>
          <t>Não</t>
        </is>
      </c>
      <c r="R1810" t="inlineStr">
        <is>
          <t>Não</t>
        </is>
      </c>
      <c r="S1810" t="inlineStr">
        <is>
          <t>6–15</t>
        </is>
      </c>
      <c r="T1810" t="inlineStr">
        <is>
          <t>Mais de 365 dias</t>
        </is>
      </c>
      <c r="U1810" t="inlineStr">
        <is>
          <t>HealthTech</t>
        </is>
      </c>
      <c r="V1810" t="inlineStr">
        <is>
          <t>IN</t>
        </is>
      </c>
      <c r="W1810" t="inlineStr">
        <is>
          <t>partner</t>
        </is>
      </c>
    </row>
    <row r="1811">
      <c r="A1811" t="inlineStr">
        <is>
          <t>S-8bf576</t>
        </is>
      </c>
      <c r="B1811" t="inlineStr">
        <is>
          <t>A-cbbe12</t>
        </is>
      </c>
      <c r="C1811" s="40" t="n">
        <v>45642</v>
      </c>
      <c r="D1811" s="40" t="n"/>
      <c r="E1811" t="n">
        <v>15</v>
      </c>
      <c r="F1811" t="n">
        <v>7960</v>
      </c>
      <c r="G1811" t="inlineStr">
        <is>
          <t>2024-S2</t>
        </is>
      </c>
      <c r="H1811" t="inlineStr">
        <is>
          <t>Não</t>
        </is>
      </c>
      <c r="I1811" t="n">
        <v>0</v>
      </c>
      <c r="J1811" s="41" t="n"/>
      <c r="L1811" t="inlineStr"/>
      <c r="M1811" t="inlineStr">
        <is>
          <t>Enterprise</t>
        </is>
      </c>
      <c r="N1811" t="inlineStr">
        <is>
          <t>monthly</t>
        </is>
      </c>
      <c r="O1811" t="inlineStr">
        <is>
          <t>Pago</t>
        </is>
      </c>
      <c r="P1811" t="inlineStr">
        <is>
          <t>Sim</t>
        </is>
      </c>
      <c r="Q1811" t="inlineStr">
        <is>
          <t>Não</t>
        </is>
      </c>
      <c r="R1811" t="inlineStr">
        <is>
          <t>Não</t>
        </is>
      </c>
      <c r="S1811" t="inlineStr">
        <is>
          <t>16–40</t>
        </is>
      </c>
      <c r="T1811" t="inlineStr">
        <is>
          <t>Mais de 365 dias</t>
        </is>
      </c>
      <c r="U1811" t="inlineStr">
        <is>
          <t>Cybersecurity</t>
        </is>
      </c>
      <c r="V1811" t="inlineStr">
        <is>
          <t>DE</t>
        </is>
      </c>
      <c r="W1811" t="inlineStr">
        <is>
          <t>partner</t>
        </is>
      </c>
    </row>
    <row r="1812">
      <c r="A1812" t="inlineStr">
        <is>
          <t>S-9fa080</t>
        </is>
      </c>
      <c r="B1812" t="inlineStr">
        <is>
          <t>A-c1e51e</t>
        </is>
      </c>
      <c r="C1812" s="40" t="n">
        <v>45650</v>
      </c>
      <c r="D1812" s="40" t="n"/>
      <c r="E1812" t="n">
        <v>7</v>
      </c>
      <c r="F1812" t="n">
        <v>5771</v>
      </c>
      <c r="G1812" t="inlineStr">
        <is>
          <t>2024-S2</t>
        </is>
      </c>
      <c r="H1812" t="inlineStr">
        <is>
          <t>Não</t>
        </is>
      </c>
      <c r="I1812" t="n">
        <v>0</v>
      </c>
      <c r="J1812" s="41" t="n"/>
      <c r="L1812" t="inlineStr"/>
      <c r="M1812" t="inlineStr">
        <is>
          <t>Enterprise</t>
        </is>
      </c>
      <c r="N1812" t="inlineStr">
        <is>
          <t>monthly</t>
        </is>
      </c>
      <c r="O1812" t="inlineStr">
        <is>
          <t>Pago</t>
        </is>
      </c>
      <c r="P1812" t="inlineStr">
        <is>
          <t>Sim</t>
        </is>
      </c>
      <c r="Q1812" t="inlineStr">
        <is>
          <t>Sim</t>
        </is>
      </c>
      <c r="R1812" t="inlineStr">
        <is>
          <t>Não</t>
        </is>
      </c>
      <c r="S1812" t="inlineStr">
        <is>
          <t>16–40</t>
        </is>
      </c>
      <c r="T1812" t="inlineStr">
        <is>
          <t>31–90 dias</t>
        </is>
      </c>
      <c r="U1812" t="inlineStr">
        <is>
          <t>FinTech</t>
        </is>
      </c>
      <c r="V1812" t="inlineStr">
        <is>
          <t>US</t>
        </is>
      </c>
      <c r="W1812" t="inlineStr">
        <is>
          <t>organic</t>
        </is>
      </c>
    </row>
    <row r="1813">
      <c r="A1813" t="inlineStr">
        <is>
          <t>S-30e0c1</t>
        </is>
      </c>
      <c r="B1813" t="inlineStr">
        <is>
          <t>A-977ca0</t>
        </is>
      </c>
      <c r="C1813" s="40" t="n">
        <v>45506</v>
      </c>
      <c r="D1813" s="40" t="n"/>
      <c r="E1813" t="n">
        <v>151</v>
      </c>
      <c r="F1813" t="n">
        <v>1715</v>
      </c>
      <c r="G1813" t="inlineStr">
        <is>
          <t>2024-S2</t>
        </is>
      </c>
      <c r="H1813" t="inlineStr">
        <is>
          <t>Sim</t>
        </is>
      </c>
      <c r="I1813" t="n">
        <v>0</v>
      </c>
      <c r="J1813" s="41" t="n"/>
      <c r="L1813" t="inlineStr"/>
      <c r="M1813" t="inlineStr">
        <is>
          <t>Pro</t>
        </is>
      </c>
      <c r="N1813" t="inlineStr">
        <is>
          <t>monthly</t>
        </is>
      </c>
      <c r="O1813" t="inlineStr">
        <is>
          <t>Pago</t>
        </is>
      </c>
      <c r="P1813" t="inlineStr">
        <is>
          <t>Sim</t>
        </is>
      </c>
      <c r="Q1813" t="inlineStr">
        <is>
          <t>Não</t>
        </is>
      </c>
      <c r="R1813" t="inlineStr">
        <is>
          <t>Não</t>
        </is>
      </c>
      <c r="S1813" t="inlineStr">
        <is>
          <t>16–40</t>
        </is>
      </c>
      <c r="T1813" t="inlineStr">
        <is>
          <t>Mais de 365 dias</t>
        </is>
      </c>
      <c r="U1813" t="inlineStr">
        <is>
          <t>HealthTech</t>
        </is>
      </c>
      <c r="V1813" t="inlineStr">
        <is>
          <t>IN</t>
        </is>
      </c>
      <c r="W1813" t="inlineStr">
        <is>
          <t>partner</t>
        </is>
      </c>
    </row>
    <row r="1814">
      <c r="A1814" t="inlineStr">
        <is>
          <t>S-9eb13e</t>
        </is>
      </c>
      <c r="B1814" t="inlineStr">
        <is>
          <t>A-4c38bc</t>
        </is>
      </c>
      <c r="C1814" s="40" t="n">
        <v>45412</v>
      </c>
      <c r="D1814" s="40" t="n"/>
      <c r="E1814" t="n">
        <v>245</v>
      </c>
      <c r="F1814" t="n">
        <v>684</v>
      </c>
      <c r="G1814" t="inlineStr">
        <is>
          <t>Até 2024-S1</t>
        </is>
      </c>
      <c r="H1814" t="inlineStr">
        <is>
          <t>Sim</t>
        </is>
      </c>
      <c r="I1814" t="n">
        <v>0</v>
      </c>
      <c r="J1814" s="41" t="n"/>
      <c r="L1814" t="inlineStr"/>
      <c r="M1814" t="inlineStr">
        <is>
          <t>Basic</t>
        </is>
      </c>
      <c r="N1814" t="inlineStr">
        <is>
          <t>monthly</t>
        </is>
      </c>
      <c r="O1814" t="inlineStr">
        <is>
          <t>Pago</t>
        </is>
      </c>
      <c r="P1814" t="inlineStr">
        <is>
          <t>Sim</t>
        </is>
      </c>
      <c r="Q1814" t="inlineStr">
        <is>
          <t>Não</t>
        </is>
      </c>
      <c r="R1814" t="inlineStr">
        <is>
          <t>Não</t>
        </is>
      </c>
      <c r="S1814" t="inlineStr">
        <is>
          <t>16–40</t>
        </is>
      </c>
      <c r="T1814" t="inlineStr">
        <is>
          <t>31–90 dias</t>
        </is>
      </c>
      <c r="U1814" t="inlineStr">
        <is>
          <t>HealthTech</t>
        </is>
      </c>
      <c r="V1814" t="inlineStr">
        <is>
          <t>UK</t>
        </is>
      </c>
      <c r="W1814" t="inlineStr">
        <is>
          <t>event</t>
        </is>
      </c>
    </row>
    <row r="1815">
      <c r="A1815" t="inlineStr">
        <is>
          <t>S-d1b062</t>
        </is>
      </c>
      <c r="B1815" t="inlineStr">
        <is>
          <t>A-a6d261</t>
        </is>
      </c>
      <c r="C1815" s="40" t="n">
        <v>45358</v>
      </c>
      <c r="D1815" s="40" t="n"/>
      <c r="E1815" t="n">
        <v>299</v>
      </c>
      <c r="F1815" t="n">
        <v>2786</v>
      </c>
      <c r="G1815" t="inlineStr">
        <is>
          <t>Até 2024-S1</t>
        </is>
      </c>
      <c r="H1815" t="inlineStr">
        <is>
          <t>Sim</t>
        </is>
      </c>
      <c r="I1815" t="n">
        <v>0</v>
      </c>
      <c r="J1815" s="41" t="n"/>
      <c r="L1815" t="inlineStr"/>
      <c r="M1815" t="inlineStr">
        <is>
          <t>Enterprise</t>
        </is>
      </c>
      <c r="N1815" t="inlineStr">
        <is>
          <t>monthly</t>
        </is>
      </c>
      <c r="O1815" t="inlineStr">
        <is>
          <t>Pago</t>
        </is>
      </c>
      <c r="P1815" t="inlineStr">
        <is>
          <t>Sim</t>
        </is>
      </c>
      <c r="Q1815" t="inlineStr">
        <is>
          <t>Não</t>
        </is>
      </c>
      <c r="R1815" t="inlineStr">
        <is>
          <t>Não</t>
        </is>
      </c>
      <c r="S1815" t="inlineStr">
        <is>
          <t>6–15</t>
        </is>
      </c>
      <c r="T1815" t="inlineStr">
        <is>
          <t>91–180 dias</t>
        </is>
      </c>
      <c r="U1815" t="inlineStr">
        <is>
          <t>FinTech</t>
        </is>
      </c>
      <c r="V1815" t="inlineStr">
        <is>
          <t>CA</t>
        </is>
      </c>
      <c r="W1815" t="inlineStr">
        <is>
          <t>other</t>
        </is>
      </c>
    </row>
    <row r="1816">
      <c r="A1816" t="inlineStr">
        <is>
          <t>S-9ffb31</t>
        </is>
      </c>
      <c r="B1816" t="inlineStr">
        <is>
          <t>A-a8d89d</t>
        </is>
      </c>
      <c r="C1816" s="40" t="n">
        <v>45528</v>
      </c>
      <c r="D1816" s="40" t="n"/>
      <c r="E1816" t="n">
        <v>129</v>
      </c>
      <c r="F1816" t="n">
        <v>637</v>
      </c>
      <c r="G1816" t="inlineStr">
        <is>
          <t>2024-S2</t>
        </is>
      </c>
      <c r="H1816" t="inlineStr">
        <is>
          <t>Sim</t>
        </is>
      </c>
      <c r="I1816" t="n">
        <v>0</v>
      </c>
      <c r="J1816" s="41" t="n"/>
      <c r="L1816" t="inlineStr"/>
      <c r="M1816" t="inlineStr">
        <is>
          <t>Pro</t>
        </is>
      </c>
      <c r="N1816" t="inlineStr">
        <is>
          <t>annual</t>
        </is>
      </c>
      <c r="O1816" t="inlineStr">
        <is>
          <t>Pago</t>
        </is>
      </c>
      <c r="P1816" t="inlineStr">
        <is>
          <t>Sim</t>
        </is>
      </c>
      <c r="Q1816" t="inlineStr">
        <is>
          <t>Não</t>
        </is>
      </c>
      <c r="R1816" t="inlineStr">
        <is>
          <t>Não</t>
        </is>
      </c>
      <c r="S1816" t="inlineStr">
        <is>
          <t>6–15</t>
        </is>
      </c>
      <c r="T1816" t="inlineStr">
        <is>
          <t>181–365 dias</t>
        </is>
      </c>
      <c r="U1816" t="inlineStr">
        <is>
          <t>EdTech</t>
        </is>
      </c>
      <c r="V1816" t="inlineStr">
        <is>
          <t>US</t>
        </is>
      </c>
      <c r="W1816" t="inlineStr">
        <is>
          <t>ads</t>
        </is>
      </c>
    </row>
    <row r="1817">
      <c r="A1817" t="inlineStr">
        <is>
          <t>S-9e2819</t>
        </is>
      </c>
      <c r="B1817" t="inlineStr">
        <is>
          <t>A-e43bf7</t>
        </is>
      </c>
      <c r="C1817" s="40" t="n">
        <v>45501</v>
      </c>
      <c r="D1817" s="40" t="n"/>
      <c r="E1817" t="n">
        <v>156</v>
      </c>
      <c r="F1817" t="n">
        <v>8756</v>
      </c>
      <c r="G1817" t="inlineStr">
        <is>
          <t>2024-S2</t>
        </is>
      </c>
      <c r="H1817" t="inlineStr">
        <is>
          <t>Sim</t>
        </is>
      </c>
      <c r="I1817" t="n">
        <v>0</v>
      </c>
      <c r="J1817" s="41" t="n"/>
      <c r="L1817" t="inlineStr"/>
      <c r="M1817" t="inlineStr">
        <is>
          <t>Enterprise</t>
        </is>
      </c>
      <c r="N1817" t="inlineStr">
        <is>
          <t>annual</t>
        </is>
      </c>
      <c r="O1817" t="inlineStr">
        <is>
          <t>Pago</t>
        </is>
      </c>
      <c r="P1817" t="inlineStr">
        <is>
          <t>Sim</t>
        </is>
      </c>
      <c r="Q1817" t="inlineStr">
        <is>
          <t>Não</t>
        </is>
      </c>
      <c r="R1817" t="inlineStr">
        <is>
          <t>Não</t>
        </is>
      </c>
      <c r="S1817" t="inlineStr">
        <is>
          <t>41+</t>
        </is>
      </c>
      <c r="T1817" t="inlineStr">
        <is>
          <t>Mais de 365 dias</t>
        </is>
      </c>
      <c r="U1817" t="inlineStr">
        <is>
          <t>Cybersecurity</t>
        </is>
      </c>
      <c r="V1817" t="inlineStr">
        <is>
          <t>AU</t>
        </is>
      </c>
      <c r="W1817" t="inlineStr">
        <is>
          <t>other</t>
        </is>
      </c>
    </row>
    <row r="1818">
      <c r="A1818" t="inlineStr">
        <is>
          <t>S-f9b1d0</t>
        </is>
      </c>
      <c r="B1818" t="inlineStr">
        <is>
          <t>A-65a46c</t>
        </is>
      </c>
      <c r="C1818" s="40" t="n">
        <v>45358</v>
      </c>
      <c r="D1818" s="40" t="n"/>
      <c r="E1818" t="n">
        <v>299</v>
      </c>
      <c r="F1818" t="n">
        <v>342</v>
      </c>
      <c r="G1818" t="inlineStr">
        <is>
          <t>Até 2024-S1</t>
        </is>
      </c>
      <c r="H1818" t="inlineStr">
        <is>
          <t>Sim</t>
        </is>
      </c>
      <c r="I1818" t="n">
        <v>0</v>
      </c>
      <c r="J1818" s="41" t="n"/>
      <c r="L1818" t="inlineStr"/>
      <c r="M1818" t="inlineStr">
        <is>
          <t>Basic</t>
        </is>
      </c>
      <c r="N1818" t="inlineStr">
        <is>
          <t>monthly</t>
        </is>
      </c>
      <c r="O1818" t="inlineStr">
        <is>
          <t>Pago</t>
        </is>
      </c>
      <c r="P1818" t="inlineStr">
        <is>
          <t>Sim</t>
        </is>
      </c>
      <c r="Q1818" t="inlineStr">
        <is>
          <t>Não</t>
        </is>
      </c>
      <c r="R1818" t="inlineStr">
        <is>
          <t>Não</t>
        </is>
      </c>
      <c r="S1818" t="inlineStr">
        <is>
          <t>16–40</t>
        </is>
      </c>
      <c r="T1818" t="inlineStr">
        <is>
          <t>91–180 dias</t>
        </is>
      </c>
      <c r="U1818" t="inlineStr">
        <is>
          <t>HealthTech</t>
        </is>
      </c>
      <c r="V1818" t="inlineStr">
        <is>
          <t>US</t>
        </is>
      </c>
      <c r="W1818" t="inlineStr">
        <is>
          <t>event</t>
        </is>
      </c>
    </row>
    <row r="1819">
      <c r="A1819" t="inlineStr">
        <is>
          <t>S-7f28f3</t>
        </is>
      </c>
      <c r="B1819" t="inlineStr">
        <is>
          <t>A-396e5f</t>
        </is>
      </c>
      <c r="C1819" s="40" t="n">
        <v>45583</v>
      </c>
      <c r="D1819" s="40" t="n"/>
      <c r="E1819" t="n">
        <v>74</v>
      </c>
      <c r="F1819" t="n">
        <v>490</v>
      </c>
      <c r="G1819" t="inlineStr">
        <is>
          <t>2024-S2</t>
        </is>
      </c>
      <c r="H1819" t="inlineStr">
        <is>
          <t>Sim</t>
        </is>
      </c>
      <c r="I1819" t="n">
        <v>0</v>
      </c>
      <c r="J1819" s="41" t="n"/>
      <c r="L1819" t="inlineStr"/>
      <c r="M1819" t="inlineStr">
        <is>
          <t>Pro</t>
        </is>
      </c>
      <c r="N1819" t="inlineStr">
        <is>
          <t>annual</t>
        </is>
      </c>
      <c r="O1819" t="inlineStr">
        <is>
          <t>Pago</t>
        </is>
      </c>
      <c r="P1819" t="inlineStr">
        <is>
          <t>Sim</t>
        </is>
      </c>
      <c r="Q1819" t="inlineStr">
        <is>
          <t>Sim</t>
        </is>
      </c>
      <c r="R1819" t="inlineStr">
        <is>
          <t>Sim</t>
        </is>
      </c>
      <c r="S1819" t="inlineStr">
        <is>
          <t>6–15</t>
        </is>
      </c>
      <c r="T1819" t="inlineStr">
        <is>
          <t>Conta nova (≤ 30 dias)</t>
        </is>
      </c>
      <c r="U1819" t="inlineStr">
        <is>
          <t>Cybersecurity</t>
        </is>
      </c>
      <c r="V1819" t="inlineStr">
        <is>
          <t>CA</t>
        </is>
      </c>
      <c r="W1819" t="inlineStr">
        <is>
          <t>other</t>
        </is>
      </c>
    </row>
    <row r="1820">
      <c r="A1820" t="inlineStr">
        <is>
          <t>S-c1164e</t>
        </is>
      </c>
      <c r="B1820" t="inlineStr">
        <is>
          <t>A-4ef964</t>
        </is>
      </c>
      <c r="C1820" s="40" t="n">
        <v>45541</v>
      </c>
      <c r="D1820" s="40" t="n"/>
      <c r="E1820" t="n">
        <v>116</v>
      </c>
      <c r="F1820" t="n">
        <v>3430</v>
      </c>
      <c r="G1820" t="inlineStr">
        <is>
          <t>2024-S2</t>
        </is>
      </c>
      <c r="H1820" t="inlineStr">
        <is>
          <t>Sim</t>
        </is>
      </c>
      <c r="I1820" t="n">
        <v>0</v>
      </c>
      <c r="J1820" s="41" t="n"/>
      <c r="L1820" t="inlineStr"/>
      <c r="M1820" t="inlineStr">
        <is>
          <t>Pro</t>
        </is>
      </c>
      <c r="N1820" t="inlineStr">
        <is>
          <t>monthly</t>
        </is>
      </c>
      <c r="O1820" t="inlineStr">
        <is>
          <t>Pago</t>
        </is>
      </c>
      <c r="P1820" t="inlineStr">
        <is>
          <t>Não</t>
        </is>
      </c>
      <c r="Q1820" t="inlineStr">
        <is>
          <t>Não</t>
        </is>
      </c>
      <c r="R1820" t="inlineStr">
        <is>
          <t>Não</t>
        </is>
      </c>
      <c r="S1820" t="inlineStr">
        <is>
          <t>41+</t>
        </is>
      </c>
      <c r="T1820" t="inlineStr">
        <is>
          <t>181–365 dias</t>
        </is>
      </c>
      <c r="U1820" t="inlineStr">
        <is>
          <t>HealthTech</t>
        </is>
      </c>
      <c r="V1820" t="inlineStr">
        <is>
          <t>US</t>
        </is>
      </c>
      <c r="W1820" t="inlineStr">
        <is>
          <t>organic</t>
        </is>
      </c>
    </row>
    <row r="1821">
      <c r="A1821" t="inlineStr">
        <is>
          <t>S-a9fb74</t>
        </is>
      </c>
      <c r="B1821" t="inlineStr">
        <is>
          <t>A-c45b23</t>
        </is>
      </c>
      <c r="C1821" s="40" t="n">
        <v>45508</v>
      </c>
      <c r="D1821" s="40" t="n"/>
      <c r="E1821" t="n">
        <v>149</v>
      </c>
      <c r="F1821" t="n">
        <v>0</v>
      </c>
      <c r="G1821" t="inlineStr">
        <is>
          <t>2024-S2</t>
        </is>
      </c>
      <c r="H1821" t="inlineStr">
        <is>
          <t>Sim</t>
        </is>
      </c>
      <c r="I1821" t="n">
        <v>0</v>
      </c>
      <c r="J1821" s="41" t="n"/>
      <c r="L1821" t="inlineStr"/>
      <c r="M1821" t="inlineStr">
        <is>
          <t>Pro</t>
        </is>
      </c>
      <c r="N1821" t="inlineStr">
        <is>
          <t>annual</t>
        </is>
      </c>
      <c r="O1821" t="inlineStr">
        <is>
          <t>Trial</t>
        </is>
      </c>
      <c r="P1821" t="inlineStr">
        <is>
          <t>Sim</t>
        </is>
      </c>
      <c r="Q1821" t="inlineStr">
        <is>
          <t>Não</t>
        </is>
      </c>
      <c r="R1821" t="inlineStr">
        <is>
          <t>Não</t>
        </is>
      </c>
      <c r="S1821" t="inlineStr">
        <is>
          <t>1–5</t>
        </is>
      </c>
      <c r="T1821" t="inlineStr">
        <is>
          <t>181–365 dias</t>
        </is>
      </c>
      <c r="U1821" t="inlineStr">
        <is>
          <t>FinTech</t>
        </is>
      </c>
      <c r="V1821" t="inlineStr">
        <is>
          <t>UK</t>
        </is>
      </c>
      <c r="W1821" t="inlineStr">
        <is>
          <t>partner</t>
        </is>
      </c>
    </row>
    <row r="1822">
      <c r="A1822" t="inlineStr">
        <is>
          <t>S-3e5a20</t>
        </is>
      </c>
      <c r="B1822" t="inlineStr">
        <is>
          <t>A-eafc6e</t>
        </is>
      </c>
      <c r="C1822" s="40" t="n">
        <v>45490</v>
      </c>
      <c r="D1822" s="40" t="n"/>
      <c r="E1822" t="n">
        <v>167</v>
      </c>
      <c r="F1822" t="n">
        <v>1444</v>
      </c>
      <c r="G1822" t="inlineStr">
        <is>
          <t>2024-S2</t>
        </is>
      </c>
      <c r="H1822" t="inlineStr">
        <is>
          <t>Sim</t>
        </is>
      </c>
      <c r="I1822" t="n">
        <v>0</v>
      </c>
      <c r="J1822" s="41" t="n"/>
      <c r="L1822" t="inlineStr"/>
      <c r="M1822" t="inlineStr">
        <is>
          <t>Basic</t>
        </is>
      </c>
      <c r="N1822" t="inlineStr">
        <is>
          <t>monthly</t>
        </is>
      </c>
      <c r="O1822" t="inlineStr">
        <is>
          <t>Pago</t>
        </is>
      </c>
      <c r="P1822" t="inlineStr">
        <is>
          <t>Não</t>
        </is>
      </c>
      <c r="Q1822" t="inlineStr">
        <is>
          <t>Não</t>
        </is>
      </c>
      <c r="R1822" t="inlineStr">
        <is>
          <t>Não</t>
        </is>
      </c>
      <c r="S1822" t="inlineStr">
        <is>
          <t>41+</t>
        </is>
      </c>
      <c r="T1822" t="inlineStr">
        <is>
          <t>Mais de 365 dias</t>
        </is>
      </c>
      <c r="U1822" t="inlineStr">
        <is>
          <t>DevTools</t>
        </is>
      </c>
      <c r="V1822" t="inlineStr">
        <is>
          <t>US</t>
        </is>
      </c>
      <c r="W1822" t="inlineStr">
        <is>
          <t>partner</t>
        </is>
      </c>
    </row>
    <row r="1823">
      <c r="A1823" t="inlineStr">
        <is>
          <t>S-78da0b</t>
        </is>
      </c>
      <c r="B1823" t="inlineStr">
        <is>
          <t>A-b20d99</t>
        </is>
      </c>
      <c r="C1823" s="40" t="n">
        <v>45317</v>
      </c>
      <c r="D1823" s="40" t="n"/>
      <c r="E1823" t="n">
        <v>340</v>
      </c>
      <c r="F1823" t="n">
        <v>3980</v>
      </c>
      <c r="G1823" t="inlineStr">
        <is>
          <t>Até 2024-S1</t>
        </is>
      </c>
      <c r="H1823" t="inlineStr">
        <is>
          <t>Sim</t>
        </is>
      </c>
      <c r="I1823" t="n">
        <v>0</v>
      </c>
      <c r="J1823" s="41" t="n"/>
      <c r="L1823" t="inlineStr"/>
      <c r="M1823" t="inlineStr">
        <is>
          <t>Enterprise</t>
        </is>
      </c>
      <c r="N1823" t="inlineStr">
        <is>
          <t>monthly</t>
        </is>
      </c>
      <c r="O1823" t="inlineStr">
        <is>
          <t>Pago</t>
        </is>
      </c>
      <c r="P1823" t="inlineStr">
        <is>
          <t>Sim</t>
        </is>
      </c>
      <c r="Q1823" t="inlineStr">
        <is>
          <t>Não</t>
        </is>
      </c>
      <c r="R1823" t="inlineStr">
        <is>
          <t>Não</t>
        </is>
      </c>
      <c r="S1823" t="inlineStr">
        <is>
          <t>16–40</t>
        </is>
      </c>
      <c r="T1823" t="inlineStr">
        <is>
          <t>91–180 dias</t>
        </is>
      </c>
      <c r="U1823" t="inlineStr">
        <is>
          <t>HealthTech</t>
        </is>
      </c>
      <c r="V1823" t="inlineStr">
        <is>
          <t>IN</t>
        </is>
      </c>
      <c r="W1823" t="inlineStr">
        <is>
          <t>other</t>
        </is>
      </c>
    </row>
    <row r="1824">
      <c r="A1824" t="inlineStr">
        <is>
          <t>S-e9bcb2</t>
        </is>
      </c>
      <c r="B1824" t="inlineStr">
        <is>
          <t>A-eb2fdc</t>
        </is>
      </c>
      <c r="C1824" s="40" t="n">
        <v>45427</v>
      </c>
      <c r="D1824" s="40" t="n"/>
      <c r="E1824" t="n">
        <v>230</v>
      </c>
      <c r="F1824" t="n">
        <v>817</v>
      </c>
      <c r="G1824" t="inlineStr">
        <is>
          <t>Até 2024-S1</t>
        </is>
      </c>
      <c r="H1824" t="inlineStr">
        <is>
          <t>Sim</t>
        </is>
      </c>
      <c r="I1824" t="n">
        <v>0</v>
      </c>
      <c r="J1824" s="41" t="n"/>
      <c r="L1824" t="inlineStr"/>
      <c r="M1824" t="inlineStr">
        <is>
          <t>Basic</t>
        </is>
      </c>
      <c r="N1824" t="inlineStr">
        <is>
          <t>monthly</t>
        </is>
      </c>
      <c r="O1824" t="inlineStr">
        <is>
          <t>Pago</t>
        </is>
      </c>
      <c r="P1824" t="inlineStr">
        <is>
          <t>Sim</t>
        </is>
      </c>
      <c r="Q1824" t="inlineStr">
        <is>
          <t>Não</t>
        </is>
      </c>
      <c r="R1824" t="inlineStr">
        <is>
          <t>Não</t>
        </is>
      </c>
      <c r="S1824" t="inlineStr">
        <is>
          <t>41+</t>
        </is>
      </c>
      <c r="T1824" t="inlineStr">
        <is>
          <t>91–180 dias</t>
        </is>
      </c>
      <c r="U1824" t="inlineStr">
        <is>
          <t>DevTools</t>
        </is>
      </c>
      <c r="V1824" t="inlineStr">
        <is>
          <t>AU</t>
        </is>
      </c>
      <c r="W1824" t="inlineStr">
        <is>
          <t>organic</t>
        </is>
      </c>
    </row>
    <row r="1825">
      <c r="A1825" t="inlineStr">
        <is>
          <t>S-4d30ba</t>
        </is>
      </c>
      <c r="B1825" t="inlineStr">
        <is>
          <t>A-600734</t>
        </is>
      </c>
      <c r="C1825" s="40" t="n">
        <v>45347</v>
      </c>
      <c r="D1825" s="40" t="n"/>
      <c r="E1825" t="n">
        <v>310</v>
      </c>
      <c r="F1825" t="n">
        <v>551</v>
      </c>
      <c r="G1825" t="inlineStr">
        <is>
          <t>Até 2024-S1</t>
        </is>
      </c>
      <c r="H1825" t="inlineStr">
        <is>
          <t>Sim</t>
        </is>
      </c>
      <c r="I1825" t="n">
        <v>0</v>
      </c>
      <c r="J1825" s="41" t="n"/>
      <c r="L1825" t="inlineStr"/>
      <c r="M1825" t="inlineStr">
        <is>
          <t>Basic</t>
        </is>
      </c>
      <c r="N1825" t="inlineStr">
        <is>
          <t>annual</t>
        </is>
      </c>
      <c r="O1825" t="inlineStr">
        <is>
          <t>Pago</t>
        </is>
      </c>
      <c r="P1825" t="inlineStr">
        <is>
          <t>Sim</t>
        </is>
      </c>
      <c r="Q1825" t="inlineStr">
        <is>
          <t>Não</t>
        </is>
      </c>
      <c r="R1825" t="inlineStr">
        <is>
          <t>Não</t>
        </is>
      </c>
      <c r="S1825" t="inlineStr">
        <is>
          <t>16–40</t>
        </is>
      </c>
      <c r="T1825" t="inlineStr">
        <is>
          <t>91–180 dias</t>
        </is>
      </c>
      <c r="U1825" t="inlineStr">
        <is>
          <t>DevTools</t>
        </is>
      </c>
      <c r="V1825" t="inlineStr">
        <is>
          <t>US</t>
        </is>
      </c>
      <c r="W1825" t="inlineStr">
        <is>
          <t>organic</t>
        </is>
      </c>
    </row>
    <row r="1826">
      <c r="A1826" t="inlineStr">
        <is>
          <t>S-654529</t>
        </is>
      </c>
      <c r="B1826" t="inlineStr">
        <is>
          <t>A-8b25f2</t>
        </is>
      </c>
      <c r="C1826" s="40" t="n">
        <v>45582</v>
      </c>
      <c r="D1826" s="40" t="n"/>
      <c r="E1826" t="n">
        <v>75</v>
      </c>
      <c r="F1826" t="n">
        <v>0</v>
      </c>
      <c r="G1826" t="inlineStr">
        <is>
          <t>2024-S2</t>
        </is>
      </c>
      <c r="H1826" t="inlineStr">
        <is>
          <t>Sim</t>
        </is>
      </c>
      <c r="I1826" t="n">
        <v>0</v>
      </c>
      <c r="J1826" s="41" t="n"/>
      <c r="L1826" t="inlineStr"/>
      <c r="M1826" t="inlineStr">
        <is>
          <t>Enterprise</t>
        </is>
      </c>
      <c r="N1826" t="inlineStr">
        <is>
          <t>annual</t>
        </is>
      </c>
      <c r="O1826" t="inlineStr">
        <is>
          <t>Trial</t>
        </is>
      </c>
      <c r="P1826" t="inlineStr">
        <is>
          <t>Sim</t>
        </is>
      </c>
      <c r="Q1826" t="inlineStr">
        <is>
          <t>Não</t>
        </is>
      </c>
      <c r="R1826" t="inlineStr">
        <is>
          <t>Não</t>
        </is>
      </c>
      <c r="S1826" t="inlineStr">
        <is>
          <t>6–15</t>
        </is>
      </c>
      <c r="T1826" t="inlineStr">
        <is>
          <t>181–365 dias</t>
        </is>
      </c>
      <c r="U1826" t="inlineStr">
        <is>
          <t>Cybersecurity</t>
        </is>
      </c>
      <c r="V1826" t="inlineStr">
        <is>
          <t>US</t>
        </is>
      </c>
      <c r="W1826" t="inlineStr">
        <is>
          <t>ads</t>
        </is>
      </c>
    </row>
    <row r="1827">
      <c r="A1827" t="inlineStr">
        <is>
          <t>S-342708</t>
        </is>
      </c>
      <c r="B1827" t="inlineStr">
        <is>
          <t>A-ffc04f</t>
        </is>
      </c>
      <c r="C1827" s="40" t="n">
        <v>45626</v>
      </c>
      <c r="D1827" s="40" t="n">
        <v>45647</v>
      </c>
      <c r="E1827" t="n">
        <v>21</v>
      </c>
      <c r="F1827" t="n">
        <v>2009</v>
      </c>
      <c r="G1827" t="inlineStr">
        <is>
          <t>2024-S2</t>
        </is>
      </c>
      <c r="H1827" t="inlineStr">
        <is>
          <t>Sim</t>
        </is>
      </c>
      <c r="I1827" t="n">
        <v>1</v>
      </c>
      <c r="J1827" s="41" t="n">
        <v>45627</v>
      </c>
      <c r="K1827" t="n">
        <v>21</v>
      </c>
      <c r="L1827" t="inlineStr">
        <is>
          <t>Não</t>
        </is>
      </c>
      <c r="M1827" t="inlineStr">
        <is>
          <t>Pro</t>
        </is>
      </c>
      <c r="N1827" t="inlineStr">
        <is>
          <t>annual</t>
        </is>
      </c>
      <c r="O1827" t="inlineStr">
        <is>
          <t>Pago</t>
        </is>
      </c>
      <c r="P1827" t="inlineStr">
        <is>
          <t>Sim</t>
        </is>
      </c>
      <c r="Q1827" t="inlineStr">
        <is>
          <t>Não</t>
        </is>
      </c>
      <c r="R1827" t="inlineStr">
        <is>
          <t>Não</t>
        </is>
      </c>
      <c r="S1827" t="inlineStr">
        <is>
          <t>41+</t>
        </is>
      </c>
      <c r="T1827" t="inlineStr">
        <is>
          <t>91–180 dias</t>
        </is>
      </c>
      <c r="U1827" t="inlineStr">
        <is>
          <t>EdTech</t>
        </is>
      </c>
      <c r="V1827" t="inlineStr">
        <is>
          <t>US</t>
        </is>
      </c>
      <c r="W1827" t="inlineStr">
        <is>
          <t>ads</t>
        </is>
      </c>
    </row>
    <row r="1828">
      <c r="A1828" t="inlineStr">
        <is>
          <t>S-c067fc</t>
        </is>
      </c>
      <c r="B1828" t="inlineStr">
        <is>
          <t>A-249769</t>
        </is>
      </c>
      <c r="C1828" s="40" t="n">
        <v>45491</v>
      </c>
      <c r="D1828" s="40" t="n"/>
      <c r="E1828" t="n">
        <v>166</v>
      </c>
      <c r="F1828" t="n">
        <v>95</v>
      </c>
      <c r="G1828" t="inlineStr">
        <is>
          <t>2024-S2</t>
        </is>
      </c>
      <c r="H1828" t="inlineStr">
        <is>
          <t>Sim</t>
        </is>
      </c>
      <c r="I1828" t="n">
        <v>0</v>
      </c>
      <c r="J1828" s="41" t="n"/>
      <c r="L1828" t="inlineStr"/>
      <c r="M1828" t="inlineStr">
        <is>
          <t>Basic</t>
        </is>
      </c>
      <c r="N1828" t="inlineStr">
        <is>
          <t>monthly</t>
        </is>
      </c>
      <c r="O1828" t="inlineStr">
        <is>
          <t>Pago</t>
        </is>
      </c>
      <c r="P1828" t="inlineStr">
        <is>
          <t>Sim</t>
        </is>
      </c>
      <c r="Q1828" t="inlineStr">
        <is>
          <t>Não</t>
        </is>
      </c>
      <c r="R1828" t="inlineStr">
        <is>
          <t>Não</t>
        </is>
      </c>
      <c r="S1828" t="inlineStr">
        <is>
          <t>1–5</t>
        </is>
      </c>
      <c r="T1828" t="inlineStr">
        <is>
          <t>31–90 dias</t>
        </is>
      </c>
      <c r="U1828" t="inlineStr">
        <is>
          <t>Cybersecurity</t>
        </is>
      </c>
      <c r="V1828" t="inlineStr">
        <is>
          <t>US</t>
        </is>
      </c>
      <c r="W1828" t="inlineStr">
        <is>
          <t>event</t>
        </is>
      </c>
    </row>
    <row r="1829">
      <c r="A1829" t="inlineStr">
        <is>
          <t>S-e31e0c</t>
        </is>
      </c>
      <c r="B1829" t="inlineStr">
        <is>
          <t>A-977ca0</t>
        </is>
      </c>
      <c r="C1829" s="40" t="n">
        <v>45020</v>
      </c>
      <c r="D1829" s="40" t="n"/>
      <c r="E1829" t="n">
        <v>637</v>
      </c>
      <c r="F1829" t="n">
        <v>4508</v>
      </c>
      <c r="G1829" t="inlineStr">
        <is>
          <t>Até 2024-S1</t>
        </is>
      </c>
      <c r="H1829" t="inlineStr">
        <is>
          <t>Sim</t>
        </is>
      </c>
      <c r="I1829" t="n">
        <v>0</v>
      </c>
      <c r="J1829" s="41" t="n"/>
      <c r="L1829" t="inlineStr"/>
      <c r="M1829" t="inlineStr">
        <is>
          <t>Pro</t>
        </is>
      </c>
      <c r="N1829" t="inlineStr">
        <is>
          <t>monthly</t>
        </is>
      </c>
      <c r="O1829" t="inlineStr">
        <is>
          <t>Pago</t>
        </is>
      </c>
      <c r="P1829" t="inlineStr">
        <is>
          <t>Sim</t>
        </is>
      </c>
      <c r="Q1829" t="inlineStr">
        <is>
          <t>Não</t>
        </is>
      </c>
      <c r="R1829" t="inlineStr">
        <is>
          <t>Não</t>
        </is>
      </c>
      <c r="S1829" t="inlineStr">
        <is>
          <t>41+</t>
        </is>
      </c>
      <c r="T1829" t="inlineStr">
        <is>
          <t>31–90 dias</t>
        </is>
      </c>
      <c r="U1829" t="inlineStr">
        <is>
          <t>HealthTech</t>
        </is>
      </c>
      <c r="V1829" t="inlineStr">
        <is>
          <t>IN</t>
        </is>
      </c>
      <c r="W1829" t="inlineStr">
        <is>
          <t>partner</t>
        </is>
      </c>
    </row>
    <row r="1830">
      <c r="A1830" t="inlineStr">
        <is>
          <t>S-cd79c0</t>
        </is>
      </c>
      <c r="B1830" t="inlineStr">
        <is>
          <t>A-ccabf0</t>
        </is>
      </c>
      <c r="C1830" s="40" t="n">
        <v>45237</v>
      </c>
      <c r="D1830" s="40" t="n"/>
      <c r="E1830" t="n">
        <v>420</v>
      </c>
      <c r="F1830" t="n">
        <v>3184</v>
      </c>
      <c r="G1830" t="inlineStr">
        <is>
          <t>Até 2024-S1</t>
        </is>
      </c>
      <c r="H1830" t="inlineStr">
        <is>
          <t>Sim</t>
        </is>
      </c>
      <c r="I1830" t="n">
        <v>0</v>
      </c>
      <c r="J1830" s="41" t="n"/>
      <c r="L1830" t="inlineStr"/>
      <c r="M1830" t="inlineStr">
        <is>
          <t>Enterprise</t>
        </is>
      </c>
      <c r="N1830" t="inlineStr">
        <is>
          <t>monthly</t>
        </is>
      </c>
      <c r="O1830" t="inlineStr">
        <is>
          <t>Pago</t>
        </is>
      </c>
      <c r="P1830" t="inlineStr">
        <is>
          <t>Sim</t>
        </is>
      </c>
      <c r="Q1830" t="inlineStr">
        <is>
          <t>Não</t>
        </is>
      </c>
      <c r="R1830" t="inlineStr">
        <is>
          <t>Não</t>
        </is>
      </c>
      <c r="S1830" t="inlineStr">
        <is>
          <t>16–40</t>
        </is>
      </c>
      <c r="T1830" t="inlineStr">
        <is>
          <t>Conta nova (≤ 30 dias)</t>
        </is>
      </c>
      <c r="U1830" t="inlineStr">
        <is>
          <t>HealthTech</t>
        </is>
      </c>
      <c r="V1830" t="inlineStr">
        <is>
          <t>IN</t>
        </is>
      </c>
      <c r="W1830" t="inlineStr">
        <is>
          <t>organic</t>
        </is>
      </c>
    </row>
    <row r="1831">
      <c r="A1831" t="inlineStr">
        <is>
          <t>S-b69d76</t>
        </is>
      </c>
      <c r="B1831" t="inlineStr">
        <is>
          <t>A-b54c01</t>
        </is>
      </c>
      <c r="C1831" s="40" t="n">
        <v>45593</v>
      </c>
      <c r="D1831" s="40" t="n"/>
      <c r="E1831" t="n">
        <v>64</v>
      </c>
      <c r="F1831" t="n">
        <v>1421</v>
      </c>
      <c r="G1831" t="inlineStr">
        <is>
          <t>2024-S2</t>
        </is>
      </c>
      <c r="H1831" t="inlineStr">
        <is>
          <t>Sim</t>
        </is>
      </c>
      <c r="I1831" t="n">
        <v>0</v>
      </c>
      <c r="J1831" s="41" t="n"/>
      <c r="L1831" t="inlineStr"/>
      <c r="M1831" t="inlineStr">
        <is>
          <t>Pro</t>
        </is>
      </c>
      <c r="N1831" t="inlineStr">
        <is>
          <t>monthly</t>
        </is>
      </c>
      <c r="O1831" t="inlineStr">
        <is>
          <t>Pago</t>
        </is>
      </c>
      <c r="P1831" t="inlineStr">
        <is>
          <t>Sim</t>
        </is>
      </c>
      <c r="Q1831" t="inlineStr">
        <is>
          <t>Não</t>
        </is>
      </c>
      <c r="R1831" t="inlineStr">
        <is>
          <t>Não</t>
        </is>
      </c>
      <c r="S1831" t="inlineStr">
        <is>
          <t>16–40</t>
        </is>
      </c>
      <c r="T1831" t="inlineStr">
        <is>
          <t>Conta nova (≤ 30 dias)</t>
        </is>
      </c>
      <c r="U1831" t="inlineStr">
        <is>
          <t>DevTools</t>
        </is>
      </c>
      <c r="V1831" t="inlineStr">
        <is>
          <t>US</t>
        </is>
      </c>
      <c r="W1831" t="inlineStr">
        <is>
          <t>event</t>
        </is>
      </c>
    </row>
    <row r="1832">
      <c r="A1832" t="inlineStr">
        <is>
          <t>S-612bfb</t>
        </is>
      </c>
      <c r="B1832" t="inlineStr">
        <is>
          <t>A-180abf</t>
        </is>
      </c>
      <c r="C1832" s="40" t="n">
        <v>45398</v>
      </c>
      <c r="D1832" s="40" t="n"/>
      <c r="E1832" t="n">
        <v>259</v>
      </c>
      <c r="F1832" t="n">
        <v>12736</v>
      </c>
      <c r="G1832" t="inlineStr">
        <is>
          <t>Até 2024-S1</t>
        </is>
      </c>
      <c r="H1832" t="inlineStr">
        <is>
          <t>Sim</t>
        </is>
      </c>
      <c r="I1832" t="n">
        <v>0</v>
      </c>
      <c r="J1832" s="41" t="n"/>
      <c r="L1832" t="inlineStr"/>
      <c r="M1832" t="inlineStr">
        <is>
          <t>Enterprise</t>
        </is>
      </c>
      <c r="N1832" t="inlineStr">
        <is>
          <t>annual</t>
        </is>
      </c>
      <c r="O1832" t="inlineStr">
        <is>
          <t>Pago</t>
        </is>
      </c>
      <c r="P1832" t="inlineStr">
        <is>
          <t>Sim</t>
        </is>
      </c>
      <c r="Q1832" t="inlineStr">
        <is>
          <t>Sim</t>
        </is>
      </c>
      <c r="R1832" t="inlineStr">
        <is>
          <t>Não</t>
        </is>
      </c>
      <c r="S1832" t="inlineStr">
        <is>
          <t>41+</t>
        </is>
      </c>
      <c r="T1832" t="inlineStr">
        <is>
          <t>181–365 dias</t>
        </is>
      </c>
      <c r="U1832" t="inlineStr">
        <is>
          <t>DevTools</t>
        </is>
      </c>
      <c r="V1832" t="inlineStr">
        <is>
          <t>US</t>
        </is>
      </c>
      <c r="W1832" t="inlineStr">
        <is>
          <t>event</t>
        </is>
      </c>
    </row>
    <row r="1833">
      <c r="A1833" t="inlineStr">
        <is>
          <t>S-51673a</t>
        </is>
      </c>
      <c r="B1833" t="inlineStr">
        <is>
          <t>A-5a92e7</t>
        </is>
      </c>
      <c r="C1833" s="40" t="n">
        <v>45643</v>
      </c>
      <c r="D1833" s="40" t="n"/>
      <c r="E1833" t="n">
        <v>14</v>
      </c>
      <c r="F1833" t="n">
        <v>0</v>
      </c>
      <c r="G1833" t="inlineStr">
        <is>
          <t>2024-S2</t>
        </is>
      </c>
      <c r="H1833" t="inlineStr">
        <is>
          <t>Não</t>
        </is>
      </c>
      <c r="I1833" t="n">
        <v>0</v>
      </c>
      <c r="J1833" s="41" t="n"/>
      <c r="L1833" t="inlineStr"/>
      <c r="M1833" t="inlineStr">
        <is>
          <t>Pro</t>
        </is>
      </c>
      <c r="N1833" t="inlineStr">
        <is>
          <t>monthly</t>
        </is>
      </c>
      <c r="O1833" t="inlineStr">
        <is>
          <t>Trial</t>
        </is>
      </c>
      <c r="P1833" t="inlineStr">
        <is>
          <t>Sim</t>
        </is>
      </c>
      <c r="Q1833" t="inlineStr">
        <is>
          <t>Não</t>
        </is>
      </c>
      <c r="R1833" t="inlineStr">
        <is>
          <t>Não</t>
        </is>
      </c>
      <c r="S1833" t="inlineStr">
        <is>
          <t>6–15</t>
        </is>
      </c>
      <c r="T1833" t="inlineStr">
        <is>
          <t>181–365 dias</t>
        </is>
      </c>
      <c r="U1833" t="inlineStr">
        <is>
          <t>HealthTech</t>
        </is>
      </c>
      <c r="V1833" t="inlineStr">
        <is>
          <t>US</t>
        </is>
      </c>
      <c r="W1833" t="inlineStr">
        <is>
          <t>ads</t>
        </is>
      </c>
    </row>
    <row r="1834">
      <c r="A1834" t="inlineStr">
        <is>
          <t>S-0f9910</t>
        </is>
      </c>
      <c r="B1834" t="inlineStr">
        <is>
          <t>A-af0cd2</t>
        </is>
      </c>
      <c r="C1834" s="40" t="n">
        <v>45117</v>
      </c>
      <c r="D1834" s="40" t="n">
        <v>45488</v>
      </c>
      <c r="E1834" t="n">
        <v>371</v>
      </c>
      <c r="F1834" t="n">
        <v>0</v>
      </c>
      <c r="G1834" t="inlineStr">
        <is>
          <t>Até 2024-S1</t>
        </is>
      </c>
      <c r="H1834" t="inlineStr">
        <is>
          <t>Sim</t>
        </is>
      </c>
      <c r="I1834" t="n">
        <v>0</v>
      </c>
      <c r="J1834" s="41" t="n">
        <v>45474</v>
      </c>
      <c r="K1834" t="n">
        <v>15</v>
      </c>
      <c r="L1834" t="inlineStr">
        <is>
          <t>Não</t>
        </is>
      </c>
      <c r="M1834" t="inlineStr">
        <is>
          <t>Basic</t>
        </is>
      </c>
      <c r="N1834" t="inlineStr">
        <is>
          <t>monthly</t>
        </is>
      </c>
      <c r="O1834" t="inlineStr">
        <is>
          <t>Trial</t>
        </is>
      </c>
      <c r="P1834" t="inlineStr">
        <is>
          <t>Sim</t>
        </is>
      </c>
      <c r="Q1834" t="inlineStr">
        <is>
          <t>Não</t>
        </is>
      </c>
      <c r="R1834" t="inlineStr">
        <is>
          <t>Não</t>
        </is>
      </c>
      <c r="S1834" t="inlineStr">
        <is>
          <t>16–40</t>
        </is>
      </c>
      <c r="T1834" t="inlineStr">
        <is>
          <t>181–365 dias</t>
        </is>
      </c>
      <c r="U1834" t="inlineStr">
        <is>
          <t>Cybersecurity</t>
        </is>
      </c>
      <c r="V1834" t="inlineStr">
        <is>
          <t>IN</t>
        </is>
      </c>
      <c r="W1834" t="inlineStr">
        <is>
          <t>other</t>
        </is>
      </c>
    </row>
    <row r="1835">
      <c r="A1835" t="inlineStr">
        <is>
          <t>S-d4a76b</t>
        </is>
      </c>
      <c r="B1835" t="inlineStr">
        <is>
          <t>A-a45270</t>
        </is>
      </c>
      <c r="C1835" s="40" t="n">
        <v>45558</v>
      </c>
      <c r="D1835" s="40" t="n"/>
      <c r="E1835" t="n">
        <v>99</v>
      </c>
      <c r="F1835" t="n">
        <v>551</v>
      </c>
      <c r="G1835" t="inlineStr">
        <is>
          <t>2024-S2</t>
        </is>
      </c>
      <c r="H1835" t="inlineStr">
        <is>
          <t>Sim</t>
        </is>
      </c>
      <c r="I1835" t="n">
        <v>0</v>
      </c>
      <c r="J1835" s="41" t="n"/>
      <c r="L1835" t="inlineStr"/>
      <c r="M1835" t="inlineStr">
        <is>
          <t>Basic</t>
        </is>
      </c>
      <c r="N1835" t="inlineStr">
        <is>
          <t>monthly</t>
        </is>
      </c>
      <c r="O1835" t="inlineStr">
        <is>
          <t>Pago</t>
        </is>
      </c>
      <c r="P1835" t="inlineStr">
        <is>
          <t>Sim</t>
        </is>
      </c>
      <c r="Q1835" t="inlineStr">
        <is>
          <t>Sim</t>
        </is>
      </c>
      <c r="R1835" t="inlineStr">
        <is>
          <t>Não</t>
        </is>
      </c>
      <c r="S1835" t="inlineStr">
        <is>
          <t>16–40</t>
        </is>
      </c>
      <c r="T1835" t="inlineStr">
        <is>
          <t>91–180 dias</t>
        </is>
      </c>
      <c r="U1835" t="inlineStr">
        <is>
          <t>HealthTech</t>
        </is>
      </c>
      <c r="V1835" t="inlineStr">
        <is>
          <t>US</t>
        </is>
      </c>
      <c r="W1835" t="inlineStr">
        <is>
          <t>ads</t>
        </is>
      </c>
    </row>
    <row r="1836">
      <c r="A1836" t="inlineStr">
        <is>
          <t>S-2abffe</t>
        </is>
      </c>
      <c r="B1836" t="inlineStr">
        <is>
          <t>A-a8b49c</t>
        </is>
      </c>
      <c r="C1836" s="40" t="n">
        <v>45353</v>
      </c>
      <c r="D1836" s="40" t="n"/>
      <c r="E1836" t="n">
        <v>304</v>
      </c>
      <c r="F1836" t="n">
        <v>441</v>
      </c>
      <c r="G1836" t="inlineStr">
        <is>
          <t>Até 2024-S1</t>
        </is>
      </c>
      <c r="H1836" t="inlineStr">
        <is>
          <t>Sim</t>
        </is>
      </c>
      <c r="I1836" t="n">
        <v>0</v>
      </c>
      <c r="J1836" s="41" t="n"/>
      <c r="L1836" t="inlineStr"/>
      <c r="M1836" t="inlineStr">
        <is>
          <t>Pro</t>
        </is>
      </c>
      <c r="N1836" t="inlineStr">
        <is>
          <t>monthly</t>
        </is>
      </c>
      <c r="O1836" t="inlineStr">
        <is>
          <t>Pago</t>
        </is>
      </c>
      <c r="P1836" t="inlineStr">
        <is>
          <t>Não</t>
        </is>
      </c>
      <c r="Q1836" t="inlineStr">
        <is>
          <t>Não</t>
        </is>
      </c>
      <c r="R1836" t="inlineStr">
        <is>
          <t>Não</t>
        </is>
      </c>
      <c r="S1836" t="inlineStr">
        <is>
          <t>6–15</t>
        </is>
      </c>
      <c r="T1836" t="inlineStr">
        <is>
          <t>91–180 dias</t>
        </is>
      </c>
      <c r="U1836" t="inlineStr">
        <is>
          <t>Cybersecurity</t>
        </is>
      </c>
      <c r="V1836" t="inlineStr">
        <is>
          <t>UK</t>
        </is>
      </c>
      <c r="W1836" t="inlineStr">
        <is>
          <t>partner</t>
        </is>
      </c>
    </row>
    <row r="1837">
      <c r="A1837" t="inlineStr">
        <is>
          <t>S-938952</t>
        </is>
      </c>
      <c r="B1837" t="inlineStr">
        <is>
          <t>A-df1e44</t>
        </is>
      </c>
      <c r="C1837" s="40" t="n">
        <v>45644</v>
      </c>
      <c r="D1837" s="40" t="n"/>
      <c r="E1837" t="n">
        <v>13</v>
      </c>
      <c r="F1837" t="n">
        <v>588</v>
      </c>
      <c r="G1837" t="inlineStr">
        <is>
          <t>2024-S2</t>
        </is>
      </c>
      <c r="H1837" t="inlineStr">
        <is>
          <t>Não</t>
        </is>
      </c>
      <c r="I1837" t="n">
        <v>0</v>
      </c>
      <c r="J1837" s="41" t="n"/>
      <c r="L1837" t="inlineStr"/>
      <c r="M1837" t="inlineStr">
        <is>
          <t>Pro</t>
        </is>
      </c>
      <c r="N1837" t="inlineStr">
        <is>
          <t>monthly</t>
        </is>
      </c>
      <c r="O1837" t="inlineStr">
        <is>
          <t>Pago</t>
        </is>
      </c>
      <c r="P1837" t="inlineStr">
        <is>
          <t>Sim</t>
        </is>
      </c>
      <c r="Q1837" t="inlineStr">
        <is>
          <t>Não</t>
        </is>
      </c>
      <c r="R1837" t="inlineStr">
        <is>
          <t>Não</t>
        </is>
      </c>
      <c r="S1837" t="inlineStr">
        <is>
          <t>6–15</t>
        </is>
      </c>
      <c r="T1837" t="inlineStr">
        <is>
          <t>181–365 dias</t>
        </is>
      </c>
      <c r="U1837" t="inlineStr">
        <is>
          <t>Cybersecurity</t>
        </is>
      </c>
      <c r="V1837" t="inlineStr">
        <is>
          <t>UK</t>
        </is>
      </c>
      <c r="W1837" t="inlineStr">
        <is>
          <t>organic</t>
        </is>
      </c>
    </row>
    <row r="1838">
      <c r="A1838" t="inlineStr">
        <is>
          <t>S-4f5eb2</t>
        </is>
      </c>
      <c r="B1838" t="inlineStr">
        <is>
          <t>A-781cc0</t>
        </is>
      </c>
      <c r="C1838" s="40" t="n">
        <v>45542</v>
      </c>
      <c r="D1838" s="40" t="n"/>
      <c r="E1838" t="n">
        <v>115</v>
      </c>
      <c r="F1838" t="n">
        <v>228</v>
      </c>
      <c r="G1838" t="inlineStr">
        <is>
          <t>2024-S2</t>
        </is>
      </c>
      <c r="H1838" t="inlineStr">
        <is>
          <t>Sim</t>
        </is>
      </c>
      <c r="I1838" t="n">
        <v>0</v>
      </c>
      <c r="J1838" s="41" t="n"/>
      <c r="L1838" t="inlineStr"/>
      <c r="M1838" t="inlineStr">
        <is>
          <t>Basic</t>
        </is>
      </c>
      <c r="N1838" t="inlineStr">
        <is>
          <t>monthly</t>
        </is>
      </c>
      <c r="O1838" t="inlineStr">
        <is>
          <t>Pago</t>
        </is>
      </c>
      <c r="P1838" t="inlineStr">
        <is>
          <t>Não</t>
        </is>
      </c>
      <c r="Q1838" t="inlineStr">
        <is>
          <t>Não</t>
        </is>
      </c>
      <c r="R1838" t="inlineStr">
        <is>
          <t>Não</t>
        </is>
      </c>
      <c r="S1838" t="inlineStr">
        <is>
          <t>6–15</t>
        </is>
      </c>
      <c r="T1838" t="inlineStr">
        <is>
          <t>Conta nova (≤ 30 dias)</t>
        </is>
      </c>
      <c r="U1838" t="inlineStr">
        <is>
          <t>EdTech</t>
        </is>
      </c>
      <c r="V1838" t="inlineStr">
        <is>
          <t>US</t>
        </is>
      </c>
      <c r="W1838" t="inlineStr">
        <is>
          <t>organic</t>
        </is>
      </c>
    </row>
    <row r="1839">
      <c r="A1839" t="inlineStr">
        <is>
          <t>S-7f92bd</t>
        </is>
      </c>
      <c r="B1839" t="inlineStr">
        <is>
          <t>A-4f18f0</t>
        </is>
      </c>
      <c r="C1839" s="40" t="n">
        <v>45447</v>
      </c>
      <c r="D1839" s="40" t="n">
        <v>45514</v>
      </c>
      <c r="E1839" t="n">
        <v>67</v>
      </c>
      <c r="F1839" t="n">
        <v>456</v>
      </c>
      <c r="G1839" t="inlineStr">
        <is>
          <t>Até 2024-S1</t>
        </is>
      </c>
      <c r="H1839" t="inlineStr">
        <is>
          <t>Sim</t>
        </is>
      </c>
      <c r="I1839" t="n">
        <v>0</v>
      </c>
      <c r="J1839" s="41" t="n">
        <v>45505</v>
      </c>
      <c r="K1839" t="n">
        <v>10</v>
      </c>
      <c r="L1839" t="inlineStr">
        <is>
          <t>Não</t>
        </is>
      </c>
      <c r="M1839" t="inlineStr">
        <is>
          <t>Basic</t>
        </is>
      </c>
      <c r="N1839" t="inlineStr">
        <is>
          <t>monthly</t>
        </is>
      </c>
      <c r="O1839" t="inlineStr">
        <is>
          <t>Pago</t>
        </is>
      </c>
      <c r="P1839" t="inlineStr">
        <is>
          <t>Sim</t>
        </is>
      </c>
      <c r="Q1839" t="inlineStr">
        <is>
          <t>Não</t>
        </is>
      </c>
      <c r="R1839" t="inlineStr">
        <is>
          <t>Sim</t>
        </is>
      </c>
      <c r="S1839" t="inlineStr">
        <is>
          <t>16–40</t>
        </is>
      </c>
      <c r="T1839" t="inlineStr">
        <is>
          <t>31–90 dias</t>
        </is>
      </c>
      <c r="U1839" t="inlineStr">
        <is>
          <t>DevTools</t>
        </is>
      </c>
      <c r="V1839" t="inlineStr">
        <is>
          <t>CA</t>
        </is>
      </c>
      <c r="W1839" t="inlineStr">
        <is>
          <t>other</t>
        </is>
      </c>
    </row>
    <row r="1840">
      <c r="A1840" t="inlineStr">
        <is>
          <t>S-ad45ea</t>
        </is>
      </c>
      <c r="B1840" t="inlineStr">
        <is>
          <t>A-c1e51e</t>
        </is>
      </c>
      <c r="C1840" s="40" t="n">
        <v>45637</v>
      </c>
      <c r="D1840" s="40" t="n"/>
      <c r="E1840" t="n">
        <v>20</v>
      </c>
      <c r="F1840" t="n">
        <v>361</v>
      </c>
      <c r="G1840" t="inlineStr">
        <is>
          <t>2024-S2</t>
        </is>
      </c>
      <c r="H1840" t="inlineStr">
        <is>
          <t>Não</t>
        </is>
      </c>
      <c r="I1840" t="n">
        <v>0</v>
      </c>
      <c r="J1840" s="41" t="n"/>
      <c r="L1840" t="inlineStr"/>
      <c r="M1840" t="inlineStr">
        <is>
          <t>Basic</t>
        </is>
      </c>
      <c r="N1840" t="inlineStr">
        <is>
          <t>monthly</t>
        </is>
      </c>
      <c r="O1840" t="inlineStr">
        <is>
          <t>Pago</t>
        </is>
      </c>
      <c r="P1840" t="inlineStr">
        <is>
          <t>Sim</t>
        </is>
      </c>
      <c r="Q1840" t="inlineStr">
        <is>
          <t>Não</t>
        </is>
      </c>
      <c r="R1840" t="inlineStr">
        <is>
          <t>Não</t>
        </is>
      </c>
      <c r="S1840" t="inlineStr">
        <is>
          <t>16–40</t>
        </is>
      </c>
      <c r="T1840" t="inlineStr">
        <is>
          <t>31–90 dias</t>
        </is>
      </c>
      <c r="U1840" t="inlineStr">
        <is>
          <t>FinTech</t>
        </is>
      </c>
      <c r="V1840" t="inlineStr">
        <is>
          <t>US</t>
        </is>
      </c>
      <c r="W1840" t="inlineStr">
        <is>
          <t>organic</t>
        </is>
      </c>
    </row>
    <row r="1841">
      <c r="A1841" t="inlineStr">
        <is>
          <t>S-f78a1a</t>
        </is>
      </c>
      <c r="B1841" t="inlineStr">
        <is>
          <t>A-fd7ad3</t>
        </is>
      </c>
      <c r="C1841" s="40" t="n">
        <v>45598</v>
      </c>
      <c r="D1841" s="40" t="n"/>
      <c r="E1841" t="n">
        <v>59</v>
      </c>
      <c r="F1841" t="n">
        <v>57</v>
      </c>
      <c r="G1841" t="inlineStr">
        <is>
          <t>2024-S2</t>
        </is>
      </c>
      <c r="H1841" t="inlineStr">
        <is>
          <t>Sim</t>
        </is>
      </c>
      <c r="I1841" t="n">
        <v>0</v>
      </c>
      <c r="J1841" s="41" t="n"/>
      <c r="L1841" t="inlineStr"/>
      <c r="M1841" t="inlineStr">
        <is>
          <t>Basic</t>
        </is>
      </c>
      <c r="N1841" t="inlineStr">
        <is>
          <t>annual</t>
        </is>
      </c>
      <c r="O1841" t="inlineStr">
        <is>
          <t>Pago</t>
        </is>
      </c>
      <c r="P1841" t="inlineStr">
        <is>
          <t>Sim</t>
        </is>
      </c>
      <c r="Q1841" t="inlineStr">
        <is>
          <t>Não</t>
        </is>
      </c>
      <c r="R1841" t="inlineStr">
        <is>
          <t>Não</t>
        </is>
      </c>
      <c r="S1841" t="inlineStr">
        <is>
          <t>1–5</t>
        </is>
      </c>
      <c r="T1841" t="inlineStr">
        <is>
          <t>Conta nova (≤ 30 dias)</t>
        </is>
      </c>
      <c r="U1841" t="inlineStr">
        <is>
          <t>Cybersecurity</t>
        </is>
      </c>
      <c r="V1841" t="inlineStr">
        <is>
          <t>US</t>
        </is>
      </c>
      <c r="W1841" t="inlineStr">
        <is>
          <t>event</t>
        </is>
      </c>
    </row>
    <row r="1842">
      <c r="A1842" t="inlineStr">
        <is>
          <t>S-3ad221</t>
        </is>
      </c>
      <c r="B1842" t="inlineStr">
        <is>
          <t>A-6f50ae</t>
        </is>
      </c>
      <c r="C1842" s="40" t="n">
        <v>45241</v>
      </c>
      <c r="D1842" s="40" t="n"/>
      <c r="E1842" t="n">
        <v>416</v>
      </c>
      <c r="F1842" t="n">
        <v>361</v>
      </c>
      <c r="G1842" t="inlineStr">
        <is>
          <t>Até 2024-S1</t>
        </is>
      </c>
      <c r="H1842" t="inlineStr">
        <is>
          <t>Sim</t>
        </is>
      </c>
      <c r="I1842" t="n">
        <v>0</v>
      </c>
      <c r="J1842" s="41" t="n"/>
      <c r="L1842" t="inlineStr"/>
      <c r="M1842" t="inlineStr">
        <is>
          <t>Basic</t>
        </is>
      </c>
      <c r="N1842" t="inlineStr">
        <is>
          <t>monthly</t>
        </is>
      </c>
      <c r="O1842" t="inlineStr">
        <is>
          <t>Pago</t>
        </is>
      </c>
      <c r="P1842" t="inlineStr">
        <is>
          <t>Sim</t>
        </is>
      </c>
      <c r="Q1842" t="inlineStr">
        <is>
          <t>Não</t>
        </is>
      </c>
      <c r="R1842" t="inlineStr">
        <is>
          <t>Não</t>
        </is>
      </c>
      <c r="S1842" t="inlineStr">
        <is>
          <t>16–40</t>
        </is>
      </c>
      <c r="T1842" t="inlineStr">
        <is>
          <t>31–90 dias</t>
        </is>
      </c>
      <c r="U1842" t="inlineStr">
        <is>
          <t>FinTech</t>
        </is>
      </c>
      <c r="V1842" t="inlineStr">
        <is>
          <t>US</t>
        </is>
      </c>
      <c r="W1842" t="inlineStr">
        <is>
          <t>partner</t>
        </is>
      </c>
    </row>
    <row r="1843">
      <c r="A1843" t="inlineStr">
        <is>
          <t>S-8b3331</t>
        </is>
      </c>
      <c r="B1843" t="inlineStr">
        <is>
          <t>A-53f4e3</t>
        </is>
      </c>
      <c r="C1843" s="40" t="n">
        <v>45624</v>
      </c>
      <c r="D1843" s="40" t="n"/>
      <c r="E1843" t="n">
        <v>33</v>
      </c>
      <c r="F1843" t="n">
        <v>342</v>
      </c>
      <c r="G1843" t="inlineStr">
        <is>
          <t>2024-S2</t>
        </is>
      </c>
      <c r="H1843" t="inlineStr">
        <is>
          <t>Sim</t>
        </is>
      </c>
      <c r="I1843" t="n">
        <v>0</v>
      </c>
      <c r="J1843" s="41" t="n"/>
      <c r="L1843" t="inlineStr"/>
      <c r="M1843" t="inlineStr">
        <is>
          <t>Basic</t>
        </is>
      </c>
      <c r="N1843" t="inlineStr">
        <is>
          <t>annual</t>
        </is>
      </c>
      <c r="O1843" t="inlineStr">
        <is>
          <t>Pago</t>
        </is>
      </c>
      <c r="P1843" t="inlineStr">
        <is>
          <t>Sim</t>
        </is>
      </c>
      <c r="Q1843" t="inlineStr">
        <is>
          <t>Não</t>
        </is>
      </c>
      <c r="R1843" t="inlineStr">
        <is>
          <t>Não</t>
        </is>
      </c>
      <c r="S1843" t="inlineStr">
        <is>
          <t>16–40</t>
        </is>
      </c>
      <c r="T1843" t="inlineStr">
        <is>
          <t>91–180 dias</t>
        </is>
      </c>
      <c r="U1843" t="inlineStr">
        <is>
          <t>Cybersecurity</t>
        </is>
      </c>
      <c r="V1843" t="inlineStr">
        <is>
          <t>UK</t>
        </is>
      </c>
      <c r="W1843" t="inlineStr">
        <is>
          <t>event</t>
        </is>
      </c>
    </row>
    <row r="1844">
      <c r="A1844" t="inlineStr">
        <is>
          <t>S-e4ce2c</t>
        </is>
      </c>
      <c r="B1844" t="inlineStr">
        <is>
          <t>A-5ed98d</t>
        </is>
      </c>
      <c r="C1844" s="40" t="n">
        <v>45518</v>
      </c>
      <c r="D1844" s="40" t="n"/>
      <c r="E1844" t="n">
        <v>139</v>
      </c>
      <c r="F1844" t="n">
        <v>1176</v>
      </c>
      <c r="G1844" t="inlineStr">
        <is>
          <t>2024-S2</t>
        </is>
      </c>
      <c r="H1844" t="inlineStr">
        <is>
          <t>Sim</t>
        </is>
      </c>
      <c r="I1844" t="n">
        <v>0</v>
      </c>
      <c r="J1844" s="41" t="n"/>
      <c r="L1844" t="inlineStr"/>
      <c r="M1844" t="inlineStr">
        <is>
          <t>Pro</t>
        </is>
      </c>
      <c r="N1844" t="inlineStr">
        <is>
          <t>annual</t>
        </is>
      </c>
      <c r="O1844" t="inlineStr">
        <is>
          <t>Pago</t>
        </is>
      </c>
      <c r="P1844" t="inlineStr">
        <is>
          <t>Sim</t>
        </is>
      </c>
      <c r="Q1844" t="inlineStr">
        <is>
          <t>Não</t>
        </is>
      </c>
      <c r="R1844" t="inlineStr">
        <is>
          <t>Não</t>
        </is>
      </c>
      <c r="S1844" t="inlineStr">
        <is>
          <t>16–40</t>
        </is>
      </c>
      <c r="T1844" t="inlineStr">
        <is>
          <t>31–90 dias</t>
        </is>
      </c>
      <c r="U1844" t="inlineStr">
        <is>
          <t>DevTools</t>
        </is>
      </c>
      <c r="V1844" t="inlineStr">
        <is>
          <t>US</t>
        </is>
      </c>
      <c r="W1844" t="inlineStr">
        <is>
          <t>partner</t>
        </is>
      </c>
    </row>
    <row r="1845">
      <c r="A1845" t="inlineStr">
        <is>
          <t>S-8b0498</t>
        </is>
      </c>
      <c r="B1845" t="inlineStr">
        <is>
          <t>A-180abf</t>
        </is>
      </c>
      <c r="C1845" s="40" t="n">
        <v>45341</v>
      </c>
      <c r="D1845" s="40" t="n"/>
      <c r="E1845" t="n">
        <v>316</v>
      </c>
      <c r="F1845" t="n">
        <v>3136</v>
      </c>
      <c r="G1845" t="inlineStr">
        <is>
          <t>Até 2024-S1</t>
        </is>
      </c>
      <c r="H1845" t="inlineStr">
        <is>
          <t>Sim</t>
        </is>
      </c>
      <c r="I1845" t="n">
        <v>0</v>
      </c>
      <c r="J1845" s="41" t="n"/>
      <c r="L1845" t="inlineStr"/>
      <c r="M1845" t="inlineStr">
        <is>
          <t>Pro</t>
        </is>
      </c>
      <c r="N1845" t="inlineStr">
        <is>
          <t>monthly</t>
        </is>
      </c>
      <c r="O1845" t="inlineStr">
        <is>
          <t>Pago</t>
        </is>
      </c>
      <c r="P1845" t="inlineStr">
        <is>
          <t>Não</t>
        </is>
      </c>
      <c r="Q1845" t="inlineStr">
        <is>
          <t>Não</t>
        </is>
      </c>
      <c r="R1845" t="inlineStr">
        <is>
          <t>Não</t>
        </is>
      </c>
      <c r="S1845" t="inlineStr">
        <is>
          <t>41+</t>
        </is>
      </c>
      <c r="T1845" t="inlineStr">
        <is>
          <t>181–365 dias</t>
        </is>
      </c>
      <c r="U1845" t="inlineStr">
        <is>
          <t>DevTools</t>
        </is>
      </c>
      <c r="V1845" t="inlineStr">
        <is>
          <t>US</t>
        </is>
      </c>
      <c r="W1845" t="inlineStr">
        <is>
          <t>event</t>
        </is>
      </c>
    </row>
    <row r="1846">
      <c r="A1846" t="inlineStr">
        <is>
          <t>S-2971ae</t>
        </is>
      </c>
      <c r="B1846" t="inlineStr">
        <is>
          <t>A-9c18c4</t>
        </is>
      </c>
      <c r="C1846" s="40" t="n">
        <v>45578</v>
      </c>
      <c r="D1846" s="40" t="n"/>
      <c r="E1846" t="n">
        <v>79</v>
      </c>
      <c r="F1846" t="n">
        <v>2189</v>
      </c>
      <c r="G1846" t="inlineStr">
        <is>
          <t>2024-S2</t>
        </is>
      </c>
      <c r="H1846" t="inlineStr">
        <is>
          <t>Sim</t>
        </is>
      </c>
      <c r="I1846" t="n">
        <v>0</v>
      </c>
      <c r="J1846" s="41" t="n"/>
      <c r="L1846" t="inlineStr"/>
      <c r="M1846" t="inlineStr">
        <is>
          <t>Enterprise</t>
        </is>
      </c>
      <c r="N1846" t="inlineStr">
        <is>
          <t>monthly</t>
        </is>
      </c>
      <c r="O1846" t="inlineStr">
        <is>
          <t>Pago</t>
        </is>
      </c>
      <c r="P1846" t="inlineStr">
        <is>
          <t>Sim</t>
        </is>
      </c>
      <c r="Q1846" t="inlineStr">
        <is>
          <t>Sim</t>
        </is>
      </c>
      <c r="R1846" t="inlineStr">
        <is>
          <t>Não</t>
        </is>
      </c>
      <c r="S1846" t="inlineStr">
        <is>
          <t>6–15</t>
        </is>
      </c>
      <c r="T1846" t="inlineStr">
        <is>
          <t>Mais de 365 dias</t>
        </is>
      </c>
      <c r="U1846" t="inlineStr">
        <is>
          <t>HealthTech</t>
        </is>
      </c>
      <c r="V1846" t="inlineStr">
        <is>
          <t>US</t>
        </is>
      </c>
      <c r="W1846" t="inlineStr">
        <is>
          <t>ads</t>
        </is>
      </c>
    </row>
    <row r="1847">
      <c r="A1847" t="inlineStr">
        <is>
          <t>S-447189</t>
        </is>
      </c>
      <c r="B1847" t="inlineStr">
        <is>
          <t>A-378b99</t>
        </is>
      </c>
      <c r="C1847" s="40" t="n">
        <v>45554</v>
      </c>
      <c r="D1847" s="40" t="n"/>
      <c r="E1847" t="n">
        <v>103</v>
      </c>
      <c r="F1847" t="n">
        <v>1292</v>
      </c>
      <c r="G1847" t="inlineStr">
        <is>
          <t>2024-S2</t>
        </is>
      </c>
      <c r="H1847" t="inlineStr">
        <is>
          <t>Sim</t>
        </is>
      </c>
      <c r="I1847" t="n">
        <v>0</v>
      </c>
      <c r="J1847" s="41" t="n"/>
      <c r="L1847" t="inlineStr"/>
      <c r="M1847" t="inlineStr">
        <is>
          <t>Basic</t>
        </is>
      </c>
      <c r="N1847" t="inlineStr">
        <is>
          <t>monthly</t>
        </is>
      </c>
      <c r="O1847" t="inlineStr">
        <is>
          <t>Pago</t>
        </is>
      </c>
      <c r="P1847" t="inlineStr">
        <is>
          <t>Sim</t>
        </is>
      </c>
      <c r="Q1847" t="inlineStr">
        <is>
          <t>Não</t>
        </is>
      </c>
      <c r="R1847" t="inlineStr">
        <is>
          <t>Não</t>
        </is>
      </c>
      <c r="S1847" t="inlineStr">
        <is>
          <t>41+</t>
        </is>
      </c>
      <c r="T1847" t="inlineStr">
        <is>
          <t>Conta nova (≤ 30 dias)</t>
        </is>
      </c>
      <c r="U1847" t="inlineStr">
        <is>
          <t>EdTech</t>
        </is>
      </c>
      <c r="V1847" t="inlineStr">
        <is>
          <t>UK</t>
        </is>
      </c>
      <c r="W1847" t="inlineStr">
        <is>
          <t>ads</t>
        </is>
      </c>
    </row>
    <row r="1848">
      <c r="A1848" t="inlineStr">
        <is>
          <t>S-474001</t>
        </is>
      </c>
      <c r="B1848" t="inlineStr">
        <is>
          <t>A-adc1f3</t>
        </is>
      </c>
      <c r="C1848" s="40" t="n">
        <v>45645</v>
      </c>
      <c r="D1848" s="40" t="n"/>
      <c r="E1848" t="n">
        <v>12</v>
      </c>
      <c r="F1848" t="n">
        <v>98</v>
      </c>
      <c r="G1848" t="inlineStr">
        <is>
          <t>2024-S2</t>
        </is>
      </c>
      <c r="H1848" t="inlineStr">
        <is>
          <t>Não</t>
        </is>
      </c>
      <c r="I1848" t="n">
        <v>0</v>
      </c>
      <c r="J1848" s="41" t="n"/>
      <c r="L1848" t="inlineStr"/>
      <c r="M1848" t="inlineStr">
        <is>
          <t>Pro</t>
        </is>
      </c>
      <c r="N1848" t="inlineStr">
        <is>
          <t>annual</t>
        </is>
      </c>
      <c r="O1848" t="inlineStr">
        <is>
          <t>Pago</t>
        </is>
      </c>
      <c r="P1848" t="inlineStr">
        <is>
          <t>Não</t>
        </is>
      </c>
      <c r="Q1848" t="inlineStr">
        <is>
          <t>Não</t>
        </is>
      </c>
      <c r="R1848" t="inlineStr">
        <is>
          <t>Não</t>
        </is>
      </c>
      <c r="S1848" t="inlineStr">
        <is>
          <t>1–5</t>
        </is>
      </c>
      <c r="T1848" t="inlineStr">
        <is>
          <t>91–180 dias</t>
        </is>
      </c>
      <c r="U1848" t="inlineStr">
        <is>
          <t>Cybersecurity</t>
        </is>
      </c>
      <c r="V1848" t="inlineStr">
        <is>
          <t>US</t>
        </is>
      </c>
      <c r="W1848" t="inlineStr">
        <is>
          <t>organic</t>
        </is>
      </c>
    </row>
    <row r="1849">
      <c r="A1849" t="inlineStr">
        <is>
          <t>S-4c7591</t>
        </is>
      </c>
      <c r="B1849" t="inlineStr">
        <is>
          <t>A-17939a</t>
        </is>
      </c>
      <c r="C1849" s="40" t="n">
        <v>45656</v>
      </c>
      <c r="D1849" s="40" t="n"/>
      <c r="E1849" t="n">
        <v>1</v>
      </c>
      <c r="F1849" t="n">
        <v>1372</v>
      </c>
      <c r="G1849" t="inlineStr">
        <is>
          <t>2024-S2</t>
        </is>
      </c>
      <c r="H1849" t="inlineStr">
        <is>
          <t>Não</t>
        </is>
      </c>
      <c r="I1849" t="n">
        <v>0</v>
      </c>
      <c r="J1849" s="41" t="n"/>
      <c r="L1849" t="inlineStr"/>
      <c r="M1849" t="inlineStr">
        <is>
          <t>Pro</t>
        </is>
      </c>
      <c r="N1849" t="inlineStr">
        <is>
          <t>monthly</t>
        </is>
      </c>
      <c r="O1849" t="inlineStr">
        <is>
          <t>Pago</t>
        </is>
      </c>
      <c r="P1849" t="inlineStr">
        <is>
          <t>Sim</t>
        </is>
      </c>
      <c r="Q1849" t="inlineStr">
        <is>
          <t>Não</t>
        </is>
      </c>
      <c r="R1849" t="inlineStr">
        <is>
          <t>Não</t>
        </is>
      </c>
      <c r="S1849" t="inlineStr">
        <is>
          <t>16–40</t>
        </is>
      </c>
      <c r="T1849" t="inlineStr">
        <is>
          <t>Conta nova (≤ 30 dias)</t>
        </is>
      </c>
      <c r="U1849" t="inlineStr">
        <is>
          <t>HealthTech</t>
        </is>
      </c>
      <c r="V1849" t="inlineStr">
        <is>
          <t>US</t>
        </is>
      </c>
      <c r="W1849" t="inlineStr">
        <is>
          <t>organic</t>
        </is>
      </c>
    </row>
    <row r="1850">
      <c r="A1850" t="inlineStr">
        <is>
          <t>S-477a57</t>
        </is>
      </c>
      <c r="B1850" t="inlineStr">
        <is>
          <t>A-ccabf0</t>
        </is>
      </c>
      <c r="C1850" s="40" t="n">
        <v>45259</v>
      </c>
      <c r="D1850" s="40" t="n"/>
      <c r="E1850" t="n">
        <v>398</v>
      </c>
      <c r="F1850" t="n">
        <v>11741</v>
      </c>
      <c r="G1850" t="inlineStr">
        <is>
          <t>Até 2024-S1</t>
        </is>
      </c>
      <c r="H1850" t="inlineStr">
        <is>
          <t>Sim</t>
        </is>
      </c>
      <c r="I1850" t="n">
        <v>0</v>
      </c>
      <c r="J1850" s="41" t="n"/>
      <c r="L1850" t="inlineStr"/>
      <c r="M1850" t="inlineStr">
        <is>
          <t>Enterprise</t>
        </is>
      </c>
      <c r="N1850" t="inlineStr">
        <is>
          <t>monthly</t>
        </is>
      </c>
      <c r="O1850" t="inlineStr">
        <is>
          <t>Pago</t>
        </is>
      </c>
      <c r="P1850" t="inlineStr">
        <is>
          <t>Sim</t>
        </is>
      </c>
      <c r="Q1850" t="inlineStr">
        <is>
          <t>Não</t>
        </is>
      </c>
      <c r="R1850" t="inlineStr">
        <is>
          <t>Não</t>
        </is>
      </c>
      <c r="S1850" t="inlineStr">
        <is>
          <t>41+</t>
        </is>
      </c>
      <c r="T1850" t="inlineStr">
        <is>
          <t>Conta nova (≤ 30 dias)</t>
        </is>
      </c>
      <c r="U1850" t="inlineStr">
        <is>
          <t>HealthTech</t>
        </is>
      </c>
      <c r="V1850" t="inlineStr">
        <is>
          <t>IN</t>
        </is>
      </c>
      <c r="W1850" t="inlineStr">
        <is>
          <t>organic</t>
        </is>
      </c>
    </row>
    <row r="1851">
      <c r="A1851" t="inlineStr">
        <is>
          <t>S-a60299</t>
        </is>
      </c>
      <c r="B1851" t="inlineStr">
        <is>
          <t>A-716841</t>
        </is>
      </c>
      <c r="C1851" s="40" t="n">
        <v>45555</v>
      </c>
      <c r="D1851" s="40" t="n"/>
      <c r="E1851" t="n">
        <v>102</v>
      </c>
      <c r="F1851" t="n">
        <v>0</v>
      </c>
      <c r="G1851" t="inlineStr">
        <is>
          <t>2024-S2</t>
        </is>
      </c>
      <c r="H1851" t="inlineStr">
        <is>
          <t>Sim</t>
        </is>
      </c>
      <c r="I1851" t="n">
        <v>0</v>
      </c>
      <c r="J1851" s="41" t="n"/>
      <c r="L1851" t="inlineStr"/>
      <c r="M1851" t="inlineStr">
        <is>
          <t>Pro</t>
        </is>
      </c>
      <c r="N1851" t="inlineStr">
        <is>
          <t>monthly</t>
        </is>
      </c>
      <c r="O1851" t="inlineStr">
        <is>
          <t>Trial</t>
        </is>
      </c>
      <c r="P1851" t="inlineStr">
        <is>
          <t>Sim</t>
        </is>
      </c>
      <c r="Q1851" t="inlineStr">
        <is>
          <t>Não</t>
        </is>
      </c>
      <c r="R1851" t="inlineStr">
        <is>
          <t>Não</t>
        </is>
      </c>
      <c r="S1851" t="inlineStr">
        <is>
          <t>41+</t>
        </is>
      </c>
      <c r="T1851" t="inlineStr">
        <is>
          <t>91–180 dias</t>
        </is>
      </c>
      <c r="U1851" t="inlineStr">
        <is>
          <t>FinTech</t>
        </is>
      </c>
      <c r="V1851" t="inlineStr">
        <is>
          <t>US</t>
        </is>
      </c>
      <c r="W1851" t="inlineStr">
        <is>
          <t>other</t>
        </is>
      </c>
    </row>
    <row r="1852">
      <c r="A1852" t="inlineStr">
        <is>
          <t>S-f8bff8</t>
        </is>
      </c>
      <c r="B1852" t="inlineStr">
        <is>
          <t>A-71615e</t>
        </is>
      </c>
      <c r="C1852" s="40" t="n">
        <v>45493</v>
      </c>
      <c r="D1852" s="40" t="n"/>
      <c r="E1852" t="n">
        <v>164</v>
      </c>
      <c r="F1852" t="n">
        <v>285</v>
      </c>
      <c r="G1852" t="inlineStr">
        <is>
          <t>2024-S2</t>
        </is>
      </c>
      <c r="H1852" t="inlineStr">
        <is>
          <t>Sim</t>
        </is>
      </c>
      <c r="I1852" t="n">
        <v>0</v>
      </c>
      <c r="J1852" s="41" t="n"/>
      <c r="L1852" t="inlineStr"/>
      <c r="M1852" t="inlineStr">
        <is>
          <t>Basic</t>
        </is>
      </c>
      <c r="N1852" t="inlineStr">
        <is>
          <t>annual</t>
        </is>
      </c>
      <c r="O1852" t="inlineStr">
        <is>
          <t>Pago</t>
        </is>
      </c>
      <c r="P1852" t="inlineStr">
        <is>
          <t>Sim</t>
        </is>
      </c>
      <c r="Q1852" t="inlineStr">
        <is>
          <t>Não</t>
        </is>
      </c>
      <c r="R1852" t="inlineStr">
        <is>
          <t>Não</t>
        </is>
      </c>
      <c r="S1852" t="inlineStr">
        <is>
          <t>6–15</t>
        </is>
      </c>
      <c r="T1852" t="inlineStr">
        <is>
          <t>31–90 dias</t>
        </is>
      </c>
      <c r="U1852" t="inlineStr">
        <is>
          <t>EdTech</t>
        </is>
      </c>
      <c r="V1852" t="inlineStr">
        <is>
          <t>US</t>
        </is>
      </c>
      <c r="W1852" t="inlineStr">
        <is>
          <t>organic</t>
        </is>
      </c>
    </row>
    <row r="1853">
      <c r="A1853" t="inlineStr">
        <is>
          <t>S-8f181e</t>
        </is>
      </c>
      <c r="B1853" t="inlineStr">
        <is>
          <t>A-5790f4</t>
        </is>
      </c>
      <c r="C1853" s="40" t="n">
        <v>45650</v>
      </c>
      <c r="D1853" s="40" t="n"/>
      <c r="E1853" t="n">
        <v>7</v>
      </c>
      <c r="F1853" t="n">
        <v>3582</v>
      </c>
      <c r="G1853" t="inlineStr">
        <is>
          <t>2024-S2</t>
        </is>
      </c>
      <c r="H1853" t="inlineStr">
        <is>
          <t>Não</t>
        </is>
      </c>
      <c r="I1853" t="n">
        <v>0</v>
      </c>
      <c r="J1853" s="41" t="n"/>
      <c r="L1853" t="inlineStr"/>
      <c r="M1853" t="inlineStr">
        <is>
          <t>Enterprise</t>
        </is>
      </c>
      <c r="N1853" t="inlineStr">
        <is>
          <t>annual</t>
        </is>
      </c>
      <c r="O1853" t="inlineStr">
        <is>
          <t>Pago</t>
        </is>
      </c>
      <c r="P1853" t="inlineStr">
        <is>
          <t>Sim</t>
        </is>
      </c>
      <c r="Q1853" t="inlineStr">
        <is>
          <t>Não</t>
        </is>
      </c>
      <c r="R1853" t="inlineStr">
        <is>
          <t>Não</t>
        </is>
      </c>
      <c r="S1853" t="inlineStr">
        <is>
          <t>16–40</t>
        </is>
      </c>
      <c r="T1853" t="inlineStr">
        <is>
          <t>Conta nova (≤ 30 dias)</t>
        </is>
      </c>
      <c r="U1853" t="inlineStr">
        <is>
          <t>FinTech</t>
        </is>
      </c>
      <c r="V1853" t="inlineStr">
        <is>
          <t>UK</t>
        </is>
      </c>
      <c r="W1853" t="inlineStr">
        <is>
          <t>event</t>
        </is>
      </c>
    </row>
    <row r="1854">
      <c r="A1854" t="inlineStr">
        <is>
          <t>S-0ec903</t>
        </is>
      </c>
      <c r="B1854" t="inlineStr">
        <is>
          <t>A-039727</t>
        </is>
      </c>
      <c r="C1854" s="40" t="n">
        <v>45644</v>
      </c>
      <c r="D1854" s="40" t="n"/>
      <c r="E1854" t="n">
        <v>13</v>
      </c>
      <c r="F1854" t="n">
        <v>475</v>
      </c>
      <c r="G1854" t="inlineStr">
        <is>
          <t>2024-S2</t>
        </is>
      </c>
      <c r="H1854" t="inlineStr">
        <is>
          <t>Não</t>
        </is>
      </c>
      <c r="I1854" t="n">
        <v>0</v>
      </c>
      <c r="J1854" s="41" t="n"/>
      <c r="L1854" t="inlineStr"/>
      <c r="M1854" t="inlineStr">
        <is>
          <t>Basic</t>
        </is>
      </c>
      <c r="N1854" t="inlineStr">
        <is>
          <t>annual</t>
        </is>
      </c>
      <c r="O1854" t="inlineStr">
        <is>
          <t>Pago</t>
        </is>
      </c>
      <c r="P1854" t="inlineStr">
        <is>
          <t>Sim</t>
        </is>
      </c>
      <c r="Q1854" t="inlineStr">
        <is>
          <t>Não</t>
        </is>
      </c>
      <c r="R1854" t="inlineStr">
        <is>
          <t>Não</t>
        </is>
      </c>
      <c r="S1854" t="inlineStr">
        <is>
          <t>16–40</t>
        </is>
      </c>
      <c r="T1854" t="inlineStr">
        <is>
          <t>31–90 dias</t>
        </is>
      </c>
      <c r="U1854" t="inlineStr">
        <is>
          <t>EdTech</t>
        </is>
      </c>
      <c r="V1854" t="inlineStr">
        <is>
          <t>AU</t>
        </is>
      </c>
      <c r="W1854" t="inlineStr">
        <is>
          <t>organic</t>
        </is>
      </c>
    </row>
    <row r="1855">
      <c r="A1855" t="inlineStr">
        <is>
          <t>S-591a64</t>
        </is>
      </c>
      <c r="B1855" t="inlineStr">
        <is>
          <t>A-c7e58b</t>
        </is>
      </c>
      <c r="C1855" s="40" t="n">
        <v>45168</v>
      </c>
      <c r="D1855" s="40" t="n"/>
      <c r="E1855" t="n">
        <v>489</v>
      </c>
      <c r="F1855" t="n">
        <v>57</v>
      </c>
      <c r="G1855" t="inlineStr">
        <is>
          <t>Até 2024-S1</t>
        </is>
      </c>
      <c r="H1855" t="inlineStr">
        <is>
          <t>Sim</t>
        </is>
      </c>
      <c r="I1855" t="n">
        <v>0</v>
      </c>
      <c r="J1855" s="41" t="n"/>
      <c r="L1855" t="inlineStr"/>
      <c r="M1855" t="inlineStr">
        <is>
          <t>Basic</t>
        </is>
      </c>
      <c r="N1855" t="inlineStr">
        <is>
          <t>annual</t>
        </is>
      </c>
      <c r="O1855" t="inlineStr">
        <is>
          <t>Pago</t>
        </is>
      </c>
      <c r="P1855" t="inlineStr">
        <is>
          <t>Sim</t>
        </is>
      </c>
      <c r="Q1855" t="inlineStr">
        <is>
          <t>Não</t>
        </is>
      </c>
      <c r="R1855" t="inlineStr">
        <is>
          <t>Não</t>
        </is>
      </c>
      <c r="S1855" t="inlineStr">
        <is>
          <t>1–5</t>
        </is>
      </c>
      <c r="T1855" t="inlineStr">
        <is>
          <t>31–90 dias</t>
        </is>
      </c>
      <c r="U1855" t="inlineStr">
        <is>
          <t>HealthTech</t>
        </is>
      </c>
      <c r="V1855" t="inlineStr">
        <is>
          <t>IN</t>
        </is>
      </c>
      <c r="W1855" t="inlineStr">
        <is>
          <t>other</t>
        </is>
      </c>
    </row>
    <row r="1856">
      <c r="A1856" t="inlineStr">
        <is>
          <t>S-3af70e</t>
        </is>
      </c>
      <c r="B1856" t="inlineStr">
        <is>
          <t>A-3b37d9</t>
        </is>
      </c>
      <c r="C1856" s="40" t="n">
        <v>45613</v>
      </c>
      <c r="D1856" s="40" t="n"/>
      <c r="E1856" t="n">
        <v>44</v>
      </c>
      <c r="F1856" t="n">
        <v>4577</v>
      </c>
      <c r="G1856" t="inlineStr">
        <is>
          <t>2024-S2</t>
        </is>
      </c>
      <c r="H1856" t="inlineStr">
        <is>
          <t>Sim</t>
        </is>
      </c>
      <c r="I1856" t="n">
        <v>0</v>
      </c>
      <c r="J1856" s="41" t="n"/>
      <c r="L1856" t="inlineStr"/>
      <c r="M1856" t="inlineStr">
        <is>
          <t>Enterprise</t>
        </is>
      </c>
      <c r="N1856" t="inlineStr">
        <is>
          <t>annual</t>
        </is>
      </c>
      <c r="O1856" t="inlineStr">
        <is>
          <t>Pago</t>
        </is>
      </c>
      <c r="P1856" t="inlineStr">
        <is>
          <t>Sim</t>
        </is>
      </c>
      <c r="Q1856" t="inlineStr">
        <is>
          <t>Não</t>
        </is>
      </c>
      <c r="R1856" t="inlineStr">
        <is>
          <t>Não</t>
        </is>
      </c>
      <c r="S1856" t="inlineStr">
        <is>
          <t>16–40</t>
        </is>
      </c>
      <c r="T1856" t="inlineStr">
        <is>
          <t>Mais de 365 dias</t>
        </is>
      </c>
      <c r="U1856" t="inlineStr">
        <is>
          <t>FinTech</t>
        </is>
      </c>
      <c r="V1856" t="inlineStr">
        <is>
          <t>US</t>
        </is>
      </c>
      <c r="W1856" t="inlineStr">
        <is>
          <t>event</t>
        </is>
      </c>
    </row>
    <row r="1857">
      <c r="A1857" t="inlineStr">
        <is>
          <t>S-d44088</t>
        </is>
      </c>
      <c r="B1857" t="inlineStr">
        <is>
          <t>A-0651a4</t>
        </is>
      </c>
      <c r="C1857" s="40" t="n">
        <v>45647</v>
      </c>
      <c r="D1857" s="40" t="n">
        <v>45649</v>
      </c>
      <c r="E1857" t="n">
        <v>2</v>
      </c>
      <c r="F1857" t="n">
        <v>0</v>
      </c>
      <c r="G1857" t="inlineStr">
        <is>
          <t>2024-S2</t>
        </is>
      </c>
      <c r="H1857" t="inlineStr">
        <is>
          <t>Não</t>
        </is>
      </c>
      <c r="I1857" t="n">
        <v>1</v>
      </c>
      <c r="J1857" s="41" t="n">
        <v>45627</v>
      </c>
      <c r="K1857" t="n">
        <v>23</v>
      </c>
      <c r="L1857" t="inlineStr">
        <is>
          <t>Não</t>
        </is>
      </c>
      <c r="M1857" t="inlineStr">
        <is>
          <t>Pro</t>
        </is>
      </c>
      <c r="N1857" t="inlineStr">
        <is>
          <t>annual</t>
        </is>
      </c>
      <c r="O1857" t="inlineStr">
        <is>
          <t>Trial</t>
        </is>
      </c>
      <c r="P1857" t="inlineStr">
        <is>
          <t>Sim</t>
        </is>
      </c>
      <c r="Q1857" t="inlineStr">
        <is>
          <t>Não</t>
        </is>
      </c>
      <c r="R1857" t="inlineStr">
        <is>
          <t>Não</t>
        </is>
      </c>
      <c r="S1857" t="inlineStr">
        <is>
          <t>16–40</t>
        </is>
      </c>
      <c r="T1857" t="inlineStr">
        <is>
          <t>31–90 dias</t>
        </is>
      </c>
      <c r="U1857" t="inlineStr">
        <is>
          <t>HealthTech</t>
        </is>
      </c>
      <c r="V1857" t="inlineStr">
        <is>
          <t>FR</t>
        </is>
      </c>
      <c r="W1857" t="inlineStr">
        <is>
          <t>organic</t>
        </is>
      </c>
    </row>
    <row r="1858">
      <c r="A1858" t="inlineStr">
        <is>
          <t>S-fb95f2</t>
        </is>
      </c>
      <c r="B1858" t="inlineStr">
        <is>
          <t>A-d4ac0e</t>
        </is>
      </c>
      <c r="C1858" s="40" t="n">
        <v>45593</v>
      </c>
      <c r="D1858" s="40" t="n"/>
      <c r="E1858" t="n">
        <v>64</v>
      </c>
      <c r="F1858" t="n">
        <v>4975</v>
      </c>
      <c r="G1858" t="inlineStr">
        <is>
          <t>2024-S2</t>
        </is>
      </c>
      <c r="H1858" t="inlineStr">
        <is>
          <t>Sim</t>
        </is>
      </c>
      <c r="I1858" t="n">
        <v>0</v>
      </c>
      <c r="J1858" s="41" t="n"/>
      <c r="L1858" t="inlineStr"/>
      <c r="M1858" t="inlineStr">
        <is>
          <t>Enterprise</t>
        </is>
      </c>
      <c r="N1858" t="inlineStr">
        <is>
          <t>annual</t>
        </is>
      </c>
      <c r="O1858" t="inlineStr">
        <is>
          <t>Pago</t>
        </is>
      </c>
      <c r="P1858" t="inlineStr">
        <is>
          <t>Sim</t>
        </is>
      </c>
      <c r="Q1858" t="inlineStr">
        <is>
          <t>Não</t>
        </is>
      </c>
      <c r="R1858" t="inlineStr">
        <is>
          <t>Não</t>
        </is>
      </c>
      <c r="S1858" t="inlineStr">
        <is>
          <t>16–40</t>
        </is>
      </c>
      <c r="T1858" t="inlineStr">
        <is>
          <t>181–365 dias</t>
        </is>
      </c>
      <c r="U1858" t="inlineStr">
        <is>
          <t>DevTools</t>
        </is>
      </c>
      <c r="V1858" t="inlineStr">
        <is>
          <t>UK</t>
        </is>
      </c>
      <c r="W1858" t="inlineStr">
        <is>
          <t>ads</t>
        </is>
      </c>
    </row>
    <row r="1859">
      <c r="A1859" t="inlineStr">
        <is>
          <t>S-d07886</t>
        </is>
      </c>
      <c r="B1859" t="inlineStr">
        <is>
          <t>A-0dbdc6</t>
        </is>
      </c>
      <c r="C1859" s="40" t="n">
        <v>45475</v>
      </c>
      <c r="D1859" s="40" t="n"/>
      <c r="E1859" t="n">
        <v>182</v>
      </c>
      <c r="F1859" t="n">
        <v>1470</v>
      </c>
      <c r="G1859" t="inlineStr">
        <is>
          <t>2024-S2</t>
        </is>
      </c>
      <c r="H1859" t="inlineStr">
        <is>
          <t>Sim</t>
        </is>
      </c>
      <c r="I1859" t="n">
        <v>0</v>
      </c>
      <c r="J1859" s="41" t="n"/>
      <c r="L1859" t="inlineStr"/>
      <c r="M1859" t="inlineStr">
        <is>
          <t>Pro</t>
        </is>
      </c>
      <c r="N1859" t="inlineStr">
        <is>
          <t>annual</t>
        </is>
      </c>
      <c r="O1859" t="inlineStr">
        <is>
          <t>Pago</t>
        </is>
      </c>
      <c r="P1859" t="inlineStr">
        <is>
          <t>Sim</t>
        </is>
      </c>
      <c r="Q1859" t="inlineStr">
        <is>
          <t>Não</t>
        </is>
      </c>
      <c r="R1859" t="inlineStr">
        <is>
          <t>Não</t>
        </is>
      </c>
      <c r="S1859" t="inlineStr">
        <is>
          <t>16–40</t>
        </is>
      </c>
      <c r="T1859" t="inlineStr">
        <is>
          <t>Mais de 365 dias</t>
        </is>
      </c>
      <c r="U1859" t="inlineStr">
        <is>
          <t>Cybersecurity</t>
        </is>
      </c>
      <c r="V1859" t="inlineStr">
        <is>
          <t>DE</t>
        </is>
      </c>
      <c r="W1859" t="inlineStr">
        <is>
          <t>other</t>
        </is>
      </c>
    </row>
    <row r="1860">
      <c r="A1860" t="inlineStr">
        <is>
          <t>S-977d49</t>
        </is>
      </c>
      <c r="B1860" t="inlineStr">
        <is>
          <t>A-a865bd</t>
        </is>
      </c>
      <c r="C1860" s="40" t="n">
        <v>45393</v>
      </c>
      <c r="D1860" s="40" t="n"/>
      <c r="E1860" t="n">
        <v>264</v>
      </c>
      <c r="F1860" t="n">
        <v>7562</v>
      </c>
      <c r="G1860" t="inlineStr">
        <is>
          <t>Até 2024-S1</t>
        </is>
      </c>
      <c r="H1860" t="inlineStr">
        <is>
          <t>Sim</t>
        </is>
      </c>
      <c r="I1860" t="n">
        <v>0</v>
      </c>
      <c r="J1860" s="41" t="n"/>
      <c r="L1860" t="inlineStr"/>
      <c r="M1860" t="inlineStr">
        <is>
          <t>Enterprise</t>
        </is>
      </c>
      <c r="N1860" t="inlineStr">
        <is>
          <t>monthly</t>
        </is>
      </c>
      <c r="O1860" t="inlineStr">
        <is>
          <t>Pago</t>
        </is>
      </c>
      <c r="P1860" t="inlineStr">
        <is>
          <t>Sim</t>
        </is>
      </c>
      <c r="Q1860" t="inlineStr">
        <is>
          <t>Não</t>
        </is>
      </c>
      <c r="R1860" t="inlineStr">
        <is>
          <t>Não</t>
        </is>
      </c>
      <c r="S1860" t="inlineStr">
        <is>
          <t>16–40</t>
        </is>
      </c>
      <c r="T1860" t="inlineStr">
        <is>
          <t>181–365 dias</t>
        </is>
      </c>
      <c r="U1860" t="inlineStr">
        <is>
          <t>Cybersecurity</t>
        </is>
      </c>
      <c r="V1860" t="inlineStr">
        <is>
          <t>US</t>
        </is>
      </c>
      <c r="W1860" t="inlineStr">
        <is>
          <t>organic</t>
        </is>
      </c>
    </row>
    <row r="1861">
      <c r="A1861" t="inlineStr">
        <is>
          <t>S-270e94</t>
        </is>
      </c>
      <c r="B1861" t="inlineStr">
        <is>
          <t>A-22f2df</t>
        </is>
      </c>
      <c r="C1861" s="40" t="n">
        <v>45647</v>
      </c>
      <c r="D1861" s="40" t="n"/>
      <c r="E1861" t="n">
        <v>10</v>
      </c>
      <c r="F1861" t="n">
        <v>114</v>
      </c>
      <c r="G1861" t="inlineStr">
        <is>
          <t>2024-S2</t>
        </is>
      </c>
      <c r="H1861" t="inlineStr">
        <is>
          <t>Não</t>
        </is>
      </c>
      <c r="I1861" t="n">
        <v>0</v>
      </c>
      <c r="J1861" s="41" t="n"/>
      <c r="L1861" t="inlineStr"/>
      <c r="M1861" t="inlineStr">
        <is>
          <t>Basic</t>
        </is>
      </c>
      <c r="N1861" t="inlineStr">
        <is>
          <t>annual</t>
        </is>
      </c>
      <c r="O1861" t="inlineStr">
        <is>
          <t>Pago</t>
        </is>
      </c>
      <c r="P1861" t="inlineStr">
        <is>
          <t>Sim</t>
        </is>
      </c>
      <c r="Q1861" t="inlineStr">
        <is>
          <t>Sim</t>
        </is>
      </c>
      <c r="R1861" t="inlineStr">
        <is>
          <t>Não</t>
        </is>
      </c>
      <c r="S1861" t="inlineStr">
        <is>
          <t>6–15</t>
        </is>
      </c>
      <c r="T1861" t="inlineStr">
        <is>
          <t>Conta nova (≤ 30 dias)</t>
        </is>
      </c>
      <c r="U1861" t="inlineStr">
        <is>
          <t>DevTools</t>
        </is>
      </c>
      <c r="V1861" t="inlineStr">
        <is>
          <t>US</t>
        </is>
      </c>
      <c r="W1861" t="inlineStr">
        <is>
          <t>ads</t>
        </is>
      </c>
    </row>
    <row r="1862">
      <c r="A1862" t="inlineStr">
        <is>
          <t>S-b8ee76</t>
        </is>
      </c>
      <c r="B1862" t="inlineStr">
        <is>
          <t>A-7f4db3</t>
        </is>
      </c>
      <c r="C1862" s="40" t="n">
        <v>45230</v>
      </c>
      <c r="D1862" s="40" t="n"/>
      <c r="E1862" t="n">
        <v>427</v>
      </c>
      <c r="F1862" t="n">
        <v>294</v>
      </c>
      <c r="G1862" t="inlineStr">
        <is>
          <t>Até 2024-S1</t>
        </is>
      </c>
      <c r="H1862" t="inlineStr">
        <is>
          <t>Sim</t>
        </is>
      </c>
      <c r="I1862" t="n">
        <v>0</v>
      </c>
      <c r="J1862" s="41" t="n"/>
      <c r="L1862" t="inlineStr"/>
      <c r="M1862" t="inlineStr">
        <is>
          <t>Pro</t>
        </is>
      </c>
      <c r="N1862" t="inlineStr">
        <is>
          <t>monthly</t>
        </is>
      </c>
      <c r="O1862" t="inlineStr">
        <is>
          <t>Pago</t>
        </is>
      </c>
      <c r="P1862" t="inlineStr">
        <is>
          <t>Sim</t>
        </is>
      </c>
      <c r="Q1862" t="inlineStr">
        <is>
          <t>Não</t>
        </is>
      </c>
      <c r="R1862" t="inlineStr">
        <is>
          <t>Não</t>
        </is>
      </c>
      <c r="S1862" t="inlineStr">
        <is>
          <t>6–15</t>
        </is>
      </c>
      <c r="T1862" t="inlineStr">
        <is>
          <t>181–365 dias</t>
        </is>
      </c>
      <c r="U1862" t="inlineStr">
        <is>
          <t>FinTech</t>
        </is>
      </c>
      <c r="V1862" t="inlineStr">
        <is>
          <t>US</t>
        </is>
      </c>
      <c r="W1862" t="inlineStr">
        <is>
          <t>other</t>
        </is>
      </c>
    </row>
    <row r="1863">
      <c r="A1863" t="inlineStr">
        <is>
          <t>S-c3472f</t>
        </is>
      </c>
      <c r="B1863" t="inlineStr">
        <is>
          <t>A-038089</t>
        </is>
      </c>
      <c r="C1863" s="40" t="n">
        <v>45496</v>
      </c>
      <c r="D1863" s="40" t="n"/>
      <c r="E1863" t="n">
        <v>161</v>
      </c>
      <c r="F1863" t="n">
        <v>1764</v>
      </c>
      <c r="G1863" t="inlineStr">
        <is>
          <t>2024-S2</t>
        </is>
      </c>
      <c r="H1863" t="inlineStr">
        <is>
          <t>Sim</t>
        </is>
      </c>
      <c r="I1863" t="n">
        <v>0</v>
      </c>
      <c r="J1863" s="41" t="n"/>
      <c r="L1863" t="inlineStr"/>
      <c r="M1863" t="inlineStr">
        <is>
          <t>Pro</t>
        </is>
      </c>
      <c r="N1863" t="inlineStr">
        <is>
          <t>monthly</t>
        </is>
      </c>
      <c r="O1863" t="inlineStr">
        <is>
          <t>Pago</t>
        </is>
      </c>
      <c r="P1863" t="inlineStr">
        <is>
          <t>Sim</t>
        </is>
      </c>
      <c r="Q1863" t="inlineStr">
        <is>
          <t>Não</t>
        </is>
      </c>
      <c r="R1863" t="inlineStr">
        <is>
          <t>Não</t>
        </is>
      </c>
      <c r="S1863" t="inlineStr">
        <is>
          <t>16–40</t>
        </is>
      </c>
      <c r="T1863" t="inlineStr">
        <is>
          <t>181–365 dias</t>
        </is>
      </c>
      <c r="U1863" t="inlineStr">
        <is>
          <t>DevTools</t>
        </is>
      </c>
      <c r="V1863" t="inlineStr">
        <is>
          <t>FR</t>
        </is>
      </c>
      <c r="W1863" t="inlineStr">
        <is>
          <t>other</t>
        </is>
      </c>
    </row>
    <row r="1864">
      <c r="A1864" t="inlineStr">
        <is>
          <t>S-46dfac</t>
        </is>
      </c>
      <c r="B1864" t="inlineStr">
        <is>
          <t>A-6dee43</t>
        </is>
      </c>
      <c r="C1864" s="40" t="n">
        <v>45581</v>
      </c>
      <c r="D1864" s="40" t="n"/>
      <c r="E1864" t="n">
        <v>76</v>
      </c>
      <c r="F1864" t="n">
        <v>0</v>
      </c>
      <c r="G1864" t="inlineStr">
        <is>
          <t>2024-S2</t>
        </is>
      </c>
      <c r="H1864" t="inlineStr">
        <is>
          <t>Sim</t>
        </is>
      </c>
      <c r="I1864" t="n">
        <v>0</v>
      </c>
      <c r="J1864" s="41" t="n"/>
      <c r="L1864" t="inlineStr"/>
      <c r="M1864" t="inlineStr">
        <is>
          <t>Pro</t>
        </is>
      </c>
      <c r="N1864" t="inlineStr">
        <is>
          <t>annual</t>
        </is>
      </c>
      <c r="O1864" t="inlineStr">
        <is>
          <t>Trial</t>
        </is>
      </c>
      <c r="P1864" t="inlineStr">
        <is>
          <t>Sim</t>
        </is>
      </c>
      <c r="Q1864" t="inlineStr">
        <is>
          <t>Não</t>
        </is>
      </c>
      <c r="R1864" t="inlineStr">
        <is>
          <t>Não</t>
        </is>
      </c>
      <c r="S1864" t="inlineStr">
        <is>
          <t>16–40</t>
        </is>
      </c>
      <c r="T1864" t="inlineStr">
        <is>
          <t>Mais de 365 dias</t>
        </is>
      </c>
      <c r="U1864" t="inlineStr">
        <is>
          <t>FinTech</t>
        </is>
      </c>
      <c r="V1864" t="inlineStr">
        <is>
          <t>UK</t>
        </is>
      </c>
      <c r="W1864" t="inlineStr">
        <is>
          <t>other</t>
        </is>
      </c>
    </row>
    <row r="1865">
      <c r="A1865" t="inlineStr">
        <is>
          <t>S-eb8b81</t>
        </is>
      </c>
      <c r="B1865" t="inlineStr">
        <is>
          <t>A-1f7acb</t>
        </is>
      </c>
      <c r="C1865" s="40" t="n">
        <v>45230</v>
      </c>
      <c r="D1865" s="40" t="n"/>
      <c r="E1865" t="n">
        <v>427</v>
      </c>
      <c r="F1865" t="n">
        <v>1216</v>
      </c>
      <c r="G1865" t="inlineStr">
        <is>
          <t>Até 2024-S1</t>
        </is>
      </c>
      <c r="H1865" t="inlineStr">
        <is>
          <t>Sim</t>
        </is>
      </c>
      <c r="I1865" t="n">
        <v>0</v>
      </c>
      <c r="J1865" s="41" t="n"/>
      <c r="L1865" t="inlineStr"/>
      <c r="M1865" t="inlineStr">
        <is>
          <t>Basic</t>
        </is>
      </c>
      <c r="N1865" t="inlineStr">
        <is>
          <t>monthly</t>
        </is>
      </c>
      <c r="O1865" t="inlineStr">
        <is>
          <t>Pago</t>
        </is>
      </c>
      <c r="P1865" t="inlineStr">
        <is>
          <t>Sim</t>
        </is>
      </c>
      <c r="Q1865" t="inlineStr">
        <is>
          <t>Não</t>
        </is>
      </c>
      <c r="R1865" t="inlineStr">
        <is>
          <t>Não</t>
        </is>
      </c>
      <c r="S1865" t="inlineStr">
        <is>
          <t>41+</t>
        </is>
      </c>
      <c r="T1865" t="inlineStr">
        <is>
          <t>31–90 dias</t>
        </is>
      </c>
      <c r="U1865" t="inlineStr">
        <is>
          <t>FinTech</t>
        </is>
      </c>
      <c r="V1865" t="inlineStr">
        <is>
          <t>UK</t>
        </is>
      </c>
      <c r="W1865" t="inlineStr">
        <is>
          <t>ads</t>
        </is>
      </c>
    </row>
    <row r="1866">
      <c r="A1866" t="inlineStr">
        <is>
          <t>S-7ea264</t>
        </is>
      </c>
      <c r="B1866" t="inlineStr">
        <is>
          <t>A-10b8f2</t>
        </is>
      </c>
      <c r="C1866" s="40" t="n">
        <v>45392</v>
      </c>
      <c r="D1866" s="40" t="n"/>
      <c r="E1866" t="n">
        <v>265</v>
      </c>
      <c r="F1866" t="n">
        <v>9353</v>
      </c>
      <c r="G1866" t="inlineStr">
        <is>
          <t>Até 2024-S1</t>
        </is>
      </c>
      <c r="H1866" t="inlineStr">
        <is>
          <t>Sim</t>
        </is>
      </c>
      <c r="I1866" t="n">
        <v>0</v>
      </c>
      <c r="J1866" s="41" t="n"/>
      <c r="L1866" t="inlineStr"/>
      <c r="M1866" t="inlineStr">
        <is>
          <t>Enterprise</t>
        </is>
      </c>
      <c r="N1866" t="inlineStr">
        <is>
          <t>annual</t>
        </is>
      </c>
      <c r="O1866" t="inlineStr">
        <is>
          <t>Pago</t>
        </is>
      </c>
      <c r="P1866" t="inlineStr">
        <is>
          <t>Sim</t>
        </is>
      </c>
      <c r="Q1866" t="inlineStr">
        <is>
          <t>Não</t>
        </is>
      </c>
      <c r="R1866" t="inlineStr">
        <is>
          <t>Não</t>
        </is>
      </c>
      <c r="S1866" t="inlineStr">
        <is>
          <t>41+</t>
        </is>
      </c>
      <c r="T1866" t="inlineStr">
        <is>
          <t>Mais de 365 dias</t>
        </is>
      </c>
      <c r="U1866" t="inlineStr">
        <is>
          <t>HealthTech</t>
        </is>
      </c>
      <c r="V1866" t="inlineStr">
        <is>
          <t>DE</t>
        </is>
      </c>
      <c r="W1866" t="inlineStr">
        <is>
          <t>organic</t>
        </is>
      </c>
    </row>
    <row r="1867">
      <c r="A1867" t="inlineStr">
        <is>
          <t>S-209456</t>
        </is>
      </c>
      <c r="B1867" t="inlineStr">
        <is>
          <t>A-95b24a</t>
        </is>
      </c>
      <c r="C1867" s="40" t="n">
        <v>45125</v>
      </c>
      <c r="D1867" s="40" t="n"/>
      <c r="E1867" t="n">
        <v>532</v>
      </c>
      <c r="F1867" t="n">
        <v>1862</v>
      </c>
      <c r="G1867" t="inlineStr">
        <is>
          <t>Até 2024-S1</t>
        </is>
      </c>
      <c r="H1867" t="inlineStr">
        <is>
          <t>Sim</t>
        </is>
      </c>
      <c r="I1867" t="n">
        <v>0</v>
      </c>
      <c r="J1867" s="41" t="n"/>
      <c r="L1867" t="inlineStr"/>
      <c r="M1867" t="inlineStr">
        <is>
          <t>Pro</t>
        </is>
      </c>
      <c r="N1867" t="inlineStr">
        <is>
          <t>annual</t>
        </is>
      </c>
      <c r="O1867" t="inlineStr">
        <is>
          <t>Pago</t>
        </is>
      </c>
      <c r="P1867" t="inlineStr">
        <is>
          <t>Sim</t>
        </is>
      </c>
      <c r="Q1867" t="inlineStr">
        <is>
          <t>Não</t>
        </is>
      </c>
      <c r="R1867" t="inlineStr">
        <is>
          <t>Não</t>
        </is>
      </c>
      <c r="S1867" t="inlineStr">
        <is>
          <t>16–40</t>
        </is>
      </c>
      <c r="T1867" t="inlineStr">
        <is>
          <t>31–90 dias</t>
        </is>
      </c>
      <c r="U1867" t="inlineStr">
        <is>
          <t>FinTech</t>
        </is>
      </c>
      <c r="V1867" t="inlineStr">
        <is>
          <t>US</t>
        </is>
      </c>
      <c r="W1867" t="inlineStr">
        <is>
          <t>event</t>
        </is>
      </c>
    </row>
    <row r="1868">
      <c r="A1868" t="inlineStr">
        <is>
          <t>S-c63e51</t>
        </is>
      </c>
      <c r="B1868" t="inlineStr">
        <is>
          <t>A-cab532</t>
        </is>
      </c>
      <c r="C1868" s="40" t="n">
        <v>45480</v>
      </c>
      <c r="D1868" s="40" t="n"/>
      <c r="E1868" t="n">
        <v>177</v>
      </c>
      <c r="F1868" t="n">
        <v>539</v>
      </c>
      <c r="G1868" t="inlineStr">
        <is>
          <t>2024-S2</t>
        </is>
      </c>
      <c r="H1868" t="inlineStr">
        <is>
          <t>Sim</t>
        </is>
      </c>
      <c r="I1868" t="n">
        <v>0</v>
      </c>
      <c r="J1868" s="41" t="n"/>
      <c r="L1868" t="inlineStr"/>
      <c r="M1868" t="inlineStr">
        <is>
          <t>Pro</t>
        </is>
      </c>
      <c r="N1868" t="inlineStr">
        <is>
          <t>annual</t>
        </is>
      </c>
      <c r="O1868" t="inlineStr">
        <is>
          <t>Pago</t>
        </is>
      </c>
      <c r="P1868" t="inlineStr">
        <is>
          <t>Sim</t>
        </is>
      </c>
      <c r="Q1868" t="inlineStr">
        <is>
          <t>Não</t>
        </is>
      </c>
      <c r="R1868" t="inlineStr">
        <is>
          <t>Não</t>
        </is>
      </c>
      <c r="S1868" t="inlineStr">
        <is>
          <t>6–15</t>
        </is>
      </c>
      <c r="T1868" t="inlineStr">
        <is>
          <t>Mais de 365 dias</t>
        </is>
      </c>
      <c r="U1868" t="inlineStr">
        <is>
          <t>DevTools</t>
        </is>
      </c>
      <c r="V1868" t="inlineStr">
        <is>
          <t>FR</t>
        </is>
      </c>
      <c r="W1868" t="inlineStr">
        <is>
          <t>organic</t>
        </is>
      </c>
    </row>
    <row r="1869">
      <c r="A1869" t="inlineStr">
        <is>
          <t>S-40d87e</t>
        </is>
      </c>
      <c r="B1869" t="inlineStr">
        <is>
          <t>A-f03140</t>
        </is>
      </c>
      <c r="C1869" s="40" t="n">
        <v>45440</v>
      </c>
      <c r="D1869" s="40" t="n"/>
      <c r="E1869" t="n">
        <v>217</v>
      </c>
      <c r="F1869" t="n">
        <v>1372</v>
      </c>
      <c r="G1869" t="inlineStr">
        <is>
          <t>Até 2024-S1</t>
        </is>
      </c>
      <c r="H1869" t="inlineStr">
        <is>
          <t>Sim</t>
        </is>
      </c>
      <c r="I1869" t="n">
        <v>0</v>
      </c>
      <c r="J1869" s="41" t="n"/>
      <c r="L1869" t="inlineStr"/>
      <c r="M1869" t="inlineStr">
        <is>
          <t>Pro</t>
        </is>
      </c>
      <c r="N1869" t="inlineStr">
        <is>
          <t>annual</t>
        </is>
      </c>
      <c r="O1869" t="inlineStr">
        <is>
          <t>Pago</t>
        </is>
      </c>
      <c r="P1869" t="inlineStr">
        <is>
          <t>Sim</t>
        </is>
      </c>
      <c r="Q1869" t="inlineStr">
        <is>
          <t>Não</t>
        </is>
      </c>
      <c r="R1869" t="inlineStr">
        <is>
          <t>Não</t>
        </is>
      </c>
      <c r="S1869" t="inlineStr">
        <is>
          <t>16–40</t>
        </is>
      </c>
      <c r="T1869" t="inlineStr">
        <is>
          <t>181–365 dias</t>
        </is>
      </c>
      <c r="U1869" t="inlineStr">
        <is>
          <t>DevTools</t>
        </is>
      </c>
      <c r="V1869" t="inlineStr">
        <is>
          <t>IN</t>
        </is>
      </c>
      <c r="W1869" t="inlineStr">
        <is>
          <t>event</t>
        </is>
      </c>
    </row>
    <row r="1870">
      <c r="A1870" t="inlineStr">
        <is>
          <t>S-2ee7ec</t>
        </is>
      </c>
      <c r="B1870" t="inlineStr">
        <is>
          <t>A-c16101</t>
        </is>
      </c>
      <c r="C1870" s="40" t="n">
        <v>45589</v>
      </c>
      <c r="D1870" s="40" t="n"/>
      <c r="E1870" t="n">
        <v>68</v>
      </c>
      <c r="F1870" t="n">
        <v>228</v>
      </c>
      <c r="G1870" t="inlineStr">
        <is>
          <t>2024-S2</t>
        </is>
      </c>
      <c r="H1870" t="inlineStr">
        <is>
          <t>Sim</t>
        </is>
      </c>
      <c r="I1870" t="n">
        <v>0</v>
      </c>
      <c r="J1870" s="41" t="n"/>
      <c r="L1870" t="inlineStr"/>
      <c r="M1870" t="inlineStr">
        <is>
          <t>Basic</t>
        </is>
      </c>
      <c r="N1870" t="inlineStr">
        <is>
          <t>monthly</t>
        </is>
      </c>
      <c r="O1870" t="inlineStr">
        <is>
          <t>Pago</t>
        </is>
      </c>
      <c r="P1870" t="inlineStr">
        <is>
          <t>Sim</t>
        </is>
      </c>
      <c r="Q1870" t="inlineStr">
        <is>
          <t>Não</t>
        </is>
      </c>
      <c r="R1870" t="inlineStr">
        <is>
          <t>Não</t>
        </is>
      </c>
      <c r="S1870" t="inlineStr">
        <is>
          <t>6–15</t>
        </is>
      </c>
      <c r="T1870" t="inlineStr">
        <is>
          <t>31–90 dias</t>
        </is>
      </c>
      <c r="U1870" t="inlineStr">
        <is>
          <t>EdTech</t>
        </is>
      </c>
      <c r="V1870" t="inlineStr">
        <is>
          <t>IN</t>
        </is>
      </c>
      <c r="W1870" t="inlineStr">
        <is>
          <t>other</t>
        </is>
      </c>
    </row>
    <row r="1871">
      <c r="A1871" t="inlineStr">
        <is>
          <t>S-2c11c6</t>
        </is>
      </c>
      <c r="B1871" t="inlineStr">
        <is>
          <t>A-76fa4d</t>
        </is>
      </c>
      <c r="C1871" s="40" t="n">
        <v>45634</v>
      </c>
      <c r="D1871" s="40" t="n">
        <v>45654</v>
      </c>
      <c r="E1871" t="n">
        <v>20</v>
      </c>
      <c r="F1871" t="n">
        <v>0</v>
      </c>
      <c r="G1871" t="inlineStr">
        <is>
          <t>2024-S2</t>
        </is>
      </c>
      <c r="H1871" t="inlineStr">
        <is>
          <t>Não</t>
        </is>
      </c>
      <c r="I1871" t="n">
        <v>1</v>
      </c>
      <c r="J1871" s="41" t="n">
        <v>45627</v>
      </c>
      <c r="K1871" t="n">
        <v>28</v>
      </c>
      <c r="L1871" t="inlineStr">
        <is>
          <t>Não</t>
        </is>
      </c>
      <c r="M1871" t="inlineStr">
        <is>
          <t>Pro</t>
        </is>
      </c>
      <c r="N1871" t="inlineStr">
        <is>
          <t>monthly</t>
        </is>
      </c>
      <c r="O1871" t="inlineStr">
        <is>
          <t>Trial</t>
        </is>
      </c>
      <c r="P1871" t="inlineStr">
        <is>
          <t>Sim</t>
        </is>
      </c>
      <c r="Q1871" t="inlineStr">
        <is>
          <t>Não</t>
        </is>
      </c>
      <c r="R1871" t="inlineStr">
        <is>
          <t>Não</t>
        </is>
      </c>
      <c r="S1871" t="inlineStr">
        <is>
          <t>41+</t>
        </is>
      </c>
      <c r="T1871" t="inlineStr">
        <is>
          <t>Conta nova (≤ 30 dias)</t>
        </is>
      </c>
      <c r="U1871" t="inlineStr">
        <is>
          <t>HealthTech</t>
        </is>
      </c>
      <c r="V1871" t="inlineStr">
        <is>
          <t>US</t>
        </is>
      </c>
      <c r="W1871" t="inlineStr">
        <is>
          <t>event</t>
        </is>
      </c>
    </row>
    <row r="1872">
      <c r="A1872" t="inlineStr">
        <is>
          <t>S-d232ad</t>
        </is>
      </c>
      <c r="B1872" t="inlineStr">
        <is>
          <t>A-1619f8</t>
        </is>
      </c>
      <c r="C1872" s="40" t="n">
        <v>45453</v>
      </c>
      <c r="D1872" s="40" t="n"/>
      <c r="E1872" t="n">
        <v>204</v>
      </c>
      <c r="F1872" t="n">
        <v>0</v>
      </c>
      <c r="G1872" t="inlineStr">
        <is>
          <t>Até 2024-S1</t>
        </is>
      </c>
      <c r="H1872" t="inlineStr">
        <is>
          <t>Sim</t>
        </is>
      </c>
      <c r="I1872" t="n">
        <v>0</v>
      </c>
      <c r="J1872" s="41" t="n"/>
      <c r="L1872" t="inlineStr"/>
      <c r="M1872" t="inlineStr">
        <is>
          <t>Pro</t>
        </is>
      </c>
      <c r="N1872" t="inlineStr">
        <is>
          <t>monthly</t>
        </is>
      </c>
      <c r="O1872" t="inlineStr">
        <is>
          <t>Trial</t>
        </is>
      </c>
      <c r="P1872" t="inlineStr">
        <is>
          <t>Não</t>
        </is>
      </c>
      <c r="Q1872" t="inlineStr">
        <is>
          <t>Não</t>
        </is>
      </c>
      <c r="R1872" t="inlineStr">
        <is>
          <t>Não</t>
        </is>
      </c>
      <c r="S1872" t="inlineStr">
        <is>
          <t>16–40</t>
        </is>
      </c>
      <c r="T1872" t="inlineStr">
        <is>
          <t>Conta nova (≤ 30 dias)</t>
        </is>
      </c>
      <c r="U1872" t="inlineStr">
        <is>
          <t>DevTools</t>
        </is>
      </c>
      <c r="V1872" t="inlineStr">
        <is>
          <t>US</t>
        </is>
      </c>
      <c r="W1872" t="inlineStr">
        <is>
          <t>organic</t>
        </is>
      </c>
    </row>
    <row r="1873">
      <c r="A1873" t="inlineStr">
        <is>
          <t>S-3a28cc</t>
        </is>
      </c>
      <c r="B1873" t="inlineStr">
        <is>
          <t>A-80eeb6</t>
        </is>
      </c>
      <c r="C1873" s="40" t="n">
        <v>45338</v>
      </c>
      <c r="D1873" s="40" t="n"/>
      <c r="E1873" t="n">
        <v>319</v>
      </c>
      <c r="F1873" t="n">
        <v>627</v>
      </c>
      <c r="G1873" t="inlineStr">
        <is>
          <t>Até 2024-S1</t>
        </is>
      </c>
      <c r="H1873" t="inlineStr">
        <is>
          <t>Sim</t>
        </is>
      </c>
      <c r="I1873" t="n">
        <v>0</v>
      </c>
      <c r="J1873" s="41" t="n"/>
      <c r="L1873" t="inlineStr"/>
      <c r="M1873" t="inlineStr">
        <is>
          <t>Basic</t>
        </is>
      </c>
      <c r="N1873" t="inlineStr">
        <is>
          <t>monthly</t>
        </is>
      </c>
      <c r="O1873" t="inlineStr">
        <is>
          <t>Pago</t>
        </is>
      </c>
      <c r="P1873" t="inlineStr">
        <is>
          <t>Sim</t>
        </is>
      </c>
      <c r="Q1873" t="inlineStr">
        <is>
          <t>Não</t>
        </is>
      </c>
      <c r="R1873" t="inlineStr">
        <is>
          <t>Não</t>
        </is>
      </c>
      <c r="S1873" t="inlineStr">
        <is>
          <t>16–40</t>
        </is>
      </c>
      <c r="T1873" t="inlineStr">
        <is>
          <t>181–365 dias</t>
        </is>
      </c>
      <c r="U1873" t="inlineStr">
        <is>
          <t>Cybersecurity</t>
        </is>
      </c>
      <c r="V1873" t="inlineStr">
        <is>
          <t>UK</t>
        </is>
      </c>
      <c r="W1873" t="inlineStr">
        <is>
          <t>organic</t>
        </is>
      </c>
    </row>
    <row r="1874">
      <c r="A1874" t="inlineStr">
        <is>
          <t>S-775dd1</t>
        </is>
      </c>
      <c r="B1874" t="inlineStr">
        <is>
          <t>A-378b99</t>
        </is>
      </c>
      <c r="C1874" s="40" t="n">
        <v>45545</v>
      </c>
      <c r="D1874" s="40" t="n"/>
      <c r="E1874" t="n">
        <v>112</v>
      </c>
      <c r="F1874" t="n">
        <v>931</v>
      </c>
      <c r="G1874" t="inlineStr">
        <is>
          <t>2024-S2</t>
        </is>
      </c>
      <c r="H1874" t="inlineStr">
        <is>
          <t>Sim</t>
        </is>
      </c>
      <c r="I1874" t="n">
        <v>0</v>
      </c>
      <c r="J1874" s="41" t="n"/>
      <c r="L1874" t="inlineStr"/>
      <c r="M1874" t="inlineStr">
        <is>
          <t>Pro</t>
        </is>
      </c>
      <c r="N1874" t="inlineStr">
        <is>
          <t>monthly</t>
        </is>
      </c>
      <c r="O1874" t="inlineStr">
        <is>
          <t>Pago</t>
        </is>
      </c>
      <c r="P1874" t="inlineStr">
        <is>
          <t>Sim</t>
        </is>
      </c>
      <c r="Q1874" t="inlineStr">
        <is>
          <t>Não</t>
        </is>
      </c>
      <c r="R1874" t="inlineStr">
        <is>
          <t>Não</t>
        </is>
      </c>
      <c r="S1874" t="inlineStr">
        <is>
          <t>16–40</t>
        </is>
      </c>
      <c r="T1874" t="inlineStr">
        <is>
          <t>Conta nova (≤ 30 dias)</t>
        </is>
      </c>
      <c r="U1874" t="inlineStr">
        <is>
          <t>EdTech</t>
        </is>
      </c>
      <c r="V1874" t="inlineStr">
        <is>
          <t>UK</t>
        </is>
      </c>
      <c r="W1874" t="inlineStr">
        <is>
          <t>ads</t>
        </is>
      </c>
    </row>
    <row r="1875">
      <c r="A1875" t="inlineStr">
        <is>
          <t>S-4c2f78</t>
        </is>
      </c>
      <c r="B1875" t="inlineStr">
        <is>
          <t>A-533452</t>
        </is>
      </c>
      <c r="C1875" s="40" t="n">
        <v>45620</v>
      </c>
      <c r="D1875" s="40" t="n"/>
      <c r="E1875" t="n">
        <v>37</v>
      </c>
      <c r="F1875" t="n">
        <v>2499</v>
      </c>
      <c r="G1875" t="inlineStr">
        <is>
          <t>2024-S2</t>
        </is>
      </c>
      <c r="H1875" t="inlineStr">
        <is>
          <t>Sim</t>
        </is>
      </c>
      <c r="I1875" t="n">
        <v>0</v>
      </c>
      <c r="J1875" s="41" t="n"/>
      <c r="L1875" t="inlineStr"/>
      <c r="M1875" t="inlineStr">
        <is>
          <t>Pro</t>
        </is>
      </c>
      <c r="N1875" t="inlineStr">
        <is>
          <t>monthly</t>
        </is>
      </c>
      <c r="O1875" t="inlineStr">
        <is>
          <t>Pago</t>
        </is>
      </c>
      <c r="P1875" t="inlineStr">
        <is>
          <t>Sim</t>
        </is>
      </c>
      <c r="Q1875" t="inlineStr">
        <is>
          <t>Não</t>
        </is>
      </c>
      <c r="R1875" t="inlineStr">
        <is>
          <t>Não</t>
        </is>
      </c>
      <c r="S1875" t="inlineStr">
        <is>
          <t>41+</t>
        </is>
      </c>
      <c r="T1875" t="inlineStr">
        <is>
          <t>Conta nova (≤ 30 dias)</t>
        </is>
      </c>
      <c r="U1875" t="inlineStr">
        <is>
          <t>DevTools</t>
        </is>
      </c>
      <c r="V1875" t="inlineStr">
        <is>
          <t>AU</t>
        </is>
      </c>
      <c r="W1875" t="inlineStr">
        <is>
          <t>organic</t>
        </is>
      </c>
    </row>
    <row r="1876">
      <c r="A1876" t="inlineStr">
        <is>
          <t>S-91cd9b</t>
        </is>
      </c>
      <c r="B1876" t="inlineStr">
        <is>
          <t>A-cdf020</t>
        </is>
      </c>
      <c r="C1876" s="40" t="n">
        <v>45322</v>
      </c>
      <c r="D1876" s="40" t="n">
        <v>45476</v>
      </c>
      <c r="E1876" t="n">
        <v>154</v>
      </c>
      <c r="F1876" t="n">
        <v>2205</v>
      </c>
      <c r="G1876" t="inlineStr">
        <is>
          <t>Até 2024-S1</t>
        </is>
      </c>
      <c r="H1876" t="inlineStr">
        <is>
          <t>Sim</t>
        </is>
      </c>
      <c r="I1876" t="n">
        <v>0</v>
      </c>
      <c r="J1876" s="41" t="n">
        <v>45474</v>
      </c>
      <c r="K1876" t="n">
        <v>3</v>
      </c>
      <c r="L1876" t="inlineStr">
        <is>
          <t>Não</t>
        </is>
      </c>
      <c r="M1876" t="inlineStr">
        <is>
          <t>Pro</t>
        </is>
      </c>
      <c r="N1876" t="inlineStr">
        <is>
          <t>annual</t>
        </is>
      </c>
      <c r="O1876" t="inlineStr">
        <is>
          <t>Pago</t>
        </is>
      </c>
      <c r="P1876" t="inlineStr">
        <is>
          <t>Sim</t>
        </is>
      </c>
      <c r="Q1876" t="inlineStr">
        <is>
          <t>Não</t>
        </is>
      </c>
      <c r="R1876" t="inlineStr">
        <is>
          <t>Não</t>
        </is>
      </c>
      <c r="S1876" t="inlineStr">
        <is>
          <t>41+</t>
        </is>
      </c>
      <c r="T1876" t="inlineStr">
        <is>
          <t>91–180 dias</t>
        </is>
      </c>
      <c r="U1876" t="inlineStr">
        <is>
          <t>DevTools</t>
        </is>
      </c>
      <c r="V1876" t="inlineStr">
        <is>
          <t>AU</t>
        </is>
      </c>
      <c r="W1876" t="inlineStr">
        <is>
          <t>organic</t>
        </is>
      </c>
    </row>
    <row r="1877">
      <c r="A1877" t="inlineStr">
        <is>
          <t>S-e0a4c5</t>
        </is>
      </c>
      <c r="B1877" t="inlineStr">
        <is>
          <t>A-fabe19</t>
        </is>
      </c>
      <c r="C1877" s="40" t="n">
        <v>45652</v>
      </c>
      <c r="D1877" s="40" t="n"/>
      <c r="E1877" t="n">
        <v>5</v>
      </c>
      <c r="F1877" t="n">
        <v>0</v>
      </c>
      <c r="G1877" t="inlineStr">
        <is>
          <t>2024-S2</t>
        </is>
      </c>
      <c r="H1877" t="inlineStr">
        <is>
          <t>Não</t>
        </is>
      </c>
      <c r="I1877" t="n">
        <v>0</v>
      </c>
      <c r="J1877" s="41" t="n"/>
      <c r="L1877" t="inlineStr"/>
      <c r="M1877" t="inlineStr">
        <is>
          <t>Enterprise</t>
        </is>
      </c>
      <c r="N1877" t="inlineStr">
        <is>
          <t>monthly</t>
        </is>
      </c>
      <c r="O1877" t="inlineStr">
        <is>
          <t>Trial</t>
        </is>
      </c>
      <c r="P1877" t="inlineStr">
        <is>
          <t>Não</t>
        </is>
      </c>
      <c r="Q1877" t="inlineStr">
        <is>
          <t>Sim</t>
        </is>
      </c>
      <c r="R1877" t="inlineStr">
        <is>
          <t>Não</t>
        </is>
      </c>
      <c r="S1877" t="inlineStr">
        <is>
          <t>1–5</t>
        </is>
      </c>
      <c r="T1877" t="inlineStr">
        <is>
          <t>31–90 dias</t>
        </is>
      </c>
      <c r="U1877" t="inlineStr">
        <is>
          <t>DevTools</t>
        </is>
      </c>
      <c r="V1877" t="inlineStr">
        <is>
          <t>UK</t>
        </is>
      </c>
      <c r="W1877" t="inlineStr">
        <is>
          <t>ads</t>
        </is>
      </c>
    </row>
    <row r="1878">
      <c r="A1878" t="inlineStr">
        <is>
          <t>S-76c065</t>
        </is>
      </c>
      <c r="B1878" t="inlineStr">
        <is>
          <t>A-716841</t>
        </is>
      </c>
      <c r="C1878" s="40" t="n">
        <v>45610</v>
      </c>
      <c r="D1878" s="40" t="n"/>
      <c r="E1878" t="n">
        <v>47</v>
      </c>
      <c r="F1878" t="n">
        <v>8955</v>
      </c>
      <c r="G1878" t="inlineStr">
        <is>
          <t>2024-S2</t>
        </is>
      </c>
      <c r="H1878" t="inlineStr">
        <is>
          <t>Sim</t>
        </is>
      </c>
      <c r="I1878" t="n">
        <v>0</v>
      </c>
      <c r="J1878" s="41" t="n"/>
      <c r="L1878" t="inlineStr"/>
      <c r="M1878" t="inlineStr">
        <is>
          <t>Enterprise</t>
        </is>
      </c>
      <c r="N1878" t="inlineStr">
        <is>
          <t>annual</t>
        </is>
      </c>
      <c r="O1878" t="inlineStr">
        <is>
          <t>Pago</t>
        </is>
      </c>
      <c r="P1878" t="inlineStr">
        <is>
          <t>Sim</t>
        </is>
      </c>
      <c r="Q1878" t="inlineStr">
        <is>
          <t>Não</t>
        </is>
      </c>
      <c r="R1878" t="inlineStr">
        <is>
          <t>Não</t>
        </is>
      </c>
      <c r="S1878" t="inlineStr">
        <is>
          <t>41+</t>
        </is>
      </c>
      <c r="T1878" t="inlineStr">
        <is>
          <t>181–365 dias</t>
        </is>
      </c>
      <c r="U1878" t="inlineStr">
        <is>
          <t>FinTech</t>
        </is>
      </c>
      <c r="V1878" t="inlineStr">
        <is>
          <t>US</t>
        </is>
      </c>
      <c r="W1878" t="inlineStr">
        <is>
          <t>other</t>
        </is>
      </c>
    </row>
    <row r="1879">
      <c r="A1879" t="inlineStr">
        <is>
          <t>S-3cae3d</t>
        </is>
      </c>
      <c r="B1879" t="inlineStr">
        <is>
          <t>A-ce550d</t>
        </is>
      </c>
      <c r="C1879" s="40" t="n">
        <v>45630</v>
      </c>
      <c r="D1879" s="40" t="n"/>
      <c r="E1879" t="n">
        <v>27</v>
      </c>
      <c r="F1879" t="n">
        <v>1715</v>
      </c>
      <c r="G1879" t="inlineStr">
        <is>
          <t>2024-S2</t>
        </is>
      </c>
      <c r="H1879" t="inlineStr">
        <is>
          <t>Não</t>
        </is>
      </c>
      <c r="I1879" t="n">
        <v>0</v>
      </c>
      <c r="J1879" s="41" t="n"/>
      <c r="L1879" t="inlineStr"/>
      <c r="M1879" t="inlineStr">
        <is>
          <t>Pro</t>
        </is>
      </c>
      <c r="N1879" t="inlineStr">
        <is>
          <t>annual</t>
        </is>
      </c>
      <c r="O1879" t="inlineStr">
        <is>
          <t>Pago</t>
        </is>
      </c>
      <c r="P1879" t="inlineStr">
        <is>
          <t>Não</t>
        </is>
      </c>
      <c r="Q1879" t="inlineStr">
        <is>
          <t>Não</t>
        </is>
      </c>
      <c r="R1879" t="inlineStr">
        <is>
          <t>Não</t>
        </is>
      </c>
      <c r="S1879" t="inlineStr">
        <is>
          <t>16–40</t>
        </is>
      </c>
      <c r="T1879" t="inlineStr">
        <is>
          <t>31–90 dias</t>
        </is>
      </c>
      <c r="U1879" t="inlineStr">
        <is>
          <t>HealthTech</t>
        </is>
      </c>
      <c r="V1879" t="inlineStr">
        <is>
          <t>US</t>
        </is>
      </c>
      <c r="W1879" t="inlineStr">
        <is>
          <t>event</t>
        </is>
      </c>
    </row>
    <row r="1880">
      <c r="A1880" t="inlineStr">
        <is>
          <t>S-71c67c</t>
        </is>
      </c>
      <c r="B1880" t="inlineStr">
        <is>
          <t>A-0f6450</t>
        </is>
      </c>
      <c r="C1880" s="40" t="n">
        <v>45656</v>
      </c>
      <c r="D1880" s="40" t="n"/>
      <c r="E1880" t="n">
        <v>1</v>
      </c>
      <c r="F1880" t="n">
        <v>1372</v>
      </c>
      <c r="G1880" t="inlineStr">
        <is>
          <t>2024-S2</t>
        </is>
      </c>
      <c r="H1880" t="inlineStr">
        <is>
          <t>Não</t>
        </is>
      </c>
      <c r="I1880" t="n">
        <v>0</v>
      </c>
      <c r="J1880" s="41" t="n"/>
      <c r="L1880" t="inlineStr"/>
      <c r="M1880" t="inlineStr">
        <is>
          <t>Pro</t>
        </is>
      </c>
      <c r="N1880" t="inlineStr">
        <is>
          <t>monthly</t>
        </is>
      </c>
      <c r="O1880" t="inlineStr">
        <is>
          <t>Pago</t>
        </is>
      </c>
      <c r="P1880" t="inlineStr">
        <is>
          <t>Sim</t>
        </is>
      </c>
      <c r="Q1880" t="inlineStr">
        <is>
          <t>Não</t>
        </is>
      </c>
      <c r="R1880" t="inlineStr">
        <is>
          <t>Não</t>
        </is>
      </c>
      <c r="S1880" t="inlineStr">
        <is>
          <t>16–40</t>
        </is>
      </c>
      <c r="T1880" t="inlineStr">
        <is>
          <t>Conta nova (≤ 30 dias)</t>
        </is>
      </c>
      <c r="U1880" t="inlineStr">
        <is>
          <t>FinTech</t>
        </is>
      </c>
      <c r="V1880" t="inlineStr">
        <is>
          <t>US</t>
        </is>
      </c>
      <c r="W1880" t="inlineStr">
        <is>
          <t>other</t>
        </is>
      </c>
    </row>
    <row r="1881">
      <c r="A1881" t="inlineStr">
        <is>
          <t>S-fe6eb1</t>
        </is>
      </c>
      <c r="B1881" t="inlineStr">
        <is>
          <t>A-2446e3</t>
        </is>
      </c>
      <c r="C1881" s="40" t="n">
        <v>45635</v>
      </c>
      <c r="D1881" s="40" t="n"/>
      <c r="E1881" t="n">
        <v>22</v>
      </c>
      <c r="F1881" t="n">
        <v>5373</v>
      </c>
      <c r="G1881" t="inlineStr">
        <is>
          <t>2024-S2</t>
        </is>
      </c>
      <c r="H1881" t="inlineStr">
        <is>
          <t>Não</t>
        </is>
      </c>
      <c r="I1881" t="n">
        <v>0</v>
      </c>
      <c r="J1881" s="41" t="n"/>
      <c r="L1881" t="inlineStr"/>
      <c r="M1881" t="inlineStr">
        <is>
          <t>Enterprise</t>
        </is>
      </c>
      <c r="N1881" t="inlineStr">
        <is>
          <t>monthly</t>
        </is>
      </c>
      <c r="O1881" t="inlineStr">
        <is>
          <t>Pago</t>
        </is>
      </c>
      <c r="P1881" t="inlineStr">
        <is>
          <t>Sim</t>
        </is>
      </c>
      <c r="Q1881" t="inlineStr">
        <is>
          <t>Não</t>
        </is>
      </c>
      <c r="R1881" t="inlineStr">
        <is>
          <t>Não</t>
        </is>
      </c>
      <c r="S1881" t="inlineStr">
        <is>
          <t>16–40</t>
        </is>
      </c>
      <c r="T1881" t="inlineStr">
        <is>
          <t>181–365 dias</t>
        </is>
      </c>
      <c r="U1881" t="inlineStr">
        <is>
          <t>EdTech</t>
        </is>
      </c>
      <c r="V1881" t="inlineStr">
        <is>
          <t>IN</t>
        </is>
      </c>
      <c r="W1881" t="inlineStr">
        <is>
          <t>organic</t>
        </is>
      </c>
    </row>
    <row r="1882">
      <c r="A1882" t="inlineStr">
        <is>
          <t>S-2dc99d</t>
        </is>
      </c>
      <c r="B1882" t="inlineStr">
        <is>
          <t>A-cc102e</t>
        </is>
      </c>
      <c r="C1882" s="40" t="n">
        <v>45600</v>
      </c>
      <c r="D1882" s="40" t="n"/>
      <c r="E1882" t="n">
        <v>57</v>
      </c>
      <c r="F1882" t="n">
        <v>418</v>
      </c>
      <c r="G1882" t="inlineStr">
        <is>
          <t>2024-S2</t>
        </is>
      </c>
      <c r="H1882" t="inlineStr">
        <is>
          <t>Sim</t>
        </is>
      </c>
      <c r="I1882" t="n">
        <v>0</v>
      </c>
      <c r="J1882" s="41" t="n"/>
      <c r="L1882" t="inlineStr"/>
      <c r="M1882" t="inlineStr">
        <is>
          <t>Basic</t>
        </is>
      </c>
      <c r="N1882" t="inlineStr">
        <is>
          <t>monthly</t>
        </is>
      </c>
      <c r="O1882" t="inlineStr">
        <is>
          <t>Pago</t>
        </is>
      </c>
      <c r="P1882" t="inlineStr">
        <is>
          <t>Sim</t>
        </is>
      </c>
      <c r="Q1882" t="inlineStr">
        <is>
          <t>Não</t>
        </is>
      </c>
      <c r="R1882" t="inlineStr">
        <is>
          <t>Não</t>
        </is>
      </c>
      <c r="S1882" t="inlineStr">
        <is>
          <t>16–40</t>
        </is>
      </c>
      <c r="T1882" t="inlineStr">
        <is>
          <t>181–365 dias</t>
        </is>
      </c>
      <c r="U1882" t="inlineStr">
        <is>
          <t>HealthTech</t>
        </is>
      </c>
      <c r="V1882" t="inlineStr">
        <is>
          <t>US</t>
        </is>
      </c>
      <c r="W1882" t="inlineStr">
        <is>
          <t>partner</t>
        </is>
      </c>
    </row>
    <row r="1883">
      <c r="A1883" t="inlineStr">
        <is>
          <t>S-cd4dcd</t>
        </is>
      </c>
      <c r="B1883" t="inlineStr">
        <is>
          <t>A-cb5333</t>
        </is>
      </c>
      <c r="C1883" s="40" t="n">
        <v>45484</v>
      </c>
      <c r="D1883" s="40" t="n"/>
      <c r="E1883" t="n">
        <v>173</v>
      </c>
      <c r="F1883" t="n">
        <v>1617</v>
      </c>
      <c r="G1883" t="inlineStr">
        <is>
          <t>2024-S2</t>
        </is>
      </c>
      <c r="H1883" t="inlineStr">
        <is>
          <t>Sim</t>
        </is>
      </c>
      <c r="I1883" t="n">
        <v>0</v>
      </c>
      <c r="J1883" s="41" t="n"/>
      <c r="L1883" t="inlineStr"/>
      <c r="M1883" t="inlineStr">
        <is>
          <t>Pro</t>
        </is>
      </c>
      <c r="N1883" t="inlineStr">
        <is>
          <t>monthly</t>
        </is>
      </c>
      <c r="O1883" t="inlineStr">
        <is>
          <t>Pago</t>
        </is>
      </c>
      <c r="P1883" t="inlineStr">
        <is>
          <t>Sim</t>
        </is>
      </c>
      <c r="Q1883" t="inlineStr">
        <is>
          <t>Não</t>
        </is>
      </c>
      <c r="R1883" t="inlineStr">
        <is>
          <t>Não</t>
        </is>
      </c>
      <c r="S1883" t="inlineStr">
        <is>
          <t>16–40</t>
        </is>
      </c>
      <c r="T1883" t="inlineStr">
        <is>
          <t>91–180 dias</t>
        </is>
      </c>
      <c r="U1883" t="inlineStr">
        <is>
          <t>DevTools</t>
        </is>
      </c>
      <c r="V1883" t="inlineStr">
        <is>
          <t>US</t>
        </is>
      </c>
      <c r="W1883" t="inlineStr">
        <is>
          <t>ads</t>
        </is>
      </c>
    </row>
    <row r="1884">
      <c r="A1884" t="inlineStr">
        <is>
          <t>S-21ebb6</t>
        </is>
      </c>
      <c r="B1884" t="inlineStr">
        <is>
          <t>A-0baac2</t>
        </is>
      </c>
      <c r="C1884" s="40" t="n">
        <v>45592</v>
      </c>
      <c r="D1884" s="40" t="n"/>
      <c r="E1884" t="n">
        <v>65</v>
      </c>
      <c r="F1884" t="n">
        <v>6169</v>
      </c>
      <c r="G1884" t="inlineStr">
        <is>
          <t>2024-S2</t>
        </is>
      </c>
      <c r="H1884" t="inlineStr">
        <is>
          <t>Sim</t>
        </is>
      </c>
      <c r="I1884" t="n">
        <v>0</v>
      </c>
      <c r="J1884" s="41" t="n"/>
      <c r="L1884" t="inlineStr"/>
      <c r="M1884" t="inlineStr">
        <is>
          <t>Enterprise</t>
        </is>
      </c>
      <c r="N1884" t="inlineStr">
        <is>
          <t>annual</t>
        </is>
      </c>
      <c r="O1884" t="inlineStr">
        <is>
          <t>Pago</t>
        </is>
      </c>
      <c r="P1884" t="inlineStr">
        <is>
          <t>Sim</t>
        </is>
      </c>
      <c r="Q1884" t="inlineStr">
        <is>
          <t>Não</t>
        </is>
      </c>
      <c r="R1884" t="inlineStr">
        <is>
          <t>Não</t>
        </is>
      </c>
      <c r="S1884" t="inlineStr">
        <is>
          <t>16–40</t>
        </is>
      </c>
      <c r="T1884" t="inlineStr">
        <is>
          <t>91–180 dias</t>
        </is>
      </c>
      <c r="U1884" t="inlineStr">
        <is>
          <t>FinTech</t>
        </is>
      </c>
      <c r="V1884" t="inlineStr">
        <is>
          <t>DE</t>
        </is>
      </c>
      <c r="W1884" t="inlineStr">
        <is>
          <t>organic</t>
        </is>
      </c>
    </row>
    <row r="1885">
      <c r="A1885" t="inlineStr">
        <is>
          <t>S-94c6a5</t>
        </is>
      </c>
      <c r="B1885" t="inlineStr">
        <is>
          <t>A-40de06</t>
        </is>
      </c>
      <c r="C1885" s="40" t="n">
        <v>45526</v>
      </c>
      <c r="D1885" s="40" t="n"/>
      <c r="E1885" t="n">
        <v>131</v>
      </c>
      <c r="F1885" t="n">
        <v>1372</v>
      </c>
      <c r="G1885" t="inlineStr">
        <is>
          <t>2024-S2</t>
        </is>
      </c>
      <c r="H1885" t="inlineStr">
        <is>
          <t>Sim</t>
        </is>
      </c>
      <c r="I1885" t="n">
        <v>0</v>
      </c>
      <c r="J1885" s="41" t="n"/>
      <c r="L1885" t="inlineStr"/>
      <c r="M1885" t="inlineStr">
        <is>
          <t>Pro</t>
        </is>
      </c>
      <c r="N1885" t="inlineStr">
        <is>
          <t>monthly</t>
        </is>
      </c>
      <c r="O1885" t="inlineStr">
        <is>
          <t>Pago</t>
        </is>
      </c>
      <c r="P1885" t="inlineStr">
        <is>
          <t>Sim</t>
        </is>
      </c>
      <c r="Q1885" t="inlineStr">
        <is>
          <t>Sim</t>
        </is>
      </c>
      <c r="R1885" t="inlineStr">
        <is>
          <t>Não</t>
        </is>
      </c>
      <c r="S1885" t="inlineStr">
        <is>
          <t>16–40</t>
        </is>
      </c>
      <c r="T1885" t="inlineStr">
        <is>
          <t>Mais de 365 dias</t>
        </is>
      </c>
      <c r="U1885" t="inlineStr">
        <is>
          <t>Cybersecurity</t>
        </is>
      </c>
      <c r="V1885" t="inlineStr">
        <is>
          <t>US</t>
        </is>
      </c>
      <c r="W1885" t="inlineStr">
        <is>
          <t>event</t>
        </is>
      </c>
    </row>
    <row r="1886">
      <c r="A1886" t="inlineStr">
        <is>
          <t>S-89c7ff</t>
        </is>
      </c>
      <c r="B1886" t="inlineStr">
        <is>
          <t>A-2f6a32</t>
        </is>
      </c>
      <c r="C1886" s="40" t="n">
        <v>45578</v>
      </c>
      <c r="D1886" s="40" t="n"/>
      <c r="E1886" t="n">
        <v>79</v>
      </c>
      <c r="F1886" t="n">
        <v>1617</v>
      </c>
      <c r="G1886" t="inlineStr">
        <is>
          <t>2024-S2</t>
        </is>
      </c>
      <c r="H1886" t="inlineStr">
        <is>
          <t>Sim</t>
        </is>
      </c>
      <c r="I1886" t="n">
        <v>0</v>
      </c>
      <c r="J1886" s="41" t="n"/>
      <c r="L1886" t="inlineStr"/>
      <c r="M1886" t="inlineStr">
        <is>
          <t>Pro</t>
        </is>
      </c>
      <c r="N1886" t="inlineStr">
        <is>
          <t>annual</t>
        </is>
      </c>
      <c r="O1886" t="inlineStr">
        <is>
          <t>Pago</t>
        </is>
      </c>
      <c r="P1886" t="inlineStr">
        <is>
          <t>Sim</t>
        </is>
      </c>
      <c r="Q1886" t="inlineStr">
        <is>
          <t>Não</t>
        </is>
      </c>
      <c r="R1886" t="inlineStr">
        <is>
          <t>Não</t>
        </is>
      </c>
      <c r="S1886" t="inlineStr">
        <is>
          <t>16–40</t>
        </is>
      </c>
      <c r="T1886" t="inlineStr">
        <is>
          <t>31–90 dias</t>
        </is>
      </c>
      <c r="U1886" t="inlineStr">
        <is>
          <t>HealthTech</t>
        </is>
      </c>
      <c r="V1886" t="inlineStr">
        <is>
          <t>US</t>
        </is>
      </c>
      <c r="W1886" t="inlineStr">
        <is>
          <t>organic</t>
        </is>
      </c>
    </row>
    <row r="1887">
      <c r="A1887" t="inlineStr">
        <is>
          <t>S-6da42f</t>
        </is>
      </c>
      <c r="B1887" t="inlineStr">
        <is>
          <t>A-039727</t>
        </is>
      </c>
      <c r="C1887" s="40" t="n">
        <v>45626</v>
      </c>
      <c r="D1887" s="40" t="n"/>
      <c r="E1887" t="n">
        <v>31</v>
      </c>
      <c r="F1887" t="n">
        <v>1225</v>
      </c>
      <c r="G1887" t="inlineStr">
        <is>
          <t>2024-S2</t>
        </is>
      </c>
      <c r="H1887" t="inlineStr">
        <is>
          <t>Sim</t>
        </is>
      </c>
      <c r="I1887" t="n">
        <v>0</v>
      </c>
      <c r="J1887" s="41" t="n"/>
      <c r="L1887" t="inlineStr"/>
      <c r="M1887" t="inlineStr">
        <is>
          <t>Pro</t>
        </is>
      </c>
      <c r="N1887" t="inlineStr">
        <is>
          <t>monthly</t>
        </is>
      </c>
      <c r="O1887" t="inlineStr">
        <is>
          <t>Pago</t>
        </is>
      </c>
      <c r="P1887" t="inlineStr">
        <is>
          <t>Sim</t>
        </is>
      </c>
      <c r="Q1887" t="inlineStr">
        <is>
          <t>Sim</t>
        </is>
      </c>
      <c r="R1887" t="inlineStr">
        <is>
          <t>Sim</t>
        </is>
      </c>
      <c r="S1887" t="inlineStr">
        <is>
          <t>16–40</t>
        </is>
      </c>
      <c r="T1887" t="inlineStr">
        <is>
          <t>Conta nova (≤ 30 dias)</t>
        </is>
      </c>
      <c r="U1887" t="inlineStr">
        <is>
          <t>EdTech</t>
        </is>
      </c>
      <c r="V1887" t="inlineStr">
        <is>
          <t>AU</t>
        </is>
      </c>
      <c r="W1887" t="inlineStr">
        <is>
          <t>organic</t>
        </is>
      </c>
    </row>
    <row r="1888">
      <c r="A1888" t="inlineStr">
        <is>
          <t>S-ec242e</t>
        </is>
      </c>
      <c r="B1888" t="inlineStr">
        <is>
          <t>A-8e47ca</t>
        </is>
      </c>
      <c r="C1888" s="40" t="n">
        <v>45408</v>
      </c>
      <c r="D1888" s="40" t="n"/>
      <c r="E1888" t="n">
        <v>249</v>
      </c>
      <c r="F1888" t="n">
        <v>6169</v>
      </c>
      <c r="G1888" t="inlineStr">
        <is>
          <t>Até 2024-S1</t>
        </is>
      </c>
      <c r="H1888" t="inlineStr">
        <is>
          <t>Sim</t>
        </is>
      </c>
      <c r="I1888" t="n">
        <v>0</v>
      </c>
      <c r="J1888" s="41" t="n"/>
      <c r="L1888" t="inlineStr"/>
      <c r="M1888" t="inlineStr">
        <is>
          <t>Enterprise</t>
        </is>
      </c>
      <c r="N1888" t="inlineStr">
        <is>
          <t>monthly</t>
        </is>
      </c>
      <c r="O1888" t="inlineStr">
        <is>
          <t>Pago</t>
        </is>
      </c>
      <c r="P1888" t="inlineStr">
        <is>
          <t>Sim</t>
        </is>
      </c>
      <c r="Q1888" t="inlineStr">
        <is>
          <t>Não</t>
        </is>
      </c>
      <c r="R1888" t="inlineStr">
        <is>
          <t>Não</t>
        </is>
      </c>
      <c r="S1888" t="inlineStr">
        <is>
          <t>16–40</t>
        </is>
      </c>
      <c r="T1888" t="inlineStr">
        <is>
          <t>31–90 dias</t>
        </is>
      </c>
      <c r="U1888" t="inlineStr">
        <is>
          <t>HealthTech</t>
        </is>
      </c>
      <c r="V1888" t="inlineStr">
        <is>
          <t>US</t>
        </is>
      </c>
      <c r="W1888" t="inlineStr">
        <is>
          <t>organic</t>
        </is>
      </c>
    </row>
    <row r="1889">
      <c r="A1889" t="inlineStr">
        <is>
          <t>S-7003c5</t>
        </is>
      </c>
      <c r="B1889" t="inlineStr">
        <is>
          <t>A-038089</t>
        </is>
      </c>
      <c r="C1889" s="40" t="n">
        <v>45656</v>
      </c>
      <c r="D1889" s="40" t="n"/>
      <c r="E1889" t="n">
        <v>1</v>
      </c>
      <c r="F1889" t="n">
        <v>95</v>
      </c>
      <c r="G1889" t="inlineStr">
        <is>
          <t>2024-S2</t>
        </is>
      </c>
      <c r="H1889" t="inlineStr">
        <is>
          <t>Não</t>
        </is>
      </c>
      <c r="I1889" t="n">
        <v>0</v>
      </c>
      <c r="J1889" s="41" t="n"/>
      <c r="L1889" t="inlineStr"/>
      <c r="M1889" t="inlineStr">
        <is>
          <t>Basic</t>
        </is>
      </c>
      <c r="N1889" t="inlineStr">
        <is>
          <t>annual</t>
        </is>
      </c>
      <c r="O1889" t="inlineStr">
        <is>
          <t>Pago</t>
        </is>
      </c>
      <c r="P1889" t="inlineStr">
        <is>
          <t>Sim</t>
        </is>
      </c>
      <c r="Q1889" t="inlineStr">
        <is>
          <t>Não</t>
        </is>
      </c>
      <c r="R1889" t="inlineStr">
        <is>
          <t>Não</t>
        </is>
      </c>
      <c r="S1889" t="inlineStr">
        <is>
          <t>1–5</t>
        </is>
      </c>
      <c r="T1889" t="inlineStr">
        <is>
          <t>Mais de 365 dias</t>
        </is>
      </c>
      <c r="U1889" t="inlineStr">
        <is>
          <t>DevTools</t>
        </is>
      </c>
      <c r="V1889" t="inlineStr">
        <is>
          <t>FR</t>
        </is>
      </c>
      <c r="W1889" t="inlineStr">
        <is>
          <t>other</t>
        </is>
      </c>
    </row>
    <row r="1890">
      <c r="A1890" t="inlineStr">
        <is>
          <t>S-ac6f24</t>
        </is>
      </c>
      <c r="B1890" t="inlineStr">
        <is>
          <t>A-fdfc91</t>
        </is>
      </c>
      <c r="C1890" s="40" t="n">
        <v>45415</v>
      </c>
      <c r="D1890" s="40" t="n"/>
      <c r="E1890" t="n">
        <v>242</v>
      </c>
      <c r="F1890" t="n">
        <v>0</v>
      </c>
      <c r="G1890" t="inlineStr">
        <is>
          <t>Até 2024-S1</t>
        </is>
      </c>
      <c r="H1890" t="inlineStr">
        <is>
          <t>Sim</t>
        </is>
      </c>
      <c r="I1890" t="n">
        <v>0</v>
      </c>
      <c r="J1890" s="41" t="n"/>
      <c r="L1890" t="inlineStr"/>
      <c r="M1890" t="inlineStr">
        <is>
          <t>Pro</t>
        </is>
      </c>
      <c r="N1890" t="inlineStr">
        <is>
          <t>monthly</t>
        </is>
      </c>
      <c r="O1890" t="inlineStr">
        <is>
          <t>Trial</t>
        </is>
      </c>
      <c r="P1890" t="inlineStr">
        <is>
          <t>Sim</t>
        </is>
      </c>
      <c r="Q1890" t="inlineStr">
        <is>
          <t>Não</t>
        </is>
      </c>
      <c r="R1890" t="inlineStr">
        <is>
          <t>Não</t>
        </is>
      </c>
      <c r="S1890" t="inlineStr">
        <is>
          <t>16–40</t>
        </is>
      </c>
      <c r="T1890" t="inlineStr">
        <is>
          <t>181–365 dias</t>
        </is>
      </c>
      <c r="U1890" t="inlineStr">
        <is>
          <t>Cybersecurity</t>
        </is>
      </c>
      <c r="V1890" t="inlineStr">
        <is>
          <t>US</t>
        </is>
      </c>
      <c r="W1890" t="inlineStr">
        <is>
          <t>ads</t>
        </is>
      </c>
    </row>
    <row r="1891">
      <c r="A1891" t="inlineStr">
        <is>
          <t>S-52b74f</t>
        </is>
      </c>
      <c r="B1891" t="inlineStr">
        <is>
          <t>A-249769</t>
        </is>
      </c>
      <c r="C1891" s="40" t="n">
        <v>45515</v>
      </c>
      <c r="D1891" s="40" t="n"/>
      <c r="E1891" t="n">
        <v>142</v>
      </c>
      <c r="F1891" t="n">
        <v>1393</v>
      </c>
      <c r="G1891" t="inlineStr">
        <is>
          <t>2024-S2</t>
        </is>
      </c>
      <c r="H1891" t="inlineStr">
        <is>
          <t>Sim</t>
        </is>
      </c>
      <c r="I1891" t="n">
        <v>0</v>
      </c>
      <c r="J1891" s="41" t="n"/>
      <c r="L1891" t="inlineStr"/>
      <c r="M1891" t="inlineStr">
        <is>
          <t>Enterprise</t>
        </is>
      </c>
      <c r="N1891" t="inlineStr">
        <is>
          <t>annual</t>
        </is>
      </c>
      <c r="O1891" t="inlineStr">
        <is>
          <t>Pago</t>
        </is>
      </c>
      <c r="P1891" t="inlineStr">
        <is>
          <t>Sim</t>
        </is>
      </c>
      <c r="Q1891" t="inlineStr">
        <is>
          <t>Não</t>
        </is>
      </c>
      <c r="R1891" t="inlineStr">
        <is>
          <t>Não</t>
        </is>
      </c>
      <c r="S1891" t="inlineStr">
        <is>
          <t>6–15</t>
        </is>
      </c>
      <c r="T1891" t="inlineStr">
        <is>
          <t>91–180 dias</t>
        </is>
      </c>
      <c r="U1891" t="inlineStr">
        <is>
          <t>Cybersecurity</t>
        </is>
      </c>
      <c r="V1891" t="inlineStr">
        <is>
          <t>US</t>
        </is>
      </c>
      <c r="W1891" t="inlineStr">
        <is>
          <t>event</t>
        </is>
      </c>
    </row>
    <row r="1892">
      <c r="A1892" t="inlineStr">
        <is>
          <t>S-e89b90</t>
        </is>
      </c>
      <c r="B1892" t="inlineStr">
        <is>
          <t>A-756192</t>
        </is>
      </c>
      <c r="C1892" s="40" t="n">
        <v>45638</v>
      </c>
      <c r="D1892" s="40" t="n"/>
      <c r="E1892" t="n">
        <v>19</v>
      </c>
      <c r="F1892" t="n">
        <v>1862</v>
      </c>
      <c r="G1892" t="inlineStr">
        <is>
          <t>2024-S2</t>
        </is>
      </c>
      <c r="H1892" t="inlineStr">
        <is>
          <t>Não</t>
        </is>
      </c>
      <c r="I1892" t="n">
        <v>0</v>
      </c>
      <c r="J1892" s="41" t="n"/>
      <c r="L1892" t="inlineStr"/>
      <c r="M1892" t="inlineStr">
        <is>
          <t>Pro</t>
        </is>
      </c>
      <c r="N1892" t="inlineStr">
        <is>
          <t>annual</t>
        </is>
      </c>
      <c r="O1892" t="inlineStr">
        <is>
          <t>Pago</t>
        </is>
      </c>
      <c r="P1892" t="inlineStr">
        <is>
          <t>Sim</t>
        </is>
      </c>
      <c r="Q1892" t="inlineStr">
        <is>
          <t>Não</t>
        </is>
      </c>
      <c r="R1892" t="inlineStr">
        <is>
          <t>Não</t>
        </is>
      </c>
      <c r="S1892" t="inlineStr">
        <is>
          <t>16–40</t>
        </is>
      </c>
      <c r="T1892" t="inlineStr">
        <is>
          <t>Mais de 365 dias</t>
        </is>
      </c>
      <c r="U1892" t="inlineStr">
        <is>
          <t>FinTech</t>
        </is>
      </c>
      <c r="V1892" t="inlineStr">
        <is>
          <t>IN</t>
        </is>
      </c>
      <c r="W1892" t="inlineStr">
        <is>
          <t>other</t>
        </is>
      </c>
    </row>
    <row r="1893">
      <c r="A1893" t="inlineStr">
        <is>
          <t>S-70d15d</t>
        </is>
      </c>
      <c r="B1893" t="inlineStr">
        <is>
          <t>A-8adedc</t>
        </is>
      </c>
      <c r="C1893" s="40" t="n">
        <v>45344</v>
      </c>
      <c r="D1893" s="40" t="n">
        <v>45360</v>
      </c>
      <c r="E1893" t="n">
        <v>16</v>
      </c>
      <c r="F1893" t="n">
        <v>11343</v>
      </c>
      <c r="G1893" t="inlineStr">
        <is>
          <t>Até 2024-S1</t>
        </is>
      </c>
      <c r="H1893" t="inlineStr">
        <is>
          <t>Sim</t>
        </is>
      </c>
      <c r="I1893" t="n">
        <v>1</v>
      </c>
      <c r="J1893" s="41" t="n">
        <v>45352</v>
      </c>
      <c r="K1893" t="n">
        <v>9</v>
      </c>
      <c r="L1893" t="inlineStr">
        <is>
          <t>Não</t>
        </is>
      </c>
      <c r="M1893" t="inlineStr">
        <is>
          <t>Enterprise</t>
        </is>
      </c>
      <c r="N1893" t="inlineStr">
        <is>
          <t>monthly</t>
        </is>
      </c>
      <c r="O1893" t="inlineStr">
        <is>
          <t>Pago</t>
        </is>
      </c>
      <c r="P1893" t="inlineStr">
        <is>
          <t>Sim</t>
        </is>
      </c>
      <c r="Q1893" t="inlineStr">
        <is>
          <t>Não</t>
        </is>
      </c>
      <c r="R1893" t="inlineStr">
        <is>
          <t>Não</t>
        </is>
      </c>
      <c r="S1893" t="inlineStr">
        <is>
          <t>41+</t>
        </is>
      </c>
      <c r="T1893" t="inlineStr">
        <is>
          <t>Conta nova (≤ 30 dias)</t>
        </is>
      </c>
      <c r="U1893" t="inlineStr">
        <is>
          <t>EdTech</t>
        </is>
      </c>
      <c r="V1893" t="inlineStr">
        <is>
          <t>US</t>
        </is>
      </c>
      <c r="W1893" t="inlineStr">
        <is>
          <t>event</t>
        </is>
      </c>
    </row>
    <row r="1894">
      <c r="A1894" t="inlineStr">
        <is>
          <t>S-0d497d</t>
        </is>
      </c>
      <c r="B1894" t="inlineStr">
        <is>
          <t>A-432483</t>
        </is>
      </c>
      <c r="C1894" s="40" t="n">
        <v>45301</v>
      </c>
      <c r="D1894" s="40" t="n"/>
      <c r="E1894" t="n">
        <v>356</v>
      </c>
      <c r="F1894" t="n">
        <v>8159</v>
      </c>
      <c r="G1894" t="inlineStr">
        <is>
          <t>Até 2024-S1</t>
        </is>
      </c>
      <c r="H1894" t="inlineStr">
        <is>
          <t>Sim</t>
        </is>
      </c>
      <c r="I1894" t="n">
        <v>0</v>
      </c>
      <c r="J1894" s="41" t="n"/>
      <c r="L1894" t="inlineStr"/>
      <c r="M1894" t="inlineStr">
        <is>
          <t>Enterprise</t>
        </is>
      </c>
      <c r="N1894" t="inlineStr">
        <is>
          <t>annual</t>
        </is>
      </c>
      <c r="O1894" t="inlineStr">
        <is>
          <t>Pago</t>
        </is>
      </c>
      <c r="P1894" t="inlineStr">
        <is>
          <t>Sim</t>
        </is>
      </c>
      <c r="Q1894" t="inlineStr">
        <is>
          <t>Não</t>
        </is>
      </c>
      <c r="R1894" t="inlineStr">
        <is>
          <t>Não</t>
        </is>
      </c>
      <c r="S1894" t="inlineStr">
        <is>
          <t>41+</t>
        </is>
      </c>
      <c r="T1894" t="inlineStr">
        <is>
          <t>181–365 dias</t>
        </is>
      </c>
      <c r="U1894" t="inlineStr">
        <is>
          <t>Cybersecurity</t>
        </is>
      </c>
      <c r="V1894" t="inlineStr">
        <is>
          <t>US</t>
        </is>
      </c>
      <c r="W1894" t="inlineStr">
        <is>
          <t>ads</t>
        </is>
      </c>
    </row>
    <row r="1895">
      <c r="A1895" t="inlineStr">
        <is>
          <t>S-14f672</t>
        </is>
      </c>
      <c r="B1895" t="inlineStr">
        <is>
          <t>A-692f18</t>
        </is>
      </c>
      <c r="C1895" s="40" t="n">
        <v>45483</v>
      </c>
      <c r="D1895" s="40" t="n"/>
      <c r="E1895" t="n">
        <v>174</v>
      </c>
      <c r="F1895" t="n">
        <v>588</v>
      </c>
      <c r="G1895" t="inlineStr">
        <is>
          <t>2024-S2</t>
        </is>
      </c>
      <c r="H1895" t="inlineStr">
        <is>
          <t>Sim</t>
        </is>
      </c>
      <c r="I1895" t="n">
        <v>0</v>
      </c>
      <c r="J1895" s="41" t="n"/>
      <c r="L1895" t="inlineStr"/>
      <c r="M1895" t="inlineStr">
        <is>
          <t>Pro</t>
        </is>
      </c>
      <c r="N1895" t="inlineStr">
        <is>
          <t>monthly</t>
        </is>
      </c>
      <c r="O1895" t="inlineStr">
        <is>
          <t>Pago</t>
        </is>
      </c>
      <c r="P1895" t="inlineStr">
        <is>
          <t>Sim</t>
        </is>
      </c>
      <c r="Q1895" t="inlineStr">
        <is>
          <t>Não</t>
        </is>
      </c>
      <c r="R1895" t="inlineStr">
        <is>
          <t>Não</t>
        </is>
      </c>
      <c r="S1895" t="inlineStr">
        <is>
          <t>6–15</t>
        </is>
      </c>
      <c r="T1895" t="inlineStr">
        <is>
          <t>91–180 dias</t>
        </is>
      </c>
      <c r="U1895" t="inlineStr">
        <is>
          <t>EdTech</t>
        </is>
      </c>
      <c r="V1895" t="inlineStr">
        <is>
          <t>US</t>
        </is>
      </c>
      <c r="W1895" t="inlineStr">
        <is>
          <t>other</t>
        </is>
      </c>
    </row>
    <row r="1896">
      <c r="A1896" t="inlineStr">
        <is>
          <t>S-7be132</t>
        </is>
      </c>
      <c r="B1896" t="inlineStr">
        <is>
          <t>A-cea1f0</t>
        </is>
      </c>
      <c r="C1896" s="40" t="n">
        <v>45586</v>
      </c>
      <c r="D1896" s="40" t="n"/>
      <c r="E1896" t="n">
        <v>71</v>
      </c>
      <c r="F1896" t="n">
        <v>266</v>
      </c>
      <c r="G1896" t="inlineStr">
        <is>
          <t>2024-S2</t>
        </is>
      </c>
      <c r="H1896" t="inlineStr">
        <is>
          <t>Sim</t>
        </is>
      </c>
      <c r="I1896" t="n">
        <v>0</v>
      </c>
      <c r="J1896" s="41" t="n"/>
      <c r="L1896" t="inlineStr"/>
      <c r="M1896" t="inlineStr">
        <is>
          <t>Basic</t>
        </is>
      </c>
      <c r="N1896" t="inlineStr">
        <is>
          <t>annual</t>
        </is>
      </c>
      <c r="O1896" t="inlineStr">
        <is>
          <t>Pago</t>
        </is>
      </c>
      <c r="P1896" t="inlineStr">
        <is>
          <t>Sim</t>
        </is>
      </c>
      <c r="Q1896" t="inlineStr">
        <is>
          <t>Não</t>
        </is>
      </c>
      <c r="R1896" t="inlineStr">
        <is>
          <t>Não</t>
        </is>
      </c>
      <c r="S1896" t="inlineStr">
        <is>
          <t>6–15</t>
        </is>
      </c>
      <c r="T1896" t="inlineStr">
        <is>
          <t>181–365 dias</t>
        </is>
      </c>
      <c r="U1896" t="inlineStr">
        <is>
          <t>FinTech</t>
        </is>
      </c>
      <c r="V1896" t="inlineStr">
        <is>
          <t>US</t>
        </is>
      </c>
      <c r="W1896" t="inlineStr">
        <is>
          <t>event</t>
        </is>
      </c>
    </row>
    <row r="1897">
      <c r="A1897" t="inlineStr">
        <is>
          <t>S-0fdcfe</t>
        </is>
      </c>
      <c r="B1897" t="inlineStr">
        <is>
          <t>A-4c38bc</t>
        </is>
      </c>
      <c r="C1897" s="40" t="n">
        <v>45528</v>
      </c>
      <c r="D1897" s="40" t="n"/>
      <c r="E1897" t="n">
        <v>129</v>
      </c>
      <c r="F1897" t="n">
        <v>7164</v>
      </c>
      <c r="G1897" t="inlineStr">
        <is>
          <t>2024-S2</t>
        </is>
      </c>
      <c r="H1897" t="inlineStr">
        <is>
          <t>Sim</t>
        </is>
      </c>
      <c r="I1897" t="n">
        <v>0</v>
      </c>
      <c r="J1897" s="41" t="n"/>
      <c r="L1897" t="inlineStr"/>
      <c r="M1897" t="inlineStr">
        <is>
          <t>Enterprise</t>
        </is>
      </c>
      <c r="N1897" t="inlineStr">
        <is>
          <t>annual</t>
        </is>
      </c>
      <c r="O1897" t="inlineStr">
        <is>
          <t>Pago</t>
        </is>
      </c>
      <c r="P1897" t="inlineStr">
        <is>
          <t>Sim</t>
        </is>
      </c>
      <c r="Q1897" t="inlineStr">
        <is>
          <t>Sim</t>
        </is>
      </c>
      <c r="R1897" t="inlineStr">
        <is>
          <t>Não</t>
        </is>
      </c>
      <c r="S1897" t="inlineStr">
        <is>
          <t>16–40</t>
        </is>
      </c>
      <c r="T1897" t="inlineStr">
        <is>
          <t>91–180 dias</t>
        </is>
      </c>
      <c r="U1897" t="inlineStr">
        <is>
          <t>HealthTech</t>
        </is>
      </c>
      <c r="V1897" t="inlineStr">
        <is>
          <t>UK</t>
        </is>
      </c>
      <c r="W1897" t="inlineStr">
        <is>
          <t>event</t>
        </is>
      </c>
    </row>
    <row r="1898">
      <c r="A1898" t="inlineStr">
        <is>
          <t>S-600e05</t>
        </is>
      </c>
      <c r="B1898" t="inlineStr">
        <is>
          <t>A-600734</t>
        </is>
      </c>
      <c r="C1898" s="40" t="n">
        <v>45399</v>
      </c>
      <c r="D1898" s="40" t="n"/>
      <c r="E1898" t="n">
        <v>258</v>
      </c>
      <c r="F1898" t="n">
        <v>551</v>
      </c>
      <c r="G1898" t="inlineStr">
        <is>
          <t>Até 2024-S1</t>
        </is>
      </c>
      <c r="H1898" t="inlineStr">
        <is>
          <t>Sim</t>
        </is>
      </c>
      <c r="I1898" t="n">
        <v>0</v>
      </c>
      <c r="J1898" s="41" t="n"/>
      <c r="L1898" t="inlineStr"/>
      <c r="M1898" t="inlineStr">
        <is>
          <t>Basic</t>
        </is>
      </c>
      <c r="N1898" t="inlineStr">
        <is>
          <t>monthly</t>
        </is>
      </c>
      <c r="O1898" t="inlineStr">
        <is>
          <t>Pago</t>
        </is>
      </c>
      <c r="P1898" t="inlineStr">
        <is>
          <t>Não</t>
        </is>
      </c>
      <c r="Q1898" t="inlineStr">
        <is>
          <t>Não</t>
        </is>
      </c>
      <c r="R1898" t="inlineStr">
        <is>
          <t>Não</t>
        </is>
      </c>
      <c r="S1898" t="inlineStr">
        <is>
          <t>16–40</t>
        </is>
      </c>
      <c r="T1898" t="inlineStr">
        <is>
          <t>91–180 dias</t>
        </is>
      </c>
      <c r="U1898" t="inlineStr">
        <is>
          <t>DevTools</t>
        </is>
      </c>
      <c r="V1898" t="inlineStr">
        <is>
          <t>US</t>
        </is>
      </c>
      <c r="W1898" t="inlineStr">
        <is>
          <t>organic</t>
        </is>
      </c>
    </row>
    <row r="1899">
      <c r="A1899" t="inlineStr">
        <is>
          <t>S-2b0a2d</t>
        </is>
      </c>
      <c r="B1899" t="inlineStr">
        <is>
          <t>A-c1dfe1</t>
        </is>
      </c>
      <c r="C1899" s="40" t="n">
        <v>45326</v>
      </c>
      <c r="D1899" s="40" t="n"/>
      <c r="E1899" t="n">
        <v>331</v>
      </c>
      <c r="F1899" t="n">
        <v>494</v>
      </c>
      <c r="G1899" t="inlineStr">
        <is>
          <t>Até 2024-S1</t>
        </is>
      </c>
      <c r="H1899" t="inlineStr">
        <is>
          <t>Sim</t>
        </is>
      </c>
      <c r="I1899" t="n">
        <v>0</v>
      </c>
      <c r="J1899" s="41" t="n"/>
      <c r="L1899" t="inlineStr"/>
      <c r="M1899" t="inlineStr">
        <is>
          <t>Basic</t>
        </is>
      </c>
      <c r="N1899" t="inlineStr">
        <is>
          <t>annual</t>
        </is>
      </c>
      <c r="O1899" t="inlineStr">
        <is>
          <t>Pago</t>
        </is>
      </c>
      <c r="P1899" t="inlineStr">
        <is>
          <t>Sim</t>
        </is>
      </c>
      <c r="Q1899" t="inlineStr">
        <is>
          <t>Sim</t>
        </is>
      </c>
      <c r="R1899" t="inlineStr">
        <is>
          <t>Não</t>
        </is>
      </c>
      <c r="S1899" t="inlineStr">
        <is>
          <t>16–40</t>
        </is>
      </c>
      <c r="T1899" t="inlineStr">
        <is>
          <t>181–365 dias</t>
        </is>
      </c>
      <c r="U1899" t="inlineStr">
        <is>
          <t>DevTools</t>
        </is>
      </c>
      <c r="V1899" t="inlineStr">
        <is>
          <t>DE</t>
        </is>
      </c>
      <c r="W1899" t="inlineStr">
        <is>
          <t>ads</t>
        </is>
      </c>
    </row>
    <row r="1900">
      <c r="A1900" t="inlineStr">
        <is>
          <t>S-3a6a71</t>
        </is>
      </c>
      <c r="B1900" t="inlineStr">
        <is>
          <t>A-462d45</t>
        </is>
      </c>
      <c r="C1900" s="40" t="n">
        <v>45401</v>
      </c>
      <c r="D1900" s="40" t="n"/>
      <c r="E1900" t="n">
        <v>256</v>
      </c>
      <c r="F1900" t="n">
        <v>1159</v>
      </c>
      <c r="G1900" t="inlineStr">
        <is>
          <t>Até 2024-S1</t>
        </is>
      </c>
      <c r="H1900" t="inlineStr">
        <is>
          <t>Sim</t>
        </is>
      </c>
      <c r="I1900" t="n">
        <v>0</v>
      </c>
      <c r="J1900" s="41" t="n"/>
      <c r="L1900" t="inlineStr"/>
      <c r="M1900" t="inlineStr">
        <is>
          <t>Basic</t>
        </is>
      </c>
      <c r="N1900" t="inlineStr">
        <is>
          <t>monthly</t>
        </is>
      </c>
      <c r="O1900" t="inlineStr">
        <is>
          <t>Pago</t>
        </is>
      </c>
      <c r="P1900" t="inlineStr">
        <is>
          <t>Não</t>
        </is>
      </c>
      <c r="Q1900" t="inlineStr">
        <is>
          <t>Não</t>
        </is>
      </c>
      <c r="R1900" t="inlineStr">
        <is>
          <t>Não</t>
        </is>
      </c>
      <c r="S1900" t="inlineStr">
        <is>
          <t>41+</t>
        </is>
      </c>
      <c r="T1900" t="inlineStr">
        <is>
          <t>91–180 dias</t>
        </is>
      </c>
      <c r="U1900" t="inlineStr">
        <is>
          <t>Cybersecurity</t>
        </is>
      </c>
      <c r="V1900" t="inlineStr">
        <is>
          <t>US</t>
        </is>
      </c>
      <c r="W1900" t="inlineStr">
        <is>
          <t>partner</t>
        </is>
      </c>
    </row>
    <row r="1901">
      <c r="A1901" t="inlineStr">
        <is>
          <t>S-c27df9</t>
        </is>
      </c>
      <c r="B1901" t="inlineStr">
        <is>
          <t>A-6f50ae</t>
        </is>
      </c>
      <c r="C1901" s="40" t="n">
        <v>45387</v>
      </c>
      <c r="D1901" s="40" t="n"/>
      <c r="E1901" t="n">
        <v>270</v>
      </c>
      <c r="F1901" t="n">
        <v>0</v>
      </c>
      <c r="G1901" t="inlineStr">
        <is>
          <t>Até 2024-S1</t>
        </is>
      </c>
      <c r="H1901" t="inlineStr">
        <is>
          <t>Sim</t>
        </is>
      </c>
      <c r="I1901" t="n">
        <v>0</v>
      </c>
      <c r="J1901" s="41" t="n"/>
      <c r="L1901" t="inlineStr"/>
      <c r="M1901" t="inlineStr">
        <is>
          <t>Pro</t>
        </is>
      </c>
      <c r="N1901" t="inlineStr">
        <is>
          <t>monthly</t>
        </is>
      </c>
      <c r="O1901" t="inlineStr">
        <is>
          <t>Trial</t>
        </is>
      </c>
      <c r="P1901" t="inlineStr">
        <is>
          <t>Sim</t>
        </is>
      </c>
      <c r="Q1901" t="inlineStr">
        <is>
          <t>Não</t>
        </is>
      </c>
      <c r="R1901" t="inlineStr">
        <is>
          <t>Não</t>
        </is>
      </c>
      <c r="S1901" t="inlineStr">
        <is>
          <t>16–40</t>
        </is>
      </c>
      <c r="T1901" t="inlineStr">
        <is>
          <t>181–365 dias</t>
        </is>
      </c>
      <c r="U1901" t="inlineStr">
        <is>
          <t>FinTech</t>
        </is>
      </c>
      <c r="V1901" t="inlineStr">
        <is>
          <t>US</t>
        </is>
      </c>
      <c r="W1901" t="inlineStr">
        <is>
          <t>partner</t>
        </is>
      </c>
    </row>
    <row r="1902">
      <c r="A1902" t="inlineStr">
        <is>
          <t>S-abddce</t>
        </is>
      </c>
      <c r="B1902" t="inlineStr">
        <is>
          <t>A-7d514c</t>
        </is>
      </c>
      <c r="C1902" s="40" t="n">
        <v>45474</v>
      </c>
      <c r="D1902" s="40" t="n">
        <v>45608</v>
      </c>
      <c r="E1902" t="n">
        <v>134</v>
      </c>
      <c r="F1902" t="n">
        <v>8557</v>
      </c>
      <c r="G1902" t="inlineStr">
        <is>
          <t>2024-S2</t>
        </is>
      </c>
      <c r="H1902" t="inlineStr">
        <is>
          <t>Sim</t>
        </is>
      </c>
      <c r="I1902" t="n">
        <v>0</v>
      </c>
      <c r="J1902" s="41" t="n">
        <v>45597</v>
      </c>
      <c r="K1902" t="n">
        <v>12</v>
      </c>
      <c r="L1902" t="inlineStr">
        <is>
          <t>Não</t>
        </is>
      </c>
      <c r="M1902" t="inlineStr">
        <is>
          <t>Enterprise</t>
        </is>
      </c>
      <c r="N1902" t="inlineStr">
        <is>
          <t>monthly</t>
        </is>
      </c>
      <c r="O1902" t="inlineStr">
        <is>
          <t>Pago</t>
        </is>
      </c>
      <c r="P1902" t="inlineStr">
        <is>
          <t>Sim</t>
        </is>
      </c>
      <c r="Q1902" t="inlineStr">
        <is>
          <t>Não</t>
        </is>
      </c>
      <c r="R1902" t="inlineStr">
        <is>
          <t>Não</t>
        </is>
      </c>
      <c r="S1902" t="inlineStr">
        <is>
          <t>41+</t>
        </is>
      </c>
      <c r="T1902" t="inlineStr">
        <is>
          <t>91–180 dias</t>
        </is>
      </c>
      <c r="U1902" t="inlineStr">
        <is>
          <t>HealthTech</t>
        </is>
      </c>
      <c r="V1902" t="inlineStr">
        <is>
          <t>DE</t>
        </is>
      </c>
      <c r="W1902" t="inlineStr">
        <is>
          <t>organic</t>
        </is>
      </c>
    </row>
    <row r="1903">
      <c r="A1903" t="inlineStr">
        <is>
          <t>S-5d0af1</t>
        </is>
      </c>
      <c r="B1903" t="inlineStr">
        <is>
          <t>A-977ca0</t>
        </is>
      </c>
      <c r="C1903" s="40" t="n">
        <v>45035</v>
      </c>
      <c r="D1903" s="40" t="n"/>
      <c r="E1903" t="n">
        <v>622</v>
      </c>
      <c r="F1903" t="n">
        <v>833</v>
      </c>
      <c r="G1903" t="inlineStr">
        <is>
          <t>Até 2024-S1</t>
        </is>
      </c>
      <c r="H1903" t="inlineStr">
        <is>
          <t>Sim</t>
        </is>
      </c>
      <c r="I1903" t="n">
        <v>0</v>
      </c>
      <c r="J1903" s="41" t="n"/>
      <c r="L1903" t="inlineStr"/>
      <c r="M1903" t="inlineStr">
        <is>
          <t>Pro</t>
        </is>
      </c>
      <c r="N1903" t="inlineStr">
        <is>
          <t>monthly</t>
        </is>
      </c>
      <c r="O1903" t="inlineStr">
        <is>
          <t>Pago</t>
        </is>
      </c>
      <c r="P1903" t="inlineStr">
        <is>
          <t>Não</t>
        </is>
      </c>
      <c r="Q1903" t="inlineStr">
        <is>
          <t>Não</t>
        </is>
      </c>
      <c r="R1903" t="inlineStr">
        <is>
          <t>Não</t>
        </is>
      </c>
      <c r="S1903" t="inlineStr">
        <is>
          <t>16–40</t>
        </is>
      </c>
      <c r="T1903" t="inlineStr">
        <is>
          <t>31–90 dias</t>
        </is>
      </c>
      <c r="U1903" t="inlineStr">
        <is>
          <t>HealthTech</t>
        </is>
      </c>
      <c r="V1903" t="inlineStr">
        <is>
          <t>IN</t>
        </is>
      </c>
      <c r="W1903" t="inlineStr">
        <is>
          <t>partner</t>
        </is>
      </c>
    </row>
    <row r="1904">
      <c r="A1904" t="inlineStr">
        <is>
          <t>S-a2d132</t>
        </is>
      </c>
      <c r="B1904" t="inlineStr">
        <is>
          <t>A-66224b</t>
        </is>
      </c>
      <c r="C1904" s="40" t="n">
        <v>45624</v>
      </c>
      <c r="D1904" s="40" t="n"/>
      <c r="E1904" t="n">
        <v>33</v>
      </c>
      <c r="F1904" t="n">
        <v>0</v>
      </c>
      <c r="G1904" t="inlineStr">
        <is>
          <t>2024-S2</t>
        </is>
      </c>
      <c r="H1904" t="inlineStr">
        <is>
          <t>Sim</t>
        </is>
      </c>
      <c r="I1904" t="n">
        <v>0</v>
      </c>
      <c r="J1904" s="41" t="n"/>
      <c r="L1904" t="inlineStr"/>
      <c r="M1904" t="inlineStr">
        <is>
          <t>Pro</t>
        </is>
      </c>
      <c r="N1904" t="inlineStr">
        <is>
          <t>annual</t>
        </is>
      </c>
      <c r="O1904" t="inlineStr">
        <is>
          <t>Trial</t>
        </is>
      </c>
      <c r="P1904" t="inlineStr">
        <is>
          <t>Sim</t>
        </is>
      </c>
      <c r="Q1904" t="inlineStr">
        <is>
          <t>Não</t>
        </is>
      </c>
      <c r="R1904" t="inlineStr">
        <is>
          <t>Não</t>
        </is>
      </c>
      <c r="S1904" t="inlineStr">
        <is>
          <t>41+</t>
        </is>
      </c>
      <c r="T1904" t="inlineStr">
        <is>
          <t>31–90 dias</t>
        </is>
      </c>
      <c r="U1904" t="inlineStr">
        <is>
          <t>HealthTech</t>
        </is>
      </c>
      <c r="V1904" t="inlineStr">
        <is>
          <t>US</t>
        </is>
      </c>
      <c r="W1904" t="inlineStr">
        <is>
          <t>other</t>
        </is>
      </c>
    </row>
    <row r="1905">
      <c r="A1905" t="inlineStr">
        <is>
          <t>S-a610f6</t>
        </is>
      </c>
      <c r="B1905" t="inlineStr">
        <is>
          <t>A-98a59a</t>
        </is>
      </c>
      <c r="C1905" s="40" t="n">
        <v>45255</v>
      </c>
      <c r="D1905" s="40" t="n"/>
      <c r="E1905" t="n">
        <v>402</v>
      </c>
      <c r="F1905" t="n">
        <v>1064</v>
      </c>
      <c r="G1905" t="inlineStr">
        <is>
          <t>Até 2024-S1</t>
        </is>
      </c>
      <c r="H1905" t="inlineStr">
        <is>
          <t>Sim</t>
        </is>
      </c>
      <c r="I1905" t="n">
        <v>0</v>
      </c>
      <c r="J1905" s="41" t="n"/>
      <c r="L1905" t="inlineStr"/>
      <c r="M1905" t="inlineStr">
        <is>
          <t>Basic</t>
        </is>
      </c>
      <c r="N1905" t="inlineStr">
        <is>
          <t>annual</t>
        </is>
      </c>
      <c r="O1905" t="inlineStr">
        <is>
          <t>Pago</t>
        </is>
      </c>
      <c r="P1905" t="inlineStr">
        <is>
          <t>Não</t>
        </is>
      </c>
      <c r="Q1905" t="inlineStr">
        <is>
          <t>Não</t>
        </is>
      </c>
      <c r="R1905" t="inlineStr">
        <is>
          <t>Não</t>
        </is>
      </c>
      <c r="S1905" t="inlineStr">
        <is>
          <t>41+</t>
        </is>
      </c>
      <c r="T1905" t="inlineStr">
        <is>
          <t>91–180 dias</t>
        </is>
      </c>
      <c r="U1905" t="inlineStr">
        <is>
          <t>FinTech</t>
        </is>
      </c>
      <c r="V1905" t="inlineStr">
        <is>
          <t>UK</t>
        </is>
      </c>
      <c r="W1905" t="inlineStr">
        <is>
          <t>partner</t>
        </is>
      </c>
    </row>
    <row r="1906">
      <c r="A1906" t="inlineStr">
        <is>
          <t>S-60890c</t>
        </is>
      </c>
      <c r="B1906" t="inlineStr">
        <is>
          <t>A-ff3c73</t>
        </is>
      </c>
      <c r="C1906" s="40" t="n">
        <v>45022</v>
      </c>
      <c r="D1906" s="40" t="n"/>
      <c r="E1906" t="n">
        <v>635</v>
      </c>
      <c r="F1906" t="n">
        <v>1029</v>
      </c>
      <c r="G1906" t="inlineStr">
        <is>
          <t>Até 2024-S1</t>
        </is>
      </c>
      <c r="H1906" t="inlineStr">
        <is>
          <t>Sim</t>
        </is>
      </c>
      <c r="I1906" t="n">
        <v>0</v>
      </c>
      <c r="J1906" s="41" t="n"/>
      <c r="L1906" t="inlineStr"/>
      <c r="M1906" t="inlineStr">
        <is>
          <t>Pro</t>
        </is>
      </c>
      <c r="N1906" t="inlineStr">
        <is>
          <t>monthly</t>
        </is>
      </c>
      <c r="O1906" t="inlineStr">
        <is>
          <t>Pago</t>
        </is>
      </c>
      <c r="P1906" t="inlineStr">
        <is>
          <t>Não</t>
        </is>
      </c>
      <c r="Q1906" t="inlineStr">
        <is>
          <t>Não</t>
        </is>
      </c>
      <c r="R1906" t="inlineStr">
        <is>
          <t>Não</t>
        </is>
      </c>
      <c r="S1906" t="inlineStr">
        <is>
          <t>16–40</t>
        </is>
      </c>
      <c r="T1906" t="inlineStr">
        <is>
          <t>31–90 dias</t>
        </is>
      </c>
      <c r="U1906" t="inlineStr">
        <is>
          <t>HealthTech</t>
        </is>
      </c>
      <c r="V1906" t="inlineStr">
        <is>
          <t>AU</t>
        </is>
      </c>
      <c r="W1906" t="inlineStr">
        <is>
          <t>other</t>
        </is>
      </c>
    </row>
    <row r="1907">
      <c r="A1907" t="inlineStr">
        <is>
          <t>S-be53ea</t>
        </is>
      </c>
      <c r="B1907" t="inlineStr">
        <is>
          <t>A-526d93</t>
        </is>
      </c>
      <c r="C1907" s="40" t="n">
        <v>45501</v>
      </c>
      <c r="D1907" s="40" t="n"/>
      <c r="E1907" t="n">
        <v>156</v>
      </c>
      <c r="F1907" t="n">
        <v>2107</v>
      </c>
      <c r="G1907" t="inlineStr">
        <is>
          <t>2024-S2</t>
        </is>
      </c>
      <c r="H1907" t="inlineStr">
        <is>
          <t>Sim</t>
        </is>
      </c>
      <c r="I1907" t="n">
        <v>0</v>
      </c>
      <c r="J1907" s="41" t="n"/>
      <c r="L1907" t="inlineStr"/>
      <c r="M1907" t="inlineStr">
        <is>
          <t>Pro</t>
        </is>
      </c>
      <c r="N1907" t="inlineStr">
        <is>
          <t>annual</t>
        </is>
      </c>
      <c r="O1907" t="inlineStr">
        <is>
          <t>Pago</t>
        </is>
      </c>
      <c r="P1907" t="inlineStr">
        <is>
          <t>Sim</t>
        </is>
      </c>
      <c r="Q1907" t="inlineStr">
        <is>
          <t>Não</t>
        </is>
      </c>
      <c r="R1907" t="inlineStr">
        <is>
          <t>Não</t>
        </is>
      </c>
      <c r="S1907" t="inlineStr">
        <is>
          <t>41+</t>
        </is>
      </c>
      <c r="T1907" t="inlineStr">
        <is>
          <t>91–180 dias</t>
        </is>
      </c>
      <c r="U1907" t="inlineStr">
        <is>
          <t>HealthTech</t>
        </is>
      </c>
      <c r="V1907" t="inlineStr">
        <is>
          <t>FR</t>
        </is>
      </c>
      <c r="W1907" t="inlineStr">
        <is>
          <t>organic</t>
        </is>
      </c>
    </row>
    <row r="1908">
      <c r="A1908" t="inlineStr">
        <is>
          <t>S-710a78</t>
        </is>
      </c>
      <c r="B1908" t="inlineStr">
        <is>
          <t>A-f6b2fb</t>
        </is>
      </c>
      <c r="C1908" s="40" t="n">
        <v>45586</v>
      </c>
      <c r="D1908" s="40" t="n"/>
      <c r="E1908" t="n">
        <v>71</v>
      </c>
      <c r="F1908" t="n">
        <v>0</v>
      </c>
      <c r="G1908" t="inlineStr">
        <is>
          <t>2024-S2</t>
        </is>
      </c>
      <c r="H1908" t="inlineStr">
        <is>
          <t>Sim</t>
        </is>
      </c>
      <c r="I1908" t="n">
        <v>0</v>
      </c>
      <c r="J1908" s="41" t="n"/>
      <c r="L1908" t="inlineStr"/>
      <c r="M1908" t="inlineStr">
        <is>
          <t>Enterprise</t>
        </is>
      </c>
      <c r="N1908" t="inlineStr">
        <is>
          <t>annual</t>
        </is>
      </c>
      <c r="O1908" t="inlineStr">
        <is>
          <t>Trial</t>
        </is>
      </c>
      <c r="P1908" t="inlineStr">
        <is>
          <t>Sim</t>
        </is>
      </c>
      <c r="Q1908" t="inlineStr">
        <is>
          <t>Não</t>
        </is>
      </c>
      <c r="R1908" t="inlineStr">
        <is>
          <t>Não</t>
        </is>
      </c>
      <c r="S1908" t="inlineStr">
        <is>
          <t>16–40</t>
        </is>
      </c>
      <c r="T1908" t="inlineStr">
        <is>
          <t>181–365 dias</t>
        </is>
      </c>
      <c r="U1908" t="inlineStr">
        <is>
          <t>DevTools</t>
        </is>
      </c>
      <c r="V1908" t="inlineStr">
        <is>
          <t>AU</t>
        </is>
      </c>
      <c r="W1908" t="inlineStr">
        <is>
          <t>event</t>
        </is>
      </c>
    </row>
    <row r="1909">
      <c r="A1909" t="inlineStr">
        <is>
          <t>S-9bd0ec</t>
        </is>
      </c>
      <c r="B1909" t="inlineStr">
        <is>
          <t>A-fe79a5</t>
        </is>
      </c>
      <c r="C1909" s="40" t="n">
        <v>45652</v>
      </c>
      <c r="D1909" s="40" t="n"/>
      <c r="E1909" t="n">
        <v>5</v>
      </c>
      <c r="F1909" t="n">
        <v>1791</v>
      </c>
      <c r="G1909" t="inlineStr">
        <is>
          <t>2024-S2</t>
        </is>
      </c>
      <c r="H1909" t="inlineStr">
        <is>
          <t>Não</t>
        </is>
      </c>
      <c r="I1909" t="n">
        <v>0</v>
      </c>
      <c r="J1909" s="41" t="n"/>
      <c r="L1909" t="inlineStr"/>
      <c r="M1909" t="inlineStr">
        <is>
          <t>Enterprise</t>
        </is>
      </c>
      <c r="N1909" t="inlineStr">
        <is>
          <t>annual</t>
        </is>
      </c>
      <c r="O1909" t="inlineStr">
        <is>
          <t>Pago</t>
        </is>
      </c>
      <c r="P1909" t="inlineStr">
        <is>
          <t>Sim</t>
        </is>
      </c>
      <c r="Q1909" t="inlineStr">
        <is>
          <t>Não</t>
        </is>
      </c>
      <c r="R1909" t="inlineStr">
        <is>
          <t>Não</t>
        </is>
      </c>
      <c r="S1909" t="inlineStr">
        <is>
          <t>6–15</t>
        </is>
      </c>
      <c r="T1909" t="inlineStr">
        <is>
          <t>181–365 dias</t>
        </is>
      </c>
      <c r="U1909" t="inlineStr">
        <is>
          <t>HealthTech</t>
        </is>
      </c>
      <c r="V1909" t="inlineStr">
        <is>
          <t>IN</t>
        </is>
      </c>
      <c r="W1909" t="inlineStr">
        <is>
          <t>ads</t>
        </is>
      </c>
    </row>
    <row r="1910">
      <c r="A1910" t="inlineStr">
        <is>
          <t>S-f36088</t>
        </is>
      </c>
      <c r="B1910" t="inlineStr">
        <is>
          <t>A-8adedc</t>
        </is>
      </c>
      <c r="C1910" s="40" t="n">
        <v>45436</v>
      </c>
      <c r="D1910" s="40" t="n"/>
      <c r="E1910" t="n">
        <v>221</v>
      </c>
      <c r="F1910" t="n">
        <v>0</v>
      </c>
      <c r="G1910" t="inlineStr">
        <is>
          <t>Até 2024-S1</t>
        </is>
      </c>
      <c r="H1910" t="inlineStr">
        <is>
          <t>Sim</t>
        </is>
      </c>
      <c r="I1910" t="n">
        <v>0</v>
      </c>
      <c r="J1910" s="41" t="n"/>
      <c r="L1910" t="inlineStr"/>
      <c r="M1910" t="inlineStr">
        <is>
          <t>Enterprise</t>
        </is>
      </c>
      <c r="N1910" t="inlineStr">
        <is>
          <t>annual</t>
        </is>
      </c>
      <c r="O1910" t="inlineStr">
        <is>
          <t>Trial</t>
        </is>
      </c>
      <c r="P1910" t="inlineStr">
        <is>
          <t>Sim</t>
        </is>
      </c>
      <c r="Q1910" t="inlineStr">
        <is>
          <t>Não</t>
        </is>
      </c>
      <c r="R1910" t="inlineStr">
        <is>
          <t>Não</t>
        </is>
      </c>
      <c r="S1910" t="inlineStr">
        <is>
          <t>41+</t>
        </is>
      </c>
      <c r="T1910" t="inlineStr">
        <is>
          <t>91–180 dias</t>
        </is>
      </c>
      <c r="U1910" t="inlineStr">
        <is>
          <t>EdTech</t>
        </is>
      </c>
      <c r="V1910" t="inlineStr">
        <is>
          <t>US</t>
        </is>
      </c>
      <c r="W1910" t="inlineStr">
        <is>
          <t>event</t>
        </is>
      </c>
    </row>
    <row r="1911">
      <c r="A1911" t="inlineStr">
        <is>
          <t>S-a55d16</t>
        </is>
      </c>
      <c r="B1911" t="inlineStr">
        <is>
          <t>A-7da956</t>
        </is>
      </c>
      <c r="C1911" s="40" t="n">
        <v>45496</v>
      </c>
      <c r="D1911" s="40" t="n"/>
      <c r="E1911" t="n">
        <v>161</v>
      </c>
      <c r="F1911" t="n">
        <v>247</v>
      </c>
      <c r="G1911" t="inlineStr">
        <is>
          <t>2024-S2</t>
        </is>
      </c>
      <c r="H1911" t="inlineStr">
        <is>
          <t>Sim</t>
        </is>
      </c>
      <c r="I1911" t="n">
        <v>0</v>
      </c>
      <c r="J1911" s="41" t="n"/>
      <c r="L1911" t="inlineStr"/>
      <c r="M1911" t="inlineStr">
        <is>
          <t>Basic</t>
        </is>
      </c>
      <c r="N1911" t="inlineStr">
        <is>
          <t>monthly</t>
        </is>
      </c>
      <c r="O1911" t="inlineStr">
        <is>
          <t>Pago</t>
        </is>
      </c>
      <c r="P1911" t="inlineStr">
        <is>
          <t>Não</t>
        </is>
      </c>
      <c r="Q1911" t="inlineStr">
        <is>
          <t>Não</t>
        </is>
      </c>
      <c r="R1911" t="inlineStr">
        <is>
          <t>Não</t>
        </is>
      </c>
      <c r="S1911" t="inlineStr">
        <is>
          <t>6–15</t>
        </is>
      </c>
      <c r="T1911" t="inlineStr">
        <is>
          <t>31–90 dias</t>
        </is>
      </c>
      <c r="U1911" t="inlineStr">
        <is>
          <t>Cybersecurity</t>
        </is>
      </c>
      <c r="V1911" t="inlineStr">
        <is>
          <t>US</t>
        </is>
      </c>
      <c r="W1911" t="inlineStr">
        <is>
          <t>event</t>
        </is>
      </c>
    </row>
    <row r="1912">
      <c r="A1912" t="inlineStr">
        <is>
          <t>S-7f94c2</t>
        </is>
      </c>
      <c r="B1912" t="inlineStr">
        <is>
          <t>A-9bfc9f</t>
        </is>
      </c>
      <c r="C1912" s="40" t="n">
        <v>45215</v>
      </c>
      <c r="D1912" s="40" t="n"/>
      <c r="E1912" t="n">
        <v>442</v>
      </c>
      <c r="F1912" t="n">
        <v>0</v>
      </c>
      <c r="G1912" t="inlineStr">
        <is>
          <t>Até 2024-S1</t>
        </is>
      </c>
      <c r="H1912" t="inlineStr">
        <is>
          <t>Sim</t>
        </is>
      </c>
      <c r="I1912" t="n">
        <v>0</v>
      </c>
      <c r="J1912" s="41" t="n"/>
      <c r="L1912" t="inlineStr"/>
      <c r="M1912" t="inlineStr">
        <is>
          <t>Pro</t>
        </is>
      </c>
      <c r="N1912" t="inlineStr">
        <is>
          <t>monthly</t>
        </is>
      </c>
      <c r="O1912" t="inlineStr">
        <is>
          <t>Trial</t>
        </is>
      </c>
      <c r="P1912" t="inlineStr">
        <is>
          <t>Sim</t>
        </is>
      </c>
      <c r="Q1912" t="inlineStr">
        <is>
          <t>Não</t>
        </is>
      </c>
      <c r="R1912" t="inlineStr">
        <is>
          <t>Não</t>
        </is>
      </c>
      <c r="S1912" t="inlineStr">
        <is>
          <t>41+</t>
        </is>
      </c>
      <c r="T1912" t="inlineStr">
        <is>
          <t>31–90 dias</t>
        </is>
      </c>
      <c r="U1912" t="inlineStr">
        <is>
          <t>DevTools</t>
        </is>
      </c>
      <c r="V1912" t="inlineStr">
        <is>
          <t>CA</t>
        </is>
      </c>
      <c r="W1912" t="inlineStr">
        <is>
          <t>ads</t>
        </is>
      </c>
    </row>
    <row r="1913">
      <c r="A1913" t="inlineStr">
        <is>
          <t>S-bff4f8</t>
        </is>
      </c>
      <c r="B1913" t="inlineStr">
        <is>
          <t>A-b07346</t>
        </is>
      </c>
      <c r="C1913" s="40" t="n">
        <v>45617</v>
      </c>
      <c r="D1913" s="40" t="n"/>
      <c r="E1913" t="n">
        <v>40</v>
      </c>
      <c r="F1913" t="n">
        <v>10149</v>
      </c>
      <c r="G1913" t="inlineStr">
        <is>
          <t>2024-S2</t>
        </is>
      </c>
      <c r="H1913" t="inlineStr">
        <is>
          <t>Sim</t>
        </is>
      </c>
      <c r="I1913" t="n">
        <v>0</v>
      </c>
      <c r="J1913" s="41" t="n"/>
      <c r="L1913" t="inlineStr"/>
      <c r="M1913" t="inlineStr">
        <is>
          <t>Enterprise</t>
        </is>
      </c>
      <c r="N1913" t="inlineStr">
        <is>
          <t>annual</t>
        </is>
      </c>
      <c r="O1913" t="inlineStr">
        <is>
          <t>Pago</t>
        </is>
      </c>
      <c r="P1913" t="inlineStr">
        <is>
          <t>Não</t>
        </is>
      </c>
      <c r="Q1913" t="inlineStr">
        <is>
          <t>Não</t>
        </is>
      </c>
      <c r="R1913" t="inlineStr">
        <is>
          <t>Não</t>
        </is>
      </c>
      <c r="S1913" t="inlineStr">
        <is>
          <t>41+</t>
        </is>
      </c>
      <c r="T1913" t="inlineStr">
        <is>
          <t>31–90 dias</t>
        </is>
      </c>
      <c r="U1913" t="inlineStr">
        <is>
          <t>HealthTech</t>
        </is>
      </c>
      <c r="V1913" t="inlineStr">
        <is>
          <t>US</t>
        </is>
      </c>
      <c r="W1913" t="inlineStr">
        <is>
          <t>partner</t>
        </is>
      </c>
    </row>
    <row r="1914">
      <c r="A1914" t="inlineStr">
        <is>
          <t>S-07a006</t>
        </is>
      </c>
      <c r="B1914" t="inlineStr">
        <is>
          <t>A-40906c</t>
        </is>
      </c>
      <c r="C1914" s="40" t="n">
        <v>45614</v>
      </c>
      <c r="D1914" s="40" t="n"/>
      <c r="E1914" t="n">
        <v>43</v>
      </c>
      <c r="F1914" t="n">
        <v>18308</v>
      </c>
      <c r="G1914" t="inlineStr">
        <is>
          <t>2024-S2</t>
        </is>
      </c>
      <c r="H1914" t="inlineStr">
        <is>
          <t>Sim</t>
        </is>
      </c>
      <c r="I1914" t="n">
        <v>0</v>
      </c>
      <c r="J1914" s="41" t="n"/>
      <c r="L1914" t="inlineStr"/>
      <c r="M1914" t="inlineStr">
        <is>
          <t>Enterprise</t>
        </is>
      </c>
      <c r="N1914" t="inlineStr">
        <is>
          <t>monthly</t>
        </is>
      </c>
      <c r="O1914" t="inlineStr">
        <is>
          <t>Pago</t>
        </is>
      </c>
      <c r="P1914" t="inlineStr">
        <is>
          <t>Sim</t>
        </is>
      </c>
      <c r="Q1914" t="inlineStr">
        <is>
          <t>Não</t>
        </is>
      </c>
      <c r="R1914" t="inlineStr">
        <is>
          <t>Não</t>
        </is>
      </c>
      <c r="S1914" t="inlineStr">
        <is>
          <t>41+</t>
        </is>
      </c>
      <c r="T1914" t="inlineStr">
        <is>
          <t>181–365 dias</t>
        </is>
      </c>
      <c r="U1914" t="inlineStr">
        <is>
          <t>EdTech</t>
        </is>
      </c>
      <c r="V1914" t="inlineStr">
        <is>
          <t>US</t>
        </is>
      </c>
      <c r="W1914" t="inlineStr">
        <is>
          <t>ads</t>
        </is>
      </c>
    </row>
    <row r="1915">
      <c r="A1915" t="inlineStr">
        <is>
          <t>S-35a9b6</t>
        </is>
      </c>
      <c r="B1915" t="inlineStr">
        <is>
          <t>A-c16cf7</t>
        </is>
      </c>
      <c r="C1915" s="40" t="n">
        <v>45592</v>
      </c>
      <c r="D1915" s="40" t="n"/>
      <c r="E1915" t="n">
        <v>65</v>
      </c>
      <c r="F1915" t="n">
        <v>637</v>
      </c>
      <c r="G1915" t="inlineStr">
        <is>
          <t>2024-S2</t>
        </is>
      </c>
      <c r="H1915" t="inlineStr">
        <is>
          <t>Sim</t>
        </is>
      </c>
      <c r="I1915" t="n">
        <v>0</v>
      </c>
      <c r="J1915" s="41" t="n"/>
      <c r="L1915" t="inlineStr"/>
      <c r="M1915" t="inlineStr">
        <is>
          <t>Pro</t>
        </is>
      </c>
      <c r="N1915" t="inlineStr">
        <is>
          <t>annual</t>
        </is>
      </c>
      <c r="O1915" t="inlineStr">
        <is>
          <t>Pago</t>
        </is>
      </c>
      <c r="P1915" t="inlineStr">
        <is>
          <t>Não</t>
        </is>
      </c>
      <c r="Q1915" t="inlineStr">
        <is>
          <t>Não</t>
        </is>
      </c>
      <c r="R1915" t="inlineStr">
        <is>
          <t>Não</t>
        </is>
      </c>
      <c r="S1915" t="inlineStr">
        <is>
          <t>6–15</t>
        </is>
      </c>
      <c r="T1915" t="inlineStr">
        <is>
          <t>Conta nova (≤ 30 dias)</t>
        </is>
      </c>
      <c r="U1915" t="inlineStr">
        <is>
          <t>EdTech</t>
        </is>
      </c>
      <c r="V1915" t="inlineStr">
        <is>
          <t>US</t>
        </is>
      </c>
      <c r="W1915" t="inlineStr">
        <is>
          <t>event</t>
        </is>
      </c>
    </row>
    <row r="1916">
      <c r="A1916" t="inlineStr">
        <is>
          <t>S-c7190f</t>
        </is>
      </c>
      <c r="B1916" t="inlineStr">
        <is>
          <t>A-56962b</t>
        </is>
      </c>
      <c r="C1916" s="40" t="n">
        <v>45543</v>
      </c>
      <c r="D1916" s="40" t="n"/>
      <c r="E1916" t="n">
        <v>114</v>
      </c>
      <c r="F1916" t="n">
        <v>7987</v>
      </c>
      <c r="G1916" t="inlineStr">
        <is>
          <t>2024-S2</t>
        </is>
      </c>
      <c r="H1916" t="inlineStr">
        <is>
          <t>Sim</t>
        </is>
      </c>
      <c r="I1916" t="n">
        <v>0</v>
      </c>
      <c r="J1916" s="41" t="n"/>
      <c r="L1916" t="inlineStr"/>
      <c r="M1916" t="inlineStr">
        <is>
          <t>Pro</t>
        </is>
      </c>
      <c r="N1916" t="inlineStr">
        <is>
          <t>monthly</t>
        </is>
      </c>
      <c r="O1916" t="inlineStr">
        <is>
          <t>Pago</t>
        </is>
      </c>
      <c r="P1916" t="inlineStr">
        <is>
          <t>Sim</t>
        </is>
      </c>
      <c r="Q1916" t="inlineStr">
        <is>
          <t>Sim</t>
        </is>
      </c>
      <c r="R1916" t="inlineStr">
        <is>
          <t>Não</t>
        </is>
      </c>
      <c r="S1916" t="inlineStr">
        <is>
          <t>41+</t>
        </is>
      </c>
      <c r="T1916" t="inlineStr">
        <is>
          <t>91–180 dias</t>
        </is>
      </c>
      <c r="U1916" t="inlineStr">
        <is>
          <t>EdTech</t>
        </is>
      </c>
      <c r="V1916" t="inlineStr">
        <is>
          <t>UK</t>
        </is>
      </c>
      <c r="W1916" t="inlineStr">
        <is>
          <t>partner</t>
        </is>
      </c>
    </row>
    <row r="1917">
      <c r="A1917" t="inlineStr">
        <is>
          <t>S-7dab19</t>
        </is>
      </c>
      <c r="B1917" t="inlineStr">
        <is>
          <t>A-de58ca</t>
        </is>
      </c>
      <c r="C1917" s="40" t="n">
        <v>45284</v>
      </c>
      <c r="D1917" s="40" t="n">
        <v>45600</v>
      </c>
      <c r="E1917" t="n">
        <v>316</v>
      </c>
      <c r="F1917" t="n">
        <v>893</v>
      </c>
      <c r="G1917" t="inlineStr">
        <is>
          <t>Até 2024-S1</t>
        </is>
      </c>
      <c r="H1917" t="inlineStr">
        <is>
          <t>Sim</t>
        </is>
      </c>
      <c r="I1917" t="n">
        <v>0</v>
      </c>
      <c r="J1917" s="41" t="n">
        <v>45597</v>
      </c>
      <c r="K1917" t="n">
        <v>4</v>
      </c>
      <c r="L1917" t="inlineStr">
        <is>
          <t>Não</t>
        </is>
      </c>
      <c r="M1917" t="inlineStr">
        <is>
          <t>Basic</t>
        </is>
      </c>
      <c r="N1917" t="inlineStr">
        <is>
          <t>annual</t>
        </is>
      </c>
      <c r="O1917" t="inlineStr">
        <is>
          <t>Pago</t>
        </is>
      </c>
      <c r="P1917" t="inlineStr">
        <is>
          <t>Não</t>
        </is>
      </c>
      <c r="Q1917" t="inlineStr">
        <is>
          <t>Não</t>
        </is>
      </c>
      <c r="R1917" t="inlineStr">
        <is>
          <t>Não</t>
        </is>
      </c>
      <c r="S1917" t="inlineStr">
        <is>
          <t>41+</t>
        </is>
      </c>
      <c r="T1917" t="inlineStr">
        <is>
          <t>181–365 dias</t>
        </is>
      </c>
      <c r="U1917" t="inlineStr">
        <is>
          <t>HealthTech</t>
        </is>
      </c>
      <c r="V1917" t="inlineStr">
        <is>
          <t>DE</t>
        </is>
      </c>
      <c r="W1917" t="inlineStr">
        <is>
          <t>organic</t>
        </is>
      </c>
    </row>
    <row r="1918">
      <c r="A1918" t="inlineStr">
        <is>
          <t>S-a7ce33</t>
        </is>
      </c>
      <c r="B1918" t="inlineStr">
        <is>
          <t>A-e89151</t>
        </is>
      </c>
      <c r="C1918" s="40" t="n">
        <v>45379</v>
      </c>
      <c r="D1918" s="40" t="n"/>
      <c r="E1918" t="n">
        <v>278</v>
      </c>
      <c r="F1918" t="n">
        <v>4577</v>
      </c>
      <c r="G1918" t="inlineStr">
        <is>
          <t>Até 2024-S1</t>
        </is>
      </c>
      <c r="H1918" t="inlineStr">
        <is>
          <t>Sim</t>
        </is>
      </c>
      <c r="I1918" t="n">
        <v>0</v>
      </c>
      <c r="J1918" s="41" t="n"/>
      <c r="L1918" t="inlineStr"/>
      <c r="M1918" t="inlineStr">
        <is>
          <t>Enterprise</t>
        </is>
      </c>
      <c r="N1918" t="inlineStr">
        <is>
          <t>monthly</t>
        </is>
      </c>
      <c r="O1918" t="inlineStr">
        <is>
          <t>Pago</t>
        </is>
      </c>
      <c r="P1918" t="inlineStr">
        <is>
          <t>Sim</t>
        </is>
      </c>
      <c r="Q1918" t="inlineStr">
        <is>
          <t>Sim</t>
        </is>
      </c>
      <c r="R1918" t="inlineStr">
        <is>
          <t>Não</t>
        </is>
      </c>
      <c r="S1918" t="inlineStr">
        <is>
          <t>16–40</t>
        </is>
      </c>
      <c r="T1918" t="inlineStr">
        <is>
          <t>181–365 dias</t>
        </is>
      </c>
      <c r="U1918" t="inlineStr">
        <is>
          <t>FinTech</t>
        </is>
      </c>
      <c r="V1918" t="inlineStr">
        <is>
          <t>UK</t>
        </is>
      </c>
      <c r="W1918" t="inlineStr">
        <is>
          <t>organic</t>
        </is>
      </c>
    </row>
    <row r="1919">
      <c r="A1919" t="inlineStr">
        <is>
          <t>S-ddf5ff</t>
        </is>
      </c>
      <c r="B1919" t="inlineStr">
        <is>
          <t>A-1f559b</t>
        </is>
      </c>
      <c r="C1919" s="40" t="n">
        <v>45464</v>
      </c>
      <c r="D1919" s="40" t="n">
        <v>45564</v>
      </c>
      <c r="E1919" t="n">
        <v>100</v>
      </c>
      <c r="F1919" t="n">
        <v>1102</v>
      </c>
      <c r="G1919" t="inlineStr">
        <is>
          <t>Até 2024-S1</t>
        </is>
      </c>
      <c r="H1919" t="inlineStr">
        <is>
          <t>Sim</t>
        </is>
      </c>
      <c r="I1919" t="n">
        <v>0</v>
      </c>
      <c r="J1919" s="41" t="n">
        <v>45536</v>
      </c>
      <c r="K1919" t="n">
        <v>29</v>
      </c>
      <c r="L1919" t="inlineStr">
        <is>
          <t>Sim</t>
        </is>
      </c>
      <c r="M1919" t="inlineStr">
        <is>
          <t>Basic</t>
        </is>
      </c>
      <c r="N1919" t="inlineStr">
        <is>
          <t>monthly</t>
        </is>
      </c>
      <c r="O1919" t="inlineStr">
        <is>
          <t>Pago</t>
        </is>
      </c>
      <c r="P1919" t="inlineStr">
        <is>
          <t>Não</t>
        </is>
      </c>
      <c r="Q1919" t="inlineStr">
        <is>
          <t>Não</t>
        </is>
      </c>
      <c r="R1919" t="inlineStr">
        <is>
          <t>Não</t>
        </is>
      </c>
      <c r="S1919" t="inlineStr">
        <is>
          <t>41+</t>
        </is>
      </c>
      <c r="T1919" t="inlineStr">
        <is>
          <t>181–365 dias</t>
        </is>
      </c>
      <c r="U1919" t="inlineStr">
        <is>
          <t>HealthTech</t>
        </is>
      </c>
      <c r="V1919" t="inlineStr">
        <is>
          <t>US</t>
        </is>
      </c>
      <c r="W1919" t="inlineStr">
        <is>
          <t>organic</t>
        </is>
      </c>
    </row>
    <row r="1920">
      <c r="A1920" t="inlineStr">
        <is>
          <t>S-b262a1</t>
        </is>
      </c>
      <c r="B1920" t="inlineStr">
        <is>
          <t>A-180abf</t>
        </is>
      </c>
      <c r="C1920" s="40" t="n">
        <v>45605</v>
      </c>
      <c r="D1920" s="40" t="n"/>
      <c r="E1920" t="n">
        <v>52</v>
      </c>
      <c r="F1920" t="n">
        <v>1216</v>
      </c>
      <c r="G1920" t="inlineStr">
        <is>
          <t>2024-S2</t>
        </is>
      </c>
      <c r="H1920" t="inlineStr">
        <is>
          <t>Sim</t>
        </is>
      </c>
      <c r="I1920" t="n">
        <v>0</v>
      </c>
      <c r="J1920" s="41" t="n"/>
      <c r="L1920" t="inlineStr"/>
      <c r="M1920" t="inlineStr">
        <is>
          <t>Basic</t>
        </is>
      </c>
      <c r="N1920" t="inlineStr">
        <is>
          <t>annual</t>
        </is>
      </c>
      <c r="O1920" t="inlineStr">
        <is>
          <t>Pago</t>
        </is>
      </c>
      <c r="P1920" t="inlineStr">
        <is>
          <t>Sim</t>
        </is>
      </c>
      <c r="Q1920" t="inlineStr">
        <is>
          <t>Não</t>
        </is>
      </c>
      <c r="R1920" t="inlineStr">
        <is>
          <t>Não</t>
        </is>
      </c>
      <c r="S1920" t="inlineStr">
        <is>
          <t>41+</t>
        </is>
      </c>
      <c r="T1920" t="inlineStr">
        <is>
          <t>Mais de 365 dias</t>
        </is>
      </c>
      <c r="U1920" t="inlineStr">
        <is>
          <t>DevTools</t>
        </is>
      </c>
      <c r="V1920" t="inlineStr">
        <is>
          <t>US</t>
        </is>
      </c>
      <c r="W1920" t="inlineStr">
        <is>
          <t>event</t>
        </is>
      </c>
    </row>
    <row r="1921">
      <c r="A1921" t="inlineStr">
        <is>
          <t>S-db37e1</t>
        </is>
      </c>
      <c r="B1921" t="inlineStr">
        <is>
          <t>A-4a267b</t>
        </is>
      </c>
      <c r="C1921" s="40" t="n">
        <v>45577</v>
      </c>
      <c r="D1921" s="40" t="n"/>
      <c r="E1921" t="n">
        <v>80</v>
      </c>
      <c r="F1921" t="n">
        <v>12537</v>
      </c>
      <c r="G1921" t="inlineStr">
        <is>
          <t>2024-S2</t>
        </is>
      </c>
      <c r="H1921" t="inlineStr">
        <is>
          <t>Sim</t>
        </is>
      </c>
      <c r="I1921" t="n">
        <v>0</v>
      </c>
      <c r="J1921" s="41" t="n"/>
      <c r="L1921" t="inlineStr"/>
      <c r="M1921" t="inlineStr">
        <is>
          <t>Enterprise</t>
        </is>
      </c>
      <c r="N1921" t="inlineStr">
        <is>
          <t>annual</t>
        </is>
      </c>
      <c r="O1921" t="inlineStr">
        <is>
          <t>Pago</t>
        </is>
      </c>
      <c r="P1921" t="inlineStr">
        <is>
          <t>Não</t>
        </is>
      </c>
      <c r="Q1921" t="inlineStr">
        <is>
          <t>Não</t>
        </is>
      </c>
      <c r="R1921" t="inlineStr">
        <is>
          <t>Não</t>
        </is>
      </c>
      <c r="S1921" t="inlineStr">
        <is>
          <t>41+</t>
        </is>
      </c>
      <c r="T1921" t="inlineStr">
        <is>
          <t>91–180 dias</t>
        </is>
      </c>
      <c r="U1921" t="inlineStr">
        <is>
          <t>FinTech</t>
        </is>
      </c>
      <c r="V1921" t="inlineStr">
        <is>
          <t>US</t>
        </is>
      </c>
      <c r="W1921" t="inlineStr">
        <is>
          <t>other</t>
        </is>
      </c>
    </row>
    <row r="1922">
      <c r="A1922" t="inlineStr">
        <is>
          <t>S-a67bb7</t>
        </is>
      </c>
      <c r="B1922" t="inlineStr">
        <is>
          <t>A-09316c</t>
        </is>
      </c>
      <c r="C1922" s="40" t="n">
        <v>45554</v>
      </c>
      <c r="D1922" s="40" t="n"/>
      <c r="E1922" t="n">
        <v>103</v>
      </c>
      <c r="F1922" t="n">
        <v>13930</v>
      </c>
      <c r="G1922" t="inlineStr">
        <is>
          <t>2024-S2</t>
        </is>
      </c>
      <c r="H1922" t="inlineStr">
        <is>
          <t>Sim</t>
        </is>
      </c>
      <c r="I1922" t="n">
        <v>0</v>
      </c>
      <c r="J1922" s="41" t="n"/>
      <c r="L1922" t="inlineStr"/>
      <c r="M1922" t="inlineStr">
        <is>
          <t>Enterprise</t>
        </is>
      </c>
      <c r="N1922" t="inlineStr">
        <is>
          <t>monthly</t>
        </is>
      </c>
      <c r="O1922" t="inlineStr">
        <is>
          <t>Pago</t>
        </is>
      </c>
      <c r="P1922" t="inlineStr">
        <is>
          <t>Sim</t>
        </is>
      </c>
      <c r="Q1922" t="inlineStr">
        <is>
          <t>Não</t>
        </is>
      </c>
      <c r="R1922" t="inlineStr">
        <is>
          <t>Não</t>
        </is>
      </c>
      <c r="S1922" t="inlineStr">
        <is>
          <t>41+</t>
        </is>
      </c>
      <c r="T1922" t="inlineStr">
        <is>
          <t>Conta nova (≤ 30 dias)</t>
        </is>
      </c>
      <c r="U1922" t="inlineStr">
        <is>
          <t>FinTech</t>
        </is>
      </c>
      <c r="V1922" t="inlineStr">
        <is>
          <t>AU</t>
        </is>
      </c>
      <c r="W1922" t="inlineStr">
        <is>
          <t>organic</t>
        </is>
      </c>
    </row>
    <row r="1923">
      <c r="A1923" t="inlineStr">
        <is>
          <t>S-2ec763</t>
        </is>
      </c>
      <c r="B1923" t="inlineStr">
        <is>
          <t>A-068fc6</t>
        </is>
      </c>
      <c r="C1923" s="40" t="n">
        <v>45629</v>
      </c>
      <c r="D1923" s="40" t="n"/>
      <c r="E1923" t="n">
        <v>28</v>
      </c>
      <c r="F1923" t="n">
        <v>1715</v>
      </c>
      <c r="G1923" t="inlineStr">
        <is>
          <t>2024-S2</t>
        </is>
      </c>
      <c r="H1923" t="inlineStr">
        <is>
          <t>Não</t>
        </is>
      </c>
      <c r="I1923" t="n">
        <v>0</v>
      </c>
      <c r="J1923" s="41" t="n"/>
      <c r="L1923" t="inlineStr"/>
      <c r="M1923" t="inlineStr">
        <is>
          <t>Pro</t>
        </is>
      </c>
      <c r="N1923" t="inlineStr">
        <is>
          <t>monthly</t>
        </is>
      </c>
      <c r="O1923" t="inlineStr">
        <is>
          <t>Pago</t>
        </is>
      </c>
      <c r="P1923" t="inlineStr">
        <is>
          <t>Sim</t>
        </is>
      </c>
      <c r="Q1923" t="inlineStr">
        <is>
          <t>Não</t>
        </is>
      </c>
      <c r="R1923" t="inlineStr">
        <is>
          <t>Não</t>
        </is>
      </c>
      <c r="S1923" t="inlineStr">
        <is>
          <t>16–40</t>
        </is>
      </c>
      <c r="T1923" t="inlineStr">
        <is>
          <t>Mais de 365 dias</t>
        </is>
      </c>
      <c r="U1923" t="inlineStr">
        <is>
          <t>EdTech</t>
        </is>
      </c>
      <c r="V1923" t="inlineStr">
        <is>
          <t>US</t>
        </is>
      </c>
      <c r="W1923" t="inlineStr">
        <is>
          <t>event</t>
        </is>
      </c>
    </row>
    <row r="1924">
      <c r="A1924" t="inlineStr">
        <is>
          <t>S-142456</t>
        </is>
      </c>
      <c r="B1924" t="inlineStr">
        <is>
          <t>A-22d9d2</t>
        </is>
      </c>
      <c r="C1924" s="40" t="n">
        <v>45412</v>
      </c>
      <c r="D1924" s="40" t="n">
        <v>45541</v>
      </c>
      <c r="E1924" t="n">
        <v>129</v>
      </c>
      <c r="F1924" t="n">
        <v>0</v>
      </c>
      <c r="G1924" t="inlineStr">
        <is>
          <t>Até 2024-S1</t>
        </is>
      </c>
      <c r="H1924" t="inlineStr">
        <is>
          <t>Sim</t>
        </is>
      </c>
      <c r="I1924" t="n">
        <v>0</v>
      </c>
      <c r="J1924" s="41" t="n">
        <v>45536</v>
      </c>
      <c r="K1924" t="n">
        <v>6</v>
      </c>
      <c r="L1924" t="inlineStr">
        <is>
          <t>Não</t>
        </is>
      </c>
      <c r="M1924" t="inlineStr">
        <is>
          <t>Basic</t>
        </is>
      </c>
      <c r="N1924" t="inlineStr">
        <is>
          <t>annual</t>
        </is>
      </c>
      <c r="O1924" t="inlineStr">
        <is>
          <t>Trial</t>
        </is>
      </c>
      <c r="P1924" t="inlineStr">
        <is>
          <t>Sim</t>
        </is>
      </c>
      <c r="Q1924" t="inlineStr">
        <is>
          <t>Não</t>
        </is>
      </c>
      <c r="R1924" t="inlineStr">
        <is>
          <t>Não</t>
        </is>
      </c>
      <c r="S1924" t="inlineStr">
        <is>
          <t>6–15</t>
        </is>
      </c>
      <c r="T1924" t="inlineStr">
        <is>
          <t>31–90 dias</t>
        </is>
      </c>
      <c r="U1924" t="inlineStr">
        <is>
          <t>DevTools</t>
        </is>
      </c>
      <c r="V1924" t="inlineStr">
        <is>
          <t>FR</t>
        </is>
      </c>
      <c r="W1924" t="inlineStr">
        <is>
          <t>event</t>
        </is>
      </c>
    </row>
    <row r="1925">
      <c r="A1925" t="inlineStr">
        <is>
          <t>S-81d580</t>
        </is>
      </c>
      <c r="B1925" t="inlineStr">
        <is>
          <t>A-f03140</t>
        </is>
      </c>
      <c r="C1925" s="40" t="n">
        <v>45482</v>
      </c>
      <c r="D1925" s="40" t="n"/>
      <c r="E1925" t="n">
        <v>175</v>
      </c>
      <c r="F1925" t="n">
        <v>513</v>
      </c>
      <c r="G1925" t="inlineStr">
        <is>
          <t>2024-S2</t>
        </is>
      </c>
      <c r="H1925" t="inlineStr">
        <is>
          <t>Sim</t>
        </is>
      </c>
      <c r="I1925" t="n">
        <v>0</v>
      </c>
      <c r="J1925" s="41" t="n"/>
      <c r="L1925" t="inlineStr"/>
      <c r="M1925" t="inlineStr">
        <is>
          <t>Basic</t>
        </is>
      </c>
      <c r="N1925" t="inlineStr">
        <is>
          <t>annual</t>
        </is>
      </c>
      <c r="O1925" t="inlineStr">
        <is>
          <t>Pago</t>
        </is>
      </c>
      <c r="P1925" t="inlineStr">
        <is>
          <t>Não</t>
        </is>
      </c>
      <c r="Q1925" t="inlineStr">
        <is>
          <t>Não</t>
        </is>
      </c>
      <c r="R1925" t="inlineStr">
        <is>
          <t>Não</t>
        </is>
      </c>
      <c r="S1925" t="inlineStr">
        <is>
          <t>16–40</t>
        </is>
      </c>
      <c r="T1925" t="inlineStr">
        <is>
          <t>181–365 dias</t>
        </is>
      </c>
      <c r="U1925" t="inlineStr">
        <is>
          <t>DevTools</t>
        </is>
      </c>
      <c r="V1925" t="inlineStr">
        <is>
          <t>IN</t>
        </is>
      </c>
      <c r="W1925" t="inlineStr">
        <is>
          <t>event</t>
        </is>
      </c>
    </row>
    <row r="1926">
      <c r="A1926" t="inlineStr">
        <is>
          <t>S-47cfb3</t>
        </is>
      </c>
      <c r="B1926" t="inlineStr">
        <is>
          <t>A-22f2df</t>
        </is>
      </c>
      <c r="C1926" s="40" t="n">
        <v>45656</v>
      </c>
      <c r="D1926" s="40" t="n"/>
      <c r="E1926" t="n">
        <v>1</v>
      </c>
      <c r="F1926" t="n">
        <v>209</v>
      </c>
      <c r="G1926" t="inlineStr">
        <is>
          <t>2024-S2</t>
        </is>
      </c>
      <c r="H1926" t="inlineStr">
        <is>
          <t>Não</t>
        </is>
      </c>
      <c r="I1926" t="n">
        <v>0</v>
      </c>
      <c r="J1926" s="41" t="n"/>
      <c r="L1926" t="inlineStr"/>
      <c r="M1926" t="inlineStr">
        <is>
          <t>Basic</t>
        </is>
      </c>
      <c r="N1926" t="inlineStr">
        <is>
          <t>annual</t>
        </is>
      </c>
      <c r="O1926" t="inlineStr">
        <is>
          <t>Pago</t>
        </is>
      </c>
      <c r="P1926" t="inlineStr">
        <is>
          <t>Sim</t>
        </is>
      </c>
      <c r="Q1926" t="inlineStr">
        <is>
          <t>Não</t>
        </is>
      </c>
      <c r="R1926" t="inlineStr">
        <is>
          <t>Não</t>
        </is>
      </c>
      <c r="S1926" t="inlineStr">
        <is>
          <t>6–15</t>
        </is>
      </c>
      <c r="T1926" t="inlineStr">
        <is>
          <t>Conta nova (≤ 30 dias)</t>
        </is>
      </c>
      <c r="U1926" t="inlineStr">
        <is>
          <t>DevTools</t>
        </is>
      </c>
      <c r="V1926" t="inlineStr">
        <is>
          <t>US</t>
        </is>
      </c>
      <c r="W1926" t="inlineStr">
        <is>
          <t>ads</t>
        </is>
      </c>
    </row>
    <row r="1927">
      <c r="A1927" t="inlineStr">
        <is>
          <t>S-d5bf88</t>
        </is>
      </c>
      <c r="B1927" t="inlineStr">
        <is>
          <t>A-462d45</t>
        </is>
      </c>
      <c r="C1927" s="40" t="n">
        <v>45343</v>
      </c>
      <c r="D1927" s="40" t="n"/>
      <c r="E1927" t="n">
        <v>314</v>
      </c>
      <c r="F1927" t="n">
        <v>10348</v>
      </c>
      <c r="G1927" t="inlineStr">
        <is>
          <t>Até 2024-S1</t>
        </is>
      </c>
      <c r="H1927" t="inlineStr">
        <is>
          <t>Sim</t>
        </is>
      </c>
      <c r="I1927" t="n">
        <v>0</v>
      </c>
      <c r="J1927" s="41" t="n"/>
      <c r="L1927" t="inlineStr"/>
      <c r="M1927" t="inlineStr">
        <is>
          <t>Enterprise</t>
        </is>
      </c>
      <c r="N1927" t="inlineStr">
        <is>
          <t>annual</t>
        </is>
      </c>
      <c r="O1927" t="inlineStr">
        <is>
          <t>Pago</t>
        </is>
      </c>
      <c r="P1927" t="inlineStr">
        <is>
          <t>Sim</t>
        </is>
      </c>
      <c r="Q1927" t="inlineStr">
        <is>
          <t>Não</t>
        </is>
      </c>
      <c r="R1927" t="inlineStr">
        <is>
          <t>Sim</t>
        </is>
      </c>
      <c r="S1927" t="inlineStr">
        <is>
          <t>41+</t>
        </is>
      </c>
      <c r="T1927" t="inlineStr">
        <is>
          <t>31–90 dias</t>
        </is>
      </c>
      <c r="U1927" t="inlineStr">
        <is>
          <t>Cybersecurity</t>
        </is>
      </c>
      <c r="V1927" t="inlineStr">
        <is>
          <t>US</t>
        </is>
      </c>
      <c r="W1927" t="inlineStr">
        <is>
          <t>partner</t>
        </is>
      </c>
    </row>
    <row r="1928">
      <c r="A1928" t="inlineStr">
        <is>
          <t>S-62b93c</t>
        </is>
      </c>
      <c r="B1928" t="inlineStr">
        <is>
          <t>A-692f18</t>
        </is>
      </c>
      <c r="C1928" s="40" t="n">
        <v>45554</v>
      </c>
      <c r="D1928" s="40" t="n"/>
      <c r="E1928" t="n">
        <v>103</v>
      </c>
      <c r="F1928" t="n">
        <v>0</v>
      </c>
      <c r="G1928" t="inlineStr">
        <is>
          <t>2024-S2</t>
        </is>
      </c>
      <c r="H1928" t="inlineStr">
        <is>
          <t>Sim</t>
        </is>
      </c>
      <c r="I1928" t="n">
        <v>0</v>
      </c>
      <c r="J1928" s="41" t="n"/>
      <c r="L1928" t="inlineStr"/>
      <c r="M1928" t="inlineStr">
        <is>
          <t>Enterprise</t>
        </is>
      </c>
      <c r="N1928" t="inlineStr">
        <is>
          <t>annual</t>
        </is>
      </c>
      <c r="O1928" t="inlineStr">
        <is>
          <t>Trial</t>
        </is>
      </c>
      <c r="P1928" t="inlineStr">
        <is>
          <t>Sim</t>
        </is>
      </c>
      <c r="Q1928" t="inlineStr">
        <is>
          <t>Não</t>
        </is>
      </c>
      <c r="R1928" t="inlineStr">
        <is>
          <t>Não</t>
        </is>
      </c>
      <c r="S1928" t="inlineStr">
        <is>
          <t>6–15</t>
        </is>
      </c>
      <c r="T1928" t="inlineStr">
        <is>
          <t>91–180 dias</t>
        </is>
      </c>
      <c r="U1928" t="inlineStr">
        <is>
          <t>EdTech</t>
        </is>
      </c>
      <c r="V1928" t="inlineStr">
        <is>
          <t>US</t>
        </is>
      </c>
      <c r="W1928" t="inlineStr">
        <is>
          <t>other</t>
        </is>
      </c>
    </row>
    <row r="1929">
      <c r="A1929" t="inlineStr">
        <is>
          <t>S-8bac4e</t>
        </is>
      </c>
      <c r="B1929" t="inlineStr">
        <is>
          <t>A-558c72</t>
        </is>
      </c>
      <c r="C1929" s="40" t="n">
        <v>45277</v>
      </c>
      <c r="D1929" s="40" t="n"/>
      <c r="E1929" t="n">
        <v>380</v>
      </c>
      <c r="F1929" t="n">
        <v>588</v>
      </c>
      <c r="G1929" t="inlineStr">
        <is>
          <t>Até 2024-S1</t>
        </is>
      </c>
      <c r="H1929" t="inlineStr">
        <is>
          <t>Sim</t>
        </is>
      </c>
      <c r="I1929" t="n">
        <v>0</v>
      </c>
      <c r="J1929" s="41" t="n"/>
      <c r="L1929" t="inlineStr"/>
      <c r="M1929" t="inlineStr">
        <is>
          <t>Pro</t>
        </is>
      </c>
      <c r="N1929" t="inlineStr">
        <is>
          <t>monthly</t>
        </is>
      </c>
      <c r="O1929" t="inlineStr">
        <is>
          <t>Pago</t>
        </is>
      </c>
      <c r="P1929" t="inlineStr">
        <is>
          <t>Sim</t>
        </is>
      </c>
      <c r="Q1929" t="inlineStr">
        <is>
          <t>Não</t>
        </is>
      </c>
      <c r="R1929" t="inlineStr">
        <is>
          <t>Não</t>
        </is>
      </c>
      <c r="S1929" t="inlineStr">
        <is>
          <t>6–15</t>
        </is>
      </c>
      <c r="T1929" t="inlineStr">
        <is>
          <t>181–365 dias</t>
        </is>
      </c>
      <c r="U1929" t="inlineStr">
        <is>
          <t>FinTech</t>
        </is>
      </c>
      <c r="V1929" t="inlineStr">
        <is>
          <t>US</t>
        </is>
      </c>
      <c r="W1929" t="inlineStr">
        <is>
          <t>organic</t>
        </is>
      </c>
    </row>
    <row r="1930">
      <c r="A1930" t="inlineStr">
        <is>
          <t>S-35cf1c</t>
        </is>
      </c>
      <c r="B1930" t="inlineStr">
        <is>
          <t>A-1b9609</t>
        </is>
      </c>
      <c r="C1930" s="40" t="n">
        <v>45339</v>
      </c>
      <c r="D1930" s="40" t="n"/>
      <c r="E1930" t="n">
        <v>318</v>
      </c>
      <c r="F1930" t="n">
        <v>931</v>
      </c>
      <c r="G1930" t="inlineStr">
        <is>
          <t>Até 2024-S1</t>
        </is>
      </c>
      <c r="H1930" t="inlineStr">
        <is>
          <t>Sim</t>
        </is>
      </c>
      <c r="I1930" t="n">
        <v>0</v>
      </c>
      <c r="J1930" s="41" t="n"/>
      <c r="L1930" t="inlineStr"/>
      <c r="M1930" t="inlineStr">
        <is>
          <t>Basic</t>
        </is>
      </c>
      <c r="N1930" t="inlineStr">
        <is>
          <t>monthly</t>
        </is>
      </c>
      <c r="O1930" t="inlineStr">
        <is>
          <t>Pago</t>
        </is>
      </c>
      <c r="P1930" t="inlineStr">
        <is>
          <t>Sim</t>
        </is>
      </c>
      <c r="Q1930" t="inlineStr">
        <is>
          <t>Não</t>
        </is>
      </c>
      <c r="R1930" t="inlineStr">
        <is>
          <t>Não</t>
        </is>
      </c>
      <c r="S1930" t="inlineStr">
        <is>
          <t>41+</t>
        </is>
      </c>
      <c r="T1930" t="inlineStr">
        <is>
          <t>91–180 dias</t>
        </is>
      </c>
      <c r="U1930" t="inlineStr">
        <is>
          <t>EdTech</t>
        </is>
      </c>
      <c r="V1930" t="inlineStr">
        <is>
          <t>IN</t>
        </is>
      </c>
      <c r="W1930" t="inlineStr">
        <is>
          <t>ads</t>
        </is>
      </c>
    </row>
    <row r="1931">
      <c r="A1931" t="inlineStr">
        <is>
          <t>S-820711</t>
        </is>
      </c>
      <c r="B1931" t="inlineStr">
        <is>
          <t>A-71615e</t>
        </is>
      </c>
      <c r="C1931" s="40" t="n">
        <v>45601</v>
      </c>
      <c r="D1931" s="40" t="n"/>
      <c r="E1931" t="n">
        <v>56</v>
      </c>
      <c r="F1931" t="n">
        <v>11940</v>
      </c>
      <c r="G1931" t="inlineStr">
        <is>
          <t>2024-S2</t>
        </is>
      </c>
      <c r="H1931" t="inlineStr">
        <is>
          <t>Sim</t>
        </is>
      </c>
      <c r="I1931" t="n">
        <v>0</v>
      </c>
      <c r="J1931" s="41" t="n"/>
      <c r="L1931" t="inlineStr"/>
      <c r="M1931" t="inlineStr">
        <is>
          <t>Enterprise</t>
        </is>
      </c>
      <c r="N1931" t="inlineStr">
        <is>
          <t>annual</t>
        </is>
      </c>
      <c r="O1931" t="inlineStr">
        <is>
          <t>Pago</t>
        </is>
      </c>
      <c r="P1931" t="inlineStr">
        <is>
          <t>Não</t>
        </is>
      </c>
      <c r="Q1931" t="inlineStr">
        <is>
          <t>Não</t>
        </is>
      </c>
      <c r="R1931" t="inlineStr">
        <is>
          <t>Não</t>
        </is>
      </c>
      <c r="S1931" t="inlineStr">
        <is>
          <t>41+</t>
        </is>
      </c>
      <c r="T1931" t="inlineStr">
        <is>
          <t>91–180 dias</t>
        </is>
      </c>
      <c r="U1931" t="inlineStr">
        <is>
          <t>EdTech</t>
        </is>
      </c>
      <c r="V1931" t="inlineStr">
        <is>
          <t>US</t>
        </is>
      </c>
      <c r="W1931" t="inlineStr">
        <is>
          <t>organic</t>
        </is>
      </c>
    </row>
    <row r="1932">
      <c r="A1932" t="inlineStr">
        <is>
          <t>S-304196</t>
        </is>
      </c>
      <c r="B1932" t="inlineStr">
        <is>
          <t>A-bcf664</t>
        </is>
      </c>
      <c r="C1932" s="40" t="n">
        <v>45537</v>
      </c>
      <c r="D1932" s="40" t="n"/>
      <c r="E1932" t="n">
        <v>120</v>
      </c>
      <c r="F1932" t="n">
        <v>114</v>
      </c>
      <c r="G1932" t="inlineStr">
        <is>
          <t>2024-S2</t>
        </is>
      </c>
      <c r="H1932" t="inlineStr">
        <is>
          <t>Sim</t>
        </is>
      </c>
      <c r="I1932" t="n">
        <v>0</v>
      </c>
      <c r="J1932" s="41" t="n"/>
      <c r="L1932" t="inlineStr"/>
      <c r="M1932" t="inlineStr">
        <is>
          <t>Basic</t>
        </is>
      </c>
      <c r="N1932" t="inlineStr">
        <is>
          <t>monthly</t>
        </is>
      </c>
      <c r="O1932" t="inlineStr">
        <is>
          <t>Pago</t>
        </is>
      </c>
      <c r="P1932" t="inlineStr">
        <is>
          <t>Sim</t>
        </is>
      </c>
      <c r="Q1932" t="inlineStr">
        <is>
          <t>Não</t>
        </is>
      </c>
      <c r="R1932" t="inlineStr">
        <is>
          <t>Não</t>
        </is>
      </c>
      <c r="S1932" t="inlineStr">
        <is>
          <t>6–15</t>
        </is>
      </c>
      <c r="T1932" t="inlineStr">
        <is>
          <t>Mais de 365 dias</t>
        </is>
      </c>
      <c r="U1932" t="inlineStr">
        <is>
          <t>DevTools</t>
        </is>
      </c>
      <c r="V1932" t="inlineStr">
        <is>
          <t>US</t>
        </is>
      </c>
      <c r="W1932" t="inlineStr">
        <is>
          <t>other</t>
        </is>
      </c>
    </row>
    <row r="1933">
      <c r="A1933" t="inlineStr">
        <is>
          <t>S-39e396</t>
        </is>
      </c>
      <c r="B1933" t="inlineStr">
        <is>
          <t>A-443b7c</t>
        </is>
      </c>
      <c r="C1933" s="40" t="n">
        <v>45625</v>
      </c>
      <c r="D1933" s="40" t="n"/>
      <c r="E1933" t="n">
        <v>32</v>
      </c>
      <c r="F1933" t="n">
        <v>152</v>
      </c>
      <c r="G1933" t="inlineStr">
        <is>
          <t>2024-S2</t>
        </is>
      </c>
      <c r="H1933" t="inlineStr">
        <is>
          <t>Sim</t>
        </is>
      </c>
      <c r="I1933" t="n">
        <v>0</v>
      </c>
      <c r="J1933" s="41" t="n"/>
      <c r="L1933" t="inlineStr"/>
      <c r="M1933" t="inlineStr">
        <is>
          <t>Basic</t>
        </is>
      </c>
      <c r="N1933" t="inlineStr">
        <is>
          <t>annual</t>
        </is>
      </c>
      <c r="O1933" t="inlineStr">
        <is>
          <t>Pago</t>
        </is>
      </c>
      <c r="P1933" t="inlineStr">
        <is>
          <t>Sim</t>
        </is>
      </c>
      <c r="Q1933" t="inlineStr">
        <is>
          <t>Não</t>
        </is>
      </c>
      <c r="R1933" t="inlineStr">
        <is>
          <t>Não</t>
        </is>
      </c>
      <c r="S1933" t="inlineStr">
        <is>
          <t>6–15</t>
        </is>
      </c>
      <c r="T1933" t="inlineStr">
        <is>
          <t>31–90 dias</t>
        </is>
      </c>
      <c r="U1933" t="inlineStr">
        <is>
          <t>Cybersecurity</t>
        </is>
      </c>
      <c r="V1933" t="inlineStr">
        <is>
          <t>US</t>
        </is>
      </c>
      <c r="W1933" t="inlineStr">
        <is>
          <t>other</t>
        </is>
      </c>
    </row>
    <row r="1934">
      <c r="A1934" t="inlineStr">
        <is>
          <t>S-1e8910</t>
        </is>
      </c>
      <c r="B1934" t="inlineStr">
        <is>
          <t>A-9b9fe9</t>
        </is>
      </c>
      <c r="C1934" s="40" t="n">
        <v>45438</v>
      </c>
      <c r="D1934" s="40" t="n"/>
      <c r="E1934" t="n">
        <v>219</v>
      </c>
      <c r="F1934" t="n">
        <v>0</v>
      </c>
      <c r="G1934" t="inlineStr">
        <is>
          <t>Até 2024-S1</t>
        </is>
      </c>
      <c r="H1934" t="inlineStr">
        <is>
          <t>Sim</t>
        </is>
      </c>
      <c r="I1934" t="n">
        <v>0</v>
      </c>
      <c r="J1934" s="41" t="n"/>
      <c r="L1934" t="inlineStr"/>
      <c r="M1934" t="inlineStr">
        <is>
          <t>Pro</t>
        </is>
      </c>
      <c r="N1934" t="inlineStr">
        <is>
          <t>monthly</t>
        </is>
      </c>
      <c r="O1934" t="inlineStr">
        <is>
          <t>Trial</t>
        </is>
      </c>
      <c r="P1934" t="inlineStr">
        <is>
          <t>Sim</t>
        </is>
      </c>
      <c r="Q1934" t="inlineStr">
        <is>
          <t>Não</t>
        </is>
      </c>
      <c r="R1934" t="inlineStr">
        <is>
          <t>Não</t>
        </is>
      </c>
      <c r="S1934" t="inlineStr">
        <is>
          <t>1–5</t>
        </is>
      </c>
      <c r="T1934" t="inlineStr">
        <is>
          <t>181–365 dias</t>
        </is>
      </c>
      <c r="U1934" t="inlineStr">
        <is>
          <t>EdTech</t>
        </is>
      </c>
      <c r="V1934" t="inlineStr">
        <is>
          <t>AU</t>
        </is>
      </c>
      <c r="W1934" t="inlineStr">
        <is>
          <t>other</t>
        </is>
      </c>
    </row>
    <row r="1935">
      <c r="A1935" t="inlineStr">
        <is>
          <t>S-b465a7</t>
        </is>
      </c>
      <c r="B1935" t="inlineStr">
        <is>
          <t>A-66224b</t>
        </is>
      </c>
      <c r="C1935" s="40" t="n">
        <v>45585</v>
      </c>
      <c r="D1935" s="40" t="n"/>
      <c r="E1935" t="n">
        <v>72</v>
      </c>
      <c r="F1935" t="n">
        <v>18308</v>
      </c>
      <c r="G1935" t="inlineStr">
        <is>
          <t>2024-S2</t>
        </is>
      </c>
      <c r="H1935" t="inlineStr">
        <is>
          <t>Sim</t>
        </is>
      </c>
      <c r="I1935" t="n">
        <v>0</v>
      </c>
      <c r="J1935" s="41" t="n"/>
      <c r="L1935" t="inlineStr"/>
      <c r="M1935" t="inlineStr">
        <is>
          <t>Enterprise</t>
        </is>
      </c>
      <c r="N1935" t="inlineStr">
        <is>
          <t>monthly</t>
        </is>
      </c>
      <c r="O1935" t="inlineStr">
        <is>
          <t>Pago</t>
        </is>
      </c>
      <c r="P1935" t="inlineStr">
        <is>
          <t>Sim</t>
        </is>
      </c>
      <c r="Q1935" t="inlineStr">
        <is>
          <t>Não</t>
        </is>
      </c>
      <c r="R1935" t="inlineStr">
        <is>
          <t>Não</t>
        </is>
      </c>
      <c r="S1935" t="inlineStr">
        <is>
          <t>41+</t>
        </is>
      </c>
      <c r="T1935" t="inlineStr">
        <is>
          <t>Conta nova (≤ 30 dias)</t>
        </is>
      </c>
      <c r="U1935" t="inlineStr">
        <is>
          <t>HealthTech</t>
        </is>
      </c>
      <c r="V1935" t="inlineStr">
        <is>
          <t>US</t>
        </is>
      </c>
      <c r="W1935" t="inlineStr">
        <is>
          <t>other</t>
        </is>
      </c>
    </row>
    <row r="1936">
      <c r="A1936" t="inlineStr">
        <is>
          <t>S-5163bd</t>
        </is>
      </c>
      <c r="B1936" t="inlineStr">
        <is>
          <t>A-7988d1</t>
        </is>
      </c>
      <c r="C1936" s="40" t="n">
        <v>45430</v>
      </c>
      <c r="D1936" s="40" t="n"/>
      <c r="E1936" t="n">
        <v>227</v>
      </c>
      <c r="F1936" t="n">
        <v>627</v>
      </c>
      <c r="G1936" t="inlineStr">
        <is>
          <t>Até 2024-S1</t>
        </is>
      </c>
      <c r="H1936" t="inlineStr">
        <is>
          <t>Sim</t>
        </is>
      </c>
      <c r="I1936" t="n">
        <v>0</v>
      </c>
      <c r="J1936" s="41" t="n"/>
      <c r="L1936" t="inlineStr"/>
      <c r="M1936" t="inlineStr">
        <is>
          <t>Basic</t>
        </is>
      </c>
      <c r="N1936" t="inlineStr">
        <is>
          <t>annual</t>
        </is>
      </c>
      <c r="O1936" t="inlineStr">
        <is>
          <t>Pago</t>
        </is>
      </c>
      <c r="P1936" t="inlineStr">
        <is>
          <t>Sim</t>
        </is>
      </c>
      <c r="Q1936" t="inlineStr">
        <is>
          <t>Não</t>
        </is>
      </c>
      <c r="R1936" t="inlineStr">
        <is>
          <t>Não</t>
        </is>
      </c>
      <c r="S1936" t="inlineStr">
        <is>
          <t>16–40</t>
        </is>
      </c>
      <c r="T1936" t="inlineStr">
        <is>
          <t>91–180 dias</t>
        </is>
      </c>
      <c r="U1936" t="inlineStr">
        <is>
          <t>Cybersecurity</t>
        </is>
      </c>
      <c r="V1936" t="inlineStr">
        <is>
          <t>US</t>
        </is>
      </c>
      <c r="W1936" t="inlineStr">
        <is>
          <t>other</t>
        </is>
      </c>
    </row>
    <row r="1937">
      <c r="A1937" t="inlineStr">
        <is>
          <t>S-20d02a</t>
        </is>
      </c>
      <c r="B1937" t="inlineStr">
        <is>
          <t>A-40a557</t>
        </is>
      </c>
      <c r="C1937" s="40" t="n">
        <v>45302</v>
      </c>
      <c r="D1937" s="40" t="n">
        <v>45307</v>
      </c>
      <c r="E1937" t="n">
        <v>5</v>
      </c>
      <c r="F1937" t="n">
        <v>3184</v>
      </c>
      <c r="G1937" t="inlineStr">
        <is>
          <t>Até 2024-S1</t>
        </is>
      </c>
      <c r="H1937" t="inlineStr">
        <is>
          <t>Sim</t>
        </is>
      </c>
      <c r="I1937" t="n">
        <v>1</v>
      </c>
      <c r="J1937" s="41" t="n">
        <v>45292</v>
      </c>
      <c r="K1937" t="n">
        <v>16</v>
      </c>
      <c r="L1937" t="inlineStr">
        <is>
          <t>Não</t>
        </is>
      </c>
      <c r="M1937" t="inlineStr">
        <is>
          <t>Enterprise</t>
        </is>
      </c>
      <c r="N1937" t="inlineStr">
        <is>
          <t>annual</t>
        </is>
      </c>
      <c r="O1937" t="inlineStr">
        <is>
          <t>Pago</t>
        </is>
      </c>
      <c r="P1937" t="inlineStr">
        <is>
          <t>Sim</t>
        </is>
      </c>
      <c r="Q1937" t="inlineStr">
        <is>
          <t>Não</t>
        </is>
      </c>
      <c r="R1937" t="inlineStr">
        <is>
          <t>Não</t>
        </is>
      </c>
      <c r="S1937" t="inlineStr">
        <is>
          <t>16–40</t>
        </is>
      </c>
      <c r="T1937" t="inlineStr">
        <is>
          <t>31–90 dias</t>
        </is>
      </c>
      <c r="U1937" t="inlineStr">
        <is>
          <t>Cybersecurity</t>
        </is>
      </c>
      <c r="V1937" t="inlineStr">
        <is>
          <t>AU</t>
        </is>
      </c>
      <c r="W1937" t="inlineStr">
        <is>
          <t>partner</t>
        </is>
      </c>
    </row>
    <row r="1938">
      <c r="A1938" t="inlineStr">
        <is>
          <t>S-34b845</t>
        </is>
      </c>
      <c r="B1938" t="inlineStr">
        <is>
          <t>A-432483</t>
        </is>
      </c>
      <c r="C1938" s="40" t="n">
        <v>45414</v>
      </c>
      <c r="D1938" s="40" t="n"/>
      <c r="E1938" t="n">
        <v>243</v>
      </c>
      <c r="F1938" t="n">
        <v>392</v>
      </c>
      <c r="G1938" t="inlineStr">
        <is>
          <t>Até 2024-S1</t>
        </is>
      </c>
      <c r="H1938" t="inlineStr">
        <is>
          <t>Sim</t>
        </is>
      </c>
      <c r="I1938" t="n">
        <v>0</v>
      </c>
      <c r="J1938" s="41" t="n"/>
      <c r="L1938" t="inlineStr"/>
      <c r="M1938" t="inlineStr">
        <is>
          <t>Pro</t>
        </is>
      </c>
      <c r="N1938" t="inlineStr">
        <is>
          <t>monthly</t>
        </is>
      </c>
      <c r="O1938" t="inlineStr">
        <is>
          <t>Pago</t>
        </is>
      </c>
      <c r="P1938" t="inlineStr">
        <is>
          <t>Sim</t>
        </is>
      </c>
      <c r="Q1938" t="inlineStr">
        <is>
          <t>Não</t>
        </is>
      </c>
      <c r="R1938" t="inlineStr">
        <is>
          <t>Não</t>
        </is>
      </c>
      <c r="S1938" t="inlineStr">
        <is>
          <t>6–15</t>
        </is>
      </c>
      <c r="T1938" t="inlineStr">
        <is>
          <t>Mais de 365 dias</t>
        </is>
      </c>
      <c r="U1938" t="inlineStr">
        <is>
          <t>Cybersecurity</t>
        </is>
      </c>
      <c r="V1938" t="inlineStr">
        <is>
          <t>US</t>
        </is>
      </c>
      <c r="W1938" t="inlineStr">
        <is>
          <t>ads</t>
        </is>
      </c>
    </row>
    <row r="1939">
      <c r="A1939" t="inlineStr">
        <is>
          <t>S-12ca50</t>
        </is>
      </c>
      <c r="B1939" t="inlineStr">
        <is>
          <t>A-425e76</t>
        </is>
      </c>
      <c r="C1939" s="40" t="n">
        <v>45098</v>
      </c>
      <c r="D1939" s="40" t="n"/>
      <c r="E1939" t="n">
        <v>559</v>
      </c>
      <c r="F1939" t="n">
        <v>1592</v>
      </c>
      <c r="G1939" t="inlineStr">
        <is>
          <t>Até 2024-S1</t>
        </is>
      </c>
      <c r="H1939" t="inlineStr">
        <is>
          <t>Sim</t>
        </is>
      </c>
      <c r="I1939" t="n">
        <v>0</v>
      </c>
      <c r="J1939" s="41" t="n"/>
      <c r="L1939" t="inlineStr"/>
      <c r="M1939" t="inlineStr">
        <is>
          <t>Enterprise</t>
        </is>
      </c>
      <c r="N1939" t="inlineStr">
        <is>
          <t>monthly</t>
        </is>
      </c>
      <c r="O1939" t="inlineStr">
        <is>
          <t>Pago</t>
        </is>
      </c>
      <c r="P1939" t="inlineStr">
        <is>
          <t>Sim</t>
        </is>
      </c>
      <c r="Q1939" t="inlineStr">
        <is>
          <t>Sim</t>
        </is>
      </c>
      <c r="R1939" t="inlineStr">
        <is>
          <t>Não</t>
        </is>
      </c>
      <c r="S1939" t="inlineStr">
        <is>
          <t>6–15</t>
        </is>
      </c>
      <c r="T1939" t="inlineStr">
        <is>
          <t>31–90 dias</t>
        </is>
      </c>
      <c r="U1939" t="inlineStr">
        <is>
          <t>DevTools</t>
        </is>
      </c>
      <c r="V1939" t="inlineStr">
        <is>
          <t>UK</t>
        </is>
      </c>
      <c r="W1939" t="inlineStr">
        <is>
          <t>other</t>
        </is>
      </c>
    </row>
    <row r="1940">
      <c r="A1940" t="inlineStr">
        <is>
          <t>S-6dff9e</t>
        </is>
      </c>
      <c r="B1940" t="inlineStr">
        <is>
          <t>A-76fa4d</t>
        </is>
      </c>
      <c r="C1940" s="40" t="n">
        <v>45623</v>
      </c>
      <c r="D1940" s="40" t="n"/>
      <c r="E1940" t="n">
        <v>34</v>
      </c>
      <c r="F1940" t="n">
        <v>13731</v>
      </c>
      <c r="G1940" t="inlineStr">
        <is>
          <t>2024-S2</t>
        </is>
      </c>
      <c r="H1940" t="inlineStr">
        <is>
          <t>Sim</t>
        </is>
      </c>
      <c r="I1940" t="n">
        <v>0</v>
      </c>
      <c r="J1940" s="41" t="n"/>
      <c r="L1940" t="inlineStr"/>
      <c r="M1940" t="inlineStr">
        <is>
          <t>Enterprise</t>
        </is>
      </c>
      <c r="N1940" t="inlineStr">
        <is>
          <t>monthly</t>
        </is>
      </c>
      <c r="O1940" t="inlineStr">
        <is>
          <t>Pago</t>
        </is>
      </c>
      <c r="P1940" t="inlineStr">
        <is>
          <t>Sim</t>
        </is>
      </c>
      <c r="Q1940" t="inlineStr">
        <is>
          <t>Não</t>
        </is>
      </c>
      <c r="R1940" t="inlineStr">
        <is>
          <t>Não</t>
        </is>
      </c>
      <c r="S1940" t="inlineStr">
        <is>
          <t>41+</t>
        </is>
      </c>
      <c r="T1940" t="inlineStr">
        <is>
          <t>Conta nova (≤ 30 dias)</t>
        </is>
      </c>
      <c r="U1940" t="inlineStr">
        <is>
          <t>HealthTech</t>
        </is>
      </c>
      <c r="V1940" t="inlineStr">
        <is>
          <t>US</t>
        </is>
      </c>
      <c r="W1940" t="inlineStr">
        <is>
          <t>event</t>
        </is>
      </c>
    </row>
    <row r="1941">
      <c r="A1941" t="inlineStr">
        <is>
          <t>S-a24aa1</t>
        </is>
      </c>
      <c r="B1941" t="inlineStr">
        <is>
          <t>A-c608c8</t>
        </is>
      </c>
      <c r="C1941" s="40" t="n">
        <v>45358</v>
      </c>
      <c r="D1941" s="40" t="n"/>
      <c r="E1941" t="n">
        <v>299</v>
      </c>
      <c r="F1941" t="n">
        <v>1029</v>
      </c>
      <c r="G1941" t="inlineStr">
        <is>
          <t>Até 2024-S1</t>
        </is>
      </c>
      <c r="H1941" t="inlineStr">
        <is>
          <t>Sim</t>
        </is>
      </c>
      <c r="I1941" t="n">
        <v>0</v>
      </c>
      <c r="J1941" s="41" t="n"/>
      <c r="L1941" t="inlineStr"/>
      <c r="M1941" t="inlineStr">
        <is>
          <t>Pro</t>
        </is>
      </c>
      <c r="N1941" t="inlineStr">
        <is>
          <t>monthly</t>
        </is>
      </c>
      <c r="O1941" t="inlineStr">
        <is>
          <t>Pago</t>
        </is>
      </c>
      <c r="P1941" t="inlineStr">
        <is>
          <t>Sim</t>
        </is>
      </c>
      <c r="Q1941" t="inlineStr">
        <is>
          <t>Sim</t>
        </is>
      </c>
      <c r="R1941" t="inlineStr">
        <is>
          <t>Não</t>
        </is>
      </c>
      <c r="S1941" t="inlineStr">
        <is>
          <t>16–40</t>
        </is>
      </c>
      <c r="T1941" t="inlineStr">
        <is>
          <t>181–365 dias</t>
        </is>
      </c>
      <c r="U1941" t="inlineStr">
        <is>
          <t>DevTools</t>
        </is>
      </c>
      <c r="V1941" t="inlineStr">
        <is>
          <t>DE</t>
        </is>
      </c>
      <c r="W1941" t="inlineStr">
        <is>
          <t>ads</t>
        </is>
      </c>
    </row>
    <row r="1942">
      <c r="A1942" t="inlineStr">
        <is>
          <t>S-a7360b</t>
        </is>
      </c>
      <c r="B1942" t="inlineStr">
        <is>
          <t>A-00bed1</t>
        </is>
      </c>
      <c r="C1942" s="40" t="n">
        <v>45246</v>
      </c>
      <c r="D1942" s="40" t="n"/>
      <c r="E1942" t="n">
        <v>411</v>
      </c>
      <c r="F1942" t="n">
        <v>1159</v>
      </c>
      <c r="G1942" t="inlineStr">
        <is>
          <t>Até 2024-S1</t>
        </is>
      </c>
      <c r="H1942" t="inlineStr">
        <is>
          <t>Sim</t>
        </is>
      </c>
      <c r="I1942" t="n">
        <v>0</v>
      </c>
      <c r="J1942" s="41" t="n"/>
      <c r="L1942" t="inlineStr"/>
      <c r="M1942" t="inlineStr">
        <is>
          <t>Basic</t>
        </is>
      </c>
      <c r="N1942" t="inlineStr">
        <is>
          <t>annual</t>
        </is>
      </c>
      <c r="O1942" t="inlineStr">
        <is>
          <t>Pago</t>
        </is>
      </c>
      <c r="P1942" t="inlineStr">
        <is>
          <t>Sim</t>
        </is>
      </c>
      <c r="Q1942" t="inlineStr">
        <is>
          <t>Sim</t>
        </is>
      </c>
      <c r="R1942" t="inlineStr">
        <is>
          <t>Não</t>
        </is>
      </c>
      <c r="S1942" t="inlineStr">
        <is>
          <t>41+</t>
        </is>
      </c>
      <c r="T1942" t="inlineStr">
        <is>
          <t>Conta nova (≤ 30 dias)</t>
        </is>
      </c>
      <c r="U1942" t="inlineStr">
        <is>
          <t>Cybersecurity</t>
        </is>
      </c>
      <c r="V1942" t="inlineStr">
        <is>
          <t>US</t>
        </is>
      </c>
      <c r="W1942" t="inlineStr">
        <is>
          <t>ads</t>
        </is>
      </c>
    </row>
    <row r="1943">
      <c r="A1943" t="inlineStr">
        <is>
          <t>S-1082f7</t>
        </is>
      </c>
      <c r="B1943" t="inlineStr">
        <is>
          <t>A-c7ffc2</t>
        </is>
      </c>
      <c r="C1943" s="40" t="n">
        <v>45159</v>
      </c>
      <c r="D1943" s="40" t="n"/>
      <c r="E1943" t="n">
        <v>498</v>
      </c>
      <c r="F1943" t="n">
        <v>1083</v>
      </c>
      <c r="G1943" t="inlineStr">
        <is>
          <t>Até 2024-S1</t>
        </is>
      </c>
      <c r="H1943" t="inlineStr">
        <is>
          <t>Sim</t>
        </is>
      </c>
      <c r="I1943" t="n">
        <v>0</v>
      </c>
      <c r="J1943" s="41" t="n"/>
      <c r="L1943" t="inlineStr"/>
      <c r="M1943" t="inlineStr">
        <is>
          <t>Basic</t>
        </is>
      </c>
      <c r="N1943" t="inlineStr">
        <is>
          <t>annual</t>
        </is>
      </c>
      <c r="O1943" t="inlineStr">
        <is>
          <t>Pago</t>
        </is>
      </c>
      <c r="P1943" t="inlineStr">
        <is>
          <t>Sim</t>
        </is>
      </c>
      <c r="Q1943" t="inlineStr">
        <is>
          <t>Não</t>
        </is>
      </c>
      <c r="R1943" t="inlineStr">
        <is>
          <t>Não</t>
        </is>
      </c>
      <c r="S1943" t="inlineStr">
        <is>
          <t>41+</t>
        </is>
      </c>
      <c r="T1943" t="inlineStr">
        <is>
          <t>181–365 dias</t>
        </is>
      </c>
      <c r="U1943" t="inlineStr">
        <is>
          <t>Cybersecurity</t>
        </is>
      </c>
      <c r="V1943" t="inlineStr">
        <is>
          <t>US</t>
        </is>
      </c>
      <c r="W1943" t="inlineStr">
        <is>
          <t>partner</t>
        </is>
      </c>
    </row>
    <row r="1944">
      <c r="A1944" t="inlineStr">
        <is>
          <t>S-d747bc</t>
        </is>
      </c>
      <c r="B1944" t="inlineStr">
        <is>
          <t>A-068fc6</t>
        </is>
      </c>
      <c r="C1944" s="40" t="n">
        <v>45368</v>
      </c>
      <c r="D1944" s="40" t="n"/>
      <c r="E1944" t="n">
        <v>289</v>
      </c>
      <c r="F1944" t="n">
        <v>665</v>
      </c>
      <c r="G1944" t="inlineStr">
        <is>
          <t>Até 2024-S1</t>
        </is>
      </c>
      <c r="H1944" t="inlineStr">
        <is>
          <t>Sim</t>
        </is>
      </c>
      <c r="I1944" t="n">
        <v>0</v>
      </c>
      <c r="J1944" s="41" t="n"/>
      <c r="L1944" t="inlineStr"/>
      <c r="M1944" t="inlineStr">
        <is>
          <t>Basic</t>
        </is>
      </c>
      <c r="N1944" t="inlineStr">
        <is>
          <t>monthly</t>
        </is>
      </c>
      <c r="O1944" t="inlineStr">
        <is>
          <t>Pago</t>
        </is>
      </c>
      <c r="P1944" t="inlineStr">
        <is>
          <t>Sim</t>
        </is>
      </c>
      <c r="Q1944" t="inlineStr">
        <is>
          <t>Sim</t>
        </is>
      </c>
      <c r="R1944" t="inlineStr">
        <is>
          <t>Não</t>
        </is>
      </c>
      <c r="S1944" t="inlineStr">
        <is>
          <t>16–40</t>
        </is>
      </c>
      <c r="T1944" t="inlineStr">
        <is>
          <t>181–365 dias</t>
        </is>
      </c>
      <c r="U1944" t="inlineStr">
        <is>
          <t>EdTech</t>
        </is>
      </c>
      <c r="V1944" t="inlineStr">
        <is>
          <t>US</t>
        </is>
      </c>
      <c r="W1944" t="inlineStr">
        <is>
          <t>event</t>
        </is>
      </c>
    </row>
    <row r="1945">
      <c r="A1945" t="inlineStr">
        <is>
          <t>S-4d1a78</t>
        </is>
      </c>
      <c r="B1945" t="inlineStr">
        <is>
          <t>A-7dacce</t>
        </is>
      </c>
      <c r="C1945" s="40" t="n">
        <v>45598</v>
      </c>
      <c r="D1945" s="40" t="n"/>
      <c r="E1945" t="n">
        <v>59</v>
      </c>
      <c r="F1945" t="n">
        <v>0</v>
      </c>
      <c r="G1945" t="inlineStr">
        <is>
          <t>2024-S2</t>
        </is>
      </c>
      <c r="H1945" t="inlineStr">
        <is>
          <t>Sim</t>
        </is>
      </c>
      <c r="I1945" t="n">
        <v>0</v>
      </c>
      <c r="J1945" s="41" t="n"/>
      <c r="L1945" t="inlineStr"/>
      <c r="M1945" t="inlineStr">
        <is>
          <t>Basic</t>
        </is>
      </c>
      <c r="N1945" t="inlineStr">
        <is>
          <t>monthly</t>
        </is>
      </c>
      <c r="O1945" t="inlineStr">
        <is>
          <t>Trial</t>
        </is>
      </c>
      <c r="P1945" t="inlineStr">
        <is>
          <t>Sim</t>
        </is>
      </c>
      <c r="Q1945" t="inlineStr">
        <is>
          <t>Não</t>
        </is>
      </c>
      <c r="R1945" t="inlineStr">
        <is>
          <t>Não</t>
        </is>
      </c>
      <c r="S1945" t="inlineStr">
        <is>
          <t>41+</t>
        </is>
      </c>
      <c r="T1945" t="inlineStr">
        <is>
          <t>31–90 dias</t>
        </is>
      </c>
      <c r="U1945" t="inlineStr">
        <is>
          <t>Cybersecurity</t>
        </is>
      </c>
      <c r="V1945" t="inlineStr">
        <is>
          <t>CA</t>
        </is>
      </c>
      <c r="W1945" t="inlineStr">
        <is>
          <t>event</t>
        </is>
      </c>
    </row>
    <row r="1946">
      <c r="A1946" t="inlineStr">
        <is>
          <t>S-a79d1f</t>
        </is>
      </c>
      <c r="B1946" t="inlineStr">
        <is>
          <t>A-f45426</t>
        </is>
      </c>
      <c r="C1946" s="40" t="n">
        <v>45558</v>
      </c>
      <c r="D1946" s="40" t="n"/>
      <c r="E1946" t="n">
        <v>99</v>
      </c>
      <c r="F1946" t="n">
        <v>0</v>
      </c>
      <c r="G1946" t="inlineStr">
        <is>
          <t>2024-S2</t>
        </is>
      </c>
      <c r="H1946" t="inlineStr">
        <is>
          <t>Sim</t>
        </is>
      </c>
      <c r="I1946" t="n">
        <v>0</v>
      </c>
      <c r="J1946" s="41" t="n"/>
      <c r="L1946" t="inlineStr"/>
      <c r="M1946" t="inlineStr">
        <is>
          <t>Enterprise</t>
        </is>
      </c>
      <c r="N1946" t="inlineStr">
        <is>
          <t>monthly</t>
        </is>
      </c>
      <c r="O1946" t="inlineStr">
        <is>
          <t>Trial</t>
        </is>
      </c>
      <c r="P1946" t="inlineStr">
        <is>
          <t>Sim</t>
        </is>
      </c>
      <c r="Q1946" t="inlineStr">
        <is>
          <t>Não</t>
        </is>
      </c>
      <c r="R1946" t="inlineStr">
        <is>
          <t>Não</t>
        </is>
      </c>
      <c r="S1946" t="inlineStr">
        <is>
          <t>6–15</t>
        </is>
      </c>
      <c r="T1946" t="inlineStr">
        <is>
          <t>31–90 dias</t>
        </is>
      </c>
      <c r="U1946" t="inlineStr">
        <is>
          <t>HealthTech</t>
        </is>
      </c>
      <c r="V1946" t="inlineStr">
        <is>
          <t>US</t>
        </is>
      </c>
      <c r="W1946" t="inlineStr">
        <is>
          <t>organic</t>
        </is>
      </c>
    </row>
    <row r="1947">
      <c r="A1947" t="inlineStr">
        <is>
          <t>S-0bd442</t>
        </is>
      </c>
      <c r="B1947" t="inlineStr">
        <is>
          <t>A-ad296b</t>
        </is>
      </c>
      <c r="C1947" s="40" t="n">
        <v>45512</v>
      </c>
      <c r="D1947" s="40" t="n"/>
      <c r="E1947" t="n">
        <v>145</v>
      </c>
      <c r="F1947" t="n">
        <v>7562</v>
      </c>
      <c r="G1947" t="inlineStr">
        <is>
          <t>2024-S2</t>
        </is>
      </c>
      <c r="H1947" t="inlineStr">
        <is>
          <t>Sim</t>
        </is>
      </c>
      <c r="I1947" t="n">
        <v>0</v>
      </c>
      <c r="J1947" s="41" t="n"/>
      <c r="L1947" t="inlineStr"/>
      <c r="M1947" t="inlineStr">
        <is>
          <t>Enterprise</t>
        </is>
      </c>
      <c r="N1947" t="inlineStr">
        <is>
          <t>monthly</t>
        </is>
      </c>
      <c r="O1947" t="inlineStr">
        <is>
          <t>Pago</t>
        </is>
      </c>
      <c r="P1947" t="inlineStr">
        <is>
          <t>Sim</t>
        </is>
      </c>
      <c r="Q1947" t="inlineStr">
        <is>
          <t>Não</t>
        </is>
      </c>
      <c r="R1947" t="inlineStr">
        <is>
          <t>Não</t>
        </is>
      </c>
      <c r="S1947" t="inlineStr">
        <is>
          <t>16–40</t>
        </is>
      </c>
      <c r="T1947" t="inlineStr">
        <is>
          <t>Conta nova (≤ 30 dias)</t>
        </is>
      </c>
      <c r="U1947" t="inlineStr">
        <is>
          <t>DevTools</t>
        </is>
      </c>
      <c r="V1947" t="inlineStr">
        <is>
          <t>AU</t>
        </is>
      </c>
      <c r="W1947" t="inlineStr">
        <is>
          <t>event</t>
        </is>
      </c>
    </row>
    <row r="1948">
      <c r="A1948" t="inlineStr">
        <is>
          <t>S-71cefe</t>
        </is>
      </c>
      <c r="B1948" t="inlineStr">
        <is>
          <t>A-cb5333</t>
        </is>
      </c>
      <c r="C1948" s="40" t="n">
        <v>45462</v>
      </c>
      <c r="D1948" s="40" t="n"/>
      <c r="E1948" t="n">
        <v>195</v>
      </c>
      <c r="F1948" t="n">
        <v>627</v>
      </c>
      <c r="G1948" t="inlineStr">
        <is>
          <t>Até 2024-S1</t>
        </is>
      </c>
      <c r="H1948" t="inlineStr">
        <is>
          <t>Sim</t>
        </is>
      </c>
      <c r="I1948" t="n">
        <v>0</v>
      </c>
      <c r="J1948" s="41" t="n"/>
      <c r="L1948" t="inlineStr"/>
      <c r="M1948" t="inlineStr">
        <is>
          <t>Basic</t>
        </is>
      </c>
      <c r="N1948" t="inlineStr">
        <is>
          <t>annual</t>
        </is>
      </c>
      <c r="O1948" t="inlineStr">
        <is>
          <t>Pago</t>
        </is>
      </c>
      <c r="P1948" t="inlineStr">
        <is>
          <t>Sim</t>
        </is>
      </c>
      <c r="Q1948" t="inlineStr">
        <is>
          <t>Não</t>
        </is>
      </c>
      <c r="R1948" t="inlineStr">
        <is>
          <t>Não</t>
        </is>
      </c>
      <c r="S1948" t="inlineStr">
        <is>
          <t>16–40</t>
        </is>
      </c>
      <c r="T1948" t="inlineStr">
        <is>
          <t>31–90 dias</t>
        </is>
      </c>
      <c r="U1948" t="inlineStr">
        <is>
          <t>DevTools</t>
        </is>
      </c>
      <c r="V1948" t="inlineStr">
        <is>
          <t>US</t>
        </is>
      </c>
      <c r="W1948" t="inlineStr">
        <is>
          <t>ads</t>
        </is>
      </c>
    </row>
    <row r="1949">
      <c r="A1949" t="inlineStr">
        <is>
          <t>S-a36a36</t>
        </is>
      </c>
      <c r="B1949" t="inlineStr">
        <is>
          <t>A-4ef964</t>
        </is>
      </c>
      <c r="C1949" s="40" t="n">
        <v>45413</v>
      </c>
      <c r="D1949" s="40" t="n"/>
      <c r="E1949" t="n">
        <v>244</v>
      </c>
      <c r="F1949" t="n">
        <v>833</v>
      </c>
      <c r="G1949" t="inlineStr">
        <is>
          <t>Até 2024-S1</t>
        </is>
      </c>
      <c r="H1949" t="inlineStr">
        <is>
          <t>Sim</t>
        </is>
      </c>
      <c r="I1949" t="n">
        <v>0</v>
      </c>
      <c r="J1949" s="41" t="n"/>
      <c r="L1949" t="inlineStr"/>
      <c r="M1949" t="inlineStr">
        <is>
          <t>Pro</t>
        </is>
      </c>
      <c r="N1949" t="inlineStr">
        <is>
          <t>annual</t>
        </is>
      </c>
      <c r="O1949" t="inlineStr">
        <is>
          <t>Pago</t>
        </is>
      </c>
      <c r="P1949" t="inlineStr">
        <is>
          <t>Não</t>
        </is>
      </c>
      <c r="Q1949" t="inlineStr">
        <is>
          <t>Não</t>
        </is>
      </c>
      <c r="R1949" t="inlineStr">
        <is>
          <t>Não</t>
        </is>
      </c>
      <c r="S1949" t="inlineStr">
        <is>
          <t>16–40</t>
        </is>
      </c>
      <c r="T1949" t="inlineStr">
        <is>
          <t>31–90 dias</t>
        </is>
      </c>
      <c r="U1949" t="inlineStr">
        <is>
          <t>HealthTech</t>
        </is>
      </c>
      <c r="V1949" t="inlineStr">
        <is>
          <t>US</t>
        </is>
      </c>
      <c r="W1949" t="inlineStr">
        <is>
          <t>organic</t>
        </is>
      </c>
    </row>
    <row r="1950">
      <c r="A1950" t="inlineStr">
        <is>
          <t>S-9d505c</t>
        </is>
      </c>
      <c r="B1950" t="inlineStr">
        <is>
          <t>A-8bde0c</t>
        </is>
      </c>
      <c r="C1950" s="40" t="n">
        <v>45640</v>
      </c>
      <c r="D1950" s="40" t="n"/>
      <c r="E1950" t="n">
        <v>17</v>
      </c>
      <c r="F1950" t="n">
        <v>1159</v>
      </c>
      <c r="G1950" t="inlineStr">
        <is>
          <t>2024-S2</t>
        </is>
      </c>
      <c r="H1950" t="inlineStr">
        <is>
          <t>Não</t>
        </is>
      </c>
      <c r="I1950" t="n">
        <v>0</v>
      </c>
      <c r="J1950" s="41" t="n"/>
      <c r="L1950" t="inlineStr"/>
      <c r="M1950" t="inlineStr">
        <is>
          <t>Basic</t>
        </is>
      </c>
      <c r="N1950" t="inlineStr">
        <is>
          <t>monthly</t>
        </is>
      </c>
      <c r="O1950" t="inlineStr">
        <is>
          <t>Pago</t>
        </is>
      </c>
      <c r="P1950" t="inlineStr">
        <is>
          <t>Sim</t>
        </is>
      </c>
      <c r="Q1950" t="inlineStr">
        <is>
          <t>Não</t>
        </is>
      </c>
      <c r="R1950" t="inlineStr">
        <is>
          <t>Não</t>
        </is>
      </c>
      <c r="S1950" t="inlineStr">
        <is>
          <t>41+</t>
        </is>
      </c>
      <c r="T1950" t="inlineStr">
        <is>
          <t>31–90 dias</t>
        </is>
      </c>
      <c r="U1950" t="inlineStr">
        <is>
          <t>DevTools</t>
        </is>
      </c>
      <c r="V1950" t="inlineStr">
        <is>
          <t>US</t>
        </is>
      </c>
      <c r="W1950" t="inlineStr">
        <is>
          <t>organic</t>
        </is>
      </c>
    </row>
    <row r="1951">
      <c r="A1951" t="inlineStr">
        <is>
          <t>S-e7416c</t>
        </is>
      </c>
      <c r="B1951" t="inlineStr">
        <is>
          <t>A-6dee43</t>
        </is>
      </c>
      <c r="C1951" s="40" t="n">
        <v>45427</v>
      </c>
      <c r="D1951" s="40" t="n"/>
      <c r="E1951" t="n">
        <v>230</v>
      </c>
      <c r="F1951" t="n">
        <v>784</v>
      </c>
      <c r="G1951" t="inlineStr">
        <is>
          <t>Até 2024-S1</t>
        </is>
      </c>
      <c r="H1951" t="inlineStr">
        <is>
          <t>Sim</t>
        </is>
      </c>
      <c r="I1951" t="n">
        <v>0</v>
      </c>
      <c r="J1951" s="41" t="n"/>
      <c r="L1951" t="inlineStr"/>
      <c r="M1951" t="inlineStr">
        <is>
          <t>Pro</t>
        </is>
      </c>
      <c r="N1951" t="inlineStr">
        <is>
          <t>annual</t>
        </is>
      </c>
      <c r="O1951" t="inlineStr">
        <is>
          <t>Pago</t>
        </is>
      </c>
      <c r="P1951" t="inlineStr">
        <is>
          <t>Sim</t>
        </is>
      </c>
      <c r="Q1951" t="inlineStr">
        <is>
          <t>Não</t>
        </is>
      </c>
      <c r="R1951" t="inlineStr">
        <is>
          <t>Não</t>
        </is>
      </c>
      <c r="S1951" t="inlineStr">
        <is>
          <t>16–40</t>
        </is>
      </c>
      <c r="T1951" t="inlineStr">
        <is>
          <t>181–365 dias</t>
        </is>
      </c>
      <c r="U1951" t="inlineStr">
        <is>
          <t>FinTech</t>
        </is>
      </c>
      <c r="V1951" t="inlineStr">
        <is>
          <t>UK</t>
        </is>
      </c>
      <c r="W1951" t="inlineStr">
        <is>
          <t>other</t>
        </is>
      </c>
    </row>
    <row r="1952">
      <c r="A1952" t="inlineStr">
        <is>
          <t>S-a7cab8</t>
        </is>
      </c>
      <c r="B1952" t="inlineStr">
        <is>
          <t>A-94d3da</t>
        </is>
      </c>
      <c r="C1952" s="40" t="n">
        <v>45286</v>
      </c>
      <c r="D1952" s="40" t="n"/>
      <c r="E1952" t="n">
        <v>371</v>
      </c>
      <c r="F1952" t="n">
        <v>779</v>
      </c>
      <c r="G1952" t="inlineStr">
        <is>
          <t>Até 2024-S1</t>
        </is>
      </c>
      <c r="H1952" t="inlineStr">
        <is>
          <t>Sim</t>
        </is>
      </c>
      <c r="I1952" t="n">
        <v>0</v>
      </c>
      <c r="J1952" s="41" t="n"/>
      <c r="L1952" t="inlineStr"/>
      <c r="M1952" t="inlineStr">
        <is>
          <t>Basic</t>
        </is>
      </c>
      <c r="N1952" t="inlineStr">
        <is>
          <t>monthly</t>
        </is>
      </c>
      <c r="O1952" t="inlineStr">
        <is>
          <t>Pago</t>
        </is>
      </c>
      <c r="P1952" t="inlineStr">
        <is>
          <t>Não</t>
        </is>
      </c>
      <c r="Q1952" t="inlineStr">
        <is>
          <t>Não</t>
        </is>
      </c>
      <c r="R1952" t="inlineStr">
        <is>
          <t>Não</t>
        </is>
      </c>
      <c r="S1952" t="inlineStr">
        <is>
          <t>41+</t>
        </is>
      </c>
      <c r="T1952" t="inlineStr">
        <is>
          <t>181–365 dias</t>
        </is>
      </c>
      <c r="U1952" t="inlineStr">
        <is>
          <t>HealthTech</t>
        </is>
      </c>
      <c r="V1952" t="inlineStr">
        <is>
          <t>US</t>
        </is>
      </c>
      <c r="W1952" t="inlineStr">
        <is>
          <t>other</t>
        </is>
      </c>
    </row>
    <row r="1953">
      <c r="A1953" t="inlineStr">
        <is>
          <t>S-5ae105</t>
        </is>
      </c>
      <c r="B1953" t="inlineStr">
        <is>
          <t>A-296d7c</t>
        </is>
      </c>
      <c r="C1953" s="40" t="n">
        <v>45403</v>
      </c>
      <c r="D1953" s="40" t="n"/>
      <c r="E1953" t="n">
        <v>254</v>
      </c>
      <c r="F1953" t="n">
        <v>361</v>
      </c>
      <c r="G1953" t="inlineStr">
        <is>
          <t>Até 2024-S1</t>
        </is>
      </c>
      <c r="H1953" t="inlineStr">
        <is>
          <t>Sim</t>
        </is>
      </c>
      <c r="I1953" t="n">
        <v>0</v>
      </c>
      <c r="J1953" s="41" t="n"/>
      <c r="L1953" t="inlineStr"/>
      <c r="M1953" t="inlineStr">
        <is>
          <t>Basic</t>
        </is>
      </c>
      <c r="N1953" t="inlineStr">
        <is>
          <t>monthly</t>
        </is>
      </c>
      <c r="O1953" t="inlineStr">
        <is>
          <t>Pago</t>
        </is>
      </c>
      <c r="P1953" t="inlineStr">
        <is>
          <t>Sim</t>
        </is>
      </c>
      <c r="Q1953" t="inlineStr">
        <is>
          <t>Não</t>
        </is>
      </c>
      <c r="R1953" t="inlineStr">
        <is>
          <t>Não</t>
        </is>
      </c>
      <c r="S1953" t="inlineStr">
        <is>
          <t>16–40</t>
        </is>
      </c>
      <c r="T1953" t="inlineStr">
        <is>
          <t>91–180 dias</t>
        </is>
      </c>
      <c r="U1953" t="inlineStr">
        <is>
          <t>DevTools</t>
        </is>
      </c>
      <c r="V1953" t="inlineStr">
        <is>
          <t>DE</t>
        </is>
      </c>
      <c r="W1953" t="inlineStr">
        <is>
          <t>other</t>
        </is>
      </c>
    </row>
    <row r="1954">
      <c r="A1954" t="inlineStr">
        <is>
          <t>S-ed9451</t>
        </is>
      </c>
      <c r="B1954" t="inlineStr">
        <is>
          <t>A-bd4513</t>
        </is>
      </c>
      <c r="C1954" s="40" t="n">
        <v>45643</v>
      </c>
      <c r="D1954" s="40" t="n">
        <v>45643</v>
      </c>
      <c r="E1954" t="n">
        <v>0</v>
      </c>
      <c r="F1954" t="n">
        <v>2450</v>
      </c>
      <c r="G1954" t="inlineStr">
        <is>
          <t>2024-S2</t>
        </is>
      </c>
      <c r="H1954" t="inlineStr">
        <is>
          <t>Não</t>
        </is>
      </c>
      <c r="I1954" t="n">
        <v>1</v>
      </c>
      <c r="J1954" s="41" t="n">
        <v>45627</v>
      </c>
      <c r="K1954" t="n">
        <v>17</v>
      </c>
      <c r="L1954" t="inlineStr">
        <is>
          <t>Não</t>
        </is>
      </c>
      <c r="M1954" t="inlineStr">
        <is>
          <t>Pro</t>
        </is>
      </c>
      <c r="N1954" t="inlineStr">
        <is>
          <t>annual</t>
        </is>
      </c>
      <c r="O1954" t="inlineStr">
        <is>
          <t>Pago</t>
        </is>
      </c>
      <c r="P1954" t="inlineStr">
        <is>
          <t>Sim</t>
        </is>
      </c>
      <c r="Q1954" t="inlineStr">
        <is>
          <t>Não</t>
        </is>
      </c>
      <c r="R1954" t="inlineStr">
        <is>
          <t>Não</t>
        </is>
      </c>
      <c r="S1954" t="inlineStr">
        <is>
          <t>41+</t>
        </is>
      </c>
      <c r="T1954" t="inlineStr">
        <is>
          <t>31–90 dias</t>
        </is>
      </c>
      <c r="U1954" t="inlineStr">
        <is>
          <t>DevTools</t>
        </is>
      </c>
      <c r="V1954" t="inlineStr">
        <is>
          <t>AU</t>
        </is>
      </c>
      <c r="W1954" t="inlineStr">
        <is>
          <t>event</t>
        </is>
      </c>
    </row>
    <row r="1955">
      <c r="A1955" t="inlineStr">
        <is>
          <t>S-bfd04c</t>
        </is>
      </c>
      <c r="B1955" t="inlineStr">
        <is>
          <t>A-2e3bad</t>
        </is>
      </c>
      <c r="C1955" s="40" t="n">
        <v>45385</v>
      </c>
      <c r="D1955" s="40" t="n"/>
      <c r="E1955" t="n">
        <v>272</v>
      </c>
      <c r="F1955" t="n">
        <v>1159</v>
      </c>
      <c r="G1955" t="inlineStr">
        <is>
          <t>Até 2024-S1</t>
        </is>
      </c>
      <c r="H1955" t="inlineStr">
        <is>
          <t>Sim</t>
        </is>
      </c>
      <c r="I1955" t="n">
        <v>0</v>
      </c>
      <c r="J1955" s="41" t="n"/>
      <c r="L1955" t="inlineStr"/>
      <c r="M1955" t="inlineStr">
        <is>
          <t>Basic</t>
        </is>
      </c>
      <c r="N1955" t="inlineStr">
        <is>
          <t>monthly</t>
        </is>
      </c>
      <c r="O1955" t="inlineStr">
        <is>
          <t>Pago</t>
        </is>
      </c>
      <c r="P1955" t="inlineStr">
        <is>
          <t>Não</t>
        </is>
      </c>
      <c r="Q1955" t="inlineStr">
        <is>
          <t>Não</t>
        </is>
      </c>
      <c r="R1955" t="inlineStr">
        <is>
          <t>Não</t>
        </is>
      </c>
      <c r="S1955" t="inlineStr">
        <is>
          <t>41+</t>
        </is>
      </c>
      <c r="T1955" t="inlineStr">
        <is>
          <t>181–365 dias</t>
        </is>
      </c>
      <c r="U1955" t="inlineStr">
        <is>
          <t>FinTech</t>
        </is>
      </c>
      <c r="V1955" t="inlineStr">
        <is>
          <t>CA</t>
        </is>
      </c>
      <c r="W1955" t="inlineStr">
        <is>
          <t>other</t>
        </is>
      </c>
    </row>
    <row r="1956">
      <c r="A1956" t="inlineStr">
        <is>
          <t>S-fc2742</t>
        </is>
      </c>
      <c r="B1956" t="inlineStr">
        <is>
          <t>A-c9bb3e</t>
        </is>
      </c>
      <c r="C1956" s="40" t="n">
        <v>45517</v>
      </c>
      <c r="D1956" s="40" t="n"/>
      <c r="E1956" t="n">
        <v>140</v>
      </c>
      <c r="F1956" t="n">
        <v>2189</v>
      </c>
      <c r="G1956" t="inlineStr">
        <is>
          <t>2024-S2</t>
        </is>
      </c>
      <c r="H1956" t="inlineStr">
        <is>
          <t>Sim</t>
        </is>
      </c>
      <c r="I1956" t="n">
        <v>0</v>
      </c>
      <c r="J1956" s="41" t="n"/>
      <c r="L1956" t="inlineStr"/>
      <c r="M1956" t="inlineStr">
        <is>
          <t>Enterprise</t>
        </is>
      </c>
      <c r="N1956" t="inlineStr">
        <is>
          <t>annual</t>
        </is>
      </c>
      <c r="O1956" t="inlineStr">
        <is>
          <t>Pago</t>
        </is>
      </c>
      <c r="P1956" t="inlineStr">
        <is>
          <t>Sim</t>
        </is>
      </c>
      <c r="Q1956" t="inlineStr">
        <is>
          <t>Não</t>
        </is>
      </c>
      <c r="R1956" t="inlineStr">
        <is>
          <t>Não</t>
        </is>
      </c>
      <c r="S1956" t="inlineStr">
        <is>
          <t>6–15</t>
        </is>
      </c>
      <c r="T1956" t="inlineStr">
        <is>
          <t>91–180 dias</t>
        </is>
      </c>
      <c r="U1956" t="inlineStr">
        <is>
          <t>EdTech</t>
        </is>
      </c>
      <c r="V1956" t="inlineStr">
        <is>
          <t>US</t>
        </is>
      </c>
      <c r="W1956" t="inlineStr">
        <is>
          <t>ads</t>
        </is>
      </c>
    </row>
    <row r="1957">
      <c r="A1957" t="inlineStr">
        <is>
          <t>S-8e9e9b</t>
        </is>
      </c>
      <c r="B1957" t="inlineStr">
        <is>
          <t>A-4e44e8</t>
        </is>
      </c>
      <c r="C1957" s="40" t="n">
        <v>45541</v>
      </c>
      <c r="D1957" s="40" t="n"/>
      <c r="E1957" t="n">
        <v>116</v>
      </c>
      <c r="F1957" t="n">
        <v>57</v>
      </c>
      <c r="G1957" t="inlineStr">
        <is>
          <t>2024-S2</t>
        </is>
      </c>
      <c r="H1957" t="inlineStr">
        <is>
          <t>Sim</t>
        </is>
      </c>
      <c r="I1957" t="n">
        <v>0</v>
      </c>
      <c r="J1957" s="41" t="n"/>
      <c r="L1957" t="inlineStr"/>
      <c r="M1957" t="inlineStr">
        <is>
          <t>Basic</t>
        </is>
      </c>
      <c r="N1957" t="inlineStr">
        <is>
          <t>annual</t>
        </is>
      </c>
      <c r="O1957" t="inlineStr">
        <is>
          <t>Pago</t>
        </is>
      </c>
      <c r="P1957" t="inlineStr">
        <is>
          <t>Não</t>
        </is>
      </c>
      <c r="Q1957" t="inlineStr">
        <is>
          <t>Sim</t>
        </is>
      </c>
      <c r="R1957" t="inlineStr">
        <is>
          <t>Não</t>
        </is>
      </c>
      <c r="S1957" t="inlineStr">
        <is>
          <t>1–5</t>
        </is>
      </c>
      <c r="T1957" t="inlineStr">
        <is>
          <t>Conta nova (≤ 30 dias)</t>
        </is>
      </c>
      <c r="U1957" t="inlineStr">
        <is>
          <t>DevTools</t>
        </is>
      </c>
      <c r="V1957" t="inlineStr">
        <is>
          <t>US</t>
        </is>
      </c>
      <c r="W1957" t="inlineStr">
        <is>
          <t>ads</t>
        </is>
      </c>
    </row>
    <row r="1958">
      <c r="A1958" t="inlineStr">
        <is>
          <t>S-2f0291</t>
        </is>
      </c>
      <c r="B1958" t="inlineStr">
        <is>
          <t>A-ba6516</t>
        </is>
      </c>
      <c r="C1958" s="40" t="n">
        <v>45620</v>
      </c>
      <c r="D1958" s="40" t="n"/>
      <c r="E1958" t="n">
        <v>37</v>
      </c>
      <c r="F1958" t="n">
        <v>5373</v>
      </c>
      <c r="G1958" t="inlineStr">
        <is>
          <t>2024-S2</t>
        </is>
      </c>
      <c r="H1958" t="inlineStr">
        <is>
          <t>Sim</t>
        </is>
      </c>
      <c r="I1958" t="n">
        <v>0</v>
      </c>
      <c r="J1958" s="41" t="n"/>
      <c r="L1958" t="inlineStr"/>
      <c r="M1958" t="inlineStr">
        <is>
          <t>Enterprise</t>
        </is>
      </c>
      <c r="N1958" t="inlineStr">
        <is>
          <t>annual</t>
        </is>
      </c>
      <c r="O1958" t="inlineStr">
        <is>
          <t>Pago</t>
        </is>
      </c>
      <c r="P1958" t="inlineStr">
        <is>
          <t>Sim</t>
        </is>
      </c>
      <c r="Q1958" t="inlineStr">
        <is>
          <t>Não</t>
        </is>
      </c>
      <c r="R1958" t="inlineStr">
        <is>
          <t>Não</t>
        </is>
      </c>
      <c r="S1958" t="inlineStr">
        <is>
          <t>16–40</t>
        </is>
      </c>
      <c r="T1958" t="inlineStr">
        <is>
          <t>Mais de 365 dias</t>
        </is>
      </c>
      <c r="U1958" t="inlineStr">
        <is>
          <t>FinTech</t>
        </is>
      </c>
      <c r="V1958" t="inlineStr">
        <is>
          <t>US</t>
        </is>
      </c>
      <c r="W1958" t="inlineStr">
        <is>
          <t>ads</t>
        </is>
      </c>
    </row>
    <row r="1959">
      <c r="A1959" t="inlineStr">
        <is>
          <t>S-74a274</t>
        </is>
      </c>
      <c r="B1959" t="inlineStr">
        <is>
          <t>A-02fac6</t>
        </is>
      </c>
      <c r="C1959" s="40" t="n">
        <v>45571</v>
      </c>
      <c r="D1959" s="40" t="n"/>
      <c r="E1959" t="n">
        <v>86</v>
      </c>
      <c r="F1959" t="n">
        <v>4378</v>
      </c>
      <c r="G1959" t="inlineStr">
        <is>
          <t>2024-S2</t>
        </is>
      </c>
      <c r="H1959" t="inlineStr">
        <is>
          <t>Sim</t>
        </is>
      </c>
      <c r="I1959" t="n">
        <v>0</v>
      </c>
      <c r="J1959" s="41" t="n"/>
      <c r="L1959" t="inlineStr"/>
      <c r="M1959" t="inlineStr">
        <is>
          <t>Enterprise</t>
        </is>
      </c>
      <c r="N1959" t="inlineStr">
        <is>
          <t>monthly</t>
        </is>
      </c>
      <c r="O1959" t="inlineStr">
        <is>
          <t>Pago</t>
        </is>
      </c>
      <c r="P1959" t="inlineStr">
        <is>
          <t>Sim</t>
        </is>
      </c>
      <c r="Q1959" t="inlineStr">
        <is>
          <t>Não</t>
        </is>
      </c>
      <c r="R1959" t="inlineStr">
        <is>
          <t>Não</t>
        </is>
      </c>
      <c r="S1959" t="inlineStr">
        <is>
          <t>16–40</t>
        </is>
      </c>
      <c r="T1959" t="inlineStr">
        <is>
          <t>Mais de 365 dias</t>
        </is>
      </c>
      <c r="U1959" t="inlineStr">
        <is>
          <t>FinTech</t>
        </is>
      </c>
      <c r="V1959" t="inlineStr">
        <is>
          <t>US</t>
        </is>
      </c>
      <c r="W1959" t="inlineStr">
        <is>
          <t>event</t>
        </is>
      </c>
    </row>
    <row r="1960">
      <c r="A1960" t="inlineStr">
        <is>
          <t>S-82848e</t>
        </is>
      </c>
      <c r="B1960" t="inlineStr">
        <is>
          <t>A-bece89</t>
        </is>
      </c>
      <c r="C1960" s="40" t="n">
        <v>45309</v>
      </c>
      <c r="D1960" s="40" t="n"/>
      <c r="E1960" t="n">
        <v>348</v>
      </c>
      <c r="F1960" t="n">
        <v>5174</v>
      </c>
      <c r="G1960" t="inlineStr">
        <is>
          <t>Até 2024-S1</t>
        </is>
      </c>
      <c r="H1960" t="inlineStr">
        <is>
          <t>Sim</t>
        </is>
      </c>
      <c r="I1960" t="n">
        <v>0</v>
      </c>
      <c r="J1960" s="41" t="n"/>
      <c r="L1960" t="inlineStr"/>
      <c r="M1960" t="inlineStr">
        <is>
          <t>Enterprise</t>
        </is>
      </c>
      <c r="N1960" t="inlineStr">
        <is>
          <t>annual</t>
        </is>
      </c>
      <c r="O1960" t="inlineStr">
        <is>
          <t>Pago</t>
        </is>
      </c>
      <c r="P1960" t="inlineStr">
        <is>
          <t>Sim</t>
        </is>
      </c>
      <c r="Q1960" t="inlineStr">
        <is>
          <t>Não</t>
        </is>
      </c>
      <c r="R1960" t="inlineStr">
        <is>
          <t>Não</t>
        </is>
      </c>
      <c r="S1960" t="inlineStr">
        <is>
          <t>16–40</t>
        </is>
      </c>
      <c r="T1960" t="inlineStr">
        <is>
          <t>31–90 dias</t>
        </is>
      </c>
      <c r="U1960" t="inlineStr">
        <is>
          <t>Cybersecurity</t>
        </is>
      </c>
      <c r="V1960" t="inlineStr">
        <is>
          <t>IN</t>
        </is>
      </c>
      <c r="W1960" t="inlineStr">
        <is>
          <t>event</t>
        </is>
      </c>
    </row>
    <row r="1961">
      <c r="A1961" t="inlineStr">
        <is>
          <t>S-6a0399</t>
        </is>
      </c>
      <c r="B1961" t="inlineStr">
        <is>
          <t>A-df1e44</t>
        </is>
      </c>
      <c r="C1961" s="40" t="n">
        <v>45543</v>
      </c>
      <c r="D1961" s="40" t="n">
        <v>45641</v>
      </c>
      <c r="E1961" t="n">
        <v>98</v>
      </c>
      <c r="F1961" t="n">
        <v>2388</v>
      </c>
      <c r="G1961" t="inlineStr">
        <is>
          <t>2024-S2</t>
        </is>
      </c>
      <c r="H1961" t="inlineStr">
        <is>
          <t>Sim</t>
        </is>
      </c>
      <c r="I1961" t="n">
        <v>0</v>
      </c>
      <c r="J1961" s="41" t="n">
        <v>45627</v>
      </c>
      <c r="K1961" t="n">
        <v>15</v>
      </c>
      <c r="L1961" t="inlineStr">
        <is>
          <t>Não</t>
        </is>
      </c>
      <c r="M1961" t="inlineStr">
        <is>
          <t>Enterprise</t>
        </is>
      </c>
      <c r="N1961" t="inlineStr">
        <is>
          <t>monthly</t>
        </is>
      </c>
      <c r="O1961" t="inlineStr">
        <is>
          <t>Pago</t>
        </is>
      </c>
      <c r="P1961" t="inlineStr">
        <is>
          <t>Sim</t>
        </is>
      </c>
      <c r="Q1961" t="inlineStr">
        <is>
          <t>Não</t>
        </is>
      </c>
      <c r="R1961" t="inlineStr">
        <is>
          <t>Sim</t>
        </is>
      </c>
      <c r="S1961" t="inlineStr">
        <is>
          <t>6–15</t>
        </is>
      </c>
      <c r="T1961" t="inlineStr">
        <is>
          <t>181–365 dias</t>
        </is>
      </c>
      <c r="U1961" t="inlineStr">
        <is>
          <t>Cybersecurity</t>
        </is>
      </c>
      <c r="V1961" t="inlineStr">
        <is>
          <t>UK</t>
        </is>
      </c>
      <c r="W1961" t="inlineStr">
        <is>
          <t>organic</t>
        </is>
      </c>
    </row>
    <row r="1962">
      <c r="A1962" t="inlineStr">
        <is>
          <t>S-29597a</t>
        </is>
      </c>
      <c r="B1962" t="inlineStr">
        <is>
          <t>A-0532a9</t>
        </is>
      </c>
      <c r="C1962" s="40" t="n">
        <v>45582</v>
      </c>
      <c r="D1962" s="40" t="n"/>
      <c r="E1962" t="n">
        <v>75</v>
      </c>
      <c r="F1962" t="n">
        <v>5373</v>
      </c>
      <c r="G1962" t="inlineStr">
        <is>
          <t>2024-S2</t>
        </is>
      </c>
      <c r="H1962" t="inlineStr">
        <is>
          <t>Sim</t>
        </is>
      </c>
      <c r="I1962" t="n">
        <v>0</v>
      </c>
      <c r="J1962" s="41" t="n"/>
      <c r="L1962" t="inlineStr"/>
      <c r="M1962" t="inlineStr">
        <is>
          <t>Enterprise</t>
        </is>
      </c>
      <c r="N1962" t="inlineStr">
        <is>
          <t>annual</t>
        </is>
      </c>
      <c r="O1962" t="inlineStr">
        <is>
          <t>Pago</t>
        </is>
      </c>
      <c r="P1962" t="inlineStr">
        <is>
          <t>Não</t>
        </is>
      </c>
      <c r="Q1962" t="inlineStr">
        <is>
          <t>Não</t>
        </is>
      </c>
      <c r="R1962" t="inlineStr">
        <is>
          <t>Não</t>
        </is>
      </c>
      <c r="S1962" t="inlineStr">
        <is>
          <t>16–40</t>
        </is>
      </c>
      <c r="T1962" t="inlineStr">
        <is>
          <t>Conta nova (≤ 30 dias)</t>
        </is>
      </c>
      <c r="U1962" t="inlineStr">
        <is>
          <t>FinTech</t>
        </is>
      </c>
      <c r="V1962" t="inlineStr">
        <is>
          <t>IN</t>
        </is>
      </c>
      <c r="W1962" t="inlineStr">
        <is>
          <t>event</t>
        </is>
      </c>
    </row>
    <row r="1963">
      <c r="A1963" t="inlineStr">
        <is>
          <t>S-4c8ab8</t>
        </is>
      </c>
      <c r="B1963" t="inlineStr">
        <is>
          <t>A-39ddf4</t>
        </is>
      </c>
      <c r="C1963" s="40" t="n">
        <v>45652</v>
      </c>
      <c r="D1963" s="40" t="n"/>
      <c r="E1963" t="n">
        <v>5</v>
      </c>
      <c r="F1963" t="n">
        <v>1960</v>
      </c>
      <c r="G1963" t="inlineStr">
        <is>
          <t>2024-S2</t>
        </is>
      </c>
      <c r="H1963" t="inlineStr">
        <is>
          <t>Não</t>
        </is>
      </c>
      <c r="I1963" t="n">
        <v>0</v>
      </c>
      <c r="J1963" s="41" t="n"/>
      <c r="L1963" t="inlineStr"/>
      <c r="M1963" t="inlineStr">
        <is>
          <t>Pro</t>
        </is>
      </c>
      <c r="N1963" t="inlineStr">
        <is>
          <t>monthly</t>
        </is>
      </c>
      <c r="O1963" t="inlineStr">
        <is>
          <t>Pago</t>
        </is>
      </c>
      <c r="P1963" t="inlineStr">
        <is>
          <t>Sim</t>
        </is>
      </c>
      <c r="Q1963" t="inlineStr">
        <is>
          <t>Não</t>
        </is>
      </c>
      <c r="R1963" t="inlineStr">
        <is>
          <t>Não</t>
        </is>
      </c>
      <c r="S1963" t="inlineStr">
        <is>
          <t>16–40</t>
        </is>
      </c>
      <c r="T1963" t="inlineStr">
        <is>
          <t>Conta nova (≤ 30 dias)</t>
        </is>
      </c>
      <c r="U1963" t="inlineStr">
        <is>
          <t>EdTech</t>
        </is>
      </c>
      <c r="V1963" t="inlineStr">
        <is>
          <t>US</t>
        </is>
      </c>
      <c r="W1963" t="inlineStr">
        <is>
          <t>partner</t>
        </is>
      </c>
    </row>
    <row r="1964">
      <c r="A1964" t="inlineStr">
        <is>
          <t>S-0638dc</t>
        </is>
      </c>
      <c r="B1964" t="inlineStr">
        <is>
          <t>A-9779ad</t>
        </is>
      </c>
      <c r="C1964" s="40" t="n">
        <v>45389</v>
      </c>
      <c r="D1964" s="40" t="n"/>
      <c r="E1964" t="n">
        <v>268</v>
      </c>
      <c r="F1964" t="n">
        <v>7960</v>
      </c>
      <c r="G1964" t="inlineStr">
        <is>
          <t>Até 2024-S1</t>
        </is>
      </c>
      <c r="H1964" t="inlineStr">
        <is>
          <t>Sim</t>
        </is>
      </c>
      <c r="I1964" t="n">
        <v>0</v>
      </c>
      <c r="J1964" s="41" t="n"/>
      <c r="L1964" t="inlineStr"/>
      <c r="M1964" t="inlineStr">
        <is>
          <t>Enterprise</t>
        </is>
      </c>
      <c r="N1964" t="inlineStr">
        <is>
          <t>annual</t>
        </is>
      </c>
      <c r="O1964" t="inlineStr">
        <is>
          <t>Pago</t>
        </is>
      </c>
      <c r="P1964" t="inlineStr">
        <is>
          <t>Sim</t>
        </is>
      </c>
      <c r="Q1964" t="inlineStr">
        <is>
          <t>Não</t>
        </is>
      </c>
      <c r="R1964" t="inlineStr">
        <is>
          <t>Não</t>
        </is>
      </c>
      <c r="S1964" t="inlineStr">
        <is>
          <t>16–40</t>
        </is>
      </c>
      <c r="T1964" t="inlineStr">
        <is>
          <t>Conta nova (≤ 30 dias)</t>
        </is>
      </c>
      <c r="U1964" t="inlineStr">
        <is>
          <t>Cybersecurity</t>
        </is>
      </c>
      <c r="V1964" t="inlineStr">
        <is>
          <t>AU</t>
        </is>
      </c>
      <c r="W1964" t="inlineStr">
        <is>
          <t>event</t>
        </is>
      </c>
    </row>
    <row r="1965">
      <c r="A1965" t="inlineStr">
        <is>
          <t>S-2557d9</t>
        </is>
      </c>
      <c r="B1965" t="inlineStr">
        <is>
          <t>A-692f18</t>
        </is>
      </c>
      <c r="C1965" s="40" t="n">
        <v>45640</v>
      </c>
      <c r="D1965" s="40" t="n"/>
      <c r="E1965" t="n">
        <v>17</v>
      </c>
      <c r="F1965" t="n">
        <v>1990</v>
      </c>
      <c r="G1965" t="inlineStr">
        <is>
          <t>2024-S2</t>
        </is>
      </c>
      <c r="H1965" t="inlineStr">
        <is>
          <t>Não</t>
        </is>
      </c>
      <c r="I1965" t="n">
        <v>0</v>
      </c>
      <c r="J1965" s="41" t="n"/>
      <c r="L1965" t="inlineStr"/>
      <c r="M1965" t="inlineStr">
        <is>
          <t>Enterprise</t>
        </is>
      </c>
      <c r="N1965" t="inlineStr">
        <is>
          <t>monthly</t>
        </is>
      </c>
      <c r="O1965" t="inlineStr">
        <is>
          <t>Pago</t>
        </is>
      </c>
      <c r="P1965" t="inlineStr">
        <is>
          <t>Sim</t>
        </is>
      </c>
      <c r="Q1965" t="inlineStr">
        <is>
          <t>Sim</t>
        </is>
      </c>
      <c r="R1965" t="inlineStr">
        <is>
          <t>Não</t>
        </is>
      </c>
      <c r="S1965" t="inlineStr">
        <is>
          <t>6–15</t>
        </is>
      </c>
      <c r="T1965" t="inlineStr">
        <is>
          <t>181–365 dias</t>
        </is>
      </c>
      <c r="U1965" t="inlineStr">
        <is>
          <t>EdTech</t>
        </is>
      </c>
      <c r="V1965" t="inlineStr">
        <is>
          <t>US</t>
        </is>
      </c>
      <c r="W1965" t="inlineStr">
        <is>
          <t>other</t>
        </is>
      </c>
    </row>
    <row r="1966">
      <c r="A1966" t="inlineStr">
        <is>
          <t>S-bd1ee1</t>
        </is>
      </c>
      <c r="B1966" t="inlineStr">
        <is>
          <t>A-bd4708</t>
        </is>
      </c>
      <c r="C1966" s="40" t="n">
        <v>45644</v>
      </c>
      <c r="D1966" s="40" t="n"/>
      <c r="E1966" t="n">
        <v>13</v>
      </c>
      <c r="F1966" t="n">
        <v>7363</v>
      </c>
      <c r="G1966" t="inlineStr">
        <is>
          <t>2024-S2</t>
        </is>
      </c>
      <c r="H1966" t="inlineStr">
        <is>
          <t>Não</t>
        </is>
      </c>
      <c r="I1966" t="n">
        <v>0</v>
      </c>
      <c r="J1966" s="41" t="n"/>
      <c r="L1966" t="inlineStr"/>
      <c r="M1966" t="inlineStr">
        <is>
          <t>Enterprise</t>
        </is>
      </c>
      <c r="N1966" t="inlineStr">
        <is>
          <t>monthly</t>
        </is>
      </c>
      <c r="O1966" t="inlineStr">
        <is>
          <t>Pago</t>
        </is>
      </c>
      <c r="P1966" t="inlineStr">
        <is>
          <t>Sim</t>
        </is>
      </c>
      <c r="Q1966" t="inlineStr">
        <is>
          <t>Não</t>
        </is>
      </c>
      <c r="R1966" t="inlineStr">
        <is>
          <t>Não</t>
        </is>
      </c>
      <c r="S1966" t="inlineStr">
        <is>
          <t>16–40</t>
        </is>
      </c>
      <c r="T1966" t="inlineStr">
        <is>
          <t>91–180 dias</t>
        </is>
      </c>
      <c r="U1966" t="inlineStr">
        <is>
          <t>FinTech</t>
        </is>
      </c>
      <c r="V1966" t="inlineStr">
        <is>
          <t>US</t>
        </is>
      </c>
      <c r="W1966" t="inlineStr">
        <is>
          <t>ads</t>
        </is>
      </c>
    </row>
    <row r="1967">
      <c r="A1967" t="inlineStr">
        <is>
          <t>S-ee3466</t>
        </is>
      </c>
      <c r="B1967" t="inlineStr">
        <is>
          <t>A-7d514c</t>
        </is>
      </c>
      <c r="C1967" s="40" t="n">
        <v>45335</v>
      </c>
      <c r="D1967" s="40" t="n"/>
      <c r="E1967" t="n">
        <v>322</v>
      </c>
      <c r="F1967" t="n">
        <v>0</v>
      </c>
      <c r="G1967" t="inlineStr">
        <is>
          <t>Até 2024-S1</t>
        </is>
      </c>
      <c r="H1967" t="inlineStr">
        <is>
          <t>Sim</t>
        </is>
      </c>
      <c r="I1967" t="n">
        <v>0</v>
      </c>
      <c r="J1967" s="41" t="n"/>
      <c r="L1967" t="inlineStr"/>
      <c r="M1967" t="inlineStr">
        <is>
          <t>Enterprise</t>
        </is>
      </c>
      <c r="N1967" t="inlineStr">
        <is>
          <t>monthly</t>
        </is>
      </c>
      <c r="O1967" t="inlineStr">
        <is>
          <t>Trial</t>
        </is>
      </c>
      <c r="P1967" t="inlineStr">
        <is>
          <t>Sim</t>
        </is>
      </c>
      <c r="Q1967" t="inlineStr">
        <is>
          <t>Sim</t>
        </is>
      </c>
      <c r="R1967" t="inlineStr">
        <is>
          <t>Não</t>
        </is>
      </c>
      <c r="S1967" t="inlineStr">
        <is>
          <t>16–40</t>
        </is>
      </c>
      <c r="T1967" t="inlineStr">
        <is>
          <t>Conta nova (≤ 30 dias)</t>
        </is>
      </c>
      <c r="U1967" t="inlineStr">
        <is>
          <t>HealthTech</t>
        </is>
      </c>
      <c r="V1967" t="inlineStr">
        <is>
          <t>DE</t>
        </is>
      </c>
      <c r="W1967" t="inlineStr">
        <is>
          <t>organic</t>
        </is>
      </c>
    </row>
    <row r="1968">
      <c r="A1968" t="inlineStr">
        <is>
          <t>S-477317</t>
        </is>
      </c>
      <c r="B1968" t="inlineStr">
        <is>
          <t>A-d5a319</t>
        </is>
      </c>
      <c r="C1968" s="40" t="n">
        <v>45292</v>
      </c>
      <c r="D1968" s="40" t="n"/>
      <c r="E1968" t="n">
        <v>365</v>
      </c>
      <c r="F1968" t="n">
        <v>13930</v>
      </c>
      <c r="G1968" t="inlineStr">
        <is>
          <t>Até 2024-S1</t>
        </is>
      </c>
      <c r="H1968" t="inlineStr">
        <is>
          <t>Sim</t>
        </is>
      </c>
      <c r="I1968" t="n">
        <v>0</v>
      </c>
      <c r="J1968" s="41" t="n"/>
      <c r="L1968" t="inlineStr"/>
      <c r="M1968" t="inlineStr">
        <is>
          <t>Enterprise</t>
        </is>
      </c>
      <c r="N1968" t="inlineStr">
        <is>
          <t>annual</t>
        </is>
      </c>
      <c r="O1968" t="inlineStr">
        <is>
          <t>Pago</t>
        </is>
      </c>
      <c r="P1968" t="inlineStr">
        <is>
          <t>Sim</t>
        </is>
      </c>
      <c r="Q1968" t="inlineStr">
        <is>
          <t>Sim</t>
        </is>
      </c>
      <c r="R1968" t="inlineStr">
        <is>
          <t>Não</t>
        </is>
      </c>
      <c r="S1968" t="inlineStr">
        <is>
          <t>41+</t>
        </is>
      </c>
      <c r="T1968" t="inlineStr">
        <is>
          <t>181–365 dias</t>
        </is>
      </c>
      <c r="U1968" t="inlineStr">
        <is>
          <t>FinTech</t>
        </is>
      </c>
      <c r="V1968" t="inlineStr">
        <is>
          <t>US</t>
        </is>
      </c>
      <c r="W1968" t="inlineStr">
        <is>
          <t>other</t>
        </is>
      </c>
    </row>
    <row r="1969">
      <c r="A1969" t="inlineStr">
        <is>
          <t>S-5bb13f</t>
        </is>
      </c>
      <c r="B1969" t="inlineStr">
        <is>
          <t>A-089363</t>
        </is>
      </c>
      <c r="C1969" s="40" t="n">
        <v>45301</v>
      </c>
      <c r="D1969" s="40" t="n"/>
      <c r="E1969" t="n">
        <v>356</v>
      </c>
      <c r="F1969" t="n">
        <v>2985</v>
      </c>
      <c r="G1969" t="inlineStr">
        <is>
          <t>Até 2024-S1</t>
        </is>
      </c>
      <c r="H1969" t="inlineStr">
        <is>
          <t>Sim</t>
        </is>
      </c>
      <c r="I1969" t="n">
        <v>0</v>
      </c>
      <c r="J1969" s="41" t="n"/>
      <c r="L1969" t="inlineStr"/>
      <c r="M1969" t="inlineStr">
        <is>
          <t>Enterprise</t>
        </is>
      </c>
      <c r="N1969" t="inlineStr">
        <is>
          <t>monthly</t>
        </is>
      </c>
      <c r="O1969" t="inlineStr">
        <is>
          <t>Pago</t>
        </is>
      </c>
      <c r="P1969" t="inlineStr">
        <is>
          <t>Não</t>
        </is>
      </c>
      <c r="Q1969" t="inlineStr">
        <is>
          <t>Não</t>
        </is>
      </c>
      <c r="R1969" t="inlineStr">
        <is>
          <t>Não</t>
        </is>
      </c>
      <c r="S1969" t="inlineStr">
        <is>
          <t>6–15</t>
        </is>
      </c>
      <c r="T1969" t="inlineStr">
        <is>
          <t>181–365 dias</t>
        </is>
      </c>
      <c r="U1969" t="inlineStr">
        <is>
          <t>FinTech</t>
        </is>
      </c>
      <c r="V1969" t="inlineStr">
        <is>
          <t>AU</t>
        </is>
      </c>
      <c r="W1969" t="inlineStr">
        <is>
          <t>event</t>
        </is>
      </c>
    </row>
    <row r="1970">
      <c r="A1970" t="inlineStr">
        <is>
          <t>S-6ee6c9</t>
        </is>
      </c>
      <c r="B1970" t="inlineStr">
        <is>
          <t>A-396e5f</t>
        </is>
      </c>
      <c r="C1970" s="40" t="n">
        <v>45584</v>
      </c>
      <c r="D1970" s="40" t="n"/>
      <c r="E1970" t="n">
        <v>73</v>
      </c>
      <c r="F1970" t="n">
        <v>2597</v>
      </c>
      <c r="G1970" t="inlineStr">
        <is>
          <t>2024-S2</t>
        </is>
      </c>
      <c r="H1970" t="inlineStr">
        <is>
          <t>Sim</t>
        </is>
      </c>
      <c r="I1970" t="n">
        <v>0</v>
      </c>
      <c r="J1970" s="41" t="n"/>
      <c r="L1970" t="inlineStr"/>
      <c r="M1970" t="inlineStr">
        <is>
          <t>Pro</t>
        </is>
      </c>
      <c r="N1970" t="inlineStr">
        <is>
          <t>annual</t>
        </is>
      </c>
      <c r="O1970" t="inlineStr">
        <is>
          <t>Pago</t>
        </is>
      </c>
      <c r="P1970" t="inlineStr">
        <is>
          <t>Sim</t>
        </is>
      </c>
      <c r="Q1970" t="inlineStr">
        <is>
          <t>Não</t>
        </is>
      </c>
      <c r="R1970" t="inlineStr">
        <is>
          <t>Não</t>
        </is>
      </c>
      <c r="S1970" t="inlineStr">
        <is>
          <t>41+</t>
        </is>
      </c>
      <c r="T1970" t="inlineStr">
        <is>
          <t>Conta nova (≤ 30 dias)</t>
        </is>
      </c>
      <c r="U1970" t="inlineStr">
        <is>
          <t>Cybersecurity</t>
        </is>
      </c>
      <c r="V1970" t="inlineStr">
        <is>
          <t>CA</t>
        </is>
      </c>
      <c r="W1970" t="inlineStr">
        <is>
          <t>other</t>
        </is>
      </c>
    </row>
    <row r="1971">
      <c r="A1971" t="inlineStr">
        <is>
          <t>S-4a2fc6</t>
        </is>
      </c>
      <c r="B1971" t="inlineStr">
        <is>
          <t>A-10b8f2</t>
        </is>
      </c>
      <c r="C1971" s="40" t="n">
        <v>45143</v>
      </c>
      <c r="D1971" s="40" t="n"/>
      <c r="E1971" t="n">
        <v>514</v>
      </c>
      <c r="F1971" t="n">
        <v>0</v>
      </c>
      <c r="G1971" t="inlineStr">
        <is>
          <t>Até 2024-S1</t>
        </is>
      </c>
      <c r="H1971" t="inlineStr">
        <is>
          <t>Sim</t>
        </is>
      </c>
      <c r="I1971" t="n">
        <v>0</v>
      </c>
      <c r="J1971" s="41" t="n"/>
      <c r="L1971" t="inlineStr"/>
      <c r="M1971" t="inlineStr">
        <is>
          <t>Basic</t>
        </is>
      </c>
      <c r="N1971" t="inlineStr">
        <is>
          <t>annual</t>
        </is>
      </c>
      <c r="O1971" t="inlineStr">
        <is>
          <t>Trial</t>
        </is>
      </c>
      <c r="P1971" t="inlineStr">
        <is>
          <t>Sim</t>
        </is>
      </c>
      <c r="Q1971" t="inlineStr">
        <is>
          <t>Não</t>
        </is>
      </c>
      <c r="R1971" t="inlineStr">
        <is>
          <t>Não</t>
        </is>
      </c>
      <c r="S1971" t="inlineStr">
        <is>
          <t>41+</t>
        </is>
      </c>
      <c r="T1971" t="inlineStr">
        <is>
          <t>181–365 dias</t>
        </is>
      </c>
      <c r="U1971" t="inlineStr">
        <is>
          <t>HealthTech</t>
        </is>
      </c>
      <c r="V1971" t="inlineStr">
        <is>
          <t>DE</t>
        </is>
      </c>
      <c r="W1971" t="inlineStr">
        <is>
          <t>organic</t>
        </is>
      </c>
    </row>
    <row r="1972">
      <c r="A1972" t="inlineStr">
        <is>
          <t>S-e768c6</t>
        </is>
      </c>
      <c r="B1972" t="inlineStr">
        <is>
          <t>A-9289f6</t>
        </is>
      </c>
      <c r="C1972" s="40" t="n">
        <v>45115</v>
      </c>
      <c r="D1972" s="40" t="n"/>
      <c r="E1972" t="n">
        <v>542</v>
      </c>
      <c r="F1972" t="n">
        <v>418</v>
      </c>
      <c r="G1972" t="inlineStr">
        <is>
          <t>Até 2024-S1</t>
        </is>
      </c>
      <c r="H1972" t="inlineStr">
        <is>
          <t>Sim</t>
        </is>
      </c>
      <c r="I1972" t="n">
        <v>0</v>
      </c>
      <c r="J1972" s="41" t="n"/>
      <c r="L1972" t="inlineStr"/>
      <c r="M1972" t="inlineStr">
        <is>
          <t>Basic</t>
        </is>
      </c>
      <c r="N1972" t="inlineStr">
        <is>
          <t>annual</t>
        </is>
      </c>
      <c r="O1972" t="inlineStr">
        <is>
          <t>Pago</t>
        </is>
      </c>
      <c r="P1972" t="inlineStr">
        <is>
          <t>Sim</t>
        </is>
      </c>
      <c r="Q1972" t="inlineStr">
        <is>
          <t>Não</t>
        </is>
      </c>
      <c r="R1972" t="inlineStr">
        <is>
          <t>Não</t>
        </is>
      </c>
      <c r="S1972" t="inlineStr">
        <is>
          <t>16–40</t>
        </is>
      </c>
      <c r="T1972" t="inlineStr">
        <is>
          <t>31–90 dias</t>
        </is>
      </c>
      <c r="U1972" t="inlineStr">
        <is>
          <t>EdTech</t>
        </is>
      </c>
      <c r="V1972" t="inlineStr">
        <is>
          <t>US</t>
        </is>
      </c>
      <c r="W1972" t="inlineStr">
        <is>
          <t>event</t>
        </is>
      </c>
    </row>
    <row r="1973">
      <c r="A1973" t="inlineStr">
        <is>
          <t>S-5cce27</t>
        </is>
      </c>
      <c r="B1973" t="inlineStr">
        <is>
          <t>A-d42431</t>
        </is>
      </c>
      <c r="C1973" s="40" t="n">
        <v>45536</v>
      </c>
      <c r="D1973" s="40" t="n"/>
      <c r="E1973" t="n">
        <v>121</v>
      </c>
      <c r="F1973" t="n">
        <v>418</v>
      </c>
      <c r="G1973" t="inlineStr">
        <is>
          <t>2024-S2</t>
        </is>
      </c>
      <c r="H1973" t="inlineStr">
        <is>
          <t>Sim</t>
        </is>
      </c>
      <c r="I1973" t="n">
        <v>0</v>
      </c>
      <c r="J1973" s="41" t="n"/>
      <c r="L1973" t="inlineStr"/>
      <c r="M1973" t="inlineStr">
        <is>
          <t>Basic</t>
        </is>
      </c>
      <c r="N1973" t="inlineStr">
        <is>
          <t>annual</t>
        </is>
      </c>
      <c r="O1973" t="inlineStr">
        <is>
          <t>Pago</t>
        </is>
      </c>
      <c r="P1973" t="inlineStr">
        <is>
          <t>Sim</t>
        </is>
      </c>
      <c r="Q1973" t="inlineStr">
        <is>
          <t>Não</t>
        </is>
      </c>
      <c r="R1973" t="inlineStr">
        <is>
          <t>Não</t>
        </is>
      </c>
      <c r="S1973" t="inlineStr">
        <is>
          <t>16–40</t>
        </is>
      </c>
      <c r="T1973" t="inlineStr">
        <is>
          <t>31–90 dias</t>
        </is>
      </c>
      <c r="U1973" t="inlineStr">
        <is>
          <t>FinTech</t>
        </is>
      </c>
      <c r="V1973" t="inlineStr">
        <is>
          <t>FR</t>
        </is>
      </c>
      <c r="W1973" t="inlineStr">
        <is>
          <t>ads</t>
        </is>
      </c>
    </row>
    <row r="1974">
      <c r="A1974" t="inlineStr">
        <is>
          <t>S-8707e7</t>
        </is>
      </c>
      <c r="B1974" t="inlineStr">
        <is>
          <t>A-17939a</t>
        </is>
      </c>
      <c r="C1974" s="40" t="n">
        <v>45657</v>
      </c>
      <c r="D1974" s="40" t="n"/>
      <c r="E1974" t="n">
        <v>0</v>
      </c>
      <c r="F1974" t="n">
        <v>266</v>
      </c>
      <c r="G1974" t="inlineStr">
        <is>
          <t>2024-S2</t>
        </is>
      </c>
      <c r="H1974" t="inlineStr">
        <is>
          <t>Não</t>
        </is>
      </c>
      <c r="I1974" t="n">
        <v>0</v>
      </c>
      <c r="J1974" s="41" t="n"/>
      <c r="L1974" t="inlineStr"/>
      <c r="M1974" t="inlineStr">
        <is>
          <t>Basic</t>
        </is>
      </c>
      <c r="N1974" t="inlineStr">
        <is>
          <t>annual</t>
        </is>
      </c>
      <c r="O1974" t="inlineStr">
        <is>
          <t>Pago</t>
        </is>
      </c>
      <c r="P1974" t="inlineStr">
        <is>
          <t>Sim</t>
        </is>
      </c>
      <c r="Q1974" t="inlineStr">
        <is>
          <t>Não</t>
        </is>
      </c>
      <c r="R1974" t="inlineStr">
        <is>
          <t>Não</t>
        </is>
      </c>
      <c r="S1974" t="inlineStr">
        <is>
          <t>6–15</t>
        </is>
      </c>
      <c r="T1974" t="inlineStr">
        <is>
          <t>Conta nova (≤ 30 dias)</t>
        </is>
      </c>
      <c r="U1974" t="inlineStr">
        <is>
          <t>HealthTech</t>
        </is>
      </c>
      <c r="V1974" t="inlineStr">
        <is>
          <t>US</t>
        </is>
      </c>
      <c r="W1974" t="inlineStr">
        <is>
          <t>organic</t>
        </is>
      </c>
    </row>
    <row r="1975">
      <c r="A1975" t="inlineStr">
        <is>
          <t>S-2ff0ab</t>
        </is>
      </c>
      <c r="B1975" t="inlineStr">
        <is>
          <t>A-712f1c</t>
        </is>
      </c>
      <c r="C1975" s="40" t="n">
        <v>45423</v>
      </c>
      <c r="D1975" s="40" t="n"/>
      <c r="E1975" t="n">
        <v>234</v>
      </c>
      <c r="F1975" t="n">
        <v>323</v>
      </c>
      <c r="G1975" t="inlineStr">
        <is>
          <t>Até 2024-S1</t>
        </is>
      </c>
      <c r="H1975" t="inlineStr">
        <is>
          <t>Sim</t>
        </is>
      </c>
      <c r="I1975" t="n">
        <v>0</v>
      </c>
      <c r="J1975" s="41" t="n"/>
      <c r="L1975" t="inlineStr"/>
      <c r="M1975" t="inlineStr">
        <is>
          <t>Basic</t>
        </is>
      </c>
      <c r="N1975" t="inlineStr">
        <is>
          <t>monthly</t>
        </is>
      </c>
      <c r="O1975" t="inlineStr">
        <is>
          <t>Pago</t>
        </is>
      </c>
      <c r="P1975" t="inlineStr">
        <is>
          <t>Sim</t>
        </is>
      </c>
      <c r="Q1975" t="inlineStr">
        <is>
          <t>Sim</t>
        </is>
      </c>
      <c r="R1975" t="inlineStr">
        <is>
          <t>Não</t>
        </is>
      </c>
      <c r="S1975" t="inlineStr">
        <is>
          <t>16–40</t>
        </is>
      </c>
      <c r="T1975" t="inlineStr">
        <is>
          <t>91–180 dias</t>
        </is>
      </c>
      <c r="U1975" t="inlineStr">
        <is>
          <t>DevTools</t>
        </is>
      </c>
      <c r="V1975" t="inlineStr">
        <is>
          <t>US</t>
        </is>
      </c>
      <c r="W1975" t="inlineStr">
        <is>
          <t>ads</t>
        </is>
      </c>
    </row>
    <row r="1976">
      <c r="A1976" t="inlineStr">
        <is>
          <t>S-5b58b1</t>
        </is>
      </c>
      <c r="B1976" t="inlineStr">
        <is>
          <t>A-87aa7b</t>
        </is>
      </c>
      <c r="C1976" s="40" t="n">
        <v>45615</v>
      </c>
      <c r="D1976" s="40" t="n"/>
      <c r="E1976" t="n">
        <v>42</v>
      </c>
      <c r="F1976" t="n">
        <v>1176</v>
      </c>
      <c r="G1976" t="inlineStr">
        <is>
          <t>2024-S2</t>
        </is>
      </c>
      <c r="H1976" t="inlineStr">
        <is>
          <t>Sim</t>
        </is>
      </c>
      <c r="I1976" t="n">
        <v>0</v>
      </c>
      <c r="J1976" s="41" t="n"/>
      <c r="L1976" t="inlineStr"/>
      <c r="M1976" t="inlineStr">
        <is>
          <t>Pro</t>
        </is>
      </c>
      <c r="N1976" t="inlineStr">
        <is>
          <t>annual</t>
        </is>
      </c>
      <c r="O1976" t="inlineStr">
        <is>
          <t>Pago</t>
        </is>
      </c>
      <c r="P1976" t="inlineStr">
        <is>
          <t>Sim</t>
        </is>
      </c>
      <c r="Q1976" t="inlineStr">
        <is>
          <t>Não</t>
        </is>
      </c>
      <c r="R1976" t="inlineStr">
        <is>
          <t>Não</t>
        </is>
      </c>
      <c r="S1976" t="inlineStr">
        <is>
          <t>16–40</t>
        </is>
      </c>
      <c r="T1976" t="inlineStr">
        <is>
          <t>181–365 dias</t>
        </is>
      </c>
      <c r="U1976" t="inlineStr">
        <is>
          <t>HealthTech</t>
        </is>
      </c>
      <c r="V1976" t="inlineStr">
        <is>
          <t>US</t>
        </is>
      </c>
      <c r="W1976" t="inlineStr">
        <is>
          <t>organic</t>
        </is>
      </c>
    </row>
    <row r="1977">
      <c r="A1977" t="inlineStr">
        <is>
          <t>S-0ba1fe</t>
        </is>
      </c>
      <c r="B1977" t="inlineStr">
        <is>
          <t>A-5a184f</t>
        </is>
      </c>
      <c r="C1977" s="40" t="n">
        <v>45306</v>
      </c>
      <c r="D1977" s="40" t="n"/>
      <c r="E1977" t="n">
        <v>351</v>
      </c>
      <c r="F1977" t="n">
        <v>9154</v>
      </c>
      <c r="G1977" t="inlineStr">
        <is>
          <t>Até 2024-S1</t>
        </is>
      </c>
      <c r="H1977" t="inlineStr">
        <is>
          <t>Sim</t>
        </is>
      </c>
      <c r="I1977" t="n">
        <v>0</v>
      </c>
      <c r="J1977" s="41" t="n"/>
      <c r="L1977" t="inlineStr"/>
      <c r="M1977" t="inlineStr">
        <is>
          <t>Enterprise</t>
        </is>
      </c>
      <c r="N1977" t="inlineStr">
        <is>
          <t>monthly</t>
        </is>
      </c>
      <c r="O1977" t="inlineStr">
        <is>
          <t>Pago</t>
        </is>
      </c>
      <c r="P1977" t="inlineStr">
        <is>
          <t>Sim</t>
        </is>
      </c>
      <c r="Q1977" t="inlineStr">
        <is>
          <t>Não</t>
        </is>
      </c>
      <c r="R1977" t="inlineStr">
        <is>
          <t>Sim</t>
        </is>
      </c>
      <c r="S1977" t="inlineStr">
        <is>
          <t>41+</t>
        </is>
      </c>
      <c r="T1977" t="inlineStr">
        <is>
          <t>181–365 dias</t>
        </is>
      </c>
      <c r="U1977" t="inlineStr">
        <is>
          <t>DevTools</t>
        </is>
      </c>
      <c r="V1977" t="inlineStr">
        <is>
          <t>DE</t>
        </is>
      </c>
      <c r="W1977" t="inlineStr">
        <is>
          <t>other</t>
        </is>
      </c>
    </row>
    <row r="1978">
      <c r="A1978" t="inlineStr">
        <is>
          <t>S-c58d66</t>
        </is>
      </c>
      <c r="B1978" t="inlineStr">
        <is>
          <t>A-42b791</t>
        </is>
      </c>
      <c r="C1978" s="40" t="n">
        <v>45602</v>
      </c>
      <c r="D1978" s="40" t="n"/>
      <c r="E1978" t="n">
        <v>55</v>
      </c>
      <c r="F1978" t="n">
        <v>57</v>
      </c>
      <c r="G1978" t="inlineStr">
        <is>
          <t>2024-S2</t>
        </is>
      </c>
      <c r="H1978" t="inlineStr">
        <is>
          <t>Sim</t>
        </is>
      </c>
      <c r="I1978" t="n">
        <v>0</v>
      </c>
      <c r="J1978" s="41" t="n"/>
      <c r="L1978" t="inlineStr"/>
      <c r="M1978" t="inlineStr">
        <is>
          <t>Basic</t>
        </is>
      </c>
      <c r="N1978" t="inlineStr">
        <is>
          <t>monthly</t>
        </is>
      </c>
      <c r="O1978" t="inlineStr">
        <is>
          <t>Pago</t>
        </is>
      </c>
      <c r="P1978" t="inlineStr">
        <is>
          <t>Sim</t>
        </is>
      </c>
      <c r="Q1978" t="inlineStr">
        <is>
          <t>Não</t>
        </is>
      </c>
      <c r="R1978" t="inlineStr">
        <is>
          <t>Não</t>
        </is>
      </c>
      <c r="S1978" t="inlineStr">
        <is>
          <t>1–5</t>
        </is>
      </c>
      <c r="T1978" t="inlineStr">
        <is>
          <t>91–180 dias</t>
        </is>
      </c>
      <c r="U1978" t="inlineStr">
        <is>
          <t>FinTech</t>
        </is>
      </c>
      <c r="V1978" t="inlineStr">
        <is>
          <t>AU</t>
        </is>
      </c>
      <c r="W1978" t="inlineStr">
        <is>
          <t>event</t>
        </is>
      </c>
    </row>
    <row r="1979">
      <c r="A1979" t="inlineStr">
        <is>
          <t>S-2cc962</t>
        </is>
      </c>
      <c r="B1979" t="inlineStr">
        <is>
          <t>A-3d957b</t>
        </is>
      </c>
      <c r="C1979" s="40" t="n">
        <v>45581</v>
      </c>
      <c r="D1979" s="40" t="n"/>
      <c r="E1979" t="n">
        <v>76</v>
      </c>
      <c r="F1979" t="n">
        <v>2786</v>
      </c>
      <c r="G1979" t="inlineStr">
        <is>
          <t>2024-S2</t>
        </is>
      </c>
      <c r="H1979" t="inlineStr">
        <is>
          <t>Sim</t>
        </is>
      </c>
      <c r="I1979" t="n">
        <v>0</v>
      </c>
      <c r="J1979" s="41" t="n"/>
      <c r="L1979" t="inlineStr"/>
      <c r="M1979" t="inlineStr">
        <is>
          <t>Enterprise</t>
        </is>
      </c>
      <c r="N1979" t="inlineStr">
        <is>
          <t>annual</t>
        </is>
      </c>
      <c r="O1979" t="inlineStr">
        <is>
          <t>Pago</t>
        </is>
      </c>
      <c r="P1979" t="inlineStr">
        <is>
          <t>Não</t>
        </is>
      </c>
      <c r="Q1979" t="inlineStr">
        <is>
          <t>Não</t>
        </is>
      </c>
      <c r="R1979" t="inlineStr">
        <is>
          <t>Não</t>
        </is>
      </c>
      <c r="S1979" t="inlineStr">
        <is>
          <t>6–15</t>
        </is>
      </c>
      <c r="T1979" t="inlineStr">
        <is>
          <t>181–365 dias</t>
        </is>
      </c>
      <c r="U1979" t="inlineStr">
        <is>
          <t>HealthTech</t>
        </is>
      </c>
      <c r="V1979" t="inlineStr">
        <is>
          <t>UK</t>
        </is>
      </c>
      <c r="W1979" t="inlineStr">
        <is>
          <t>other</t>
        </is>
      </c>
    </row>
    <row r="1980">
      <c r="A1980" t="inlineStr">
        <is>
          <t>S-235670</t>
        </is>
      </c>
      <c r="B1980" t="inlineStr">
        <is>
          <t>A-3a7284</t>
        </is>
      </c>
      <c r="C1980" s="40" t="n">
        <v>45641</v>
      </c>
      <c r="D1980" s="40" t="n"/>
      <c r="E1980" t="n">
        <v>16</v>
      </c>
      <c r="F1980" t="n">
        <v>6567</v>
      </c>
      <c r="G1980" t="inlineStr">
        <is>
          <t>2024-S2</t>
        </is>
      </c>
      <c r="H1980" t="inlineStr">
        <is>
          <t>Não</t>
        </is>
      </c>
      <c r="I1980" t="n">
        <v>0</v>
      </c>
      <c r="J1980" s="41" t="n"/>
      <c r="L1980" t="inlineStr"/>
      <c r="M1980" t="inlineStr">
        <is>
          <t>Enterprise</t>
        </is>
      </c>
      <c r="N1980" t="inlineStr">
        <is>
          <t>monthly</t>
        </is>
      </c>
      <c r="O1980" t="inlineStr">
        <is>
          <t>Pago</t>
        </is>
      </c>
      <c r="P1980" t="inlineStr">
        <is>
          <t>Sim</t>
        </is>
      </c>
      <c r="Q1980" t="inlineStr">
        <is>
          <t>Não</t>
        </is>
      </c>
      <c r="R1980" t="inlineStr">
        <is>
          <t>Sim</t>
        </is>
      </c>
      <c r="S1980" t="inlineStr">
        <is>
          <t>16–40</t>
        </is>
      </c>
      <c r="T1980" t="inlineStr">
        <is>
          <t>Conta nova (≤ 30 dias)</t>
        </is>
      </c>
      <c r="U1980" t="inlineStr">
        <is>
          <t>FinTech</t>
        </is>
      </c>
      <c r="V1980" t="inlineStr">
        <is>
          <t>US</t>
        </is>
      </c>
      <c r="W1980" t="inlineStr">
        <is>
          <t>organic</t>
        </is>
      </c>
    </row>
    <row r="1981">
      <c r="A1981" t="inlineStr">
        <is>
          <t>S-98126d</t>
        </is>
      </c>
      <c r="B1981" t="inlineStr">
        <is>
          <t>A-8145a0</t>
        </is>
      </c>
      <c r="C1981" s="40" t="n">
        <v>45544</v>
      </c>
      <c r="D1981" s="40" t="n"/>
      <c r="E1981" t="n">
        <v>113</v>
      </c>
      <c r="F1981" t="n">
        <v>228</v>
      </c>
      <c r="G1981" t="inlineStr">
        <is>
          <t>2024-S2</t>
        </is>
      </c>
      <c r="H1981" t="inlineStr">
        <is>
          <t>Sim</t>
        </is>
      </c>
      <c r="I1981" t="n">
        <v>0</v>
      </c>
      <c r="J1981" s="41" t="n"/>
      <c r="L1981" t="inlineStr"/>
      <c r="M1981" t="inlineStr">
        <is>
          <t>Basic</t>
        </is>
      </c>
      <c r="N1981" t="inlineStr">
        <is>
          <t>monthly</t>
        </is>
      </c>
      <c r="O1981" t="inlineStr">
        <is>
          <t>Pago</t>
        </is>
      </c>
      <c r="P1981" t="inlineStr">
        <is>
          <t>Sim</t>
        </is>
      </c>
      <c r="Q1981" t="inlineStr">
        <is>
          <t>Não</t>
        </is>
      </c>
      <c r="R1981" t="inlineStr">
        <is>
          <t>Não</t>
        </is>
      </c>
      <c r="S1981" t="inlineStr">
        <is>
          <t>6–15</t>
        </is>
      </c>
      <c r="T1981" t="inlineStr">
        <is>
          <t>Mais de 365 dias</t>
        </is>
      </c>
      <c r="U1981" t="inlineStr">
        <is>
          <t>Cybersecurity</t>
        </is>
      </c>
      <c r="V1981" t="inlineStr">
        <is>
          <t>AU</t>
        </is>
      </c>
      <c r="W1981" t="inlineStr">
        <is>
          <t>partner</t>
        </is>
      </c>
    </row>
    <row r="1982">
      <c r="A1982" t="inlineStr">
        <is>
          <t>S-ebfbbe</t>
        </is>
      </c>
      <c r="B1982" t="inlineStr">
        <is>
          <t>A-00cac8</t>
        </is>
      </c>
      <c r="C1982" s="40" t="n">
        <v>45508</v>
      </c>
      <c r="D1982" s="40" t="n"/>
      <c r="E1982" t="n">
        <v>149</v>
      </c>
      <c r="F1982" t="n">
        <v>152</v>
      </c>
      <c r="G1982" t="inlineStr">
        <is>
          <t>2024-S2</t>
        </is>
      </c>
      <c r="H1982" t="inlineStr">
        <is>
          <t>Sim</t>
        </is>
      </c>
      <c r="I1982" t="n">
        <v>0</v>
      </c>
      <c r="J1982" s="41" t="n"/>
      <c r="L1982" t="inlineStr"/>
      <c r="M1982" t="inlineStr">
        <is>
          <t>Basic</t>
        </is>
      </c>
      <c r="N1982" t="inlineStr">
        <is>
          <t>monthly</t>
        </is>
      </c>
      <c r="O1982" t="inlineStr">
        <is>
          <t>Pago</t>
        </is>
      </c>
      <c r="P1982" t="inlineStr">
        <is>
          <t>Sim</t>
        </is>
      </c>
      <c r="Q1982" t="inlineStr">
        <is>
          <t>Não</t>
        </is>
      </c>
      <c r="R1982" t="inlineStr">
        <is>
          <t>Não</t>
        </is>
      </c>
      <c r="S1982" t="inlineStr">
        <is>
          <t>6–15</t>
        </is>
      </c>
      <c r="T1982" t="inlineStr">
        <is>
          <t>181–365 dias</t>
        </is>
      </c>
      <c r="U1982" t="inlineStr">
        <is>
          <t>HealthTech</t>
        </is>
      </c>
      <c r="V1982" t="inlineStr">
        <is>
          <t>AU</t>
        </is>
      </c>
      <c r="W1982" t="inlineStr">
        <is>
          <t>organic</t>
        </is>
      </c>
    </row>
    <row r="1983">
      <c r="A1983" t="inlineStr">
        <is>
          <t>S-7a55d9</t>
        </is>
      </c>
      <c r="B1983" t="inlineStr">
        <is>
          <t>A-7e0a10</t>
        </is>
      </c>
      <c r="C1983" s="40" t="n">
        <v>45294</v>
      </c>
      <c r="D1983" s="40" t="n"/>
      <c r="E1983" t="n">
        <v>363</v>
      </c>
      <c r="F1983" t="n">
        <v>874</v>
      </c>
      <c r="G1983" t="inlineStr">
        <is>
          <t>Até 2024-S1</t>
        </is>
      </c>
      <c r="H1983" t="inlineStr">
        <is>
          <t>Sim</t>
        </is>
      </c>
      <c r="I1983" t="n">
        <v>0</v>
      </c>
      <c r="J1983" s="41" t="n"/>
      <c r="L1983" t="inlineStr"/>
      <c r="M1983" t="inlineStr">
        <is>
          <t>Basic</t>
        </is>
      </c>
      <c r="N1983" t="inlineStr">
        <is>
          <t>monthly</t>
        </is>
      </c>
      <c r="O1983" t="inlineStr">
        <is>
          <t>Pago</t>
        </is>
      </c>
      <c r="P1983" t="inlineStr">
        <is>
          <t>Sim</t>
        </is>
      </c>
      <c r="Q1983" t="inlineStr">
        <is>
          <t>Não</t>
        </is>
      </c>
      <c r="R1983" t="inlineStr">
        <is>
          <t>Não</t>
        </is>
      </c>
      <c r="S1983" t="inlineStr">
        <is>
          <t>41+</t>
        </is>
      </c>
      <c r="T1983" t="inlineStr">
        <is>
          <t>31–90 dias</t>
        </is>
      </c>
      <c r="U1983" t="inlineStr">
        <is>
          <t>FinTech</t>
        </is>
      </c>
      <c r="V1983" t="inlineStr">
        <is>
          <t>US</t>
        </is>
      </c>
      <c r="W1983" t="inlineStr">
        <is>
          <t>ads</t>
        </is>
      </c>
    </row>
    <row r="1984">
      <c r="A1984" t="inlineStr">
        <is>
          <t>S-6ce221</t>
        </is>
      </c>
      <c r="B1984" t="inlineStr">
        <is>
          <t>A-65aeb5</t>
        </is>
      </c>
      <c r="C1984" s="40" t="n">
        <v>45575</v>
      </c>
      <c r="D1984" s="40" t="n">
        <v>45629</v>
      </c>
      <c r="E1984" t="n">
        <v>54</v>
      </c>
      <c r="F1984" t="n">
        <v>171</v>
      </c>
      <c r="G1984" t="inlineStr">
        <is>
          <t>2024-S2</t>
        </is>
      </c>
      <c r="H1984" t="inlineStr">
        <is>
          <t>Sim</t>
        </is>
      </c>
      <c r="I1984" t="n">
        <v>0</v>
      </c>
      <c r="J1984" s="41" t="n">
        <v>45627</v>
      </c>
      <c r="K1984" t="n">
        <v>3</v>
      </c>
      <c r="L1984" t="inlineStr">
        <is>
          <t>Não</t>
        </is>
      </c>
      <c r="M1984" t="inlineStr">
        <is>
          <t>Basic</t>
        </is>
      </c>
      <c r="N1984" t="inlineStr">
        <is>
          <t>annual</t>
        </is>
      </c>
      <c r="O1984" t="inlineStr">
        <is>
          <t>Pago</t>
        </is>
      </c>
      <c r="P1984" t="inlineStr">
        <is>
          <t>Sim</t>
        </is>
      </c>
      <c r="Q1984" t="inlineStr">
        <is>
          <t>Não</t>
        </is>
      </c>
      <c r="R1984" t="inlineStr">
        <is>
          <t>Não</t>
        </is>
      </c>
      <c r="S1984" t="inlineStr">
        <is>
          <t>6–15</t>
        </is>
      </c>
      <c r="T1984" t="inlineStr">
        <is>
          <t>181–365 dias</t>
        </is>
      </c>
      <c r="U1984" t="inlineStr">
        <is>
          <t>DevTools</t>
        </is>
      </c>
      <c r="V1984" t="inlineStr">
        <is>
          <t>US</t>
        </is>
      </c>
      <c r="W1984" t="inlineStr">
        <is>
          <t>partner</t>
        </is>
      </c>
    </row>
    <row r="1985">
      <c r="A1985" t="inlineStr">
        <is>
          <t>S-4cff80</t>
        </is>
      </c>
      <c r="B1985" t="inlineStr">
        <is>
          <t>A-f97b9a</t>
        </is>
      </c>
      <c r="C1985" s="40" t="n">
        <v>45284</v>
      </c>
      <c r="D1985" s="40" t="n"/>
      <c r="E1985" t="n">
        <v>373</v>
      </c>
      <c r="F1985" t="n">
        <v>0</v>
      </c>
      <c r="G1985" t="inlineStr">
        <is>
          <t>Até 2024-S1</t>
        </is>
      </c>
      <c r="H1985" t="inlineStr">
        <is>
          <t>Sim</t>
        </is>
      </c>
      <c r="I1985" t="n">
        <v>0</v>
      </c>
      <c r="J1985" s="41" t="n"/>
      <c r="L1985" t="inlineStr"/>
      <c r="M1985" t="inlineStr">
        <is>
          <t>Enterprise</t>
        </is>
      </c>
      <c r="N1985" t="inlineStr">
        <is>
          <t>monthly</t>
        </is>
      </c>
      <c r="O1985" t="inlineStr">
        <is>
          <t>Trial</t>
        </is>
      </c>
      <c r="P1985" t="inlineStr">
        <is>
          <t>Sim</t>
        </is>
      </c>
      <c r="Q1985" t="inlineStr">
        <is>
          <t>Não</t>
        </is>
      </c>
      <c r="R1985" t="inlineStr">
        <is>
          <t>Não</t>
        </is>
      </c>
      <c r="S1985" t="inlineStr">
        <is>
          <t>16–40</t>
        </is>
      </c>
      <c r="T1985" t="inlineStr">
        <is>
          <t>91–180 dias</t>
        </is>
      </c>
      <c r="U1985" t="inlineStr">
        <is>
          <t>FinTech</t>
        </is>
      </c>
      <c r="V1985" t="inlineStr">
        <is>
          <t>US</t>
        </is>
      </c>
      <c r="W1985" t="inlineStr">
        <is>
          <t>event</t>
        </is>
      </c>
    </row>
    <row r="1986">
      <c r="A1986" t="inlineStr">
        <is>
          <t>S-7e2e5c</t>
        </is>
      </c>
      <c r="B1986" t="inlineStr">
        <is>
          <t>A-7df7a7</t>
        </is>
      </c>
      <c r="C1986" s="40" t="n">
        <v>45388</v>
      </c>
      <c r="D1986" s="40" t="n"/>
      <c r="E1986" t="n">
        <v>269</v>
      </c>
      <c r="F1986" t="n">
        <v>133</v>
      </c>
      <c r="G1986" t="inlineStr">
        <is>
          <t>Até 2024-S1</t>
        </is>
      </c>
      <c r="H1986" t="inlineStr">
        <is>
          <t>Sim</t>
        </is>
      </c>
      <c r="I1986" t="n">
        <v>0</v>
      </c>
      <c r="J1986" s="41" t="n"/>
      <c r="L1986" t="inlineStr"/>
      <c r="M1986" t="inlineStr">
        <is>
          <t>Basic</t>
        </is>
      </c>
      <c r="N1986" t="inlineStr">
        <is>
          <t>monthly</t>
        </is>
      </c>
      <c r="O1986" t="inlineStr">
        <is>
          <t>Pago</t>
        </is>
      </c>
      <c r="P1986" t="inlineStr">
        <is>
          <t>Não</t>
        </is>
      </c>
      <c r="Q1986" t="inlineStr">
        <is>
          <t>Não</t>
        </is>
      </c>
      <c r="R1986" t="inlineStr">
        <is>
          <t>Não</t>
        </is>
      </c>
      <c r="S1986" t="inlineStr">
        <is>
          <t>6–15</t>
        </is>
      </c>
      <c r="T1986" t="inlineStr">
        <is>
          <t>Mais de 365 dias</t>
        </is>
      </c>
      <c r="U1986" t="inlineStr">
        <is>
          <t>DevTools</t>
        </is>
      </c>
      <c r="V1986" t="inlineStr">
        <is>
          <t>US</t>
        </is>
      </c>
      <c r="W1986" t="inlineStr">
        <is>
          <t>organic</t>
        </is>
      </c>
    </row>
    <row r="1987">
      <c r="A1987" t="inlineStr">
        <is>
          <t>S-af8f54</t>
        </is>
      </c>
      <c r="B1987" t="inlineStr">
        <is>
          <t>A-712426</t>
        </is>
      </c>
      <c r="C1987" s="40" t="n">
        <v>45624</v>
      </c>
      <c r="D1987" s="40" t="n">
        <v>45652</v>
      </c>
      <c r="E1987" t="n">
        <v>28</v>
      </c>
      <c r="F1987" t="n">
        <v>1791</v>
      </c>
      <c r="G1987" t="inlineStr">
        <is>
          <t>2024-S2</t>
        </is>
      </c>
      <c r="H1987" t="inlineStr">
        <is>
          <t>Sim</t>
        </is>
      </c>
      <c r="I1987" t="n">
        <v>1</v>
      </c>
      <c r="J1987" s="41" t="n">
        <v>45627</v>
      </c>
      <c r="K1987" t="n">
        <v>26</v>
      </c>
      <c r="L1987" t="inlineStr">
        <is>
          <t>Não</t>
        </is>
      </c>
      <c r="M1987" t="inlineStr">
        <is>
          <t>Enterprise</t>
        </is>
      </c>
      <c r="N1987" t="inlineStr">
        <is>
          <t>monthly</t>
        </is>
      </c>
      <c r="O1987" t="inlineStr">
        <is>
          <t>Pago</t>
        </is>
      </c>
      <c r="P1987" t="inlineStr">
        <is>
          <t>Sim</t>
        </is>
      </c>
      <c r="Q1987" t="inlineStr">
        <is>
          <t>Não</t>
        </is>
      </c>
      <c r="R1987" t="inlineStr">
        <is>
          <t>Não</t>
        </is>
      </c>
      <c r="S1987" t="inlineStr">
        <is>
          <t>6–15</t>
        </is>
      </c>
      <c r="T1987" t="inlineStr">
        <is>
          <t>Conta nova (≤ 30 dias)</t>
        </is>
      </c>
      <c r="U1987" t="inlineStr">
        <is>
          <t>HealthTech</t>
        </is>
      </c>
      <c r="V1987" t="inlineStr">
        <is>
          <t>US</t>
        </is>
      </c>
      <c r="W1987" t="inlineStr">
        <is>
          <t>other</t>
        </is>
      </c>
    </row>
    <row r="1988">
      <c r="A1988" t="inlineStr">
        <is>
          <t>S-b152d6</t>
        </is>
      </c>
      <c r="B1988" t="inlineStr">
        <is>
          <t>A-c16101</t>
        </is>
      </c>
      <c r="C1988" s="40" t="n">
        <v>45651</v>
      </c>
      <c r="D1988" s="40" t="n"/>
      <c r="E1988" t="n">
        <v>6</v>
      </c>
      <c r="F1988" t="n">
        <v>343</v>
      </c>
      <c r="G1988" t="inlineStr">
        <is>
          <t>2024-S2</t>
        </is>
      </c>
      <c r="H1988" t="inlineStr">
        <is>
          <t>Não</t>
        </is>
      </c>
      <c r="I1988" t="n">
        <v>0</v>
      </c>
      <c r="J1988" s="41" t="n"/>
      <c r="L1988" t="inlineStr"/>
      <c r="M1988" t="inlineStr">
        <is>
          <t>Pro</t>
        </is>
      </c>
      <c r="N1988" t="inlineStr">
        <is>
          <t>monthly</t>
        </is>
      </c>
      <c r="O1988" t="inlineStr">
        <is>
          <t>Pago</t>
        </is>
      </c>
      <c r="P1988" t="inlineStr">
        <is>
          <t>Sim</t>
        </is>
      </c>
      <c r="Q1988" t="inlineStr">
        <is>
          <t>Não</t>
        </is>
      </c>
      <c r="R1988" t="inlineStr">
        <is>
          <t>Não</t>
        </is>
      </c>
      <c r="S1988" t="inlineStr">
        <is>
          <t>6–15</t>
        </is>
      </c>
      <c r="T1988" t="inlineStr">
        <is>
          <t>91–180 dias</t>
        </is>
      </c>
      <c r="U1988" t="inlineStr">
        <is>
          <t>EdTech</t>
        </is>
      </c>
      <c r="V1988" t="inlineStr">
        <is>
          <t>IN</t>
        </is>
      </c>
      <c r="W1988" t="inlineStr">
        <is>
          <t>other</t>
        </is>
      </c>
    </row>
    <row r="1989">
      <c r="A1989" t="inlineStr">
        <is>
          <t>S-276555</t>
        </is>
      </c>
      <c r="B1989" t="inlineStr">
        <is>
          <t>A-d792a6</t>
        </is>
      </c>
      <c r="C1989" s="40" t="n">
        <v>45317</v>
      </c>
      <c r="D1989" s="40" t="n"/>
      <c r="E1989" t="n">
        <v>340</v>
      </c>
      <c r="F1989" t="n">
        <v>1764</v>
      </c>
      <c r="G1989" t="inlineStr">
        <is>
          <t>Até 2024-S1</t>
        </is>
      </c>
      <c r="H1989" t="inlineStr">
        <is>
          <t>Sim</t>
        </is>
      </c>
      <c r="I1989" t="n">
        <v>0</v>
      </c>
      <c r="J1989" s="41" t="n"/>
      <c r="L1989" t="inlineStr"/>
      <c r="M1989" t="inlineStr">
        <is>
          <t>Pro</t>
        </is>
      </c>
      <c r="N1989" t="inlineStr">
        <is>
          <t>annual</t>
        </is>
      </c>
      <c r="O1989" t="inlineStr">
        <is>
          <t>Pago</t>
        </is>
      </c>
      <c r="P1989" t="inlineStr">
        <is>
          <t>Sim</t>
        </is>
      </c>
      <c r="Q1989" t="inlineStr">
        <is>
          <t>Não</t>
        </is>
      </c>
      <c r="R1989" t="inlineStr">
        <is>
          <t>Não</t>
        </is>
      </c>
      <c r="S1989" t="inlineStr">
        <is>
          <t>16–40</t>
        </is>
      </c>
      <c r="T1989" t="inlineStr">
        <is>
          <t>Mais de 365 dias</t>
        </is>
      </c>
      <c r="U1989" t="inlineStr">
        <is>
          <t>DevTools</t>
        </is>
      </c>
      <c r="V1989" t="inlineStr">
        <is>
          <t>US</t>
        </is>
      </c>
      <c r="W1989" t="inlineStr">
        <is>
          <t>organic</t>
        </is>
      </c>
    </row>
    <row r="1990">
      <c r="A1990" t="inlineStr">
        <is>
          <t>S-fcd20b</t>
        </is>
      </c>
      <c r="B1990" t="inlineStr">
        <is>
          <t>A-157070</t>
        </is>
      </c>
      <c r="C1990" s="40" t="n">
        <v>45480</v>
      </c>
      <c r="D1990" s="40" t="n"/>
      <c r="E1990" t="n">
        <v>177</v>
      </c>
      <c r="F1990" t="n">
        <v>784</v>
      </c>
      <c r="G1990" t="inlineStr">
        <is>
          <t>2024-S2</t>
        </is>
      </c>
      <c r="H1990" t="inlineStr">
        <is>
          <t>Sim</t>
        </is>
      </c>
      <c r="I1990" t="n">
        <v>0</v>
      </c>
      <c r="J1990" s="41" t="n"/>
      <c r="L1990" t="inlineStr"/>
      <c r="M1990" t="inlineStr">
        <is>
          <t>Pro</t>
        </is>
      </c>
      <c r="N1990" t="inlineStr">
        <is>
          <t>annual</t>
        </is>
      </c>
      <c r="O1990" t="inlineStr">
        <is>
          <t>Pago</t>
        </is>
      </c>
      <c r="P1990" t="inlineStr">
        <is>
          <t>Sim</t>
        </is>
      </c>
      <c r="Q1990" t="inlineStr">
        <is>
          <t>Não</t>
        </is>
      </c>
      <c r="R1990" t="inlineStr">
        <is>
          <t>Não</t>
        </is>
      </c>
      <c r="S1990" t="inlineStr">
        <is>
          <t>16–40</t>
        </is>
      </c>
      <c r="T1990" t="inlineStr">
        <is>
          <t>181–365 dias</t>
        </is>
      </c>
      <c r="U1990" t="inlineStr">
        <is>
          <t>FinTech</t>
        </is>
      </c>
      <c r="V1990" t="inlineStr">
        <is>
          <t>US</t>
        </is>
      </c>
      <c r="W1990" t="inlineStr">
        <is>
          <t>ads</t>
        </is>
      </c>
    </row>
    <row r="1991">
      <c r="A1991" t="inlineStr">
        <is>
          <t>S-41bb1b</t>
        </is>
      </c>
      <c r="B1991" t="inlineStr">
        <is>
          <t>A-993085</t>
        </is>
      </c>
      <c r="C1991" s="40" t="n">
        <v>45521</v>
      </c>
      <c r="D1991" s="40" t="n"/>
      <c r="E1991" t="n">
        <v>136</v>
      </c>
      <c r="F1991" t="n">
        <v>589</v>
      </c>
      <c r="G1991" t="inlineStr">
        <is>
          <t>2024-S2</t>
        </is>
      </c>
      <c r="H1991" t="inlineStr">
        <is>
          <t>Sim</t>
        </is>
      </c>
      <c r="I1991" t="n">
        <v>0</v>
      </c>
      <c r="J1991" s="41" t="n"/>
      <c r="L1991" t="inlineStr"/>
      <c r="M1991" t="inlineStr">
        <is>
          <t>Basic</t>
        </is>
      </c>
      <c r="N1991" t="inlineStr">
        <is>
          <t>annual</t>
        </is>
      </c>
      <c r="O1991" t="inlineStr">
        <is>
          <t>Pago</t>
        </is>
      </c>
      <c r="P1991" t="inlineStr">
        <is>
          <t>Sim</t>
        </is>
      </c>
      <c r="Q1991" t="inlineStr">
        <is>
          <t>Não</t>
        </is>
      </c>
      <c r="R1991" t="inlineStr">
        <is>
          <t>Não</t>
        </is>
      </c>
      <c r="S1991" t="inlineStr">
        <is>
          <t>16–40</t>
        </is>
      </c>
      <c r="T1991" t="inlineStr">
        <is>
          <t>Mais de 365 dias</t>
        </is>
      </c>
      <c r="U1991" t="inlineStr">
        <is>
          <t>HealthTech</t>
        </is>
      </c>
      <c r="V1991" t="inlineStr">
        <is>
          <t>US</t>
        </is>
      </c>
      <c r="W1991" t="inlineStr">
        <is>
          <t>ads</t>
        </is>
      </c>
    </row>
    <row r="1992">
      <c r="A1992" t="inlineStr">
        <is>
          <t>S-0c63de</t>
        </is>
      </c>
      <c r="B1992" t="inlineStr">
        <is>
          <t>A-592832</t>
        </is>
      </c>
      <c r="C1992" s="40" t="n">
        <v>45657</v>
      </c>
      <c r="D1992" s="40" t="n"/>
      <c r="E1992" t="n">
        <v>0</v>
      </c>
      <c r="F1992" t="n">
        <v>882</v>
      </c>
      <c r="G1992" t="inlineStr">
        <is>
          <t>2024-S2</t>
        </is>
      </c>
      <c r="H1992" t="inlineStr">
        <is>
          <t>Não</t>
        </is>
      </c>
      <c r="I1992" t="n">
        <v>0</v>
      </c>
      <c r="J1992" s="41" t="n"/>
      <c r="L1992" t="inlineStr"/>
      <c r="M1992" t="inlineStr">
        <is>
          <t>Pro</t>
        </is>
      </c>
      <c r="N1992" t="inlineStr">
        <is>
          <t>annual</t>
        </is>
      </c>
      <c r="O1992" t="inlineStr">
        <is>
          <t>Pago</t>
        </is>
      </c>
      <c r="P1992" t="inlineStr">
        <is>
          <t>Não</t>
        </is>
      </c>
      <c r="Q1992" t="inlineStr">
        <is>
          <t>Não</t>
        </is>
      </c>
      <c r="R1992" t="inlineStr">
        <is>
          <t>Não</t>
        </is>
      </c>
      <c r="S1992" t="inlineStr">
        <is>
          <t>16–40</t>
        </is>
      </c>
      <c r="T1992" t="inlineStr">
        <is>
          <t>91–180 dias</t>
        </is>
      </c>
      <c r="U1992" t="inlineStr">
        <is>
          <t>Cybersecurity</t>
        </is>
      </c>
      <c r="V1992" t="inlineStr">
        <is>
          <t>US</t>
        </is>
      </c>
      <c r="W1992" t="inlineStr">
        <is>
          <t>organic</t>
        </is>
      </c>
    </row>
    <row r="1993">
      <c r="A1993" t="inlineStr">
        <is>
          <t>S-658f5f</t>
        </is>
      </c>
      <c r="B1993" t="inlineStr">
        <is>
          <t>A-716841</t>
        </is>
      </c>
      <c r="C1993" s="40" t="n">
        <v>45439</v>
      </c>
      <c r="D1993" s="40" t="n"/>
      <c r="E1993" t="n">
        <v>218</v>
      </c>
      <c r="F1993" t="n">
        <v>2205</v>
      </c>
      <c r="G1993" t="inlineStr">
        <is>
          <t>Até 2024-S1</t>
        </is>
      </c>
      <c r="H1993" t="inlineStr">
        <is>
          <t>Sim</t>
        </is>
      </c>
      <c r="I1993" t="n">
        <v>0</v>
      </c>
      <c r="J1993" s="41" t="n"/>
      <c r="L1993" t="inlineStr"/>
      <c r="M1993" t="inlineStr">
        <is>
          <t>Pro</t>
        </is>
      </c>
      <c r="N1993" t="inlineStr">
        <is>
          <t>monthly</t>
        </is>
      </c>
      <c r="O1993" t="inlineStr">
        <is>
          <t>Pago</t>
        </is>
      </c>
      <c r="P1993" t="inlineStr">
        <is>
          <t>Sim</t>
        </is>
      </c>
      <c r="Q1993" t="inlineStr">
        <is>
          <t>Não</t>
        </is>
      </c>
      <c r="R1993" t="inlineStr">
        <is>
          <t>Não</t>
        </is>
      </c>
      <c r="S1993" t="inlineStr">
        <is>
          <t>41+</t>
        </is>
      </c>
      <c r="T1993" t="inlineStr">
        <is>
          <t>Conta nova (≤ 30 dias)</t>
        </is>
      </c>
      <c r="U1993" t="inlineStr">
        <is>
          <t>FinTech</t>
        </is>
      </c>
      <c r="V1993" t="inlineStr">
        <is>
          <t>US</t>
        </is>
      </c>
      <c r="W1993" t="inlineStr">
        <is>
          <t>other</t>
        </is>
      </c>
    </row>
    <row r="1994">
      <c r="A1994" t="inlineStr">
        <is>
          <t>S-4994d6</t>
        </is>
      </c>
      <c r="B1994" t="inlineStr">
        <is>
          <t>A-5a3eb9</t>
        </is>
      </c>
      <c r="C1994" s="40" t="n">
        <v>45530</v>
      </c>
      <c r="D1994" s="40" t="n"/>
      <c r="E1994" t="n">
        <v>127</v>
      </c>
      <c r="F1994" t="n">
        <v>836</v>
      </c>
      <c r="G1994" t="inlineStr">
        <is>
          <t>2024-S2</t>
        </is>
      </c>
      <c r="H1994" t="inlineStr">
        <is>
          <t>Sim</t>
        </is>
      </c>
      <c r="I1994" t="n">
        <v>0</v>
      </c>
      <c r="J1994" s="41" t="n"/>
      <c r="L1994" t="inlineStr"/>
      <c r="M1994" t="inlineStr">
        <is>
          <t>Basic</t>
        </is>
      </c>
      <c r="N1994" t="inlineStr">
        <is>
          <t>annual</t>
        </is>
      </c>
      <c r="O1994" t="inlineStr">
        <is>
          <t>Pago</t>
        </is>
      </c>
      <c r="P1994" t="inlineStr">
        <is>
          <t>Sim</t>
        </is>
      </c>
      <c r="Q1994" t="inlineStr">
        <is>
          <t>Não</t>
        </is>
      </c>
      <c r="R1994" t="inlineStr">
        <is>
          <t>Sim</t>
        </is>
      </c>
      <c r="S1994" t="inlineStr">
        <is>
          <t>41+</t>
        </is>
      </c>
      <c r="T1994" t="inlineStr">
        <is>
          <t>Mais de 365 dias</t>
        </is>
      </c>
      <c r="U1994" t="inlineStr">
        <is>
          <t>DevTools</t>
        </is>
      </c>
      <c r="V1994" t="inlineStr">
        <is>
          <t>CA</t>
        </is>
      </c>
      <c r="W1994" t="inlineStr">
        <is>
          <t>other</t>
        </is>
      </c>
    </row>
    <row r="1995">
      <c r="A1995" t="inlineStr">
        <is>
          <t>S-3a897f</t>
        </is>
      </c>
      <c r="B1995" t="inlineStr">
        <is>
          <t>A-53f4e3</t>
        </is>
      </c>
      <c r="C1995" s="40" t="n">
        <v>45575</v>
      </c>
      <c r="D1995" s="40" t="n"/>
      <c r="E1995" t="n">
        <v>82</v>
      </c>
      <c r="F1995" t="n">
        <v>4557</v>
      </c>
      <c r="G1995" t="inlineStr">
        <is>
          <t>2024-S2</t>
        </is>
      </c>
      <c r="H1995" t="inlineStr">
        <is>
          <t>Sim</t>
        </is>
      </c>
      <c r="I1995" t="n">
        <v>0</v>
      </c>
      <c r="J1995" s="41" t="n"/>
      <c r="L1995" t="inlineStr"/>
      <c r="M1995" t="inlineStr">
        <is>
          <t>Pro</t>
        </is>
      </c>
      <c r="N1995" t="inlineStr">
        <is>
          <t>annual</t>
        </is>
      </c>
      <c r="O1995" t="inlineStr">
        <is>
          <t>Pago</t>
        </is>
      </c>
      <c r="P1995" t="inlineStr">
        <is>
          <t>Sim</t>
        </is>
      </c>
      <c r="Q1995" t="inlineStr">
        <is>
          <t>Não</t>
        </is>
      </c>
      <c r="R1995" t="inlineStr">
        <is>
          <t>Não</t>
        </is>
      </c>
      <c r="S1995" t="inlineStr">
        <is>
          <t>41+</t>
        </is>
      </c>
      <c r="T1995" t="inlineStr">
        <is>
          <t>91–180 dias</t>
        </is>
      </c>
      <c r="U1995" t="inlineStr">
        <is>
          <t>Cybersecurity</t>
        </is>
      </c>
      <c r="V1995" t="inlineStr">
        <is>
          <t>UK</t>
        </is>
      </c>
      <c r="W1995" t="inlineStr">
        <is>
          <t>event</t>
        </is>
      </c>
    </row>
    <row r="1996">
      <c r="A1996" t="inlineStr">
        <is>
          <t>S-afa2a9</t>
        </is>
      </c>
      <c r="B1996" t="inlineStr">
        <is>
          <t>A-4f18f0</t>
        </is>
      </c>
      <c r="C1996" s="40" t="n">
        <v>45499</v>
      </c>
      <c r="D1996" s="40" t="n"/>
      <c r="E1996" t="n">
        <v>158</v>
      </c>
      <c r="F1996" t="n">
        <v>4776</v>
      </c>
      <c r="G1996" t="inlineStr">
        <is>
          <t>2024-S2</t>
        </is>
      </c>
      <c r="H1996" t="inlineStr">
        <is>
          <t>Sim</t>
        </is>
      </c>
      <c r="I1996" t="n">
        <v>0</v>
      </c>
      <c r="J1996" s="41" t="n"/>
      <c r="L1996" t="inlineStr"/>
      <c r="M1996" t="inlineStr">
        <is>
          <t>Enterprise</t>
        </is>
      </c>
      <c r="N1996" t="inlineStr">
        <is>
          <t>annual</t>
        </is>
      </c>
      <c r="O1996" t="inlineStr">
        <is>
          <t>Pago</t>
        </is>
      </c>
      <c r="P1996" t="inlineStr">
        <is>
          <t>Sim</t>
        </is>
      </c>
      <c r="Q1996" t="inlineStr">
        <is>
          <t>Não</t>
        </is>
      </c>
      <c r="R1996" t="inlineStr">
        <is>
          <t>Não</t>
        </is>
      </c>
      <c r="S1996" t="inlineStr">
        <is>
          <t>16–40</t>
        </is>
      </c>
      <c r="T1996" t="inlineStr">
        <is>
          <t>91–180 dias</t>
        </is>
      </c>
      <c r="U1996" t="inlineStr">
        <is>
          <t>DevTools</t>
        </is>
      </c>
      <c r="V1996" t="inlineStr">
        <is>
          <t>CA</t>
        </is>
      </c>
      <c r="W1996" t="inlineStr">
        <is>
          <t>other</t>
        </is>
      </c>
    </row>
    <row r="1997">
      <c r="A1997" t="inlineStr">
        <is>
          <t>S-998ec2</t>
        </is>
      </c>
      <c r="B1997" t="inlineStr">
        <is>
          <t>A-f446b6</t>
        </is>
      </c>
      <c r="C1997" s="40" t="n">
        <v>45399</v>
      </c>
      <c r="D1997" s="40" t="n"/>
      <c r="E1997" t="n">
        <v>258</v>
      </c>
      <c r="F1997" t="n">
        <v>95</v>
      </c>
      <c r="G1997" t="inlineStr">
        <is>
          <t>Até 2024-S1</t>
        </is>
      </c>
      <c r="H1997" t="inlineStr">
        <is>
          <t>Sim</t>
        </is>
      </c>
      <c r="I1997" t="n">
        <v>0</v>
      </c>
      <c r="J1997" s="41" t="n"/>
      <c r="L1997" t="inlineStr"/>
      <c r="M1997" t="inlineStr">
        <is>
          <t>Basic</t>
        </is>
      </c>
      <c r="N1997" t="inlineStr">
        <is>
          <t>annual</t>
        </is>
      </c>
      <c r="O1997" t="inlineStr">
        <is>
          <t>Pago</t>
        </is>
      </c>
      <c r="P1997" t="inlineStr">
        <is>
          <t>Sim</t>
        </is>
      </c>
      <c r="Q1997" t="inlineStr">
        <is>
          <t>Não</t>
        </is>
      </c>
      <c r="R1997" t="inlineStr">
        <is>
          <t>Não</t>
        </is>
      </c>
      <c r="S1997" t="inlineStr">
        <is>
          <t>1–5</t>
        </is>
      </c>
      <c r="T1997" t="inlineStr">
        <is>
          <t>181–365 dias</t>
        </is>
      </c>
      <c r="U1997" t="inlineStr">
        <is>
          <t>DevTools</t>
        </is>
      </c>
      <c r="V1997" t="inlineStr">
        <is>
          <t>DE</t>
        </is>
      </c>
      <c r="W1997" t="inlineStr">
        <is>
          <t>ads</t>
        </is>
      </c>
    </row>
    <row r="1998">
      <c r="A1998" t="inlineStr">
        <is>
          <t>S-d19797</t>
        </is>
      </c>
      <c r="B1998" t="inlineStr">
        <is>
          <t>A-fd7ad3</t>
        </is>
      </c>
      <c r="C1998" s="40" t="n">
        <v>45606</v>
      </c>
      <c r="D1998" s="40" t="n"/>
      <c r="E1998" t="n">
        <v>51</v>
      </c>
      <c r="F1998" t="n">
        <v>19</v>
      </c>
      <c r="G1998" t="inlineStr">
        <is>
          <t>2024-S2</t>
        </is>
      </c>
      <c r="H1998" t="inlineStr">
        <is>
          <t>Sim</t>
        </is>
      </c>
      <c r="I1998" t="n">
        <v>0</v>
      </c>
      <c r="J1998" s="41" t="n"/>
      <c r="L1998" t="inlineStr"/>
      <c r="M1998" t="inlineStr">
        <is>
          <t>Basic</t>
        </is>
      </c>
      <c r="N1998" t="inlineStr">
        <is>
          <t>monthly</t>
        </is>
      </c>
      <c r="O1998" t="inlineStr">
        <is>
          <t>Pago</t>
        </is>
      </c>
      <c r="P1998" t="inlineStr">
        <is>
          <t>Sim</t>
        </is>
      </c>
      <c r="Q1998" t="inlineStr">
        <is>
          <t>Não</t>
        </is>
      </c>
      <c r="R1998" t="inlineStr">
        <is>
          <t>Não</t>
        </is>
      </c>
      <c r="S1998" t="inlineStr">
        <is>
          <t>1–5</t>
        </is>
      </c>
      <c r="T1998" t="inlineStr">
        <is>
          <t>Conta nova (≤ 30 dias)</t>
        </is>
      </c>
      <c r="U1998" t="inlineStr">
        <is>
          <t>Cybersecurity</t>
        </is>
      </c>
      <c r="V1998" t="inlineStr">
        <is>
          <t>US</t>
        </is>
      </c>
      <c r="W1998" t="inlineStr">
        <is>
          <t>event</t>
        </is>
      </c>
    </row>
    <row r="1999">
      <c r="A1999" t="inlineStr">
        <is>
          <t>S-40e528</t>
        </is>
      </c>
      <c r="B1999" t="inlineStr">
        <is>
          <t>A-a0ca4e</t>
        </is>
      </c>
      <c r="C1999" s="40" t="n">
        <v>45615</v>
      </c>
      <c r="D1999" s="40" t="n"/>
      <c r="E1999" t="n">
        <v>42</v>
      </c>
      <c r="F1999" t="n">
        <v>0</v>
      </c>
      <c r="G1999" t="inlineStr">
        <is>
          <t>2024-S2</t>
        </is>
      </c>
      <c r="H1999" t="inlineStr">
        <is>
          <t>Sim</t>
        </is>
      </c>
      <c r="I1999" t="n">
        <v>0</v>
      </c>
      <c r="J1999" s="41" t="n"/>
      <c r="L1999" t="inlineStr"/>
      <c r="M1999" t="inlineStr">
        <is>
          <t>Enterprise</t>
        </is>
      </c>
      <c r="N1999" t="inlineStr">
        <is>
          <t>annual</t>
        </is>
      </c>
      <c r="O1999" t="inlineStr">
        <is>
          <t>Trial</t>
        </is>
      </c>
      <c r="P1999" t="inlineStr">
        <is>
          <t>Sim</t>
        </is>
      </c>
      <c r="Q1999" t="inlineStr">
        <is>
          <t>Não</t>
        </is>
      </c>
      <c r="R1999" t="inlineStr">
        <is>
          <t>Não</t>
        </is>
      </c>
      <c r="S1999" t="inlineStr">
        <is>
          <t>16–40</t>
        </is>
      </c>
      <c r="T1999" t="inlineStr">
        <is>
          <t>181–365 dias</t>
        </is>
      </c>
      <c r="U1999" t="inlineStr">
        <is>
          <t>Cybersecurity</t>
        </is>
      </c>
      <c r="V1999" t="inlineStr">
        <is>
          <t>US</t>
        </is>
      </c>
      <c r="W1999" t="inlineStr">
        <is>
          <t>ads</t>
        </is>
      </c>
    </row>
    <row r="2000">
      <c r="A2000" t="inlineStr">
        <is>
          <t>S-5c4b5d</t>
        </is>
      </c>
      <c r="B2000" t="inlineStr">
        <is>
          <t>A-4bfa33</t>
        </is>
      </c>
      <c r="C2000" s="40" t="n">
        <v>45645</v>
      </c>
      <c r="D2000" s="40" t="n"/>
      <c r="E2000" t="n">
        <v>12</v>
      </c>
      <c r="F2000" t="n">
        <v>392</v>
      </c>
      <c r="G2000" t="inlineStr">
        <is>
          <t>2024-S2</t>
        </is>
      </c>
      <c r="H2000" t="inlineStr">
        <is>
          <t>Não</t>
        </is>
      </c>
      <c r="I2000" t="n">
        <v>0</v>
      </c>
      <c r="J2000" s="41" t="n"/>
      <c r="L2000" t="inlineStr"/>
      <c r="M2000" t="inlineStr">
        <is>
          <t>Pro</t>
        </is>
      </c>
      <c r="N2000" t="inlineStr">
        <is>
          <t>annual</t>
        </is>
      </c>
      <c r="O2000" t="inlineStr">
        <is>
          <t>Pago</t>
        </is>
      </c>
      <c r="P2000" t="inlineStr">
        <is>
          <t>Sim</t>
        </is>
      </c>
      <c r="Q2000" t="inlineStr">
        <is>
          <t>Não</t>
        </is>
      </c>
      <c r="R2000" t="inlineStr">
        <is>
          <t>Não</t>
        </is>
      </c>
      <c r="S2000" t="inlineStr">
        <is>
          <t>6–15</t>
        </is>
      </c>
      <c r="T2000" t="inlineStr">
        <is>
          <t>Conta nova (≤ 30 dias)</t>
        </is>
      </c>
      <c r="U2000" t="inlineStr">
        <is>
          <t>Cybersecurity</t>
        </is>
      </c>
      <c r="V2000" t="inlineStr">
        <is>
          <t>US</t>
        </is>
      </c>
      <c r="W2000" t="inlineStr">
        <is>
          <t>event</t>
        </is>
      </c>
    </row>
    <row r="2001">
      <c r="A2001" t="inlineStr">
        <is>
          <t>S-89c6dc</t>
        </is>
      </c>
      <c r="B2001" t="inlineStr">
        <is>
          <t>A-55f257</t>
        </is>
      </c>
      <c r="C2001" s="40" t="n">
        <v>45472</v>
      </c>
      <c r="D2001" s="40" t="n"/>
      <c r="E2001" t="n">
        <v>185</v>
      </c>
      <c r="F2001" t="n">
        <v>1176</v>
      </c>
      <c r="G2001" t="inlineStr">
        <is>
          <t>Até 2024-S1</t>
        </is>
      </c>
      <c r="H2001" t="inlineStr">
        <is>
          <t>Sim</t>
        </is>
      </c>
      <c r="I2001" t="n">
        <v>0</v>
      </c>
      <c r="J2001" s="41" t="n"/>
      <c r="L2001" t="inlineStr"/>
      <c r="M2001" t="inlineStr">
        <is>
          <t>Pro</t>
        </is>
      </c>
      <c r="N2001" t="inlineStr">
        <is>
          <t>annual</t>
        </is>
      </c>
      <c r="O2001" t="inlineStr">
        <is>
          <t>Pago</t>
        </is>
      </c>
      <c r="P2001" t="inlineStr">
        <is>
          <t>Sim</t>
        </is>
      </c>
      <c r="Q2001" t="inlineStr">
        <is>
          <t>Sim</t>
        </is>
      </c>
      <c r="R2001" t="inlineStr">
        <is>
          <t>Não</t>
        </is>
      </c>
      <c r="S2001" t="inlineStr">
        <is>
          <t>16–40</t>
        </is>
      </c>
      <c r="T2001" t="inlineStr">
        <is>
          <t>181–365 dias</t>
        </is>
      </c>
      <c r="U2001" t="inlineStr">
        <is>
          <t>FinTech</t>
        </is>
      </c>
      <c r="V2001" t="inlineStr">
        <is>
          <t>US</t>
        </is>
      </c>
      <c r="W2001" t="inlineStr">
        <is>
          <t>organic</t>
        </is>
      </c>
    </row>
    <row r="2002">
      <c r="A2002" t="inlineStr">
        <is>
          <t>S-4291f7</t>
        </is>
      </c>
      <c r="B2002" t="inlineStr">
        <is>
          <t>A-afa505</t>
        </is>
      </c>
      <c r="C2002" s="40" t="n">
        <v>45615</v>
      </c>
      <c r="D2002" s="40" t="n"/>
      <c r="E2002" t="n">
        <v>42</v>
      </c>
      <c r="F2002" t="n">
        <v>13930</v>
      </c>
      <c r="G2002" t="inlineStr">
        <is>
          <t>2024-S2</t>
        </is>
      </c>
      <c r="H2002" t="inlineStr">
        <is>
          <t>Sim</t>
        </is>
      </c>
      <c r="I2002" t="n">
        <v>0</v>
      </c>
      <c r="J2002" s="41" t="n"/>
      <c r="L2002" t="inlineStr"/>
      <c r="M2002" t="inlineStr">
        <is>
          <t>Enterprise</t>
        </is>
      </c>
      <c r="N2002" t="inlineStr">
        <is>
          <t>monthly</t>
        </is>
      </c>
      <c r="O2002" t="inlineStr">
        <is>
          <t>Pago</t>
        </is>
      </c>
      <c r="P2002" t="inlineStr">
        <is>
          <t>Não</t>
        </is>
      </c>
      <c r="Q2002" t="inlineStr">
        <is>
          <t>Sim</t>
        </is>
      </c>
      <c r="R2002" t="inlineStr">
        <is>
          <t>Não</t>
        </is>
      </c>
      <c r="S2002" t="inlineStr">
        <is>
          <t>41+</t>
        </is>
      </c>
      <c r="T2002" t="inlineStr">
        <is>
          <t>181–365 dias</t>
        </is>
      </c>
      <c r="U2002" t="inlineStr">
        <is>
          <t>DevTools</t>
        </is>
      </c>
      <c r="V2002" t="inlineStr">
        <is>
          <t>US</t>
        </is>
      </c>
      <c r="W2002" t="inlineStr">
        <is>
          <t>partner</t>
        </is>
      </c>
    </row>
    <row r="2003">
      <c r="A2003" t="inlineStr">
        <is>
          <t>S-151fce</t>
        </is>
      </c>
      <c r="B2003" t="inlineStr">
        <is>
          <t>A-f03140</t>
        </is>
      </c>
      <c r="C2003" s="40" t="n">
        <v>45271</v>
      </c>
      <c r="D2003" s="40" t="n"/>
      <c r="E2003" t="n">
        <v>386</v>
      </c>
      <c r="F2003" t="n">
        <v>513</v>
      </c>
      <c r="G2003" t="inlineStr">
        <is>
          <t>Até 2024-S1</t>
        </is>
      </c>
      <c r="H2003" t="inlineStr">
        <is>
          <t>Sim</t>
        </is>
      </c>
      <c r="I2003" t="n">
        <v>0</v>
      </c>
      <c r="J2003" s="41" t="n"/>
      <c r="L2003" t="inlineStr"/>
      <c r="M2003" t="inlineStr">
        <is>
          <t>Basic</t>
        </is>
      </c>
      <c r="N2003" t="inlineStr">
        <is>
          <t>annual</t>
        </is>
      </c>
      <c r="O2003" t="inlineStr">
        <is>
          <t>Pago</t>
        </is>
      </c>
      <c r="P2003" t="inlineStr">
        <is>
          <t>Não</t>
        </is>
      </c>
      <c r="Q2003" t="inlineStr">
        <is>
          <t>Não</t>
        </is>
      </c>
      <c r="R2003" t="inlineStr">
        <is>
          <t>Não</t>
        </is>
      </c>
      <c r="S2003" t="inlineStr">
        <is>
          <t>16–40</t>
        </is>
      </c>
      <c r="T2003" t="inlineStr">
        <is>
          <t>Conta nova (≤ 30 dias)</t>
        </is>
      </c>
      <c r="U2003" t="inlineStr">
        <is>
          <t>DevTools</t>
        </is>
      </c>
      <c r="V2003" t="inlineStr">
        <is>
          <t>IN</t>
        </is>
      </c>
      <c r="W2003" t="inlineStr">
        <is>
          <t>event</t>
        </is>
      </c>
    </row>
    <row r="2004">
      <c r="A2004" t="inlineStr">
        <is>
          <t>S-dfaf24</t>
        </is>
      </c>
      <c r="B2004" t="inlineStr">
        <is>
          <t>A-970c97</t>
        </is>
      </c>
      <c r="C2004" s="40" t="n">
        <v>45641</v>
      </c>
      <c r="D2004" s="40" t="n">
        <v>45647</v>
      </c>
      <c r="E2004" t="n">
        <v>6</v>
      </c>
      <c r="F2004" t="n">
        <v>513</v>
      </c>
      <c r="G2004" t="inlineStr">
        <is>
          <t>2024-S2</t>
        </is>
      </c>
      <c r="H2004" t="inlineStr">
        <is>
          <t>Não</t>
        </is>
      </c>
      <c r="I2004" t="n">
        <v>1</v>
      </c>
      <c r="J2004" s="41" t="n">
        <v>45627</v>
      </c>
      <c r="K2004" t="n">
        <v>21</v>
      </c>
      <c r="L2004" t="inlineStr">
        <is>
          <t>Não</t>
        </is>
      </c>
      <c r="M2004" t="inlineStr">
        <is>
          <t>Basic</t>
        </is>
      </c>
      <c r="N2004" t="inlineStr">
        <is>
          <t>annual</t>
        </is>
      </c>
      <c r="O2004" t="inlineStr">
        <is>
          <t>Pago</t>
        </is>
      </c>
      <c r="P2004" t="inlineStr">
        <is>
          <t>Não</t>
        </is>
      </c>
      <c r="Q2004" t="inlineStr">
        <is>
          <t>Não</t>
        </is>
      </c>
      <c r="R2004" t="inlineStr">
        <is>
          <t>Não</t>
        </is>
      </c>
      <c r="S2004" t="inlineStr">
        <is>
          <t>16–40</t>
        </is>
      </c>
      <c r="T2004" t="inlineStr">
        <is>
          <t>181–365 dias</t>
        </is>
      </c>
      <c r="U2004" t="inlineStr">
        <is>
          <t>HealthTech</t>
        </is>
      </c>
      <c r="V2004" t="inlineStr">
        <is>
          <t>DE</t>
        </is>
      </c>
      <c r="W2004" t="inlineStr">
        <is>
          <t>other</t>
        </is>
      </c>
    </row>
    <row r="2005">
      <c r="A2005" t="inlineStr">
        <is>
          <t>S-1dfa14</t>
        </is>
      </c>
      <c r="B2005" t="inlineStr">
        <is>
          <t>A-d3c88e</t>
        </is>
      </c>
      <c r="C2005" s="40" t="n">
        <v>45615</v>
      </c>
      <c r="D2005" s="40" t="n"/>
      <c r="E2005" t="n">
        <v>42</v>
      </c>
      <c r="F2005" t="n">
        <v>3184</v>
      </c>
      <c r="G2005" t="inlineStr">
        <is>
          <t>2024-S2</t>
        </is>
      </c>
      <c r="H2005" t="inlineStr">
        <is>
          <t>Sim</t>
        </is>
      </c>
      <c r="I2005" t="n">
        <v>0</v>
      </c>
      <c r="J2005" s="41" t="n"/>
      <c r="L2005" t="inlineStr"/>
      <c r="M2005" t="inlineStr">
        <is>
          <t>Enterprise</t>
        </is>
      </c>
      <c r="N2005" t="inlineStr">
        <is>
          <t>annual</t>
        </is>
      </c>
      <c r="O2005" t="inlineStr">
        <is>
          <t>Pago</t>
        </is>
      </c>
      <c r="P2005" t="inlineStr">
        <is>
          <t>Não</t>
        </is>
      </c>
      <c r="Q2005" t="inlineStr">
        <is>
          <t>Não</t>
        </is>
      </c>
      <c r="R2005" t="inlineStr">
        <is>
          <t>Não</t>
        </is>
      </c>
      <c r="S2005" t="inlineStr">
        <is>
          <t>16–40</t>
        </is>
      </c>
      <c r="T2005" t="inlineStr">
        <is>
          <t>31–90 dias</t>
        </is>
      </c>
      <c r="U2005" t="inlineStr">
        <is>
          <t>DevTools</t>
        </is>
      </c>
      <c r="V2005" t="inlineStr">
        <is>
          <t>US</t>
        </is>
      </c>
      <c r="W2005" t="inlineStr">
        <is>
          <t>event</t>
        </is>
      </c>
    </row>
    <row r="2006">
      <c r="A2006" t="inlineStr">
        <is>
          <t>S-f9e2ca</t>
        </is>
      </c>
      <c r="B2006" t="inlineStr">
        <is>
          <t>A-151c9a</t>
        </is>
      </c>
      <c r="C2006" s="40" t="n">
        <v>45453</v>
      </c>
      <c r="D2006" s="40" t="n"/>
      <c r="E2006" t="n">
        <v>204</v>
      </c>
      <c r="F2006" t="n">
        <v>4577</v>
      </c>
      <c r="G2006" t="inlineStr">
        <is>
          <t>Até 2024-S1</t>
        </is>
      </c>
      <c r="H2006" t="inlineStr">
        <is>
          <t>Sim</t>
        </is>
      </c>
      <c r="I2006" t="n">
        <v>0</v>
      </c>
      <c r="J2006" s="41" t="n"/>
      <c r="L2006" t="inlineStr"/>
      <c r="M2006" t="inlineStr">
        <is>
          <t>Enterprise</t>
        </is>
      </c>
      <c r="N2006" t="inlineStr">
        <is>
          <t>annual</t>
        </is>
      </c>
      <c r="O2006" t="inlineStr">
        <is>
          <t>Pago</t>
        </is>
      </c>
      <c r="P2006" t="inlineStr">
        <is>
          <t>Sim</t>
        </is>
      </c>
      <c r="Q2006" t="inlineStr">
        <is>
          <t>Não</t>
        </is>
      </c>
      <c r="R2006" t="inlineStr">
        <is>
          <t>Não</t>
        </is>
      </c>
      <c r="S2006" t="inlineStr">
        <is>
          <t>16–40</t>
        </is>
      </c>
      <c r="T2006" t="inlineStr">
        <is>
          <t>Mais de 365 dias</t>
        </is>
      </c>
      <c r="U2006" t="inlineStr">
        <is>
          <t>FinTech</t>
        </is>
      </c>
      <c r="V2006" t="inlineStr">
        <is>
          <t>US</t>
        </is>
      </c>
      <c r="W2006" t="inlineStr">
        <is>
          <t>ads</t>
        </is>
      </c>
    </row>
    <row r="2007">
      <c r="A2007" t="inlineStr">
        <is>
          <t>S-294fb2</t>
        </is>
      </c>
      <c r="B2007" t="inlineStr">
        <is>
          <t>A-bb2f49</t>
        </is>
      </c>
      <c r="C2007" s="40" t="n">
        <v>45133</v>
      </c>
      <c r="D2007" s="40" t="n"/>
      <c r="E2007" t="n">
        <v>524</v>
      </c>
      <c r="F2007" t="n">
        <v>9751</v>
      </c>
      <c r="G2007" t="inlineStr">
        <is>
          <t>Até 2024-S1</t>
        </is>
      </c>
      <c r="H2007" t="inlineStr">
        <is>
          <t>Sim</t>
        </is>
      </c>
      <c r="I2007" t="n">
        <v>0</v>
      </c>
      <c r="J2007" s="41" t="n"/>
      <c r="L2007" t="inlineStr"/>
      <c r="M2007" t="inlineStr">
        <is>
          <t>Enterprise</t>
        </is>
      </c>
      <c r="N2007" t="inlineStr">
        <is>
          <t>annual</t>
        </is>
      </c>
      <c r="O2007" t="inlineStr">
        <is>
          <t>Pago</t>
        </is>
      </c>
      <c r="P2007" t="inlineStr">
        <is>
          <t>Sim</t>
        </is>
      </c>
      <c r="Q2007" t="inlineStr">
        <is>
          <t>Não</t>
        </is>
      </c>
      <c r="R2007" t="inlineStr">
        <is>
          <t>Não</t>
        </is>
      </c>
      <c r="S2007" t="inlineStr">
        <is>
          <t>41+</t>
        </is>
      </c>
      <c r="T2007" t="inlineStr">
        <is>
          <t>31–90 dias</t>
        </is>
      </c>
      <c r="U2007" t="inlineStr">
        <is>
          <t>Cybersecurity</t>
        </is>
      </c>
      <c r="V2007" t="inlineStr">
        <is>
          <t>US</t>
        </is>
      </c>
      <c r="W2007" t="inlineStr">
        <is>
          <t>other</t>
        </is>
      </c>
    </row>
    <row r="2008">
      <c r="A2008" t="inlineStr">
        <is>
          <t>S-673c51</t>
        </is>
      </c>
      <c r="B2008" t="inlineStr">
        <is>
          <t>A-b7ef83</t>
        </is>
      </c>
      <c r="C2008" s="40" t="n">
        <v>45549</v>
      </c>
      <c r="D2008" s="40" t="n"/>
      <c r="E2008" t="n">
        <v>108</v>
      </c>
      <c r="F2008" t="n">
        <v>1791</v>
      </c>
      <c r="G2008" t="inlineStr">
        <is>
          <t>2024-S2</t>
        </is>
      </c>
      <c r="H2008" t="inlineStr">
        <is>
          <t>Sim</t>
        </is>
      </c>
      <c r="I2008" t="n">
        <v>0</v>
      </c>
      <c r="J2008" s="41" t="n"/>
      <c r="L2008" t="inlineStr"/>
      <c r="M2008" t="inlineStr">
        <is>
          <t>Enterprise</t>
        </is>
      </c>
      <c r="N2008" t="inlineStr">
        <is>
          <t>monthly</t>
        </is>
      </c>
      <c r="O2008" t="inlineStr">
        <is>
          <t>Pago</t>
        </is>
      </c>
      <c r="P2008" t="inlineStr">
        <is>
          <t>Não</t>
        </is>
      </c>
      <c r="Q2008" t="inlineStr">
        <is>
          <t>Não</t>
        </is>
      </c>
      <c r="R2008" t="inlineStr">
        <is>
          <t>Não</t>
        </is>
      </c>
      <c r="S2008" t="inlineStr">
        <is>
          <t>6–15</t>
        </is>
      </c>
      <c r="T2008" t="inlineStr">
        <is>
          <t>91–180 dias</t>
        </is>
      </c>
      <c r="U2008" t="inlineStr">
        <is>
          <t>Cybersecurity</t>
        </is>
      </c>
      <c r="V2008" t="inlineStr">
        <is>
          <t>UK</t>
        </is>
      </c>
      <c r="W2008" t="inlineStr">
        <is>
          <t>partner</t>
        </is>
      </c>
    </row>
    <row r="2009">
      <c r="A2009" t="inlineStr">
        <is>
          <t>S-c2b60b</t>
        </is>
      </c>
      <c r="B2009" t="inlineStr">
        <is>
          <t>A-5a184f</t>
        </is>
      </c>
      <c r="C2009" s="40" t="n">
        <v>45585</v>
      </c>
      <c r="D2009" s="40" t="n"/>
      <c r="E2009" t="n">
        <v>72</v>
      </c>
      <c r="F2009" t="n">
        <v>19</v>
      </c>
      <c r="G2009" t="inlineStr">
        <is>
          <t>2024-S2</t>
        </is>
      </c>
      <c r="H2009" t="inlineStr">
        <is>
          <t>Sim</t>
        </is>
      </c>
      <c r="I2009" t="n">
        <v>0</v>
      </c>
      <c r="J2009" s="41" t="n"/>
      <c r="L2009" t="inlineStr"/>
      <c r="M2009" t="inlineStr">
        <is>
          <t>Basic</t>
        </is>
      </c>
      <c r="N2009" t="inlineStr">
        <is>
          <t>annual</t>
        </is>
      </c>
      <c r="O2009" t="inlineStr">
        <is>
          <t>Pago</t>
        </is>
      </c>
      <c r="P2009" t="inlineStr">
        <is>
          <t>Sim</t>
        </is>
      </c>
      <c r="Q2009" t="inlineStr">
        <is>
          <t>Não</t>
        </is>
      </c>
      <c r="R2009" t="inlineStr">
        <is>
          <t>Não</t>
        </is>
      </c>
      <c r="S2009" t="inlineStr">
        <is>
          <t>1–5</t>
        </is>
      </c>
      <c r="T2009" t="inlineStr">
        <is>
          <t>Mais de 365 dias</t>
        </is>
      </c>
      <c r="U2009" t="inlineStr">
        <is>
          <t>DevTools</t>
        </is>
      </c>
      <c r="V2009" t="inlineStr">
        <is>
          <t>DE</t>
        </is>
      </c>
      <c r="W2009" t="inlineStr">
        <is>
          <t>other</t>
        </is>
      </c>
    </row>
    <row r="2010">
      <c r="A2010" t="inlineStr">
        <is>
          <t>S-2756ac</t>
        </is>
      </c>
      <c r="B2010" t="inlineStr">
        <is>
          <t>A-df1e44</t>
        </is>
      </c>
      <c r="C2010" s="40" t="n">
        <v>45359</v>
      </c>
      <c r="D2010" s="40" t="n"/>
      <c r="E2010" t="n">
        <v>298</v>
      </c>
      <c r="F2010" t="n">
        <v>0</v>
      </c>
      <c r="G2010" t="inlineStr">
        <is>
          <t>Até 2024-S1</t>
        </is>
      </c>
      <c r="H2010" t="inlineStr">
        <is>
          <t>Sim</t>
        </is>
      </c>
      <c r="I2010" t="n">
        <v>0</v>
      </c>
      <c r="J2010" s="41" t="n"/>
      <c r="L2010" t="inlineStr"/>
      <c r="M2010" t="inlineStr">
        <is>
          <t>Enterprise</t>
        </is>
      </c>
      <c r="N2010" t="inlineStr">
        <is>
          <t>monthly</t>
        </is>
      </c>
      <c r="O2010" t="inlineStr">
        <is>
          <t>Trial</t>
        </is>
      </c>
      <c r="P2010" t="inlineStr">
        <is>
          <t>Sim</t>
        </is>
      </c>
      <c r="Q2010" t="inlineStr">
        <is>
          <t>Não</t>
        </is>
      </c>
      <c r="R2010" t="inlineStr">
        <is>
          <t>Não</t>
        </is>
      </c>
      <c r="S2010" t="inlineStr">
        <is>
          <t>16–40</t>
        </is>
      </c>
      <c r="T2010" t="inlineStr">
        <is>
          <t>Conta nova (≤ 30 dias)</t>
        </is>
      </c>
      <c r="U2010" t="inlineStr">
        <is>
          <t>Cybersecurity</t>
        </is>
      </c>
      <c r="V2010" t="inlineStr">
        <is>
          <t>UK</t>
        </is>
      </c>
      <c r="W2010" t="inlineStr">
        <is>
          <t>organic</t>
        </is>
      </c>
    </row>
    <row r="2011">
      <c r="A2011" t="inlineStr">
        <is>
          <t>S-5e7357</t>
        </is>
      </c>
      <c r="B2011" t="inlineStr">
        <is>
          <t>A-9f9299</t>
        </is>
      </c>
      <c r="C2011" s="40" t="n">
        <v>45480</v>
      </c>
      <c r="D2011" s="40" t="n"/>
      <c r="E2011" t="n">
        <v>177</v>
      </c>
      <c r="F2011" t="n">
        <v>1568</v>
      </c>
      <c r="G2011" t="inlineStr">
        <is>
          <t>2024-S2</t>
        </is>
      </c>
      <c r="H2011" t="inlineStr">
        <is>
          <t>Sim</t>
        </is>
      </c>
      <c r="I2011" t="n">
        <v>0</v>
      </c>
      <c r="J2011" s="41" t="n"/>
      <c r="L2011" t="inlineStr"/>
      <c r="M2011" t="inlineStr">
        <is>
          <t>Pro</t>
        </is>
      </c>
      <c r="N2011" t="inlineStr">
        <is>
          <t>monthly</t>
        </is>
      </c>
      <c r="O2011" t="inlineStr">
        <is>
          <t>Pago</t>
        </is>
      </c>
      <c r="P2011" t="inlineStr">
        <is>
          <t>Sim</t>
        </is>
      </c>
      <c r="Q2011" t="inlineStr">
        <is>
          <t>Não</t>
        </is>
      </c>
      <c r="R2011" t="inlineStr">
        <is>
          <t>Não</t>
        </is>
      </c>
      <c r="S2011" t="inlineStr">
        <is>
          <t>16–40</t>
        </is>
      </c>
      <c r="T2011" t="inlineStr">
        <is>
          <t>181–365 dias</t>
        </is>
      </c>
      <c r="U2011" t="inlineStr">
        <is>
          <t>FinTech</t>
        </is>
      </c>
      <c r="V2011" t="inlineStr">
        <is>
          <t>US</t>
        </is>
      </c>
      <c r="W2011" t="inlineStr">
        <is>
          <t>organic</t>
        </is>
      </c>
    </row>
    <row r="2012">
      <c r="A2012" t="inlineStr">
        <is>
          <t>S-f2be88</t>
        </is>
      </c>
      <c r="B2012" t="inlineStr">
        <is>
          <t>A-5c046d</t>
        </is>
      </c>
      <c r="C2012" s="40" t="n">
        <v>45542</v>
      </c>
      <c r="D2012" s="40" t="n"/>
      <c r="E2012" t="n">
        <v>115</v>
      </c>
      <c r="F2012" t="n">
        <v>18507</v>
      </c>
      <c r="G2012" t="inlineStr">
        <is>
          <t>2024-S2</t>
        </is>
      </c>
      <c r="H2012" t="inlineStr">
        <is>
          <t>Sim</t>
        </is>
      </c>
      <c r="I2012" t="n">
        <v>0</v>
      </c>
      <c r="J2012" s="41" t="n"/>
      <c r="L2012" t="inlineStr"/>
      <c r="M2012" t="inlineStr">
        <is>
          <t>Enterprise</t>
        </is>
      </c>
      <c r="N2012" t="inlineStr">
        <is>
          <t>monthly</t>
        </is>
      </c>
      <c r="O2012" t="inlineStr">
        <is>
          <t>Pago</t>
        </is>
      </c>
      <c r="P2012" t="inlineStr">
        <is>
          <t>Sim</t>
        </is>
      </c>
      <c r="Q2012" t="inlineStr">
        <is>
          <t>Não</t>
        </is>
      </c>
      <c r="R2012" t="inlineStr">
        <is>
          <t>Não</t>
        </is>
      </c>
      <c r="S2012" t="inlineStr">
        <is>
          <t>41+</t>
        </is>
      </c>
      <c r="T2012" t="inlineStr">
        <is>
          <t>31–90 dias</t>
        </is>
      </c>
      <c r="U2012" t="inlineStr">
        <is>
          <t>EdTech</t>
        </is>
      </c>
      <c r="V2012" t="inlineStr">
        <is>
          <t>FR</t>
        </is>
      </c>
      <c r="W2012" t="inlineStr">
        <is>
          <t>partner</t>
        </is>
      </c>
    </row>
    <row r="2013">
      <c r="A2013" t="inlineStr">
        <is>
          <t>S-461334</t>
        </is>
      </c>
      <c r="B2013" t="inlineStr">
        <is>
          <t>A-a0ca4e</t>
        </is>
      </c>
      <c r="C2013" s="40" t="n">
        <v>45418</v>
      </c>
      <c r="D2013" s="40" t="n"/>
      <c r="E2013" t="n">
        <v>239</v>
      </c>
      <c r="F2013" t="n">
        <v>209</v>
      </c>
      <c r="G2013" t="inlineStr">
        <is>
          <t>Até 2024-S1</t>
        </is>
      </c>
      <c r="H2013" t="inlineStr">
        <is>
          <t>Sim</t>
        </is>
      </c>
      <c r="I2013" t="n">
        <v>0</v>
      </c>
      <c r="J2013" s="41" t="n"/>
      <c r="L2013" t="inlineStr"/>
      <c r="M2013" t="inlineStr">
        <is>
          <t>Basic</t>
        </is>
      </c>
      <c r="N2013" t="inlineStr">
        <is>
          <t>annual</t>
        </is>
      </c>
      <c r="O2013" t="inlineStr">
        <is>
          <t>Pago</t>
        </is>
      </c>
      <c r="P2013" t="inlineStr">
        <is>
          <t>Sim</t>
        </is>
      </c>
      <c r="Q2013" t="inlineStr">
        <is>
          <t>Não</t>
        </is>
      </c>
      <c r="R2013" t="inlineStr">
        <is>
          <t>Não</t>
        </is>
      </c>
      <c r="S2013" t="inlineStr">
        <is>
          <t>6–15</t>
        </is>
      </c>
      <c r="T2013" t="inlineStr">
        <is>
          <t>31–90 dias</t>
        </is>
      </c>
      <c r="U2013" t="inlineStr">
        <is>
          <t>Cybersecurity</t>
        </is>
      </c>
      <c r="V2013" t="inlineStr">
        <is>
          <t>US</t>
        </is>
      </c>
      <c r="W2013" t="inlineStr">
        <is>
          <t>ads</t>
        </is>
      </c>
    </row>
    <row r="2014">
      <c r="A2014" t="inlineStr">
        <is>
          <t>S-23dcff</t>
        </is>
      </c>
      <c r="B2014" t="inlineStr">
        <is>
          <t>A-aa9511</t>
        </is>
      </c>
      <c r="C2014" s="40" t="n">
        <v>45570</v>
      </c>
      <c r="D2014" s="40" t="n"/>
      <c r="E2014" t="n">
        <v>87</v>
      </c>
      <c r="F2014" t="n">
        <v>10746</v>
      </c>
      <c r="G2014" t="inlineStr">
        <is>
          <t>2024-S2</t>
        </is>
      </c>
      <c r="H2014" t="inlineStr">
        <is>
          <t>Sim</t>
        </is>
      </c>
      <c r="I2014" t="n">
        <v>0</v>
      </c>
      <c r="J2014" s="41" t="n"/>
      <c r="L2014" t="inlineStr"/>
      <c r="M2014" t="inlineStr">
        <is>
          <t>Enterprise</t>
        </is>
      </c>
      <c r="N2014" t="inlineStr">
        <is>
          <t>monthly</t>
        </is>
      </c>
      <c r="O2014" t="inlineStr">
        <is>
          <t>Pago</t>
        </is>
      </c>
      <c r="P2014" t="inlineStr">
        <is>
          <t>Sim</t>
        </is>
      </c>
      <c r="Q2014" t="inlineStr">
        <is>
          <t>Não</t>
        </is>
      </c>
      <c r="R2014" t="inlineStr">
        <is>
          <t>Não</t>
        </is>
      </c>
      <c r="S2014" t="inlineStr">
        <is>
          <t>41+</t>
        </is>
      </c>
      <c r="T2014" t="inlineStr">
        <is>
          <t>181–365 dias</t>
        </is>
      </c>
      <c r="U2014" t="inlineStr">
        <is>
          <t>DevTools</t>
        </is>
      </c>
      <c r="V2014" t="inlineStr">
        <is>
          <t>US</t>
        </is>
      </c>
      <c r="W2014" t="inlineStr">
        <is>
          <t>other</t>
        </is>
      </c>
    </row>
    <row r="2015">
      <c r="A2015" t="inlineStr">
        <is>
          <t>S-ed61a2</t>
        </is>
      </c>
      <c r="B2015" t="inlineStr">
        <is>
          <t>A-bb1486</t>
        </is>
      </c>
      <c r="C2015" s="40" t="n">
        <v>45613</v>
      </c>
      <c r="D2015" s="40" t="n"/>
      <c r="E2015" t="n">
        <v>44</v>
      </c>
      <c r="F2015" t="n">
        <v>3381</v>
      </c>
      <c r="G2015" t="inlineStr">
        <is>
          <t>2024-S2</t>
        </is>
      </c>
      <c r="H2015" t="inlineStr">
        <is>
          <t>Sim</t>
        </is>
      </c>
      <c r="I2015" t="n">
        <v>0</v>
      </c>
      <c r="J2015" s="41" t="n"/>
      <c r="L2015" t="inlineStr"/>
      <c r="M2015" t="inlineStr">
        <is>
          <t>Pro</t>
        </is>
      </c>
      <c r="N2015" t="inlineStr">
        <is>
          <t>monthly</t>
        </is>
      </c>
      <c r="O2015" t="inlineStr">
        <is>
          <t>Pago</t>
        </is>
      </c>
      <c r="P2015" t="inlineStr">
        <is>
          <t>Sim</t>
        </is>
      </c>
      <c r="Q2015" t="inlineStr">
        <is>
          <t>Não</t>
        </is>
      </c>
      <c r="R2015" t="inlineStr">
        <is>
          <t>Não</t>
        </is>
      </c>
      <c r="S2015" t="inlineStr">
        <is>
          <t>41+</t>
        </is>
      </c>
      <c r="T2015" t="inlineStr">
        <is>
          <t>Conta nova (≤ 30 dias)</t>
        </is>
      </c>
      <c r="U2015" t="inlineStr">
        <is>
          <t>HealthTech</t>
        </is>
      </c>
      <c r="V2015" t="inlineStr">
        <is>
          <t>US</t>
        </is>
      </c>
      <c r="W2015" t="inlineStr">
        <is>
          <t>organic</t>
        </is>
      </c>
    </row>
    <row r="2016">
      <c r="A2016" t="inlineStr">
        <is>
          <t>S-28e491</t>
        </is>
      </c>
      <c r="B2016" t="inlineStr">
        <is>
          <t>A-337bc1</t>
        </is>
      </c>
      <c r="C2016" s="40" t="n">
        <v>45563</v>
      </c>
      <c r="D2016" s="40" t="n"/>
      <c r="E2016" t="n">
        <v>94</v>
      </c>
      <c r="F2016" t="n">
        <v>0</v>
      </c>
      <c r="G2016" t="inlineStr">
        <is>
          <t>2024-S2</t>
        </is>
      </c>
      <c r="H2016" t="inlineStr">
        <is>
          <t>Sim</t>
        </is>
      </c>
      <c r="I2016" t="n">
        <v>0</v>
      </c>
      <c r="J2016" s="41" t="n"/>
      <c r="L2016" t="inlineStr"/>
      <c r="M2016" t="inlineStr">
        <is>
          <t>Pro</t>
        </is>
      </c>
      <c r="N2016" t="inlineStr">
        <is>
          <t>annual</t>
        </is>
      </c>
      <c r="O2016" t="inlineStr">
        <is>
          <t>Trial</t>
        </is>
      </c>
      <c r="P2016" t="inlineStr">
        <is>
          <t>Sim</t>
        </is>
      </c>
      <c r="Q2016" t="inlineStr">
        <is>
          <t>Não</t>
        </is>
      </c>
      <c r="R2016" t="inlineStr">
        <is>
          <t>Sim</t>
        </is>
      </c>
      <c r="S2016" t="inlineStr">
        <is>
          <t>16–40</t>
        </is>
      </c>
      <c r="T2016" t="inlineStr">
        <is>
          <t>Mais de 365 dias</t>
        </is>
      </c>
      <c r="U2016" t="inlineStr">
        <is>
          <t>Cybersecurity</t>
        </is>
      </c>
      <c r="V2016" t="inlineStr">
        <is>
          <t>US</t>
        </is>
      </c>
      <c r="W2016" t="inlineStr">
        <is>
          <t>organic</t>
        </is>
      </c>
    </row>
    <row r="2017">
      <c r="A2017" t="inlineStr">
        <is>
          <t>S-e32bf8</t>
        </is>
      </c>
      <c r="B2017" t="inlineStr">
        <is>
          <t>A-3ce5b8</t>
        </is>
      </c>
      <c r="C2017" s="40" t="n">
        <v>45448</v>
      </c>
      <c r="D2017" s="40" t="n"/>
      <c r="E2017" t="n">
        <v>209</v>
      </c>
      <c r="F2017" t="n">
        <v>1592</v>
      </c>
      <c r="G2017" t="inlineStr">
        <is>
          <t>Até 2024-S1</t>
        </is>
      </c>
      <c r="H2017" t="inlineStr">
        <is>
          <t>Sim</t>
        </is>
      </c>
      <c r="I2017" t="n">
        <v>0</v>
      </c>
      <c r="J2017" s="41" t="n"/>
      <c r="L2017" t="inlineStr"/>
      <c r="M2017" t="inlineStr">
        <is>
          <t>Enterprise</t>
        </is>
      </c>
      <c r="N2017" t="inlineStr">
        <is>
          <t>annual</t>
        </is>
      </c>
      <c r="O2017" t="inlineStr">
        <is>
          <t>Pago</t>
        </is>
      </c>
      <c r="P2017" t="inlineStr">
        <is>
          <t>Sim</t>
        </is>
      </c>
      <c r="Q2017" t="inlineStr">
        <is>
          <t>Não</t>
        </is>
      </c>
      <c r="R2017" t="inlineStr">
        <is>
          <t>Não</t>
        </is>
      </c>
      <c r="S2017" t="inlineStr">
        <is>
          <t>6–15</t>
        </is>
      </c>
      <c r="T2017" t="inlineStr">
        <is>
          <t>181–365 dias</t>
        </is>
      </c>
      <c r="U2017" t="inlineStr">
        <is>
          <t>FinTech</t>
        </is>
      </c>
      <c r="V2017" t="inlineStr">
        <is>
          <t>IN</t>
        </is>
      </c>
      <c r="W2017" t="inlineStr">
        <is>
          <t>ads</t>
        </is>
      </c>
    </row>
    <row r="2018">
      <c r="A2018" t="inlineStr">
        <is>
          <t>S-09251c</t>
        </is>
      </c>
      <c r="B2018" t="inlineStr">
        <is>
          <t>A-8adedc</t>
        </is>
      </c>
      <c r="C2018" s="40" t="n">
        <v>45490</v>
      </c>
      <c r="D2018" s="40" t="n">
        <v>45595</v>
      </c>
      <c r="E2018" t="n">
        <v>105</v>
      </c>
      <c r="F2018" t="n">
        <v>3184</v>
      </c>
      <c r="G2018" t="inlineStr">
        <is>
          <t>2024-S2</t>
        </is>
      </c>
      <c r="H2018" t="inlineStr">
        <is>
          <t>Sim</t>
        </is>
      </c>
      <c r="I2018" t="n">
        <v>0</v>
      </c>
      <c r="J2018" s="41" t="n">
        <v>45566</v>
      </c>
      <c r="K2018" t="n">
        <v>30</v>
      </c>
      <c r="L2018" t="inlineStr">
        <is>
          <t>Sim</t>
        </is>
      </c>
      <c r="M2018" t="inlineStr">
        <is>
          <t>Enterprise</t>
        </is>
      </c>
      <c r="N2018" t="inlineStr">
        <is>
          <t>monthly</t>
        </is>
      </c>
      <c r="O2018" t="inlineStr">
        <is>
          <t>Pago</t>
        </is>
      </c>
      <c r="P2018" t="inlineStr">
        <is>
          <t>Sim</t>
        </is>
      </c>
      <c r="Q2018" t="inlineStr">
        <is>
          <t>Não</t>
        </is>
      </c>
      <c r="R2018" t="inlineStr">
        <is>
          <t>Não</t>
        </is>
      </c>
      <c r="S2018" t="inlineStr">
        <is>
          <t>16–40</t>
        </is>
      </c>
      <c r="T2018" t="inlineStr">
        <is>
          <t>91–180 dias</t>
        </is>
      </c>
      <c r="U2018" t="inlineStr">
        <is>
          <t>EdTech</t>
        </is>
      </c>
      <c r="V2018" t="inlineStr">
        <is>
          <t>US</t>
        </is>
      </c>
      <c r="W2018" t="inlineStr">
        <is>
          <t>event</t>
        </is>
      </c>
    </row>
    <row r="2019">
      <c r="A2019" t="inlineStr">
        <is>
          <t>S-9a7851</t>
        </is>
      </c>
      <c r="B2019" t="inlineStr">
        <is>
          <t>A-4c38bc</t>
        </is>
      </c>
      <c r="C2019" s="40" t="n">
        <v>45653</v>
      </c>
      <c r="D2019" s="40" t="n">
        <v>45654</v>
      </c>
      <c r="E2019" t="n">
        <v>1</v>
      </c>
      <c r="F2019" t="n">
        <v>1764</v>
      </c>
      <c r="G2019" t="inlineStr">
        <is>
          <t>2024-S2</t>
        </is>
      </c>
      <c r="H2019" t="inlineStr">
        <is>
          <t>Não</t>
        </is>
      </c>
      <c r="I2019" t="n">
        <v>1</v>
      </c>
      <c r="J2019" s="41" t="n">
        <v>45627</v>
      </c>
      <c r="K2019" t="n">
        <v>28</v>
      </c>
      <c r="L2019" t="inlineStr">
        <is>
          <t>Não</t>
        </is>
      </c>
      <c r="M2019" t="inlineStr">
        <is>
          <t>Pro</t>
        </is>
      </c>
      <c r="N2019" t="inlineStr">
        <is>
          <t>annual</t>
        </is>
      </c>
      <c r="O2019" t="inlineStr">
        <is>
          <t>Pago</t>
        </is>
      </c>
      <c r="P2019" t="inlineStr">
        <is>
          <t>Sim</t>
        </is>
      </c>
      <c r="Q2019" t="inlineStr">
        <is>
          <t>Não</t>
        </is>
      </c>
      <c r="R2019" t="inlineStr">
        <is>
          <t>Não</t>
        </is>
      </c>
      <c r="S2019" t="inlineStr">
        <is>
          <t>16–40</t>
        </is>
      </c>
      <c r="T2019" t="inlineStr">
        <is>
          <t>181–365 dias</t>
        </is>
      </c>
      <c r="U2019" t="inlineStr">
        <is>
          <t>HealthTech</t>
        </is>
      </c>
      <c r="V2019" t="inlineStr">
        <is>
          <t>UK</t>
        </is>
      </c>
      <c r="W2019" t="inlineStr">
        <is>
          <t>event</t>
        </is>
      </c>
    </row>
    <row r="2020">
      <c r="A2020" t="inlineStr">
        <is>
          <t>S-ef398a</t>
        </is>
      </c>
      <c r="B2020" t="inlineStr">
        <is>
          <t>A-b44e3e</t>
        </is>
      </c>
      <c r="C2020" s="40" t="n">
        <v>45441</v>
      </c>
      <c r="D2020" s="40" t="n"/>
      <c r="E2020" t="n">
        <v>216</v>
      </c>
      <c r="F2020" t="n">
        <v>7960</v>
      </c>
      <c r="G2020" t="inlineStr">
        <is>
          <t>Até 2024-S1</t>
        </is>
      </c>
      <c r="H2020" t="inlineStr">
        <is>
          <t>Sim</t>
        </is>
      </c>
      <c r="I2020" t="n">
        <v>0</v>
      </c>
      <c r="J2020" s="41" t="n"/>
      <c r="L2020" t="inlineStr"/>
      <c r="M2020" t="inlineStr">
        <is>
          <t>Enterprise</t>
        </is>
      </c>
      <c r="N2020" t="inlineStr">
        <is>
          <t>annual</t>
        </is>
      </c>
      <c r="O2020" t="inlineStr">
        <is>
          <t>Pago</t>
        </is>
      </c>
      <c r="P2020" t="inlineStr">
        <is>
          <t>Sim</t>
        </is>
      </c>
      <c r="Q2020" t="inlineStr">
        <is>
          <t>Não</t>
        </is>
      </c>
      <c r="R2020" t="inlineStr">
        <is>
          <t>Não</t>
        </is>
      </c>
      <c r="S2020" t="inlineStr">
        <is>
          <t>16–40</t>
        </is>
      </c>
      <c r="T2020" t="inlineStr">
        <is>
          <t>91–180 dias</t>
        </is>
      </c>
      <c r="U2020" t="inlineStr">
        <is>
          <t>Cybersecurity</t>
        </is>
      </c>
      <c r="V2020" t="inlineStr">
        <is>
          <t>UK</t>
        </is>
      </c>
      <c r="W2020" t="inlineStr">
        <is>
          <t>ads</t>
        </is>
      </c>
    </row>
    <row r="2021">
      <c r="A2021" t="inlineStr">
        <is>
          <t>S-e3b379</t>
        </is>
      </c>
      <c r="B2021" t="inlineStr">
        <is>
          <t>A-1f559b</t>
        </is>
      </c>
      <c r="C2021" s="40" t="n">
        <v>45330</v>
      </c>
      <c r="D2021" s="40" t="n"/>
      <c r="E2021" t="n">
        <v>327</v>
      </c>
      <c r="F2021" t="n">
        <v>247</v>
      </c>
      <c r="G2021" t="inlineStr">
        <is>
          <t>Até 2024-S1</t>
        </is>
      </c>
      <c r="H2021" t="inlineStr">
        <is>
          <t>Sim</t>
        </is>
      </c>
      <c r="I2021" t="n">
        <v>0</v>
      </c>
      <c r="J2021" s="41" t="n"/>
      <c r="L2021" t="inlineStr"/>
      <c r="M2021" t="inlineStr">
        <is>
          <t>Basic</t>
        </is>
      </c>
      <c r="N2021" t="inlineStr">
        <is>
          <t>monthly</t>
        </is>
      </c>
      <c r="O2021" t="inlineStr">
        <is>
          <t>Pago</t>
        </is>
      </c>
      <c r="P2021" t="inlineStr">
        <is>
          <t>Sim</t>
        </is>
      </c>
      <c r="Q2021" t="inlineStr">
        <is>
          <t>Não</t>
        </is>
      </c>
      <c r="R2021" t="inlineStr">
        <is>
          <t>Sim</t>
        </is>
      </c>
      <c r="S2021" t="inlineStr">
        <is>
          <t>6–15</t>
        </is>
      </c>
      <c r="T2021" t="inlineStr">
        <is>
          <t>91–180 dias</t>
        </is>
      </c>
      <c r="U2021" t="inlineStr">
        <is>
          <t>HealthTech</t>
        </is>
      </c>
      <c r="V2021" t="inlineStr">
        <is>
          <t>US</t>
        </is>
      </c>
      <c r="W2021" t="inlineStr">
        <is>
          <t>organic</t>
        </is>
      </c>
    </row>
    <row r="2022">
      <c r="A2022" t="inlineStr">
        <is>
          <t>S-dbf124</t>
        </is>
      </c>
      <c r="B2022" t="inlineStr">
        <is>
          <t>A-659280</t>
        </is>
      </c>
      <c r="C2022" s="40" t="n">
        <v>45498</v>
      </c>
      <c r="D2022" s="40" t="n"/>
      <c r="E2022" t="n">
        <v>159</v>
      </c>
      <c r="F2022" t="n">
        <v>247</v>
      </c>
      <c r="G2022" t="inlineStr">
        <is>
          <t>2024-S2</t>
        </is>
      </c>
      <c r="H2022" t="inlineStr">
        <is>
          <t>Sim</t>
        </is>
      </c>
      <c r="I2022" t="n">
        <v>0</v>
      </c>
      <c r="J2022" s="41" t="n"/>
      <c r="L2022" t="inlineStr"/>
      <c r="M2022" t="inlineStr">
        <is>
          <t>Basic</t>
        </is>
      </c>
      <c r="N2022" t="inlineStr">
        <is>
          <t>monthly</t>
        </is>
      </c>
      <c r="O2022" t="inlineStr">
        <is>
          <t>Pago</t>
        </is>
      </c>
      <c r="P2022" t="inlineStr">
        <is>
          <t>Sim</t>
        </is>
      </c>
      <c r="Q2022" t="inlineStr">
        <is>
          <t>Não</t>
        </is>
      </c>
      <c r="R2022" t="inlineStr">
        <is>
          <t>Não</t>
        </is>
      </c>
      <c r="S2022" t="inlineStr">
        <is>
          <t>6–15</t>
        </is>
      </c>
      <c r="T2022" t="inlineStr">
        <is>
          <t>181–365 dias</t>
        </is>
      </c>
      <c r="U2022" t="inlineStr">
        <is>
          <t>FinTech</t>
        </is>
      </c>
      <c r="V2022" t="inlineStr">
        <is>
          <t>IN</t>
        </is>
      </c>
      <c r="W2022" t="inlineStr">
        <is>
          <t>event</t>
        </is>
      </c>
    </row>
    <row r="2023">
      <c r="A2023" t="inlineStr">
        <is>
          <t>S-df3e3d</t>
        </is>
      </c>
      <c r="B2023" t="inlineStr">
        <is>
          <t>A-44dc83</t>
        </is>
      </c>
      <c r="C2023" s="40" t="n">
        <v>45622</v>
      </c>
      <c r="D2023" s="40" t="n"/>
      <c r="E2023" t="n">
        <v>35</v>
      </c>
      <c r="F2023" t="n">
        <v>0</v>
      </c>
      <c r="G2023" t="inlineStr">
        <is>
          <t>2024-S2</t>
        </is>
      </c>
      <c r="H2023" t="inlineStr">
        <is>
          <t>Sim</t>
        </is>
      </c>
      <c r="I2023" t="n">
        <v>0</v>
      </c>
      <c r="J2023" s="41" t="n"/>
      <c r="L2023" t="inlineStr"/>
      <c r="M2023" t="inlineStr">
        <is>
          <t>Enterprise</t>
        </is>
      </c>
      <c r="N2023" t="inlineStr">
        <is>
          <t>annual</t>
        </is>
      </c>
      <c r="O2023" t="inlineStr">
        <is>
          <t>Trial</t>
        </is>
      </c>
      <c r="P2023" t="inlineStr">
        <is>
          <t>Sim</t>
        </is>
      </c>
      <c r="Q2023" t="inlineStr">
        <is>
          <t>Não</t>
        </is>
      </c>
      <c r="R2023" t="inlineStr">
        <is>
          <t>Não</t>
        </is>
      </c>
      <c r="S2023" t="inlineStr">
        <is>
          <t>6–15</t>
        </is>
      </c>
      <c r="T2023" t="inlineStr">
        <is>
          <t>181–365 dias</t>
        </is>
      </c>
      <c r="U2023" t="inlineStr">
        <is>
          <t>EdTech</t>
        </is>
      </c>
      <c r="V2023" t="inlineStr">
        <is>
          <t>FR</t>
        </is>
      </c>
      <c r="W2023" t="inlineStr">
        <is>
          <t>other</t>
        </is>
      </c>
    </row>
    <row r="2024">
      <c r="A2024" t="inlineStr">
        <is>
          <t>S-57f1a7</t>
        </is>
      </c>
      <c r="B2024" t="inlineStr">
        <is>
          <t>A-2789e3</t>
        </is>
      </c>
      <c r="C2024" s="40" t="n">
        <v>45602</v>
      </c>
      <c r="D2024" s="40" t="n"/>
      <c r="E2024" t="n">
        <v>55</v>
      </c>
      <c r="F2024" t="n">
        <v>2189</v>
      </c>
      <c r="G2024" t="inlineStr">
        <is>
          <t>2024-S2</t>
        </is>
      </c>
      <c r="H2024" t="inlineStr">
        <is>
          <t>Sim</t>
        </is>
      </c>
      <c r="I2024" t="n">
        <v>0</v>
      </c>
      <c r="J2024" s="41" t="n"/>
      <c r="L2024" t="inlineStr"/>
      <c r="M2024" t="inlineStr">
        <is>
          <t>Enterprise</t>
        </is>
      </c>
      <c r="N2024" t="inlineStr">
        <is>
          <t>annual</t>
        </is>
      </c>
      <c r="O2024" t="inlineStr">
        <is>
          <t>Pago</t>
        </is>
      </c>
      <c r="P2024" t="inlineStr">
        <is>
          <t>Sim</t>
        </is>
      </c>
      <c r="Q2024" t="inlineStr">
        <is>
          <t>Não</t>
        </is>
      </c>
      <c r="R2024" t="inlineStr">
        <is>
          <t>Não</t>
        </is>
      </c>
      <c r="S2024" t="inlineStr">
        <is>
          <t>6–15</t>
        </is>
      </c>
      <c r="T2024" t="inlineStr">
        <is>
          <t>31–90 dias</t>
        </is>
      </c>
      <c r="U2024" t="inlineStr">
        <is>
          <t>FinTech</t>
        </is>
      </c>
      <c r="V2024" t="inlineStr">
        <is>
          <t>US</t>
        </is>
      </c>
      <c r="W2024" t="inlineStr">
        <is>
          <t>partner</t>
        </is>
      </c>
    </row>
    <row r="2025">
      <c r="A2025" t="inlineStr">
        <is>
          <t>S-991f61</t>
        </is>
      </c>
      <c r="B2025" t="inlineStr">
        <is>
          <t>A-5247b3</t>
        </is>
      </c>
      <c r="C2025" s="40" t="n">
        <v>45583</v>
      </c>
      <c r="D2025" s="40" t="n"/>
      <c r="E2025" t="n">
        <v>74</v>
      </c>
      <c r="F2025" t="n">
        <v>342</v>
      </c>
      <c r="G2025" t="inlineStr">
        <is>
          <t>2024-S2</t>
        </is>
      </c>
      <c r="H2025" t="inlineStr">
        <is>
          <t>Sim</t>
        </is>
      </c>
      <c r="I2025" t="n">
        <v>0</v>
      </c>
      <c r="J2025" s="41" t="n"/>
      <c r="L2025" t="inlineStr"/>
      <c r="M2025" t="inlineStr">
        <is>
          <t>Basic</t>
        </is>
      </c>
      <c r="N2025" t="inlineStr">
        <is>
          <t>monthly</t>
        </is>
      </c>
      <c r="O2025" t="inlineStr">
        <is>
          <t>Pago</t>
        </is>
      </c>
      <c r="P2025" t="inlineStr">
        <is>
          <t>Sim</t>
        </is>
      </c>
      <c r="Q2025" t="inlineStr">
        <is>
          <t>Não</t>
        </is>
      </c>
      <c r="R2025" t="inlineStr">
        <is>
          <t>Não</t>
        </is>
      </c>
      <c r="S2025" t="inlineStr">
        <is>
          <t>16–40</t>
        </is>
      </c>
      <c r="T2025" t="inlineStr">
        <is>
          <t>181–365 dias</t>
        </is>
      </c>
      <c r="U2025" t="inlineStr">
        <is>
          <t>FinTech</t>
        </is>
      </c>
      <c r="V2025" t="inlineStr">
        <is>
          <t>UK</t>
        </is>
      </c>
      <c r="W2025" t="inlineStr">
        <is>
          <t>partner</t>
        </is>
      </c>
    </row>
    <row r="2026">
      <c r="A2026" t="inlineStr">
        <is>
          <t>S-8fb49f</t>
        </is>
      </c>
      <c r="B2026" t="inlineStr">
        <is>
          <t>A-8e47ca</t>
        </is>
      </c>
      <c r="C2026" s="40" t="n">
        <v>45432</v>
      </c>
      <c r="D2026" s="40" t="n"/>
      <c r="E2026" t="n">
        <v>225</v>
      </c>
      <c r="F2026" t="n">
        <v>3980</v>
      </c>
      <c r="G2026" t="inlineStr">
        <is>
          <t>Até 2024-S1</t>
        </is>
      </c>
      <c r="H2026" t="inlineStr">
        <is>
          <t>Sim</t>
        </is>
      </c>
      <c r="I2026" t="n">
        <v>0</v>
      </c>
      <c r="J2026" s="41" t="n"/>
      <c r="L2026" t="inlineStr"/>
      <c r="M2026" t="inlineStr">
        <is>
          <t>Enterprise</t>
        </is>
      </c>
      <c r="N2026" t="inlineStr">
        <is>
          <t>monthly</t>
        </is>
      </c>
      <c r="O2026" t="inlineStr">
        <is>
          <t>Pago</t>
        </is>
      </c>
      <c r="P2026" t="inlineStr">
        <is>
          <t>Sim</t>
        </is>
      </c>
      <c r="Q2026" t="inlineStr">
        <is>
          <t>Não</t>
        </is>
      </c>
      <c r="R2026" t="inlineStr">
        <is>
          <t>Não</t>
        </is>
      </c>
      <c r="S2026" t="inlineStr">
        <is>
          <t>16–40</t>
        </is>
      </c>
      <c r="T2026" t="inlineStr">
        <is>
          <t>91–180 dias</t>
        </is>
      </c>
      <c r="U2026" t="inlineStr">
        <is>
          <t>HealthTech</t>
        </is>
      </c>
      <c r="V2026" t="inlineStr">
        <is>
          <t>US</t>
        </is>
      </c>
      <c r="W2026" t="inlineStr">
        <is>
          <t>organic</t>
        </is>
      </c>
    </row>
    <row r="2027">
      <c r="A2027" t="inlineStr">
        <is>
          <t>S-450fa9</t>
        </is>
      </c>
      <c r="B2027" t="inlineStr">
        <is>
          <t>A-186a44</t>
        </is>
      </c>
      <c r="C2027" s="40" t="n">
        <v>45643</v>
      </c>
      <c r="D2027" s="40" t="n">
        <v>45651</v>
      </c>
      <c r="E2027" t="n">
        <v>8</v>
      </c>
      <c r="F2027" t="n">
        <v>380</v>
      </c>
      <c r="G2027" t="inlineStr">
        <is>
          <t>2024-S2</t>
        </is>
      </c>
      <c r="H2027" t="inlineStr">
        <is>
          <t>Não</t>
        </is>
      </c>
      <c r="I2027" t="n">
        <v>1</v>
      </c>
      <c r="J2027" s="41" t="n">
        <v>45627</v>
      </c>
      <c r="K2027" t="n">
        <v>25</v>
      </c>
      <c r="L2027" t="inlineStr">
        <is>
          <t>Não</t>
        </is>
      </c>
      <c r="M2027" t="inlineStr">
        <is>
          <t>Basic</t>
        </is>
      </c>
      <c r="N2027" t="inlineStr">
        <is>
          <t>monthly</t>
        </is>
      </c>
      <c r="O2027" t="inlineStr">
        <is>
          <t>Pago</t>
        </is>
      </c>
      <c r="P2027" t="inlineStr">
        <is>
          <t>Não</t>
        </is>
      </c>
      <c r="Q2027" t="inlineStr">
        <is>
          <t>Não</t>
        </is>
      </c>
      <c r="R2027" t="inlineStr">
        <is>
          <t>Não</t>
        </is>
      </c>
      <c r="S2027" t="inlineStr">
        <is>
          <t>16–40</t>
        </is>
      </c>
      <c r="T2027" t="inlineStr">
        <is>
          <t>Mais de 365 dias</t>
        </is>
      </c>
      <c r="U2027" t="inlineStr">
        <is>
          <t>HealthTech</t>
        </is>
      </c>
      <c r="V2027" t="inlineStr">
        <is>
          <t>US</t>
        </is>
      </c>
      <c r="W2027" t="inlineStr">
        <is>
          <t>ads</t>
        </is>
      </c>
    </row>
    <row r="2028">
      <c r="A2028" t="inlineStr">
        <is>
          <t>S-2d04a6</t>
        </is>
      </c>
      <c r="B2028" t="inlineStr">
        <is>
          <t>A-fda07f</t>
        </is>
      </c>
      <c r="C2028" s="40" t="n">
        <v>45569</v>
      </c>
      <c r="D2028" s="40" t="n"/>
      <c r="E2028" t="n">
        <v>88</v>
      </c>
      <c r="F2028" t="n">
        <v>152</v>
      </c>
      <c r="G2028" t="inlineStr">
        <is>
          <t>2024-S2</t>
        </is>
      </c>
      <c r="H2028" t="inlineStr">
        <is>
          <t>Sim</t>
        </is>
      </c>
      <c r="I2028" t="n">
        <v>0</v>
      </c>
      <c r="J2028" s="41" t="n"/>
      <c r="L2028" t="inlineStr"/>
      <c r="M2028" t="inlineStr">
        <is>
          <t>Basic</t>
        </is>
      </c>
      <c r="N2028" t="inlineStr">
        <is>
          <t>monthly</t>
        </is>
      </c>
      <c r="O2028" t="inlineStr">
        <is>
          <t>Pago</t>
        </is>
      </c>
      <c r="P2028" t="inlineStr">
        <is>
          <t>Sim</t>
        </is>
      </c>
      <c r="Q2028" t="inlineStr">
        <is>
          <t>Sim</t>
        </is>
      </c>
      <c r="R2028" t="inlineStr">
        <is>
          <t>Não</t>
        </is>
      </c>
      <c r="S2028" t="inlineStr">
        <is>
          <t>6–15</t>
        </is>
      </c>
      <c r="T2028" t="inlineStr">
        <is>
          <t>31–90 dias</t>
        </is>
      </c>
      <c r="U2028" t="inlineStr">
        <is>
          <t>Cybersecurity</t>
        </is>
      </c>
      <c r="V2028" t="inlineStr">
        <is>
          <t>FR</t>
        </is>
      </c>
      <c r="W2028" t="inlineStr">
        <is>
          <t>partner</t>
        </is>
      </c>
    </row>
    <row r="2029">
      <c r="A2029" t="inlineStr">
        <is>
          <t>S-7c47af</t>
        </is>
      </c>
      <c r="B2029" t="inlineStr">
        <is>
          <t>A-396e5f</t>
        </is>
      </c>
      <c r="C2029" s="40" t="n">
        <v>45590</v>
      </c>
      <c r="D2029" s="40" t="n"/>
      <c r="E2029" t="n">
        <v>67</v>
      </c>
      <c r="F2029" t="n">
        <v>342</v>
      </c>
      <c r="G2029" t="inlineStr">
        <is>
          <t>2024-S2</t>
        </is>
      </c>
      <c r="H2029" t="inlineStr">
        <is>
          <t>Sim</t>
        </is>
      </c>
      <c r="I2029" t="n">
        <v>0</v>
      </c>
      <c r="J2029" s="41" t="n"/>
      <c r="L2029" t="inlineStr"/>
      <c r="M2029" t="inlineStr">
        <is>
          <t>Basic</t>
        </is>
      </c>
      <c r="N2029" t="inlineStr">
        <is>
          <t>annual</t>
        </is>
      </c>
      <c r="O2029" t="inlineStr">
        <is>
          <t>Pago</t>
        </is>
      </c>
      <c r="P2029" t="inlineStr">
        <is>
          <t>Sim</t>
        </is>
      </c>
      <c r="Q2029" t="inlineStr">
        <is>
          <t>Não</t>
        </is>
      </c>
      <c r="R2029" t="inlineStr">
        <is>
          <t>Não</t>
        </is>
      </c>
      <c r="S2029" t="inlineStr">
        <is>
          <t>16–40</t>
        </is>
      </c>
      <c r="T2029" t="inlineStr">
        <is>
          <t>Conta nova (≤ 30 dias)</t>
        </is>
      </c>
      <c r="U2029" t="inlineStr">
        <is>
          <t>Cybersecurity</t>
        </is>
      </c>
      <c r="V2029" t="inlineStr">
        <is>
          <t>CA</t>
        </is>
      </c>
      <c r="W2029" t="inlineStr">
        <is>
          <t>other</t>
        </is>
      </c>
    </row>
    <row r="2030">
      <c r="A2030" t="inlineStr">
        <is>
          <t>S-fb9972</t>
        </is>
      </c>
      <c r="B2030" t="inlineStr">
        <is>
          <t>A-0158bb</t>
        </is>
      </c>
      <c r="C2030" s="40" t="n">
        <v>45657</v>
      </c>
      <c r="D2030" s="40" t="n"/>
      <c r="E2030" t="n">
        <v>0</v>
      </c>
      <c r="F2030" t="n">
        <v>2205</v>
      </c>
      <c r="G2030" t="inlineStr">
        <is>
          <t>2024-S2</t>
        </is>
      </c>
      <c r="H2030" t="inlineStr">
        <is>
          <t>Não</t>
        </is>
      </c>
      <c r="I2030" t="n">
        <v>0</v>
      </c>
      <c r="J2030" s="41" t="n"/>
      <c r="L2030" t="inlineStr"/>
      <c r="M2030" t="inlineStr">
        <is>
          <t>Pro</t>
        </is>
      </c>
      <c r="N2030" t="inlineStr">
        <is>
          <t>annual</t>
        </is>
      </c>
      <c r="O2030" t="inlineStr">
        <is>
          <t>Pago</t>
        </is>
      </c>
      <c r="P2030" t="inlineStr">
        <is>
          <t>Sim</t>
        </is>
      </c>
      <c r="Q2030" t="inlineStr">
        <is>
          <t>Sim</t>
        </is>
      </c>
      <c r="R2030" t="inlineStr">
        <is>
          <t>Não</t>
        </is>
      </c>
      <c r="S2030" t="inlineStr">
        <is>
          <t>41+</t>
        </is>
      </c>
      <c r="T2030" t="inlineStr">
        <is>
          <t>181–365 dias</t>
        </is>
      </c>
      <c r="U2030" t="inlineStr">
        <is>
          <t>FinTech</t>
        </is>
      </c>
      <c r="V2030" t="inlineStr">
        <is>
          <t>DE</t>
        </is>
      </c>
      <c r="W2030" t="inlineStr">
        <is>
          <t>partner</t>
        </is>
      </c>
    </row>
    <row r="2031">
      <c r="A2031" t="inlineStr">
        <is>
          <t>S-804fb3</t>
        </is>
      </c>
      <c r="B2031" t="inlineStr">
        <is>
          <t>A-b7724f</t>
        </is>
      </c>
      <c r="C2031" s="40" t="n">
        <v>45652</v>
      </c>
      <c r="D2031" s="40" t="n"/>
      <c r="E2031" t="n">
        <v>5</v>
      </c>
      <c r="F2031" t="n">
        <v>1349</v>
      </c>
      <c r="G2031" t="inlineStr">
        <is>
          <t>2024-S2</t>
        </is>
      </c>
      <c r="H2031" t="inlineStr">
        <is>
          <t>Não</t>
        </is>
      </c>
      <c r="I2031" t="n">
        <v>0</v>
      </c>
      <c r="J2031" s="41" t="n"/>
      <c r="L2031" t="inlineStr"/>
      <c r="M2031" t="inlineStr">
        <is>
          <t>Basic</t>
        </is>
      </c>
      <c r="N2031" t="inlineStr">
        <is>
          <t>monthly</t>
        </is>
      </c>
      <c r="O2031" t="inlineStr">
        <is>
          <t>Pago</t>
        </is>
      </c>
      <c r="P2031" t="inlineStr">
        <is>
          <t>Sim</t>
        </is>
      </c>
      <c r="Q2031" t="inlineStr">
        <is>
          <t>Não</t>
        </is>
      </c>
      <c r="R2031" t="inlineStr">
        <is>
          <t>Não</t>
        </is>
      </c>
      <c r="S2031" t="inlineStr">
        <is>
          <t>41+</t>
        </is>
      </c>
      <c r="T2031" t="inlineStr">
        <is>
          <t>Mais de 365 dias</t>
        </is>
      </c>
      <c r="U2031" t="inlineStr">
        <is>
          <t>HealthTech</t>
        </is>
      </c>
      <c r="V2031" t="inlineStr">
        <is>
          <t>UK</t>
        </is>
      </c>
      <c r="W2031" t="inlineStr">
        <is>
          <t>organic</t>
        </is>
      </c>
    </row>
    <row r="2032">
      <c r="A2032" t="inlineStr">
        <is>
          <t>S-1883dc</t>
        </is>
      </c>
      <c r="B2032" t="inlineStr">
        <is>
          <t>A-05f0e5</t>
        </is>
      </c>
      <c r="C2032" s="40" t="n">
        <v>45350</v>
      </c>
      <c r="D2032" s="40" t="n"/>
      <c r="E2032" t="n">
        <v>307</v>
      </c>
      <c r="F2032" t="n">
        <v>1064</v>
      </c>
      <c r="G2032" t="inlineStr">
        <is>
          <t>Até 2024-S1</t>
        </is>
      </c>
      <c r="H2032" t="inlineStr">
        <is>
          <t>Sim</t>
        </is>
      </c>
      <c r="I2032" t="n">
        <v>0</v>
      </c>
      <c r="J2032" s="41" t="n"/>
      <c r="L2032" t="inlineStr"/>
      <c r="M2032" t="inlineStr">
        <is>
          <t>Basic</t>
        </is>
      </c>
      <c r="N2032" t="inlineStr">
        <is>
          <t>annual</t>
        </is>
      </c>
      <c r="O2032" t="inlineStr">
        <is>
          <t>Pago</t>
        </is>
      </c>
      <c r="P2032" t="inlineStr">
        <is>
          <t>Sim</t>
        </is>
      </c>
      <c r="Q2032" t="inlineStr">
        <is>
          <t>Não</t>
        </is>
      </c>
      <c r="R2032" t="inlineStr">
        <is>
          <t>Não</t>
        </is>
      </c>
      <c r="S2032" t="inlineStr">
        <is>
          <t>41+</t>
        </is>
      </c>
      <c r="T2032" t="inlineStr">
        <is>
          <t>181–365 dias</t>
        </is>
      </c>
      <c r="U2032" t="inlineStr">
        <is>
          <t>FinTech</t>
        </is>
      </c>
      <c r="V2032" t="inlineStr">
        <is>
          <t>US</t>
        </is>
      </c>
      <c r="W2032" t="inlineStr">
        <is>
          <t>partner</t>
        </is>
      </c>
    </row>
    <row r="2033">
      <c r="A2033" t="inlineStr">
        <is>
          <t>S-a8bed8</t>
        </is>
      </c>
      <c r="B2033" t="inlineStr">
        <is>
          <t>A-9badbd</t>
        </is>
      </c>
      <c r="C2033" s="40" t="n">
        <v>45532</v>
      </c>
      <c r="D2033" s="40" t="n"/>
      <c r="E2033" t="n">
        <v>125</v>
      </c>
      <c r="F2033" t="n">
        <v>323</v>
      </c>
      <c r="G2033" t="inlineStr">
        <is>
          <t>2024-S2</t>
        </is>
      </c>
      <c r="H2033" t="inlineStr">
        <is>
          <t>Sim</t>
        </is>
      </c>
      <c r="I2033" t="n">
        <v>0</v>
      </c>
      <c r="J2033" s="41" t="n"/>
      <c r="L2033" t="inlineStr"/>
      <c r="M2033" t="inlineStr">
        <is>
          <t>Basic</t>
        </is>
      </c>
      <c r="N2033" t="inlineStr">
        <is>
          <t>annual</t>
        </is>
      </c>
      <c r="O2033" t="inlineStr">
        <is>
          <t>Pago</t>
        </is>
      </c>
      <c r="P2033" t="inlineStr">
        <is>
          <t>Sim</t>
        </is>
      </c>
      <c r="Q2033" t="inlineStr">
        <is>
          <t>Não</t>
        </is>
      </c>
      <c r="R2033" t="inlineStr">
        <is>
          <t>Não</t>
        </is>
      </c>
      <c r="S2033" t="inlineStr">
        <is>
          <t>16–40</t>
        </is>
      </c>
      <c r="T2033" t="inlineStr">
        <is>
          <t>31–90 dias</t>
        </is>
      </c>
      <c r="U2033" t="inlineStr">
        <is>
          <t>Cybersecurity</t>
        </is>
      </c>
      <c r="V2033" t="inlineStr">
        <is>
          <t>DE</t>
        </is>
      </c>
      <c r="W2033" t="inlineStr">
        <is>
          <t>ads</t>
        </is>
      </c>
    </row>
    <row r="2034">
      <c r="A2034" t="inlineStr">
        <is>
          <t>S-049667</t>
        </is>
      </c>
      <c r="B2034" t="inlineStr">
        <is>
          <t>A-ac14bb</t>
        </is>
      </c>
      <c r="C2034" s="40" t="n">
        <v>45476</v>
      </c>
      <c r="D2034" s="40" t="n"/>
      <c r="E2034" t="n">
        <v>181</v>
      </c>
      <c r="F2034" t="n">
        <v>532</v>
      </c>
      <c r="G2034" t="inlineStr">
        <is>
          <t>2024-S2</t>
        </is>
      </c>
      <c r="H2034" t="inlineStr">
        <is>
          <t>Sim</t>
        </is>
      </c>
      <c r="I2034" t="n">
        <v>0</v>
      </c>
      <c r="J2034" s="41" t="n"/>
      <c r="L2034" t="inlineStr"/>
      <c r="M2034" t="inlineStr">
        <is>
          <t>Basic</t>
        </is>
      </c>
      <c r="N2034" t="inlineStr">
        <is>
          <t>annual</t>
        </is>
      </c>
      <c r="O2034" t="inlineStr">
        <is>
          <t>Pago</t>
        </is>
      </c>
      <c r="P2034" t="inlineStr">
        <is>
          <t>Sim</t>
        </is>
      </c>
      <c r="Q2034" t="inlineStr">
        <is>
          <t>Sim</t>
        </is>
      </c>
      <c r="R2034" t="inlineStr">
        <is>
          <t>Não</t>
        </is>
      </c>
      <c r="S2034" t="inlineStr">
        <is>
          <t>16–40</t>
        </is>
      </c>
      <c r="T2034" t="inlineStr">
        <is>
          <t>181–365 dias</t>
        </is>
      </c>
      <c r="U2034" t="inlineStr">
        <is>
          <t>FinTech</t>
        </is>
      </c>
      <c r="V2034" t="inlineStr">
        <is>
          <t>US</t>
        </is>
      </c>
      <c r="W2034" t="inlineStr">
        <is>
          <t>partner</t>
        </is>
      </c>
    </row>
    <row r="2035">
      <c r="A2035" t="inlineStr">
        <is>
          <t>S-9a952b</t>
        </is>
      </c>
      <c r="B2035" t="inlineStr">
        <is>
          <t>A-bcf664</t>
        </is>
      </c>
      <c r="C2035" s="40" t="n">
        <v>45168</v>
      </c>
      <c r="D2035" s="40" t="n"/>
      <c r="E2035" t="n">
        <v>489</v>
      </c>
      <c r="F2035" t="n">
        <v>0</v>
      </c>
      <c r="G2035" t="inlineStr">
        <is>
          <t>Até 2024-S1</t>
        </is>
      </c>
      <c r="H2035" t="inlineStr">
        <is>
          <t>Sim</t>
        </is>
      </c>
      <c r="I2035" t="n">
        <v>0</v>
      </c>
      <c r="J2035" s="41" t="n"/>
      <c r="L2035" t="inlineStr"/>
      <c r="M2035" t="inlineStr">
        <is>
          <t>Basic</t>
        </is>
      </c>
      <c r="N2035" t="inlineStr">
        <is>
          <t>monthly</t>
        </is>
      </c>
      <c r="O2035" t="inlineStr">
        <is>
          <t>Trial</t>
        </is>
      </c>
      <c r="P2035" t="inlineStr">
        <is>
          <t>Sim</t>
        </is>
      </c>
      <c r="Q2035" t="inlineStr">
        <is>
          <t>Não</t>
        </is>
      </c>
      <c r="R2035" t="inlineStr">
        <is>
          <t>Não</t>
        </is>
      </c>
      <c r="S2035" t="inlineStr">
        <is>
          <t>1–5</t>
        </is>
      </c>
      <c r="T2035" t="inlineStr">
        <is>
          <t>91–180 dias</t>
        </is>
      </c>
      <c r="U2035" t="inlineStr">
        <is>
          <t>DevTools</t>
        </is>
      </c>
      <c r="V2035" t="inlineStr">
        <is>
          <t>US</t>
        </is>
      </c>
      <c r="W2035" t="inlineStr">
        <is>
          <t>other</t>
        </is>
      </c>
    </row>
    <row r="2036">
      <c r="A2036" t="inlineStr">
        <is>
          <t>S-ac462f</t>
        </is>
      </c>
      <c r="B2036" t="inlineStr">
        <is>
          <t>A-313be3</t>
        </is>
      </c>
      <c r="C2036" s="40" t="n">
        <v>45629</v>
      </c>
      <c r="D2036" s="40" t="n"/>
      <c r="E2036" t="n">
        <v>28</v>
      </c>
      <c r="F2036" t="n">
        <v>0</v>
      </c>
      <c r="G2036" t="inlineStr">
        <is>
          <t>2024-S2</t>
        </is>
      </c>
      <c r="H2036" t="inlineStr">
        <is>
          <t>Não</t>
        </is>
      </c>
      <c r="I2036" t="n">
        <v>0</v>
      </c>
      <c r="J2036" s="41" t="n"/>
      <c r="L2036" t="inlineStr"/>
      <c r="M2036" t="inlineStr">
        <is>
          <t>Basic</t>
        </is>
      </c>
      <c r="N2036" t="inlineStr">
        <is>
          <t>monthly</t>
        </is>
      </c>
      <c r="O2036" t="inlineStr">
        <is>
          <t>Trial</t>
        </is>
      </c>
      <c r="P2036" t="inlineStr">
        <is>
          <t>Sim</t>
        </is>
      </c>
      <c r="Q2036" t="inlineStr">
        <is>
          <t>Não</t>
        </is>
      </c>
      <c r="R2036" t="inlineStr">
        <is>
          <t>Não</t>
        </is>
      </c>
      <c r="S2036" t="inlineStr">
        <is>
          <t>41+</t>
        </is>
      </c>
      <c r="T2036" t="inlineStr">
        <is>
          <t>Mais de 365 dias</t>
        </is>
      </c>
      <c r="U2036" t="inlineStr">
        <is>
          <t>EdTech</t>
        </is>
      </c>
      <c r="V2036" t="inlineStr">
        <is>
          <t>US</t>
        </is>
      </c>
      <c r="W2036" t="inlineStr">
        <is>
          <t>partner</t>
        </is>
      </c>
    </row>
    <row r="2037">
      <c r="A2037" t="inlineStr">
        <is>
          <t>S-ff582b</t>
        </is>
      </c>
      <c r="B2037" t="inlineStr">
        <is>
          <t>A-3b5cd1</t>
        </is>
      </c>
      <c r="C2037" s="40" t="n">
        <v>45289</v>
      </c>
      <c r="D2037" s="40" t="n"/>
      <c r="E2037" t="n">
        <v>368</v>
      </c>
      <c r="F2037" t="n">
        <v>2587</v>
      </c>
      <c r="G2037" t="inlineStr">
        <is>
          <t>Até 2024-S1</t>
        </is>
      </c>
      <c r="H2037" t="inlineStr">
        <is>
          <t>Sim</t>
        </is>
      </c>
      <c r="I2037" t="n">
        <v>0</v>
      </c>
      <c r="J2037" s="41" t="n"/>
      <c r="L2037" t="inlineStr"/>
      <c r="M2037" t="inlineStr">
        <is>
          <t>Enterprise</t>
        </is>
      </c>
      <c r="N2037" t="inlineStr">
        <is>
          <t>monthly</t>
        </is>
      </c>
      <c r="O2037" t="inlineStr">
        <is>
          <t>Pago</t>
        </is>
      </c>
      <c r="P2037" t="inlineStr">
        <is>
          <t>Sim</t>
        </is>
      </c>
      <c r="Q2037" t="inlineStr">
        <is>
          <t>Não</t>
        </is>
      </c>
      <c r="R2037" t="inlineStr">
        <is>
          <t>Não</t>
        </is>
      </c>
      <c r="S2037" t="inlineStr">
        <is>
          <t>6–15</t>
        </is>
      </c>
      <c r="T2037" t="inlineStr">
        <is>
          <t>91–180 dias</t>
        </is>
      </c>
      <c r="U2037" t="inlineStr">
        <is>
          <t>FinTech</t>
        </is>
      </c>
      <c r="V2037" t="inlineStr">
        <is>
          <t>US</t>
        </is>
      </c>
      <c r="W2037" t="inlineStr">
        <is>
          <t>event</t>
        </is>
      </c>
    </row>
    <row r="2038">
      <c r="A2038" t="inlineStr">
        <is>
          <t>S-05555d</t>
        </is>
      </c>
      <c r="B2038" t="inlineStr">
        <is>
          <t>A-4437e4</t>
        </is>
      </c>
      <c r="C2038" s="40" t="n">
        <v>45493</v>
      </c>
      <c r="D2038" s="40" t="n"/>
      <c r="E2038" t="n">
        <v>164</v>
      </c>
      <c r="F2038" t="n">
        <v>3184</v>
      </c>
      <c r="G2038" t="inlineStr">
        <is>
          <t>2024-S2</t>
        </is>
      </c>
      <c r="H2038" t="inlineStr">
        <is>
          <t>Sim</t>
        </is>
      </c>
      <c r="I2038" t="n">
        <v>0</v>
      </c>
      <c r="J2038" s="41" t="n"/>
      <c r="L2038" t="inlineStr"/>
      <c r="M2038" t="inlineStr">
        <is>
          <t>Enterprise</t>
        </is>
      </c>
      <c r="N2038" t="inlineStr">
        <is>
          <t>annual</t>
        </is>
      </c>
      <c r="O2038" t="inlineStr">
        <is>
          <t>Pago</t>
        </is>
      </c>
      <c r="P2038" t="inlineStr">
        <is>
          <t>Sim</t>
        </is>
      </c>
      <c r="Q2038" t="inlineStr">
        <is>
          <t>Sim</t>
        </is>
      </c>
      <c r="R2038" t="inlineStr">
        <is>
          <t>Não</t>
        </is>
      </c>
      <c r="S2038" t="inlineStr">
        <is>
          <t>16–40</t>
        </is>
      </c>
      <c r="T2038" t="inlineStr">
        <is>
          <t>181–365 dias</t>
        </is>
      </c>
      <c r="U2038" t="inlineStr">
        <is>
          <t>Cybersecurity</t>
        </is>
      </c>
      <c r="V2038" t="inlineStr">
        <is>
          <t>US</t>
        </is>
      </c>
      <c r="W2038" t="inlineStr">
        <is>
          <t>event</t>
        </is>
      </c>
    </row>
    <row r="2039">
      <c r="A2039" t="inlineStr">
        <is>
          <t>S-9fc9f5</t>
        </is>
      </c>
      <c r="B2039" t="inlineStr">
        <is>
          <t>A-970c97</t>
        </is>
      </c>
      <c r="C2039" s="40" t="n">
        <v>45600</v>
      </c>
      <c r="D2039" s="40" t="n"/>
      <c r="E2039" t="n">
        <v>57</v>
      </c>
      <c r="F2039" t="n">
        <v>686</v>
      </c>
      <c r="G2039" t="inlineStr">
        <is>
          <t>2024-S2</t>
        </is>
      </c>
      <c r="H2039" t="inlineStr">
        <is>
          <t>Sim</t>
        </is>
      </c>
      <c r="I2039" t="n">
        <v>0</v>
      </c>
      <c r="J2039" s="41" t="n"/>
      <c r="L2039" t="inlineStr"/>
      <c r="M2039" t="inlineStr">
        <is>
          <t>Pro</t>
        </is>
      </c>
      <c r="N2039" t="inlineStr">
        <is>
          <t>annual</t>
        </is>
      </c>
      <c r="O2039" t="inlineStr">
        <is>
          <t>Pago</t>
        </is>
      </c>
      <c r="P2039" t="inlineStr">
        <is>
          <t>Não</t>
        </is>
      </c>
      <c r="Q2039" t="inlineStr">
        <is>
          <t>Não</t>
        </is>
      </c>
      <c r="R2039" t="inlineStr">
        <is>
          <t>Não</t>
        </is>
      </c>
      <c r="S2039" t="inlineStr">
        <is>
          <t>6–15</t>
        </is>
      </c>
      <c r="T2039" t="inlineStr">
        <is>
          <t>181–365 dias</t>
        </is>
      </c>
      <c r="U2039" t="inlineStr">
        <is>
          <t>HealthTech</t>
        </is>
      </c>
      <c r="V2039" t="inlineStr">
        <is>
          <t>DE</t>
        </is>
      </c>
      <c r="W2039" t="inlineStr">
        <is>
          <t>other</t>
        </is>
      </c>
    </row>
    <row r="2040">
      <c r="A2040" t="inlineStr">
        <is>
          <t>S-a30f36</t>
        </is>
      </c>
      <c r="B2040" t="inlineStr">
        <is>
          <t>A-dcc2f0</t>
        </is>
      </c>
      <c r="C2040" s="40" t="n">
        <v>45568</v>
      </c>
      <c r="D2040" s="40" t="n"/>
      <c r="E2040" t="n">
        <v>89</v>
      </c>
      <c r="F2040" t="n">
        <v>735</v>
      </c>
      <c r="G2040" t="inlineStr">
        <is>
          <t>2024-S2</t>
        </is>
      </c>
      <c r="H2040" t="inlineStr">
        <is>
          <t>Sim</t>
        </is>
      </c>
      <c r="I2040" t="n">
        <v>0</v>
      </c>
      <c r="J2040" s="41" t="n"/>
      <c r="L2040" t="inlineStr"/>
      <c r="M2040" t="inlineStr">
        <is>
          <t>Pro</t>
        </is>
      </c>
      <c r="N2040" t="inlineStr">
        <is>
          <t>annual</t>
        </is>
      </c>
      <c r="O2040" t="inlineStr">
        <is>
          <t>Pago</t>
        </is>
      </c>
      <c r="P2040" t="inlineStr">
        <is>
          <t>Sim</t>
        </is>
      </c>
      <c r="Q2040" t="inlineStr">
        <is>
          <t>Não</t>
        </is>
      </c>
      <c r="R2040" t="inlineStr">
        <is>
          <t>Não</t>
        </is>
      </c>
      <c r="S2040" t="inlineStr">
        <is>
          <t>6–15</t>
        </is>
      </c>
      <c r="T2040" t="inlineStr">
        <is>
          <t>Mais de 365 dias</t>
        </is>
      </c>
      <c r="U2040" t="inlineStr">
        <is>
          <t>FinTech</t>
        </is>
      </c>
      <c r="V2040" t="inlineStr">
        <is>
          <t>UK</t>
        </is>
      </c>
      <c r="W2040" t="inlineStr">
        <is>
          <t>organic</t>
        </is>
      </c>
    </row>
    <row r="2041">
      <c r="A2041" t="inlineStr">
        <is>
          <t>S-5521f5</t>
        </is>
      </c>
      <c r="B2041" t="inlineStr">
        <is>
          <t>A-098560</t>
        </is>
      </c>
      <c r="C2041" s="40" t="n">
        <v>45395</v>
      </c>
      <c r="D2041" s="40" t="n"/>
      <c r="E2041" t="n">
        <v>262</v>
      </c>
      <c r="F2041" t="n">
        <v>1225</v>
      </c>
      <c r="G2041" t="inlineStr">
        <is>
          <t>Até 2024-S1</t>
        </is>
      </c>
      <c r="H2041" t="inlineStr">
        <is>
          <t>Sim</t>
        </is>
      </c>
      <c r="I2041" t="n">
        <v>0</v>
      </c>
      <c r="J2041" s="41" t="n"/>
      <c r="L2041" t="inlineStr"/>
      <c r="M2041" t="inlineStr">
        <is>
          <t>Pro</t>
        </is>
      </c>
      <c r="N2041" t="inlineStr">
        <is>
          <t>monthly</t>
        </is>
      </c>
      <c r="O2041" t="inlineStr">
        <is>
          <t>Pago</t>
        </is>
      </c>
      <c r="P2041" t="inlineStr">
        <is>
          <t>Não</t>
        </is>
      </c>
      <c r="Q2041" t="inlineStr">
        <is>
          <t>Não</t>
        </is>
      </c>
      <c r="R2041" t="inlineStr">
        <is>
          <t>Não</t>
        </is>
      </c>
      <c r="S2041" t="inlineStr">
        <is>
          <t>16–40</t>
        </is>
      </c>
      <c r="T2041" t="inlineStr">
        <is>
          <t>91–180 dias</t>
        </is>
      </c>
      <c r="U2041" t="inlineStr">
        <is>
          <t>DevTools</t>
        </is>
      </c>
      <c r="V2041" t="inlineStr">
        <is>
          <t>UK</t>
        </is>
      </c>
      <c r="W2041" t="inlineStr">
        <is>
          <t>ads</t>
        </is>
      </c>
    </row>
    <row r="2042">
      <c r="A2042" t="inlineStr">
        <is>
          <t>S-9f123c</t>
        </is>
      </c>
      <c r="B2042" t="inlineStr">
        <is>
          <t>A-9c18c4</t>
        </is>
      </c>
      <c r="C2042" s="40" t="n">
        <v>45503</v>
      </c>
      <c r="D2042" s="40" t="n"/>
      <c r="E2042" t="n">
        <v>154</v>
      </c>
      <c r="F2042" t="n">
        <v>0</v>
      </c>
      <c r="G2042" t="inlineStr">
        <is>
          <t>2024-S2</t>
        </is>
      </c>
      <c r="H2042" t="inlineStr">
        <is>
          <t>Sim</t>
        </is>
      </c>
      <c r="I2042" t="n">
        <v>0</v>
      </c>
      <c r="J2042" s="41" t="n"/>
      <c r="L2042" t="inlineStr"/>
      <c r="M2042" t="inlineStr">
        <is>
          <t>Enterprise</t>
        </is>
      </c>
      <c r="N2042" t="inlineStr">
        <is>
          <t>annual</t>
        </is>
      </c>
      <c r="O2042" t="inlineStr">
        <is>
          <t>Trial</t>
        </is>
      </c>
      <c r="P2042" t="inlineStr">
        <is>
          <t>Sim</t>
        </is>
      </c>
      <c r="Q2042" t="inlineStr">
        <is>
          <t>Não</t>
        </is>
      </c>
      <c r="R2042" t="inlineStr">
        <is>
          <t>Não</t>
        </is>
      </c>
      <c r="S2042" t="inlineStr">
        <is>
          <t>6–15</t>
        </is>
      </c>
      <c r="T2042" t="inlineStr">
        <is>
          <t>Mais de 365 dias</t>
        </is>
      </c>
      <c r="U2042" t="inlineStr">
        <is>
          <t>HealthTech</t>
        </is>
      </c>
      <c r="V2042" t="inlineStr">
        <is>
          <t>US</t>
        </is>
      </c>
      <c r="W2042" t="inlineStr">
        <is>
          <t>ads</t>
        </is>
      </c>
    </row>
    <row r="2043">
      <c r="A2043" t="inlineStr">
        <is>
          <t>S-694aa7</t>
        </is>
      </c>
      <c r="B2043" t="inlineStr">
        <is>
          <t>A-779e4e</t>
        </is>
      </c>
      <c r="C2043" s="40" t="n">
        <v>45553</v>
      </c>
      <c r="D2043" s="40" t="n"/>
      <c r="E2043" t="n">
        <v>104</v>
      </c>
      <c r="F2043" t="n">
        <v>1862</v>
      </c>
      <c r="G2043" t="inlineStr">
        <is>
          <t>2024-S2</t>
        </is>
      </c>
      <c r="H2043" t="inlineStr">
        <is>
          <t>Sim</t>
        </is>
      </c>
      <c r="I2043" t="n">
        <v>0</v>
      </c>
      <c r="J2043" s="41" t="n"/>
      <c r="L2043" t="inlineStr"/>
      <c r="M2043" t="inlineStr">
        <is>
          <t>Basic</t>
        </is>
      </c>
      <c r="N2043" t="inlineStr">
        <is>
          <t>annual</t>
        </is>
      </c>
      <c r="O2043" t="inlineStr">
        <is>
          <t>Pago</t>
        </is>
      </c>
      <c r="P2043" t="inlineStr">
        <is>
          <t>Sim</t>
        </is>
      </c>
      <c r="Q2043" t="inlineStr">
        <is>
          <t>Não</t>
        </is>
      </c>
      <c r="R2043" t="inlineStr">
        <is>
          <t>Não</t>
        </is>
      </c>
      <c r="S2043" t="inlineStr">
        <is>
          <t>41+</t>
        </is>
      </c>
      <c r="T2043" t="inlineStr">
        <is>
          <t>Mais de 365 dias</t>
        </is>
      </c>
      <c r="U2043" t="inlineStr">
        <is>
          <t>HealthTech</t>
        </is>
      </c>
      <c r="V2043" t="inlineStr">
        <is>
          <t>US</t>
        </is>
      </c>
      <c r="W2043" t="inlineStr">
        <is>
          <t>organic</t>
        </is>
      </c>
    </row>
    <row r="2044">
      <c r="A2044" t="inlineStr">
        <is>
          <t>S-b72911</t>
        </is>
      </c>
      <c r="B2044" t="inlineStr">
        <is>
          <t>A-7c83a1</t>
        </is>
      </c>
      <c r="C2044" s="40" t="n">
        <v>45502</v>
      </c>
      <c r="D2044" s="40" t="n"/>
      <c r="E2044" t="n">
        <v>155</v>
      </c>
      <c r="F2044" t="n">
        <v>228</v>
      </c>
      <c r="G2044" t="inlineStr">
        <is>
          <t>2024-S2</t>
        </is>
      </c>
      <c r="H2044" t="inlineStr">
        <is>
          <t>Sim</t>
        </is>
      </c>
      <c r="I2044" t="n">
        <v>0</v>
      </c>
      <c r="J2044" s="41" t="n"/>
      <c r="L2044" t="inlineStr"/>
      <c r="M2044" t="inlineStr">
        <is>
          <t>Basic</t>
        </is>
      </c>
      <c r="N2044" t="inlineStr">
        <is>
          <t>monthly</t>
        </is>
      </c>
      <c r="O2044" t="inlineStr">
        <is>
          <t>Pago</t>
        </is>
      </c>
      <c r="P2044" t="inlineStr">
        <is>
          <t>Não</t>
        </is>
      </c>
      <c r="Q2044" t="inlineStr">
        <is>
          <t>Não</t>
        </is>
      </c>
      <c r="R2044" t="inlineStr">
        <is>
          <t>Não</t>
        </is>
      </c>
      <c r="S2044" t="inlineStr">
        <is>
          <t>6–15</t>
        </is>
      </c>
      <c r="T2044" t="inlineStr">
        <is>
          <t>31–90 dias</t>
        </is>
      </c>
      <c r="U2044" t="inlineStr">
        <is>
          <t>Cybersecurity</t>
        </is>
      </c>
      <c r="V2044" t="inlineStr">
        <is>
          <t>US</t>
        </is>
      </c>
      <c r="W2044" t="inlineStr">
        <is>
          <t>partner</t>
        </is>
      </c>
    </row>
    <row r="2045">
      <c r="A2045" t="inlineStr">
        <is>
          <t>S-1d5f4e</t>
        </is>
      </c>
      <c r="B2045" t="inlineStr">
        <is>
          <t>A-ab438f</t>
        </is>
      </c>
      <c r="C2045" s="40" t="n">
        <v>45637</v>
      </c>
      <c r="D2045" s="40" t="n">
        <v>45641</v>
      </c>
      <c r="E2045" t="n">
        <v>4</v>
      </c>
      <c r="F2045" t="n">
        <v>637</v>
      </c>
      <c r="G2045" t="inlineStr">
        <is>
          <t>2024-S2</t>
        </is>
      </c>
      <c r="H2045" t="inlineStr">
        <is>
          <t>Não</t>
        </is>
      </c>
      <c r="I2045" t="n">
        <v>1</v>
      </c>
      <c r="J2045" s="41" t="n">
        <v>45627</v>
      </c>
      <c r="K2045" t="n">
        <v>15</v>
      </c>
      <c r="L2045" t="inlineStr">
        <is>
          <t>Não</t>
        </is>
      </c>
      <c r="M2045" t="inlineStr">
        <is>
          <t>Pro</t>
        </is>
      </c>
      <c r="N2045" t="inlineStr">
        <is>
          <t>monthly</t>
        </is>
      </c>
      <c r="O2045" t="inlineStr">
        <is>
          <t>Pago</t>
        </is>
      </c>
      <c r="P2045" t="inlineStr">
        <is>
          <t>Não</t>
        </is>
      </c>
      <c r="Q2045" t="inlineStr">
        <is>
          <t>Não</t>
        </is>
      </c>
      <c r="R2045" t="inlineStr">
        <is>
          <t>Não</t>
        </is>
      </c>
      <c r="S2045" t="inlineStr">
        <is>
          <t>6–15</t>
        </is>
      </c>
      <c r="T2045" t="inlineStr">
        <is>
          <t>31–90 dias</t>
        </is>
      </c>
      <c r="U2045" t="inlineStr">
        <is>
          <t>Cybersecurity</t>
        </is>
      </c>
      <c r="V2045" t="inlineStr">
        <is>
          <t>US</t>
        </is>
      </c>
      <c r="W2045" t="inlineStr">
        <is>
          <t>ads</t>
        </is>
      </c>
    </row>
    <row r="2046">
      <c r="A2046" t="inlineStr">
        <is>
          <t>S-dd85c4</t>
        </is>
      </c>
      <c r="B2046" t="inlineStr">
        <is>
          <t>A-65c341</t>
        </is>
      </c>
      <c r="C2046" s="40" t="n">
        <v>45348</v>
      </c>
      <c r="D2046" s="40" t="n">
        <v>45491</v>
      </c>
      <c r="E2046" t="n">
        <v>143</v>
      </c>
      <c r="F2046" t="n">
        <v>6169</v>
      </c>
      <c r="G2046" t="inlineStr">
        <is>
          <t>Até 2024-S1</t>
        </is>
      </c>
      <c r="H2046" t="inlineStr">
        <is>
          <t>Sim</t>
        </is>
      </c>
      <c r="I2046" t="n">
        <v>0</v>
      </c>
      <c r="J2046" s="41" t="n">
        <v>45474</v>
      </c>
      <c r="K2046" t="n">
        <v>18</v>
      </c>
      <c r="L2046" t="inlineStr">
        <is>
          <t>Não</t>
        </is>
      </c>
      <c r="M2046" t="inlineStr">
        <is>
          <t>Enterprise</t>
        </is>
      </c>
      <c r="N2046" t="inlineStr">
        <is>
          <t>monthly</t>
        </is>
      </c>
      <c r="O2046" t="inlineStr">
        <is>
          <t>Pago</t>
        </is>
      </c>
      <c r="P2046" t="inlineStr">
        <is>
          <t>Sim</t>
        </is>
      </c>
      <c r="Q2046" t="inlineStr">
        <is>
          <t>Não</t>
        </is>
      </c>
      <c r="R2046" t="inlineStr">
        <is>
          <t>Não</t>
        </is>
      </c>
      <c r="S2046" t="inlineStr">
        <is>
          <t>16–40</t>
        </is>
      </c>
      <c r="T2046" t="inlineStr">
        <is>
          <t>31–90 dias</t>
        </is>
      </c>
      <c r="U2046" t="inlineStr">
        <is>
          <t>FinTech</t>
        </is>
      </c>
      <c r="V2046" t="inlineStr">
        <is>
          <t>US</t>
        </is>
      </c>
      <c r="W2046" t="inlineStr">
        <is>
          <t>ads</t>
        </is>
      </c>
    </row>
    <row r="2047">
      <c r="A2047" t="inlineStr">
        <is>
          <t>S-cdcf4a</t>
        </is>
      </c>
      <c r="B2047" t="inlineStr">
        <is>
          <t>A-22d9d2</t>
        </is>
      </c>
      <c r="C2047" s="40" t="n">
        <v>45604</v>
      </c>
      <c r="D2047" s="40" t="n"/>
      <c r="E2047" t="n">
        <v>53</v>
      </c>
      <c r="F2047" t="n">
        <v>3184</v>
      </c>
      <c r="G2047" t="inlineStr">
        <is>
          <t>2024-S2</t>
        </is>
      </c>
      <c r="H2047" t="inlineStr">
        <is>
          <t>Sim</t>
        </is>
      </c>
      <c r="I2047" t="n">
        <v>0</v>
      </c>
      <c r="J2047" s="41" t="n"/>
      <c r="L2047" t="inlineStr"/>
      <c r="M2047" t="inlineStr">
        <is>
          <t>Enterprise</t>
        </is>
      </c>
      <c r="N2047" t="inlineStr">
        <is>
          <t>annual</t>
        </is>
      </c>
      <c r="O2047" t="inlineStr">
        <is>
          <t>Pago</t>
        </is>
      </c>
      <c r="P2047" t="inlineStr">
        <is>
          <t>Não</t>
        </is>
      </c>
      <c r="Q2047" t="inlineStr">
        <is>
          <t>Não</t>
        </is>
      </c>
      <c r="R2047" t="inlineStr">
        <is>
          <t>Não</t>
        </is>
      </c>
      <c r="S2047" t="inlineStr">
        <is>
          <t>16–40</t>
        </is>
      </c>
      <c r="T2047" t="inlineStr">
        <is>
          <t>181–365 dias</t>
        </is>
      </c>
      <c r="U2047" t="inlineStr">
        <is>
          <t>DevTools</t>
        </is>
      </c>
      <c r="V2047" t="inlineStr">
        <is>
          <t>FR</t>
        </is>
      </c>
      <c r="W2047" t="inlineStr">
        <is>
          <t>event</t>
        </is>
      </c>
    </row>
    <row r="2048">
      <c r="A2048" t="inlineStr">
        <is>
          <t>S-c8fedf</t>
        </is>
      </c>
      <c r="B2048" t="inlineStr">
        <is>
          <t>A-fd9422</t>
        </is>
      </c>
      <c r="C2048" s="40" t="n">
        <v>45597</v>
      </c>
      <c r="D2048" s="40" t="n"/>
      <c r="E2048" t="n">
        <v>60</v>
      </c>
      <c r="F2048" t="n">
        <v>11542</v>
      </c>
      <c r="G2048" t="inlineStr">
        <is>
          <t>2024-S2</t>
        </is>
      </c>
      <c r="H2048" t="inlineStr">
        <is>
          <t>Sim</t>
        </is>
      </c>
      <c r="I2048" t="n">
        <v>0</v>
      </c>
      <c r="J2048" s="41" t="n"/>
      <c r="L2048" t="inlineStr"/>
      <c r="M2048" t="inlineStr">
        <is>
          <t>Enterprise</t>
        </is>
      </c>
      <c r="N2048" t="inlineStr">
        <is>
          <t>monthly</t>
        </is>
      </c>
      <c r="O2048" t="inlineStr">
        <is>
          <t>Pago</t>
        </is>
      </c>
      <c r="P2048" t="inlineStr">
        <is>
          <t>Sim</t>
        </is>
      </c>
      <c r="Q2048" t="inlineStr">
        <is>
          <t>Não</t>
        </is>
      </c>
      <c r="R2048" t="inlineStr">
        <is>
          <t>Não</t>
        </is>
      </c>
      <c r="S2048" t="inlineStr">
        <is>
          <t>41+</t>
        </is>
      </c>
      <c r="T2048" t="inlineStr">
        <is>
          <t>181–365 dias</t>
        </is>
      </c>
      <c r="U2048" t="inlineStr">
        <is>
          <t>Cybersecurity</t>
        </is>
      </c>
      <c r="V2048" t="inlineStr">
        <is>
          <t>US</t>
        </is>
      </c>
      <c r="W2048" t="inlineStr">
        <is>
          <t>organic</t>
        </is>
      </c>
    </row>
    <row r="2049">
      <c r="A2049" t="inlineStr">
        <is>
          <t>S-fa8c75</t>
        </is>
      </c>
      <c r="B2049" t="inlineStr">
        <is>
          <t>A-43a9e3</t>
        </is>
      </c>
      <c r="C2049" s="40" t="n">
        <v>45481</v>
      </c>
      <c r="D2049" s="40" t="n"/>
      <c r="E2049" t="n">
        <v>176</v>
      </c>
      <c r="F2049" t="n">
        <v>882</v>
      </c>
      <c r="G2049" t="inlineStr">
        <is>
          <t>2024-S2</t>
        </is>
      </c>
      <c r="H2049" t="inlineStr">
        <is>
          <t>Sim</t>
        </is>
      </c>
      <c r="I2049" t="n">
        <v>0</v>
      </c>
      <c r="J2049" s="41" t="n"/>
      <c r="L2049" t="inlineStr"/>
      <c r="M2049" t="inlineStr">
        <is>
          <t>Pro</t>
        </is>
      </c>
      <c r="N2049" t="inlineStr">
        <is>
          <t>monthly</t>
        </is>
      </c>
      <c r="O2049" t="inlineStr">
        <is>
          <t>Pago</t>
        </is>
      </c>
      <c r="P2049" t="inlineStr">
        <is>
          <t>Sim</t>
        </is>
      </c>
      <c r="Q2049" t="inlineStr">
        <is>
          <t>Não</t>
        </is>
      </c>
      <c r="R2049" t="inlineStr">
        <is>
          <t>Não</t>
        </is>
      </c>
      <c r="S2049" t="inlineStr">
        <is>
          <t>16–40</t>
        </is>
      </c>
      <c r="T2049" t="inlineStr">
        <is>
          <t>181–365 dias</t>
        </is>
      </c>
      <c r="U2049" t="inlineStr">
        <is>
          <t>FinTech</t>
        </is>
      </c>
      <c r="V2049" t="inlineStr">
        <is>
          <t>IN</t>
        </is>
      </c>
      <c r="W2049" t="inlineStr">
        <is>
          <t>other</t>
        </is>
      </c>
    </row>
    <row r="2050">
      <c r="A2050" t="inlineStr">
        <is>
          <t>S-3abf3f</t>
        </is>
      </c>
      <c r="B2050" t="inlineStr">
        <is>
          <t>A-6a7c9d</t>
        </is>
      </c>
      <c r="C2050" s="40" t="n">
        <v>45635</v>
      </c>
      <c r="D2050" s="40" t="n"/>
      <c r="E2050" t="n">
        <v>22</v>
      </c>
      <c r="F2050" t="n">
        <v>513</v>
      </c>
      <c r="G2050" t="inlineStr">
        <is>
          <t>2024-S2</t>
        </is>
      </c>
      <c r="H2050" t="inlineStr">
        <is>
          <t>Não</t>
        </is>
      </c>
      <c r="I2050" t="n">
        <v>0</v>
      </c>
      <c r="J2050" s="41" t="n"/>
      <c r="L2050" t="inlineStr"/>
      <c r="M2050" t="inlineStr">
        <is>
          <t>Basic</t>
        </is>
      </c>
      <c r="N2050" t="inlineStr">
        <is>
          <t>annual</t>
        </is>
      </c>
      <c r="O2050" t="inlineStr">
        <is>
          <t>Pago</t>
        </is>
      </c>
      <c r="P2050" t="inlineStr">
        <is>
          <t>Sim</t>
        </is>
      </c>
      <c r="Q2050" t="inlineStr">
        <is>
          <t>Não</t>
        </is>
      </c>
      <c r="R2050" t="inlineStr">
        <is>
          <t>Não</t>
        </is>
      </c>
      <c r="S2050" t="inlineStr">
        <is>
          <t>16–40</t>
        </is>
      </c>
      <c r="T2050" t="inlineStr">
        <is>
          <t>31–90 dias</t>
        </is>
      </c>
      <c r="U2050" t="inlineStr">
        <is>
          <t>Cybersecurity</t>
        </is>
      </c>
      <c r="V2050" t="inlineStr">
        <is>
          <t>US</t>
        </is>
      </c>
      <c r="W2050" t="inlineStr">
        <is>
          <t>organic</t>
        </is>
      </c>
    </row>
    <row r="2051">
      <c r="A2051" t="inlineStr">
        <is>
          <t>S-58c146</t>
        </is>
      </c>
      <c r="B2051" t="inlineStr">
        <is>
          <t>A-e3bd71</t>
        </is>
      </c>
      <c r="C2051" s="40" t="n">
        <v>45464</v>
      </c>
      <c r="D2051" s="40" t="n"/>
      <c r="E2051" t="n">
        <v>193</v>
      </c>
      <c r="F2051" t="n">
        <v>779</v>
      </c>
      <c r="G2051" t="inlineStr">
        <is>
          <t>Até 2024-S1</t>
        </is>
      </c>
      <c r="H2051" t="inlineStr">
        <is>
          <t>Sim</t>
        </is>
      </c>
      <c r="I2051" t="n">
        <v>0</v>
      </c>
      <c r="J2051" s="41" t="n"/>
      <c r="L2051" t="inlineStr"/>
      <c r="M2051" t="inlineStr">
        <is>
          <t>Basic</t>
        </is>
      </c>
      <c r="N2051" t="inlineStr">
        <is>
          <t>annual</t>
        </is>
      </c>
      <c r="O2051" t="inlineStr">
        <is>
          <t>Pago</t>
        </is>
      </c>
      <c r="P2051" t="inlineStr">
        <is>
          <t>Não</t>
        </is>
      </c>
      <c r="Q2051" t="inlineStr">
        <is>
          <t>Não</t>
        </is>
      </c>
      <c r="R2051" t="inlineStr">
        <is>
          <t>Não</t>
        </is>
      </c>
      <c r="S2051" t="inlineStr">
        <is>
          <t>41+</t>
        </is>
      </c>
      <c r="T2051" t="inlineStr">
        <is>
          <t>Mais de 365 dias</t>
        </is>
      </c>
      <c r="U2051" t="inlineStr">
        <is>
          <t>Cybersecurity</t>
        </is>
      </c>
      <c r="V2051" t="inlineStr">
        <is>
          <t>US</t>
        </is>
      </c>
      <c r="W2051" t="inlineStr">
        <is>
          <t>partner</t>
        </is>
      </c>
    </row>
    <row r="2052">
      <c r="A2052" t="inlineStr">
        <is>
          <t>S-0e594f</t>
        </is>
      </c>
      <c r="B2052" t="inlineStr">
        <is>
          <t>A-af0cd2</t>
        </is>
      </c>
      <c r="C2052" s="40" t="n">
        <v>45556</v>
      </c>
      <c r="D2052" s="40" t="n"/>
      <c r="E2052" t="n">
        <v>101</v>
      </c>
      <c r="F2052" t="n">
        <v>0</v>
      </c>
      <c r="G2052" t="inlineStr">
        <is>
          <t>2024-S2</t>
        </is>
      </c>
      <c r="H2052" t="inlineStr">
        <is>
          <t>Sim</t>
        </is>
      </c>
      <c r="I2052" t="n">
        <v>0</v>
      </c>
      <c r="J2052" s="41" t="n"/>
      <c r="L2052" t="inlineStr"/>
      <c r="M2052" t="inlineStr">
        <is>
          <t>Basic</t>
        </is>
      </c>
      <c r="N2052" t="inlineStr">
        <is>
          <t>annual</t>
        </is>
      </c>
      <c r="O2052" t="inlineStr">
        <is>
          <t>Trial</t>
        </is>
      </c>
      <c r="P2052" t="inlineStr">
        <is>
          <t>Sim</t>
        </is>
      </c>
      <c r="Q2052" t="inlineStr">
        <is>
          <t>Não</t>
        </is>
      </c>
      <c r="R2052" t="inlineStr">
        <is>
          <t>Não</t>
        </is>
      </c>
      <c r="S2052" t="inlineStr">
        <is>
          <t>41+</t>
        </is>
      </c>
      <c r="T2052" t="inlineStr">
        <is>
          <t>Mais de 365 dias</t>
        </is>
      </c>
      <c r="U2052" t="inlineStr">
        <is>
          <t>Cybersecurity</t>
        </is>
      </c>
      <c r="V2052" t="inlineStr">
        <is>
          <t>IN</t>
        </is>
      </c>
      <c r="W2052" t="inlineStr">
        <is>
          <t>other</t>
        </is>
      </c>
    </row>
    <row r="2053">
      <c r="A2053" t="inlineStr">
        <is>
          <t>S-d3ecc2</t>
        </is>
      </c>
      <c r="B2053" t="inlineStr">
        <is>
          <t>A-9123ac</t>
        </is>
      </c>
      <c r="C2053" s="40" t="n">
        <v>45584</v>
      </c>
      <c r="D2053" s="40" t="n"/>
      <c r="E2053" t="n">
        <v>73</v>
      </c>
      <c r="F2053" t="n">
        <v>1990</v>
      </c>
      <c r="G2053" t="inlineStr">
        <is>
          <t>2024-S2</t>
        </is>
      </c>
      <c r="H2053" t="inlineStr">
        <is>
          <t>Sim</t>
        </is>
      </c>
      <c r="I2053" t="n">
        <v>0</v>
      </c>
      <c r="J2053" s="41" t="n"/>
      <c r="L2053" t="inlineStr"/>
      <c r="M2053" t="inlineStr">
        <is>
          <t>Enterprise</t>
        </is>
      </c>
      <c r="N2053" t="inlineStr">
        <is>
          <t>monthly</t>
        </is>
      </c>
      <c r="O2053" t="inlineStr">
        <is>
          <t>Pago</t>
        </is>
      </c>
      <c r="P2053" t="inlineStr">
        <is>
          <t>Sim</t>
        </is>
      </c>
      <c r="Q2053" t="inlineStr">
        <is>
          <t>Não</t>
        </is>
      </c>
      <c r="R2053" t="inlineStr">
        <is>
          <t>Não</t>
        </is>
      </c>
      <c r="S2053" t="inlineStr">
        <is>
          <t>6–15</t>
        </is>
      </c>
      <c r="T2053" t="inlineStr">
        <is>
          <t>Mais de 365 dias</t>
        </is>
      </c>
      <c r="U2053" t="inlineStr">
        <is>
          <t>Cybersecurity</t>
        </is>
      </c>
      <c r="V2053" t="inlineStr">
        <is>
          <t>DE</t>
        </is>
      </c>
      <c r="W2053" t="inlineStr">
        <is>
          <t>organic</t>
        </is>
      </c>
    </row>
    <row r="2054">
      <c r="A2054" t="inlineStr">
        <is>
          <t>S-7252b5</t>
        </is>
      </c>
      <c r="B2054" t="inlineStr">
        <is>
          <t>A-5247b3</t>
        </is>
      </c>
      <c r="C2054" s="40" t="n">
        <v>45560</v>
      </c>
      <c r="D2054" s="40" t="n"/>
      <c r="E2054" t="n">
        <v>97</v>
      </c>
      <c r="F2054" t="n">
        <v>784</v>
      </c>
      <c r="G2054" t="inlineStr">
        <is>
          <t>2024-S2</t>
        </is>
      </c>
      <c r="H2054" t="inlineStr">
        <is>
          <t>Sim</t>
        </is>
      </c>
      <c r="I2054" t="n">
        <v>0</v>
      </c>
      <c r="J2054" s="41" t="n"/>
      <c r="L2054" t="inlineStr"/>
      <c r="M2054" t="inlineStr">
        <is>
          <t>Pro</t>
        </is>
      </c>
      <c r="N2054" t="inlineStr">
        <is>
          <t>monthly</t>
        </is>
      </c>
      <c r="O2054" t="inlineStr">
        <is>
          <t>Pago</t>
        </is>
      </c>
      <c r="P2054" t="inlineStr">
        <is>
          <t>Sim</t>
        </is>
      </c>
      <c r="Q2054" t="inlineStr">
        <is>
          <t>Não</t>
        </is>
      </c>
      <c r="R2054" t="inlineStr">
        <is>
          <t>Não</t>
        </is>
      </c>
      <c r="S2054" t="inlineStr">
        <is>
          <t>16–40</t>
        </is>
      </c>
      <c r="T2054" t="inlineStr">
        <is>
          <t>181–365 dias</t>
        </is>
      </c>
      <c r="U2054" t="inlineStr">
        <is>
          <t>FinTech</t>
        </is>
      </c>
      <c r="V2054" t="inlineStr">
        <is>
          <t>UK</t>
        </is>
      </c>
      <c r="W2054" t="inlineStr">
        <is>
          <t>partner</t>
        </is>
      </c>
    </row>
    <row r="2055">
      <c r="A2055" t="inlineStr">
        <is>
          <t>S-da0c62</t>
        </is>
      </c>
      <c r="B2055" t="inlineStr">
        <is>
          <t>A-d4ac0e</t>
        </is>
      </c>
      <c r="C2055" s="40" t="n">
        <v>45475</v>
      </c>
      <c r="D2055" s="40" t="n"/>
      <c r="E2055" t="n">
        <v>182</v>
      </c>
      <c r="F2055" t="n">
        <v>0</v>
      </c>
      <c r="G2055" t="inlineStr">
        <is>
          <t>2024-S2</t>
        </is>
      </c>
      <c r="H2055" t="inlineStr">
        <is>
          <t>Sim</t>
        </is>
      </c>
      <c r="I2055" t="n">
        <v>0</v>
      </c>
      <c r="J2055" s="41" t="n"/>
      <c r="L2055" t="inlineStr"/>
      <c r="M2055" t="inlineStr">
        <is>
          <t>Enterprise</t>
        </is>
      </c>
      <c r="N2055" t="inlineStr">
        <is>
          <t>monthly</t>
        </is>
      </c>
      <c r="O2055" t="inlineStr">
        <is>
          <t>Trial</t>
        </is>
      </c>
      <c r="P2055" t="inlineStr">
        <is>
          <t>Sim</t>
        </is>
      </c>
      <c r="Q2055" t="inlineStr">
        <is>
          <t>Não</t>
        </is>
      </c>
      <c r="R2055" t="inlineStr">
        <is>
          <t>Não</t>
        </is>
      </c>
      <c r="S2055" t="inlineStr">
        <is>
          <t>16–40</t>
        </is>
      </c>
      <c r="T2055" t="inlineStr">
        <is>
          <t>31–90 dias</t>
        </is>
      </c>
      <c r="U2055" t="inlineStr">
        <is>
          <t>DevTools</t>
        </is>
      </c>
      <c r="V2055" t="inlineStr">
        <is>
          <t>UK</t>
        </is>
      </c>
      <c r="W2055" t="inlineStr">
        <is>
          <t>ads</t>
        </is>
      </c>
    </row>
    <row r="2056">
      <c r="A2056" t="inlineStr">
        <is>
          <t>S-e2a10c</t>
        </is>
      </c>
      <c r="B2056" t="inlineStr">
        <is>
          <t>A-118d55</t>
        </is>
      </c>
      <c r="C2056" s="40" t="n">
        <v>45650</v>
      </c>
      <c r="D2056" s="40" t="n"/>
      <c r="E2056" t="n">
        <v>7</v>
      </c>
      <c r="F2056" t="n">
        <v>342</v>
      </c>
      <c r="G2056" t="inlineStr">
        <is>
          <t>2024-S2</t>
        </is>
      </c>
      <c r="H2056" t="inlineStr">
        <is>
          <t>Não</t>
        </is>
      </c>
      <c r="I2056" t="n">
        <v>0</v>
      </c>
      <c r="J2056" s="41" t="n"/>
      <c r="L2056" t="inlineStr"/>
      <c r="M2056" t="inlineStr">
        <is>
          <t>Basic</t>
        </is>
      </c>
      <c r="N2056" t="inlineStr">
        <is>
          <t>annual</t>
        </is>
      </c>
      <c r="O2056" t="inlineStr">
        <is>
          <t>Pago</t>
        </is>
      </c>
      <c r="P2056" t="inlineStr">
        <is>
          <t>Sim</t>
        </is>
      </c>
      <c r="Q2056" t="inlineStr">
        <is>
          <t>Sim</t>
        </is>
      </c>
      <c r="R2056" t="inlineStr">
        <is>
          <t>Sim</t>
        </is>
      </c>
      <c r="S2056" t="inlineStr">
        <is>
          <t>16–40</t>
        </is>
      </c>
      <c r="T2056" t="inlineStr">
        <is>
          <t>31–90 dias</t>
        </is>
      </c>
      <c r="U2056" t="inlineStr">
        <is>
          <t>Cybersecurity</t>
        </is>
      </c>
      <c r="V2056" t="inlineStr">
        <is>
          <t>US</t>
        </is>
      </c>
      <c r="W2056" t="inlineStr">
        <is>
          <t>organic</t>
        </is>
      </c>
    </row>
    <row r="2057">
      <c r="A2057" t="inlineStr">
        <is>
          <t>S-e8a2fa</t>
        </is>
      </c>
      <c r="B2057" t="inlineStr">
        <is>
          <t>A-bf7919</t>
        </is>
      </c>
      <c r="C2057" s="40" t="n">
        <v>45652</v>
      </c>
      <c r="D2057" s="40" t="n"/>
      <c r="E2057" t="n">
        <v>5</v>
      </c>
      <c r="F2057" t="n">
        <v>0</v>
      </c>
      <c r="G2057" t="inlineStr">
        <is>
          <t>2024-S2</t>
        </is>
      </c>
      <c r="H2057" t="inlineStr">
        <is>
          <t>Não</t>
        </is>
      </c>
      <c r="I2057" t="n">
        <v>0</v>
      </c>
      <c r="J2057" s="41" t="n"/>
      <c r="L2057" t="inlineStr"/>
      <c r="M2057" t="inlineStr">
        <is>
          <t>Basic</t>
        </is>
      </c>
      <c r="N2057" t="inlineStr">
        <is>
          <t>annual</t>
        </is>
      </c>
      <c r="O2057" t="inlineStr">
        <is>
          <t>Trial</t>
        </is>
      </c>
      <c r="P2057" t="inlineStr">
        <is>
          <t>Sim</t>
        </is>
      </c>
      <c r="Q2057" t="inlineStr">
        <is>
          <t>Não</t>
        </is>
      </c>
      <c r="R2057" t="inlineStr">
        <is>
          <t>Não</t>
        </is>
      </c>
      <c r="S2057" t="inlineStr">
        <is>
          <t>6–15</t>
        </is>
      </c>
      <c r="T2057" t="inlineStr">
        <is>
          <t>Conta nova (≤ 30 dias)</t>
        </is>
      </c>
      <c r="U2057" t="inlineStr">
        <is>
          <t>HealthTech</t>
        </is>
      </c>
      <c r="V2057" t="inlineStr">
        <is>
          <t>US</t>
        </is>
      </c>
      <c r="W2057" t="inlineStr">
        <is>
          <t>organic</t>
        </is>
      </c>
    </row>
    <row r="2058">
      <c r="A2058" t="inlineStr">
        <is>
          <t>S-198dbe</t>
        </is>
      </c>
      <c r="B2058" t="inlineStr">
        <is>
          <t>A-18793f</t>
        </is>
      </c>
      <c r="C2058" s="40" t="n">
        <v>45645</v>
      </c>
      <c r="D2058" s="40" t="n"/>
      <c r="E2058" t="n">
        <v>12</v>
      </c>
      <c r="F2058" t="n">
        <v>7252</v>
      </c>
      <c r="G2058" t="inlineStr">
        <is>
          <t>2024-S2</t>
        </is>
      </c>
      <c r="H2058" t="inlineStr">
        <is>
          <t>Não</t>
        </is>
      </c>
      <c r="I2058" t="n">
        <v>0</v>
      </c>
      <c r="J2058" s="41" t="n"/>
      <c r="L2058" t="inlineStr"/>
      <c r="M2058" t="inlineStr">
        <is>
          <t>Pro</t>
        </is>
      </c>
      <c r="N2058" t="inlineStr">
        <is>
          <t>monthly</t>
        </is>
      </c>
      <c r="O2058" t="inlineStr">
        <is>
          <t>Pago</t>
        </is>
      </c>
      <c r="P2058" t="inlineStr">
        <is>
          <t>Sim</t>
        </is>
      </c>
      <c r="Q2058" t="inlineStr">
        <is>
          <t>Não</t>
        </is>
      </c>
      <c r="R2058" t="inlineStr">
        <is>
          <t>Não</t>
        </is>
      </c>
      <c r="S2058" t="inlineStr">
        <is>
          <t>41+</t>
        </is>
      </c>
      <c r="T2058" t="inlineStr">
        <is>
          <t>Conta nova (≤ 30 dias)</t>
        </is>
      </c>
      <c r="U2058" t="inlineStr">
        <is>
          <t>EdTech</t>
        </is>
      </c>
      <c r="V2058" t="inlineStr">
        <is>
          <t>US</t>
        </is>
      </c>
      <c r="W2058" t="inlineStr">
        <is>
          <t>organic</t>
        </is>
      </c>
    </row>
    <row r="2059">
      <c r="A2059" t="inlineStr">
        <is>
          <t>S-4a8ce0</t>
        </is>
      </c>
      <c r="B2059" t="inlineStr">
        <is>
          <t>A-5a184f</t>
        </is>
      </c>
      <c r="C2059" s="40" t="n">
        <v>45312</v>
      </c>
      <c r="D2059" s="40" t="n"/>
      <c r="E2059" t="n">
        <v>345</v>
      </c>
      <c r="F2059" t="n">
        <v>114</v>
      </c>
      <c r="G2059" t="inlineStr">
        <is>
          <t>Até 2024-S1</t>
        </is>
      </c>
      <c r="H2059" t="inlineStr">
        <is>
          <t>Sim</t>
        </is>
      </c>
      <c r="I2059" t="n">
        <v>0</v>
      </c>
      <c r="J2059" s="41" t="n"/>
      <c r="L2059" t="inlineStr"/>
      <c r="M2059" t="inlineStr">
        <is>
          <t>Basic</t>
        </is>
      </c>
      <c r="N2059" t="inlineStr">
        <is>
          <t>monthly</t>
        </is>
      </c>
      <c r="O2059" t="inlineStr">
        <is>
          <t>Pago</t>
        </is>
      </c>
      <c r="P2059" t="inlineStr">
        <is>
          <t>Sim</t>
        </is>
      </c>
      <c r="Q2059" t="inlineStr">
        <is>
          <t>Não</t>
        </is>
      </c>
      <c r="R2059" t="inlineStr">
        <is>
          <t>Não</t>
        </is>
      </c>
      <c r="S2059" t="inlineStr">
        <is>
          <t>6–15</t>
        </is>
      </c>
      <c r="T2059" t="inlineStr">
        <is>
          <t>181–365 dias</t>
        </is>
      </c>
      <c r="U2059" t="inlineStr">
        <is>
          <t>DevTools</t>
        </is>
      </c>
      <c r="V2059" t="inlineStr">
        <is>
          <t>DE</t>
        </is>
      </c>
      <c r="W2059" t="inlineStr">
        <is>
          <t>other</t>
        </is>
      </c>
    </row>
    <row r="2060">
      <c r="A2060" t="inlineStr">
        <is>
          <t>S-be05fd</t>
        </is>
      </c>
      <c r="B2060" t="inlineStr">
        <is>
          <t>A-32728c</t>
        </is>
      </c>
      <c r="C2060" s="40" t="n">
        <v>45374</v>
      </c>
      <c r="D2060" s="40" t="n"/>
      <c r="E2060" t="n">
        <v>283</v>
      </c>
      <c r="F2060" t="n">
        <v>0</v>
      </c>
      <c r="G2060" t="inlineStr">
        <is>
          <t>Até 2024-S1</t>
        </is>
      </c>
      <c r="H2060" t="inlineStr">
        <is>
          <t>Sim</t>
        </is>
      </c>
      <c r="I2060" t="n">
        <v>0</v>
      </c>
      <c r="J2060" s="41" t="n"/>
      <c r="L2060" t="inlineStr"/>
      <c r="M2060" t="inlineStr">
        <is>
          <t>Enterprise</t>
        </is>
      </c>
      <c r="N2060" t="inlineStr">
        <is>
          <t>monthly</t>
        </is>
      </c>
      <c r="O2060" t="inlineStr">
        <is>
          <t>Trial</t>
        </is>
      </c>
      <c r="P2060" t="inlineStr">
        <is>
          <t>Sim</t>
        </is>
      </c>
      <c r="Q2060" t="inlineStr">
        <is>
          <t>Não</t>
        </is>
      </c>
      <c r="R2060" t="inlineStr">
        <is>
          <t>Não</t>
        </is>
      </c>
      <c r="S2060" t="inlineStr">
        <is>
          <t>16–40</t>
        </is>
      </c>
      <c r="T2060" t="inlineStr">
        <is>
          <t>Mais de 365 dias</t>
        </is>
      </c>
      <c r="U2060" t="inlineStr">
        <is>
          <t>DevTools</t>
        </is>
      </c>
      <c r="V2060" t="inlineStr">
        <is>
          <t>US</t>
        </is>
      </c>
      <c r="W2060" t="inlineStr">
        <is>
          <t>event</t>
        </is>
      </c>
    </row>
    <row r="2061">
      <c r="A2061" t="inlineStr">
        <is>
          <t>S-afed2d</t>
        </is>
      </c>
      <c r="B2061" t="inlineStr">
        <is>
          <t>A-726cfa</t>
        </is>
      </c>
      <c r="C2061" s="40" t="n">
        <v>45442</v>
      </c>
      <c r="D2061" s="40" t="n">
        <v>45638</v>
      </c>
      <c r="E2061" t="n">
        <v>196</v>
      </c>
      <c r="F2061" t="n">
        <v>539</v>
      </c>
      <c r="G2061" t="inlineStr">
        <is>
          <t>Até 2024-S1</t>
        </is>
      </c>
      <c r="H2061" t="inlineStr">
        <is>
          <t>Sim</t>
        </is>
      </c>
      <c r="I2061" t="n">
        <v>0</v>
      </c>
      <c r="J2061" s="41" t="n">
        <v>45627</v>
      </c>
      <c r="K2061" t="n">
        <v>12</v>
      </c>
      <c r="L2061" t="inlineStr">
        <is>
          <t>Não</t>
        </is>
      </c>
      <c r="M2061" t="inlineStr">
        <is>
          <t>Pro</t>
        </is>
      </c>
      <c r="N2061" t="inlineStr">
        <is>
          <t>annual</t>
        </is>
      </c>
      <c r="O2061" t="inlineStr">
        <is>
          <t>Pago</t>
        </is>
      </c>
      <c r="P2061" t="inlineStr">
        <is>
          <t>Sim</t>
        </is>
      </c>
      <c r="Q2061" t="inlineStr">
        <is>
          <t>Não</t>
        </is>
      </c>
      <c r="R2061" t="inlineStr">
        <is>
          <t>Não</t>
        </is>
      </c>
      <c r="S2061" t="inlineStr">
        <is>
          <t>6–15</t>
        </is>
      </c>
      <c r="T2061" t="inlineStr">
        <is>
          <t>181–365 dias</t>
        </is>
      </c>
      <c r="U2061" t="inlineStr">
        <is>
          <t>DevTools</t>
        </is>
      </c>
      <c r="V2061" t="inlineStr">
        <is>
          <t>US</t>
        </is>
      </c>
      <c r="W2061" t="inlineStr">
        <is>
          <t>partner</t>
        </is>
      </c>
    </row>
    <row r="2062">
      <c r="A2062" t="inlineStr">
        <is>
          <t>S-22e21a</t>
        </is>
      </c>
      <c r="B2062" t="inlineStr">
        <is>
          <t>A-ad296b</t>
        </is>
      </c>
      <c r="C2062" s="40" t="n">
        <v>45553</v>
      </c>
      <c r="D2062" s="40" t="n"/>
      <c r="E2062" t="n">
        <v>104</v>
      </c>
      <c r="F2062" t="n">
        <v>7562</v>
      </c>
      <c r="G2062" t="inlineStr">
        <is>
          <t>2024-S2</t>
        </is>
      </c>
      <c r="H2062" t="inlineStr">
        <is>
          <t>Sim</t>
        </is>
      </c>
      <c r="I2062" t="n">
        <v>0</v>
      </c>
      <c r="J2062" s="41" t="n"/>
      <c r="L2062" t="inlineStr"/>
      <c r="M2062" t="inlineStr">
        <is>
          <t>Enterprise</t>
        </is>
      </c>
      <c r="N2062" t="inlineStr">
        <is>
          <t>annual</t>
        </is>
      </c>
      <c r="O2062" t="inlineStr">
        <is>
          <t>Pago</t>
        </is>
      </c>
      <c r="P2062" t="inlineStr">
        <is>
          <t>Sim</t>
        </is>
      </c>
      <c r="Q2062" t="inlineStr">
        <is>
          <t>Não</t>
        </is>
      </c>
      <c r="R2062" t="inlineStr">
        <is>
          <t>Não</t>
        </is>
      </c>
      <c r="S2062" t="inlineStr">
        <is>
          <t>16–40</t>
        </is>
      </c>
      <c r="T2062" t="inlineStr">
        <is>
          <t>31–90 dias</t>
        </is>
      </c>
      <c r="U2062" t="inlineStr">
        <is>
          <t>DevTools</t>
        </is>
      </c>
      <c r="V2062" t="inlineStr">
        <is>
          <t>AU</t>
        </is>
      </c>
      <c r="W2062" t="inlineStr">
        <is>
          <t>event</t>
        </is>
      </c>
    </row>
    <row r="2063">
      <c r="A2063" t="inlineStr">
        <is>
          <t>S-a2da20</t>
        </is>
      </c>
      <c r="B2063" t="inlineStr">
        <is>
          <t>A-ac9111</t>
        </is>
      </c>
      <c r="C2063" s="40" t="n">
        <v>45609</v>
      </c>
      <c r="D2063" s="40" t="n"/>
      <c r="E2063" t="n">
        <v>48</v>
      </c>
      <c r="F2063" t="n">
        <v>6368</v>
      </c>
      <c r="G2063" t="inlineStr">
        <is>
          <t>2024-S2</t>
        </is>
      </c>
      <c r="H2063" t="inlineStr">
        <is>
          <t>Sim</t>
        </is>
      </c>
      <c r="I2063" t="n">
        <v>0</v>
      </c>
      <c r="J2063" s="41" t="n"/>
      <c r="L2063" t="inlineStr"/>
      <c r="M2063" t="inlineStr">
        <is>
          <t>Enterprise</t>
        </is>
      </c>
      <c r="N2063" t="inlineStr">
        <is>
          <t>monthly</t>
        </is>
      </c>
      <c r="O2063" t="inlineStr">
        <is>
          <t>Pago</t>
        </is>
      </c>
      <c r="P2063" t="inlineStr">
        <is>
          <t>Sim</t>
        </is>
      </c>
      <c r="Q2063" t="inlineStr">
        <is>
          <t>Não</t>
        </is>
      </c>
      <c r="R2063" t="inlineStr">
        <is>
          <t>Não</t>
        </is>
      </c>
      <c r="S2063" t="inlineStr">
        <is>
          <t>16–40</t>
        </is>
      </c>
      <c r="T2063" t="inlineStr">
        <is>
          <t>Mais de 365 dias</t>
        </is>
      </c>
      <c r="U2063" t="inlineStr">
        <is>
          <t>HealthTech</t>
        </is>
      </c>
      <c r="V2063" t="inlineStr">
        <is>
          <t>US</t>
        </is>
      </c>
      <c r="W2063" t="inlineStr">
        <is>
          <t>event</t>
        </is>
      </c>
    </row>
    <row r="2064">
      <c r="A2064" t="inlineStr">
        <is>
          <t>S-342037</t>
        </is>
      </c>
      <c r="B2064" t="inlineStr">
        <is>
          <t>A-bb3bd4</t>
        </is>
      </c>
      <c r="C2064" s="40" t="n">
        <v>45387</v>
      </c>
      <c r="D2064" s="40" t="n"/>
      <c r="E2064" t="n">
        <v>270</v>
      </c>
      <c r="F2064" t="n">
        <v>4577</v>
      </c>
      <c r="G2064" t="inlineStr">
        <is>
          <t>Até 2024-S1</t>
        </is>
      </c>
      <c r="H2064" t="inlineStr">
        <is>
          <t>Sim</t>
        </is>
      </c>
      <c r="I2064" t="n">
        <v>0</v>
      </c>
      <c r="J2064" s="41" t="n"/>
      <c r="L2064" t="inlineStr"/>
      <c r="M2064" t="inlineStr">
        <is>
          <t>Enterprise</t>
        </is>
      </c>
      <c r="N2064" t="inlineStr">
        <is>
          <t>annual</t>
        </is>
      </c>
      <c r="O2064" t="inlineStr">
        <is>
          <t>Pago</t>
        </is>
      </c>
      <c r="P2064" t="inlineStr">
        <is>
          <t>Sim</t>
        </is>
      </c>
      <c r="Q2064" t="inlineStr">
        <is>
          <t>Sim</t>
        </is>
      </c>
      <c r="R2064" t="inlineStr">
        <is>
          <t>Não</t>
        </is>
      </c>
      <c r="S2064" t="inlineStr">
        <is>
          <t>16–40</t>
        </is>
      </c>
      <c r="T2064" t="inlineStr">
        <is>
          <t>31–90 dias</t>
        </is>
      </c>
      <c r="U2064" t="inlineStr">
        <is>
          <t>HealthTech</t>
        </is>
      </c>
      <c r="V2064" t="inlineStr">
        <is>
          <t>US</t>
        </is>
      </c>
      <c r="W2064" t="inlineStr">
        <is>
          <t>ads</t>
        </is>
      </c>
    </row>
    <row r="2065">
      <c r="A2065" t="inlineStr">
        <is>
          <t>S-e7c172</t>
        </is>
      </c>
      <c r="B2065" t="inlineStr">
        <is>
          <t>A-6a4e2d</t>
        </is>
      </c>
      <c r="C2065" s="40" t="n">
        <v>45363</v>
      </c>
      <c r="D2065" s="40" t="n"/>
      <c r="E2065" t="n">
        <v>294</v>
      </c>
      <c r="F2065" t="n">
        <v>418</v>
      </c>
      <c r="G2065" t="inlineStr">
        <is>
          <t>Até 2024-S1</t>
        </is>
      </c>
      <c r="H2065" t="inlineStr">
        <is>
          <t>Sim</t>
        </is>
      </c>
      <c r="I2065" t="n">
        <v>0</v>
      </c>
      <c r="J2065" s="41" t="n"/>
      <c r="L2065" t="inlineStr"/>
      <c r="M2065" t="inlineStr">
        <is>
          <t>Basic</t>
        </is>
      </c>
      <c r="N2065" t="inlineStr">
        <is>
          <t>monthly</t>
        </is>
      </c>
      <c r="O2065" t="inlineStr">
        <is>
          <t>Pago</t>
        </is>
      </c>
      <c r="P2065" t="inlineStr">
        <is>
          <t>Sim</t>
        </is>
      </c>
      <c r="Q2065" t="inlineStr">
        <is>
          <t>Não</t>
        </is>
      </c>
      <c r="R2065" t="inlineStr">
        <is>
          <t>Não</t>
        </is>
      </c>
      <c r="S2065" t="inlineStr">
        <is>
          <t>16–40</t>
        </is>
      </c>
      <c r="T2065" t="inlineStr">
        <is>
          <t>181–365 dias</t>
        </is>
      </c>
      <c r="U2065" t="inlineStr">
        <is>
          <t>EdTech</t>
        </is>
      </c>
      <c r="V2065" t="inlineStr">
        <is>
          <t>UK</t>
        </is>
      </c>
      <c r="W2065" t="inlineStr">
        <is>
          <t>partner</t>
        </is>
      </c>
    </row>
    <row r="2066">
      <c r="A2066" t="inlineStr">
        <is>
          <t>S-b37b2a</t>
        </is>
      </c>
      <c r="B2066" t="inlineStr">
        <is>
          <t>A-78f02b</t>
        </is>
      </c>
      <c r="C2066" s="40" t="n">
        <v>45634</v>
      </c>
      <c r="D2066" s="40" t="n"/>
      <c r="E2066" t="n">
        <v>23</v>
      </c>
      <c r="F2066" t="n">
        <v>539</v>
      </c>
      <c r="G2066" t="inlineStr">
        <is>
          <t>2024-S2</t>
        </is>
      </c>
      <c r="H2066" t="inlineStr">
        <is>
          <t>Não</t>
        </is>
      </c>
      <c r="I2066" t="n">
        <v>0</v>
      </c>
      <c r="J2066" s="41" t="n"/>
      <c r="L2066" t="inlineStr"/>
      <c r="M2066" t="inlineStr">
        <is>
          <t>Pro</t>
        </is>
      </c>
      <c r="N2066" t="inlineStr">
        <is>
          <t>annual</t>
        </is>
      </c>
      <c r="O2066" t="inlineStr">
        <is>
          <t>Pago</t>
        </is>
      </c>
      <c r="P2066" t="inlineStr">
        <is>
          <t>Sim</t>
        </is>
      </c>
      <c r="Q2066" t="inlineStr">
        <is>
          <t>Sim</t>
        </is>
      </c>
      <c r="R2066" t="inlineStr">
        <is>
          <t>Não</t>
        </is>
      </c>
      <c r="S2066" t="inlineStr">
        <is>
          <t>6–15</t>
        </is>
      </c>
      <c r="T2066" t="inlineStr">
        <is>
          <t>Conta nova (≤ 30 dias)</t>
        </is>
      </c>
      <c r="U2066" t="inlineStr">
        <is>
          <t>HealthTech</t>
        </is>
      </c>
      <c r="V2066" t="inlineStr">
        <is>
          <t>US</t>
        </is>
      </c>
      <c r="W2066" t="inlineStr">
        <is>
          <t>event</t>
        </is>
      </c>
    </row>
    <row r="2067">
      <c r="A2067" t="inlineStr">
        <is>
          <t>S-3c87b4</t>
        </is>
      </c>
      <c r="B2067" t="inlineStr">
        <is>
          <t>A-2ebb4b</t>
        </is>
      </c>
      <c r="C2067" s="40" t="n">
        <v>45636</v>
      </c>
      <c r="D2067" s="40" t="n"/>
      <c r="E2067" t="n">
        <v>21</v>
      </c>
      <c r="F2067" t="n">
        <v>2009</v>
      </c>
      <c r="G2067" t="inlineStr">
        <is>
          <t>2024-S2</t>
        </is>
      </c>
      <c r="H2067" t="inlineStr">
        <is>
          <t>Não</t>
        </is>
      </c>
      <c r="I2067" t="n">
        <v>0</v>
      </c>
      <c r="J2067" s="41" t="n"/>
      <c r="L2067" t="inlineStr"/>
      <c r="M2067" t="inlineStr">
        <is>
          <t>Pro</t>
        </is>
      </c>
      <c r="N2067" t="inlineStr">
        <is>
          <t>monthly</t>
        </is>
      </c>
      <c r="O2067" t="inlineStr">
        <is>
          <t>Pago</t>
        </is>
      </c>
      <c r="P2067" t="inlineStr">
        <is>
          <t>Sim</t>
        </is>
      </c>
      <c r="Q2067" t="inlineStr">
        <is>
          <t>Não</t>
        </is>
      </c>
      <c r="R2067" t="inlineStr">
        <is>
          <t>Não</t>
        </is>
      </c>
      <c r="S2067" t="inlineStr">
        <is>
          <t>41+</t>
        </is>
      </c>
      <c r="T2067" t="inlineStr">
        <is>
          <t>Mais de 365 dias</t>
        </is>
      </c>
      <c r="U2067" t="inlineStr">
        <is>
          <t>HealthTech</t>
        </is>
      </c>
      <c r="V2067" t="inlineStr">
        <is>
          <t>US</t>
        </is>
      </c>
      <c r="W2067" t="inlineStr">
        <is>
          <t>ads</t>
        </is>
      </c>
    </row>
    <row r="2068">
      <c r="A2068" t="inlineStr">
        <is>
          <t>S-4522a0</t>
        </is>
      </c>
      <c r="B2068" t="inlineStr">
        <is>
          <t>A-0aaf6e</t>
        </is>
      </c>
      <c r="C2068" s="40" t="n">
        <v>45489</v>
      </c>
      <c r="D2068" s="40" t="n"/>
      <c r="E2068" t="n">
        <v>168</v>
      </c>
      <c r="F2068" t="n">
        <v>0</v>
      </c>
      <c r="G2068" t="inlineStr">
        <is>
          <t>2024-S2</t>
        </is>
      </c>
      <c r="H2068" t="inlineStr">
        <is>
          <t>Sim</t>
        </is>
      </c>
      <c r="I2068" t="n">
        <v>0</v>
      </c>
      <c r="J2068" s="41" t="n"/>
      <c r="L2068" t="inlineStr"/>
      <c r="M2068" t="inlineStr">
        <is>
          <t>Basic</t>
        </is>
      </c>
      <c r="N2068" t="inlineStr">
        <is>
          <t>annual</t>
        </is>
      </c>
      <c r="O2068" t="inlineStr">
        <is>
          <t>Trial</t>
        </is>
      </c>
      <c r="P2068" t="inlineStr">
        <is>
          <t>Não</t>
        </is>
      </c>
      <c r="Q2068" t="inlineStr">
        <is>
          <t>Não</t>
        </is>
      </c>
      <c r="R2068" t="inlineStr">
        <is>
          <t>Não</t>
        </is>
      </c>
      <c r="S2068" t="inlineStr">
        <is>
          <t>16–40</t>
        </is>
      </c>
      <c r="T2068" t="inlineStr">
        <is>
          <t>31–90 dias</t>
        </is>
      </c>
      <c r="U2068" t="inlineStr">
        <is>
          <t>FinTech</t>
        </is>
      </c>
      <c r="V2068" t="inlineStr">
        <is>
          <t>US</t>
        </is>
      </c>
      <c r="W2068" t="inlineStr">
        <is>
          <t>organic</t>
        </is>
      </c>
    </row>
    <row r="2069">
      <c r="A2069" t="inlineStr">
        <is>
          <t>S-628884</t>
        </is>
      </c>
      <c r="B2069" t="inlineStr">
        <is>
          <t>A-f3ff05</t>
        </is>
      </c>
      <c r="C2069" s="40" t="n">
        <v>45507</v>
      </c>
      <c r="D2069" s="40" t="n"/>
      <c r="E2069" t="n">
        <v>150</v>
      </c>
      <c r="F2069" t="n">
        <v>361</v>
      </c>
      <c r="G2069" t="inlineStr">
        <is>
          <t>2024-S2</t>
        </is>
      </c>
      <c r="H2069" t="inlineStr">
        <is>
          <t>Sim</t>
        </is>
      </c>
      <c r="I2069" t="n">
        <v>0</v>
      </c>
      <c r="J2069" s="41" t="n"/>
      <c r="L2069" t="inlineStr"/>
      <c r="M2069" t="inlineStr">
        <is>
          <t>Basic</t>
        </is>
      </c>
      <c r="N2069" t="inlineStr">
        <is>
          <t>annual</t>
        </is>
      </c>
      <c r="O2069" t="inlineStr">
        <is>
          <t>Pago</t>
        </is>
      </c>
      <c r="P2069" t="inlineStr">
        <is>
          <t>Sim</t>
        </is>
      </c>
      <c r="Q2069" t="inlineStr">
        <is>
          <t>Não</t>
        </is>
      </c>
      <c r="R2069" t="inlineStr">
        <is>
          <t>Não</t>
        </is>
      </c>
      <c r="S2069" t="inlineStr">
        <is>
          <t>16–40</t>
        </is>
      </c>
      <c r="T2069" t="inlineStr">
        <is>
          <t>Conta nova (≤ 30 dias)</t>
        </is>
      </c>
      <c r="U2069" t="inlineStr">
        <is>
          <t>FinTech</t>
        </is>
      </c>
      <c r="V2069" t="inlineStr">
        <is>
          <t>IN</t>
        </is>
      </c>
      <c r="W2069" t="inlineStr">
        <is>
          <t>other</t>
        </is>
      </c>
    </row>
    <row r="2070">
      <c r="A2070" t="inlineStr">
        <is>
          <t>S-bf893c</t>
        </is>
      </c>
      <c r="B2070" t="inlineStr">
        <is>
          <t>A-6965e1</t>
        </is>
      </c>
      <c r="C2070" s="40" t="n">
        <v>45633</v>
      </c>
      <c r="D2070" s="40" t="n"/>
      <c r="E2070" t="n">
        <v>24</v>
      </c>
      <c r="F2070" t="n">
        <v>7562</v>
      </c>
      <c r="G2070" t="inlineStr">
        <is>
          <t>2024-S2</t>
        </is>
      </c>
      <c r="H2070" t="inlineStr">
        <is>
          <t>Não</t>
        </is>
      </c>
      <c r="I2070" t="n">
        <v>0</v>
      </c>
      <c r="J2070" s="41" t="n"/>
      <c r="L2070" t="inlineStr"/>
      <c r="M2070" t="inlineStr">
        <is>
          <t>Enterprise</t>
        </is>
      </c>
      <c r="N2070" t="inlineStr">
        <is>
          <t>monthly</t>
        </is>
      </c>
      <c r="O2070" t="inlineStr">
        <is>
          <t>Pago</t>
        </is>
      </c>
      <c r="P2070" t="inlineStr">
        <is>
          <t>Não</t>
        </is>
      </c>
      <c r="Q2070" t="inlineStr">
        <is>
          <t>Não</t>
        </is>
      </c>
      <c r="R2070" t="inlineStr">
        <is>
          <t>Não</t>
        </is>
      </c>
      <c r="S2070" t="inlineStr">
        <is>
          <t>16–40</t>
        </is>
      </c>
      <c r="T2070" t="inlineStr">
        <is>
          <t>Conta nova (≤ 30 dias)</t>
        </is>
      </c>
      <c r="U2070" t="inlineStr">
        <is>
          <t>DevTools</t>
        </is>
      </c>
      <c r="V2070" t="inlineStr">
        <is>
          <t>US</t>
        </is>
      </c>
      <c r="W2070" t="inlineStr">
        <is>
          <t>organic</t>
        </is>
      </c>
    </row>
    <row r="2071">
      <c r="A2071" t="inlineStr">
        <is>
          <t>S-305a67</t>
        </is>
      </c>
      <c r="B2071" t="inlineStr">
        <is>
          <t>A-6da850</t>
        </is>
      </c>
      <c r="C2071" s="40" t="n">
        <v>45394</v>
      </c>
      <c r="D2071" s="40" t="n"/>
      <c r="E2071" t="n">
        <v>263</v>
      </c>
      <c r="F2071" t="n">
        <v>228</v>
      </c>
      <c r="G2071" t="inlineStr">
        <is>
          <t>Até 2024-S1</t>
        </is>
      </c>
      <c r="H2071" t="inlineStr">
        <is>
          <t>Sim</t>
        </is>
      </c>
      <c r="I2071" t="n">
        <v>0</v>
      </c>
      <c r="J2071" s="41" t="n"/>
      <c r="L2071" t="inlineStr"/>
      <c r="M2071" t="inlineStr">
        <is>
          <t>Basic</t>
        </is>
      </c>
      <c r="N2071" t="inlineStr">
        <is>
          <t>annual</t>
        </is>
      </c>
      <c r="O2071" t="inlineStr">
        <is>
          <t>Pago</t>
        </is>
      </c>
      <c r="P2071" t="inlineStr">
        <is>
          <t>Sim</t>
        </is>
      </c>
      <c r="Q2071" t="inlineStr">
        <is>
          <t>Não</t>
        </is>
      </c>
      <c r="R2071" t="inlineStr">
        <is>
          <t>Não</t>
        </is>
      </c>
      <c r="S2071" t="inlineStr">
        <is>
          <t>6–15</t>
        </is>
      </c>
      <c r="T2071" t="inlineStr">
        <is>
          <t>181–365 dias</t>
        </is>
      </c>
      <c r="U2071" t="inlineStr">
        <is>
          <t>FinTech</t>
        </is>
      </c>
      <c r="V2071" t="inlineStr">
        <is>
          <t>IN</t>
        </is>
      </c>
      <c r="W2071" t="inlineStr">
        <is>
          <t>organic</t>
        </is>
      </c>
    </row>
    <row r="2072">
      <c r="A2072" t="inlineStr">
        <is>
          <t>S-58a7c0</t>
        </is>
      </c>
      <c r="B2072" t="inlineStr">
        <is>
          <t>A-18793f</t>
        </is>
      </c>
      <c r="C2072" s="40" t="n">
        <v>45650</v>
      </c>
      <c r="D2072" s="40" t="n"/>
      <c r="E2072" t="n">
        <v>7</v>
      </c>
      <c r="F2072" t="n">
        <v>0</v>
      </c>
      <c r="G2072" t="inlineStr">
        <is>
          <t>2024-S2</t>
        </is>
      </c>
      <c r="H2072" t="inlineStr">
        <is>
          <t>Não</t>
        </is>
      </c>
      <c r="I2072" t="n">
        <v>0</v>
      </c>
      <c r="J2072" s="41" t="n"/>
      <c r="L2072" t="inlineStr"/>
      <c r="M2072" t="inlineStr">
        <is>
          <t>Enterprise</t>
        </is>
      </c>
      <c r="N2072" t="inlineStr">
        <is>
          <t>monthly</t>
        </is>
      </c>
      <c r="O2072" t="inlineStr">
        <is>
          <t>Trial</t>
        </is>
      </c>
      <c r="P2072" t="inlineStr">
        <is>
          <t>Sim</t>
        </is>
      </c>
      <c r="Q2072" t="inlineStr">
        <is>
          <t>Não</t>
        </is>
      </c>
      <c r="R2072" t="inlineStr">
        <is>
          <t>Não</t>
        </is>
      </c>
      <c r="S2072" t="inlineStr">
        <is>
          <t>41+</t>
        </is>
      </c>
      <c r="T2072" t="inlineStr">
        <is>
          <t>Conta nova (≤ 30 dias)</t>
        </is>
      </c>
      <c r="U2072" t="inlineStr">
        <is>
          <t>EdTech</t>
        </is>
      </c>
      <c r="V2072" t="inlineStr">
        <is>
          <t>US</t>
        </is>
      </c>
      <c r="W2072" t="inlineStr">
        <is>
          <t>organic</t>
        </is>
      </c>
    </row>
    <row r="2073">
      <c r="A2073" t="inlineStr">
        <is>
          <t>S-4d8612</t>
        </is>
      </c>
      <c r="B2073" t="inlineStr">
        <is>
          <t>A-f97b9a</t>
        </is>
      </c>
      <c r="C2073" s="40" t="n">
        <v>45179</v>
      </c>
      <c r="D2073" s="40" t="n"/>
      <c r="E2073" t="n">
        <v>478</v>
      </c>
      <c r="F2073" t="n">
        <v>0</v>
      </c>
      <c r="G2073" t="inlineStr">
        <is>
          <t>Até 2024-S1</t>
        </is>
      </c>
      <c r="H2073" t="inlineStr">
        <is>
          <t>Sim</t>
        </is>
      </c>
      <c r="I2073" t="n">
        <v>0</v>
      </c>
      <c r="J2073" s="41" t="n"/>
      <c r="L2073" t="inlineStr"/>
      <c r="M2073" t="inlineStr">
        <is>
          <t>Enterprise</t>
        </is>
      </c>
      <c r="N2073" t="inlineStr">
        <is>
          <t>monthly</t>
        </is>
      </c>
      <c r="O2073" t="inlineStr">
        <is>
          <t>Trial</t>
        </is>
      </c>
      <c r="P2073" t="inlineStr">
        <is>
          <t>Não</t>
        </is>
      </c>
      <c r="Q2073" t="inlineStr">
        <is>
          <t>Não</t>
        </is>
      </c>
      <c r="R2073" t="inlineStr">
        <is>
          <t>Não</t>
        </is>
      </c>
      <c r="S2073" t="inlineStr">
        <is>
          <t>16–40</t>
        </is>
      </c>
      <c r="T2073" t="inlineStr">
        <is>
          <t>31–90 dias</t>
        </is>
      </c>
      <c r="U2073" t="inlineStr">
        <is>
          <t>FinTech</t>
        </is>
      </c>
      <c r="V2073" t="inlineStr">
        <is>
          <t>US</t>
        </is>
      </c>
      <c r="W2073" t="inlineStr">
        <is>
          <t>event</t>
        </is>
      </c>
    </row>
    <row r="2074">
      <c r="A2074" t="inlineStr">
        <is>
          <t>S-eadebb</t>
        </is>
      </c>
      <c r="B2074" t="inlineStr">
        <is>
          <t>A-87aa7b</t>
        </is>
      </c>
      <c r="C2074" s="40" t="n">
        <v>45527</v>
      </c>
      <c r="D2074" s="40" t="n"/>
      <c r="E2074" t="n">
        <v>130</v>
      </c>
      <c r="F2074" t="n">
        <v>1176</v>
      </c>
      <c r="G2074" t="inlineStr">
        <is>
          <t>2024-S2</t>
        </is>
      </c>
      <c r="H2074" t="inlineStr">
        <is>
          <t>Sim</t>
        </is>
      </c>
      <c r="I2074" t="n">
        <v>0</v>
      </c>
      <c r="J2074" s="41" t="n"/>
      <c r="L2074" t="inlineStr"/>
      <c r="M2074" t="inlineStr">
        <is>
          <t>Pro</t>
        </is>
      </c>
      <c r="N2074" t="inlineStr">
        <is>
          <t>annual</t>
        </is>
      </c>
      <c r="O2074" t="inlineStr">
        <is>
          <t>Pago</t>
        </is>
      </c>
      <c r="P2074" t="inlineStr">
        <is>
          <t>Sim</t>
        </is>
      </c>
      <c r="Q2074" t="inlineStr">
        <is>
          <t>Não</t>
        </is>
      </c>
      <c r="R2074" t="inlineStr">
        <is>
          <t>Não</t>
        </is>
      </c>
      <c r="S2074" t="inlineStr">
        <is>
          <t>16–40</t>
        </is>
      </c>
      <c r="T2074" t="inlineStr">
        <is>
          <t>91–180 dias</t>
        </is>
      </c>
      <c r="U2074" t="inlineStr">
        <is>
          <t>HealthTech</t>
        </is>
      </c>
      <c r="V2074" t="inlineStr">
        <is>
          <t>US</t>
        </is>
      </c>
      <c r="W2074" t="inlineStr">
        <is>
          <t>organic</t>
        </is>
      </c>
    </row>
    <row r="2075">
      <c r="A2075" t="inlineStr">
        <is>
          <t>S-f61f42</t>
        </is>
      </c>
      <c r="B2075" t="inlineStr">
        <is>
          <t>A-72799b</t>
        </is>
      </c>
      <c r="C2075" s="40" t="n">
        <v>45429</v>
      </c>
      <c r="D2075" s="40" t="n"/>
      <c r="E2075" t="n">
        <v>228</v>
      </c>
      <c r="F2075" t="n">
        <v>3980</v>
      </c>
      <c r="G2075" t="inlineStr">
        <is>
          <t>Até 2024-S1</t>
        </is>
      </c>
      <c r="H2075" t="inlineStr">
        <is>
          <t>Sim</t>
        </is>
      </c>
      <c r="I2075" t="n">
        <v>0</v>
      </c>
      <c r="J2075" s="41" t="n"/>
      <c r="L2075" t="inlineStr"/>
      <c r="M2075" t="inlineStr">
        <is>
          <t>Enterprise</t>
        </is>
      </c>
      <c r="N2075" t="inlineStr">
        <is>
          <t>monthly</t>
        </is>
      </c>
      <c r="O2075" t="inlineStr">
        <is>
          <t>Pago</t>
        </is>
      </c>
      <c r="P2075" t="inlineStr">
        <is>
          <t>Sim</t>
        </is>
      </c>
      <c r="Q2075" t="inlineStr">
        <is>
          <t>Não</t>
        </is>
      </c>
      <c r="R2075" t="inlineStr">
        <is>
          <t>Não</t>
        </is>
      </c>
      <c r="S2075" t="inlineStr">
        <is>
          <t>16–40</t>
        </is>
      </c>
      <c r="T2075" t="inlineStr">
        <is>
          <t>181–365 dias</t>
        </is>
      </c>
      <c r="U2075" t="inlineStr">
        <is>
          <t>DevTools</t>
        </is>
      </c>
      <c r="V2075" t="inlineStr">
        <is>
          <t>FR</t>
        </is>
      </c>
      <c r="W2075" t="inlineStr">
        <is>
          <t>event</t>
        </is>
      </c>
    </row>
    <row r="2076">
      <c r="A2076" t="inlineStr">
        <is>
          <t>S-d3f138</t>
        </is>
      </c>
      <c r="B2076" t="inlineStr">
        <is>
          <t>A-560d27</t>
        </is>
      </c>
      <c r="C2076" s="40" t="n">
        <v>45586</v>
      </c>
      <c r="D2076" s="40" t="n">
        <v>45614</v>
      </c>
      <c r="E2076" t="n">
        <v>28</v>
      </c>
      <c r="F2076" t="n">
        <v>4577</v>
      </c>
      <c r="G2076" t="inlineStr">
        <is>
          <t>2024-S2</t>
        </is>
      </c>
      <c r="H2076" t="inlineStr">
        <is>
          <t>Sim</t>
        </is>
      </c>
      <c r="I2076" t="n">
        <v>1</v>
      </c>
      <c r="J2076" s="41" t="n">
        <v>45597</v>
      </c>
      <c r="K2076" t="n">
        <v>18</v>
      </c>
      <c r="L2076" t="inlineStr">
        <is>
          <t>Não</t>
        </is>
      </c>
      <c r="M2076" t="inlineStr">
        <is>
          <t>Enterprise</t>
        </is>
      </c>
      <c r="N2076" t="inlineStr">
        <is>
          <t>monthly</t>
        </is>
      </c>
      <c r="O2076" t="inlineStr">
        <is>
          <t>Pago</t>
        </is>
      </c>
      <c r="P2076" t="inlineStr">
        <is>
          <t>Não</t>
        </is>
      </c>
      <c r="Q2076" t="inlineStr">
        <is>
          <t>Não</t>
        </is>
      </c>
      <c r="R2076" t="inlineStr">
        <is>
          <t>Não</t>
        </is>
      </c>
      <c r="S2076" t="inlineStr">
        <is>
          <t>16–40</t>
        </is>
      </c>
      <c r="T2076" t="inlineStr">
        <is>
          <t>91–180 dias</t>
        </is>
      </c>
      <c r="U2076" t="inlineStr">
        <is>
          <t>DevTools</t>
        </is>
      </c>
      <c r="V2076" t="inlineStr">
        <is>
          <t>US</t>
        </is>
      </c>
      <c r="W2076" t="inlineStr">
        <is>
          <t>organic</t>
        </is>
      </c>
    </row>
    <row r="2077">
      <c r="A2077" t="inlineStr">
        <is>
          <t>S-0f3df6</t>
        </is>
      </c>
      <c r="B2077" t="inlineStr">
        <is>
          <t>A-68f37c</t>
        </is>
      </c>
      <c r="C2077" s="40" t="n">
        <v>45131</v>
      </c>
      <c r="D2077" s="40" t="n"/>
      <c r="E2077" t="n">
        <v>526</v>
      </c>
      <c r="F2077" t="n">
        <v>24079</v>
      </c>
      <c r="G2077" t="inlineStr">
        <is>
          <t>Até 2024-S1</t>
        </is>
      </c>
      <c r="H2077" t="inlineStr">
        <is>
          <t>Sim</t>
        </is>
      </c>
      <c r="I2077" t="n">
        <v>0</v>
      </c>
      <c r="J2077" s="41" t="n"/>
      <c r="L2077" t="inlineStr"/>
      <c r="M2077" t="inlineStr">
        <is>
          <t>Enterprise</t>
        </is>
      </c>
      <c r="N2077" t="inlineStr">
        <is>
          <t>annual</t>
        </is>
      </c>
      <c r="O2077" t="inlineStr">
        <is>
          <t>Pago</t>
        </is>
      </c>
      <c r="P2077" t="inlineStr">
        <is>
          <t>Sim</t>
        </is>
      </c>
      <c r="Q2077" t="inlineStr">
        <is>
          <t>Não</t>
        </is>
      </c>
      <c r="R2077" t="inlineStr">
        <is>
          <t>Não</t>
        </is>
      </c>
      <c r="S2077" t="inlineStr">
        <is>
          <t>41+</t>
        </is>
      </c>
      <c r="T2077" t="inlineStr">
        <is>
          <t>Conta nova (≤ 30 dias)</t>
        </is>
      </c>
      <c r="U2077" t="inlineStr">
        <is>
          <t>HealthTech</t>
        </is>
      </c>
      <c r="V2077" t="inlineStr">
        <is>
          <t>US</t>
        </is>
      </c>
      <c r="W2077" t="inlineStr">
        <is>
          <t>ads</t>
        </is>
      </c>
    </row>
    <row r="2078">
      <c r="A2078" t="inlineStr">
        <is>
          <t>S-7791c3</t>
        </is>
      </c>
      <c r="B2078" t="inlineStr">
        <is>
          <t>A-856b1e</t>
        </is>
      </c>
      <c r="C2078" s="40" t="n">
        <v>45304</v>
      </c>
      <c r="D2078" s="40" t="n"/>
      <c r="E2078" t="n">
        <v>353</v>
      </c>
      <c r="F2078" t="n">
        <v>931</v>
      </c>
      <c r="G2078" t="inlineStr">
        <is>
          <t>Até 2024-S1</t>
        </is>
      </c>
      <c r="H2078" t="inlineStr">
        <is>
          <t>Sim</t>
        </is>
      </c>
      <c r="I2078" t="n">
        <v>0</v>
      </c>
      <c r="J2078" s="41" t="n"/>
      <c r="L2078" t="inlineStr"/>
      <c r="M2078" t="inlineStr">
        <is>
          <t>Pro</t>
        </is>
      </c>
      <c r="N2078" t="inlineStr">
        <is>
          <t>monthly</t>
        </is>
      </c>
      <c r="O2078" t="inlineStr">
        <is>
          <t>Pago</t>
        </is>
      </c>
      <c r="P2078" t="inlineStr">
        <is>
          <t>Sim</t>
        </is>
      </c>
      <c r="Q2078" t="inlineStr">
        <is>
          <t>Não</t>
        </is>
      </c>
      <c r="R2078" t="inlineStr">
        <is>
          <t>Não</t>
        </is>
      </c>
      <c r="S2078" t="inlineStr">
        <is>
          <t>16–40</t>
        </is>
      </c>
      <c r="T2078" t="inlineStr">
        <is>
          <t>31–90 dias</t>
        </is>
      </c>
      <c r="U2078" t="inlineStr">
        <is>
          <t>FinTech</t>
        </is>
      </c>
      <c r="V2078" t="inlineStr">
        <is>
          <t>US</t>
        </is>
      </c>
      <c r="W2078" t="inlineStr">
        <is>
          <t>partner</t>
        </is>
      </c>
    </row>
    <row r="2079">
      <c r="A2079" t="inlineStr">
        <is>
          <t>S-1bbdb1</t>
        </is>
      </c>
      <c r="B2079" t="inlineStr">
        <is>
          <t>A-0651a4</t>
        </is>
      </c>
      <c r="C2079" s="40" t="n">
        <v>45639</v>
      </c>
      <c r="D2079" s="40" t="n"/>
      <c r="E2079" t="n">
        <v>18</v>
      </c>
      <c r="F2079" t="n">
        <v>0</v>
      </c>
      <c r="G2079" t="inlineStr">
        <is>
          <t>2024-S2</t>
        </is>
      </c>
      <c r="H2079" t="inlineStr">
        <is>
          <t>Não</t>
        </is>
      </c>
      <c r="I2079" t="n">
        <v>0</v>
      </c>
      <c r="J2079" s="41" t="n"/>
      <c r="L2079" t="inlineStr"/>
      <c r="M2079" t="inlineStr">
        <is>
          <t>Basic</t>
        </is>
      </c>
      <c r="N2079" t="inlineStr">
        <is>
          <t>annual</t>
        </is>
      </c>
      <c r="O2079" t="inlineStr">
        <is>
          <t>Trial</t>
        </is>
      </c>
      <c r="P2079" t="inlineStr">
        <is>
          <t>Não</t>
        </is>
      </c>
      <c r="Q2079" t="inlineStr">
        <is>
          <t>Não</t>
        </is>
      </c>
      <c r="R2079" t="inlineStr">
        <is>
          <t>Não</t>
        </is>
      </c>
      <c r="S2079" t="inlineStr">
        <is>
          <t>41+</t>
        </is>
      </c>
      <c r="T2079" t="inlineStr">
        <is>
          <t>31–90 dias</t>
        </is>
      </c>
      <c r="U2079" t="inlineStr">
        <is>
          <t>HealthTech</t>
        </is>
      </c>
      <c r="V2079" t="inlineStr">
        <is>
          <t>FR</t>
        </is>
      </c>
      <c r="W2079" t="inlineStr">
        <is>
          <t>organic</t>
        </is>
      </c>
    </row>
    <row r="2080">
      <c r="A2080" t="inlineStr">
        <is>
          <t>S-cc4bf0</t>
        </is>
      </c>
      <c r="B2080" t="inlineStr">
        <is>
          <t>A-a1bbb6</t>
        </is>
      </c>
      <c r="C2080" s="40" t="n">
        <v>45056</v>
      </c>
      <c r="D2080" s="40" t="n"/>
      <c r="E2080" t="n">
        <v>601</v>
      </c>
      <c r="F2080" t="n">
        <v>5572</v>
      </c>
      <c r="G2080" t="inlineStr">
        <is>
          <t>Até 2024-S1</t>
        </is>
      </c>
      <c r="H2080" t="inlineStr">
        <is>
          <t>Sim</t>
        </is>
      </c>
      <c r="I2080" t="n">
        <v>0</v>
      </c>
      <c r="J2080" s="41" t="n"/>
      <c r="L2080" t="inlineStr"/>
      <c r="M2080" t="inlineStr">
        <is>
          <t>Enterprise</t>
        </is>
      </c>
      <c r="N2080" t="inlineStr">
        <is>
          <t>annual</t>
        </is>
      </c>
      <c r="O2080" t="inlineStr">
        <is>
          <t>Pago</t>
        </is>
      </c>
      <c r="P2080" t="inlineStr">
        <is>
          <t>Não</t>
        </is>
      </c>
      <c r="Q2080" t="inlineStr">
        <is>
          <t>Não</t>
        </is>
      </c>
      <c r="R2080" t="inlineStr">
        <is>
          <t>Não</t>
        </is>
      </c>
      <c r="S2080" t="inlineStr">
        <is>
          <t>16–40</t>
        </is>
      </c>
      <c r="T2080" t="inlineStr">
        <is>
          <t>31–90 dias</t>
        </is>
      </c>
      <c r="U2080" t="inlineStr">
        <is>
          <t>DevTools</t>
        </is>
      </c>
      <c r="V2080" t="inlineStr">
        <is>
          <t>CA</t>
        </is>
      </c>
      <c r="W2080" t="inlineStr">
        <is>
          <t>organic</t>
        </is>
      </c>
    </row>
    <row r="2081">
      <c r="A2081" t="inlineStr">
        <is>
          <t>S-46b63b</t>
        </is>
      </c>
      <c r="B2081" t="inlineStr">
        <is>
          <t>A-d5a319</t>
        </is>
      </c>
      <c r="C2081" s="40" t="n">
        <v>45564</v>
      </c>
      <c r="D2081" s="40" t="n"/>
      <c r="E2081" t="n">
        <v>93</v>
      </c>
      <c r="F2081" t="n">
        <v>6169</v>
      </c>
      <c r="G2081" t="inlineStr">
        <is>
          <t>2024-S2</t>
        </is>
      </c>
      <c r="H2081" t="inlineStr">
        <is>
          <t>Sim</t>
        </is>
      </c>
      <c r="I2081" t="n">
        <v>0</v>
      </c>
      <c r="J2081" s="41" t="n"/>
      <c r="L2081" t="inlineStr"/>
      <c r="M2081" t="inlineStr">
        <is>
          <t>Enterprise</t>
        </is>
      </c>
      <c r="N2081" t="inlineStr">
        <is>
          <t>monthly</t>
        </is>
      </c>
      <c r="O2081" t="inlineStr">
        <is>
          <t>Pago</t>
        </is>
      </c>
      <c r="P2081" t="inlineStr">
        <is>
          <t>Sim</t>
        </is>
      </c>
      <c r="Q2081" t="inlineStr">
        <is>
          <t>Não</t>
        </is>
      </c>
      <c r="R2081" t="inlineStr">
        <is>
          <t>Sim</t>
        </is>
      </c>
      <c r="S2081" t="inlineStr">
        <is>
          <t>16–40</t>
        </is>
      </c>
      <c r="T2081" t="inlineStr">
        <is>
          <t>Mais de 365 dias</t>
        </is>
      </c>
      <c r="U2081" t="inlineStr">
        <is>
          <t>FinTech</t>
        </is>
      </c>
      <c r="V2081" t="inlineStr">
        <is>
          <t>US</t>
        </is>
      </c>
      <c r="W2081" t="inlineStr">
        <is>
          <t>other</t>
        </is>
      </c>
    </row>
    <row r="2082">
      <c r="A2082" t="inlineStr">
        <is>
          <t>S-f020d4</t>
        </is>
      </c>
      <c r="B2082" t="inlineStr">
        <is>
          <t>A-50f3f7</t>
        </is>
      </c>
      <c r="C2082" s="40" t="n">
        <v>45643</v>
      </c>
      <c r="D2082" s="40" t="n"/>
      <c r="E2082" t="n">
        <v>14</v>
      </c>
      <c r="F2082" t="n">
        <v>6169</v>
      </c>
      <c r="G2082" t="inlineStr">
        <is>
          <t>2024-S2</t>
        </is>
      </c>
      <c r="H2082" t="inlineStr">
        <is>
          <t>Não</t>
        </is>
      </c>
      <c r="I2082" t="n">
        <v>0</v>
      </c>
      <c r="J2082" s="41" t="n"/>
      <c r="L2082" t="inlineStr"/>
      <c r="M2082" t="inlineStr">
        <is>
          <t>Enterprise</t>
        </is>
      </c>
      <c r="N2082" t="inlineStr">
        <is>
          <t>annual</t>
        </is>
      </c>
      <c r="O2082" t="inlineStr">
        <is>
          <t>Pago</t>
        </is>
      </c>
      <c r="P2082" t="inlineStr">
        <is>
          <t>Sim</t>
        </is>
      </c>
      <c r="Q2082" t="inlineStr">
        <is>
          <t>Não</t>
        </is>
      </c>
      <c r="R2082" t="inlineStr">
        <is>
          <t>Não</t>
        </is>
      </c>
      <c r="S2082" t="inlineStr">
        <is>
          <t>16–40</t>
        </is>
      </c>
      <c r="T2082" t="inlineStr">
        <is>
          <t>181–365 dias</t>
        </is>
      </c>
      <c r="U2082" t="inlineStr">
        <is>
          <t>HealthTech</t>
        </is>
      </c>
      <c r="V2082" t="inlineStr">
        <is>
          <t>US</t>
        </is>
      </c>
      <c r="W2082" t="inlineStr">
        <is>
          <t>partner</t>
        </is>
      </c>
    </row>
    <row r="2083">
      <c r="A2083" t="inlineStr">
        <is>
          <t>S-63671f</t>
        </is>
      </c>
      <c r="B2083" t="inlineStr">
        <is>
          <t>A-df1e44</t>
        </is>
      </c>
      <c r="C2083" s="40" t="n">
        <v>45455</v>
      </c>
      <c r="D2083" s="40" t="n"/>
      <c r="E2083" t="n">
        <v>202</v>
      </c>
      <c r="F2083" t="n">
        <v>588</v>
      </c>
      <c r="G2083" t="inlineStr">
        <is>
          <t>Até 2024-S1</t>
        </is>
      </c>
      <c r="H2083" t="inlineStr">
        <is>
          <t>Sim</t>
        </is>
      </c>
      <c r="I2083" t="n">
        <v>0</v>
      </c>
      <c r="J2083" s="41" t="n"/>
      <c r="L2083" t="inlineStr"/>
      <c r="M2083" t="inlineStr">
        <is>
          <t>Pro</t>
        </is>
      </c>
      <c r="N2083" t="inlineStr">
        <is>
          <t>annual</t>
        </is>
      </c>
      <c r="O2083" t="inlineStr">
        <is>
          <t>Pago</t>
        </is>
      </c>
      <c r="P2083" t="inlineStr">
        <is>
          <t>Sim</t>
        </is>
      </c>
      <c r="Q2083" t="inlineStr">
        <is>
          <t>Não</t>
        </is>
      </c>
      <c r="R2083" t="inlineStr">
        <is>
          <t>Não</t>
        </is>
      </c>
      <c r="S2083" t="inlineStr">
        <is>
          <t>6–15</t>
        </is>
      </c>
      <c r="T2083" t="inlineStr">
        <is>
          <t>91–180 dias</t>
        </is>
      </c>
      <c r="U2083" t="inlineStr">
        <is>
          <t>Cybersecurity</t>
        </is>
      </c>
      <c r="V2083" t="inlineStr">
        <is>
          <t>UK</t>
        </is>
      </c>
      <c r="W2083" t="inlineStr">
        <is>
          <t>organic</t>
        </is>
      </c>
    </row>
    <row r="2084">
      <c r="A2084" t="inlineStr">
        <is>
          <t>S-6c9763</t>
        </is>
      </c>
      <c r="B2084" t="inlineStr">
        <is>
          <t>A-f9cc74</t>
        </is>
      </c>
      <c r="C2084" s="40" t="n">
        <v>45625</v>
      </c>
      <c r="D2084" s="40" t="n"/>
      <c r="E2084" t="n">
        <v>32</v>
      </c>
      <c r="F2084" t="n">
        <v>570</v>
      </c>
      <c r="G2084" t="inlineStr">
        <is>
          <t>2024-S2</t>
        </is>
      </c>
      <c r="H2084" t="inlineStr">
        <is>
          <t>Sim</t>
        </is>
      </c>
      <c r="I2084" t="n">
        <v>0</v>
      </c>
      <c r="J2084" s="41" t="n"/>
      <c r="L2084" t="inlineStr"/>
      <c r="M2084" t="inlineStr">
        <is>
          <t>Basic</t>
        </is>
      </c>
      <c r="N2084" t="inlineStr">
        <is>
          <t>annual</t>
        </is>
      </c>
      <c r="O2084" t="inlineStr">
        <is>
          <t>Pago</t>
        </is>
      </c>
      <c r="P2084" t="inlineStr">
        <is>
          <t>Sim</t>
        </is>
      </c>
      <c r="Q2084" t="inlineStr">
        <is>
          <t>Não</t>
        </is>
      </c>
      <c r="R2084" t="inlineStr">
        <is>
          <t>Não</t>
        </is>
      </c>
      <c r="S2084" t="inlineStr">
        <is>
          <t>16–40</t>
        </is>
      </c>
      <c r="T2084" t="inlineStr">
        <is>
          <t>31–90 dias</t>
        </is>
      </c>
      <c r="U2084" t="inlineStr">
        <is>
          <t>DevTools</t>
        </is>
      </c>
      <c r="V2084" t="inlineStr">
        <is>
          <t>FR</t>
        </is>
      </c>
      <c r="W2084" t="inlineStr">
        <is>
          <t>partner</t>
        </is>
      </c>
    </row>
    <row r="2085">
      <c r="A2085" t="inlineStr">
        <is>
          <t>S-e78857</t>
        </is>
      </c>
      <c r="B2085" t="inlineStr">
        <is>
          <t>A-432483</t>
        </is>
      </c>
      <c r="C2085" s="40" t="n">
        <v>45178</v>
      </c>
      <c r="D2085" s="40" t="n">
        <v>45656</v>
      </c>
      <c r="E2085" t="n">
        <v>478</v>
      </c>
      <c r="F2085" t="n">
        <v>1990</v>
      </c>
      <c r="G2085" t="inlineStr">
        <is>
          <t>Até 2024-S1</t>
        </is>
      </c>
      <c r="H2085" t="inlineStr">
        <is>
          <t>Sim</t>
        </is>
      </c>
      <c r="I2085" t="n">
        <v>0</v>
      </c>
      <c r="J2085" s="41" t="n">
        <v>45627</v>
      </c>
      <c r="K2085" t="n">
        <v>30</v>
      </c>
      <c r="L2085" t="inlineStr">
        <is>
          <t>Sim</t>
        </is>
      </c>
      <c r="M2085" t="inlineStr">
        <is>
          <t>Enterprise</t>
        </is>
      </c>
      <c r="N2085" t="inlineStr">
        <is>
          <t>monthly</t>
        </is>
      </c>
      <c r="O2085" t="inlineStr">
        <is>
          <t>Pago</t>
        </is>
      </c>
      <c r="P2085" t="inlineStr">
        <is>
          <t>Sim</t>
        </is>
      </c>
      <c r="Q2085" t="inlineStr">
        <is>
          <t>Sim</t>
        </is>
      </c>
      <c r="R2085" t="inlineStr">
        <is>
          <t>Não</t>
        </is>
      </c>
      <c r="S2085" t="inlineStr">
        <is>
          <t>6–15</t>
        </is>
      </c>
      <c r="T2085" t="inlineStr">
        <is>
          <t>181–365 dias</t>
        </is>
      </c>
      <c r="U2085" t="inlineStr">
        <is>
          <t>Cybersecurity</t>
        </is>
      </c>
      <c r="V2085" t="inlineStr">
        <is>
          <t>US</t>
        </is>
      </c>
      <c r="W2085" t="inlineStr">
        <is>
          <t>ads</t>
        </is>
      </c>
    </row>
    <row r="2086">
      <c r="A2086" t="inlineStr">
        <is>
          <t>S-5bb58e</t>
        </is>
      </c>
      <c r="B2086" t="inlineStr">
        <is>
          <t>A-5a215a</t>
        </is>
      </c>
      <c r="C2086" s="40" t="n">
        <v>45322</v>
      </c>
      <c r="D2086" s="40" t="n"/>
      <c r="E2086" t="n">
        <v>335</v>
      </c>
      <c r="F2086" t="n">
        <v>1653</v>
      </c>
      <c r="G2086" t="inlineStr">
        <is>
          <t>Até 2024-S1</t>
        </is>
      </c>
      <c r="H2086" t="inlineStr">
        <is>
          <t>Sim</t>
        </is>
      </c>
      <c r="I2086" t="n">
        <v>0</v>
      </c>
      <c r="J2086" s="41" t="n"/>
      <c r="L2086" t="inlineStr"/>
      <c r="M2086" t="inlineStr">
        <is>
          <t>Basic</t>
        </is>
      </c>
      <c r="N2086" t="inlineStr">
        <is>
          <t>annual</t>
        </is>
      </c>
      <c r="O2086" t="inlineStr">
        <is>
          <t>Pago</t>
        </is>
      </c>
      <c r="P2086" t="inlineStr">
        <is>
          <t>Não</t>
        </is>
      </c>
      <c r="Q2086" t="inlineStr">
        <is>
          <t>Não</t>
        </is>
      </c>
      <c r="R2086" t="inlineStr">
        <is>
          <t>Não</t>
        </is>
      </c>
      <c r="S2086" t="inlineStr">
        <is>
          <t>41+</t>
        </is>
      </c>
      <c r="T2086" t="inlineStr">
        <is>
          <t>Conta nova (≤ 30 dias)</t>
        </is>
      </c>
      <c r="U2086" t="inlineStr">
        <is>
          <t>EdTech</t>
        </is>
      </c>
      <c r="V2086" t="inlineStr">
        <is>
          <t>FR</t>
        </is>
      </c>
      <c r="W2086" t="inlineStr">
        <is>
          <t>other</t>
        </is>
      </c>
    </row>
    <row r="2087">
      <c r="A2087" t="inlineStr">
        <is>
          <t>S-cd13b5</t>
        </is>
      </c>
      <c r="B2087" t="inlineStr">
        <is>
          <t>A-6e7827</t>
        </is>
      </c>
      <c r="C2087" s="40" t="n">
        <v>45412</v>
      </c>
      <c r="D2087" s="40" t="n"/>
      <c r="E2087" t="n">
        <v>245</v>
      </c>
      <c r="F2087" t="n">
        <v>1715</v>
      </c>
      <c r="G2087" t="inlineStr">
        <is>
          <t>Até 2024-S1</t>
        </is>
      </c>
      <c r="H2087" t="inlineStr">
        <is>
          <t>Sim</t>
        </is>
      </c>
      <c r="I2087" t="n">
        <v>0</v>
      </c>
      <c r="J2087" s="41" t="n"/>
      <c r="L2087" t="inlineStr"/>
      <c r="M2087" t="inlineStr">
        <is>
          <t>Pro</t>
        </is>
      </c>
      <c r="N2087" t="inlineStr">
        <is>
          <t>monthly</t>
        </is>
      </c>
      <c r="O2087" t="inlineStr">
        <is>
          <t>Pago</t>
        </is>
      </c>
      <c r="P2087" t="inlineStr">
        <is>
          <t>Sim</t>
        </is>
      </c>
      <c r="Q2087" t="inlineStr">
        <is>
          <t>Não</t>
        </is>
      </c>
      <c r="R2087" t="inlineStr">
        <is>
          <t>Não</t>
        </is>
      </c>
      <c r="S2087" t="inlineStr">
        <is>
          <t>16–40</t>
        </is>
      </c>
      <c r="T2087" t="inlineStr">
        <is>
          <t>Mais de 365 dias</t>
        </is>
      </c>
      <c r="U2087" t="inlineStr">
        <is>
          <t>DevTools</t>
        </is>
      </c>
      <c r="V2087" t="inlineStr">
        <is>
          <t>US</t>
        </is>
      </c>
      <c r="W2087" t="inlineStr">
        <is>
          <t>other</t>
        </is>
      </c>
    </row>
    <row r="2088">
      <c r="A2088" t="inlineStr">
        <is>
          <t>S-7554c2</t>
        </is>
      </c>
      <c r="B2088" t="inlineStr">
        <is>
          <t>A-d40bf7</t>
        </is>
      </c>
      <c r="C2088" s="40" t="n">
        <v>45639</v>
      </c>
      <c r="D2088" s="40" t="n"/>
      <c r="E2088" t="n">
        <v>18</v>
      </c>
      <c r="F2088" t="n">
        <v>0</v>
      </c>
      <c r="G2088" t="inlineStr">
        <is>
          <t>2024-S2</t>
        </is>
      </c>
      <c r="H2088" t="inlineStr">
        <is>
          <t>Não</t>
        </is>
      </c>
      <c r="I2088" t="n">
        <v>0</v>
      </c>
      <c r="J2088" s="41" t="n"/>
      <c r="L2088" t="inlineStr"/>
      <c r="M2088" t="inlineStr">
        <is>
          <t>Pro</t>
        </is>
      </c>
      <c r="N2088" t="inlineStr">
        <is>
          <t>annual</t>
        </is>
      </c>
      <c r="O2088" t="inlineStr">
        <is>
          <t>Trial</t>
        </is>
      </c>
      <c r="P2088" t="inlineStr">
        <is>
          <t>Sim</t>
        </is>
      </c>
      <c r="Q2088" t="inlineStr">
        <is>
          <t>Não</t>
        </is>
      </c>
      <c r="R2088" t="inlineStr">
        <is>
          <t>Não</t>
        </is>
      </c>
      <c r="S2088" t="inlineStr">
        <is>
          <t>41+</t>
        </is>
      </c>
      <c r="T2088" t="inlineStr">
        <is>
          <t>31–90 dias</t>
        </is>
      </c>
      <c r="U2088" t="inlineStr">
        <is>
          <t>FinTech</t>
        </is>
      </c>
      <c r="V2088" t="inlineStr">
        <is>
          <t>IN</t>
        </is>
      </c>
      <c r="W2088" t="inlineStr">
        <is>
          <t>organic</t>
        </is>
      </c>
    </row>
    <row r="2089">
      <c r="A2089" t="inlineStr">
        <is>
          <t>S-06c096</t>
        </is>
      </c>
      <c r="B2089" t="inlineStr">
        <is>
          <t>A-eb2fdc</t>
        </is>
      </c>
      <c r="C2089" s="40" t="n">
        <v>45598</v>
      </c>
      <c r="D2089" s="40" t="n"/>
      <c r="E2089" t="n">
        <v>59</v>
      </c>
      <c r="F2089" t="n">
        <v>1519</v>
      </c>
      <c r="G2089" t="inlineStr">
        <is>
          <t>2024-S2</t>
        </is>
      </c>
      <c r="H2089" t="inlineStr">
        <is>
          <t>Sim</t>
        </is>
      </c>
      <c r="I2089" t="n">
        <v>0</v>
      </c>
      <c r="J2089" s="41" t="n"/>
      <c r="L2089" t="inlineStr"/>
      <c r="M2089" t="inlineStr">
        <is>
          <t>Pro</t>
        </is>
      </c>
      <c r="N2089" t="inlineStr">
        <is>
          <t>annual</t>
        </is>
      </c>
      <c r="O2089" t="inlineStr">
        <is>
          <t>Pago</t>
        </is>
      </c>
      <c r="P2089" t="inlineStr">
        <is>
          <t>Sim</t>
        </is>
      </c>
      <c r="Q2089" t="inlineStr">
        <is>
          <t>Não</t>
        </is>
      </c>
      <c r="R2089" t="inlineStr">
        <is>
          <t>Não</t>
        </is>
      </c>
      <c r="S2089" t="inlineStr">
        <is>
          <t>16–40</t>
        </is>
      </c>
      <c r="T2089" t="inlineStr">
        <is>
          <t>181–365 dias</t>
        </is>
      </c>
      <c r="U2089" t="inlineStr">
        <is>
          <t>DevTools</t>
        </is>
      </c>
      <c r="V2089" t="inlineStr">
        <is>
          <t>AU</t>
        </is>
      </c>
      <c r="W2089" t="inlineStr">
        <is>
          <t>organic</t>
        </is>
      </c>
    </row>
    <row r="2090">
      <c r="A2090" t="inlineStr">
        <is>
          <t>S-883efd</t>
        </is>
      </c>
      <c r="B2090" t="inlineStr">
        <is>
          <t>A-089363</t>
        </is>
      </c>
      <c r="C2090" s="40" t="n">
        <v>45452</v>
      </c>
      <c r="D2090" s="40" t="n"/>
      <c r="E2090" t="n">
        <v>205</v>
      </c>
      <c r="F2090" t="n">
        <v>0</v>
      </c>
      <c r="G2090" t="inlineStr">
        <is>
          <t>Até 2024-S1</t>
        </is>
      </c>
      <c r="H2090" t="inlineStr">
        <is>
          <t>Sim</t>
        </is>
      </c>
      <c r="I2090" t="n">
        <v>0</v>
      </c>
      <c r="J2090" s="41" t="n"/>
      <c r="L2090" t="inlineStr"/>
      <c r="M2090" t="inlineStr">
        <is>
          <t>Pro</t>
        </is>
      </c>
      <c r="N2090" t="inlineStr">
        <is>
          <t>monthly</t>
        </is>
      </c>
      <c r="O2090" t="inlineStr">
        <is>
          <t>Trial</t>
        </is>
      </c>
      <c r="P2090" t="inlineStr">
        <is>
          <t>Sim</t>
        </is>
      </c>
      <c r="Q2090" t="inlineStr">
        <is>
          <t>Não</t>
        </is>
      </c>
      <c r="R2090" t="inlineStr">
        <is>
          <t>Não</t>
        </is>
      </c>
      <c r="S2090" t="inlineStr">
        <is>
          <t>1–5</t>
        </is>
      </c>
      <c r="T2090" t="inlineStr">
        <is>
          <t>Mais de 365 dias</t>
        </is>
      </c>
      <c r="U2090" t="inlineStr">
        <is>
          <t>FinTech</t>
        </is>
      </c>
      <c r="V2090" t="inlineStr">
        <is>
          <t>AU</t>
        </is>
      </c>
      <c r="W2090" t="inlineStr">
        <is>
          <t>event</t>
        </is>
      </c>
    </row>
    <row r="2091">
      <c r="A2091" t="inlineStr">
        <is>
          <t>S-a9762e</t>
        </is>
      </c>
      <c r="B2091" t="inlineStr">
        <is>
          <t>A-902ef7</t>
        </is>
      </c>
      <c r="C2091" s="40" t="n">
        <v>45631</v>
      </c>
      <c r="D2091" s="40" t="n"/>
      <c r="E2091" t="n">
        <v>26</v>
      </c>
      <c r="F2091" t="n">
        <v>4067</v>
      </c>
      <c r="G2091" t="inlineStr">
        <is>
          <t>2024-S2</t>
        </is>
      </c>
      <c r="H2091" t="inlineStr">
        <is>
          <t>Não</t>
        </is>
      </c>
      <c r="I2091" t="n">
        <v>0</v>
      </c>
      <c r="J2091" s="41" t="n"/>
      <c r="L2091" t="inlineStr"/>
      <c r="M2091" t="inlineStr">
        <is>
          <t>Pro</t>
        </is>
      </c>
      <c r="N2091" t="inlineStr">
        <is>
          <t>annual</t>
        </is>
      </c>
      <c r="O2091" t="inlineStr">
        <is>
          <t>Pago</t>
        </is>
      </c>
      <c r="P2091" t="inlineStr">
        <is>
          <t>Sim</t>
        </is>
      </c>
      <c r="Q2091" t="inlineStr">
        <is>
          <t>Não</t>
        </is>
      </c>
      <c r="R2091" t="inlineStr">
        <is>
          <t>Não</t>
        </is>
      </c>
      <c r="S2091" t="inlineStr">
        <is>
          <t>41+</t>
        </is>
      </c>
      <c r="T2091" t="inlineStr">
        <is>
          <t>91–180 dias</t>
        </is>
      </c>
      <c r="U2091" t="inlineStr">
        <is>
          <t>HealthTech</t>
        </is>
      </c>
      <c r="V2091" t="inlineStr">
        <is>
          <t>US</t>
        </is>
      </c>
      <c r="W2091" t="inlineStr">
        <is>
          <t>other</t>
        </is>
      </c>
    </row>
    <row r="2092">
      <c r="A2092" t="inlineStr">
        <is>
          <t>S-85c06f</t>
        </is>
      </c>
      <c r="B2092" t="inlineStr">
        <is>
          <t>A-bb2f49</t>
        </is>
      </c>
      <c r="C2092" s="40" t="n">
        <v>45273</v>
      </c>
      <c r="D2092" s="40" t="n"/>
      <c r="E2092" t="n">
        <v>384</v>
      </c>
      <c r="F2092" t="n">
        <v>1592</v>
      </c>
      <c r="G2092" t="inlineStr">
        <is>
          <t>Até 2024-S1</t>
        </is>
      </c>
      <c r="H2092" t="inlineStr">
        <is>
          <t>Sim</t>
        </is>
      </c>
      <c r="I2092" t="n">
        <v>0</v>
      </c>
      <c r="J2092" s="41" t="n"/>
      <c r="L2092" t="inlineStr"/>
      <c r="M2092" t="inlineStr">
        <is>
          <t>Enterprise</t>
        </is>
      </c>
      <c r="N2092" t="inlineStr">
        <is>
          <t>annual</t>
        </is>
      </c>
      <c r="O2092" t="inlineStr">
        <is>
          <t>Pago</t>
        </is>
      </c>
      <c r="P2092" t="inlineStr">
        <is>
          <t>Sim</t>
        </is>
      </c>
      <c r="Q2092" t="inlineStr">
        <is>
          <t>Sim</t>
        </is>
      </c>
      <c r="R2092" t="inlineStr">
        <is>
          <t>Não</t>
        </is>
      </c>
      <c r="S2092" t="inlineStr">
        <is>
          <t>6–15</t>
        </is>
      </c>
      <c r="T2092" t="inlineStr">
        <is>
          <t>181–365 dias</t>
        </is>
      </c>
      <c r="U2092" t="inlineStr">
        <is>
          <t>Cybersecurity</t>
        </is>
      </c>
      <c r="V2092" t="inlineStr">
        <is>
          <t>US</t>
        </is>
      </c>
      <c r="W2092" t="inlineStr">
        <is>
          <t>other</t>
        </is>
      </c>
    </row>
    <row r="2093">
      <c r="A2093" t="inlineStr">
        <is>
          <t>S-cccce3</t>
        </is>
      </c>
      <c r="B2093" t="inlineStr">
        <is>
          <t>A-3b5cd1</t>
        </is>
      </c>
      <c r="C2093" s="40" t="n">
        <v>45248</v>
      </c>
      <c r="D2093" s="40" t="n"/>
      <c r="E2093" t="n">
        <v>409</v>
      </c>
      <c r="F2093" t="n">
        <v>637</v>
      </c>
      <c r="G2093" t="inlineStr">
        <is>
          <t>Até 2024-S1</t>
        </is>
      </c>
      <c r="H2093" t="inlineStr">
        <is>
          <t>Sim</t>
        </is>
      </c>
      <c r="I2093" t="n">
        <v>0</v>
      </c>
      <c r="J2093" s="41" t="n"/>
      <c r="L2093" t="inlineStr"/>
      <c r="M2093" t="inlineStr">
        <is>
          <t>Pro</t>
        </is>
      </c>
      <c r="N2093" t="inlineStr">
        <is>
          <t>monthly</t>
        </is>
      </c>
      <c r="O2093" t="inlineStr">
        <is>
          <t>Pago</t>
        </is>
      </c>
      <c r="P2093" t="inlineStr">
        <is>
          <t>Sim</t>
        </is>
      </c>
      <c r="Q2093" t="inlineStr">
        <is>
          <t>Sim</t>
        </is>
      </c>
      <c r="R2093" t="inlineStr">
        <is>
          <t>Não</t>
        </is>
      </c>
      <c r="S2093" t="inlineStr">
        <is>
          <t>6–15</t>
        </is>
      </c>
      <c r="T2093" t="inlineStr">
        <is>
          <t>31–90 dias</t>
        </is>
      </c>
      <c r="U2093" t="inlineStr">
        <is>
          <t>FinTech</t>
        </is>
      </c>
      <c r="V2093" t="inlineStr">
        <is>
          <t>US</t>
        </is>
      </c>
      <c r="W2093" t="inlineStr">
        <is>
          <t>event</t>
        </is>
      </c>
    </row>
    <row r="2094">
      <c r="A2094" t="inlineStr">
        <is>
          <t>S-d69e2c</t>
        </is>
      </c>
      <c r="B2094" t="inlineStr">
        <is>
          <t>A-39ddf4</t>
        </is>
      </c>
      <c r="C2094" s="40" t="n">
        <v>45653</v>
      </c>
      <c r="D2094" s="40" t="n"/>
      <c r="E2094" t="n">
        <v>4</v>
      </c>
      <c r="F2094" t="n">
        <v>1960</v>
      </c>
      <c r="G2094" t="inlineStr">
        <is>
          <t>2024-S2</t>
        </is>
      </c>
      <c r="H2094" t="inlineStr">
        <is>
          <t>Não</t>
        </is>
      </c>
      <c r="I2094" t="n">
        <v>0</v>
      </c>
      <c r="J2094" s="41" t="n"/>
      <c r="L2094" t="inlineStr"/>
      <c r="M2094" t="inlineStr">
        <is>
          <t>Pro</t>
        </is>
      </c>
      <c r="N2094" t="inlineStr">
        <is>
          <t>annual</t>
        </is>
      </c>
      <c r="O2094" t="inlineStr">
        <is>
          <t>Pago</t>
        </is>
      </c>
      <c r="P2094" t="inlineStr">
        <is>
          <t>Não</t>
        </is>
      </c>
      <c r="Q2094" t="inlineStr">
        <is>
          <t>Não</t>
        </is>
      </c>
      <c r="R2094" t="inlineStr">
        <is>
          <t>Não</t>
        </is>
      </c>
      <c r="S2094" t="inlineStr">
        <is>
          <t>16–40</t>
        </is>
      </c>
      <c r="T2094" t="inlineStr">
        <is>
          <t>Conta nova (≤ 30 dias)</t>
        </is>
      </c>
      <c r="U2094" t="inlineStr">
        <is>
          <t>EdTech</t>
        </is>
      </c>
      <c r="V2094" t="inlineStr">
        <is>
          <t>US</t>
        </is>
      </c>
      <c r="W2094" t="inlineStr">
        <is>
          <t>partner</t>
        </is>
      </c>
    </row>
    <row r="2095">
      <c r="A2095" t="inlineStr">
        <is>
          <t>S-16fb78</t>
        </is>
      </c>
      <c r="B2095" t="inlineStr">
        <is>
          <t>A-6843f2</t>
        </is>
      </c>
      <c r="C2095" s="40" t="n">
        <v>45641</v>
      </c>
      <c r="D2095" s="40" t="n"/>
      <c r="E2095" t="n">
        <v>16</v>
      </c>
      <c r="F2095" t="n">
        <v>4179</v>
      </c>
      <c r="G2095" t="inlineStr">
        <is>
          <t>2024-S2</t>
        </is>
      </c>
      <c r="H2095" t="inlineStr">
        <is>
          <t>Não</t>
        </is>
      </c>
      <c r="I2095" t="n">
        <v>0</v>
      </c>
      <c r="J2095" s="41" t="n"/>
      <c r="L2095" t="inlineStr"/>
      <c r="M2095" t="inlineStr">
        <is>
          <t>Enterprise</t>
        </is>
      </c>
      <c r="N2095" t="inlineStr">
        <is>
          <t>monthly</t>
        </is>
      </c>
      <c r="O2095" t="inlineStr">
        <is>
          <t>Pago</t>
        </is>
      </c>
      <c r="P2095" t="inlineStr">
        <is>
          <t>Sim</t>
        </is>
      </c>
      <c r="Q2095" t="inlineStr">
        <is>
          <t>Não</t>
        </is>
      </c>
      <c r="R2095" t="inlineStr">
        <is>
          <t>Não</t>
        </is>
      </c>
      <c r="S2095" t="inlineStr">
        <is>
          <t>16–40</t>
        </is>
      </c>
      <c r="T2095" t="inlineStr">
        <is>
          <t>Conta nova (≤ 30 dias)</t>
        </is>
      </c>
      <c r="U2095" t="inlineStr">
        <is>
          <t>HealthTech</t>
        </is>
      </c>
      <c r="V2095" t="inlineStr">
        <is>
          <t>CA</t>
        </is>
      </c>
      <c r="W2095" t="inlineStr">
        <is>
          <t>ads</t>
        </is>
      </c>
    </row>
    <row r="2096">
      <c r="A2096" t="inlineStr">
        <is>
          <t>S-b01b1c</t>
        </is>
      </c>
      <c r="B2096" t="inlineStr">
        <is>
          <t>A-76fa4d</t>
        </is>
      </c>
      <c r="C2096" s="40" t="n">
        <v>45650</v>
      </c>
      <c r="D2096" s="40" t="n"/>
      <c r="E2096" t="n">
        <v>7</v>
      </c>
      <c r="F2096" t="n">
        <v>3381</v>
      </c>
      <c r="G2096" t="inlineStr">
        <is>
          <t>2024-S2</t>
        </is>
      </c>
      <c r="H2096" t="inlineStr">
        <is>
          <t>Não</t>
        </is>
      </c>
      <c r="I2096" t="n">
        <v>0</v>
      </c>
      <c r="J2096" s="41" t="n"/>
      <c r="L2096" t="inlineStr"/>
      <c r="M2096" t="inlineStr">
        <is>
          <t>Pro</t>
        </is>
      </c>
      <c r="N2096" t="inlineStr">
        <is>
          <t>monthly</t>
        </is>
      </c>
      <c r="O2096" t="inlineStr">
        <is>
          <t>Pago</t>
        </is>
      </c>
      <c r="P2096" t="inlineStr">
        <is>
          <t>Sim</t>
        </is>
      </c>
      <c r="Q2096" t="inlineStr">
        <is>
          <t>Não</t>
        </is>
      </c>
      <c r="R2096" t="inlineStr">
        <is>
          <t>Não</t>
        </is>
      </c>
      <c r="S2096" t="inlineStr">
        <is>
          <t>41+</t>
        </is>
      </c>
      <c r="T2096" t="inlineStr">
        <is>
          <t>Conta nova (≤ 30 dias)</t>
        </is>
      </c>
      <c r="U2096" t="inlineStr">
        <is>
          <t>HealthTech</t>
        </is>
      </c>
      <c r="V2096" t="inlineStr">
        <is>
          <t>US</t>
        </is>
      </c>
      <c r="W2096" t="inlineStr">
        <is>
          <t>event</t>
        </is>
      </c>
    </row>
    <row r="2097">
      <c r="A2097" t="inlineStr">
        <is>
          <t>S-574b52</t>
        </is>
      </c>
      <c r="B2097" t="inlineStr">
        <is>
          <t>A-039727</t>
        </is>
      </c>
      <c r="C2097" s="40" t="n">
        <v>45611</v>
      </c>
      <c r="D2097" s="40" t="n"/>
      <c r="E2097" t="n">
        <v>46</v>
      </c>
      <c r="F2097" t="n">
        <v>4975</v>
      </c>
      <c r="G2097" t="inlineStr">
        <is>
          <t>2024-S2</t>
        </is>
      </c>
      <c r="H2097" t="inlineStr">
        <is>
          <t>Sim</t>
        </is>
      </c>
      <c r="I2097" t="n">
        <v>0</v>
      </c>
      <c r="J2097" s="41" t="n"/>
      <c r="L2097" t="inlineStr"/>
      <c r="M2097" t="inlineStr">
        <is>
          <t>Enterprise</t>
        </is>
      </c>
      <c r="N2097" t="inlineStr">
        <is>
          <t>monthly</t>
        </is>
      </c>
      <c r="O2097" t="inlineStr">
        <is>
          <t>Pago</t>
        </is>
      </c>
      <c r="P2097" t="inlineStr">
        <is>
          <t>Sim</t>
        </is>
      </c>
      <c r="Q2097" t="inlineStr">
        <is>
          <t>Não</t>
        </is>
      </c>
      <c r="R2097" t="inlineStr">
        <is>
          <t>Não</t>
        </is>
      </c>
      <c r="S2097" t="inlineStr">
        <is>
          <t>16–40</t>
        </is>
      </c>
      <c r="T2097" t="inlineStr">
        <is>
          <t>Conta nova (≤ 30 dias)</t>
        </is>
      </c>
      <c r="U2097" t="inlineStr">
        <is>
          <t>EdTech</t>
        </is>
      </c>
      <c r="V2097" t="inlineStr">
        <is>
          <t>AU</t>
        </is>
      </c>
      <c r="W2097" t="inlineStr">
        <is>
          <t>organic</t>
        </is>
      </c>
    </row>
    <row r="2098">
      <c r="A2098" t="inlineStr">
        <is>
          <t>S-de705a</t>
        </is>
      </c>
      <c r="B2098" t="inlineStr">
        <is>
          <t>A-f44180</t>
        </is>
      </c>
      <c r="C2098" s="40" t="n">
        <v>45636</v>
      </c>
      <c r="D2098" s="40" t="n"/>
      <c r="E2098" t="n">
        <v>21</v>
      </c>
      <c r="F2098" t="n">
        <v>0</v>
      </c>
      <c r="G2098" t="inlineStr">
        <is>
          <t>2024-S2</t>
        </is>
      </c>
      <c r="H2098" t="inlineStr">
        <is>
          <t>Não</t>
        </is>
      </c>
      <c r="I2098" t="n">
        <v>0</v>
      </c>
      <c r="J2098" s="41" t="n"/>
      <c r="L2098" t="inlineStr"/>
      <c r="M2098" t="inlineStr">
        <is>
          <t>Basic</t>
        </is>
      </c>
      <c r="N2098" t="inlineStr">
        <is>
          <t>annual</t>
        </is>
      </c>
      <c r="O2098" t="inlineStr">
        <is>
          <t>Trial</t>
        </is>
      </c>
      <c r="P2098" t="inlineStr">
        <is>
          <t>Não</t>
        </is>
      </c>
      <c r="Q2098" t="inlineStr">
        <is>
          <t>Não</t>
        </is>
      </c>
      <c r="R2098" t="inlineStr">
        <is>
          <t>Não</t>
        </is>
      </c>
      <c r="S2098" t="inlineStr">
        <is>
          <t>16–40</t>
        </is>
      </c>
      <c r="T2098" t="inlineStr">
        <is>
          <t>Mais de 365 dias</t>
        </is>
      </c>
      <c r="U2098" t="inlineStr">
        <is>
          <t>Cybersecurity</t>
        </is>
      </c>
      <c r="V2098" t="inlineStr">
        <is>
          <t>UK</t>
        </is>
      </c>
      <c r="W2098" t="inlineStr">
        <is>
          <t>event</t>
        </is>
      </c>
    </row>
    <row r="2099">
      <c r="A2099" t="inlineStr">
        <is>
          <t>S-0ae114</t>
        </is>
      </c>
      <c r="B2099" t="inlineStr">
        <is>
          <t>A-309e54</t>
        </is>
      </c>
      <c r="C2099" s="40" t="n">
        <v>45653</v>
      </c>
      <c r="D2099" s="40" t="n"/>
      <c r="E2099" t="n">
        <v>4</v>
      </c>
      <c r="F2099" t="n">
        <v>1349</v>
      </c>
      <c r="G2099" t="inlineStr">
        <is>
          <t>2024-S2</t>
        </is>
      </c>
      <c r="H2099" t="inlineStr">
        <is>
          <t>Não</t>
        </is>
      </c>
      <c r="I2099" t="n">
        <v>0</v>
      </c>
      <c r="J2099" s="41" t="n"/>
      <c r="L2099" t="inlineStr"/>
      <c r="M2099" t="inlineStr">
        <is>
          <t>Basic</t>
        </is>
      </c>
      <c r="N2099" t="inlineStr">
        <is>
          <t>monthly</t>
        </is>
      </c>
      <c r="O2099" t="inlineStr">
        <is>
          <t>Pago</t>
        </is>
      </c>
      <c r="P2099" t="inlineStr">
        <is>
          <t>Sim</t>
        </is>
      </c>
      <c r="Q2099" t="inlineStr">
        <is>
          <t>Não</t>
        </is>
      </c>
      <c r="R2099" t="inlineStr">
        <is>
          <t>Não</t>
        </is>
      </c>
      <c r="S2099" t="inlineStr">
        <is>
          <t>41+</t>
        </is>
      </c>
      <c r="T2099" t="inlineStr">
        <is>
          <t>Conta nova (≤ 30 dias)</t>
        </is>
      </c>
      <c r="U2099" t="inlineStr">
        <is>
          <t>DevTools</t>
        </is>
      </c>
      <c r="V2099" t="inlineStr">
        <is>
          <t>US</t>
        </is>
      </c>
      <c r="W2099" t="inlineStr">
        <is>
          <t>other</t>
        </is>
      </c>
    </row>
    <row r="2100">
      <c r="A2100" t="inlineStr">
        <is>
          <t>S-8e701b</t>
        </is>
      </c>
      <c r="B2100" t="inlineStr">
        <is>
          <t>A-4437e4</t>
        </is>
      </c>
      <c r="C2100" s="40" t="n">
        <v>45403</v>
      </c>
      <c r="D2100" s="40" t="n"/>
      <c r="E2100" t="n">
        <v>254</v>
      </c>
      <c r="F2100" t="n">
        <v>597</v>
      </c>
      <c r="G2100" t="inlineStr">
        <is>
          <t>Até 2024-S1</t>
        </is>
      </c>
      <c r="H2100" t="inlineStr">
        <is>
          <t>Sim</t>
        </is>
      </c>
      <c r="I2100" t="n">
        <v>0</v>
      </c>
      <c r="J2100" s="41" t="n"/>
      <c r="L2100" t="inlineStr"/>
      <c r="M2100" t="inlineStr">
        <is>
          <t>Enterprise</t>
        </is>
      </c>
      <c r="N2100" t="inlineStr">
        <is>
          <t>monthly</t>
        </is>
      </c>
      <c r="O2100" t="inlineStr">
        <is>
          <t>Pago</t>
        </is>
      </c>
      <c r="P2100" t="inlineStr">
        <is>
          <t>Não</t>
        </is>
      </c>
      <c r="Q2100" t="inlineStr">
        <is>
          <t>Não</t>
        </is>
      </c>
      <c r="R2100" t="inlineStr">
        <is>
          <t>Não</t>
        </is>
      </c>
      <c r="S2100" t="inlineStr">
        <is>
          <t>1–5</t>
        </is>
      </c>
      <c r="T2100" t="inlineStr">
        <is>
          <t>181–365 dias</t>
        </is>
      </c>
      <c r="U2100" t="inlineStr">
        <is>
          <t>Cybersecurity</t>
        </is>
      </c>
      <c r="V2100" t="inlineStr">
        <is>
          <t>US</t>
        </is>
      </c>
      <c r="W2100" t="inlineStr">
        <is>
          <t>event</t>
        </is>
      </c>
    </row>
    <row r="2101">
      <c r="A2101" t="inlineStr">
        <is>
          <t>S-374be8</t>
        </is>
      </c>
      <c r="B2101" t="inlineStr">
        <is>
          <t>A-b7ef83</t>
        </is>
      </c>
      <c r="C2101" s="40" t="n">
        <v>45455</v>
      </c>
      <c r="D2101" s="40" t="n"/>
      <c r="E2101" t="n">
        <v>202</v>
      </c>
      <c r="F2101" t="n">
        <v>437</v>
      </c>
      <c r="G2101" t="inlineStr">
        <is>
          <t>Até 2024-S1</t>
        </is>
      </c>
      <c r="H2101" t="inlineStr">
        <is>
          <t>Sim</t>
        </is>
      </c>
      <c r="I2101" t="n">
        <v>0</v>
      </c>
      <c r="J2101" s="41" t="n"/>
      <c r="L2101" t="inlineStr"/>
      <c r="M2101" t="inlineStr">
        <is>
          <t>Basic</t>
        </is>
      </c>
      <c r="N2101" t="inlineStr">
        <is>
          <t>annual</t>
        </is>
      </c>
      <c r="O2101" t="inlineStr">
        <is>
          <t>Pago</t>
        </is>
      </c>
      <c r="P2101" t="inlineStr">
        <is>
          <t>Não</t>
        </is>
      </c>
      <c r="Q2101" t="inlineStr">
        <is>
          <t>Não</t>
        </is>
      </c>
      <c r="R2101" t="inlineStr">
        <is>
          <t>Não</t>
        </is>
      </c>
      <c r="S2101" t="inlineStr">
        <is>
          <t>16–40</t>
        </is>
      </c>
      <c r="T2101" t="inlineStr">
        <is>
          <t>Conta nova (≤ 30 dias)</t>
        </is>
      </c>
      <c r="U2101" t="inlineStr">
        <is>
          <t>Cybersecurity</t>
        </is>
      </c>
      <c r="V2101" t="inlineStr">
        <is>
          <t>UK</t>
        </is>
      </c>
      <c r="W2101" t="inlineStr">
        <is>
          <t>partner</t>
        </is>
      </c>
    </row>
    <row r="2102">
      <c r="A2102" t="inlineStr">
        <is>
          <t>S-737994</t>
        </is>
      </c>
      <c r="B2102" t="inlineStr">
        <is>
          <t>A-712533</t>
        </is>
      </c>
      <c r="C2102" s="40" t="n">
        <v>45623</v>
      </c>
      <c r="D2102" s="40" t="n"/>
      <c r="E2102" t="n">
        <v>34</v>
      </c>
      <c r="F2102" t="n">
        <v>456</v>
      </c>
      <c r="G2102" t="inlineStr">
        <is>
          <t>2024-S2</t>
        </is>
      </c>
      <c r="H2102" t="inlineStr">
        <is>
          <t>Sim</t>
        </is>
      </c>
      <c r="I2102" t="n">
        <v>0</v>
      </c>
      <c r="J2102" s="41" t="n"/>
      <c r="L2102" t="inlineStr"/>
      <c r="M2102" t="inlineStr">
        <is>
          <t>Basic</t>
        </is>
      </c>
      <c r="N2102" t="inlineStr">
        <is>
          <t>monthly</t>
        </is>
      </c>
      <c r="O2102" t="inlineStr">
        <is>
          <t>Pago</t>
        </is>
      </c>
      <c r="P2102" t="inlineStr">
        <is>
          <t>Sim</t>
        </is>
      </c>
      <c r="Q2102" t="inlineStr">
        <is>
          <t>Não</t>
        </is>
      </c>
      <c r="R2102" t="inlineStr">
        <is>
          <t>Não</t>
        </is>
      </c>
      <c r="S2102" t="inlineStr">
        <is>
          <t>16–40</t>
        </is>
      </c>
      <c r="T2102" t="inlineStr">
        <is>
          <t>Mais de 365 dias</t>
        </is>
      </c>
      <c r="U2102" t="inlineStr">
        <is>
          <t>EdTech</t>
        </is>
      </c>
      <c r="V2102" t="inlineStr">
        <is>
          <t>US</t>
        </is>
      </c>
      <c r="W2102" t="inlineStr">
        <is>
          <t>organic</t>
        </is>
      </c>
    </row>
    <row r="2103">
      <c r="A2103" t="inlineStr">
        <is>
          <t>S-41acf0</t>
        </is>
      </c>
      <c r="B2103" t="inlineStr">
        <is>
          <t>A-378b99</t>
        </is>
      </c>
      <c r="C2103" s="40" t="n">
        <v>45601</v>
      </c>
      <c r="D2103" s="40" t="n"/>
      <c r="E2103" t="n">
        <v>56</v>
      </c>
      <c r="F2103" t="n">
        <v>3184</v>
      </c>
      <c r="G2103" t="inlineStr">
        <is>
          <t>2024-S2</t>
        </is>
      </c>
      <c r="H2103" t="inlineStr">
        <is>
          <t>Sim</t>
        </is>
      </c>
      <c r="I2103" t="n">
        <v>0</v>
      </c>
      <c r="J2103" s="41" t="n"/>
      <c r="L2103" t="inlineStr"/>
      <c r="M2103" t="inlineStr">
        <is>
          <t>Enterprise</t>
        </is>
      </c>
      <c r="N2103" t="inlineStr">
        <is>
          <t>annual</t>
        </is>
      </c>
      <c r="O2103" t="inlineStr">
        <is>
          <t>Pago</t>
        </is>
      </c>
      <c r="P2103" t="inlineStr">
        <is>
          <t>Sim</t>
        </is>
      </c>
      <c r="Q2103" t="inlineStr">
        <is>
          <t>Não</t>
        </is>
      </c>
      <c r="R2103" t="inlineStr">
        <is>
          <t>Não</t>
        </is>
      </c>
      <c r="S2103" t="inlineStr">
        <is>
          <t>16–40</t>
        </is>
      </c>
      <c r="T2103" t="inlineStr">
        <is>
          <t>31–90 dias</t>
        </is>
      </c>
      <c r="U2103" t="inlineStr">
        <is>
          <t>EdTech</t>
        </is>
      </c>
      <c r="V2103" t="inlineStr">
        <is>
          <t>UK</t>
        </is>
      </c>
      <c r="W2103" t="inlineStr">
        <is>
          <t>ads</t>
        </is>
      </c>
    </row>
    <row r="2104">
      <c r="A2104" t="inlineStr">
        <is>
          <t>S-faf395</t>
        </is>
      </c>
      <c r="B2104" t="inlineStr">
        <is>
          <t>A-a6d261</t>
        </is>
      </c>
      <c r="C2104" s="40" t="n">
        <v>45481</v>
      </c>
      <c r="D2104" s="40" t="n"/>
      <c r="E2104" t="n">
        <v>176</v>
      </c>
      <c r="F2104" t="n">
        <v>171</v>
      </c>
      <c r="G2104" t="inlineStr">
        <is>
          <t>2024-S2</t>
        </is>
      </c>
      <c r="H2104" t="inlineStr">
        <is>
          <t>Sim</t>
        </is>
      </c>
      <c r="I2104" t="n">
        <v>0</v>
      </c>
      <c r="J2104" s="41" t="n"/>
      <c r="L2104" t="inlineStr"/>
      <c r="M2104" t="inlineStr">
        <is>
          <t>Basic</t>
        </is>
      </c>
      <c r="N2104" t="inlineStr">
        <is>
          <t>annual</t>
        </is>
      </c>
      <c r="O2104" t="inlineStr">
        <is>
          <t>Pago</t>
        </is>
      </c>
      <c r="P2104" t="inlineStr">
        <is>
          <t>Sim</t>
        </is>
      </c>
      <c r="Q2104" t="inlineStr">
        <is>
          <t>Não</t>
        </is>
      </c>
      <c r="R2104" t="inlineStr">
        <is>
          <t>Não</t>
        </is>
      </c>
      <c r="S2104" t="inlineStr">
        <is>
          <t>6–15</t>
        </is>
      </c>
      <c r="T2104" t="inlineStr">
        <is>
          <t>181–365 dias</t>
        </is>
      </c>
      <c r="U2104" t="inlineStr">
        <is>
          <t>FinTech</t>
        </is>
      </c>
      <c r="V2104" t="inlineStr">
        <is>
          <t>CA</t>
        </is>
      </c>
      <c r="W2104" t="inlineStr">
        <is>
          <t>other</t>
        </is>
      </c>
    </row>
    <row r="2105">
      <c r="A2105" t="inlineStr">
        <is>
          <t>S-ab7022</t>
        </is>
      </c>
      <c r="B2105" t="inlineStr">
        <is>
          <t>A-7df7a7</t>
        </is>
      </c>
      <c r="C2105" s="40" t="n">
        <v>44988</v>
      </c>
      <c r="D2105" s="40" t="n"/>
      <c r="E2105" t="n">
        <v>669</v>
      </c>
      <c r="F2105" t="n">
        <v>0</v>
      </c>
      <c r="G2105" t="inlineStr">
        <is>
          <t>Até 2024-S1</t>
        </is>
      </c>
      <c r="H2105" t="inlineStr">
        <is>
          <t>Sim</t>
        </is>
      </c>
      <c r="I2105" t="n">
        <v>0</v>
      </c>
      <c r="J2105" s="41" t="n"/>
      <c r="L2105" t="inlineStr"/>
      <c r="M2105" t="inlineStr">
        <is>
          <t>Basic</t>
        </is>
      </c>
      <c r="N2105" t="inlineStr">
        <is>
          <t>monthly</t>
        </is>
      </c>
      <c r="O2105" t="inlineStr">
        <is>
          <t>Trial</t>
        </is>
      </c>
      <c r="P2105" t="inlineStr">
        <is>
          <t>Sim</t>
        </is>
      </c>
      <c r="Q2105" t="inlineStr">
        <is>
          <t>Não</t>
        </is>
      </c>
      <c r="R2105" t="inlineStr">
        <is>
          <t>Não</t>
        </is>
      </c>
      <c r="S2105" t="inlineStr">
        <is>
          <t>41+</t>
        </is>
      </c>
      <c r="T2105" t="inlineStr">
        <is>
          <t>31–90 dias</t>
        </is>
      </c>
      <c r="U2105" t="inlineStr">
        <is>
          <t>DevTools</t>
        </is>
      </c>
      <c r="V2105" t="inlineStr">
        <is>
          <t>US</t>
        </is>
      </c>
      <c r="W2105" t="inlineStr">
        <is>
          <t>organic</t>
        </is>
      </c>
    </row>
    <row r="2106">
      <c r="A2106" t="inlineStr">
        <is>
          <t>S-76cdf1</t>
        </is>
      </c>
      <c r="B2106" t="inlineStr">
        <is>
          <t>A-aa9511</t>
        </is>
      </c>
      <c r="C2106" s="40" t="n">
        <v>45459</v>
      </c>
      <c r="D2106" s="40" t="n"/>
      <c r="E2106" t="n">
        <v>198</v>
      </c>
      <c r="F2106" t="n">
        <v>1127</v>
      </c>
      <c r="G2106" t="inlineStr">
        <is>
          <t>Até 2024-S1</t>
        </is>
      </c>
      <c r="H2106" t="inlineStr">
        <is>
          <t>Sim</t>
        </is>
      </c>
      <c r="I2106" t="n">
        <v>0</v>
      </c>
      <c r="J2106" s="41" t="n"/>
      <c r="L2106" t="inlineStr"/>
      <c r="M2106" t="inlineStr">
        <is>
          <t>Pro</t>
        </is>
      </c>
      <c r="N2106" t="inlineStr">
        <is>
          <t>monthly</t>
        </is>
      </c>
      <c r="O2106" t="inlineStr">
        <is>
          <t>Pago</t>
        </is>
      </c>
      <c r="P2106" t="inlineStr">
        <is>
          <t>Sim</t>
        </is>
      </c>
      <c r="Q2106" t="inlineStr">
        <is>
          <t>Não</t>
        </is>
      </c>
      <c r="R2106" t="inlineStr">
        <is>
          <t>Não</t>
        </is>
      </c>
      <c r="S2106" t="inlineStr">
        <is>
          <t>16–40</t>
        </is>
      </c>
      <c r="T2106" t="inlineStr">
        <is>
          <t>181–365 dias</t>
        </is>
      </c>
      <c r="U2106" t="inlineStr">
        <is>
          <t>DevTools</t>
        </is>
      </c>
      <c r="V2106" t="inlineStr">
        <is>
          <t>US</t>
        </is>
      </c>
      <c r="W2106" t="inlineStr">
        <is>
          <t>other</t>
        </is>
      </c>
    </row>
    <row r="2107">
      <c r="A2107" t="inlineStr">
        <is>
          <t>S-cb5020</t>
        </is>
      </c>
      <c r="B2107" t="inlineStr">
        <is>
          <t>A-2ebb4b</t>
        </is>
      </c>
      <c r="C2107" s="40" t="n">
        <v>45445</v>
      </c>
      <c r="D2107" s="40" t="n"/>
      <c r="E2107" t="n">
        <v>212</v>
      </c>
      <c r="F2107" t="n">
        <v>8159</v>
      </c>
      <c r="G2107" t="inlineStr">
        <is>
          <t>Até 2024-S1</t>
        </is>
      </c>
      <c r="H2107" t="inlineStr">
        <is>
          <t>Sim</t>
        </is>
      </c>
      <c r="I2107" t="n">
        <v>0</v>
      </c>
      <c r="J2107" s="41" t="n"/>
      <c r="L2107" t="inlineStr"/>
      <c r="M2107" t="inlineStr">
        <is>
          <t>Enterprise</t>
        </is>
      </c>
      <c r="N2107" t="inlineStr">
        <is>
          <t>monthly</t>
        </is>
      </c>
      <c r="O2107" t="inlineStr">
        <is>
          <t>Pago</t>
        </is>
      </c>
      <c r="P2107" t="inlineStr">
        <is>
          <t>Sim</t>
        </is>
      </c>
      <c r="Q2107" t="inlineStr">
        <is>
          <t>Não</t>
        </is>
      </c>
      <c r="R2107" t="inlineStr">
        <is>
          <t>Não</t>
        </is>
      </c>
      <c r="S2107" t="inlineStr">
        <is>
          <t>41+</t>
        </is>
      </c>
      <c r="T2107" t="inlineStr">
        <is>
          <t>Mais de 365 dias</t>
        </is>
      </c>
      <c r="U2107" t="inlineStr">
        <is>
          <t>HealthTech</t>
        </is>
      </c>
      <c r="V2107" t="inlineStr">
        <is>
          <t>US</t>
        </is>
      </c>
      <c r="W2107" t="inlineStr">
        <is>
          <t>ads</t>
        </is>
      </c>
    </row>
    <row r="2108">
      <c r="A2108" t="inlineStr">
        <is>
          <t>S-b7cbc2</t>
        </is>
      </c>
      <c r="B2108" t="inlineStr">
        <is>
          <t>A-940b8b</t>
        </is>
      </c>
      <c r="C2108" s="40" t="n">
        <v>45607</v>
      </c>
      <c r="D2108" s="40" t="n"/>
      <c r="E2108" t="n">
        <v>50</v>
      </c>
      <c r="F2108" t="n">
        <v>0</v>
      </c>
      <c r="G2108" t="inlineStr">
        <is>
          <t>2024-S2</t>
        </is>
      </c>
      <c r="H2108" t="inlineStr">
        <is>
          <t>Sim</t>
        </is>
      </c>
      <c r="I2108" t="n">
        <v>0</v>
      </c>
      <c r="J2108" s="41" t="n"/>
      <c r="L2108" t="inlineStr"/>
      <c r="M2108" t="inlineStr">
        <is>
          <t>Enterprise</t>
        </is>
      </c>
      <c r="N2108" t="inlineStr">
        <is>
          <t>annual</t>
        </is>
      </c>
      <c r="O2108" t="inlineStr">
        <is>
          <t>Trial</t>
        </is>
      </c>
      <c r="P2108" t="inlineStr">
        <is>
          <t>Sim</t>
        </is>
      </c>
      <c r="Q2108" t="inlineStr">
        <is>
          <t>Não</t>
        </is>
      </c>
      <c r="R2108" t="inlineStr">
        <is>
          <t>Não</t>
        </is>
      </c>
      <c r="S2108" t="inlineStr">
        <is>
          <t>6–15</t>
        </is>
      </c>
      <c r="T2108" t="inlineStr">
        <is>
          <t>181–365 dias</t>
        </is>
      </c>
      <c r="U2108" t="inlineStr">
        <is>
          <t>HealthTech</t>
        </is>
      </c>
      <c r="V2108" t="inlineStr">
        <is>
          <t>DE</t>
        </is>
      </c>
      <c r="W2108" t="inlineStr">
        <is>
          <t>organic</t>
        </is>
      </c>
    </row>
    <row r="2109">
      <c r="A2109" t="inlineStr">
        <is>
          <t>S-6b97b7</t>
        </is>
      </c>
      <c r="B2109" t="inlineStr">
        <is>
          <t>A-50f3f7</t>
        </is>
      </c>
      <c r="C2109" s="40" t="n">
        <v>45605</v>
      </c>
      <c r="D2109" s="40" t="n"/>
      <c r="E2109" t="n">
        <v>52</v>
      </c>
      <c r="F2109" t="n">
        <v>6169</v>
      </c>
      <c r="G2109" t="inlineStr">
        <is>
          <t>2024-S2</t>
        </is>
      </c>
      <c r="H2109" t="inlineStr">
        <is>
          <t>Sim</t>
        </is>
      </c>
      <c r="I2109" t="n">
        <v>0</v>
      </c>
      <c r="J2109" s="41" t="n"/>
      <c r="L2109" t="inlineStr"/>
      <c r="M2109" t="inlineStr">
        <is>
          <t>Enterprise</t>
        </is>
      </c>
      <c r="N2109" t="inlineStr">
        <is>
          <t>annual</t>
        </is>
      </c>
      <c r="O2109" t="inlineStr">
        <is>
          <t>Pago</t>
        </is>
      </c>
      <c r="P2109" t="inlineStr">
        <is>
          <t>Sim</t>
        </is>
      </c>
      <c r="Q2109" t="inlineStr">
        <is>
          <t>Não</t>
        </is>
      </c>
      <c r="R2109" t="inlineStr">
        <is>
          <t>Não</t>
        </is>
      </c>
      <c r="S2109" t="inlineStr">
        <is>
          <t>16–40</t>
        </is>
      </c>
      <c r="T2109" t="inlineStr">
        <is>
          <t>181–365 dias</t>
        </is>
      </c>
      <c r="U2109" t="inlineStr">
        <is>
          <t>HealthTech</t>
        </is>
      </c>
      <c r="V2109" t="inlineStr">
        <is>
          <t>US</t>
        </is>
      </c>
      <c r="W2109" t="inlineStr">
        <is>
          <t>partner</t>
        </is>
      </c>
    </row>
    <row r="2110">
      <c r="A2110" t="inlineStr">
        <is>
          <t>S-3c853b</t>
        </is>
      </c>
      <c r="B2110" t="inlineStr">
        <is>
          <t>A-22d9d2</t>
        </is>
      </c>
      <c r="C2110" s="40" t="n">
        <v>45378</v>
      </c>
      <c r="D2110" s="40" t="n"/>
      <c r="E2110" t="n">
        <v>279</v>
      </c>
      <c r="F2110" t="n">
        <v>152</v>
      </c>
      <c r="G2110" t="inlineStr">
        <is>
          <t>Até 2024-S1</t>
        </is>
      </c>
      <c r="H2110" t="inlineStr">
        <is>
          <t>Sim</t>
        </is>
      </c>
      <c r="I2110" t="n">
        <v>0</v>
      </c>
      <c r="J2110" s="41" t="n"/>
      <c r="L2110" t="inlineStr"/>
      <c r="M2110" t="inlineStr">
        <is>
          <t>Basic</t>
        </is>
      </c>
      <c r="N2110" t="inlineStr">
        <is>
          <t>monthly</t>
        </is>
      </c>
      <c r="O2110" t="inlineStr">
        <is>
          <t>Pago</t>
        </is>
      </c>
      <c r="P2110" t="inlineStr">
        <is>
          <t>Sim</t>
        </is>
      </c>
      <c r="Q2110" t="inlineStr">
        <is>
          <t>Não</t>
        </is>
      </c>
      <c r="R2110" t="inlineStr">
        <is>
          <t>Não</t>
        </is>
      </c>
      <c r="S2110" t="inlineStr">
        <is>
          <t>6–15</t>
        </is>
      </c>
      <c r="T2110" t="inlineStr">
        <is>
          <t>Conta nova (≤ 30 dias)</t>
        </is>
      </c>
      <c r="U2110" t="inlineStr">
        <is>
          <t>DevTools</t>
        </is>
      </c>
      <c r="V2110" t="inlineStr">
        <is>
          <t>FR</t>
        </is>
      </c>
      <c r="W2110" t="inlineStr">
        <is>
          <t>event</t>
        </is>
      </c>
    </row>
    <row r="2111">
      <c r="A2111" t="inlineStr">
        <is>
          <t>S-21bd25</t>
        </is>
      </c>
      <c r="B2111" t="inlineStr">
        <is>
          <t>A-7f8241</t>
        </is>
      </c>
      <c r="C2111" s="40" t="n">
        <v>45123</v>
      </c>
      <c r="D2111" s="40" t="n"/>
      <c r="E2111" t="n">
        <v>534</v>
      </c>
      <c r="F2111" t="n">
        <v>1666</v>
      </c>
      <c r="G2111" t="inlineStr">
        <is>
          <t>Até 2024-S1</t>
        </is>
      </c>
      <c r="H2111" t="inlineStr">
        <is>
          <t>Sim</t>
        </is>
      </c>
      <c r="I2111" t="n">
        <v>0</v>
      </c>
      <c r="J2111" s="41" t="n"/>
      <c r="L2111" t="inlineStr"/>
      <c r="M2111" t="inlineStr">
        <is>
          <t>Pro</t>
        </is>
      </c>
      <c r="N2111" t="inlineStr">
        <is>
          <t>monthly</t>
        </is>
      </c>
      <c r="O2111" t="inlineStr">
        <is>
          <t>Pago</t>
        </is>
      </c>
      <c r="P2111" t="inlineStr">
        <is>
          <t>Sim</t>
        </is>
      </c>
      <c r="Q2111" t="inlineStr">
        <is>
          <t>Não</t>
        </is>
      </c>
      <c r="R2111" t="inlineStr">
        <is>
          <t>Não</t>
        </is>
      </c>
      <c r="S2111" t="inlineStr">
        <is>
          <t>16–40</t>
        </is>
      </c>
      <c r="T2111" t="inlineStr">
        <is>
          <t>91–180 dias</t>
        </is>
      </c>
      <c r="U2111" t="inlineStr">
        <is>
          <t>EdTech</t>
        </is>
      </c>
      <c r="V2111" t="inlineStr">
        <is>
          <t>US</t>
        </is>
      </c>
      <c r="W2111" t="inlineStr">
        <is>
          <t>organic</t>
        </is>
      </c>
    </row>
    <row r="2112">
      <c r="A2112" t="inlineStr">
        <is>
          <t>S-a175c2</t>
        </is>
      </c>
      <c r="B2112" t="inlineStr">
        <is>
          <t>A-d40bf7</t>
        </is>
      </c>
      <c r="C2112" s="40" t="n">
        <v>45641</v>
      </c>
      <c r="D2112" s="40" t="n"/>
      <c r="E2112" t="n">
        <v>16</v>
      </c>
      <c r="F2112" t="n">
        <v>0</v>
      </c>
      <c r="G2112" t="inlineStr">
        <is>
          <t>2024-S2</t>
        </is>
      </c>
      <c r="H2112" t="inlineStr">
        <is>
          <t>Não</t>
        </is>
      </c>
      <c r="I2112" t="n">
        <v>0</v>
      </c>
      <c r="J2112" s="41" t="n"/>
      <c r="L2112" t="inlineStr"/>
      <c r="M2112" t="inlineStr">
        <is>
          <t>Enterprise</t>
        </is>
      </c>
      <c r="N2112" t="inlineStr">
        <is>
          <t>annual</t>
        </is>
      </c>
      <c r="O2112" t="inlineStr">
        <is>
          <t>Trial</t>
        </is>
      </c>
      <c r="P2112" t="inlineStr">
        <is>
          <t>Sim</t>
        </is>
      </c>
      <c r="Q2112" t="inlineStr">
        <is>
          <t>Sim</t>
        </is>
      </c>
      <c r="R2112" t="inlineStr">
        <is>
          <t>Não</t>
        </is>
      </c>
      <c r="S2112" t="inlineStr">
        <is>
          <t>41+</t>
        </is>
      </c>
      <c r="T2112" t="inlineStr">
        <is>
          <t>31–90 dias</t>
        </is>
      </c>
      <c r="U2112" t="inlineStr">
        <is>
          <t>FinTech</t>
        </is>
      </c>
      <c r="V2112" t="inlineStr">
        <is>
          <t>IN</t>
        </is>
      </c>
      <c r="W2112" t="inlineStr">
        <is>
          <t>organic</t>
        </is>
      </c>
    </row>
    <row r="2113">
      <c r="A2113" t="inlineStr">
        <is>
          <t>S-2f2ba3</t>
        </is>
      </c>
      <c r="B2113" t="inlineStr">
        <is>
          <t>A-50f3f7</t>
        </is>
      </c>
      <c r="C2113" s="40" t="n">
        <v>45637</v>
      </c>
      <c r="D2113" s="40" t="n"/>
      <c r="E2113" t="n">
        <v>20</v>
      </c>
      <c r="F2113" t="n">
        <v>6169</v>
      </c>
      <c r="G2113" t="inlineStr">
        <is>
          <t>2024-S2</t>
        </is>
      </c>
      <c r="H2113" t="inlineStr">
        <is>
          <t>Não</t>
        </is>
      </c>
      <c r="I2113" t="n">
        <v>0</v>
      </c>
      <c r="J2113" s="41" t="n"/>
      <c r="L2113" t="inlineStr"/>
      <c r="M2113" t="inlineStr">
        <is>
          <t>Enterprise</t>
        </is>
      </c>
      <c r="N2113" t="inlineStr">
        <is>
          <t>monthly</t>
        </is>
      </c>
      <c r="O2113" t="inlineStr">
        <is>
          <t>Pago</t>
        </is>
      </c>
      <c r="P2113" t="inlineStr">
        <is>
          <t>Sim</t>
        </is>
      </c>
      <c r="Q2113" t="inlineStr">
        <is>
          <t>Não</t>
        </is>
      </c>
      <c r="R2113" t="inlineStr">
        <is>
          <t>Não</t>
        </is>
      </c>
      <c r="S2113" t="inlineStr">
        <is>
          <t>16–40</t>
        </is>
      </c>
      <c r="T2113" t="inlineStr">
        <is>
          <t>181–365 dias</t>
        </is>
      </c>
      <c r="U2113" t="inlineStr">
        <is>
          <t>HealthTech</t>
        </is>
      </c>
      <c r="V2113" t="inlineStr">
        <is>
          <t>US</t>
        </is>
      </c>
      <c r="W2113" t="inlineStr">
        <is>
          <t>partner</t>
        </is>
      </c>
    </row>
    <row r="2114">
      <c r="A2114" t="inlineStr">
        <is>
          <t>S-f29e7f</t>
        </is>
      </c>
      <c r="B2114" t="inlineStr">
        <is>
          <t>A-bbe56f</t>
        </is>
      </c>
      <c r="C2114" s="40" t="n">
        <v>45580</v>
      </c>
      <c r="D2114" s="40" t="n"/>
      <c r="E2114" t="n">
        <v>77</v>
      </c>
      <c r="F2114" t="n">
        <v>418</v>
      </c>
      <c r="G2114" t="inlineStr">
        <is>
          <t>2024-S2</t>
        </is>
      </c>
      <c r="H2114" t="inlineStr">
        <is>
          <t>Sim</t>
        </is>
      </c>
      <c r="I2114" t="n">
        <v>0</v>
      </c>
      <c r="J2114" s="41" t="n"/>
      <c r="L2114" t="inlineStr"/>
      <c r="M2114" t="inlineStr">
        <is>
          <t>Basic</t>
        </is>
      </c>
      <c r="N2114" t="inlineStr">
        <is>
          <t>annual</t>
        </is>
      </c>
      <c r="O2114" t="inlineStr">
        <is>
          <t>Pago</t>
        </is>
      </c>
      <c r="P2114" t="inlineStr">
        <is>
          <t>Sim</t>
        </is>
      </c>
      <c r="Q2114" t="inlineStr">
        <is>
          <t>Não</t>
        </is>
      </c>
      <c r="R2114" t="inlineStr">
        <is>
          <t>Não</t>
        </is>
      </c>
      <c r="S2114" t="inlineStr">
        <is>
          <t>16–40</t>
        </is>
      </c>
      <c r="T2114" t="inlineStr">
        <is>
          <t>Mais de 365 dias</t>
        </is>
      </c>
      <c r="U2114" t="inlineStr">
        <is>
          <t>HealthTech</t>
        </is>
      </c>
      <c r="V2114" t="inlineStr">
        <is>
          <t>US</t>
        </is>
      </c>
      <c r="W2114" t="inlineStr">
        <is>
          <t>ads</t>
        </is>
      </c>
    </row>
    <row r="2115">
      <c r="A2115" t="inlineStr">
        <is>
          <t>S-783131</t>
        </is>
      </c>
      <c r="B2115" t="inlineStr">
        <is>
          <t>A-51ec1b</t>
        </is>
      </c>
      <c r="C2115" s="40" t="n">
        <v>45568</v>
      </c>
      <c r="D2115" s="40" t="n">
        <v>45623</v>
      </c>
      <c r="E2115" t="n">
        <v>55</v>
      </c>
      <c r="F2115" t="n">
        <v>1393</v>
      </c>
      <c r="G2115" t="inlineStr">
        <is>
          <t>2024-S2</t>
        </is>
      </c>
      <c r="H2115" t="inlineStr">
        <is>
          <t>Sim</t>
        </is>
      </c>
      <c r="I2115" t="n">
        <v>0</v>
      </c>
      <c r="J2115" s="41" t="n">
        <v>45597</v>
      </c>
      <c r="K2115" t="n">
        <v>27</v>
      </c>
      <c r="L2115" t="inlineStr">
        <is>
          <t>Não</t>
        </is>
      </c>
      <c r="M2115" t="inlineStr">
        <is>
          <t>Enterprise</t>
        </is>
      </c>
      <c r="N2115" t="inlineStr">
        <is>
          <t>annual</t>
        </is>
      </c>
      <c r="O2115" t="inlineStr">
        <is>
          <t>Pago</t>
        </is>
      </c>
      <c r="P2115" t="inlineStr">
        <is>
          <t>Sim</t>
        </is>
      </c>
      <c r="Q2115" t="inlineStr">
        <is>
          <t>Não</t>
        </is>
      </c>
      <c r="R2115" t="inlineStr">
        <is>
          <t>Não</t>
        </is>
      </c>
      <c r="S2115" t="inlineStr">
        <is>
          <t>6–15</t>
        </is>
      </c>
      <c r="T2115" t="inlineStr">
        <is>
          <t>181–365 dias</t>
        </is>
      </c>
      <c r="U2115" t="inlineStr">
        <is>
          <t>DevTools</t>
        </is>
      </c>
      <c r="V2115" t="inlineStr">
        <is>
          <t>US</t>
        </is>
      </c>
      <c r="W2115" t="inlineStr">
        <is>
          <t>ads</t>
        </is>
      </c>
    </row>
    <row r="2116">
      <c r="A2116" t="inlineStr">
        <is>
          <t>S-c87441</t>
        </is>
      </c>
      <c r="B2116" t="inlineStr">
        <is>
          <t>A-b07b56</t>
        </is>
      </c>
      <c r="C2116" s="40" t="n">
        <v>45612</v>
      </c>
      <c r="D2116" s="40" t="n"/>
      <c r="E2116" t="n">
        <v>45</v>
      </c>
      <c r="F2116" t="n">
        <v>475</v>
      </c>
      <c r="G2116" t="inlineStr">
        <is>
          <t>2024-S2</t>
        </is>
      </c>
      <c r="H2116" t="inlineStr">
        <is>
          <t>Sim</t>
        </is>
      </c>
      <c r="I2116" t="n">
        <v>0</v>
      </c>
      <c r="J2116" s="41" t="n"/>
      <c r="L2116" t="inlineStr"/>
      <c r="M2116" t="inlineStr">
        <is>
          <t>Basic</t>
        </is>
      </c>
      <c r="N2116" t="inlineStr">
        <is>
          <t>annual</t>
        </is>
      </c>
      <c r="O2116" t="inlineStr">
        <is>
          <t>Pago</t>
        </is>
      </c>
      <c r="P2116" t="inlineStr">
        <is>
          <t>Sim</t>
        </is>
      </c>
      <c r="Q2116" t="inlineStr">
        <is>
          <t>Não</t>
        </is>
      </c>
      <c r="R2116" t="inlineStr">
        <is>
          <t>Não</t>
        </is>
      </c>
      <c r="S2116" t="inlineStr">
        <is>
          <t>16–40</t>
        </is>
      </c>
      <c r="T2116" t="inlineStr">
        <is>
          <t>Conta nova (≤ 30 dias)</t>
        </is>
      </c>
      <c r="U2116" t="inlineStr">
        <is>
          <t>DevTools</t>
        </is>
      </c>
      <c r="V2116" t="inlineStr">
        <is>
          <t>US</t>
        </is>
      </c>
      <c r="W2116" t="inlineStr">
        <is>
          <t>event</t>
        </is>
      </c>
    </row>
    <row r="2117">
      <c r="A2117" t="inlineStr">
        <is>
          <t>S-39a28e</t>
        </is>
      </c>
      <c r="B2117" t="inlineStr">
        <is>
          <t>A-08e34e</t>
        </is>
      </c>
      <c r="C2117" s="40" t="n">
        <v>45652</v>
      </c>
      <c r="D2117" s="40" t="n"/>
      <c r="E2117" t="n">
        <v>5</v>
      </c>
      <c r="F2117" t="n">
        <v>0</v>
      </c>
      <c r="G2117" t="inlineStr">
        <is>
          <t>2024-S2</t>
        </is>
      </c>
      <c r="H2117" t="inlineStr">
        <is>
          <t>Não</t>
        </is>
      </c>
      <c r="I2117" t="n">
        <v>0</v>
      </c>
      <c r="J2117" s="41" t="n"/>
      <c r="L2117" t="inlineStr"/>
      <c r="M2117" t="inlineStr">
        <is>
          <t>Enterprise</t>
        </is>
      </c>
      <c r="N2117" t="inlineStr">
        <is>
          <t>monthly</t>
        </is>
      </c>
      <c r="O2117" t="inlineStr">
        <is>
          <t>Trial</t>
        </is>
      </c>
      <c r="P2117" t="inlineStr">
        <is>
          <t>Sim</t>
        </is>
      </c>
      <c r="Q2117" t="inlineStr">
        <is>
          <t>Não</t>
        </is>
      </c>
      <c r="R2117" t="inlineStr">
        <is>
          <t>Não</t>
        </is>
      </c>
      <c r="S2117" t="inlineStr">
        <is>
          <t>6–15</t>
        </is>
      </c>
      <c r="T2117" t="inlineStr">
        <is>
          <t>181–365 dias</t>
        </is>
      </c>
      <c r="U2117" t="inlineStr">
        <is>
          <t>EdTech</t>
        </is>
      </c>
      <c r="V2117" t="inlineStr">
        <is>
          <t>US</t>
        </is>
      </c>
      <c r="W2117" t="inlineStr">
        <is>
          <t>event</t>
        </is>
      </c>
    </row>
    <row r="2118">
      <c r="A2118" t="inlineStr">
        <is>
          <t>S-775719</t>
        </is>
      </c>
      <c r="B2118" t="inlineStr">
        <is>
          <t>A-34d880</t>
        </is>
      </c>
      <c r="C2118" s="40" t="n">
        <v>45403</v>
      </c>
      <c r="D2118" s="40" t="n"/>
      <c r="E2118" t="n">
        <v>254</v>
      </c>
      <c r="F2118" t="n">
        <v>196</v>
      </c>
      <c r="G2118" t="inlineStr">
        <is>
          <t>Até 2024-S1</t>
        </is>
      </c>
      <c r="H2118" t="inlineStr">
        <is>
          <t>Sim</t>
        </is>
      </c>
      <c r="I2118" t="n">
        <v>0</v>
      </c>
      <c r="J2118" s="41" t="n"/>
      <c r="L2118" t="inlineStr"/>
      <c r="M2118" t="inlineStr">
        <is>
          <t>Pro</t>
        </is>
      </c>
      <c r="N2118" t="inlineStr">
        <is>
          <t>annual</t>
        </is>
      </c>
      <c r="O2118" t="inlineStr">
        <is>
          <t>Pago</t>
        </is>
      </c>
      <c r="P2118" t="inlineStr">
        <is>
          <t>Não</t>
        </is>
      </c>
      <c r="Q2118" t="inlineStr">
        <is>
          <t>Não</t>
        </is>
      </c>
      <c r="R2118" t="inlineStr">
        <is>
          <t>Não</t>
        </is>
      </c>
      <c r="S2118" t="inlineStr">
        <is>
          <t>1–5</t>
        </is>
      </c>
      <c r="T2118" t="inlineStr">
        <is>
          <t>Conta nova (≤ 30 dias)</t>
        </is>
      </c>
      <c r="U2118" t="inlineStr">
        <is>
          <t>Cybersecurity</t>
        </is>
      </c>
      <c r="V2118" t="inlineStr">
        <is>
          <t>AU</t>
        </is>
      </c>
      <c r="W2118" t="inlineStr">
        <is>
          <t>ads</t>
        </is>
      </c>
    </row>
    <row r="2119">
      <c r="A2119" t="inlineStr">
        <is>
          <t>S-8e3b74</t>
        </is>
      </c>
      <c r="B2119" t="inlineStr">
        <is>
          <t>A-08e34e</t>
        </is>
      </c>
      <c r="C2119" s="40" t="n">
        <v>45602</v>
      </c>
      <c r="D2119" s="40" t="n"/>
      <c r="E2119" t="n">
        <v>55</v>
      </c>
      <c r="F2119" t="n">
        <v>5771</v>
      </c>
      <c r="G2119" t="inlineStr">
        <is>
          <t>2024-S2</t>
        </is>
      </c>
      <c r="H2119" t="inlineStr">
        <is>
          <t>Sim</t>
        </is>
      </c>
      <c r="I2119" t="n">
        <v>0</v>
      </c>
      <c r="J2119" s="41" t="n"/>
      <c r="L2119" t="inlineStr"/>
      <c r="M2119" t="inlineStr">
        <is>
          <t>Enterprise</t>
        </is>
      </c>
      <c r="N2119" t="inlineStr">
        <is>
          <t>monthly</t>
        </is>
      </c>
      <c r="O2119" t="inlineStr">
        <is>
          <t>Pago</t>
        </is>
      </c>
      <c r="P2119" t="inlineStr">
        <is>
          <t>Não</t>
        </is>
      </c>
      <c r="Q2119" t="inlineStr">
        <is>
          <t>Não</t>
        </is>
      </c>
      <c r="R2119" t="inlineStr">
        <is>
          <t>Não</t>
        </is>
      </c>
      <c r="S2119" t="inlineStr">
        <is>
          <t>16–40</t>
        </is>
      </c>
      <c r="T2119" t="inlineStr">
        <is>
          <t>91–180 dias</t>
        </is>
      </c>
      <c r="U2119" t="inlineStr">
        <is>
          <t>EdTech</t>
        </is>
      </c>
      <c r="V2119" t="inlineStr">
        <is>
          <t>US</t>
        </is>
      </c>
      <c r="W2119" t="inlineStr">
        <is>
          <t>event</t>
        </is>
      </c>
    </row>
    <row r="2120">
      <c r="A2120" t="inlineStr">
        <is>
          <t>S-7553fb</t>
        </is>
      </c>
      <c r="B2120" t="inlineStr">
        <is>
          <t>A-54d94a</t>
        </is>
      </c>
      <c r="C2120" s="40" t="n">
        <v>45259</v>
      </c>
      <c r="D2120" s="40" t="n">
        <v>45319</v>
      </c>
      <c r="E2120" t="n">
        <v>60</v>
      </c>
      <c r="F2120" t="n">
        <v>0</v>
      </c>
      <c r="G2120" t="inlineStr">
        <is>
          <t>Até 2024-S1</t>
        </is>
      </c>
      <c r="H2120" t="inlineStr">
        <is>
          <t>Sim</t>
        </is>
      </c>
      <c r="I2120" t="n">
        <v>0</v>
      </c>
      <c r="J2120" s="41" t="n">
        <v>45292</v>
      </c>
      <c r="K2120" t="n">
        <v>28</v>
      </c>
      <c r="L2120" t="inlineStr">
        <is>
          <t>Não</t>
        </is>
      </c>
      <c r="M2120" t="inlineStr">
        <is>
          <t>Enterprise</t>
        </is>
      </c>
      <c r="N2120" t="inlineStr">
        <is>
          <t>monthly</t>
        </is>
      </c>
      <c r="O2120" t="inlineStr">
        <is>
          <t>Trial</t>
        </is>
      </c>
      <c r="P2120" t="inlineStr">
        <is>
          <t>Não</t>
        </is>
      </c>
      <c r="Q2120" t="inlineStr">
        <is>
          <t>Não</t>
        </is>
      </c>
      <c r="R2120" t="inlineStr">
        <is>
          <t>Não</t>
        </is>
      </c>
      <c r="S2120" t="inlineStr">
        <is>
          <t>41+</t>
        </is>
      </c>
      <c r="T2120" t="inlineStr">
        <is>
          <t>181–365 dias</t>
        </is>
      </c>
      <c r="U2120" t="inlineStr">
        <is>
          <t>Cybersecurity</t>
        </is>
      </c>
      <c r="V2120" t="inlineStr">
        <is>
          <t>IN</t>
        </is>
      </c>
      <c r="W2120" t="inlineStr">
        <is>
          <t>event</t>
        </is>
      </c>
    </row>
    <row r="2121">
      <c r="A2121" t="inlineStr">
        <is>
          <t>S-8e5ceb</t>
        </is>
      </c>
      <c r="B2121" t="inlineStr">
        <is>
          <t>A-7f4db3</t>
        </is>
      </c>
      <c r="C2121" s="40" t="n">
        <v>45603</v>
      </c>
      <c r="D2121" s="40" t="n">
        <v>45614</v>
      </c>
      <c r="E2121" t="n">
        <v>11</v>
      </c>
      <c r="F2121" t="n">
        <v>0</v>
      </c>
      <c r="G2121" t="inlineStr">
        <is>
          <t>2024-S2</t>
        </is>
      </c>
      <c r="H2121" t="inlineStr">
        <is>
          <t>Sim</t>
        </is>
      </c>
      <c r="I2121" t="n">
        <v>1</v>
      </c>
      <c r="J2121" s="41" t="n">
        <v>45597</v>
      </c>
      <c r="K2121" t="n">
        <v>18</v>
      </c>
      <c r="L2121" t="inlineStr">
        <is>
          <t>Não</t>
        </is>
      </c>
      <c r="M2121" t="inlineStr">
        <is>
          <t>Enterprise</t>
        </is>
      </c>
      <c r="N2121" t="inlineStr">
        <is>
          <t>monthly</t>
        </is>
      </c>
      <c r="O2121" t="inlineStr">
        <is>
          <t>Trial</t>
        </is>
      </c>
      <c r="P2121" t="inlineStr">
        <is>
          <t>Sim</t>
        </is>
      </c>
      <c r="Q2121" t="inlineStr">
        <is>
          <t>Não</t>
        </is>
      </c>
      <c r="R2121" t="inlineStr">
        <is>
          <t>Não</t>
        </is>
      </c>
      <c r="S2121" t="inlineStr">
        <is>
          <t>6–15</t>
        </is>
      </c>
      <c r="T2121" t="inlineStr">
        <is>
          <t>Mais de 365 dias</t>
        </is>
      </c>
      <c r="U2121" t="inlineStr">
        <is>
          <t>FinTech</t>
        </is>
      </c>
      <c r="V2121" t="inlineStr">
        <is>
          <t>US</t>
        </is>
      </c>
      <c r="W2121" t="inlineStr">
        <is>
          <t>other</t>
        </is>
      </c>
    </row>
    <row r="2122">
      <c r="A2122" t="inlineStr">
        <is>
          <t>S-9c8d9e</t>
        </is>
      </c>
      <c r="B2122" t="inlineStr">
        <is>
          <t>A-5f2961</t>
        </is>
      </c>
      <c r="C2122" s="40" t="n">
        <v>45646</v>
      </c>
      <c r="D2122" s="40" t="n"/>
      <c r="E2122" t="n">
        <v>11</v>
      </c>
      <c r="F2122" t="n">
        <v>1176</v>
      </c>
      <c r="G2122" t="inlineStr">
        <is>
          <t>2024-S2</t>
        </is>
      </c>
      <c r="H2122" t="inlineStr">
        <is>
          <t>Não</t>
        </is>
      </c>
      <c r="I2122" t="n">
        <v>0</v>
      </c>
      <c r="J2122" s="41" t="n"/>
      <c r="L2122" t="inlineStr"/>
      <c r="M2122" t="inlineStr">
        <is>
          <t>Pro</t>
        </is>
      </c>
      <c r="N2122" t="inlineStr">
        <is>
          <t>monthly</t>
        </is>
      </c>
      <c r="O2122" t="inlineStr">
        <is>
          <t>Pago</t>
        </is>
      </c>
      <c r="P2122" t="inlineStr">
        <is>
          <t>Sim</t>
        </is>
      </c>
      <c r="Q2122" t="inlineStr">
        <is>
          <t>Não</t>
        </is>
      </c>
      <c r="R2122" t="inlineStr">
        <is>
          <t>Não</t>
        </is>
      </c>
      <c r="S2122" t="inlineStr">
        <is>
          <t>16–40</t>
        </is>
      </c>
      <c r="T2122" t="inlineStr">
        <is>
          <t>Conta nova (≤ 30 dias)</t>
        </is>
      </c>
      <c r="U2122" t="inlineStr">
        <is>
          <t>HealthTech</t>
        </is>
      </c>
      <c r="V2122" t="inlineStr">
        <is>
          <t>US</t>
        </is>
      </c>
      <c r="W2122" t="inlineStr">
        <is>
          <t>partner</t>
        </is>
      </c>
    </row>
    <row r="2123">
      <c r="A2123" t="inlineStr">
        <is>
          <t>S-c2c321</t>
        </is>
      </c>
      <c r="B2123" t="inlineStr">
        <is>
          <t>A-684255</t>
        </is>
      </c>
      <c r="C2123" s="40" t="n">
        <v>45461</v>
      </c>
      <c r="D2123" s="40" t="n">
        <v>45513</v>
      </c>
      <c r="E2123" t="n">
        <v>52</v>
      </c>
      <c r="F2123" t="n">
        <v>0</v>
      </c>
      <c r="G2123" t="inlineStr">
        <is>
          <t>Até 2024-S1</t>
        </is>
      </c>
      <c r="H2123" t="inlineStr">
        <is>
          <t>Sim</t>
        </is>
      </c>
      <c r="I2123" t="n">
        <v>0</v>
      </c>
      <c r="J2123" s="41" t="n">
        <v>45505</v>
      </c>
      <c r="K2123" t="n">
        <v>9</v>
      </c>
      <c r="L2123" t="inlineStr">
        <is>
          <t>Não</t>
        </is>
      </c>
      <c r="M2123" t="inlineStr">
        <is>
          <t>Enterprise</t>
        </is>
      </c>
      <c r="N2123" t="inlineStr">
        <is>
          <t>monthly</t>
        </is>
      </c>
      <c r="O2123" t="inlineStr">
        <is>
          <t>Trial</t>
        </is>
      </c>
      <c r="P2123" t="inlineStr">
        <is>
          <t>Sim</t>
        </is>
      </c>
      <c r="Q2123" t="inlineStr">
        <is>
          <t>Sim</t>
        </is>
      </c>
      <c r="R2123" t="inlineStr">
        <is>
          <t>Não</t>
        </is>
      </c>
      <c r="S2123" t="inlineStr">
        <is>
          <t>6–15</t>
        </is>
      </c>
      <c r="T2123" t="inlineStr">
        <is>
          <t>31–90 dias</t>
        </is>
      </c>
      <c r="U2123" t="inlineStr">
        <is>
          <t>FinTech</t>
        </is>
      </c>
      <c r="V2123" t="inlineStr">
        <is>
          <t>US</t>
        </is>
      </c>
      <c r="W2123" t="inlineStr">
        <is>
          <t>ads</t>
        </is>
      </c>
    </row>
    <row r="2124">
      <c r="A2124" t="inlineStr">
        <is>
          <t>S-43af5a</t>
        </is>
      </c>
      <c r="B2124" t="inlineStr">
        <is>
          <t>A-f3ff05</t>
        </is>
      </c>
      <c r="C2124" s="40" t="n">
        <v>45622</v>
      </c>
      <c r="D2124" s="40" t="n"/>
      <c r="E2124" t="n">
        <v>35</v>
      </c>
      <c r="F2124" t="n">
        <v>196</v>
      </c>
      <c r="G2124" t="inlineStr">
        <is>
          <t>2024-S2</t>
        </is>
      </c>
      <c r="H2124" t="inlineStr">
        <is>
          <t>Sim</t>
        </is>
      </c>
      <c r="I2124" t="n">
        <v>0</v>
      </c>
      <c r="J2124" s="41" t="n"/>
      <c r="L2124" t="inlineStr"/>
      <c r="M2124" t="inlineStr">
        <is>
          <t>Pro</t>
        </is>
      </c>
      <c r="N2124" t="inlineStr">
        <is>
          <t>monthly</t>
        </is>
      </c>
      <c r="O2124" t="inlineStr">
        <is>
          <t>Pago</t>
        </is>
      </c>
      <c r="P2124" t="inlineStr">
        <is>
          <t>Sim</t>
        </is>
      </c>
      <c r="Q2124" t="inlineStr">
        <is>
          <t>Não</t>
        </is>
      </c>
      <c r="R2124" t="inlineStr">
        <is>
          <t>Não</t>
        </is>
      </c>
      <c r="S2124" t="inlineStr">
        <is>
          <t>1–5</t>
        </is>
      </c>
      <c r="T2124" t="inlineStr">
        <is>
          <t>91–180 dias</t>
        </is>
      </c>
      <c r="U2124" t="inlineStr">
        <is>
          <t>FinTech</t>
        </is>
      </c>
      <c r="V2124" t="inlineStr">
        <is>
          <t>IN</t>
        </is>
      </c>
      <c r="W2124" t="inlineStr">
        <is>
          <t>other</t>
        </is>
      </c>
    </row>
    <row r="2125">
      <c r="A2125" t="inlineStr">
        <is>
          <t>S-39539d</t>
        </is>
      </c>
      <c r="B2125" t="inlineStr">
        <is>
          <t>A-2bc93d</t>
        </is>
      </c>
      <c r="C2125" s="40" t="n">
        <v>45126</v>
      </c>
      <c r="D2125" s="40" t="n"/>
      <c r="E2125" t="n">
        <v>531</v>
      </c>
      <c r="F2125" t="n">
        <v>2786</v>
      </c>
      <c r="G2125" t="inlineStr">
        <is>
          <t>Até 2024-S1</t>
        </is>
      </c>
      <c r="H2125" t="inlineStr">
        <is>
          <t>Sim</t>
        </is>
      </c>
      <c r="I2125" t="n">
        <v>0</v>
      </c>
      <c r="J2125" s="41" t="n"/>
      <c r="L2125" t="inlineStr"/>
      <c r="M2125" t="inlineStr">
        <is>
          <t>Enterprise</t>
        </is>
      </c>
      <c r="N2125" t="inlineStr">
        <is>
          <t>annual</t>
        </is>
      </c>
      <c r="O2125" t="inlineStr">
        <is>
          <t>Pago</t>
        </is>
      </c>
      <c r="P2125" t="inlineStr">
        <is>
          <t>Sim</t>
        </is>
      </c>
      <c r="Q2125" t="inlineStr">
        <is>
          <t>Não</t>
        </is>
      </c>
      <c r="R2125" t="inlineStr">
        <is>
          <t>Não</t>
        </is>
      </c>
      <c r="S2125" t="inlineStr">
        <is>
          <t>6–15</t>
        </is>
      </c>
      <c r="T2125" t="inlineStr">
        <is>
          <t>91–180 dias</t>
        </is>
      </c>
      <c r="U2125" t="inlineStr">
        <is>
          <t>HealthTech</t>
        </is>
      </c>
      <c r="V2125" t="inlineStr">
        <is>
          <t>US</t>
        </is>
      </c>
      <c r="W2125" t="inlineStr">
        <is>
          <t>event</t>
        </is>
      </c>
    </row>
    <row r="2126">
      <c r="A2126" t="inlineStr">
        <is>
          <t>S-aa0c6b</t>
        </is>
      </c>
      <c r="B2126" t="inlineStr">
        <is>
          <t>A-702032</t>
        </is>
      </c>
      <c r="C2126" s="40" t="n">
        <v>45480</v>
      </c>
      <c r="D2126" s="40" t="n">
        <v>45588</v>
      </c>
      <c r="E2126" t="n">
        <v>108</v>
      </c>
      <c r="F2126" t="n">
        <v>0</v>
      </c>
      <c r="G2126" t="inlineStr">
        <is>
          <t>2024-S2</t>
        </is>
      </c>
      <c r="H2126" t="inlineStr">
        <is>
          <t>Sim</t>
        </is>
      </c>
      <c r="I2126" t="n">
        <v>0</v>
      </c>
      <c r="J2126" s="41" t="n">
        <v>45566</v>
      </c>
      <c r="K2126" t="n">
        <v>23</v>
      </c>
      <c r="L2126" t="inlineStr">
        <is>
          <t>Não</t>
        </is>
      </c>
      <c r="M2126" t="inlineStr">
        <is>
          <t>Basic</t>
        </is>
      </c>
      <c r="N2126" t="inlineStr">
        <is>
          <t>monthly</t>
        </is>
      </c>
      <c r="O2126" t="inlineStr">
        <is>
          <t>Trial</t>
        </is>
      </c>
      <c r="P2126" t="inlineStr">
        <is>
          <t>Não</t>
        </is>
      </c>
      <c r="Q2126" t="inlineStr">
        <is>
          <t>Não</t>
        </is>
      </c>
      <c r="R2126" t="inlineStr">
        <is>
          <t>Não</t>
        </is>
      </c>
      <c r="S2126" t="inlineStr">
        <is>
          <t>16–40</t>
        </is>
      </c>
      <c r="T2126" t="inlineStr">
        <is>
          <t>181–365 dias</t>
        </is>
      </c>
      <c r="U2126" t="inlineStr">
        <is>
          <t>HealthTech</t>
        </is>
      </c>
      <c r="V2126" t="inlineStr">
        <is>
          <t>US</t>
        </is>
      </c>
      <c r="W2126" t="inlineStr">
        <is>
          <t>ads</t>
        </is>
      </c>
    </row>
    <row r="2127">
      <c r="A2127" t="inlineStr">
        <is>
          <t>S-a01486</t>
        </is>
      </c>
      <c r="B2127" t="inlineStr">
        <is>
          <t>A-52dd88</t>
        </is>
      </c>
      <c r="C2127" s="40" t="n">
        <v>45285</v>
      </c>
      <c r="D2127" s="40" t="n"/>
      <c r="E2127" t="n">
        <v>372</v>
      </c>
      <c r="F2127" t="n">
        <v>437</v>
      </c>
      <c r="G2127" t="inlineStr">
        <is>
          <t>Até 2024-S1</t>
        </is>
      </c>
      <c r="H2127" t="inlineStr">
        <is>
          <t>Sim</t>
        </is>
      </c>
      <c r="I2127" t="n">
        <v>0</v>
      </c>
      <c r="J2127" s="41" t="n"/>
      <c r="L2127" t="inlineStr"/>
      <c r="M2127" t="inlineStr">
        <is>
          <t>Basic</t>
        </is>
      </c>
      <c r="N2127" t="inlineStr">
        <is>
          <t>annual</t>
        </is>
      </c>
      <c r="O2127" t="inlineStr">
        <is>
          <t>Pago</t>
        </is>
      </c>
      <c r="P2127" t="inlineStr">
        <is>
          <t>Não</t>
        </is>
      </c>
      <c r="Q2127" t="inlineStr">
        <is>
          <t>Não</t>
        </is>
      </c>
      <c r="R2127" t="inlineStr">
        <is>
          <t>Não</t>
        </is>
      </c>
      <c r="S2127" t="inlineStr">
        <is>
          <t>16–40</t>
        </is>
      </c>
      <c r="T2127" t="inlineStr">
        <is>
          <t>181–365 dias</t>
        </is>
      </c>
      <c r="U2127" t="inlineStr">
        <is>
          <t>Cybersecurity</t>
        </is>
      </c>
      <c r="V2127" t="inlineStr">
        <is>
          <t>US</t>
        </is>
      </c>
      <c r="W2127" t="inlineStr">
        <is>
          <t>ads</t>
        </is>
      </c>
    </row>
    <row r="2128">
      <c r="A2128" t="inlineStr">
        <is>
          <t>S-951053</t>
        </is>
      </c>
      <c r="B2128" t="inlineStr">
        <is>
          <t>A-4814a3</t>
        </is>
      </c>
      <c r="C2128" s="40" t="n">
        <v>45620</v>
      </c>
      <c r="D2128" s="40" t="n"/>
      <c r="E2128" t="n">
        <v>37</v>
      </c>
      <c r="F2128" t="n">
        <v>4263</v>
      </c>
      <c r="G2128" t="inlineStr">
        <is>
          <t>2024-S2</t>
        </is>
      </c>
      <c r="H2128" t="inlineStr">
        <is>
          <t>Sim</t>
        </is>
      </c>
      <c r="I2128" t="n">
        <v>0</v>
      </c>
      <c r="J2128" s="41" t="n"/>
      <c r="L2128" t="inlineStr"/>
      <c r="M2128" t="inlineStr">
        <is>
          <t>Pro</t>
        </is>
      </c>
      <c r="N2128" t="inlineStr">
        <is>
          <t>monthly</t>
        </is>
      </c>
      <c r="O2128" t="inlineStr">
        <is>
          <t>Pago</t>
        </is>
      </c>
      <c r="P2128" t="inlineStr">
        <is>
          <t>Não</t>
        </is>
      </c>
      <c r="Q2128" t="inlineStr">
        <is>
          <t>Sim</t>
        </is>
      </c>
      <c r="R2128" t="inlineStr">
        <is>
          <t>Não</t>
        </is>
      </c>
      <c r="S2128" t="inlineStr">
        <is>
          <t>41+</t>
        </is>
      </c>
      <c r="T2128" t="inlineStr">
        <is>
          <t>31–90 dias</t>
        </is>
      </c>
      <c r="U2128" t="inlineStr">
        <is>
          <t>Cybersecurity</t>
        </is>
      </c>
      <c r="V2128" t="inlineStr">
        <is>
          <t>IN</t>
        </is>
      </c>
      <c r="W2128" t="inlineStr">
        <is>
          <t>event</t>
        </is>
      </c>
    </row>
    <row r="2129">
      <c r="A2129" t="inlineStr">
        <is>
          <t>S-b5e9e7</t>
        </is>
      </c>
      <c r="B2129" t="inlineStr">
        <is>
          <t>A-e7a1e2</t>
        </is>
      </c>
      <c r="C2129" s="40" t="n">
        <v>45591</v>
      </c>
      <c r="D2129" s="40" t="n"/>
      <c r="E2129" t="n">
        <v>66</v>
      </c>
      <c r="F2129" t="n">
        <v>2388</v>
      </c>
      <c r="G2129" t="inlineStr">
        <is>
          <t>2024-S2</t>
        </is>
      </c>
      <c r="H2129" t="inlineStr">
        <is>
          <t>Sim</t>
        </is>
      </c>
      <c r="I2129" t="n">
        <v>0</v>
      </c>
      <c r="J2129" s="41" t="n"/>
      <c r="L2129" t="inlineStr"/>
      <c r="M2129" t="inlineStr">
        <is>
          <t>Enterprise</t>
        </is>
      </c>
      <c r="N2129" t="inlineStr">
        <is>
          <t>annual</t>
        </is>
      </c>
      <c r="O2129" t="inlineStr">
        <is>
          <t>Pago</t>
        </is>
      </c>
      <c r="P2129" t="inlineStr">
        <is>
          <t>Sim</t>
        </is>
      </c>
      <c r="Q2129" t="inlineStr">
        <is>
          <t>Não</t>
        </is>
      </c>
      <c r="R2129" t="inlineStr">
        <is>
          <t>Não</t>
        </is>
      </c>
      <c r="S2129" t="inlineStr">
        <is>
          <t>6–15</t>
        </is>
      </c>
      <c r="T2129" t="inlineStr">
        <is>
          <t>91–180 dias</t>
        </is>
      </c>
      <c r="U2129" t="inlineStr">
        <is>
          <t>Cybersecurity</t>
        </is>
      </c>
      <c r="V2129" t="inlineStr">
        <is>
          <t>US</t>
        </is>
      </c>
      <c r="W2129" t="inlineStr">
        <is>
          <t>event</t>
        </is>
      </c>
    </row>
    <row r="2130">
      <c r="A2130" t="inlineStr">
        <is>
          <t>S-246942</t>
        </is>
      </c>
      <c r="B2130" t="inlineStr">
        <is>
          <t>A-0b0d6d</t>
        </is>
      </c>
      <c r="C2130" s="40" t="n">
        <v>45657</v>
      </c>
      <c r="D2130" s="40" t="n"/>
      <c r="E2130" t="n">
        <v>0</v>
      </c>
      <c r="F2130" t="n">
        <v>8955</v>
      </c>
      <c r="G2130" t="inlineStr">
        <is>
          <t>2024-S2</t>
        </is>
      </c>
      <c r="H2130" t="inlineStr">
        <is>
          <t>Não</t>
        </is>
      </c>
      <c r="I2130" t="n">
        <v>0</v>
      </c>
      <c r="J2130" s="41" t="n"/>
      <c r="L2130" t="inlineStr"/>
      <c r="M2130" t="inlineStr">
        <is>
          <t>Enterprise</t>
        </is>
      </c>
      <c r="N2130" t="inlineStr">
        <is>
          <t>monthly</t>
        </is>
      </c>
      <c r="O2130" t="inlineStr">
        <is>
          <t>Pago</t>
        </is>
      </c>
      <c r="P2130" t="inlineStr">
        <is>
          <t>Sim</t>
        </is>
      </c>
      <c r="Q2130" t="inlineStr">
        <is>
          <t>Não</t>
        </is>
      </c>
      <c r="R2130" t="inlineStr">
        <is>
          <t>Não</t>
        </is>
      </c>
      <c r="S2130" t="inlineStr">
        <is>
          <t>41+</t>
        </is>
      </c>
      <c r="T2130" t="inlineStr">
        <is>
          <t>Conta nova (≤ 30 dias)</t>
        </is>
      </c>
      <c r="U2130" t="inlineStr">
        <is>
          <t>DevTools</t>
        </is>
      </c>
      <c r="V2130" t="inlineStr">
        <is>
          <t>US</t>
        </is>
      </c>
      <c r="W2130" t="inlineStr">
        <is>
          <t>organic</t>
        </is>
      </c>
    </row>
    <row r="2131">
      <c r="A2131" t="inlineStr">
        <is>
          <t>S-1d7003</t>
        </is>
      </c>
      <c r="B2131" t="inlineStr">
        <is>
          <t>A-a33200</t>
        </is>
      </c>
      <c r="C2131" s="40" t="n">
        <v>45562</v>
      </c>
      <c r="D2131" s="40" t="n"/>
      <c r="E2131" t="n">
        <v>95</v>
      </c>
      <c r="F2131" t="n">
        <v>5771</v>
      </c>
      <c r="G2131" t="inlineStr">
        <is>
          <t>2024-S2</t>
        </is>
      </c>
      <c r="H2131" t="inlineStr">
        <is>
          <t>Sim</t>
        </is>
      </c>
      <c r="I2131" t="n">
        <v>0</v>
      </c>
      <c r="J2131" s="41" t="n"/>
      <c r="L2131" t="inlineStr"/>
      <c r="M2131" t="inlineStr">
        <is>
          <t>Enterprise</t>
        </is>
      </c>
      <c r="N2131" t="inlineStr">
        <is>
          <t>monthly</t>
        </is>
      </c>
      <c r="O2131" t="inlineStr">
        <is>
          <t>Pago</t>
        </is>
      </c>
      <c r="P2131" t="inlineStr">
        <is>
          <t>Sim</t>
        </is>
      </c>
      <c r="Q2131" t="inlineStr">
        <is>
          <t>Não</t>
        </is>
      </c>
      <c r="R2131" t="inlineStr">
        <is>
          <t>Não</t>
        </is>
      </c>
      <c r="S2131" t="inlineStr">
        <is>
          <t>16–40</t>
        </is>
      </c>
      <c r="T2131" t="inlineStr">
        <is>
          <t>Conta nova (≤ 30 dias)</t>
        </is>
      </c>
      <c r="U2131" t="inlineStr">
        <is>
          <t>HealthTech</t>
        </is>
      </c>
      <c r="V2131" t="inlineStr">
        <is>
          <t>US</t>
        </is>
      </c>
      <c r="W2131" t="inlineStr">
        <is>
          <t>partner</t>
        </is>
      </c>
    </row>
    <row r="2132">
      <c r="A2132" t="inlineStr">
        <is>
          <t>S-3e24ed</t>
        </is>
      </c>
      <c r="B2132" t="inlineStr">
        <is>
          <t>A-e2cd1b</t>
        </is>
      </c>
      <c r="C2132" s="40" t="n">
        <v>45344</v>
      </c>
      <c r="D2132" s="40" t="n"/>
      <c r="E2132" t="n">
        <v>313</v>
      </c>
      <c r="F2132" t="n">
        <v>836</v>
      </c>
      <c r="G2132" t="inlineStr">
        <is>
          <t>Até 2024-S1</t>
        </is>
      </c>
      <c r="H2132" t="inlineStr">
        <is>
          <t>Sim</t>
        </is>
      </c>
      <c r="I2132" t="n">
        <v>0</v>
      </c>
      <c r="J2132" s="41" t="n"/>
      <c r="L2132" t="inlineStr"/>
      <c r="M2132" t="inlineStr">
        <is>
          <t>Basic</t>
        </is>
      </c>
      <c r="N2132" t="inlineStr">
        <is>
          <t>monthly</t>
        </is>
      </c>
      <c r="O2132" t="inlineStr">
        <is>
          <t>Pago</t>
        </is>
      </c>
      <c r="P2132" t="inlineStr">
        <is>
          <t>Sim</t>
        </is>
      </c>
      <c r="Q2132" t="inlineStr">
        <is>
          <t>Não</t>
        </is>
      </c>
      <c r="R2132" t="inlineStr">
        <is>
          <t>Não</t>
        </is>
      </c>
      <c r="S2132" t="inlineStr">
        <is>
          <t>41+</t>
        </is>
      </c>
      <c r="T2132" t="inlineStr">
        <is>
          <t>Conta nova (≤ 30 dias)</t>
        </is>
      </c>
      <c r="U2132" t="inlineStr">
        <is>
          <t>DevTools</t>
        </is>
      </c>
      <c r="V2132" t="inlineStr">
        <is>
          <t>US</t>
        </is>
      </c>
      <c r="W2132" t="inlineStr">
        <is>
          <t>other</t>
        </is>
      </c>
    </row>
    <row r="2133">
      <c r="A2133" t="inlineStr">
        <is>
          <t>S-4bfab2</t>
        </is>
      </c>
      <c r="B2133" t="inlineStr">
        <is>
          <t>A-544d0a</t>
        </is>
      </c>
      <c r="C2133" s="40" t="n">
        <v>45633</v>
      </c>
      <c r="D2133" s="40" t="n"/>
      <c r="E2133" t="n">
        <v>24</v>
      </c>
      <c r="F2133" t="n">
        <v>38</v>
      </c>
      <c r="G2133" t="inlineStr">
        <is>
          <t>2024-S2</t>
        </is>
      </c>
      <c r="H2133" t="inlineStr">
        <is>
          <t>Não</t>
        </is>
      </c>
      <c r="I2133" t="n">
        <v>0</v>
      </c>
      <c r="J2133" s="41" t="n"/>
      <c r="L2133" t="inlineStr"/>
      <c r="M2133" t="inlineStr">
        <is>
          <t>Basic</t>
        </is>
      </c>
      <c r="N2133" t="inlineStr">
        <is>
          <t>monthly</t>
        </is>
      </c>
      <c r="O2133" t="inlineStr">
        <is>
          <t>Pago</t>
        </is>
      </c>
      <c r="P2133" t="inlineStr">
        <is>
          <t>Sim</t>
        </is>
      </c>
      <c r="Q2133" t="inlineStr">
        <is>
          <t>Não</t>
        </is>
      </c>
      <c r="R2133" t="inlineStr">
        <is>
          <t>Não</t>
        </is>
      </c>
      <c r="S2133" t="inlineStr">
        <is>
          <t>1–5</t>
        </is>
      </c>
      <c r="T2133" t="inlineStr">
        <is>
          <t>181–365 dias</t>
        </is>
      </c>
      <c r="U2133" t="inlineStr">
        <is>
          <t>DevTools</t>
        </is>
      </c>
      <c r="V2133" t="inlineStr">
        <is>
          <t>US</t>
        </is>
      </c>
      <c r="W2133" t="inlineStr">
        <is>
          <t>organic</t>
        </is>
      </c>
    </row>
    <row r="2134">
      <c r="A2134" t="inlineStr">
        <is>
          <t>S-003fc0</t>
        </is>
      </c>
      <c r="B2134" t="inlineStr">
        <is>
          <t>A-65c341</t>
        </is>
      </c>
      <c r="C2134" s="40" t="n">
        <v>45568</v>
      </c>
      <c r="D2134" s="40" t="n"/>
      <c r="E2134" t="n">
        <v>89</v>
      </c>
      <c r="F2134" t="n">
        <v>0</v>
      </c>
      <c r="G2134" t="inlineStr">
        <is>
          <t>2024-S2</t>
        </is>
      </c>
      <c r="H2134" t="inlineStr">
        <is>
          <t>Sim</t>
        </is>
      </c>
      <c r="I2134" t="n">
        <v>0</v>
      </c>
      <c r="J2134" s="41" t="n"/>
      <c r="L2134" t="inlineStr"/>
      <c r="M2134" t="inlineStr">
        <is>
          <t>Basic</t>
        </is>
      </c>
      <c r="N2134" t="inlineStr">
        <is>
          <t>annual</t>
        </is>
      </c>
      <c r="O2134" t="inlineStr">
        <is>
          <t>Trial</t>
        </is>
      </c>
      <c r="P2134" t="inlineStr">
        <is>
          <t>Sim</t>
        </is>
      </c>
      <c r="Q2134" t="inlineStr">
        <is>
          <t>Não</t>
        </is>
      </c>
      <c r="R2134" t="inlineStr">
        <is>
          <t>Não</t>
        </is>
      </c>
      <c r="S2134" t="inlineStr">
        <is>
          <t>6–15</t>
        </is>
      </c>
      <c r="T2134" t="inlineStr">
        <is>
          <t>181–365 dias</t>
        </is>
      </c>
      <c r="U2134" t="inlineStr">
        <is>
          <t>FinTech</t>
        </is>
      </c>
      <c r="V2134" t="inlineStr">
        <is>
          <t>US</t>
        </is>
      </c>
      <c r="W2134" t="inlineStr">
        <is>
          <t>ads</t>
        </is>
      </c>
    </row>
    <row r="2135">
      <c r="A2135" t="inlineStr">
        <is>
          <t>S-b7f657</t>
        </is>
      </c>
      <c r="B2135" t="inlineStr">
        <is>
          <t>A-019782</t>
        </is>
      </c>
      <c r="C2135" s="40" t="n">
        <v>45166</v>
      </c>
      <c r="D2135" s="40" t="n"/>
      <c r="E2135" t="n">
        <v>491</v>
      </c>
      <c r="F2135" t="n">
        <v>2587</v>
      </c>
      <c r="G2135" t="inlineStr">
        <is>
          <t>Até 2024-S1</t>
        </is>
      </c>
      <c r="H2135" t="inlineStr">
        <is>
          <t>Sim</t>
        </is>
      </c>
      <c r="I2135" t="n">
        <v>0</v>
      </c>
      <c r="J2135" s="41" t="n"/>
      <c r="L2135" t="inlineStr"/>
      <c r="M2135" t="inlineStr">
        <is>
          <t>Enterprise</t>
        </is>
      </c>
      <c r="N2135" t="inlineStr">
        <is>
          <t>annual</t>
        </is>
      </c>
      <c r="O2135" t="inlineStr">
        <is>
          <t>Pago</t>
        </is>
      </c>
      <c r="P2135" t="inlineStr">
        <is>
          <t>Sim</t>
        </is>
      </c>
      <c r="Q2135" t="inlineStr">
        <is>
          <t>Não</t>
        </is>
      </c>
      <c r="R2135" t="inlineStr">
        <is>
          <t>Não</t>
        </is>
      </c>
      <c r="S2135" t="inlineStr">
        <is>
          <t>6–15</t>
        </is>
      </c>
      <c r="T2135" t="inlineStr">
        <is>
          <t>91–180 dias</t>
        </is>
      </c>
      <c r="U2135" t="inlineStr">
        <is>
          <t>DevTools</t>
        </is>
      </c>
      <c r="V2135" t="inlineStr">
        <is>
          <t>FR</t>
        </is>
      </c>
      <c r="W2135" t="inlineStr">
        <is>
          <t>event</t>
        </is>
      </c>
    </row>
    <row r="2136">
      <c r="A2136" t="inlineStr">
        <is>
          <t>S-3d6100</t>
        </is>
      </c>
      <c r="B2136" t="inlineStr">
        <is>
          <t>A-854864</t>
        </is>
      </c>
      <c r="C2136" s="40" t="n">
        <v>45650</v>
      </c>
      <c r="D2136" s="40" t="n"/>
      <c r="E2136" t="n">
        <v>7</v>
      </c>
      <c r="F2136" t="n">
        <v>980</v>
      </c>
      <c r="G2136" t="inlineStr">
        <is>
          <t>2024-S2</t>
        </is>
      </c>
      <c r="H2136" t="inlineStr">
        <is>
          <t>Não</t>
        </is>
      </c>
      <c r="I2136" t="n">
        <v>0</v>
      </c>
      <c r="J2136" s="41" t="n"/>
      <c r="L2136" t="inlineStr"/>
      <c r="M2136" t="inlineStr">
        <is>
          <t>Pro</t>
        </is>
      </c>
      <c r="N2136" t="inlineStr">
        <is>
          <t>annual</t>
        </is>
      </c>
      <c r="O2136" t="inlineStr">
        <is>
          <t>Pago</t>
        </is>
      </c>
      <c r="P2136" t="inlineStr">
        <is>
          <t>Sim</t>
        </is>
      </c>
      <c r="Q2136" t="inlineStr">
        <is>
          <t>Não</t>
        </is>
      </c>
      <c r="R2136" t="inlineStr">
        <is>
          <t>Não</t>
        </is>
      </c>
      <c r="S2136" t="inlineStr">
        <is>
          <t>16–40</t>
        </is>
      </c>
      <c r="T2136" t="inlineStr">
        <is>
          <t>Conta nova (≤ 30 dias)</t>
        </is>
      </c>
      <c r="U2136" t="inlineStr">
        <is>
          <t>FinTech</t>
        </is>
      </c>
      <c r="V2136" t="inlineStr">
        <is>
          <t>IN</t>
        </is>
      </c>
      <c r="W2136" t="inlineStr">
        <is>
          <t>event</t>
        </is>
      </c>
    </row>
    <row r="2137">
      <c r="A2137" t="inlineStr">
        <is>
          <t>S-5818be</t>
        </is>
      </c>
      <c r="B2137" t="inlineStr">
        <is>
          <t>A-692f18</t>
        </is>
      </c>
      <c r="C2137" s="40" t="n">
        <v>45462</v>
      </c>
      <c r="D2137" s="40" t="n"/>
      <c r="E2137" t="n">
        <v>195</v>
      </c>
      <c r="F2137" t="n">
        <v>245</v>
      </c>
      <c r="G2137" t="inlineStr">
        <is>
          <t>Até 2024-S1</t>
        </is>
      </c>
      <c r="H2137" t="inlineStr">
        <is>
          <t>Sim</t>
        </is>
      </c>
      <c r="I2137" t="n">
        <v>0</v>
      </c>
      <c r="J2137" s="41" t="n"/>
      <c r="L2137" t="inlineStr"/>
      <c r="M2137" t="inlineStr">
        <is>
          <t>Pro</t>
        </is>
      </c>
      <c r="N2137" t="inlineStr">
        <is>
          <t>annual</t>
        </is>
      </c>
      <c r="O2137" t="inlineStr">
        <is>
          <t>Pago</t>
        </is>
      </c>
      <c r="P2137" t="inlineStr">
        <is>
          <t>Sim</t>
        </is>
      </c>
      <c r="Q2137" t="inlineStr">
        <is>
          <t>Não</t>
        </is>
      </c>
      <c r="R2137" t="inlineStr">
        <is>
          <t>Não</t>
        </is>
      </c>
      <c r="S2137" t="inlineStr">
        <is>
          <t>1–5</t>
        </is>
      </c>
      <c r="T2137" t="inlineStr">
        <is>
          <t>31–90 dias</t>
        </is>
      </c>
      <c r="U2137" t="inlineStr">
        <is>
          <t>EdTech</t>
        </is>
      </c>
      <c r="V2137" t="inlineStr">
        <is>
          <t>US</t>
        </is>
      </c>
      <c r="W2137" t="inlineStr">
        <is>
          <t>other</t>
        </is>
      </c>
    </row>
    <row r="2138">
      <c r="A2138" t="inlineStr">
        <is>
          <t>S-125201</t>
        </is>
      </c>
      <c r="B2138" t="inlineStr">
        <is>
          <t>A-7f8241</t>
        </is>
      </c>
      <c r="C2138" s="40" t="n">
        <v>45259</v>
      </c>
      <c r="D2138" s="40" t="n"/>
      <c r="E2138" t="n">
        <v>398</v>
      </c>
      <c r="F2138" t="n">
        <v>0</v>
      </c>
      <c r="G2138" t="inlineStr">
        <is>
          <t>Até 2024-S1</t>
        </is>
      </c>
      <c r="H2138" t="inlineStr">
        <is>
          <t>Sim</t>
        </is>
      </c>
      <c r="I2138" t="n">
        <v>0</v>
      </c>
      <c r="J2138" s="41" t="n"/>
      <c r="L2138" t="inlineStr"/>
      <c r="M2138" t="inlineStr">
        <is>
          <t>Enterprise</t>
        </is>
      </c>
      <c r="N2138" t="inlineStr">
        <is>
          <t>annual</t>
        </is>
      </c>
      <c r="O2138" t="inlineStr">
        <is>
          <t>Trial</t>
        </is>
      </c>
      <c r="P2138" t="inlineStr">
        <is>
          <t>Sim</t>
        </is>
      </c>
      <c r="Q2138" t="inlineStr">
        <is>
          <t>Sim</t>
        </is>
      </c>
      <c r="R2138" t="inlineStr">
        <is>
          <t>Não</t>
        </is>
      </c>
      <c r="S2138" t="inlineStr">
        <is>
          <t>16–40</t>
        </is>
      </c>
      <c r="T2138" t="inlineStr">
        <is>
          <t>181–365 dias</t>
        </is>
      </c>
      <c r="U2138" t="inlineStr">
        <is>
          <t>EdTech</t>
        </is>
      </c>
      <c r="V2138" t="inlineStr">
        <is>
          <t>US</t>
        </is>
      </c>
      <c r="W2138" t="inlineStr">
        <is>
          <t>organic</t>
        </is>
      </c>
    </row>
    <row r="2139">
      <c r="A2139" t="inlineStr">
        <is>
          <t>S-987539</t>
        </is>
      </c>
      <c r="B2139" t="inlineStr">
        <is>
          <t>A-9c18c4</t>
        </is>
      </c>
      <c r="C2139" s="40" t="n">
        <v>45280</v>
      </c>
      <c r="D2139" s="40" t="n"/>
      <c r="E2139" t="n">
        <v>377</v>
      </c>
      <c r="F2139" t="n">
        <v>3781</v>
      </c>
      <c r="G2139" t="inlineStr">
        <is>
          <t>Até 2024-S1</t>
        </is>
      </c>
      <c r="H2139" t="inlineStr">
        <is>
          <t>Sim</t>
        </is>
      </c>
      <c r="I2139" t="n">
        <v>0</v>
      </c>
      <c r="J2139" s="41" t="n"/>
      <c r="L2139" t="inlineStr"/>
      <c r="M2139" t="inlineStr">
        <is>
          <t>Enterprise</t>
        </is>
      </c>
      <c r="N2139" t="inlineStr">
        <is>
          <t>monthly</t>
        </is>
      </c>
      <c r="O2139" t="inlineStr">
        <is>
          <t>Pago</t>
        </is>
      </c>
      <c r="P2139" t="inlineStr">
        <is>
          <t>Sim</t>
        </is>
      </c>
      <c r="Q2139" t="inlineStr">
        <is>
          <t>Não</t>
        </is>
      </c>
      <c r="R2139" t="inlineStr">
        <is>
          <t>Não</t>
        </is>
      </c>
      <c r="S2139" t="inlineStr">
        <is>
          <t>16–40</t>
        </is>
      </c>
      <c r="T2139" t="inlineStr">
        <is>
          <t>91–180 dias</t>
        </is>
      </c>
      <c r="U2139" t="inlineStr">
        <is>
          <t>HealthTech</t>
        </is>
      </c>
      <c r="V2139" t="inlineStr">
        <is>
          <t>US</t>
        </is>
      </c>
      <c r="W2139" t="inlineStr">
        <is>
          <t>ads</t>
        </is>
      </c>
    </row>
    <row r="2140">
      <c r="A2140" t="inlineStr">
        <is>
          <t>S-127844</t>
        </is>
      </c>
      <c r="B2140" t="inlineStr">
        <is>
          <t>A-f446b6</t>
        </is>
      </c>
      <c r="C2140" s="40" t="n">
        <v>45333</v>
      </c>
      <c r="D2140" s="40" t="n"/>
      <c r="E2140" t="n">
        <v>324</v>
      </c>
      <c r="F2140" t="n">
        <v>1393</v>
      </c>
      <c r="G2140" t="inlineStr">
        <is>
          <t>Até 2024-S1</t>
        </is>
      </c>
      <c r="H2140" t="inlineStr">
        <is>
          <t>Sim</t>
        </is>
      </c>
      <c r="I2140" t="n">
        <v>0</v>
      </c>
      <c r="J2140" s="41" t="n"/>
      <c r="L2140" t="inlineStr"/>
      <c r="M2140" t="inlineStr">
        <is>
          <t>Enterprise</t>
        </is>
      </c>
      <c r="N2140" t="inlineStr">
        <is>
          <t>monthly</t>
        </is>
      </c>
      <c r="O2140" t="inlineStr">
        <is>
          <t>Pago</t>
        </is>
      </c>
      <c r="P2140" t="inlineStr">
        <is>
          <t>Sim</t>
        </is>
      </c>
      <c r="Q2140" t="inlineStr">
        <is>
          <t>Não</t>
        </is>
      </c>
      <c r="R2140" t="inlineStr">
        <is>
          <t>Não</t>
        </is>
      </c>
      <c r="S2140" t="inlineStr">
        <is>
          <t>6–15</t>
        </is>
      </c>
      <c r="T2140" t="inlineStr">
        <is>
          <t>181–365 dias</t>
        </is>
      </c>
      <c r="U2140" t="inlineStr">
        <is>
          <t>DevTools</t>
        </is>
      </c>
      <c r="V2140" t="inlineStr">
        <is>
          <t>DE</t>
        </is>
      </c>
      <c r="W2140" t="inlineStr">
        <is>
          <t>ads</t>
        </is>
      </c>
    </row>
    <row r="2141">
      <c r="A2141" t="inlineStr">
        <is>
          <t>S-bc5755</t>
        </is>
      </c>
      <c r="B2141" t="inlineStr">
        <is>
          <t>A-ffdfd5</t>
        </is>
      </c>
      <c r="C2141" s="40" t="n">
        <v>45585</v>
      </c>
      <c r="D2141" s="40" t="n"/>
      <c r="E2141" t="n">
        <v>72</v>
      </c>
      <c r="F2141" t="n">
        <v>1393</v>
      </c>
      <c r="G2141" t="inlineStr">
        <is>
          <t>2024-S2</t>
        </is>
      </c>
      <c r="H2141" t="inlineStr">
        <is>
          <t>Sim</t>
        </is>
      </c>
      <c r="I2141" t="n">
        <v>0</v>
      </c>
      <c r="J2141" s="41" t="n"/>
      <c r="L2141" t="inlineStr"/>
      <c r="M2141" t="inlineStr">
        <is>
          <t>Enterprise</t>
        </is>
      </c>
      <c r="N2141" t="inlineStr">
        <is>
          <t>monthly</t>
        </is>
      </c>
      <c r="O2141" t="inlineStr">
        <is>
          <t>Pago</t>
        </is>
      </c>
      <c r="P2141" t="inlineStr">
        <is>
          <t>Sim</t>
        </is>
      </c>
      <c r="Q2141" t="inlineStr">
        <is>
          <t>Não</t>
        </is>
      </c>
      <c r="R2141" t="inlineStr">
        <is>
          <t>Não</t>
        </is>
      </c>
      <c r="S2141" t="inlineStr">
        <is>
          <t>6–15</t>
        </is>
      </c>
      <c r="T2141" t="inlineStr">
        <is>
          <t>181–365 dias</t>
        </is>
      </c>
      <c r="U2141" t="inlineStr">
        <is>
          <t>EdTech</t>
        </is>
      </c>
      <c r="V2141" t="inlineStr">
        <is>
          <t>US</t>
        </is>
      </c>
      <c r="W2141" t="inlineStr">
        <is>
          <t>organic</t>
        </is>
      </c>
    </row>
    <row r="2142">
      <c r="A2142" t="inlineStr">
        <is>
          <t>S-882f1d</t>
        </is>
      </c>
      <c r="B2142" t="inlineStr">
        <is>
          <t>A-249769</t>
        </is>
      </c>
      <c r="C2142" s="40" t="n">
        <v>45617</v>
      </c>
      <c r="D2142" s="40" t="n"/>
      <c r="E2142" t="n">
        <v>40</v>
      </c>
      <c r="F2142" t="n">
        <v>133</v>
      </c>
      <c r="G2142" t="inlineStr">
        <is>
          <t>2024-S2</t>
        </is>
      </c>
      <c r="H2142" t="inlineStr">
        <is>
          <t>Sim</t>
        </is>
      </c>
      <c r="I2142" t="n">
        <v>0</v>
      </c>
      <c r="J2142" s="41" t="n"/>
      <c r="L2142" t="inlineStr"/>
      <c r="M2142" t="inlineStr">
        <is>
          <t>Basic</t>
        </is>
      </c>
      <c r="N2142" t="inlineStr">
        <is>
          <t>annual</t>
        </is>
      </c>
      <c r="O2142" t="inlineStr">
        <is>
          <t>Pago</t>
        </is>
      </c>
      <c r="P2142" t="inlineStr">
        <is>
          <t>Sim</t>
        </is>
      </c>
      <c r="Q2142" t="inlineStr">
        <is>
          <t>Não</t>
        </is>
      </c>
      <c r="R2142" t="inlineStr">
        <is>
          <t>Não</t>
        </is>
      </c>
      <c r="S2142" t="inlineStr">
        <is>
          <t>6–15</t>
        </is>
      </c>
      <c r="T2142" t="inlineStr">
        <is>
          <t>181–365 dias</t>
        </is>
      </c>
      <c r="U2142" t="inlineStr">
        <is>
          <t>Cybersecurity</t>
        </is>
      </c>
      <c r="V2142" t="inlineStr">
        <is>
          <t>US</t>
        </is>
      </c>
      <c r="W2142" t="inlineStr">
        <is>
          <t>event</t>
        </is>
      </c>
    </row>
    <row r="2143">
      <c r="A2143" t="inlineStr">
        <is>
          <t>S-0ec442</t>
        </is>
      </c>
      <c r="B2143" t="inlineStr">
        <is>
          <t>A-d4e0d4</t>
        </is>
      </c>
      <c r="C2143" s="40" t="n">
        <v>45638</v>
      </c>
      <c r="D2143" s="40" t="n"/>
      <c r="E2143" t="n">
        <v>19</v>
      </c>
      <c r="F2143" t="n">
        <v>5733</v>
      </c>
      <c r="G2143" t="inlineStr">
        <is>
          <t>2024-S2</t>
        </is>
      </c>
      <c r="H2143" t="inlineStr">
        <is>
          <t>Não</t>
        </is>
      </c>
      <c r="I2143" t="n">
        <v>0</v>
      </c>
      <c r="J2143" s="41" t="n"/>
      <c r="L2143" t="inlineStr"/>
      <c r="M2143" t="inlineStr">
        <is>
          <t>Pro</t>
        </is>
      </c>
      <c r="N2143" t="inlineStr">
        <is>
          <t>monthly</t>
        </is>
      </c>
      <c r="O2143" t="inlineStr">
        <is>
          <t>Pago</t>
        </is>
      </c>
      <c r="P2143" t="inlineStr">
        <is>
          <t>Sim</t>
        </is>
      </c>
      <c r="Q2143" t="inlineStr">
        <is>
          <t>Não</t>
        </is>
      </c>
      <c r="R2143" t="inlineStr">
        <is>
          <t>Não</t>
        </is>
      </c>
      <c r="S2143" t="inlineStr">
        <is>
          <t>41+</t>
        </is>
      </c>
      <c r="T2143" t="inlineStr">
        <is>
          <t>31–90 dias</t>
        </is>
      </c>
      <c r="U2143" t="inlineStr">
        <is>
          <t>FinTech</t>
        </is>
      </c>
      <c r="V2143" t="inlineStr">
        <is>
          <t>US</t>
        </is>
      </c>
      <c r="W2143" t="inlineStr">
        <is>
          <t>other</t>
        </is>
      </c>
    </row>
    <row r="2144">
      <c r="A2144" t="inlineStr">
        <is>
          <t>S-62c824</t>
        </is>
      </c>
      <c r="B2144" t="inlineStr">
        <is>
          <t>A-0e966d</t>
        </is>
      </c>
      <c r="C2144" s="40" t="n">
        <v>45622</v>
      </c>
      <c r="D2144" s="40" t="n">
        <v>45626</v>
      </c>
      <c r="E2144" t="n">
        <v>4</v>
      </c>
      <c r="F2144" t="n">
        <v>209</v>
      </c>
      <c r="G2144" t="inlineStr">
        <is>
          <t>2024-S2</t>
        </is>
      </c>
      <c r="H2144" t="inlineStr">
        <is>
          <t>Sim</t>
        </is>
      </c>
      <c r="I2144" t="n">
        <v>1</v>
      </c>
      <c r="J2144" s="41" t="n">
        <v>45597</v>
      </c>
      <c r="K2144" t="n">
        <v>30</v>
      </c>
      <c r="L2144" t="inlineStr">
        <is>
          <t>Sim</t>
        </is>
      </c>
      <c r="M2144" t="inlineStr">
        <is>
          <t>Basic</t>
        </is>
      </c>
      <c r="N2144" t="inlineStr">
        <is>
          <t>annual</t>
        </is>
      </c>
      <c r="O2144" t="inlineStr">
        <is>
          <t>Pago</t>
        </is>
      </c>
      <c r="P2144" t="inlineStr">
        <is>
          <t>Sim</t>
        </is>
      </c>
      <c r="Q2144" t="inlineStr">
        <is>
          <t>Não</t>
        </is>
      </c>
      <c r="R2144" t="inlineStr">
        <is>
          <t>Não</t>
        </is>
      </c>
      <c r="S2144" t="inlineStr">
        <is>
          <t>6–15</t>
        </is>
      </c>
      <c r="T2144" t="inlineStr">
        <is>
          <t>91–180 dias</t>
        </is>
      </c>
      <c r="U2144" t="inlineStr">
        <is>
          <t>FinTech</t>
        </is>
      </c>
      <c r="V2144" t="inlineStr">
        <is>
          <t>IN</t>
        </is>
      </c>
      <c r="W2144" t="inlineStr">
        <is>
          <t>ads</t>
        </is>
      </c>
    </row>
    <row r="2145">
      <c r="A2145" t="inlineStr">
        <is>
          <t>S-11dba6</t>
        </is>
      </c>
      <c r="B2145" t="inlineStr">
        <is>
          <t>A-9badbd</t>
        </is>
      </c>
      <c r="C2145" s="40" t="n">
        <v>45598</v>
      </c>
      <c r="D2145" s="40" t="n"/>
      <c r="E2145" t="n">
        <v>59</v>
      </c>
      <c r="F2145" t="n">
        <v>779</v>
      </c>
      <c r="G2145" t="inlineStr">
        <is>
          <t>2024-S2</t>
        </is>
      </c>
      <c r="H2145" t="inlineStr">
        <is>
          <t>Sim</t>
        </is>
      </c>
      <c r="I2145" t="n">
        <v>0</v>
      </c>
      <c r="J2145" s="41" t="n"/>
      <c r="L2145" t="inlineStr"/>
      <c r="M2145" t="inlineStr">
        <is>
          <t>Basic</t>
        </is>
      </c>
      <c r="N2145" t="inlineStr">
        <is>
          <t>annual</t>
        </is>
      </c>
      <c r="O2145" t="inlineStr">
        <is>
          <t>Pago</t>
        </is>
      </c>
      <c r="P2145" t="inlineStr">
        <is>
          <t>Não</t>
        </is>
      </c>
      <c r="Q2145" t="inlineStr">
        <is>
          <t>Não</t>
        </is>
      </c>
      <c r="R2145" t="inlineStr">
        <is>
          <t>Não</t>
        </is>
      </c>
      <c r="S2145" t="inlineStr">
        <is>
          <t>41+</t>
        </is>
      </c>
      <c r="T2145" t="inlineStr">
        <is>
          <t>91–180 dias</t>
        </is>
      </c>
      <c r="U2145" t="inlineStr">
        <is>
          <t>Cybersecurity</t>
        </is>
      </c>
      <c r="V2145" t="inlineStr">
        <is>
          <t>DE</t>
        </is>
      </c>
      <c r="W2145" t="inlineStr">
        <is>
          <t>ads</t>
        </is>
      </c>
    </row>
    <row r="2146">
      <c r="A2146" t="inlineStr">
        <is>
          <t>S-8fd62c</t>
        </is>
      </c>
      <c r="B2146" t="inlineStr">
        <is>
          <t>A-8145a0</t>
        </is>
      </c>
      <c r="C2146" s="40" t="n">
        <v>45378</v>
      </c>
      <c r="D2146" s="40" t="n"/>
      <c r="E2146" t="n">
        <v>279</v>
      </c>
      <c r="F2146" t="n">
        <v>398</v>
      </c>
      <c r="G2146" t="inlineStr">
        <is>
          <t>Até 2024-S1</t>
        </is>
      </c>
      <c r="H2146" t="inlineStr">
        <is>
          <t>Sim</t>
        </is>
      </c>
      <c r="I2146" t="n">
        <v>0</v>
      </c>
      <c r="J2146" s="41" t="n"/>
      <c r="L2146" t="inlineStr"/>
      <c r="M2146" t="inlineStr">
        <is>
          <t>Enterprise</t>
        </is>
      </c>
      <c r="N2146" t="inlineStr">
        <is>
          <t>monthly</t>
        </is>
      </c>
      <c r="O2146" t="inlineStr">
        <is>
          <t>Pago</t>
        </is>
      </c>
      <c r="P2146" t="inlineStr">
        <is>
          <t>Sim</t>
        </is>
      </c>
      <c r="Q2146" t="inlineStr">
        <is>
          <t>Não</t>
        </is>
      </c>
      <c r="R2146" t="inlineStr">
        <is>
          <t>Não</t>
        </is>
      </c>
      <c r="S2146" t="inlineStr">
        <is>
          <t>1–5</t>
        </is>
      </c>
      <c r="T2146" t="inlineStr">
        <is>
          <t>181–365 dias</t>
        </is>
      </c>
      <c r="U2146" t="inlineStr">
        <is>
          <t>Cybersecurity</t>
        </is>
      </c>
      <c r="V2146" t="inlineStr">
        <is>
          <t>AU</t>
        </is>
      </c>
      <c r="W2146" t="inlineStr">
        <is>
          <t>partner</t>
        </is>
      </c>
    </row>
    <row r="2147">
      <c r="A2147" t="inlineStr">
        <is>
          <t>S-05ad41</t>
        </is>
      </c>
      <c r="B2147" t="inlineStr">
        <is>
          <t>A-139c3b</t>
        </is>
      </c>
      <c r="C2147" s="40" t="n">
        <v>45638</v>
      </c>
      <c r="D2147" s="40" t="n"/>
      <c r="E2147" t="n">
        <v>19</v>
      </c>
      <c r="F2147" t="n">
        <v>2009</v>
      </c>
      <c r="G2147" t="inlineStr">
        <is>
          <t>2024-S2</t>
        </is>
      </c>
      <c r="H2147" t="inlineStr">
        <is>
          <t>Não</t>
        </is>
      </c>
      <c r="I2147" t="n">
        <v>0</v>
      </c>
      <c r="J2147" s="41" t="n"/>
      <c r="L2147" t="inlineStr"/>
      <c r="M2147" t="inlineStr">
        <is>
          <t>Pro</t>
        </is>
      </c>
      <c r="N2147" t="inlineStr">
        <is>
          <t>monthly</t>
        </is>
      </c>
      <c r="O2147" t="inlineStr">
        <is>
          <t>Pago</t>
        </is>
      </c>
      <c r="P2147" t="inlineStr">
        <is>
          <t>Não</t>
        </is>
      </c>
      <c r="Q2147" t="inlineStr">
        <is>
          <t>Não</t>
        </is>
      </c>
      <c r="R2147" t="inlineStr">
        <is>
          <t>Não</t>
        </is>
      </c>
      <c r="S2147" t="inlineStr">
        <is>
          <t>41+</t>
        </is>
      </c>
      <c r="T2147" t="inlineStr">
        <is>
          <t>Conta nova (≤ 30 dias)</t>
        </is>
      </c>
      <c r="U2147" t="inlineStr">
        <is>
          <t>HealthTech</t>
        </is>
      </c>
      <c r="V2147" t="inlineStr">
        <is>
          <t>US</t>
        </is>
      </c>
      <c r="W2147" t="inlineStr">
        <is>
          <t>organic</t>
        </is>
      </c>
    </row>
    <row r="2148">
      <c r="A2148" t="inlineStr">
        <is>
          <t>S-77ca30</t>
        </is>
      </c>
      <c r="B2148" t="inlineStr">
        <is>
          <t>A-82d8a6</t>
        </is>
      </c>
      <c r="C2148" s="40" t="n">
        <v>45638</v>
      </c>
      <c r="D2148" s="40" t="n"/>
      <c r="E2148" t="n">
        <v>19</v>
      </c>
      <c r="F2148" t="n">
        <v>1813</v>
      </c>
      <c r="G2148" t="inlineStr">
        <is>
          <t>2024-S2</t>
        </is>
      </c>
      <c r="H2148" t="inlineStr">
        <is>
          <t>Não</t>
        </is>
      </c>
      <c r="I2148" t="n">
        <v>0</v>
      </c>
      <c r="J2148" s="41" t="n"/>
      <c r="L2148" t="inlineStr"/>
      <c r="M2148" t="inlineStr">
        <is>
          <t>Pro</t>
        </is>
      </c>
      <c r="N2148" t="inlineStr">
        <is>
          <t>monthly</t>
        </is>
      </c>
      <c r="O2148" t="inlineStr">
        <is>
          <t>Pago</t>
        </is>
      </c>
      <c r="P2148" t="inlineStr">
        <is>
          <t>Sim</t>
        </is>
      </c>
      <c r="Q2148" t="inlineStr">
        <is>
          <t>Sim</t>
        </is>
      </c>
      <c r="R2148" t="inlineStr">
        <is>
          <t>Não</t>
        </is>
      </c>
      <c r="S2148" t="inlineStr">
        <is>
          <t>16–40</t>
        </is>
      </c>
      <c r="T2148" t="inlineStr">
        <is>
          <t>Conta nova (≤ 30 dias)</t>
        </is>
      </c>
      <c r="U2148" t="inlineStr">
        <is>
          <t>Cybersecurity</t>
        </is>
      </c>
      <c r="V2148" t="inlineStr">
        <is>
          <t>UK</t>
        </is>
      </c>
      <c r="W2148" t="inlineStr">
        <is>
          <t>ads</t>
        </is>
      </c>
    </row>
    <row r="2149">
      <c r="A2149" t="inlineStr">
        <is>
          <t>S-6450ac</t>
        </is>
      </c>
      <c r="B2149" t="inlineStr">
        <is>
          <t>A-b2225d</t>
        </is>
      </c>
      <c r="C2149" s="40" t="n">
        <v>45552</v>
      </c>
      <c r="D2149" s="40" t="n"/>
      <c r="E2149" t="n">
        <v>105</v>
      </c>
      <c r="F2149" t="n">
        <v>0</v>
      </c>
      <c r="G2149" t="inlineStr">
        <is>
          <t>2024-S2</t>
        </is>
      </c>
      <c r="H2149" t="inlineStr">
        <is>
          <t>Sim</t>
        </is>
      </c>
      <c r="I2149" t="n">
        <v>0</v>
      </c>
      <c r="J2149" s="41" t="n"/>
      <c r="L2149" t="inlineStr"/>
      <c r="M2149" t="inlineStr">
        <is>
          <t>Basic</t>
        </is>
      </c>
      <c r="N2149" t="inlineStr">
        <is>
          <t>annual</t>
        </is>
      </c>
      <c r="O2149" t="inlineStr">
        <is>
          <t>Trial</t>
        </is>
      </c>
      <c r="P2149" t="inlineStr">
        <is>
          <t>Sim</t>
        </is>
      </c>
      <c r="Q2149" t="inlineStr">
        <is>
          <t>Não</t>
        </is>
      </c>
      <c r="R2149" t="inlineStr">
        <is>
          <t>Não</t>
        </is>
      </c>
      <c r="S2149" t="inlineStr">
        <is>
          <t>41+</t>
        </is>
      </c>
      <c r="T2149" t="inlineStr">
        <is>
          <t>181–365 dias</t>
        </is>
      </c>
      <c r="U2149" t="inlineStr">
        <is>
          <t>FinTech</t>
        </is>
      </c>
      <c r="V2149" t="inlineStr">
        <is>
          <t>US</t>
        </is>
      </c>
      <c r="W2149" t="inlineStr">
        <is>
          <t>ads</t>
        </is>
      </c>
    </row>
    <row r="2150">
      <c r="A2150" t="inlineStr">
        <is>
          <t>S-d2863b</t>
        </is>
      </c>
      <c r="B2150" t="inlineStr">
        <is>
          <t>A-ac9111</t>
        </is>
      </c>
      <c r="C2150" s="40" t="n">
        <v>45203</v>
      </c>
      <c r="D2150" s="40" t="n">
        <v>45292</v>
      </c>
      <c r="E2150" t="n">
        <v>89</v>
      </c>
      <c r="F2150" t="n">
        <v>399</v>
      </c>
      <c r="G2150" t="inlineStr">
        <is>
          <t>Até 2024-S1</t>
        </is>
      </c>
      <c r="H2150" t="inlineStr">
        <is>
          <t>Sim</t>
        </is>
      </c>
      <c r="I2150" t="n">
        <v>0</v>
      </c>
      <c r="J2150" s="41" t="n">
        <v>45292</v>
      </c>
      <c r="K2150" t="n">
        <v>1</v>
      </c>
      <c r="L2150" t="inlineStr">
        <is>
          <t>Não</t>
        </is>
      </c>
      <c r="M2150" t="inlineStr">
        <is>
          <t>Basic</t>
        </is>
      </c>
      <c r="N2150" t="inlineStr">
        <is>
          <t>annual</t>
        </is>
      </c>
      <c r="O2150" t="inlineStr">
        <is>
          <t>Pago</t>
        </is>
      </c>
      <c r="P2150" t="inlineStr">
        <is>
          <t>Sim</t>
        </is>
      </c>
      <c r="Q2150" t="inlineStr">
        <is>
          <t>Não</t>
        </is>
      </c>
      <c r="R2150" t="inlineStr">
        <is>
          <t>Não</t>
        </is>
      </c>
      <c r="S2150" t="inlineStr">
        <is>
          <t>16–40</t>
        </is>
      </c>
      <c r="T2150" t="inlineStr">
        <is>
          <t>31–90 dias</t>
        </is>
      </c>
      <c r="U2150" t="inlineStr">
        <is>
          <t>HealthTech</t>
        </is>
      </c>
      <c r="V2150" t="inlineStr">
        <is>
          <t>US</t>
        </is>
      </c>
      <c r="W2150" t="inlineStr">
        <is>
          <t>event</t>
        </is>
      </c>
    </row>
    <row r="2151">
      <c r="A2151" t="inlineStr">
        <is>
          <t>S-fade3d</t>
        </is>
      </c>
      <c r="B2151" t="inlineStr">
        <is>
          <t>A-2edab2</t>
        </is>
      </c>
      <c r="C2151" s="40" t="n">
        <v>45497</v>
      </c>
      <c r="D2151" s="40" t="n"/>
      <c r="E2151" t="n">
        <v>160</v>
      </c>
      <c r="F2151" t="n">
        <v>323</v>
      </c>
      <c r="G2151" t="inlineStr">
        <is>
          <t>2024-S2</t>
        </is>
      </c>
      <c r="H2151" t="inlineStr">
        <is>
          <t>Sim</t>
        </is>
      </c>
      <c r="I2151" t="n">
        <v>0</v>
      </c>
      <c r="J2151" s="41" t="n"/>
      <c r="L2151" t="inlineStr"/>
      <c r="M2151" t="inlineStr">
        <is>
          <t>Basic</t>
        </is>
      </c>
      <c r="N2151" t="inlineStr">
        <is>
          <t>annual</t>
        </is>
      </c>
      <c r="O2151" t="inlineStr">
        <is>
          <t>Pago</t>
        </is>
      </c>
      <c r="P2151" t="inlineStr">
        <is>
          <t>Sim</t>
        </is>
      </c>
      <c r="Q2151" t="inlineStr">
        <is>
          <t>Sim</t>
        </is>
      </c>
      <c r="R2151" t="inlineStr">
        <is>
          <t>Não</t>
        </is>
      </c>
      <c r="S2151" t="inlineStr">
        <is>
          <t>16–40</t>
        </is>
      </c>
      <c r="T2151" t="inlineStr">
        <is>
          <t>181–365 dias</t>
        </is>
      </c>
      <c r="U2151" t="inlineStr">
        <is>
          <t>HealthTech</t>
        </is>
      </c>
      <c r="V2151" t="inlineStr">
        <is>
          <t>US</t>
        </is>
      </c>
      <c r="W2151" t="inlineStr">
        <is>
          <t>event</t>
        </is>
      </c>
    </row>
    <row r="2152">
      <c r="A2152" t="inlineStr">
        <is>
          <t>S-2223bf</t>
        </is>
      </c>
      <c r="B2152" t="inlineStr">
        <is>
          <t>A-5a215a</t>
        </is>
      </c>
      <c r="C2152" s="40" t="n">
        <v>45588</v>
      </c>
      <c r="D2152" s="40" t="n">
        <v>45622</v>
      </c>
      <c r="E2152" t="n">
        <v>34</v>
      </c>
      <c r="F2152" t="n">
        <v>4263</v>
      </c>
      <c r="G2152" t="inlineStr">
        <is>
          <t>2024-S2</t>
        </is>
      </c>
      <c r="H2152" t="inlineStr">
        <is>
          <t>Sim</t>
        </is>
      </c>
      <c r="I2152" t="n">
        <v>0</v>
      </c>
      <c r="J2152" s="41" t="n">
        <v>45597</v>
      </c>
      <c r="K2152" t="n">
        <v>26</v>
      </c>
      <c r="L2152" t="inlineStr">
        <is>
          <t>Não</t>
        </is>
      </c>
      <c r="M2152" t="inlineStr">
        <is>
          <t>Pro</t>
        </is>
      </c>
      <c r="N2152" t="inlineStr">
        <is>
          <t>monthly</t>
        </is>
      </c>
      <c r="O2152" t="inlineStr">
        <is>
          <t>Pago</t>
        </is>
      </c>
      <c r="P2152" t="inlineStr">
        <is>
          <t>Sim</t>
        </is>
      </c>
      <c r="Q2152" t="inlineStr">
        <is>
          <t>Não</t>
        </is>
      </c>
      <c r="R2152" t="inlineStr">
        <is>
          <t>Não</t>
        </is>
      </c>
      <c r="S2152" t="inlineStr">
        <is>
          <t>41+</t>
        </is>
      </c>
      <c r="T2152" t="inlineStr">
        <is>
          <t>181–365 dias</t>
        </is>
      </c>
      <c r="U2152" t="inlineStr">
        <is>
          <t>EdTech</t>
        </is>
      </c>
      <c r="V2152" t="inlineStr">
        <is>
          <t>FR</t>
        </is>
      </c>
      <c r="W2152" t="inlineStr">
        <is>
          <t>other</t>
        </is>
      </c>
    </row>
    <row r="2153">
      <c r="A2153" t="inlineStr">
        <is>
          <t>S-6bbf29</t>
        </is>
      </c>
      <c r="B2153" t="inlineStr">
        <is>
          <t>A-a09355</t>
        </is>
      </c>
      <c r="C2153" s="40" t="n">
        <v>45526</v>
      </c>
      <c r="D2153" s="40" t="n"/>
      <c r="E2153" t="n">
        <v>131</v>
      </c>
      <c r="F2153" t="n">
        <v>266</v>
      </c>
      <c r="G2153" t="inlineStr">
        <is>
          <t>2024-S2</t>
        </is>
      </c>
      <c r="H2153" t="inlineStr">
        <is>
          <t>Sim</t>
        </is>
      </c>
      <c r="I2153" t="n">
        <v>0</v>
      </c>
      <c r="J2153" s="41" t="n"/>
      <c r="L2153" t="inlineStr"/>
      <c r="M2153" t="inlineStr">
        <is>
          <t>Basic</t>
        </is>
      </c>
      <c r="N2153" t="inlineStr">
        <is>
          <t>annual</t>
        </is>
      </c>
      <c r="O2153" t="inlineStr">
        <is>
          <t>Pago</t>
        </is>
      </c>
      <c r="P2153" t="inlineStr">
        <is>
          <t>Sim</t>
        </is>
      </c>
      <c r="Q2153" t="inlineStr">
        <is>
          <t>Não</t>
        </is>
      </c>
      <c r="R2153" t="inlineStr">
        <is>
          <t>Não</t>
        </is>
      </c>
      <c r="S2153" t="inlineStr">
        <is>
          <t>6–15</t>
        </is>
      </c>
      <c r="T2153" t="inlineStr">
        <is>
          <t>Conta nova (≤ 30 dias)</t>
        </is>
      </c>
      <c r="U2153" t="inlineStr">
        <is>
          <t>FinTech</t>
        </is>
      </c>
      <c r="V2153" t="inlineStr">
        <is>
          <t>US</t>
        </is>
      </c>
      <c r="W2153" t="inlineStr">
        <is>
          <t>organic</t>
        </is>
      </c>
    </row>
    <row r="2154">
      <c r="A2154" t="inlineStr">
        <is>
          <t>S-d76f8b</t>
        </is>
      </c>
      <c r="B2154" t="inlineStr">
        <is>
          <t>A-e1b9cd</t>
        </is>
      </c>
      <c r="C2154" s="40" t="n">
        <v>45381</v>
      </c>
      <c r="D2154" s="40" t="n"/>
      <c r="E2154" t="n">
        <v>276</v>
      </c>
      <c r="F2154" t="n">
        <v>760</v>
      </c>
      <c r="G2154" t="inlineStr">
        <is>
          <t>Até 2024-S1</t>
        </is>
      </c>
      <c r="H2154" t="inlineStr">
        <is>
          <t>Sim</t>
        </is>
      </c>
      <c r="I2154" t="n">
        <v>0</v>
      </c>
      <c r="J2154" s="41" t="n"/>
      <c r="L2154" t="inlineStr"/>
      <c r="M2154" t="inlineStr">
        <is>
          <t>Basic</t>
        </is>
      </c>
      <c r="N2154" t="inlineStr">
        <is>
          <t>annual</t>
        </is>
      </c>
      <c r="O2154" t="inlineStr">
        <is>
          <t>Pago</t>
        </is>
      </c>
      <c r="P2154" t="inlineStr">
        <is>
          <t>Sim</t>
        </is>
      </c>
      <c r="Q2154" t="inlineStr">
        <is>
          <t>Não</t>
        </is>
      </c>
      <c r="R2154" t="inlineStr">
        <is>
          <t>Não</t>
        </is>
      </c>
      <c r="S2154" t="inlineStr">
        <is>
          <t>16–40</t>
        </is>
      </c>
      <c r="T2154" t="inlineStr">
        <is>
          <t>Mais de 365 dias</t>
        </is>
      </c>
      <c r="U2154" t="inlineStr">
        <is>
          <t>DevTools</t>
        </is>
      </c>
      <c r="V2154" t="inlineStr">
        <is>
          <t>US</t>
        </is>
      </c>
      <c r="W2154" t="inlineStr">
        <is>
          <t>event</t>
        </is>
      </c>
    </row>
    <row r="2155">
      <c r="A2155" t="inlineStr">
        <is>
          <t>S-b7d290</t>
        </is>
      </c>
      <c r="B2155" t="inlineStr">
        <is>
          <t>A-7920cc</t>
        </is>
      </c>
      <c r="C2155" s="40" t="n">
        <v>45632</v>
      </c>
      <c r="D2155" s="40" t="n"/>
      <c r="E2155" t="n">
        <v>25</v>
      </c>
      <c r="F2155" t="n">
        <v>13731</v>
      </c>
      <c r="G2155" t="inlineStr">
        <is>
          <t>2024-S2</t>
        </is>
      </c>
      <c r="H2155" t="inlineStr">
        <is>
          <t>Não</t>
        </is>
      </c>
      <c r="I2155" t="n">
        <v>0</v>
      </c>
      <c r="J2155" s="41" t="n"/>
      <c r="L2155" t="inlineStr"/>
      <c r="M2155" t="inlineStr">
        <is>
          <t>Enterprise</t>
        </is>
      </c>
      <c r="N2155" t="inlineStr">
        <is>
          <t>annual</t>
        </is>
      </c>
      <c r="O2155" t="inlineStr">
        <is>
          <t>Pago</t>
        </is>
      </c>
      <c r="P2155" t="inlineStr">
        <is>
          <t>Sim</t>
        </is>
      </c>
      <c r="Q2155" t="inlineStr">
        <is>
          <t>Não</t>
        </is>
      </c>
      <c r="R2155" t="inlineStr">
        <is>
          <t>Não</t>
        </is>
      </c>
      <c r="S2155" t="inlineStr">
        <is>
          <t>41+</t>
        </is>
      </c>
      <c r="T2155" t="inlineStr">
        <is>
          <t>Mais de 365 dias</t>
        </is>
      </c>
      <c r="U2155" t="inlineStr">
        <is>
          <t>Cybersecurity</t>
        </is>
      </c>
      <c r="V2155" t="inlineStr">
        <is>
          <t>FR</t>
        </is>
      </c>
      <c r="W2155" t="inlineStr">
        <is>
          <t>ads</t>
        </is>
      </c>
    </row>
    <row r="2156">
      <c r="A2156" t="inlineStr">
        <is>
          <t>S-b36569</t>
        </is>
      </c>
      <c r="B2156" t="inlineStr">
        <is>
          <t>A-ff3c73</t>
        </is>
      </c>
      <c r="C2156" s="40" t="n">
        <v>45558</v>
      </c>
      <c r="D2156" s="40" t="n"/>
      <c r="E2156" t="n">
        <v>99</v>
      </c>
      <c r="F2156" t="n">
        <v>399</v>
      </c>
      <c r="G2156" t="inlineStr">
        <is>
          <t>2024-S2</t>
        </is>
      </c>
      <c r="H2156" t="inlineStr">
        <is>
          <t>Sim</t>
        </is>
      </c>
      <c r="I2156" t="n">
        <v>0</v>
      </c>
      <c r="J2156" s="41" t="n"/>
      <c r="L2156" t="inlineStr"/>
      <c r="M2156" t="inlineStr">
        <is>
          <t>Basic</t>
        </is>
      </c>
      <c r="N2156" t="inlineStr">
        <is>
          <t>annual</t>
        </is>
      </c>
      <c r="O2156" t="inlineStr">
        <is>
          <t>Pago</t>
        </is>
      </c>
      <c r="P2156" t="inlineStr">
        <is>
          <t>Sim</t>
        </is>
      </c>
      <c r="Q2156" t="inlineStr">
        <is>
          <t>Sim</t>
        </is>
      </c>
      <c r="R2156" t="inlineStr">
        <is>
          <t>Não</t>
        </is>
      </c>
      <c r="S2156" t="inlineStr">
        <is>
          <t>16–40</t>
        </is>
      </c>
      <c r="T2156" t="inlineStr">
        <is>
          <t>Mais de 365 dias</t>
        </is>
      </c>
      <c r="U2156" t="inlineStr">
        <is>
          <t>HealthTech</t>
        </is>
      </c>
      <c r="V2156" t="inlineStr">
        <is>
          <t>AU</t>
        </is>
      </c>
      <c r="W2156" t="inlineStr">
        <is>
          <t>other</t>
        </is>
      </c>
    </row>
    <row r="2157">
      <c r="A2157" t="inlineStr">
        <is>
          <t>S-79d1e0</t>
        </is>
      </c>
      <c r="B2157" t="inlineStr">
        <is>
          <t>A-ce550d</t>
        </is>
      </c>
      <c r="C2157" s="40" t="n">
        <v>45657</v>
      </c>
      <c r="D2157" s="40" t="n">
        <v>45657</v>
      </c>
      <c r="E2157" t="n">
        <v>0</v>
      </c>
      <c r="F2157" t="n">
        <v>21691</v>
      </c>
      <c r="G2157" t="inlineStr">
        <is>
          <t>2024-S2</t>
        </is>
      </c>
      <c r="H2157" t="inlineStr">
        <is>
          <t>Não</t>
        </is>
      </c>
      <c r="I2157" t="n">
        <v>1</v>
      </c>
      <c r="J2157" s="41" t="n">
        <v>45627</v>
      </c>
      <c r="K2157" t="n">
        <v>31</v>
      </c>
      <c r="L2157" t="inlineStr">
        <is>
          <t>Sim</t>
        </is>
      </c>
      <c r="M2157" t="inlineStr">
        <is>
          <t>Enterprise</t>
        </is>
      </c>
      <c r="N2157" t="inlineStr">
        <is>
          <t>monthly</t>
        </is>
      </c>
      <c r="O2157" t="inlineStr">
        <is>
          <t>Pago</t>
        </is>
      </c>
      <c r="P2157" t="inlineStr">
        <is>
          <t>Sim</t>
        </is>
      </c>
      <c r="Q2157" t="inlineStr">
        <is>
          <t>Não</t>
        </is>
      </c>
      <c r="R2157" t="inlineStr">
        <is>
          <t>Não</t>
        </is>
      </c>
      <c r="S2157" t="inlineStr">
        <is>
          <t>41+</t>
        </is>
      </c>
      <c r="T2157" t="inlineStr">
        <is>
          <t>31–90 dias</t>
        </is>
      </c>
      <c r="U2157" t="inlineStr">
        <is>
          <t>HealthTech</t>
        </is>
      </c>
      <c r="V2157" t="inlineStr">
        <is>
          <t>US</t>
        </is>
      </c>
      <c r="W2157" t="inlineStr">
        <is>
          <t>event</t>
        </is>
      </c>
    </row>
    <row r="2158">
      <c r="A2158" t="inlineStr">
        <is>
          <t>S-089fa7</t>
        </is>
      </c>
      <c r="B2158" t="inlineStr">
        <is>
          <t>A-9174e0</t>
        </is>
      </c>
      <c r="C2158" s="40" t="n">
        <v>45642</v>
      </c>
      <c r="D2158" s="40" t="n"/>
      <c r="E2158" t="n">
        <v>15</v>
      </c>
      <c r="F2158" t="n">
        <v>7363</v>
      </c>
      <c r="G2158" t="inlineStr">
        <is>
          <t>2024-S2</t>
        </is>
      </c>
      <c r="H2158" t="inlineStr">
        <is>
          <t>Não</t>
        </is>
      </c>
      <c r="I2158" t="n">
        <v>0</v>
      </c>
      <c r="J2158" s="41" t="n"/>
      <c r="L2158" t="inlineStr"/>
      <c r="M2158" t="inlineStr">
        <is>
          <t>Enterprise</t>
        </is>
      </c>
      <c r="N2158" t="inlineStr">
        <is>
          <t>annual</t>
        </is>
      </c>
      <c r="O2158" t="inlineStr">
        <is>
          <t>Pago</t>
        </is>
      </c>
      <c r="P2158" t="inlineStr">
        <is>
          <t>Sim</t>
        </is>
      </c>
      <c r="Q2158" t="inlineStr">
        <is>
          <t>Não</t>
        </is>
      </c>
      <c r="R2158" t="inlineStr">
        <is>
          <t>Não</t>
        </is>
      </c>
      <c r="S2158" t="inlineStr">
        <is>
          <t>16–40</t>
        </is>
      </c>
      <c r="T2158" t="inlineStr">
        <is>
          <t>Conta nova (≤ 30 dias)</t>
        </is>
      </c>
      <c r="U2158" t="inlineStr">
        <is>
          <t>Cybersecurity</t>
        </is>
      </c>
      <c r="V2158" t="inlineStr">
        <is>
          <t>US</t>
        </is>
      </c>
      <c r="W2158" t="inlineStr">
        <is>
          <t>partner</t>
        </is>
      </c>
    </row>
    <row r="2159">
      <c r="A2159" t="inlineStr">
        <is>
          <t>S-de059a</t>
        </is>
      </c>
      <c r="B2159" t="inlineStr">
        <is>
          <t>A-35083d</t>
        </is>
      </c>
      <c r="C2159" s="40" t="n">
        <v>45423</v>
      </c>
      <c r="D2159" s="40" t="n"/>
      <c r="E2159" t="n">
        <v>234</v>
      </c>
      <c r="F2159" t="n">
        <v>3781</v>
      </c>
      <c r="G2159" t="inlineStr">
        <is>
          <t>Até 2024-S1</t>
        </is>
      </c>
      <c r="H2159" t="inlineStr">
        <is>
          <t>Sim</t>
        </is>
      </c>
      <c r="I2159" t="n">
        <v>0</v>
      </c>
      <c r="J2159" s="41" t="n"/>
      <c r="L2159" t="inlineStr"/>
      <c r="M2159" t="inlineStr">
        <is>
          <t>Enterprise</t>
        </is>
      </c>
      <c r="N2159" t="inlineStr">
        <is>
          <t>monthly</t>
        </is>
      </c>
      <c r="O2159" t="inlineStr">
        <is>
          <t>Pago</t>
        </is>
      </c>
      <c r="P2159" t="inlineStr">
        <is>
          <t>Sim</t>
        </is>
      </c>
      <c r="Q2159" t="inlineStr">
        <is>
          <t>Não</t>
        </is>
      </c>
      <c r="R2159" t="inlineStr">
        <is>
          <t>Não</t>
        </is>
      </c>
      <c r="S2159" t="inlineStr">
        <is>
          <t>16–40</t>
        </is>
      </c>
      <c r="T2159" t="inlineStr">
        <is>
          <t>Mais de 365 dias</t>
        </is>
      </c>
      <c r="U2159" t="inlineStr">
        <is>
          <t>HealthTech</t>
        </is>
      </c>
      <c r="V2159" t="inlineStr">
        <is>
          <t>IN</t>
        </is>
      </c>
      <c r="W2159" t="inlineStr">
        <is>
          <t>partner</t>
        </is>
      </c>
    </row>
    <row r="2160">
      <c r="A2160" t="inlineStr">
        <is>
          <t>S-eccbe0</t>
        </is>
      </c>
      <c r="B2160" t="inlineStr">
        <is>
          <t>A-e3bd71</t>
        </is>
      </c>
      <c r="C2160" s="40" t="n">
        <v>45633</v>
      </c>
      <c r="D2160" s="40" t="n"/>
      <c r="E2160" t="n">
        <v>24</v>
      </c>
      <c r="F2160" t="n">
        <v>1519</v>
      </c>
      <c r="G2160" t="inlineStr">
        <is>
          <t>2024-S2</t>
        </is>
      </c>
      <c r="H2160" t="inlineStr">
        <is>
          <t>Não</t>
        </is>
      </c>
      <c r="I2160" t="n">
        <v>0</v>
      </c>
      <c r="J2160" s="41" t="n"/>
      <c r="L2160" t="inlineStr"/>
      <c r="M2160" t="inlineStr">
        <is>
          <t>Pro</t>
        </is>
      </c>
      <c r="N2160" t="inlineStr">
        <is>
          <t>annual</t>
        </is>
      </c>
      <c r="O2160" t="inlineStr">
        <is>
          <t>Pago</t>
        </is>
      </c>
      <c r="P2160" t="inlineStr">
        <is>
          <t>Não</t>
        </is>
      </c>
      <c r="Q2160" t="inlineStr">
        <is>
          <t>Não</t>
        </is>
      </c>
      <c r="R2160" t="inlineStr">
        <is>
          <t>Não</t>
        </is>
      </c>
      <c r="S2160" t="inlineStr">
        <is>
          <t>16–40</t>
        </is>
      </c>
      <c r="T2160" t="inlineStr">
        <is>
          <t>Mais de 365 dias</t>
        </is>
      </c>
      <c r="U2160" t="inlineStr">
        <is>
          <t>Cybersecurity</t>
        </is>
      </c>
      <c r="V2160" t="inlineStr">
        <is>
          <t>US</t>
        </is>
      </c>
      <c r="W2160" t="inlineStr">
        <is>
          <t>partner</t>
        </is>
      </c>
    </row>
    <row r="2161">
      <c r="A2161" t="inlineStr">
        <is>
          <t>S-9a4589</t>
        </is>
      </c>
      <c r="B2161" t="inlineStr">
        <is>
          <t>A-3a7284</t>
        </is>
      </c>
      <c r="C2161" s="40" t="n">
        <v>45641</v>
      </c>
      <c r="D2161" s="40" t="n"/>
      <c r="E2161" t="n">
        <v>16</v>
      </c>
      <c r="F2161" t="n">
        <v>1519</v>
      </c>
      <c r="G2161" t="inlineStr">
        <is>
          <t>2024-S2</t>
        </is>
      </c>
      <c r="H2161" t="inlineStr">
        <is>
          <t>Não</t>
        </is>
      </c>
      <c r="I2161" t="n">
        <v>0</v>
      </c>
      <c r="J2161" s="41" t="n"/>
      <c r="L2161" t="inlineStr"/>
      <c r="M2161" t="inlineStr">
        <is>
          <t>Pro</t>
        </is>
      </c>
      <c r="N2161" t="inlineStr">
        <is>
          <t>annual</t>
        </is>
      </c>
      <c r="O2161" t="inlineStr">
        <is>
          <t>Pago</t>
        </is>
      </c>
      <c r="P2161" t="inlineStr">
        <is>
          <t>Sim</t>
        </is>
      </c>
      <c r="Q2161" t="inlineStr">
        <is>
          <t>Não</t>
        </is>
      </c>
      <c r="R2161" t="inlineStr">
        <is>
          <t>Não</t>
        </is>
      </c>
      <c r="S2161" t="inlineStr">
        <is>
          <t>16–40</t>
        </is>
      </c>
      <c r="T2161" t="inlineStr">
        <is>
          <t>Conta nova (≤ 30 dias)</t>
        </is>
      </c>
      <c r="U2161" t="inlineStr">
        <is>
          <t>FinTech</t>
        </is>
      </c>
      <c r="V2161" t="inlineStr">
        <is>
          <t>US</t>
        </is>
      </c>
      <c r="W2161" t="inlineStr">
        <is>
          <t>organic</t>
        </is>
      </c>
    </row>
    <row r="2162">
      <c r="A2162" t="inlineStr">
        <is>
          <t>S-e83351</t>
        </is>
      </c>
      <c r="B2162" t="inlineStr">
        <is>
          <t>A-bd4708</t>
        </is>
      </c>
      <c r="C2162" s="40" t="n">
        <v>45567</v>
      </c>
      <c r="D2162" s="40" t="n"/>
      <c r="E2162" t="n">
        <v>90</v>
      </c>
      <c r="F2162" t="n">
        <v>3381</v>
      </c>
      <c r="G2162" t="inlineStr">
        <is>
          <t>2024-S2</t>
        </is>
      </c>
      <c r="H2162" t="inlineStr">
        <is>
          <t>Sim</t>
        </is>
      </c>
      <c r="I2162" t="n">
        <v>0</v>
      </c>
      <c r="J2162" s="41" t="n"/>
      <c r="L2162" t="inlineStr"/>
      <c r="M2162" t="inlineStr">
        <is>
          <t>Pro</t>
        </is>
      </c>
      <c r="N2162" t="inlineStr">
        <is>
          <t>annual</t>
        </is>
      </c>
      <c r="O2162" t="inlineStr">
        <is>
          <t>Pago</t>
        </is>
      </c>
      <c r="P2162" t="inlineStr">
        <is>
          <t>Sim</t>
        </is>
      </c>
      <c r="Q2162" t="inlineStr">
        <is>
          <t>Sim</t>
        </is>
      </c>
      <c r="R2162" t="inlineStr">
        <is>
          <t>Não</t>
        </is>
      </c>
      <c r="S2162" t="inlineStr">
        <is>
          <t>41+</t>
        </is>
      </c>
      <c r="T2162" t="inlineStr">
        <is>
          <t>31–90 dias</t>
        </is>
      </c>
      <c r="U2162" t="inlineStr">
        <is>
          <t>FinTech</t>
        </is>
      </c>
      <c r="V2162" t="inlineStr">
        <is>
          <t>US</t>
        </is>
      </c>
      <c r="W2162" t="inlineStr">
        <is>
          <t>ads</t>
        </is>
      </c>
    </row>
    <row r="2163">
      <c r="A2163" t="inlineStr">
        <is>
          <t>S-6e8126</t>
        </is>
      </c>
      <c r="B2163" t="inlineStr">
        <is>
          <t>A-560d27</t>
        </is>
      </c>
      <c r="C2163" s="40" t="n">
        <v>45600</v>
      </c>
      <c r="D2163" s="40" t="n"/>
      <c r="E2163" t="n">
        <v>57</v>
      </c>
      <c r="F2163" t="n">
        <v>437</v>
      </c>
      <c r="G2163" t="inlineStr">
        <is>
          <t>2024-S2</t>
        </is>
      </c>
      <c r="H2163" t="inlineStr">
        <is>
          <t>Sim</t>
        </is>
      </c>
      <c r="I2163" t="n">
        <v>0</v>
      </c>
      <c r="J2163" s="41" t="n"/>
      <c r="L2163" t="inlineStr"/>
      <c r="M2163" t="inlineStr">
        <is>
          <t>Basic</t>
        </is>
      </c>
      <c r="N2163" t="inlineStr">
        <is>
          <t>annual</t>
        </is>
      </c>
      <c r="O2163" t="inlineStr">
        <is>
          <t>Pago</t>
        </is>
      </c>
      <c r="P2163" t="inlineStr">
        <is>
          <t>Não</t>
        </is>
      </c>
      <c r="Q2163" t="inlineStr">
        <is>
          <t>Não</t>
        </is>
      </c>
      <c r="R2163" t="inlineStr">
        <is>
          <t>Não</t>
        </is>
      </c>
      <c r="S2163" t="inlineStr">
        <is>
          <t>16–40</t>
        </is>
      </c>
      <c r="T2163" t="inlineStr">
        <is>
          <t>181–365 dias</t>
        </is>
      </c>
      <c r="U2163" t="inlineStr">
        <is>
          <t>DevTools</t>
        </is>
      </c>
      <c r="V2163" t="inlineStr">
        <is>
          <t>US</t>
        </is>
      </c>
      <c r="W2163" t="inlineStr">
        <is>
          <t>organic</t>
        </is>
      </c>
    </row>
    <row r="2164">
      <c r="A2164" t="inlineStr">
        <is>
          <t>S-134439</t>
        </is>
      </c>
      <c r="B2164" t="inlineStr">
        <is>
          <t>A-cbd1a3</t>
        </is>
      </c>
      <c r="C2164" s="40" t="n">
        <v>45626</v>
      </c>
      <c r="D2164" s="40" t="n"/>
      <c r="E2164" t="n">
        <v>31</v>
      </c>
      <c r="F2164" t="n">
        <v>294</v>
      </c>
      <c r="G2164" t="inlineStr">
        <is>
          <t>2024-S2</t>
        </is>
      </c>
      <c r="H2164" t="inlineStr">
        <is>
          <t>Sim</t>
        </is>
      </c>
      <c r="I2164" t="n">
        <v>0</v>
      </c>
      <c r="J2164" s="41" t="n"/>
      <c r="L2164" t="inlineStr"/>
      <c r="M2164" t="inlineStr">
        <is>
          <t>Pro</t>
        </is>
      </c>
      <c r="N2164" t="inlineStr">
        <is>
          <t>annual</t>
        </is>
      </c>
      <c r="O2164" t="inlineStr">
        <is>
          <t>Pago</t>
        </is>
      </c>
      <c r="P2164" t="inlineStr">
        <is>
          <t>Não</t>
        </is>
      </c>
      <c r="Q2164" t="inlineStr">
        <is>
          <t>Não</t>
        </is>
      </c>
      <c r="R2164" t="inlineStr">
        <is>
          <t>Não</t>
        </is>
      </c>
      <c r="S2164" t="inlineStr">
        <is>
          <t>6–15</t>
        </is>
      </c>
      <c r="T2164" t="inlineStr">
        <is>
          <t>Conta nova (≤ 30 dias)</t>
        </is>
      </c>
      <c r="U2164" t="inlineStr">
        <is>
          <t>DevTools</t>
        </is>
      </c>
      <c r="V2164" t="inlineStr">
        <is>
          <t>US</t>
        </is>
      </c>
      <c r="W2164" t="inlineStr">
        <is>
          <t>other</t>
        </is>
      </c>
    </row>
    <row r="2165">
      <c r="A2165" t="inlineStr">
        <is>
          <t>S-8bab7f</t>
        </is>
      </c>
      <c r="B2165" t="inlineStr">
        <is>
          <t>A-72799b</t>
        </is>
      </c>
      <c r="C2165" s="40" t="n">
        <v>45403</v>
      </c>
      <c r="D2165" s="40" t="n">
        <v>45565</v>
      </c>
      <c r="E2165" t="n">
        <v>162</v>
      </c>
      <c r="F2165" t="n">
        <v>380</v>
      </c>
      <c r="G2165" t="inlineStr">
        <is>
          <t>Até 2024-S1</t>
        </is>
      </c>
      <c r="H2165" t="inlineStr">
        <is>
          <t>Sim</t>
        </is>
      </c>
      <c r="I2165" t="n">
        <v>0</v>
      </c>
      <c r="J2165" s="41" t="n">
        <v>45536</v>
      </c>
      <c r="K2165" t="n">
        <v>30</v>
      </c>
      <c r="L2165" t="inlineStr">
        <is>
          <t>Sim</t>
        </is>
      </c>
      <c r="M2165" t="inlineStr">
        <is>
          <t>Basic</t>
        </is>
      </c>
      <c r="N2165" t="inlineStr">
        <is>
          <t>monthly</t>
        </is>
      </c>
      <c r="O2165" t="inlineStr">
        <is>
          <t>Pago</t>
        </is>
      </c>
      <c r="P2165" t="inlineStr">
        <is>
          <t>Sim</t>
        </is>
      </c>
      <c r="Q2165" t="inlineStr">
        <is>
          <t>Não</t>
        </is>
      </c>
      <c r="R2165" t="inlineStr">
        <is>
          <t>Sim</t>
        </is>
      </c>
      <c r="S2165" t="inlineStr">
        <is>
          <t>16–40</t>
        </is>
      </c>
      <c r="T2165" t="inlineStr">
        <is>
          <t>91–180 dias</t>
        </is>
      </c>
      <c r="U2165" t="inlineStr">
        <is>
          <t>DevTools</t>
        </is>
      </c>
      <c r="V2165" t="inlineStr">
        <is>
          <t>FR</t>
        </is>
      </c>
      <c r="W2165" t="inlineStr">
        <is>
          <t>event</t>
        </is>
      </c>
    </row>
    <row r="2166">
      <c r="A2166" t="inlineStr">
        <is>
          <t>S-dd3b36</t>
        </is>
      </c>
      <c r="B2166" t="inlineStr">
        <is>
          <t>A-1b7577</t>
        </is>
      </c>
      <c r="C2166" s="40" t="n">
        <v>45622</v>
      </c>
      <c r="D2166" s="40" t="n">
        <v>45632</v>
      </c>
      <c r="E2166" t="n">
        <v>10</v>
      </c>
      <c r="F2166" t="n">
        <v>76</v>
      </c>
      <c r="G2166" t="inlineStr">
        <is>
          <t>2024-S2</t>
        </is>
      </c>
      <c r="H2166" t="inlineStr">
        <is>
          <t>Sim</t>
        </is>
      </c>
      <c r="I2166" t="n">
        <v>1</v>
      </c>
      <c r="J2166" s="41" t="n">
        <v>45627</v>
      </c>
      <c r="K2166" t="n">
        <v>6</v>
      </c>
      <c r="L2166" t="inlineStr">
        <is>
          <t>Não</t>
        </is>
      </c>
      <c r="M2166" t="inlineStr">
        <is>
          <t>Basic</t>
        </is>
      </c>
      <c r="N2166" t="inlineStr">
        <is>
          <t>monthly</t>
        </is>
      </c>
      <c r="O2166" t="inlineStr">
        <is>
          <t>Pago</t>
        </is>
      </c>
      <c r="P2166" t="inlineStr">
        <is>
          <t>Sim</t>
        </is>
      </c>
      <c r="Q2166" t="inlineStr">
        <is>
          <t>Não</t>
        </is>
      </c>
      <c r="R2166" t="inlineStr">
        <is>
          <t>Não</t>
        </is>
      </c>
      <c r="S2166" t="inlineStr">
        <is>
          <t>1–5</t>
        </is>
      </c>
      <c r="T2166" t="inlineStr">
        <is>
          <t>Conta nova (≤ 30 dias)</t>
        </is>
      </c>
      <c r="U2166" t="inlineStr">
        <is>
          <t>Cybersecurity</t>
        </is>
      </c>
      <c r="V2166" t="inlineStr">
        <is>
          <t>US</t>
        </is>
      </c>
      <c r="W2166" t="inlineStr">
        <is>
          <t>other</t>
        </is>
      </c>
    </row>
    <row r="2167">
      <c r="A2167" t="inlineStr">
        <is>
          <t>S-085f96</t>
        </is>
      </c>
      <c r="B2167" t="inlineStr">
        <is>
          <t>A-2bc93d</t>
        </is>
      </c>
      <c r="C2167" s="40" t="n">
        <v>45291</v>
      </c>
      <c r="D2167" s="40" t="n"/>
      <c r="E2167" t="n">
        <v>366</v>
      </c>
      <c r="F2167" t="n">
        <v>7960</v>
      </c>
      <c r="G2167" t="inlineStr">
        <is>
          <t>Até 2024-S1</t>
        </is>
      </c>
      <c r="H2167" t="inlineStr">
        <is>
          <t>Sim</t>
        </is>
      </c>
      <c r="I2167" t="n">
        <v>0</v>
      </c>
      <c r="J2167" s="41" t="n"/>
      <c r="L2167" t="inlineStr"/>
      <c r="M2167" t="inlineStr">
        <is>
          <t>Enterprise</t>
        </is>
      </c>
      <c r="N2167" t="inlineStr">
        <is>
          <t>annual</t>
        </is>
      </c>
      <c r="O2167" t="inlineStr">
        <is>
          <t>Pago</t>
        </is>
      </c>
      <c r="P2167" t="inlineStr">
        <is>
          <t>Sim</t>
        </is>
      </c>
      <c r="Q2167" t="inlineStr">
        <is>
          <t>Sim</t>
        </is>
      </c>
      <c r="R2167" t="inlineStr">
        <is>
          <t>Não</t>
        </is>
      </c>
      <c r="S2167" t="inlineStr">
        <is>
          <t>16–40</t>
        </is>
      </c>
      <c r="T2167" t="inlineStr">
        <is>
          <t>181–365 dias</t>
        </is>
      </c>
      <c r="U2167" t="inlineStr">
        <is>
          <t>HealthTech</t>
        </is>
      </c>
      <c r="V2167" t="inlineStr">
        <is>
          <t>US</t>
        </is>
      </c>
      <c r="W2167" t="inlineStr">
        <is>
          <t>event</t>
        </is>
      </c>
    </row>
    <row r="2168">
      <c r="A2168" t="inlineStr">
        <is>
          <t>S-6895d0</t>
        </is>
      </c>
      <c r="B2168" t="inlineStr">
        <is>
          <t>A-5a92e7</t>
        </is>
      </c>
      <c r="C2168" s="40" t="n">
        <v>45456</v>
      </c>
      <c r="D2168" s="40" t="n"/>
      <c r="E2168" t="n">
        <v>201</v>
      </c>
      <c r="F2168" t="n">
        <v>1421</v>
      </c>
      <c r="G2168" t="inlineStr">
        <is>
          <t>Até 2024-S1</t>
        </is>
      </c>
      <c r="H2168" t="inlineStr">
        <is>
          <t>Sim</t>
        </is>
      </c>
      <c r="I2168" t="n">
        <v>0</v>
      </c>
      <c r="J2168" s="41" t="n"/>
      <c r="L2168" t="inlineStr"/>
      <c r="M2168" t="inlineStr">
        <is>
          <t>Pro</t>
        </is>
      </c>
      <c r="N2168" t="inlineStr">
        <is>
          <t>monthly</t>
        </is>
      </c>
      <c r="O2168" t="inlineStr">
        <is>
          <t>Pago</t>
        </is>
      </c>
      <c r="P2168" t="inlineStr">
        <is>
          <t>Não</t>
        </is>
      </c>
      <c r="Q2168" t="inlineStr">
        <is>
          <t>Não</t>
        </is>
      </c>
      <c r="R2168" t="inlineStr">
        <is>
          <t>Não</t>
        </is>
      </c>
      <c r="S2168" t="inlineStr">
        <is>
          <t>16–40</t>
        </is>
      </c>
      <c r="T2168" t="inlineStr">
        <is>
          <t>Conta nova (≤ 30 dias)</t>
        </is>
      </c>
      <c r="U2168" t="inlineStr">
        <is>
          <t>HealthTech</t>
        </is>
      </c>
      <c r="V2168" t="inlineStr">
        <is>
          <t>US</t>
        </is>
      </c>
      <c r="W2168" t="inlineStr">
        <is>
          <t>ads</t>
        </is>
      </c>
    </row>
    <row r="2169">
      <c r="A2169" t="inlineStr">
        <is>
          <t>S-670476</t>
        </is>
      </c>
      <c r="B2169" t="inlineStr">
        <is>
          <t>A-8b0451</t>
        </is>
      </c>
      <c r="C2169" s="40" t="n">
        <v>45614</v>
      </c>
      <c r="D2169" s="40" t="n">
        <v>45657</v>
      </c>
      <c r="E2169" t="n">
        <v>43</v>
      </c>
      <c r="F2169" t="n">
        <v>8159</v>
      </c>
      <c r="G2169" t="inlineStr">
        <is>
          <t>2024-S2</t>
        </is>
      </c>
      <c r="H2169" t="inlineStr">
        <is>
          <t>Sim</t>
        </is>
      </c>
      <c r="I2169" t="n">
        <v>0</v>
      </c>
      <c r="J2169" s="41" t="n">
        <v>45627</v>
      </c>
      <c r="K2169" t="n">
        <v>31</v>
      </c>
      <c r="L2169" t="inlineStr">
        <is>
          <t>Sim</t>
        </is>
      </c>
      <c r="M2169" t="inlineStr">
        <is>
          <t>Enterprise</t>
        </is>
      </c>
      <c r="N2169" t="inlineStr">
        <is>
          <t>monthly</t>
        </is>
      </c>
      <c r="O2169" t="inlineStr">
        <is>
          <t>Pago</t>
        </is>
      </c>
      <c r="P2169" t="inlineStr">
        <is>
          <t>Sim</t>
        </is>
      </c>
      <c r="Q2169" t="inlineStr">
        <is>
          <t>Não</t>
        </is>
      </c>
      <c r="R2169" t="inlineStr">
        <is>
          <t>Não</t>
        </is>
      </c>
      <c r="S2169" t="inlineStr">
        <is>
          <t>41+</t>
        </is>
      </c>
      <c r="T2169" t="inlineStr">
        <is>
          <t>31–90 dias</t>
        </is>
      </c>
      <c r="U2169" t="inlineStr">
        <is>
          <t>FinTech</t>
        </is>
      </c>
      <c r="V2169" t="inlineStr">
        <is>
          <t>UK</t>
        </is>
      </c>
      <c r="W2169" t="inlineStr">
        <is>
          <t>event</t>
        </is>
      </c>
    </row>
    <row r="2170">
      <c r="A2170" t="inlineStr">
        <is>
          <t>S-2d807a</t>
        </is>
      </c>
      <c r="B2170" t="inlineStr">
        <is>
          <t>A-34d880</t>
        </is>
      </c>
      <c r="C2170" s="40" t="n">
        <v>45400</v>
      </c>
      <c r="D2170" s="40" t="n"/>
      <c r="E2170" t="n">
        <v>257</v>
      </c>
      <c r="F2170" t="n">
        <v>10547</v>
      </c>
      <c r="G2170" t="inlineStr">
        <is>
          <t>Até 2024-S1</t>
        </is>
      </c>
      <c r="H2170" t="inlineStr">
        <is>
          <t>Sim</t>
        </is>
      </c>
      <c r="I2170" t="n">
        <v>0</v>
      </c>
      <c r="J2170" s="41" t="n"/>
      <c r="L2170" t="inlineStr"/>
      <c r="M2170" t="inlineStr">
        <is>
          <t>Enterprise</t>
        </is>
      </c>
      <c r="N2170" t="inlineStr">
        <is>
          <t>monthly</t>
        </is>
      </c>
      <c r="O2170" t="inlineStr">
        <is>
          <t>Pago</t>
        </is>
      </c>
      <c r="P2170" t="inlineStr">
        <is>
          <t>Sim</t>
        </is>
      </c>
      <c r="Q2170" t="inlineStr">
        <is>
          <t>Não</t>
        </is>
      </c>
      <c r="R2170" t="inlineStr">
        <is>
          <t>Não</t>
        </is>
      </c>
      <c r="S2170" t="inlineStr">
        <is>
          <t>41+</t>
        </is>
      </c>
      <c r="T2170" t="inlineStr">
        <is>
          <t>Conta nova (≤ 30 dias)</t>
        </is>
      </c>
      <c r="U2170" t="inlineStr">
        <is>
          <t>Cybersecurity</t>
        </is>
      </c>
      <c r="V2170" t="inlineStr">
        <is>
          <t>AU</t>
        </is>
      </c>
      <c r="W2170" t="inlineStr">
        <is>
          <t>ads</t>
        </is>
      </c>
    </row>
    <row r="2171">
      <c r="A2171" t="inlineStr">
        <is>
          <t>S-2245c0</t>
        </is>
      </c>
      <c r="B2171" t="inlineStr">
        <is>
          <t>A-6f50ae</t>
        </is>
      </c>
      <c r="C2171" s="40" t="n">
        <v>45615</v>
      </c>
      <c r="D2171" s="40" t="n"/>
      <c r="E2171" t="n">
        <v>42</v>
      </c>
      <c r="F2171" t="n">
        <v>3781</v>
      </c>
      <c r="G2171" t="inlineStr">
        <is>
          <t>2024-S2</t>
        </is>
      </c>
      <c r="H2171" t="inlineStr">
        <is>
          <t>Sim</t>
        </is>
      </c>
      <c r="I2171" t="n">
        <v>0</v>
      </c>
      <c r="J2171" s="41" t="n"/>
      <c r="L2171" t="inlineStr"/>
      <c r="M2171" t="inlineStr">
        <is>
          <t>Enterprise</t>
        </is>
      </c>
      <c r="N2171" t="inlineStr">
        <is>
          <t>monthly</t>
        </is>
      </c>
      <c r="O2171" t="inlineStr">
        <is>
          <t>Pago</t>
        </is>
      </c>
      <c r="P2171" t="inlineStr">
        <is>
          <t>Sim</t>
        </is>
      </c>
      <c r="Q2171" t="inlineStr">
        <is>
          <t>Não</t>
        </is>
      </c>
      <c r="R2171" t="inlineStr">
        <is>
          <t>Não</t>
        </is>
      </c>
      <c r="S2171" t="inlineStr">
        <is>
          <t>16–40</t>
        </is>
      </c>
      <c r="T2171" t="inlineStr">
        <is>
          <t>Mais de 365 dias</t>
        </is>
      </c>
      <c r="U2171" t="inlineStr">
        <is>
          <t>FinTech</t>
        </is>
      </c>
      <c r="V2171" t="inlineStr">
        <is>
          <t>US</t>
        </is>
      </c>
      <c r="W2171" t="inlineStr">
        <is>
          <t>partner</t>
        </is>
      </c>
    </row>
    <row r="2172">
      <c r="A2172" t="inlineStr">
        <is>
          <t>S-0a5cd7</t>
        </is>
      </c>
      <c r="B2172" t="inlineStr">
        <is>
          <t>A-ffdfd5</t>
        </is>
      </c>
      <c r="C2172" s="40" t="n">
        <v>45612</v>
      </c>
      <c r="D2172" s="40" t="n"/>
      <c r="E2172" t="n">
        <v>45</v>
      </c>
      <c r="F2172" t="n">
        <v>5970</v>
      </c>
      <c r="G2172" t="inlineStr">
        <is>
          <t>2024-S2</t>
        </is>
      </c>
      <c r="H2172" t="inlineStr">
        <is>
          <t>Sim</t>
        </is>
      </c>
      <c r="I2172" t="n">
        <v>0</v>
      </c>
      <c r="J2172" s="41" t="n"/>
      <c r="L2172" t="inlineStr"/>
      <c r="M2172" t="inlineStr">
        <is>
          <t>Enterprise</t>
        </is>
      </c>
      <c r="N2172" t="inlineStr">
        <is>
          <t>annual</t>
        </is>
      </c>
      <c r="O2172" t="inlineStr">
        <is>
          <t>Pago</t>
        </is>
      </c>
      <c r="P2172" t="inlineStr">
        <is>
          <t>Sim</t>
        </is>
      </c>
      <c r="Q2172" t="inlineStr">
        <is>
          <t>Não</t>
        </is>
      </c>
      <c r="R2172" t="inlineStr">
        <is>
          <t>Não</t>
        </is>
      </c>
      <c r="S2172" t="inlineStr">
        <is>
          <t>16–40</t>
        </is>
      </c>
      <c r="T2172" t="inlineStr">
        <is>
          <t>181–365 dias</t>
        </is>
      </c>
      <c r="U2172" t="inlineStr">
        <is>
          <t>EdTech</t>
        </is>
      </c>
      <c r="V2172" t="inlineStr">
        <is>
          <t>US</t>
        </is>
      </c>
      <c r="W2172" t="inlineStr">
        <is>
          <t>organic</t>
        </is>
      </c>
    </row>
    <row r="2173">
      <c r="A2173" t="inlineStr">
        <is>
          <t>S-f93185</t>
        </is>
      </c>
      <c r="B2173" t="inlineStr">
        <is>
          <t>A-7df7a7</t>
        </is>
      </c>
      <c r="C2173" s="40" t="n">
        <v>45631</v>
      </c>
      <c r="D2173" s="40" t="n"/>
      <c r="E2173" t="n">
        <v>26</v>
      </c>
      <c r="F2173" t="n">
        <v>1990</v>
      </c>
      <c r="G2173" t="inlineStr">
        <is>
          <t>2024-S2</t>
        </is>
      </c>
      <c r="H2173" t="inlineStr">
        <is>
          <t>Não</t>
        </is>
      </c>
      <c r="I2173" t="n">
        <v>0</v>
      </c>
      <c r="J2173" s="41" t="n"/>
      <c r="L2173" t="inlineStr"/>
      <c r="M2173" t="inlineStr">
        <is>
          <t>Enterprise</t>
        </is>
      </c>
      <c r="N2173" t="inlineStr">
        <is>
          <t>monthly</t>
        </is>
      </c>
      <c r="O2173" t="inlineStr">
        <is>
          <t>Pago</t>
        </is>
      </c>
      <c r="P2173" t="inlineStr">
        <is>
          <t>Não</t>
        </is>
      </c>
      <c r="Q2173" t="inlineStr">
        <is>
          <t>Não</t>
        </is>
      </c>
      <c r="R2173" t="inlineStr">
        <is>
          <t>Não</t>
        </is>
      </c>
      <c r="S2173" t="inlineStr">
        <is>
          <t>6–15</t>
        </is>
      </c>
      <c r="T2173" t="inlineStr">
        <is>
          <t>Mais de 365 dias</t>
        </is>
      </c>
      <c r="U2173" t="inlineStr">
        <is>
          <t>DevTools</t>
        </is>
      </c>
      <c r="V2173" t="inlineStr">
        <is>
          <t>US</t>
        </is>
      </c>
      <c r="W2173" t="inlineStr">
        <is>
          <t>organic</t>
        </is>
      </c>
    </row>
    <row r="2174">
      <c r="A2174" t="inlineStr">
        <is>
          <t>S-3c072b</t>
        </is>
      </c>
      <c r="B2174" t="inlineStr">
        <is>
          <t>A-ced9aa</t>
        </is>
      </c>
      <c r="C2174" s="40" t="n">
        <v>45627</v>
      </c>
      <c r="D2174" s="40" t="n"/>
      <c r="E2174" t="n">
        <v>30</v>
      </c>
      <c r="F2174" t="n">
        <v>57</v>
      </c>
      <c r="G2174" t="inlineStr">
        <is>
          <t>2024-S2</t>
        </is>
      </c>
      <c r="H2174" t="inlineStr">
        <is>
          <t>Sim</t>
        </is>
      </c>
      <c r="I2174" t="n">
        <v>0</v>
      </c>
      <c r="J2174" s="41" t="n"/>
      <c r="L2174" t="inlineStr"/>
      <c r="M2174" t="inlineStr">
        <is>
          <t>Basic</t>
        </is>
      </c>
      <c r="N2174" t="inlineStr">
        <is>
          <t>monthly</t>
        </is>
      </c>
      <c r="O2174" t="inlineStr">
        <is>
          <t>Pago</t>
        </is>
      </c>
      <c r="P2174" t="inlineStr">
        <is>
          <t>Sim</t>
        </is>
      </c>
      <c r="Q2174" t="inlineStr">
        <is>
          <t>Não</t>
        </is>
      </c>
      <c r="R2174" t="inlineStr">
        <is>
          <t>Não</t>
        </is>
      </c>
      <c r="S2174" t="inlineStr">
        <is>
          <t>1–5</t>
        </is>
      </c>
      <c r="T2174" t="inlineStr">
        <is>
          <t>31–90 dias</t>
        </is>
      </c>
      <c r="U2174" t="inlineStr">
        <is>
          <t>DevTools</t>
        </is>
      </c>
      <c r="V2174" t="inlineStr">
        <is>
          <t>US</t>
        </is>
      </c>
      <c r="W2174" t="inlineStr">
        <is>
          <t>other</t>
        </is>
      </c>
    </row>
    <row r="2175">
      <c r="A2175" t="inlineStr">
        <is>
          <t>S-7c81dd</t>
        </is>
      </c>
      <c r="B2175" t="inlineStr">
        <is>
          <t>A-104f1a</t>
        </is>
      </c>
      <c r="C2175" s="40" t="n">
        <v>45540</v>
      </c>
      <c r="D2175" s="40" t="n"/>
      <c r="E2175" t="n">
        <v>117</v>
      </c>
      <c r="F2175" t="n">
        <v>1960</v>
      </c>
      <c r="G2175" t="inlineStr">
        <is>
          <t>2024-S2</t>
        </is>
      </c>
      <c r="H2175" t="inlineStr">
        <is>
          <t>Sim</t>
        </is>
      </c>
      <c r="I2175" t="n">
        <v>0</v>
      </c>
      <c r="J2175" s="41" t="n"/>
      <c r="L2175" t="inlineStr"/>
      <c r="M2175" t="inlineStr">
        <is>
          <t>Pro</t>
        </is>
      </c>
      <c r="N2175" t="inlineStr">
        <is>
          <t>monthly</t>
        </is>
      </c>
      <c r="O2175" t="inlineStr">
        <is>
          <t>Pago</t>
        </is>
      </c>
      <c r="P2175" t="inlineStr">
        <is>
          <t>Sim</t>
        </is>
      </c>
      <c r="Q2175" t="inlineStr">
        <is>
          <t>Não</t>
        </is>
      </c>
      <c r="R2175" t="inlineStr">
        <is>
          <t>Não</t>
        </is>
      </c>
      <c r="S2175" t="inlineStr">
        <is>
          <t>16–40</t>
        </is>
      </c>
      <c r="T2175" t="inlineStr">
        <is>
          <t>Conta nova (≤ 30 dias)</t>
        </is>
      </c>
      <c r="U2175" t="inlineStr">
        <is>
          <t>Cybersecurity</t>
        </is>
      </c>
      <c r="V2175" t="inlineStr">
        <is>
          <t>US</t>
        </is>
      </c>
      <c r="W2175" t="inlineStr">
        <is>
          <t>other</t>
        </is>
      </c>
    </row>
    <row r="2176">
      <c r="A2176" t="inlineStr">
        <is>
          <t>S-a7a9c3</t>
        </is>
      </c>
      <c r="B2176" t="inlineStr">
        <is>
          <t>A-fd9422</t>
        </is>
      </c>
      <c r="C2176" s="40" t="n">
        <v>45566</v>
      </c>
      <c r="D2176" s="40" t="n"/>
      <c r="E2176" t="n">
        <v>91</v>
      </c>
      <c r="F2176" t="n">
        <v>1102</v>
      </c>
      <c r="G2176" t="inlineStr">
        <is>
          <t>2024-S2</t>
        </is>
      </c>
      <c r="H2176" t="inlineStr">
        <is>
          <t>Sim</t>
        </is>
      </c>
      <c r="I2176" t="n">
        <v>0</v>
      </c>
      <c r="J2176" s="41" t="n"/>
      <c r="L2176" t="inlineStr"/>
      <c r="M2176" t="inlineStr">
        <is>
          <t>Basic</t>
        </is>
      </c>
      <c r="N2176" t="inlineStr">
        <is>
          <t>annual</t>
        </is>
      </c>
      <c r="O2176" t="inlineStr">
        <is>
          <t>Pago</t>
        </is>
      </c>
      <c r="P2176" t="inlineStr">
        <is>
          <t>Sim</t>
        </is>
      </c>
      <c r="Q2176" t="inlineStr">
        <is>
          <t>Não</t>
        </is>
      </c>
      <c r="R2176" t="inlineStr">
        <is>
          <t>Não</t>
        </is>
      </c>
      <c r="S2176" t="inlineStr">
        <is>
          <t>41+</t>
        </is>
      </c>
      <c r="T2176" t="inlineStr">
        <is>
          <t>91–180 dias</t>
        </is>
      </c>
      <c r="U2176" t="inlineStr">
        <is>
          <t>Cybersecurity</t>
        </is>
      </c>
      <c r="V2176" t="inlineStr">
        <is>
          <t>US</t>
        </is>
      </c>
      <c r="W2176" t="inlineStr">
        <is>
          <t>organic</t>
        </is>
      </c>
    </row>
    <row r="2177">
      <c r="A2177" t="inlineStr">
        <is>
          <t>S-8856af</t>
        </is>
      </c>
      <c r="B2177" t="inlineStr">
        <is>
          <t>A-c70870</t>
        </is>
      </c>
      <c r="C2177" s="40" t="n">
        <v>45635</v>
      </c>
      <c r="D2177" s="40" t="n"/>
      <c r="E2177" t="n">
        <v>22</v>
      </c>
      <c r="F2177" t="n">
        <v>0</v>
      </c>
      <c r="G2177" t="inlineStr">
        <is>
          <t>2024-S2</t>
        </is>
      </c>
      <c r="H2177" t="inlineStr">
        <is>
          <t>Não</t>
        </is>
      </c>
      <c r="I2177" t="n">
        <v>0</v>
      </c>
      <c r="J2177" s="41" t="n"/>
      <c r="L2177" t="inlineStr"/>
      <c r="M2177" t="inlineStr">
        <is>
          <t>Basic</t>
        </is>
      </c>
      <c r="N2177" t="inlineStr">
        <is>
          <t>annual</t>
        </is>
      </c>
      <c r="O2177" t="inlineStr">
        <is>
          <t>Trial</t>
        </is>
      </c>
      <c r="P2177" t="inlineStr">
        <is>
          <t>Sim</t>
        </is>
      </c>
      <c r="Q2177" t="inlineStr">
        <is>
          <t>Não</t>
        </is>
      </c>
      <c r="R2177" t="inlineStr">
        <is>
          <t>Não</t>
        </is>
      </c>
      <c r="S2177" t="inlineStr">
        <is>
          <t>16–40</t>
        </is>
      </c>
      <c r="T2177" t="inlineStr">
        <is>
          <t>31–90 dias</t>
        </is>
      </c>
      <c r="U2177" t="inlineStr">
        <is>
          <t>Cybersecurity</t>
        </is>
      </c>
      <c r="V2177" t="inlineStr">
        <is>
          <t>US</t>
        </is>
      </c>
      <c r="W2177" t="inlineStr">
        <is>
          <t>partner</t>
        </is>
      </c>
    </row>
    <row r="2178">
      <c r="A2178" t="inlineStr">
        <is>
          <t>S-0a8acf</t>
        </is>
      </c>
      <c r="B2178" t="inlineStr">
        <is>
          <t>A-55f257</t>
        </is>
      </c>
      <c r="C2178" s="40" t="n">
        <v>45338</v>
      </c>
      <c r="D2178" s="40" t="n"/>
      <c r="E2178" t="n">
        <v>319</v>
      </c>
      <c r="F2178" t="n">
        <v>637</v>
      </c>
      <c r="G2178" t="inlineStr">
        <is>
          <t>Até 2024-S1</t>
        </is>
      </c>
      <c r="H2178" t="inlineStr">
        <is>
          <t>Sim</t>
        </is>
      </c>
      <c r="I2178" t="n">
        <v>0</v>
      </c>
      <c r="J2178" s="41" t="n"/>
      <c r="L2178" t="inlineStr"/>
      <c r="M2178" t="inlineStr">
        <is>
          <t>Pro</t>
        </is>
      </c>
      <c r="N2178" t="inlineStr">
        <is>
          <t>monthly</t>
        </is>
      </c>
      <c r="O2178" t="inlineStr">
        <is>
          <t>Pago</t>
        </is>
      </c>
      <c r="P2178" t="inlineStr">
        <is>
          <t>Sim</t>
        </is>
      </c>
      <c r="Q2178" t="inlineStr">
        <is>
          <t>Sim</t>
        </is>
      </c>
      <c r="R2178" t="inlineStr">
        <is>
          <t>Não</t>
        </is>
      </c>
      <c r="S2178" t="inlineStr">
        <is>
          <t>6–15</t>
        </is>
      </c>
      <c r="T2178" t="inlineStr">
        <is>
          <t>31–90 dias</t>
        </is>
      </c>
      <c r="U2178" t="inlineStr">
        <is>
          <t>FinTech</t>
        </is>
      </c>
      <c r="V2178" t="inlineStr">
        <is>
          <t>US</t>
        </is>
      </c>
      <c r="W2178" t="inlineStr">
        <is>
          <t>organic</t>
        </is>
      </c>
    </row>
    <row r="2179">
      <c r="A2179" t="inlineStr">
        <is>
          <t>S-dbad62</t>
        </is>
      </c>
      <c r="B2179" t="inlineStr">
        <is>
          <t>A-58b9ff</t>
        </is>
      </c>
      <c r="C2179" s="40" t="n">
        <v>45581</v>
      </c>
      <c r="D2179" s="40" t="n"/>
      <c r="E2179" t="n">
        <v>76</v>
      </c>
      <c r="F2179" t="n">
        <v>228</v>
      </c>
      <c r="G2179" t="inlineStr">
        <is>
          <t>2024-S2</t>
        </is>
      </c>
      <c r="H2179" t="inlineStr">
        <is>
          <t>Sim</t>
        </is>
      </c>
      <c r="I2179" t="n">
        <v>0</v>
      </c>
      <c r="J2179" s="41" t="n"/>
      <c r="L2179" t="inlineStr"/>
      <c r="M2179" t="inlineStr">
        <is>
          <t>Basic</t>
        </is>
      </c>
      <c r="N2179" t="inlineStr">
        <is>
          <t>annual</t>
        </is>
      </c>
      <c r="O2179" t="inlineStr">
        <is>
          <t>Pago</t>
        </is>
      </c>
      <c r="P2179" t="inlineStr">
        <is>
          <t>Não</t>
        </is>
      </c>
      <c r="Q2179" t="inlineStr">
        <is>
          <t>Não</t>
        </is>
      </c>
      <c r="R2179" t="inlineStr">
        <is>
          <t>Não</t>
        </is>
      </c>
      <c r="S2179" t="inlineStr">
        <is>
          <t>6–15</t>
        </is>
      </c>
      <c r="T2179" t="inlineStr">
        <is>
          <t>91–180 dias</t>
        </is>
      </c>
      <c r="U2179" t="inlineStr">
        <is>
          <t>DevTools</t>
        </is>
      </c>
      <c r="V2179" t="inlineStr">
        <is>
          <t>IN</t>
        </is>
      </c>
      <c r="W2179" t="inlineStr">
        <is>
          <t>partner</t>
        </is>
      </c>
    </row>
    <row r="2180">
      <c r="A2180" t="inlineStr">
        <is>
          <t>S-7134c2</t>
        </is>
      </c>
      <c r="B2180" t="inlineStr">
        <is>
          <t>A-544d0a</t>
        </is>
      </c>
      <c r="C2180" s="40" t="n">
        <v>45537</v>
      </c>
      <c r="D2180" s="40" t="n"/>
      <c r="E2180" t="n">
        <v>120</v>
      </c>
      <c r="F2180" t="n">
        <v>1421</v>
      </c>
      <c r="G2180" t="inlineStr">
        <is>
          <t>2024-S2</t>
        </is>
      </c>
      <c r="H2180" t="inlineStr">
        <is>
          <t>Sim</t>
        </is>
      </c>
      <c r="I2180" t="n">
        <v>0</v>
      </c>
      <c r="J2180" s="41" t="n"/>
      <c r="L2180" t="inlineStr"/>
      <c r="M2180" t="inlineStr">
        <is>
          <t>Pro</t>
        </is>
      </c>
      <c r="N2180" t="inlineStr">
        <is>
          <t>annual</t>
        </is>
      </c>
      <c r="O2180" t="inlineStr">
        <is>
          <t>Pago</t>
        </is>
      </c>
      <c r="P2180" t="inlineStr">
        <is>
          <t>Não</t>
        </is>
      </c>
      <c r="Q2180" t="inlineStr">
        <is>
          <t>Não</t>
        </is>
      </c>
      <c r="R2180" t="inlineStr">
        <is>
          <t>Não</t>
        </is>
      </c>
      <c r="S2180" t="inlineStr">
        <is>
          <t>16–40</t>
        </is>
      </c>
      <c r="T2180" t="inlineStr">
        <is>
          <t>91–180 dias</t>
        </is>
      </c>
      <c r="U2180" t="inlineStr">
        <is>
          <t>DevTools</t>
        </is>
      </c>
      <c r="V2180" t="inlineStr">
        <is>
          <t>US</t>
        </is>
      </c>
      <c r="W2180" t="inlineStr">
        <is>
          <t>organic</t>
        </is>
      </c>
    </row>
    <row r="2181">
      <c r="A2181" t="inlineStr">
        <is>
          <t>S-18f80d</t>
        </is>
      </c>
      <c r="B2181" t="inlineStr">
        <is>
          <t>A-484819</t>
        </is>
      </c>
      <c r="C2181" s="40" t="n">
        <v>44980</v>
      </c>
      <c r="D2181" s="40" t="n"/>
      <c r="E2181" t="n">
        <v>677</v>
      </c>
      <c r="F2181" t="n">
        <v>3582</v>
      </c>
      <c r="G2181" t="inlineStr">
        <is>
          <t>Até 2024-S1</t>
        </is>
      </c>
      <c r="H2181" t="inlineStr">
        <is>
          <t>Sim</t>
        </is>
      </c>
      <c r="I2181" t="n">
        <v>0</v>
      </c>
      <c r="J2181" s="41" t="n"/>
      <c r="L2181" t="inlineStr"/>
      <c r="M2181" t="inlineStr">
        <is>
          <t>Enterprise</t>
        </is>
      </c>
      <c r="N2181" t="inlineStr">
        <is>
          <t>annual</t>
        </is>
      </c>
      <c r="O2181" t="inlineStr">
        <is>
          <t>Pago</t>
        </is>
      </c>
      <c r="P2181" t="inlineStr">
        <is>
          <t>Sim</t>
        </is>
      </c>
      <c r="Q2181" t="inlineStr">
        <is>
          <t>Não</t>
        </is>
      </c>
      <c r="R2181" t="inlineStr">
        <is>
          <t>Não</t>
        </is>
      </c>
      <c r="S2181" t="inlineStr">
        <is>
          <t>16–40</t>
        </is>
      </c>
      <c r="T2181" t="inlineStr">
        <is>
          <t>Conta nova (≤ 30 dias)</t>
        </is>
      </c>
      <c r="U2181" t="inlineStr">
        <is>
          <t>HealthTech</t>
        </is>
      </c>
      <c r="V2181" t="inlineStr">
        <is>
          <t>US</t>
        </is>
      </c>
      <c r="W2181" t="inlineStr">
        <is>
          <t>organic</t>
        </is>
      </c>
    </row>
    <row r="2182">
      <c r="A2182" t="inlineStr">
        <is>
          <t>S-92d873</t>
        </is>
      </c>
      <c r="B2182" t="inlineStr">
        <is>
          <t>A-e83938</t>
        </is>
      </c>
      <c r="C2182" s="40" t="n">
        <v>45407</v>
      </c>
      <c r="D2182" s="40" t="n"/>
      <c r="E2182" t="n">
        <v>250</v>
      </c>
      <c r="F2182" t="n">
        <v>0</v>
      </c>
      <c r="G2182" t="inlineStr">
        <is>
          <t>Até 2024-S1</t>
        </is>
      </c>
      <c r="H2182" t="inlineStr">
        <is>
          <t>Sim</t>
        </is>
      </c>
      <c r="I2182" t="n">
        <v>0</v>
      </c>
      <c r="J2182" s="41" t="n"/>
      <c r="L2182" t="inlineStr"/>
      <c r="M2182" t="inlineStr">
        <is>
          <t>Enterprise</t>
        </is>
      </c>
      <c r="N2182" t="inlineStr">
        <is>
          <t>monthly</t>
        </is>
      </c>
      <c r="O2182" t="inlineStr">
        <is>
          <t>Trial</t>
        </is>
      </c>
      <c r="P2182" t="inlineStr">
        <is>
          <t>Sim</t>
        </is>
      </c>
      <c r="Q2182" t="inlineStr">
        <is>
          <t>Não</t>
        </is>
      </c>
      <c r="R2182" t="inlineStr">
        <is>
          <t>Não</t>
        </is>
      </c>
      <c r="S2182" t="inlineStr">
        <is>
          <t>6–15</t>
        </is>
      </c>
      <c r="T2182" t="inlineStr">
        <is>
          <t>91–180 dias</t>
        </is>
      </c>
      <c r="U2182" t="inlineStr">
        <is>
          <t>DevTools</t>
        </is>
      </c>
      <c r="V2182" t="inlineStr">
        <is>
          <t>UK</t>
        </is>
      </c>
      <c r="W2182" t="inlineStr">
        <is>
          <t>other</t>
        </is>
      </c>
    </row>
    <row r="2183">
      <c r="A2183" t="inlineStr">
        <is>
          <t>S-37bdb4</t>
        </is>
      </c>
      <c r="B2183" t="inlineStr">
        <is>
          <t>A-6dee43</t>
        </is>
      </c>
      <c r="C2183" s="40" t="n">
        <v>45387</v>
      </c>
      <c r="D2183" s="40" t="n"/>
      <c r="E2183" t="n">
        <v>270</v>
      </c>
      <c r="F2183" t="n">
        <v>15920</v>
      </c>
      <c r="G2183" t="inlineStr">
        <is>
          <t>Até 2024-S1</t>
        </is>
      </c>
      <c r="H2183" t="inlineStr">
        <is>
          <t>Sim</t>
        </is>
      </c>
      <c r="I2183" t="n">
        <v>0</v>
      </c>
      <c r="J2183" s="41" t="n"/>
      <c r="L2183" t="inlineStr"/>
      <c r="M2183" t="inlineStr">
        <is>
          <t>Enterprise</t>
        </is>
      </c>
      <c r="N2183" t="inlineStr">
        <is>
          <t>annual</t>
        </is>
      </c>
      <c r="O2183" t="inlineStr">
        <is>
          <t>Pago</t>
        </is>
      </c>
      <c r="P2183" t="inlineStr">
        <is>
          <t>Não</t>
        </is>
      </c>
      <c r="Q2183" t="inlineStr">
        <is>
          <t>Sim</t>
        </is>
      </c>
      <c r="R2183" t="inlineStr">
        <is>
          <t>Não</t>
        </is>
      </c>
      <c r="S2183" t="inlineStr">
        <is>
          <t>41+</t>
        </is>
      </c>
      <c r="T2183" t="inlineStr">
        <is>
          <t>181–365 dias</t>
        </is>
      </c>
      <c r="U2183" t="inlineStr">
        <is>
          <t>FinTech</t>
        </is>
      </c>
      <c r="V2183" t="inlineStr">
        <is>
          <t>UK</t>
        </is>
      </c>
      <c r="W2183" t="inlineStr">
        <is>
          <t>other</t>
        </is>
      </c>
    </row>
    <row r="2184">
      <c r="A2184" t="inlineStr">
        <is>
          <t>S-c226ae</t>
        </is>
      </c>
      <c r="B2184" t="inlineStr">
        <is>
          <t>A-b20d99</t>
        </is>
      </c>
      <c r="C2184" s="40" t="n">
        <v>45378</v>
      </c>
      <c r="D2184" s="40" t="n"/>
      <c r="E2184" t="n">
        <v>279</v>
      </c>
      <c r="F2184" t="n">
        <v>646</v>
      </c>
      <c r="G2184" t="inlineStr">
        <is>
          <t>Até 2024-S1</t>
        </is>
      </c>
      <c r="H2184" t="inlineStr">
        <is>
          <t>Sim</t>
        </is>
      </c>
      <c r="I2184" t="n">
        <v>0</v>
      </c>
      <c r="J2184" s="41" t="n"/>
      <c r="L2184" t="inlineStr"/>
      <c r="M2184" t="inlineStr">
        <is>
          <t>Basic</t>
        </is>
      </c>
      <c r="N2184" t="inlineStr">
        <is>
          <t>annual</t>
        </is>
      </c>
      <c r="O2184" t="inlineStr">
        <is>
          <t>Pago</t>
        </is>
      </c>
      <c r="P2184" t="inlineStr">
        <is>
          <t>Não</t>
        </is>
      </c>
      <c r="Q2184" t="inlineStr">
        <is>
          <t>Não</t>
        </is>
      </c>
      <c r="R2184" t="inlineStr">
        <is>
          <t>Não</t>
        </is>
      </c>
      <c r="S2184" t="inlineStr">
        <is>
          <t>16–40</t>
        </is>
      </c>
      <c r="T2184" t="inlineStr">
        <is>
          <t>181–365 dias</t>
        </is>
      </c>
      <c r="U2184" t="inlineStr">
        <is>
          <t>HealthTech</t>
        </is>
      </c>
      <c r="V2184" t="inlineStr">
        <is>
          <t>IN</t>
        </is>
      </c>
      <c r="W2184" t="inlineStr">
        <is>
          <t>other</t>
        </is>
      </c>
    </row>
    <row r="2185">
      <c r="A2185" t="inlineStr">
        <is>
          <t>S-16b6dc</t>
        </is>
      </c>
      <c r="B2185" t="inlineStr">
        <is>
          <t>A-794a0b</t>
        </is>
      </c>
      <c r="C2185" s="40" t="n">
        <v>45384</v>
      </c>
      <c r="D2185" s="40" t="n"/>
      <c r="E2185" t="n">
        <v>273</v>
      </c>
      <c r="F2185" t="n">
        <v>1127</v>
      </c>
      <c r="G2185" t="inlineStr">
        <is>
          <t>Até 2024-S1</t>
        </is>
      </c>
      <c r="H2185" t="inlineStr">
        <is>
          <t>Sim</t>
        </is>
      </c>
      <c r="I2185" t="n">
        <v>0</v>
      </c>
      <c r="J2185" s="41" t="n"/>
      <c r="L2185" t="inlineStr"/>
      <c r="M2185" t="inlineStr">
        <is>
          <t>Pro</t>
        </is>
      </c>
      <c r="N2185" t="inlineStr">
        <is>
          <t>monthly</t>
        </is>
      </c>
      <c r="O2185" t="inlineStr">
        <is>
          <t>Pago</t>
        </is>
      </c>
      <c r="P2185" t="inlineStr">
        <is>
          <t>Sim</t>
        </is>
      </c>
      <c r="Q2185" t="inlineStr">
        <is>
          <t>Não</t>
        </is>
      </c>
      <c r="R2185" t="inlineStr">
        <is>
          <t>Não</t>
        </is>
      </c>
      <c r="S2185" t="inlineStr">
        <is>
          <t>16–40</t>
        </is>
      </c>
      <c r="T2185" t="inlineStr">
        <is>
          <t>181–365 dias</t>
        </is>
      </c>
      <c r="U2185" t="inlineStr">
        <is>
          <t>HealthTech</t>
        </is>
      </c>
      <c r="V2185" t="inlineStr">
        <is>
          <t>DE</t>
        </is>
      </c>
      <c r="W2185" t="inlineStr">
        <is>
          <t>organic</t>
        </is>
      </c>
    </row>
    <row r="2186">
      <c r="A2186" t="inlineStr">
        <is>
          <t>S-3b98b1</t>
        </is>
      </c>
      <c r="B2186" t="inlineStr">
        <is>
          <t>A-0a282f</t>
        </is>
      </c>
      <c r="C2186" s="40" t="n">
        <v>45575</v>
      </c>
      <c r="D2186" s="40" t="n"/>
      <c r="E2186" t="n">
        <v>82</v>
      </c>
      <c r="F2186" t="n">
        <v>5771</v>
      </c>
      <c r="G2186" t="inlineStr">
        <is>
          <t>2024-S2</t>
        </is>
      </c>
      <c r="H2186" t="inlineStr">
        <is>
          <t>Sim</t>
        </is>
      </c>
      <c r="I2186" t="n">
        <v>0</v>
      </c>
      <c r="J2186" s="41" t="n"/>
      <c r="L2186" t="inlineStr"/>
      <c r="M2186" t="inlineStr">
        <is>
          <t>Enterprise</t>
        </is>
      </c>
      <c r="N2186" t="inlineStr">
        <is>
          <t>monthly</t>
        </is>
      </c>
      <c r="O2186" t="inlineStr">
        <is>
          <t>Pago</t>
        </is>
      </c>
      <c r="P2186" t="inlineStr">
        <is>
          <t>Sim</t>
        </is>
      </c>
      <c r="Q2186" t="inlineStr">
        <is>
          <t>Não</t>
        </is>
      </c>
      <c r="R2186" t="inlineStr">
        <is>
          <t>Não</t>
        </is>
      </c>
      <c r="S2186" t="inlineStr">
        <is>
          <t>16–40</t>
        </is>
      </c>
      <c r="T2186" t="inlineStr">
        <is>
          <t>31–90 dias</t>
        </is>
      </c>
      <c r="U2186" t="inlineStr">
        <is>
          <t>DevTools</t>
        </is>
      </c>
      <c r="V2186" t="inlineStr">
        <is>
          <t>US</t>
        </is>
      </c>
      <c r="W2186" t="inlineStr">
        <is>
          <t>organic</t>
        </is>
      </c>
    </row>
    <row r="2187">
      <c r="A2187" t="inlineStr">
        <is>
          <t>S-234115</t>
        </is>
      </c>
      <c r="B2187" t="inlineStr">
        <is>
          <t>A-bd4513</t>
        </is>
      </c>
      <c r="C2187" s="40" t="n">
        <v>45624</v>
      </c>
      <c r="D2187" s="40" t="n"/>
      <c r="E2187" t="n">
        <v>33</v>
      </c>
      <c r="F2187" t="n">
        <v>950</v>
      </c>
      <c r="G2187" t="inlineStr">
        <is>
          <t>2024-S2</t>
        </is>
      </c>
      <c r="H2187" t="inlineStr">
        <is>
          <t>Sim</t>
        </is>
      </c>
      <c r="I2187" t="n">
        <v>0</v>
      </c>
      <c r="J2187" s="41" t="n"/>
      <c r="L2187" t="inlineStr"/>
      <c r="M2187" t="inlineStr">
        <is>
          <t>Basic</t>
        </is>
      </c>
      <c r="N2187" t="inlineStr">
        <is>
          <t>monthly</t>
        </is>
      </c>
      <c r="O2187" t="inlineStr">
        <is>
          <t>Pago</t>
        </is>
      </c>
      <c r="P2187" t="inlineStr">
        <is>
          <t>Não</t>
        </is>
      </c>
      <c r="Q2187" t="inlineStr">
        <is>
          <t>Não</t>
        </is>
      </c>
      <c r="R2187" t="inlineStr">
        <is>
          <t>Não</t>
        </is>
      </c>
      <c r="S2187" t="inlineStr">
        <is>
          <t>41+</t>
        </is>
      </c>
      <c r="T2187" t="inlineStr">
        <is>
          <t>Conta nova (≤ 30 dias)</t>
        </is>
      </c>
      <c r="U2187" t="inlineStr">
        <is>
          <t>DevTools</t>
        </is>
      </c>
      <c r="V2187" t="inlineStr">
        <is>
          <t>AU</t>
        </is>
      </c>
      <c r="W2187" t="inlineStr">
        <is>
          <t>event</t>
        </is>
      </c>
    </row>
    <row r="2188">
      <c r="A2188" t="inlineStr">
        <is>
          <t>S-862572</t>
        </is>
      </c>
      <c r="B2188" t="inlineStr">
        <is>
          <t>A-6e08f3</t>
        </is>
      </c>
      <c r="C2188" s="40" t="n">
        <v>45487</v>
      </c>
      <c r="D2188" s="40" t="n"/>
      <c r="E2188" t="n">
        <v>170</v>
      </c>
      <c r="F2188" t="n">
        <v>152</v>
      </c>
      <c r="G2188" t="inlineStr">
        <is>
          <t>2024-S2</t>
        </is>
      </c>
      <c r="H2188" t="inlineStr">
        <is>
          <t>Sim</t>
        </is>
      </c>
      <c r="I2188" t="n">
        <v>0</v>
      </c>
      <c r="J2188" s="41" t="n"/>
      <c r="L2188" t="inlineStr"/>
      <c r="M2188" t="inlineStr">
        <is>
          <t>Basic</t>
        </is>
      </c>
      <c r="N2188" t="inlineStr">
        <is>
          <t>monthly</t>
        </is>
      </c>
      <c r="O2188" t="inlineStr">
        <is>
          <t>Pago</t>
        </is>
      </c>
      <c r="P2188" t="inlineStr">
        <is>
          <t>Sim</t>
        </is>
      </c>
      <c r="Q2188" t="inlineStr">
        <is>
          <t>Não</t>
        </is>
      </c>
      <c r="R2188" t="inlineStr">
        <is>
          <t>Não</t>
        </is>
      </c>
      <c r="S2188" t="inlineStr">
        <is>
          <t>6–15</t>
        </is>
      </c>
      <c r="T2188" t="inlineStr">
        <is>
          <t>Mais de 365 dias</t>
        </is>
      </c>
      <c r="U2188" t="inlineStr">
        <is>
          <t>Cybersecurity</t>
        </is>
      </c>
      <c r="V2188" t="inlineStr">
        <is>
          <t>US</t>
        </is>
      </c>
      <c r="W2188" t="inlineStr">
        <is>
          <t>event</t>
        </is>
      </c>
    </row>
    <row r="2189">
      <c r="A2189" t="inlineStr">
        <is>
          <t>S-aad754</t>
        </is>
      </c>
      <c r="B2189" t="inlineStr">
        <is>
          <t>A-902ef7</t>
        </is>
      </c>
      <c r="C2189" s="40" t="n">
        <v>45603</v>
      </c>
      <c r="D2189" s="40" t="n"/>
      <c r="E2189" t="n">
        <v>54</v>
      </c>
      <c r="F2189" t="n">
        <v>1577</v>
      </c>
      <c r="G2189" t="inlineStr">
        <is>
          <t>2024-S2</t>
        </is>
      </c>
      <c r="H2189" t="inlineStr">
        <is>
          <t>Sim</t>
        </is>
      </c>
      <c r="I2189" t="n">
        <v>0</v>
      </c>
      <c r="J2189" s="41" t="n"/>
      <c r="L2189" t="inlineStr"/>
      <c r="M2189" t="inlineStr">
        <is>
          <t>Basic</t>
        </is>
      </c>
      <c r="N2189" t="inlineStr">
        <is>
          <t>annual</t>
        </is>
      </c>
      <c r="O2189" t="inlineStr">
        <is>
          <t>Pago</t>
        </is>
      </c>
      <c r="P2189" t="inlineStr">
        <is>
          <t>Sim</t>
        </is>
      </c>
      <c r="Q2189" t="inlineStr">
        <is>
          <t>Não</t>
        </is>
      </c>
      <c r="R2189" t="inlineStr">
        <is>
          <t>Não</t>
        </is>
      </c>
      <c r="S2189" t="inlineStr">
        <is>
          <t>41+</t>
        </is>
      </c>
      <c r="T2189" t="inlineStr">
        <is>
          <t>31–90 dias</t>
        </is>
      </c>
      <c r="U2189" t="inlineStr">
        <is>
          <t>HealthTech</t>
        </is>
      </c>
      <c r="V2189" t="inlineStr">
        <is>
          <t>US</t>
        </is>
      </c>
      <c r="W2189" t="inlineStr">
        <is>
          <t>other</t>
        </is>
      </c>
    </row>
    <row r="2190">
      <c r="A2190" t="inlineStr">
        <is>
          <t>S-59fe1d</t>
        </is>
      </c>
      <c r="B2190" t="inlineStr">
        <is>
          <t>A-9badbd</t>
        </is>
      </c>
      <c r="C2190" s="40" t="n">
        <v>45586</v>
      </c>
      <c r="D2190" s="40" t="n"/>
      <c r="E2190" t="n">
        <v>71</v>
      </c>
      <c r="F2190" t="n">
        <v>0</v>
      </c>
      <c r="G2190" t="inlineStr">
        <is>
          <t>2024-S2</t>
        </is>
      </c>
      <c r="H2190" t="inlineStr">
        <is>
          <t>Sim</t>
        </is>
      </c>
      <c r="I2190" t="n">
        <v>0</v>
      </c>
      <c r="J2190" s="41" t="n"/>
      <c r="L2190" t="inlineStr"/>
      <c r="M2190" t="inlineStr">
        <is>
          <t>Basic</t>
        </is>
      </c>
      <c r="N2190" t="inlineStr">
        <is>
          <t>monthly</t>
        </is>
      </c>
      <c r="O2190" t="inlineStr">
        <is>
          <t>Trial</t>
        </is>
      </c>
      <c r="P2190" t="inlineStr">
        <is>
          <t>Sim</t>
        </is>
      </c>
      <c r="Q2190" t="inlineStr">
        <is>
          <t>Não</t>
        </is>
      </c>
      <c r="R2190" t="inlineStr">
        <is>
          <t>Não</t>
        </is>
      </c>
      <c r="S2190" t="inlineStr">
        <is>
          <t>16–40</t>
        </is>
      </c>
      <c r="T2190" t="inlineStr">
        <is>
          <t>91–180 dias</t>
        </is>
      </c>
      <c r="U2190" t="inlineStr">
        <is>
          <t>Cybersecurity</t>
        </is>
      </c>
      <c r="V2190" t="inlineStr">
        <is>
          <t>DE</t>
        </is>
      </c>
      <c r="W2190" t="inlineStr">
        <is>
          <t>ads</t>
        </is>
      </c>
    </row>
    <row r="2191">
      <c r="A2191" t="inlineStr">
        <is>
          <t>S-3a3d0f</t>
        </is>
      </c>
      <c r="B2191" t="inlineStr">
        <is>
          <t>A-751c58</t>
        </is>
      </c>
      <c r="C2191" s="40" t="n">
        <v>45555</v>
      </c>
      <c r="D2191" s="40" t="n"/>
      <c r="E2191" t="n">
        <v>102</v>
      </c>
      <c r="F2191" t="n">
        <v>342</v>
      </c>
      <c r="G2191" t="inlineStr">
        <is>
          <t>2024-S2</t>
        </is>
      </c>
      <c r="H2191" t="inlineStr">
        <is>
          <t>Sim</t>
        </is>
      </c>
      <c r="I2191" t="n">
        <v>0</v>
      </c>
      <c r="J2191" s="41" t="n"/>
      <c r="L2191" t="inlineStr"/>
      <c r="M2191" t="inlineStr">
        <is>
          <t>Basic</t>
        </is>
      </c>
      <c r="N2191" t="inlineStr">
        <is>
          <t>annual</t>
        </is>
      </c>
      <c r="O2191" t="inlineStr">
        <is>
          <t>Pago</t>
        </is>
      </c>
      <c r="P2191" t="inlineStr">
        <is>
          <t>Sim</t>
        </is>
      </c>
      <c r="Q2191" t="inlineStr">
        <is>
          <t>Não</t>
        </is>
      </c>
      <c r="R2191" t="inlineStr">
        <is>
          <t>Não</t>
        </is>
      </c>
      <c r="S2191" t="inlineStr">
        <is>
          <t>16–40</t>
        </is>
      </c>
      <c r="T2191" t="inlineStr">
        <is>
          <t>31–90 dias</t>
        </is>
      </c>
      <c r="U2191" t="inlineStr">
        <is>
          <t>FinTech</t>
        </is>
      </c>
      <c r="V2191" t="inlineStr">
        <is>
          <t>UK</t>
        </is>
      </c>
      <c r="W2191" t="inlineStr">
        <is>
          <t>organic</t>
        </is>
      </c>
    </row>
    <row r="2192">
      <c r="A2192" t="inlineStr">
        <is>
          <t>S-575bef</t>
        </is>
      </c>
      <c r="B2192" t="inlineStr">
        <is>
          <t>A-68f37c</t>
        </is>
      </c>
      <c r="C2192" s="40" t="n">
        <v>45505</v>
      </c>
      <c r="D2192" s="40" t="n"/>
      <c r="E2192" t="n">
        <v>152</v>
      </c>
      <c r="F2192" t="n">
        <v>735</v>
      </c>
      <c r="G2192" t="inlineStr">
        <is>
          <t>2024-S2</t>
        </is>
      </c>
      <c r="H2192" t="inlineStr">
        <is>
          <t>Sim</t>
        </is>
      </c>
      <c r="I2192" t="n">
        <v>0</v>
      </c>
      <c r="J2192" s="41" t="n"/>
      <c r="L2192" t="inlineStr"/>
      <c r="M2192" t="inlineStr">
        <is>
          <t>Pro</t>
        </is>
      </c>
      <c r="N2192" t="inlineStr">
        <is>
          <t>annual</t>
        </is>
      </c>
      <c r="O2192" t="inlineStr">
        <is>
          <t>Pago</t>
        </is>
      </c>
      <c r="P2192" t="inlineStr">
        <is>
          <t>Sim</t>
        </is>
      </c>
      <c r="Q2192" t="inlineStr">
        <is>
          <t>Não</t>
        </is>
      </c>
      <c r="R2192" t="inlineStr">
        <is>
          <t>Não</t>
        </is>
      </c>
      <c r="S2192" t="inlineStr">
        <is>
          <t>6–15</t>
        </is>
      </c>
      <c r="T2192" t="inlineStr">
        <is>
          <t>Mais de 365 dias</t>
        </is>
      </c>
      <c r="U2192" t="inlineStr">
        <is>
          <t>HealthTech</t>
        </is>
      </c>
      <c r="V2192" t="inlineStr">
        <is>
          <t>US</t>
        </is>
      </c>
      <c r="W2192" t="inlineStr">
        <is>
          <t>ads</t>
        </is>
      </c>
    </row>
    <row r="2193">
      <c r="A2193" t="inlineStr">
        <is>
          <t>S-74761f</t>
        </is>
      </c>
      <c r="B2193" t="inlineStr">
        <is>
          <t>A-9123ac</t>
        </is>
      </c>
      <c r="C2193" s="40" t="n">
        <v>45283</v>
      </c>
      <c r="D2193" s="40" t="n"/>
      <c r="E2193" t="n">
        <v>374</v>
      </c>
      <c r="F2193" t="n">
        <v>8358</v>
      </c>
      <c r="G2193" t="inlineStr">
        <is>
          <t>Até 2024-S1</t>
        </is>
      </c>
      <c r="H2193" t="inlineStr">
        <is>
          <t>Sim</t>
        </is>
      </c>
      <c r="I2193" t="n">
        <v>0</v>
      </c>
      <c r="J2193" s="41" t="n"/>
      <c r="L2193" t="inlineStr"/>
      <c r="M2193" t="inlineStr">
        <is>
          <t>Enterprise</t>
        </is>
      </c>
      <c r="N2193" t="inlineStr">
        <is>
          <t>annual</t>
        </is>
      </c>
      <c r="O2193" t="inlineStr">
        <is>
          <t>Pago</t>
        </is>
      </c>
      <c r="P2193" t="inlineStr">
        <is>
          <t>Sim</t>
        </is>
      </c>
      <c r="Q2193" t="inlineStr">
        <is>
          <t>Não</t>
        </is>
      </c>
      <c r="R2193" t="inlineStr">
        <is>
          <t>Não</t>
        </is>
      </c>
      <c r="S2193" t="inlineStr">
        <is>
          <t>41+</t>
        </is>
      </c>
      <c r="T2193" t="inlineStr">
        <is>
          <t>181–365 dias</t>
        </is>
      </c>
      <c r="U2193" t="inlineStr">
        <is>
          <t>Cybersecurity</t>
        </is>
      </c>
      <c r="V2193" t="inlineStr">
        <is>
          <t>DE</t>
        </is>
      </c>
      <c r="W2193" t="inlineStr">
        <is>
          <t>organic</t>
        </is>
      </c>
    </row>
    <row r="2194">
      <c r="A2194" t="inlineStr">
        <is>
          <t>S-79123c</t>
        </is>
      </c>
      <c r="B2194" t="inlineStr">
        <is>
          <t>A-4c38bc</t>
        </is>
      </c>
      <c r="C2194" s="40" t="n">
        <v>45584</v>
      </c>
      <c r="D2194" s="40" t="n"/>
      <c r="E2194" t="n">
        <v>73</v>
      </c>
      <c r="F2194" t="n">
        <v>7164</v>
      </c>
      <c r="G2194" t="inlineStr">
        <is>
          <t>2024-S2</t>
        </is>
      </c>
      <c r="H2194" t="inlineStr">
        <is>
          <t>Sim</t>
        </is>
      </c>
      <c r="I2194" t="n">
        <v>0</v>
      </c>
      <c r="J2194" s="41" t="n"/>
      <c r="L2194" t="inlineStr"/>
      <c r="M2194" t="inlineStr">
        <is>
          <t>Enterprise</t>
        </is>
      </c>
      <c r="N2194" t="inlineStr">
        <is>
          <t>annual</t>
        </is>
      </c>
      <c r="O2194" t="inlineStr">
        <is>
          <t>Pago</t>
        </is>
      </c>
      <c r="P2194" t="inlineStr">
        <is>
          <t>Sim</t>
        </is>
      </c>
      <c r="Q2194" t="inlineStr">
        <is>
          <t>Não</t>
        </is>
      </c>
      <c r="R2194" t="inlineStr">
        <is>
          <t>Não</t>
        </is>
      </c>
      <c r="S2194" t="inlineStr">
        <is>
          <t>16–40</t>
        </is>
      </c>
      <c r="T2194" t="inlineStr">
        <is>
          <t>181–365 dias</t>
        </is>
      </c>
      <c r="U2194" t="inlineStr">
        <is>
          <t>HealthTech</t>
        </is>
      </c>
      <c r="V2194" t="inlineStr">
        <is>
          <t>UK</t>
        </is>
      </c>
      <c r="W2194" t="inlineStr">
        <is>
          <t>event</t>
        </is>
      </c>
    </row>
    <row r="2195">
      <c r="A2195" t="inlineStr">
        <is>
          <t>S-600ea7</t>
        </is>
      </c>
      <c r="B2195" t="inlineStr">
        <is>
          <t>A-726cfa</t>
        </is>
      </c>
      <c r="C2195" s="40" t="n">
        <v>45251</v>
      </c>
      <c r="D2195" s="40" t="n"/>
      <c r="E2195" t="n">
        <v>406</v>
      </c>
      <c r="F2195" t="n">
        <v>539</v>
      </c>
      <c r="G2195" t="inlineStr">
        <is>
          <t>Até 2024-S1</t>
        </is>
      </c>
      <c r="H2195" t="inlineStr">
        <is>
          <t>Sim</t>
        </is>
      </c>
      <c r="I2195" t="n">
        <v>0</v>
      </c>
      <c r="J2195" s="41" t="n"/>
      <c r="L2195" t="inlineStr"/>
      <c r="M2195" t="inlineStr">
        <is>
          <t>Pro</t>
        </is>
      </c>
      <c r="N2195" t="inlineStr">
        <is>
          <t>annual</t>
        </is>
      </c>
      <c r="O2195" t="inlineStr">
        <is>
          <t>Pago</t>
        </is>
      </c>
      <c r="P2195" t="inlineStr">
        <is>
          <t>Sim</t>
        </is>
      </c>
      <c r="Q2195" t="inlineStr">
        <is>
          <t>Não</t>
        </is>
      </c>
      <c r="R2195" t="inlineStr">
        <is>
          <t>Não</t>
        </is>
      </c>
      <c r="S2195" t="inlineStr">
        <is>
          <t>6–15</t>
        </is>
      </c>
      <c r="T2195" t="inlineStr">
        <is>
          <t>91–180 dias</t>
        </is>
      </c>
      <c r="U2195" t="inlineStr">
        <is>
          <t>DevTools</t>
        </is>
      </c>
      <c r="V2195" t="inlineStr">
        <is>
          <t>US</t>
        </is>
      </c>
      <c r="W2195" t="inlineStr">
        <is>
          <t>partner</t>
        </is>
      </c>
    </row>
    <row r="2196">
      <c r="A2196" t="inlineStr">
        <is>
          <t>S-fc7e8e</t>
        </is>
      </c>
      <c r="B2196" t="inlineStr">
        <is>
          <t>A-0a282f</t>
        </is>
      </c>
      <c r="C2196" s="40" t="n">
        <v>45576</v>
      </c>
      <c r="D2196" s="40" t="n"/>
      <c r="E2196" t="n">
        <v>81</v>
      </c>
      <c r="F2196" t="n">
        <v>398</v>
      </c>
      <c r="G2196" t="inlineStr">
        <is>
          <t>2024-S2</t>
        </is>
      </c>
      <c r="H2196" t="inlineStr">
        <is>
          <t>Sim</t>
        </is>
      </c>
      <c r="I2196" t="n">
        <v>0</v>
      </c>
      <c r="J2196" s="41" t="n"/>
      <c r="L2196" t="inlineStr"/>
      <c r="M2196" t="inlineStr">
        <is>
          <t>Enterprise</t>
        </is>
      </c>
      <c r="N2196" t="inlineStr">
        <is>
          <t>monthly</t>
        </is>
      </c>
      <c r="O2196" t="inlineStr">
        <is>
          <t>Pago</t>
        </is>
      </c>
      <c r="P2196" t="inlineStr">
        <is>
          <t>Sim</t>
        </is>
      </c>
      <c r="Q2196" t="inlineStr">
        <is>
          <t>Não</t>
        </is>
      </c>
      <c r="R2196" t="inlineStr">
        <is>
          <t>Não</t>
        </is>
      </c>
      <c r="S2196" t="inlineStr">
        <is>
          <t>1–5</t>
        </is>
      </c>
      <c r="T2196" t="inlineStr">
        <is>
          <t>31–90 dias</t>
        </is>
      </c>
      <c r="U2196" t="inlineStr">
        <is>
          <t>DevTools</t>
        </is>
      </c>
      <c r="V2196" t="inlineStr">
        <is>
          <t>US</t>
        </is>
      </c>
      <c r="W2196" t="inlineStr">
        <is>
          <t>organic</t>
        </is>
      </c>
    </row>
    <row r="2197">
      <c r="A2197" t="inlineStr">
        <is>
          <t>S-b2f038</t>
        </is>
      </c>
      <c r="B2197" t="inlineStr">
        <is>
          <t>A-1b707d</t>
        </is>
      </c>
      <c r="C2197" s="40" t="n">
        <v>45315</v>
      </c>
      <c r="D2197" s="40" t="n"/>
      <c r="E2197" t="n">
        <v>342</v>
      </c>
      <c r="F2197" t="n">
        <v>637</v>
      </c>
      <c r="G2197" t="inlineStr">
        <is>
          <t>Até 2024-S1</t>
        </is>
      </c>
      <c r="H2197" t="inlineStr">
        <is>
          <t>Sim</t>
        </is>
      </c>
      <c r="I2197" t="n">
        <v>0</v>
      </c>
      <c r="J2197" s="41" t="n"/>
      <c r="L2197" t="inlineStr"/>
      <c r="M2197" t="inlineStr">
        <is>
          <t>Pro</t>
        </is>
      </c>
      <c r="N2197" t="inlineStr">
        <is>
          <t>monthly</t>
        </is>
      </c>
      <c r="O2197" t="inlineStr">
        <is>
          <t>Pago</t>
        </is>
      </c>
      <c r="P2197" t="inlineStr">
        <is>
          <t>Sim</t>
        </is>
      </c>
      <c r="Q2197" t="inlineStr">
        <is>
          <t>Não</t>
        </is>
      </c>
      <c r="R2197" t="inlineStr">
        <is>
          <t>Não</t>
        </is>
      </c>
      <c r="S2197" t="inlineStr">
        <is>
          <t>6–15</t>
        </is>
      </c>
      <c r="T2197" t="inlineStr">
        <is>
          <t>181–365 dias</t>
        </is>
      </c>
      <c r="U2197" t="inlineStr">
        <is>
          <t>Cybersecurity</t>
        </is>
      </c>
      <c r="V2197" t="inlineStr">
        <is>
          <t>US</t>
        </is>
      </c>
      <c r="W2197" t="inlineStr">
        <is>
          <t>organic</t>
        </is>
      </c>
    </row>
    <row r="2198">
      <c r="A2198" t="inlineStr">
        <is>
          <t>S-1170cb</t>
        </is>
      </c>
      <c r="B2198" t="inlineStr">
        <is>
          <t>A-84ebe4</t>
        </is>
      </c>
      <c r="C2198" s="40" t="n">
        <v>45401</v>
      </c>
      <c r="D2198" s="40" t="n"/>
      <c r="E2198" t="n">
        <v>256</v>
      </c>
      <c r="F2198" t="n">
        <v>882</v>
      </c>
      <c r="G2198" t="inlineStr">
        <is>
          <t>Até 2024-S1</t>
        </is>
      </c>
      <c r="H2198" t="inlineStr">
        <is>
          <t>Sim</t>
        </is>
      </c>
      <c r="I2198" t="n">
        <v>0</v>
      </c>
      <c r="J2198" s="41" t="n"/>
      <c r="L2198" t="inlineStr"/>
      <c r="M2198" t="inlineStr">
        <is>
          <t>Pro</t>
        </is>
      </c>
      <c r="N2198" t="inlineStr">
        <is>
          <t>annual</t>
        </is>
      </c>
      <c r="O2198" t="inlineStr">
        <is>
          <t>Pago</t>
        </is>
      </c>
      <c r="P2198" t="inlineStr">
        <is>
          <t>Sim</t>
        </is>
      </c>
      <c r="Q2198" t="inlineStr">
        <is>
          <t>Não</t>
        </is>
      </c>
      <c r="R2198" t="inlineStr">
        <is>
          <t>Não</t>
        </is>
      </c>
      <c r="S2198" t="inlineStr">
        <is>
          <t>16–40</t>
        </is>
      </c>
      <c r="T2198" t="inlineStr">
        <is>
          <t>Mais de 365 dias</t>
        </is>
      </c>
      <c r="U2198" t="inlineStr">
        <is>
          <t>FinTech</t>
        </is>
      </c>
      <c r="V2198" t="inlineStr">
        <is>
          <t>US</t>
        </is>
      </c>
      <c r="W2198" t="inlineStr">
        <is>
          <t>ads</t>
        </is>
      </c>
    </row>
    <row r="2199">
      <c r="A2199" t="inlineStr">
        <is>
          <t>S-ba69a4</t>
        </is>
      </c>
      <c r="B2199" t="inlineStr">
        <is>
          <t>A-0158bb</t>
        </is>
      </c>
      <c r="C2199" s="40" t="n">
        <v>45442</v>
      </c>
      <c r="D2199" s="40" t="n"/>
      <c r="E2199" t="n">
        <v>215</v>
      </c>
      <c r="F2199" t="n">
        <v>0</v>
      </c>
      <c r="G2199" t="inlineStr">
        <is>
          <t>Até 2024-S1</t>
        </is>
      </c>
      <c r="H2199" t="inlineStr">
        <is>
          <t>Sim</t>
        </is>
      </c>
      <c r="I2199" t="n">
        <v>0</v>
      </c>
      <c r="J2199" s="41" t="n"/>
      <c r="L2199" t="inlineStr"/>
      <c r="M2199" t="inlineStr">
        <is>
          <t>Basic</t>
        </is>
      </c>
      <c r="N2199" t="inlineStr">
        <is>
          <t>monthly</t>
        </is>
      </c>
      <c r="O2199" t="inlineStr">
        <is>
          <t>Trial</t>
        </is>
      </c>
      <c r="P2199" t="inlineStr">
        <is>
          <t>Sim</t>
        </is>
      </c>
      <c r="Q2199" t="inlineStr">
        <is>
          <t>Não</t>
        </is>
      </c>
      <c r="R2199" t="inlineStr">
        <is>
          <t>Não</t>
        </is>
      </c>
      <c r="S2199" t="inlineStr">
        <is>
          <t>16–40</t>
        </is>
      </c>
      <c r="T2199" t="inlineStr">
        <is>
          <t>Conta nova (≤ 30 dias)</t>
        </is>
      </c>
      <c r="U2199" t="inlineStr">
        <is>
          <t>FinTech</t>
        </is>
      </c>
      <c r="V2199" t="inlineStr">
        <is>
          <t>DE</t>
        </is>
      </c>
      <c r="W2199" t="inlineStr">
        <is>
          <t>partner</t>
        </is>
      </c>
    </row>
    <row r="2200">
      <c r="A2200" t="inlineStr">
        <is>
          <t>S-56122a</t>
        </is>
      </c>
      <c r="B2200" t="inlineStr">
        <is>
          <t>A-ac85cd</t>
        </is>
      </c>
      <c r="C2200" s="40" t="n">
        <v>45626</v>
      </c>
      <c r="D2200" s="40" t="n"/>
      <c r="E2200" t="n">
        <v>31</v>
      </c>
      <c r="F2200" t="n">
        <v>12139</v>
      </c>
      <c r="G2200" t="inlineStr">
        <is>
          <t>2024-S2</t>
        </is>
      </c>
      <c r="H2200" t="inlineStr">
        <is>
          <t>Sim</t>
        </is>
      </c>
      <c r="I2200" t="n">
        <v>0</v>
      </c>
      <c r="J2200" s="41" t="n"/>
      <c r="L2200" t="inlineStr"/>
      <c r="M2200" t="inlineStr">
        <is>
          <t>Enterprise</t>
        </is>
      </c>
      <c r="N2200" t="inlineStr">
        <is>
          <t>annual</t>
        </is>
      </c>
      <c r="O2200" t="inlineStr">
        <is>
          <t>Pago</t>
        </is>
      </c>
      <c r="P2200" t="inlineStr">
        <is>
          <t>Sim</t>
        </is>
      </c>
      <c r="Q2200" t="inlineStr">
        <is>
          <t>Não</t>
        </is>
      </c>
      <c r="R2200" t="inlineStr">
        <is>
          <t>Não</t>
        </is>
      </c>
      <c r="S2200" t="inlineStr">
        <is>
          <t>41+</t>
        </is>
      </c>
      <c r="T2200" t="inlineStr">
        <is>
          <t>91–180 dias</t>
        </is>
      </c>
      <c r="U2200" t="inlineStr">
        <is>
          <t>EdTech</t>
        </is>
      </c>
      <c r="V2200" t="inlineStr">
        <is>
          <t>US</t>
        </is>
      </c>
      <c r="W2200" t="inlineStr">
        <is>
          <t>partner</t>
        </is>
      </c>
    </row>
    <row r="2201">
      <c r="A2201" t="inlineStr">
        <is>
          <t>S-29a901</t>
        </is>
      </c>
      <c r="B2201" t="inlineStr">
        <is>
          <t>A-378b99</t>
        </is>
      </c>
      <c r="C2201" s="40" t="n">
        <v>45589</v>
      </c>
      <c r="D2201" s="40" t="n"/>
      <c r="E2201" t="n">
        <v>68</v>
      </c>
      <c r="F2201" t="n">
        <v>392</v>
      </c>
      <c r="G2201" t="inlineStr">
        <is>
          <t>2024-S2</t>
        </is>
      </c>
      <c r="H2201" t="inlineStr">
        <is>
          <t>Sim</t>
        </is>
      </c>
      <c r="I2201" t="n">
        <v>0</v>
      </c>
      <c r="J2201" s="41" t="n"/>
      <c r="L2201" t="inlineStr"/>
      <c r="M2201" t="inlineStr">
        <is>
          <t>Pro</t>
        </is>
      </c>
      <c r="N2201" t="inlineStr">
        <is>
          <t>annual</t>
        </is>
      </c>
      <c r="O2201" t="inlineStr">
        <is>
          <t>Pago</t>
        </is>
      </c>
      <c r="P2201" t="inlineStr">
        <is>
          <t>Sim</t>
        </is>
      </c>
      <c r="Q2201" t="inlineStr">
        <is>
          <t>Não</t>
        </is>
      </c>
      <c r="R2201" t="inlineStr">
        <is>
          <t>Não</t>
        </is>
      </c>
      <c r="S2201" t="inlineStr">
        <is>
          <t>6–15</t>
        </is>
      </c>
      <c r="T2201" t="inlineStr">
        <is>
          <t>31–90 dias</t>
        </is>
      </c>
      <c r="U2201" t="inlineStr">
        <is>
          <t>EdTech</t>
        </is>
      </c>
      <c r="V2201" t="inlineStr">
        <is>
          <t>UK</t>
        </is>
      </c>
      <c r="W2201" t="inlineStr">
        <is>
          <t>ads</t>
        </is>
      </c>
    </row>
    <row r="2202">
      <c r="A2202" t="inlineStr">
        <is>
          <t>S-c6c2f6</t>
        </is>
      </c>
      <c r="B2202" t="inlineStr">
        <is>
          <t>A-4e0e85</t>
        </is>
      </c>
      <c r="C2202" s="40" t="n">
        <v>45526</v>
      </c>
      <c r="D2202" s="40" t="n"/>
      <c r="E2202" t="n">
        <v>131</v>
      </c>
      <c r="F2202" t="n">
        <v>0</v>
      </c>
      <c r="G2202" t="inlineStr">
        <is>
          <t>2024-S2</t>
        </is>
      </c>
      <c r="H2202" t="inlineStr">
        <is>
          <t>Sim</t>
        </is>
      </c>
      <c r="I2202" t="n">
        <v>0</v>
      </c>
      <c r="J2202" s="41" t="n"/>
      <c r="L2202" t="inlineStr"/>
      <c r="M2202" t="inlineStr">
        <is>
          <t>Enterprise</t>
        </is>
      </c>
      <c r="N2202" t="inlineStr">
        <is>
          <t>monthly</t>
        </is>
      </c>
      <c r="O2202" t="inlineStr">
        <is>
          <t>Trial</t>
        </is>
      </c>
      <c r="P2202" t="inlineStr">
        <is>
          <t>Sim</t>
        </is>
      </c>
      <c r="Q2202" t="inlineStr">
        <is>
          <t>Não</t>
        </is>
      </c>
      <c r="R2202" t="inlineStr">
        <is>
          <t>Não</t>
        </is>
      </c>
      <c r="S2202" t="inlineStr">
        <is>
          <t>41+</t>
        </is>
      </c>
      <c r="T2202" t="inlineStr">
        <is>
          <t>181–365 dias</t>
        </is>
      </c>
      <c r="U2202" t="inlineStr">
        <is>
          <t>DevTools</t>
        </is>
      </c>
      <c r="V2202" t="inlineStr">
        <is>
          <t>US</t>
        </is>
      </c>
      <c r="W2202" t="inlineStr">
        <is>
          <t>organic</t>
        </is>
      </c>
    </row>
    <row r="2203">
      <c r="A2203" t="inlineStr">
        <is>
          <t>S-13b606</t>
        </is>
      </c>
      <c r="B2203" t="inlineStr">
        <is>
          <t>A-5b1bcd</t>
        </is>
      </c>
      <c r="C2203" s="40" t="n">
        <v>45569</v>
      </c>
      <c r="D2203" s="40" t="n"/>
      <c r="E2203" t="n">
        <v>88</v>
      </c>
      <c r="F2203" t="n">
        <v>3577</v>
      </c>
      <c r="G2203" t="inlineStr">
        <is>
          <t>2024-S2</t>
        </is>
      </c>
      <c r="H2203" t="inlineStr">
        <is>
          <t>Sim</t>
        </is>
      </c>
      <c r="I2203" t="n">
        <v>0</v>
      </c>
      <c r="J2203" s="41" t="n"/>
      <c r="L2203" t="inlineStr"/>
      <c r="M2203" t="inlineStr">
        <is>
          <t>Pro</t>
        </is>
      </c>
      <c r="N2203" t="inlineStr">
        <is>
          <t>annual</t>
        </is>
      </c>
      <c r="O2203" t="inlineStr">
        <is>
          <t>Pago</t>
        </is>
      </c>
      <c r="P2203" t="inlineStr">
        <is>
          <t>Sim</t>
        </is>
      </c>
      <c r="Q2203" t="inlineStr">
        <is>
          <t>Sim</t>
        </is>
      </c>
      <c r="R2203" t="inlineStr">
        <is>
          <t>Não</t>
        </is>
      </c>
      <c r="S2203" t="inlineStr">
        <is>
          <t>41+</t>
        </is>
      </c>
      <c r="T2203" t="inlineStr">
        <is>
          <t>Mais de 365 dias</t>
        </is>
      </c>
      <c r="U2203" t="inlineStr">
        <is>
          <t>DevTools</t>
        </is>
      </c>
      <c r="V2203" t="inlineStr">
        <is>
          <t>US</t>
        </is>
      </c>
      <c r="W2203" t="inlineStr">
        <is>
          <t>organic</t>
        </is>
      </c>
    </row>
    <row r="2204">
      <c r="A2204" t="inlineStr">
        <is>
          <t>S-1dceca</t>
        </is>
      </c>
      <c r="B2204" t="inlineStr">
        <is>
          <t>A-f92792</t>
        </is>
      </c>
      <c r="C2204" s="40" t="n">
        <v>45505</v>
      </c>
      <c r="D2204" s="40" t="n"/>
      <c r="E2204" t="n">
        <v>152</v>
      </c>
      <c r="F2204" t="n">
        <v>285</v>
      </c>
      <c r="G2204" t="inlineStr">
        <is>
          <t>2024-S2</t>
        </is>
      </c>
      <c r="H2204" t="inlineStr">
        <is>
          <t>Sim</t>
        </is>
      </c>
      <c r="I2204" t="n">
        <v>0</v>
      </c>
      <c r="J2204" s="41" t="n"/>
      <c r="L2204" t="inlineStr"/>
      <c r="M2204" t="inlineStr">
        <is>
          <t>Basic</t>
        </is>
      </c>
      <c r="N2204" t="inlineStr">
        <is>
          <t>monthly</t>
        </is>
      </c>
      <c r="O2204" t="inlineStr">
        <is>
          <t>Pago</t>
        </is>
      </c>
      <c r="P2204" t="inlineStr">
        <is>
          <t>Não</t>
        </is>
      </c>
      <c r="Q2204" t="inlineStr">
        <is>
          <t>Não</t>
        </is>
      </c>
      <c r="R2204" t="inlineStr">
        <is>
          <t>Não</t>
        </is>
      </c>
      <c r="S2204" t="inlineStr">
        <is>
          <t>6–15</t>
        </is>
      </c>
      <c r="T2204" t="inlineStr">
        <is>
          <t>Conta nova (≤ 30 dias)</t>
        </is>
      </c>
      <c r="U2204" t="inlineStr">
        <is>
          <t>FinTech</t>
        </is>
      </c>
      <c r="V2204" t="inlineStr">
        <is>
          <t>US</t>
        </is>
      </c>
      <c r="W2204" t="inlineStr">
        <is>
          <t>ads</t>
        </is>
      </c>
    </row>
    <row r="2205">
      <c r="A2205" t="inlineStr">
        <is>
          <t>S-c14f97</t>
        </is>
      </c>
      <c r="B2205" t="inlineStr">
        <is>
          <t>A-7e0a10</t>
        </is>
      </c>
      <c r="C2205" s="40" t="n">
        <v>45327</v>
      </c>
      <c r="D2205" s="40" t="n"/>
      <c r="E2205" t="n">
        <v>330</v>
      </c>
      <c r="F2205" t="n">
        <v>2254</v>
      </c>
      <c r="G2205" t="inlineStr">
        <is>
          <t>Até 2024-S1</t>
        </is>
      </c>
      <c r="H2205" t="inlineStr">
        <is>
          <t>Sim</t>
        </is>
      </c>
      <c r="I2205" t="n">
        <v>0</v>
      </c>
      <c r="J2205" s="41" t="n"/>
      <c r="L2205" t="inlineStr"/>
      <c r="M2205" t="inlineStr">
        <is>
          <t>Pro</t>
        </is>
      </c>
      <c r="N2205" t="inlineStr">
        <is>
          <t>monthly</t>
        </is>
      </c>
      <c r="O2205" t="inlineStr">
        <is>
          <t>Pago</t>
        </is>
      </c>
      <c r="P2205" t="inlineStr">
        <is>
          <t>Sim</t>
        </is>
      </c>
      <c r="Q2205" t="inlineStr">
        <is>
          <t>Sim</t>
        </is>
      </c>
      <c r="R2205" t="inlineStr">
        <is>
          <t>Não</t>
        </is>
      </c>
      <c r="S2205" t="inlineStr">
        <is>
          <t>41+</t>
        </is>
      </c>
      <c r="T2205" t="inlineStr">
        <is>
          <t>31–90 dias</t>
        </is>
      </c>
      <c r="U2205" t="inlineStr">
        <is>
          <t>FinTech</t>
        </is>
      </c>
      <c r="V2205" t="inlineStr">
        <is>
          <t>US</t>
        </is>
      </c>
      <c r="W2205" t="inlineStr">
        <is>
          <t>ads</t>
        </is>
      </c>
    </row>
    <row r="2206">
      <c r="A2206" t="inlineStr">
        <is>
          <t>S-8a7e47</t>
        </is>
      </c>
      <c r="B2206" t="inlineStr">
        <is>
          <t>A-c7ffc2</t>
        </is>
      </c>
      <c r="C2206" s="40" t="n">
        <v>45653</v>
      </c>
      <c r="D2206" s="40" t="n"/>
      <c r="E2206" t="n">
        <v>4</v>
      </c>
      <c r="F2206" t="n">
        <v>931</v>
      </c>
      <c r="G2206" t="inlineStr">
        <is>
          <t>2024-S2</t>
        </is>
      </c>
      <c r="H2206" t="inlineStr">
        <is>
          <t>Não</t>
        </is>
      </c>
      <c r="I2206" t="n">
        <v>0</v>
      </c>
      <c r="J2206" s="41" t="n"/>
      <c r="L2206" t="inlineStr"/>
      <c r="M2206" t="inlineStr">
        <is>
          <t>Basic</t>
        </is>
      </c>
      <c r="N2206" t="inlineStr">
        <is>
          <t>monthly</t>
        </is>
      </c>
      <c r="O2206" t="inlineStr">
        <is>
          <t>Pago</t>
        </is>
      </c>
      <c r="P2206" t="inlineStr">
        <is>
          <t>Não</t>
        </is>
      </c>
      <c r="Q2206" t="inlineStr">
        <is>
          <t>Não</t>
        </is>
      </c>
      <c r="R2206" t="inlineStr">
        <is>
          <t>Não</t>
        </is>
      </c>
      <c r="S2206" t="inlineStr">
        <is>
          <t>41+</t>
        </is>
      </c>
      <c r="T2206" t="inlineStr">
        <is>
          <t>Mais de 365 dias</t>
        </is>
      </c>
      <c r="U2206" t="inlineStr">
        <is>
          <t>Cybersecurity</t>
        </is>
      </c>
      <c r="V2206" t="inlineStr">
        <is>
          <t>US</t>
        </is>
      </c>
      <c r="W2206" t="inlineStr">
        <is>
          <t>partner</t>
        </is>
      </c>
    </row>
    <row r="2207">
      <c r="A2207" t="inlineStr">
        <is>
          <t>S-feba2a</t>
        </is>
      </c>
      <c r="B2207" t="inlineStr">
        <is>
          <t>A-e3bd71</t>
        </is>
      </c>
      <c r="C2207" s="40" t="n">
        <v>45360</v>
      </c>
      <c r="D2207" s="40" t="n"/>
      <c r="E2207" t="n">
        <v>297</v>
      </c>
      <c r="F2207" t="n">
        <v>0</v>
      </c>
      <c r="G2207" t="inlineStr">
        <is>
          <t>Até 2024-S1</t>
        </is>
      </c>
      <c r="H2207" t="inlineStr">
        <is>
          <t>Sim</t>
        </is>
      </c>
      <c r="I2207" t="n">
        <v>0</v>
      </c>
      <c r="J2207" s="41" t="n"/>
      <c r="L2207" t="inlineStr"/>
      <c r="M2207" t="inlineStr">
        <is>
          <t>Pro</t>
        </is>
      </c>
      <c r="N2207" t="inlineStr">
        <is>
          <t>monthly</t>
        </is>
      </c>
      <c r="O2207" t="inlineStr">
        <is>
          <t>Trial</t>
        </is>
      </c>
      <c r="P2207" t="inlineStr">
        <is>
          <t>Sim</t>
        </is>
      </c>
      <c r="Q2207" t="inlineStr">
        <is>
          <t>Não</t>
        </is>
      </c>
      <c r="R2207" t="inlineStr">
        <is>
          <t>Não</t>
        </is>
      </c>
      <c r="S2207" t="inlineStr">
        <is>
          <t>41+</t>
        </is>
      </c>
      <c r="T2207" t="inlineStr">
        <is>
          <t>181–365 dias</t>
        </is>
      </c>
      <c r="U2207" t="inlineStr">
        <is>
          <t>Cybersecurity</t>
        </is>
      </c>
      <c r="V2207" t="inlineStr">
        <is>
          <t>US</t>
        </is>
      </c>
      <c r="W2207" t="inlineStr">
        <is>
          <t>partner</t>
        </is>
      </c>
    </row>
    <row r="2208">
      <c r="A2208" t="inlineStr">
        <is>
          <t>S-02d46a</t>
        </is>
      </c>
      <c r="B2208" t="inlineStr">
        <is>
          <t>A-8ed5dd</t>
        </is>
      </c>
      <c r="C2208" s="40" t="n">
        <v>45597</v>
      </c>
      <c r="D2208" s="40" t="n"/>
      <c r="E2208" t="n">
        <v>60</v>
      </c>
      <c r="F2208" t="n">
        <v>245</v>
      </c>
      <c r="G2208" t="inlineStr">
        <is>
          <t>2024-S2</t>
        </is>
      </c>
      <c r="H2208" t="inlineStr">
        <is>
          <t>Sim</t>
        </is>
      </c>
      <c r="I2208" t="n">
        <v>0</v>
      </c>
      <c r="J2208" s="41" t="n"/>
      <c r="L2208" t="inlineStr"/>
      <c r="M2208" t="inlineStr">
        <is>
          <t>Pro</t>
        </is>
      </c>
      <c r="N2208" t="inlineStr">
        <is>
          <t>annual</t>
        </is>
      </c>
      <c r="O2208" t="inlineStr">
        <is>
          <t>Pago</t>
        </is>
      </c>
      <c r="P2208" t="inlineStr">
        <is>
          <t>Sim</t>
        </is>
      </c>
      <c r="Q2208" t="inlineStr">
        <is>
          <t>Não</t>
        </is>
      </c>
      <c r="R2208" t="inlineStr">
        <is>
          <t>Não</t>
        </is>
      </c>
      <c r="S2208" t="inlineStr">
        <is>
          <t>1–5</t>
        </is>
      </c>
      <c r="T2208" t="inlineStr">
        <is>
          <t>Mais de 365 dias</t>
        </is>
      </c>
      <c r="U2208" t="inlineStr">
        <is>
          <t>EdTech</t>
        </is>
      </c>
      <c r="V2208" t="inlineStr">
        <is>
          <t>UK</t>
        </is>
      </c>
      <c r="W2208" t="inlineStr">
        <is>
          <t>event</t>
        </is>
      </c>
    </row>
    <row r="2209">
      <c r="A2209" t="inlineStr">
        <is>
          <t>S-b5165e</t>
        </is>
      </c>
      <c r="B2209" t="inlineStr">
        <is>
          <t>A-bcf664</t>
        </is>
      </c>
      <c r="C2209" s="40" t="n">
        <v>45149</v>
      </c>
      <c r="D2209" s="40" t="n"/>
      <c r="E2209" t="n">
        <v>508</v>
      </c>
      <c r="F2209" t="n">
        <v>1568</v>
      </c>
      <c r="G2209" t="inlineStr">
        <is>
          <t>Até 2024-S1</t>
        </is>
      </c>
      <c r="H2209" t="inlineStr">
        <is>
          <t>Sim</t>
        </is>
      </c>
      <c r="I2209" t="n">
        <v>0</v>
      </c>
      <c r="J2209" s="41" t="n"/>
      <c r="L2209" t="inlineStr"/>
      <c r="M2209" t="inlineStr">
        <is>
          <t>Pro</t>
        </is>
      </c>
      <c r="N2209" t="inlineStr">
        <is>
          <t>monthly</t>
        </is>
      </c>
      <c r="O2209" t="inlineStr">
        <is>
          <t>Pago</t>
        </is>
      </c>
      <c r="P2209" t="inlineStr">
        <is>
          <t>Sim</t>
        </is>
      </c>
      <c r="Q2209" t="inlineStr">
        <is>
          <t>Não</t>
        </is>
      </c>
      <c r="R2209" t="inlineStr">
        <is>
          <t>Não</t>
        </is>
      </c>
      <c r="S2209" t="inlineStr">
        <is>
          <t>16–40</t>
        </is>
      </c>
      <c r="T2209" t="inlineStr">
        <is>
          <t>31–90 dias</t>
        </is>
      </c>
      <c r="U2209" t="inlineStr">
        <is>
          <t>DevTools</t>
        </is>
      </c>
      <c r="V2209" t="inlineStr">
        <is>
          <t>US</t>
        </is>
      </c>
      <c r="W2209" t="inlineStr">
        <is>
          <t>other</t>
        </is>
      </c>
    </row>
    <row r="2210">
      <c r="A2210" t="inlineStr">
        <is>
          <t>S-bb47b9</t>
        </is>
      </c>
      <c r="B2210" t="inlineStr">
        <is>
          <t>A-e4144b</t>
        </is>
      </c>
      <c r="C2210" s="40" t="n">
        <v>45606</v>
      </c>
      <c r="D2210" s="40" t="n"/>
      <c r="E2210" t="n">
        <v>51</v>
      </c>
      <c r="F2210" t="n">
        <v>8159</v>
      </c>
      <c r="G2210" t="inlineStr">
        <is>
          <t>2024-S2</t>
        </is>
      </c>
      <c r="H2210" t="inlineStr">
        <is>
          <t>Sim</t>
        </is>
      </c>
      <c r="I2210" t="n">
        <v>0</v>
      </c>
      <c r="J2210" s="41" t="n"/>
      <c r="L2210" t="inlineStr"/>
      <c r="M2210" t="inlineStr">
        <is>
          <t>Enterprise</t>
        </is>
      </c>
      <c r="N2210" t="inlineStr">
        <is>
          <t>monthly</t>
        </is>
      </c>
      <c r="O2210" t="inlineStr">
        <is>
          <t>Pago</t>
        </is>
      </c>
      <c r="P2210" t="inlineStr">
        <is>
          <t>Sim</t>
        </is>
      </c>
      <c r="Q2210" t="inlineStr">
        <is>
          <t>Não</t>
        </is>
      </c>
      <c r="R2210" t="inlineStr">
        <is>
          <t>Não</t>
        </is>
      </c>
      <c r="S2210" t="inlineStr">
        <is>
          <t>41+</t>
        </is>
      </c>
      <c r="T2210" t="inlineStr">
        <is>
          <t>Conta nova (≤ 30 dias)</t>
        </is>
      </c>
      <c r="U2210" t="inlineStr">
        <is>
          <t>EdTech</t>
        </is>
      </c>
      <c r="V2210" t="inlineStr">
        <is>
          <t>UK</t>
        </is>
      </c>
      <c r="W2210" t="inlineStr">
        <is>
          <t>other</t>
        </is>
      </c>
    </row>
    <row r="2211">
      <c r="A2211" t="inlineStr">
        <is>
          <t>S-4920e0</t>
        </is>
      </c>
      <c r="B2211" t="inlineStr">
        <is>
          <t>A-52dd88</t>
        </is>
      </c>
      <c r="C2211" s="40" t="n">
        <v>45265</v>
      </c>
      <c r="D2211" s="40" t="n"/>
      <c r="E2211" t="n">
        <v>392</v>
      </c>
      <c r="F2211" t="n">
        <v>437</v>
      </c>
      <c r="G2211" t="inlineStr">
        <is>
          <t>Até 2024-S1</t>
        </is>
      </c>
      <c r="H2211" t="inlineStr">
        <is>
          <t>Sim</t>
        </is>
      </c>
      <c r="I2211" t="n">
        <v>0</v>
      </c>
      <c r="J2211" s="41" t="n"/>
      <c r="L2211" t="inlineStr"/>
      <c r="M2211" t="inlineStr">
        <is>
          <t>Basic</t>
        </is>
      </c>
      <c r="N2211" t="inlineStr">
        <is>
          <t>annual</t>
        </is>
      </c>
      <c r="O2211" t="inlineStr">
        <is>
          <t>Pago</t>
        </is>
      </c>
      <c r="P2211" t="inlineStr">
        <is>
          <t>Sim</t>
        </is>
      </c>
      <c r="Q2211" t="inlineStr">
        <is>
          <t>Não</t>
        </is>
      </c>
      <c r="R2211" t="inlineStr">
        <is>
          <t>Não</t>
        </is>
      </c>
      <c r="S2211" t="inlineStr">
        <is>
          <t>16–40</t>
        </is>
      </c>
      <c r="T2211" t="inlineStr">
        <is>
          <t>181–365 dias</t>
        </is>
      </c>
      <c r="U2211" t="inlineStr">
        <is>
          <t>Cybersecurity</t>
        </is>
      </c>
      <c r="V2211" t="inlineStr">
        <is>
          <t>US</t>
        </is>
      </c>
      <c r="W2211" t="inlineStr">
        <is>
          <t>ads</t>
        </is>
      </c>
    </row>
    <row r="2212">
      <c r="A2212" t="inlineStr">
        <is>
          <t>S-3781d0</t>
        </is>
      </c>
      <c r="B2212" t="inlineStr">
        <is>
          <t>A-5a215a</t>
        </is>
      </c>
      <c r="C2212" s="40" t="n">
        <v>45422</v>
      </c>
      <c r="D2212" s="40" t="n">
        <v>45632</v>
      </c>
      <c r="E2212" t="n">
        <v>210</v>
      </c>
      <c r="F2212" t="n">
        <v>17313</v>
      </c>
      <c r="G2212" t="inlineStr">
        <is>
          <t>Até 2024-S1</t>
        </is>
      </c>
      <c r="H2212" t="inlineStr">
        <is>
          <t>Sim</t>
        </is>
      </c>
      <c r="I2212" t="n">
        <v>0</v>
      </c>
      <c r="J2212" s="41" t="n">
        <v>45627</v>
      </c>
      <c r="K2212" t="n">
        <v>6</v>
      </c>
      <c r="L2212" t="inlineStr">
        <is>
          <t>Não</t>
        </is>
      </c>
      <c r="M2212" t="inlineStr">
        <is>
          <t>Enterprise</t>
        </is>
      </c>
      <c r="N2212" t="inlineStr">
        <is>
          <t>annual</t>
        </is>
      </c>
      <c r="O2212" t="inlineStr">
        <is>
          <t>Pago</t>
        </is>
      </c>
      <c r="P2212" t="inlineStr">
        <is>
          <t>Sim</t>
        </is>
      </c>
      <c r="Q2212" t="inlineStr">
        <is>
          <t>Não</t>
        </is>
      </c>
      <c r="R2212" t="inlineStr">
        <is>
          <t>Não</t>
        </is>
      </c>
      <c r="S2212" t="inlineStr">
        <is>
          <t>41+</t>
        </is>
      </c>
      <c r="T2212" t="inlineStr">
        <is>
          <t>91–180 dias</t>
        </is>
      </c>
      <c r="U2212" t="inlineStr">
        <is>
          <t>EdTech</t>
        </is>
      </c>
      <c r="V2212" t="inlineStr">
        <is>
          <t>FR</t>
        </is>
      </c>
      <c r="W2212" t="inlineStr">
        <is>
          <t>other</t>
        </is>
      </c>
    </row>
    <row r="2213">
      <c r="A2213" t="inlineStr">
        <is>
          <t>S-fec1cd</t>
        </is>
      </c>
      <c r="B2213" t="inlineStr">
        <is>
          <t>A-186a44</t>
        </is>
      </c>
      <c r="C2213" s="40" t="n">
        <v>45630</v>
      </c>
      <c r="D2213" s="40" t="n"/>
      <c r="E2213" t="n">
        <v>27</v>
      </c>
      <c r="F2213" t="n">
        <v>3980</v>
      </c>
      <c r="G2213" t="inlineStr">
        <is>
          <t>2024-S2</t>
        </is>
      </c>
      <c r="H2213" t="inlineStr">
        <is>
          <t>Não</t>
        </is>
      </c>
      <c r="I2213" t="n">
        <v>0</v>
      </c>
      <c r="J2213" s="41" t="n"/>
      <c r="L2213" t="inlineStr"/>
      <c r="M2213" t="inlineStr">
        <is>
          <t>Enterprise</t>
        </is>
      </c>
      <c r="N2213" t="inlineStr">
        <is>
          <t>monthly</t>
        </is>
      </c>
      <c r="O2213" t="inlineStr">
        <is>
          <t>Pago</t>
        </is>
      </c>
      <c r="P2213" t="inlineStr">
        <is>
          <t>Não</t>
        </is>
      </c>
      <c r="Q2213" t="inlineStr">
        <is>
          <t>Sim</t>
        </is>
      </c>
      <c r="R2213" t="inlineStr">
        <is>
          <t>Não</t>
        </is>
      </c>
      <c r="S2213" t="inlineStr">
        <is>
          <t>16–40</t>
        </is>
      </c>
      <c r="T2213" t="inlineStr">
        <is>
          <t>Mais de 365 dias</t>
        </is>
      </c>
      <c r="U2213" t="inlineStr">
        <is>
          <t>HealthTech</t>
        </is>
      </c>
      <c r="V2213" t="inlineStr">
        <is>
          <t>US</t>
        </is>
      </c>
      <c r="W2213" t="inlineStr">
        <is>
          <t>ads</t>
        </is>
      </c>
    </row>
    <row r="2214">
      <c r="A2214" t="inlineStr">
        <is>
          <t>S-75cba6</t>
        </is>
      </c>
      <c r="B2214" t="inlineStr">
        <is>
          <t>A-5a215a</t>
        </is>
      </c>
      <c r="C2214" s="40" t="n">
        <v>45553</v>
      </c>
      <c r="D2214" s="40" t="n"/>
      <c r="E2214" t="n">
        <v>104</v>
      </c>
      <c r="F2214" t="n">
        <v>17313</v>
      </c>
      <c r="G2214" t="inlineStr">
        <is>
          <t>2024-S2</t>
        </is>
      </c>
      <c r="H2214" t="inlineStr">
        <is>
          <t>Sim</t>
        </is>
      </c>
      <c r="I2214" t="n">
        <v>0</v>
      </c>
      <c r="J2214" s="41" t="n"/>
      <c r="L2214" t="inlineStr"/>
      <c r="M2214" t="inlineStr">
        <is>
          <t>Enterprise</t>
        </is>
      </c>
      <c r="N2214" t="inlineStr">
        <is>
          <t>monthly</t>
        </is>
      </c>
      <c r="O2214" t="inlineStr">
        <is>
          <t>Pago</t>
        </is>
      </c>
      <c r="P2214" t="inlineStr">
        <is>
          <t>Sim</t>
        </is>
      </c>
      <c r="Q2214" t="inlineStr">
        <is>
          <t>Não</t>
        </is>
      </c>
      <c r="R2214" t="inlineStr">
        <is>
          <t>Não</t>
        </is>
      </c>
      <c r="S2214" t="inlineStr">
        <is>
          <t>41+</t>
        </is>
      </c>
      <c r="T2214" t="inlineStr">
        <is>
          <t>181–365 dias</t>
        </is>
      </c>
      <c r="U2214" t="inlineStr">
        <is>
          <t>EdTech</t>
        </is>
      </c>
      <c r="V2214" t="inlineStr">
        <is>
          <t>FR</t>
        </is>
      </c>
      <c r="W2214" t="inlineStr">
        <is>
          <t>other</t>
        </is>
      </c>
    </row>
    <row r="2215">
      <c r="A2215" t="inlineStr">
        <is>
          <t>S-f5ce8e</t>
        </is>
      </c>
      <c r="B2215" t="inlineStr">
        <is>
          <t>A-8b25f2</t>
        </is>
      </c>
      <c r="C2215" s="40" t="n">
        <v>45641</v>
      </c>
      <c r="D2215" s="40" t="n"/>
      <c r="E2215" t="n">
        <v>16</v>
      </c>
      <c r="F2215" t="n">
        <v>2587</v>
      </c>
      <c r="G2215" t="inlineStr">
        <is>
          <t>2024-S2</t>
        </is>
      </c>
      <c r="H2215" t="inlineStr">
        <is>
          <t>Não</t>
        </is>
      </c>
      <c r="I2215" t="n">
        <v>0</v>
      </c>
      <c r="J2215" s="41" t="n"/>
      <c r="L2215" t="inlineStr"/>
      <c r="M2215" t="inlineStr">
        <is>
          <t>Enterprise</t>
        </is>
      </c>
      <c r="N2215" t="inlineStr">
        <is>
          <t>monthly</t>
        </is>
      </c>
      <c r="O2215" t="inlineStr">
        <is>
          <t>Pago</t>
        </is>
      </c>
      <c r="P2215" t="inlineStr">
        <is>
          <t>Sim</t>
        </is>
      </c>
      <c r="Q2215" t="inlineStr">
        <is>
          <t>Não</t>
        </is>
      </c>
      <c r="R2215" t="inlineStr">
        <is>
          <t>Não</t>
        </is>
      </c>
      <c r="S2215" t="inlineStr">
        <is>
          <t>6–15</t>
        </is>
      </c>
      <c r="T2215" t="inlineStr">
        <is>
          <t>181–365 dias</t>
        </is>
      </c>
      <c r="U2215" t="inlineStr">
        <is>
          <t>Cybersecurity</t>
        </is>
      </c>
      <c r="V2215" t="inlineStr">
        <is>
          <t>US</t>
        </is>
      </c>
      <c r="W2215" t="inlineStr">
        <is>
          <t>ads</t>
        </is>
      </c>
    </row>
    <row r="2216">
      <c r="A2216" t="inlineStr">
        <is>
          <t>S-444c6a</t>
        </is>
      </c>
      <c r="B2216" t="inlineStr">
        <is>
          <t>A-95b24a</t>
        </is>
      </c>
      <c r="C2216" s="40" t="n">
        <v>45206</v>
      </c>
      <c r="D2216" s="40" t="n"/>
      <c r="E2216" t="n">
        <v>451</v>
      </c>
      <c r="F2216" t="n">
        <v>722</v>
      </c>
      <c r="G2216" t="inlineStr">
        <is>
          <t>Até 2024-S1</t>
        </is>
      </c>
      <c r="H2216" t="inlineStr">
        <is>
          <t>Sim</t>
        </is>
      </c>
      <c r="I2216" t="n">
        <v>0</v>
      </c>
      <c r="J2216" s="41" t="n"/>
      <c r="L2216" t="inlineStr"/>
      <c r="M2216" t="inlineStr">
        <is>
          <t>Basic</t>
        </is>
      </c>
      <c r="N2216" t="inlineStr">
        <is>
          <t>annual</t>
        </is>
      </c>
      <c r="O2216" t="inlineStr">
        <is>
          <t>Pago</t>
        </is>
      </c>
      <c r="P2216" t="inlineStr">
        <is>
          <t>Não</t>
        </is>
      </c>
      <c r="Q2216" t="inlineStr">
        <is>
          <t>Não</t>
        </is>
      </c>
      <c r="R2216" t="inlineStr">
        <is>
          <t>Não</t>
        </is>
      </c>
      <c r="S2216" t="inlineStr">
        <is>
          <t>16–40</t>
        </is>
      </c>
      <c r="T2216" t="inlineStr">
        <is>
          <t>91–180 dias</t>
        </is>
      </c>
      <c r="U2216" t="inlineStr">
        <is>
          <t>FinTech</t>
        </is>
      </c>
      <c r="V2216" t="inlineStr">
        <is>
          <t>US</t>
        </is>
      </c>
      <c r="W2216" t="inlineStr">
        <is>
          <t>event</t>
        </is>
      </c>
    </row>
    <row r="2217">
      <c r="A2217" t="inlineStr">
        <is>
          <t>S-1a2f35</t>
        </is>
      </c>
      <c r="B2217" t="inlineStr">
        <is>
          <t>A-832ec2</t>
        </is>
      </c>
      <c r="C2217" s="40" t="n">
        <v>45389</v>
      </c>
      <c r="D2217" s="40" t="n"/>
      <c r="E2217" t="n">
        <v>268</v>
      </c>
      <c r="F2217" t="n">
        <v>228</v>
      </c>
      <c r="G2217" t="inlineStr">
        <is>
          <t>Até 2024-S1</t>
        </is>
      </c>
      <c r="H2217" t="inlineStr">
        <is>
          <t>Sim</t>
        </is>
      </c>
      <c r="I2217" t="n">
        <v>0</v>
      </c>
      <c r="J2217" s="41" t="n"/>
      <c r="L2217" t="inlineStr"/>
      <c r="M2217" t="inlineStr">
        <is>
          <t>Basic</t>
        </is>
      </c>
      <c r="N2217" t="inlineStr">
        <is>
          <t>monthly</t>
        </is>
      </c>
      <c r="O2217" t="inlineStr">
        <is>
          <t>Pago</t>
        </is>
      </c>
      <c r="P2217" t="inlineStr">
        <is>
          <t>Não</t>
        </is>
      </c>
      <c r="Q2217" t="inlineStr">
        <is>
          <t>Não</t>
        </is>
      </c>
      <c r="R2217" t="inlineStr">
        <is>
          <t>Não</t>
        </is>
      </c>
      <c r="S2217" t="inlineStr">
        <is>
          <t>6–15</t>
        </is>
      </c>
      <c r="T2217" t="inlineStr">
        <is>
          <t>91–180 dias</t>
        </is>
      </c>
      <c r="U2217" t="inlineStr">
        <is>
          <t>FinTech</t>
        </is>
      </c>
      <c r="V2217" t="inlineStr">
        <is>
          <t>UK</t>
        </is>
      </c>
      <c r="W2217" t="inlineStr">
        <is>
          <t>event</t>
        </is>
      </c>
    </row>
    <row r="2218">
      <c r="A2218" t="inlineStr">
        <is>
          <t>S-9d8525</t>
        </is>
      </c>
      <c r="B2218" t="inlineStr">
        <is>
          <t>A-cab532</t>
        </is>
      </c>
      <c r="C2218" s="40" t="n">
        <v>45037</v>
      </c>
      <c r="D2218" s="40" t="n"/>
      <c r="E2218" t="n">
        <v>620</v>
      </c>
      <c r="F2218" t="n">
        <v>2189</v>
      </c>
      <c r="G2218" t="inlineStr">
        <is>
          <t>Até 2024-S1</t>
        </is>
      </c>
      <c r="H2218" t="inlineStr">
        <is>
          <t>Sim</t>
        </is>
      </c>
      <c r="I2218" t="n">
        <v>0</v>
      </c>
      <c r="J2218" s="41" t="n"/>
      <c r="L2218" t="inlineStr"/>
      <c r="M2218" t="inlineStr">
        <is>
          <t>Enterprise</t>
        </is>
      </c>
      <c r="N2218" t="inlineStr">
        <is>
          <t>monthly</t>
        </is>
      </c>
      <c r="O2218" t="inlineStr">
        <is>
          <t>Pago</t>
        </is>
      </c>
      <c r="P2218" t="inlineStr">
        <is>
          <t>Não</t>
        </is>
      </c>
      <c r="Q2218" t="inlineStr">
        <is>
          <t>Não</t>
        </is>
      </c>
      <c r="R2218" t="inlineStr">
        <is>
          <t>Não</t>
        </is>
      </c>
      <c r="S2218" t="inlineStr">
        <is>
          <t>6–15</t>
        </is>
      </c>
      <c r="T2218" t="inlineStr">
        <is>
          <t>Conta nova (≤ 30 dias)</t>
        </is>
      </c>
      <c r="U2218" t="inlineStr">
        <is>
          <t>DevTools</t>
        </is>
      </c>
      <c r="V2218" t="inlineStr">
        <is>
          <t>FR</t>
        </is>
      </c>
      <c r="W2218" t="inlineStr">
        <is>
          <t>organic</t>
        </is>
      </c>
    </row>
    <row r="2219">
      <c r="A2219" t="inlineStr">
        <is>
          <t>S-9b8421</t>
        </is>
      </c>
      <c r="B2219" t="inlineStr">
        <is>
          <t>A-6a4e2d</t>
        </is>
      </c>
      <c r="C2219" s="40" t="n">
        <v>45075</v>
      </c>
      <c r="D2219" s="40" t="n">
        <v>45492</v>
      </c>
      <c r="E2219" t="n">
        <v>417</v>
      </c>
      <c r="F2219" t="n">
        <v>0</v>
      </c>
      <c r="G2219" t="inlineStr">
        <is>
          <t>Até 2024-S1</t>
        </is>
      </c>
      <c r="H2219" t="inlineStr">
        <is>
          <t>Sim</t>
        </is>
      </c>
      <c r="I2219" t="n">
        <v>0</v>
      </c>
      <c r="J2219" s="41" t="n">
        <v>45474</v>
      </c>
      <c r="K2219" t="n">
        <v>19</v>
      </c>
      <c r="L2219" t="inlineStr">
        <is>
          <t>Não</t>
        </is>
      </c>
      <c r="M2219" t="inlineStr">
        <is>
          <t>Pro</t>
        </is>
      </c>
      <c r="N2219" t="inlineStr">
        <is>
          <t>annual</t>
        </is>
      </c>
      <c r="O2219" t="inlineStr">
        <is>
          <t>Trial</t>
        </is>
      </c>
      <c r="P2219" t="inlineStr">
        <is>
          <t>Não</t>
        </is>
      </c>
      <c r="Q2219" t="inlineStr">
        <is>
          <t>Não</t>
        </is>
      </c>
      <c r="R2219" t="inlineStr">
        <is>
          <t>Não</t>
        </is>
      </c>
      <c r="S2219" t="inlineStr">
        <is>
          <t>41+</t>
        </is>
      </c>
      <c r="T2219" t="inlineStr">
        <is>
          <t>31–90 dias</t>
        </is>
      </c>
      <c r="U2219" t="inlineStr">
        <is>
          <t>EdTech</t>
        </is>
      </c>
      <c r="V2219" t="inlineStr">
        <is>
          <t>UK</t>
        </is>
      </c>
      <c r="W2219" t="inlineStr">
        <is>
          <t>partner</t>
        </is>
      </c>
    </row>
    <row r="2220">
      <c r="A2220" t="inlineStr">
        <is>
          <t>S-704cf3</t>
        </is>
      </c>
      <c r="B2220" t="inlineStr">
        <is>
          <t>A-5a215a</t>
        </is>
      </c>
      <c r="C2220" s="40" t="n">
        <v>45620</v>
      </c>
      <c r="D2220" s="40" t="n"/>
      <c r="E2220" t="n">
        <v>37</v>
      </c>
      <c r="F2220" t="n">
        <v>1653</v>
      </c>
      <c r="G2220" t="inlineStr">
        <is>
          <t>2024-S2</t>
        </is>
      </c>
      <c r="H2220" t="inlineStr">
        <is>
          <t>Sim</t>
        </is>
      </c>
      <c r="I2220" t="n">
        <v>0</v>
      </c>
      <c r="J2220" s="41" t="n"/>
      <c r="L2220" t="inlineStr"/>
      <c r="M2220" t="inlineStr">
        <is>
          <t>Basic</t>
        </is>
      </c>
      <c r="N2220" t="inlineStr">
        <is>
          <t>monthly</t>
        </is>
      </c>
      <c r="O2220" t="inlineStr">
        <is>
          <t>Pago</t>
        </is>
      </c>
      <c r="P2220" t="inlineStr">
        <is>
          <t>Sim</t>
        </is>
      </c>
      <c r="Q2220" t="inlineStr">
        <is>
          <t>Não</t>
        </is>
      </c>
      <c r="R2220" t="inlineStr">
        <is>
          <t>Não</t>
        </is>
      </c>
      <c r="S2220" t="inlineStr">
        <is>
          <t>41+</t>
        </is>
      </c>
      <c r="T2220" t="inlineStr">
        <is>
          <t>181–365 dias</t>
        </is>
      </c>
      <c r="U2220" t="inlineStr">
        <is>
          <t>EdTech</t>
        </is>
      </c>
      <c r="V2220" t="inlineStr">
        <is>
          <t>FR</t>
        </is>
      </c>
      <c r="W2220" t="inlineStr">
        <is>
          <t>other</t>
        </is>
      </c>
    </row>
    <row r="2221">
      <c r="A2221" t="inlineStr">
        <is>
          <t>S-d31de5</t>
        </is>
      </c>
      <c r="B2221" t="inlineStr">
        <is>
          <t>A-f45426</t>
        </is>
      </c>
      <c r="C2221" s="40" t="n">
        <v>45618</v>
      </c>
      <c r="D2221" s="40" t="n"/>
      <c r="E2221" t="n">
        <v>39</v>
      </c>
      <c r="F2221" t="n">
        <v>833</v>
      </c>
      <c r="G2221" t="inlineStr">
        <is>
          <t>2024-S2</t>
        </is>
      </c>
      <c r="H2221" t="inlineStr">
        <is>
          <t>Sim</t>
        </is>
      </c>
      <c r="I2221" t="n">
        <v>0</v>
      </c>
      <c r="J2221" s="41" t="n"/>
      <c r="L2221" t="inlineStr"/>
      <c r="M2221" t="inlineStr">
        <is>
          <t>Pro</t>
        </is>
      </c>
      <c r="N2221" t="inlineStr">
        <is>
          <t>monthly</t>
        </is>
      </c>
      <c r="O2221" t="inlineStr">
        <is>
          <t>Pago</t>
        </is>
      </c>
      <c r="P2221" t="inlineStr">
        <is>
          <t>Sim</t>
        </is>
      </c>
      <c r="Q2221" t="inlineStr">
        <is>
          <t>Não</t>
        </is>
      </c>
      <c r="R2221" t="inlineStr">
        <is>
          <t>Sim</t>
        </is>
      </c>
      <c r="S2221" t="inlineStr">
        <is>
          <t>16–40</t>
        </is>
      </c>
      <c r="T2221" t="inlineStr">
        <is>
          <t>91–180 dias</t>
        </is>
      </c>
      <c r="U2221" t="inlineStr">
        <is>
          <t>HealthTech</t>
        </is>
      </c>
      <c r="V2221" t="inlineStr">
        <is>
          <t>US</t>
        </is>
      </c>
      <c r="W2221" t="inlineStr">
        <is>
          <t>organic</t>
        </is>
      </c>
    </row>
    <row r="2222">
      <c r="A2222" t="inlineStr">
        <is>
          <t>S-383fc5</t>
        </is>
      </c>
      <c r="B2222" t="inlineStr">
        <is>
          <t>A-474ad4</t>
        </is>
      </c>
      <c r="C2222" s="40" t="n">
        <v>45476</v>
      </c>
      <c r="D2222" s="40" t="n"/>
      <c r="E2222" t="n">
        <v>181</v>
      </c>
      <c r="F2222" t="n">
        <v>0</v>
      </c>
      <c r="G2222" t="inlineStr">
        <is>
          <t>2024-S2</t>
        </is>
      </c>
      <c r="H2222" t="inlineStr">
        <is>
          <t>Sim</t>
        </is>
      </c>
      <c r="I2222" t="n">
        <v>0</v>
      </c>
      <c r="J2222" s="41" t="n"/>
      <c r="L2222" t="inlineStr"/>
      <c r="M2222" t="inlineStr">
        <is>
          <t>Enterprise</t>
        </is>
      </c>
      <c r="N2222" t="inlineStr">
        <is>
          <t>monthly</t>
        </is>
      </c>
      <c r="O2222" t="inlineStr">
        <is>
          <t>Trial</t>
        </is>
      </c>
      <c r="P2222" t="inlineStr">
        <is>
          <t>Sim</t>
        </is>
      </c>
      <c r="Q2222" t="inlineStr">
        <is>
          <t>Não</t>
        </is>
      </c>
      <c r="R2222" t="inlineStr">
        <is>
          <t>Não</t>
        </is>
      </c>
      <c r="S2222" t="inlineStr">
        <is>
          <t>6–15</t>
        </is>
      </c>
      <c r="T2222" t="inlineStr">
        <is>
          <t>181–365 dias</t>
        </is>
      </c>
      <c r="U2222" t="inlineStr">
        <is>
          <t>EdTech</t>
        </is>
      </c>
      <c r="V2222" t="inlineStr">
        <is>
          <t>US</t>
        </is>
      </c>
      <c r="W2222" t="inlineStr">
        <is>
          <t>organic</t>
        </is>
      </c>
    </row>
    <row r="2223">
      <c r="A2223" t="inlineStr">
        <is>
          <t>S-ce0d60</t>
        </is>
      </c>
      <c r="B2223" t="inlineStr">
        <is>
          <t>A-712426</t>
        </is>
      </c>
      <c r="C2223" s="40" t="n">
        <v>45613</v>
      </c>
      <c r="D2223" s="40" t="n"/>
      <c r="E2223" t="n">
        <v>44</v>
      </c>
      <c r="F2223" t="n">
        <v>686</v>
      </c>
      <c r="G2223" t="inlineStr">
        <is>
          <t>2024-S2</t>
        </is>
      </c>
      <c r="H2223" t="inlineStr">
        <is>
          <t>Sim</t>
        </is>
      </c>
      <c r="I2223" t="n">
        <v>0</v>
      </c>
      <c r="J2223" s="41" t="n"/>
      <c r="L2223" t="inlineStr"/>
      <c r="M2223" t="inlineStr">
        <is>
          <t>Pro</t>
        </is>
      </c>
      <c r="N2223" t="inlineStr">
        <is>
          <t>annual</t>
        </is>
      </c>
      <c r="O2223" t="inlineStr">
        <is>
          <t>Pago</t>
        </is>
      </c>
      <c r="P2223" t="inlineStr">
        <is>
          <t>Sim</t>
        </is>
      </c>
      <c r="Q2223" t="inlineStr">
        <is>
          <t>Não</t>
        </is>
      </c>
      <c r="R2223" t="inlineStr">
        <is>
          <t>Não</t>
        </is>
      </c>
      <c r="S2223" t="inlineStr">
        <is>
          <t>6–15</t>
        </is>
      </c>
      <c r="T2223" t="inlineStr">
        <is>
          <t>Conta nova (≤ 30 dias)</t>
        </is>
      </c>
      <c r="U2223" t="inlineStr">
        <is>
          <t>HealthTech</t>
        </is>
      </c>
      <c r="V2223" t="inlineStr">
        <is>
          <t>US</t>
        </is>
      </c>
      <c r="W2223" t="inlineStr">
        <is>
          <t>other</t>
        </is>
      </c>
    </row>
    <row r="2224">
      <c r="A2224" t="inlineStr">
        <is>
          <t>S-5e8d9f</t>
        </is>
      </c>
      <c r="B2224" t="inlineStr">
        <is>
          <t>A-df10db</t>
        </is>
      </c>
      <c r="C2224" s="40" t="n">
        <v>45442</v>
      </c>
      <c r="D2224" s="40" t="n"/>
      <c r="E2224" t="n">
        <v>215</v>
      </c>
      <c r="F2224" t="n">
        <v>6567</v>
      </c>
      <c r="G2224" t="inlineStr">
        <is>
          <t>Até 2024-S1</t>
        </is>
      </c>
      <c r="H2224" t="inlineStr">
        <is>
          <t>Sim</t>
        </is>
      </c>
      <c r="I2224" t="n">
        <v>0</v>
      </c>
      <c r="J2224" s="41" t="n"/>
      <c r="L2224" t="inlineStr"/>
      <c r="M2224" t="inlineStr">
        <is>
          <t>Enterprise</t>
        </is>
      </c>
      <c r="N2224" t="inlineStr">
        <is>
          <t>annual</t>
        </is>
      </c>
      <c r="O2224" t="inlineStr">
        <is>
          <t>Pago</t>
        </is>
      </c>
      <c r="P2224" t="inlineStr">
        <is>
          <t>Sim</t>
        </is>
      </c>
      <c r="Q2224" t="inlineStr">
        <is>
          <t>Não</t>
        </is>
      </c>
      <c r="R2224" t="inlineStr">
        <is>
          <t>Não</t>
        </is>
      </c>
      <c r="S2224" t="inlineStr">
        <is>
          <t>16–40</t>
        </is>
      </c>
      <c r="T2224" t="inlineStr">
        <is>
          <t>181–365 dias</t>
        </is>
      </c>
      <c r="U2224" t="inlineStr">
        <is>
          <t>DevTools</t>
        </is>
      </c>
      <c r="V2224" t="inlineStr">
        <is>
          <t>US</t>
        </is>
      </c>
      <c r="W2224" t="inlineStr">
        <is>
          <t>other</t>
        </is>
      </c>
    </row>
    <row r="2225">
      <c r="A2225" t="inlineStr">
        <is>
          <t>S-5bbfe3</t>
        </is>
      </c>
      <c r="B2225" t="inlineStr">
        <is>
          <t>A-1ac5e0</t>
        </is>
      </c>
      <c r="C2225" s="40" t="n">
        <v>45625</v>
      </c>
      <c r="D2225" s="40" t="n"/>
      <c r="E2225" t="n">
        <v>32</v>
      </c>
      <c r="F2225" t="n">
        <v>627</v>
      </c>
      <c r="G2225" t="inlineStr">
        <is>
          <t>2024-S2</t>
        </is>
      </c>
      <c r="H2225" t="inlineStr">
        <is>
          <t>Sim</t>
        </is>
      </c>
      <c r="I2225" t="n">
        <v>0</v>
      </c>
      <c r="J2225" s="41" t="n"/>
      <c r="L2225" t="inlineStr"/>
      <c r="M2225" t="inlineStr">
        <is>
          <t>Basic</t>
        </is>
      </c>
      <c r="N2225" t="inlineStr">
        <is>
          <t>monthly</t>
        </is>
      </c>
      <c r="O2225" t="inlineStr">
        <is>
          <t>Pago</t>
        </is>
      </c>
      <c r="P2225" t="inlineStr">
        <is>
          <t>Sim</t>
        </is>
      </c>
      <c r="Q2225" t="inlineStr">
        <is>
          <t>Não</t>
        </is>
      </c>
      <c r="R2225" t="inlineStr">
        <is>
          <t>Não</t>
        </is>
      </c>
      <c r="S2225" t="inlineStr">
        <is>
          <t>16–40</t>
        </is>
      </c>
      <c r="T2225" t="inlineStr">
        <is>
          <t>31–90 dias</t>
        </is>
      </c>
      <c r="U2225" t="inlineStr">
        <is>
          <t>DevTools</t>
        </is>
      </c>
      <c r="V2225" t="inlineStr">
        <is>
          <t>US</t>
        </is>
      </c>
      <c r="W2225" t="inlineStr">
        <is>
          <t>event</t>
        </is>
      </c>
    </row>
    <row r="2226">
      <c r="A2226" t="inlineStr">
        <is>
          <t>S-c935b8</t>
        </is>
      </c>
      <c r="B2226" t="inlineStr">
        <is>
          <t>A-684255</t>
        </is>
      </c>
      <c r="C2226" s="40" t="n">
        <v>45396</v>
      </c>
      <c r="D2226" s="40" t="n"/>
      <c r="E2226" t="n">
        <v>261</v>
      </c>
      <c r="F2226" t="n">
        <v>608</v>
      </c>
      <c r="G2226" t="inlineStr">
        <is>
          <t>Até 2024-S1</t>
        </is>
      </c>
      <c r="H2226" t="inlineStr">
        <is>
          <t>Sim</t>
        </is>
      </c>
      <c r="I2226" t="n">
        <v>0</v>
      </c>
      <c r="J2226" s="41" t="n"/>
      <c r="L2226" t="inlineStr"/>
      <c r="M2226" t="inlineStr">
        <is>
          <t>Basic</t>
        </is>
      </c>
      <c r="N2226" t="inlineStr">
        <is>
          <t>annual</t>
        </is>
      </c>
      <c r="O2226" t="inlineStr">
        <is>
          <t>Pago</t>
        </is>
      </c>
      <c r="P2226" t="inlineStr">
        <is>
          <t>Sim</t>
        </is>
      </c>
      <c r="Q2226" t="inlineStr">
        <is>
          <t>Não</t>
        </is>
      </c>
      <c r="R2226" t="inlineStr">
        <is>
          <t>Não</t>
        </is>
      </c>
      <c r="S2226" t="inlineStr">
        <is>
          <t>16–40</t>
        </is>
      </c>
      <c r="T2226" t="inlineStr">
        <is>
          <t>Conta nova (≤ 30 dias)</t>
        </is>
      </c>
      <c r="U2226" t="inlineStr">
        <is>
          <t>FinTech</t>
        </is>
      </c>
      <c r="V2226" t="inlineStr">
        <is>
          <t>US</t>
        </is>
      </c>
      <c r="W2226" t="inlineStr">
        <is>
          <t>ads</t>
        </is>
      </c>
    </row>
    <row r="2227">
      <c r="A2227" t="inlineStr">
        <is>
          <t>S-e4b79e</t>
        </is>
      </c>
      <c r="B2227" t="inlineStr">
        <is>
          <t>A-2e3bad</t>
        </is>
      </c>
      <c r="C2227" s="40" t="n">
        <v>45297</v>
      </c>
      <c r="D2227" s="40" t="n"/>
      <c r="E2227" t="n">
        <v>360</v>
      </c>
      <c r="F2227" t="n">
        <v>2989</v>
      </c>
      <c r="G2227" t="inlineStr">
        <is>
          <t>Até 2024-S1</t>
        </is>
      </c>
      <c r="H2227" t="inlineStr">
        <is>
          <t>Sim</t>
        </is>
      </c>
      <c r="I2227" t="n">
        <v>0</v>
      </c>
      <c r="J2227" s="41" t="n"/>
      <c r="L2227" t="inlineStr"/>
      <c r="M2227" t="inlineStr">
        <is>
          <t>Pro</t>
        </is>
      </c>
      <c r="N2227" t="inlineStr">
        <is>
          <t>annual</t>
        </is>
      </c>
      <c r="O2227" t="inlineStr">
        <is>
          <t>Pago</t>
        </is>
      </c>
      <c r="P2227" t="inlineStr">
        <is>
          <t>Não</t>
        </is>
      </c>
      <c r="Q2227" t="inlineStr">
        <is>
          <t>Não</t>
        </is>
      </c>
      <c r="R2227" t="inlineStr">
        <is>
          <t>Não</t>
        </is>
      </c>
      <c r="S2227" t="inlineStr">
        <is>
          <t>41+</t>
        </is>
      </c>
      <c r="T2227" t="inlineStr">
        <is>
          <t>91–180 dias</t>
        </is>
      </c>
      <c r="U2227" t="inlineStr">
        <is>
          <t>FinTech</t>
        </is>
      </c>
      <c r="V2227" t="inlineStr">
        <is>
          <t>CA</t>
        </is>
      </c>
      <c r="W2227" t="inlineStr">
        <is>
          <t>other</t>
        </is>
      </c>
    </row>
    <row r="2228">
      <c r="A2228" t="inlineStr">
        <is>
          <t>S-76767f</t>
        </is>
      </c>
      <c r="B2228" t="inlineStr">
        <is>
          <t>A-068fc6</t>
        </is>
      </c>
      <c r="C2228" s="40" t="n">
        <v>45227</v>
      </c>
      <c r="D2228" s="40" t="n"/>
      <c r="E2228" t="n">
        <v>430</v>
      </c>
      <c r="F2228" t="n">
        <v>1715</v>
      </c>
      <c r="G2228" t="inlineStr">
        <is>
          <t>Até 2024-S1</t>
        </is>
      </c>
      <c r="H2228" t="inlineStr">
        <is>
          <t>Sim</t>
        </is>
      </c>
      <c r="I2228" t="n">
        <v>0</v>
      </c>
      <c r="J2228" s="41" t="n"/>
      <c r="L2228" t="inlineStr"/>
      <c r="M2228" t="inlineStr">
        <is>
          <t>Pro</t>
        </is>
      </c>
      <c r="N2228" t="inlineStr">
        <is>
          <t>monthly</t>
        </is>
      </c>
      <c r="O2228" t="inlineStr">
        <is>
          <t>Pago</t>
        </is>
      </c>
      <c r="P2228" t="inlineStr">
        <is>
          <t>Sim</t>
        </is>
      </c>
      <c r="Q2228" t="inlineStr">
        <is>
          <t>Não</t>
        </is>
      </c>
      <c r="R2228" t="inlineStr">
        <is>
          <t>Não</t>
        </is>
      </c>
      <c r="S2228" t="inlineStr">
        <is>
          <t>16–40</t>
        </is>
      </c>
      <c r="T2228" t="inlineStr">
        <is>
          <t>91–180 dias</t>
        </is>
      </c>
      <c r="U2228" t="inlineStr">
        <is>
          <t>EdTech</t>
        </is>
      </c>
      <c r="V2228" t="inlineStr">
        <is>
          <t>US</t>
        </is>
      </c>
      <c r="W2228" t="inlineStr">
        <is>
          <t>event</t>
        </is>
      </c>
    </row>
    <row r="2229">
      <c r="A2229" t="inlineStr">
        <is>
          <t>S-e07b30</t>
        </is>
      </c>
      <c r="B2229" t="inlineStr">
        <is>
          <t>A-029f69</t>
        </is>
      </c>
      <c r="C2229" s="40" t="n">
        <v>45609</v>
      </c>
      <c r="D2229" s="40" t="n"/>
      <c r="E2229" t="n">
        <v>48</v>
      </c>
      <c r="F2229" t="n">
        <v>147</v>
      </c>
      <c r="G2229" t="inlineStr">
        <is>
          <t>2024-S2</t>
        </is>
      </c>
      <c r="H2229" t="inlineStr">
        <is>
          <t>Sim</t>
        </is>
      </c>
      <c r="I2229" t="n">
        <v>0</v>
      </c>
      <c r="J2229" s="41" t="n"/>
      <c r="L2229" t="inlineStr"/>
      <c r="M2229" t="inlineStr">
        <is>
          <t>Pro</t>
        </is>
      </c>
      <c r="N2229" t="inlineStr">
        <is>
          <t>annual</t>
        </is>
      </c>
      <c r="O2229" t="inlineStr">
        <is>
          <t>Pago</t>
        </is>
      </c>
      <c r="P2229" t="inlineStr">
        <is>
          <t>Sim</t>
        </is>
      </c>
      <c r="Q2229" t="inlineStr">
        <is>
          <t>Sim</t>
        </is>
      </c>
      <c r="R2229" t="inlineStr">
        <is>
          <t>Não</t>
        </is>
      </c>
      <c r="S2229" t="inlineStr">
        <is>
          <t>1–5</t>
        </is>
      </c>
      <c r="T2229" t="inlineStr">
        <is>
          <t>181–365 dias</t>
        </is>
      </c>
      <c r="U2229" t="inlineStr">
        <is>
          <t>Cybersecurity</t>
        </is>
      </c>
      <c r="V2229" t="inlineStr">
        <is>
          <t>CA</t>
        </is>
      </c>
      <c r="W2229" t="inlineStr">
        <is>
          <t>event</t>
        </is>
      </c>
    </row>
    <row r="2230">
      <c r="A2230" t="inlineStr">
        <is>
          <t>S-da78bb</t>
        </is>
      </c>
      <c r="B2230" t="inlineStr">
        <is>
          <t>A-712426</t>
        </is>
      </c>
      <c r="C2230" s="40" t="n">
        <v>45613</v>
      </c>
      <c r="D2230" s="40" t="n"/>
      <c r="E2230" t="n">
        <v>44</v>
      </c>
      <c r="F2230" t="n">
        <v>171</v>
      </c>
      <c r="G2230" t="inlineStr">
        <is>
          <t>2024-S2</t>
        </is>
      </c>
      <c r="H2230" t="inlineStr">
        <is>
          <t>Sim</t>
        </is>
      </c>
      <c r="I2230" t="n">
        <v>0</v>
      </c>
      <c r="J2230" s="41" t="n"/>
      <c r="L2230" t="inlineStr"/>
      <c r="M2230" t="inlineStr">
        <is>
          <t>Basic</t>
        </is>
      </c>
      <c r="N2230" t="inlineStr">
        <is>
          <t>monthly</t>
        </is>
      </c>
      <c r="O2230" t="inlineStr">
        <is>
          <t>Pago</t>
        </is>
      </c>
      <c r="P2230" t="inlineStr">
        <is>
          <t>Sim</t>
        </is>
      </c>
      <c r="Q2230" t="inlineStr">
        <is>
          <t>Não</t>
        </is>
      </c>
      <c r="R2230" t="inlineStr">
        <is>
          <t>Não</t>
        </is>
      </c>
      <c r="S2230" t="inlineStr">
        <is>
          <t>6–15</t>
        </is>
      </c>
      <c r="T2230" t="inlineStr">
        <is>
          <t>Conta nova (≤ 30 dias)</t>
        </is>
      </c>
      <c r="U2230" t="inlineStr">
        <is>
          <t>HealthTech</t>
        </is>
      </c>
      <c r="V2230" t="inlineStr">
        <is>
          <t>US</t>
        </is>
      </c>
      <c r="W2230" t="inlineStr">
        <is>
          <t>other</t>
        </is>
      </c>
    </row>
    <row r="2231">
      <c r="A2231" t="inlineStr">
        <is>
          <t>S-1862f2</t>
        </is>
      </c>
      <c r="B2231" t="inlineStr">
        <is>
          <t>A-098560</t>
        </is>
      </c>
      <c r="C2231" s="40" t="n">
        <v>45502</v>
      </c>
      <c r="D2231" s="40" t="n">
        <v>45586</v>
      </c>
      <c r="E2231" t="n">
        <v>84</v>
      </c>
      <c r="F2231" t="n">
        <v>551</v>
      </c>
      <c r="G2231" t="inlineStr">
        <is>
          <t>2024-S2</t>
        </is>
      </c>
      <c r="H2231" t="inlineStr">
        <is>
          <t>Sim</t>
        </is>
      </c>
      <c r="I2231" t="n">
        <v>0</v>
      </c>
      <c r="J2231" s="41" t="n">
        <v>45566</v>
      </c>
      <c r="K2231" t="n">
        <v>21</v>
      </c>
      <c r="L2231" t="inlineStr">
        <is>
          <t>Não</t>
        </is>
      </c>
      <c r="M2231" t="inlineStr">
        <is>
          <t>Basic</t>
        </is>
      </c>
      <c r="N2231" t="inlineStr">
        <is>
          <t>annual</t>
        </is>
      </c>
      <c r="O2231" t="inlineStr">
        <is>
          <t>Pago</t>
        </is>
      </c>
      <c r="P2231" t="inlineStr">
        <is>
          <t>Sim</t>
        </is>
      </c>
      <c r="Q2231" t="inlineStr">
        <is>
          <t>Não</t>
        </is>
      </c>
      <c r="R2231" t="inlineStr">
        <is>
          <t>Não</t>
        </is>
      </c>
      <c r="S2231" t="inlineStr">
        <is>
          <t>16–40</t>
        </is>
      </c>
      <c r="T2231" t="inlineStr">
        <is>
          <t>181–365 dias</t>
        </is>
      </c>
      <c r="U2231" t="inlineStr">
        <is>
          <t>DevTools</t>
        </is>
      </c>
      <c r="V2231" t="inlineStr">
        <is>
          <t>UK</t>
        </is>
      </c>
      <c r="W2231" t="inlineStr">
        <is>
          <t>ads</t>
        </is>
      </c>
    </row>
    <row r="2232">
      <c r="A2232" t="inlineStr">
        <is>
          <t>S-f9cb2b</t>
        </is>
      </c>
      <c r="B2232" t="inlineStr">
        <is>
          <t>A-6965e1</t>
        </is>
      </c>
      <c r="C2232" s="40" t="n">
        <v>45644</v>
      </c>
      <c r="D2232" s="40" t="n"/>
      <c r="E2232" t="n">
        <v>13</v>
      </c>
      <c r="F2232" t="n">
        <v>6766</v>
      </c>
      <c r="G2232" t="inlineStr">
        <is>
          <t>2024-S2</t>
        </is>
      </c>
      <c r="H2232" t="inlineStr">
        <is>
          <t>Não</t>
        </is>
      </c>
      <c r="I2232" t="n">
        <v>0</v>
      </c>
      <c r="J2232" s="41" t="n"/>
      <c r="L2232" t="inlineStr"/>
      <c r="M2232" t="inlineStr">
        <is>
          <t>Enterprise</t>
        </is>
      </c>
      <c r="N2232" t="inlineStr">
        <is>
          <t>annual</t>
        </is>
      </c>
      <c r="O2232" t="inlineStr">
        <is>
          <t>Pago</t>
        </is>
      </c>
      <c r="P2232" t="inlineStr">
        <is>
          <t>Não</t>
        </is>
      </c>
      <c r="Q2232" t="inlineStr">
        <is>
          <t>Não</t>
        </is>
      </c>
      <c r="R2232" t="inlineStr">
        <is>
          <t>Não</t>
        </is>
      </c>
      <c r="S2232" t="inlineStr">
        <is>
          <t>16–40</t>
        </is>
      </c>
      <c r="T2232" t="inlineStr">
        <is>
          <t>Conta nova (≤ 30 dias)</t>
        </is>
      </c>
      <c r="U2232" t="inlineStr">
        <is>
          <t>DevTools</t>
        </is>
      </c>
      <c r="V2232" t="inlineStr">
        <is>
          <t>US</t>
        </is>
      </c>
      <c r="W2232" t="inlineStr">
        <is>
          <t>organic</t>
        </is>
      </c>
    </row>
    <row r="2233">
      <c r="A2233" t="inlineStr">
        <is>
          <t>S-02a3aa</t>
        </is>
      </c>
      <c r="B2233" t="inlineStr">
        <is>
          <t>A-e2cd1b</t>
        </is>
      </c>
      <c r="C2233" s="40" t="n">
        <v>45467</v>
      </c>
      <c r="D2233" s="40" t="n"/>
      <c r="E2233" t="n">
        <v>190</v>
      </c>
      <c r="F2233" t="n">
        <v>0</v>
      </c>
      <c r="G2233" t="inlineStr">
        <is>
          <t>Até 2024-S1</t>
        </is>
      </c>
      <c r="H2233" t="inlineStr">
        <is>
          <t>Sim</t>
        </is>
      </c>
      <c r="I2233" t="n">
        <v>0</v>
      </c>
      <c r="J2233" s="41" t="n"/>
      <c r="L2233" t="inlineStr"/>
      <c r="M2233" t="inlineStr">
        <is>
          <t>Basic</t>
        </is>
      </c>
      <c r="N2233" t="inlineStr">
        <is>
          <t>annual</t>
        </is>
      </c>
      <c r="O2233" t="inlineStr">
        <is>
          <t>Trial</t>
        </is>
      </c>
      <c r="P2233" t="inlineStr">
        <is>
          <t>Sim</t>
        </is>
      </c>
      <c r="Q2233" t="inlineStr">
        <is>
          <t>Não</t>
        </is>
      </c>
      <c r="R2233" t="inlineStr">
        <is>
          <t>Não</t>
        </is>
      </c>
      <c r="S2233" t="inlineStr">
        <is>
          <t>6–15</t>
        </is>
      </c>
      <c r="T2233" t="inlineStr">
        <is>
          <t>91–180 dias</t>
        </is>
      </c>
      <c r="U2233" t="inlineStr">
        <is>
          <t>DevTools</t>
        </is>
      </c>
      <c r="V2233" t="inlineStr">
        <is>
          <t>US</t>
        </is>
      </c>
      <c r="W2233" t="inlineStr">
        <is>
          <t>other</t>
        </is>
      </c>
    </row>
    <row r="2234">
      <c r="A2234" t="inlineStr">
        <is>
          <t>S-ce61e0</t>
        </is>
      </c>
      <c r="B2234" t="inlineStr">
        <is>
          <t>A-f3ff05</t>
        </is>
      </c>
      <c r="C2234" s="40" t="n">
        <v>45506</v>
      </c>
      <c r="D2234" s="40" t="n">
        <v>45536</v>
      </c>
      <c r="E2234" t="n">
        <v>30</v>
      </c>
      <c r="F2234" t="n">
        <v>38</v>
      </c>
      <c r="G2234" t="inlineStr">
        <is>
          <t>2024-S2</t>
        </is>
      </c>
      <c r="H2234" t="inlineStr">
        <is>
          <t>Sim</t>
        </is>
      </c>
      <c r="I2234" t="n">
        <v>1</v>
      </c>
      <c r="J2234" s="41" t="n">
        <v>45536</v>
      </c>
      <c r="K2234" t="n">
        <v>1</v>
      </c>
      <c r="L2234" t="inlineStr">
        <is>
          <t>Não</t>
        </is>
      </c>
      <c r="M2234" t="inlineStr">
        <is>
          <t>Basic</t>
        </is>
      </c>
      <c r="N2234" t="inlineStr">
        <is>
          <t>monthly</t>
        </is>
      </c>
      <c r="O2234" t="inlineStr">
        <is>
          <t>Pago</t>
        </is>
      </c>
      <c r="P2234" t="inlineStr">
        <is>
          <t>Sim</t>
        </is>
      </c>
      <c r="Q2234" t="inlineStr">
        <is>
          <t>Sim</t>
        </is>
      </c>
      <c r="R2234" t="inlineStr">
        <is>
          <t>Não</t>
        </is>
      </c>
      <c r="S2234" t="inlineStr">
        <is>
          <t>1–5</t>
        </is>
      </c>
      <c r="T2234" t="inlineStr">
        <is>
          <t>Conta nova (≤ 30 dias)</t>
        </is>
      </c>
      <c r="U2234" t="inlineStr">
        <is>
          <t>FinTech</t>
        </is>
      </c>
      <c r="V2234" t="inlineStr">
        <is>
          <t>IN</t>
        </is>
      </c>
      <c r="W2234" t="inlineStr">
        <is>
          <t>other</t>
        </is>
      </c>
    </row>
    <row r="2235">
      <c r="A2235" t="inlineStr">
        <is>
          <t>S-e98bfd</t>
        </is>
      </c>
      <c r="B2235" t="inlineStr">
        <is>
          <t>A-8adedc</t>
        </is>
      </c>
      <c r="C2235" s="40" t="n">
        <v>45430</v>
      </c>
      <c r="D2235" s="40" t="n"/>
      <c r="E2235" t="n">
        <v>227</v>
      </c>
      <c r="F2235" t="n">
        <v>76</v>
      </c>
      <c r="G2235" t="inlineStr">
        <is>
          <t>Até 2024-S1</t>
        </is>
      </c>
      <c r="H2235" t="inlineStr">
        <is>
          <t>Sim</t>
        </is>
      </c>
      <c r="I2235" t="n">
        <v>0</v>
      </c>
      <c r="J2235" s="41" t="n"/>
      <c r="L2235" t="inlineStr"/>
      <c r="M2235" t="inlineStr">
        <is>
          <t>Basic</t>
        </is>
      </c>
      <c r="N2235" t="inlineStr">
        <is>
          <t>annual</t>
        </is>
      </c>
      <c r="O2235" t="inlineStr">
        <is>
          <t>Pago</t>
        </is>
      </c>
      <c r="P2235" t="inlineStr">
        <is>
          <t>Sim</t>
        </is>
      </c>
      <c r="Q2235" t="inlineStr">
        <is>
          <t>Não</t>
        </is>
      </c>
      <c r="R2235" t="inlineStr">
        <is>
          <t>Não</t>
        </is>
      </c>
      <c r="S2235" t="inlineStr">
        <is>
          <t>1–5</t>
        </is>
      </c>
      <c r="T2235" t="inlineStr">
        <is>
          <t>91–180 dias</t>
        </is>
      </c>
      <c r="U2235" t="inlineStr">
        <is>
          <t>EdTech</t>
        </is>
      </c>
      <c r="V2235" t="inlineStr">
        <is>
          <t>US</t>
        </is>
      </c>
      <c r="W2235" t="inlineStr">
        <is>
          <t>event</t>
        </is>
      </c>
    </row>
    <row r="2236">
      <c r="A2236" t="inlineStr">
        <is>
          <t>S-1b524a</t>
        </is>
      </c>
      <c r="B2236" t="inlineStr">
        <is>
          <t>A-4a4c2d</t>
        </is>
      </c>
      <c r="C2236" s="40" t="n">
        <v>45149</v>
      </c>
      <c r="D2236" s="40" t="n"/>
      <c r="E2236" t="n">
        <v>508</v>
      </c>
      <c r="F2236" t="n">
        <v>1026</v>
      </c>
      <c r="G2236" t="inlineStr">
        <is>
          <t>Até 2024-S1</t>
        </is>
      </c>
      <c r="H2236" t="inlineStr">
        <is>
          <t>Sim</t>
        </is>
      </c>
      <c r="I2236" t="n">
        <v>0</v>
      </c>
      <c r="J2236" s="41" t="n"/>
      <c r="L2236" t="inlineStr"/>
      <c r="M2236" t="inlineStr">
        <is>
          <t>Basic</t>
        </is>
      </c>
      <c r="N2236" t="inlineStr">
        <is>
          <t>annual</t>
        </is>
      </c>
      <c r="O2236" t="inlineStr">
        <is>
          <t>Pago</t>
        </is>
      </c>
      <c r="P2236" t="inlineStr">
        <is>
          <t>Sim</t>
        </is>
      </c>
      <c r="Q2236" t="inlineStr">
        <is>
          <t>Não</t>
        </is>
      </c>
      <c r="R2236" t="inlineStr">
        <is>
          <t>Sim</t>
        </is>
      </c>
      <c r="S2236" t="inlineStr">
        <is>
          <t>41+</t>
        </is>
      </c>
      <c r="T2236" t="inlineStr">
        <is>
          <t>91–180 dias</t>
        </is>
      </c>
      <c r="U2236" t="inlineStr">
        <is>
          <t>DevTools</t>
        </is>
      </c>
      <c r="V2236" t="inlineStr">
        <is>
          <t>US</t>
        </is>
      </c>
      <c r="W2236" t="inlineStr">
        <is>
          <t>event</t>
        </is>
      </c>
    </row>
    <row r="2237">
      <c r="A2237" t="inlineStr">
        <is>
          <t>S-bc2633</t>
        </is>
      </c>
      <c r="B2237" t="inlineStr">
        <is>
          <t>A-ba6516</t>
        </is>
      </c>
      <c r="C2237" s="40" t="n">
        <v>45599</v>
      </c>
      <c r="D2237" s="40" t="n"/>
      <c r="E2237" t="n">
        <v>58</v>
      </c>
      <c r="F2237" t="n">
        <v>1323</v>
      </c>
      <c r="G2237" t="inlineStr">
        <is>
          <t>2024-S2</t>
        </is>
      </c>
      <c r="H2237" t="inlineStr">
        <is>
          <t>Sim</t>
        </is>
      </c>
      <c r="I2237" t="n">
        <v>0</v>
      </c>
      <c r="J2237" s="41" t="n"/>
      <c r="L2237" t="inlineStr"/>
      <c r="M2237" t="inlineStr">
        <is>
          <t>Pro</t>
        </is>
      </c>
      <c r="N2237" t="inlineStr">
        <is>
          <t>monthly</t>
        </is>
      </c>
      <c r="O2237" t="inlineStr">
        <is>
          <t>Pago</t>
        </is>
      </c>
      <c r="P2237" t="inlineStr">
        <is>
          <t>Sim</t>
        </is>
      </c>
      <c r="Q2237" t="inlineStr">
        <is>
          <t>Não</t>
        </is>
      </c>
      <c r="R2237" t="inlineStr">
        <is>
          <t>Não</t>
        </is>
      </c>
      <c r="S2237" t="inlineStr">
        <is>
          <t>16–40</t>
        </is>
      </c>
      <c r="T2237" t="inlineStr">
        <is>
          <t>Mais de 365 dias</t>
        </is>
      </c>
      <c r="U2237" t="inlineStr">
        <is>
          <t>FinTech</t>
        </is>
      </c>
      <c r="V2237" t="inlineStr">
        <is>
          <t>US</t>
        </is>
      </c>
      <c r="W2237" t="inlineStr">
        <is>
          <t>ads</t>
        </is>
      </c>
    </row>
    <row r="2238">
      <c r="A2238" t="inlineStr">
        <is>
          <t>S-1d69ca</t>
        </is>
      </c>
      <c r="B2238" t="inlineStr">
        <is>
          <t>A-cea1f0</t>
        </is>
      </c>
      <c r="C2238" s="40" t="n">
        <v>45467</v>
      </c>
      <c r="D2238" s="40" t="n"/>
      <c r="E2238" t="n">
        <v>190</v>
      </c>
      <c r="F2238" t="n">
        <v>570</v>
      </c>
      <c r="G2238" t="inlineStr">
        <is>
          <t>Até 2024-S1</t>
        </is>
      </c>
      <c r="H2238" t="inlineStr">
        <is>
          <t>Sim</t>
        </is>
      </c>
      <c r="I2238" t="n">
        <v>0</v>
      </c>
      <c r="J2238" s="41" t="n"/>
      <c r="L2238" t="inlineStr"/>
      <c r="M2238" t="inlineStr">
        <is>
          <t>Basic</t>
        </is>
      </c>
      <c r="N2238" t="inlineStr">
        <is>
          <t>monthly</t>
        </is>
      </c>
      <c r="O2238" t="inlineStr">
        <is>
          <t>Pago</t>
        </is>
      </c>
      <c r="P2238" t="inlineStr">
        <is>
          <t>Não</t>
        </is>
      </c>
      <c r="Q2238" t="inlineStr">
        <is>
          <t>Não</t>
        </is>
      </c>
      <c r="R2238" t="inlineStr">
        <is>
          <t>Não</t>
        </is>
      </c>
      <c r="S2238" t="inlineStr">
        <is>
          <t>16–40</t>
        </is>
      </c>
      <c r="T2238" t="inlineStr">
        <is>
          <t>31–90 dias</t>
        </is>
      </c>
      <c r="U2238" t="inlineStr">
        <is>
          <t>FinTech</t>
        </is>
      </c>
      <c r="V2238" t="inlineStr">
        <is>
          <t>US</t>
        </is>
      </c>
      <c r="W2238" t="inlineStr">
        <is>
          <t>event</t>
        </is>
      </c>
    </row>
    <row r="2239">
      <c r="A2239" t="inlineStr">
        <is>
          <t>S-dcf449</t>
        </is>
      </c>
      <c r="B2239" t="inlineStr">
        <is>
          <t>A-adc1f3</t>
        </is>
      </c>
      <c r="C2239" s="40" t="n">
        <v>45616</v>
      </c>
      <c r="D2239" s="40" t="n"/>
      <c r="E2239" t="n">
        <v>41</v>
      </c>
      <c r="F2239" t="n">
        <v>9950</v>
      </c>
      <c r="G2239" t="inlineStr">
        <is>
          <t>2024-S2</t>
        </is>
      </c>
      <c r="H2239" t="inlineStr">
        <is>
          <t>Sim</t>
        </is>
      </c>
      <c r="I2239" t="n">
        <v>0</v>
      </c>
      <c r="J2239" s="41" t="n"/>
      <c r="L2239" t="inlineStr"/>
      <c r="M2239" t="inlineStr">
        <is>
          <t>Enterprise</t>
        </is>
      </c>
      <c r="N2239" t="inlineStr">
        <is>
          <t>annual</t>
        </is>
      </c>
      <c r="O2239" t="inlineStr">
        <is>
          <t>Pago</t>
        </is>
      </c>
      <c r="P2239" t="inlineStr">
        <is>
          <t>Sim</t>
        </is>
      </c>
      <c r="Q2239" t="inlineStr">
        <is>
          <t>Não</t>
        </is>
      </c>
      <c r="R2239" t="inlineStr">
        <is>
          <t>Não</t>
        </is>
      </c>
      <c r="S2239" t="inlineStr">
        <is>
          <t>41+</t>
        </is>
      </c>
      <c r="T2239" t="inlineStr">
        <is>
          <t>91–180 dias</t>
        </is>
      </c>
      <c r="U2239" t="inlineStr">
        <is>
          <t>Cybersecurity</t>
        </is>
      </c>
      <c r="V2239" t="inlineStr">
        <is>
          <t>US</t>
        </is>
      </c>
      <c r="W2239" t="inlineStr">
        <is>
          <t>organic</t>
        </is>
      </c>
    </row>
    <row r="2240">
      <c r="A2240" t="inlineStr">
        <is>
          <t>S-67965d</t>
        </is>
      </c>
      <c r="B2240" t="inlineStr">
        <is>
          <t>A-bc87bc</t>
        </is>
      </c>
      <c r="C2240" s="40" t="n">
        <v>45633</v>
      </c>
      <c r="D2240" s="40" t="n"/>
      <c r="E2240" t="n">
        <v>24</v>
      </c>
      <c r="F2240" t="n">
        <v>147</v>
      </c>
      <c r="G2240" t="inlineStr">
        <is>
          <t>2024-S2</t>
        </is>
      </c>
      <c r="H2240" t="inlineStr">
        <is>
          <t>Não</t>
        </is>
      </c>
      <c r="I2240" t="n">
        <v>0</v>
      </c>
      <c r="J2240" s="41" t="n"/>
      <c r="L2240" t="inlineStr"/>
      <c r="M2240" t="inlineStr">
        <is>
          <t>Pro</t>
        </is>
      </c>
      <c r="N2240" t="inlineStr">
        <is>
          <t>annual</t>
        </is>
      </c>
      <c r="O2240" t="inlineStr">
        <is>
          <t>Pago</t>
        </is>
      </c>
      <c r="P2240" t="inlineStr">
        <is>
          <t>Sim</t>
        </is>
      </c>
      <c r="Q2240" t="inlineStr">
        <is>
          <t>Não</t>
        </is>
      </c>
      <c r="R2240" t="inlineStr">
        <is>
          <t>Não</t>
        </is>
      </c>
      <c r="S2240" t="inlineStr">
        <is>
          <t>1–5</t>
        </is>
      </c>
      <c r="T2240" t="inlineStr">
        <is>
          <t>91–180 dias</t>
        </is>
      </c>
      <c r="U2240" t="inlineStr">
        <is>
          <t>FinTech</t>
        </is>
      </c>
      <c r="V2240" t="inlineStr">
        <is>
          <t>US</t>
        </is>
      </c>
      <c r="W2240" t="inlineStr">
        <is>
          <t>event</t>
        </is>
      </c>
    </row>
    <row r="2241">
      <c r="A2241" t="inlineStr">
        <is>
          <t>S-c86cb0</t>
        </is>
      </c>
      <c r="B2241" t="inlineStr">
        <is>
          <t>A-4ae22a</t>
        </is>
      </c>
      <c r="C2241" s="40" t="n">
        <v>45582</v>
      </c>
      <c r="D2241" s="40" t="n"/>
      <c r="E2241" t="n">
        <v>75</v>
      </c>
      <c r="F2241" t="n">
        <v>1194</v>
      </c>
      <c r="G2241" t="inlineStr">
        <is>
          <t>2024-S2</t>
        </is>
      </c>
      <c r="H2241" t="inlineStr">
        <is>
          <t>Sim</t>
        </is>
      </c>
      <c r="I2241" t="n">
        <v>0</v>
      </c>
      <c r="J2241" s="41" t="n"/>
      <c r="L2241" t="inlineStr"/>
      <c r="M2241" t="inlineStr">
        <is>
          <t>Enterprise</t>
        </is>
      </c>
      <c r="N2241" t="inlineStr">
        <is>
          <t>monthly</t>
        </is>
      </c>
      <c r="O2241" t="inlineStr">
        <is>
          <t>Pago</t>
        </is>
      </c>
      <c r="P2241" t="inlineStr">
        <is>
          <t>Sim</t>
        </is>
      </c>
      <c r="Q2241" t="inlineStr">
        <is>
          <t>Não</t>
        </is>
      </c>
      <c r="R2241" t="inlineStr">
        <is>
          <t>Não</t>
        </is>
      </c>
      <c r="S2241" t="inlineStr">
        <is>
          <t>6–15</t>
        </is>
      </c>
      <c r="T2241" t="inlineStr">
        <is>
          <t>91–180 dias</t>
        </is>
      </c>
      <c r="U2241" t="inlineStr">
        <is>
          <t>EdTech</t>
        </is>
      </c>
      <c r="V2241" t="inlineStr">
        <is>
          <t>US</t>
        </is>
      </c>
      <c r="W2241" t="inlineStr">
        <is>
          <t>other</t>
        </is>
      </c>
    </row>
    <row r="2242">
      <c r="A2242" t="inlineStr">
        <is>
          <t>S-9c4090</t>
        </is>
      </c>
      <c r="B2242" t="inlineStr">
        <is>
          <t>A-6f50ae</t>
        </is>
      </c>
      <c r="C2242" s="40" t="n">
        <v>45413</v>
      </c>
      <c r="D2242" s="40" t="n"/>
      <c r="E2242" t="n">
        <v>244</v>
      </c>
      <c r="F2242" t="n">
        <v>361</v>
      </c>
      <c r="G2242" t="inlineStr">
        <is>
          <t>Até 2024-S1</t>
        </is>
      </c>
      <c r="H2242" t="inlineStr">
        <is>
          <t>Sim</t>
        </is>
      </c>
      <c r="I2242" t="n">
        <v>0</v>
      </c>
      <c r="J2242" s="41" t="n"/>
      <c r="L2242" t="inlineStr"/>
      <c r="M2242" t="inlineStr">
        <is>
          <t>Basic</t>
        </is>
      </c>
      <c r="N2242" t="inlineStr">
        <is>
          <t>annual</t>
        </is>
      </c>
      <c r="O2242" t="inlineStr">
        <is>
          <t>Pago</t>
        </is>
      </c>
      <c r="P2242" t="inlineStr">
        <is>
          <t>Não</t>
        </is>
      </c>
      <c r="Q2242" t="inlineStr">
        <is>
          <t>Não</t>
        </is>
      </c>
      <c r="R2242" t="inlineStr">
        <is>
          <t>Não</t>
        </is>
      </c>
      <c r="S2242" t="inlineStr">
        <is>
          <t>16–40</t>
        </is>
      </c>
      <c r="T2242" t="inlineStr">
        <is>
          <t>181–365 dias</t>
        </is>
      </c>
      <c r="U2242" t="inlineStr">
        <is>
          <t>FinTech</t>
        </is>
      </c>
      <c r="V2242" t="inlineStr">
        <is>
          <t>US</t>
        </is>
      </c>
      <c r="W2242" t="inlineStr">
        <is>
          <t>partner</t>
        </is>
      </c>
    </row>
    <row r="2243">
      <c r="A2243" t="inlineStr">
        <is>
          <t>S-162441</t>
        </is>
      </c>
      <c r="B2243" t="inlineStr">
        <is>
          <t>A-249769</t>
        </is>
      </c>
      <c r="C2243" s="40" t="n">
        <v>45541</v>
      </c>
      <c r="D2243" s="40" t="n"/>
      <c r="E2243" t="n">
        <v>116</v>
      </c>
      <c r="F2243" t="n">
        <v>796</v>
      </c>
      <c r="G2243" t="inlineStr">
        <is>
          <t>2024-S2</t>
        </is>
      </c>
      <c r="H2243" t="inlineStr">
        <is>
          <t>Sim</t>
        </is>
      </c>
      <c r="I2243" t="n">
        <v>0</v>
      </c>
      <c r="J2243" s="41" t="n"/>
      <c r="L2243" t="inlineStr"/>
      <c r="M2243" t="inlineStr">
        <is>
          <t>Enterprise</t>
        </is>
      </c>
      <c r="N2243" t="inlineStr">
        <is>
          <t>monthly</t>
        </is>
      </c>
      <c r="O2243" t="inlineStr">
        <is>
          <t>Pago</t>
        </is>
      </c>
      <c r="P2243" t="inlineStr">
        <is>
          <t>Sim</t>
        </is>
      </c>
      <c r="Q2243" t="inlineStr">
        <is>
          <t>Não</t>
        </is>
      </c>
      <c r="R2243" t="inlineStr">
        <is>
          <t>Não</t>
        </is>
      </c>
      <c r="S2243" t="inlineStr">
        <is>
          <t>1–5</t>
        </is>
      </c>
      <c r="T2243" t="inlineStr">
        <is>
          <t>91–180 dias</t>
        </is>
      </c>
      <c r="U2243" t="inlineStr">
        <is>
          <t>Cybersecurity</t>
        </is>
      </c>
      <c r="V2243" t="inlineStr">
        <is>
          <t>US</t>
        </is>
      </c>
      <c r="W2243" t="inlineStr">
        <is>
          <t>event</t>
        </is>
      </c>
    </row>
    <row r="2244">
      <c r="A2244" t="inlineStr">
        <is>
          <t>S-a63da6</t>
        </is>
      </c>
      <c r="B2244" t="inlineStr">
        <is>
          <t>A-157070</t>
        </is>
      </c>
      <c r="C2244" s="40" t="n">
        <v>45545</v>
      </c>
      <c r="D2244" s="40" t="n"/>
      <c r="E2244" t="n">
        <v>112</v>
      </c>
      <c r="F2244" t="n">
        <v>1470</v>
      </c>
      <c r="G2244" t="inlineStr">
        <is>
          <t>2024-S2</t>
        </is>
      </c>
      <c r="H2244" t="inlineStr">
        <is>
          <t>Sim</t>
        </is>
      </c>
      <c r="I2244" t="n">
        <v>0</v>
      </c>
      <c r="J2244" s="41" t="n"/>
      <c r="L2244" t="inlineStr"/>
      <c r="M2244" t="inlineStr">
        <is>
          <t>Pro</t>
        </is>
      </c>
      <c r="N2244" t="inlineStr">
        <is>
          <t>monthly</t>
        </is>
      </c>
      <c r="O2244" t="inlineStr">
        <is>
          <t>Pago</t>
        </is>
      </c>
      <c r="P2244" t="inlineStr">
        <is>
          <t>Não</t>
        </is>
      </c>
      <c r="Q2244" t="inlineStr">
        <is>
          <t>Não</t>
        </is>
      </c>
      <c r="R2244" t="inlineStr">
        <is>
          <t>Não</t>
        </is>
      </c>
      <c r="S2244" t="inlineStr">
        <is>
          <t>16–40</t>
        </is>
      </c>
      <c r="T2244" t="inlineStr">
        <is>
          <t>181–365 dias</t>
        </is>
      </c>
      <c r="U2244" t="inlineStr">
        <is>
          <t>FinTech</t>
        </is>
      </c>
      <c r="V2244" t="inlineStr">
        <is>
          <t>US</t>
        </is>
      </c>
      <c r="W2244" t="inlineStr">
        <is>
          <t>ads</t>
        </is>
      </c>
    </row>
    <row r="2245">
      <c r="A2245" t="inlineStr">
        <is>
          <t>S-4b5470</t>
        </is>
      </c>
      <c r="B2245" t="inlineStr">
        <is>
          <t>A-b78bf8</t>
        </is>
      </c>
      <c r="C2245" s="40" t="n">
        <v>45613</v>
      </c>
      <c r="D2245" s="40" t="n"/>
      <c r="E2245" t="n">
        <v>44</v>
      </c>
      <c r="F2245" t="n">
        <v>6567</v>
      </c>
      <c r="G2245" t="inlineStr">
        <is>
          <t>2024-S2</t>
        </is>
      </c>
      <c r="H2245" t="inlineStr">
        <is>
          <t>Sim</t>
        </is>
      </c>
      <c r="I2245" t="n">
        <v>0</v>
      </c>
      <c r="J2245" s="41" t="n"/>
      <c r="L2245" t="inlineStr"/>
      <c r="M2245" t="inlineStr">
        <is>
          <t>Enterprise</t>
        </is>
      </c>
      <c r="N2245" t="inlineStr">
        <is>
          <t>monthly</t>
        </is>
      </c>
      <c r="O2245" t="inlineStr">
        <is>
          <t>Pago</t>
        </is>
      </c>
      <c r="P2245" t="inlineStr">
        <is>
          <t>Sim</t>
        </is>
      </c>
      <c r="Q2245" t="inlineStr">
        <is>
          <t>Não</t>
        </is>
      </c>
      <c r="R2245" t="inlineStr">
        <is>
          <t>Não</t>
        </is>
      </c>
      <c r="S2245" t="inlineStr">
        <is>
          <t>16–40</t>
        </is>
      </c>
      <c r="T2245" t="inlineStr">
        <is>
          <t>Conta nova (≤ 30 dias)</t>
        </is>
      </c>
      <c r="U2245" t="inlineStr">
        <is>
          <t>DevTools</t>
        </is>
      </c>
      <c r="V2245" t="inlineStr">
        <is>
          <t>US</t>
        </is>
      </c>
      <c r="W2245" t="inlineStr">
        <is>
          <t>event</t>
        </is>
      </c>
    </row>
    <row r="2246">
      <c r="A2246" t="inlineStr">
        <is>
          <t>S-fd2307</t>
        </is>
      </c>
      <c r="B2246" t="inlineStr">
        <is>
          <t>A-bbe56f</t>
        </is>
      </c>
      <c r="C2246" s="40" t="n">
        <v>45167</v>
      </c>
      <c r="D2246" s="40" t="n"/>
      <c r="E2246" t="n">
        <v>490</v>
      </c>
      <c r="F2246" t="n">
        <v>4179</v>
      </c>
      <c r="G2246" t="inlineStr">
        <is>
          <t>Até 2024-S1</t>
        </is>
      </c>
      <c r="H2246" t="inlineStr">
        <is>
          <t>Sim</t>
        </is>
      </c>
      <c r="I2246" t="n">
        <v>0</v>
      </c>
      <c r="J2246" s="41" t="n"/>
      <c r="L2246" t="inlineStr"/>
      <c r="M2246" t="inlineStr">
        <is>
          <t>Enterprise</t>
        </is>
      </c>
      <c r="N2246" t="inlineStr">
        <is>
          <t>annual</t>
        </is>
      </c>
      <c r="O2246" t="inlineStr">
        <is>
          <t>Pago</t>
        </is>
      </c>
      <c r="P2246" t="inlineStr">
        <is>
          <t>Sim</t>
        </is>
      </c>
      <c r="Q2246" t="inlineStr">
        <is>
          <t>Não</t>
        </is>
      </c>
      <c r="R2246" t="inlineStr">
        <is>
          <t>Não</t>
        </is>
      </c>
      <c r="S2246" t="inlineStr">
        <is>
          <t>16–40</t>
        </is>
      </c>
      <c r="T2246" t="inlineStr">
        <is>
          <t>181–365 dias</t>
        </is>
      </c>
      <c r="U2246" t="inlineStr">
        <is>
          <t>HealthTech</t>
        </is>
      </c>
      <c r="V2246" t="inlineStr">
        <is>
          <t>US</t>
        </is>
      </c>
      <c r="W2246" t="inlineStr">
        <is>
          <t>ads</t>
        </is>
      </c>
    </row>
    <row r="2247">
      <c r="A2247" t="inlineStr">
        <is>
          <t>S-78f738</t>
        </is>
      </c>
      <c r="B2247" t="inlineStr">
        <is>
          <t>A-c70870</t>
        </is>
      </c>
      <c r="C2247" s="40" t="n">
        <v>45655</v>
      </c>
      <c r="D2247" s="40" t="n"/>
      <c r="E2247" t="n">
        <v>2</v>
      </c>
      <c r="F2247" t="n">
        <v>33830</v>
      </c>
      <c r="G2247" t="inlineStr">
        <is>
          <t>2024-S2</t>
        </is>
      </c>
      <c r="H2247" t="inlineStr">
        <is>
          <t>Não</t>
        </is>
      </c>
      <c r="I2247" t="n">
        <v>0</v>
      </c>
      <c r="J2247" s="41" t="n"/>
      <c r="L2247" t="inlineStr"/>
      <c r="M2247" t="inlineStr">
        <is>
          <t>Enterprise</t>
        </is>
      </c>
      <c r="N2247" t="inlineStr">
        <is>
          <t>monthly</t>
        </is>
      </c>
      <c r="O2247" t="inlineStr">
        <is>
          <t>Pago</t>
        </is>
      </c>
      <c r="P2247" t="inlineStr">
        <is>
          <t>Sim</t>
        </is>
      </c>
      <c r="Q2247" t="inlineStr">
        <is>
          <t>Não</t>
        </is>
      </c>
      <c r="R2247" t="inlineStr">
        <is>
          <t>Sim</t>
        </is>
      </c>
      <c r="S2247" t="inlineStr">
        <is>
          <t>41+</t>
        </is>
      </c>
      <c r="T2247" t="inlineStr">
        <is>
          <t>31–90 dias</t>
        </is>
      </c>
      <c r="U2247" t="inlineStr">
        <is>
          <t>Cybersecurity</t>
        </is>
      </c>
      <c r="V2247" t="inlineStr">
        <is>
          <t>US</t>
        </is>
      </c>
      <c r="W2247" t="inlineStr">
        <is>
          <t>partner</t>
        </is>
      </c>
    </row>
    <row r="2248">
      <c r="A2248" t="inlineStr">
        <is>
          <t>S-81d174</t>
        </is>
      </c>
      <c r="B2248" t="inlineStr">
        <is>
          <t>A-271f46</t>
        </is>
      </c>
      <c r="C2248" s="40" t="n">
        <v>45414</v>
      </c>
      <c r="D2248" s="40" t="n"/>
      <c r="E2248" t="n">
        <v>243</v>
      </c>
      <c r="F2248" t="n">
        <v>7562</v>
      </c>
      <c r="G2248" t="inlineStr">
        <is>
          <t>Até 2024-S1</t>
        </is>
      </c>
      <c r="H2248" t="inlineStr">
        <is>
          <t>Sim</t>
        </is>
      </c>
      <c r="I2248" t="n">
        <v>0</v>
      </c>
      <c r="J2248" s="41" t="n"/>
      <c r="L2248" t="inlineStr"/>
      <c r="M2248" t="inlineStr">
        <is>
          <t>Enterprise</t>
        </is>
      </c>
      <c r="N2248" t="inlineStr">
        <is>
          <t>annual</t>
        </is>
      </c>
      <c r="O2248" t="inlineStr">
        <is>
          <t>Pago</t>
        </is>
      </c>
      <c r="P2248" t="inlineStr">
        <is>
          <t>Sim</t>
        </is>
      </c>
      <c r="Q2248" t="inlineStr">
        <is>
          <t>Não</t>
        </is>
      </c>
      <c r="R2248" t="inlineStr">
        <is>
          <t>Não</t>
        </is>
      </c>
      <c r="S2248" t="inlineStr">
        <is>
          <t>16–40</t>
        </is>
      </c>
      <c r="T2248" t="inlineStr">
        <is>
          <t>Mais de 365 dias</t>
        </is>
      </c>
      <c r="U2248" t="inlineStr">
        <is>
          <t>DevTools</t>
        </is>
      </c>
      <c r="V2248" t="inlineStr">
        <is>
          <t>US</t>
        </is>
      </c>
      <c r="W2248" t="inlineStr">
        <is>
          <t>event</t>
        </is>
      </c>
    </row>
    <row r="2249">
      <c r="A2249" t="inlineStr">
        <is>
          <t>S-cfd4a3</t>
        </is>
      </c>
      <c r="B2249" t="inlineStr">
        <is>
          <t>A-8bde0c</t>
        </is>
      </c>
      <c r="C2249" s="40" t="n">
        <v>45649</v>
      </c>
      <c r="D2249" s="40" t="n"/>
      <c r="E2249" t="n">
        <v>8</v>
      </c>
      <c r="F2249" t="n">
        <v>4557</v>
      </c>
      <c r="G2249" t="inlineStr">
        <is>
          <t>2024-S2</t>
        </is>
      </c>
      <c r="H2249" t="inlineStr">
        <is>
          <t>Não</t>
        </is>
      </c>
      <c r="I2249" t="n">
        <v>0</v>
      </c>
      <c r="J2249" s="41" t="n"/>
      <c r="L2249" t="inlineStr"/>
      <c r="M2249" t="inlineStr">
        <is>
          <t>Pro</t>
        </is>
      </c>
      <c r="N2249" t="inlineStr">
        <is>
          <t>annual</t>
        </is>
      </c>
      <c r="O2249" t="inlineStr">
        <is>
          <t>Pago</t>
        </is>
      </c>
      <c r="P2249" t="inlineStr">
        <is>
          <t>Sim</t>
        </is>
      </c>
      <c r="Q2249" t="inlineStr">
        <is>
          <t>Não</t>
        </is>
      </c>
      <c r="R2249" t="inlineStr">
        <is>
          <t>Não</t>
        </is>
      </c>
      <c r="S2249" t="inlineStr">
        <is>
          <t>41+</t>
        </is>
      </c>
      <c r="T2249" t="inlineStr">
        <is>
          <t>31–90 dias</t>
        </is>
      </c>
      <c r="U2249" t="inlineStr">
        <is>
          <t>DevTools</t>
        </is>
      </c>
      <c r="V2249" t="inlineStr">
        <is>
          <t>US</t>
        </is>
      </c>
      <c r="W2249" t="inlineStr">
        <is>
          <t>organic</t>
        </is>
      </c>
    </row>
    <row r="2250">
      <c r="A2250" t="inlineStr">
        <is>
          <t>S-86673a</t>
        </is>
      </c>
      <c r="B2250" t="inlineStr">
        <is>
          <t>A-ced9aa</t>
        </is>
      </c>
      <c r="C2250" s="40" t="n">
        <v>45604</v>
      </c>
      <c r="D2250" s="40" t="n"/>
      <c r="E2250" t="n">
        <v>53</v>
      </c>
      <c r="F2250" t="n">
        <v>418</v>
      </c>
      <c r="G2250" t="inlineStr">
        <is>
          <t>2024-S2</t>
        </is>
      </c>
      <c r="H2250" t="inlineStr">
        <is>
          <t>Sim</t>
        </is>
      </c>
      <c r="I2250" t="n">
        <v>0</v>
      </c>
      <c r="J2250" s="41" t="n"/>
      <c r="L2250" t="inlineStr"/>
      <c r="M2250" t="inlineStr">
        <is>
          <t>Basic</t>
        </is>
      </c>
      <c r="N2250" t="inlineStr">
        <is>
          <t>monthly</t>
        </is>
      </c>
      <c r="O2250" t="inlineStr">
        <is>
          <t>Pago</t>
        </is>
      </c>
      <c r="P2250" t="inlineStr">
        <is>
          <t>Sim</t>
        </is>
      </c>
      <c r="Q2250" t="inlineStr">
        <is>
          <t>Não</t>
        </is>
      </c>
      <c r="R2250" t="inlineStr">
        <is>
          <t>Não</t>
        </is>
      </c>
      <c r="S2250" t="inlineStr">
        <is>
          <t>16–40</t>
        </is>
      </c>
      <c r="T2250" t="inlineStr">
        <is>
          <t>31–90 dias</t>
        </is>
      </c>
      <c r="U2250" t="inlineStr">
        <is>
          <t>DevTools</t>
        </is>
      </c>
      <c r="V2250" t="inlineStr">
        <is>
          <t>US</t>
        </is>
      </c>
      <c r="W2250" t="inlineStr">
        <is>
          <t>other</t>
        </is>
      </c>
    </row>
    <row r="2251">
      <c r="A2251" t="inlineStr">
        <is>
          <t>S-df262a</t>
        </is>
      </c>
      <c r="B2251" t="inlineStr">
        <is>
          <t>A-43a9e3</t>
        </is>
      </c>
      <c r="C2251" s="40" t="n">
        <v>45236</v>
      </c>
      <c r="D2251" s="40" t="n"/>
      <c r="E2251" t="n">
        <v>421</v>
      </c>
      <c r="F2251" t="n">
        <v>5572</v>
      </c>
      <c r="G2251" t="inlineStr">
        <is>
          <t>Até 2024-S1</t>
        </is>
      </c>
      <c r="H2251" t="inlineStr">
        <is>
          <t>Sim</t>
        </is>
      </c>
      <c r="I2251" t="n">
        <v>0</v>
      </c>
      <c r="J2251" s="41" t="n"/>
      <c r="L2251" t="inlineStr"/>
      <c r="M2251" t="inlineStr">
        <is>
          <t>Enterprise</t>
        </is>
      </c>
      <c r="N2251" t="inlineStr">
        <is>
          <t>monthly</t>
        </is>
      </c>
      <c r="O2251" t="inlineStr">
        <is>
          <t>Pago</t>
        </is>
      </c>
      <c r="P2251" t="inlineStr">
        <is>
          <t>Sim</t>
        </is>
      </c>
      <c r="Q2251" t="inlineStr">
        <is>
          <t>Sim</t>
        </is>
      </c>
      <c r="R2251" t="inlineStr">
        <is>
          <t>Não</t>
        </is>
      </c>
      <c r="S2251" t="inlineStr">
        <is>
          <t>16–40</t>
        </is>
      </c>
      <c r="T2251" t="inlineStr">
        <is>
          <t>31–90 dias</t>
        </is>
      </c>
      <c r="U2251" t="inlineStr">
        <is>
          <t>FinTech</t>
        </is>
      </c>
      <c r="V2251" t="inlineStr">
        <is>
          <t>IN</t>
        </is>
      </c>
      <c r="W2251" t="inlineStr">
        <is>
          <t>other</t>
        </is>
      </c>
    </row>
    <row r="2252">
      <c r="A2252" t="inlineStr">
        <is>
          <t>S-58d2c8</t>
        </is>
      </c>
      <c r="B2252" t="inlineStr">
        <is>
          <t>A-a6d261</t>
        </is>
      </c>
      <c r="C2252" s="40" t="n">
        <v>45615</v>
      </c>
      <c r="D2252" s="40" t="n"/>
      <c r="E2252" t="n">
        <v>42</v>
      </c>
      <c r="F2252" t="n">
        <v>247</v>
      </c>
      <c r="G2252" t="inlineStr">
        <is>
          <t>2024-S2</t>
        </is>
      </c>
      <c r="H2252" t="inlineStr">
        <is>
          <t>Sim</t>
        </is>
      </c>
      <c r="I2252" t="n">
        <v>0</v>
      </c>
      <c r="J2252" s="41" t="n"/>
      <c r="L2252" t="inlineStr"/>
      <c r="M2252" t="inlineStr">
        <is>
          <t>Basic</t>
        </is>
      </c>
      <c r="N2252" t="inlineStr">
        <is>
          <t>annual</t>
        </is>
      </c>
      <c r="O2252" t="inlineStr">
        <is>
          <t>Pago</t>
        </is>
      </c>
      <c r="P2252" t="inlineStr">
        <is>
          <t>Sim</t>
        </is>
      </c>
      <c r="Q2252" t="inlineStr">
        <is>
          <t>Sim</t>
        </is>
      </c>
      <c r="R2252" t="inlineStr">
        <is>
          <t>Não</t>
        </is>
      </c>
      <c r="S2252" t="inlineStr">
        <is>
          <t>6–15</t>
        </is>
      </c>
      <c r="T2252" t="inlineStr">
        <is>
          <t>181–365 dias</t>
        </is>
      </c>
      <c r="U2252" t="inlineStr">
        <is>
          <t>FinTech</t>
        </is>
      </c>
      <c r="V2252" t="inlineStr">
        <is>
          <t>CA</t>
        </is>
      </c>
      <c r="W2252" t="inlineStr">
        <is>
          <t>other</t>
        </is>
      </c>
    </row>
    <row r="2253">
      <c r="A2253" t="inlineStr">
        <is>
          <t>S-02949d</t>
        </is>
      </c>
      <c r="B2253" t="inlineStr">
        <is>
          <t>A-bd4708</t>
        </is>
      </c>
      <c r="C2253" s="40" t="n">
        <v>45628</v>
      </c>
      <c r="D2253" s="40" t="n"/>
      <c r="E2253" t="n">
        <v>29</v>
      </c>
      <c r="F2253" t="n">
        <v>1813</v>
      </c>
      <c r="G2253" t="inlineStr">
        <is>
          <t>2024-S2</t>
        </is>
      </c>
      <c r="H2253" t="inlineStr">
        <is>
          <t>Não</t>
        </is>
      </c>
      <c r="I2253" t="n">
        <v>0</v>
      </c>
      <c r="J2253" s="41" t="n"/>
      <c r="L2253" t="inlineStr"/>
      <c r="M2253" t="inlineStr">
        <is>
          <t>Pro</t>
        </is>
      </c>
      <c r="N2253" t="inlineStr">
        <is>
          <t>annual</t>
        </is>
      </c>
      <c r="O2253" t="inlineStr">
        <is>
          <t>Pago</t>
        </is>
      </c>
      <c r="P2253" t="inlineStr">
        <is>
          <t>Sim</t>
        </is>
      </c>
      <c r="Q2253" t="inlineStr">
        <is>
          <t>Não</t>
        </is>
      </c>
      <c r="R2253" t="inlineStr">
        <is>
          <t>Não</t>
        </is>
      </c>
      <c r="S2253" t="inlineStr">
        <is>
          <t>16–40</t>
        </is>
      </c>
      <c r="T2253" t="inlineStr">
        <is>
          <t>91–180 dias</t>
        </is>
      </c>
      <c r="U2253" t="inlineStr">
        <is>
          <t>FinTech</t>
        </is>
      </c>
      <c r="V2253" t="inlineStr">
        <is>
          <t>US</t>
        </is>
      </c>
      <c r="W2253" t="inlineStr">
        <is>
          <t>ads</t>
        </is>
      </c>
    </row>
    <row r="2254">
      <c r="A2254" t="inlineStr">
        <is>
          <t>S-d5c6cc</t>
        </is>
      </c>
      <c r="B2254" t="inlineStr">
        <is>
          <t>A-34ea2f</t>
        </is>
      </c>
      <c r="C2254" s="40" t="n">
        <v>45575</v>
      </c>
      <c r="D2254" s="40" t="n"/>
      <c r="E2254" t="n">
        <v>82</v>
      </c>
      <c r="F2254" t="n">
        <v>4067</v>
      </c>
      <c r="G2254" t="inlineStr">
        <is>
          <t>2024-S2</t>
        </is>
      </c>
      <c r="H2254" t="inlineStr">
        <is>
          <t>Sim</t>
        </is>
      </c>
      <c r="I2254" t="n">
        <v>0</v>
      </c>
      <c r="J2254" s="41" t="n"/>
      <c r="L2254" t="inlineStr"/>
      <c r="M2254" t="inlineStr">
        <is>
          <t>Pro</t>
        </is>
      </c>
      <c r="N2254" t="inlineStr">
        <is>
          <t>annual</t>
        </is>
      </c>
      <c r="O2254" t="inlineStr">
        <is>
          <t>Pago</t>
        </is>
      </c>
      <c r="P2254" t="inlineStr">
        <is>
          <t>Sim</t>
        </is>
      </c>
      <c r="Q2254" t="inlineStr">
        <is>
          <t>Não</t>
        </is>
      </c>
      <c r="R2254" t="inlineStr">
        <is>
          <t>Não</t>
        </is>
      </c>
      <c r="S2254" t="inlineStr">
        <is>
          <t>41+</t>
        </is>
      </c>
      <c r="T2254" t="inlineStr">
        <is>
          <t>31–90 dias</t>
        </is>
      </c>
      <c r="U2254" t="inlineStr">
        <is>
          <t>HealthTech</t>
        </is>
      </c>
      <c r="V2254" t="inlineStr">
        <is>
          <t>US</t>
        </is>
      </c>
      <c r="W2254" t="inlineStr">
        <is>
          <t>organic</t>
        </is>
      </c>
    </row>
    <row r="2255">
      <c r="A2255" t="inlineStr">
        <is>
          <t>S-35c7c8</t>
        </is>
      </c>
      <c r="B2255" t="inlineStr">
        <is>
          <t>A-f51f16</t>
        </is>
      </c>
      <c r="C2255" s="40" t="n">
        <v>45345</v>
      </c>
      <c r="D2255" s="40" t="n"/>
      <c r="E2255" t="n">
        <v>312</v>
      </c>
      <c r="F2255" t="n">
        <v>76</v>
      </c>
      <c r="G2255" t="inlineStr">
        <is>
          <t>Até 2024-S1</t>
        </is>
      </c>
      <c r="H2255" t="inlineStr">
        <is>
          <t>Sim</t>
        </is>
      </c>
      <c r="I2255" t="n">
        <v>0</v>
      </c>
      <c r="J2255" s="41" t="n"/>
      <c r="L2255" t="inlineStr"/>
      <c r="M2255" t="inlineStr">
        <is>
          <t>Basic</t>
        </is>
      </c>
      <c r="N2255" t="inlineStr">
        <is>
          <t>monthly</t>
        </is>
      </c>
      <c r="O2255" t="inlineStr">
        <is>
          <t>Pago</t>
        </is>
      </c>
      <c r="P2255" t="inlineStr">
        <is>
          <t>Sim</t>
        </is>
      </c>
      <c r="Q2255" t="inlineStr">
        <is>
          <t>Não</t>
        </is>
      </c>
      <c r="R2255" t="inlineStr">
        <is>
          <t>Não</t>
        </is>
      </c>
      <c r="S2255" t="inlineStr">
        <is>
          <t>1–5</t>
        </is>
      </c>
      <c r="T2255" t="inlineStr">
        <is>
          <t>31–90 dias</t>
        </is>
      </c>
      <c r="U2255" t="inlineStr">
        <is>
          <t>HealthTech</t>
        </is>
      </c>
      <c r="V2255" t="inlineStr">
        <is>
          <t>US</t>
        </is>
      </c>
      <c r="W2255" t="inlineStr">
        <is>
          <t>partner</t>
        </is>
      </c>
    </row>
    <row r="2256">
      <c r="A2256" t="inlineStr">
        <is>
          <t>S-f9ec8f</t>
        </is>
      </c>
      <c r="B2256" t="inlineStr">
        <is>
          <t>A-30b4ca</t>
        </is>
      </c>
      <c r="C2256" s="40" t="n">
        <v>45568</v>
      </c>
      <c r="D2256" s="40" t="n"/>
      <c r="E2256" t="n">
        <v>89</v>
      </c>
      <c r="F2256" t="n">
        <v>1634</v>
      </c>
      <c r="G2256" t="inlineStr">
        <is>
          <t>2024-S2</t>
        </is>
      </c>
      <c r="H2256" t="inlineStr">
        <is>
          <t>Sim</t>
        </is>
      </c>
      <c r="I2256" t="n">
        <v>0</v>
      </c>
      <c r="J2256" s="41" t="n"/>
      <c r="L2256" t="inlineStr"/>
      <c r="M2256" t="inlineStr">
        <is>
          <t>Basic</t>
        </is>
      </c>
      <c r="N2256" t="inlineStr">
        <is>
          <t>annual</t>
        </is>
      </c>
      <c r="O2256" t="inlineStr">
        <is>
          <t>Pago</t>
        </is>
      </c>
      <c r="P2256" t="inlineStr">
        <is>
          <t>Sim</t>
        </is>
      </c>
      <c r="Q2256" t="inlineStr">
        <is>
          <t>Não</t>
        </is>
      </c>
      <c r="R2256" t="inlineStr">
        <is>
          <t>Não</t>
        </is>
      </c>
      <c r="S2256" t="inlineStr">
        <is>
          <t>41+</t>
        </is>
      </c>
      <c r="T2256" t="inlineStr">
        <is>
          <t>91–180 dias</t>
        </is>
      </c>
      <c r="U2256" t="inlineStr">
        <is>
          <t>EdTech</t>
        </is>
      </c>
      <c r="V2256" t="inlineStr">
        <is>
          <t>IN</t>
        </is>
      </c>
      <c r="W2256" t="inlineStr">
        <is>
          <t>organic</t>
        </is>
      </c>
    </row>
    <row r="2257">
      <c r="A2257" t="inlineStr">
        <is>
          <t>S-5da1b8</t>
        </is>
      </c>
      <c r="B2257" t="inlineStr">
        <is>
          <t>A-684255</t>
        </is>
      </c>
      <c r="C2257" s="40" t="n">
        <v>45471</v>
      </c>
      <c r="D2257" s="40" t="n">
        <v>45505</v>
      </c>
      <c r="E2257" t="n">
        <v>34</v>
      </c>
      <c r="F2257" t="n">
        <v>980</v>
      </c>
      <c r="G2257" t="inlineStr">
        <is>
          <t>Até 2024-S1</t>
        </is>
      </c>
      <c r="H2257" t="inlineStr">
        <is>
          <t>Sim</t>
        </is>
      </c>
      <c r="I2257" t="n">
        <v>0</v>
      </c>
      <c r="J2257" s="41" t="n">
        <v>45505</v>
      </c>
      <c r="K2257" t="n">
        <v>1</v>
      </c>
      <c r="L2257" t="inlineStr">
        <is>
          <t>Não</t>
        </is>
      </c>
      <c r="M2257" t="inlineStr">
        <is>
          <t>Pro</t>
        </is>
      </c>
      <c r="N2257" t="inlineStr">
        <is>
          <t>annual</t>
        </is>
      </c>
      <c r="O2257" t="inlineStr">
        <is>
          <t>Pago</t>
        </is>
      </c>
      <c r="P2257" t="inlineStr">
        <is>
          <t>Não</t>
        </is>
      </c>
      <c r="Q2257" t="inlineStr">
        <is>
          <t>Não</t>
        </is>
      </c>
      <c r="R2257" t="inlineStr">
        <is>
          <t>Não</t>
        </is>
      </c>
      <c r="S2257" t="inlineStr">
        <is>
          <t>16–40</t>
        </is>
      </c>
      <c r="T2257" t="inlineStr">
        <is>
          <t>31–90 dias</t>
        </is>
      </c>
      <c r="U2257" t="inlineStr">
        <is>
          <t>FinTech</t>
        </is>
      </c>
      <c r="V2257" t="inlineStr">
        <is>
          <t>US</t>
        </is>
      </c>
      <c r="W2257" t="inlineStr">
        <is>
          <t>ads</t>
        </is>
      </c>
    </row>
    <row r="2258">
      <c r="A2258" t="inlineStr">
        <is>
          <t>S-0e9f1e</t>
        </is>
      </c>
      <c r="B2258" t="inlineStr">
        <is>
          <t>A-7c83a1</t>
        </is>
      </c>
      <c r="C2258" s="40" t="n">
        <v>45620</v>
      </c>
      <c r="D2258" s="40" t="n"/>
      <c r="E2258" t="n">
        <v>37</v>
      </c>
      <c r="F2258" t="n">
        <v>228</v>
      </c>
      <c r="G2258" t="inlineStr">
        <is>
          <t>2024-S2</t>
        </is>
      </c>
      <c r="H2258" t="inlineStr">
        <is>
          <t>Sim</t>
        </is>
      </c>
      <c r="I2258" t="n">
        <v>0</v>
      </c>
      <c r="J2258" s="41" t="n"/>
      <c r="L2258" t="inlineStr"/>
      <c r="M2258" t="inlineStr">
        <is>
          <t>Basic</t>
        </is>
      </c>
      <c r="N2258" t="inlineStr">
        <is>
          <t>monthly</t>
        </is>
      </c>
      <c r="O2258" t="inlineStr">
        <is>
          <t>Pago</t>
        </is>
      </c>
      <c r="P2258" t="inlineStr">
        <is>
          <t>Sim</t>
        </is>
      </c>
      <c r="Q2258" t="inlineStr">
        <is>
          <t>Não</t>
        </is>
      </c>
      <c r="R2258" t="inlineStr">
        <is>
          <t>Não</t>
        </is>
      </c>
      <c r="S2258" t="inlineStr">
        <is>
          <t>6–15</t>
        </is>
      </c>
      <c r="T2258" t="inlineStr">
        <is>
          <t>181–365 dias</t>
        </is>
      </c>
      <c r="U2258" t="inlineStr">
        <is>
          <t>Cybersecurity</t>
        </is>
      </c>
      <c r="V2258" t="inlineStr">
        <is>
          <t>US</t>
        </is>
      </c>
      <c r="W2258" t="inlineStr">
        <is>
          <t>partner</t>
        </is>
      </c>
    </row>
    <row r="2259">
      <c r="A2259" t="inlineStr">
        <is>
          <t>S-8d516f</t>
        </is>
      </c>
      <c r="B2259" t="inlineStr">
        <is>
          <t>A-d535f6</t>
        </is>
      </c>
      <c r="C2259" s="40" t="n">
        <v>45564</v>
      </c>
      <c r="D2259" s="40" t="n"/>
      <c r="E2259" t="n">
        <v>93</v>
      </c>
      <c r="F2259" t="n">
        <v>2388</v>
      </c>
      <c r="G2259" t="inlineStr">
        <is>
          <t>2024-S2</t>
        </is>
      </c>
      <c r="H2259" t="inlineStr">
        <is>
          <t>Sim</t>
        </is>
      </c>
      <c r="I2259" t="n">
        <v>0</v>
      </c>
      <c r="J2259" s="41" t="n"/>
      <c r="L2259" t="inlineStr"/>
      <c r="M2259" t="inlineStr">
        <is>
          <t>Enterprise</t>
        </is>
      </c>
      <c r="N2259" t="inlineStr">
        <is>
          <t>monthly</t>
        </is>
      </c>
      <c r="O2259" t="inlineStr">
        <is>
          <t>Pago</t>
        </is>
      </c>
      <c r="P2259" t="inlineStr">
        <is>
          <t>Sim</t>
        </is>
      </c>
      <c r="Q2259" t="inlineStr">
        <is>
          <t>Não</t>
        </is>
      </c>
      <c r="R2259" t="inlineStr">
        <is>
          <t>Não</t>
        </is>
      </c>
      <c r="S2259" t="inlineStr">
        <is>
          <t>6–15</t>
        </is>
      </c>
      <c r="T2259" t="inlineStr">
        <is>
          <t>Conta nova (≤ 30 dias)</t>
        </is>
      </c>
      <c r="U2259" t="inlineStr">
        <is>
          <t>DevTools</t>
        </is>
      </c>
      <c r="V2259" t="inlineStr">
        <is>
          <t>US</t>
        </is>
      </c>
      <c r="W2259" t="inlineStr">
        <is>
          <t>organic</t>
        </is>
      </c>
    </row>
    <row r="2260">
      <c r="A2260" t="inlineStr">
        <is>
          <t>S-34a131</t>
        </is>
      </c>
      <c r="B2260" t="inlineStr">
        <is>
          <t>A-2e4581</t>
        </is>
      </c>
      <c r="C2260" s="40" t="n">
        <v>45625</v>
      </c>
      <c r="D2260" s="40" t="n"/>
      <c r="E2260" t="n">
        <v>32</v>
      </c>
      <c r="F2260" t="n">
        <v>1791</v>
      </c>
      <c r="G2260" t="inlineStr">
        <is>
          <t>2024-S2</t>
        </is>
      </c>
      <c r="H2260" t="inlineStr">
        <is>
          <t>Sim</t>
        </is>
      </c>
      <c r="I2260" t="n">
        <v>0</v>
      </c>
      <c r="J2260" s="41" t="n"/>
      <c r="L2260" t="inlineStr"/>
      <c r="M2260" t="inlineStr">
        <is>
          <t>Enterprise</t>
        </is>
      </c>
      <c r="N2260" t="inlineStr">
        <is>
          <t>annual</t>
        </is>
      </c>
      <c r="O2260" t="inlineStr">
        <is>
          <t>Pago</t>
        </is>
      </c>
      <c r="P2260" t="inlineStr">
        <is>
          <t>Não</t>
        </is>
      </c>
      <c r="Q2260" t="inlineStr">
        <is>
          <t>Não</t>
        </is>
      </c>
      <c r="R2260" t="inlineStr">
        <is>
          <t>Não</t>
        </is>
      </c>
      <c r="S2260" t="inlineStr">
        <is>
          <t>6–15</t>
        </is>
      </c>
      <c r="T2260" t="inlineStr">
        <is>
          <t>31–90 dias</t>
        </is>
      </c>
      <c r="U2260" t="inlineStr">
        <is>
          <t>EdTech</t>
        </is>
      </c>
      <c r="V2260" t="inlineStr">
        <is>
          <t>US</t>
        </is>
      </c>
      <c r="W2260" t="inlineStr">
        <is>
          <t>partner</t>
        </is>
      </c>
    </row>
    <row r="2261">
      <c r="A2261" t="inlineStr">
        <is>
          <t>S-ee4c5c</t>
        </is>
      </c>
      <c r="B2261" t="inlineStr">
        <is>
          <t>A-5b1bcd</t>
        </is>
      </c>
      <c r="C2261" s="40" t="n">
        <v>45227</v>
      </c>
      <c r="D2261" s="40" t="n"/>
      <c r="E2261" t="n">
        <v>430</v>
      </c>
      <c r="F2261" t="n">
        <v>14527</v>
      </c>
      <c r="G2261" t="inlineStr">
        <is>
          <t>Até 2024-S1</t>
        </is>
      </c>
      <c r="H2261" t="inlineStr">
        <is>
          <t>Sim</t>
        </is>
      </c>
      <c r="I2261" t="n">
        <v>0</v>
      </c>
      <c r="J2261" s="41" t="n"/>
      <c r="L2261" t="inlineStr"/>
      <c r="M2261" t="inlineStr">
        <is>
          <t>Enterprise</t>
        </is>
      </c>
      <c r="N2261" t="inlineStr">
        <is>
          <t>annual</t>
        </is>
      </c>
      <c r="O2261" t="inlineStr">
        <is>
          <t>Pago</t>
        </is>
      </c>
      <c r="P2261" t="inlineStr">
        <is>
          <t>Sim</t>
        </is>
      </c>
      <c r="Q2261" t="inlineStr">
        <is>
          <t>Não</t>
        </is>
      </c>
      <c r="R2261" t="inlineStr">
        <is>
          <t>Não</t>
        </is>
      </c>
      <c r="S2261" t="inlineStr">
        <is>
          <t>41+</t>
        </is>
      </c>
      <c r="T2261" t="inlineStr">
        <is>
          <t>31–90 dias</t>
        </is>
      </c>
      <c r="U2261" t="inlineStr">
        <is>
          <t>DevTools</t>
        </is>
      </c>
      <c r="V2261" t="inlineStr">
        <is>
          <t>US</t>
        </is>
      </c>
      <c r="W2261" t="inlineStr">
        <is>
          <t>organic</t>
        </is>
      </c>
    </row>
    <row r="2262">
      <c r="A2262" t="inlineStr">
        <is>
          <t>S-9781fe</t>
        </is>
      </c>
      <c r="B2262" t="inlineStr">
        <is>
          <t>A-40de06</t>
        </is>
      </c>
      <c r="C2262" s="40" t="n">
        <v>45190</v>
      </c>
      <c r="D2262" s="40" t="n">
        <v>45649</v>
      </c>
      <c r="E2262" t="n">
        <v>459</v>
      </c>
      <c r="F2262" t="n">
        <v>1372</v>
      </c>
      <c r="G2262" t="inlineStr">
        <is>
          <t>Até 2024-S1</t>
        </is>
      </c>
      <c r="H2262" t="inlineStr">
        <is>
          <t>Sim</t>
        </is>
      </c>
      <c r="I2262" t="n">
        <v>0</v>
      </c>
      <c r="J2262" s="41" t="n">
        <v>45627</v>
      </c>
      <c r="K2262" t="n">
        <v>23</v>
      </c>
      <c r="L2262" t="inlineStr">
        <is>
          <t>Não</t>
        </is>
      </c>
      <c r="M2262" t="inlineStr">
        <is>
          <t>Pro</t>
        </is>
      </c>
      <c r="N2262" t="inlineStr">
        <is>
          <t>annual</t>
        </is>
      </c>
      <c r="O2262" t="inlineStr">
        <is>
          <t>Pago</t>
        </is>
      </c>
      <c r="P2262" t="inlineStr">
        <is>
          <t>Sim</t>
        </is>
      </c>
      <c r="Q2262" t="inlineStr">
        <is>
          <t>Não</t>
        </is>
      </c>
      <c r="R2262" t="inlineStr">
        <is>
          <t>Não</t>
        </is>
      </c>
      <c r="S2262" t="inlineStr">
        <is>
          <t>16–40</t>
        </is>
      </c>
      <c r="T2262" t="inlineStr">
        <is>
          <t>91–180 dias</t>
        </is>
      </c>
      <c r="U2262" t="inlineStr">
        <is>
          <t>Cybersecurity</t>
        </is>
      </c>
      <c r="V2262" t="inlineStr">
        <is>
          <t>US</t>
        </is>
      </c>
      <c r="W2262" t="inlineStr">
        <is>
          <t>event</t>
        </is>
      </c>
    </row>
    <row r="2263">
      <c r="A2263" t="inlineStr">
        <is>
          <t>S-527d18</t>
        </is>
      </c>
      <c r="B2263" t="inlineStr">
        <is>
          <t>A-5b1bcd</t>
        </is>
      </c>
      <c r="C2263" s="40" t="n">
        <v>45214</v>
      </c>
      <c r="D2263" s="40" t="n"/>
      <c r="E2263" t="n">
        <v>443</v>
      </c>
      <c r="F2263" t="n">
        <v>14527</v>
      </c>
      <c r="G2263" t="inlineStr">
        <is>
          <t>Até 2024-S1</t>
        </is>
      </c>
      <c r="H2263" t="inlineStr">
        <is>
          <t>Sim</t>
        </is>
      </c>
      <c r="I2263" t="n">
        <v>0</v>
      </c>
      <c r="J2263" s="41" t="n"/>
      <c r="L2263" t="inlineStr"/>
      <c r="M2263" t="inlineStr">
        <is>
          <t>Enterprise</t>
        </is>
      </c>
      <c r="N2263" t="inlineStr">
        <is>
          <t>monthly</t>
        </is>
      </c>
      <c r="O2263" t="inlineStr">
        <is>
          <t>Pago</t>
        </is>
      </c>
      <c r="P2263" t="inlineStr">
        <is>
          <t>Sim</t>
        </is>
      </c>
      <c r="Q2263" t="inlineStr">
        <is>
          <t>Não</t>
        </is>
      </c>
      <c r="R2263" t="inlineStr">
        <is>
          <t>Não</t>
        </is>
      </c>
      <c r="S2263" t="inlineStr">
        <is>
          <t>41+</t>
        </is>
      </c>
      <c r="T2263" t="inlineStr">
        <is>
          <t>Conta nova (≤ 30 dias)</t>
        </is>
      </c>
      <c r="U2263" t="inlineStr">
        <is>
          <t>DevTools</t>
        </is>
      </c>
      <c r="V2263" t="inlineStr">
        <is>
          <t>US</t>
        </is>
      </c>
      <c r="W2263" t="inlineStr">
        <is>
          <t>organic</t>
        </is>
      </c>
    </row>
    <row r="2264">
      <c r="A2264" t="inlineStr">
        <is>
          <t>S-060019</t>
        </is>
      </c>
      <c r="B2264" t="inlineStr">
        <is>
          <t>A-d535f6</t>
        </is>
      </c>
      <c r="C2264" s="40" t="n">
        <v>45583</v>
      </c>
      <c r="D2264" s="40" t="n"/>
      <c r="E2264" t="n">
        <v>74</v>
      </c>
      <c r="F2264" t="n">
        <v>0</v>
      </c>
      <c r="G2264" t="inlineStr">
        <is>
          <t>2024-S2</t>
        </is>
      </c>
      <c r="H2264" t="inlineStr">
        <is>
          <t>Sim</t>
        </is>
      </c>
      <c r="I2264" t="n">
        <v>0</v>
      </c>
      <c r="J2264" s="41" t="n"/>
      <c r="L2264" t="inlineStr"/>
      <c r="M2264" t="inlineStr">
        <is>
          <t>Basic</t>
        </is>
      </c>
      <c r="N2264" t="inlineStr">
        <is>
          <t>annual</t>
        </is>
      </c>
      <c r="O2264" t="inlineStr">
        <is>
          <t>Trial</t>
        </is>
      </c>
      <c r="P2264" t="inlineStr">
        <is>
          <t>Sim</t>
        </is>
      </c>
      <c r="Q2264" t="inlineStr">
        <is>
          <t>Não</t>
        </is>
      </c>
      <c r="R2264" t="inlineStr">
        <is>
          <t>Sim</t>
        </is>
      </c>
      <c r="S2264" t="inlineStr">
        <is>
          <t>16–40</t>
        </is>
      </c>
      <c r="T2264" t="inlineStr">
        <is>
          <t>31–90 dias</t>
        </is>
      </c>
      <c r="U2264" t="inlineStr">
        <is>
          <t>DevTools</t>
        </is>
      </c>
      <c r="V2264" t="inlineStr">
        <is>
          <t>US</t>
        </is>
      </c>
      <c r="W2264" t="inlineStr">
        <is>
          <t>organic</t>
        </is>
      </c>
    </row>
    <row r="2265">
      <c r="A2265" t="inlineStr">
        <is>
          <t>S-bc2ca5</t>
        </is>
      </c>
      <c r="B2265" t="inlineStr">
        <is>
          <t>A-7988d1</t>
        </is>
      </c>
      <c r="C2265" s="40" t="n">
        <v>45411</v>
      </c>
      <c r="D2265" s="40" t="n"/>
      <c r="E2265" t="n">
        <v>246</v>
      </c>
      <c r="F2265" t="n">
        <v>627</v>
      </c>
      <c r="G2265" t="inlineStr">
        <is>
          <t>Até 2024-S1</t>
        </is>
      </c>
      <c r="H2265" t="inlineStr">
        <is>
          <t>Sim</t>
        </is>
      </c>
      <c r="I2265" t="n">
        <v>0</v>
      </c>
      <c r="J2265" s="41" t="n"/>
      <c r="L2265" t="inlineStr"/>
      <c r="M2265" t="inlineStr">
        <is>
          <t>Basic</t>
        </is>
      </c>
      <c r="N2265" t="inlineStr">
        <is>
          <t>monthly</t>
        </is>
      </c>
      <c r="O2265" t="inlineStr">
        <is>
          <t>Pago</t>
        </is>
      </c>
      <c r="P2265" t="inlineStr">
        <is>
          <t>Sim</t>
        </is>
      </c>
      <c r="Q2265" t="inlineStr">
        <is>
          <t>Não</t>
        </is>
      </c>
      <c r="R2265" t="inlineStr">
        <is>
          <t>Não</t>
        </is>
      </c>
      <c r="S2265" t="inlineStr">
        <is>
          <t>16–40</t>
        </is>
      </c>
      <c r="T2265" t="inlineStr">
        <is>
          <t>91–180 dias</t>
        </is>
      </c>
      <c r="U2265" t="inlineStr">
        <is>
          <t>Cybersecurity</t>
        </is>
      </c>
      <c r="V2265" t="inlineStr">
        <is>
          <t>US</t>
        </is>
      </c>
      <c r="W2265" t="inlineStr">
        <is>
          <t>other</t>
        </is>
      </c>
    </row>
    <row r="2266">
      <c r="A2266" t="inlineStr">
        <is>
          <t>S-abdeb7</t>
        </is>
      </c>
      <c r="B2266" t="inlineStr">
        <is>
          <t>A-40de06</t>
        </is>
      </c>
      <c r="C2266" s="40" t="n">
        <v>45445</v>
      </c>
      <c r="D2266" s="40" t="n"/>
      <c r="E2266" t="n">
        <v>212</v>
      </c>
      <c r="F2266" t="n">
        <v>0</v>
      </c>
      <c r="G2266" t="inlineStr">
        <is>
          <t>Até 2024-S1</t>
        </is>
      </c>
      <c r="H2266" t="inlineStr">
        <is>
          <t>Sim</t>
        </is>
      </c>
      <c r="I2266" t="n">
        <v>0</v>
      </c>
      <c r="J2266" s="41" t="n"/>
      <c r="L2266" t="inlineStr"/>
      <c r="M2266" t="inlineStr">
        <is>
          <t>Enterprise</t>
        </is>
      </c>
      <c r="N2266" t="inlineStr">
        <is>
          <t>annual</t>
        </is>
      </c>
      <c r="O2266" t="inlineStr">
        <is>
          <t>Trial</t>
        </is>
      </c>
      <c r="P2266" t="inlineStr">
        <is>
          <t>Sim</t>
        </is>
      </c>
      <c r="Q2266" t="inlineStr">
        <is>
          <t>Não</t>
        </is>
      </c>
      <c r="R2266" t="inlineStr">
        <is>
          <t>Não</t>
        </is>
      </c>
      <c r="S2266" t="inlineStr">
        <is>
          <t>16–40</t>
        </is>
      </c>
      <c r="T2266" t="inlineStr">
        <is>
          <t>Mais de 365 dias</t>
        </is>
      </c>
      <c r="U2266" t="inlineStr">
        <is>
          <t>Cybersecurity</t>
        </is>
      </c>
      <c r="V2266" t="inlineStr">
        <is>
          <t>US</t>
        </is>
      </c>
      <c r="W2266" t="inlineStr">
        <is>
          <t>event</t>
        </is>
      </c>
    </row>
    <row r="2267">
      <c r="A2267" t="inlineStr">
        <is>
          <t>S-d55d8a</t>
        </is>
      </c>
      <c r="B2267" t="inlineStr">
        <is>
          <t>A-dec005</t>
        </is>
      </c>
      <c r="C2267" s="40" t="n">
        <v>45532</v>
      </c>
      <c r="D2267" s="40" t="n"/>
      <c r="E2267" t="n">
        <v>125</v>
      </c>
      <c r="F2267" t="n">
        <v>4179</v>
      </c>
      <c r="G2267" t="inlineStr">
        <is>
          <t>2024-S2</t>
        </is>
      </c>
      <c r="H2267" t="inlineStr">
        <is>
          <t>Sim</t>
        </is>
      </c>
      <c r="I2267" t="n">
        <v>0</v>
      </c>
      <c r="J2267" s="41" t="n"/>
      <c r="L2267" t="inlineStr"/>
      <c r="M2267" t="inlineStr">
        <is>
          <t>Enterprise</t>
        </is>
      </c>
      <c r="N2267" t="inlineStr">
        <is>
          <t>monthly</t>
        </is>
      </c>
      <c r="O2267" t="inlineStr">
        <is>
          <t>Pago</t>
        </is>
      </c>
      <c r="P2267" t="inlineStr">
        <is>
          <t>Sim</t>
        </is>
      </c>
      <c r="Q2267" t="inlineStr">
        <is>
          <t>Não</t>
        </is>
      </c>
      <c r="R2267" t="inlineStr">
        <is>
          <t>Não</t>
        </is>
      </c>
      <c r="S2267" t="inlineStr">
        <is>
          <t>16–40</t>
        </is>
      </c>
      <c r="T2267" t="inlineStr">
        <is>
          <t>181–365 dias</t>
        </is>
      </c>
      <c r="U2267" t="inlineStr">
        <is>
          <t>HealthTech</t>
        </is>
      </c>
      <c r="V2267" t="inlineStr">
        <is>
          <t>US</t>
        </is>
      </c>
      <c r="W2267" t="inlineStr">
        <is>
          <t>partner</t>
        </is>
      </c>
    </row>
    <row r="2268">
      <c r="A2268" t="inlineStr">
        <is>
          <t>S-99aaa4</t>
        </is>
      </c>
      <c r="B2268" t="inlineStr">
        <is>
          <t>A-f6b2fb</t>
        </is>
      </c>
      <c r="C2268" s="40" t="n">
        <v>45518</v>
      </c>
      <c r="D2268" s="40" t="n"/>
      <c r="E2268" t="n">
        <v>139</v>
      </c>
      <c r="F2268" t="n">
        <v>437</v>
      </c>
      <c r="G2268" t="inlineStr">
        <is>
          <t>2024-S2</t>
        </is>
      </c>
      <c r="H2268" t="inlineStr">
        <is>
          <t>Sim</t>
        </is>
      </c>
      <c r="I2268" t="n">
        <v>0</v>
      </c>
      <c r="J2268" s="41" t="n"/>
      <c r="L2268" t="inlineStr"/>
      <c r="M2268" t="inlineStr">
        <is>
          <t>Basic</t>
        </is>
      </c>
      <c r="N2268" t="inlineStr">
        <is>
          <t>annual</t>
        </is>
      </c>
      <c r="O2268" t="inlineStr">
        <is>
          <t>Pago</t>
        </is>
      </c>
      <c r="P2268" t="inlineStr">
        <is>
          <t>Sim</t>
        </is>
      </c>
      <c r="Q2268" t="inlineStr">
        <is>
          <t>Sim</t>
        </is>
      </c>
      <c r="R2268" t="inlineStr">
        <is>
          <t>Não</t>
        </is>
      </c>
      <c r="S2268" t="inlineStr">
        <is>
          <t>16–40</t>
        </is>
      </c>
      <c r="T2268" t="inlineStr">
        <is>
          <t>91–180 dias</t>
        </is>
      </c>
      <c r="U2268" t="inlineStr">
        <is>
          <t>DevTools</t>
        </is>
      </c>
      <c r="V2268" t="inlineStr">
        <is>
          <t>AU</t>
        </is>
      </c>
      <c r="W2268" t="inlineStr">
        <is>
          <t>event</t>
        </is>
      </c>
    </row>
    <row r="2269">
      <c r="A2269" t="inlineStr">
        <is>
          <t>S-cb117a</t>
        </is>
      </c>
      <c r="B2269" t="inlineStr">
        <is>
          <t>A-671f31</t>
        </is>
      </c>
      <c r="C2269" s="40" t="n">
        <v>45633</v>
      </c>
      <c r="D2269" s="40" t="n"/>
      <c r="E2269" t="n">
        <v>24</v>
      </c>
      <c r="F2269" t="n">
        <v>11741</v>
      </c>
      <c r="G2269" t="inlineStr">
        <is>
          <t>2024-S2</t>
        </is>
      </c>
      <c r="H2269" t="inlineStr">
        <is>
          <t>Não</t>
        </is>
      </c>
      <c r="I2269" t="n">
        <v>0</v>
      </c>
      <c r="J2269" s="41" t="n"/>
      <c r="L2269" t="inlineStr"/>
      <c r="M2269" t="inlineStr">
        <is>
          <t>Enterprise</t>
        </is>
      </c>
      <c r="N2269" t="inlineStr">
        <is>
          <t>annual</t>
        </is>
      </c>
      <c r="O2269" t="inlineStr">
        <is>
          <t>Pago</t>
        </is>
      </c>
      <c r="P2269" t="inlineStr">
        <is>
          <t>Sim</t>
        </is>
      </c>
      <c r="Q2269" t="inlineStr">
        <is>
          <t>Não</t>
        </is>
      </c>
      <c r="R2269" t="inlineStr">
        <is>
          <t>Não</t>
        </is>
      </c>
      <c r="S2269" t="inlineStr">
        <is>
          <t>41+</t>
        </is>
      </c>
      <c r="T2269" t="inlineStr">
        <is>
          <t>Conta nova (≤ 30 dias)</t>
        </is>
      </c>
      <c r="U2269" t="inlineStr">
        <is>
          <t>DevTools</t>
        </is>
      </c>
      <c r="V2269" t="inlineStr">
        <is>
          <t>US</t>
        </is>
      </c>
      <c r="W2269" t="inlineStr">
        <is>
          <t>ads</t>
        </is>
      </c>
    </row>
    <row r="2270">
      <c r="A2270" t="inlineStr">
        <is>
          <t>S-e5fdf9</t>
        </is>
      </c>
      <c r="B2270" t="inlineStr">
        <is>
          <t>A-9208f0</t>
        </is>
      </c>
      <c r="C2270" s="40" t="n">
        <v>45513</v>
      </c>
      <c r="D2270" s="40" t="n"/>
      <c r="E2270" t="n">
        <v>144</v>
      </c>
      <c r="F2270" t="n">
        <v>0</v>
      </c>
      <c r="G2270" t="inlineStr">
        <is>
          <t>2024-S2</t>
        </is>
      </c>
      <c r="H2270" t="inlineStr">
        <is>
          <t>Sim</t>
        </is>
      </c>
      <c r="I2270" t="n">
        <v>0</v>
      </c>
      <c r="J2270" s="41" t="n"/>
      <c r="L2270" t="inlineStr"/>
      <c r="M2270" t="inlineStr">
        <is>
          <t>Basic</t>
        </is>
      </c>
      <c r="N2270" t="inlineStr">
        <is>
          <t>annual</t>
        </is>
      </c>
      <c r="O2270" t="inlineStr">
        <is>
          <t>Trial</t>
        </is>
      </c>
      <c r="P2270" t="inlineStr">
        <is>
          <t>Sim</t>
        </is>
      </c>
      <c r="Q2270" t="inlineStr">
        <is>
          <t>Não</t>
        </is>
      </c>
      <c r="R2270" t="inlineStr">
        <is>
          <t>Não</t>
        </is>
      </c>
      <c r="S2270" t="inlineStr">
        <is>
          <t>16–40</t>
        </is>
      </c>
      <c r="T2270" t="inlineStr">
        <is>
          <t>Mais de 365 dias</t>
        </is>
      </c>
      <c r="U2270" t="inlineStr">
        <is>
          <t>EdTech</t>
        </is>
      </c>
      <c r="V2270" t="inlineStr">
        <is>
          <t>US</t>
        </is>
      </c>
      <c r="W2270" t="inlineStr">
        <is>
          <t>organic</t>
        </is>
      </c>
    </row>
    <row r="2271">
      <c r="A2271" t="inlineStr">
        <is>
          <t>S-455183</t>
        </is>
      </c>
      <c r="B2271" t="inlineStr">
        <is>
          <t>A-22d9d2</t>
        </is>
      </c>
      <c r="C2271" s="40" t="n">
        <v>45448</v>
      </c>
      <c r="D2271" s="40" t="n"/>
      <c r="E2271" t="n">
        <v>209</v>
      </c>
      <c r="F2271" t="n">
        <v>392</v>
      </c>
      <c r="G2271" t="inlineStr">
        <is>
          <t>Até 2024-S1</t>
        </is>
      </c>
      <c r="H2271" t="inlineStr">
        <is>
          <t>Sim</t>
        </is>
      </c>
      <c r="I2271" t="n">
        <v>0</v>
      </c>
      <c r="J2271" s="41" t="n"/>
      <c r="L2271" t="inlineStr"/>
      <c r="M2271" t="inlineStr">
        <is>
          <t>Pro</t>
        </is>
      </c>
      <c r="N2271" t="inlineStr">
        <is>
          <t>monthly</t>
        </is>
      </c>
      <c r="O2271" t="inlineStr">
        <is>
          <t>Pago</t>
        </is>
      </c>
      <c r="P2271" t="inlineStr">
        <is>
          <t>Sim</t>
        </is>
      </c>
      <c r="Q2271" t="inlineStr">
        <is>
          <t>Não</t>
        </is>
      </c>
      <c r="R2271" t="inlineStr">
        <is>
          <t>Não</t>
        </is>
      </c>
      <c r="S2271" t="inlineStr">
        <is>
          <t>6–15</t>
        </is>
      </c>
      <c r="T2271" t="inlineStr">
        <is>
          <t>31–90 dias</t>
        </is>
      </c>
      <c r="U2271" t="inlineStr">
        <is>
          <t>DevTools</t>
        </is>
      </c>
      <c r="V2271" t="inlineStr">
        <is>
          <t>FR</t>
        </is>
      </c>
      <c r="W2271" t="inlineStr">
        <is>
          <t>event</t>
        </is>
      </c>
    </row>
    <row r="2272">
      <c r="A2272" t="inlineStr">
        <is>
          <t>S-57bdc2</t>
        </is>
      </c>
      <c r="B2272" t="inlineStr">
        <is>
          <t>A-c70870</t>
        </is>
      </c>
      <c r="C2272" s="40" t="n">
        <v>45610</v>
      </c>
      <c r="D2272" s="40" t="n"/>
      <c r="E2272" t="n">
        <v>47</v>
      </c>
      <c r="F2272" t="n">
        <v>0</v>
      </c>
      <c r="G2272" t="inlineStr">
        <is>
          <t>2024-S2</t>
        </is>
      </c>
      <c r="H2272" t="inlineStr">
        <is>
          <t>Sim</t>
        </is>
      </c>
      <c r="I2272" t="n">
        <v>0</v>
      </c>
      <c r="J2272" s="41" t="n"/>
      <c r="L2272" t="inlineStr"/>
      <c r="M2272" t="inlineStr">
        <is>
          <t>Pro</t>
        </is>
      </c>
      <c r="N2272" t="inlineStr">
        <is>
          <t>monthly</t>
        </is>
      </c>
      <c r="O2272" t="inlineStr">
        <is>
          <t>Trial</t>
        </is>
      </c>
      <c r="P2272" t="inlineStr">
        <is>
          <t>Sim</t>
        </is>
      </c>
      <c r="Q2272" t="inlineStr">
        <is>
          <t>Não</t>
        </is>
      </c>
      <c r="R2272" t="inlineStr">
        <is>
          <t>Não</t>
        </is>
      </c>
      <c r="S2272" t="inlineStr">
        <is>
          <t>16–40</t>
        </is>
      </c>
      <c r="T2272" t="inlineStr">
        <is>
          <t>Conta nova (≤ 30 dias)</t>
        </is>
      </c>
      <c r="U2272" t="inlineStr">
        <is>
          <t>Cybersecurity</t>
        </is>
      </c>
      <c r="V2272" t="inlineStr">
        <is>
          <t>US</t>
        </is>
      </c>
      <c r="W2272" t="inlineStr">
        <is>
          <t>partner</t>
        </is>
      </c>
    </row>
    <row r="2273">
      <c r="A2273" t="inlineStr">
        <is>
          <t>S-96b8d5</t>
        </is>
      </c>
      <c r="B2273" t="inlineStr">
        <is>
          <t>A-659280</t>
        </is>
      </c>
      <c r="C2273" s="40" t="n">
        <v>45337</v>
      </c>
      <c r="D2273" s="40" t="n"/>
      <c r="E2273" t="n">
        <v>320</v>
      </c>
      <c r="F2273" t="n">
        <v>380</v>
      </c>
      <c r="G2273" t="inlineStr">
        <is>
          <t>Até 2024-S1</t>
        </is>
      </c>
      <c r="H2273" t="inlineStr">
        <is>
          <t>Sim</t>
        </is>
      </c>
      <c r="I2273" t="n">
        <v>0</v>
      </c>
      <c r="J2273" s="41" t="n"/>
      <c r="L2273" t="inlineStr"/>
      <c r="M2273" t="inlineStr">
        <is>
          <t>Basic</t>
        </is>
      </c>
      <c r="N2273" t="inlineStr">
        <is>
          <t>annual</t>
        </is>
      </c>
      <c r="O2273" t="inlineStr">
        <is>
          <t>Pago</t>
        </is>
      </c>
      <c r="P2273" t="inlineStr">
        <is>
          <t>Não</t>
        </is>
      </c>
      <c r="Q2273" t="inlineStr">
        <is>
          <t>Não</t>
        </is>
      </c>
      <c r="R2273" t="inlineStr">
        <is>
          <t>Não</t>
        </is>
      </c>
      <c r="S2273" t="inlineStr">
        <is>
          <t>16–40</t>
        </is>
      </c>
      <c r="T2273" t="inlineStr">
        <is>
          <t>31–90 dias</t>
        </is>
      </c>
      <c r="U2273" t="inlineStr">
        <is>
          <t>FinTech</t>
        </is>
      </c>
      <c r="V2273" t="inlineStr">
        <is>
          <t>IN</t>
        </is>
      </c>
      <c r="W2273" t="inlineStr">
        <is>
          <t>event</t>
        </is>
      </c>
    </row>
    <row r="2274">
      <c r="A2274" t="inlineStr">
        <is>
          <t>S-bc7cab</t>
        </is>
      </c>
      <c r="B2274" t="inlineStr">
        <is>
          <t>A-cc8c8f</t>
        </is>
      </c>
      <c r="C2274" s="40" t="n">
        <v>45645</v>
      </c>
      <c r="D2274" s="40" t="n"/>
      <c r="E2274" t="n">
        <v>12</v>
      </c>
      <c r="F2274" t="n">
        <v>0</v>
      </c>
      <c r="G2274" t="inlineStr">
        <is>
          <t>2024-S2</t>
        </is>
      </c>
      <c r="H2274" t="inlineStr">
        <is>
          <t>Não</t>
        </is>
      </c>
      <c r="I2274" t="n">
        <v>0</v>
      </c>
      <c r="J2274" s="41" t="n"/>
      <c r="L2274" t="inlineStr"/>
      <c r="M2274" t="inlineStr">
        <is>
          <t>Basic</t>
        </is>
      </c>
      <c r="N2274" t="inlineStr">
        <is>
          <t>annual</t>
        </is>
      </c>
      <c r="O2274" t="inlineStr">
        <is>
          <t>Trial</t>
        </is>
      </c>
      <c r="P2274" t="inlineStr">
        <is>
          <t>Sim</t>
        </is>
      </c>
      <c r="Q2274" t="inlineStr">
        <is>
          <t>Não</t>
        </is>
      </c>
      <c r="R2274" t="inlineStr">
        <is>
          <t>Sim</t>
        </is>
      </c>
      <c r="S2274" t="inlineStr">
        <is>
          <t>41+</t>
        </is>
      </c>
      <c r="T2274" t="inlineStr">
        <is>
          <t>181–365 dias</t>
        </is>
      </c>
      <c r="U2274" t="inlineStr">
        <is>
          <t>DevTools</t>
        </is>
      </c>
      <c r="V2274" t="inlineStr">
        <is>
          <t>US</t>
        </is>
      </c>
      <c r="W2274" t="inlineStr">
        <is>
          <t>ads</t>
        </is>
      </c>
    </row>
    <row r="2275">
      <c r="A2275" t="inlineStr">
        <is>
          <t>S-751802</t>
        </is>
      </c>
      <c r="B2275" t="inlineStr">
        <is>
          <t>A-592832</t>
        </is>
      </c>
      <c r="C2275" s="40" t="n">
        <v>45599</v>
      </c>
      <c r="D2275" s="40" t="n"/>
      <c r="E2275" t="n">
        <v>58</v>
      </c>
      <c r="F2275" t="n">
        <v>342</v>
      </c>
      <c r="G2275" t="inlineStr">
        <is>
          <t>2024-S2</t>
        </is>
      </c>
      <c r="H2275" t="inlineStr">
        <is>
          <t>Sim</t>
        </is>
      </c>
      <c r="I2275" t="n">
        <v>0</v>
      </c>
      <c r="J2275" s="41" t="n"/>
      <c r="L2275" t="inlineStr"/>
      <c r="M2275" t="inlineStr">
        <is>
          <t>Basic</t>
        </is>
      </c>
      <c r="N2275" t="inlineStr">
        <is>
          <t>monthly</t>
        </is>
      </c>
      <c r="O2275" t="inlineStr">
        <is>
          <t>Pago</t>
        </is>
      </c>
      <c r="P2275" t="inlineStr">
        <is>
          <t>Sim</t>
        </is>
      </c>
      <c r="Q2275" t="inlineStr">
        <is>
          <t>Não</t>
        </is>
      </c>
      <c r="R2275" t="inlineStr">
        <is>
          <t>Não</t>
        </is>
      </c>
      <c r="S2275" t="inlineStr">
        <is>
          <t>16–40</t>
        </is>
      </c>
      <c r="T2275" t="inlineStr">
        <is>
          <t>31–90 dias</t>
        </is>
      </c>
      <c r="U2275" t="inlineStr">
        <is>
          <t>Cybersecurity</t>
        </is>
      </c>
      <c r="V2275" t="inlineStr">
        <is>
          <t>US</t>
        </is>
      </c>
      <c r="W2275" t="inlineStr">
        <is>
          <t>organic</t>
        </is>
      </c>
    </row>
    <row r="2276">
      <c r="A2276" t="inlineStr">
        <is>
          <t>S-2e2d6c</t>
        </is>
      </c>
      <c r="B2276" t="inlineStr">
        <is>
          <t>A-f6b2fb</t>
        </is>
      </c>
      <c r="C2276" s="40" t="n">
        <v>45505</v>
      </c>
      <c r="D2276" s="40" t="n"/>
      <c r="E2276" t="n">
        <v>152</v>
      </c>
      <c r="F2276" t="n">
        <v>4776</v>
      </c>
      <c r="G2276" t="inlineStr">
        <is>
          <t>2024-S2</t>
        </is>
      </c>
      <c r="H2276" t="inlineStr">
        <is>
          <t>Sim</t>
        </is>
      </c>
      <c r="I2276" t="n">
        <v>0</v>
      </c>
      <c r="J2276" s="41" t="n"/>
      <c r="L2276" t="inlineStr"/>
      <c r="M2276" t="inlineStr">
        <is>
          <t>Enterprise</t>
        </is>
      </c>
      <c r="N2276" t="inlineStr">
        <is>
          <t>monthly</t>
        </is>
      </c>
      <c r="O2276" t="inlineStr">
        <is>
          <t>Pago</t>
        </is>
      </c>
      <c r="P2276" t="inlineStr">
        <is>
          <t>Sim</t>
        </is>
      </c>
      <c r="Q2276" t="inlineStr">
        <is>
          <t>Não</t>
        </is>
      </c>
      <c r="R2276" t="inlineStr">
        <is>
          <t>Não</t>
        </is>
      </c>
      <c r="S2276" t="inlineStr">
        <is>
          <t>16–40</t>
        </is>
      </c>
      <c r="T2276" t="inlineStr">
        <is>
          <t>91–180 dias</t>
        </is>
      </c>
      <c r="U2276" t="inlineStr">
        <is>
          <t>DevTools</t>
        </is>
      </c>
      <c r="V2276" t="inlineStr">
        <is>
          <t>AU</t>
        </is>
      </c>
      <c r="W2276" t="inlineStr">
        <is>
          <t>event</t>
        </is>
      </c>
    </row>
    <row r="2277">
      <c r="A2277" t="inlineStr">
        <is>
          <t>S-90a2c8</t>
        </is>
      </c>
      <c r="B2277" t="inlineStr">
        <is>
          <t>A-44dc83</t>
        </is>
      </c>
      <c r="C2277" s="40" t="n">
        <v>45460</v>
      </c>
      <c r="D2277" s="40" t="n"/>
      <c r="E2277" t="n">
        <v>197</v>
      </c>
      <c r="F2277" t="n">
        <v>456</v>
      </c>
      <c r="G2277" t="inlineStr">
        <is>
          <t>Até 2024-S1</t>
        </is>
      </c>
      <c r="H2277" t="inlineStr">
        <is>
          <t>Sim</t>
        </is>
      </c>
      <c r="I2277" t="n">
        <v>0</v>
      </c>
      <c r="J2277" s="41" t="n"/>
      <c r="L2277" t="inlineStr"/>
      <c r="M2277" t="inlineStr">
        <is>
          <t>Basic</t>
        </is>
      </c>
      <c r="N2277" t="inlineStr">
        <is>
          <t>annual</t>
        </is>
      </c>
      <c r="O2277" t="inlineStr">
        <is>
          <t>Pago</t>
        </is>
      </c>
      <c r="P2277" t="inlineStr">
        <is>
          <t>Sim</t>
        </is>
      </c>
      <c r="Q2277" t="inlineStr">
        <is>
          <t>Não</t>
        </is>
      </c>
      <c r="R2277" t="inlineStr">
        <is>
          <t>Não</t>
        </is>
      </c>
      <c r="S2277" t="inlineStr">
        <is>
          <t>16–40</t>
        </is>
      </c>
      <c r="T2277" t="inlineStr">
        <is>
          <t>31–90 dias</t>
        </is>
      </c>
      <c r="U2277" t="inlineStr">
        <is>
          <t>EdTech</t>
        </is>
      </c>
      <c r="V2277" t="inlineStr">
        <is>
          <t>FR</t>
        </is>
      </c>
      <c r="W2277" t="inlineStr">
        <is>
          <t>other</t>
        </is>
      </c>
    </row>
    <row r="2278">
      <c r="A2278" t="inlineStr">
        <is>
          <t>S-08fc73</t>
        </is>
      </c>
      <c r="B2278" t="inlineStr">
        <is>
          <t>A-7df7a7</t>
        </is>
      </c>
      <c r="C2278" s="40" t="n">
        <v>45419</v>
      </c>
      <c r="D2278" s="40" t="n"/>
      <c r="E2278" t="n">
        <v>238</v>
      </c>
      <c r="F2278" t="n">
        <v>1393</v>
      </c>
      <c r="G2278" t="inlineStr">
        <is>
          <t>Até 2024-S1</t>
        </is>
      </c>
      <c r="H2278" t="inlineStr">
        <is>
          <t>Sim</t>
        </is>
      </c>
      <c r="I2278" t="n">
        <v>0</v>
      </c>
      <c r="J2278" s="41" t="n"/>
      <c r="L2278" t="inlineStr"/>
      <c r="M2278" t="inlineStr">
        <is>
          <t>Enterprise</t>
        </is>
      </c>
      <c r="N2278" t="inlineStr">
        <is>
          <t>annual</t>
        </is>
      </c>
      <c r="O2278" t="inlineStr">
        <is>
          <t>Pago</t>
        </is>
      </c>
      <c r="P2278" t="inlineStr">
        <is>
          <t>Sim</t>
        </is>
      </c>
      <c r="Q2278" t="inlineStr">
        <is>
          <t>Não</t>
        </is>
      </c>
      <c r="R2278" t="inlineStr">
        <is>
          <t>Não</t>
        </is>
      </c>
      <c r="S2278" t="inlineStr">
        <is>
          <t>6–15</t>
        </is>
      </c>
      <c r="T2278" t="inlineStr">
        <is>
          <t>Mais de 365 dias</t>
        </is>
      </c>
      <c r="U2278" t="inlineStr">
        <is>
          <t>DevTools</t>
        </is>
      </c>
      <c r="V2278" t="inlineStr">
        <is>
          <t>US</t>
        </is>
      </c>
      <c r="W2278" t="inlineStr">
        <is>
          <t>organic</t>
        </is>
      </c>
    </row>
    <row r="2279">
      <c r="A2279" t="inlineStr">
        <is>
          <t>S-89e27e</t>
        </is>
      </c>
      <c r="B2279" t="inlineStr">
        <is>
          <t>A-94f8c9</t>
        </is>
      </c>
      <c r="C2279" s="40" t="n">
        <v>45649</v>
      </c>
      <c r="D2279" s="40" t="n"/>
      <c r="E2279" t="n">
        <v>8</v>
      </c>
      <c r="F2279" t="n">
        <v>247</v>
      </c>
      <c r="G2279" t="inlineStr">
        <is>
          <t>2024-S2</t>
        </is>
      </c>
      <c r="H2279" t="inlineStr">
        <is>
          <t>Não</t>
        </is>
      </c>
      <c r="I2279" t="n">
        <v>0</v>
      </c>
      <c r="J2279" s="41" t="n"/>
      <c r="L2279" t="inlineStr"/>
      <c r="M2279" t="inlineStr">
        <is>
          <t>Basic</t>
        </is>
      </c>
      <c r="N2279" t="inlineStr">
        <is>
          <t>monthly</t>
        </is>
      </c>
      <c r="O2279" t="inlineStr">
        <is>
          <t>Pago</t>
        </is>
      </c>
      <c r="P2279" t="inlineStr">
        <is>
          <t>Sim</t>
        </is>
      </c>
      <c r="Q2279" t="inlineStr">
        <is>
          <t>Não</t>
        </is>
      </c>
      <c r="R2279" t="inlineStr">
        <is>
          <t>Sim</t>
        </is>
      </c>
      <c r="S2279" t="inlineStr">
        <is>
          <t>6–15</t>
        </is>
      </c>
      <c r="T2279" t="inlineStr">
        <is>
          <t>181–365 dias</t>
        </is>
      </c>
      <c r="U2279" t="inlineStr">
        <is>
          <t>HealthTech</t>
        </is>
      </c>
      <c r="V2279" t="inlineStr">
        <is>
          <t>US</t>
        </is>
      </c>
      <c r="W2279" t="inlineStr">
        <is>
          <t>other</t>
        </is>
      </c>
    </row>
    <row r="2280">
      <c r="A2280" t="inlineStr">
        <is>
          <t>S-e4df5d</t>
        </is>
      </c>
      <c r="B2280" t="inlineStr">
        <is>
          <t>A-65c341</t>
        </is>
      </c>
      <c r="C2280" s="40" t="n">
        <v>45337</v>
      </c>
      <c r="D2280" s="40" t="n"/>
      <c r="E2280" t="n">
        <v>320</v>
      </c>
      <c r="F2280" t="n">
        <v>833</v>
      </c>
      <c r="G2280" t="inlineStr">
        <is>
          <t>Até 2024-S1</t>
        </is>
      </c>
      <c r="H2280" t="inlineStr">
        <is>
          <t>Sim</t>
        </is>
      </c>
      <c r="I2280" t="n">
        <v>0</v>
      </c>
      <c r="J2280" s="41" t="n"/>
      <c r="L2280" t="inlineStr"/>
      <c r="M2280" t="inlineStr">
        <is>
          <t>Pro</t>
        </is>
      </c>
      <c r="N2280" t="inlineStr">
        <is>
          <t>annual</t>
        </is>
      </c>
      <c r="O2280" t="inlineStr">
        <is>
          <t>Pago</t>
        </is>
      </c>
      <c r="P2280" t="inlineStr">
        <is>
          <t>Sim</t>
        </is>
      </c>
      <c r="Q2280" t="inlineStr">
        <is>
          <t>Não</t>
        </is>
      </c>
      <c r="R2280" t="inlineStr">
        <is>
          <t>Não</t>
        </is>
      </c>
      <c r="S2280" t="inlineStr">
        <is>
          <t>16–40</t>
        </is>
      </c>
      <c r="T2280" t="inlineStr">
        <is>
          <t>31–90 dias</t>
        </is>
      </c>
      <c r="U2280" t="inlineStr">
        <is>
          <t>FinTech</t>
        </is>
      </c>
      <c r="V2280" t="inlineStr">
        <is>
          <t>US</t>
        </is>
      </c>
      <c r="W2280" t="inlineStr">
        <is>
          <t>ads</t>
        </is>
      </c>
    </row>
    <row r="2281">
      <c r="A2281" t="inlineStr">
        <is>
          <t>S-73d0eb</t>
        </is>
      </c>
      <c r="B2281" t="inlineStr">
        <is>
          <t>A-592832</t>
        </is>
      </c>
      <c r="C2281" s="40" t="n">
        <v>45574</v>
      </c>
      <c r="D2281" s="40" t="n"/>
      <c r="E2281" t="n">
        <v>83</v>
      </c>
      <c r="F2281" t="n">
        <v>1140</v>
      </c>
      <c r="G2281" t="inlineStr">
        <is>
          <t>2024-S2</t>
        </is>
      </c>
      <c r="H2281" t="inlineStr">
        <is>
          <t>Sim</t>
        </is>
      </c>
      <c r="I2281" t="n">
        <v>0</v>
      </c>
      <c r="J2281" s="41" t="n"/>
      <c r="L2281" t="inlineStr"/>
      <c r="M2281" t="inlineStr">
        <is>
          <t>Basic</t>
        </is>
      </c>
      <c r="N2281" t="inlineStr">
        <is>
          <t>monthly</t>
        </is>
      </c>
      <c r="O2281" t="inlineStr">
        <is>
          <t>Pago</t>
        </is>
      </c>
      <c r="P2281" t="inlineStr">
        <is>
          <t>Sim</t>
        </is>
      </c>
      <c r="Q2281" t="inlineStr">
        <is>
          <t>Não</t>
        </is>
      </c>
      <c r="R2281" t="inlineStr">
        <is>
          <t>Não</t>
        </is>
      </c>
      <c r="S2281" t="inlineStr">
        <is>
          <t>41+</t>
        </is>
      </c>
      <c r="T2281" t="inlineStr">
        <is>
          <t>Conta nova (≤ 30 dias)</t>
        </is>
      </c>
      <c r="U2281" t="inlineStr">
        <is>
          <t>Cybersecurity</t>
        </is>
      </c>
      <c r="V2281" t="inlineStr">
        <is>
          <t>US</t>
        </is>
      </c>
      <c r="W2281" t="inlineStr">
        <is>
          <t>organic</t>
        </is>
      </c>
    </row>
    <row r="2282">
      <c r="A2282" t="inlineStr">
        <is>
          <t>S-cb38be</t>
        </is>
      </c>
      <c r="B2282" t="inlineStr">
        <is>
          <t>A-f92792</t>
        </is>
      </c>
      <c r="C2282" s="40" t="n">
        <v>45540</v>
      </c>
      <c r="D2282" s="40" t="n"/>
      <c r="E2282" t="n">
        <v>117</v>
      </c>
      <c r="F2282" t="n">
        <v>38</v>
      </c>
      <c r="G2282" t="inlineStr">
        <is>
          <t>2024-S2</t>
        </is>
      </c>
      <c r="H2282" t="inlineStr">
        <is>
          <t>Sim</t>
        </is>
      </c>
      <c r="I2282" t="n">
        <v>0</v>
      </c>
      <c r="J2282" s="41" t="n"/>
      <c r="L2282" t="inlineStr"/>
      <c r="M2282" t="inlineStr">
        <is>
          <t>Basic</t>
        </is>
      </c>
      <c r="N2282" t="inlineStr">
        <is>
          <t>annual</t>
        </is>
      </c>
      <c r="O2282" t="inlineStr">
        <is>
          <t>Pago</t>
        </is>
      </c>
      <c r="P2282" t="inlineStr">
        <is>
          <t>Sim</t>
        </is>
      </c>
      <c r="Q2282" t="inlineStr">
        <is>
          <t>Não</t>
        </is>
      </c>
      <c r="R2282" t="inlineStr">
        <is>
          <t>Sim</t>
        </is>
      </c>
      <c r="S2282" t="inlineStr">
        <is>
          <t>1–5</t>
        </is>
      </c>
      <c r="T2282" t="inlineStr">
        <is>
          <t>31–90 dias</t>
        </is>
      </c>
      <c r="U2282" t="inlineStr">
        <is>
          <t>FinTech</t>
        </is>
      </c>
      <c r="V2282" t="inlineStr">
        <is>
          <t>US</t>
        </is>
      </c>
      <c r="W2282" t="inlineStr">
        <is>
          <t>ads</t>
        </is>
      </c>
    </row>
    <row r="2283">
      <c r="A2283" t="inlineStr">
        <is>
          <t>S-415065</t>
        </is>
      </c>
      <c r="B2283" t="inlineStr">
        <is>
          <t>A-9174e0</t>
        </is>
      </c>
      <c r="C2283" s="40" t="n">
        <v>45650</v>
      </c>
      <c r="D2283" s="40" t="n"/>
      <c r="E2283" t="n">
        <v>7</v>
      </c>
      <c r="F2283" t="n">
        <v>7363</v>
      </c>
      <c r="G2283" t="inlineStr">
        <is>
          <t>2024-S2</t>
        </is>
      </c>
      <c r="H2283" t="inlineStr">
        <is>
          <t>Não</t>
        </is>
      </c>
      <c r="I2283" t="n">
        <v>0</v>
      </c>
      <c r="J2283" s="41" t="n"/>
      <c r="L2283" t="inlineStr"/>
      <c r="M2283" t="inlineStr">
        <is>
          <t>Enterprise</t>
        </is>
      </c>
      <c r="N2283" t="inlineStr">
        <is>
          <t>monthly</t>
        </is>
      </c>
      <c r="O2283" t="inlineStr">
        <is>
          <t>Pago</t>
        </is>
      </c>
      <c r="P2283" t="inlineStr">
        <is>
          <t>Sim</t>
        </is>
      </c>
      <c r="Q2283" t="inlineStr">
        <is>
          <t>Não</t>
        </is>
      </c>
      <c r="R2283" t="inlineStr">
        <is>
          <t>Não</t>
        </is>
      </c>
      <c r="S2283" t="inlineStr">
        <is>
          <t>16–40</t>
        </is>
      </c>
      <c r="T2283" t="inlineStr">
        <is>
          <t>Conta nova (≤ 30 dias)</t>
        </is>
      </c>
      <c r="U2283" t="inlineStr">
        <is>
          <t>Cybersecurity</t>
        </is>
      </c>
      <c r="V2283" t="inlineStr">
        <is>
          <t>US</t>
        </is>
      </c>
      <c r="W2283" t="inlineStr">
        <is>
          <t>partner</t>
        </is>
      </c>
    </row>
    <row r="2284">
      <c r="A2284" t="inlineStr">
        <is>
          <t>S-0e1d53</t>
        </is>
      </c>
      <c r="B2284" t="inlineStr">
        <is>
          <t>A-016043</t>
        </is>
      </c>
      <c r="C2284" s="40" t="n">
        <v>45506</v>
      </c>
      <c r="D2284" s="40" t="n"/>
      <c r="E2284" t="n">
        <v>151</v>
      </c>
      <c r="F2284" t="n">
        <v>114</v>
      </c>
      <c r="G2284" t="inlineStr">
        <is>
          <t>2024-S2</t>
        </is>
      </c>
      <c r="H2284" t="inlineStr">
        <is>
          <t>Sim</t>
        </is>
      </c>
      <c r="I2284" t="n">
        <v>0</v>
      </c>
      <c r="J2284" s="41" t="n"/>
      <c r="L2284" t="inlineStr"/>
      <c r="M2284" t="inlineStr">
        <is>
          <t>Basic</t>
        </is>
      </c>
      <c r="N2284" t="inlineStr">
        <is>
          <t>annual</t>
        </is>
      </c>
      <c r="O2284" t="inlineStr">
        <is>
          <t>Pago</t>
        </is>
      </c>
      <c r="P2284" t="inlineStr">
        <is>
          <t>Não</t>
        </is>
      </c>
      <c r="Q2284" t="inlineStr">
        <is>
          <t>Não</t>
        </is>
      </c>
      <c r="R2284" t="inlineStr">
        <is>
          <t>Não</t>
        </is>
      </c>
      <c r="S2284" t="inlineStr">
        <is>
          <t>6–15</t>
        </is>
      </c>
      <c r="T2284" t="inlineStr">
        <is>
          <t>Conta nova (≤ 30 dias)</t>
        </is>
      </c>
      <c r="U2284" t="inlineStr">
        <is>
          <t>EdTech</t>
        </is>
      </c>
      <c r="V2284" t="inlineStr">
        <is>
          <t>CA</t>
        </is>
      </c>
      <c r="W2284" t="inlineStr">
        <is>
          <t>organic</t>
        </is>
      </c>
    </row>
    <row r="2285">
      <c r="A2285" t="inlineStr">
        <is>
          <t>S-20a297</t>
        </is>
      </c>
      <c r="B2285" t="inlineStr">
        <is>
          <t>A-34ea2f</t>
        </is>
      </c>
      <c r="C2285" s="40" t="n">
        <v>45540</v>
      </c>
      <c r="D2285" s="40" t="n"/>
      <c r="E2285" t="n">
        <v>117</v>
      </c>
      <c r="F2285" t="n">
        <v>152</v>
      </c>
      <c r="G2285" t="inlineStr">
        <is>
          <t>2024-S2</t>
        </is>
      </c>
      <c r="H2285" t="inlineStr">
        <is>
          <t>Sim</t>
        </is>
      </c>
      <c r="I2285" t="n">
        <v>0</v>
      </c>
      <c r="J2285" s="41" t="n"/>
      <c r="L2285" t="inlineStr"/>
      <c r="M2285" t="inlineStr">
        <is>
          <t>Basic</t>
        </is>
      </c>
      <c r="N2285" t="inlineStr">
        <is>
          <t>monthly</t>
        </is>
      </c>
      <c r="O2285" t="inlineStr">
        <is>
          <t>Pago</t>
        </is>
      </c>
      <c r="P2285" t="inlineStr">
        <is>
          <t>Sim</t>
        </is>
      </c>
      <c r="Q2285" t="inlineStr">
        <is>
          <t>Não</t>
        </is>
      </c>
      <c r="R2285" t="inlineStr">
        <is>
          <t>Não</t>
        </is>
      </c>
      <c r="S2285" t="inlineStr">
        <is>
          <t>6–15</t>
        </is>
      </c>
      <c r="T2285" t="inlineStr">
        <is>
          <t>Conta nova (≤ 30 dias)</t>
        </is>
      </c>
      <c r="U2285" t="inlineStr">
        <is>
          <t>HealthTech</t>
        </is>
      </c>
      <c r="V2285" t="inlineStr">
        <is>
          <t>US</t>
        </is>
      </c>
      <c r="W2285" t="inlineStr">
        <is>
          <t>organic</t>
        </is>
      </c>
    </row>
    <row r="2286">
      <c r="A2286" t="inlineStr">
        <is>
          <t>S-bf424e</t>
        </is>
      </c>
      <c r="B2286" t="inlineStr">
        <is>
          <t>A-8b0451</t>
        </is>
      </c>
      <c r="C2286" s="40" t="n">
        <v>45648</v>
      </c>
      <c r="D2286" s="40" t="n"/>
      <c r="E2286" t="n">
        <v>9</v>
      </c>
      <c r="F2286" t="n">
        <v>8159</v>
      </c>
      <c r="G2286" t="inlineStr">
        <is>
          <t>2024-S2</t>
        </is>
      </c>
      <c r="H2286" t="inlineStr">
        <is>
          <t>Não</t>
        </is>
      </c>
      <c r="I2286" t="n">
        <v>0</v>
      </c>
      <c r="J2286" s="41" t="n"/>
      <c r="L2286" t="inlineStr"/>
      <c r="M2286" t="inlineStr">
        <is>
          <t>Enterprise</t>
        </is>
      </c>
      <c r="N2286" t="inlineStr">
        <is>
          <t>annual</t>
        </is>
      </c>
      <c r="O2286" t="inlineStr">
        <is>
          <t>Pago</t>
        </is>
      </c>
      <c r="P2286" t="inlineStr">
        <is>
          <t>Sim</t>
        </is>
      </c>
      <c r="Q2286" t="inlineStr">
        <is>
          <t>Não</t>
        </is>
      </c>
      <c r="R2286" t="inlineStr">
        <is>
          <t>Não</t>
        </is>
      </c>
      <c r="S2286" t="inlineStr">
        <is>
          <t>41+</t>
        </is>
      </c>
      <c r="T2286" t="inlineStr">
        <is>
          <t>91–180 dias</t>
        </is>
      </c>
      <c r="U2286" t="inlineStr">
        <is>
          <t>FinTech</t>
        </is>
      </c>
      <c r="V2286" t="inlineStr">
        <is>
          <t>UK</t>
        </is>
      </c>
      <c r="W2286" t="inlineStr">
        <is>
          <t>event</t>
        </is>
      </c>
    </row>
    <row r="2287">
      <c r="A2287" t="inlineStr">
        <is>
          <t>S-0b80b4</t>
        </is>
      </c>
      <c r="B2287" t="inlineStr">
        <is>
          <t>A-659280</t>
        </is>
      </c>
      <c r="C2287" s="40" t="n">
        <v>45330</v>
      </c>
      <c r="D2287" s="40" t="n"/>
      <c r="E2287" t="n">
        <v>327</v>
      </c>
      <c r="F2287" t="n">
        <v>2303</v>
      </c>
      <c r="G2287" t="inlineStr">
        <is>
          <t>Até 2024-S1</t>
        </is>
      </c>
      <c r="H2287" t="inlineStr">
        <is>
          <t>Sim</t>
        </is>
      </c>
      <c r="I2287" t="n">
        <v>0</v>
      </c>
      <c r="J2287" s="41" t="n"/>
      <c r="L2287" t="inlineStr"/>
      <c r="M2287" t="inlineStr">
        <is>
          <t>Pro</t>
        </is>
      </c>
      <c r="N2287" t="inlineStr">
        <is>
          <t>annual</t>
        </is>
      </c>
      <c r="O2287" t="inlineStr">
        <is>
          <t>Pago</t>
        </is>
      </c>
      <c r="P2287" t="inlineStr">
        <is>
          <t>Sim</t>
        </is>
      </c>
      <c r="Q2287" t="inlineStr">
        <is>
          <t>Sim</t>
        </is>
      </c>
      <c r="R2287" t="inlineStr">
        <is>
          <t>Não</t>
        </is>
      </c>
      <c r="S2287" t="inlineStr">
        <is>
          <t>41+</t>
        </is>
      </c>
      <c r="T2287" t="inlineStr">
        <is>
          <t>31–90 dias</t>
        </is>
      </c>
      <c r="U2287" t="inlineStr">
        <is>
          <t>FinTech</t>
        </is>
      </c>
      <c r="V2287" t="inlineStr">
        <is>
          <t>IN</t>
        </is>
      </c>
      <c r="W2287" t="inlineStr">
        <is>
          <t>event</t>
        </is>
      </c>
    </row>
    <row r="2288">
      <c r="A2288" t="inlineStr">
        <is>
          <t>S-c5cfb0</t>
        </is>
      </c>
      <c r="B2288" t="inlineStr">
        <is>
          <t>A-8b0451</t>
        </is>
      </c>
      <c r="C2288" s="40" t="n">
        <v>45570</v>
      </c>
      <c r="D2288" s="40" t="n"/>
      <c r="E2288" t="n">
        <v>87</v>
      </c>
      <c r="F2288" t="n">
        <v>0</v>
      </c>
      <c r="G2288" t="inlineStr">
        <is>
          <t>2024-S2</t>
        </is>
      </c>
      <c r="H2288" t="inlineStr">
        <is>
          <t>Sim</t>
        </is>
      </c>
      <c r="I2288" t="n">
        <v>0</v>
      </c>
      <c r="J2288" s="41" t="n"/>
      <c r="L2288" t="inlineStr"/>
      <c r="M2288" t="inlineStr">
        <is>
          <t>Basic</t>
        </is>
      </c>
      <c r="N2288" t="inlineStr">
        <is>
          <t>monthly</t>
        </is>
      </c>
      <c r="O2288" t="inlineStr">
        <is>
          <t>Trial</t>
        </is>
      </c>
      <c r="P2288" t="inlineStr">
        <is>
          <t>Não</t>
        </is>
      </c>
      <c r="Q2288" t="inlineStr">
        <is>
          <t>Não</t>
        </is>
      </c>
      <c r="R2288" t="inlineStr">
        <is>
          <t>Não</t>
        </is>
      </c>
      <c r="S2288" t="inlineStr">
        <is>
          <t>41+</t>
        </is>
      </c>
      <c r="T2288" t="inlineStr">
        <is>
          <t>Conta nova (≤ 30 dias)</t>
        </is>
      </c>
      <c r="U2288" t="inlineStr">
        <is>
          <t>FinTech</t>
        </is>
      </c>
      <c r="V2288" t="inlineStr">
        <is>
          <t>UK</t>
        </is>
      </c>
      <c r="W2288" t="inlineStr">
        <is>
          <t>event</t>
        </is>
      </c>
    </row>
    <row r="2289">
      <c r="A2289" t="inlineStr">
        <is>
          <t>S-f4a4c8</t>
        </is>
      </c>
      <c r="B2289" t="inlineStr">
        <is>
          <t>A-c37cab</t>
        </is>
      </c>
      <c r="C2289" s="40" t="n">
        <v>45570</v>
      </c>
      <c r="D2289" s="40" t="n">
        <v>45639</v>
      </c>
      <c r="E2289" t="n">
        <v>69</v>
      </c>
      <c r="F2289" t="n">
        <v>19502</v>
      </c>
      <c r="G2289" t="inlineStr">
        <is>
          <t>2024-S2</t>
        </is>
      </c>
      <c r="H2289" t="inlineStr">
        <is>
          <t>Sim</t>
        </is>
      </c>
      <c r="I2289" t="n">
        <v>0</v>
      </c>
      <c r="J2289" s="41" t="n">
        <v>45627</v>
      </c>
      <c r="K2289" t="n">
        <v>13</v>
      </c>
      <c r="L2289" t="inlineStr">
        <is>
          <t>Não</t>
        </is>
      </c>
      <c r="M2289" t="inlineStr">
        <is>
          <t>Enterprise</t>
        </is>
      </c>
      <c r="N2289" t="inlineStr">
        <is>
          <t>monthly</t>
        </is>
      </c>
      <c r="O2289" t="inlineStr">
        <is>
          <t>Pago</t>
        </is>
      </c>
      <c r="P2289" t="inlineStr">
        <is>
          <t>Sim</t>
        </is>
      </c>
      <c r="Q2289" t="inlineStr">
        <is>
          <t>Sim</t>
        </is>
      </c>
      <c r="R2289" t="inlineStr">
        <is>
          <t>Não</t>
        </is>
      </c>
      <c r="S2289" t="inlineStr">
        <is>
          <t>41+</t>
        </is>
      </c>
      <c r="T2289" t="inlineStr">
        <is>
          <t>31–90 dias</t>
        </is>
      </c>
      <c r="U2289" t="inlineStr">
        <is>
          <t>Cybersecurity</t>
        </is>
      </c>
      <c r="V2289" t="inlineStr">
        <is>
          <t>UK</t>
        </is>
      </c>
      <c r="W2289" t="inlineStr">
        <is>
          <t>event</t>
        </is>
      </c>
    </row>
    <row r="2290">
      <c r="A2290" t="inlineStr">
        <is>
          <t>S-16a545</t>
        </is>
      </c>
      <c r="B2290" t="inlineStr">
        <is>
          <t>A-592832</t>
        </is>
      </c>
      <c r="C2290" s="40" t="n">
        <v>45565</v>
      </c>
      <c r="D2290" s="40" t="n"/>
      <c r="E2290" t="n">
        <v>92</v>
      </c>
      <c r="F2290" t="n">
        <v>665</v>
      </c>
      <c r="G2290" t="inlineStr">
        <is>
          <t>2024-S2</t>
        </is>
      </c>
      <c r="H2290" t="inlineStr">
        <is>
          <t>Sim</t>
        </is>
      </c>
      <c r="I2290" t="n">
        <v>0</v>
      </c>
      <c r="J2290" s="41" t="n"/>
      <c r="L2290" t="inlineStr"/>
      <c r="M2290" t="inlineStr">
        <is>
          <t>Basic</t>
        </is>
      </c>
      <c r="N2290" t="inlineStr">
        <is>
          <t>annual</t>
        </is>
      </c>
      <c r="O2290" t="inlineStr">
        <is>
          <t>Pago</t>
        </is>
      </c>
      <c r="P2290" t="inlineStr">
        <is>
          <t>Sim</t>
        </is>
      </c>
      <c r="Q2290" t="inlineStr">
        <is>
          <t>Não</t>
        </is>
      </c>
      <c r="R2290" t="inlineStr">
        <is>
          <t>Não</t>
        </is>
      </c>
      <c r="S2290" t="inlineStr">
        <is>
          <t>16–40</t>
        </is>
      </c>
      <c r="T2290" t="inlineStr">
        <is>
          <t>Conta nova (≤ 30 dias)</t>
        </is>
      </c>
      <c r="U2290" t="inlineStr">
        <is>
          <t>Cybersecurity</t>
        </is>
      </c>
      <c r="V2290" t="inlineStr">
        <is>
          <t>US</t>
        </is>
      </c>
      <c r="W2290" t="inlineStr">
        <is>
          <t>organic</t>
        </is>
      </c>
    </row>
    <row r="2291">
      <c r="A2291" t="inlineStr">
        <is>
          <t>S-f95951</t>
        </is>
      </c>
      <c r="B2291" t="inlineStr">
        <is>
          <t>A-02fac6</t>
        </is>
      </c>
      <c r="C2291" s="40" t="n">
        <v>45545</v>
      </c>
      <c r="D2291" s="40" t="n"/>
      <c r="E2291" t="n">
        <v>112</v>
      </c>
      <c r="F2291" t="n">
        <v>1078</v>
      </c>
      <c r="G2291" t="inlineStr">
        <is>
          <t>2024-S2</t>
        </is>
      </c>
      <c r="H2291" t="inlineStr">
        <is>
          <t>Sim</t>
        </is>
      </c>
      <c r="I2291" t="n">
        <v>0</v>
      </c>
      <c r="J2291" s="41" t="n"/>
      <c r="L2291" t="inlineStr"/>
      <c r="M2291" t="inlineStr">
        <is>
          <t>Pro</t>
        </is>
      </c>
      <c r="N2291" t="inlineStr">
        <is>
          <t>monthly</t>
        </is>
      </c>
      <c r="O2291" t="inlineStr">
        <is>
          <t>Pago</t>
        </is>
      </c>
      <c r="P2291" t="inlineStr">
        <is>
          <t>Sim</t>
        </is>
      </c>
      <c r="Q2291" t="inlineStr">
        <is>
          <t>Não</t>
        </is>
      </c>
      <c r="R2291" t="inlineStr">
        <is>
          <t>Não</t>
        </is>
      </c>
      <c r="S2291" t="inlineStr">
        <is>
          <t>16–40</t>
        </is>
      </c>
      <c r="T2291" t="inlineStr">
        <is>
          <t>Mais de 365 dias</t>
        </is>
      </c>
      <c r="U2291" t="inlineStr">
        <is>
          <t>FinTech</t>
        </is>
      </c>
      <c r="V2291" t="inlineStr">
        <is>
          <t>US</t>
        </is>
      </c>
      <c r="W2291" t="inlineStr">
        <is>
          <t>event</t>
        </is>
      </c>
    </row>
    <row r="2292">
      <c r="A2292" t="inlineStr">
        <is>
          <t>S-1e349b</t>
        </is>
      </c>
      <c r="B2292" t="inlineStr">
        <is>
          <t>A-2e4581</t>
        </is>
      </c>
      <c r="C2292" s="40" t="n">
        <v>45609</v>
      </c>
      <c r="D2292" s="40" t="n"/>
      <c r="E2292" t="n">
        <v>48</v>
      </c>
      <c r="F2292" t="n">
        <v>1938</v>
      </c>
      <c r="G2292" t="inlineStr">
        <is>
          <t>2024-S2</t>
        </is>
      </c>
      <c r="H2292" t="inlineStr">
        <is>
          <t>Sim</t>
        </is>
      </c>
      <c r="I2292" t="n">
        <v>0</v>
      </c>
      <c r="J2292" s="41" t="n"/>
      <c r="L2292" t="inlineStr"/>
      <c r="M2292" t="inlineStr">
        <is>
          <t>Basic</t>
        </is>
      </c>
      <c r="N2292" t="inlineStr">
        <is>
          <t>monthly</t>
        </is>
      </c>
      <c r="O2292" t="inlineStr">
        <is>
          <t>Pago</t>
        </is>
      </c>
      <c r="P2292" t="inlineStr">
        <is>
          <t>Sim</t>
        </is>
      </c>
      <c r="Q2292" t="inlineStr">
        <is>
          <t>Não</t>
        </is>
      </c>
      <c r="R2292" t="inlineStr">
        <is>
          <t>Não</t>
        </is>
      </c>
      <c r="S2292" t="inlineStr">
        <is>
          <t>41+</t>
        </is>
      </c>
      <c r="T2292" t="inlineStr">
        <is>
          <t>Conta nova (≤ 30 dias)</t>
        </is>
      </c>
      <c r="U2292" t="inlineStr">
        <is>
          <t>EdTech</t>
        </is>
      </c>
      <c r="V2292" t="inlineStr">
        <is>
          <t>US</t>
        </is>
      </c>
      <c r="W2292" t="inlineStr">
        <is>
          <t>partner</t>
        </is>
      </c>
    </row>
    <row r="2293">
      <c r="A2293" t="inlineStr">
        <is>
          <t>S-d660d6</t>
        </is>
      </c>
      <c r="B2293" t="inlineStr">
        <is>
          <t>A-cab532</t>
        </is>
      </c>
      <c r="C2293" s="40" t="n">
        <v>45413</v>
      </c>
      <c r="D2293" s="40" t="n"/>
      <c r="E2293" t="n">
        <v>244</v>
      </c>
      <c r="F2293" t="n">
        <v>627</v>
      </c>
      <c r="G2293" t="inlineStr">
        <is>
          <t>Até 2024-S1</t>
        </is>
      </c>
      <c r="H2293" t="inlineStr">
        <is>
          <t>Sim</t>
        </is>
      </c>
      <c r="I2293" t="n">
        <v>0</v>
      </c>
      <c r="J2293" s="41" t="n"/>
      <c r="L2293" t="inlineStr"/>
      <c r="M2293" t="inlineStr">
        <is>
          <t>Basic</t>
        </is>
      </c>
      <c r="N2293" t="inlineStr">
        <is>
          <t>annual</t>
        </is>
      </c>
      <c r="O2293" t="inlineStr">
        <is>
          <t>Pago</t>
        </is>
      </c>
      <c r="P2293" t="inlineStr">
        <is>
          <t>Sim</t>
        </is>
      </c>
      <c r="Q2293" t="inlineStr">
        <is>
          <t>Não</t>
        </is>
      </c>
      <c r="R2293" t="inlineStr">
        <is>
          <t>Sim</t>
        </is>
      </c>
      <c r="S2293" t="inlineStr">
        <is>
          <t>16–40</t>
        </is>
      </c>
      <c r="T2293" t="inlineStr">
        <is>
          <t>Mais de 365 dias</t>
        </is>
      </c>
      <c r="U2293" t="inlineStr">
        <is>
          <t>DevTools</t>
        </is>
      </c>
      <c r="V2293" t="inlineStr">
        <is>
          <t>FR</t>
        </is>
      </c>
      <c r="W2293" t="inlineStr">
        <is>
          <t>organic</t>
        </is>
      </c>
    </row>
    <row r="2294">
      <c r="A2294" t="inlineStr">
        <is>
          <t>S-1bb4f4</t>
        </is>
      </c>
      <c r="B2294" t="inlineStr">
        <is>
          <t>A-6843f2</t>
        </is>
      </c>
      <c r="C2294" s="40" t="n">
        <v>45645</v>
      </c>
      <c r="D2294" s="40" t="n"/>
      <c r="E2294" t="n">
        <v>12</v>
      </c>
      <c r="F2294" t="n">
        <v>399</v>
      </c>
      <c r="G2294" t="inlineStr">
        <is>
          <t>2024-S2</t>
        </is>
      </c>
      <c r="H2294" t="inlineStr">
        <is>
          <t>Não</t>
        </is>
      </c>
      <c r="I2294" t="n">
        <v>0</v>
      </c>
      <c r="J2294" s="41" t="n"/>
      <c r="L2294" t="inlineStr"/>
      <c r="M2294" t="inlineStr">
        <is>
          <t>Basic</t>
        </is>
      </c>
      <c r="N2294" t="inlineStr">
        <is>
          <t>annual</t>
        </is>
      </c>
      <c r="O2294" t="inlineStr">
        <is>
          <t>Pago</t>
        </is>
      </c>
      <c r="P2294" t="inlineStr">
        <is>
          <t>Sim</t>
        </is>
      </c>
      <c r="Q2294" t="inlineStr">
        <is>
          <t>Não</t>
        </is>
      </c>
      <c r="R2294" t="inlineStr">
        <is>
          <t>Não</t>
        </is>
      </c>
      <c r="S2294" t="inlineStr">
        <is>
          <t>16–40</t>
        </is>
      </c>
      <c r="T2294" t="inlineStr">
        <is>
          <t>Conta nova (≤ 30 dias)</t>
        </is>
      </c>
      <c r="U2294" t="inlineStr">
        <is>
          <t>HealthTech</t>
        </is>
      </c>
      <c r="V2294" t="inlineStr">
        <is>
          <t>CA</t>
        </is>
      </c>
      <c r="W2294" t="inlineStr">
        <is>
          <t>ads</t>
        </is>
      </c>
    </row>
    <row r="2295">
      <c r="A2295" t="inlineStr">
        <is>
          <t>S-c43200</t>
        </is>
      </c>
      <c r="B2295" t="inlineStr">
        <is>
          <t>A-94c3cd</t>
        </is>
      </c>
      <c r="C2295" s="40" t="n">
        <v>45641</v>
      </c>
      <c r="D2295" s="40" t="n"/>
      <c r="E2295" t="n">
        <v>16</v>
      </c>
      <c r="F2295" t="n">
        <v>6368</v>
      </c>
      <c r="G2295" t="inlineStr">
        <is>
          <t>2024-S2</t>
        </is>
      </c>
      <c r="H2295" t="inlineStr">
        <is>
          <t>Não</t>
        </is>
      </c>
      <c r="I2295" t="n">
        <v>0</v>
      </c>
      <c r="J2295" s="41" t="n"/>
      <c r="L2295" t="inlineStr"/>
      <c r="M2295" t="inlineStr">
        <is>
          <t>Enterprise</t>
        </is>
      </c>
      <c r="N2295" t="inlineStr">
        <is>
          <t>monthly</t>
        </is>
      </c>
      <c r="O2295" t="inlineStr">
        <is>
          <t>Pago</t>
        </is>
      </c>
      <c r="P2295" t="inlineStr">
        <is>
          <t>Sim</t>
        </is>
      </c>
      <c r="Q2295" t="inlineStr">
        <is>
          <t>Não</t>
        </is>
      </c>
      <c r="R2295" t="inlineStr">
        <is>
          <t>Não</t>
        </is>
      </c>
      <c r="S2295" t="inlineStr">
        <is>
          <t>16–40</t>
        </is>
      </c>
      <c r="T2295" t="inlineStr">
        <is>
          <t>Mais de 365 dias</t>
        </is>
      </c>
      <c r="U2295" t="inlineStr">
        <is>
          <t>FinTech</t>
        </is>
      </c>
      <c r="V2295" t="inlineStr">
        <is>
          <t>CA</t>
        </is>
      </c>
      <c r="W2295" t="inlineStr">
        <is>
          <t>other</t>
        </is>
      </c>
    </row>
    <row r="2296">
      <c r="A2296" t="inlineStr">
        <is>
          <t>S-1da72c</t>
        </is>
      </c>
      <c r="B2296" t="inlineStr">
        <is>
          <t>A-4bfa33</t>
        </is>
      </c>
      <c r="C2296" s="40" t="n">
        <v>45638</v>
      </c>
      <c r="D2296" s="40" t="n"/>
      <c r="E2296" t="n">
        <v>19</v>
      </c>
      <c r="F2296" t="n">
        <v>380</v>
      </c>
      <c r="G2296" t="inlineStr">
        <is>
          <t>2024-S2</t>
        </is>
      </c>
      <c r="H2296" t="inlineStr">
        <is>
          <t>Não</t>
        </is>
      </c>
      <c r="I2296" t="n">
        <v>0</v>
      </c>
      <c r="J2296" s="41" t="n"/>
      <c r="L2296" t="inlineStr"/>
      <c r="M2296" t="inlineStr">
        <is>
          <t>Basic</t>
        </is>
      </c>
      <c r="N2296" t="inlineStr">
        <is>
          <t>monthly</t>
        </is>
      </c>
      <c r="O2296" t="inlineStr">
        <is>
          <t>Pago</t>
        </is>
      </c>
      <c r="P2296" t="inlineStr">
        <is>
          <t>Sim</t>
        </is>
      </c>
      <c r="Q2296" t="inlineStr">
        <is>
          <t>Não</t>
        </is>
      </c>
      <c r="R2296" t="inlineStr">
        <is>
          <t>Não</t>
        </is>
      </c>
      <c r="S2296" t="inlineStr">
        <is>
          <t>16–40</t>
        </is>
      </c>
      <c r="T2296" t="inlineStr">
        <is>
          <t>Conta nova (≤ 30 dias)</t>
        </is>
      </c>
      <c r="U2296" t="inlineStr">
        <is>
          <t>Cybersecurity</t>
        </is>
      </c>
      <c r="V2296" t="inlineStr">
        <is>
          <t>US</t>
        </is>
      </c>
      <c r="W2296" t="inlineStr">
        <is>
          <t>event</t>
        </is>
      </c>
    </row>
    <row r="2297">
      <c r="A2297" t="inlineStr">
        <is>
          <t>S-9e15d0</t>
        </is>
      </c>
      <c r="B2297" t="inlineStr">
        <is>
          <t>A-02fac6</t>
        </is>
      </c>
      <c r="C2297" s="40" t="n">
        <v>45310</v>
      </c>
      <c r="D2297" s="40" t="n"/>
      <c r="E2297" t="n">
        <v>347</v>
      </c>
      <c r="F2297" t="n">
        <v>1078</v>
      </c>
      <c r="G2297" t="inlineStr">
        <is>
          <t>Até 2024-S1</t>
        </is>
      </c>
      <c r="H2297" t="inlineStr">
        <is>
          <t>Sim</t>
        </is>
      </c>
      <c r="I2297" t="n">
        <v>0</v>
      </c>
      <c r="J2297" s="41" t="n"/>
      <c r="L2297" t="inlineStr"/>
      <c r="M2297" t="inlineStr">
        <is>
          <t>Pro</t>
        </is>
      </c>
      <c r="N2297" t="inlineStr">
        <is>
          <t>monthly</t>
        </is>
      </c>
      <c r="O2297" t="inlineStr">
        <is>
          <t>Pago</t>
        </is>
      </c>
      <c r="P2297" t="inlineStr">
        <is>
          <t>Sim</t>
        </is>
      </c>
      <c r="Q2297" t="inlineStr">
        <is>
          <t>Não</t>
        </is>
      </c>
      <c r="R2297" t="inlineStr">
        <is>
          <t>Não</t>
        </is>
      </c>
      <c r="S2297" t="inlineStr">
        <is>
          <t>16–40</t>
        </is>
      </c>
      <c r="T2297" t="inlineStr">
        <is>
          <t>181–365 dias</t>
        </is>
      </c>
      <c r="U2297" t="inlineStr">
        <is>
          <t>FinTech</t>
        </is>
      </c>
      <c r="V2297" t="inlineStr">
        <is>
          <t>US</t>
        </is>
      </c>
      <c r="W2297" t="inlineStr">
        <is>
          <t>event</t>
        </is>
      </c>
    </row>
    <row r="2298">
      <c r="A2298" t="inlineStr">
        <is>
          <t>S-9e7060</t>
        </is>
      </c>
      <c r="B2298" t="inlineStr">
        <is>
          <t>A-c62e55</t>
        </is>
      </c>
      <c r="C2298" s="40" t="n">
        <v>45306</v>
      </c>
      <c r="D2298" s="40" t="n"/>
      <c r="E2298" t="n">
        <v>351</v>
      </c>
      <c r="F2298" t="n">
        <v>190</v>
      </c>
      <c r="G2298" t="inlineStr">
        <is>
          <t>Até 2024-S1</t>
        </is>
      </c>
      <c r="H2298" t="inlineStr">
        <is>
          <t>Sim</t>
        </is>
      </c>
      <c r="I2298" t="n">
        <v>0</v>
      </c>
      <c r="J2298" s="41" t="n"/>
      <c r="L2298" t="inlineStr"/>
      <c r="M2298" t="inlineStr">
        <is>
          <t>Basic</t>
        </is>
      </c>
      <c r="N2298" t="inlineStr">
        <is>
          <t>annual</t>
        </is>
      </c>
      <c r="O2298" t="inlineStr">
        <is>
          <t>Pago</t>
        </is>
      </c>
      <c r="P2298" t="inlineStr">
        <is>
          <t>Não</t>
        </is>
      </c>
      <c r="Q2298" t="inlineStr">
        <is>
          <t>Não</t>
        </is>
      </c>
      <c r="R2298" t="inlineStr">
        <is>
          <t>Não</t>
        </is>
      </c>
      <c r="S2298" t="inlineStr">
        <is>
          <t>6–15</t>
        </is>
      </c>
      <c r="T2298" t="inlineStr">
        <is>
          <t>181–365 dias</t>
        </is>
      </c>
      <c r="U2298" t="inlineStr">
        <is>
          <t>EdTech</t>
        </is>
      </c>
      <c r="V2298" t="inlineStr">
        <is>
          <t>US</t>
        </is>
      </c>
      <c r="W2298" t="inlineStr">
        <is>
          <t>partner</t>
        </is>
      </c>
    </row>
    <row r="2299">
      <c r="A2299" t="inlineStr">
        <is>
          <t>S-15a8c0</t>
        </is>
      </c>
      <c r="B2299" t="inlineStr">
        <is>
          <t>A-700ade</t>
        </is>
      </c>
      <c r="C2299" s="40" t="n">
        <v>45655</v>
      </c>
      <c r="D2299" s="40" t="n"/>
      <c r="E2299" t="n">
        <v>2</v>
      </c>
      <c r="F2299" t="n">
        <v>950</v>
      </c>
      <c r="G2299" t="inlineStr">
        <is>
          <t>2024-S2</t>
        </is>
      </c>
      <c r="H2299" t="inlineStr">
        <is>
          <t>Não</t>
        </is>
      </c>
      <c r="I2299" t="n">
        <v>0</v>
      </c>
      <c r="J2299" s="41" t="n"/>
      <c r="L2299" t="inlineStr"/>
      <c r="M2299" t="inlineStr">
        <is>
          <t>Basic</t>
        </is>
      </c>
      <c r="N2299" t="inlineStr">
        <is>
          <t>monthly</t>
        </is>
      </c>
      <c r="O2299" t="inlineStr">
        <is>
          <t>Pago</t>
        </is>
      </c>
      <c r="P2299" t="inlineStr">
        <is>
          <t>Não</t>
        </is>
      </c>
      <c r="Q2299" t="inlineStr">
        <is>
          <t>Não</t>
        </is>
      </c>
      <c r="R2299" t="inlineStr">
        <is>
          <t>Não</t>
        </is>
      </c>
      <c r="S2299" t="inlineStr">
        <is>
          <t>41+</t>
        </is>
      </c>
      <c r="T2299" t="inlineStr">
        <is>
          <t>31–90 dias</t>
        </is>
      </c>
      <c r="U2299" t="inlineStr">
        <is>
          <t>Cybersecurity</t>
        </is>
      </c>
      <c r="V2299" t="inlineStr">
        <is>
          <t>UK</t>
        </is>
      </c>
      <c r="W2299" t="inlineStr">
        <is>
          <t>organic</t>
        </is>
      </c>
    </row>
    <row r="2300">
      <c r="A2300" t="inlineStr">
        <is>
          <t>S-27ab7f</t>
        </is>
      </c>
      <c r="B2300" t="inlineStr">
        <is>
          <t>A-dcc2f0</t>
        </is>
      </c>
      <c r="C2300" s="40" t="n">
        <v>45283</v>
      </c>
      <c r="D2300" s="40" t="n"/>
      <c r="E2300" t="n">
        <v>374</v>
      </c>
      <c r="F2300" t="n">
        <v>475</v>
      </c>
      <c r="G2300" t="inlineStr">
        <is>
          <t>Até 2024-S1</t>
        </is>
      </c>
      <c r="H2300" t="inlineStr">
        <is>
          <t>Sim</t>
        </is>
      </c>
      <c r="I2300" t="n">
        <v>0</v>
      </c>
      <c r="J2300" s="41" t="n"/>
      <c r="L2300" t="inlineStr"/>
      <c r="M2300" t="inlineStr">
        <is>
          <t>Basic</t>
        </is>
      </c>
      <c r="N2300" t="inlineStr">
        <is>
          <t>annual</t>
        </is>
      </c>
      <c r="O2300" t="inlineStr">
        <is>
          <t>Pago</t>
        </is>
      </c>
      <c r="P2300" t="inlineStr">
        <is>
          <t>Sim</t>
        </is>
      </c>
      <c r="Q2300" t="inlineStr">
        <is>
          <t>Não</t>
        </is>
      </c>
      <c r="R2300" t="inlineStr">
        <is>
          <t>Não</t>
        </is>
      </c>
      <c r="S2300" t="inlineStr">
        <is>
          <t>16–40</t>
        </is>
      </c>
      <c r="T2300" t="inlineStr">
        <is>
          <t>91–180 dias</t>
        </is>
      </c>
      <c r="U2300" t="inlineStr">
        <is>
          <t>FinTech</t>
        </is>
      </c>
      <c r="V2300" t="inlineStr">
        <is>
          <t>UK</t>
        </is>
      </c>
      <c r="W2300" t="inlineStr">
        <is>
          <t>organic</t>
        </is>
      </c>
    </row>
    <row r="2301">
      <c r="A2301" t="inlineStr">
        <is>
          <t>S-bedd26</t>
        </is>
      </c>
      <c r="B2301" t="inlineStr">
        <is>
          <t>A-20736a</t>
        </is>
      </c>
      <c r="C2301" s="40" t="n">
        <v>45538</v>
      </c>
      <c r="D2301" s="40" t="n"/>
      <c r="E2301" t="n">
        <v>119</v>
      </c>
      <c r="F2301" t="n">
        <v>9950</v>
      </c>
      <c r="G2301" t="inlineStr">
        <is>
          <t>2024-S2</t>
        </is>
      </c>
      <c r="H2301" t="inlineStr">
        <is>
          <t>Sim</t>
        </is>
      </c>
      <c r="I2301" t="n">
        <v>0</v>
      </c>
      <c r="J2301" s="41" t="n"/>
      <c r="L2301" t="inlineStr"/>
      <c r="M2301" t="inlineStr">
        <is>
          <t>Enterprise</t>
        </is>
      </c>
      <c r="N2301" t="inlineStr">
        <is>
          <t>monthly</t>
        </is>
      </c>
      <c r="O2301" t="inlineStr">
        <is>
          <t>Pago</t>
        </is>
      </c>
      <c r="P2301" t="inlineStr">
        <is>
          <t>Sim</t>
        </is>
      </c>
      <c r="Q2301" t="inlineStr">
        <is>
          <t>Não</t>
        </is>
      </c>
      <c r="R2301" t="inlineStr">
        <is>
          <t>Não</t>
        </is>
      </c>
      <c r="S2301" t="inlineStr">
        <is>
          <t>41+</t>
        </is>
      </c>
      <c r="T2301" t="inlineStr">
        <is>
          <t>91–180 dias</t>
        </is>
      </c>
      <c r="U2301" t="inlineStr">
        <is>
          <t>EdTech</t>
        </is>
      </c>
      <c r="V2301" t="inlineStr">
        <is>
          <t>IN</t>
        </is>
      </c>
      <c r="W2301" t="inlineStr">
        <is>
          <t>organic</t>
        </is>
      </c>
    </row>
    <row r="2302">
      <c r="A2302" t="inlineStr">
        <is>
          <t>S-1319ac</t>
        </is>
      </c>
      <c r="B2302" t="inlineStr">
        <is>
          <t>A-e3bd71</t>
        </is>
      </c>
      <c r="C2302" s="40" t="n">
        <v>45445</v>
      </c>
      <c r="D2302" s="40" t="n"/>
      <c r="E2302" t="n">
        <v>212</v>
      </c>
      <c r="F2302" t="n">
        <v>1729</v>
      </c>
      <c r="G2302" t="inlineStr">
        <is>
          <t>Até 2024-S1</t>
        </is>
      </c>
      <c r="H2302" t="inlineStr">
        <is>
          <t>Sim</t>
        </is>
      </c>
      <c r="I2302" t="n">
        <v>0</v>
      </c>
      <c r="J2302" s="41" t="n"/>
      <c r="L2302" t="inlineStr"/>
      <c r="M2302" t="inlineStr">
        <is>
          <t>Basic</t>
        </is>
      </c>
      <c r="N2302" t="inlineStr">
        <is>
          <t>annual</t>
        </is>
      </c>
      <c r="O2302" t="inlineStr">
        <is>
          <t>Pago</t>
        </is>
      </c>
      <c r="P2302" t="inlineStr">
        <is>
          <t>Sim</t>
        </is>
      </c>
      <c r="Q2302" t="inlineStr">
        <is>
          <t>Não</t>
        </is>
      </c>
      <c r="R2302" t="inlineStr">
        <is>
          <t>Não</t>
        </is>
      </c>
      <c r="S2302" t="inlineStr">
        <is>
          <t>41+</t>
        </is>
      </c>
      <c r="T2302" t="inlineStr">
        <is>
          <t>Mais de 365 dias</t>
        </is>
      </c>
      <c r="U2302" t="inlineStr">
        <is>
          <t>Cybersecurity</t>
        </is>
      </c>
      <c r="V2302" t="inlineStr">
        <is>
          <t>US</t>
        </is>
      </c>
      <c r="W2302" t="inlineStr">
        <is>
          <t>partner</t>
        </is>
      </c>
    </row>
    <row r="2303">
      <c r="A2303" t="inlineStr">
        <is>
          <t>S-abd9be</t>
        </is>
      </c>
      <c r="B2303" t="inlineStr">
        <is>
          <t>A-2b9d3e</t>
        </is>
      </c>
      <c r="C2303" s="40" t="n">
        <v>45374</v>
      </c>
      <c r="D2303" s="40" t="n"/>
      <c r="E2303" t="n">
        <v>283</v>
      </c>
      <c r="F2303" t="n">
        <v>882</v>
      </c>
      <c r="G2303" t="inlineStr">
        <is>
          <t>Até 2024-S1</t>
        </is>
      </c>
      <c r="H2303" t="inlineStr">
        <is>
          <t>Sim</t>
        </is>
      </c>
      <c r="I2303" t="n">
        <v>0</v>
      </c>
      <c r="J2303" s="41" t="n"/>
      <c r="L2303" t="inlineStr"/>
      <c r="M2303" t="inlineStr">
        <is>
          <t>Pro</t>
        </is>
      </c>
      <c r="N2303" t="inlineStr">
        <is>
          <t>monthly</t>
        </is>
      </c>
      <c r="O2303" t="inlineStr">
        <is>
          <t>Pago</t>
        </is>
      </c>
      <c r="P2303" t="inlineStr">
        <is>
          <t>Sim</t>
        </is>
      </c>
      <c r="Q2303" t="inlineStr">
        <is>
          <t>Sim</t>
        </is>
      </c>
      <c r="R2303" t="inlineStr">
        <is>
          <t>Não</t>
        </is>
      </c>
      <c r="S2303" t="inlineStr">
        <is>
          <t>16–40</t>
        </is>
      </c>
      <c r="T2303" t="inlineStr">
        <is>
          <t>181–365 dias</t>
        </is>
      </c>
      <c r="U2303" t="inlineStr">
        <is>
          <t>EdTech</t>
        </is>
      </c>
      <c r="V2303" t="inlineStr">
        <is>
          <t>US</t>
        </is>
      </c>
      <c r="W2303" t="inlineStr">
        <is>
          <t>partner</t>
        </is>
      </c>
    </row>
    <row r="2304">
      <c r="A2304" t="inlineStr">
        <is>
          <t>S-56ed05</t>
        </is>
      </c>
      <c r="B2304" t="inlineStr">
        <is>
          <t>A-bbc346</t>
        </is>
      </c>
      <c r="C2304" s="40" t="n">
        <v>45650</v>
      </c>
      <c r="D2304" s="40" t="n"/>
      <c r="E2304" t="n">
        <v>7</v>
      </c>
      <c r="F2304" t="n">
        <v>0</v>
      </c>
      <c r="G2304" t="inlineStr">
        <is>
          <t>2024-S2</t>
        </is>
      </c>
      <c r="H2304" t="inlineStr">
        <is>
          <t>Não</t>
        </is>
      </c>
      <c r="I2304" t="n">
        <v>0</v>
      </c>
      <c r="J2304" s="41" t="n"/>
      <c r="L2304" t="inlineStr"/>
      <c r="M2304" t="inlineStr">
        <is>
          <t>Pro</t>
        </is>
      </c>
      <c r="N2304" t="inlineStr">
        <is>
          <t>annual</t>
        </is>
      </c>
      <c r="O2304" t="inlineStr">
        <is>
          <t>Trial</t>
        </is>
      </c>
      <c r="P2304" t="inlineStr">
        <is>
          <t>Sim</t>
        </is>
      </c>
      <c r="Q2304" t="inlineStr">
        <is>
          <t>Não</t>
        </is>
      </c>
      <c r="R2304" t="inlineStr">
        <is>
          <t>Sim</t>
        </is>
      </c>
      <c r="S2304" t="inlineStr">
        <is>
          <t>16–40</t>
        </is>
      </c>
      <c r="T2304" t="inlineStr">
        <is>
          <t>91–180 dias</t>
        </is>
      </c>
      <c r="U2304" t="inlineStr">
        <is>
          <t>FinTech</t>
        </is>
      </c>
      <c r="V2304" t="inlineStr">
        <is>
          <t>US</t>
        </is>
      </c>
      <c r="W2304" t="inlineStr">
        <is>
          <t>partner</t>
        </is>
      </c>
    </row>
    <row r="2305">
      <c r="A2305" t="inlineStr">
        <is>
          <t>S-d20d7c</t>
        </is>
      </c>
      <c r="B2305" t="inlineStr">
        <is>
          <t>A-970c97</t>
        </is>
      </c>
      <c r="C2305" s="40" t="n">
        <v>45487</v>
      </c>
      <c r="D2305" s="40" t="n"/>
      <c r="E2305" t="n">
        <v>170</v>
      </c>
      <c r="F2305" t="n">
        <v>5572</v>
      </c>
      <c r="G2305" t="inlineStr">
        <is>
          <t>2024-S2</t>
        </is>
      </c>
      <c r="H2305" t="inlineStr">
        <is>
          <t>Sim</t>
        </is>
      </c>
      <c r="I2305" t="n">
        <v>0</v>
      </c>
      <c r="J2305" s="41" t="n"/>
      <c r="L2305" t="inlineStr"/>
      <c r="M2305" t="inlineStr">
        <is>
          <t>Enterprise</t>
        </is>
      </c>
      <c r="N2305" t="inlineStr">
        <is>
          <t>monthly</t>
        </is>
      </c>
      <c r="O2305" t="inlineStr">
        <is>
          <t>Pago</t>
        </is>
      </c>
      <c r="P2305" t="inlineStr">
        <is>
          <t>Não</t>
        </is>
      </c>
      <c r="Q2305" t="inlineStr">
        <is>
          <t>Não</t>
        </is>
      </c>
      <c r="R2305" t="inlineStr">
        <is>
          <t>Não</t>
        </is>
      </c>
      <c r="S2305" t="inlineStr">
        <is>
          <t>16–40</t>
        </is>
      </c>
      <c r="T2305" t="inlineStr">
        <is>
          <t>91–180 dias</t>
        </is>
      </c>
      <c r="U2305" t="inlineStr">
        <is>
          <t>HealthTech</t>
        </is>
      </c>
      <c r="V2305" t="inlineStr">
        <is>
          <t>DE</t>
        </is>
      </c>
      <c r="W2305" t="inlineStr">
        <is>
          <t>other</t>
        </is>
      </c>
    </row>
    <row r="2306">
      <c r="A2306" t="inlineStr">
        <is>
          <t>S-da4a98</t>
        </is>
      </c>
      <c r="B2306" t="inlineStr">
        <is>
          <t>A-d4e0d4</t>
        </is>
      </c>
      <c r="C2306" s="40" t="n">
        <v>45583</v>
      </c>
      <c r="D2306" s="40" t="n"/>
      <c r="E2306" t="n">
        <v>74</v>
      </c>
      <c r="F2306" t="n">
        <v>2223</v>
      </c>
      <c r="G2306" t="inlineStr">
        <is>
          <t>2024-S2</t>
        </is>
      </c>
      <c r="H2306" t="inlineStr">
        <is>
          <t>Sim</t>
        </is>
      </c>
      <c r="I2306" t="n">
        <v>0</v>
      </c>
      <c r="J2306" s="41" t="n"/>
      <c r="L2306" t="inlineStr"/>
      <c r="M2306" t="inlineStr">
        <is>
          <t>Basic</t>
        </is>
      </c>
      <c r="N2306" t="inlineStr">
        <is>
          <t>monthly</t>
        </is>
      </c>
      <c r="O2306" t="inlineStr">
        <is>
          <t>Pago</t>
        </is>
      </c>
      <c r="P2306" t="inlineStr">
        <is>
          <t>Sim</t>
        </is>
      </c>
      <c r="Q2306" t="inlineStr">
        <is>
          <t>Não</t>
        </is>
      </c>
      <c r="R2306" t="inlineStr">
        <is>
          <t>Não</t>
        </is>
      </c>
      <c r="S2306" t="inlineStr">
        <is>
          <t>41+</t>
        </is>
      </c>
      <c r="T2306" t="inlineStr">
        <is>
          <t>Conta nova (≤ 30 dias)</t>
        </is>
      </c>
      <c r="U2306" t="inlineStr">
        <is>
          <t>FinTech</t>
        </is>
      </c>
      <c r="V2306" t="inlineStr">
        <is>
          <t>US</t>
        </is>
      </c>
      <c r="W2306" t="inlineStr">
        <is>
          <t>other</t>
        </is>
      </c>
    </row>
    <row r="2307">
      <c r="A2307" t="inlineStr">
        <is>
          <t>S-4a90fd</t>
        </is>
      </c>
      <c r="B2307" t="inlineStr">
        <is>
          <t>A-d27f50</t>
        </is>
      </c>
      <c r="C2307" s="40" t="n">
        <v>45530</v>
      </c>
      <c r="D2307" s="40" t="n"/>
      <c r="E2307" t="n">
        <v>127</v>
      </c>
      <c r="F2307" t="n">
        <v>2156</v>
      </c>
      <c r="G2307" t="inlineStr">
        <is>
          <t>2024-S2</t>
        </is>
      </c>
      <c r="H2307" t="inlineStr">
        <is>
          <t>Sim</t>
        </is>
      </c>
      <c r="I2307" t="n">
        <v>0</v>
      </c>
      <c r="J2307" s="41" t="n"/>
      <c r="L2307" t="inlineStr"/>
      <c r="M2307" t="inlineStr">
        <is>
          <t>Pro</t>
        </is>
      </c>
      <c r="N2307" t="inlineStr">
        <is>
          <t>annual</t>
        </is>
      </c>
      <c r="O2307" t="inlineStr">
        <is>
          <t>Pago</t>
        </is>
      </c>
      <c r="P2307" t="inlineStr">
        <is>
          <t>Não</t>
        </is>
      </c>
      <c r="Q2307" t="inlineStr">
        <is>
          <t>Não</t>
        </is>
      </c>
      <c r="R2307" t="inlineStr">
        <is>
          <t>Não</t>
        </is>
      </c>
      <c r="S2307" t="inlineStr">
        <is>
          <t>41+</t>
        </is>
      </c>
      <c r="T2307" t="inlineStr">
        <is>
          <t>31–90 dias</t>
        </is>
      </c>
      <c r="U2307" t="inlineStr">
        <is>
          <t>Cybersecurity</t>
        </is>
      </c>
      <c r="V2307" t="inlineStr">
        <is>
          <t>UK</t>
        </is>
      </c>
      <c r="W2307" t="inlineStr">
        <is>
          <t>ads</t>
        </is>
      </c>
    </row>
    <row r="2308">
      <c r="A2308" t="inlineStr">
        <is>
          <t>S-cd4d67</t>
        </is>
      </c>
      <c r="B2308" t="inlineStr">
        <is>
          <t>A-40de06</t>
        </is>
      </c>
      <c r="C2308" s="40" t="n">
        <v>45543</v>
      </c>
      <c r="D2308" s="40" t="n"/>
      <c r="E2308" t="n">
        <v>114</v>
      </c>
      <c r="F2308" t="n">
        <v>532</v>
      </c>
      <c r="G2308" t="inlineStr">
        <is>
          <t>2024-S2</t>
        </is>
      </c>
      <c r="H2308" t="inlineStr">
        <is>
          <t>Sim</t>
        </is>
      </c>
      <c r="I2308" t="n">
        <v>0</v>
      </c>
      <c r="J2308" s="41" t="n"/>
      <c r="L2308" t="inlineStr"/>
      <c r="M2308" t="inlineStr">
        <is>
          <t>Basic</t>
        </is>
      </c>
      <c r="N2308" t="inlineStr">
        <is>
          <t>monthly</t>
        </is>
      </c>
      <c r="O2308" t="inlineStr">
        <is>
          <t>Pago</t>
        </is>
      </c>
      <c r="P2308" t="inlineStr">
        <is>
          <t>Sim</t>
        </is>
      </c>
      <c r="Q2308" t="inlineStr">
        <is>
          <t>Sim</t>
        </is>
      </c>
      <c r="R2308" t="inlineStr">
        <is>
          <t>Não</t>
        </is>
      </c>
      <c r="S2308" t="inlineStr">
        <is>
          <t>16–40</t>
        </is>
      </c>
      <c r="T2308" t="inlineStr">
        <is>
          <t>Mais de 365 dias</t>
        </is>
      </c>
      <c r="U2308" t="inlineStr">
        <is>
          <t>Cybersecurity</t>
        </is>
      </c>
      <c r="V2308" t="inlineStr">
        <is>
          <t>US</t>
        </is>
      </c>
      <c r="W2308" t="inlineStr">
        <is>
          <t>event</t>
        </is>
      </c>
    </row>
    <row r="2309">
      <c r="A2309" t="inlineStr">
        <is>
          <t>S-d6cffe</t>
        </is>
      </c>
      <c r="B2309" t="inlineStr">
        <is>
          <t>A-e7a1e2</t>
        </is>
      </c>
      <c r="C2309" s="40" t="n">
        <v>45575</v>
      </c>
      <c r="D2309" s="40" t="n"/>
      <c r="E2309" t="n">
        <v>82</v>
      </c>
      <c r="F2309" t="n">
        <v>0</v>
      </c>
      <c r="G2309" t="inlineStr">
        <is>
          <t>2024-S2</t>
        </is>
      </c>
      <c r="H2309" t="inlineStr">
        <is>
          <t>Sim</t>
        </is>
      </c>
      <c r="I2309" t="n">
        <v>0</v>
      </c>
      <c r="J2309" s="41" t="n"/>
      <c r="L2309" t="inlineStr"/>
      <c r="M2309" t="inlineStr">
        <is>
          <t>Enterprise</t>
        </is>
      </c>
      <c r="N2309" t="inlineStr">
        <is>
          <t>annual</t>
        </is>
      </c>
      <c r="O2309" t="inlineStr">
        <is>
          <t>Trial</t>
        </is>
      </c>
      <c r="P2309" t="inlineStr">
        <is>
          <t>Sim</t>
        </is>
      </c>
      <c r="Q2309" t="inlineStr">
        <is>
          <t>Não</t>
        </is>
      </c>
      <c r="R2309" t="inlineStr">
        <is>
          <t>Não</t>
        </is>
      </c>
      <c r="S2309" t="inlineStr">
        <is>
          <t>6–15</t>
        </is>
      </c>
      <c r="T2309" t="inlineStr">
        <is>
          <t>91–180 dias</t>
        </is>
      </c>
      <c r="U2309" t="inlineStr">
        <is>
          <t>Cybersecurity</t>
        </is>
      </c>
      <c r="V2309" t="inlineStr">
        <is>
          <t>US</t>
        </is>
      </c>
      <c r="W2309" t="inlineStr">
        <is>
          <t>event</t>
        </is>
      </c>
    </row>
    <row r="2310">
      <c r="A2310" t="inlineStr">
        <is>
          <t>S-53bced</t>
        </is>
      </c>
      <c r="B2310" t="inlineStr">
        <is>
          <t>A-a1bbb6</t>
        </is>
      </c>
      <c r="C2310" s="40" t="n">
        <v>45113</v>
      </c>
      <c r="D2310" s="40" t="n">
        <v>45243</v>
      </c>
      <c r="E2310" t="n">
        <v>130</v>
      </c>
      <c r="F2310" t="n">
        <v>245</v>
      </c>
      <c r="G2310" t="inlineStr">
        <is>
          <t>Até 2024-S1</t>
        </is>
      </c>
      <c r="H2310" t="inlineStr">
        <is>
          <t>Sim</t>
        </is>
      </c>
      <c r="I2310" t="n">
        <v>0</v>
      </c>
      <c r="J2310" s="41" t="n">
        <v>45231</v>
      </c>
      <c r="K2310" t="n">
        <v>13</v>
      </c>
      <c r="L2310" t="inlineStr">
        <is>
          <t>Não</t>
        </is>
      </c>
      <c r="M2310" t="inlineStr">
        <is>
          <t>Pro</t>
        </is>
      </c>
      <c r="N2310" t="inlineStr">
        <is>
          <t>monthly</t>
        </is>
      </c>
      <c r="O2310" t="inlineStr">
        <is>
          <t>Pago</t>
        </is>
      </c>
      <c r="P2310" t="inlineStr">
        <is>
          <t>Não</t>
        </is>
      </c>
      <c r="Q2310" t="inlineStr">
        <is>
          <t>Não</t>
        </is>
      </c>
      <c r="R2310" t="inlineStr">
        <is>
          <t>Não</t>
        </is>
      </c>
      <c r="S2310" t="inlineStr">
        <is>
          <t>1–5</t>
        </is>
      </c>
      <c r="T2310" t="inlineStr">
        <is>
          <t>91–180 dias</t>
        </is>
      </c>
      <c r="U2310" t="inlineStr">
        <is>
          <t>DevTools</t>
        </is>
      </c>
      <c r="V2310" t="inlineStr">
        <is>
          <t>CA</t>
        </is>
      </c>
      <c r="W2310" t="inlineStr">
        <is>
          <t>organic</t>
        </is>
      </c>
    </row>
    <row r="2311">
      <c r="A2311" t="inlineStr">
        <is>
          <t>S-772ef0</t>
        </is>
      </c>
      <c r="B2311" t="inlineStr">
        <is>
          <t>A-c7ffc2</t>
        </is>
      </c>
      <c r="C2311" s="40" t="n">
        <v>45347</v>
      </c>
      <c r="D2311" s="40" t="n"/>
      <c r="E2311" t="n">
        <v>310</v>
      </c>
      <c r="F2311" t="n">
        <v>1470</v>
      </c>
      <c r="G2311" t="inlineStr">
        <is>
          <t>Até 2024-S1</t>
        </is>
      </c>
      <c r="H2311" t="inlineStr">
        <is>
          <t>Sim</t>
        </is>
      </c>
      <c r="I2311" t="n">
        <v>0</v>
      </c>
      <c r="J2311" s="41" t="n"/>
      <c r="L2311" t="inlineStr"/>
      <c r="M2311" t="inlineStr">
        <is>
          <t>Pro</t>
        </is>
      </c>
      <c r="N2311" t="inlineStr">
        <is>
          <t>annual</t>
        </is>
      </c>
      <c r="O2311" t="inlineStr">
        <is>
          <t>Pago</t>
        </is>
      </c>
      <c r="P2311" t="inlineStr">
        <is>
          <t>Sim</t>
        </is>
      </c>
      <c r="Q2311" t="inlineStr">
        <is>
          <t>Não</t>
        </is>
      </c>
      <c r="R2311" t="inlineStr">
        <is>
          <t>Não</t>
        </is>
      </c>
      <c r="S2311" t="inlineStr">
        <is>
          <t>16–40</t>
        </is>
      </c>
      <c r="T2311" t="inlineStr">
        <is>
          <t>Mais de 365 dias</t>
        </is>
      </c>
      <c r="U2311" t="inlineStr">
        <is>
          <t>Cybersecurity</t>
        </is>
      </c>
      <c r="V2311" t="inlineStr">
        <is>
          <t>US</t>
        </is>
      </c>
      <c r="W2311" t="inlineStr">
        <is>
          <t>partner</t>
        </is>
      </c>
    </row>
    <row r="2312">
      <c r="A2312" t="inlineStr">
        <is>
          <t>S-f4059b</t>
        </is>
      </c>
      <c r="B2312" t="inlineStr">
        <is>
          <t>A-c70870</t>
        </is>
      </c>
      <c r="C2312" s="40" t="n">
        <v>45641</v>
      </c>
      <c r="D2312" s="40" t="n"/>
      <c r="E2312" t="n">
        <v>16</v>
      </c>
      <c r="F2312" t="n">
        <v>0</v>
      </c>
      <c r="G2312" t="inlineStr">
        <is>
          <t>2024-S2</t>
        </is>
      </c>
      <c r="H2312" t="inlineStr">
        <is>
          <t>Não</t>
        </is>
      </c>
      <c r="I2312" t="n">
        <v>0</v>
      </c>
      <c r="J2312" s="41" t="n"/>
      <c r="L2312" t="inlineStr"/>
      <c r="M2312" t="inlineStr">
        <is>
          <t>Pro</t>
        </is>
      </c>
      <c r="N2312" t="inlineStr">
        <is>
          <t>annual</t>
        </is>
      </c>
      <c r="O2312" t="inlineStr">
        <is>
          <t>Trial</t>
        </is>
      </c>
      <c r="P2312" t="inlineStr">
        <is>
          <t>Sim</t>
        </is>
      </c>
      <c r="Q2312" t="inlineStr">
        <is>
          <t>Sim</t>
        </is>
      </c>
      <c r="R2312" t="inlineStr">
        <is>
          <t>Não</t>
        </is>
      </c>
      <c r="S2312" t="inlineStr">
        <is>
          <t>41+</t>
        </is>
      </c>
      <c r="T2312" t="inlineStr">
        <is>
          <t>31–90 dias</t>
        </is>
      </c>
      <c r="U2312" t="inlineStr">
        <is>
          <t>Cybersecurity</t>
        </is>
      </c>
      <c r="V2312" t="inlineStr">
        <is>
          <t>US</t>
        </is>
      </c>
      <c r="W2312" t="inlineStr">
        <is>
          <t>partner</t>
        </is>
      </c>
    </row>
    <row r="2313">
      <c r="A2313" t="inlineStr">
        <is>
          <t>S-71827b</t>
        </is>
      </c>
      <c r="B2313" t="inlineStr">
        <is>
          <t>A-65c341</t>
        </is>
      </c>
      <c r="C2313" s="40" t="n">
        <v>45611</v>
      </c>
      <c r="D2313" s="40" t="n">
        <v>45619</v>
      </c>
      <c r="E2313" t="n">
        <v>8</v>
      </c>
      <c r="F2313" t="n">
        <v>1911</v>
      </c>
      <c r="G2313" t="inlineStr">
        <is>
          <t>2024-S2</t>
        </is>
      </c>
      <c r="H2313" t="inlineStr">
        <is>
          <t>Sim</t>
        </is>
      </c>
      <c r="I2313" t="n">
        <v>1</v>
      </c>
      <c r="J2313" s="41" t="n">
        <v>45597</v>
      </c>
      <c r="K2313" t="n">
        <v>23</v>
      </c>
      <c r="L2313" t="inlineStr">
        <is>
          <t>Não</t>
        </is>
      </c>
      <c r="M2313" t="inlineStr">
        <is>
          <t>Pro</t>
        </is>
      </c>
      <c r="N2313" t="inlineStr">
        <is>
          <t>monthly</t>
        </is>
      </c>
      <c r="O2313" t="inlineStr">
        <is>
          <t>Pago</t>
        </is>
      </c>
      <c r="P2313" t="inlineStr">
        <is>
          <t>Sim</t>
        </is>
      </c>
      <c r="Q2313" t="inlineStr">
        <is>
          <t>Não</t>
        </is>
      </c>
      <c r="R2313" t="inlineStr">
        <is>
          <t>Não</t>
        </is>
      </c>
      <c r="S2313" t="inlineStr">
        <is>
          <t>16–40</t>
        </is>
      </c>
      <c r="T2313" t="inlineStr">
        <is>
          <t>181–365 dias</t>
        </is>
      </c>
      <c r="U2313" t="inlineStr">
        <is>
          <t>FinTech</t>
        </is>
      </c>
      <c r="V2313" t="inlineStr">
        <is>
          <t>US</t>
        </is>
      </c>
      <c r="W2313" t="inlineStr">
        <is>
          <t>ads</t>
        </is>
      </c>
    </row>
    <row r="2314">
      <c r="A2314" t="inlineStr">
        <is>
          <t>S-063586</t>
        </is>
      </c>
      <c r="B2314" t="inlineStr">
        <is>
          <t>A-13466a</t>
        </is>
      </c>
      <c r="C2314" s="40" t="n">
        <v>45435</v>
      </c>
      <c r="D2314" s="40" t="n">
        <v>45562</v>
      </c>
      <c r="E2314" t="n">
        <v>127</v>
      </c>
      <c r="F2314" t="n">
        <v>4378</v>
      </c>
      <c r="G2314" t="inlineStr">
        <is>
          <t>Até 2024-S1</t>
        </is>
      </c>
      <c r="H2314" t="inlineStr">
        <is>
          <t>Sim</t>
        </is>
      </c>
      <c r="I2314" t="n">
        <v>0</v>
      </c>
      <c r="J2314" s="41" t="n">
        <v>45536</v>
      </c>
      <c r="K2314" t="n">
        <v>27</v>
      </c>
      <c r="L2314" t="inlineStr">
        <is>
          <t>Não</t>
        </is>
      </c>
      <c r="M2314" t="inlineStr">
        <is>
          <t>Enterprise</t>
        </is>
      </c>
      <c r="N2314" t="inlineStr">
        <is>
          <t>annual</t>
        </is>
      </c>
      <c r="O2314" t="inlineStr">
        <is>
          <t>Pago</t>
        </is>
      </c>
      <c r="P2314" t="inlineStr">
        <is>
          <t>Sim</t>
        </is>
      </c>
      <c r="Q2314" t="inlineStr">
        <is>
          <t>Não</t>
        </is>
      </c>
      <c r="R2314" t="inlineStr">
        <is>
          <t>Não</t>
        </is>
      </c>
      <c r="S2314" t="inlineStr">
        <is>
          <t>16–40</t>
        </is>
      </c>
      <c r="T2314" t="inlineStr">
        <is>
          <t>181–365 dias</t>
        </is>
      </c>
      <c r="U2314" t="inlineStr">
        <is>
          <t>DevTools</t>
        </is>
      </c>
      <c r="V2314" t="inlineStr">
        <is>
          <t>AU</t>
        </is>
      </c>
      <c r="W2314" t="inlineStr">
        <is>
          <t>event</t>
        </is>
      </c>
    </row>
    <row r="2315">
      <c r="A2315" t="inlineStr">
        <is>
          <t>S-478ae9</t>
        </is>
      </c>
      <c r="B2315" t="inlineStr">
        <is>
          <t>A-e4bf56</t>
        </is>
      </c>
      <c r="C2315" s="40" t="n">
        <v>45622</v>
      </c>
      <c r="D2315" s="40" t="n"/>
      <c r="E2315" t="n">
        <v>35</v>
      </c>
      <c r="F2315" t="n">
        <v>1715</v>
      </c>
      <c r="G2315" t="inlineStr">
        <is>
          <t>2024-S2</t>
        </is>
      </c>
      <c r="H2315" t="inlineStr">
        <is>
          <t>Sim</t>
        </is>
      </c>
      <c r="I2315" t="n">
        <v>0</v>
      </c>
      <c r="J2315" s="41" t="n"/>
      <c r="L2315" t="inlineStr"/>
      <c r="M2315" t="inlineStr">
        <is>
          <t>Pro</t>
        </is>
      </c>
      <c r="N2315" t="inlineStr">
        <is>
          <t>monthly</t>
        </is>
      </c>
      <c r="O2315" t="inlineStr">
        <is>
          <t>Pago</t>
        </is>
      </c>
      <c r="P2315" t="inlineStr">
        <is>
          <t>Não</t>
        </is>
      </c>
      <c r="Q2315" t="inlineStr">
        <is>
          <t>Não</t>
        </is>
      </c>
      <c r="R2315" t="inlineStr">
        <is>
          <t>Sim</t>
        </is>
      </c>
      <c r="S2315" t="inlineStr">
        <is>
          <t>16–40</t>
        </is>
      </c>
      <c r="T2315" t="inlineStr">
        <is>
          <t>Conta nova (≤ 30 dias)</t>
        </is>
      </c>
      <c r="U2315" t="inlineStr">
        <is>
          <t>HealthTech</t>
        </is>
      </c>
      <c r="V2315" t="inlineStr">
        <is>
          <t>IN</t>
        </is>
      </c>
      <c r="W2315" t="inlineStr">
        <is>
          <t>ads</t>
        </is>
      </c>
    </row>
    <row r="2316">
      <c r="A2316" t="inlineStr">
        <is>
          <t>S-018501</t>
        </is>
      </c>
      <c r="B2316" t="inlineStr">
        <is>
          <t>A-a865bd</t>
        </is>
      </c>
      <c r="C2316" s="40" t="n">
        <v>45554</v>
      </c>
      <c r="D2316" s="40" t="n"/>
      <c r="E2316" t="n">
        <v>103</v>
      </c>
      <c r="F2316" t="n">
        <v>2744</v>
      </c>
      <c r="G2316" t="inlineStr">
        <is>
          <t>2024-S2</t>
        </is>
      </c>
      <c r="H2316" t="inlineStr">
        <is>
          <t>Sim</t>
        </is>
      </c>
      <c r="I2316" t="n">
        <v>0</v>
      </c>
      <c r="J2316" s="41" t="n"/>
      <c r="L2316" t="inlineStr"/>
      <c r="M2316" t="inlineStr">
        <is>
          <t>Pro</t>
        </is>
      </c>
      <c r="N2316" t="inlineStr">
        <is>
          <t>monthly</t>
        </is>
      </c>
      <c r="O2316" t="inlineStr">
        <is>
          <t>Pago</t>
        </is>
      </c>
      <c r="P2316" t="inlineStr">
        <is>
          <t>Não</t>
        </is>
      </c>
      <c r="Q2316" t="inlineStr">
        <is>
          <t>Não</t>
        </is>
      </c>
      <c r="R2316" t="inlineStr">
        <is>
          <t>Não</t>
        </is>
      </c>
      <c r="S2316" t="inlineStr">
        <is>
          <t>41+</t>
        </is>
      </c>
      <c r="T2316" t="inlineStr">
        <is>
          <t>Mais de 365 dias</t>
        </is>
      </c>
      <c r="U2316" t="inlineStr">
        <is>
          <t>Cybersecurity</t>
        </is>
      </c>
      <c r="V2316" t="inlineStr">
        <is>
          <t>US</t>
        </is>
      </c>
      <c r="W2316" t="inlineStr">
        <is>
          <t>organic</t>
        </is>
      </c>
    </row>
    <row r="2317">
      <c r="A2317" t="inlineStr">
        <is>
          <t>S-7536e5</t>
        </is>
      </c>
      <c r="B2317" t="inlineStr">
        <is>
          <t>A-3f9cc0</t>
        </is>
      </c>
      <c r="C2317" s="40" t="n">
        <v>45468</v>
      </c>
      <c r="D2317" s="40" t="n"/>
      <c r="E2317" t="n">
        <v>189</v>
      </c>
      <c r="F2317" t="n">
        <v>418</v>
      </c>
      <c r="G2317" t="inlineStr">
        <is>
          <t>Até 2024-S1</t>
        </is>
      </c>
      <c r="H2317" t="inlineStr">
        <is>
          <t>Sim</t>
        </is>
      </c>
      <c r="I2317" t="n">
        <v>0</v>
      </c>
      <c r="J2317" s="41" t="n"/>
      <c r="L2317" t="inlineStr"/>
      <c r="M2317" t="inlineStr">
        <is>
          <t>Basic</t>
        </is>
      </c>
      <c r="N2317" t="inlineStr">
        <is>
          <t>annual</t>
        </is>
      </c>
      <c r="O2317" t="inlineStr">
        <is>
          <t>Pago</t>
        </is>
      </c>
      <c r="P2317" t="inlineStr">
        <is>
          <t>Sim</t>
        </is>
      </c>
      <c r="Q2317" t="inlineStr">
        <is>
          <t>Não</t>
        </is>
      </c>
      <c r="R2317" t="inlineStr">
        <is>
          <t>Não</t>
        </is>
      </c>
      <c r="S2317" t="inlineStr">
        <is>
          <t>16–40</t>
        </is>
      </c>
      <c r="T2317" t="inlineStr">
        <is>
          <t>Conta nova (≤ 30 dias)</t>
        </is>
      </c>
      <c r="U2317" t="inlineStr">
        <is>
          <t>HealthTech</t>
        </is>
      </c>
      <c r="V2317" t="inlineStr">
        <is>
          <t>US</t>
        </is>
      </c>
      <c r="W2317" t="inlineStr">
        <is>
          <t>event</t>
        </is>
      </c>
    </row>
    <row r="2318">
      <c r="A2318" t="inlineStr">
        <is>
          <t>S-c80ac4</t>
        </is>
      </c>
      <c r="B2318" t="inlineStr">
        <is>
          <t>A-43a9e3</t>
        </is>
      </c>
      <c r="C2318" s="40" t="n">
        <v>45259</v>
      </c>
      <c r="D2318" s="40" t="n"/>
      <c r="E2318" t="n">
        <v>398</v>
      </c>
      <c r="F2318" t="n">
        <v>342</v>
      </c>
      <c r="G2318" t="inlineStr">
        <is>
          <t>Até 2024-S1</t>
        </is>
      </c>
      <c r="H2318" t="inlineStr">
        <is>
          <t>Sim</t>
        </is>
      </c>
      <c r="I2318" t="n">
        <v>0</v>
      </c>
      <c r="J2318" s="41" t="n"/>
      <c r="L2318" t="inlineStr"/>
      <c r="M2318" t="inlineStr">
        <is>
          <t>Basic</t>
        </is>
      </c>
      <c r="N2318" t="inlineStr">
        <is>
          <t>annual</t>
        </is>
      </c>
      <c r="O2318" t="inlineStr">
        <is>
          <t>Pago</t>
        </is>
      </c>
      <c r="P2318" t="inlineStr">
        <is>
          <t>Sim</t>
        </is>
      </c>
      <c r="Q2318" t="inlineStr">
        <is>
          <t>Não</t>
        </is>
      </c>
      <c r="R2318" t="inlineStr">
        <is>
          <t>Não</t>
        </is>
      </c>
      <c r="S2318" t="inlineStr">
        <is>
          <t>16–40</t>
        </is>
      </c>
      <c r="T2318" t="inlineStr">
        <is>
          <t>91–180 dias</t>
        </is>
      </c>
      <c r="U2318" t="inlineStr">
        <is>
          <t>FinTech</t>
        </is>
      </c>
      <c r="V2318" t="inlineStr">
        <is>
          <t>IN</t>
        </is>
      </c>
      <c r="W2318" t="inlineStr">
        <is>
          <t>other</t>
        </is>
      </c>
    </row>
    <row r="2319">
      <c r="A2319" t="inlineStr">
        <is>
          <t>S-9f4914</t>
        </is>
      </c>
      <c r="B2319" t="inlineStr">
        <is>
          <t>A-417d2f</t>
        </is>
      </c>
      <c r="C2319" s="40" t="n">
        <v>45596</v>
      </c>
      <c r="D2319" s="40" t="n"/>
      <c r="E2319" t="n">
        <v>61</v>
      </c>
      <c r="F2319" t="n">
        <v>703</v>
      </c>
      <c r="G2319" t="inlineStr">
        <is>
          <t>2024-S2</t>
        </is>
      </c>
      <c r="H2319" t="inlineStr">
        <is>
          <t>Sim</t>
        </is>
      </c>
      <c r="I2319" t="n">
        <v>0</v>
      </c>
      <c r="J2319" s="41" t="n"/>
      <c r="L2319" t="inlineStr"/>
      <c r="M2319" t="inlineStr">
        <is>
          <t>Basic</t>
        </is>
      </c>
      <c r="N2319" t="inlineStr">
        <is>
          <t>monthly</t>
        </is>
      </c>
      <c r="O2319" t="inlineStr">
        <is>
          <t>Pago</t>
        </is>
      </c>
      <c r="P2319" t="inlineStr">
        <is>
          <t>Sim</t>
        </is>
      </c>
      <c r="Q2319" t="inlineStr">
        <is>
          <t>Não</t>
        </is>
      </c>
      <c r="R2319" t="inlineStr">
        <is>
          <t>Não</t>
        </is>
      </c>
      <c r="S2319" t="inlineStr">
        <is>
          <t>16–40</t>
        </is>
      </c>
      <c r="T2319" t="inlineStr">
        <is>
          <t>Mais de 365 dias</t>
        </is>
      </c>
      <c r="U2319" t="inlineStr">
        <is>
          <t>Cybersecurity</t>
        </is>
      </c>
      <c r="V2319" t="inlineStr">
        <is>
          <t>IN</t>
        </is>
      </c>
      <c r="W2319" t="inlineStr">
        <is>
          <t>partner</t>
        </is>
      </c>
    </row>
    <row r="2320">
      <c r="A2320" t="inlineStr">
        <is>
          <t>S-67c2c9</t>
        </is>
      </c>
      <c r="B2320" t="inlineStr">
        <is>
          <t>A-396e5f</t>
        </is>
      </c>
      <c r="C2320" s="40" t="n">
        <v>45611</v>
      </c>
      <c r="D2320" s="40" t="n"/>
      <c r="E2320" t="n">
        <v>46</v>
      </c>
      <c r="F2320" t="n">
        <v>343</v>
      </c>
      <c r="G2320" t="inlineStr">
        <is>
          <t>2024-S2</t>
        </is>
      </c>
      <c r="H2320" t="inlineStr">
        <is>
          <t>Sim</t>
        </is>
      </c>
      <c r="I2320" t="n">
        <v>0</v>
      </c>
      <c r="J2320" s="41" t="n"/>
      <c r="L2320" t="inlineStr"/>
      <c r="M2320" t="inlineStr">
        <is>
          <t>Pro</t>
        </is>
      </c>
      <c r="N2320" t="inlineStr">
        <is>
          <t>monthly</t>
        </is>
      </c>
      <c r="O2320" t="inlineStr">
        <is>
          <t>Pago</t>
        </is>
      </c>
      <c r="P2320" t="inlineStr">
        <is>
          <t>Sim</t>
        </is>
      </c>
      <c r="Q2320" t="inlineStr">
        <is>
          <t>Não</t>
        </is>
      </c>
      <c r="R2320" t="inlineStr">
        <is>
          <t>Não</t>
        </is>
      </c>
      <c r="S2320" t="inlineStr">
        <is>
          <t>6–15</t>
        </is>
      </c>
      <c r="T2320" t="inlineStr">
        <is>
          <t>31–90 dias</t>
        </is>
      </c>
      <c r="U2320" t="inlineStr">
        <is>
          <t>Cybersecurity</t>
        </is>
      </c>
      <c r="V2320" t="inlineStr">
        <is>
          <t>CA</t>
        </is>
      </c>
      <c r="W2320" t="inlineStr">
        <is>
          <t>other</t>
        </is>
      </c>
    </row>
    <row r="2321">
      <c r="A2321" t="inlineStr">
        <is>
          <t>S-5eeb46</t>
        </is>
      </c>
      <c r="B2321" t="inlineStr">
        <is>
          <t>A-37f969</t>
        </is>
      </c>
      <c r="C2321" s="40" t="n">
        <v>45448</v>
      </c>
      <c r="D2321" s="40" t="n"/>
      <c r="E2321" t="n">
        <v>209</v>
      </c>
      <c r="F2321" t="n">
        <v>570</v>
      </c>
      <c r="G2321" t="inlineStr">
        <is>
          <t>Até 2024-S1</t>
        </is>
      </c>
      <c r="H2321" t="inlineStr">
        <is>
          <t>Sim</t>
        </is>
      </c>
      <c r="I2321" t="n">
        <v>0</v>
      </c>
      <c r="J2321" s="41" t="n"/>
      <c r="L2321" t="inlineStr"/>
      <c r="M2321" t="inlineStr">
        <is>
          <t>Basic</t>
        </is>
      </c>
      <c r="N2321" t="inlineStr">
        <is>
          <t>annual</t>
        </is>
      </c>
      <c r="O2321" t="inlineStr">
        <is>
          <t>Pago</t>
        </is>
      </c>
      <c r="P2321" t="inlineStr">
        <is>
          <t>Sim</t>
        </is>
      </c>
      <c r="Q2321" t="inlineStr">
        <is>
          <t>Não</t>
        </is>
      </c>
      <c r="R2321" t="inlineStr">
        <is>
          <t>Não</t>
        </is>
      </c>
      <c r="S2321" t="inlineStr">
        <is>
          <t>16–40</t>
        </is>
      </c>
      <c r="T2321" t="inlineStr">
        <is>
          <t>181–365 dias</t>
        </is>
      </c>
      <c r="U2321" t="inlineStr">
        <is>
          <t>HealthTech</t>
        </is>
      </c>
      <c r="V2321" t="inlineStr">
        <is>
          <t>IN</t>
        </is>
      </c>
      <c r="W2321" t="inlineStr">
        <is>
          <t>partner</t>
        </is>
      </c>
    </row>
    <row r="2322">
      <c r="A2322" t="inlineStr">
        <is>
          <t>S-e71f4a</t>
        </is>
      </c>
      <c r="B2322" t="inlineStr">
        <is>
          <t>A-5a184f</t>
        </is>
      </c>
      <c r="C2322" s="40" t="n">
        <v>45311</v>
      </c>
      <c r="D2322" s="40" t="n"/>
      <c r="E2322" t="n">
        <v>346</v>
      </c>
      <c r="F2322" t="n">
        <v>133</v>
      </c>
      <c r="G2322" t="inlineStr">
        <is>
          <t>Até 2024-S1</t>
        </is>
      </c>
      <c r="H2322" t="inlineStr">
        <is>
          <t>Sim</t>
        </is>
      </c>
      <c r="I2322" t="n">
        <v>0</v>
      </c>
      <c r="J2322" s="41" t="n"/>
      <c r="L2322" t="inlineStr"/>
      <c r="M2322" t="inlineStr">
        <is>
          <t>Basic</t>
        </is>
      </c>
      <c r="N2322" t="inlineStr">
        <is>
          <t>monthly</t>
        </is>
      </c>
      <c r="O2322" t="inlineStr">
        <is>
          <t>Pago</t>
        </is>
      </c>
      <c r="P2322" t="inlineStr">
        <is>
          <t>Sim</t>
        </is>
      </c>
      <c r="Q2322" t="inlineStr">
        <is>
          <t>Não</t>
        </is>
      </c>
      <c r="R2322" t="inlineStr">
        <is>
          <t>Não</t>
        </is>
      </c>
      <c r="S2322" t="inlineStr">
        <is>
          <t>6–15</t>
        </is>
      </c>
      <c r="T2322" t="inlineStr">
        <is>
          <t>181–365 dias</t>
        </is>
      </c>
      <c r="U2322" t="inlineStr">
        <is>
          <t>DevTools</t>
        </is>
      </c>
      <c r="V2322" t="inlineStr">
        <is>
          <t>DE</t>
        </is>
      </c>
      <c r="W2322" t="inlineStr">
        <is>
          <t>other</t>
        </is>
      </c>
    </row>
    <row r="2323">
      <c r="A2323" t="inlineStr">
        <is>
          <t>S-812c7c</t>
        </is>
      </c>
      <c r="B2323" t="inlineStr">
        <is>
          <t>A-f5641b</t>
        </is>
      </c>
      <c r="C2323" s="40" t="n">
        <v>45451</v>
      </c>
      <c r="D2323" s="40" t="n"/>
      <c r="E2323" t="n">
        <v>206</v>
      </c>
      <c r="F2323" t="n">
        <v>0</v>
      </c>
      <c r="G2323" t="inlineStr">
        <is>
          <t>Até 2024-S1</t>
        </is>
      </c>
      <c r="H2323" t="inlineStr">
        <is>
          <t>Sim</t>
        </is>
      </c>
      <c r="I2323" t="n">
        <v>0</v>
      </c>
      <c r="J2323" s="41" t="n"/>
      <c r="L2323" t="inlineStr"/>
      <c r="M2323" t="inlineStr">
        <is>
          <t>Basic</t>
        </is>
      </c>
      <c r="N2323" t="inlineStr">
        <is>
          <t>monthly</t>
        </is>
      </c>
      <c r="O2323" t="inlineStr">
        <is>
          <t>Trial</t>
        </is>
      </c>
      <c r="P2323" t="inlineStr">
        <is>
          <t>Não</t>
        </is>
      </c>
      <c r="Q2323" t="inlineStr">
        <is>
          <t>Não</t>
        </is>
      </c>
      <c r="R2323" t="inlineStr">
        <is>
          <t>Não</t>
        </is>
      </c>
      <c r="S2323" t="inlineStr">
        <is>
          <t>16–40</t>
        </is>
      </c>
      <c r="T2323" t="inlineStr">
        <is>
          <t>31–90 dias</t>
        </is>
      </c>
      <c r="U2323" t="inlineStr">
        <is>
          <t>EdTech</t>
        </is>
      </c>
      <c r="V2323" t="inlineStr">
        <is>
          <t>US</t>
        </is>
      </c>
      <c r="W2323" t="inlineStr">
        <is>
          <t>other</t>
        </is>
      </c>
    </row>
    <row r="2324">
      <c r="A2324" t="inlineStr">
        <is>
          <t>S-18356d</t>
        </is>
      </c>
      <c r="B2324" t="inlineStr">
        <is>
          <t>A-779e4e</t>
        </is>
      </c>
      <c r="C2324" s="40" t="n">
        <v>44954</v>
      </c>
      <c r="D2324" s="40" t="n"/>
      <c r="E2324" t="n">
        <v>703</v>
      </c>
      <c r="F2324" t="n">
        <v>3582</v>
      </c>
      <c r="G2324" t="inlineStr">
        <is>
          <t>Até 2024-S1</t>
        </is>
      </c>
      <c r="H2324" t="inlineStr">
        <is>
          <t>Sim</t>
        </is>
      </c>
      <c r="I2324" t="n">
        <v>0</v>
      </c>
      <c r="J2324" s="41" t="n"/>
      <c r="L2324" t="inlineStr"/>
      <c r="M2324" t="inlineStr">
        <is>
          <t>Enterprise</t>
        </is>
      </c>
      <c r="N2324" t="inlineStr">
        <is>
          <t>annual</t>
        </is>
      </c>
      <c r="O2324" t="inlineStr">
        <is>
          <t>Pago</t>
        </is>
      </c>
      <c r="P2324" t="inlineStr">
        <is>
          <t>Sim</t>
        </is>
      </c>
      <c r="Q2324" t="inlineStr">
        <is>
          <t>Sim</t>
        </is>
      </c>
      <c r="R2324" t="inlineStr">
        <is>
          <t>Não</t>
        </is>
      </c>
      <c r="S2324" t="inlineStr">
        <is>
          <t>16–40</t>
        </is>
      </c>
      <c r="T2324" t="inlineStr">
        <is>
          <t>Conta nova (≤ 30 dias)</t>
        </is>
      </c>
      <c r="U2324" t="inlineStr">
        <is>
          <t>HealthTech</t>
        </is>
      </c>
      <c r="V2324" t="inlineStr">
        <is>
          <t>US</t>
        </is>
      </c>
      <c r="W2324" t="inlineStr">
        <is>
          <t>organic</t>
        </is>
      </c>
    </row>
    <row r="2325">
      <c r="A2325" t="inlineStr">
        <is>
          <t>S-23a6c5</t>
        </is>
      </c>
      <c r="B2325" t="inlineStr">
        <is>
          <t>A-dfbd31</t>
        </is>
      </c>
      <c r="C2325" s="40" t="n">
        <v>45291</v>
      </c>
      <c r="D2325" s="40" t="n"/>
      <c r="E2325" t="n">
        <v>366</v>
      </c>
      <c r="F2325" t="n">
        <v>0</v>
      </c>
      <c r="G2325" t="inlineStr">
        <is>
          <t>Até 2024-S1</t>
        </is>
      </c>
      <c r="H2325" t="inlineStr">
        <is>
          <t>Sim</t>
        </is>
      </c>
      <c r="I2325" t="n">
        <v>0</v>
      </c>
      <c r="J2325" s="41" t="n"/>
      <c r="L2325" t="inlineStr"/>
      <c r="M2325" t="inlineStr">
        <is>
          <t>Enterprise</t>
        </is>
      </c>
      <c r="N2325" t="inlineStr">
        <is>
          <t>monthly</t>
        </is>
      </c>
      <c r="O2325" t="inlineStr">
        <is>
          <t>Trial</t>
        </is>
      </c>
      <c r="P2325" t="inlineStr">
        <is>
          <t>Sim</t>
        </is>
      </c>
      <c r="Q2325" t="inlineStr">
        <is>
          <t>Não</t>
        </is>
      </c>
      <c r="R2325" t="inlineStr">
        <is>
          <t>Não</t>
        </is>
      </c>
      <c r="S2325" t="inlineStr">
        <is>
          <t>16–40</t>
        </is>
      </c>
      <c r="T2325" t="inlineStr">
        <is>
          <t>Conta nova (≤ 30 dias)</t>
        </is>
      </c>
      <c r="U2325" t="inlineStr">
        <is>
          <t>DevTools</t>
        </is>
      </c>
      <c r="V2325" t="inlineStr">
        <is>
          <t>UK</t>
        </is>
      </c>
      <c r="W2325" t="inlineStr">
        <is>
          <t>partner</t>
        </is>
      </c>
    </row>
    <row r="2326">
      <c r="A2326" t="inlineStr">
        <is>
          <t>S-934bd4</t>
        </is>
      </c>
      <c r="B2326" t="inlineStr">
        <is>
          <t>A-ccc747</t>
        </is>
      </c>
      <c r="C2326" s="40" t="n">
        <v>45600</v>
      </c>
      <c r="D2326" s="40" t="n"/>
      <c r="E2326" t="n">
        <v>57</v>
      </c>
      <c r="F2326" t="n">
        <v>304</v>
      </c>
      <c r="G2326" t="inlineStr">
        <is>
          <t>2024-S2</t>
        </is>
      </c>
      <c r="H2326" t="inlineStr">
        <is>
          <t>Sim</t>
        </is>
      </c>
      <c r="I2326" t="n">
        <v>0</v>
      </c>
      <c r="J2326" s="41" t="n"/>
      <c r="L2326" t="inlineStr"/>
      <c r="M2326" t="inlineStr">
        <is>
          <t>Basic</t>
        </is>
      </c>
      <c r="N2326" t="inlineStr">
        <is>
          <t>annual</t>
        </is>
      </c>
      <c r="O2326" t="inlineStr">
        <is>
          <t>Pago</t>
        </is>
      </c>
      <c r="P2326" t="inlineStr">
        <is>
          <t>Sim</t>
        </is>
      </c>
      <c r="Q2326" t="inlineStr">
        <is>
          <t>Não</t>
        </is>
      </c>
      <c r="R2326" t="inlineStr">
        <is>
          <t>Não</t>
        </is>
      </c>
      <c r="S2326" t="inlineStr">
        <is>
          <t>16–40</t>
        </is>
      </c>
      <c r="T2326" t="inlineStr">
        <is>
          <t>181–365 dias</t>
        </is>
      </c>
      <c r="U2326" t="inlineStr">
        <is>
          <t>HealthTech</t>
        </is>
      </c>
      <c r="V2326" t="inlineStr">
        <is>
          <t>FR</t>
        </is>
      </c>
      <c r="W2326" t="inlineStr">
        <is>
          <t>event</t>
        </is>
      </c>
    </row>
    <row r="2327">
      <c r="A2327" t="inlineStr">
        <is>
          <t>S-695606</t>
        </is>
      </c>
      <c r="B2327" t="inlineStr">
        <is>
          <t>A-0f3e88</t>
        </is>
      </c>
      <c r="C2327" s="40" t="n">
        <v>45291</v>
      </c>
      <c r="D2327" s="40" t="n"/>
      <c r="E2327" t="n">
        <v>366</v>
      </c>
      <c r="F2327" t="n">
        <v>304</v>
      </c>
      <c r="G2327" t="inlineStr">
        <is>
          <t>Até 2024-S1</t>
        </is>
      </c>
      <c r="H2327" t="inlineStr">
        <is>
          <t>Sim</t>
        </is>
      </c>
      <c r="I2327" t="n">
        <v>0</v>
      </c>
      <c r="J2327" s="41" t="n"/>
      <c r="L2327" t="inlineStr"/>
      <c r="M2327" t="inlineStr">
        <is>
          <t>Basic</t>
        </is>
      </c>
      <c r="N2327" t="inlineStr">
        <is>
          <t>monthly</t>
        </is>
      </c>
      <c r="O2327" t="inlineStr">
        <is>
          <t>Pago</t>
        </is>
      </c>
      <c r="P2327" t="inlineStr">
        <is>
          <t>Sim</t>
        </is>
      </c>
      <c r="Q2327" t="inlineStr">
        <is>
          <t>Não</t>
        </is>
      </c>
      <c r="R2327" t="inlineStr">
        <is>
          <t>Não</t>
        </is>
      </c>
      <c r="S2327" t="inlineStr">
        <is>
          <t>16–40</t>
        </is>
      </c>
      <c r="T2327" t="inlineStr">
        <is>
          <t>91–180 dias</t>
        </is>
      </c>
      <c r="U2327" t="inlineStr">
        <is>
          <t>HealthTech</t>
        </is>
      </c>
      <c r="V2327" t="inlineStr">
        <is>
          <t>US</t>
        </is>
      </c>
      <c r="W2327" t="inlineStr">
        <is>
          <t>other</t>
        </is>
      </c>
    </row>
    <row r="2328">
      <c r="A2328" t="inlineStr">
        <is>
          <t>S-c59d50</t>
        </is>
      </c>
      <c r="B2328" t="inlineStr">
        <is>
          <t>A-7a0d69</t>
        </is>
      </c>
      <c r="C2328" s="40" t="n">
        <v>45494</v>
      </c>
      <c r="D2328" s="40" t="n"/>
      <c r="E2328" t="n">
        <v>163</v>
      </c>
      <c r="F2328" t="n">
        <v>0</v>
      </c>
      <c r="G2328" t="inlineStr">
        <is>
          <t>2024-S2</t>
        </is>
      </c>
      <c r="H2328" t="inlineStr">
        <is>
          <t>Sim</t>
        </is>
      </c>
      <c r="I2328" t="n">
        <v>0</v>
      </c>
      <c r="J2328" s="41" t="n"/>
      <c r="L2328" t="inlineStr"/>
      <c r="M2328" t="inlineStr">
        <is>
          <t>Basic</t>
        </is>
      </c>
      <c r="N2328" t="inlineStr">
        <is>
          <t>monthly</t>
        </is>
      </c>
      <c r="O2328" t="inlineStr">
        <is>
          <t>Trial</t>
        </is>
      </c>
      <c r="P2328" t="inlineStr">
        <is>
          <t>Não</t>
        </is>
      </c>
      <c r="Q2328" t="inlineStr">
        <is>
          <t>Não</t>
        </is>
      </c>
      <c r="R2328" t="inlineStr">
        <is>
          <t>Não</t>
        </is>
      </c>
      <c r="S2328" t="inlineStr">
        <is>
          <t>16–40</t>
        </is>
      </c>
      <c r="T2328" t="inlineStr">
        <is>
          <t>31–90 dias</t>
        </is>
      </c>
      <c r="U2328" t="inlineStr">
        <is>
          <t>DevTools</t>
        </is>
      </c>
      <c r="V2328" t="inlineStr">
        <is>
          <t>DE</t>
        </is>
      </c>
      <c r="W2328" t="inlineStr">
        <is>
          <t>ads</t>
        </is>
      </c>
    </row>
    <row r="2329">
      <c r="A2329" t="inlineStr">
        <is>
          <t>S-009027</t>
        </is>
      </c>
      <c r="B2329" t="inlineStr">
        <is>
          <t>A-1b7577</t>
        </is>
      </c>
      <c r="C2329" s="40" t="n">
        <v>45593</v>
      </c>
      <c r="D2329" s="40" t="n"/>
      <c r="E2329" t="n">
        <v>64</v>
      </c>
      <c r="F2329" t="n">
        <v>1791</v>
      </c>
      <c r="G2329" t="inlineStr">
        <is>
          <t>2024-S2</t>
        </is>
      </c>
      <c r="H2329" t="inlineStr">
        <is>
          <t>Sim</t>
        </is>
      </c>
      <c r="I2329" t="n">
        <v>0</v>
      </c>
      <c r="J2329" s="41" t="n"/>
      <c r="L2329" t="inlineStr"/>
      <c r="M2329" t="inlineStr">
        <is>
          <t>Enterprise</t>
        </is>
      </c>
      <c r="N2329" t="inlineStr">
        <is>
          <t>annual</t>
        </is>
      </c>
      <c r="O2329" t="inlineStr">
        <is>
          <t>Pago</t>
        </is>
      </c>
      <c r="P2329" t="inlineStr">
        <is>
          <t>Sim</t>
        </is>
      </c>
      <c r="Q2329" t="inlineStr">
        <is>
          <t>Não</t>
        </is>
      </c>
      <c r="R2329" t="inlineStr">
        <is>
          <t>Não</t>
        </is>
      </c>
      <c r="S2329" t="inlineStr">
        <is>
          <t>6–15</t>
        </is>
      </c>
      <c r="T2329" t="inlineStr">
        <is>
          <t>Conta nova (≤ 30 dias)</t>
        </is>
      </c>
      <c r="U2329" t="inlineStr">
        <is>
          <t>Cybersecurity</t>
        </is>
      </c>
      <c r="V2329" t="inlineStr">
        <is>
          <t>US</t>
        </is>
      </c>
      <c r="W2329" t="inlineStr">
        <is>
          <t>other</t>
        </is>
      </c>
    </row>
    <row r="2330">
      <c r="A2330" t="inlineStr">
        <is>
          <t>S-f6f97e</t>
        </is>
      </c>
      <c r="B2330" t="inlineStr">
        <is>
          <t>A-02cd81</t>
        </is>
      </c>
      <c r="C2330" s="40" t="n">
        <v>45472</v>
      </c>
      <c r="D2330" s="40" t="n">
        <v>45507</v>
      </c>
      <c r="E2330" t="n">
        <v>35</v>
      </c>
      <c r="F2330" t="n">
        <v>2156</v>
      </c>
      <c r="G2330" t="inlineStr">
        <is>
          <t>Até 2024-S1</t>
        </is>
      </c>
      <c r="H2330" t="inlineStr">
        <is>
          <t>Sim</t>
        </is>
      </c>
      <c r="I2330" t="n">
        <v>0</v>
      </c>
      <c r="J2330" s="41" t="n">
        <v>45505</v>
      </c>
      <c r="K2330" t="n">
        <v>3</v>
      </c>
      <c r="L2330" t="inlineStr">
        <is>
          <t>Não</t>
        </is>
      </c>
      <c r="M2330" t="inlineStr">
        <is>
          <t>Pro</t>
        </is>
      </c>
      <c r="N2330" t="inlineStr">
        <is>
          <t>annual</t>
        </is>
      </c>
      <c r="O2330" t="inlineStr">
        <is>
          <t>Pago</t>
        </is>
      </c>
      <c r="P2330" t="inlineStr">
        <is>
          <t>Sim</t>
        </is>
      </c>
      <c r="Q2330" t="inlineStr">
        <is>
          <t>Não</t>
        </is>
      </c>
      <c r="R2330" t="inlineStr">
        <is>
          <t>Não</t>
        </is>
      </c>
      <c r="S2330" t="inlineStr">
        <is>
          <t>41+</t>
        </is>
      </c>
      <c r="T2330" t="inlineStr">
        <is>
          <t>91–180 dias</t>
        </is>
      </c>
      <c r="U2330" t="inlineStr">
        <is>
          <t>HealthTech</t>
        </is>
      </c>
      <c r="V2330" t="inlineStr">
        <is>
          <t>IN</t>
        </is>
      </c>
      <c r="W2330" t="inlineStr">
        <is>
          <t>other</t>
        </is>
      </c>
    </row>
    <row r="2331">
      <c r="A2331" t="inlineStr">
        <is>
          <t>S-8b3e35</t>
        </is>
      </c>
      <c r="B2331" t="inlineStr">
        <is>
          <t>A-e693b6</t>
        </is>
      </c>
      <c r="C2331" s="40" t="n">
        <v>45492</v>
      </c>
      <c r="D2331" s="40" t="n"/>
      <c r="E2331" t="n">
        <v>165</v>
      </c>
      <c r="F2331" t="n">
        <v>0</v>
      </c>
      <c r="G2331" t="inlineStr">
        <is>
          <t>2024-S2</t>
        </is>
      </c>
      <c r="H2331" t="inlineStr">
        <is>
          <t>Sim</t>
        </is>
      </c>
      <c r="I2331" t="n">
        <v>0</v>
      </c>
      <c r="J2331" s="41" t="n"/>
      <c r="L2331" t="inlineStr"/>
      <c r="M2331" t="inlineStr">
        <is>
          <t>Enterprise</t>
        </is>
      </c>
      <c r="N2331" t="inlineStr">
        <is>
          <t>annual</t>
        </is>
      </c>
      <c r="O2331" t="inlineStr">
        <is>
          <t>Trial</t>
        </is>
      </c>
      <c r="P2331" t="inlineStr">
        <is>
          <t>Sim</t>
        </is>
      </c>
      <c r="Q2331" t="inlineStr">
        <is>
          <t>Não</t>
        </is>
      </c>
      <c r="R2331" t="inlineStr">
        <is>
          <t>Não</t>
        </is>
      </c>
      <c r="S2331" t="inlineStr">
        <is>
          <t>41+</t>
        </is>
      </c>
      <c r="T2331" t="inlineStr">
        <is>
          <t>Mais de 365 dias</t>
        </is>
      </c>
      <c r="U2331" t="inlineStr">
        <is>
          <t>FinTech</t>
        </is>
      </c>
      <c r="V2331" t="inlineStr">
        <is>
          <t>AU</t>
        </is>
      </c>
      <c r="W2331" t="inlineStr">
        <is>
          <t>event</t>
        </is>
      </c>
    </row>
    <row r="2332">
      <c r="A2332" t="inlineStr">
        <is>
          <t>S-d1201a</t>
        </is>
      </c>
      <c r="B2332" t="inlineStr">
        <is>
          <t>A-b2af2e</t>
        </is>
      </c>
      <c r="C2332" s="40" t="n">
        <v>45531</v>
      </c>
      <c r="D2332" s="40" t="n"/>
      <c r="E2332" t="n">
        <v>126</v>
      </c>
      <c r="F2332" t="n">
        <v>882</v>
      </c>
      <c r="G2332" t="inlineStr">
        <is>
          <t>2024-S2</t>
        </is>
      </c>
      <c r="H2332" t="inlineStr">
        <is>
          <t>Sim</t>
        </is>
      </c>
      <c r="I2332" t="n">
        <v>0</v>
      </c>
      <c r="J2332" s="41" t="n"/>
      <c r="L2332" t="inlineStr"/>
      <c r="M2332" t="inlineStr">
        <is>
          <t>Pro</t>
        </is>
      </c>
      <c r="N2332" t="inlineStr">
        <is>
          <t>monthly</t>
        </is>
      </c>
      <c r="O2332" t="inlineStr">
        <is>
          <t>Pago</t>
        </is>
      </c>
      <c r="P2332" t="inlineStr">
        <is>
          <t>Não</t>
        </is>
      </c>
      <c r="Q2332" t="inlineStr">
        <is>
          <t>Não</t>
        </is>
      </c>
      <c r="R2332" t="inlineStr">
        <is>
          <t>Não</t>
        </is>
      </c>
      <c r="S2332" t="inlineStr">
        <is>
          <t>16–40</t>
        </is>
      </c>
      <c r="T2332" t="inlineStr">
        <is>
          <t>Conta nova (≤ 30 dias)</t>
        </is>
      </c>
      <c r="U2332" t="inlineStr">
        <is>
          <t>Cybersecurity</t>
        </is>
      </c>
      <c r="V2332" t="inlineStr">
        <is>
          <t>UK</t>
        </is>
      </c>
      <c r="W2332" t="inlineStr">
        <is>
          <t>event</t>
        </is>
      </c>
    </row>
    <row r="2333">
      <c r="A2333" t="inlineStr">
        <is>
          <t>S-c7c366</t>
        </is>
      </c>
      <c r="B2333" t="inlineStr">
        <is>
          <t>A-9208f0</t>
        </is>
      </c>
      <c r="C2333" s="40" t="n">
        <v>45118</v>
      </c>
      <c r="D2333" s="40" t="n"/>
      <c r="E2333" t="n">
        <v>539</v>
      </c>
      <c r="F2333" t="n">
        <v>0</v>
      </c>
      <c r="G2333" t="inlineStr">
        <is>
          <t>Até 2024-S1</t>
        </is>
      </c>
      <c r="H2333" t="inlineStr">
        <is>
          <t>Sim</t>
        </is>
      </c>
      <c r="I2333" t="n">
        <v>0</v>
      </c>
      <c r="J2333" s="41" t="n"/>
      <c r="L2333" t="inlineStr"/>
      <c r="M2333" t="inlineStr">
        <is>
          <t>Enterprise</t>
        </is>
      </c>
      <c r="N2333" t="inlineStr">
        <is>
          <t>monthly</t>
        </is>
      </c>
      <c r="O2333" t="inlineStr">
        <is>
          <t>Trial</t>
        </is>
      </c>
      <c r="P2333" t="inlineStr">
        <is>
          <t>Sim</t>
        </is>
      </c>
      <c r="Q2333" t="inlineStr">
        <is>
          <t>Não</t>
        </is>
      </c>
      <c r="R2333" t="inlineStr">
        <is>
          <t>Não</t>
        </is>
      </c>
      <c r="S2333" t="inlineStr">
        <is>
          <t>16–40</t>
        </is>
      </c>
      <c r="T2333" t="inlineStr">
        <is>
          <t>31–90 dias</t>
        </is>
      </c>
      <c r="U2333" t="inlineStr">
        <is>
          <t>EdTech</t>
        </is>
      </c>
      <c r="V2333" t="inlineStr">
        <is>
          <t>US</t>
        </is>
      </c>
      <c r="W2333" t="inlineStr">
        <is>
          <t>organic</t>
        </is>
      </c>
    </row>
    <row r="2334">
      <c r="A2334" t="inlineStr">
        <is>
          <t>S-c1d6cf</t>
        </is>
      </c>
      <c r="B2334" t="inlineStr">
        <is>
          <t>A-dcc2f0</t>
        </is>
      </c>
      <c r="C2334" s="40" t="n">
        <v>45306</v>
      </c>
      <c r="D2334" s="40" t="n"/>
      <c r="E2334" t="n">
        <v>351</v>
      </c>
      <c r="F2334" t="n">
        <v>3184</v>
      </c>
      <c r="G2334" t="inlineStr">
        <is>
          <t>Até 2024-S1</t>
        </is>
      </c>
      <c r="H2334" t="inlineStr">
        <is>
          <t>Sim</t>
        </is>
      </c>
      <c r="I2334" t="n">
        <v>0</v>
      </c>
      <c r="J2334" s="41" t="n"/>
      <c r="L2334" t="inlineStr"/>
      <c r="M2334" t="inlineStr">
        <is>
          <t>Enterprise</t>
        </is>
      </c>
      <c r="N2334" t="inlineStr">
        <is>
          <t>monthly</t>
        </is>
      </c>
      <c r="O2334" t="inlineStr">
        <is>
          <t>Pago</t>
        </is>
      </c>
      <c r="P2334" t="inlineStr">
        <is>
          <t>Sim</t>
        </is>
      </c>
      <c r="Q2334" t="inlineStr">
        <is>
          <t>Não</t>
        </is>
      </c>
      <c r="R2334" t="inlineStr">
        <is>
          <t>Não</t>
        </is>
      </c>
      <c r="S2334" t="inlineStr">
        <is>
          <t>16–40</t>
        </is>
      </c>
      <c r="T2334" t="inlineStr">
        <is>
          <t>91–180 dias</t>
        </is>
      </c>
      <c r="U2334" t="inlineStr">
        <is>
          <t>FinTech</t>
        </is>
      </c>
      <c r="V2334" t="inlineStr">
        <is>
          <t>UK</t>
        </is>
      </c>
      <c r="W2334" t="inlineStr">
        <is>
          <t>organic</t>
        </is>
      </c>
    </row>
    <row r="2335">
      <c r="A2335" t="inlineStr">
        <is>
          <t>S-ba672b</t>
        </is>
      </c>
      <c r="B2335" t="inlineStr">
        <is>
          <t>A-1b9609</t>
        </is>
      </c>
      <c r="C2335" s="40" t="n">
        <v>45413</v>
      </c>
      <c r="D2335" s="40" t="n"/>
      <c r="E2335" t="n">
        <v>244</v>
      </c>
      <c r="F2335" t="n">
        <v>196</v>
      </c>
      <c r="G2335" t="inlineStr">
        <is>
          <t>Até 2024-S1</t>
        </is>
      </c>
      <c r="H2335" t="inlineStr">
        <is>
          <t>Sim</t>
        </is>
      </c>
      <c r="I2335" t="n">
        <v>0</v>
      </c>
      <c r="J2335" s="41" t="n"/>
      <c r="L2335" t="inlineStr"/>
      <c r="M2335" t="inlineStr">
        <is>
          <t>Pro</t>
        </is>
      </c>
      <c r="N2335" t="inlineStr">
        <is>
          <t>annual</t>
        </is>
      </c>
      <c r="O2335" t="inlineStr">
        <is>
          <t>Pago</t>
        </is>
      </c>
      <c r="P2335" t="inlineStr">
        <is>
          <t>Não</t>
        </is>
      </c>
      <c r="Q2335" t="inlineStr">
        <is>
          <t>Não</t>
        </is>
      </c>
      <c r="R2335" t="inlineStr">
        <is>
          <t>Não</t>
        </is>
      </c>
      <c r="S2335" t="inlineStr">
        <is>
          <t>1–5</t>
        </is>
      </c>
      <c r="T2335" t="inlineStr">
        <is>
          <t>181–365 dias</t>
        </is>
      </c>
      <c r="U2335" t="inlineStr">
        <is>
          <t>EdTech</t>
        </is>
      </c>
      <c r="V2335" t="inlineStr">
        <is>
          <t>IN</t>
        </is>
      </c>
      <c r="W2335" t="inlineStr">
        <is>
          <t>ads</t>
        </is>
      </c>
    </row>
    <row r="2336">
      <c r="A2336" t="inlineStr">
        <is>
          <t>S-1f149a</t>
        </is>
      </c>
      <c r="B2336" t="inlineStr">
        <is>
          <t>A-5a3eb9</t>
        </is>
      </c>
      <c r="C2336" s="40" t="n">
        <v>45522</v>
      </c>
      <c r="D2336" s="40" t="n"/>
      <c r="E2336" t="n">
        <v>135</v>
      </c>
      <c r="F2336" t="n">
        <v>1029</v>
      </c>
      <c r="G2336" t="inlineStr">
        <is>
          <t>2024-S2</t>
        </is>
      </c>
      <c r="H2336" t="inlineStr">
        <is>
          <t>Sim</t>
        </is>
      </c>
      <c r="I2336" t="n">
        <v>0</v>
      </c>
      <c r="J2336" s="41" t="n"/>
      <c r="L2336" t="inlineStr"/>
      <c r="M2336" t="inlineStr">
        <is>
          <t>Pro</t>
        </is>
      </c>
      <c r="N2336" t="inlineStr">
        <is>
          <t>annual</t>
        </is>
      </c>
      <c r="O2336" t="inlineStr">
        <is>
          <t>Pago</t>
        </is>
      </c>
      <c r="P2336" t="inlineStr">
        <is>
          <t>Sim</t>
        </is>
      </c>
      <c r="Q2336" t="inlineStr">
        <is>
          <t>Não</t>
        </is>
      </c>
      <c r="R2336" t="inlineStr">
        <is>
          <t>Não</t>
        </is>
      </c>
      <c r="S2336" t="inlineStr">
        <is>
          <t>16–40</t>
        </is>
      </c>
      <c r="T2336" t="inlineStr">
        <is>
          <t>181–365 dias</t>
        </is>
      </c>
      <c r="U2336" t="inlineStr">
        <is>
          <t>DevTools</t>
        </is>
      </c>
      <c r="V2336" t="inlineStr">
        <is>
          <t>CA</t>
        </is>
      </c>
      <c r="W2336" t="inlineStr">
        <is>
          <t>other</t>
        </is>
      </c>
    </row>
    <row r="2337">
      <c r="A2337" t="inlineStr">
        <is>
          <t>S-e14e00</t>
        </is>
      </c>
      <c r="B2337" t="inlineStr">
        <is>
          <t>A-a7bd4b</t>
        </is>
      </c>
      <c r="C2337" s="40" t="n">
        <v>45204</v>
      </c>
      <c r="D2337" s="40" t="n"/>
      <c r="E2337" t="n">
        <v>453</v>
      </c>
      <c r="F2337" t="n">
        <v>294</v>
      </c>
      <c r="G2337" t="inlineStr">
        <is>
          <t>Até 2024-S1</t>
        </is>
      </c>
      <c r="H2337" t="inlineStr">
        <is>
          <t>Sim</t>
        </is>
      </c>
      <c r="I2337" t="n">
        <v>0</v>
      </c>
      <c r="J2337" s="41" t="n"/>
      <c r="L2337" t="inlineStr"/>
      <c r="M2337" t="inlineStr">
        <is>
          <t>Pro</t>
        </is>
      </c>
      <c r="N2337" t="inlineStr">
        <is>
          <t>monthly</t>
        </is>
      </c>
      <c r="O2337" t="inlineStr">
        <is>
          <t>Pago</t>
        </is>
      </c>
      <c r="P2337" t="inlineStr">
        <is>
          <t>Sim</t>
        </is>
      </c>
      <c r="Q2337" t="inlineStr">
        <is>
          <t>Não</t>
        </is>
      </c>
      <c r="R2337" t="inlineStr">
        <is>
          <t>Não</t>
        </is>
      </c>
      <c r="S2337" t="inlineStr">
        <is>
          <t>6–15</t>
        </is>
      </c>
      <c r="T2337" t="inlineStr">
        <is>
          <t>181–365 dias</t>
        </is>
      </c>
      <c r="U2337" t="inlineStr">
        <is>
          <t>Cybersecurity</t>
        </is>
      </c>
      <c r="V2337" t="inlineStr">
        <is>
          <t>US</t>
        </is>
      </c>
      <c r="W2337" t="inlineStr">
        <is>
          <t>ads</t>
        </is>
      </c>
    </row>
    <row r="2338">
      <c r="A2338" t="inlineStr">
        <is>
          <t>S-7b3464</t>
        </is>
      </c>
      <c r="B2338" t="inlineStr">
        <is>
          <t>A-c16101</t>
        </is>
      </c>
      <c r="C2338" s="40" t="n">
        <v>45552</v>
      </c>
      <c r="D2338" s="40" t="n"/>
      <c r="E2338" t="n">
        <v>105</v>
      </c>
      <c r="F2338" t="n">
        <v>1393</v>
      </c>
      <c r="G2338" t="inlineStr">
        <is>
          <t>2024-S2</t>
        </is>
      </c>
      <c r="H2338" t="inlineStr">
        <is>
          <t>Sim</t>
        </is>
      </c>
      <c r="I2338" t="n">
        <v>0</v>
      </c>
      <c r="J2338" s="41" t="n"/>
      <c r="L2338" t="inlineStr"/>
      <c r="M2338" t="inlineStr">
        <is>
          <t>Enterprise</t>
        </is>
      </c>
      <c r="N2338" t="inlineStr">
        <is>
          <t>annual</t>
        </is>
      </c>
      <c r="O2338" t="inlineStr">
        <is>
          <t>Pago</t>
        </is>
      </c>
      <c r="P2338" t="inlineStr">
        <is>
          <t>Não</t>
        </is>
      </c>
      <c r="Q2338" t="inlineStr">
        <is>
          <t>Não</t>
        </is>
      </c>
      <c r="R2338" t="inlineStr">
        <is>
          <t>Sim</t>
        </is>
      </c>
      <c r="S2338" t="inlineStr">
        <is>
          <t>6–15</t>
        </is>
      </c>
      <c r="T2338" t="inlineStr">
        <is>
          <t>Conta nova (≤ 30 dias)</t>
        </is>
      </c>
      <c r="U2338" t="inlineStr">
        <is>
          <t>EdTech</t>
        </is>
      </c>
      <c r="V2338" t="inlineStr">
        <is>
          <t>IN</t>
        </is>
      </c>
      <c r="W2338" t="inlineStr">
        <is>
          <t>other</t>
        </is>
      </c>
    </row>
    <row r="2339">
      <c r="A2339" t="inlineStr">
        <is>
          <t>S-ea3c2c</t>
        </is>
      </c>
      <c r="B2339" t="inlineStr">
        <is>
          <t>A-d792a6</t>
        </is>
      </c>
      <c r="C2339" s="40" t="n">
        <v>45077</v>
      </c>
      <c r="D2339" s="40" t="n"/>
      <c r="E2339" t="n">
        <v>580</v>
      </c>
      <c r="F2339" t="n">
        <v>1791</v>
      </c>
      <c r="G2339" t="inlineStr">
        <is>
          <t>Até 2024-S1</t>
        </is>
      </c>
      <c r="H2339" t="inlineStr">
        <is>
          <t>Sim</t>
        </is>
      </c>
      <c r="I2339" t="n">
        <v>0</v>
      </c>
      <c r="J2339" s="41" t="n"/>
      <c r="L2339" t="inlineStr"/>
      <c r="M2339" t="inlineStr">
        <is>
          <t>Enterprise</t>
        </is>
      </c>
      <c r="N2339" t="inlineStr">
        <is>
          <t>monthly</t>
        </is>
      </c>
      <c r="O2339" t="inlineStr">
        <is>
          <t>Pago</t>
        </is>
      </c>
      <c r="P2339" t="inlineStr">
        <is>
          <t>Sim</t>
        </is>
      </c>
      <c r="Q2339" t="inlineStr">
        <is>
          <t>Não</t>
        </is>
      </c>
      <c r="R2339" t="inlineStr">
        <is>
          <t>Não</t>
        </is>
      </c>
      <c r="S2339" t="inlineStr">
        <is>
          <t>6–15</t>
        </is>
      </c>
      <c r="T2339" t="inlineStr">
        <is>
          <t>91–180 dias</t>
        </is>
      </c>
      <c r="U2339" t="inlineStr">
        <is>
          <t>DevTools</t>
        </is>
      </c>
      <c r="V2339" t="inlineStr">
        <is>
          <t>US</t>
        </is>
      </c>
      <c r="W2339" t="inlineStr">
        <is>
          <t>organic</t>
        </is>
      </c>
    </row>
    <row r="2340">
      <c r="A2340" t="inlineStr">
        <is>
          <t>S-d90f5e</t>
        </is>
      </c>
      <c r="B2340" t="inlineStr">
        <is>
          <t>A-bd4513</t>
        </is>
      </c>
      <c r="C2340" s="40" t="n">
        <v>45641</v>
      </c>
      <c r="D2340" s="40" t="n">
        <v>45648</v>
      </c>
      <c r="E2340" t="n">
        <v>7</v>
      </c>
      <c r="F2340" t="n">
        <v>950</v>
      </c>
      <c r="G2340" t="inlineStr">
        <is>
          <t>2024-S2</t>
        </is>
      </c>
      <c r="H2340" t="inlineStr">
        <is>
          <t>Não</t>
        </is>
      </c>
      <c r="I2340" t="n">
        <v>1</v>
      </c>
      <c r="J2340" s="41" t="n">
        <v>45627</v>
      </c>
      <c r="K2340" t="n">
        <v>22</v>
      </c>
      <c r="L2340" t="inlineStr">
        <is>
          <t>Não</t>
        </is>
      </c>
      <c r="M2340" t="inlineStr">
        <is>
          <t>Basic</t>
        </is>
      </c>
      <c r="N2340" t="inlineStr">
        <is>
          <t>annual</t>
        </is>
      </c>
      <c r="O2340" t="inlineStr">
        <is>
          <t>Pago</t>
        </is>
      </c>
      <c r="P2340" t="inlineStr">
        <is>
          <t>Sim</t>
        </is>
      </c>
      <c r="Q2340" t="inlineStr">
        <is>
          <t>Não</t>
        </is>
      </c>
      <c r="R2340" t="inlineStr">
        <is>
          <t>Não</t>
        </is>
      </c>
      <c r="S2340" t="inlineStr">
        <is>
          <t>41+</t>
        </is>
      </c>
      <c r="T2340" t="inlineStr">
        <is>
          <t>31–90 dias</t>
        </is>
      </c>
      <c r="U2340" t="inlineStr">
        <is>
          <t>DevTools</t>
        </is>
      </c>
      <c r="V2340" t="inlineStr">
        <is>
          <t>AU</t>
        </is>
      </c>
      <c r="W2340" t="inlineStr">
        <is>
          <t>event</t>
        </is>
      </c>
    </row>
    <row r="2341">
      <c r="A2341" t="inlineStr">
        <is>
          <t>S-9cca23</t>
        </is>
      </c>
      <c r="B2341" t="inlineStr">
        <is>
          <t>A-3a5ad8</t>
        </is>
      </c>
      <c r="C2341" s="40" t="n">
        <v>45646</v>
      </c>
      <c r="D2341" s="40" t="n"/>
      <c r="E2341" t="n">
        <v>11</v>
      </c>
      <c r="F2341" t="n">
        <v>1791</v>
      </c>
      <c r="G2341" t="inlineStr">
        <is>
          <t>2024-S2</t>
        </is>
      </c>
      <c r="H2341" t="inlineStr">
        <is>
          <t>Não</t>
        </is>
      </c>
      <c r="I2341" t="n">
        <v>0</v>
      </c>
      <c r="J2341" s="41" t="n"/>
      <c r="L2341" t="inlineStr"/>
      <c r="M2341" t="inlineStr">
        <is>
          <t>Enterprise</t>
        </is>
      </c>
      <c r="N2341" t="inlineStr">
        <is>
          <t>monthly</t>
        </is>
      </c>
      <c r="O2341" t="inlineStr">
        <is>
          <t>Pago</t>
        </is>
      </c>
      <c r="P2341" t="inlineStr">
        <is>
          <t>Sim</t>
        </is>
      </c>
      <c r="Q2341" t="inlineStr">
        <is>
          <t>Não</t>
        </is>
      </c>
      <c r="R2341" t="inlineStr">
        <is>
          <t>Não</t>
        </is>
      </c>
      <c r="S2341" t="inlineStr">
        <is>
          <t>6–15</t>
        </is>
      </c>
      <c r="T2341" t="inlineStr">
        <is>
          <t>Mais de 365 dias</t>
        </is>
      </c>
      <c r="U2341" t="inlineStr">
        <is>
          <t>HealthTech</t>
        </is>
      </c>
      <c r="V2341" t="inlineStr">
        <is>
          <t>US</t>
        </is>
      </c>
      <c r="W2341" t="inlineStr">
        <is>
          <t>organic</t>
        </is>
      </c>
    </row>
    <row r="2342">
      <c r="A2342" t="inlineStr">
        <is>
          <t>S-b7d291</t>
        </is>
      </c>
      <c r="B2342" t="inlineStr">
        <is>
          <t>A-f6b2fb</t>
        </is>
      </c>
      <c r="C2342" s="40" t="n">
        <v>45582</v>
      </c>
      <c r="D2342" s="40" t="n">
        <v>45643</v>
      </c>
      <c r="E2342" t="n">
        <v>61</v>
      </c>
      <c r="F2342" t="n">
        <v>1127</v>
      </c>
      <c r="G2342" t="inlineStr">
        <is>
          <t>2024-S2</t>
        </is>
      </c>
      <c r="H2342" t="inlineStr">
        <is>
          <t>Sim</t>
        </is>
      </c>
      <c r="I2342" t="n">
        <v>0</v>
      </c>
      <c r="J2342" s="41" t="n">
        <v>45627</v>
      </c>
      <c r="K2342" t="n">
        <v>17</v>
      </c>
      <c r="L2342" t="inlineStr">
        <is>
          <t>Não</t>
        </is>
      </c>
      <c r="M2342" t="inlineStr">
        <is>
          <t>Pro</t>
        </is>
      </c>
      <c r="N2342" t="inlineStr">
        <is>
          <t>annual</t>
        </is>
      </c>
      <c r="O2342" t="inlineStr">
        <is>
          <t>Pago</t>
        </is>
      </c>
      <c r="P2342" t="inlineStr">
        <is>
          <t>Sim</t>
        </is>
      </c>
      <c r="Q2342" t="inlineStr">
        <is>
          <t>Não</t>
        </is>
      </c>
      <c r="R2342" t="inlineStr">
        <is>
          <t>Não</t>
        </is>
      </c>
      <c r="S2342" t="inlineStr">
        <is>
          <t>16–40</t>
        </is>
      </c>
      <c r="T2342" t="inlineStr">
        <is>
          <t>91–180 dias</t>
        </is>
      </c>
      <c r="U2342" t="inlineStr">
        <is>
          <t>DevTools</t>
        </is>
      </c>
      <c r="V2342" t="inlineStr">
        <is>
          <t>AU</t>
        </is>
      </c>
      <c r="W2342" t="inlineStr">
        <is>
          <t>event</t>
        </is>
      </c>
    </row>
    <row r="2343">
      <c r="A2343" t="inlineStr">
        <is>
          <t>S-ae1278</t>
        </is>
      </c>
      <c r="B2343" t="inlineStr">
        <is>
          <t>A-2ebb4b</t>
        </is>
      </c>
      <c r="C2343" s="40" t="n">
        <v>45475</v>
      </c>
      <c r="D2343" s="40" t="n">
        <v>45517</v>
      </c>
      <c r="E2343" t="n">
        <v>42</v>
      </c>
      <c r="F2343" t="n">
        <v>2009</v>
      </c>
      <c r="G2343" t="inlineStr">
        <is>
          <t>2024-S2</t>
        </is>
      </c>
      <c r="H2343" t="inlineStr">
        <is>
          <t>Sim</t>
        </is>
      </c>
      <c r="I2343" t="n">
        <v>0</v>
      </c>
      <c r="J2343" s="41" t="n">
        <v>45505</v>
      </c>
      <c r="K2343" t="n">
        <v>13</v>
      </c>
      <c r="L2343" t="inlineStr">
        <is>
          <t>Não</t>
        </is>
      </c>
      <c r="M2343" t="inlineStr">
        <is>
          <t>Pro</t>
        </is>
      </c>
      <c r="N2343" t="inlineStr">
        <is>
          <t>monthly</t>
        </is>
      </c>
      <c r="O2343" t="inlineStr">
        <is>
          <t>Pago</t>
        </is>
      </c>
      <c r="P2343" t="inlineStr">
        <is>
          <t>Sim</t>
        </is>
      </c>
      <c r="Q2343" t="inlineStr">
        <is>
          <t>Não</t>
        </is>
      </c>
      <c r="R2343" t="inlineStr">
        <is>
          <t>Não</t>
        </is>
      </c>
      <c r="S2343" t="inlineStr">
        <is>
          <t>41+</t>
        </is>
      </c>
      <c r="T2343" t="inlineStr">
        <is>
          <t>Mais de 365 dias</t>
        </is>
      </c>
      <c r="U2343" t="inlineStr">
        <is>
          <t>HealthTech</t>
        </is>
      </c>
      <c r="V2343" t="inlineStr">
        <is>
          <t>US</t>
        </is>
      </c>
      <c r="W2343" t="inlineStr">
        <is>
          <t>ads</t>
        </is>
      </c>
    </row>
    <row r="2344">
      <c r="A2344" t="inlineStr">
        <is>
          <t>S-a5d949</t>
        </is>
      </c>
      <c r="B2344" t="inlineStr">
        <is>
          <t>A-e19ff6</t>
        </is>
      </c>
      <c r="C2344" s="40" t="n">
        <v>45515</v>
      </c>
      <c r="D2344" s="40" t="n"/>
      <c r="E2344" t="n">
        <v>142</v>
      </c>
      <c r="F2344" t="n">
        <v>0</v>
      </c>
      <c r="G2344" t="inlineStr">
        <is>
          <t>2024-S2</t>
        </is>
      </c>
      <c r="H2344" t="inlineStr">
        <is>
          <t>Sim</t>
        </is>
      </c>
      <c r="I2344" t="n">
        <v>0</v>
      </c>
      <c r="J2344" s="41" t="n"/>
      <c r="L2344" t="inlineStr"/>
      <c r="M2344" t="inlineStr">
        <is>
          <t>Enterprise</t>
        </is>
      </c>
      <c r="N2344" t="inlineStr">
        <is>
          <t>annual</t>
        </is>
      </c>
      <c r="O2344" t="inlineStr">
        <is>
          <t>Trial</t>
        </is>
      </c>
      <c r="P2344" t="inlineStr">
        <is>
          <t>Não</t>
        </is>
      </c>
      <c r="Q2344" t="inlineStr">
        <is>
          <t>Não</t>
        </is>
      </c>
      <c r="R2344" t="inlineStr">
        <is>
          <t>Não</t>
        </is>
      </c>
      <c r="S2344" t="inlineStr">
        <is>
          <t>1–5</t>
        </is>
      </c>
      <c r="T2344" t="inlineStr">
        <is>
          <t>Mais de 365 dias</t>
        </is>
      </c>
      <c r="U2344" t="inlineStr">
        <is>
          <t>Cybersecurity</t>
        </is>
      </c>
      <c r="V2344" t="inlineStr">
        <is>
          <t>UK</t>
        </is>
      </c>
      <c r="W2344" t="inlineStr">
        <is>
          <t>partner</t>
        </is>
      </c>
    </row>
    <row r="2345">
      <c r="A2345" t="inlineStr">
        <is>
          <t>S-cfa635</t>
        </is>
      </c>
      <c r="B2345" t="inlineStr">
        <is>
          <t>A-503d5a</t>
        </is>
      </c>
      <c r="C2345" s="40" t="n">
        <v>45358</v>
      </c>
      <c r="D2345" s="40" t="n"/>
      <c r="E2345" t="n">
        <v>299</v>
      </c>
      <c r="F2345" t="n">
        <v>950</v>
      </c>
      <c r="G2345" t="inlineStr">
        <is>
          <t>Até 2024-S1</t>
        </is>
      </c>
      <c r="H2345" t="inlineStr">
        <is>
          <t>Sim</t>
        </is>
      </c>
      <c r="I2345" t="n">
        <v>0</v>
      </c>
      <c r="J2345" s="41" t="n"/>
      <c r="L2345" t="inlineStr"/>
      <c r="M2345" t="inlineStr">
        <is>
          <t>Basic</t>
        </is>
      </c>
      <c r="N2345" t="inlineStr">
        <is>
          <t>monthly</t>
        </is>
      </c>
      <c r="O2345" t="inlineStr">
        <is>
          <t>Pago</t>
        </is>
      </c>
      <c r="P2345" t="inlineStr">
        <is>
          <t>Sim</t>
        </is>
      </c>
      <c r="Q2345" t="inlineStr">
        <is>
          <t>Não</t>
        </is>
      </c>
      <c r="R2345" t="inlineStr">
        <is>
          <t>Não</t>
        </is>
      </c>
      <c r="S2345" t="inlineStr">
        <is>
          <t>41+</t>
        </is>
      </c>
      <c r="T2345" t="inlineStr">
        <is>
          <t>91–180 dias</t>
        </is>
      </c>
      <c r="U2345" t="inlineStr">
        <is>
          <t>FinTech</t>
        </is>
      </c>
      <c r="V2345" t="inlineStr">
        <is>
          <t>US</t>
        </is>
      </c>
      <c r="W2345" t="inlineStr">
        <is>
          <t>other</t>
        </is>
      </c>
    </row>
    <row r="2346">
      <c r="A2346" t="inlineStr">
        <is>
          <t>S-001561</t>
        </is>
      </c>
      <c r="B2346" t="inlineStr">
        <is>
          <t>A-1b7577</t>
        </is>
      </c>
      <c r="C2346" s="40" t="n">
        <v>45638</v>
      </c>
      <c r="D2346" s="40" t="n"/>
      <c r="E2346" t="n">
        <v>19</v>
      </c>
      <c r="F2346" t="n">
        <v>1194</v>
      </c>
      <c r="G2346" t="inlineStr">
        <is>
          <t>2024-S2</t>
        </is>
      </c>
      <c r="H2346" t="inlineStr">
        <is>
          <t>Não</t>
        </is>
      </c>
      <c r="I2346" t="n">
        <v>0</v>
      </c>
      <c r="J2346" s="41" t="n"/>
      <c r="L2346" t="inlineStr"/>
      <c r="M2346" t="inlineStr">
        <is>
          <t>Enterprise</t>
        </is>
      </c>
      <c r="N2346" t="inlineStr">
        <is>
          <t>annual</t>
        </is>
      </c>
      <c r="O2346" t="inlineStr">
        <is>
          <t>Pago</t>
        </is>
      </c>
      <c r="P2346" t="inlineStr">
        <is>
          <t>Sim</t>
        </is>
      </c>
      <c r="Q2346" t="inlineStr">
        <is>
          <t>Não</t>
        </is>
      </c>
      <c r="R2346" t="inlineStr">
        <is>
          <t>Não</t>
        </is>
      </c>
      <c r="S2346" t="inlineStr">
        <is>
          <t>6–15</t>
        </is>
      </c>
      <c r="T2346" t="inlineStr">
        <is>
          <t>31–90 dias</t>
        </is>
      </c>
      <c r="U2346" t="inlineStr">
        <is>
          <t>Cybersecurity</t>
        </is>
      </c>
      <c r="V2346" t="inlineStr">
        <is>
          <t>US</t>
        </is>
      </c>
      <c r="W2346" t="inlineStr">
        <is>
          <t>other</t>
        </is>
      </c>
    </row>
    <row r="2347">
      <c r="A2347" t="inlineStr">
        <is>
          <t>S-c5e371</t>
        </is>
      </c>
      <c r="B2347" t="inlineStr">
        <is>
          <t>A-956988</t>
        </is>
      </c>
      <c r="C2347" s="40" t="n">
        <v>45641</v>
      </c>
      <c r="D2347" s="40" t="n"/>
      <c r="E2347" t="n">
        <v>16</v>
      </c>
      <c r="F2347" t="n">
        <v>2009</v>
      </c>
      <c r="G2347" t="inlineStr">
        <is>
          <t>2024-S2</t>
        </is>
      </c>
      <c r="H2347" t="inlineStr">
        <is>
          <t>Não</t>
        </is>
      </c>
      <c r="I2347" t="n">
        <v>0</v>
      </c>
      <c r="J2347" s="41" t="n"/>
      <c r="L2347" t="inlineStr"/>
      <c r="M2347" t="inlineStr">
        <is>
          <t>Pro</t>
        </is>
      </c>
      <c r="N2347" t="inlineStr">
        <is>
          <t>monthly</t>
        </is>
      </c>
      <c r="O2347" t="inlineStr">
        <is>
          <t>Pago</t>
        </is>
      </c>
      <c r="P2347" t="inlineStr">
        <is>
          <t>Sim</t>
        </is>
      </c>
      <c r="Q2347" t="inlineStr">
        <is>
          <t>Não</t>
        </is>
      </c>
      <c r="R2347" t="inlineStr">
        <is>
          <t>Não</t>
        </is>
      </c>
      <c r="S2347" t="inlineStr">
        <is>
          <t>41+</t>
        </is>
      </c>
      <c r="T2347" t="inlineStr">
        <is>
          <t>Conta nova (≤ 30 dias)</t>
        </is>
      </c>
      <c r="U2347" t="inlineStr">
        <is>
          <t>EdTech</t>
        </is>
      </c>
      <c r="V2347" t="inlineStr">
        <is>
          <t>UK</t>
        </is>
      </c>
      <c r="W2347" t="inlineStr">
        <is>
          <t>ads</t>
        </is>
      </c>
    </row>
    <row r="2348">
      <c r="A2348" t="inlineStr">
        <is>
          <t>S-539566</t>
        </is>
      </c>
      <c r="B2348" t="inlineStr">
        <is>
          <t>A-4e960a</t>
        </is>
      </c>
      <c r="C2348" s="40" t="n">
        <v>45362</v>
      </c>
      <c r="D2348" s="40" t="n"/>
      <c r="E2348" t="n">
        <v>295</v>
      </c>
      <c r="F2348" t="n">
        <v>228</v>
      </c>
      <c r="G2348" t="inlineStr">
        <is>
          <t>Até 2024-S1</t>
        </is>
      </c>
      <c r="H2348" t="inlineStr">
        <is>
          <t>Sim</t>
        </is>
      </c>
      <c r="I2348" t="n">
        <v>0</v>
      </c>
      <c r="J2348" s="41" t="n"/>
      <c r="L2348" t="inlineStr"/>
      <c r="M2348" t="inlineStr">
        <is>
          <t>Basic</t>
        </is>
      </c>
      <c r="N2348" t="inlineStr">
        <is>
          <t>monthly</t>
        </is>
      </c>
      <c r="O2348" t="inlineStr">
        <is>
          <t>Pago</t>
        </is>
      </c>
      <c r="P2348" t="inlineStr">
        <is>
          <t>Sim</t>
        </is>
      </c>
      <c r="Q2348" t="inlineStr">
        <is>
          <t>Não</t>
        </is>
      </c>
      <c r="R2348" t="inlineStr">
        <is>
          <t>Não</t>
        </is>
      </c>
      <c r="S2348" t="inlineStr">
        <is>
          <t>6–15</t>
        </is>
      </c>
      <c r="T2348" t="inlineStr">
        <is>
          <t>31–90 dias</t>
        </is>
      </c>
      <c r="U2348" t="inlineStr">
        <is>
          <t>FinTech</t>
        </is>
      </c>
      <c r="V2348" t="inlineStr">
        <is>
          <t>US</t>
        </is>
      </c>
      <c r="W2348" t="inlineStr">
        <is>
          <t>other</t>
        </is>
      </c>
    </row>
    <row r="2349">
      <c r="A2349" t="inlineStr">
        <is>
          <t>S-36b46e</t>
        </is>
      </c>
      <c r="B2349" t="inlineStr">
        <is>
          <t>A-202b67</t>
        </is>
      </c>
      <c r="C2349" s="40" t="n">
        <v>45378</v>
      </c>
      <c r="D2349" s="40" t="n"/>
      <c r="E2349" t="n">
        <v>279</v>
      </c>
      <c r="F2349" t="n">
        <v>539</v>
      </c>
      <c r="G2349" t="inlineStr">
        <is>
          <t>Até 2024-S1</t>
        </is>
      </c>
      <c r="H2349" t="inlineStr">
        <is>
          <t>Sim</t>
        </is>
      </c>
      <c r="I2349" t="n">
        <v>0</v>
      </c>
      <c r="J2349" s="41" t="n"/>
      <c r="L2349" t="inlineStr"/>
      <c r="M2349" t="inlineStr">
        <is>
          <t>Pro</t>
        </is>
      </c>
      <c r="N2349" t="inlineStr">
        <is>
          <t>monthly</t>
        </is>
      </c>
      <c r="O2349" t="inlineStr">
        <is>
          <t>Pago</t>
        </is>
      </c>
      <c r="P2349" t="inlineStr">
        <is>
          <t>Sim</t>
        </is>
      </c>
      <c r="Q2349" t="inlineStr">
        <is>
          <t>Não</t>
        </is>
      </c>
      <c r="R2349" t="inlineStr">
        <is>
          <t>Não</t>
        </is>
      </c>
      <c r="S2349" t="inlineStr">
        <is>
          <t>6–15</t>
        </is>
      </c>
      <c r="T2349" t="inlineStr">
        <is>
          <t>Conta nova (≤ 30 dias)</t>
        </is>
      </c>
      <c r="U2349" t="inlineStr">
        <is>
          <t>HealthTech</t>
        </is>
      </c>
      <c r="V2349" t="inlineStr">
        <is>
          <t>US</t>
        </is>
      </c>
      <c r="W2349" t="inlineStr">
        <is>
          <t>organic</t>
        </is>
      </c>
    </row>
    <row r="2350">
      <c r="A2350" t="inlineStr">
        <is>
          <t>S-b94bce</t>
        </is>
      </c>
      <c r="B2350" t="inlineStr">
        <is>
          <t>A-f51f16</t>
        </is>
      </c>
      <c r="C2350" s="40" t="n">
        <v>45388</v>
      </c>
      <c r="D2350" s="40" t="n"/>
      <c r="E2350" t="n">
        <v>269</v>
      </c>
      <c r="F2350" t="n">
        <v>0</v>
      </c>
      <c r="G2350" t="inlineStr">
        <is>
          <t>Até 2024-S1</t>
        </is>
      </c>
      <c r="H2350" t="inlineStr">
        <is>
          <t>Sim</t>
        </is>
      </c>
      <c r="I2350" t="n">
        <v>0</v>
      </c>
      <c r="J2350" s="41" t="n"/>
      <c r="L2350" t="inlineStr"/>
      <c r="M2350" t="inlineStr">
        <is>
          <t>Enterprise</t>
        </is>
      </c>
      <c r="N2350" t="inlineStr">
        <is>
          <t>monthly</t>
        </is>
      </c>
      <c r="O2350" t="inlineStr">
        <is>
          <t>Trial</t>
        </is>
      </c>
      <c r="P2350" t="inlineStr">
        <is>
          <t>Sim</t>
        </is>
      </c>
      <c r="Q2350" t="inlineStr">
        <is>
          <t>Não</t>
        </is>
      </c>
      <c r="R2350" t="inlineStr">
        <is>
          <t>Não</t>
        </is>
      </c>
      <c r="S2350" t="inlineStr">
        <is>
          <t>1–5</t>
        </is>
      </c>
      <c r="T2350" t="inlineStr">
        <is>
          <t>91–180 dias</t>
        </is>
      </c>
      <c r="U2350" t="inlineStr">
        <is>
          <t>HealthTech</t>
        </is>
      </c>
      <c r="V2350" t="inlineStr">
        <is>
          <t>US</t>
        </is>
      </c>
      <c r="W2350" t="inlineStr">
        <is>
          <t>partner</t>
        </is>
      </c>
    </row>
    <row r="2351">
      <c r="A2351" t="inlineStr">
        <is>
          <t>S-f8357e</t>
        </is>
      </c>
      <c r="B2351" t="inlineStr">
        <is>
          <t>A-f17767</t>
        </is>
      </c>
      <c r="C2351" s="40" t="n">
        <v>45231</v>
      </c>
      <c r="D2351" s="40" t="n"/>
      <c r="E2351" t="n">
        <v>426</v>
      </c>
      <c r="F2351" t="n">
        <v>38</v>
      </c>
      <c r="G2351" t="inlineStr">
        <is>
          <t>Até 2024-S1</t>
        </is>
      </c>
      <c r="H2351" t="inlineStr">
        <is>
          <t>Sim</t>
        </is>
      </c>
      <c r="I2351" t="n">
        <v>0</v>
      </c>
      <c r="J2351" s="41" t="n"/>
      <c r="L2351" t="inlineStr"/>
      <c r="M2351" t="inlineStr">
        <is>
          <t>Basic</t>
        </is>
      </c>
      <c r="N2351" t="inlineStr">
        <is>
          <t>monthly</t>
        </is>
      </c>
      <c r="O2351" t="inlineStr">
        <is>
          <t>Pago</t>
        </is>
      </c>
      <c r="P2351" t="inlineStr">
        <is>
          <t>Sim</t>
        </is>
      </c>
      <c r="Q2351" t="inlineStr">
        <is>
          <t>Não</t>
        </is>
      </c>
      <c r="R2351" t="inlineStr">
        <is>
          <t>Não</t>
        </is>
      </c>
      <c r="S2351" t="inlineStr">
        <is>
          <t>1–5</t>
        </is>
      </c>
      <c r="T2351" t="inlineStr">
        <is>
          <t>181–365 dias</t>
        </is>
      </c>
      <c r="U2351" t="inlineStr">
        <is>
          <t>DevTools</t>
        </is>
      </c>
      <c r="V2351" t="inlineStr">
        <is>
          <t>US</t>
        </is>
      </c>
      <c r="W2351" t="inlineStr">
        <is>
          <t>event</t>
        </is>
      </c>
    </row>
    <row r="2352">
      <c r="A2352" t="inlineStr">
        <is>
          <t>S-1bdc35</t>
        </is>
      </c>
      <c r="B2352" t="inlineStr">
        <is>
          <t>A-bcf87c</t>
        </is>
      </c>
      <c r="C2352" s="40" t="n">
        <v>45593</v>
      </c>
      <c r="D2352" s="40" t="n"/>
      <c r="E2352" t="n">
        <v>64</v>
      </c>
      <c r="F2352" t="n">
        <v>190</v>
      </c>
      <c r="G2352" t="inlineStr">
        <is>
          <t>2024-S2</t>
        </is>
      </c>
      <c r="H2352" t="inlineStr">
        <is>
          <t>Sim</t>
        </is>
      </c>
      <c r="I2352" t="n">
        <v>0</v>
      </c>
      <c r="J2352" s="41" t="n"/>
      <c r="L2352" t="inlineStr"/>
      <c r="M2352" t="inlineStr">
        <is>
          <t>Basic</t>
        </is>
      </c>
      <c r="N2352" t="inlineStr">
        <is>
          <t>monthly</t>
        </is>
      </c>
      <c r="O2352" t="inlineStr">
        <is>
          <t>Pago</t>
        </is>
      </c>
      <c r="P2352" t="inlineStr">
        <is>
          <t>Sim</t>
        </is>
      </c>
      <c r="Q2352" t="inlineStr">
        <is>
          <t>Não</t>
        </is>
      </c>
      <c r="R2352" t="inlineStr">
        <is>
          <t>Não</t>
        </is>
      </c>
      <c r="S2352" t="inlineStr">
        <is>
          <t>6–15</t>
        </is>
      </c>
      <c r="T2352" t="inlineStr">
        <is>
          <t>91–180 dias</t>
        </is>
      </c>
      <c r="U2352" t="inlineStr">
        <is>
          <t>FinTech</t>
        </is>
      </c>
      <c r="V2352" t="inlineStr">
        <is>
          <t>US</t>
        </is>
      </c>
      <c r="W2352" t="inlineStr">
        <is>
          <t>event</t>
        </is>
      </c>
    </row>
    <row r="2353">
      <c r="A2353" t="inlineStr">
        <is>
          <t>S-56c529</t>
        </is>
      </c>
      <c r="B2353" t="inlineStr">
        <is>
          <t>A-856b1e</t>
        </is>
      </c>
      <c r="C2353" s="40" t="n">
        <v>45277</v>
      </c>
      <c r="D2353" s="40" t="n"/>
      <c r="E2353" t="n">
        <v>380</v>
      </c>
      <c r="F2353" t="n">
        <v>1470</v>
      </c>
      <c r="G2353" t="inlineStr">
        <is>
          <t>Até 2024-S1</t>
        </is>
      </c>
      <c r="H2353" t="inlineStr">
        <is>
          <t>Sim</t>
        </is>
      </c>
      <c r="I2353" t="n">
        <v>0</v>
      </c>
      <c r="J2353" s="41" t="n"/>
      <c r="L2353" t="inlineStr"/>
      <c r="M2353" t="inlineStr">
        <is>
          <t>Pro</t>
        </is>
      </c>
      <c r="N2353" t="inlineStr">
        <is>
          <t>monthly</t>
        </is>
      </c>
      <c r="O2353" t="inlineStr">
        <is>
          <t>Pago</t>
        </is>
      </c>
      <c r="P2353" t="inlineStr">
        <is>
          <t>Sim</t>
        </is>
      </c>
      <c r="Q2353" t="inlineStr">
        <is>
          <t>Não</t>
        </is>
      </c>
      <c r="R2353" t="inlineStr">
        <is>
          <t>Não</t>
        </is>
      </c>
      <c r="S2353" t="inlineStr">
        <is>
          <t>16–40</t>
        </is>
      </c>
      <c r="T2353" t="inlineStr">
        <is>
          <t>31–90 dias</t>
        </is>
      </c>
      <c r="U2353" t="inlineStr">
        <is>
          <t>FinTech</t>
        </is>
      </c>
      <c r="V2353" t="inlineStr">
        <is>
          <t>US</t>
        </is>
      </c>
      <c r="W2353" t="inlineStr">
        <is>
          <t>partner</t>
        </is>
      </c>
    </row>
    <row r="2354">
      <c r="A2354" t="inlineStr">
        <is>
          <t>S-cdfe99</t>
        </is>
      </c>
      <c r="B2354" t="inlineStr">
        <is>
          <t>A-296d7c</t>
        </is>
      </c>
      <c r="C2354" s="40" t="n">
        <v>45622</v>
      </c>
      <c r="D2354" s="40" t="n"/>
      <c r="E2354" t="n">
        <v>35</v>
      </c>
      <c r="F2354" t="n">
        <v>294</v>
      </c>
      <c r="G2354" t="inlineStr">
        <is>
          <t>2024-S2</t>
        </is>
      </c>
      <c r="H2354" t="inlineStr">
        <is>
          <t>Sim</t>
        </is>
      </c>
      <c r="I2354" t="n">
        <v>0</v>
      </c>
      <c r="J2354" s="41" t="n"/>
      <c r="L2354" t="inlineStr"/>
      <c r="M2354" t="inlineStr">
        <is>
          <t>Pro</t>
        </is>
      </c>
      <c r="N2354" t="inlineStr">
        <is>
          <t>annual</t>
        </is>
      </c>
      <c r="O2354" t="inlineStr">
        <is>
          <t>Pago</t>
        </is>
      </c>
      <c r="P2354" t="inlineStr">
        <is>
          <t>Sim</t>
        </is>
      </c>
      <c r="Q2354" t="inlineStr">
        <is>
          <t>Não</t>
        </is>
      </c>
      <c r="R2354" t="inlineStr">
        <is>
          <t>Não</t>
        </is>
      </c>
      <c r="S2354" t="inlineStr">
        <is>
          <t>6–15</t>
        </is>
      </c>
      <c r="T2354" t="inlineStr">
        <is>
          <t>Mais de 365 dias</t>
        </is>
      </c>
      <c r="U2354" t="inlineStr">
        <is>
          <t>DevTools</t>
        </is>
      </c>
      <c r="V2354" t="inlineStr">
        <is>
          <t>DE</t>
        </is>
      </c>
      <c r="W2354" t="inlineStr">
        <is>
          <t>other</t>
        </is>
      </c>
    </row>
    <row r="2355">
      <c r="A2355" t="inlineStr">
        <is>
          <t>S-e11518</t>
        </is>
      </c>
      <c r="B2355" t="inlineStr">
        <is>
          <t>A-3ce5b8</t>
        </is>
      </c>
      <c r="C2355" s="40" t="n">
        <v>45275</v>
      </c>
      <c r="D2355" s="40" t="n"/>
      <c r="E2355" t="n">
        <v>382</v>
      </c>
      <c r="F2355" t="n">
        <v>9261</v>
      </c>
      <c r="G2355" t="inlineStr">
        <is>
          <t>Até 2024-S1</t>
        </is>
      </c>
      <c r="H2355" t="inlineStr">
        <is>
          <t>Sim</t>
        </is>
      </c>
      <c r="I2355" t="n">
        <v>0</v>
      </c>
      <c r="J2355" s="41" t="n"/>
      <c r="L2355" t="inlineStr"/>
      <c r="M2355" t="inlineStr">
        <is>
          <t>Pro</t>
        </is>
      </c>
      <c r="N2355" t="inlineStr">
        <is>
          <t>annual</t>
        </is>
      </c>
      <c r="O2355" t="inlineStr">
        <is>
          <t>Pago</t>
        </is>
      </c>
      <c r="P2355" t="inlineStr">
        <is>
          <t>Sim</t>
        </is>
      </c>
      <c r="Q2355" t="inlineStr">
        <is>
          <t>Não</t>
        </is>
      </c>
      <c r="R2355" t="inlineStr">
        <is>
          <t>Não</t>
        </is>
      </c>
      <c r="S2355" t="inlineStr">
        <is>
          <t>41+</t>
        </is>
      </c>
      <c r="T2355" t="inlineStr">
        <is>
          <t>91–180 dias</t>
        </is>
      </c>
      <c r="U2355" t="inlineStr">
        <is>
          <t>FinTech</t>
        </is>
      </c>
      <c r="V2355" t="inlineStr">
        <is>
          <t>IN</t>
        </is>
      </c>
      <c r="W2355" t="inlineStr">
        <is>
          <t>ads</t>
        </is>
      </c>
    </row>
    <row r="2356">
      <c r="A2356" t="inlineStr">
        <is>
          <t>S-82a7dd</t>
        </is>
      </c>
      <c r="B2356" t="inlineStr">
        <is>
          <t>A-309e54</t>
        </is>
      </c>
      <c r="C2356" s="40" t="n">
        <v>45646</v>
      </c>
      <c r="D2356" s="40" t="n"/>
      <c r="E2356" t="n">
        <v>11</v>
      </c>
      <c r="F2356" t="n">
        <v>285</v>
      </c>
      <c r="G2356" t="inlineStr">
        <is>
          <t>2024-S2</t>
        </is>
      </c>
      <c r="H2356" t="inlineStr">
        <is>
          <t>Não</t>
        </is>
      </c>
      <c r="I2356" t="n">
        <v>0</v>
      </c>
      <c r="J2356" s="41" t="n"/>
      <c r="L2356" t="inlineStr"/>
      <c r="M2356" t="inlineStr">
        <is>
          <t>Basic</t>
        </is>
      </c>
      <c r="N2356" t="inlineStr">
        <is>
          <t>monthly</t>
        </is>
      </c>
      <c r="O2356" t="inlineStr">
        <is>
          <t>Pago</t>
        </is>
      </c>
      <c r="P2356" t="inlineStr">
        <is>
          <t>Sim</t>
        </is>
      </c>
      <c r="Q2356" t="inlineStr">
        <is>
          <t>Não</t>
        </is>
      </c>
      <c r="R2356" t="inlineStr">
        <is>
          <t>Não</t>
        </is>
      </c>
      <c r="S2356" t="inlineStr">
        <is>
          <t>6–15</t>
        </is>
      </c>
      <c r="T2356" t="inlineStr">
        <is>
          <t>Conta nova (≤ 30 dias)</t>
        </is>
      </c>
      <c r="U2356" t="inlineStr">
        <is>
          <t>DevTools</t>
        </is>
      </c>
      <c r="V2356" t="inlineStr">
        <is>
          <t>US</t>
        </is>
      </c>
      <c r="W2356" t="inlineStr">
        <is>
          <t>other</t>
        </is>
      </c>
    </row>
    <row r="2357">
      <c r="A2357" t="inlineStr">
        <is>
          <t>S-f110db</t>
        </is>
      </c>
      <c r="B2357" t="inlineStr">
        <is>
          <t>A-86902e</t>
        </is>
      </c>
      <c r="C2357" s="40" t="n">
        <v>45465</v>
      </c>
      <c r="D2357" s="40" t="n"/>
      <c r="E2357" t="n">
        <v>192</v>
      </c>
      <c r="F2357" t="n">
        <v>6766</v>
      </c>
      <c r="G2357" t="inlineStr">
        <is>
          <t>Até 2024-S1</t>
        </is>
      </c>
      <c r="H2357" t="inlineStr">
        <is>
          <t>Sim</t>
        </is>
      </c>
      <c r="I2357" t="n">
        <v>0</v>
      </c>
      <c r="J2357" s="41" t="n"/>
      <c r="L2357" t="inlineStr"/>
      <c r="M2357" t="inlineStr">
        <is>
          <t>Enterprise</t>
        </is>
      </c>
      <c r="N2357" t="inlineStr">
        <is>
          <t>monthly</t>
        </is>
      </c>
      <c r="O2357" t="inlineStr">
        <is>
          <t>Pago</t>
        </is>
      </c>
      <c r="P2357" t="inlineStr">
        <is>
          <t>Sim</t>
        </is>
      </c>
      <c r="Q2357" t="inlineStr">
        <is>
          <t>Não</t>
        </is>
      </c>
      <c r="R2357" t="inlineStr">
        <is>
          <t>Não</t>
        </is>
      </c>
      <c r="S2357" t="inlineStr">
        <is>
          <t>16–40</t>
        </is>
      </c>
      <c r="T2357" t="inlineStr">
        <is>
          <t>Mais de 365 dias</t>
        </is>
      </c>
      <c r="U2357" t="inlineStr">
        <is>
          <t>HealthTech</t>
        </is>
      </c>
      <c r="V2357" t="inlineStr">
        <is>
          <t>IN</t>
        </is>
      </c>
      <c r="W2357" t="inlineStr">
        <is>
          <t>other</t>
        </is>
      </c>
    </row>
    <row r="2358">
      <c r="A2358" t="inlineStr">
        <is>
          <t>S-651c01</t>
        </is>
      </c>
      <c r="B2358" t="inlineStr">
        <is>
          <t>A-bd4708</t>
        </is>
      </c>
      <c r="C2358" s="40" t="n">
        <v>45532</v>
      </c>
      <c r="D2358" s="40" t="n"/>
      <c r="E2358" t="n">
        <v>125</v>
      </c>
      <c r="F2358" t="n">
        <v>0</v>
      </c>
      <c r="G2358" t="inlineStr">
        <is>
          <t>2024-S2</t>
        </is>
      </c>
      <c r="H2358" t="inlineStr">
        <is>
          <t>Sim</t>
        </is>
      </c>
      <c r="I2358" t="n">
        <v>0</v>
      </c>
      <c r="J2358" s="41" t="n"/>
      <c r="L2358" t="inlineStr"/>
      <c r="M2358" t="inlineStr">
        <is>
          <t>Basic</t>
        </is>
      </c>
      <c r="N2358" t="inlineStr">
        <is>
          <t>annual</t>
        </is>
      </c>
      <c r="O2358" t="inlineStr">
        <is>
          <t>Trial</t>
        </is>
      </c>
      <c r="P2358" t="inlineStr">
        <is>
          <t>Sim</t>
        </is>
      </c>
      <c r="Q2358" t="inlineStr">
        <is>
          <t>Não</t>
        </is>
      </c>
      <c r="R2358" t="inlineStr">
        <is>
          <t>Não</t>
        </is>
      </c>
      <c r="S2358" t="inlineStr">
        <is>
          <t>16–40</t>
        </is>
      </c>
      <c r="T2358" t="inlineStr">
        <is>
          <t>31–90 dias</t>
        </is>
      </c>
      <c r="U2358" t="inlineStr">
        <is>
          <t>FinTech</t>
        </is>
      </c>
      <c r="V2358" t="inlineStr">
        <is>
          <t>US</t>
        </is>
      </c>
      <c r="W2358" t="inlineStr">
        <is>
          <t>ads</t>
        </is>
      </c>
    </row>
    <row r="2359">
      <c r="A2359" t="inlineStr">
        <is>
          <t>S-531970</t>
        </is>
      </c>
      <c r="B2359" t="inlineStr">
        <is>
          <t>A-ff3c73</t>
        </is>
      </c>
      <c r="C2359" s="40" t="n">
        <v>45552</v>
      </c>
      <c r="D2359" s="40" t="n"/>
      <c r="E2359" t="n">
        <v>105</v>
      </c>
      <c r="F2359" t="n">
        <v>855</v>
      </c>
      <c r="G2359" t="inlineStr">
        <is>
          <t>2024-S2</t>
        </is>
      </c>
      <c r="H2359" t="inlineStr">
        <is>
          <t>Sim</t>
        </is>
      </c>
      <c r="I2359" t="n">
        <v>0</v>
      </c>
      <c r="J2359" s="41" t="n"/>
      <c r="L2359" t="inlineStr"/>
      <c r="M2359" t="inlineStr">
        <is>
          <t>Basic</t>
        </is>
      </c>
      <c r="N2359" t="inlineStr">
        <is>
          <t>annual</t>
        </is>
      </c>
      <c r="O2359" t="inlineStr">
        <is>
          <t>Pago</t>
        </is>
      </c>
      <c r="P2359" t="inlineStr">
        <is>
          <t>Não</t>
        </is>
      </c>
      <c r="Q2359" t="inlineStr">
        <is>
          <t>Não</t>
        </is>
      </c>
      <c r="R2359" t="inlineStr">
        <is>
          <t>Não</t>
        </is>
      </c>
      <c r="S2359" t="inlineStr">
        <is>
          <t>41+</t>
        </is>
      </c>
      <c r="T2359" t="inlineStr">
        <is>
          <t>Mais de 365 dias</t>
        </is>
      </c>
      <c r="U2359" t="inlineStr">
        <is>
          <t>HealthTech</t>
        </is>
      </c>
      <c r="V2359" t="inlineStr">
        <is>
          <t>AU</t>
        </is>
      </c>
      <c r="W2359" t="inlineStr">
        <is>
          <t>other</t>
        </is>
      </c>
    </row>
    <row r="2360">
      <c r="A2360" t="inlineStr">
        <is>
          <t>S-93ce26</t>
        </is>
      </c>
      <c r="B2360" t="inlineStr">
        <is>
          <t>A-726cfa</t>
        </is>
      </c>
      <c r="C2360" s="40" t="n">
        <v>45263</v>
      </c>
      <c r="D2360" s="40" t="n">
        <v>45500</v>
      </c>
      <c r="E2360" t="n">
        <v>237</v>
      </c>
      <c r="F2360" t="n">
        <v>0</v>
      </c>
      <c r="G2360" t="inlineStr">
        <is>
          <t>Até 2024-S1</t>
        </is>
      </c>
      <c r="H2360" t="inlineStr">
        <is>
          <t>Sim</t>
        </is>
      </c>
      <c r="I2360" t="n">
        <v>0</v>
      </c>
      <c r="J2360" s="41" t="n">
        <v>45474</v>
      </c>
      <c r="K2360" t="n">
        <v>27</v>
      </c>
      <c r="L2360" t="inlineStr">
        <is>
          <t>Não</t>
        </is>
      </c>
      <c r="M2360" t="inlineStr">
        <is>
          <t>Enterprise</t>
        </is>
      </c>
      <c r="N2360" t="inlineStr">
        <is>
          <t>monthly</t>
        </is>
      </c>
      <c r="O2360" t="inlineStr">
        <is>
          <t>Trial</t>
        </is>
      </c>
      <c r="P2360" t="inlineStr">
        <is>
          <t>Sim</t>
        </is>
      </c>
      <c r="Q2360" t="inlineStr">
        <is>
          <t>Não</t>
        </is>
      </c>
      <c r="R2360" t="inlineStr">
        <is>
          <t>Não</t>
        </is>
      </c>
      <c r="S2360" t="inlineStr">
        <is>
          <t>6–15</t>
        </is>
      </c>
      <c r="T2360" t="inlineStr">
        <is>
          <t>91–180 dias</t>
        </is>
      </c>
      <c r="U2360" t="inlineStr">
        <is>
          <t>DevTools</t>
        </is>
      </c>
      <c r="V2360" t="inlineStr">
        <is>
          <t>US</t>
        </is>
      </c>
      <c r="W2360" t="inlineStr">
        <is>
          <t>partner</t>
        </is>
      </c>
    </row>
    <row r="2361">
      <c r="A2361" t="inlineStr">
        <is>
          <t>S-b520e9</t>
        </is>
      </c>
      <c r="B2361" t="inlineStr">
        <is>
          <t>A-427b69</t>
        </is>
      </c>
      <c r="C2361" s="40" t="n">
        <v>45550</v>
      </c>
      <c r="D2361" s="40" t="n"/>
      <c r="E2361" t="n">
        <v>107</v>
      </c>
      <c r="F2361" t="n">
        <v>5174</v>
      </c>
      <c r="G2361" t="inlineStr">
        <is>
          <t>2024-S2</t>
        </is>
      </c>
      <c r="H2361" t="inlineStr">
        <is>
          <t>Sim</t>
        </is>
      </c>
      <c r="I2361" t="n">
        <v>0</v>
      </c>
      <c r="J2361" s="41" t="n"/>
      <c r="L2361" t="inlineStr"/>
      <c r="M2361" t="inlineStr">
        <is>
          <t>Enterprise</t>
        </is>
      </c>
      <c r="N2361" t="inlineStr">
        <is>
          <t>monthly</t>
        </is>
      </c>
      <c r="O2361" t="inlineStr">
        <is>
          <t>Pago</t>
        </is>
      </c>
      <c r="P2361" t="inlineStr">
        <is>
          <t>Sim</t>
        </is>
      </c>
      <c r="Q2361" t="inlineStr">
        <is>
          <t>Não</t>
        </is>
      </c>
      <c r="R2361" t="inlineStr">
        <is>
          <t>Não</t>
        </is>
      </c>
      <c r="S2361" t="inlineStr">
        <is>
          <t>16–40</t>
        </is>
      </c>
      <c r="T2361" t="inlineStr">
        <is>
          <t>Conta nova (≤ 30 dias)</t>
        </is>
      </c>
      <c r="U2361" t="inlineStr">
        <is>
          <t>FinTech</t>
        </is>
      </c>
      <c r="V2361" t="inlineStr">
        <is>
          <t>US</t>
        </is>
      </c>
      <c r="W2361" t="inlineStr">
        <is>
          <t>other</t>
        </is>
      </c>
    </row>
    <row r="2362">
      <c r="A2362" t="inlineStr">
        <is>
          <t>S-ade2d5</t>
        </is>
      </c>
      <c r="B2362" t="inlineStr">
        <is>
          <t>A-bcbe98</t>
        </is>
      </c>
      <c r="C2362" s="40" t="n">
        <v>45557</v>
      </c>
      <c r="D2362" s="40" t="n"/>
      <c r="E2362" t="n">
        <v>100</v>
      </c>
      <c r="F2362" t="n">
        <v>0</v>
      </c>
      <c r="G2362" t="inlineStr">
        <is>
          <t>2024-S2</t>
        </is>
      </c>
      <c r="H2362" t="inlineStr">
        <is>
          <t>Sim</t>
        </is>
      </c>
      <c r="I2362" t="n">
        <v>0</v>
      </c>
      <c r="J2362" s="41" t="n"/>
      <c r="L2362" t="inlineStr"/>
      <c r="M2362" t="inlineStr">
        <is>
          <t>Enterprise</t>
        </is>
      </c>
      <c r="N2362" t="inlineStr">
        <is>
          <t>monthly</t>
        </is>
      </c>
      <c r="O2362" t="inlineStr">
        <is>
          <t>Trial</t>
        </is>
      </c>
      <c r="P2362" t="inlineStr">
        <is>
          <t>Não</t>
        </is>
      </c>
      <c r="Q2362" t="inlineStr">
        <is>
          <t>Não</t>
        </is>
      </c>
      <c r="R2362" t="inlineStr">
        <is>
          <t>Não</t>
        </is>
      </c>
      <c r="S2362" t="inlineStr">
        <is>
          <t>41+</t>
        </is>
      </c>
      <c r="T2362" t="inlineStr">
        <is>
          <t>31–90 dias</t>
        </is>
      </c>
      <c r="U2362" t="inlineStr">
        <is>
          <t>Cybersecurity</t>
        </is>
      </c>
      <c r="V2362" t="inlineStr">
        <is>
          <t>US</t>
        </is>
      </c>
      <c r="W2362" t="inlineStr">
        <is>
          <t>other</t>
        </is>
      </c>
    </row>
    <row r="2363">
      <c r="A2363" t="inlineStr">
        <is>
          <t>S-767957</t>
        </is>
      </c>
      <c r="B2363" t="inlineStr">
        <is>
          <t>A-751c58</t>
        </is>
      </c>
      <c r="C2363" s="40" t="n">
        <v>45532</v>
      </c>
      <c r="D2363" s="40" t="n"/>
      <c r="E2363" t="n">
        <v>125</v>
      </c>
      <c r="F2363" t="n">
        <v>0</v>
      </c>
      <c r="G2363" t="inlineStr">
        <is>
          <t>2024-S2</t>
        </is>
      </c>
      <c r="H2363" t="inlineStr">
        <is>
          <t>Sim</t>
        </is>
      </c>
      <c r="I2363" t="n">
        <v>0</v>
      </c>
      <c r="J2363" s="41" t="n"/>
      <c r="L2363" t="inlineStr"/>
      <c r="M2363" t="inlineStr">
        <is>
          <t>Enterprise</t>
        </is>
      </c>
      <c r="N2363" t="inlineStr">
        <is>
          <t>annual</t>
        </is>
      </c>
      <c r="O2363" t="inlineStr">
        <is>
          <t>Trial</t>
        </is>
      </c>
      <c r="P2363" t="inlineStr">
        <is>
          <t>Sim</t>
        </is>
      </c>
      <c r="Q2363" t="inlineStr">
        <is>
          <t>Sim</t>
        </is>
      </c>
      <c r="R2363" t="inlineStr">
        <is>
          <t>Não</t>
        </is>
      </c>
      <c r="S2363" t="inlineStr">
        <is>
          <t>6–15</t>
        </is>
      </c>
      <c r="T2363" t="inlineStr">
        <is>
          <t>31–90 dias</t>
        </is>
      </c>
      <c r="U2363" t="inlineStr">
        <is>
          <t>FinTech</t>
        </is>
      </c>
      <c r="V2363" t="inlineStr">
        <is>
          <t>UK</t>
        </is>
      </c>
      <c r="W2363" t="inlineStr">
        <is>
          <t>organic</t>
        </is>
      </c>
    </row>
    <row r="2364">
      <c r="A2364" t="inlineStr">
        <is>
          <t>S-2c80ba</t>
        </is>
      </c>
      <c r="B2364" t="inlineStr">
        <is>
          <t>A-4ae22a</t>
        </is>
      </c>
      <c r="C2364" s="40" t="n">
        <v>45622</v>
      </c>
      <c r="D2364" s="40" t="n"/>
      <c r="E2364" t="n">
        <v>35</v>
      </c>
      <c r="F2364" t="n">
        <v>114</v>
      </c>
      <c r="G2364" t="inlineStr">
        <is>
          <t>2024-S2</t>
        </is>
      </c>
      <c r="H2364" t="inlineStr">
        <is>
          <t>Sim</t>
        </is>
      </c>
      <c r="I2364" t="n">
        <v>0</v>
      </c>
      <c r="J2364" s="41" t="n"/>
      <c r="L2364" t="inlineStr"/>
      <c r="M2364" t="inlineStr">
        <is>
          <t>Basic</t>
        </is>
      </c>
      <c r="N2364" t="inlineStr">
        <is>
          <t>annual</t>
        </is>
      </c>
      <c r="O2364" t="inlineStr">
        <is>
          <t>Pago</t>
        </is>
      </c>
      <c r="P2364" t="inlineStr">
        <is>
          <t>Sim</t>
        </is>
      </c>
      <c r="Q2364" t="inlineStr">
        <is>
          <t>Não</t>
        </is>
      </c>
      <c r="R2364" t="inlineStr">
        <is>
          <t>Não</t>
        </is>
      </c>
      <c r="S2364" t="inlineStr">
        <is>
          <t>6–15</t>
        </is>
      </c>
      <c r="T2364" t="inlineStr">
        <is>
          <t>181–365 dias</t>
        </is>
      </c>
      <c r="U2364" t="inlineStr">
        <is>
          <t>EdTech</t>
        </is>
      </c>
      <c r="V2364" t="inlineStr">
        <is>
          <t>US</t>
        </is>
      </c>
      <c r="W2364" t="inlineStr">
        <is>
          <t>other</t>
        </is>
      </c>
    </row>
    <row r="2365">
      <c r="A2365" t="inlineStr">
        <is>
          <t>S-cd0f21</t>
        </is>
      </c>
      <c r="B2365" t="inlineStr">
        <is>
          <t>A-b78bf8</t>
        </is>
      </c>
      <c r="C2365" s="40" t="n">
        <v>45634</v>
      </c>
      <c r="D2365" s="40" t="n"/>
      <c r="E2365" t="n">
        <v>23</v>
      </c>
      <c r="F2365" t="n">
        <v>9751</v>
      </c>
      <c r="G2365" t="inlineStr">
        <is>
          <t>2024-S2</t>
        </is>
      </c>
      <c r="H2365" t="inlineStr">
        <is>
          <t>Não</t>
        </is>
      </c>
      <c r="I2365" t="n">
        <v>0</v>
      </c>
      <c r="J2365" s="41" t="n"/>
      <c r="L2365" t="inlineStr"/>
      <c r="M2365" t="inlineStr">
        <is>
          <t>Enterprise</t>
        </is>
      </c>
      <c r="N2365" t="inlineStr">
        <is>
          <t>annual</t>
        </is>
      </c>
      <c r="O2365" t="inlineStr">
        <is>
          <t>Pago</t>
        </is>
      </c>
      <c r="P2365" t="inlineStr">
        <is>
          <t>Sim</t>
        </is>
      </c>
      <c r="Q2365" t="inlineStr">
        <is>
          <t>Sim</t>
        </is>
      </c>
      <c r="R2365" t="inlineStr">
        <is>
          <t>Sim</t>
        </is>
      </c>
      <c r="S2365" t="inlineStr">
        <is>
          <t>41+</t>
        </is>
      </c>
      <c r="T2365" t="inlineStr">
        <is>
          <t>Conta nova (≤ 30 dias)</t>
        </is>
      </c>
      <c r="U2365" t="inlineStr">
        <is>
          <t>DevTools</t>
        </is>
      </c>
      <c r="V2365" t="inlineStr">
        <is>
          <t>US</t>
        </is>
      </c>
      <c r="W2365" t="inlineStr">
        <is>
          <t>event</t>
        </is>
      </c>
    </row>
    <row r="2366">
      <c r="A2366" t="inlineStr">
        <is>
          <t>S-18f498</t>
        </is>
      </c>
      <c r="B2366" t="inlineStr">
        <is>
          <t>A-684255</t>
        </is>
      </c>
      <c r="C2366" s="40" t="n">
        <v>45594</v>
      </c>
      <c r="D2366" s="40" t="n"/>
      <c r="E2366" t="n">
        <v>63</v>
      </c>
      <c r="F2366" t="n">
        <v>532</v>
      </c>
      <c r="G2366" t="inlineStr">
        <is>
          <t>2024-S2</t>
        </is>
      </c>
      <c r="H2366" t="inlineStr">
        <is>
          <t>Sim</t>
        </is>
      </c>
      <c r="I2366" t="n">
        <v>0</v>
      </c>
      <c r="J2366" s="41" t="n"/>
      <c r="L2366" t="inlineStr"/>
      <c r="M2366" t="inlineStr">
        <is>
          <t>Basic</t>
        </is>
      </c>
      <c r="N2366" t="inlineStr">
        <is>
          <t>monthly</t>
        </is>
      </c>
      <c r="O2366" t="inlineStr">
        <is>
          <t>Pago</t>
        </is>
      </c>
      <c r="P2366" t="inlineStr">
        <is>
          <t>Não</t>
        </is>
      </c>
      <c r="Q2366" t="inlineStr">
        <is>
          <t>Não</t>
        </is>
      </c>
      <c r="R2366" t="inlineStr">
        <is>
          <t>Não</t>
        </is>
      </c>
      <c r="S2366" t="inlineStr">
        <is>
          <t>16–40</t>
        </is>
      </c>
      <c r="T2366" t="inlineStr">
        <is>
          <t>181–365 dias</t>
        </is>
      </c>
      <c r="U2366" t="inlineStr">
        <is>
          <t>FinTech</t>
        </is>
      </c>
      <c r="V2366" t="inlineStr">
        <is>
          <t>US</t>
        </is>
      </c>
      <c r="W2366" t="inlineStr">
        <is>
          <t>ads</t>
        </is>
      </c>
    </row>
    <row r="2367">
      <c r="A2367" t="inlineStr">
        <is>
          <t>S-d61475</t>
        </is>
      </c>
      <c r="B2367" t="inlineStr">
        <is>
          <t>A-89ee83</t>
        </is>
      </c>
      <c r="C2367" s="40" t="n">
        <v>45646</v>
      </c>
      <c r="D2367" s="40" t="n"/>
      <c r="E2367" t="n">
        <v>11</v>
      </c>
      <c r="F2367" t="n">
        <v>57</v>
      </c>
      <c r="G2367" t="inlineStr">
        <is>
          <t>2024-S2</t>
        </is>
      </c>
      <c r="H2367" t="inlineStr">
        <is>
          <t>Não</t>
        </is>
      </c>
      <c r="I2367" t="n">
        <v>0</v>
      </c>
      <c r="J2367" s="41" t="n"/>
      <c r="L2367" t="inlineStr"/>
      <c r="M2367" t="inlineStr">
        <is>
          <t>Basic</t>
        </is>
      </c>
      <c r="N2367" t="inlineStr">
        <is>
          <t>monthly</t>
        </is>
      </c>
      <c r="O2367" t="inlineStr">
        <is>
          <t>Pago</t>
        </is>
      </c>
      <c r="P2367" t="inlineStr">
        <is>
          <t>Sim</t>
        </is>
      </c>
      <c r="Q2367" t="inlineStr">
        <is>
          <t>Sim</t>
        </is>
      </c>
      <c r="R2367" t="inlineStr">
        <is>
          <t>Não</t>
        </is>
      </c>
      <c r="S2367" t="inlineStr">
        <is>
          <t>1–5</t>
        </is>
      </c>
      <c r="T2367" t="inlineStr">
        <is>
          <t>31–90 dias</t>
        </is>
      </c>
      <c r="U2367" t="inlineStr">
        <is>
          <t>Cybersecurity</t>
        </is>
      </c>
      <c r="V2367" t="inlineStr">
        <is>
          <t>US</t>
        </is>
      </c>
      <c r="W2367" t="inlineStr">
        <is>
          <t>organic</t>
        </is>
      </c>
    </row>
    <row r="2368">
      <c r="A2368" t="inlineStr">
        <is>
          <t>S-66ffe0</t>
        </is>
      </c>
      <c r="B2368" t="inlineStr">
        <is>
          <t>A-625d0b</t>
        </is>
      </c>
      <c r="C2368" s="40" t="n">
        <v>45617</v>
      </c>
      <c r="D2368" s="40" t="n"/>
      <c r="E2368" t="n">
        <v>40</v>
      </c>
      <c r="F2368" t="n">
        <v>1862</v>
      </c>
      <c r="G2368" t="inlineStr">
        <is>
          <t>2024-S2</t>
        </is>
      </c>
      <c r="H2368" t="inlineStr">
        <is>
          <t>Sim</t>
        </is>
      </c>
      <c r="I2368" t="n">
        <v>0</v>
      </c>
      <c r="J2368" s="41" t="n"/>
      <c r="L2368" t="inlineStr"/>
      <c r="M2368" t="inlineStr">
        <is>
          <t>Pro</t>
        </is>
      </c>
      <c r="N2368" t="inlineStr">
        <is>
          <t>monthly</t>
        </is>
      </c>
      <c r="O2368" t="inlineStr">
        <is>
          <t>Pago</t>
        </is>
      </c>
      <c r="P2368" t="inlineStr">
        <is>
          <t>Sim</t>
        </is>
      </c>
      <c r="Q2368" t="inlineStr">
        <is>
          <t>Não</t>
        </is>
      </c>
      <c r="R2368" t="inlineStr">
        <is>
          <t>Não</t>
        </is>
      </c>
      <c r="S2368" t="inlineStr">
        <is>
          <t>16–40</t>
        </is>
      </c>
      <c r="T2368" t="inlineStr">
        <is>
          <t>31–90 dias</t>
        </is>
      </c>
      <c r="U2368" t="inlineStr">
        <is>
          <t>EdTech</t>
        </is>
      </c>
      <c r="V2368" t="inlineStr">
        <is>
          <t>AU</t>
        </is>
      </c>
      <c r="W2368" t="inlineStr">
        <is>
          <t>ads</t>
        </is>
      </c>
    </row>
    <row r="2369">
      <c r="A2369" t="inlineStr">
        <is>
          <t>S-fd790e</t>
        </is>
      </c>
      <c r="B2369" t="inlineStr">
        <is>
          <t>A-7920cc</t>
        </is>
      </c>
      <c r="C2369" s="40" t="n">
        <v>45260</v>
      </c>
      <c r="D2369" s="40" t="n"/>
      <c r="E2369" t="n">
        <v>397</v>
      </c>
      <c r="F2369" t="n">
        <v>0</v>
      </c>
      <c r="G2369" t="inlineStr">
        <is>
          <t>Até 2024-S1</t>
        </is>
      </c>
      <c r="H2369" t="inlineStr">
        <is>
          <t>Sim</t>
        </is>
      </c>
      <c r="I2369" t="n">
        <v>0</v>
      </c>
      <c r="J2369" s="41" t="n"/>
      <c r="L2369" t="inlineStr"/>
      <c r="M2369" t="inlineStr">
        <is>
          <t>Basic</t>
        </is>
      </c>
      <c r="N2369" t="inlineStr">
        <is>
          <t>annual</t>
        </is>
      </c>
      <c r="O2369" t="inlineStr">
        <is>
          <t>Trial</t>
        </is>
      </c>
      <c r="P2369" t="inlineStr">
        <is>
          <t>Sim</t>
        </is>
      </c>
      <c r="Q2369" t="inlineStr">
        <is>
          <t>Não</t>
        </is>
      </c>
      <c r="R2369" t="inlineStr">
        <is>
          <t>Não</t>
        </is>
      </c>
      <c r="S2369" t="inlineStr">
        <is>
          <t>16–40</t>
        </is>
      </c>
      <c r="T2369" t="inlineStr">
        <is>
          <t>Conta nova (≤ 30 dias)</t>
        </is>
      </c>
      <c r="U2369" t="inlineStr">
        <is>
          <t>Cybersecurity</t>
        </is>
      </c>
      <c r="V2369" t="inlineStr">
        <is>
          <t>FR</t>
        </is>
      </c>
      <c r="W2369" t="inlineStr">
        <is>
          <t>ads</t>
        </is>
      </c>
    </row>
    <row r="2370">
      <c r="A2370" t="inlineStr">
        <is>
          <t>S-d1a6c6</t>
        </is>
      </c>
      <c r="B2370" t="inlineStr">
        <is>
          <t>A-443b7c</t>
        </is>
      </c>
      <c r="C2370" s="40" t="n">
        <v>45652</v>
      </c>
      <c r="D2370" s="40" t="n">
        <v>45655</v>
      </c>
      <c r="E2370" t="n">
        <v>3</v>
      </c>
      <c r="F2370" t="n">
        <v>323</v>
      </c>
      <c r="G2370" t="inlineStr">
        <is>
          <t>2024-S2</t>
        </is>
      </c>
      <c r="H2370" t="inlineStr">
        <is>
          <t>Não</t>
        </is>
      </c>
      <c r="I2370" t="n">
        <v>1</v>
      </c>
      <c r="J2370" s="41" t="n">
        <v>45627</v>
      </c>
      <c r="K2370" t="n">
        <v>29</v>
      </c>
      <c r="L2370" t="inlineStr">
        <is>
          <t>Sim</t>
        </is>
      </c>
      <c r="M2370" t="inlineStr">
        <is>
          <t>Basic</t>
        </is>
      </c>
      <c r="N2370" t="inlineStr">
        <is>
          <t>monthly</t>
        </is>
      </c>
      <c r="O2370" t="inlineStr">
        <is>
          <t>Pago</t>
        </is>
      </c>
      <c r="P2370" t="inlineStr">
        <is>
          <t>Não</t>
        </is>
      </c>
      <c r="Q2370" t="inlineStr">
        <is>
          <t>Não</t>
        </is>
      </c>
      <c r="R2370" t="inlineStr">
        <is>
          <t>Não</t>
        </is>
      </c>
      <c r="S2370" t="inlineStr">
        <is>
          <t>16–40</t>
        </is>
      </c>
      <c r="T2370" t="inlineStr">
        <is>
          <t>91–180 dias</t>
        </is>
      </c>
      <c r="U2370" t="inlineStr">
        <is>
          <t>Cybersecurity</t>
        </is>
      </c>
      <c r="V2370" t="inlineStr">
        <is>
          <t>US</t>
        </is>
      </c>
      <c r="W2370" t="inlineStr">
        <is>
          <t>other</t>
        </is>
      </c>
    </row>
    <row r="2371">
      <c r="A2371" t="inlineStr">
        <is>
          <t>S-6c1ca5</t>
        </is>
      </c>
      <c r="B2371" t="inlineStr">
        <is>
          <t>A-977ca0</t>
        </is>
      </c>
      <c r="C2371" s="40" t="n">
        <v>45298</v>
      </c>
      <c r="D2371" s="40" t="n">
        <v>45449</v>
      </c>
      <c r="E2371" t="n">
        <v>151</v>
      </c>
      <c r="F2371" t="n">
        <v>114</v>
      </c>
      <c r="G2371" t="inlineStr">
        <is>
          <t>Até 2024-S1</t>
        </is>
      </c>
      <c r="H2371" t="inlineStr">
        <is>
          <t>Sim</t>
        </is>
      </c>
      <c r="I2371" t="n">
        <v>0</v>
      </c>
      <c r="J2371" s="41" t="n">
        <v>45444</v>
      </c>
      <c r="K2371" t="n">
        <v>6</v>
      </c>
      <c r="L2371" t="inlineStr">
        <is>
          <t>Não</t>
        </is>
      </c>
      <c r="M2371" t="inlineStr">
        <is>
          <t>Basic</t>
        </is>
      </c>
      <c r="N2371" t="inlineStr">
        <is>
          <t>monthly</t>
        </is>
      </c>
      <c r="O2371" t="inlineStr">
        <is>
          <t>Pago</t>
        </is>
      </c>
      <c r="P2371" t="inlineStr">
        <is>
          <t>Sim</t>
        </is>
      </c>
      <c r="Q2371" t="inlineStr">
        <is>
          <t>Não</t>
        </is>
      </c>
      <c r="R2371" t="inlineStr">
        <is>
          <t>Não</t>
        </is>
      </c>
      <c r="S2371" t="inlineStr">
        <is>
          <t>6–15</t>
        </is>
      </c>
      <c r="T2371" t="inlineStr">
        <is>
          <t>181–365 dias</t>
        </is>
      </c>
      <c r="U2371" t="inlineStr">
        <is>
          <t>HealthTech</t>
        </is>
      </c>
      <c r="V2371" t="inlineStr">
        <is>
          <t>IN</t>
        </is>
      </c>
      <c r="W2371" t="inlineStr">
        <is>
          <t>partner</t>
        </is>
      </c>
    </row>
    <row r="2372">
      <c r="A2372" t="inlineStr">
        <is>
          <t>S-ea71b5</t>
        </is>
      </c>
      <c r="B2372" t="inlineStr">
        <is>
          <t>A-bad8c1</t>
        </is>
      </c>
      <c r="C2372" s="40" t="n">
        <v>45272</v>
      </c>
      <c r="D2372" s="40" t="n"/>
      <c r="E2372" t="n">
        <v>385</v>
      </c>
      <c r="F2372" t="n">
        <v>0</v>
      </c>
      <c r="G2372" t="inlineStr">
        <is>
          <t>Até 2024-S1</t>
        </is>
      </c>
      <c r="H2372" t="inlineStr">
        <is>
          <t>Sim</t>
        </is>
      </c>
      <c r="I2372" t="n">
        <v>0</v>
      </c>
      <c r="J2372" s="41" t="n"/>
      <c r="L2372" t="inlineStr"/>
      <c r="M2372" t="inlineStr">
        <is>
          <t>Enterprise</t>
        </is>
      </c>
      <c r="N2372" t="inlineStr">
        <is>
          <t>annual</t>
        </is>
      </c>
      <c r="O2372" t="inlineStr">
        <is>
          <t>Trial</t>
        </is>
      </c>
      <c r="P2372" t="inlineStr">
        <is>
          <t>Sim</t>
        </is>
      </c>
      <c r="Q2372" t="inlineStr">
        <is>
          <t>Sim</t>
        </is>
      </c>
      <c r="R2372" t="inlineStr">
        <is>
          <t>Não</t>
        </is>
      </c>
      <c r="S2372" t="inlineStr">
        <is>
          <t>6–15</t>
        </is>
      </c>
      <c r="T2372" t="inlineStr">
        <is>
          <t>181–365 dias</t>
        </is>
      </c>
      <c r="U2372" t="inlineStr">
        <is>
          <t>FinTech</t>
        </is>
      </c>
      <c r="V2372" t="inlineStr">
        <is>
          <t>AU</t>
        </is>
      </c>
      <c r="W2372" t="inlineStr">
        <is>
          <t>organic</t>
        </is>
      </c>
    </row>
    <row r="2373">
      <c r="A2373" t="inlineStr">
        <is>
          <t>S-61c27e</t>
        </is>
      </c>
      <c r="B2373" t="inlineStr">
        <is>
          <t>A-158f4e</t>
        </is>
      </c>
      <c r="C2373" s="40" t="n">
        <v>45079</v>
      </c>
      <c r="D2373" s="40" t="n"/>
      <c r="E2373" t="n">
        <v>578</v>
      </c>
      <c r="F2373" t="n">
        <v>1159</v>
      </c>
      <c r="G2373" t="inlineStr">
        <is>
          <t>Até 2024-S1</t>
        </is>
      </c>
      <c r="H2373" t="inlineStr">
        <is>
          <t>Sim</t>
        </is>
      </c>
      <c r="I2373" t="n">
        <v>0</v>
      </c>
      <c r="J2373" s="41" t="n"/>
      <c r="L2373" t="inlineStr"/>
      <c r="M2373" t="inlineStr">
        <is>
          <t>Basic</t>
        </is>
      </c>
      <c r="N2373" t="inlineStr">
        <is>
          <t>monthly</t>
        </is>
      </c>
      <c r="O2373" t="inlineStr">
        <is>
          <t>Pago</t>
        </is>
      </c>
      <c r="P2373" t="inlineStr">
        <is>
          <t>Sim</t>
        </is>
      </c>
      <c r="Q2373" t="inlineStr">
        <is>
          <t>Não</t>
        </is>
      </c>
      <c r="R2373" t="inlineStr">
        <is>
          <t>Não</t>
        </is>
      </c>
      <c r="S2373" t="inlineStr">
        <is>
          <t>41+</t>
        </is>
      </c>
      <c r="T2373" t="inlineStr">
        <is>
          <t>91–180 dias</t>
        </is>
      </c>
      <c r="U2373" t="inlineStr">
        <is>
          <t>FinTech</t>
        </is>
      </c>
      <c r="V2373" t="inlineStr">
        <is>
          <t>IN</t>
        </is>
      </c>
      <c r="W2373" t="inlineStr">
        <is>
          <t>other</t>
        </is>
      </c>
    </row>
    <row r="2374">
      <c r="A2374" t="inlineStr">
        <is>
          <t>S-a7d34e</t>
        </is>
      </c>
      <c r="B2374" t="inlineStr">
        <is>
          <t>A-a7bd4b</t>
        </is>
      </c>
      <c r="C2374" s="40" t="n">
        <v>45443</v>
      </c>
      <c r="D2374" s="40" t="n"/>
      <c r="E2374" t="n">
        <v>214</v>
      </c>
      <c r="F2374" t="n">
        <v>2499</v>
      </c>
      <c r="G2374" t="inlineStr">
        <is>
          <t>Até 2024-S1</t>
        </is>
      </c>
      <c r="H2374" t="inlineStr">
        <is>
          <t>Sim</t>
        </is>
      </c>
      <c r="I2374" t="n">
        <v>0</v>
      </c>
      <c r="J2374" s="41" t="n"/>
      <c r="L2374" t="inlineStr"/>
      <c r="M2374" t="inlineStr">
        <is>
          <t>Pro</t>
        </is>
      </c>
      <c r="N2374" t="inlineStr">
        <is>
          <t>annual</t>
        </is>
      </c>
      <c r="O2374" t="inlineStr">
        <is>
          <t>Pago</t>
        </is>
      </c>
      <c r="P2374" t="inlineStr">
        <is>
          <t>Sim</t>
        </is>
      </c>
      <c r="Q2374" t="inlineStr">
        <is>
          <t>Não</t>
        </is>
      </c>
      <c r="R2374" t="inlineStr">
        <is>
          <t>Não</t>
        </is>
      </c>
      <c r="S2374" t="inlineStr">
        <is>
          <t>41+</t>
        </is>
      </c>
      <c r="T2374" t="inlineStr">
        <is>
          <t>Mais de 365 dias</t>
        </is>
      </c>
      <c r="U2374" t="inlineStr">
        <is>
          <t>Cybersecurity</t>
        </is>
      </c>
      <c r="V2374" t="inlineStr">
        <is>
          <t>US</t>
        </is>
      </c>
      <c r="W2374" t="inlineStr">
        <is>
          <t>ads</t>
        </is>
      </c>
    </row>
    <row r="2375">
      <c r="A2375" t="inlineStr">
        <is>
          <t>S-0eba5a</t>
        </is>
      </c>
      <c r="B2375" t="inlineStr">
        <is>
          <t>A-fb186e</t>
        </is>
      </c>
      <c r="C2375" s="40" t="n">
        <v>45648</v>
      </c>
      <c r="D2375" s="40" t="n"/>
      <c r="E2375" t="n">
        <v>9</v>
      </c>
      <c r="F2375" t="n">
        <v>5771</v>
      </c>
      <c r="G2375" t="inlineStr">
        <is>
          <t>2024-S2</t>
        </is>
      </c>
      <c r="H2375" t="inlineStr">
        <is>
          <t>Não</t>
        </is>
      </c>
      <c r="I2375" t="n">
        <v>0</v>
      </c>
      <c r="J2375" s="41" t="n"/>
      <c r="L2375" t="inlineStr"/>
      <c r="M2375" t="inlineStr">
        <is>
          <t>Enterprise</t>
        </is>
      </c>
      <c r="N2375" t="inlineStr">
        <is>
          <t>monthly</t>
        </is>
      </c>
      <c r="O2375" t="inlineStr">
        <is>
          <t>Pago</t>
        </is>
      </c>
      <c r="P2375" t="inlineStr">
        <is>
          <t>Sim</t>
        </is>
      </c>
      <c r="Q2375" t="inlineStr">
        <is>
          <t>Não</t>
        </is>
      </c>
      <c r="R2375" t="inlineStr">
        <is>
          <t>Não</t>
        </is>
      </c>
      <c r="S2375" t="inlineStr">
        <is>
          <t>16–40</t>
        </is>
      </c>
      <c r="T2375" t="inlineStr">
        <is>
          <t>31–90 dias</t>
        </is>
      </c>
      <c r="U2375" t="inlineStr">
        <is>
          <t>EdTech</t>
        </is>
      </c>
      <c r="V2375" t="inlineStr">
        <is>
          <t>IN</t>
        </is>
      </c>
      <c r="W2375" t="inlineStr">
        <is>
          <t>organic</t>
        </is>
      </c>
    </row>
    <row r="2376">
      <c r="A2376" t="inlineStr">
        <is>
          <t>S-1d661c</t>
        </is>
      </c>
      <c r="B2376" t="inlineStr">
        <is>
          <t>A-9c18c4</t>
        </is>
      </c>
      <c r="C2376" s="40" t="n">
        <v>45260</v>
      </c>
      <c r="D2376" s="40" t="n"/>
      <c r="E2376" t="n">
        <v>397</v>
      </c>
      <c r="F2376" t="n">
        <v>2388</v>
      </c>
      <c r="G2376" t="inlineStr">
        <is>
          <t>Até 2024-S1</t>
        </is>
      </c>
      <c r="H2376" t="inlineStr">
        <is>
          <t>Sim</t>
        </is>
      </c>
      <c r="I2376" t="n">
        <v>0</v>
      </c>
      <c r="J2376" s="41" t="n"/>
      <c r="L2376" t="inlineStr"/>
      <c r="M2376" t="inlineStr">
        <is>
          <t>Enterprise</t>
        </is>
      </c>
      <c r="N2376" t="inlineStr">
        <is>
          <t>annual</t>
        </is>
      </c>
      <c r="O2376" t="inlineStr">
        <is>
          <t>Pago</t>
        </is>
      </c>
      <c r="P2376" t="inlineStr">
        <is>
          <t>Sim</t>
        </is>
      </c>
      <c r="Q2376" t="inlineStr">
        <is>
          <t>Sim</t>
        </is>
      </c>
      <c r="R2376" t="inlineStr">
        <is>
          <t>Não</t>
        </is>
      </c>
      <c r="S2376" t="inlineStr">
        <is>
          <t>6–15</t>
        </is>
      </c>
      <c r="T2376" t="inlineStr">
        <is>
          <t>91–180 dias</t>
        </is>
      </c>
      <c r="U2376" t="inlineStr">
        <is>
          <t>HealthTech</t>
        </is>
      </c>
      <c r="V2376" t="inlineStr">
        <is>
          <t>US</t>
        </is>
      </c>
      <c r="W2376" t="inlineStr">
        <is>
          <t>ads</t>
        </is>
      </c>
    </row>
    <row r="2377">
      <c r="A2377" t="inlineStr">
        <is>
          <t>S-6a56f1</t>
        </is>
      </c>
      <c r="B2377" t="inlineStr">
        <is>
          <t>A-684255</t>
        </is>
      </c>
      <c r="C2377" s="40" t="n">
        <v>45582</v>
      </c>
      <c r="D2377" s="40" t="n"/>
      <c r="E2377" t="n">
        <v>75</v>
      </c>
      <c r="F2377" t="n">
        <v>588</v>
      </c>
      <c r="G2377" t="inlineStr">
        <is>
          <t>2024-S2</t>
        </is>
      </c>
      <c r="H2377" t="inlineStr">
        <is>
          <t>Sim</t>
        </is>
      </c>
      <c r="I2377" t="n">
        <v>0</v>
      </c>
      <c r="J2377" s="41" t="n"/>
      <c r="L2377" t="inlineStr"/>
      <c r="M2377" t="inlineStr">
        <is>
          <t>Pro</t>
        </is>
      </c>
      <c r="N2377" t="inlineStr">
        <is>
          <t>annual</t>
        </is>
      </c>
      <c r="O2377" t="inlineStr">
        <is>
          <t>Pago</t>
        </is>
      </c>
      <c r="P2377" t="inlineStr">
        <is>
          <t>Não</t>
        </is>
      </c>
      <c r="Q2377" t="inlineStr">
        <is>
          <t>Não</t>
        </is>
      </c>
      <c r="R2377" t="inlineStr">
        <is>
          <t>Não</t>
        </is>
      </c>
      <c r="S2377" t="inlineStr">
        <is>
          <t>6–15</t>
        </is>
      </c>
      <c r="T2377" t="inlineStr">
        <is>
          <t>181–365 dias</t>
        </is>
      </c>
      <c r="U2377" t="inlineStr">
        <is>
          <t>FinTech</t>
        </is>
      </c>
      <c r="V2377" t="inlineStr">
        <is>
          <t>US</t>
        </is>
      </c>
      <c r="W2377" t="inlineStr">
        <is>
          <t>ads</t>
        </is>
      </c>
    </row>
    <row r="2378">
      <c r="A2378" t="inlineStr">
        <is>
          <t>S-ff4a47</t>
        </is>
      </c>
      <c r="B2378" t="inlineStr">
        <is>
          <t>A-f03140</t>
        </is>
      </c>
      <c r="C2378" s="40" t="n">
        <v>45569</v>
      </c>
      <c r="D2378" s="40" t="n"/>
      <c r="E2378" t="n">
        <v>88</v>
      </c>
      <c r="F2378" t="n">
        <v>5373</v>
      </c>
      <c r="G2378" t="inlineStr">
        <is>
          <t>2024-S2</t>
        </is>
      </c>
      <c r="H2378" t="inlineStr">
        <is>
          <t>Sim</t>
        </is>
      </c>
      <c r="I2378" t="n">
        <v>0</v>
      </c>
      <c r="J2378" s="41" t="n"/>
      <c r="L2378" t="inlineStr"/>
      <c r="M2378" t="inlineStr">
        <is>
          <t>Enterprise</t>
        </is>
      </c>
      <c r="N2378" t="inlineStr">
        <is>
          <t>monthly</t>
        </is>
      </c>
      <c r="O2378" t="inlineStr">
        <is>
          <t>Pago</t>
        </is>
      </c>
      <c r="P2378" t="inlineStr">
        <is>
          <t>Sim</t>
        </is>
      </c>
      <c r="Q2378" t="inlineStr">
        <is>
          <t>Sim</t>
        </is>
      </c>
      <c r="R2378" t="inlineStr">
        <is>
          <t>Não</t>
        </is>
      </c>
      <c r="S2378" t="inlineStr">
        <is>
          <t>16–40</t>
        </is>
      </c>
      <c r="T2378" t="inlineStr">
        <is>
          <t>181–365 dias</t>
        </is>
      </c>
      <c r="U2378" t="inlineStr">
        <is>
          <t>DevTools</t>
        </is>
      </c>
      <c r="V2378" t="inlineStr">
        <is>
          <t>IN</t>
        </is>
      </c>
      <c r="W2378" t="inlineStr">
        <is>
          <t>event</t>
        </is>
      </c>
    </row>
    <row r="2379">
      <c r="A2379" t="inlineStr">
        <is>
          <t>S-9e74ba</t>
        </is>
      </c>
      <c r="B2379" t="inlineStr">
        <is>
          <t>A-b48f73</t>
        </is>
      </c>
      <c r="C2379" s="40" t="n">
        <v>45632</v>
      </c>
      <c r="D2379" s="40" t="n"/>
      <c r="E2379" t="n">
        <v>25</v>
      </c>
      <c r="F2379" t="n">
        <v>0</v>
      </c>
      <c r="G2379" t="inlineStr">
        <is>
          <t>2024-S2</t>
        </is>
      </c>
      <c r="H2379" t="inlineStr">
        <is>
          <t>Não</t>
        </is>
      </c>
      <c r="I2379" t="n">
        <v>0</v>
      </c>
      <c r="J2379" s="41" t="n"/>
      <c r="L2379" t="inlineStr"/>
      <c r="M2379" t="inlineStr">
        <is>
          <t>Enterprise</t>
        </is>
      </c>
      <c r="N2379" t="inlineStr">
        <is>
          <t>annual</t>
        </is>
      </c>
      <c r="O2379" t="inlineStr">
        <is>
          <t>Trial</t>
        </is>
      </c>
      <c r="P2379" t="inlineStr">
        <is>
          <t>Sim</t>
        </is>
      </c>
      <c r="Q2379" t="inlineStr">
        <is>
          <t>Não</t>
        </is>
      </c>
      <c r="R2379" t="inlineStr">
        <is>
          <t>Não</t>
        </is>
      </c>
      <c r="S2379" t="inlineStr">
        <is>
          <t>41+</t>
        </is>
      </c>
      <c r="T2379" t="inlineStr">
        <is>
          <t>Conta nova (≤ 30 dias)</t>
        </is>
      </c>
      <c r="U2379" t="inlineStr">
        <is>
          <t>EdTech</t>
        </is>
      </c>
      <c r="V2379" t="inlineStr">
        <is>
          <t>AU</t>
        </is>
      </c>
      <c r="W2379" t="inlineStr">
        <is>
          <t>event</t>
        </is>
      </c>
    </row>
    <row r="2380">
      <c r="A2380" t="inlineStr">
        <is>
          <t>S-d53c0a</t>
        </is>
      </c>
      <c r="B2380" t="inlineStr">
        <is>
          <t>A-8e47ca</t>
        </is>
      </c>
      <c r="C2380" s="40" t="n">
        <v>45379</v>
      </c>
      <c r="D2380" s="40" t="n"/>
      <c r="E2380" t="n">
        <v>278</v>
      </c>
      <c r="F2380" t="n">
        <v>3781</v>
      </c>
      <c r="G2380" t="inlineStr">
        <is>
          <t>Até 2024-S1</t>
        </is>
      </c>
      <c r="H2380" t="inlineStr">
        <is>
          <t>Sim</t>
        </is>
      </c>
      <c r="I2380" t="n">
        <v>0</v>
      </c>
      <c r="J2380" s="41" t="n"/>
      <c r="L2380" t="inlineStr"/>
      <c r="M2380" t="inlineStr">
        <is>
          <t>Enterprise</t>
        </is>
      </c>
      <c r="N2380" t="inlineStr">
        <is>
          <t>annual</t>
        </is>
      </c>
      <c r="O2380" t="inlineStr">
        <is>
          <t>Pago</t>
        </is>
      </c>
      <c r="P2380" t="inlineStr">
        <is>
          <t>Não</t>
        </is>
      </c>
      <c r="Q2380" t="inlineStr">
        <is>
          <t>Sim</t>
        </is>
      </c>
      <c r="R2380" t="inlineStr">
        <is>
          <t>Não</t>
        </is>
      </c>
      <c r="S2380" t="inlineStr">
        <is>
          <t>16–40</t>
        </is>
      </c>
      <c r="T2380" t="inlineStr">
        <is>
          <t>31–90 dias</t>
        </is>
      </c>
      <c r="U2380" t="inlineStr">
        <is>
          <t>HealthTech</t>
        </is>
      </c>
      <c r="V2380" t="inlineStr">
        <is>
          <t>US</t>
        </is>
      </c>
      <c r="W2380" t="inlineStr">
        <is>
          <t>organic</t>
        </is>
      </c>
    </row>
    <row r="2381">
      <c r="A2381" t="inlineStr">
        <is>
          <t>S-22cbb3</t>
        </is>
      </c>
      <c r="B2381" t="inlineStr">
        <is>
          <t>A-92a3af</t>
        </is>
      </c>
      <c r="C2381" s="40" t="n">
        <v>45595</v>
      </c>
      <c r="D2381" s="40" t="n"/>
      <c r="E2381" t="n">
        <v>62</v>
      </c>
      <c r="F2381" t="n">
        <v>3773</v>
      </c>
      <c r="G2381" t="inlineStr">
        <is>
          <t>2024-S2</t>
        </is>
      </c>
      <c r="H2381" t="inlineStr">
        <is>
          <t>Sim</t>
        </is>
      </c>
      <c r="I2381" t="n">
        <v>0</v>
      </c>
      <c r="J2381" s="41" t="n"/>
      <c r="L2381" t="inlineStr"/>
      <c r="M2381" t="inlineStr">
        <is>
          <t>Pro</t>
        </is>
      </c>
      <c r="N2381" t="inlineStr">
        <is>
          <t>monthly</t>
        </is>
      </c>
      <c r="O2381" t="inlineStr">
        <is>
          <t>Pago</t>
        </is>
      </c>
      <c r="P2381" t="inlineStr">
        <is>
          <t>Não</t>
        </is>
      </c>
      <c r="Q2381" t="inlineStr">
        <is>
          <t>Não</t>
        </is>
      </c>
      <c r="R2381" t="inlineStr">
        <is>
          <t>Sim</t>
        </is>
      </c>
      <c r="S2381" t="inlineStr">
        <is>
          <t>41+</t>
        </is>
      </c>
      <c r="T2381" t="inlineStr">
        <is>
          <t>91–180 dias</t>
        </is>
      </c>
      <c r="U2381" t="inlineStr">
        <is>
          <t>Cybersecurity</t>
        </is>
      </c>
      <c r="V2381" t="inlineStr">
        <is>
          <t>IN</t>
        </is>
      </c>
      <c r="W2381" t="inlineStr">
        <is>
          <t>organic</t>
        </is>
      </c>
    </row>
    <row r="2382">
      <c r="A2382" t="inlineStr">
        <is>
          <t>S-5313fa</t>
        </is>
      </c>
      <c r="B2382" t="inlineStr">
        <is>
          <t>A-e40f45</t>
        </is>
      </c>
      <c r="C2382" s="40" t="n">
        <v>45429</v>
      </c>
      <c r="D2382" s="40" t="n"/>
      <c r="E2382" t="n">
        <v>228</v>
      </c>
      <c r="F2382" t="n">
        <v>4179</v>
      </c>
      <c r="G2382" t="inlineStr">
        <is>
          <t>Até 2024-S1</t>
        </is>
      </c>
      <c r="H2382" t="inlineStr">
        <is>
          <t>Sim</t>
        </is>
      </c>
      <c r="I2382" t="n">
        <v>0</v>
      </c>
      <c r="J2382" s="41" t="n"/>
      <c r="L2382" t="inlineStr"/>
      <c r="M2382" t="inlineStr">
        <is>
          <t>Enterprise</t>
        </is>
      </c>
      <c r="N2382" t="inlineStr">
        <is>
          <t>monthly</t>
        </is>
      </c>
      <c r="O2382" t="inlineStr">
        <is>
          <t>Pago</t>
        </is>
      </c>
      <c r="P2382" t="inlineStr">
        <is>
          <t>Sim</t>
        </is>
      </c>
      <c r="Q2382" t="inlineStr">
        <is>
          <t>Não</t>
        </is>
      </c>
      <c r="R2382" t="inlineStr">
        <is>
          <t>Não</t>
        </is>
      </c>
      <c r="S2382" t="inlineStr">
        <is>
          <t>16–40</t>
        </is>
      </c>
      <c r="T2382" t="inlineStr">
        <is>
          <t>Conta nova (≤ 30 dias)</t>
        </is>
      </c>
      <c r="U2382" t="inlineStr">
        <is>
          <t>HealthTech</t>
        </is>
      </c>
      <c r="V2382" t="inlineStr">
        <is>
          <t>US</t>
        </is>
      </c>
      <c r="W2382" t="inlineStr">
        <is>
          <t>organic</t>
        </is>
      </c>
    </row>
    <row r="2383">
      <c r="A2383" t="inlineStr">
        <is>
          <t>S-d8fa45</t>
        </is>
      </c>
      <c r="B2383" t="inlineStr">
        <is>
          <t>A-5a215a</t>
        </is>
      </c>
      <c r="C2383" s="40" t="n">
        <v>45583</v>
      </c>
      <c r="D2383" s="40" t="n"/>
      <c r="E2383" t="n">
        <v>74</v>
      </c>
      <c r="F2383" t="n">
        <v>1653</v>
      </c>
      <c r="G2383" t="inlineStr">
        <is>
          <t>2024-S2</t>
        </is>
      </c>
      <c r="H2383" t="inlineStr">
        <is>
          <t>Sim</t>
        </is>
      </c>
      <c r="I2383" t="n">
        <v>0</v>
      </c>
      <c r="J2383" s="41" t="n"/>
      <c r="L2383" t="inlineStr"/>
      <c r="M2383" t="inlineStr">
        <is>
          <t>Basic</t>
        </is>
      </c>
      <c r="N2383" t="inlineStr">
        <is>
          <t>monthly</t>
        </is>
      </c>
      <c r="O2383" t="inlineStr">
        <is>
          <t>Pago</t>
        </is>
      </c>
      <c r="P2383" t="inlineStr">
        <is>
          <t>Sim</t>
        </is>
      </c>
      <c r="Q2383" t="inlineStr">
        <is>
          <t>Não</t>
        </is>
      </c>
      <c r="R2383" t="inlineStr">
        <is>
          <t>Não</t>
        </is>
      </c>
      <c r="S2383" t="inlineStr">
        <is>
          <t>41+</t>
        </is>
      </c>
      <c r="T2383" t="inlineStr">
        <is>
          <t>181–365 dias</t>
        </is>
      </c>
      <c r="U2383" t="inlineStr">
        <is>
          <t>EdTech</t>
        </is>
      </c>
      <c r="V2383" t="inlineStr">
        <is>
          <t>FR</t>
        </is>
      </c>
      <c r="W2383" t="inlineStr">
        <is>
          <t>other</t>
        </is>
      </c>
    </row>
    <row r="2384">
      <c r="A2384" t="inlineStr">
        <is>
          <t>S-24d19a</t>
        </is>
      </c>
      <c r="B2384" t="inlineStr">
        <is>
          <t>A-34ea2f</t>
        </is>
      </c>
      <c r="C2384" s="40" t="n">
        <v>45545</v>
      </c>
      <c r="D2384" s="40" t="n"/>
      <c r="E2384" t="n">
        <v>112</v>
      </c>
      <c r="F2384" t="n">
        <v>392</v>
      </c>
      <c r="G2384" t="inlineStr">
        <is>
          <t>2024-S2</t>
        </is>
      </c>
      <c r="H2384" t="inlineStr">
        <is>
          <t>Sim</t>
        </is>
      </c>
      <c r="I2384" t="n">
        <v>0</v>
      </c>
      <c r="J2384" s="41" t="n"/>
      <c r="L2384" t="inlineStr"/>
      <c r="M2384" t="inlineStr">
        <is>
          <t>Pro</t>
        </is>
      </c>
      <c r="N2384" t="inlineStr">
        <is>
          <t>annual</t>
        </is>
      </c>
      <c r="O2384" t="inlineStr">
        <is>
          <t>Pago</t>
        </is>
      </c>
      <c r="P2384" t="inlineStr">
        <is>
          <t>Não</t>
        </is>
      </c>
      <c r="Q2384" t="inlineStr">
        <is>
          <t>Não</t>
        </is>
      </c>
      <c r="R2384" t="inlineStr">
        <is>
          <t>Não</t>
        </is>
      </c>
      <c r="S2384" t="inlineStr">
        <is>
          <t>6–15</t>
        </is>
      </c>
      <c r="T2384" t="inlineStr">
        <is>
          <t>Conta nova (≤ 30 dias)</t>
        </is>
      </c>
      <c r="U2384" t="inlineStr">
        <is>
          <t>HealthTech</t>
        </is>
      </c>
      <c r="V2384" t="inlineStr">
        <is>
          <t>US</t>
        </is>
      </c>
      <c r="W2384" t="inlineStr">
        <is>
          <t>organic</t>
        </is>
      </c>
    </row>
    <row r="2385">
      <c r="A2385" t="inlineStr">
        <is>
          <t>S-c87391</t>
        </is>
      </c>
      <c r="B2385" t="inlineStr">
        <is>
          <t>A-fe79a5</t>
        </is>
      </c>
      <c r="C2385" s="40" t="n">
        <v>45634</v>
      </c>
      <c r="D2385" s="40" t="n"/>
      <c r="E2385" t="n">
        <v>23</v>
      </c>
      <c r="F2385" t="n">
        <v>0</v>
      </c>
      <c r="G2385" t="inlineStr">
        <is>
          <t>2024-S2</t>
        </is>
      </c>
      <c r="H2385" t="inlineStr">
        <is>
          <t>Não</t>
        </is>
      </c>
      <c r="I2385" t="n">
        <v>0</v>
      </c>
      <c r="J2385" s="41" t="n"/>
      <c r="L2385" t="inlineStr"/>
      <c r="M2385" t="inlineStr">
        <is>
          <t>Pro</t>
        </is>
      </c>
      <c r="N2385" t="inlineStr">
        <is>
          <t>monthly</t>
        </is>
      </c>
      <c r="O2385" t="inlineStr">
        <is>
          <t>Trial</t>
        </is>
      </c>
      <c r="P2385" t="inlineStr">
        <is>
          <t>Sim</t>
        </is>
      </c>
      <c r="Q2385" t="inlineStr">
        <is>
          <t>Não</t>
        </is>
      </c>
      <c r="R2385" t="inlineStr">
        <is>
          <t>Não</t>
        </is>
      </c>
      <c r="S2385" t="inlineStr">
        <is>
          <t>6–15</t>
        </is>
      </c>
      <c r="T2385" t="inlineStr">
        <is>
          <t>181–365 dias</t>
        </is>
      </c>
      <c r="U2385" t="inlineStr">
        <is>
          <t>HealthTech</t>
        </is>
      </c>
      <c r="V2385" t="inlineStr">
        <is>
          <t>IN</t>
        </is>
      </c>
      <c r="W2385" t="inlineStr">
        <is>
          <t>ads</t>
        </is>
      </c>
    </row>
    <row r="2386">
      <c r="A2386" t="inlineStr">
        <is>
          <t>S-a9952f</t>
        </is>
      </c>
      <c r="B2386" t="inlineStr">
        <is>
          <t>A-0aaf6e</t>
        </is>
      </c>
      <c r="C2386" s="40" t="n">
        <v>45522</v>
      </c>
      <c r="D2386" s="40" t="n"/>
      <c r="E2386" t="n">
        <v>135</v>
      </c>
      <c r="F2386" t="n">
        <v>0</v>
      </c>
      <c r="G2386" t="inlineStr">
        <is>
          <t>2024-S2</t>
        </is>
      </c>
      <c r="H2386" t="inlineStr">
        <is>
          <t>Sim</t>
        </is>
      </c>
      <c r="I2386" t="n">
        <v>0</v>
      </c>
      <c r="J2386" s="41" t="n"/>
      <c r="L2386" t="inlineStr"/>
      <c r="M2386" t="inlineStr">
        <is>
          <t>Pro</t>
        </is>
      </c>
      <c r="N2386" t="inlineStr">
        <is>
          <t>monthly</t>
        </is>
      </c>
      <c r="O2386" t="inlineStr">
        <is>
          <t>Trial</t>
        </is>
      </c>
      <c r="P2386" t="inlineStr">
        <is>
          <t>Sim</t>
        </is>
      </c>
      <c r="Q2386" t="inlineStr">
        <is>
          <t>Não</t>
        </is>
      </c>
      <c r="R2386" t="inlineStr">
        <is>
          <t>Não</t>
        </is>
      </c>
      <c r="S2386" t="inlineStr">
        <is>
          <t>6–15</t>
        </is>
      </c>
      <c r="T2386" t="inlineStr">
        <is>
          <t>91–180 dias</t>
        </is>
      </c>
      <c r="U2386" t="inlineStr">
        <is>
          <t>FinTech</t>
        </is>
      </c>
      <c r="V2386" t="inlineStr">
        <is>
          <t>US</t>
        </is>
      </c>
      <c r="W2386" t="inlineStr">
        <is>
          <t>organic</t>
        </is>
      </c>
    </row>
    <row r="2387">
      <c r="A2387" t="inlineStr">
        <is>
          <t>S-3867d6</t>
        </is>
      </c>
      <c r="B2387" t="inlineStr">
        <is>
          <t>A-e60f9d</t>
        </is>
      </c>
      <c r="C2387" s="40" t="n">
        <v>45649</v>
      </c>
      <c r="D2387" s="40" t="n"/>
      <c r="E2387" t="n">
        <v>8</v>
      </c>
      <c r="F2387" t="n">
        <v>0</v>
      </c>
      <c r="G2387" t="inlineStr">
        <is>
          <t>2024-S2</t>
        </is>
      </c>
      <c r="H2387" t="inlineStr">
        <is>
          <t>Não</t>
        </is>
      </c>
      <c r="I2387" t="n">
        <v>0</v>
      </c>
      <c r="J2387" s="41" t="n"/>
      <c r="L2387" t="inlineStr"/>
      <c r="M2387" t="inlineStr">
        <is>
          <t>Pro</t>
        </is>
      </c>
      <c r="N2387" t="inlineStr">
        <is>
          <t>annual</t>
        </is>
      </c>
      <c r="O2387" t="inlineStr">
        <is>
          <t>Trial</t>
        </is>
      </c>
      <c r="P2387" t="inlineStr">
        <is>
          <t>Sim</t>
        </is>
      </c>
      <c r="Q2387" t="inlineStr">
        <is>
          <t>Não</t>
        </is>
      </c>
      <c r="R2387" t="inlineStr">
        <is>
          <t>Não</t>
        </is>
      </c>
      <c r="S2387" t="inlineStr">
        <is>
          <t>16–40</t>
        </is>
      </c>
      <c r="T2387" t="inlineStr">
        <is>
          <t>91–180 dias</t>
        </is>
      </c>
      <c r="U2387" t="inlineStr">
        <is>
          <t>FinTech</t>
        </is>
      </c>
      <c r="V2387" t="inlineStr">
        <is>
          <t>US</t>
        </is>
      </c>
      <c r="W2387" t="inlineStr">
        <is>
          <t>other</t>
        </is>
      </c>
    </row>
    <row r="2388">
      <c r="A2388" t="inlineStr">
        <is>
          <t>S-60cb51</t>
        </is>
      </c>
      <c r="B2388" t="inlineStr">
        <is>
          <t>A-4c38bc</t>
        </is>
      </c>
      <c r="C2388" s="40" t="n">
        <v>45403</v>
      </c>
      <c r="D2388" s="40" t="n">
        <v>45590</v>
      </c>
      <c r="E2388" t="n">
        <v>187</v>
      </c>
      <c r="F2388" t="n">
        <v>684</v>
      </c>
      <c r="G2388" t="inlineStr">
        <is>
          <t>Até 2024-S1</t>
        </is>
      </c>
      <c r="H2388" t="inlineStr">
        <is>
          <t>Sim</t>
        </is>
      </c>
      <c r="I2388" t="n">
        <v>0</v>
      </c>
      <c r="J2388" s="41" t="n">
        <v>45566</v>
      </c>
      <c r="K2388" t="n">
        <v>25</v>
      </c>
      <c r="L2388" t="inlineStr">
        <is>
          <t>Não</t>
        </is>
      </c>
      <c r="M2388" t="inlineStr">
        <is>
          <t>Basic</t>
        </is>
      </c>
      <c r="N2388" t="inlineStr">
        <is>
          <t>monthly</t>
        </is>
      </c>
      <c r="O2388" t="inlineStr">
        <is>
          <t>Pago</t>
        </is>
      </c>
      <c r="P2388" t="inlineStr">
        <is>
          <t>Não</t>
        </is>
      </c>
      <c r="Q2388" t="inlineStr">
        <is>
          <t>Não</t>
        </is>
      </c>
      <c r="R2388" t="inlineStr">
        <is>
          <t>Não</t>
        </is>
      </c>
      <c r="S2388" t="inlineStr">
        <is>
          <t>16–40</t>
        </is>
      </c>
      <c r="T2388" t="inlineStr">
        <is>
          <t>31–90 dias</t>
        </is>
      </c>
      <c r="U2388" t="inlineStr">
        <is>
          <t>HealthTech</t>
        </is>
      </c>
      <c r="V2388" t="inlineStr">
        <is>
          <t>UK</t>
        </is>
      </c>
      <c r="W2388" t="inlineStr">
        <is>
          <t>event</t>
        </is>
      </c>
    </row>
    <row r="2389">
      <c r="A2389" t="inlineStr">
        <is>
          <t>S-8ba974</t>
        </is>
      </c>
      <c r="B2389" t="inlineStr">
        <is>
          <t>A-cc98bc</t>
        </is>
      </c>
      <c r="C2389" s="40" t="n">
        <v>45476</v>
      </c>
      <c r="D2389" s="40" t="n">
        <v>45527</v>
      </c>
      <c r="E2389" t="n">
        <v>51</v>
      </c>
      <c r="F2389" t="n">
        <v>1568</v>
      </c>
      <c r="G2389" t="inlineStr">
        <is>
          <t>2024-S2</t>
        </is>
      </c>
      <c r="H2389" t="inlineStr">
        <is>
          <t>Sim</t>
        </is>
      </c>
      <c r="I2389" t="n">
        <v>0</v>
      </c>
      <c r="J2389" s="41" t="n">
        <v>45505</v>
      </c>
      <c r="K2389" t="n">
        <v>23</v>
      </c>
      <c r="L2389" t="inlineStr">
        <is>
          <t>Não</t>
        </is>
      </c>
      <c r="M2389" t="inlineStr">
        <is>
          <t>Pro</t>
        </is>
      </c>
      <c r="N2389" t="inlineStr">
        <is>
          <t>annual</t>
        </is>
      </c>
      <c r="O2389" t="inlineStr">
        <is>
          <t>Pago</t>
        </is>
      </c>
      <c r="P2389" t="inlineStr">
        <is>
          <t>Sim</t>
        </is>
      </c>
      <c r="Q2389" t="inlineStr">
        <is>
          <t>Não</t>
        </is>
      </c>
      <c r="R2389" t="inlineStr">
        <is>
          <t>Não</t>
        </is>
      </c>
      <c r="S2389" t="inlineStr">
        <is>
          <t>16–40</t>
        </is>
      </c>
      <c r="T2389" t="inlineStr">
        <is>
          <t>Mais de 365 dias</t>
        </is>
      </c>
      <c r="U2389" t="inlineStr">
        <is>
          <t>DevTools</t>
        </is>
      </c>
      <c r="V2389" t="inlineStr">
        <is>
          <t>US</t>
        </is>
      </c>
      <c r="W2389" t="inlineStr">
        <is>
          <t>ads</t>
        </is>
      </c>
    </row>
    <row r="2390">
      <c r="A2390" t="inlineStr">
        <is>
          <t>S-f7e37f</t>
        </is>
      </c>
      <c r="B2390" t="inlineStr">
        <is>
          <t>A-794a0b</t>
        </is>
      </c>
      <c r="C2390" s="40" t="n">
        <v>45145</v>
      </c>
      <c r="D2390" s="40" t="n"/>
      <c r="E2390" t="n">
        <v>512</v>
      </c>
      <c r="F2390" t="n">
        <v>0</v>
      </c>
      <c r="G2390" t="inlineStr">
        <is>
          <t>Até 2024-S1</t>
        </is>
      </c>
      <c r="H2390" t="inlineStr">
        <is>
          <t>Sim</t>
        </is>
      </c>
      <c r="I2390" t="n">
        <v>0</v>
      </c>
      <c r="J2390" s="41" t="n"/>
      <c r="L2390" t="inlineStr"/>
      <c r="M2390" t="inlineStr">
        <is>
          <t>Pro</t>
        </is>
      </c>
      <c r="N2390" t="inlineStr">
        <is>
          <t>annual</t>
        </is>
      </c>
      <c r="O2390" t="inlineStr">
        <is>
          <t>Trial</t>
        </is>
      </c>
      <c r="P2390" t="inlineStr">
        <is>
          <t>Sim</t>
        </is>
      </c>
      <c r="Q2390" t="inlineStr">
        <is>
          <t>Não</t>
        </is>
      </c>
      <c r="R2390" t="inlineStr">
        <is>
          <t>Não</t>
        </is>
      </c>
      <c r="S2390" t="inlineStr">
        <is>
          <t>16–40</t>
        </is>
      </c>
      <c r="T2390" t="inlineStr">
        <is>
          <t>31–90 dias</t>
        </is>
      </c>
      <c r="U2390" t="inlineStr">
        <is>
          <t>HealthTech</t>
        </is>
      </c>
      <c r="V2390" t="inlineStr">
        <is>
          <t>DE</t>
        </is>
      </c>
      <c r="W2390" t="inlineStr">
        <is>
          <t>organic</t>
        </is>
      </c>
    </row>
    <row r="2391">
      <c r="A2391" t="inlineStr">
        <is>
          <t>S-ff1b11</t>
        </is>
      </c>
      <c r="B2391" t="inlineStr">
        <is>
          <t>A-dcc2f0</t>
        </is>
      </c>
      <c r="C2391" s="40" t="n">
        <v>45626</v>
      </c>
      <c r="D2391" s="40" t="n"/>
      <c r="E2391" t="n">
        <v>31</v>
      </c>
      <c r="F2391" t="n">
        <v>608</v>
      </c>
      <c r="G2391" t="inlineStr">
        <is>
          <t>2024-S2</t>
        </is>
      </c>
      <c r="H2391" t="inlineStr">
        <is>
          <t>Sim</t>
        </is>
      </c>
      <c r="I2391" t="n">
        <v>0</v>
      </c>
      <c r="J2391" s="41" t="n"/>
      <c r="L2391" t="inlineStr"/>
      <c r="M2391" t="inlineStr">
        <is>
          <t>Basic</t>
        </is>
      </c>
      <c r="N2391" t="inlineStr">
        <is>
          <t>annual</t>
        </is>
      </c>
      <c r="O2391" t="inlineStr">
        <is>
          <t>Pago</t>
        </is>
      </c>
      <c r="P2391" t="inlineStr">
        <is>
          <t>Não</t>
        </is>
      </c>
      <c r="Q2391" t="inlineStr">
        <is>
          <t>Não</t>
        </is>
      </c>
      <c r="R2391" t="inlineStr">
        <is>
          <t>Não</t>
        </is>
      </c>
      <c r="S2391" t="inlineStr">
        <is>
          <t>16–40</t>
        </is>
      </c>
      <c r="T2391" t="inlineStr">
        <is>
          <t>Mais de 365 dias</t>
        </is>
      </c>
      <c r="U2391" t="inlineStr">
        <is>
          <t>FinTech</t>
        </is>
      </c>
      <c r="V2391" t="inlineStr">
        <is>
          <t>UK</t>
        </is>
      </c>
      <c r="W2391" t="inlineStr">
        <is>
          <t>organic</t>
        </is>
      </c>
    </row>
    <row r="2392">
      <c r="A2392" t="inlineStr">
        <is>
          <t>S-f6e116</t>
        </is>
      </c>
      <c r="B2392" t="inlineStr">
        <is>
          <t>A-4d1e75</t>
        </is>
      </c>
      <c r="C2392" s="40" t="n">
        <v>45596</v>
      </c>
      <c r="D2392" s="40" t="n"/>
      <c r="E2392" t="n">
        <v>61</v>
      </c>
      <c r="F2392" t="n">
        <v>980</v>
      </c>
      <c r="G2392" t="inlineStr">
        <is>
          <t>2024-S2</t>
        </is>
      </c>
      <c r="H2392" t="inlineStr">
        <is>
          <t>Sim</t>
        </is>
      </c>
      <c r="I2392" t="n">
        <v>0</v>
      </c>
      <c r="J2392" s="41" t="n"/>
      <c r="L2392" t="inlineStr"/>
      <c r="M2392" t="inlineStr">
        <is>
          <t>Pro</t>
        </is>
      </c>
      <c r="N2392" t="inlineStr">
        <is>
          <t>monthly</t>
        </is>
      </c>
      <c r="O2392" t="inlineStr">
        <is>
          <t>Pago</t>
        </is>
      </c>
      <c r="P2392" t="inlineStr">
        <is>
          <t>Sim</t>
        </is>
      </c>
      <c r="Q2392" t="inlineStr">
        <is>
          <t>Não</t>
        </is>
      </c>
      <c r="R2392" t="inlineStr">
        <is>
          <t>Sim</t>
        </is>
      </c>
      <c r="S2392" t="inlineStr">
        <is>
          <t>16–40</t>
        </is>
      </c>
      <c r="T2392" t="inlineStr">
        <is>
          <t>31–90 dias</t>
        </is>
      </c>
      <c r="U2392" t="inlineStr">
        <is>
          <t>DevTools</t>
        </is>
      </c>
      <c r="V2392" t="inlineStr">
        <is>
          <t>US</t>
        </is>
      </c>
      <c r="W2392" t="inlineStr">
        <is>
          <t>other</t>
        </is>
      </c>
    </row>
    <row r="2393">
      <c r="A2393" t="inlineStr">
        <is>
          <t>S-ed7a72</t>
        </is>
      </c>
      <c r="B2393" t="inlineStr">
        <is>
          <t>A-533452</t>
        </is>
      </c>
      <c r="C2393" s="40" t="n">
        <v>45617</v>
      </c>
      <c r="D2393" s="40" t="n"/>
      <c r="E2393" t="n">
        <v>40</v>
      </c>
      <c r="F2393" t="n">
        <v>1225</v>
      </c>
      <c r="G2393" t="inlineStr">
        <is>
          <t>2024-S2</t>
        </is>
      </c>
      <c r="H2393" t="inlineStr">
        <is>
          <t>Sim</t>
        </is>
      </c>
      <c r="I2393" t="n">
        <v>0</v>
      </c>
      <c r="J2393" s="41" t="n"/>
      <c r="L2393" t="inlineStr"/>
      <c r="M2393" t="inlineStr">
        <is>
          <t>Pro</t>
        </is>
      </c>
      <c r="N2393" t="inlineStr">
        <is>
          <t>monthly</t>
        </is>
      </c>
      <c r="O2393" t="inlineStr">
        <is>
          <t>Pago</t>
        </is>
      </c>
      <c r="P2393" t="inlineStr">
        <is>
          <t>Sim</t>
        </is>
      </c>
      <c r="Q2393" t="inlineStr">
        <is>
          <t>Não</t>
        </is>
      </c>
      <c r="R2393" t="inlineStr">
        <is>
          <t>Não</t>
        </is>
      </c>
      <c r="S2393" t="inlineStr">
        <is>
          <t>16–40</t>
        </is>
      </c>
      <c r="T2393" t="inlineStr">
        <is>
          <t>Conta nova (≤ 30 dias)</t>
        </is>
      </c>
      <c r="U2393" t="inlineStr">
        <is>
          <t>DevTools</t>
        </is>
      </c>
      <c r="V2393" t="inlineStr">
        <is>
          <t>AU</t>
        </is>
      </c>
      <c r="W2393" t="inlineStr">
        <is>
          <t>organic</t>
        </is>
      </c>
    </row>
    <row r="2394">
      <c r="A2394" t="inlineStr">
        <is>
          <t>S-27e42e</t>
        </is>
      </c>
      <c r="B2394" t="inlineStr">
        <is>
          <t>A-600734</t>
        </is>
      </c>
      <c r="C2394" s="40" t="n">
        <v>45353</v>
      </c>
      <c r="D2394" s="40" t="n"/>
      <c r="E2394" t="n">
        <v>304</v>
      </c>
      <c r="F2394" t="n">
        <v>1421</v>
      </c>
      <c r="G2394" t="inlineStr">
        <is>
          <t>Até 2024-S1</t>
        </is>
      </c>
      <c r="H2394" t="inlineStr">
        <is>
          <t>Sim</t>
        </is>
      </c>
      <c r="I2394" t="n">
        <v>0</v>
      </c>
      <c r="J2394" s="41" t="n"/>
      <c r="L2394" t="inlineStr"/>
      <c r="M2394" t="inlineStr">
        <is>
          <t>Pro</t>
        </is>
      </c>
      <c r="N2394" t="inlineStr">
        <is>
          <t>monthly</t>
        </is>
      </c>
      <c r="O2394" t="inlineStr">
        <is>
          <t>Pago</t>
        </is>
      </c>
      <c r="P2394" t="inlineStr">
        <is>
          <t>Sim</t>
        </is>
      </c>
      <c r="Q2394" t="inlineStr">
        <is>
          <t>Não</t>
        </is>
      </c>
      <c r="R2394" t="inlineStr">
        <is>
          <t>Não</t>
        </is>
      </c>
      <c r="S2394" t="inlineStr">
        <is>
          <t>16–40</t>
        </is>
      </c>
      <c r="T2394" t="inlineStr">
        <is>
          <t>91–180 dias</t>
        </is>
      </c>
      <c r="U2394" t="inlineStr">
        <is>
          <t>DevTools</t>
        </is>
      </c>
      <c r="V2394" t="inlineStr">
        <is>
          <t>US</t>
        </is>
      </c>
      <c r="W2394" t="inlineStr">
        <is>
          <t>organic</t>
        </is>
      </c>
    </row>
    <row r="2395">
      <c r="A2395" t="inlineStr">
        <is>
          <t>S-bd3e24</t>
        </is>
      </c>
      <c r="B2395" t="inlineStr">
        <is>
          <t>A-ffc04f</t>
        </is>
      </c>
      <c r="C2395" s="40" t="n">
        <v>45647</v>
      </c>
      <c r="D2395" s="40" t="n">
        <v>45647</v>
      </c>
      <c r="E2395" t="n">
        <v>0</v>
      </c>
      <c r="F2395" t="n">
        <v>637</v>
      </c>
      <c r="G2395" t="inlineStr">
        <is>
          <t>2024-S2</t>
        </is>
      </c>
      <c r="H2395" t="inlineStr">
        <is>
          <t>Não</t>
        </is>
      </c>
      <c r="I2395" t="n">
        <v>1</v>
      </c>
      <c r="J2395" s="41" t="n">
        <v>45627</v>
      </c>
      <c r="K2395" t="n">
        <v>21</v>
      </c>
      <c r="L2395" t="inlineStr">
        <is>
          <t>Não</t>
        </is>
      </c>
      <c r="M2395" t="inlineStr">
        <is>
          <t>Pro</t>
        </is>
      </c>
      <c r="N2395" t="inlineStr">
        <is>
          <t>annual</t>
        </is>
      </c>
      <c r="O2395" t="inlineStr">
        <is>
          <t>Pago</t>
        </is>
      </c>
      <c r="P2395" t="inlineStr">
        <is>
          <t>Sim</t>
        </is>
      </c>
      <c r="Q2395" t="inlineStr">
        <is>
          <t>Não</t>
        </is>
      </c>
      <c r="R2395" t="inlineStr">
        <is>
          <t>Não</t>
        </is>
      </c>
      <c r="S2395" t="inlineStr">
        <is>
          <t>6–15</t>
        </is>
      </c>
      <c r="T2395" t="inlineStr">
        <is>
          <t>181–365 dias</t>
        </is>
      </c>
      <c r="U2395" t="inlineStr">
        <is>
          <t>EdTech</t>
        </is>
      </c>
      <c r="V2395" t="inlineStr">
        <is>
          <t>US</t>
        </is>
      </c>
      <c r="W2395" t="inlineStr">
        <is>
          <t>ads</t>
        </is>
      </c>
    </row>
    <row r="2396">
      <c r="A2396" t="inlineStr">
        <is>
          <t>S-9e64bd</t>
        </is>
      </c>
      <c r="B2396" t="inlineStr">
        <is>
          <t>A-c7e58b</t>
        </is>
      </c>
      <c r="C2396" s="40" t="n">
        <v>45542</v>
      </c>
      <c r="D2396" s="40" t="n"/>
      <c r="E2396" t="n">
        <v>115</v>
      </c>
      <c r="F2396" t="n">
        <v>0</v>
      </c>
      <c r="G2396" t="inlineStr">
        <is>
          <t>2024-S2</t>
        </is>
      </c>
      <c r="H2396" t="inlineStr">
        <is>
          <t>Sim</t>
        </is>
      </c>
      <c r="I2396" t="n">
        <v>0</v>
      </c>
      <c r="J2396" s="41" t="n"/>
      <c r="L2396" t="inlineStr"/>
      <c r="M2396" t="inlineStr">
        <is>
          <t>Pro</t>
        </is>
      </c>
      <c r="N2396" t="inlineStr">
        <is>
          <t>monthly</t>
        </is>
      </c>
      <c r="O2396" t="inlineStr">
        <is>
          <t>Trial</t>
        </is>
      </c>
      <c r="P2396" t="inlineStr">
        <is>
          <t>Sim</t>
        </is>
      </c>
      <c r="Q2396" t="inlineStr">
        <is>
          <t>Não</t>
        </is>
      </c>
      <c r="R2396" t="inlineStr">
        <is>
          <t>Não</t>
        </is>
      </c>
      <c r="S2396" t="inlineStr">
        <is>
          <t>16–40</t>
        </is>
      </c>
      <c r="T2396" t="inlineStr">
        <is>
          <t>Mais de 365 dias</t>
        </is>
      </c>
      <c r="U2396" t="inlineStr">
        <is>
          <t>HealthTech</t>
        </is>
      </c>
      <c r="V2396" t="inlineStr">
        <is>
          <t>IN</t>
        </is>
      </c>
      <c r="W2396" t="inlineStr">
        <is>
          <t>other</t>
        </is>
      </c>
    </row>
    <row r="2397">
      <c r="A2397" t="inlineStr">
        <is>
          <t>S-ad5d94</t>
        </is>
      </c>
      <c r="B2397" t="inlineStr">
        <is>
          <t>A-35083d</t>
        </is>
      </c>
      <c r="C2397" s="40" t="n">
        <v>45260</v>
      </c>
      <c r="D2397" s="40" t="n"/>
      <c r="E2397" t="n">
        <v>397</v>
      </c>
      <c r="F2397" t="n">
        <v>0</v>
      </c>
      <c r="G2397" t="inlineStr">
        <is>
          <t>Até 2024-S1</t>
        </is>
      </c>
      <c r="H2397" t="inlineStr">
        <is>
          <t>Sim</t>
        </is>
      </c>
      <c r="I2397" t="n">
        <v>0</v>
      </c>
      <c r="J2397" s="41" t="n"/>
      <c r="L2397" t="inlineStr"/>
      <c r="M2397" t="inlineStr">
        <is>
          <t>Basic</t>
        </is>
      </c>
      <c r="N2397" t="inlineStr">
        <is>
          <t>annual</t>
        </is>
      </c>
      <c r="O2397" t="inlineStr">
        <is>
          <t>Trial</t>
        </is>
      </c>
      <c r="P2397" t="inlineStr">
        <is>
          <t>Não</t>
        </is>
      </c>
      <c r="Q2397" t="inlineStr">
        <is>
          <t>Não</t>
        </is>
      </c>
      <c r="R2397" t="inlineStr">
        <is>
          <t>Não</t>
        </is>
      </c>
      <c r="S2397" t="inlineStr">
        <is>
          <t>16–40</t>
        </is>
      </c>
      <c r="T2397" t="inlineStr">
        <is>
          <t>181–365 dias</t>
        </is>
      </c>
      <c r="U2397" t="inlineStr">
        <is>
          <t>HealthTech</t>
        </is>
      </c>
      <c r="V2397" t="inlineStr">
        <is>
          <t>IN</t>
        </is>
      </c>
      <c r="W2397" t="inlineStr">
        <is>
          <t>partner</t>
        </is>
      </c>
    </row>
    <row r="2398">
      <c r="A2398" t="inlineStr">
        <is>
          <t>S-44483e</t>
        </is>
      </c>
      <c r="B2398" t="inlineStr">
        <is>
          <t>A-bbc346</t>
        </is>
      </c>
      <c r="C2398" s="40" t="n">
        <v>45565</v>
      </c>
      <c r="D2398" s="40" t="n">
        <v>45587</v>
      </c>
      <c r="E2398" t="n">
        <v>22</v>
      </c>
      <c r="F2398" t="n">
        <v>0</v>
      </c>
      <c r="G2398" t="inlineStr">
        <is>
          <t>2024-S2</t>
        </is>
      </c>
      <c r="H2398" t="inlineStr">
        <is>
          <t>Sim</t>
        </is>
      </c>
      <c r="I2398" t="n">
        <v>1</v>
      </c>
      <c r="J2398" s="41" t="n">
        <v>45566</v>
      </c>
      <c r="K2398" t="n">
        <v>22</v>
      </c>
      <c r="L2398" t="inlineStr">
        <is>
          <t>Não</t>
        </is>
      </c>
      <c r="M2398" t="inlineStr">
        <is>
          <t>Enterprise</t>
        </is>
      </c>
      <c r="N2398" t="inlineStr">
        <is>
          <t>monthly</t>
        </is>
      </c>
      <c r="O2398" t="inlineStr">
        <is>
          <t>Trial</t>
        </is>
      </c>
      <c r="P2398" t="inlineStr">
        <is>
          <t>Sim</t>
        </is>
      </c>
      <c r="Q2398" t="inlineStr">
        <is>
          <t>Não</t>
        </is>
      </c>
      <c r="R2398" t="inlineStr">
        <is>
          <t>Sim</t>
        </is>
      </c>
      <c r="S2398" t="inlineStr">
        <is>
          <t>16–40</t>
        </is>
      </c>
      <c r="T2398" t="inlineStr">
        <is>
          <t>31–90 dias</t>
        </is>
      </c>
      <c r="U2398" t="inlineStr">
        <is>
          <t>FinTech</t>
        </is>
      </c>
      <c r="V2398" t="inlineStr">
        <is>
          <t>US</t>
        </is>
      </c>
      <c r="W2398" t="inlineStr">
        <is>
          <t>partner</t>
        </is>
      </c>
    </row>
    <row r="2399">
      <c r="A2399" t="inlineStr">
        <is>
          <t>S-b75a31</t>
        </is>
      </c>
      <c r="B2399" t="inlineStr">
        <is>
          <t>A-a8b49c</t>
        </is>
      </c>
      <c r="C2399" s="40" t="n">
        <v>45240</v>
      </c>
      <c r="D2399" s="40" t="n"/>
      <c r="E2399" t="n">
        <v>417</v>
      </c>
      <c r="F2399" t="n">
        <v>343</v>
      </c>
      <c r="G2399" t="inlineStr">
        <is>
          <t>Até 2024-S1</t>
        </is>
      </c>
      <c r="H2399" t="inlineStr">
        <is>
          <t>Sim</t>
        </is>
      </c>
      <c r="I2399" t="n">
        <v>0</v>
      </c>
      <c r="J2399" s="41" t="n"/>
      <c r="L2399" t="inlineStr"/>
      <c r="M2399" t="inlineStr">
        <is>
          <t>Pro</t>
        </is>
      </c>
      <c r="N2399" t="inlineStr">
        <is>
          <t>annual</t>
        </is>
      </c>
      <c r="O2399" t="inlineStr">
        <is>
          <t>Pago</t>
        </is>
      </c>
      <c r="P2399" t="inlineStr">
        <is>
          <t>Sim</t>
        </is>
      </c>
      <c r="Q2399" t="inlineStr">
        <is>
          <t>Não</t>
        </is>
      </c>
      <c r="R2399" t="inlineStr">
        <is>
          <t>Não</t>
        </is>
      </c>
      <c r="S2399" t="inlineStr">
        <is>
          <t>6–15</t>
        </is>
      </c>
      <c r="T2399" t="inlineStr">
        <is>
          <t>31–90 dias</t>
        </is>
      </c>
      <c r="U2399" t="inlineStr">
        <is>
          <t>Cybersecurity</t>
        </is>
      </c>
      <c r="V2399" t="inlineStr">
        <is>
          <t>UK</t>
        </is>
      </c>
      <c r="W2399" t="inlineStr">
        <is>
          <t>partner</t>
        </is>
      </c>
    </row>
    <row r="2400">
      <c r="A2400" t="inlineStr">
        <is>
          <t>S-731ee3</t>
        </is>
      </c>
      <c r="B2400" t="inlineStr">
        <is>
          <t>A-9077b0</t>
        </is>
      </c>
      <c r="C2400" s="40" t="n">
        <v>45605</v>
      </c>
      <c r="D2400" s="40" t="n">
        <v>45633</v>
      </c>
      <c r="E2400" t="n">
        <v>28</v>
      </c>
      <c r="F2400" t="n">
        <v>2786</v>
      </c>
      <c r="G2400" t="inlineStr">
        <is>
          <t>2024-S2</t>
        </is>
      </c>
      <c r="H2400" t="inlineStr">
        <is>
          <t>Sim</t>
        </is>
      </c>
      <c r="I2400" t="n">
        <v>1</v>
      </c>
      <c r="J2400" s="41" t="n">
        <v>45627</v>
      </c>
      <c r="K2400" t="n">
        <v>7</v>
      </c>
      <c r="L2400" t="inlineStr">
        <is>
          <t>Não</t>
        </is>
      </c>
      <c r="M2400" t="inlineStr">
        <is>
          <t>Enterprise</t>
        </is>
      </c>
      <c r="N2400" t="inlineStr">
        <is>
          <t>annual</t>
        </is>
      </c>
      <c r="O2400" t="inlineStr">
        <is>
          <t>Pago</t>
        </is>
      </c>
      <c r="P2400" t="inlineStr">
        <is>
          <t>Sim</t>
        </is>
      </c>
      <c r="Q2400" t="inlineStr">
        <is>
          <t>Não</t>
        </is>
      </c>
      <c r="R2400" t="inlineStr">
        <is>
          <t>Não</t>
        </is>
      </c>
      <c r="S2400" t="inlineStr">
        <is>
          <t>6–15</t>
        </is>
      </c>
      <c r="T2400" t="inlineStr">
        <is>
          <t>31–90 dias</t>
        </is>
      </c>
      <c r="U2400" t="inlineStr">
        <is>
          <t>HealthTech</t>
        </is>
      </c>
      <c r="V2400" t="inlineStr">
        <is>
          <t>US</t>
        </is>
      </c>
      <c r="W2400" t="inlineStr">
        <is>
          <t>ads</t>
        </is>
      </c>
    </row>
    <row r="2401">
      <c r="A2401" t="inlineStr">
        <is>
          <t>S-0c91c4</t>
        </is>
      </c>
      <c r="B2401" t="inlineStr">
        <is>
          <t>A-2789e3</t>
        </is>
      </c>
      <c r="C2401" s="40" t="n">
        <v>45576</v>
      </c>
      <c r="D2401" s="40" t="n"/>
      <c r="E2401" t="n">
        <v>81</v>
      </c>
      <c r="F2401" t="n">
        <v>2189</v>
      </c>
      <c r="G2401" t="inlineStr">
        <is>
          <t>2024-S2</t>
        </is>
      </c>
      <c r="H2401" t="inlineStr">
        <is>
          <t>Sim</t>
        </is>
      </c>
      <c r="I2401" t="n">
        <v>0</v>
      </c>
      <c r="J2401" s="41" t="n"/>
      <c r="L2401" t="inlineStr"/>
      <c r="M2401" t="inlineStr">
        <is>
          <t>Enterprise</t>
        </is>
      </c>
      <c r="N2401" t="inlineStr">
        <is>
          <t>annual</t>
        </is>
      </c>
      <c r="O2401" t="inlineStr">
        <is>
          <t>Pago</t>
        </is>
      </c>
      <c r="P2401" t="inlineStr">
        <is>
          <t>Sim</t>
        </is>
      </c>
      <c r="Q2401" t="inlineStr">
        <is>
          <t>Não</t>
        </is>
      </c>
      <c r="R2401" t="inlineStr">
        <is>
          <t>Sim</t>
        </is>
      </c>
      <c r="S2401" t="inlineStr">
        <is>
          <t>6–15</t>
        </is>
      </c>
      <c r="T2401" t="inlineStr">
        <is>
          <t>Conta nova (≤ 30 dias)</t>
        </is>
      </c>
      <c r="U2401" t="inlineStr">
        <is>
          <t>FinTech</t>
        </is>
      </c>
      <c r="V2401" t="inlineStr">
        <is>
          <t>US</t>
        </is>
      </c>
      <c r="W2401" t="inlineStr">
        <is>
          <t>partner</t>
        </is>
      </c>
    </row>
    <row r="2402">
      <c r="A2402" t="inlineStr">
        <is>
          <t>S-148506</t>
        </is>
      </c>
      <c r="B2402" t="inlineStr">
        <is>
          <t>A-3a5ad8</t>
        </is>
      </c>
      <c r="C2402" s="40" t="n">
        <v>45292</v>
      </c>
      <c r="D2402" s="40" t="n"/>
      <c r="E2402" t="n">
        <v>365</v>
      </c>
      <c r="F2402" t="n">
        <v>171</v>
      </c>
      <c r="G2402" t="inlineStr">
        <is>
          <t>Até 2024-S1</t>
        </is>
      </c>
      <c r="H2402" t="inlineStr">
        <is>
          <t>Sim</t>
        </is>
      </c>
      <c r="I2402" t="n">
        <v>0</v>
      </c>
      <c r="J2402" s="41" t="n"/>
      <c r="L2402" t="inlineStr"/>
      <c r="M2402" t="inlineStr">
        <is>
          <t>Basic</t>
        </is>
      </c>
      <c r="N2402" t="inlineStr">
        <is>
          <t>annual</t>
        </is>
      </c>
      <c r="O2402" t="inlineStr">
        <is>
          <t>Pago</t>
        </is>
      </c>
      <c r="P2402" t="inlineStr">
        <is>
          <t>Sim</t>
        </is>
      </c>
      <c r="Q2402" t="inlineStr">
        <is>
          <t>Não</t>
        </is>
      </c>
      <c r="R2402" t="inlineStr">
        <is>
          <t>Não</t>
        </is>
      </c>
      <c r="S2402" t="inlineStr">
        <is>
          <t>6–15</t>
        </is>
      </c>
      <c r="T2402" t="inlineStr">
        <is>
          <t>Conta nova (≤ 30 dias)</t>
        </is>
      </c>
      <c r="U2402" t="inlineStr">
        <is>
          <t>HealthTech</t>
        </is>
      </c>
      <c r="V2402" t="inlineStr">
        <is>
          <t>US</t>
        </is>
      </c>
      <c r="W2402" t="inlineStr">
        <is>
          <t>organic</t>
        </is>
      </c>
    </row>
    <row r="2403">
      <c r="A2403" t="inlineStr">
        <is>
          <t>S-23d802</t>
        </is>
      </c>
      <c r="B2403" t="inlineStr">
        <is>
          <t>A-ad64c6</t>
        </is>
      </c>
      <c r="C2403" s="40" t="n">
        <v>45497</v>
      </c>
      <c r="D2403" s="40" t="n"/>
      <c r="E2403" t="n">
        <v>160</v>
      </c>
      <c r="F2403" t="n">
        <v>0</v>
      </c>
      <c r="G2403" t="inlineStr">
        <is>
          <t>2024-S2</t>
        </is>
      </c>
      <c r="H2403" t="inlineStr">
        <is>
          <t>Sim</t>
        </is>
      </c>
      <c r="I2403" t="n">
        <v>0</v>
      </c>
      <c r="J2403" s="41" t="n"/>
      <c r="L2403" t="inlineStr"/>
      <c r="M2403" t="inlineStr">
        <is>
          <t>Basic</t>
        </is>
      </c>
      <c r="N2403" t="inlineStr">
        <is>
          <t>monthly</t>
        </is>
      </c>
      <c r="O2403" t="inlineStr">
        <is>
          <t>Trial</t>
        </is>
      </c>
      <c r="P2403" t="inlineStr">
        <is>
          <t>Sim</t>
        </is>
      </c>
      <c r="Q2403" t="inlineStr">
        <is>
          <t>Não</t>
        </is>
      </c>
      <c r="R2403" t="inlineStr">
        <is>
          <t>Não</t>
        </is>
      </c>
      <c r="S2403" t="inlineStr">
        <is>
          <t>41+</t>
        </is>
      </c>
      <c r="T2403" t="inlineStr">
        <is>
          <t>91–180 dias</t>
        </is>
      </c>
      <c r="U2403" t="inlineStr">
        <is>
          <t>DevTools</t>
        </is>
      </c>
      <c r="V2403" t="inlineStr">
        <is>
          <t>UK</t>
        </is>
      </c>
      <c r="W2403" t="inlineStr">
        <is>
          <t>event</t>
        </is>
      </c>
    </row>
    <row r="2404">
      <c r="A2404" t="inlineStr">
        <is>
          <t>S-3e3033</t>
        </is>
      </c>
      <c r="B2404" t="inlineStr">
        <is>
          <t>A-e60f9d</t>
        </is>
      </c>
      <c r="C2404" s="40" t="n">
        <v>45637</v>
      </c>
      <c r="D2404" s="40" t="n"/>
      <c r="E2404" t="n">
        <v>20</v>
      </c>
      <c r="F2404" t="n">
        <v>0</v>
      </c>
      <c r="G2404" t="inlineStr">
        <is>
          <t>2024-S2</t>
        </is>
      </c>
      <c r="H2404" t="inlineStr">
        <is>
          <t>Não</t>
        </is>
      </c>
      <c r="I2404" t="n">
        <v>0</v>
      </c>
      <c r="J2404" s="41" t="n"/>
      <c r="L2404" t="inlineStr"/>
      <c r="M2404" t="inlineStr">
        <is>
          <t>Pro</t>
        </is>
      </c>
      <c r="N2404" t="inlineStr">
        <is>
          <t>annual</t>
        </is>
      </c>
      <c r="O2404" t="inlineStr">
        <is>
          <t>Trial</t>
        </is>
      </c>
      <c r="P2404" t="inlineStr">
        <is>
          <t>Sim</t>
        </is>
      </c>
      <c r="Q2404" t="inlineStr">
        <is>
          <t>Não</t>
        </is>
      </c>
      <c r="R2404" t="inlineStr">
        <is>
          <t>Não</t>
        </is>
      </c>
      <c r="S2404" t="inlineStr">
        <is>
          <t>16–40</t>
        </is>
      </c>
      <c r="T2404" t="inlineStr">
        <is>
          <t>91–180 dias</t>
        </is>
      </c>
      <c r="U2404" t="inlineStr">
        <is>
          <t>FinTech</t>
        </is>
      </c>
      <c r="V2404" t="inlineStr">
        <is>
          <t>US</t>
        </is>
      </c>
      <c r="W2404" t="inlineStr">
        <is>
          <t>other</t>
        </is>
      </c>
    </row>
    <row r="2405">
      <c r="A2405" t="inlineStr">
        <is>
          <t>S-d5ac8c</t>
        </is>
      </c>
      <c r="B2405" t="inlineStr">
        <is>
          <t>A-ef84cf</t>
        </is>
      </c>
      <c r="C2405" s="40" t="n">
        <v>45434</v>
      </c>
      <c r="D2405" s="40" t="n"/>
      <c r="E2405" t="n">
        <v>223</v>
      </c>
      <c r="F2405" t="n">
        <v>6766</v>
      </c>
      <c r="G2405" t="inlineStr">
        <is>
          <t>Até 2024-S1</t>
        </is>
      </c>
      <c r="H2405" t="inlineStr">
        <is>
          <t>Sim</t>
        </is>
      </c>
      <c r="I2405" t="n">
        <v>0</v>
      </c>
      <c r="J2405" s="41" t="n"/>
      <c r="L2405" t="inlineStr"/>
      <c r="M2405" t="inlineStr">
        <is>
          <t>Enterprise</t>
        </is>
      </c>
      <c r="N2405" t="inlineStr">
        <is>
          <t>annual</t>
        </is>
      </c>
      <c r="O2405" t="inlineStr">
        <is>
          <t>Pago</t>
        </is>
      </c>
      <c r="P2405" t="inlineStr">
        <is>
          <t>Sim</t>
        </is>
      </c>
      <c r="Q2405" t="inlineStr">
        <is>
          <t>Não</t>
        </is>
      </c>
      <c r="R2405" t="inlineStr">
        <is>
          <t>Não</t>
        </is>
      </c>
      <c r="S2405" t="inlineStr">
        <is>
          <t>16–40</t>
        </is>
      </c>
      <c r="T2405" t="inlineStr">
        <is>
          <t>31–90 dias</t>
        </is>
      </c>
      <c r="U2405" t="inlineStr">
        <is>
          <t>EdTech</t>
        </is>
      </c>
      <c r="V2405" t="inlineStr">
        <is>
          <t>US</t>
        </is>
      </c>
      <c r="W2405" t="inlineStr">
        <is>
          <t>partner</t>
        </is>
      </c>
    </row>
    <row r="2406">
      <c r="A2406" t="inlineStr">
        <is>
          <t>S-ad31b0</t>
        </is>
      </c>
      <c r="B2406" t="inlineStr">
        <is>
          <t>A-5b051a</t>
        </is>
      </c>
      <c r="C2406" s="40" t="n">
        <v>45655</v>
      </c>
      <c r="D2406" s="40" t="n"/>
      <c r="E2406" t="n">
        <v>2</v>
      </c>
      <c r="F2406" t="n">
        <v>1078</v>
      </c>
      <c r="G2406" t="inlineStr">
        <is>
          <t>2024-S2</t>
        </is>
      </c>
      <c r="H2406" t="inlineStr">
        <is>
          <t>Não</t>
        </is>
      </c>
      <c r="I2406" t="n">
        <v>0</v>
      </c>
      <c r="J2406" s="41" t="n"/>
      <c r="L2406" t="inlineStr"/>
      <c r="M2406" t="inlineStr">
        <is>
          <t>Pro</t>
        </is>
      </c>
      <c r="N2406" t="inlineStr">
        <is>
          <t>monthly</t>
        </is>
      </c>
      <c r="O2406" t="inlineStr">
        <is>
          <t>Pago</t>
        </is>
      </c>
      <c r="P2406" t="inlineStr">
        <is>
          <t>Sim</t>
        </is>
      </c>
      <c r="Q2406" t="inlineStr">
        <is>
          <t>Não</t>
        </is>
      </c>
      <c r="R2406" t="inlineStr">
        <is>
          <t>Não</t>
        </is>
      </c>
      <c r="S2406" t="inlineStr">
        <is>
          <t>16–40</t>
        </is>
      </c>
      <c r="T2406" t="inlineStr">
        <is>
          <t>91–180 dias</t>
        </is>
      </c>
      <c r="U2406" t="inlineStr">
        <is>
          <t>Cybersecurity</t>
        </is>
      </c>
      <c r="V2406" t="inlineStr">
        <is>
          <t>US</t>
        </is>
      </c>
      <c r="W2406" t="inlineStr">
        <is>
          <t>event</t>
        </is>
      </c>
    </row>
    <row r="2407">
      <c r="A2407" t="inlineStr">
        <is>
          <t>S-a61006</t>
        </is>
      </c>
      <c r="B2407" t="inlineStr">
        <is>
          <t>A-8bde0c</t>
        </is>
      </c>
      <c r="C2407" s="40" t="n">
        <v>45650</v>
      </c>
      <c r="D2407" s="40" t="n"/>
      <c r="E2407" t="n">
        <v>7</v>
      </c>
      <c r="F2407" t="n">
        <v>2388</v>
      </c>
      <c r="G2407" t="inlineStr">
        <is>
          <t>2024-S2</t>
        </is>
      </c>
      <c r="H2407" t="inlineStr">
        <is>
          <t>Não</t>
        </is>
      </c>
      <c r="I2407" t="n">
        <v>0</v>
      </c>
      <c r="J2407" s="41" t="n"/>
      <c r="L2407" t="inlineStr"/>
      <c r="M2407" t="inlineStr">
        <is>
          <t>Enterprise</t>
        </is>
      </c>
      <c r="N2407" t="inlineStr">
        <is>
          <t>monthly</t>
        </is>
      </c>
      <c r="O2407" t="inlineStr">
        <is>
          <t>Pago</t>
        </is>
      </c>
      <c r="P2407" t="inlineStr">
        <is>
          <t>Sim</t>
        </is>
      </c>
      <c r="Q2407" t="inlineStr">
        <is>
          <t>Sim</t>
        </is>
      </c>
      <c r="R2407" t="inlineStr">
        <is>
          <t>Não</t>
        </is>
      </c>
      <c r="S2407" t="inlineStr">
        <is>
          <t>6–15</t>
        </is>
      </c>
      <c r="T2407" t="inlineStr">
        <is>
          <t>31–90 dias</t>
        </is>
      </c>
      <c r="U2407" t="inlineStr">
        <is>
          <t>DevTools</t>
        </is>
      </c>
      <c r="V2407" t="inlineStr">
        <is>
          <t>US</t>
        </is>
      </c>
      <c r="W2407" t="inlineStr">
        <is>
          <t>organic</t>
        </is>
      </c>
    </row>
    <row r="2408">
      <c r="A2408" t="inlineStr">
        <is>
          <t>S-467d4a</t>
        </is>
      </c>
      <c r="B2408" t="inlineStr">
        <is>
          <t>A-1b7577</t>
        </is>
      </c>
      <c r="C2408" s="40" t="n">
        <v>45610</v>
      </c>
      <c r="D2408" s="40" t="n"/>
      <c r="E2408" t="n">
        <v>47</v>
      </c>
      <c r="F2408" t="n">
        <v>441</v>
      </c>
      <c r="G2408" t="inlineStr">
        <is>
          <t>2024-S2</t>
        </is>
      </c>
      <c r="H2408" t="inlineStr">
        <is>
          <t>Sim</t>
        </is>
      </c>
      <c r="I2408" t="n">
        <v>0</v>
      </c>
      <c r="J2408" s="41" t="n"/>
      <c r="L2408" t="inlineStr"/>
      <c r="M2408" t="inlineStr">
        <is>
          <t>Pro</t>
        </is>
      </c>
      <c r="N2408" t="inlineStr">
        <is>
          <t>annual</t>
        </is>
      </c>
      <c r="O2408" t="inlineStr">
        <is>
          <t>Pago</t>
        </is>
      </c>
      <c r="P2408" t="inlineStr">
        <is>
          <t>Sim</t>
        </is>
      </c>
      <c r="Q2408" t="inlineStr">
        <is>
          <t>Não</t>
        </is>
      </c>
      <c r="R2408" t="inlineStr">
        <is>
          <t>Não</t>
        </is>
      </c>
      <c r="S2408" t="inlineStr">
        <is>
          <t>6–15</t>
        </is>
      </c>
      <c r="T2408" t="inlineStr">
        <is>
          <t>Conta nova (≤ 30 dias)</t>
        </is>
      </c>
      <c r="U2408" t="inlineStr">
        <is>
          <t>Cybersecurity</t>
        </is>
      </c>
      <c r="V2408" t="inlineStr">
        <is>
          <t>US</t>
        </is>
      </c>
      <c r="W2408" t="inlineStr">
        <is>
          <t>other</t>
        </is>
      </c>
    </row>
    <row r="2409">
      <c r="A2409" t="inlineStr">
        <is>
          <t>S-e1dc0b</t>
        </is>
      </c>
      <c r="B2409" t="inlineStr">
        <is>
          <t>A-e5d6ab</t>
        </is>
      </c>
      <c r="C2409" s="40" t="n">
        <v>45185</v>
      </c>
      <c r="D2409" s="40" t="n"/>
      <c r="E2409" t="n">
        <v>472</v>
      </c>
      <c r="F2409" t="n">
        <v>0</v>
      </c>
      <c r="G2409" t="inlineStr">
        <is>
          <t>Até 2024-S1</t>
        </is>
      </c>
      <c r="H2409" t="inlineStr">
        <is>
          <t>Sim</t>
        </is>
      </c>
      <c r="I2409" t="n">
        <v>0</v>
      </c>
      <c r="J2409" s="41" t="n"/>
      <c r="L2409" t="inlineStr"/>
      <c r="M2409" t="inlineStr">
        <is>
          <t>Pro</t>
        </is>
      </c>
      <c r="N2409" t="inlineStr">
        <is>
          <t>monthly</t>
        </is>
      </c>
      <c r="O2409" t="inlineStr">
        <is>
          <t>Trial</t>
        </is>
      </c>
      <c r="P2409" t="inlineStr">
        <is>
          <t>Sim</t>
        </is>
      </c>
      <c r="Q2409" t="inlineStr">
        <is>
          <t>Não</t>
        </is>
      </c>
      <c r="R2409" t="inlineStr">
        <is>
          <t>Não</t>
        </is>
      </c>
      <c r="S2409" t="inlineStr">
        <is>
          <t>16–40</t>
        </is>
      </c>
      <c r="T2409" t="inlineStr">
        <is>
          <t>91–180 dias</t>
        </is>
      </c>
      <c r="U2409" t="inlineStr">
        <is>
          <t>EdTech</t>
        </is>
      </c>
      <c r="V2409" t="inlineStr">
        <is>
          <t>US</t>
        </is>
      </c>
      <c r="W2409" t="inlineStr">
        <is>
          <t>partner</t>
        </is>
      </c>
    </row>
    <row r="2410">
      <c r="A2410" t="inlineStr">
        <is>
          <t>S-4b7873</t>
        </is>
      </c>
      <c r="B2410" t="inlineStr">
        <is>
          <t>A-0651a4</t>
        </is>
      </c>
      <c r="C2410" s="40" t="n">
        <v>45621</v>
      </c>
      <c r="D2410" s="40" t="n"/>
      <c r="E2410" t="n">
        <v>36</v>
      </c>
      <c r="F2410" t="n">
        <v>304</v>
      </c>
      <c r="G2410" t="inlineStr">
        <is>
          <t>2024-S2</t>
        </is>
      </c>
      <c r="H2410" t="inlineStr">
        <is>
          <t>Sim</t>
        </is>
      </c>
      <c r="I2410" t="n">
        <v>0</v>
      </c>
      <c r="J2410" s="41" t="n"/>
      <c r="L2410" t="inlineStr"/>
      <c r="M2410" t="inlineStr">
        <is>
          <t>Basic</t>
        </is>
      </c>
      <c r="N2410" t="inlineStr">
        <is>
          <t>annual</t>
        </is>
      </c>
      <c r="O2410" t="inlineStr">
        <is>
          <t>Pago</t>
        </is>
      </c>
      <c r="P2410" t="inlineStr">
        <is>
          <t>Sim</t>
        </is>
      </c>
      <c r="Q2410" t="inlineStr">
        <is>
          <t>Não</t>
        </is>
      </c>
      <c r="R2410" t="inlineStr">
        <is>
          <t>Não</t>
        </is>
      </c>
      <c r="S2410" t="inlineStr">
        <is>
          <t>16–40</t>
        </is>
      </c>
      <c r="T2410" t="inlineStr">
        <is>
          <t>31–90 dias</t>
        </is>
      </c>
      <c r="U2410" t="inlineStr">
        <is>
          <t>HealthTech</t>
        </is>
      </c>
      <c r="V2410" t="inlineStr">
        <is>
          <t>FR</t>
        </is>
      </c>
      <c r="W2410" t="inlineStr">
        <is>
          <t>organic</t>
        </is>
      </c>
    </row>
    <row r="2411">
      <c r="A2411" t="inlineStr">
        <is>
          <t>S-9f57f5</t>
        </is>
      </c>
      <c r="B2411" t="inlineStr">
        <is>
          <t>A-96e141</t>
        </is>
      </c>
      <c r="C2411" s="40" t="n">
        <v>45416</v>
      </c>
      <c r="D2411" s="40" t="n"/>
      <c r="E2411" t="n">
        <v>241</v>
      </c>
      <c r="F2411" t="n">
        <v>2786</v>
      </c>
      <c r="G2411" t="inlineStr">
        <is>
          <t>Até 2024-S1</t>
        </is>
      </c>
      <c r="H2411" t="inlineStr">
        <is>
          <t>Sim</t>
        </is>
      </c>
      <c r="I2411" t="n">
        <v>0</v>
      </c>
      <c r="J2411" s="41" t="n"/>
      <c r="L2411" t="inlineStr"/>
      <c r="M2411" t="inlineStr">
        <is>
          <t>Enterprise</t>
        </is>
      </c>
      <c r="N2411" t="inlineStr">
        <is>
          <t>monthly</t>
        </is>
      </c>
      <c r="O2411" t="inlineStr">
        <is>
          <t>Pago</t>
        </is>
      </c>
      <c r="P2411" t="inlineStr">
        <is>
          <t>Sim</t>
        </is>
      </c>
      <c r="Q2411" t="inlineStr">
        <is>
          <t>Não</t>
        </is>
      </c>
      <c r="R2411" t="inlineStr">
        <is>
          <t>Não</t>
        </is>
      </c>
      <c r="S2411" t="inlineStr">
        <is>
          <t>6–15</t>
        </is>
      </c>
      <c r="T2411" t="inlineStr">
        <is>
          <t>181–365 dias</t>
        </is>
      </c>
      <c r="U2411" t="inlineStr">
        <is>
          <t>DevTools</t>
        </is>
      </c>
      <c r="V2411" t="inlineStr">
        <is>
          <t>UK</t>
        </is>
      </c>
      <c r="W2411" t="inlineStr">
        <is>
          <t>partner</t>
        </is>
      </c>
    </row>
    <row r="2412">
      <c r="A2412" t="inlineStr">
        <is>
          <t>S-a82473</t>
        </is>
      </c>
      <c r="B2412" t="inlineStr">
        <is>
          <t>A-fda07f</t>
        </is>
      </c>
      <c r="C2412" s="40" t="n">
        <v>45547</v>
      </c>
      <c r="D2412" s="40" t="n"/>
      <c r="E2412" t="n">
        <v>110</v>
      </c>
      <c r="F2412" t="n">
        <v>3184</v>
      </c>
      <c r="G2412" t="inlineStr">
        <is>
          <t>2024-S2</t>
        </is>
      </c>
      <c r="H2412" t="inlineStr">
        <is>
          <t>Sim</t>
        </is>
      </c>
      <c r="I2412" t="n">
        <v>0</v>
      </c>
      <c r="J2412" s="41" t="n"/>
      <c r="L2412" t="inlineStr"/>
      <c r="M2412" t="inlineStr">
        <is>
          <t>Enterprise</t>
        </is>
      </c>
      <c r="N2412" t="inlineStr">
        <is>
          <t>annual</t>
        </is>
      </c>
      <c r="O2412" t="inlineStr">
        <is>
          <t>Pago</t>
        </is>
      </c>
      <c r="P2412" t="inlineStr">
        <is>
          <t>Sim</t>
        </is>
      </c>
      <c r="Q2412" t="inlineStr">
        <is>
          <t>Não</t>
        </is>
      </c>
      <c r="R2412" t="inlineStr">
        <is>
          <t>Não</t>
        </is>
      </c>
      <c r="S2412" t="inlineStr">
        <is>
          <t>16–40</t>
        </is>
      </c>
      <c r="T2412" t="inlineStr">
        <is>
          <t>31–90 dias</t>
        </is>
      </c>
      <c r="U2412" t="inlineStr">
        <is>
          <t>Cybersecurity</t>
        </is>
      </c>
      <c r="V2412" t="inlineStr">
        <is>
          <t>FR</t>
        </is>
      </c>
      <c r="W2412" t="inlineStr">
        <is>
          <t>partner</t>
        </is>
      </c>
    </row>
    <row r="2413">
      <c r="A2413" t="inlineStr">
        <is>
          <t>S-15582c</t>
        </is>
      </c>
      <c r="B2413" t="inlineStr">
        <is>
          <t>A-600734</t>
        </is>
      </c>
      <c r="C2413" s="40" t="n">
        <v>45540</v>
      </c>
      <c r="D2413" s="40" t="n"/>
      <c r="E2413" t="n">
        <v>117</v>
      </c>
      <c r="F2413" t="n">
        <v>551</v>
      </c>
      <c r="G2413" t="inlineStr">
        <is>
          <t>2024-S2</t>
        </is>
      </c>
      <c r="H2413" t="inlineStr">
        <is>
          <t>Sim</t>
        </is>
      </c>
      <c r="I2413" t="n">
        <v>0</v>
      </c>
      <c r="J2413" s="41" t="n"/>
      <c r="L2413" t="inlineStr"/>
      <c r="M2413" t="inlineStr">
        <is>
          <t>Basic</t>
        </is>
      </c>
      <c r="N2413" t="inlineStr">
        <is>
          <t>monthly</t>
        </is>
      </c>
      <c r="O2413" t="inlineStr">
        <is>
          <t>Pago</t>
        </is>
      </c>
      <c r="P2413" t="inlineStr">
        <is>
          <t>Sim</t>
        </is>
      </c>
      <c r="Q2413" t="inlineStr">
        <is>
          <t>Não</t>
        </is>
      </c>
      <c r="R2413" t="inlineStr">
        <is>
          <t>Não</t>
        </is>
      </c>
      <c r="S2413" t="inlineStr">
        <is>
          <t>16–40</t>
        </is>
      </c>
      <c r="T2413" t="inlineStr">
        <is>
          <t>181–365 dias</t>
        </is>
      </c>
      <c r="U2413" t="inlineStr">
        <is>
          <t>DevTools</t>
        </is>
      </c>
      <c r="V2413" t="inlineStr">
        <is>
          <t>US</t>
        </is>
      </c>
      <c r="W2413" t="inlineStr">
        <is>
          <t>organic</t>
        </is>
      </c>
    </row>
    <row r="2414">
      <c r="A2414" t="inlineStr">
        <is>
          <t>S-caca4f</t>
        </is>
      </c>
      <c r="B2414" t="inlineStr">
        <is>
          <t>A-e83938</t>
        </is>
      </c>
      <c r="C2414" s="40" t="n">
        <v>45632</v>
      </c>
      <c r="D2414" s="40" t="n"/>
      <c r="E2414" t="n">
        <v>25</v>
      </c>
      <c r="F2414" t="n">
        <v>1026</v>
      </c>
      <c r="G2414" t="inlineStr">
        <is>
          <t>2024-S2</t>
        </is>
      </c>
      <c r="H2414" t="inlineStr">
        <is>
          <t>Não</t>
        </is>
      </c>
      <c r="I2414" t="n">
        <v>0</v>
      </c>
      <c r="J2414" s="41" t="n"/>
      <c r="L2414" t="inlineStr"/>
      <c r="M2414" t="inlineStr">
        <is>
          <t>Basic</t>
        </is>
      </c>
      <c r="N2414" t="inlineStr">
        <is>
          <t>annual</t>
        </is>
      </c>
      <c r="O2414" t="inlineStr">
        <is>
          <t>Pago</t>
        </is>
      </c>
      <c r="P2414" t="inlineStr">
        <is>
          <t>Não</t>
        </is>
      </c>
      <c r="Q2414" t="inlineStr">
        <is>
          <t>Não</t>
        </is>
      </c>
      <c r="R2414" t="inlineStr">
        <is>
          <t>Não</t>
        </is>
      </c>
      <c r="S2414" t="inlineStr">
        <is>
          <t>41+</t>
        </is>
      </c>
      <c r="T2414" t="inlineStr">
        <is>
          <t>Mais de 365 dias</t>
        </is>
      </c>
      <c r="U2414" t="inlineStr">
        <is>
          <t>DevTools</t>
        </is>
      </c>
      <c r="V2414" t="inlineStr">
        <is>
          <t>UK</t>
        </is>
      </c>
      <c r="W2414" t="inlineStr">
        <is>
          <t>other</t>
        </is>
      </c>
    </row>
    <row r="2415">
      <c r="A2415" t="inlineStr">
        <is>
          <t>S-4911f9</t>
        </is>
      </c>
      <c r="B2415" t="inlineStr">
        <is>
          <t>A-bb2f49</t>
        </is>
      </c>
      <c r="C2415" s="40" t="n">
        <v>45633</v>
      </c>
      <c r="D2415" s="40" t="n"/>
      <c r="E2415" t="n">
        <v>24</v>
      </c>
      <c r="F2415" t="n">
        <v>152</v>
      </c>
      <c r="G2415" t="inlineStr">
        <is>
          <t>2024-S2</t>
        </is>
      </c>
      <c r="H2415" t="inlineStr">
        <is>
          <t>Não</t>
        </is>
      </c>
      <c r="I2415" t="n">
        <v>0</v>
      </c>
      <c r="J2415" s="41" t="n"/>
      <c r="L2415" t="inlineStr"/>
      <c r="M2415" t="inlineStr">
        <is>
          <t>Basic</t>
        </is>
      </c>
      <c r="N2415" t="inlineStr">
        <is>
          <t>annual</t>
        </is>
      </c>
      <c r="O2415" t="inlineStr">
        <is>
          <t>Pago</t>
        </is>
      </c>
      <c r="P2415" t="inlineStr">
        <is>
          <t>Sim</t>
        </is>
      </c>
      <c r="Q2415" t="inlineStr">
        <is>
          <t>Não</t>
        </is>
      </c>
      <c r="R2415" t="inlineStr">
        <is>
          <t>Não</t>
        </is>
      </c>
      <c r="S2415" t="inlineStr">
        <is>
          <t>6–15</t>
        </is>
      </c>
      <c r="T2415" t="inlineStr">
        <is>
          <t>Mais de 365 dias</t>
        </is>
      </c>
      <c r="U2415" t="inlineStr">
        <is>
          <t>Cybersecurity</t>
        </is>
      </c>
      <c r="V2415" t="inlineStr">
        <is>
          <t>US</t>
        </is>
      </c>
      <c r="W2415" t="inlineStr">
        <is>
          <t>other</t>
        </is>
      </c>
    </row>
    <row r="2416">
      <c r="A2416" t="inlineStr">
        <is>
          <t>S-f7f6d7</t>
        </is>
      </c>
      <c r="B2416" t="inlineStr">
        <is>
          <t>A-425e76</t>
        </is>
      </c>
      <c r="C2416" s="40" t="n">
        <v>45419</v>
      </c>
      <c r="D2416" s="40" t="n"/>
      <c r="E2416" t="n">
        <v>238</v>
      </c>
      <c r="F2416" t="n">
        <v>266</v>
      </c>
      <c r="G2416" t="inlineStr">
        <is>
          <t>Até 2024-S1</t>
        </is>
      </c>
      <c r="H2416" t="inlineStr">
        <is>
          <t>Sim</t>
        </is>
      </c>
      <c r="I2416" t="n">
        <v>0</v>
      </c>
      <c r="J2416" s="41" t="n"/>
      <c r="L2416" t="inlineStr"/>
      <c r="M2416" t="inlineStr">
        <is>
          <t>Basic</t>
        </is>
      </c>
      <c r="N2416" t="inlineStr">
        <is>
          <t>monthly</t>
        </is>
      </c>
      <c r="O2416" t="inlineStr">
        <is>
          <t>Pago</t>
        </is>
      </c>
      <c r="P2416" t="inlineStr">
        <is>
          <t>Sim</t>
        </is>
      </c>
      <c r="Q2416" t="inlineStr">
        <is>
          <t>Não</t>
        </is>
      </c>
      <c r="R2416" t="inlineStr">
        <is>
          <t>Não</t>
        </is>
      </c>
      <c r="S2416" t="inlineStr">
        <is>
          <t>6–15</t>
        </is>
      </c>
      <c r="T2416" t="inlineStr">
        <is>
          <t>181–365 dias</t>
        </is>
      </c>
      <c r="U2416" t="inlineStr">
        <is>
          <t>DevTools</t>
        </is>
      </c>
      <c r="V2416" t="inlineStr">
        <is>
          <t>UK</t>
        </is>
      </c>
      <c r="W2416" t="inlineStr">
        <is>
          <t>other</t>
        </is>
      </c>
    </row>
    <row r="2417">
      <c r="A2417" t="inlineStr">
        <is>
          <t>S-1a0f22</t>
        </is>
      </c>
      <c r="B2417" t="inlineStr">
        <is>
          <t>A-d26ab4</t>
        </is>
      </c>
      <c r="C2417" s="40" t="n">
        <v>45646</v>
      </c>
      <c r="D2417" s="40" t="n"/>
      <c r="E2417" t="n">
        <v>11</v>
      </c>
      <c r="F2417" t="n">
        <v>3582</v>
      </c>
      <c r="G2417" t="inlineStr">
        <is>
          <t>2024-S2</t>
        </is>
      </c>
      <c r="H2417" t="inlineStr">
        <is>
          <t>Não</t>
        </is>
      </c>
      <c r="I2417" t="n">
        <v>0</v>
      </c>
      <c r="J2417" s="41" t="n"/>
      <c r="L2417" t="inlineStr"/>
      <c r="M2417" t="inlineStr">
        <is>
          <t>Enterprise</t>
        </is>
      </c>
      <c r="N2417" t="inlineStr">
        <is>
          <t>monthly</t>
        </is>
      </c>
      <c r="O2417" t="inlineStr">
        <is>
          <t>Pago</t>
        </is>
      </c>
      <c r="P2417" t="inlineStr">
        <is>
          <t>Sim</t>
        </is>
      </c>
      <c r="Q2417" t="inlineStr">
        <is>
          <t>Não</t>
        </is>
      </c>
      <c r="R2417" t="inlineStr">
        <is>
          <t>Não</t>
        </is>
      </c>
      <c r="S2417" t="inlineStr">
        <is>
          <t>16–40</t>
        </is>
      </c>
      <c r="T2417" t="inlineStr">
        <is>
          <t>31–90 dias</t>
        </is>
      </c>
      <c r="U2417" t="inlineStr">
        <is>
          <t>DevTools</t>
        </is>
      </c>
      <c r="V2417" t="inlineStr">
        <is>
          <t>UK</t>
        </is>
      </c>
      <c r="W2417" t="inlineStr">
        <is>
          <t>organic</t>
        </is>
      </c>
    </row>
    <row r="2418">
      <c r="A2418" t="inlineStr">
        <is>
          <t>S-3037ab</t>
        </is>
      </c>
      <c r="B2418" t="inlineStr">
        <is>
          <t>A-b9eed8</t>
        </is>
      </c>
      <c r="C2418" s="40" t="n">
        <v>45531</v>
      </c>
      <c r="D2418" s="40" t="n"/>
      <c r="E2418" t="n">
        <v>126</v>
      </c>
      <c r="F2418" t="n">
        <v>323</v>
      </c>
      <c r="G2418" t="inlineStr">
        <is>
          <t>2024-S2</t>
        </is>
      </c>
      <c r="H2418" t="inlineStr">
        <is>
          <t>Sim</t>
        </is>
      </c>
      <c r="I2418" t="n">
        <v>0</v>
      </c>
      <c r="J2418" s="41" t="n"/>
      <c r="L2418" t="inlineStr"/>
      <c r="M2418" t="inlineStr">
        <is>
          <t>Basic</t>
        </is>
      </c>
      <c r="N2418" t="inlineStr">
        <is>
          <t>annual</t>
        </is>
      </c>
      <c r="O2418" t="inlineStr">
        <is>
          <t>Pago</t>
        </is>
      </c>
      <c r="P2418" t="inlineStr">
        <is>
          <t>Sim</t>
        </is>
      </c>
      <c r="Q2418" t="inlineStr">
        <is>
          <t>Não</t>
        </is>
      </c>
      <c r="R2418" t="inlineStr">
        <is>
          <t>Sim</t>
        </is>
      </c>
      <c r="S2418" t="inlineStr">
        <is>
          <t>16–40</t>
        </is>
      </c>
      <c r="T2418" t="inlineStr">
        <is>
          <t>181–365 dias</t>
        </is>
      </c>
      <c r="U2418" t="inlineStr">
        <is>
          <t>Cybersecurity</t>
        </is>
      </c>
      <c r="V2418" t="inlineStr">
        <is>
          <t>US</t>
        </is>
      </c>
      <c r="W2418" t="inlineStr">
        <is>
          <t>organic</t>
        </is>
      </c>
    </row>
    <row r="2419">
      <c r="A2419" t="inlineStr">
        <is>
          <t>S-722103</t>
        </is>
      </c>
      <c r="B2419" t="inlineStr">
        <is>
          <t>A-a09355</t>
        </is>
      </c>
      <c r="C2419" s="40" t="n">
        <v>45592</v>
      </c>
      <c r="D2419" s="40" t="n"/>
      <c r="E2419" t="n">
        <v>65</v>
      </c>
      <c r="F2419" t="n">
        <v>0</v>
      </c>
      <c r="G2419" t="inlineStr">
        <is>
          <t>2024-S2</t>
        </is>
      </c>
      <c r="H2419" t="inlineStr">
        <is>
          <t>Sim</t>
        </is>
      </c>
      <c r="I2419" t="n">
        <v>0</v>
      </c>
      <c r="J2419" s="41" t="n"/>
      <c r="L2419" t="inlineStr"/>
      <c r="M2419" t="inlineStr">
        <is>
          <t>Enterprise</t>
        </is>
      </c>
      <c r="N2419" t="inlineStr">
        <is>
          <t>monthly</t>
        </is>
      </c>
      <c r="O2419" t="inlineStr">
        <is>
          <t>Trial</t>
        </is>
      </c>
      <c r="P2419" t="inlineStr">
        <is>
          <t>Sim</t>
        </is>
      </c>
      <c r="Q2419" t="inlineStr">
        <is>
          <t>Não</t>
        </is>
      </c>
      <c r="R2419" t="inlineStr">
        <is>
          <t>Não</t>
        </is>
      </c>
      <c r="S2419" t="inlineStr">
        <is>
          <t>6–15</t>
        </is>
      </c>
      <c r="T2419" t="inlineStr">
        <is>
          <t>31–90 dias</t>
        </is>
      </c>
      <c r="U2419" t="inlineStr">
        <is>
          <t>FinTech</t>
        </is>
      </c>
      <c r="V2419" t="inlineStr">
        <is>
          <t>US</t>
        </is>
      </c>
      <c r="W2419" t="inlineStr">
        <is>
          <t>organic</t>
        </is>
      </c>
    </row>
    <row r="2420">
      <c r="A2420" t="inlineStr">
        <is>
          <t>S-ca1cb9</t>
        </is>
      </c>
      <c r="B2420" t="inlineStr">
        <is>
          <t>A-5a215a</t>
        </is>
      </c>
      <c r="C2420" s="40" t="n">
        <v>45551</v>
      </c>
      <c r="D2420" s="40" t="n">
        <v>45609</v>
      </c>
      <c r="E2420" t="n">
        <v>58</v>
      </c>
      <c r="F2420" t="n">
        <v>17313</v>
      </c>
      <c r="G2420" t="inlineStr">
        <is>
          <t>2024-S2</t>
        </is>
      </c>
      <c r="H2420" t="inlineStr">
        <is>
          <t>Sim</t>
        </is>
      </c>
      <c r="I2420" t="n">
        <v>0</v>
      </c>
      <c r="J2420" s="41" t="n">
        <v>45597</v>
      </c>
      <c r="K2420" t="n">
        <v>13</v>
      </c>
      <c r="L2420" t="inlineStr">
        <is>
          <t>Não</t>
        </is>
      </c>
      <c r="M2420" t="inlineStr">
        <is>
          <t>Enterprise</t>
        </is>
      </c>
      <c r="N2420" t="inlineStr">
        <is>
          <t>annual</t>
        </is>
      </c>
      <c r="O2420" t="inlineStr">
        <is>
          <t>Pago</t>
        </is>
      </c>
      <c r="P2420" t="inlineStr">
        <is>
          <t>Não</t>
        </is>
      </c>
      <c r="Q2420" t="inlineStr">
        <is>
          <t>Não</t>
        </is>
      </c>
      <c r="R2420" t="inlineStr">
        <is>
          <t>Não</t>
        </is>
      </c>
      <c r="S2420" t="inlineStr">
        <is>
          <t>41+</t>
        </is>
      </c>
      <c r="T2420" t="inlineStr">
        <is>
          <t>181–365 dias</t>
        </is>
      </c>
      <c r="U2420" t="inlineStr">
        <is>
          <t>EdTech</t>
        </is>
      </c>
      <c r="V2420" t="inlineStr">
        <is>
          <t>FR</t>
        </is>
      </c>
      <c r="W2420" t="inlineStr">
        <is>
          <t>other</t>
        </is>
      </c>
    </row>
    <row r="2421">
      <c r="A2421" t="inlineStr">
        <is>
          <t>S-00f31d</t>
        </is>
      </c>
      <c r="B2421" t="inlineStr">
        <is>
          <t>A-410e86</t>
        </is>
      </c>
      <c r="C2421" s="40" t="n">
        <v>45628</v>
      </c>
      <c r="D2421" s="40" t="n"/>
      <c r="E2421" t="n">
        <v>29</v>
      </c>
      <c r="F2421" t="n">
        <v>1176</v>
      </c>
      <c r="G2421" t="inlineStr">
        <is>
          <t>2024-S2</t>
        </is>
      </c>
      <c r="H2421" t="inlineStr">
        <is>
          <t>Não</t>
        </is>
      </c>
      <c r="I2421" t="n">
        <v>0</v>
      </c>
      <c r="J2421" s="41" t="n"/>
      <c r="L2421" t="inlineStr"/>
      <c r="M2421" t="inlineStr">
        <is>
          <t>Pro</t>
        </is>
      </c>
      <c r="N2421" t="inlineStr">
        <is>
          <t>annual</t>
        </is>
      </c>
      <c r="O2421" t="inlineStr">
        <is>
          <t>Pago</t>
        </is>
      </c>
      <c r="P2421" t="inlineStr">
        <is>
          <t>Não</t>
        </is>
      </c>
      <c r="Q2421" t="inlineStr">
        <is>
          <t>Não</t>
        </is>
      </c>
      <c r="R2421" t="inlineStr">
        <is>
          <t>Não</t>
        </is>
      </c>
      <c r="S2421" t="inlineStr">
        <is>
          <t>16–40</t>
        </is>
      </c>
      <c r="T2421" t="inlineStr">
        <is>
          <t>Conta nova (≤ 30 dias)</t>
        </is>
      </c>
      <c r="U2421" t="inlineStr">
        <is>
          <t>FinTech</t>
        </is>
      </c>
      <c r="V2421" t="inlineStr">
        <is>
          <t>US</t>
        </is>
      </c>
      <c r="W2421" t="inlineStr">
        <is>
          <t>organic</t>
        </is>
      </c>
    </row>
    <row r="2422">
      <c r="A2422" t="inlineStr">
        <is>
          <t>S-3236ee</t>
        </is>
      </c>
      <c r="B2422" t="inlineStr">
        <is>
          <t>A-0b0d6d</t>
        </is>
      </c>
      <c r="C2422" s="40" t="n">
        <v>45657</v>
      </c>
      <c r="D2422" s="40" t="n"/>
      <c r="E2422" t="n">
        <v>0</v>
      </c>
      <c r="F2422" t="n">
        <v>247</v>
      </c>
      <c r="G2422" t="inlineStr">
        <is>
          <t>2024-S2</t>
        </is>
      </c>
      <c r="H2422" t="inlineStr">
        <is>
          <t>Não</t>
        </is>
      </c>
      <c r="I2422" t="n">
        <v>0</v>
      </c>
      <c r="J2422" s="41" t="n"/>
      <c r="L2422" t="inlineStr"/>
      <c r="M2422" t="inlineStr">
        <is>
          <t>Basic</t>
        </is>
      </c>
      <c r="N2422" t="inlineStr">
        <is>
          <t>monthly</t>
        </is>
      </c>
      <c r="O2422" t="inlineStr">
        <is>
          <t>Pago</t>
        </is>
      </c>
      <c r="P2422" t="inlineStr">
        <is>
          <t>Sim</t>
        </is>
      </c>
      <c r="Q2422" t="inlineStr">
        <is>
          <t>Não</t>
        </is>
      </c>
      <c r="R2422" t="inlineStr">
        <is>
          <t>Não</t>
        </is>
      </c>
      <c r="S2422" t="inlineStr">
        <is>
          <t>6–15</t>
        </is>
      </c>
      <c r="T2422" t="inlineStr">
        <is>
          <t>Conta nova (≤ 30 dias)</t>
        </is>
      </c>
      <c r="U2422" t="inlineStr">
        <is>
          <t>DevTools</t>
        </is>
      </c>
      <c r="V2422" t="inlineStr">
        <is>
          <t>US</t>
        </is>
      </c>
      <c r="W2422" t="inlineStr">
        <is>
          <t>organic</t>
        </is>
      </c>
    </row>
    <row r="2423">
      <c r="A2423" t="inlineStr">
        <is>
          <t>S-5cb87c</t>
        </is>
      </c>
      <c r="B2423" t="inlineStr">
        <is>
          <t>A-e89151</t>
        </is>
      </c>
      <c r="C2423" s="40" t="n">
        <v>45402</v>
      </c>
      <c r="D2423" s="40" t="n"/>
      <c r="E2423" t="n">
        <v>255</v>
      </c>
      <c r="F2423" t="n">
        <v>1176</v>
      </c>
      <c r="G2423" t="inlineStr">
        <is>
          <t>Até 2024-S1</t>
        </is>
      </c>
      <c r="H2423" t="inlineStr">
        <is>
          <t>Sim</t>
        </is>
      </c>
      <c r="I2423" t="n">
        <v>0</v>
      </c>
      <c r="J2423" s="41" t="n"/>
      <c r="L2423" t="inlineStr"/>
      <c r="M2423" t="inlineStr">
        <is>
          <t>Pro</t>
        </is>
      </c>
      <c r="N2423" t="inlineStr">
        <is>
          <t>monthly</t>
        </is>
      </c>
      <c r="O2423" t="inlineStr">
        <is>
          <t>Pago</t>
        </is>
      </c>
      <c r="P2423" t="inlineStr">
        <is>
          <t>Sim</t>
        </is>
      </c>
      <c r="Q2423" t="inlineStr">
        <is>
          <t>Não</t>
        </is>
      </c>
      <c r="R2423" t="inlineStr">
        <is>
          <t>Não</t>
        </is>
      </c>
      <c r="S2423" t="inlineStr">
        <is>
          <t>16–40</t>
        </is>
      </c>
      <c r="T2423" t="inlineStr">
        <is>
          <t>181–365 dias</t>
        </is>
      </c>
      <c r="U2423" t="inlineStr">
        <is>
          <t>FinTech</t>
        </is>
      </c>
      <c r="V2423" t="inlineStr">
        <is>
          <t>UK</t>
        </is>
      </c>
      <c r="W2423" t="inlineStr">
        <is>
          <t>organic</t>
        </is>
      </c>
    </row>
    <row r="2424">
      <c r="A2424" t="inlineStr">
        <is>
          <t>S-3baf90</t>
        </is>
      </c>
      <c r="B2424" t="inlineStr">
        <is>
          <t>A-5a3eb9</t>
        </is>
      </c>
      <c r="C2424" s="40" t="n">
        <v>45462</v>
      </c>
      <c r="D2424" s="40" t="n"/>
      <c r="E2424" t="n">
        <v>195</v>
      </c>
      <c r="F2424" t="n">
        <v>760</v>
      </c>
      <c r="G2424" t="inlineStr">
        <is>
          <t>Até 2024-S1</t>
        </is>
      </c>
      <c r="H2424" t="inlineStr">
        <is>
          <t>Sim</t>
        </is>
      </c>
      <c r="I2424" t="n">
        <v>0</v>
      </c>
      <c r="J2424" s="41" t="n"/>
      <c r="L2424" t="inlineStr"/>
      <c r="M2424" t="inlineStr">
        <is>
          <t>Basic</t>
        </is>
      </c>
      <c r="N2424" t="inlineStr">
        <is>
          <t>annual</t>
        </is>
      </c>
      <c r="O2424" t="inlineStr">
        <is>
          <t>Pago</t>
        </is>
      </c>
      <c r="P2424" t="inlineStr">
        <is>
          <t>Não</t>
        </is>
      </c>
      <c r="Q2424" t="inlineStr">
        <is>
          <t>Não</t>
        </is>
      </c>
      <c r="R2424" t="inlineStr">
        <is>
          <t>Não</t>
        </is>
      </c>
      <c r="S2424" t="inlineStr">
        <is>
          <t>16–40</t>
        </is>
      </c>
      <c r="T2424" t="inlineStr">
        <is>
          <t>181–365 dias</t>
        </is>
      </c>
      <c r="U2424" t="inlineStr">
        <is>
          <t>DevTools</t>
        </is>
      </c>
      <c r="V2424" t="inlineStr">
        <is>
          <t>CA</t>
        </is>
      </c>
      <c r="W2424" t="inlineStr">
        <is>
          <t>other</t>
        </is>
      </c>
    </row>
    <row r="2425">
      <c r="A2425" t="inlineStr">
        <is>
          <t>S-3110d9</t>
        </is>
      </c>
      <c r="B2425" t="inlineStr">
        <is>
          <t>A-692f18</t>
        </is>
      </c>
      <c r="C2425" s="40" t="n">
        <v>45524</v>
      </c>
      <c r="D2425" s="40" t="n"/>
      <c r="E2425" t="n">
        <v>133</v>
      </c>
      <c r="F2425" t="n">
        <v>3383</v>
      </c>
      <c r="G2425" t="inlineStr">
        <is>
          <t>2024-S2</t>
        </is>
      </c>
      <c r="H2425" t="inlineStr">
        <is>
          <t>Sim</t>
        </is>
      </c>
      <c r="I2425" t="n">
        <v>0</v>
      </c>
      <c r="J2425" s="41" t="n"/>
      <c r="L2425" t="inlineStr"/>
      <c r="M2425" t="inlineStr">
        <is>
          <t>Enterprise</t>
        </is>
      </c>
      <c r="N2425" t="inlineStr">
        <is>
          <t>annual</t>
        </is>
      </c>
      <c r="O2425" t="inlineStr">
        <is>
          <t>Pago</t>
        </is>
      </c>
      <c r="P2425" t="inlineStr">
        <is>
          <t>Não</t>
        </is>
      </c>
      <c r="Q2425" t="inlineStr">
        <is>
          <t>Não</t>
        </is>
      </c>
      <c r="R2425" t="inlineStr">
        <is>
          <t>Sim</t>
        </is>
      </c>
      <c r="S2425" t="inlineStr">
        <is>
          <t>16–40</t>
        </is>
      </c>
      <c r="T2425" t="inlineStr">
        <is>
          <t>91–180 dias</t>
        </is>
      </c>
      <c r="U2425" t="inlineStr">
        <is>
          <t>EdTech</t>
        </is>
      </c>
      <c r="V2425" t="inlineStr">
        <is>
          <t>US</t>
        </is>
      </c>
      <c r="W2425" t="inlineStr">
        <is>
          <t>other</t>
        </is>
      </c>
    </row>
    <row r="2426">
      <c r="A2426" t="inlineStr">
        <is>
          <t>S-a0a5e3</t>
        </is>
      </c>
      <c r="B2426" t="inlineStr">
        <is>
          <t>A-6a7c9d</t>
        </is>
      </c>
      <c r="C2426" s="40" t="n">
        <v>45625</v>
      </c>
      <c r="D2426" s="40" t="n"/>
      <c r="E2426" t="n">
        <v>32</v>
      </c>
      <c r="F2426" t="n">
        <v>5174</v>
      </c>
      <c r="G2426" t="inlineStr">
        <is>
          <t>2024-S2</t>
        </is>
      </c>
      <c r="H2426" t="inlineStr">
        <is>
          <t>Sim</t>
        </is>
      </c>
      <c r="I2426" t="n">
        <v>0</v>
      </c>
      <c r="J2426" s="41" t="n"/>
      <c r="L2426" t="inlineStr"/>
      <c r="M2426" t="inlineStr">
        <is>
          <t>Enterprise</t>
        </is>
      </c>
      <c r="N2426" t="inlineStr">
        <is>
          <t>monthly</t>
        </is>
      </c>
      <c r="O2426" t="inlineStr">
        <is>
          <t>Pago</t>
        </is>
      </c>
      <c r="P2426" t="inlineStr">
        <is>
          <t>Sim</t>
        </is>
      </c>
      <c r="Q2426" t="inlineStr">
        <is>
          <t>Não</t>
        </is>
      </c>
      <c r="R2426" t="inlineStr">
        <is>
          <t>Não</t>
        </is>
      </c>
      <c r="S2426" t="inlineStr">
        <is>
          <t>16–40</t>
        </is>
      </c>
      <c r="T2426" t="inlineStr">
        <is>
          <t>31–90 dias</t>
        </is>
      </c>
      <c r="U2426" t="inlineStr">
        <is>
          <t>Cybersecurity</t>
        </is>
      </c>
      <c r="V2426" t="inlineStr">
        <is>
          <t>US</t>
        </is>
      </c>
      <c r="W2426" t="inlineStr">
        <is>
          <t>organic</t>
        </is>
      </c>
    </row>
    <row r="2427">
      <c r="A2427" t="inlineStr">
        <is>
          <t>S-fc2bf2</t>
        </is>
      </c>
      <c r="B2427" t="inlineStr">
        <is>
          <t>A-f3ff05</t>
        </is>
      </c>
      <c r="C2427" s="40" t="n">
        <v>45505</v>
      </c>
      <c r="D2427" s="40" t="n"/>
      <c r="E2427" t="n">
        <v>152</v>
      </c>
      <c r="F2427" t="n">
        <v>532</v>
      </c>
      <c r="G2427" t="inlineStr">
        <is>
          <t>2024-S2</t>
        </is>
      </c>
      <c r="H2427" t="inlineStr">
        <is>
          <t>Sim</t>
        </is>
      </c>
      <c r="I2427" t="n">
        <v>0</v>
      </c>
      <c r="J2427" s="41" t="n"/>
      <c r="L2427" t="inlineStr"/>
      <c r="M2427" t="inlineStr">
        <is>
          <t>Basic</t>
        </is>
      </c>
      <c r="N2427" t="inlineStr">
        <is>
          <t>monthly</t>
        </is>
      </c>
      <c r="O2427" t="inlineStr">
        <is>
          <t>Pago</t>
        </is>
      </c>
      <c r="P2427" t="inlineStr">
        <is>
          <t>Sim</t>
        </is>
      </c>
      <c r="Q2427" t="inlineStr">
        <is>
          <t>Não</t>
        </is>
      </c>
      <c r="R2427" t="inlineStr">
        <is>
          <t>Não</t>
        </is>
      </c>
      <c r="S2427" t="inlineStr">
        <is>
          <t>16–40</t>
        </is>
      </c>
      <c r="T2427" t="inlineStr">
        <is>
          <t>Conta nova (≤ 30 dias)</t>
        </is>
      </c>
      <c r="U2427" t="inlineStr">
        <is>
          <t>FinTech</t>
        </is>
      </c>
      <c r="V2427" t="inlineStr">
        <is>
          <t>IN</t>
        </is>
      </c>
      <c r="W2427" t="inlineStr">
        <is>
          <t>other</t>
        </is>
      </c>
    </row>
    <row r="2428">
      <c r="A2428" t="inlineStr">
        <is>
          <t>S-9c67ab</t>
        </is>
      </c>
      <c r="B2428" t="inlineStr">
        <is>
          <t>A-c62e55</t>
        </is>
      </c>
      <c r="C2428" s="40" t="n">
        <v>45386</v>
      </c>
      <c r="D2428" s="40" t="n"/>
      <c r="E2428" t="n">
        <v>271</v>
      </c>
      <c r="F2428" t="n">
        <v>152</v>
      </c>
      <c r="G2428" t="inlineStr">
        <is>
          <t>Até 2024-S1</t>
        </is>
      </c>
      <c r="H2428" t="inlineStr">
        <is>
          <t>Sim</t>
        </is>
      </c>
      <c r="I2428" t="n">
        <v>0</v>
      </c>
      <c r="J2428" s="41" t="n"/>
      <c r="L2428" t="inlineStr"/>
      <c r="M2428" t="inlineStr">
        <is>
          <t>Basic</t>
        </is>
      </c>
      <c r="N2428" t="inlineStr">
        <is>
          <t>annual</t>
        </is>
      </c>
      <c r="O2428" t="inlineStr">
        <is>
          <t>Pago</t>
        </is>
      </c>
      <c r="P2428" t="inlineStr">
        <is>
          <t>Sim</t>
        </is>
      </c>
      <c r="Q2428" t="inlineStr">
        <is>
          <t>Sim</t>
        </is>
      </c>
      <c r="R2428" t="inlineStr">
        <is>
          <t>Não</t>
        </is>
      </c>
      <c r="S2428" t="inlineStr">
        <is>
          <t>6–15</t>
        </is>
      </c>
      <c r="T2428" t="inlineStr">
        <is>
          <t>Mais de 365 dias</t>
        </is>
      </c>
      <c r="U2428" t="inlineStr">
        <is>
          <t>EdTech</t>
        </is>
      </c>
      <c r="V2428" t="inlineStr">
        <is>
          <t>US</t>
        </is>
      </c>
      <c r="W2428" t="inlineStr">
        <is>
          <t>partner</t>
        </is>
      </c>
    </row>
    <row r="2429">
      <c r="A2429" t="inlineStr">
        <is>
          <t>S-f22b7f</t>
        </is>
      </c>
      <c r="B2429" t="inlineStr">
        <is>
          <t>A-b44e3e</t>
        </is>
      </c>
      <c r="C2429" s="40" t="n">
        <v>45653</v>
      </c>
      <c r="D2429" s="40" t="n">
        <v>45653</v>
      </c>
      <c r="E2429" t="n">
        <v>0</v>
      </c>
      <c r="F2429" t="n">
        <v>7960</v>
      </c>
      <c r="G2429" t="inlineStr">
        <is>
          <t>2024-S2</t>
        </is>
      </c>
      <c r="H2429" t="inlineStr">
        <is>
          <t>Não</t>
        </is>
      </c>
      <c r="I2429" t="n">
        <v>1</v>
      </c>
      <c r="J2429" s="41" t="n">
        <v>45627</v>
      </c>
      <c r="K2429" t="n">
        <v>27</v>
      </c>
      <c r="L2429" t="inlineStr">
        <is>
          <t>Não</t>
        </is>
      </c>
      <c r="M2429" t="inlineStr">
        <is>
          <t>Enterprise</t>
        </is>
      </c>
      <c r="N2429" t="inlineStr">
        <is>
          <t>annual</t>
        </is>
      </c>
      <c r="O2429" t="inlineStr">
        <is>
          <t>Pago</t>
        </is>
      </c>
      <c r="P2429" t="inlineStr">
        <is>
          <t>Sim</t>
        </is>
      </c>
      <c r="Q2429" t="inlineStr">
        <is>
          <t>Não</t>
        </is>
      </c>
      <c r="R2429" t="inlineStr">
        <is>
          <t>Não</t>
        </is>
      </c>
      <c r="S2429" t="inlineStr">
        <is>
          <t>16–40</t>
        </is>
      </c>
      <c r="T2429" t="inlineStr">
        <is>
          <t>181–365 dias</t>
        </is>
      </c>
      <c r="U2429" t="inlineStr">
        <is>
          <t>Cybersecurity</t>
        </is>
      </c>
      <c r="V2429" t="inlineStr">
        <is>
          <t>UK</t>
        </is>
      </c>
      <c r="W2429" t="inlineStr">
        <is>
          <t>ads</t>
        </is>
      </c>
    </row>
    <row r="2430">
      <c r="A2430" t="inlineStr">
        <is>
          <t>S-71d31c</t>
        </is>
      </c>
      <c r="B2430" t="inlineStr">
        <is>
          <t>A-bd4708</t>
        </is>
      </c>
      <c r="C2430" s="40" t="n">
        <v>45642</v>
      </c>
      <c r="D2430" s="40" t="n"/>
      <c r="E2430" t="n">
        <v>15</v>
      </c>
      <c r="F2430" t="n">
        <v>0</v>
      </c>
      <c r="G2430" t="inlineStr">
        <is>
          <t>2024-S2</t>
        </is>
      </c>
      <c r="H2430" t="inlineStr">
        <is>
          <t>Não</t>
        </is>
      </c>
      <c r="I2430" t="n">
        <v>0</v>
      </c>
      <c r="J2430" s="41" t="n"/>
      <c r="L2430" t="inlineStr"/>
      <c r="M2430" t="inlineStr">
        <is>
          <t>Basic</t>
        </is>
      </c>
      <c r="N2430" t="inlineStr">
        <is>
          <t>annual</t>
        </is>
      </c>
      <c r="O2430" t="inlineStr">
        <is>
          <t>Trial</t>
        </is>
      </c>
      <c r="P2430" t="inlineStr">
        <is>
          <t>Não</t>
        </is>
      </c>
      <c r="Q2430" t="inlineStr">
        <is>
          <t>Não</t>
        </is>
      </c>
      <c r="R2430" t="inlineStr">
        <is>
          <t>Não</t>
        </is>
      </c>
      <c r="S2430" t="inlineStr">
        <is>
          <t>16–40</t>
        </is>
      </c>
      <c r="T2430" t="inlineStr">
        <is>
          <t>91–180 dias</t>
        </is>
      </c>
      <c r="U2430" t="inlineStr">
        <is>
          <t>FinTech</t>
        </is>
      </c>
      <c r="V2430" t="inlineStr">
        <is>
          <t>US</t>
        </is>
      </c>
      <c r="W2430" t="inlineStr">
        <is>
          <t>ads</t>
        </is>
      </c>
    </row>
    <row r="2431">
      <c r="A2431" t="inlineStr">
        <is>
          <t>S-64d8c9</t>
        </is>
      </c>
      <c r="B2431" t="inlineStr">
        <is>
          <t>A-34ea2f</t>
        </is>
      </c>
      <c r="C2431" s="40" t="n">
        <v>45626</v>
      </c>
      <c r="D2431" s="40" t="n"/>
      <c r="E2431" t="n">
        <v>31</v>
      </c>
      <c r="F2431" t="n">
        <v>779</v>
      </c>
      <c r="G2431" t="inlineStr">
        <is>
          <t>2024-S2</t>
        </is>
      </c>
      <c r="H2431" t="inlineStr">
        <is>
          <t>Sim</t>
        </is>
      </c>
      <c r="I2431" t="n">
        <v>0</v>
      </c>
      <c r="J2431" s="41" t="n"/>
      <c r="L2431" t="inlineStr"/>
      <c r="M2431" t="inlineStr">
        <is>
          <t>Basic</t>
        </is>
      </c>
      <c r="N2431" t="inlineStr">
        <is>
          <t>monthly</t>
        </is>
      </c>
      <c r="O2431" t="inlineStr">
        <is>
          <t>Pago</t>
        </is>
      </c>
      <c r="P2431" t="inlineStr">
        <is>
          <t>Sim</t>
        </is>
      </c>
      <c r="Q2431" t="inlineStr">
        <is>
          <t>Sim</t>
        </is>
      </c>
      <c r="R2431" t="inlineStr">
        <is>
          <t>Não</t>
        </is>
      </c>
      <c r="S2431" t="inlineStr">
        <is>
          <t>41+</t>
        </is>
      </c>
      <c r="T2431" t="inlineStr">
        <is>
          <t>91–180 dias</t>
        </is>
      </c>
      <c r="U2431" t="inlineStr">
        <is>
          <t>HealthTech</t>
        </is>
      </c>
      <c r="V2431" t="inlineStr">
        <is>
          <t>US</t>
        </is>
      </c>
      <c r="W2431" t="inlineStr">
        <is>
          <t>organic</t>
        </is>
      </c>
    </row>
    <row r="2432">
      <c r="A2432" t="inlineStr">
        <is>
          <t>S-f4335b</t>
        </is>
      </c>
      <c r="B2432" t="inlineStr">
        <is>
          <t>A-075038</t>
        </is>
      </c>
      <c r="C2432" s="40" t="n">
        <v>45523</v>
      </c>
      <c r="D2432" s="40" t="n"/>
      <c r="E2432" t="n">
        <v>134</v>
      </c>
      <c r="F2432" t="n">
        <v>3383</v>
      </c>
      <c r="G2432" t="inlineStr">
        <is>
          <t>2024-S2</t>
        </is>
      </c>
      <c r="H2432" t="inlineStr">
        <is>
          <t>Sim</t>
        </is>
      </c>
      <c r="I2432" t="n">
        <v>0</v>
      </c>
      <c r="J2432" s="41" t="n"/>
      <c r="L2432" t="inlineStr"/>
      <c r="M2432" t="inlineStr">
        <is>
          <t>Enterprise</t>
        </is>
      </c>
      <c r="N2432" t="inlineStr">
        <is>
          <t>annual</t>
        </is>
      </c>
      <c r="O2432" t="inlineStr">
        <is>
          <t>Pago</t>
        </is>
      </c>
      <c r="P2432" t="inlineStr">
        <is>
          <t>Não</t>
        </is>
      </c>
      <c r="Q2432" t="inlineStr">
        <is>
          <t>Não</t>
        </is>
      </c>
      <c r="R2432" t="inlineStr">
        <is>
          <t>Não</t>
        </is>
      </c>
      <c r="S2432" t="inlineStr">
        <is>
          <t>16–40</t>
        </is>
      </c>
      <c r="T2432" t="inlineStr">
        <is>
          <t>Mais de 365 dias</t>
        </is>
      </c>
      <c r="U2432" t="inlineStr">
        <is>
          <t>HealthTech</t>
        </is>
      </c>
      <c r="V2432" t="inlineStr">
        <is>
          <t>UK</t>
        </is>
      </c>
      <c r="W2432" t="inlineStr">
        <is>
          <t>ads</t>
        </is>
      </c>
    </row>
    <row r="2433">
      <c r="A2433" t="inlineStr">
        <is>
          <t>S-1ad9cb</t>
        </is>
      </c>
      <c r="B2433" t="inlineStr">
        <is>
          <t>A-4d1e75</t>
        </is>
      </c>
      <c r="C2433" s="40" t="n">
        <v>45575</v>
      </c>
      <c r="D2433" s="40" t="n"/>
      <c r="E2433" t="n">
        <v>82</v>
      </c>
      <c r="F2433" t="n">
        <v>980</v>
      </c>
      <c r="G2433" t="inlineStr">
        <is>
          <t>2024-S2</t>
        </is>
      </c>
      <c r="H2433" t="inlineStr">
        <is>
          <t>Sim</t>
        </is>
      </c>
      <c r="I2433" t="n">
        <v>0</v>
      </c>
      <c r="J2433" s="41" t="n"/>
      <c r="L2433" t="inlineStr"/>
      <c r="M2433" t="inlineStr">
        <is>
          <t>Pro</t>
        </is>
      </c>
      <c r="N2433" t="inlineStr">
        <is>
          <t>monthly</t>
        </is>
      </c>
      <c r="O2433" t="inlineStr">
        <is>
          <t>Pago</t>
        </is>
      </c>
      <c r="P2433" t="inlineStr">
        <is>
          <t>Sim</t>
        </is>
      </c>
      <c r="Q2433" t="inlineStr">
        <is>
          <t>Não</t>
        </is>
      </c>
      <c r="R2433" t="inlineStr">
        <is>
          <t>Não</t>
        </is>
      </c>
      <c r="S2433" t="inlineStr">
        <is>
          <t>16–40</t>
        </is>
      </c>
      <c r="T2433" t="inlineStr">
        <is>
          <t>31–90 dias</t>
        </is>
      </c>
      <c r="U2433" t="inlineStr">
        <is>
          <t>DevTools</t>
        </is>
      </c>
      <c r="V2433" t="inlineStr">
        <is>
          <t>US</t>
        </is>
      </c>
      <c r="W2433" t="inlineStr">
        <is>
          <t>other</t>
        </is>
      </c>
    </row>
    <row r="2434">
      <c r="A2434" t="inlineStr">
        <is>
          <t>S-866608</t>
        </is>
      </c>
      <c r="B2434" t="inlineStr">
        <is>
          <t>A-88c6ca</t>
        </is>
      </c>
      <c r="C2434" s="40" t="n">
        <v>45649</v>
      </c>
      <c r="D2434" s="40" t="n"/>
      <c r="E2434" t="n">
        <v>8</v>
      </c>
      <c r="F2434" t="n">
        <v>1127</v>
      </c>
      <c r="G2434" t="inlineStr">
        <is>
          <t>2024-S2</t>
        </is>
      </c>
      <c r="H2434" t="inlineStr">
        <is>
          <t>Não</t>
        </is>
      </c>
      <c r="I2434" t="n">
        <v>0</v>
      </c>
      <c r="J2434" s="41" t="n"/>
      <c r="L2434" t="inlineStr"/>
      <c r="M2434" t="inlineStr">
        <is>
          <t>Pro</t>
        </is>
      </c>
      <c r="N2434" t="inlineStr">
        <is>
          <t>annual</t>
        </is>
      </c>
      <c r="O2434" t="inlineStr">
        <is>
          <t>Pago</t>
        </is>
      </c>
      <c r="P2434" t="inlineStr">
        <is>
          <t>Sim</t>
        </is>
      </c>
      <c r="Q2434" t="inlineStr">
        <is>
          <t>Não</t>
        </is>
      </c>
      <c r="R2434" t="inlineStr">
        <is>
          <t>Não</t>
        </is>
      </c>
      <c r="S2434" t="inlineStr">
        <is>
          <t>16–40</t>
        </is>
      </c>
      <c r="T2434" t="inlineStr">
        <is>
          <t>31–90 dias</t>
        </is>
      </c>
      <c r="U2434" t="inlineStr">
        <is>
          <t>FinTech</t>
        </is>
      </c>
      <c r="V2434" t="inlineStr">
        <is>
          <t>DE</t>
        </is>
      </c>
      <c r="W2434" t="inlineStr">
        <is>
          <t>ads</t>
        </is>
      </c>
    </row>
    <row r="2435">
      <c r="A2435" t="inlineStr">
        <is>
          <t>S-fccc09</t>
        </is>
      </c>
      <c r="B2435" t="inlineStr">
        <is>
          <t>A-1f0ac7</t>
        </is>
      </c>
      <c r="C2435" s="40" t="n">
        <v>45646</v>
      </c>
      <c r="D2435" s="40" t="n"/>
      <c r="E2435" t="n">
        <v>11</v>
      </c>
      <c r="F2435" t="n">
        <v>1176</v>
      </c>
      <c r="G2435" t="inlineStr">
        <is>
          <t>2024-S2</t>
        </is>
      </c>
      <c r="H2435" t="inlineStr">
        <is>
          <t>Não</t>
        </is>
      </c>
      <c r="I2435" t="n">
        <v>0</v>
      </c>
      <c r="J2435" s="41" t="n"/>
      <c r="L2435" t="inlineStr"/>
      <c r="M2435" t="inlineStr">
        <is>
          <t>Pro</t>
        </is>
      </c>
      <c r="N2435" t="inlineStr">
        <is>
          <t>monthly</t>
        </is>
      </c>
      <c r="O2435" t="inlineStr">
        <is>
          <t>Pago</t>
        </is>
      </c>
      <c r="P2435" t="inlineStr">
        <is>
          <t>Sim</t>
        </is>
      </c>
      <c r="Q2435" t="inlineStr">
        <is>
          <t>Sim</t>
        </is>
      </c>
      <c r="R2435" t="inlineStr">
        <is>
          <t>Não</t>
        </is>
      </c>
      <c r="S2435" t="inlineStr">
        <is>
          <t>16–40</t>
        </is>
      </c>
      <c r="T2435" t="inlineStr">
        <is>
          <t>Mais de 365 dias</t>
        </is>
      </c>
      <c r="U2435" t="inlineStr">
        <is>
          <t>HealthTech</t>
        </is>
      </c>
      <c r="V2435" t="inlineStr">
        <is>
          <t>UK</t>
        </is>
      </c>
      <c r="W2435" t="inlineStr">
        <is>
          <t>other</t>
        </is>
      </c>
    </row>
    <row r="2436">
      <c r="A2436" t="inlineStr">
        <is>
          <t>S-19858e</t>
        </is>
      </c>
      <c r="B2436" t="inlineStr">
        <is>
          <t>A-92a3af</t>
        </is>
      </c>
      <c r="C2436" s="40" t="n">
        <v>45552</v>
      </c>
      <c r="D2436" s="40" t="n"/>
      <c r="E2436" t="n">
        <v>105</v>
      </c>
      <c r="F2436" t="n">
        <v>1470</v>
      </c>
      <c r="G2436" t="inlineStr">
        <is>
          <t>2024-S2</t>
        </is>
      </c>
      <c r="H2436" t="inlineStr">
        <is>
          <t>Sim</t>
        </is>
      </c>
      <c r="I2436" t="n">
        <v>0</v>
      </c>
      <c r="J2436" s="41" t="n"/>
      <c r="L2436" t="inlineStr"/>
      <c r="M2436" t="inlineStr">
        <is>
          <t>Pro</t>
        </is>
      </c>
      <c r="N2436" t="inlineStr">
        <is>
          <t>annual</t>
        </is>
      </c>
      <c r="O2436" t="inlineStr">
        <is>
          <t>Pago</t>
        </is>
      </c>
      <c r="P2436" t="inlineStr">
        <is>
          <t>Sim</t>
        </is>
      </c>
      <c r="Q2436" t="inlineStr">
        <is>
          <t>Não</t>
        </is>
      </c>
      <c r="R2436" t="inlineStr">
        <is>
          <t>Sim</t>
        </is>
      </c>
      <c r="S2436" t="inlineStr">
        <is>
          <t>16–40</t>
        </is>
      </c>
      <c r="T2436" t="inlineStr">
        <is>
          <t>31–90 dias</t>
        </is>
      </c>
      <c r="U2436" t="inlineStr">
        <is>
          <t>Cybersecurity</t>
        </is>
      </c>
      <c r="V2436" t="inlineStr">
        <is>
          <t>IN</t>
        </is>
      </c>
      <c r="W2436" t="inlineStr">
        <is>
          <t>organic</t>
        </is>
      </c>
    </row>
    <row r="2437">
      <c r="A2437" t="inlineStr">
        <is>
          <t>S-db0f41</t>
        </is>
      </c>
      <c r="B2437" t="inlineStr">
        <is>
          <t>A-afa505</t>
        </is>
      </c>
      <c r="C2437" s="40" t="n">
        <v>45499</v>
      </c>
      <c r="D2437" s="40" t="n"/>
      <c r="E2437" t="n">
        <v>158</v>
      </c>
      <c r="F2437" t="n">
        <v>13930</v>
      </c>
      <c r="G2437" t="inlineStr">
        <is>
          <t>2024-S2</t>
        </is>
      </c>
      <c r="H2437" t="inlineStr">
        <is>
          <t>Sim</t>
        </is>
      </c>
      <c r="I2437" t="n">
        <v>0</v>
      </c>
      <c r="J2437" s="41" t="n"/>
      <c r="L2437" t="inlineStr"/>
      <c r="M2437" t="inlineStr">
        <is>
          <t>Enterprise</t>
        </is>
      </c>
      <c r="N2437" t="inlineStr">
        <is>
          <t>monthly</t>
        </is>
      </c>
      <c r="O2437" t="inlineStr">
        <is>
          <t>Pago</t>
        </is>
      </c>
      <c r="P2437" t="inlineStr">
        <is>
          <t>Não</t>
        </is>
      </c>
      <c r="Q2437" t="inlineStr">
        <is>
          <t>Não</t>
        </is>
      </c>
      <c r="R2437" t="inlineStr">
        <is>
          <t>Não</t>
        </is>
      </c>
      <c r="S2437" t="inlineStr">
        <is>
          <t>41+</t>
        </is>
      </c>
      <c r="T2437" t="inlineStr">
        <is>
          <t>181–365 dias</t>
        </is>
      </c>
      <c r="U2437" t="inlineStr">
        <is>
          <t>DevTools</t>
        </is>
      </c>
      <c r="V2437" t="inlineStr">
        <is>
          <t>US</t>
        </is>
      </c>
      <c r="W2437" t="inlineStr">
        <is>
          <t>partner</t>
        </is>
      </c>
    </row>
    <row r="2438">
      <c r="A2438" t="inlineStr">
        <is>
          <t>S-897d69</t>
        </is>
      </c>
      <c r="B2438" t="inlineStr">
        <is>
          <t>A-0a282f</t>
        </is>
      </c>
      <c r="C2438" s="40" t="n">
        <v>45646</v>
      </c>
      <c r="D2438" s="40" t="n"/>
      <c r="E2438" t="n">
        <v>11</v>
      </c>
      <c r="F2438" t="n">
        <v>2695</v>
      </c>
      <c r="G2438" t="inlineStr">
        <is>
          <t>2024-S2</t>
        </is>
      </c>
      <c r="H2438" t="inlineStr">
        <is>
          <t>Não</t>
        </is>
      </c>
      <c r="I2438" t="n">
        <v>0</v>
      </c>
      <c r="J2438" s="41" t="n"/>
      <c r="L2438" t="inlineStr"/>
      <c r="M2438" t="inlineStr">
        <is>
          <t>Pro</t>
        </is>
      </c>
      <c r="N2438" t="inlineStr">
        <is>
          <t>monthly</t>
        </is>
      </c>
      <c r="O2438" t="inlineStr">
        <is>
          <t>Pago</t>
        </is>
      </c>
      <c r="P2438" t="inlineStr">
        <is>
          <t>Sim</t>
        </is>
      </c>
      <c r="Q2438" t="inlineStr">
        <is>
          <t>Não</t>
        </is>
      </c>
      <c r="R2438" t="inlineStr">
        <is>
          <t>Não</t>
        </is>
      </c>
      <c r="S2438" t="inlineStr">
        <is>
          <t>41+</t>
        </is>
      </c>
      <c r="T2438" t="inlineStr">
        <is>
          <t>91–180 dias</t>
        </is>
      </c>
      <c r="U2438" t="inlineStr">
        <is>
          <t>DevTools</t>
        </is>
      </c>
      <c r="V2438" t="inlineStr">
        <is>
          <t>US</t>
        </is>
      </c>
      <c r="W2438" t="inlineStr">
        <is>
          <t>organic</t>
        </is>
      </c>
    </row>
    <row r="2439">
      <c r="A2439" t="inlineStr">
        <is>
          <t>S-b57dcd</t>
        </is>
      </c>
      <c r="B2439" t="inlineStr">
        <is>
          <t>A-e5d6ab</t>
        </is>
      </c>
      <c r="C2439" s="40" t="n">
        <v>45057</v>
      </c>
      <c r="D2439" s="40" t="n"/>
      <c r="E2439" t="n">
        <v>600</v>
      </c>
      <c r="F2439" t="n">
        <v>95</v>
      </c>
      <c r="G2439" t="inlineStr">
        <is>
          <t>Até 2024-S1</t>
        </is>
      </c>
      <c r="H2439" t="inlineStr">
        <is>
          <t>Sim</t>
        </is>
      </c>
      <c r="I2439" t="n">
        <v>0</v>
      </c>
      <c r="J2439" s="41" t="n"/>
      <c r="L2439" t="inlineStr"/>
      <c r="M2439" t="inlineStr">
        <is>
          <t>Basic</t>
        </is>
      </c>
      <c r="N2439" t="inlineStr">
        <is>
          <t>annual</t>
        </is>
      </c>
      <c r="O2439" t="inlineStr">
        <is>
          <t>Pago</t>
        </is>
      </c>
      <c r="P2439" t="inlineStr">
        <is>
          <t>Sim</t>
        </is>
      </c>
      <c r="Q2439" t="inlineStr">
        <is>
          <t>Não</t>
        </is>
      </c>
      <c r="R2439" t="inlineStr">
        <is>
          <t>Não</t>
        </is>
      </c>
      <c r="S2439" t="inlineStr">
        <is>
          <t>1–5</t>
        </is>
      </c>
      <c r="T2439" t="inlineStr">
        <is>
          <t>Conta nova (≤ 30 dias)</t>
        </is>
      </c>
      <c r="U2439" t="inlineStr">
        <is>
          <t>EdTech</t>
        </is>
      </c>
      <c r="V2439" t="inlineStr">
        <is>
          <t>US</t>
        </is>
      </c>
      <c r="W2439" t="inlineStr">
        <is>
          <t>partner</t>
        </is>
      </c>
    </row>
    <row r="2440">
      <c r="A2440" t="inlineStr">
        <is>
          <t>S-6d3477</t>
        </is>
      </c>
      <c r="B2440" t="inlineStr">
        <is>
          <t>A-cd458b</t>
        </is>
      </c>
      <c r="C2440" s="40" t="n">
        <v>45590</v>
      </c>
      <c r="D2440" s="40" t="n"/>
      <c r="E2440" t="n">
        <v>67</v>
      </c>
      <c r="F2440" t="n">
        <v>9353</v>
      </c>
      <c r="G2440" t="inlineStr">
        <is>
          <t>2024-S2</t>
        </is>
      </c>
      <c r="H2440" t="inlineStr">
        <is>
          <t>Sim</t>
        </is>
      </c>
      <c r="I2440" t="n">
        <v>0</v>
      </c>
      <c r="J2440" s="41" t="n"/>
      <c r="L2440" t="inlineStr"/>
      <c r="M2440" t="inlineStr">
        <is>
          <t>Enterprise</t>
        </is>
      </c>
      <c r="N2440" t="inlineStr">
        <is>
          <t>annual</t>
        </is>
      </c>
      <c r="O2440" t="inlineStr">
        <is>
          <t>Pago</t>
        </is>
      </c>
      <c r="P2440" t="inlineStr">
        <is>
          <t>Sim</t>
        </is>
      </c>
      <c r="Q2440" t="inlineStr">
        <is>
          <t>Não</t>
        </is>
      </c>
      <c r="R2440" t="inlineStr">
        <is>
          <t>Não</t>
        </is>
      </c>
      <c r="S2440" t="inlineStr">
        <is>
          <t>41+</t>
        </is>
      </c>
      <c r="T2440" t="inlineStr">
        <is>
          <t>91–180 dias</t>
        </is>
      </c>
      <c r="U2440" t="inlineStr">
        <is>
          <t>DevTools</t>
        </is>
      </c>
      <c r="V2440" t="inlineStr">
        <is>
          <t>US</t>
        </is>
      </c>
      <c r="W2440" t="inlineStr">
        <is>
          <t>other</t>
        </is>
      </c>
    </row>
    <row r="2441">
      <c r="A2441" t="inlineStr">
        <is>
          <t>S-6c3700</t>
        </is>
      </c>
      <c r="B2441" t="inlineStr">
        <is>
          <t>A-9779ad</t>
        </is>
      </c>
      <c r="C2441" s="40" t="n">
        <v>45467</v>
      </c>
      <c r="D2441" s="40" t="n"/>
      <c r="E2441" t="n">
        <v>190</v>
      </c>
      <c r="F2441" t="n">
        <v>7960</v>
      </c>
      <c r="G2441" t="inlineStr">
        <is>
          <t>Até 2024-S1</t>
        </is>
      </c>
      <c r="H2441" t="inlineStr">
        <is>
          <t>Sim</t>
        </is>
      </c>
      <c r="I2441" t="n">
        <v>0</v>
      </c>
      <c r="J2441" s="41" t="n"/>
      <c r="L2441" t="inlineStr"/>
      <c r="M2441" t="inlineStr">
        <is>
          <t>Enterprise</t>
        </is>
      </c>
      <c r="N2441" t="inlineStr">
        <is>
          <t>annual</t>
        </is>
      </c>
      <c r="O2441" t="inlineStr">
        <is>
          <t>Pago</t>
        </is>
      </c>
      <c r="P2441" t="inlineStr">
        <is>
          <t>Sim</t>
        </is>
      </c>
      <c r="Q2441" t="inlineStr">
        <is>
          <t>Não</t>
        </is>
      </c>
      <c r="R2441" t="inlineStr">
        <is>
          <t>Não</t>
        </is>
      </c>
      <c r="S2441" t="inlineStr">
        <is>
          <t>16–40</t>
        </is>
      </c>
      <c r="T2441" t="inlineStr">
        <is>
          <t>31–90 dias</t>
        </is>
      </c>
      <c r="U2441" t="inlineStr">
        <is>
          <t>Cybersecurity</t>
        </is>
      </c>
      <c r="V2441" t="inlineStr">
        <is>
          <t>AU</t>
        </is>
      </c>
      <c r="W2441" t="inlineStr">
        <is>
          <t>event</t>
        </is>
      </c>
    </row>
    <row r="2442">
      <c r="A2442" t="inlineStr">
        <is>
          <t>S-50334b</t>
        </is>
      </c>
      <c r="B2442" t="inlineStr">
        <is>
          <t>A-f17767</t>
        </is>
      </c>
      <c r="C2442" s="40" t="n">
        <v>45525</v>
      </c>
      <c r="D2442" s="40" t="n"/>
      <c r="E2442" t="n">
        <v>132</v>
      </c>
      <c r="F2442" t="n">
        <v>588</v>
      </c>
      <c r="G2442" t="inlineStr">
        <is>
          <t>2024-S2</t>
        </is>
      </c>
      <c r="H2442" t="inlineStr">
        <is>
          <t>Sim</t>
        </is>
      </c>
      <c r="I2442" t="n">
        <v>0</v>
      </c>
      <c r="J2442" s="41" t="n"/>
      <c r="L2442" t="inlineStr"/>
      <c r="M2442" t="inlineStr">
        <is>
          <t>Pro</t>
        </is>
      </c>
      <c r="N2442" t="inlineStr">
        <is>
          <t>monthly</t>
        </is>
      </c>
      <c r="O2442" t="inlineStr">
        <is>
          <t>Pago</t>
        </is>
      </c>
      <c r="P2442" t="inlineStr">
        <is>
          <t>Sim</t>
        </is>
      </c>
      <c r="Q2442" t="inlineStr">
        <is>
          <t>Não</t>
        </is>
      </c>
      <c r="R2442" t="inlineStr">
        <is>
          <t>Não</t>
        </is>
      </c>
      <c r="S2442" t="inlineStr">
        <is>
          <t>6–15</t>
        </is>
      </c>
      <c r="T2442" t="inlineStr">
        <is>
          <t>Mais de 365 dias</t>
        </is>
      </c>
      <c r="U2442" t="inlineStr">
        <is>
          <t>DevTools</t>
        </is>
      </c>
      <c r="V2442" t="inlineStr">
        <is>
          <t>US</t>
        </is>
      </c>
      <c r="W2442" t="inlineStr">
        <is>
          <t>event</t>
        </is>
      </c>
    </row>
    <row r="2443">
      <c r="A2443" t="inlineStr">
        <is>
          <t>S-9f9dfe</t>
        </is>
      </c>
      <c r="B2443" t="inlineStr">
        <is>
          <t>A-c62e55</t>
        </is>
      </c>
      <c r="C2443" s="40" t="n">
        <v>45624</v>
      </c>
      <c r="D2443" s="40" t="n"/>
      <c r="E2443" t="n">
        <v>33</v>
      </c>
      <c r="F2443" t="n">
        <v>1470</v>
      </c>
      <c r="G2443" t="inlineStr">
        <is>
          <t>2024-S2</t>
        </is>
      </c>
      <c r="H2443" t="inlineStr">
        <is>
          <t>Sim</t>
        </is>
      </c>
      <c r="I2443" t="n">
        <v>0</v>
      </c>
      <c r="J2443" s="41" t="n"/>
      <c r="L2443" t="inlineStr"/>
      <c r="M2443" t="inlineStr">
        <is>
          <t>Pro</t>
        </is>
      </c>
      <c r="N2443" t="inlineStr">
        <is>
          <t>monthly</t>
        </is>
      </c>
      <c r="O2443" t="inlineStr">
        <is>
          <t>Pago</t>
        </is>
      </c>
      <c r="P2443" t="inlineStr">
        <is>
          <t>Sim</t>
        </is>
      </c>
      <c r="Q2443" t="inlineStr">
        <is>
          <t>Não</t>
        </is>
      </c>
      <c r="R2443" t="inlineStr">
        <is>
          <t>Não</t>
        </is>
      </c>
      <c r="S2443" t="inlineStr">
        <is>
          <t>16–40</t>
        </is>
      </c>
      <c r="T2443" t="inlineStr">
        <is>
          <t>Mais de 365 dias</t>
        </is>
      </c>
      <c r="U2443" t="inlineStr">
        <is>
          <t>EdTech</t>
        </is>
      </c>
      <c r="V2443" t="inlineStr">
        <is>
          <t>US</t>
        </is>
      </c>
      <c r="W2443" t="inlineStr">
        <is>
          <t>partner</t>
        </is>
      </c>
    </row>
    <row r="2444">
      <c r="A2444" t="inlineStr">
        <is>
          <t>S-fa2170</t>
        </is>
      </c>
      <c r="B2444" t="inlineStr">
        <is>
          <t>A-ad3abd</t>
        </is>
      </c>
      <c r="C2444" s="40" t="n">
        <v>45579</v>
      </c>
      <c r="D2444" s="40" t="n"/>
      <c r="E2444" t="n">
        <v>78</v>
      </c>
      <c r="F2444" t="n">
        <v>2156</v>
      </c>
      <c r="G2444" t="inlineStr">
        <is>
          <t>2024-S2</t>
        </is>
      </c>
      <c r="H2444" t="inlineStr">
        <is>
          <t>Sim</t>
        </is>
      </c>
      <c r="I2444" t="n">
        <v>0</v>
      </c>
      <c r="J2444" s="41" t="n"/>
      <c r="L2444" t="inlineStr"/>
      <c r="M2444" t="inlineStr">
        <is>
          <t>Pro</t>
        </is>
      </c>
      <c r="N2444" t="inlineStr">
        <is>
          <t>monthly</t>
        </is>
      </c>
      <c r="O2444" t="inlineStr">
        <is>
          <t>Pago</t>
        </is>
      </c>
      <c r="P2444" t="inlineStr">
        <is>
          <t>Sim</t>
        </is>
      </c>
      <c r="Q2444" t="inlineStr">
        <is>
          <t>Não</t>
        </is>
      </c>
      <c r="R2444" t="inlineStr">
        <is>
          <t>Não</t>
        </is>
      </c>
      <c r="S2444" t="inlineStr">
        <is>
          <t>41+</t>
        </is>
      </c>
      <c r="T2444" t="inlineStr">
        <is>
          <t>Mais de 365 dias</t>
        </is>
      </c>
      <c r="U2444" t="inlineStr">
        <is>
          <t>FinTech</t>
        </is>
      </c>
      <c r="V2444" t="inlineStr">
        <is>
          <t>US</t>
        </is>
      </c>
      <c r="W2444" t="inlineStr">
        <is>
          <t>event</t>
        </is>
      </c>
    </row>
    <row r="2445">
      <c r="A2445" t="inlineStr">
        <is>
          <t>S-f50851</t>
        </is>
      </c>
      <c r="B2445" t="inlineStr">
        <is>
          <t>A-c58f49</t>
        </is>
      </c>
      <c r="C2445" s="40" t="n">
        <v>45603</v>
      </c>
      <c r="D2445" s="40" t="n"/>
      <c r="E2445" t="n">
        <v>54</v>
      </c>
      <c r="F2445" t="n">
        <v>13930</v>
      </c>
      <c r="G2445" t="inlineStr">
        <is>
          <t>2024-S2</t>
        </is>
      </c>
      <c r="H2445" t="inlineStr">
        <is>
          <t>Sim</t>
        </is>
      </c>
      <c r="I2445" t="n">
        <v>0</v>
      </c>
      <c r="J2445" s="41" t="n"/>
      <c r="L2445" t="inlineStr"/>
      <c r="M2445" t="inlineStr">
        <is>
          <t>Enterprise</t>
        </is>
      </c>
      <c r="N2445" t="inlineStr">
        <is>
          <t>monthly</t>
        </is>
      </c>
      <c r="O2445" t="inlineStr">
        <is>
          <t>Pago</t>
        </is>
      </c>
      <c r="P2445" t="inlineStr">
        <is>
          <t>Sim</t>
        </is>
      </c>
      <c r="Q2445" t="inlineStr">
        <is>
          <t>Não</t>
        </is>
      </c>
      <c r="R2445" t="inlineStr">
        <is>
          <t>Não</t>
        </is>
      </c>
      <c r="S2445" t="inlineStr">
        <is>
          <t>41+</t>
        </is>
      </c>
      <c r="T2445" t="inlineStr">
        <is>
          <t>91–180 dias</t>
        </is>
      </c>
      <c r="U2445" t="inlineStr">
        <is>
          <t>EdTech</t>
        </is>
      </c>
      <c r="V2445" t="inlineStr">
        <is>
          <t>US</t>
        </is>
      </c>
      <c r="W2445" t="inlineStr">
        <is>
          <t>other</t>
        </is>
      </c>
    </row>
    <row r="2446">
      <c r="A2446" t="inlineStr">
        <is>
          <t>S-89e98a</t>
        </is>
      </c>
      <c r="B2446" t="inlineStr">
        <is>
          <t>A-c222ab</t>
        </is>
      </c>
      <c r="C2446" s="40" t="n">
        <v>45653</v>
      </c>
      <c r="D2446" s="40" t="n"/>
      <c r="E2446" t="n">
        <v>4</v>
      </c>
      <c r="F2446" t="n">
        <v>1568</v>
      </c>
      <c r="G2446" t="inlineStr">
        <is>
          <t>2024-S2</t>
        </is>
      </c>
      <c r="H2446" t="inlineStr">
        <is>
          <t>Não</t>
        </is>
      </c>
      <c r="I2446" t="n">
        <v>0</v>
      </c>
      <c r="J2446" s="41" t="n"/>
      <c r="L2446" t="inlineStr"/>
      <c r="M2446" t="inlineStr">
        <is>
          <t>Pro</t>
        </is>
      </c>
      <c r="N2446" t="inlineStr">
        <is>
          <t>monthly</t>
        </is>
      </c>
      <c r="O2446" t="inlineStr">
        <is>
          <t>Pago</t>
        </is>
      </c>
      <c r="P2446" t="inlineStr">
        <is>
          <t>Sim</t>
        </is>
      </c>
      <c r="Q2446" t="inlineStr">
        <is>
          <t>Não</t>
        </is>
      </c>
      <c r="R2446" t="inlineStr">
        <is>
          <t>Não</t>
        </is>
      </c>
      <c r="S2446" t="inlineStr">
        <is>
          <t>16–40</t>
        </is>
      </c>
      <c r="T2446" t="inlineStr">
        <is>
          <t>181–365 dias</t>
        </is>
      </c>
      <c r="U2446" t="inlineStr">
        <is>
          <t>Cybersecurity</t>
        </is>
      </c>
      <c r="V2446" t="inlineStr">
        <is>
          <t>US</t>
        </is>
      </c>
      <c r="W2446" t="inlineStr">
        <is>
          <t>other</t>
        </is>
      </c>
    </row>
    <row r="2447">
      <c r="A2447" t="inlineStr">
        <is>
          <t>S-51dd23</t>
        </is>
      </c>
      <c r="B2447" t="inlineStr">
        <is>
          <t>A-7c6b6b</t>
        </is>
      </c>
      <c r="C2447" s="40" t="n">
        <v>45640</v>
      </c>
      <c r="D2447" s="40" t="n"/>
      <c r="E2447" t="n">
        <v>17</v>
      </c>
      <c r="F2447" t="n">
        <v>114</v>
      </c>
      <c r="G2447" t="inlineStr">
        <is>
          <t>2024-S2</t>
        </is>
      </c>
      <c r="H2447" t="inlineStr">
        <is>
          <t>Não</t>
        </is>
      </c>
      <c r="I2447" t="n">
        <v>0</v>
      </c>
      <c r="J2447" s="41" t="n"/>
      <c r="L2447" t="inlineStr"/>
      <c r="M2447" t="inlineStr">
        <is>
          <t>Basic</t>
        </is>
      </c>
      <c r="N2447" t="inlineStr">
        <is>
          <t>monthly</t>
        </is>
      </c>
      <c r="O2447" t="inlineStr">
        <is>
          <t>Pago</t>
        </is>
      </c>
      <c r="P2447" t="inlineStr">
        <is>
          <t>Sim</t>
        </is>
      </c>
      <c r="Q2447" t="inlineStr">
        <is>
          <t>Não</t>
        </is>
      </c>
      <c r="R2447" t="inlineStr">
        <is>
          <t>Não</t>
        </is>
      </c>
      <c r="S2447" t="inlineStr">
        <is>
          <t>6–15</t>
        </is>
      </c>
      <c r="T2447" t="inlineStr">
        <is>
          <t>Conta nova (≤ 30 dias)</t>
        </is>
      </c>
      <c r="U2447" t="inlineStr">
        <is>
          <t>FinTech</t>
        </is>
      </c>
      <c r="V2447" t="inlineStr">
        <is>
          <t>US</t>
        </is>
      </c>
      <c r="W2447" t="inlineStr">
        <is>
          <t>other</t>
        </is>
      </c>
    </row>
    <row r="2448">
      <c r="A2448" t="inlineStr">
        <is>
          <t>S-532e80</t>
        </is>
      </c>
      <c r="B2448" t="inlineStr">
        <is>
          <t>A-993085</t>
        </is>
      </c>
      <c r="C2448" s="40" t="n">
        <v>45199</v>
      </c>
      <c r="D2448" s="40" t="n"/>
      <c r="E2448" t="n">
        <v>458</v>
      </c>
      <c r="F2448" t="n">
        <v>6169</v>
      </c>
      <c r="G2448" t="inlineStr">
        <is>
          <t>Até 2024-S1</t>
        </is>
      </c>
      <c r="H2448" t="inlineStr">
        <is>
          <t>Sim</t>
        </is>
      </c>
      <c r="I2448" t="n">
        <v>0</v>
      </c>
      <c r="J2448" s="41" t="n"/>
      <c r="L2448" t="inlineStr"/>
      <c r="M2448" t="inlineStr">
        <is>
          <t>Enterprise</t>
        </is>
      </c>
      <c r="N2448" t="inlineStr">
        <is>
          <t>annual</t>
        </is>
      </c>
      <c r="O2448" t="inlineStr">
        <is>
          <t>Pago</t>
        </is>
      </c>
      <c r="P2448" t="inlineStr">
        <is>
          <t>Não</t>
        </is>
      </c>
      <c r="Q2448" t="inlineStr">
        <is>
          <t>Não</t>
        </is>
      </c>
      <c r="R2448" t="inlineStr">
        <is>
          <t>Não</t>
        </is>
      </c>
      <c r="S2448" t="inlineStr">
        <is>
          <t>16–40</t>
        </is>
      </c>
      <c r="T2448" t="inlineStr">
        <is>
          <t>91–180 dias</t>
        </is>
      </c>
      <c r="U2448" t="inlineStr">
        <is>
          <t>HealthTech</t>
        </is>
      </c>
      <c r="V2448" t="inlineStr">
        <is>
          <t>US</t>
        </is>
      </c>
      <c r="W2448" t="inlineStr">
        <is>
          <t>ads</t>
        </is>
      </c>
    </row>
    <row r="2449">
      <c r="A2449" t="inlineStr">
        <is>
          <t>S-1682d4</t>
        </is>
      </c>
      <c r="B2449" t="inlineStr">
        <is>
          <t>A-c16b88</t>
        </is>
      </c>
      <c r="C2449" s="40" t="n">
        <v>45652</v>
      </c>
      <c r="D2449" s="40" t="n"/>
      <c r="E2449" t="n">
        <v>5</v>
      </c>
      <c r="F2449" t="n">
        <v>4577</v>
      </c>
      <c r="G2449" t="inlineStr">
        <is>
          <t>2024-S2</t>
        </is>
      </c>
      <c r="H2449" t="inlineStr">
        <is>
          <t>Não</t>
        </is>
      </c>
      <c r="I2449" t="n">
        <v>0</v>
      </c>
      <c r="J2449" s="41" t="n"/>
      <c r="L2449" t="inlineStr"/>
      <c r="M2449" t="inlineStr">
        <is>
          <t>Enterprise</t>
        </is>
      </c>
      <c r="N2449" t="inlineStr">
        <is>
          <t>annual</t>
        </is>
      </c>
      <c r="O2449" t="inlineStr">
        <is>
          <t>Pago</t>
        </is>
      </c>
      <c r="P2449" t="inlineStr">
        <is>
          <t>Não</t>
        </is>
      </c>
      <c r="Q2449" t="inlineStr">
        <is>
          <t>Não</t>
        </is>
      </c>
      <c r="R2449" t="inlineStr">
        <is>
          <t>Não</t>
        </is>
      </c>
      <c r="S2449" t="inlineStr">
        <is>
          <t>16–40</t>
        </is>
      </c>
      <c r="T2449" t="inlineStr">
        <is>
          <t>Mais de 365 dias</t>
        </is>
      </c>
      <c r="U2449" t="inlineStr">
        <is>
          <t>HealthTech</t>
        </is>
      </c>
      <c r="V2449" t="inlineStr">
        <is>
          <t>US</t>
        </is>
      </c>
      <c r="W2449" t="inlineStr">
        <is>
          <t>event</t>
        </is>
      </c>
    </row>
    <row r="2450">
      <c r="A2450" t="inlineStr">
        <is>
          <t>S-dcbf45</t>
        </is>
      </c>
      <c r="B2450" t="inlineStr">
        <is>
          <t>A-0f3e88</t>
        </is>
      </c>
      <c r="C2450" s="40" t="n">
        <v>45292</v>
      </c>
      <c r="D2450" s="40" t="n"/>
      <c r="E2450" t="n">
        <v>365</v>
      </c>
      <c r="F2450" t="n">
        <v>1078</v>
      </c>
      <c r="G2450" t="inlineStr">
        <is>
          <t>Até 2024-S1</t>
        </is>
      </c>
      <c r="H2450" t="inlineStr">
        <is>
          <t>Sim</t>
        </is>
      </c>
      <c r="I2450" t="n">
        <v>0</v>
      </c>
      <c r="J2450" s="41" t="n"/>
      <c r="L2450" t="inlineStr"/>
      <c r="M2450" t="inlineStr">
        <is>
          <t>Pro</t>
        </is>
      </c>
      <c r="N2450" t="inlineStr">
        <is>
          <t>monthly</t>
        </is>
      </c>
      <c r="O2450" t="inlineStr">
        <is>
          <t>Pago</t>
        </is>
      </c>
      <c r="P2450" t="inlineStr">
        <is>
          <t>Sim</t>
        </is>
      </c>
      <c r="Q2450" t="inlineStr">
        <is>
          <t>Sim</t>
        </is>
      </c>
      <c r="R2450" t="inlineStr">
        <is>
          <t>Não</t>
        </is>
      </c>
      <c r="S2450" t="inlineStr">
        <is>
          <t>16–40</t>
        </is>
      </c>
      <c r="T2450" t="inlineStr">
        <is>
          <t>91–180 dias</t>
        </is>
      </c>
      <c r="U2450" t="inlineStr">
        <is>
          <t>HealthTech</t>
        </is>
      </c>
      <c r="V2450" t="inlineStr">
        <is>
          <t>US</t>
        </is>
      </c>
      <c r="W2450" t="inlineStr">
        <is>
          <t>other</t>
        </is>
      </c>
    </row>
    <row r="2451">
      <c r="A2451" t="inlineStr">
        <is>
          <t>S-7151d9</t>
        </is>
      </c>
      <c r="B2451" t="inlineStr">
        <is>
          <t>A-eb7c38</t>
        </is>
      </c>
      <c r="C2451" s="40" t="n">
        <v>45394</v>
      </c>
      <c r="D2451" s="40" t="n"/>
      <c r="E2451" t="n">
        <v>263</v>
      </c>
      <c r="F2451" t="n">
        <v>1938</v>
      </c>
      <c r="G2451" t="inlineStr">
        <is>
          <t>Até 2024-S1</t>
        </is>
      </c>
      <c r="H2451" t="inlineStr">
        <is>
          <t>Sim</t>
        </is>
      </c>
      <c r="I2451" t="n">
        <v>0</v>
      </c>
      <c r="J2451" s="41" t="n"/>
      <c r="L2451" t="inlineStr"/>
      <c r="M2451" t="inlineStr">
        <is>
          <t>Basic</t>
        </is>
      </c>
      <c r="N2451" t="inlineStr">
        <is>
          <t>annual</t>
        </is>
      </c>
      <c r="O2451" t="inlineStr">
        <is>
          <t>Pago</t>
        </is>
      </c>
      <c r="P2451" t="inlineStr">
        <is>
          <t>Sim</t>
        </is>
      </c>
      <c r="Q2451" t="inlineStr">
        <is>
          <t>Sim</t>
        </is>
      </c>
      <c r="R2451" t="inlineStr">
        <is>
          <t>Não</t>
        </is>
      </c>
      <c r="S2451" t="inlineStr">
        <is>
          <t>41+</t>
        </is>
      </c>
      <c r="T2451" t="inlineStr">
        <is>
          <t>31–90 dias</t>
        </is>
      </c>
      <c r="U2451" t="inlineStr">
        <is>
          <t>DevTools</t>
        </is>
      </c>
      <c r="V2451" t="inlineStr">
        <is>
          <t>AU</t>
        </is>
      </c>
      <c r="W2451" t="inlineStr">
        <is>
          <t>organic</t>
        </is>
      </c>
    </row>
    <row r="2452">
      <c r="A2452" t="inlineStr">
        <is>
          <t>S-523cce</t>
        </is>
      </c>
      <c r="B2452" t="inlineStr">
        <is>
          <t>A-1b9609</t>
        </is>
      </c>
      <c r="C2452" s="40" t="n">
        <v>45532</v>
      </c>
      <c r="D2452" s="40" t="n"/>
      <c r="E2452" t="n">
        <v>125</v>
      </c>
      <c r="F2452" t="n">
        <v>5970</v>
      </c>
      <c r="G2452" t="inlineStr">
        <is>
          <t>2024-S2</t>
        </is>
      </c>
      <c r="H2452" t="inlineStr">
        <is>
          <t>Sim</t>
        </is>
      </c>
      <c r="I2452" t="n">
        <v>0</v>
      </c>
      <c r="J2452" s="41" t="n"/>
      <c r="L2452" t="inlineStr"/>
      <c r="M2452" t="inlineStr">
        <is>
          <t>Enterprise</t>
        </is>
      </c>
      <c r="N2452" t="inlineStr">
        <is>
          <t>monthly</t>
        </is>
      </c>
      <c r="O2452" t="inlineStr">
        <is>
          <t>Pago</t>
        </is>
      </c>
      <c r="P2452" t="inlineStr">
        <is>
          <t>Sim</t>
        </is>
      </c>
      <c r="Q2452" t="inlineStr">
        <is>
          <t>Não</t>
        </is>
      </c>
      <c r="R2452" t="inlineStr">
        <is>
          <t>Não</t>
        </is>
      </c>
      <c r="S2452" t="inlineStr">
        <is>
          <t>16–40</t>
        </is>
      </c>
      <c r="T2452" t="inlineStr">
        <is>
          <t>181–365 dias</t>
        </is>
      </c>
      <c r="U2452" t="inlineStr">
        <is>
          <t>EdTech</t>
        </is>
      </c>
      <c r="V2452" t="inlineStr">
        <is>
          <t>IN</t>
        </is>
      </c>
      <c r="W2452" t="inlineStr">
        <is>
          <t>ads</t>
        </is>
      </c>
    </row>
    <row r="2453">
      <c r="A2453" t="inlineStr">
        <is>
          <t>S-c069ab</t>
        </is>
      </c>
      <c r="B2453" t="inlineStr">
        <is>
          <t>A-956988</t>
        </is>
      </c>
      <c r="C2453" s="40" t="n">
        <v>45631</v>
      </c>
      <c r="D2453" s="40" t="n"/>
      <c r="E2453" t="n">
        <v>26</v>
      </c>
      <c r="F2453" t="n">
        <v>10945</v>
      </c>
      <c r="G2453" t="inlineStr">
        <is>
          <t>2024-S2</t>
        </is>
      </c>
      <c r="H2453" t="inlineStr">
        <is>
          <t>Não</t>
        </is>
      </c>
      <c r="I2453" t="n">
        <v>0</v>
      </c>
      <c r="J2453" s="41" t="n"/>
      <c r="L2453" t="inlineStr"/>
      <c r="M2453" t="inlineStr">
        <is>
          <t>Enterprise</t>
        </is>
      </c>
      <c r="N2453" t="inlineStr">
        <is>
          <t>annual</t>
        </is>
      </c>
      <c r="O2453" t="inlineStr">
        <is>
          <t>Pago</t>
        </is>
      </c>
      <c r="P2453" t="inlineStr">
        <is>
          <t>Sim</t>
        </is>
      </c>
      <c r="Q2453" t="inlineStr">
        <is>
          <t>Não</t>
        </is>
      </c>
      <c r="R2453" t="inlineStr">
        <is>
          <t>Não</t>
        </is>
      </c>
      <c r="S2453" t="inlineStr">
        <is>
          <t>41+</t>
        </is>
      </c>
      <c r="T2453" t="inlineStr">
        <is>
          <t>Conta nova (≤ 30 dias)</t>
        </is>
      </c>
      <c r="U2453" t="inlineStr">
        <is>
          <t>EdTech</t>
        </is>
      </c>
      <c r="V2453" t="inlineStr">
        <is>
          <t>UK</t>
        </is>
      </c>
      <c r="W2453" t="inlineStr">
        <is>
          <t>ads</t>
        </is>
      </c>
    </row>
    <row r="2454">
      <c r="A2454" t="inlineStr">
        <is>
          <t>S-d66d63</t>
        </is>
      </c>
      <c r="B2454" t="inlineStr">
        <is>
          <t>A-6c093d</t>
        </is>
      </c>
      <c r="C2454" s="40" t="n">
        <v>45163</v>
      </c>
      <c r="D2454" s="40" t="n"/>
      <c r="E2454" t="n">
        <v>494</v>
      </c>
      <c r="F2454" t="n">
        <v>637</v>
      </c>
      <c r="G2454" t="inlineStr">
        <is>
          <t>Até 2024-S1</t>
        </is>
      </c>
      <c r="H2454" t="inlineStr">
        <is>
          <t>Sim</t>
        </is>
      </c>
      <c r="I2454" t="n">
        <v>0</v>
      </c>
      <c r="J2454" s="41" t="n"/>
      <c r="L2454" t="inlineStr"/>
      <c r="M2454" t="inlineStr">
        <is>
          <t>Pro</t>
        </is>
      </c>
      <c r="N2454" t="inlineStr">
        <is>
          <t>annual</t>
        </is>
      </c>
      <c r="O2454" t="inlineStr">
        <is>
          <t>Pago</t>
        </is>
      </c>
      <c r="P2454" t="inlineStr">
        <is>
          <t>Sim</t>
        </is>
      </c>
      <c r="Q2454" t="inlineStr">
        <is>
          <t>Não</t>
        </is>
      </c>
      <c r="R2454" t="inlineStr">
        <is>
          <t>Não</t>
        </is>
      </c>
      <c r="S2454" t="inlineStr">
        <is>
          <t>6–15</t>
        </is>
      </c>
      <c r="T2454" t="inlineStr">
        <is>
          <t>91–180 dias</t>
        </is>
      </c>
      <c r="U2454" t="inlineStr">
        <is>
          <t>DevTools</t>
        </is>
      </c>
      <c r="V2454" t="inlineStr">
        <is>
          <t>US</t>
        </is>
      </c>
      <c r="W2454" t="inlineStr">
        <is>
          <t>partner</t>
        </is>
      </c>
    </row>
    <row r="2455">
      <c r="A2455" t="inlineStr">
        <is>
          <t>S-6f75be</t>
        </is>
      </c>
      <c r="B2455" t="inlineStr">
        <is>
          <t>A-65a46c</t>
        </is>
      </c>
      <c r="C2455" s="40" t="n">
        <v>45356</v>
      </c>
      <c r="D2455" s="40" t="n"/>
      <c r="E2455" t="n">
        <v>301</v>
      </c>
      <c r="F2455" t="n">
        <v>15522</v>
      </c>
      <c r="G2455" t="inlineStr">
        <is>
          <t>Até 2024-S1</t>
        </is>
      </c>
      <c r="H2455" t="inlineStr">
        <is>
          <t>Sim</t>
        </is>
      </c>
      <c r="I2455" t="n">
        <v>0</v>
      </c>
      <c r="J2455" s="41" t="n"/>
      <c r="L2455" t="inlineStr"/>
      <c r="M2455" t="inlineStr">
        <is>
          <t>Enterprise</t>
        </is>
      </c>
      <c r="N2455" t="inlineStr">
        <is>
          <t>monthly</t>
        </is>
      </c>
      <c r="O2455" t="inlineStr">
        <is>
          <t>Pago</t>
        </is>
      </c>
      <c r="P2455" t="inlineStr">
        <is>
          <t>Sim</t>
        </is>
      </c>
      <c r="Q2455" t="inlineStr">
        <is>
          <t>Não</t>
        </is>
      </c>
      <c r="R2455" t="inlineStr">
        <is>
          <t>Não</t>
        </is>
      </c>
      <c r="S2455" t="inlineStr">
        <is>
          <t>41+</t>
        </is>
      </c>
      <c r="T2455" t="inlineStr">
        <is>
          <t>91–180 dias</t>
        </is>
      </c>
      <c r="U2455" t="inlineStr">
        <is>
          <t>HealthTech</t>
        </is>
      </c>
      <c r="V2455" t="inlineStr">
        <is>
          <t>US</t>
        </is>
      </c>
      <c r="W2455" t="inlineStr">
        <is>
          <t>event</t>
        </is>
      </c>
    </row>
    <row r="2456">
      <c r="A2456" t="inlineStr">
        <is>
          <t>S-ea3d54</t>
        </is>
      </c>
      <c r="B2456" t="inlineStr">
        <is>
          <t>A-439b2f</t>
        </is>
      </c>
      <c r="C2456" s="40" t="n">
        <v>45442</v>
      </c>
      <c r="D2456" s="40" t="n"/>
      <c r="E2456" t="n">
        <v>215</v>
      </c>
      <c r="F2456" t="n">
        <v>199</v>
      </c>
      <c r="G2456" t="inlineStr">
        <is>
          <t>Até 2024-S1</t>
        </is>
      </c>
      <c r="H2456" t="inlineStr">
        <is>
          <t>Sim</t>
        </is>
      </c>
      <c r="I2456" t="n">
        <v>0</v>
      </c>
      <c r="J2456" s="41" t="n"/>
      <c r="L2456" t="inlineStr"/>
      <c r="M2456" t="inlineStr">
        <is>
          <t>Enterprise</t>
        </is>
      </c>
      <c r="N2456" t="inlineStr">
        <is>
          <t>monthly</t>
        </is>
      </c>
      <c r="O2456" t="inlineStr">
        <is>
          <t>Pago</t>
        </is>
      </c>
      <c r="P2456" t="inlineStr">
        <is>
          <t>Não</t>
        </is>
      </c>
      <c r="Q2456" t="inlineStr">
        <is>
          <t>Não</t>
        </is>
      </c>
      <c r="R2456" t="inlineStr">
        <is>
          <t>Não</t>
        </is>
      </c>
      <c r="S2456" t="inlineStr">
        <is>
          <t>1–5</t>
        </is>
      </c>
      <c r="T2456" t="inlineStr">
        <is>
          <t>91–180 dias</t>
        </is>
      </c>
      <c r="U2456" t="inlineStr">
        <is>
          <t>DevTools</t>
        </is>
      </c>
      <c r="V2456" t="inlineStr">
        <is>
          <t>US</t>
        </is>
      </c>
      <c r="W2456" t="inlineStr">
        <is>
          <t>ads</t>
        </is>
      </c>
    </row>
    <row r="2457">
      <c r="A2457" t="inlineStr">
        <is>
          <t>S-dc6a2a</t>
        </is>
      </c>
      <c r="B2457" t="inlineStr">
        <is>
          <t>A-309e54</t>
        </is>
      </c>
      <c r="C2457" s="40" t="n">
        <v>45647</v>
      </c>
      <c r="D2457" s="40" t="n"/>
      <c r="E2457" t="n">
        <v>10</v>
      </c>
      <c r="F2457" t="n">
        <v>0</v>
      </c>
      <c r="G2457" t="inlineStr">
        <is>
          <t>2024-S2</t>
        </is>
      </c>
      <c r="H2457" t="inlineStr">
        <is>
          <t>Não</t>
        </is>
      </c>
      <c r="I2457" t="n">
        <v>0</v>
      </c>
      <c r="J2457" s="41" t="n"/>
      <c r="L2457" t="inlineStr"/>
      <c r="M2457" t="inlineStr">
        <is>
          <t>Pro</t>
        </is>
      </c>
      <c r="N2457" t="inlineStr">
        <is>
          <t>monthly</t>
        </is>
      </c>
      <c r="O2457" t="inlineStr">
        <is>
          <t>Trial</t>
        </is>
      </c>
      <c r="P2457" t="inlineStr">
        <is>
          <t>Sim</t>
        </is>
      </c>
      <c r="Q2457" t="inlineStr">
        <is>
          <t>Não</t>
        </is>
      </c>
      <c r="R2457" t="inlineStr">
        <is>
          <t>Não</t>
        </is>
      </c>
      <c r="S2457" t="inlineStr">
        <is>
          <t>6–15</t>
        </is>
      </c>
      <c r="T2457" t="inlineStr">
        <is>
          <t>Conta nova (≤ 30 dias)</t>
        </is>
      </c>
      <c r="U2457" t="inlineStr">
        <is>
          <t>DevTools</t>
        </is>
      </c>
      <c r="V2457" t="inlineStr">
        <is>
          <t>US</t>
        </is>
      </c>
      <c r="W2457" t="inlineStr">
        <is>
          <t>other</t>
        </is>
      </c>
    </row>
    <row r="2458">
      <c r="A2458" t="inlineStr">
        <is>
          <t>S-e21910</t>
        </is>
      </c>
      <c r="B2458" t="inlineStr">
        <is>
          <t>A-50f3f7</t>
        </is>
      </c>
      <c r="C2458" s="40" t="n">
        <v>45324</v>
      </c>
      <c r="D2458" s="40" t="n"/>
      <c r="E2458" t="n">
        <v>333</v>
      </c>
      <c r="F2458" t="n">
        <v>589</v>
      </c>
      <c r="G2458" t="inlineStr">
        <is>
          <t>Até 2024-S1</t>
        </is>
      </c>
      <c r="H2458" t="inlineStr">
        <is>
          <t>Sim</t>
        </is>
      </c>
      <c r="I2458" t="n">
        <v>0</v>
      </c>
      <c r="J2458" s="41" t="n"/>
      <c r="L2458" t="inlineStr"/>
      <c r="M2458" t="inlineStr">
        <is>
          <t>Basic</t>
        </is>
      </c>
      <c r="N2458" t="inlineStr">
        <is>
          <t>monthly</t>
        </is>
      </c>
      <c r="O2458" t="inlineStr">
        <is>
          <t>Pago</t>
        </is>
      </c>
      <c r="P2458" t="inlineStr">
        <is>
          <t>Sim</t>
        </is>
      </c>
      <c r="Q2458" t="inlineStr">
        <is>
          <t>Não</t>
        </is>
      </c>
      <c r="R2458" t="inlineStr">
        <is>
          <t>Não</t>
        </is>
      </c>
      <c r="S2458" t="inlineStr">
        <is>
          <t>16–40</t>
        </is>
      </c>
      <c r="T2458" t="inlineStr">
        <is>
          <t>31–90 dias</t>
        </is>
      </c>
      <c r="U2458" t="inlineStr">
        <is>
          <t>HealthTech</t>
        </is>
      </c>
      <c r="V2458" t="inlineStr">
        <is>
          <t>US</t>
        </is>
      </c>
      <c r="W2458" t="inlineStr">
        <is>
          <t>partner</t>
        </is>
      </c>
    </row>
    <row r="2459">
      <c r="A2459" t="inlineStr">
        <is>
          <t>S-6cfb27</t>
        </is>
      </c>
      <c r="B2459" t="inlineStr">
        <is>
          <t>A-a8d89d</t>
        </is>
      </c>
      <c r="C2459" s="40" t="n">
        <v>45564</v>
      </c>
      <c r="D2459" s="40" t="n"/>
      <c r="E2459" t="n">
        <v>93</v>
      </c>
      <c r="F2459" t="n">
        <v>247</v>
      </c>
      <c r="G2459" t="inlineStr">
        <is>
          <t>2024-S2</t>
        </is>
      </c>
      <c r="H2459" t="inlineStr">
        <is>
          <t>Sim</t>
        </is>
      </c>
      <c r="I2459" t="n">
        <v>0</v>
      </c>
      <c r="J2459" s="41" t="n"/>
      <c r="L2459" t="inlineStr"/>
      <c r="M2459" t="inlineStr">
        <is>
          <t>Basic</t>
        </is>
      </c>
      <c r="N2459" t="inlineStr">
        <is>
          <t>monthly</t>
        </is>
      </c>
      <c r="O2459" t="inlineStr">
        <is>
          <t>Pago</t>
        </is>
      </c>
      <c r="P2459" t="inlineStr">
        <is>
          <t>Sim</t>
        </is>
      </c>
      <c r="Q2459" t="inlineStr">
        <is>
          <t>Não</t>
        </is>
      </c>
      <c r="R2459" t="inlineStr">
        <is>
          <t>Não</t>
        </is>
      </c>
      <c r="S2459" t="inlineStr">
        <is>
          <t>6–15</t>
        </is>
      </c>
      <c r="T2459" t="inlineStr">
        <is>
          <t>181–365 dias</t>
        </is>
      </c>
      <c r="U2459" t="inlineStr">
        <is>
          <t>EdTech</t>
        </is>
      </c>
      <c r="V2459" t="inlineStr">
        <is>
          <t>US</t>
        </is>
      </c>
      <c r="W2459" t="inlineStr">
        <is>
          <t>ads</t>
        </is>
      </c>
    </row>
    <row r="2460">
      <c r="A2460" t="inlineStr">
        <is>
          <t>S-37a280</t>
        </is>
      </c>
      <c r="B2460" t="inlineStr">
        <is>
          <t>A-40906c</t>
        </is>
      </c>
      <c r="C2460" s="40" t="n">
        <v>45440</v>
      </c>
      <c r="D2460" s="40" t="n"/>
      <c r="E2460" t="n">
        <v>217</v>
      </c>
      <c r="F2460" t="n">
        <v>0</v>
      </c>
      <c r="G2460" t="inlineStr">
        <is>
          <t>Até 2024-S1</t>
        </is>
      </c>
      <c r="H2460" t="inlineStr">
        <is>
          <t>Sim</t>
        </is>
      </c>
      <c r="I2460" t="n">
        <v>0</v>
      </c>
      <c r="J2460" s="41" t="n"/>
      <c r="L2460" t="inlineStr"/>
      <c r="M2460" t="inlineStr">
        <is>
          <t>Basic</t>
        </is>
      </c>
      <c r="N2460" t="inlineStr">
        <is>
          <t>monthly</t>
        </is>
      </c>
      <c r="O2460" t="inlineStr">
        <is>
          <t>Trial</t>
        </is>
      </c>
      <c r="P2460" t="inlineStr">
        <is>
          <t>Sim</t>
        </is>
      </c>
      <c r="Q2460" t="inlineStr">
        <is>
          <t>Não</t>
        </is>
      </c>
      <c r="R2460" t="inlineStr">
        <is>
          <t>Não</t>
        </is>
      </c>
      <c r="S2460" t="inlineStr">
        <is>
          <t>41+</t>
        </is>
      </c>
      <c r="T2460" t="inlineStr">
        <is>
          <t>31–90 dias</t>
        </is>
      </c>
      <c r="U2460" t="inlineStr">
        <is>
          <t>EdTech</t>
        </is>
      </c>
      <c r="V2460" t="inlineStr">
        <is>
          <t>US</t>
        </is>
      </c>
      <c r="W2460" t="inlineStr">
        <is>
          <t>ads</t>
        </is>
      </c>
    </row>
    <row r="2461">
      <c r="A2461" t="inlineStr">
        <is>
          <t>S-81caea</t>
        </is>
      </c>
      <c r="B2461" t="inlineStr">
        <is>
          <t>A-3932db</t>
        </is>
      </c>
      <c r="C2461" s="40" t="n">
        <v>45337</v>
      </c>
      <c r="D2461" s="40" t="n"/>
      <c r="E2461" t="n">
        <v>320</v>
      </c>
      <c r="F2461" t="n">
        <v>361</v>
      </c>
      <c r="G2461" t="inlineStr">
        <is>
          <t>Até 2024-S1</t>
        </is>
      </c>
      <c r="H2461" t="inlineStr">
        <is>
          <t>Sim</t>
        </is>
      </c>
      <c r="I2461" t="n">
        <v>0</v>
      </c>
      <c r="J2461" s="41" t="n"/>
      <c r="L2461" t="inlineStr"/>
      <c r="M2461" t="inlineStr">
        <is>
          <t>Basic</t>
        </is>
      </c>
      <c r="N2461" t="inlineStr">
        <is>
          <t>monthly</t>
        </is>
      </c>
      <c r="O2461" t="inlineStr">
        <is>
          <t>Pago</t>
        </is>
      </c>
      <c r="P2461" t="inlineStr">
        <is>
          <t>Sim</t>
        </is>
      </c>
      <c r="Q2461" t="inlineStr">
        <is>
          <t>Sim</t>
        </is>
      </c>
      <c r="R2461" t="inlineStr">
        <is>
          <t>Sim</t>
        </is>
      </c>
      <c r="S2461" t="inlineStr">
        <is>
          <t>16–40</t>
        </is>
      </c>
      <c r="T2461" t="inlineStr">
        <is>
          <t>91–180 dias</t>
        </is>
      </c>
      <c r="U2461" t="inlineStr">
        <is>
          <t>HealthTech</t>
        </is>
      </c>
      <c r="V2461" t="inlineStr">
        <is>
          <t>CA</t>
        </is>
      </c>
      <c r="W2461" t="inlineStr">
        <is>
          <t>other</t>
        </is>
      </c>
    </row>
    <row r="2462">
      <c r="A2462" t="inlineStr">
        <is>
          <t>S-af430c</t>
        </is>
      </c>
      <c r="B2462" t="inlineStr">
        <is>
          <t>A-1b7577</t>
        </is>
      </c>
      <c r="C2462" s="40" t="n">
        <v>45655</v>
      </c>
      <c r="D2462" s="40" t="n"/>
      <c r="E2462" t="n">
        <v>2</v>
      </c>
      <c r="F2462" t="n">
        <v>539</v>
      </c>
      <c r="G2462" t="inlineStr">
        <is>
          <t>2024-S2</t>
        </is>
      </c>
      <c r="H2462" t="inlineStr">
        <is>
          <t>Não</t>
        </is>
      </c>
      <c r="I2462" t="n">
        <v>0</v>
      </c>
      <c r="J2462" s="41" t="n"/>
      <c r="L2462" t="inlineStr"/>
      <c r="M2462" t="inlineStr">
        <is>
          <t>Pro</t>
        </is>
      </c>
      <c r="N2462" t="inlineStr">
        <is>
          <t>monthly</t>
        </is>
      </c>
      <c r="O2462" t="inlineStr">
        <is>
          <t>Pago</t>
        </is>
      </c>
      <c r="P2462" t="inlineStr">
        <is>
          <t>Sim</t>
        </is>
      </c>
      <c r="Q2462" t="inlineStr">
        <is>
          <t>Não</t>
        </is>
      </c>
      <c r="R2462" t="inlineStr">
        <is>
          <t>Não</t>
        </is>
      </c>
      <c r="S2462" t="inlineStr">
        <is>
          <t>6–15</t>
        </is>
      </c>
      <c r="T2462" t="inlineStr">
        <is>
          <t>31–90 dias</t>
        </is>
      </c>
      <c r="U2462" t="inlineStr">
        <is>
          <t>Cybersecurity</t>
        </is>
      </c>
      <c r="V2462" t="inlineStr">
        <is>
          <t>US</t>
        </is>
      </c>
      <c r="W2462" t="inlineStr">
        <is>
          <t>other</t>
        </is>
      </c>
    </row>
    <row r="2463">
      <c r="A2463" t="inlineStr">
        <is>
          <t>S-e2c20a</t>
        </is>
      </c>
      <c r="B2463" t="inlineStr">
        <is>
          <t>A-3be56b</t>
        </is>
      </c>
      <c r="C2463" s="40" t="n">
        <v>45276</v>
      </c>
      <c r="D2463" s="40" t="n"/>
      <c r="E2463" t="n">
        <v>381</v>
      </c>
      <c r="F2463" t="n">
        <v>3038</v>
      </c>
      <c r="G2463" t="inlineStr">
        <is>
          <t>Até 2024-S1</t>
        </is>
      </c>
      <c r="H2463" t="inlineStr">
        <is>
          <t>Sim</t>
        </is>
      </c>
      <c r="I2463" t="n">
        <v>0</v>
      </c>
      <c r="J2463" s="41" t="n"/>
      <c r="L2463" t="inlineStr"/>
      <c r="M2463" t="inlineStr">
        <is>
          <t>Pro</t>
        </is>
      </c>
      <c r="N2463" t="inlineStr">
        <is>
          <t>monthly</t>
        </is>
      </c>
      <c r="O2463" t="inlineStr">
        <is>
          <t>Pago</t>
        </is>
      </c>
      <c r="P2463" t="inlineStr">
        <is>
          <t>Sim</t>
        </is>
      </c>
      <c r="Q2463" t="inlineStr">
        <is>
          <t>Não</t>
        </is>
      </c>
      <c r="R2463" t="inlineStr">
        <is>
          <t>Não</t>
        </is>
      </c>
      <c r="S2463" t="inlineStr">
        <is>
          <t>41+</t>
        </is>
      </c>
      <c r="T2463" t="inlineStr">
        <is>
          <t>31–90 dias</t>
        </is>
      </c>
      <c r="U2463" t="inlineStr">
        <is>
          <t>HealthTech</t>
        </is>
      </c>
      <c r="V2463" t="inlineStr">
        <is>
          <t>IN</t>
        </is>
      </c>
      <c r="W2463" t="inlineStr">
        <is>
          <t>event</t>
        </is>
      </c>
    </row>
    <row r="2464">
      <c r="A2464" t="inlineStr">
        <is>
          <t>S-cbfd83</t>
        </is>
      </c>
      <c r="B2464" t="inlineStr">
        <is>
          <t>A-fa2041</t>
        </is>
      </c>
      <c r="C2464" s="40" t="n">
        <v>45459</v>
      </c>
      <c r="D2464" s="40" t="n"/>
      <c r="E2464" t="n">
        <v>198</v>
      </c>
      <c r="F2464" t="n">
        <v>2548</v>
      </c>
      <c r="G2464" t="inlineStr">
        <is>
          <t>Até 2024-S1</t>
        </is>
      </c>
      <c r="H2464" t="inlineStr">
        <is>
          <t>Sim</t>
        </is>
      </c>
      <c r="I2464" t="n">
        <v>0</v>
      </c>
      <c r="J2464" s="41" t="n"/>
      <c r="L2464" t="inlineStr"/>
      <c r="M2464" t="inlineStr">
        <is>
          <t>Pro</t>
        </is>
      </c>
      <c r="N2464" t="inlineStr">
        <is>
          <t>monthly</t>
        </is>
      </c>
      <c r="O2464" t="inlineStr">
        <is>
          <t>Pago</t>
        </is>
      </c>
      <c r="P2464" t="inlineStr">
        <is>
          <t>Sim</t>
        </is>
      </c>
      <c r="Q2464" t="inlineStr">
        <is>
          <t>Não</t>
        </is>
      </c>
      <c r="R2464" t="inlineStr">
        <is>
          <t>Não</t>
        </is>
      </c>
      <c r="S2464" t="inlineStr">
        <is>
          <t>41+</t>
        </is>
      </c>
      <c r="T2464" t="inlineStr">
        <is>
          <t>Conta nova (≤ 30 dias)</t>
        </is>
      </c>
      <c r="U2464" t="inlineStr">
        <is>
          <t>HealthTech</t>
        </is>
      </c>
      <c r="V2464" t="inlineStr">
        <is>
          <t>US</t>
        </is>
      </c>
      <c r="W2464" t="inlineStr">
        <is>
          <t>organic</t>
        </is>
      </c>
    </row>
    <row r="2465">
      <c r="A2465" t="inlineStr">
        <is>
          <t>S-864157</t>
        </is>
      </c>
      <c r="B2465" t="inlineStr">
        <is>
          <t>A-039727</t>
        </is>
      </c>
      <c r="C2465" s="40" t="n">
        <v>45641</v>
      </c>
      <c r="D2465" s="40" t="n"/>
      <c r="E2465" t="n">
        <v>16</v>
      </c>
      <c r="F2465" t="n">
        <v>1225</v>
      </c>
      <c r="G2465" t="inlineStr">
        <is>
          <t>2024-S2</t>
        </is>
      </c>
      <c r="H2465" t="inlineStr">
        <is>
          <t>Não</t>
        </is>
      </c>
      <c r="I2465" t="n">
        <v>0</v>
      </c>
      <c r="J2465" s="41" t="n"/>
      <c r="L2465" t="inlineStr"/>
      <c r="M2465" t="inlineStr">
        <is>
          <t>Pro</t>
        </is>
      </c>
      <c r="N2465" t="inlineStr">
        <is>
          <t>annual</t>
        </is>
      </c>
      <c r="O2465" t="inlineStr">
        <is>
          <t>Pago</t>
        </is>
      </c>
      <c r="P2465" t="inlineStr">
        <is>
          <t>Sim</t>
        </is>
      </c>
      <c r="Q2465" t="inlineStr">
        <is>
          <t>Não</t>
        </is>
      </c>
      <c r="R2465" t="inlineStr">
        <is>
          <t>Não</t>
        </is>
      </c>
      <c r="S2465" t="inlineStr">
        <is>
          <t>16–40</t>
        </is>
      </c>
      <c r="T2465" t="inlineStr">
        <is>
          <t>31–90 dias</t>
        </is>
      </c>
      <c r="U2465" t="inlineStr">
        <is>
          <t>EdTech</t>
        </is>
      </c>
      <c r="V2465" t="inlineStr">
        <is>
          <t>AU</t>
        </is>
      </c>
      <c r="W2465" t="inlineStr">
        <is>
          <t>organic</t>
        </is>
      </c>
    </row>
    <row r="2466">
      <c r="A2466" t="inlineStr">
        <is>
          <t>S-d9d6ac</t>
        </is>
      </c>
      <c r="B2466" t="inlineStr">
        <is>
          <t>A-054577</t>
        </is>
      </c>
      <c r="C2466" s="40" t="n">
        <v>45490</v>
      </c>
      <c r="D2466" s="40" t="n"/>
      <c r="E2466" t="n">
        <v>167</v>
      </c>
      <c r="F2466" t="n">
        <v>597</v>
      </c>
      <c r="G2466" t="inlineStr">
        <is>
          <t>2024-S2</t>
        </is>
      </c>
      <c r="H2466" t="inlineStr">
        <is>
          <t>Sim</t>
        </is>
      </c>
      <c r="I2466" t="n">
        <v>0</v>
      </c>
      <c r="J2466" s="41" t="n"/>
      <c r="L2466" t="inlineStr"/>
      <c r="M2466" t="inlineStr">
        <is>
          <t>Enterprise</t>
        </is>
      </c>
      <c r="N2466" t="inlineStr">
        <is>
          <t>annual</t>
        </is>
      </c>
      <c r="O2466" t="inlineStr">
        <is>
          <t>Pago</t>
        </is>
      </c>
      <c r="P2466" t="inlineStr">
        <is>
          <t>Sim</t>
        </is>
      </c>
      <c r="Q2466" t="inlineStr">
        <is>
          <t>Não</t>
        </is>
      </c>
      <c r="R2466" t="inlineStr">
        <is>
          <t>Sim</t>
        </is>
      </c>
      <c r="S2466" t="inlineStr">
        <is>
          <t>1–5</t>
        </is>
      </c>
      <c r="T2466" t="inlineStr">
        <is>
          <t>31–90 dias</t>
        </is>
      </c>
      <c r="U2466" t="inlineStr">
        <is>
          <t>EdTech</t>
        </is>
      </c>
      <c r="V2466" t="inlineStr">
        <is>
          <t>UK</t>
        </is>
      </c>
      <c r="W2466" t="inlineStr">
        <is>
          <t>ads</t>
        </is>
      </c>
    </row>
    <row r="2467">
      <c r="A2467" t="inlineStr">
        <is>
          <t>S-67da25</t>
        </is>
      </c>
      <c r="B2467" t="inlineStr">
        <is>
          <t>A-5a92e7</t>
        </is>
      </c>
      <c r="C2467" s="40" t="n">
        <v>45495</v>
      </c>
      <c r="D2467" s="40" t="n"/>
      <c r="E2467" t="n">
        <v>162</v>
      </c>
      <c r="F2467" t="n">
        <v>133</v>
      </c>
      <c r="G2467" t="inlineStr">
        <is>
          <t>2024-S2</t>
        </is>
      </c>
      <c r="H2467" t="inlineStr">
        <is>
          <t>Sim</t>
        </is>
      </c>
      <c r="I2467" t="n">
        <v>0</v>
      </c>
      <c r="J2467" s="41" t="n"/>
      <c r="L2467" t="inlineStr"/>
      <c r="M2467" t="inlineStr">
        <is>
          <t>Basic</t>
        </is>
      </c>
      <c r="N2467" t="inlineStr">
        <is>
          <t>annual</t>
        </is>
      </c>
      <c r="O2467" t="inlineStr">
        <is>
          <t>Pago</t>
        </is>
      </c>
      <c r="P2467" t="inlineStr">
        <is>
          <t>Sim</t>
        </is>
      </c>
      <c r="Q2467" t="inlineStr">
        <is>
          <t>Não</t>
        </is>
      </c>
      <c r="R2467" t="inlineStr">
        <is>
          <t>Não</t>
        </is>
      </c>
      <c r="S2467" t="inlineStr">
        <is>
          <t>6–15</t>
        </is>
      </c>
      <c r="T2467" t="inlineStr">
        <is>
          <t>31–90 dias</t>
        </is>
      </c>
      <c r="U2467" t="inlineStr">
        <is>
          <t>HealthTech</t>
        </is>
      </c>
      <c r="V2467" t="inlineStr">
        <is>
          <t>US</t>
        </is>
      </c>
      <c r="W2467" t="inlineStr">
        <is>
          <t>ads</t>
        </is>
      </c>
    </row>
    <row r="2468">
      <c r="A2468" t="inlineStr">
        <is>
          <t>S-80016a</t>
        </is>
      </c>
      <c r="B2468" t="inlineStr">
        <is>
          <t>A-1b9609</t>
        </is>
      </c>
      <c r="C2468" s="40" t="n">
        <v>45302</v>
      </c>
      <c r="D2468" s="40" t="n"/>
      <c r="E2468" t="n">
        <v>355</v>
      </c>
      <c r="F2468" t="n">
        <v>995</v>
      </c>
      <c r="G2468" t="inlineStr">
        <is>
          <t>Até 2024-S1</t>
        </is>
      </c>
      <c r="H2468" t="inlineStr">
        <is>
          <t>Sim</t>
        </is>
      </c>
      <c r="I2468" t="n">
        <v>0</v>
      </c>
      <c r="J2468" s="41" t="n"/>
      <c r="L2468" t="inlineStr"/>
      <c r="M2468" t="inlineStr">
        <is>
          <t>Enterprise</t>
        </is>
      </c>
      <c r="N2468" t="inlineStr">
        <is>
          <t>monthly</t>
        </is>
      </c>
      <c r="O2468" t="inlineStr">
        <is>
          <t>Pago</t>
        </is>
      </c>
      <c r="P2468" t="inlineStr">
        <is>
          <t>Sim</t>
        </is>
      </c>
      <c r="Q2468" t="inlineStr">
        <is>
          <t>Não</t>
        </is>
      </c>
      <c r="R2468" t="inlineStr">
        <is>
          <t>Não</t>
        </is>
      </c>
      <c r="S2468" t="inlineStr">
        <is>
          <t>1–5</t>
        </is>
      </c>
      <c r="T2468" t="inlineStr">
        <is>
          <t>91–180 dias</t>
        </is>
      </c>
      <c r="U2468" t="inlineStr">
        <is>
          <t>EdTech</t>
        </is>
      </c>
      <c r="V2468" t="inlineStr">
        <is>
          <t>IN</t>
        </is>
      </c>
      <c r="W2468" t="inlineStr">
        <is>
          <t>ads</t>
        </is>
      </c>
    </row>
    <row r="2469">
      <c r="A2469" t="inlineStr">
        <is>
          <t>S-817cf0</t>
        </is>
      </c>
      <c r="B2469" t="inlineStr">
        <is>
          <t>A-378b99</t>
        </is>
      </c>
      <c r="C2469" s="40" t="n">
        <v>45579</v>
      </c>
      <c r="D2469" s="40" t="n"/>
      <c r="E2469" t="n">
        <v>78</v>
      </c>
      <c r="F2469" t="n">
        <v>441</v>
      </c>
      <c r="G2469" t="inlineStr">
        <is>
          <t>2024-S2</t>
        </is>
      </c>
      <c r="H2469" t="inlineStr">
        <is>
          <t>Sim</t>
        </is>
      </c>
      <c r="I2469" t="n">
        <v>0</v>
      </c>
      <c r="J2469" s="41" t="n"/>
      <c r="L2469" t="inlineStr"/>
      <c r="M2469" t="inlineStr">
        <is>
          <t>Pro</t>
        </is>
      </c>
      <c r="N2469" t="inlineStr">
        <is>
          <t>annual</t>
        </is>
      </c>
      <c r="O2469" t="inlineStr">
        <is>
          <t>Pago</t>
        </is>
      </c>
      <c r="P2469" t="inlineStr">
        <is>
          <t>Sim</t>
        </is>
      </c>
      <c r="Q2469" t="inlineStr">
        <is>
          <t>Não</t>
        </is>
      </c>
      <c r="R2469" t="inlineStr">
        <is>
          <t>Não</t>
        </is>
      </c>
      <c r="S2469" t="inlineStr">
        <is>
          <t>6–15</t>
        </is>
      </c>
      <c r="T2469" t="inlineStr">
        <is>
          <t>31–90 dias</t>
        </is>
      </c>
      <c r="U2469" t="inlineStr">
        <is>
          <t>EdTech</t>
        </is>
      </c>
      <c r="V2469" t="inlineStr">
        <is>
          <t>UK</t>
        </is>
      </c>
      <c r="W2469" t="inlineStr">
        <is>
          <t>ads</t>
        </is>
      </c>
    </row>
    <row r="2470">
      <c r="A2470" t="inlineStr">
        <is>
          <t>S-c9e261</t>
        </is>
      </c>
      <c r="B2470" t="inlineStr">
        <is>
          <t>A-dcc3f1</t>
        </is>
      </c>
      <c r="C2470" s="40" t="n">
        <v>45594</v>
      </c>
      <c r="D2470" s="40" t="n"/>
      <c r="E2470" t="n">
        <v>63</v>
      </c>
      <c r="F2470" t="n">
        <v>4179</v>
      </c>
      <c r="G2470" t="inlineStr">
        <is>
          <t>2024-S2</t>
        </is>
      </c>
      <c r="H2470" t="inlineStr">
        <is>
          <t>Sim</t>
        </is>
      </c>
      <c r="I2470" t="n">
        <v>0</v>
      </c>
      <c r="J2470" s="41" t="n"/>
      <c r="L2470" t="inlineStr"/>
      <c r="M2470" t="inlineStr">
        <is>
          <t>Enterprise</t>
        </is>
      </c>
      <c r="N2470" t="inlineStr">
        <is>
          <t>monthly</t>
        </is>
      </c>
      <c r="O2470" t="inlineStr">
        <is>
          <t>Pago</t>
        </is>
      </c>
      <c r="P2470" t="inlineStr">
        <is>
          <t>Sim</t>
        </is>
      </c>
      <c r="Q2470" t="inlineStr">
        <is>
          <t>Não</t>
        </is>
      </c>
      <c r="R2470" t="inlineStr">
        <is>
          <t>Sim</t>
        </is>
      </c>
      <c r="S2470" t="inlineStr">
        <is>
          <t>16–40</t>
        </is>
      </c>
      <c r="T2470" t="inlineStr">
        <is>
          <t>181–365 dias</t>
        </is>
      </c>
      <c r="U2470" t="inlineStr">
        <is>
          <t>HealthTech</t>
        </is>
      </c>
      <c r="V2470" t="inlineStr">
        <is>
          <t>US</t>
        </is>
      </c>
      <c r="W2470" t="inlineStr">
        <is>
          <t>event</t>
        </is>
      </c>
    </row>
    <row r="2471">
      <c r="A2471" t="inlineStr">
        <is>
          <t>S-49b0da</t>
        </is>
      </c>
      <c r="B2471" t="inlineStr">
        <is>
          <t>A-fe79a5</t>
        </is>
      </c>
      <c r="C2471" s="40" t="n">
        <v>45610</v>
      </c>
      <c r="D2471" s="40" t="n"/>
      <c r="E2471" t="n">
        <v>47</v>
      </c>
      <c r="F2471" t="n">
        <v>1791</v>
      </c>
      <c r="G2471" t="inlineStr">
        <is>
          <t>2024-S2</t>
        </is>
      </c>
      <c r="H2471" t="inlineStr">
        <is>
          <t>Sim</t>
        </is>
      </c>
      <c r="I2471" t="n">
        <v>0</v>
      </c>
      <c r="J2471" s="41" t="n"/>
      <c r="L2471" t="inlineStr"/>
      <c r="M2471" t="inlineStr">
        <is>
          <t>Enterprise</t>
        </is>
      </c>
      <c r="N2471" t="inlineStr">
        <is>
          <t>annual</t>
        </is>
      </c>
      <c r="O2471" t="inlineStr">
        <is>
          <t>Pago</t>
        </is>
      </c>
      <c r="P2471" t="inlineStr">
        <is>
          <t>Sim</t>
        </is>
      </c>
      <c r="Q2471" t="inlineStr">
        <is>
          <t>Não</t>
        </is>
      </c>
      <c r="R2471" t="inlineStr">
        <is>
          <t>Não</t>
        </is>
      </c>
      <c r="S2471" t="inlineStr">
        <is>
          <t>6–15</t>
        </is>
      </c>
      <c r="T2471" t="inlineStr">
        <is>
          <t>181–365 dias</t>
        </is>
      </c>
      <c r="U2471" t="inlineStr">
        <is>
          <t>HealthTech</t>
        </is>
      </c>
      <c r="V2471" t="inlineStr">
        <is>
          <t>IN</t>
        </is>
      </c>
      <c r="W2471" t="inlineStr">
        <is>
          <t>ads</t>
        </is>
      </c>
    </row>
    <row r="2472">
      <c r="A2472" t="inlineStr">
        <is>
          <t>S-765100</t>
        </is>
      </c>
      <c r="B2472" t="inlineStr">
        <is>
          <t>A-b7ef83</t>
        </is>
      </c>
      <c r="C2472" s="40" t="n">
        <v>45472</v>
      </c>
      <c r="D2472" s="40" t="n"/>
      <c r="E2472" t="n">
        <v>185</v>
      </c>
      <c r="F2472" t="n">
        <v>817</v>
      </c>
      <c r="G2472" t="inlineStr">
        <is>
          <t>Até 2024-S1</t>
        </is>
      </c>
      <c r="H2472" t="inlineStr">
        <is>
          <t>Sim</t>
        </is>
      </c>
      <c r="I2472" t="n">
        <v>0</v>
      </c>
      <c r="J2472" s="41" t="n"/>
      <c r="L2472" t="inlineStr"/>
      <c r="M2472" t="inlineStr">
        <is>
          <t>Basic</t>
        </is>
      </c>
      <c r="N2472" t="inlineStr">
        <is>
          <t>monthly</t>
        </is>
      </c>
      <c r="O2472" t="inlineStr">
        <is>
          <t>Pago</t>
        </is>
      </c>
      <c r="P2472" t="inlineStr">
        <is>
          <t>Sim</t>
        </is>
      </c>
      <c r="Q2472" t="inlineStr">
        <is>
          <t>Não</t>
        </is>
      </c>
      <c r="R2472" t="inlineStr">
        <is>
          <t>Não</t>
        </is>
      </c>
      <c r="S2472" t="inlineStr">
        <is>
          <t>41+</t>
        </is>
      </c>
      <c r="T2472" t="inlineStr">
        <is>
          <t>31–90 dias</t>
        </is>
      </c>
      <c r="U2472" t="inlineStr">
        <is>
          <t>Cybersecurity</t>
        </is>
      </c>
      <c r="V2472" t="inlineStr">
        <is>
          <t>UK</t>
        </is>
      </c>
      <c r="W2472" t="inlineStr">
        <is>
          <t>partner</t>
        </is>
      </c>
    </row>
    <row r="2473">
      <c r="A2473" t="inlineStr">
        <is>
          <t>S-62fb8e</t>
        </is>
      </c>
      <c r="B2473" t="inlineStr">
        <is>
          <t>A-ef84cf</t>
        </is>
      </c>
      <c r="C2473" s="40" t="n">
        <v>45363</v>
      </c>
      <c r="D2473" s="40" t="n"/>
      <c r="E2473" t="n">
        <v>294</v>
      </c>
      <c r="F2473" t="n">
        <v>0</v>
      </c>
      <c r="G2473" t="inlineStr">
        <is>
          <t>Até 2024-S1</t>
        </is>
      </c>
      <c r="H2473" t="inlineStr">
        <is>
          <t>Sim</t>
        </is>
      </c>
      <c r="I2473" t="n">
        <v>0</v>
      </c>
      <c r="J2473" s="41" t="n"/>
      <c r="L2473" t="inlineStr"/>
      <c r="M2473" t="inlineStr">
        <is>
          <t>Enterprise</t>
        </is>
      </c>
      <c r="N2473" t="inlineStr">
        <is>
          <t>monthly</t>
        </is>
      </c>
      <c r="O2473" t="inlineStr">
        <is>
          <t>Trial</t>
        </is>
      </c>
      <c r="P2473" t="inlineStr">
        <is>
          <t>Sim</t>
        </is>
      </c>
      <c r="Q2473" t="inlineStr">
        <is>
          <t>Não</t>
        </is>
      </c>
      <c r="R2473" t="inlineStr">
        <is>
          <t>Não</t>
        </is>
      </c>
      <c r="S2473" t="inlineStr">
        <is>
          <t>6–15</t>
        </is>
      </c>
      <c r="T2473" t="inlineStr">
        <is>
          <t>Conta nova (≤ 30 dias)</t>
        </is>
      </c>
      <c r="U2473" t="inlineStr">
        <is>
          <t>EdTech</t>
        </is>
      </c>
      <c r="V2473" t="inlineStr">
        <is>
          <t>US</t>
        </is>
      </c>
      <c r="W2473" t="inlineStr">
        <is>
          <t>partner</t>
        </is>
      </c>
    </row>
    <row r="2474">
      <c r="A2474" t="inlineStr">
        <is>
          <t>S-3e0382</t>
        </is>
      </c>
      <c r="B2474" t="inlineStr">
        <is>
          <t>A-425e76</t>
        </is>
      </c>
      <c r="C2474" s="40" t="n">
        <v>45436</v>
      </c>
      <c r="D2474" s="40" t="n"/>
      <c r="E2474" t="n">
        <v>221</v>
      </c>
      <c r="F2474" t="n">
        <v>513</v>
      </c>
      <c r="G2474" t="inlineStr">
        <is>
          <t>Até 2024-S1</t>
        </is>
      </c>
      <c r="H2474" t="inlineStr">
        <is>
          <t>Sim</t>
        </is>
      </c>
      <c r="I2474" t="n">
        <v>0</v>
      </c>
      <c r="J2474" s="41" t="n"/>
      <c r="L2474" t="inlineStr"/>
      <c r="M2474" t="inlineStr">
        <is>
          <t>Basic</t>
        </is>
      </c>
      <c r="N2474" t="inlineStr">
        <is>
          <t>monthly</t>
        </is>
      </c>
      <c r="O2474" t="inlineStr">
        <is>
          <t>Pago</t>
        </is>
      </c>
      <c r="P2474" t="inlineStr">
        <is>
          <t>Sim</t>
        </is>
      </c>
      <c r="Q2474" t="inlineStr">
        <is>
          <t>Não</t>
        </is>
      </c>
      <c r="R2474" t="inlineStr">
        <is>
          <t>Não</t>
        </is>
      </c>
      <c r="S2474" t="inlineStr">
        <is>
          <t>16–40</t>
        </is>
      </c>
      <c r="T2474" t="inlineStr">
        <is>
          <t>Mais de 365 dias</t>
        </is>
      </c>
      <c r="U2474" t="inlineStr">
        <is>
          <t>DevTools</t>
        </is>
      </c>
      <c r="V2474" t="inlineStr">
        <is>
          <t>UK</t>
        </is>
      </c>
      <c r="W2474" t="inlineStr">
        <is>
          <t>other</t>
        </is>
      </c>
    </row>
    <row r="2475">
      <c r="A2475" t="inlineStr">
        <is>
          <t>S-fc4ac6</t>
        </is>
      </c>
      <c r="B2475" t="inlineStr">
        <is>
          <t>A-ac14bb</t>
        </is>
      </c>
      <c r="C2475" s="40" t="n">
        <v>45344</v>
      </c>
      <c r="D2475" s="40" t="n">
        <v>45456</v>
      </c>
      <c r="E2475" t="n">
        <v>112</v>
      </c>
      <c r="F2475" t="n">
        <v>399</v>
      </c>
      <c r="G2475" t="inlineStr">
        <is>
          <t>Até 2024-S1</t>
        </is>
      </c>
      <c r="H2475" t="inlineStr">
        <is>
          <t>Sim</t>
        </is>
      </c>
      <c r="I2475" t="n">
        <v>0</v>
      </c>
      <c r="J2475" s="41" t="n">
        <v>45444</v>
      </c>
      <c r="K2475" t="n">
        <v>13</v>
      </c>
      <c r="L2475" t="inlineStr">
        <is>
          <t>Não</t>
        </is>
      </c>
      <c r="M2475" t="inlineStr">
        <is>
          <t>Basic</t>
        </is>
      </c>
      <c r="N2475" t="inlineStr">
        <is>
          <t>monthly</t>
        </is>
      </c>
      <c r="O2475" t="inlineStr">
        <is>
          <t>Pago</t>
        </is>
      </c>
      <c r="P2475" t="inlineStr">
        <is>
          <t>Sim</t>
        </is>
      </c>
      <c r="Q2475" t="inlineStr">
        <is>
          <t>Não</t>
        </is>
      </c>
      <c r="R2475" t="inlineStr">
        <is>
          <t>Não</t>
        </is>
      </c>
      <c r="S2475" t="inlineStr">
        <is>
          <t>16–40</t>
        </is>
      </c>
      <c r="T2475" t="inlineStr">
        <is>
          <t>91–180 dias</t>
        </is>
      </c>
      <c r="U2475" t="inlineStr">
        <is>
          <t>FinTech</t>
        </is>
      </c>
      <c r="V2475" t="inlineStr">
        <is>
          <t>US</t>
        </is>
      </c>
      <c r="W2475" t="inlineStr">
        <is>
          <t>partner</t>
        </is>
      </c>
    </row>
    <row r="2476">
      <c r="A2476" t="inlineStr">
        <is>
          <t>S-798707</t>
        </is>
      </c>
      <c r="B2476" t="inlineStr">
        <is>
          <t>A-6e7827</t>
        </is>
      </c>
      <c r="C2476" s="40" t="n">
        <v>45140</v>
      </c>
      <c r="D2476" s="40" t="n"/>
      <c r="E2476" t="n">
        <v>517</v>
      </c>
      <c r="F2476" t="n">
        <v>392</v>
      </c>
      <c r="G2476" t="inlineStr">
        <is>
          <t>Até 2024-S1</t>
        </is>
      </c>
      <c r="H2476" t="inlineStr">
        <is>
          <t>Sim</t>
        </is>
      </c>
      <c r="I2476" t="n">
        <v>0</v>
      </c>
      <c r="J2476" s="41" t="n"/>
      <c r="L2476" t="inlineStr"/>
      <c r="M2476" t="inlineStr">
        <is>
          <t>Pro</t>
        </is>
      </c>
      <c r="N2476" t="inlineStr">
        <is>
          <t>annual</t>
        </is>
      </c>
      <c r="O2476" t="inlineStr">
        <is>
          <t>Pago</t>
        </is>
      </c>
      <c r="P2476" t="inlineStr">
        <is>
          <t>Sim</t>
        </is>
      </c>
      <c r="Q2476" t="inlineStr">
        <is>
          <t>Sim</t>
        </is>
      </c>
      <c r="R2476" t="inlineStr">
        <is>
          <t>Não</t>
        </is>
      </c>
      <c r="S2476" t="inlineStr">
        <is>
          <t>6–15</t>
        </is>
      </c>
      <c r="T2476" t="inlineStr">
        <is>
          <t>91–180 dias</t>
        </is>
      </c>
      <c r="U2476" t="inlineStr">
        <is>
          <t>DevTools</t>
        </is>
      </c>
      <c r="V2476" t="inlineStr">
        <is>
          <t>US</t>
        </is>
      </c>
      <c r="W2476" t="inlineStr">
        <is>
          <t>other</t>
        </is>
      </c>
    </row>
    <row r="2477">
      <c r="A2477" t="inlineStr">
        <is>
          <t>S-039a8e</t>
        </is>
      </c>
      <c r="B2477" t="inlineStr">
        <is>
          <t>A-331424</t>
        </is>
      </c>
      <c r="C2477" s="40" t="n">
        <v>45338</v>
      </c>
      <c r="D2477" s="40" t="n">
        <v>45516</v>
      </c>
      <c r="E2477" t="n">
        <v>178</v>
      </c>
      <c r="F2477" t="n">
        <v>209</v>
      </c>
      <c r="G2477" t="inlineStr">
        <is>
          <t>Até 2024-S1</t>
        </is>
      </c>
      <c r="H2477" t="inlineStr">
        <is>
          <t>Sim</t>
        </is>
      </c>
      <c r="I2477" t="n">
        <v>0</v>
      </c>
      <c r="J2477" s="41" t="n">
        <v>45505</v>
      </c>
      <c r="K2477" t="n">
        <v>12</v>
      </c>
      <c r="L2477" t="inlineStr">
        <is>
          <t>Não</t>
        </is>
      </c>
      <c r="M2477" t="inlineStr">
        <is>
          <t>Basic</t>
        </is>
      </c>
      <c r="N2477" t="inlineStr">
        <is>
          <t>annual</t>
        </is>
      </c>
      <c r="O2477" t="inlineStr">
        <is>
          <t>Pago</t>
        </is>
      </c>
      <c r="P2477" t="inlineStr">
        <is>
          <t>Não</t>
        </is>
      </c>
      <c r="Q2477" t="inlineStr">
        <is>
          <t>Não</t>
        </is>
      </c>
      <c r="R2477" t="inlineStr">
        <is>
          <t>Não</t>
        </is>
      </c>
      <c r="S2477" t="inlineStr">
        <is>
          <t>6–15</t>
        </is>
      </c>
      <c r="T2477" t="inlineStr">
        <is>
          <t>91–180 dias</t>
        </is>
      </c>
      <c r="U2477" t="inlineStr">
        <is>
          <t>DevTools</t>
        </is>
      </c>
      <c r="V2477" t="inlineStr">
        <is>
          <t>US</t>
        </is>
      </c>
      <c r="W2477" t="inlineStr">
        <is>
          <t>organic</t>
        </is>
      </c>
    </row>
    <row r="2478">
      <c r="A2478" t="inlineStr">
        <is>
          <t>S-d9f518</t>
        </is>
      </c>
      <c r="B2478" t="inlineStr">
        <is>
          <t>A-09540c</t>
        </is>
      </c>
      <c r="C2478" s="40" t="n">
        <v>45610</v>
      </c>
      <c r="D2478" s="40" t="n"/>
      <c r="E2478" t="n">
        <v>47</v>
      </c>
      <c r="F2478" t="n">
        <v>3283</v>
      </c>
      <c r="G2478" t="inlineStr">
        <is>
          <t>2024-S2</t>
        </is>
      </c>
      <c r="H2478" t="inlineStr">
        <is>
          <t>Sim</t>
        </is>
      </c>
      <c r="I2478" t="n">
        <v>0</v>
      </c>
      <c r="J2478" s="41" t="n"/>
      <c r="L2478" t="inlineStr"/>
      <c r="M2478" t="inlineStr">
        <is>
          <t>Pro</t>
        </is>
      </c>
      <c r="N2478" t="inlineStr">
        <is>
          <t>annual</t>
        </is>
      </c>
      <c r="O2478" t="inlineStr">
        <is>
          <t>Pago</t>
        </is>
      </c>
      <c r="P2478" t="inlineStr">
        <is>
          <t>Sim</t>
        </is>
      </c>
      <c r="Q2478" t="inlineStr">
        <is>
          <t>Não</t>
        </is>
      </c>
      <c r="R2478" t="inlineStr">
        <is>
          <t>Não</t>
        </is>
      </c>
      <c r="S2478" t="inlineStr">
        <is>
          <t>41+</t>
        </is>
      </c>
      <c r="T2478" t="inlineStr">
        <is>
          <t>Mais de 365 dias</t>
        </is>
      </c>
      <c r="U2478" t="inlineStr">
        <is>
          <t>Cybersecurity</t>
        </is>
      </c>
      <c r="V2478" t="inlineStr">
        <is>
          <t>CA</t>
        </is>
      </c>
      <c r="W2478" t="inlineStr">
        <is>
          <t>event</t>
        </is>
      </c>
    </row>
    <row r="2479">
      <c r="A2479" t="inlineStr">
        <is>
          <t>S-eb23dd</t>
        </is>
      </c>
      <c r="B2479" t="inlineStr">
        <is>
          <t>A-4ef964</t>
        </is>
      </c>
      <c r="C2479" s="40" t="n">
        <v>45562</v>
      </c>
      <c r="D2479" s="40" t="n">
        <v>45594</v>
      </c>
      <c r="E2479" t="n">
        <v>32</v>
      </c>
      <c r="F2479" t="n">
        <v>722</v>
      </c>
      <c r="G2479" t="inlineStr">
        <is>
          <t>2024-S2</t>
        </is>
      </c>
      <c r="H2479" t="inlineStr">
        <is>
          <t>Sim</t>
        </is>
      </c>
      <c r="I2479" t="n">
        <v>0</v>
      </c>
      <c r="J2479" s="41" t="n">
        <v>45566</v>
      </c>
      <c r="K2479" t="n">
        <v>29</v>
      </c>
      <c r="L2479" t="inlineStr">
        <is>
          <t>Sim</t>
        </is>
      </c>
      <c r="M2479" t="inlineStr">
        <is>
          <t>Basic</t>
        </is>
      </c>
      <c r="N2479" t="inlineStr">
        <is>
          <t>monthly</t>
        </is>
      </c>
      <c r="O2479" t="inlineStr">
        <is>
          <t>Pago</t>
        </is>
      </c>
      <c r="P2479" t="inlineStr">
        <is>
          <t>Sim</t>
        </is>
      </c>
      <c r="Q2479" t="inlineStr">
        <is>
          <t>Não</t>
        </is>
      </c>
      <c r="R2479" t="inlineStr">
        <is>
          <t>Não</t>
        </is>
      </c>
      <c r="S2479" t="inlineStr">
        <is>
          <t>16–40</t>
        </is>
      </c>
      <c r="T2479" t="inlineStr">
        <is>
          <t>181–365 dias</t>
        </is>
      </c>
      <c r="U2479" t="inlineStr">
        <is>
          <t>HealthTech</t>
        </is>
      </c>
      <c r="V2479" t="inlineStr">
        <is>
          <t>US</t>
        </is>
      </c>
      <c r="W2479" t="inlineStr">
        <is>
          <t>organic</t>
        </is>
      </c>
    </row>
    <row r="2480">
      <c r="A2480" t="inlineStr">
        <is>
          <t>S-816354</t>
        </is>
      </c>
      <c r="B2480" t="inlineStr">
        <is>
          <t>A-186a44</t>
        </is>
      </c>
      <c r="C2480" s="40" t="n">
        <v>45432</v>
      </c>
      <c r="D2480" s="40" t="n"/>
      <c r="E2480" t="n">
        <v>225</v>
      </c>
      <c r="F2480" t="n">
        <v>0</v>
      </c>
      <c r="G2480" t="inlineStr">
        <is>
          <t>Até 2024-S1</t>
        </is>
      </c>
      <c r="H2480" t="inlineStr">
        <is>
          <t>Sim</t>
        </is>
      </c>
      <c r="I2480" t="n">
        <v>0</v>
      </c>
      <c r="J2480" s="41" t="n"/>
      <c r="L2480" t="inlineStr"/>
      <c r="M2480" t="inlineStr">
        <is>
          <t>Pro</t>
        </is>
      </c>
      <c r="N2480" t="inlineStr">
        <is>
          <t>monthly</t>
        </is>
      </c>
      <c r="O2480" t="inlineStr">
        <is>
          <t>Trial</t>
        </is>
      </c>
      <c r="P2480" t="inlineStr">
        <is>
          <t>Sim</t>
        </is>
      </c>
      <c r="Q2480" t="inlineStr">
        <is>
          <t>Não</t>
        </is>
      </c>
      <c r="R2480" t="inlineStr">
        <is>
          <t>Não</t>
        </is>
      </c>
      <c r="S2480" t="inlineStr">
        <is>
          <t>16–40</t>
        </is>
      </c>
      <c r="T2480" t="inlineStr">
        <is>
          <t>181–365 dias</t>
        </is>
      </c>
      <c r="U2480" t="inlineStr">
        <is>
          <t>HealthTech</t>
        </is>
      </c>
      <c r="V2480" t="inlineStr">
        <is>
          <t>US</t>
        </is>
      </c>
      <c r="W2480" t="inlineStr">
        <is>
          <t>ads</t>
        </is>
      </c>
    </row>
    <row r="2481">
      <c r="A2481" t="inlineStr">
        <is>
          <t>S-4e4b10</t>
        </is>
      </c>
      <c r="B2481" t="inlineStr">
        <is>
          <t>A-4e631b</t>
        </is>
      </c>
      <c r="C2481" s="40" t="n">
        <v>45526</v>
      </c>
      <c r="D2481" s="40" t="n"/>
      <c r="E2481" t="n">
        <v>131</v>
      </c>
      <c r="F2481" t="n">
        <v>418</v>
      </c>
      <c r="G2481" t="inlineStr">
        <is>
          <t>2024-S2</t>
        </is>
      </c>
      <c r="H2481" t="inlineStr">
        <is>
          <t>Sim</t>
        </is>
      </c>
      <c r="I2481" t="n">
        <v>0</v>
      </c>
      <c r="J2481" s="41" t="n"/>
      <c r="L2481" t="inlineStr"/>
      <c r="M2481" t="inlineStr">
        <is>
          <t>Basic</t>
        </is>
      </c>
      <c r="N2481" t="inlineStr">
        <is>
          <t>monthly</t>
        </is>
      </c>
      <c r="O2481" t="inlineStr">
        <is>
          <t>Pago</t>
        </is>
      </c>
      <c r="P2481" t="inlineStr">
        <is>
          <t>Não</t>
        </is>
      </c>
      <c r="Q2481" t="inlineStr">
        <is>
          <t>Não</t>
        </is>
      </c>
      <c r="R2481" t="inlineStr">
        <is>
          <t>Não</t>
        </is>
      </c>
      <c r="S2481" t="inlineStr">
        <is>
          <t>16–40</t>
        </is>
      </c>
      <c r="T2481" t="inlineStr">
        <is>
          <t>91–180 dias</t>
        </is>
      </c>
      <c r="U2481" t="inlineStr">
        <is>
          <t>FinTech</t>
        </is>
      </c>
      <c r="V2481" t="inlineStr">
        <is>
          <t>US</t>
        </is>
      </c>
      <c r="W2481" t="inlineStr">
        <is>
          <t>other</t>
        </is>
      </c>
    </row>
    <row r="2482">
      <c r="A2482" t="inlineStr">
        <is>
          <t>S-2fd486</t>
        </is>
      </c>
      <c r="B2482" t="inlineStr">
        <is>
          <t>A-18793f</t>
        </is>
      </c>
      <c r="C2482" s="40" t="n">
        <v>45655</v>
      </c>
      <c r="D2482" s="40" t="n"/>
      <c r="E2482" t="n">
        <v>2</v>
      </c>
      <c r="F2482" t="n">
        <v>7252</v>
      </c>
      <c r="G2482" t="inlineStr">
        <is>
          <t>2024-S2</t>
        </is>
      </c>
      <c r="H2482" t="inlineStr">
        <is>
          <t>Não</t>
        </is>
      </c>
      <c r="I2482" t="n">
        <v>0</v>
      </c>
      <c r="J2482" s="41" t="n"/>
      <c r="L2482" t="inlineStr"/>
      <c r="M2482" t="inlineStr">
        <is>
          <t>Pro</t>
        </is>
      </c>
      <c r="N2482" t="inlineStr">
        <is>
          <t>annual</t>
        </is>
      </c>
      <c r="O2482" t="inlineStr">
        <is>
          <t>Pago</t>
        </is>
      </c>
      <c r="P2482" t="inlineStr">
        <is>
          <t>Sim</t>
        </is>
      </c>
      <c r="Q2482" t="inlineStr">
        <is>
          <t>Não</t>
        </is>
      </c>
      <c r="R2482" t="inlineStr">
        <is>
          <t>Não</t>
        </is>
      </c>
      <c r="S2482" t="inlineStr">
        <is>
          <t>41+</t>
        </is>
      </c>
      <c r="T2482" t="inlineStr">
        <is>
          <t>Conta nova (≤ 30 dias)</t>
        </is>
      </c>
      <c r="U2482" t="inlineStr">
        <is>
          <t>EdTech</t>
        </is>
      </c>
      <c r="V2482" t="inlineStr">
        <is>
          <t>US</t>
        </is>
      </c>
      <c r="W2482" t="inlineStr">
        <is>
          <t>organic</t>
        </is>
      </c>
    </row>
    <row r="2483">
      <c r="A2483" t="inlineStr">
        <is>
          <t>S-70a8d6</t>
        </is>
      </c>
      <c r="B2483" t="inlineStr">
        <is>
          <t>A-bcbe98</t>
        </is>
      </c>
      <c r="C2483" s="40" t="n">
        <v>45616</v>
      </c>
      <c r="D2483" s="40" t="n"/>
      <c r="E2483" t="n">
        <v>41</v>
      </c>
      <c r="F2483" t="n">
        <v>2254</v>
      </c>
      <c r="G2483" t="inlineStr">
        <is>
          <t>2024-S2</t>
        </is>
      </c>
      <c r="H2483" t="inlineStr">
        <is>
          <t>Sim</t>
        </is>
      </c>
      <c r="I2483" t="n">
        <v>0</v>
      </c>
      <c r="J2483" s="41" t="n"/>
      <c r="L2483" t="inlineStr"/>
      <c r="M2483" t="inlineStr">
        <is>
          <t>Pro</t>
        </is>
      </c>
      <c r="N2483" t="inlineStr">
        <is>
          <t>annual</t>
        </is>
      </c>
      <c r="O2483" t="inlineStr">
        <is>
          <t>Pago</t>
        </is>
      </c>
      <c r="P2483" t="inlineStr">
        <is>
          <t>Sim</t>
        </is>
      </c>
      <c r="Q2483" t="inlineStr">
        <is>
          <t>Sim</t>
        </is>
      </c>
      <c r="R2483" t="inlineStr">
        <is>
          <t>Não</t>
        </is>
      </c>
      <c r="S2483" t="inlineStr">
        <is>
          <t>41+</t>
        </is>
      </c>
      <c r="T2483" t="inlineStr">
        <is>
          <t>91–180 dias</t>
        </is>
      </c>
      <c r="U2483" t="inlineStr">
        <is>
          <t>Cybersecurity</t>
        </is>
      </c>
      <c r="V2483" t="inlineStr">
        <is>
          <t>US</t>
        </is>
      </c>
      <c r="W2483" t="inlineStr">
        <is>
          <t>other</t>
        </is>
      </c>
    </row>
    <row r="2484">
      <c r="A2484" t="inlineStr">
        <is>
          <t>S-3bb8a2</t>
        </is>
      </c>
      <c r="B2484" t="inlineStr">
        <is>
          <t>A-659280</t>
        </is>
      </c>
      <c r="C2484" s="40" t="n">
        <v>45410</v>
      </c>
      <c r="D2484" s="40" t="n"/>
      <c r="E2484" t="n">
        <v>247</v>
      </c>
      <c r="F2484" t="n">
        <v>3781</v>
      </c>
      <c r="G2484" t="inlineStr">
        <is>
          <t>Até 2024-S1</t>
        </is>
      </c>
      <c r="H2484" t="inlineStr">
        <is>
          <t>Sim</t>
        </is>
      </c>
      <c r="I2484" t="n">
        <v>0</v>
      </c>
      <c r="J2484" s="41" t="n"/>
      <c r="L2484" t="inlineStr"/>
      <c r="M2484" t="inlineStr">
        <is>
          <t>Enterprise</t>
        </is>
      </c>
      <c r="N2484" t="inlineStr">
        <is>
          <t>monthly</t>
        </is>
      </c>
      <c r="O2484" t="inlineStr">
        <is>
          <t>Pago</t>
        </is>
      </c>
      <c r="P2484" t="inlineStr">
        <is>
          <t>Não</t>
        </is>
      </c>
      <c r="Q2484" t="inlineStr">
        <is>
          <t>Não</t>
        </is>
      </c>
      <c r="R2484" t="inlineStr">
        <is>
          <t>Não</t>
        </is>
      </c>
      <c r="S2484" t="inlineStr">
        <is>
          <t>16–40</t>
        </is>
      </c>
      <c r="T2484" t="inlineStr">
        <is>
          <t>91–180 dias</t>
        </is>
      </c>
      <c r="U2484" t="inlineStr">
        <is>
          <t>FinTech</t>
        </is>
      </c>
      <c r="V2484" t="inlineStr">
        <is>
          <t>IN</t>
        </is>
      </c>
      <c r="W2484" t="inlineStr">
        <is>
          <t>event</t>
        </is>
      </c>
    </row>
    <row r="2485">
      <c r="A2485" t="inlineStr">
        <is>
          <t>S-b0e621</t>
        </is>
      </c>
      <c r="B2485" t="inlineStr">
        <is>
          <t>A-ced9aa</t>
        </is>
      </c>
      <c r="C2485" s="40" t="n">
        <v>45619</v>
      </c>
      <c r="D2485" s="40" t="n"/>
      <c r="E2485" t="n">
        <v>38</v>
      </c>
      <c r="F2485" t="n">
        <v>147</v>
      </c>
      <c r="G2485" t="inlineStr">
        <is>
          <t>2024-S2</t>
        </is>
      </c>
      <c r="H2485" t="inlineStr">
        <is>
          <t>Sim</t>
        </is>
      </c>
      <c r="I2485" t="n">
        <v>0</v>
      </c>
      <c r="J2485" s="41" t="n"/>
      <c r="L2485" t="inlineStr"/>
      <c r="M2485" t="inlineStr">
        <is>
          <t>Pro</t>
        </is>
      </c>
      <c r="N2485" t="inlineStr">
        <is>
          <t>monthly</t>
        </is>
      </c>
      <c r="O2485" t="inlineStr">
        <is>
          <t>Pago</t>
        </is>
      </c>
      <c r="P2485" t="inlineStr">
        <is>
          <t>Sim</t>
        </is>
      </c>
      <c r="Q2485" t="inlineStr">
        <is>
          <t>Não</t>
        </is>
      </c>
      <c r="R2485" t="inlineStr">
        <is>
          <t>Não</t>
        </is>
      </c>
      <c r="S2485" t="inlineStr">
        <is>
          <t>1–5</t>
        </is>
      </c>
      <c r="T2485" t="inlineStr">
        <is>
          <t>31–90 dias</t>
        </is>
      </c>
      <c r="U2485" t="inlineStr">
        <is>
          <t>DevTools</t>
        </is>
      </c>
      <c r="V2485" t="inlineStr">
        <is>
          <t>US</t>
        </is>
      </c>
      <c r="W2485" t="inlineStr">
        <is>
          <t>other</t>
        </is>
      </c>
    </row>
    <row r="2486">
      <c r="A2486" t="inlineStr">
        <is>
          <t>S-7018bf</t>
        </is>
      </c>
      <c r="B2486" t="inlineStr">
        <is>
          <t>A-625d0b</t>
        </is>
      </c>
      <c r="C2486" s="40" t="n">
        <v>45582</v>
      </c>
      <c r="D2486" s="40" t="n"/>
      <c r="E2486" t="n">
        <v>75</v>
      </c>
      <c r="F2486" t="n">
        <v>2058</v>
      </c>
      <c r="G2486" t="inlineStr">
        <is>
          <t>2024-S2</t>
        </is>
      </c>
      <c r="H2486" t="inlineStr">
        <is>
          <t>Sim</t>
        </is>
      </c>
      <c r="I2486" t="n">
        <v>0</v>
      </c>
      <c r="J2486" s="41" t="n"/>
      <c r="L2486" t="inlineStr"/>
      <c r="M2486" t="inlineStr">
        <is>
          <t>Pro</t>
        </is>
      </c>
      <c r="N2486" t="inlineStr">
        <is>
          <t>monthly</t>
        </is>
      </c>
      <c r="O2486" t="inlineStr">
        <is>
          <t>Pago</t>
        </is>
      </c>
      <c r="P2486" t="inlineStr">
        <is>
          <t>Não</t>
        </is>
      </c>
      <c r="Q2486" t="inlineStr">
        <is>
          <t>Não</t>
        </is>
      </c>
      <c r="R2486" t="inlineStr">
        <is>
          <t>Não</t>
        </is>
      </c>
      <c r="S2486" t="inlineStr">
        <is>
          <t>41+</t>
        </is>
      </c>
      <c r="T2486" t="inlineStr">
        <is>
          <t>31–90 dias</t>
        </is>
      </c>
      <c r="U2486" t="inlineStr">
        <is>
          <t>EdTech</t>
        </is>
      </c>
      <c r="V2486" t="inlineStr">
        <is>
          <t>AU</t>
        </is>
      </c>
      <c r="W2486" t="inlineStr">
        <is>
          <t>ads</t>
        </is>
      </c>
    </row>
    <row r="2487">
      <c r="A2487" t="inlineStr">
        <is>
          <t>S-326577</t>
        </is>
      </c>
      <c r="B2487" t="inlineStr">
        <is>
          <t>A-fda07f</t>
        </is>
      </c>
      <c r="C2487" s="40" t="n">
        <v>45557</v>
      </c>
      <c r="D2487" s="40" t="n"/>
      <c r="E2487" t="n">
        <v>100</v>
      </c>
      <c r="F2487" t="n">
        <v>133</v>
      </c>
      <c r="G2487" t="inlineStr">
        <is>
          <t>2024-S2</t>
        </is>
      </c>
      <c r="H2487" t="inlineStr">
        <is>
          <t>Sim</t>
        </is>
      </c>
      <c r="I2487" t="n">
        <v>0</v>
      </c>
      <c r="J2487" s="41" t="n"/>
      <c r="L2487" t="inlineStr"/>
      <c r="M2487" t="inlineStr">
        <is>
          <t>Basic</t>
        </is>
      </c>
      <c r="N2487" t="inlineStr">
        <is>
          <t>annual</t>
        </is>
      </c>
      <c r="O2487" t="inlineStr">
        <is>
          <t>Pago</t>
        </is>
      </c>
      <c r="P2487" t="inlineStr">
        <is>
          <t>Sim</t>
        </is>
      </c>
      <c r="Q2487" t="inlineStr">
        <is>
          <t>Não</t>
        </is>
      </c>
      <c r="R2487" t="inlineStr">
        <is>
          <t>Não</t>
        </is>
      </c>
      <c r="S2487" t="inlineStr">
        <is>
          <t>6–15</t>
        </is>
      </c>
      <c r="T2487" t="inlineStr">
        <is>
          <t>31–90 dias</t>
        </is>
      </c>
      <c r="U2487" t="inlineStr">
        <is>
          <t>Cybersecurity</t>
        </is>
      </c>
      <c r="V2487" t="inlineStr">
        <is>
          <t>FR</t>
        </is>
      </c>
      <c r="W2487" t="inlineStr">
        <is>
          <t>partner</t>
        </is>
      </c>
    </row>
    <row r="2488">
      <c r="A2488" t="inlineStr">
        <is>
          <t>S-26deeb</t>
        </is>
      </c>
      <c r="B2488" t="inlineStr">
        <is>
          <t>A-8adedc</t>
        </is>
      </c>
      <c r="C2488" s="40" t="n">
        <v>45542</v>
      </c>
      <c r="D2488" s="40" t="n"/>
      <c r="E2488" t="n">
        <v>115</v>
      </c>
      <c r="F2488" t="n">
        <v>3332</v>
      </c>
      <c r="G2488" t="inlineStr">
        <is>
          <t>2024-S2</t>
        </is>
      </c>
      <c r="H2488" t="inlineStr">
        <is>
          <t>Sim</t>
        </is>
      </c>
      <c r="I2488" t="n">
        <v>0</v>
      </c>
      <c r="J2488" s="41" t="n"/>
      <c r="L2488" t="inlineStr"/>
      <c r="M2488" t="inlineStr">
        <is>
          <t>Pro</t>
        </is>
      </c>
      <c r="N2488" t="inlineStr">
        <is>
          <t>annual</t>
        </is>
      </c>
      <c r="O2488" t="inlineStr">
        <is>
          <t>Pago</t>
        </is>
      </c>
      <c r="P2488" t="inlineStr">
        <is>
          <t>Sim</t>
        </is>
      </c>
      <c r="Q2488" t="inlineStr">
        <is>
          <t>Não</t>
        </is>
      </c>
      <c r="R2488" t="inlineStr">
        <is>
          <t>Não</t>
        </is>
      </c>
      <c r="S2488" t="inlineStr">
        <is>
          <t>41+</t>
        </is>
      </c>
      <c r="T2488" t="inlineStr">
        <is>
          <t>181–365 dias</t>
        </is>
      </c>
      <c r="U2488" t="inlineStr">
        <is>
          <t>EdTech</t>
        </is>
      </c>
      <c r="V2488" t="inlineStr">
        <is>
          <t>US</t>
        </is>
      </c>
      <c r="W2488" t="inlineStr">
        <is>
          <t>event</t>
        </is>
      </c>
    </row>
    <row r="2489">
      <c r="A2489" t="inlineStr">
        <is>
          <t>S-59c612</t>
        </is>
      </c>
      <c r="B2489" t="inlineStr">
        <is>
          <t>A-aa9511</t>
        </is>
      </c>
      <c r="C2489" s="40" t="n">
        <v>45224</v>
      </c>
      <c r="D2489" s="40" t="n"/>
      <c r="E2489" t="n">
        <v>433</v>
      </c>
      <c r="F2489" t="n">
        <v>437</v>
      </c>
      <c r="G2489" t="inlineStr">
        <is>
          <t>Até 2024-S1</t>
        </is>
      </c>
      <c r="H2489" t="inlineStr">
        <is>
          <t>Sim</t>
        </is>
      </c>
      <c r="I2489" t="n">
        <v>0</v>
      </c>
      <c r="J2489" s="41" t="n"/>
      <c r="L2489" t="inlineStr"/>
      <c r="M2489" t="inlineStr">
        <is>
          <t>Basic</t>
        </is>
      </c>
      <c r="N2489" t="inlineStr">
        <is>
          <t>monthly</t>
        </is>
      </c>
      <c r="O2489" t="inlineStr">
        <is>
          <t>Pago</t>
        </is>
      </c>
      <c r="P2489" t="inlineStr">
        <is>
          <t>Sim</t>
        </is>
      </c>
      <c r="Q2489" t="inlineStr">
        <is>
          <t>Não</t>
        </is>
      </c>
      <c r="R2489" t="inlineStr">
        <is>
          <t>Não</t>
        </is>
      </c>
      <c r="S2489" t="inlineStr">
        <is>
          <t>16–40</t>
        </is>
      </c>
      <c r="T2489" t="inlineStr">
        <is>
          <t>Conta nova (≤ 30 dias)</t>
        </is>
      </c>
      <c r="U2489" t="inlineStr">
        <is>
          <t>DevTools</t>
        </is>
      </c>
      <c r="V2489" t="inlineStr">
        <is>
          <t>US</t>
        </is>
      </c>
      <c r="W2489" t="inlineStr">
        <is>
          <t>other</t>
        </is>
      </c>
    </row>
    <row r="2490">
      <c r="A2490" t="inlineStr">
        <is>
          <t>S-d933e7</t>
        </is>
      </c>
      <c r="B2490" t="inlineStr">
        <is>
          <t>A-fdfc91</t>
        </is>
      </c>
      <c r="C2490" s="40" t="n">
        <v>45382</v>
      </c>
      <c r="D2490" s="40" t="n"/>
      <c r="E2490" t="n">
        <v>275</v>
      </c>
      <c r="F2490" t="n">
        <v>1421</v>
      </c>
      <c r="G2490" t="inlineStr">
        <is>
          <t>Até 2024-S1</t>
        </is>
      </c>
      <c r="H2490" t="inlineStr">
        <is>
          <t>Sim</t>
        </is>
      </c>
      <c r="I2490" t="n">
        <v>0</v>
      </c>
      <c r="J2490" s="41" t="n"/>
      <c r="L2490" t="inlineStr"/>
      <c r="M2490" t="inlineStr">
        <is>
          <t>Pro</t>
        </is>
      </c>
      <c r="N2490" t="inlineStr">
        <is>
          <t>monthly</t>
        </is>
      </c>
      <c r="O2490" t="inlineStr">
        <is>
          <t>Pago</t>
        </is>
      </c>
      <c r="P2490" t="inlineStr">
        <is>
          <t>Sim</t>
        </is>
      </c>
      <c r="Q2490" t="inlineStr">
        <is>
          <t>Não</t>
        </is>
      </c>
      <c r="R2490" t="inlineStr">
        <is>
          <t>Não</t>
        </is>
      </c>
      <c r="S2490" t="inlineStr">
        <is>
          <t>16–40</t>
        </is>
      </c>
      <c r="T2490" t="inlineStr">
        <is>
          <t>181–365 dias</t>
        </is>
      </c>
      <c r="U2490" t="inlineStr">
        <is>
          <t>Cybersecurity</t>
        </is>
      </c>
      <c r="V2490" t="inlineStr">
        <is>
          <t>US</t>
        </is>
      </c>
      <c r="W2490" t="inlineStr">
        <is>
          <t>ads</t>
        </is>
      </c>
    </row>
    <row r="2491">
      <c r="A2491" t="inlineStr">
        <is>
          <t>S-45ee20</t>
        </is>
      </c>
      <c r="B2491" t="inlineStr">
        <is>
          <t>A-1619f8</t>
        </is>
      </c>
      <c r="C2491" s="40" t="n">
        <v>45494</v>
      </c>
      <c r="D2491" s="40" t="n"/>
      <c r="E2491" t="n">
        <v>163</v>
      </c>
      <c r="F2491" t="n">
        <v>551</v>
      </c>
      <c r="G2491" t="inlineStr">
        <is>
          <t>2024-S2</t>
        </is>
      </c>
      <c r="H2491" t="inlineStr">
        <is>
          <t>Sim</t>
        </is>
      </c>
      <c r="I2491" t="n">
        <v>0</v>
      </c>
      <c r="J2491" s="41" t="n"/>
      <c r="L2491" t="inlineStr"/>
      <c r="M2491" t="inlineStr">
        <is>
          <t>Basic</t>
        </is>
      </c>
      <c r="N2491" t="inlineStr">
        <is>
          <t>monthly</t>
        </is>
      </c>
      <c r="O2491" t="inlineStr">
        <is>
          <t>Pago</t>
        </is>
      </c>
      <c r="P2491" t="inlineStr">
        <is>
          <t>Sim</t>
        </is>
      </c>
      <c r="Q2491" t="inlineStr">
        <is>
          <t>Não</t>
        </is>
      </c>
      <c r="R2491" t="inlineStr">
        <is>
          <t>Não</t>
        </is>
      </c>
      <c r="S2491" t="inlineStr">
        <is>
          <t>16–40</t>
        </is>
      </c>
      <c r="T2491" t="inlineStr">
        <is>
          <t>31–90 dias</t>
        </is>
      </c>
      <c r="U2491" t="inlineStr">
        <is>
          <t>DevTools</t>
        </is>
      </c>
      <c r="V2491" t="inlineStr">
        <is>
          <t>US</t>
        </is>
      </c>
      <c r="W2491" t="inlineStr">
        <is>
          <t>organic</t>
        </is>
      </c>
    </row>
    <row r="2492">
      <c r="A2492" t="inlineStr">
        <is>
          <t>S-8c9649</t>
        </is>
      </c>
      <c r="B2492" t="inlineStr">
        <is>
          <t>A-c9bb3e</t>
        </is>
      </c>
      <c r="C2492" s="40" t="n">
        <v>45565</v>
      </c>
      <c r="D2492" s="40" t="n"/>
      <c r="E2492" t="n">
        <v>92</v>
      </c>
      <c r="F2492" t="n">
        <v>490</v>
      </c>
      <c r="G2492" t="inlineStr">
        <is>
          <t>2024-S2</t>
        </is>
      </c>
      <c r="H2492" t="inlineStr">
        <is>
          <t>Sim</t>
        </is>
      </c>
      <c r="I2492" t="n">
        <v>0</v>
      </c>
      <c r="J2492" s="41" t="n"/>
      <c r="L2492" t="inlineStr"/>
      <c r="M2492" t="inlineStr">
        <is>
          <t>Pro</t>
        </is>
      </c>
      <c r="N2492" t="inlineStr">
        <is>
          <t>monthly</t>
        </is>
      </c>
      <c r="O2492" t="inlineStr">
        <is>
          <t>Pago</t>
        </is>
      </c>
      <c r="P2492" t="inlineStr">
        <is>
          <t>Não</t>
        </is>
      </c>
      <c r="Q2492" t="inlineStr">
        <is>
          <t>Não</t>
        </is>
      </c>
      <c r="R2492" t="inlineStr">
        <is>
          <t>Não</t>
        </is>
      </c>
      <c r="S2492" t="inlineStr">
        <is>
          <t>6–15</t>
        </is>
      </c>
      <c r="T2492" t="inlineStr">
        <is>
          <t>181–365 dias</t>
        </is>
      </c>
      <c r="U2492" t="inlineStr">
        <is>
          <t>EdTech</t>
        </is>
      </c>
      <c r="V2492" t="inlineStr">
        <is>
          <t>US</t>
        </is>
      </c>
      <c r="W2492" t="inlineStr">
        <is>
          <t>ads</t>
        </is>
      </c>
    </row>
    <row r="2493">
      <c r="A2493" t="inlineStr">
        <is>
          <t>S-83b708</t>
        </is>
      </c>
      <c r="B2493" t="inlineStr">
        <is>
          <t>A-2d1036</t>
        </is>
      </c>
      <c r="C2493" s="40" t="n">
        <v>45537</v>
      </c>
      <c r="D2493" s="40" t="n"/>
      <c r="E2493" t="n">
        <v>120</v>
      </c>
      <c r="F2493" t="n">
        <v>1311</v>
      </c>
      <c r="G2493" t="inlineStr">
        <is>
          <t>2024-S2</t>
        </is>
      </c>
      <c r="H2493" t="inlineStr">
        <is>
          <t>Sim</t>
        </is>
      </c>
      <c r="I2493" t="n">
        <v>0</v>
      </c>
      <c r="J2493" s="41" t="n"/>
      <c r="L2493" t="inlineStr"/>
      <c r="M2493" t="inlineStr">
        <is>
          <t>Basic</t>
        </is>
      </c>
      <c r="N2493" t="inlineStr">
        <is>
          <t>monthly</t>
        </is>
      </c>
      <c r="O2493" t="inlineStr">
        <is>
          <t>Pago</t>
        </is>
      </c>
      <c r="P2493" t="inlineStr">
        <is>
          <t>Sim</t>
        </is>
      </c>
      <c r="Q2493" t="inlineStr">
        <is>
          <t>Não</t>
        </is>
      </c>
      <c r="R2493" t="inlineStr">
        <is>
          <t>Não</t>
        </is>
      </c>
      <c r="S2493" t="inlineStr">
        <is>
          <t>41+</t>
        </is>
      </c>
      <c r="T2493" t="inlineStr">
        <is>
          <t>31–90 dias</t>
        </is>
      </c>
      <c r="U2493" t="inlineStr">
        <is>
          <t>FinTech</t>
        </is>
      </c>
      <c r="V2493" t="inlineStr">
        <is>
          <t>US</t>
        </is>
      </c>
      <c r="W2493" t="inlineStr">
        <is>
          <t>ads</t>
        </is>
      </c>
    </row>
    <row r="2494">
      <c r="A2494" t="inlineStr">
        <is>
          <t>S-f84a6f</t>
        </is>
      </c>
      <c r="B2494" t="inlineStr">
        <is>
          <t>A-d27f50</t>
        </is>
      </c>
      <c r="C2494" s="40" t="n">
        <v>45495</v>
      </c>
      <c r="D2494" s="40" t="n">
        <v>45579</v>
      </c>
      <c r="E2494" t="n">
        <v>84</v>
      </c>
      <c r="F2494" t="n">
        <v>8756</v>
      </c>
      <c r="G2494" t="inlineStr">
        <is>
          <t>2024-S2</t>
        </is>
      </c>
      <c r="H2494" t="inlineStr">
        <is>
          <t>Sim</t>
        </is>
      </c>
      <c r="I2494" t="n">
        <v>0</v>
      </c>
      <c r="J2494" s="41" t="n">
        <v>45566</v>
      </c>
      <c r="K2494" t="n">
        <v>14</v>
      </c>
      <c r="L2494" t="inlineStr">
        <is>
          <t>Não</t>
        </is>
      </c>
      <c r="M2494" t="inlineStr">
        <is>
          <t>Enterprise</t>
        </is>
      </c>
      <c r="N2494" t="inlineStr">
        <is>
          <t>monthly</t>
        </is>
      </c>
      <c r="O2494" t="inlineStr">
        <is>
          <t>Pago</t>
        </is>
      </c>
      <c r="P2494" t="inlineStr">
        <is>
          <t>Sim</t>
        </is>
      </c>
      <c r="Q2494" t="inlineStr">
        <is>
          <t>Não</t>
        </is>
      </c>
      <c r="R2494" t="inlineStr">
        <is>
          <t>Não</t>
        </is>
      </c>
      <c r="S2494" t="inlineStr">
        <is>
          <t>41+</t>
        </is>
      </c>
      <c r="T2494" t="inlineStr">
        <is>
          <t>Conta nova (≤ 30 dias)</t>
        </is>
      </c>
      <c r="U2494" t="inlineStr">
        <is>
          <t>Cybersecurity</t>
        </is>
      </c>
      <c r="V2494" t="inlineStr">
        <is>
          <t>UK</t>
        </is>
      </c>
      <c r="W2494" t="inlineStr">
        <is>
          <t>ads</t>
        </is>
      </c>
    </row>
    <row r="2495">
      <c r="A2495" t="inlineStr">
        <is>
          <t>S-369495</t>
        </is>
      </c>
      <c r="B2495" t="inlineStr">
        <is>
          <t>A-b3fe05</t>
        </is>
      </c>
      <c r="C2495" s="40" t="n">
        <v>45585</v>
      </c>
      <c r="D2495" s="40" t="n">
        <v>45614</v>
      </c>
      <c r="E2495" t="n">
        <v>29</v>
      </c>
      <c r="F2495" t="n">
        <v>392</v>
      </c>
      <c r="G2495" t="inlineStr">
        <is>
          <t>2024-S2</t>
        </is>
      </c>
      <c r="H2495" t="inlineStr">
        <is>
          <t>Sim</t>
        </is>
      </c>
      <c r="I2495" t="n">
        <v>1</v>
      </c>
      <c r="J2495" s="41" t="n">
        <v>45597</v>
      </c>
      <c r="K2495" t="n">
        <v>18</v>
      </c>
      <c r="L2495" t="inlineStr">
        <is>
          <t>Não</t>
        </is>
      </c>
      <c r="M2495" t="inlineStr">
        <is>
          <t>Pro</t>
        </is>
      </c>
      <c r="N2495" t="inlineStr">
        <is>
          <t>monthly</t>
        </is>
      </c>
      <c r="O2495" t="inlineStr">
        <is>
          <t>Pago</t>
        </is>
      </c>
      <c r="P2495" t="inlineStr">
        <is>
          <t>Sim</t>
        </is>
      </c>
      <c r="Q2495" t="inlineStr">
        <is>
          <t>Não</t>
        </is>
      </c>
      <c r="R2495" t="inlineStr">
        <is>
          <t>Não</t>
        </is>
      </c>
      <c r="S2495" t="inlineStr">
        <is>
          <t>6–15</t>
        </is>
      </c>
      <c r="T2495" t="inlineStr">
        <is>
          <t>91–180 dias</t>
        </is>
      </c>
      <c r="U2495" t="inlineStr">
        <is>
          <t>Cybersecurity</t>
        </is>
      </c>
      <c r="V2495" t="inlineStr">
        <is>
          <t>CA</t>
        </is>
      </c>
      <c r="W2495" t="inlineStr">
        <is>
          <t>partner</t>
        </is>
      </c>
    </row>
    <row r="2496">
      <c r="A2496" t="inlineStr">
        <is>
          <t>S-6f0aa3</t>
        </is>
      </c>
      <c r="B2496" t="inlineStr">
        <is>
          <t>A-1986ca</t>
        </is>
      </c>
      <c r="C2496" s="40" t="n">
        <v>45246</v>
      </c>
      <c r="D2496" s="40" t="n"/>
      <c r="E2496" t="n">
        <v>411</v>
      </c>
      <c r="F2496" t="n">
        <v>0</v>
      </c>
      <c r="G2496" t="inlineStr">
        <is>
          <t>Até 2024-S1</t>
        </is>
      </c>
      <c r="H2496" t="inlineStr">
        <is>
          <t>Sim</t>
        </is>
      </c>
      <c r="I2496" t="n">
        <v>0</v>
      </c>
      <c r="J2496" s="41" t="n"/>
      <c r="L2496" t="inlineStr"/>
      <c r="M2496" t="inlineStr">
        <is>
          <t>Enterprise</t>
        </is>
      </c>
      <c r="N2496" t="inlineStr">
        <is>
          <t>monthly</t>
        </is>
      </c>
      <c r="O2496" t="inlineStr">
        <is>
          <t>Trial</t>
        </is>
      </c>
      <c r="P2496" t="inlineStr">
        <is>
          <t>Sim</t>
        </is>
      </c>
      <c r="Q2496" t="inlineStr">
        <is>
          <t>Não</t>
        </is>
      </c>
      <c r="R2496" t="inlineStr">
        <is>
          <t>Não</t>
        </is>
      </c>
      <c r="S2496" t="inlineStr">
        <is>
          <t>16–40</t>
        </is>
      </c>
      <c r="T2496" t="inlineStr">
        <is>
          <t>181–365 dias</t>
        </is>
      </c>
      <c r="U2496" t="inlineStr">
        <is>
          <t>HealthTech</t>
        </is>
      </c>
      <c r="V2496" t="inlineStr">
        <is>
          <t>IN</t>
        </is>
      </c>
      <c r="W2496" t="inlineStr">
        <is>
          <t>ads</t>
        </is>
      </c>
    </row>
    <row r="2497">
      <c r="A2497" t="inlineStr">
        <is>
          <t>S-da198f</t>
        </is>
      </c>
      <c r="B2497" t="inlineStr">
        <is>
          <t>A-b07346</t>
        </is>
      </c>
      <c r="C2497" s="40" t="n">
        <v>45602</v>
      </c>
      <c r="D2497" s="40" t="n"/>
      <c r="E2497" t="n">
        <v>55</v>
      </c>
      <c r="F2497" t="n">
        <v>969</v>
      </c>
      <c r="G2497" t="inlineStr">
        <is>
          <t>2024-S2</t>
        </is>
      </c>
      <c r="H2497" t="inlineStr">
        <is>
          <t>Sim</t>
        </is>
      </c>
      <c r="I2497" t="n">
        <v>0</v>
      </c>
      <c r="J2497" s="41" t="n"/>
      <c r="L2497" t="inlineStr"/>
      <c r="M2497" t="inlineStr">
        <is>
          <t>Basic</t>
        </is>
      </c>
      <c r="N2497" t="inlineStr">
        <is>
          <t>annual</t>
        </is>
      </c>
      <c r="O2497" t="inlineStr">
        <is>
          <t>Pago</t>
        </is>
      </c>
      <c r="P2497" t="inlineStr">
        <is>
          <t>Sim</t>
        </is>
      </c>
      <c r="Q2497" t="inlineStr">
        <is>
          <t>Não</t>
        </is>
      </c>
      <c r="R2497" t="inlineStr">
        <is>
          <t>Não</t>
        </is>
      </c>
      <c r="S2497" t="inlineStr">
        <is>
          <t>41+</t>
        </is>
      </c>
      <c r="T2497" t="inlineStr">
        <is>
          <t>Conta nova (≤ 30 dias)</t>
        </is>
      </c>
      <c r="U2497" t="inlineStr">
        <is>
          <t>HealthTech</t>
        </is>
      </c>
      <c r="V2497" t="inlineStr">
        <is>
          <t>US</t>
        </is>
      </c>
      <c r="W2497" t="inlineStr">
        <is>
          <t>partner</t>
        </is>
      </c>
    </row>
    <row r="2498">
      <c r="A2498" t="inlineStr">
        <is>
          <t>S-c0a7d8</t>
        </is>
      </c>
      <c r="B2498" t="inlineStr">
        <is>
          <t>A-0dbdc6</t>
        </is>
      </c>
      <c r="C2498" s="40" t="n">
        <v>45591</v>
      </c>
      <c r="D2498" s="40" t="n"/>
      <c r="E2498" t="n">
        <v>66</v>
      </c>
      <c r="F2498" t="n">
        <v>5970</v>
      </c>
      <c r="G2498" t="inlineStr">
        <is>
          <t>2024-S2</t>
        </is>
      </c>
      <c r="H2498" t="inlineStr">
        <is>
          <t>Sim</t>
        </is>
      </c>
      <c r="I2498" t="n">
        <v>0</v>
      </c>
      <c r="J2498" s="41" t="n"/>
      <c r="L2498" t="inlineStr"/>
      <c r="M2498" t="inlineStr">
        <is>
          <t>Enterprise</t>
        </is>
      </c>
      <c r="N2498" t="inlineStr">
        <is>
          <t>monthly</t>
        </is>
      </c>
      <c r="O2498" t="inlineStr">
        <is>
          <t>Pago</t>
        </is>
      </c>
      <c r="P2498" t="inlineStr">
        <is>
          <t>Sim</t>
        </is>
      </c>
      <c r="Q2498" t="inlineStr">
        <is>
          <t>Não</t>
        </is>
      </c>
      <c r="R2498" t="inlineStr">
        <is>
          <t>Não</t>
        </is>
      </c>
      <c r="S2498" t="inlineStr">
        <is>
          <t>16–40</t>
        </is>
      </c>
      <c r="T2498" t="inlineStr">
        <is>
          <t>Mais de 365 dias</t>
        </is>
      </c>
      <c r="U2498" t="inlineStr">
        <is>
          <t>Cybersecurity</t>
        </is>
      </c>
      <c r="V2498" t="inlineStr">
        <is>
          <t>DE</t>
        </is>
      </c>
      <c r="W2498" t="inlineStr">
        <is>
          <t>other</t>
        </is>
      </c>
    </row>
    <row r="2499">
      <c r="A2499" t="inlineStr">
        <is>
          <t>S-b6aefa</t>
        </is>
      </c>
      <c r="B2499" t="inlineStr">
        <is>
          <t>A-6da850</t>
        </is>
      </c>
      <c r="C2499" s="40" t="n">
        <v>45536</v>
      </c>
      <c r="D2499" s="40" t="n"/>
      <c r="E2499" t="n">
        <v>121</v>
      </c>
      <c r="F2499" t="n">
        <v>245</v>
      </c>
      <c r="G2499" t="inlineStr">
        <is>
          <t>2024-S2</t>
        </is>
      </c>
      <c r="H2499" t="inlineStr">
        <is>
          <t>Sim</t>
        </is>
      </c>
      <c r="I2499" t="n">
        <v>0</v>
      </c>
      <c r="J2499" s="41" t="n"/>
      <c r="L2499" t="inlineStr"/>
      <c r="M2499" t="inlineStr">
        <is>
          <t>Pro</t>
        </is>
      </c>
      <c r="N2499" t="inlineStr">
        <is>
          <t>annual</t>
        </is>
      </c>
      <c r="O2499" t="inlineStr">
        <is>
          <t>Pago</t>
        </is>
      </c>
      <c r="P2499" t="inlineStr">
        <is>
          <t>Sim</t>
        </is>
      </c>
      <c r="Q2499" t="inlineStr">
        <is>
          <t>Não</t>
        </is>
      </c>
      <c r="R2499" t="inlineStr">
        <is>
          <t>Não</t>
        </is>
      </c>
      <c r="S2499" t="inlineStr">
        <is>
          <t>1–5</t>
        </is>
      </c>
      <c r="T2499" t="inlineStr">
        <is>
          <t>181–365 dias</t>
        </is>
      </c>
      <c r="U2499" t="inlineStr">
        <is>
          <t>FinTech</t>
        </is>
      </c>
      <c r="V2499" t="inlineStr">
        <is>
          <t>IN</t>
        </is>
      </c>
      <c r="W2499" t="inlineStr">
        <is>
          <t>organic</t>
        </is>
      </c>
    </row>
    <row r="2500">
      <c r="A2500" t="inlineStr">
        <is>
          <t>S-d19216</t>
        </is>
      </c>
      <c r="B2500" t="inlineStr">
        <is>
          <t>A-17939a</t>
        </is>
      </c>
      <c r="C2500" s="40" t="n">
        <v>45654</v>
      </c>
      <c r="D2500" s="40" t="n">
        <v>45655</v>
      </c>
      <c r="E2500" t="n">
        <v>1</v>
      </c>
      <c r="F2500" t="n">
        <v>1634</v>
      </c>
      <c r="G2500" t="inlineStr">
        <is>
          <t>2024-S2</t>
        </is>
      </c>
      <c r="H2500" t="inlineStr">
        <is>
          <t>Não</t>
        </is>
      </c>
      <c r="I2500" t="n">
        <v>1</v>
      </c>
      <c r="J2500" s="41" t="n">
        <v>45627</v>
      </c>
      <c r="K2500" t="n">
        <v>29</v>
      </c>
      <c r="L2500" t="inlineStr">
        <is>
          <t>Sim</t>
        </is>
      </c>
      <c r="M2500" t="inlineStr">
        <is>
          <t>Basic</t>
        </is>
      </c>
      <c r="N2500" t="inlineStr">
        <is>
          <t>monthly</t>
        </is>
      </c>
      <c r="O2500" t="inlineStr">
        <is>
          <t>Pago</t>
        </is>
      </c>
      <c r="P2500" t="inlineStr">
        <is>
          <t>Sim</t>
        </is>
      </c>
      <c r="Q2500" t="inlineStr">
        <is>
          <t>Não</t>
        </is>
      </c>
      <c r="R2500" t="inlineStr">
        <is>
          <t>Não</t>
        </is>
      </c>
      <c r="S2500" t="inlineStr">
        <is>
          <t>41+</t>
        </is>
      </c>
      <c r="T2500" t="inlineStr">
        <is>
          <t>Conta nova (≤ 30 dias)</t>
        </is>
      </c>
      <c r="U2500" t="inlineStr">
        <is>
          <t>HealthTech</t>
        </is>
      </c>
      <c r="V2500" t="inlineStr">
        <is>
          <t>US</t>
        </is>
      </c>
      <c r="W2500" t="inlineStr">
        <is>
          <t>organic</t>
        </is>
      </c>
    </row>
    <row r="2501">
      <c r="A2501" t="inlineStr">
        <is>
          <t>S-330457</t>
        </is>
      </c>
      <c r="B2501" t="inlineStr">
        <is>
          <t>A-ad3abd</t>
        </is>
      </c>
      <c r="C2501" s="40" t="n">
        <v>45493</v>
      </c>
      <c r="D2501" s="40" t="n"/>
      <c r="E2501" t="n">
        <v>164</v>
      </c>
      <c r="F2501" t="n">
        <v>2156</v>
      </c>
      <c r="G2501" t="inlineStr">
        <is>
          <t>2024-S2</t>
        </is>
      </c>
      <c r="H2501" t="inlineStr">
        <is>
          <t>Sim</t>
        </is>
      </c>
      <c r="I2501" t="n">
        <v>0</v>
      </c>
      <c r="J2501" s="41" t="n"/>
      <c r="L2501" t="inlineStr"/>
      <c r="M2501" t="inlineStr">
        <is>
          <t>Pro</t>
        </is>
      </c>
      <c r="N2501" t="inlineStr">
        <is>
          <t>monthly</t>
        </is>
      </c>
      <c r="O2501" t="inlineStr">
        <is>
          <t>Pago</t>
        </is>
      </c>
      <c r="P2501" t="inlineStr">
        <is>
          <t>Não</t>
        </is>
      </c>
      <c r="Q2501" t="inlineStr">
        <is>
          <t>Não</t>
        </is>
      </c>
      <c r="R2501" t="inlineStr">
        <is>
          <t>Não</t>
        </is>
      </c>
      <c r="S2501" t="inlineStr">
        <is>
          <t>41+</t>
        </is>
      </c>
      <c r="T2501" t="inlineStr">
        <is>
          <t>Mais de 365 dias</t>
        </is>
      </c>
      <c r="U2501" t="inlineStr">
        <is>
          <t>FinTech</t>
        </is>
      </c>
      <c r="V2501" t="inlineStr">
        <is>
          <t>US</t>
        </is>
      </c>
      <c r="W2501" t="inlineStr">
        <is>
          <t>event</t>
        </is>
      </c>
    </row>
    <row r="2502">
      <c r="A2502" t="inlineStr">
        <is>
          <t>S-495d33</t>
        </is>
      </c>
      <c r="B2502" t="inlineStr">
        <is>
          <t>A-50f3f7</t>
        </is>
      </c>
      <c r="C2502" s="40" t="n">
        <v>45497</v>
      </c>
      <c r="D2502" s="40" t="n"/>
      <c r="E2502" t="n">
        <v>160</v>
      </c>
      <c r="F2502" t="n">
        <v>589</v>
      </c>
      <c r="G2502" t="inlineStr">
        <is>
          <t>2024-S2</t>
        </is>
      </c>
      <c r="H2502" t="inlineStr">
        <is>
          <t>Sim</t>
        </is>
      </c>
      <c r="I2502" t="n">
        <v>0</v>
      </c>
      <c r="J2502" s="41" t="n"/>
      <c r="L2502" t="inlineStr"/>
      <c r="M2502" t="inlineStr">
        <is>
          <t>Basic</t>
        </is>
      </c>
      <c r="N2502" t="inlineStr">
        <is>
          <t>monthly</t>
        </is>
      </c>
      <c r="O2502" t="inlineStr">
        <is>
          <t>Pago</t>
        </is>
      </c>
      <c r="P2502" t="inlineStr">
        <is>
          <t>Sim</t>
        </is>
      </c>
      <c r="Q2502" t="inlineStr">
        <is>
          <t>Não</t>
        </is>
      </c>
      <c r="R2502" t="inlineStr">
        <is>
          <t>Não</t>
        </is>
      </c>
      <c r="S2502" t="inlineStr">
        <is>
          <t>16–40</t>
        </is>
      </c>
      <c r="T2502" t="inlineStr">
        <is>
          <t>181–365 dias</t>
        </is>
      </c>
      <c r="U2502" t="inlineStr">
        <is>
          <t>HealthTech</t>
        </is>
      </c>
      <c r="V2502" t="inlineStr">
        <is>
          <t>US</t>
        </is>
      </c>
      <c r="W2502" t="inlineStr">
        <is>
          <t>partner</t>
        </is>
      </c>
    </row>
    <row r="2503">
      <c r="A2503" t="inlineStr">
        <is>
          <t>S-adf00a</t>
        </is>
      </c>
      <c r="B2503" t="inlineStr">
        <is>
          <t>A-de24d5</t>
        </is>
      </c>
      <c r="C2503" s="40" t="n">
        <v>45611</v>
      </c>
      <c r="D2503" s="40" t="n"/>
      <c r="E2503" t="n">
        <v>46</v>
      </c>
      <c r="F2503" t="n">
        <v>3383</v>
      </c>
      <c r="G2503" t="inlineStr">
        <is>
          <t>2024-S2</t>
        </is>
      </c>
      <c r="H2503" t="inlineStr">
        <is>
          <t>Sim</t>
        </is>
      </c>
      <c r="I2503" t="n">
        <v>0</v>
      </c>
      <c r="J2503" s="41" t="n"/>
      <c r="L2503" t="inlineStr"/>
      <c r="M2503" t="inlineStr">
        <is>
          <t>Enterprise</t>
        </is>
      </c>
      <c r="N2503" t="inlineStr">
        <is>
          <t>annual</t>
        </is>
      </c>
      <c r="O2503" t="inlineStr">
        <is>
          <t>Pago</t>
        </is>
      </c>
      <c r="P2503" t="inlineStr">
        <is>
          <t>Sim</t>
        </is>
      </c>
      <c r="Q2503" t="inlineStr">
        <is>
          <t>Não</t>
        </is>
      </c>
      <c r="R2503" t="inlineStr">
        <is>
          <t>Não</t>
        </is>
      </c>
      <c r="S2503" t="inlineStr">
        <is>
          <t>16–40</t>
        </is>
      </c>
      <c r="T2503" t="inlineStr">
        <is>
          <t>Conta nova (≤ 30 dias)</t>
        </is>
      </c>
      <c r="U2503" t="inlineStr">
        <is>
          <t>DevTools</t>
        </is>
      </c>
      <c r="V2503" t="inlineStr">
        <is>
          <t>US</t>
        </is>
      </c>
      <c r="W2503" t="inlineStr">
        <is>
          <t>other</t>
        </is>
      </c>
    </row>
    <row r="2504">
      <c r="A2504" t="inlineStr">
        <is>
          <t>S-a54381</t>
        </is>
      </c>
      <c r="B2504" t="inlineStr">
        <is>
          <t>A-149a69</t>
        </is>
      </c>
      <c r="C2504" s="40" t="n">
        <v>45631</v>
      </c>
      <c r="D2504" s="40" t="n"/>
      <c r="E2504" t="n">
        <v>26</v>
      </c>
      <c r="F2504" t="n">
        <v>646</v>
      </c>
      <c r="G2504" t="inlineStr">
        <is>
          <t>2024-S2</t>
        </is>
      </c>
      <c r="H2504" t="inlineStr">
        <is>
          <t>Não</t>
        </is>
      </c>
      <c r="I2504" t="n">
        <v>0</v>
      </c>
      <c r="J2504" s="41" t="n"/>
      <c r="L2504" t="inlineStr"/>
      <c r="M2504" t="inlineStr">
        <is>
          <t>Basic</t>
        </is>
      </c>
      <c r="N2504" t="inlineStr">
        <is>
          <t>monthly</t>
        </is>
      </c>
      <c r="O2504" t="inlineStr">
        <is>
          <t>Pago</t>
        </is>
      </c>
      <c r="P2504" t="inlineStr">
        <is>
          <t>Não</t>
        </is>
      </c>
      <c r="Q2504" t="inlineStr">
        <is>
          <t>Não</t>
        </is>
      </c>
      <c r="R2504" t="inlineStr">
        <is>
          <t>Não</t>
        </is>
      </c>
      <c r="S2504" t="inlineStr">
        <is>
          <t>16–40</t>
        </is>
      </c>
      <c r="T2504" t="inlineStr">
        <is>
          <t>31–90 dias</t>
        </is>
      </c>
      <c r="U2504" t="inlineStr">
        <is>
          <t>DevTools</t>
        </is>
      </c>
      <c r="V2504" t="inlineStr">
        <is>
          <t>US</t>
        </is>
      </c>
      <c r="W2504" t="inlineStr">
        <is>
          <t>event</t>
        </is>
      </c>
    </row>
    <row r="2505">
      <c r="A2505" t="inlineStr">
        <is>
          <t>S-21b68e</t>
        </is>
      </c>
      <c r="B2505" t="inlineStr">
        <is>
          <t>A-4f18f0</t>
        </is>
      </c>
      <c r="C2505" s="40" t="n">
        <v>45407</v>
      </c>
      <c r="D2505" s="40" t="n"/>
      <c r="E2505" t="n">
        <v>250</v>
      </c>
      <c r="F2505" t="n">
        <v>0</v>
      </c>
      <c r="G2505" t="inlineStr">
        <is>
          <t>Até 2024-S1</t>
        </is>
      </c>
      <c r="H2505" t="inlineStr">
        <is>
          <t>Sim</t>
        </is>
      </c>
      <c r="I2505" t="n">
        <v>0</v>
      </c>
      <c r="J2505" s="41" t="n"/>
      <c r="L2505" t="inlineStr"/>
      <c r="M2505" t="inlineStr">
        <is>
          <t>Enterprise</t>
        </is>
      </c>
      <c r="N2505" t="inlineStr">
        <is>
          <t>monthly</t>
        </is>
      </c>
      <c r="O2505" t="inlineStr">
        <is>
          <t>Trial</t>
        </is>
      </c>
      <c r="P2505" t="inlineStr">
        <is>
          <t>Sim</t>
        </is>
      </c>
      <c r="Q2505" t="inlineStr">
        <is>
          <t>Não</t>
        </is>
      </c>
      <c r="R2505" t="inlineStr">
        <is>
          <t>Não</t>
        </is>
      </c>
      <c r="S2505" t="inlineStr">
        <is>
          <t>16–40</t>
        </is>
      </c>
      <c r="T2505" t="inlineStr">
        <is>
          <t>Conta nova (≤ 30 dias)</t>
        </is>
      </c>
      <c r="U2505" t="inlineStr">
        <is>
          <t>DevTools</t>
        </is>
      </c>
      <c r="V2505" t="inlineStr">
        <is>
          <t>CA</t>
        </is>
      </c>
      <c r="W2505" t="inlineStr">
        <is>
          <t>other</t>
        </is>
      </c>
    </row>
    <row r="2506">
      <c r="A2506" t="inlineStr">
        <is>
          <t>S-4040a9</t>
        </is>
      </c>
      <c r="B2506" t="inlineStr">
        <is>
          <t>A-6f50ae</t>
        </is>
      </c>
      <c r="C2506" s="40" t="n">
        <v>45426</v>
      </c>
      <c r="D2506" s="40" t="n"/>
      <c r="E2506" t="n">
        <v>231</v>
      </c>
      <c r="F2506" t="n">
        <v>931</v>
      </c>
      <c r="G2506" t="inlineStr">
        <is>
          <t>Até 2024-S1</t>
        </is>
      </c>
      <c r="H2506" t="inlineStr">
        <is>
          <t>Sim</t>
        </is>
      </c>
      <c r="I2506" t="n">
        <v>0</v>
      </c>
      <c r="J2506" s="41" t="n"/>
      <c r="L2506" t="inlineStr"/>
      <c r="M2506" t="inlineStr">
        <is>
          <t>Pro</t>
        </is>
      </c>
      <c r="N2506" t="inlineStr">
        <is>
          <t>monthly</t>
        </is>
      </c>
      <c r="O2506" t="inlineStr">
        <is>
          <t>Pago</t>
        </is>
      </c>
      <c r="P2506" t="inlineStr">
        <is>
          <t>Não</t>
        </is>
      </c>
      <c r="Q2506" t="inlineStr">
        <is>
          <t>Não</t>
        </is>
      </c>
      <c r="R2506" t="inlineStr">
        <is>
          <t>Não</t>
        </is>
      </c>
      <c r="S2506" t="inlineStr">
        <is>
          <t>16–40</t>
        </is>
      </c>
      <c r="T2506" t="inlineStr">
        <is>
          <t>181–365 dias</t>
        </is>
      </c>
      <c r="U2506" t="inlineStr">
        <is>
          <t>FinTech</t>
        </is>
      </c>
      <c r="V2506" t="inlineStr">
        <is>
          <t>US</t>
        </is>
      </c>
      <c r="W2506" t="inlineStr">
        <is>
          <t>partner</t>
        </is>
      </c>
    </row>
    <row r="2507">
      <c r="A2507" t="inlineStr">
        <is>
          <t>S-8966c9</t>
        </is>
      </c>
      <c r="B2507" t="inlineStr">
        <is>
          <t>A-cd458b</t>
        </is>
      </c>
      <c r="C2507" s="40" t="n">
        <v>45561</v>
      </c>
      <c r="D2507" s="40" t="n"/>
      <c r="E2507" t="n">
        <v>96</v>
      </c>
      <c r="F2507" t="n">
        <v>513</v>
      </c>
      <c r="G2507" t="inlineStr">
        <is>
          <t>2024-S2</t>
        </is>
      </c>
      <c r="H2507" t="inlineStr">
        <is>
          <t>Sim</t>
        </is>
      </c>
      <c r="I2507" t="n">
        <v>0</v>
      </c>
      <c r="J2507" s="41" t="n"/>
      <c r="L2507" t="inlineStr"/>
      <c r="M2507" t="inlineStr">
        <is>
          <t>Basic</t>
        </is>
      </c>
      <c r="N2507" t="inlineStr">
        <is>
          <t>monthly</t>
        </is>
      </c>
      <c r="O2507" t="inlineStr">
        <is>
          <t>Pago</t>
        </is>
      </c>
      <c r="P2507" t="inlineStr">
        <is>
          <t>Sim</t>
        </is>
      </c>
      <c r="Q2507" t="inlineStr">
        <is>
          <t>Não</t>
        </is>
      </c>
      <c r="R2507" t="inlineStr">
        <is>
          <t>Não</t>
        </is>
      </c>
      <c r="S2507" t="inlineStr">
        <is>
          <t>16–40</t>
        </is>
      </c>
      <c r="T2507" t="inlineStr">
        <is>
          <t>91–180 dias</t>
        </is>
      </c>
      <c r="U2507" t="inlineStr">
        <is>
          <t>DevTools</t>
        </is>
      </c>
      <c r="V2507" t="inlineStr">
        <is>
          <t>US</t>
        </is>
      </c>
      <c r="W2507" t="inlineStr">
        <is>
          <t>other</t>
        </is>
      </c>
    </row>
    <row r="2508">
      <c r="A2508" t="inlineStr">
        <is>
          <t>S-70275b</t>
        </is>
      </c>
      <c r="B2508" t="inlineStr">
        <is>
          <t>A-f45426</t>
        </is>
      </c>
      <c r="C2508" s="40" t="n">
        <v>45513</v>
      </c>
      <c r="D2508" s="40" t="n"/>
      <c r="E2508" t="n">
        <v>144</v>
      </c>
      <c r="F2508" t="n">
        <v>380</v>
      </c>
      <c r="G2508" t="inlineStr">
        <is>
          <t>2024-S2</t>
        </is>
      </c>
      <c r="H2508" t="inlineStr">
        <is>
          <t>Sim</t>
        </is>
      </c>
      <c r="I2508" t="n">
        <v>0</v>
      </c>
      <c r="J2508" s="41" t="n"/>
      <c r="L2508" t="inlineStr"/>
      <c r="M2508" t="inlineStr">
        <is>
          <t>Basic</t>
        </is>
      </c>
      <c r="N2508" t="inlineStr">
        <is>
          <t>annual</t>
        </is>
      </c>
      <c r="O2508" t="inlineStr">
        <is>
          <t>Pago</t>
        </is>
      </c>
      <c r="P2508" t="inlineStr">
        <is>
          <t>Sim</t>
        </is>
      </c>
      <c r="Q2508" t="inlineStr">
        <is>
          <t>Não</t>
        </is>
      </c>
      <c r="R2508" t="inlineStr">
        <is>
          <t>Sim</t>
        </is>
      </c>
      <c r="S2508" t="inlineStr">
        <is>
          <t>16–40</t>
        </is>
      </c>
      <c r="T2508" t="inlineStr">
        <is>
          <t>Conta nova (≤ 30 dias)</t>
        </is>
      </c>
      <c r="U2508" t="inlineStr">
        <is>
          <t>HealthTech</t>
        </is>
      </c>
      <c r="V2508" t="inlineStr">
        <is>
          <t>US</t>
        </is>
      </c>
      <c r="W2508" t="inlineStr">
        <is>
          <t>organic</t>
        </is>
      </c>
    </row>
    <row r="2509">
      <c r="A2509" t="inlineStr">
        <is>
          <t>S-6cff51</t>
        </is>
      </c>
      <c r="B2509" t="inlineStr">
        <is>
          <t>A-c37601</t>
        </is>
      </c>
      <c r="C2509" s="40" t="n">
        <v>45649</v>
      </c>
      <c r="D2509" s="40" t="n"/>
      <c r="E2509" t="n">
        <v>8</v>
      </c>
      <c r="F2509" t="n">
        <v>1372</v>
      </c>
      <c r="G2509" t="inlineStr">
        <is>
          <t>2024-S2</t>
        </is>
      </c>
      <c r="H2509" t="inlineStr">
        <is>
          <t>Não</t>
        </is>
      </c>
      <c r="I2509" t="n">
        <v>0</v>
      </c>
      <c r="J2509" s="41" t="n"/>
      <c r="L2509" t="inlineStr"/>
      <c r="M2509" t="inlineStr">
        <is>
          <t>Pro</t>
        </is>
      </c>
      <c r="N2509" t="inlineStr">
        <is>
          <t>annual</t>
        </is>
      </c>
      <c r="O2509" t="inlineStr">
        <is>
          <t>Pago</t>
        </is>
      </c>
      <c r="P2509" t="inlineStr">
        <is>
          <t>Sim</t>
        </is>
      </c>
      <c r="Q2509" t="inlineStr">
        <is>
          <t>Não</t>
        </is>
      </c>
      <c r="R2509" t="inlineStr">
        <is>
          <t>Não</t>
        </is>
      </c>
      <c r="S2509" t="inlineStr">
        <is>
          <t>16–40</t>
        </is>
      </c>
      <c r="T2509" t="inlineStr">
        <is>
          <t>31–90 dias</t>
        </is>
      </c>
      <c r="U2509" t="inlineStr">
        <is>
          <t>EdTech</t>
        </is>
      </c>
      <c r="V2509" t="inlineStr">
        <is>
          <t>US</t>
        </is>
      </c>
      <c r="W2509" t="inlineStr">
        <is>
          <t>partner</t>
        </is>
      </c>
    </row>
    <row r="2510">
      <c r="A2510" t="inlineStr">
        <is>
          <t>S-0185ce</t>
        </is>
      </c>
      <c r="B2510" t="inlineStr">
        <is>
          <t>A-50f3f7</t>
        </is>
      </c>
      <c r="C2510" s="40" t="n">
        <v>45444</v>
      </c>
      <c r="D2510" s="40" t="n"/>
      <c r="E2510" t="n">
        <v>213</v>
      </c>
      <c r="F2510" t="n">
        <v>0</v>
      </c>
      <c r="G2510" t="inlineStr">
        <is>
          <t>Até 2024-S1</t>
        </is>
      </c>
      <c r="H2510" t="inlineStr">
        <is>
          <t>Sim</t>
        </is>
      </c>
      <c r="I2510" t="n">
        <v>0</v>
      </c>
      <c r="J2510" s="41" t="n"/>
      <c r="L2510" t="inlineStr"/>
      <c r="M2510" t="inlineStr">
        <is>
          <t>Pro</t>
        </is>
      </c>
      <c r="N2510" t="inlineStr">
        <is>
          <t>annual</t>
        </is>
      </c>
      <c r="O2510" t="inlineStr">
        <is>
          <t>Trial</t>
        </is>
      </c>
      <c r="P2510" t="inlineStr">
        <is>
          <t>Não</t>
        </is>
      </c>
      <c r="Q2510" t="inlineStr">
        <is>
          <t>Não</t>
        </is>
      </c>
      <c r="R2510" t="inlineStr">
        <is>
          <t>Não</t>
        </is>
      </c>
      <c r="S2510" t="inlineStr">
        <is>
          <t>16–40</t>
        </is>
      </c>
      <c r="T2510" t="inlineStr">
        <is>
          <t>91–180 dias</t>
        </is>
      </c>
      <c r="U2510" t="inlineStr">
        <is>
          <t>HealthTech</t>
        </is>
      </c>
      <c r="V2510" t="inlineStr">
        <is>
          <t>US</t>
        </is>
      </c>
      <c r="W2510" t="inlineStr">
        <is>
          <t>partner</t>
        </is>
      </c>
    </row>
    <row r="2511">
      <c r="A2511" t="inlineStr">
        <is>
          <t>S-e5bed6</t>
        </is>
      </c>
      <c r="B2511" t="inlineStr">
        <is>
          <t>A-05f0e5</t>
        </is>
      </c>
      <c r="C2511" s="40" t="n">
        <v>45619</v>
      </c>
      <c r="D2511" s="40" t="n"/>
      <c r="E2511" t="n">
        <v>38</v>
      </c>
      <c r="F2511" t="n">
        <v>2842</v>
      </c>
      <c r="G2511" t="inlineStr">
        <is>
          <t>2024-S2</t>
        </is>
      </c>
      <c r="H2511" t="inlineStr">
        <is>
          <t>Sim</t>
        </is>
      </c>
      <c r="I2511" t="n">
        <v>0</v>
      </c>
      <c r="J2511" s="41" t="n"/>
      <c r="L2511" t="inlineStr"/>
      <c r="M2511" t="inlineStr">
        <is>
          <t>Pro</t>
        </is>
      </c>
      <c r="N2511" t="inlineStr">
        <is>
          <t>annual</t>
        </is>
      </c>
      <c r="O2511" t="inlineStr">
        <is>
          <t>Pago</t>
        </is>
      </c>
      <c r="P2511" t="inlineStr">
        <is>
          <t>Sim</t>
        </is>
      </c>
      <c r="Q2511" t="inlineStr">
        <is>
          <t>Não</t>
        </is>
      </c>
      <c r="R2511" t="inlineStr">
        <is>
          <t>Não</t>
        </is>
      </c>
      <c r="S2511" t="inlineStr">
        <is>
          <t>41+</t>
        </is>
      </c>
      <c r="T2511" t="inlineStr">
        <is>
          <t>Mais de 365 dias</t>
        </is>
      </c>
      <c r="U2511" t="inlineStr">
        <is>
          <t>FinTech</t>
        </is>
      </c>
      <c r="V2511" t="inlineStr">
        <is>
          <t>US</t>
        </is>
      </c>
      <c r="W2511" t="inlineStr">
        <is>
          <t>partner</t>
        </is>
      </c>
    </row>
    <row r="2512">
      <c r="A2512" t="inlineStr">
        <is>
          <t>S-3e453b</t>
        </is>
      </c>
      <c r="B2512" t="inlineStr">
        <is>
          <t>A-883b7d</t>
        </is>
      </c>
      <c r="C2512" s="40" t="n">
        <v>45403</v>
      </c>
      <c r="D2512" s="40" t="n"/>
      <c r="E2512" t="n">
        <v>254</v>
      </c>
      <c r="F2512" t="n">
        <v>833</v>
      </c>
      <c r="G2512" t="inlineStr">
        <is>
          <t>Até 2024-S1</t>
        </is>
      </c>
      <c r="H2512" t="inlineStr">
        <is>
          <t>Sim</t>
        </is>
      </c>
      <c r="I2512" t="n">
        <v>0</v>
      </c>
      <c r="J2512" s="41" t="n"/>
      <c r="L2512" t="inlineStr"/>
      <c r="M2512" t="inlineStr">
        <is>
          <t>Pro</t>
        </is>
      </c>
      <c r="N2512" t="inlineStr">
        <is>
          <t>annual</t>
        </is>
      </c>
      <c r="O2512" t="inlineStr">
        <is>
          <t>Pago</t>
        </is>
      </c>
      <c r="P2512" t="inlineStr">
        <is>
          <t>Não</t>
        </is>
      </c>
      <c r="Q2512" t="inlineStr">
        <is>
          <t>Não</t>
        </is>
      </c>
      <c r="R2512" t="inlineStr">
        <is>
          <t>Não</t>
        </is>
      </c>
      <c r="S2512" t="inlineStr">
        <is>
          <t>16–40</t>
        </is>
      </c>
      <c r="T2512" t="inlineStr">
        <is>
          <t>Conta nova (≤ 30 dias)</t>
        </is>
      </c>
      <c r="U2512" t="inlineStr">
        <is>
          <t>Cybersecurity</t>
        </is>
      </c>
      <c r="V2512" t="inlineStr">
        <is>
          <t>IN</t>
        </is>
      </c>
      <c r="W2512" t="inlineStr">
        <is>
          <t>other</t>
        </is>
      </c>
    </row>
    <row r="2513">
      <c r="A2513" t="inlineStr">
        <is>
          <t>S-c341e1</t>
        </is>
      </c>
      <c r="B2513" t="inlineStr">
        <is>
          <t>A-bb2f49</t>
        </is>
      </c>
      <c r="C2513" s="40" t="n">
        <v>45539</v>
      </c>
      <c r="D2513" s="40" t="n"/>
      <c r="E2513" t="n">
        <v>118</v>
      </c>
      <c r="F2513" t="n">
        <v>686</v>
      </c>
      <c r="G2513" t="inlineStr">
        <is>
          <t>2024-S2</t>
        </is>
      </c>
      <c r="H2513" t="inlineStr">
        <is>
          <t>Sim</t>
        </is>
      </c>
      <c r="I2513" t="n">
        <v>0</v>
      </c>
      <c r="J2513" s="41" t="n"/>
      <c r="L2513" t="inlineStr"/>
      <c r="M2513" t="inlineStr">
        <is>
          <t>Pro</t>
        </is>
      </c>
      <c r="N2513" t="inlineStr">
        <is>
          <t>monthly</t>
        </is>
      </c>
      <c r="O2513" t="inlineStr">
        <is>
          <t>Pago</t>
        </is>
      </c>
      <c r="P2513" t="inlineStr">
        <is>
          <t>Sim</t>
        </is>
      </c>
      <c r="Q2513" t="inlineStr">
        <is>
          <t>Não</t>
        </is>
      </c>
      <c r="R2513" t="inlineStr">
        <is>
          <t>Não</t>
        </is>
      </c>
      <c r="S2513" t="inlineStr">
        <is>
          <t>6–15</t>
        </is>
      </c>
      <c r="T2513" t="inlineStr">
        <is>
          <t>Mais de 365 dias</t>
        </is>
      </c>
      <c r="U2513" t="inlineStr">
        <is>
          <t>Cybersecurity</t>
        </is>
      </c>
      <c r="V2513" t="inlineStr">
        <is>
          <t>US</t>
        </is>
      </c>
      <c r="W2513" t="inlineStr">
        <is>
          <t>other</t>
        </is>
      </c>
    </row>
    <row r="2514">
      <c r="A2514" t="inlineStr">
        <is>
          <t>S-2bef13</t>
        </is>
      </c>
      <c r="B2514" t="inlineStr">
        <is>
          <t>A-c16b88</t>
        </is>
      </c>
      <c r="C2514" s="40" t="n">
        <v>45453</v>
      </c>
      <c r="D2514" s="40" t="n"/>
      <c r="E2514" t="n">
        <v>204</v>
      </c>
      <c r="F2514" t="n">
        <v>8955</v>
      </c>
      <c r="G2514" t="inlineStr">
        <is>
          <t>Até 2024-S1</t>
        </is>
      </c>
      <c r="H2514" t="inlineStr">
        <is>
          <t>Sim</t>
        </is>
      </c>
      <c r="I2514" t="n">
        <v>0</v>
      </c>
      <c r="J2514" s="41" t="n"/>
      <c r="L2514" t="inlineStr"/>
      <c r="M2514" t="inlineStr">
        <is>
          <t>Enterprise</t>
        </is>
      </c>
      <c r="N2514" t="inlineStr">
        <is>
          <t>monthly</t>
        </is>
      </c>
      <c r="O2514" t="inlineStr">
        <is>
          <t>Pago</t>
        </is>
      </c>
      <c r="P2514" t="inlineStr">
        <is>
          <t>Não</t>
        </is>
      </c>
      <c r="Q2514" t="inlineStr">
        <is>
          <t>Não</t>
        </is>
      </c>
      <c r="R2514" t="inlineStr">
        <is>
          <t>Não</t>
        </is>
      </c>
      <c r="S2514" t="inlineStr">
        <is>
          <t>41+</t>
        </is>
      </c>
      <c r="T2514" t="inlineStr">
        <is>
          <t>181–365 dias</t>
        </is>
      </c>
      <c r="U2514" t="inlineStr">
        <is>
          <t>HealthTech</t>
        </is>
      </c>
      <c r="V2514" t="inlineStr">
        <is>
          <t>US</t>
        </is>
      </c>
      <c r="W2514" t="inlineStr">
        <is>
          <t>event</t>
        </is>
      </c>
    </row>
    <row r="2515">
      <c r="A2515" t="inlineStr">
        <is>
          <t>S-ccf9c8</t>
        </is>
      </c>
      <c r="B2515" t="inlineStr">
        <is>
          <t>A-956988</t>
        </is>
      </c>
      <c r="C2515" s="40" t="n">
        <v>45640</v>
      </c>
      <c r="D2515" s="40" t="n"/>
      <c r="E2515" t="n">
        <v>17</v>
      </c>
      <c r="F2515" t="n">
        <v>19</v>
      </c>
      <c r="G2515" t="inlineStr">
        <is>
          <t>2024-S2</t>
        </is>
      </c>
      <c r="H2515" t="inlineStr">
        <is>
          <t>Não</t>
        </is>
      </c>
      <c r="I2515" t="n">
        <v>0</v>
      </c>
      <c r="J2515" s="41" t="n"/>
      <c r="L2515" t="inlineStr"/>
      <c r="M2515" t="inlineStr">
        <is>
          <t>Basic</t>
        </is>
      </c>
      <c r="N2515" t="inlineStr">
        <is>
          <t>monthly</t>
        </is>
      </c>
      <c r="O2515" t="inlineStr">
        <is>
          <t>Pago</t>
        </is>
      </c>
      <c r="P2515" t="inlineStr">
        <is>
          <t>Não</t>
        </is>
      </c>
      <c r="Q2515" t="inlineStr">
        <is>
          <t>Não</t>
        </is>
      </c>
      <c r="R2515" t="inlineStr">
        <is>
          <t>Não</t>
        </is>
      </c>
      <c r="S2515" t="inlineStr">
        <is>
          <t>1–5</t>
        </is>
      </c>
      <c r="T2515" t="inlineStr">
        <is>
          <t>Conta nova (≤ 30 dias)</t>
        </is>
      </c>
      <c r="U2515" t="inlineStr">
        <is>
          <t>EdTech</t>
        </is>
      </c>
      <c r="V2515" t="inlineStr">
        <is>
          <t>UK</t>
        </is>
      </c>
      <c r="W2515" t="inlineStr">
        <is>
          <t>ads</t>
        </is>
      </c>
    </row>
    <row r="2516">
      <c r="A2516" t="inlineStr">
        <is>
          <t>S-8eff6d</t>
        </is>
      </c>
      <c r="B2516" t="inlineStr">
        <is>
          <t>A-9b9fe9</t>
        </is>
      </c>
      <c r="C2516" s="40" t="n">
        <v>45250</v>
      </c>
      <c r="D2516" s="40" t="n"/>
      <c r="E2516" t="n">
        <v>407</v>
      </c>
      <c r="F2516" t="n">
        <v>441</v>
      </c>
      <c r="G2516" t="inlineStr">
        <is>
          <t>Até 2024-S1</t>
        </is>
      </c>
      <c r="H2516" t="inlineStr">
        <is>
          <t>Sim</t>
        </is>
      </c>
      <c r="I2516" t="n">
        <v>0</v>
      </c>
      <c r="J2516" s="41" t="n"/>
      <c r="L2516" t="inlineStr"/>
      <c r="M2516" t="inlineStr">
        <is>
          <t>Pro</t>
        </is>
      </c>
      <c r="N2516" t="inlineStr">
        <is>
          <t>annual</t>
        </is>
      </c>
      <c r="O2516" t="inlineStr">
        <is>
          <t>Pago</t>
        </is>
      </c>
      <c r="P2516" t="inlineStr">
        <is>
          <t>Sim</t>
        </is>
      </c>
      <c r="Q2516" t="inlineStr">
        <is>
          <t>Não</t>
        </is>
      </c>
      <c r="R2516" t="inlineStr">
        <is>
          <t>Sim</t>
        </is>
      </c>
      <c r="S2516" t="inlineStr">
        <is>
          <t>6–15</t>
        </is>
      </c>
      <c r="T2516" t="inlineStr">
        <is>
          <t>31–90 dias</t>
        </is>
      </c>
      <c r="U2516" t="inlineStr">
        <is>
          <t>EdTech</t>
        </is>
      </c>
      <c r="V2516" t="inlineStr">
        <is>
          <t>AU</t>
        </is>
      </c>
      <c r="W2516" t="inlineStr">
        <is>
          <t>other</t>
        </is>
      </c>
    </row>
    <row r="2517">
      <c r="A2517" t="inlineStr">
        <is>
          <t>S-927235</t>
        </is>
      </c>
      <c r="B2517" t="inlineStr">
        <is>
          <t>A-e61e98</t>
        </is>
      </c>
      <c r="C2517" s="40" t="n">
        <v>45306</v>
      </c>
      <c r="D2517" s="40" t="n"/>
      <c r="E2517" t="n">
        <v>351</v>
      </c>
      <c r="F2517" t="n">
        <v>361</v>
      </c>
      <c r="G2517" t="inlineStr">
        <is>
          <t>Até 2024-S1</t>
        </is>
      </c>
      <c r="H2517" t="inlineStr">
        <is>
          <t>Sim</t>
        </is>
      </c>
      <c r="I2517" t="n">
        <v>0</v>
      </c>
      <c r="J2517" s="41" t="n"/>
      <c r="L2517" t="inlineStr"/>
      <c r="M2517" t="inlineStr">
        <is>
          <t>Basic</t>
        </is>
      </c>
      <c r="N2517" t="inlineStr">
        <is>
          <t>monthly</t>
        </is>
      </c>
      <c r="O2517" t="inlineStr">
        <is>
          <t>Pago</t>
        </is>
      </c>
      <c r="P2517" t="inlineStr">
        <is>
          <t>Sim</t>
        </is>
      </c>
      <c r="Q2517" t="inlineStr">
        <is>
          <t>Não</t>
        </is>
      </c>
      <c r="R2517" t="inlineStr">
        <is>
          <t>Não</t>
        </is>
      </c>
      <c r="S2517" t="inlineStr">
        <is>
          <t>16–40</t>
        </is>
      </c>
      <c r="T2517" t="inlineStr">
        <is>
          <t>31–90 dias</t>
        </is>
      </c>
      <c r="U2517" t="inlineStr">
        <is>
          <t>FinTech</t>
        </is>
      </c>
      <c r="V2517" t="inlineStr">
        <is>
          <t>US</t>
        </is>
      </c>
      <c r="W2517" t="inlineStr">
        <is>
          <t>partner</t>
        </is>
      </c>
    </row>
    <row r="2518">
      <c r="A2518" t="inlineStr">
        <is>
          <t>S-0ff1eb</t>
        </is>
      </c>
      <c r="B2518" t="inlineStr">
        <is>
          <t>A-cb5333</t>
        </is>
      </c>
      <c r="C2518" s="40" t="n">
        <v>45565</v>
      </c>
      <c r="D2518" s="40" t="n"/>
      <c r="E2518" t="n">
        <v>92</v>
      </c>
      <c r="F2518" t="n">
        <v>6567</v>
      </c>
      <c r="G2518" t="inlineStr">
        <is>
          <t>2024-S2</t>
        </is>
      </c>
      <c r="H2518" t="inlineStr">
        <is>
          <t>Sim</t>
        </is>
      </c>
      <c r="I2518" t="n">
        <v>0</v>
      </c>
      <c r="J2518" s="41" t="n"/>
      <c r="L2518" t="inlineStr"/>
      <c r="M2518" t="inlineStr">
        <is>
          <t>Enterprise</t>
        </is>
      </c>
      <c r="N2518" t="inlineStr">
        <is>
          <t>monthly</t>
        </is>
      </c>
      <c r="O2518" t="inlineStr">
        <is>
          <t>Pago</t>
        </is>
      </c>
      <c r="P2518" t="inlineStr">
        <is>
          <t>Sim</t>
        </is>
      </c>
      <c r="Q2518" t="inlineStr">
        <is>
          <t>Não</t>
        </is>
      </c>
      <c r="R2518" t="inlineStr">
        <is>
          <t>Não</t>
        </is>
      </c>
      <c r="S2518" t="inlineStr">
        <is>
          <t>16–40</t>
        </is>
      </c>
      <c r="T2518" t="inlineStr">
        <is>
          <t>181–365 dias</t>
        </is>
      </c>
      <c r="U2518" t="inlineStr">
        <is>
          <t>DevTools</t>
        </is>
      </c>
      <c r="V2518" t="inlineStr">
        <is>
          <t>US</t>
        </is>
      </c>
      <c r="W2518" t="inlineStr">
        <is>
          <t>ads</t>
        </is>
      </c>
    </row>
    <row r="2519">
      <c r="A2519" t="inlineStr">
        <is>
          <t>S-c287ef</t>
        </is>
      </c>
      <c r="B2519" t="inlineStr">
        <is>
          <t>A-6dee43</t>
        </is>
      </c>
      <c r="C2519" s="40" t="n">
        <v>45502</v>
      </c>
      <c r="D2519" s="40" t="n"/>
      <c r="E2519" t="n">
        <v>155</v>
      </c>
      <c r="F2519" t="n">
        <v>437</v>
      </c>
      <c r="G2519" t="inlineStr">
        <is>
          <t>2024-S2</t>
        </is>
      </c>
      <c r="H2519" t="inlineStr">
        <is>
          <t>Sim</t>
        </is>
      </c>
      <c r="I2519" t="n">
        <v>0</v>
      </c>
      <c r="J2519" s="41" t="n"/>
      <c r="L2519" t="inlineStr"/>
      <c r="M2519" t="inlineStr">
        <is>
          <t>Basic</t>
        </is>
      </c>
      <c r="N2519" t="inlineStr">
        <is>
          <t>annual</t>
        </is>
      </c>
      <c r="O2519" t="inlineStr">
        <is>
          <t>Pago</t>
        </is>
      </c>
      <c r="P2519" t="inlineStr">
        <is>
          <t>Não</t>
        </is>
      </c>
      <c r="Q2519" t="inlineStr">
        <is>
          <t>Não</t>
        </is>
      </c>
      <c r="R2519" t="inlineStr">
        <is>
          <t>Não</t>
        </is>
      </c>
      <c r="S2519" t="inlineStr">
        <is>
          <t>16–40</t>
        </is>
      </c>
      <c r="T2519" t="inlineStr">
        <is>
          <t>181–365 dias</t>
        </is>
      </c>
      <c r="U2519" t="inlineStr">
        <is>
          <t>FinTech</t>
        </is>
      </c>
      <c r="V2519" t="inlineStr">
        <is>
          <t>UK</t>
        </is>
      </c>
      <c r="W2519" t="inlineStr">
        <is>
          <t>other</t>
        </is>
      </c>
    </row>
    <row r="2520">
      <c r="A2520" t="inlineStr">
        <is>
          <t>S-8eb955</t>
        </is>
      </c>
      <c r="B2520" t="inlineStr">
        <is>
          <t>A-bcbe98</t>
        </is>
      </c>
      <c r="C2520" s="40" t="n">
        <v>45513</v>
      </c>
      <c r="D2520" s="40" t="n"/>
      <c r="E2520" t="n">
        <v>144</v>
      </c>
      <c r="F2520" t="n">
        <v>874</v>
      </c>
      <c r="G2520" t="inlineStr">
        <is>
          <t>2024-S2</t>
        </is>
      </c>
      <c r="H2520" t="inlineStr">
        <is>
          <t>Sim</t>
        </is>
      </c>
      <c r="I2520" t="n">
        <v>0</v>
      </c>
      <c r="J2520" s="41" t="n"/>
      <c r="L2520" t="inlineStr"/>
      <c r="M2520" t="inlineStr">
        <is>
          <t>Basic</t>
        </is>
      </c>
      <c r="N2520" t="inlineStr">
        <is>
          <t>monthly</t>
        </is>
      </c>
      <c r="O2520" t="inlineStr">
        <is>
          <t>Pago</t>
        </is>
      </c>
      <c r="P2520" t="inlineStr">
        <is>
          <t>Sim</t>
        </is>
      </c>
      <c r="Q2520" t="inlineStr">
        <is>
          <t>Não</t>
        </is>
      </c>
      <c r="R2520" t="inlineStr">
        <is>
          <t>Não</t>
        </is>
      </c>
      <c r="S2520" t="inlineStr">
        <is>
          <t>41+</t>
        </is>
      </c>
      <c r="T2520" t="inlineStr">
        <is>
          <t>Conta nova (≤ 30 dias)</t>
        </is>
      </c>
      <c r="U2520" t="inlineStr">
        <is>
          <t>Cybersecurity</t>
        </is>
      </c>
      <c r="V2520" t="inlineStr">
        <is>
          <t>US</t>
        </is>
      </c>
      <c r="W2520" t="inlineStr">
        <is>
          <t>other</t>
        </is>
      </c>
    </row>
    <row r="2521">
      <c r="A2521" t="inlineStr">
        <is>
          <t>S-0891f1</t>
        </is>
      </c>
      <c r="B2521" t="inlineStr">
        <is>
          <t>A-e1b9cd</t>
        </is>
      </c>
      <c r="C2521" s="40" t="n">
        <v>45294</v>
      </c>
      <c r="D2521" s="40" t="n"/>
      <c r="E2521" t="n">
        <v>363</v>
      </c>
      <c r="F2521" t="n">
        <v>760</v>
      </c>
      <c r="G2521" t="inlineStr">
        <is>
          <t>Até 2024-S1</t>
        </is>
      </c>
      <c r="H2521" t="inlineStr">
        <is>
          <t>Sim</t>
        </is>
      </c>
      <c r="I2521" t="n">
        <v>0</v>
      </c>
      <c r="J2521" s="41" t="n"/>
      <c r="L2521" t="inlineStr"/>
      <c r="M2521" t="inlineStr">
        <is>
          <t>Basic</t>
        </is>
      </c>
      <c r="N2521" t="inlineStr">
        <is>
          <t>annual</t>
        </is>
      </c>
      <c r="O2521" t="inlineStr">
        <is>
          <t>Pago</t>
        </is>
      </c>
      <c r="P2521" t="inlineStr">
        <is>
          <t>Não</t>
        </is>
      </c>
      <c r="Q2521" t="inlineStr">
        <is>
          <t>Não</t>
        </is>
      </c>
      <c r="R2521" t="inlineStr">
        <is>
          <t>Sim</t>
        </is>
      </c>
      <c r="S2521" t="inlineStr">
        <is>
          <t>16–40</t>
        </is>
      </c>
      <c r="T2521" t="inlineStr">
        <is>
          <t>181–365 dias</t>
        </is>
      </c>
      <c r="U2521" t="inlineStr">
        <is>
          <t>DevTools</t>
        </is>
      </c>
      <c r="V2521" t="inlineStr">
        <is>
          <t>US</t>
        </is>
      </c>
      <c r="W2521" t="inlineStr">
        <is>
          <t>event</t>
        </is>
      </c>
    </row>
    <row r="2522">
      <c r="A2522" t="inlineStr">
        <is>
          <t>S-266ada</t>
        </is>
      </c>
      <c r="B2522" t="inlineStr">
        <is>
          <t>A-794a0b</t>
        </is>
      </c>
      <c r="C2522" s="40" t="n">
        <v>45467</v>
      </c>
      <c r="D2522" s="40" t="n"/>
      <c r="E2522" t="n">
        <v>190</v>
      </c>
      <c r="F2522" t="n">
        <v>1127</v>
      </c>
      <c r="G2522" t="inlineStr">
        <is>
          <t>Até 2024-S1</t>
        </is>
      </c>
      <c r="H2522" t="inlineStr">
        <is>
          <t>Sim</t>
        </is>
      </c>
      <c r="I2522" t="n">
        <v>0</v>
      </c>
      <c r="J2522" s="41" t="n"/>
      <c r="L2522" t="inlineStr"/>
      <c r="M2522" t="inlineStr">
        <is>
          <t>Pro</t>
        </is>
      </c>
      <c r="N2522" t="inlineStr">
        <is>
          <t>monthly</t>
        </is>
      </c>
      <c r="O2522" t="inlineStr">
        <is>
          <t>Pago</t>
        </is>
      </c>
      <c r="P2522" t="inlineStr">
        <is>
          <t>Sim</t>
        </is>
      </c>
      <c r="Q2522" t="inlineStr">
        <is>
          <t>Não</t>
        </is>
      </c>
      <c r="R2522" t="inlineStr">
        <is>
          <t>Não</t>
        </is>
      </c>
      <c r="S2522" t="inlineStr">
        <is>
          <t>16–40</t>
        </is>
      </c>
      <c r="T2522" t="inlineStr">
        <is>
          <t>Mais de 365 dias</t>
        </is>
      </c>
      <c r="U2522" t="inlineStr">
        <is>
          <t>HealthTech</t>
        </is>
      </c>
      <c r="V2522" t="inlineStr">
        <is>
          <t>DE</t>
        </is>
      </c>
      <c r="W2522" t="inlineStr">
        <is>
          <t>organic</t>
        </is>
      </c>
    </row>
    <row r="2523">
      <c r="A2523" t="inlineStr">
        <is>
          <t>S-e50f43</t>
        </is>
      </c>
      <c r="B2523" t="inlineStr">
        <is>
          <t>A-4a4c2d</t>
        </is>
      </c>
      <c r="C2523" s="40" t="n">
        <v>45189</v>
      </c>
      <c r="D2523" s="40" t="n"/>
      <c r="E2523" t="n">
        <v>468</v>
      </c>
      <c r="F2523" t="n">
        <v>10746</v>
      </c>
      <c r="G2523" t="inlineStr">
        <is>
          <t>Até 2024-S1</t>
        </is>
      </c>
      <c r="H2523" t="inlineStr">
        <is>
          <t>Sim</t>
        </is>
      </c>
      <c r="I2523" t="n">
        <v>0</v>
      </c>
      <c r="J2523" s="41" t="n"/>
      <c r="L2523" t="inlineStr"/>
      <c r="M2523" t="inlineStr">
        <is>
          <t>Enterprise</t>
        </is>
      </c>
      <c r="N2523" t="inlineStr">
        <is>
          <t>annual</t>
        </is>
      </c>
      <c r="O2523" t="inlineStr">
        <is>
          <t>Pago</t>
        </is>
      </c>
      <c r="P2523" t="inlineStr">
        <is>
          <t>Sim</t>
        </is>
      </c>
      <c r="Q2523" t="inlineStr">
        <is>
          <t>Não</t>
        </is>
      </c>
      <c r="R2523" t="inlineStr">
        <is>
          <t>Não</t>
        </is>
      </c>
      <c r="S2523" t="inlineStr">
        <is>
          <t>41+</t>
        </is>
      </c>
      <c r="T2523" t="inlineStr">
        <is>
          <t>91–180 dias</t>
        </is>
      </c>
      <c r="U2523" t="inlineStr">
        <is>
          <t>DevTools</t>
        </is>
      </c>
      <c r="V2523" t="inlineStr">
        <is>
          <t>US</t>
        </is>
      </c>
      <c r="W2523" t="inlineStr">
        <is>
          <t>event</t>
        </is>
      </c>
    </row>
    <row r="2524">
      <c r="A2524" t="inlineStr">
        <is>
          <t>S-3647aa</t>
        </is>
      </c>
      <c r="B2524" t="inlineStr">
        <is>
          <t>A-94d3da</t>
        </is>
      </c>
      <c r="C2524" s="40" t="n">
        <v>45178</v>
      </c>
      <c r="D2524" s="40" t="n"/>
      <c r="E2524" t="n">
        <v>479</v>
      </c>
      <c r="F2524" t="n">
        <v>0</v>
      </c>
      <c r="G2524" t="inlineStr">
        <is>
          <t>Até 2024-S1</t>
        </is>
      </c>
      <c r="H2524" t="inlineStr">
        <is>
          <t>Sim</t>
        </is>
      </c>
      <c r="I2524" t="n">
        <v>0</v>
      </c>
      <c r="J2524" s="41" t="n"/>
      <c r="L2524" t="inlineStr"/>
      <c r="M2524" t="inlineStr">
        <is>
          <t>Pro</t>
        </is>
      </c>
      <c r="N2524" t="inlineStr">
        <is>
          <t>monthly</t>
        </is>
      </c>
      <c r="O2524" t="inlineStr">
        <is>
          <t>Trial</t>
        </is>
      </c>
      <c r="P2524" t="inlineStr">
        <is>
          <t>Sim</t>
        </is>
      </c>
      <c r="Q2524" t="inlineStr">
        <is>
          <t>Não</t>
        </is>
      </c>
      <c r="R2524" t="inlineStr">
        <is>
          <t>Não</t>
        </is>
      </c>
      <c r="S2524" t="inlineStr">
        <is>
          <t>41+</t>
        </is>
      </c>
      <c r="T2524" t="inlineStr">
        <is>
          <t>91–180 dias</t>
        </is>
      </c>
      <c r="U2524" t="inlineStr">
        <is>
          <t>HealthTech</t>
        </is>
      </c>
      <c r="V2524" t="inlineStr">
        <is>
          <t>US</t>
        </is>
      </c>
      <c r="W2524" t="inlineStr">
        <is>
          <t>other</t>
        </is>
      </c>
    </row>
    <row r="2525">
      <c r="A2525" t="inlineStr">
        <is>
          <t>S-cfb886</t>
        </is>
      </c>
      <c r="B2525" t="inlineStr">
        <is>
          <t>A-54d94a</t>
        </is>
      </c>
      <c r="C2525" s="40" t="n">
        <v>45645</v>
      </c>
      <c r="D2525" s="40" t="n"/>
      <c r="E2525" t="n">
        <v>12</v>
      </c>
      <c r="F2525" t="n">
        <v>1323</v>
      </c>
      <c r="G2525" t="inlineStr">
        <is>
          <t>2024-S2</t>
        </is>
      </c>
      <c r="H2525" t="inlineStr">
        <is>
          <t>Não</t>
        </is>
      </c>
      <c r="I2525" t="n">
        <v>0</v>
      </c>
      <c r="J2525" s="41" t="n"/>
      <c r="L2525" t="inlineStr"/>
      <c r="M2525" t="inlineStr">
        <is>
          <t>Pro</t>
        </is>
      </c>
      <c r="N2525" t="inlineStr">
        <is>
          <t>annual</t>
        </is>
      </c>
      <c r="O2525" t="inlineStr">
        <is>
          <t>Pago</t>
        </is>
      </c>
      <c r="P2525" t="inlineStr">
        <is>
          <t>Sim</t>
        </is>
      </c>
      <c r="Q2525" t="inlineStr">
        <is>
          <t>Não</t>
        </is>
      </c>
      <c r="R2525" t="inlineStr">
        <is>
          <t>Não</t>
        </is>
      </c>
      <c r="S2525" t="inlineStr">
        <is>
          <t>16–40</t>
        </is>
      </c>
      <c r="T2525" t="inlineStr">
        <is>
          <t>Mais de 365 dias</t>
        </is>
      </c>
      <c r="U2525" t="inlineStr">
        <is>
          <t>Cybersecurity</t>
        </is>
      </c>
      <c r="V2525" t="inlineStr">
        <is>
          <t>IN</t>
        </is>
      </c>
      <c r="W2525" t="inlineStr">
        <is>
          <t>event</t>
        </is>
      </c>
    </row>
    <row r="2526">
      <c r="A2526" t="inlineStr">
        <is>
          <t>S-15d2d2</t>
        </is>
      </c>
      <c r="B2526" t="inlineStr">
        <is>
          <t>A-96bbc6</t>
        </is>
      </c>
      <c r="C2526" s="40" t="n">
        <v>45450</v>
      </c>
      <c r="D2526" s="40" t="n"/>
      <c r="E2526" t="n">
        <v>207</v>
      </c>
      <c r="F2526" t="n">
        <v>7761</v>
      </c>
      <c r="G2526" t="inlineStr">
        <is>
          <t>Até 2024-S1</t>
        </is>
      </c>
      <c r="H2526" t="inlineStr">
        <is>
          <t>Sim</t>
        </is>
      </c>
      <c r="I2526" t="n">
        <v>0</v>
      </c>
      <c r="J2526" s="41" t="n"/>
      <c r="L2526" t="inlineStr"/>
      <c r="M2526" t="inlineStr">
        <is>
          <t>Enterprise</t>
        </is>
      </c>
      <c r="N2526" t="inlineStr">
        <is>
          <t>monthly</t>
        </is>
      </c>
      <c r="O2526" t="inlineStr">
        <is>
          <t>Pago</t>
        </is>
      </c>
      <c r="P2526" t="inlineStr">
        <is>
          <t>Sim</t>
        </is>
      </c>
      <c r="Q2526" t="inlineStr">
        <is>
          <t>Não</t>
        </is>
      </c>
      <c r="R2526" t="inlineStr">
        <is>
          <t>Não</t>
        </is>
      </c>
      <c r="S2526" t="inlineStr">
        <is>
          <t>16–40</t>
        </is>
      </c>
      <c r="T2526" t="inlineStr">
        <is>
          <t>31–90 dias</t>
        </is>
      </c>
      <c r="U2526" t="inlineStr">
        <is>
          <t>Cybersecurity</t>
        </is>
      </c>
      <c r="V2526" t="inlineStr">
        <is>
          <t>US</t>
        </is>
      </c>
      <c r="W2526" t="inlineStr">
        <is>
          <t>organic</t>
        </is>
      </c>
    </row>
    <row r="2527">
      <c r="A2527" t="inlineStr">
        <is>
          <t>S-462bd2</t>
        </is>
      </c>
      <c r="B2527" t="inlineStr">
        <is>
          <t>A-e7a1e2</t>
        </is>
      </c>
      <c r="C2527" s="40" t="n">
        <v>45588</v>
      </c>
      <c r="D2527" s="40" t="n"/>
      <c r="E2527" t="n">
        <v>69</v>
      </c>
      <c r="F2527" t="n">
        <v>0</v>
      </c>
      <c r="G2527" t="inlineStr">
        <is>
          <t>2024-S2</t>
        </is>
      </c>
      <c r="H2527" t="inlineStr">
        <is>
          <t>Sim</t>
        </is>
      </c>
      <c r="I2527" t="n">
        <v>0</v>
      </c>
      <c r="J2527" s="41" t="n"/>
      <c r="L2527" t="inlineStr"/>
      <c r="M2527" t="inlineStr">
        <is>
          <t>Enterprise</t>
        </is>
      </c>
      <c r="N2527" t="inlineStr">
        <is>
          <t>annual</t>
        </is>
      </c>
      <c r="O2527" t="inlineStr">
        <is>
          <t>Trial</t>
        </is>
      </c>
      <c r="P2527" t="inlineStr">
        <is>
          <t>Sim</t>
        </is>
      </c>
      <c r="Q2527" t="inlineStr">
        <is>
          <t>Não</t>
        </is>
      </c>
      <c r="R2527" t="inlineStr">
        <is>
          <t>Não</t>
        </is>
      </c>
      <c r="S2527" t="inlineStr">
        <is>
          <t>1–5</t>
        </is>
      </c>
      <c r="T2527" t="inlineStr">
        <is>
          <t>91–180 dias</t>
        </is>
      </c>
      <c r="U2527" t="inlineStr">
        <is>
          <t>Cybersecurity</t>
        </is>
      </c>
      <c r="V2527" t="inlineStr">
        <is>
          <t>US</t>
        </is>
      </c>
      <c r="W2527" t="inlineStr">
        <is>
          <t>event</t>
        </is>
      </c>
    </row>
    <row r="2528">
      <c r="A2528" t="inlineStr">
        <is>
          <t>S-83e7bb</t>
        </is>
      </c>
      <c r="B2528" t="inlineStr">
        <is>
          <t>A-781cc0</t>
        </is>
      </c>
      <c r="C2528" s="40" t="n">
        <v>45574</v>
      </c>
      <c r="D2528" s="40" t="n"/>
      <c r="E2528" t="n">
        <v>83</v>
      </c>
      <c r="F2528" t="n">
        <v>0</v>
      </c>
      <c r="G2528" t="inlineStr">
        <is>
          <t>2024-S2</t>
        </is>
      </c>
      <c r="H2528" t="inlineStr">
        <is>
          <t>Sim</t>
        </is>
      </c>
      <c r="I2528" t="n">
        <v>0</v>
      </c>
      <c r="J2528" s="41" t="n"/>
      <c r="L2528" t="inlineStr"/>
      <c r="M2528" t="inlineStr">
        <is>
          <t>Pro</t>
        </is>
      </c>
      <c r="N2528" t="inlineStr">
        <is>
          <t>annual</t>
        </is>
      </c>
      <c r="O2528" t="inlineStr">
        <is>
          <t>Trial</t>
        </is>
      </c>
      <c r="P2528" t="inlineStr">
        <is>
          <t>Sim</t>
        </is>
      </c>
      <c r="Q2528" t="inlineStr">
        <is>
          <t>Sim</t>
        </is>
      </c>
      <c r="R2528" t="inlineStr">
        <is>
          <t>Não</t>
        </is>
      </c>
      <c r="S2528" t="inlineStr">
        <is>
          <t>16–40</t>
        </is>
      </c>
      <c r="T2528" t="inlineStr">
        <is>
          <t>31–90 dias</t>
        </is>
      </c>
      <c r="U2528" t="inlineStr">
        <is>
          <t>EdTech</t>
        </is>
      </c>
      <c r="V2528" t="inlineStr">
        <is>
          <t>US</t>
        </is>
      </c>
      <c r="W2528" t="inlineStr">
        <is>
          <t>organic</t>
        </is>
      </c>
    </row>
    <row r="2529">
      <c r="A2529" t="inlineStr">
        <is>
          <t>S-5178de</t>
        </is>
      </c>
      <c r="B2529" t="inlineStr">
        <is>
          <t>A-e61e98</t>
        </is>
      </c>
      <c r="C2529" s="40" t="n">
        <v>45266</v>
      </c>
      <c r="D2529" s="40" t="n"/>
      <c r="E2529" t="n">
        <v>391</v>
      </c>
      <c r="F2529" t="n">
        <v>1960</v>
      </c>
      <c r="G2529" t="inlineStr">
        <is>
          <t>Até 2024-S1</t>
        </is>
      </c>
      <c r="H2529" t="inlineStr">
        <is>
          <t>Sim</t>
        </is>
      </c>
      <c r="I2529" t="n">
        <v>0</v>
      </c>
      <c r="J2529" s="41" t="n"/>
      <c r="L2529" t="inlineStr"/>
      <c r="M2529" t="inlineStr">
        <is>
          <t>Pro</t>
        </is>
      </c>
      <c r="N2529" t="inlineStr">
        <is>
          <t>annual</t>
        </is>
      </c>
      <c r="O2529" t="inlineStr">
        <is>
          <t>Pago</t>
        </is>
      </c>
      <c r="P2529" t="inlineStr">
        <is>
          <t>Não</t>
        </is>
      </c>
      <c r="Q2529" t="inlineStr">
        <is>
          <t>Não</t>
        </is>
      </c>
      <c r="R2529" t="inlineStr">
        <is>
          <t>Não</t>
        </is>
      </c>
      <c r="S2529" t="inlineStr">
        <is>
          <t>16–40</t>
        </is>
      </c>
      <c r="T2529" t="inlineStr">
        <is>
          <t>31–90 dias</t>
        </is>
      </c>
      <c r="U2529" t="inlineStr">
        <is>
          <t>FinTech</t>
        </is>
      </c>
      <c r="V2529" t="inlineStr">
        <is>
          <t>US</t>
        </is>
      </c>
      <c r="W2529" t="inlineStr">
        <is>
          <t>partner</t>
        </is>
      </c>
    </row>
    <row r="2530">
      <c r="A2530" t="inlineStr">
        <is>
          <t>S-375190</t>
        </is>
      </c>
      <c r="B2530" t="inlineStr">
        <is>
          <t>A-d4ac0e</t>
        </is>
      </c>
      <c r="C2530" s="40" t="n">
        <v>45444</v>
      </c>
      <c r="D2530" s="40" t="n"/>
      <c r="E2530" t="n">
        <v>213</v>
      </c>
      <c r="F2530" t="n">
        <v>1225</v>
      </c>
      <c r="G2530" t="inlineStr">
        <is>
          <t>Até 2024-S1</t>
        </is>
      </c>
      <c r="H2530" t="inlineStr">
        <is>
          <t>Sim</t>
        </is>
      </c>
      <c r="I2530" t="n">
        <v>0</v>
      </c>
      <c r="J2530" s="41" t="n"/>
      <c r="L2530" t="inlineStr"/>
      <c r="M2530" t="inlineStr">
        <is>
          <t>Pro</t>
        </is>
      </c>
      <c r="N2530" t="inlineStr">
        <is>
          <t>monthly</t>
        </is>
      </c>
      <c r="O2530" t="inlineStr">
        <is>
          <t>Pago</t>
        </is>
      </c>
      <c r="P2530" t="inlineStr">
        <is>
          <t>Sim</t>
        </is>
      </c>
      <c r="Q2530" t="inlineStr">
        <is>
          <t>Não</t>
        </is>
      </c>
      <c r="R2530" t="inlineStr">
        <is>
          <t>Não</t>
        </is>
      </c>
      <c r="S2530" t="inlineStr">
        <is>
          <t>16–40</t>
        </is>
      </c>
      <c r="T2530" t="inlineStr">
        <is>
          <t>31–90 dias</t>
        </is>
      </c>
      <c r="U2530" t="inlineStr">
        <is>
          <t>DevTools</t>
        </is>
      </c>
      <c r="V2530" t="inlineStr">
        <is>
          <t>UK</t>
        </is>
      </c>
      <c r="W2530" t="inlineStr">
        <is>
          <t>ads</t>
        </is>
      </c>
    </row>
    <row r="2531">
      <c r="A2531" t="inlineStr">
        <is>
          <t>S-2c5e1c</t>
        </is>
      </c>
      <c r="B2531" t="inlineStr">
        <is>
          <t>A-4814a3</t>
        </is>
      </c>
      <c r="C2531" s="40" t="n">
        <v>45634</v>
      </c>
      <c r="D2531" s="40" t="n"/>
      <c r="E2531" t="n">
        <v>23</v>
      </c>
      <c r="F2531" t="n">
        <v>17313</v>
      </c>
      <c r="G2531" t="inlineStr">
        <is>
          <t>2024-S2</t>
        </is>
      </c>
      <c r="H2531" t="inlineStr">
        <is>
          <t>Não</t>
        </is>
      </c>
      <c r="I2531" t="n">
        <v>0</v>
      </c>
      <c r="J2531" s="41" t="n"/>
      <c r="L2531" t="inlineStr"/>
      <c r="M2531" t="inlineStr">
        <is>
          <t>Enterprise</t>
        </is>
      </c>
      <c r="N2531" t="inlineStr">
        <is>
          <t>monthly</t>
        </is>
      </c>
      <c r="O2531" t="inlineStr">
        <is>
          <t>Pago</t>
        </is>
      </c>
      <c r="P2531" t="inlineStr">
        <is>
          <t>Sim</t>
        </is>
      </c>
      <c r="Q2531" t="inlineStr">
        <is>
          <t>Não</t>
        </is>
      </c>
      <c r="R2531" t="inlineStr">
        <is>
          <t>Sim</t>
        </is>
      </c>
      <c r="S2531" t="inlineStr">
        <is>
          <t>41+</t>
        </is>
      </c>
      <c r="T2531" t="inlineStr">
        <is>
          <t>31–90 dias</t>
        </is>
      </c>
      <c r="U2531" t="inlineStr">
        <is>
          <t>Cybersecurity</t>
        </is>
      </c>
      <c r="V2531" t="inlineStr">
        <is>
          <t>IN</t>
        </is>
      </c>
      <c r="W2531" t="inlineStr">
        <is>
          <t>event</t>
        </is>
      </c>
    </row>
    <row r="2532">
      <c r="A2532" t="inlineStr">
        <is>
          <t>S-84e146</t>
        </is>
      </c>
      <c r="B2532" t="inlineStr">
        <is>
          <t>A-d82ef9</t>
        </is>
      </c>
      <c r="C2532" s="40" t="n">
        <v>45494</v>
      </c>
      <c r="D2532" s="40" t="n">
        <v>45620</v>
      </c>
      <c r="E2532" t="n">
        <v>126</v>
      </c>
      <c r="F2532" t="n">
        <v>1007</v>
      </c>
      <c r="G2532" t="inlineStr">
        <is>
          <t>2024-S2</t>
        </is>
      </c>
      <c r="H2532" t="inlineStr">
        <is>
          <t>Sim</t>
        </is>
      </c>
      <c r="I2532" t="n">
        <v>0</v>
      </c>
      <c r="J2532" s="41" t="n">
        <v>45597</v>
      </c>
      <c r="K2532" t="n">
        <v>24</v>
      </c>
      <c r="L2532" t="inlineStr">
        <is>
          <t>Não</t>
        </is>
      </c>
      <c r="M2532" t="inlineStr">
        <is>
          <t>Basic</t>
        </is>
      </c>
      <c r="N2532" t="inlineStr">
        <is>
          <t>monthly</t>
        </is>
      </c>
      <c r="O2532" t="inlineStr">
        <is>
          <t>Pago</t>
        </is>
      </c>
      <c r="P2532" t="inlineStr">
        <is>
          <t>Sim</t>
        </is>
      </c>
      <c r="Q2532" t="inlineStr">
        <is>
          <t>Não</t>
        </is>
      </c>
      <c r="R2532" t="inlineStr">
        <is>
          <t>Não</t>
        </is>
      </c>
      <c r="S2532" t="inlineStr">
        <is>
          <t>41+</t>
        </is>
      </c>
      <c r="T2532" t="inlineStr">
        <is>
          <t>Conta nova (≤ 30 dias)</t>
        </is>
      </c>
      <c r="U2532" t="inlineStr">
        <is>
          <t>EdTech</t>
        </is>
      </c>
      <c r="V2532" t="inlineStr">
        <is>
          <t>UK</t>
        </is>
      </c>
      <c r="W2532" t="inlineStr">
        <is>
          <t>other</t>
        </is>
      </c>
    </row>
    <row r="2533">
      <c r="A2533" t="inlineStr">
        <is>
          <t>S-5fea89</t>
        </is>
      </c>
      <c r="B2533" t="inlineStr">
        <is>
          <t>A-2e3bad</t>
        </is>
      </c>
      <c r="C2533" s="40" t="n">
        <v>45157</v>
      </c>
      <c r="D2533" s="40" t="n"/>
      <c r="E2533" t="n">
        <v>500</v>
      </c>
      <c r="F2533" t="n">
        <v>12139</v>
      </c>
      <c r="G2533" t="inlineStr">
        <is>
          <t>Até 2024-S1</t>
        </is>
      </c>
      <c r="H2533" t="inlineStr">
        <is>
          <t>Sim</t>
        </is>
      </c>
      <c r="I2533" t="n">
        <v>0</v>
      </c>
      <c r="J2533" s="41" t="n"/>
      <c r="L2533" t="inlineStr"/>
      <c r="M2533" t="inlineStr">
        <is>
          <t>Enterprise</t>
        </is>
      </c>
      <c r="N2533" t="inlineStr">
        <is>
          <t>monthly</t>
        </is>
      </c>
      <c r="O2533" t="inlineStr">
        <is>
          <t>Pago</t>
        </is>
      </c>
      <c r="P2533" t="inlineStr">
        <is>
          <t>Sim</t>
        </is>
      </c>
      <c r="Q2533" t="inlineStr">
        <is>
          <t>Não</t>
        </is>
      </c>
      <c r="R2533" t="inlineStr">
        <is>
          <t>Não</t>
        </is>
      </c>
      <c r="S2533" t="inlineStr">
        <is>
          <t>41+</t>
        </is>
      </c>
      <c r="T2533" t="inlineStr">
        <is>
          <t>Conta nova (≤ 30 dias)</t>
        </is>
      </c>
      <c r="U2533" t="inlineStr">
        <is>
          <t>FinTech</t>
        </is>
      </c>
      <c r="V2533" t="inlineStr">
        <is>
          <t>CA</t>
        </is>
      </c>
      <c r="W2533" t="inlineStr">
        <is>
          <t>other</t>
        </is>
      </c>
    </row>
    <row r="2534">
      <c r="A2534" t="inlineStr">
        <is>
          <t>S-a18bb2</t>
        </is>
      </c>
      <c r="B2534" t="inlineStr">
        <is>
          <t>A-09540c</t>
        </is>
      </c>
      <c r="C2534" s="40" t="n">
        <v>45648</v>
      </c>
      <c r="D2534" s="40" t="n"/>
      <c r="E2534" t="n">
        <v>9</v>
      </c>
      <c r="F2534" t="n">
        <v>3283</v>
      </c>
      <c r="G2534" t="inlineStr">
        <is>
          <t>2024-S2</t>
        </is>
      </c>
      <c r="H2534" t="inlineStr">
        <is>
          <t>Não</t>
        </is>
      </c>
      <c r="I2534" t="n">
        <v>0</v>
      </c>
      <c r="J2534" s="41" t="n"/>
      <c r="L2534" t="inlineStr"/>
      <c r="M2534" t="inlineStr">
        <is>
          <t>Pro</t>
        </is>
      </c>
      <c r="N2534" t="inlineStr">
        <is>
          <t>monthly</t>
        </is>
      </c>
      <c r="O2534" t="inlineStr">
        <is>
          <t>Pago</t>
        </is>
      </c>
      <c r="P2534" t="inlineStr">
        <is>
          <t>Sim</t>
        </is>
      </c>
      <c r="Q2534" t="inlineStr">
        <is>
          <t>Não</t>
        </is>
      </c>
      <c r="R2534" t="inlineStr">
        <is>
          <t>Não</t>
        </is>
      </c>
      <c r="S2534" t="inlineStr">
        <is>
          <t>41+</t>
        </is>
      </c>
      <c r="T2534" t="inlineStr">
        <is>
          <t>Mais de 365 dias</t>
        </is>
      </c>
      <c r="U2534" t="inlineStr">
        <is>
          <t>Cybersecurity</t>
        </is>
      </c>
      <c r="V2534" t="inlineStr">
        <is>
          <t>CA</t>
        </is>
      </c>
      <c r="W2534" t="inlineStr">
        <is>
          <t>event</t>
        </is>
      </c>
    </row>
    <row r="2535">
      <c r="A2535" t="inlineStr">
        <is>
          <t>S-41d4ca</t>
        </is>
      </c>
      <c r="B2535" t="inlineStr">
        <is>
          <t>A-90a8c8</t>
        </is>
      </c>
      <c r="C2535" s="40" t="n">
        <v>45554</v>
      </c>
      <c r="D2535" s="40" t="n"/>
      <c r="E2535" t="n">
        <v>103</v>
      </c>
      <c r="F2535" t="n">
        <v>0</v>
      </c>
      <c r="G2535" t="inlineStr">
        <is>
          <t>2024-S2</t>
        </is>
      </c>
      <c r="H2535" t="inlineStr">
        <is>
          <t>Sim</t>
        </is>
      </c>
      <c r="I2535" t="n">
        <v>0</v>
      </c>
      <c r="J2535" s="41" t="n"/>
      <c r="L2535" t="inlineStr"/>
      <c r="M2535" t="inlineStr">
        <is>
          <t>Pro</t>
        </is>
      </c>
      <c r="N2535" t="inlineStr">
        <is>
          <t>monthly</t>
        </is>
      </c>
      <c r="O2535" t="inlineStr">
        <is>
          <t>Trial</t>
        </is>
      </c>
      <c r="P2535" t="inlineStr">
        <is>
          <t>Sim</t>
        </is>
      </c>
      <c r="Q2535" t="inlineStr">
        <is>
          <t>Sim</t>
        </is>
      </c>
      <c r="R2535" t="inlineStr">
        <is>
          <t>Não</t>
        </is>
      </c>
      <c r="S2535" t="inlineStr">
        <is>
          <t>16–40</t>
        </is>
      </c>
      <c r="T2535" t="inlineStr">
        <is>
          <t>Conta nova (≤ 30 dias)</t>
        </is>
      </c>
      <c r="U2535" t="inlineStr">
        <is>
          <t>FinTech</t>
        </is>
      </c>
      <c r="V2535" t="inlineStr">
        <is>
          <t>AU</t>
        </is>
      </c>
      <c r="W2535" t="inlineStr">
        <is>
          <t>organic</t>
        </is>
      </c>
    </row>
    <row r="2536">
      <c r="A2536" t="inlineStr">
        <is>
          <t>S-c6acda</t>
        </is>
      </c>
      <c r="B2536" t="inlineStr">
        <is>
          <t>A-1e1b80</t>
        </is>
      </c>
      <c r="C2536" s="40" t="n">
        <v>45483</v>
      </c>
      <c r="D2536" s="40" t="n"/>
      <c r="E2536" t="n">
        <v>174</v>
      </c>
      <c r="F2536" t="n">
        <v>0</v>
      </c>
      <c r="G2536" t="inlineStr">
        <is>
          <t>2024-S2</t>
        </is>
      </c>
      <c r="H2536" t="inlineStr">
        <is>
          <t>Sim</t>
        </is>
      </c>
      <c r="I2536" t="n">
        <v>0</v>
      </c>
      <c r="J2536" s="41" t="n"/>
      <c r="L2536" t="inlineStr"/>
      <c r="M2536" t="inlineStr">
        <is>
          <t>Enterprise</t>
        </is>
      </c>
      <c r="N2536" t="inlineStr">
        <is>
          <t>annual</t>
        </is>
      </c>
      <c r="O2536" t="inlineStr">
        <is>
          <t>Trial</t>
        </is>
      </c>
      <c r="P2536" t="inlineStr">
        <is>
          <t>Sim</t>
        </is>
      </c>
      <c r="Q2536" t="inlineStr">
        <is>
          <t>Não</t>
        </is>
      </c>
      <c r="R2536" t="inlineStr">
        <is>
          <t>Não</t>
        </is>
      </c>
      <c r="S2536" t="inlineStr">
        <is>
          <t>41+</t>
        </is>
      </c>
      <c r="T2536" t="inlineStr">
        <is>
          <t>181–365 dias</t>
        </is>
      </c>
      <c r="U2536" t="inlineStr">
        <is>
          <t>FinTech</t>
        </is>
      </c>
      <c r="V2536" t="inlineStr">
        <is>
          <t>CA</t>
        </is>
      </c>
      <c r="W2536" t="inlineStr">
        <is>
          <t>other</t>
        </is>
      </c>
    </row>
    <row r="2537">
      <c r="A2537" t="inlineStr">
        <is>
          <t>S-918151</t>
        </is>
      </c>
      <c r="B2537" t="inlineStr">
        <is>
          <t>A-855a48</t>
        </is>
      </c>
      <c r="C2537" s="40" t="n">
        <v>45441</v>
      </c>
      <c r="D2537" s="40" t="n"/>
      <c r="E2537" t="n">
        <v>216</v>
      </c>
      <c r="F2537" t="n">
        <v>5373</v>
      </c>
      <c r="G2537" t="inlineStr">
        <is>
          <t>Até 2024-S1</t>
        </is>
      </c>
      <c r="H2537" t="inlineStr">
        <is>
          <t>Sim</t>
        </is>
      </c>
      <c r="I2537" t="n">
        <v>0</v>
      </c>
      <c r="J2537" s="41" t="n"/>
      <c r="L2537" t="inlineStr"/>
      <c r="M2537" t="inlineStr">
        <is>
          <t>Enterprise</t>
        </is>
      </c>
      <c r="N2537" t="inlineStr">
        <is>
          <t>annual</t>
        </is>
      </c>
      <c r="O2537" t="inlineStr">
        <is>
          <t>Pago</t>
        </is>
      </c>
      <c r="P2537" t="inlineStr">
        <is>
          <t>Não</t>
        </is>
      </c>
      <c r="Q2537" t="inlineStr">
        <is>
          <t>Não</t>
        </is>
      </c>
      <c r="R2537" t="inlineStr">
        <is>
          <t>Não</t>
        </is>
      </c>
      <c r="S2537" t="inlineStr">
        <is>
          <t>16–40</t>
        </is>
      </c>
      <c r="T2537" t="inlineStr">
        <is>
          <t>91–180 dias</t>
        </is>
      </c>
      <c r="U2537" t="inlineStr">
        <is>
          <t>EdTech</t>
        </is>
      </c>
      <c r="V2537" t="inlineStr">
        <is>
          <t>US</t>
        </is>
      </c>
      <c r="W2537" t="inlineStr">
        <is>
          <t>partner</t>
        </is>
      </c>
    </row>
    <row r="2538">
      <c r="A2538" t="inlineStr">
        <is>
          <t>S-38a5fb</t>
        </is>
      </c>
      <c r="B2538" t="inlineStr">
        <is>
          <t>A-6843f2</t>
        </is>
      </c>
      <c r="C2538" s="40" t="n">
        <v>45640</v>
      </c>
      <c r="D2538" s="40" t="n"/>
      <c r="E2538" t="n">
        <v>17</v>
      </c>
      <c r="F2538" t="n">
        <v>4179</v>
      </c>
      <c r="G2538" t="inlineStr">
        <is>
          <t>2024-S2</t>
        </is>
      </c>
      <c r="H2538" t="inlineStr">
        <is>
          <t>Não</t>
        </is>
      </c>
      <c r="I2538" t="n">
        <v>0</v>
      </c>
      <c r="J2538" s="41" t="n"/>
      <c r="L2538" t="inlineStr"/>
      <c r="M2538" t="inlineStr">
        <is>
          <t>Enterprise</t>
        </is>
      </c>
      <c r="N2538" t="inlineStr">
        <is>
          <t>monthly</t>
        </is>
      </c>
      <c r="O2538" t="inlineStr">
        <is>
          <t>Pago</t>
        </is>
      </c>
      <c r="P2538" t="inlineStr">
        <is>
          <t>Sim</t>
        </is>
      </c>
      <c r="Q2538" t="inlineStr">
        <is>
          <t>Não</t>
        </is>
      </c>
      <c r="R2538" t="inlineStr">
        <is>
          <t>Não</t>
        </is>
      </c>
      <c r="S2538" t="inlineStr">
        <is>
          <t>16–40</t>
        </is>
      </c>
      <c r="T2538" t="inlineStr">
        <is>
          <t>Conta nova (≤ 30 dias)</t>
        </is>
      </c>
      <c r="U2538" t="inlineStr">
        <is>
          <t>HealthTech</t>
        </is>
      </c>
      <c r="V2538" t="inlineStr">
        <is>
          <t>CA</t>
        </is>
      </c>
      <c r="W2538" t="inlineStr">
        <is>
          <t>ads</t>
        </is>
      </c>
    </row>
    <row r="2539">
      <c r="A2539" t="inlineStr">
        <is>
          <t>S-dea1f5</t>
        </is>
      </c>
      <c r="B2539" t="inlineStr">
        <is>
          <t>A-bb1eaa</t>
        </is>
      </c>
      <c r="C2539" s="40" t="n">
        <v>45487</v>
      </c>
      <c r="D2539" s="40" t="n"/>
      <c r="E2539" t="n">
        <v>170</v>
      </c>
      <c r="F2539" t="n">
        <v>399</v>
      </c>
      <c r="G2539" t="inlineStr">
        <is>
          <t>2024-S2</t>
        </is>
      </c>
      <c r="H2539" t="inlineStr">
        <is>
          <t>Sim</t>
        </is>
      </c>
      <c r="I2539" t="n">
        <v>0</v>
      </c>
      <c r="J2539" s="41" t="n"/>
      <c r="L2539" t="inlineStr"/>
      <c r="M2539" t="inlineStr">
        <is>
          <t>Basic</t>
        </is>
      </c>
      <c r="N2539" t="inlineStr">
        <is>
          <t>annual</t>
        </is>
      </c>
      <c r="O2539" t="inlineStr">
        <is>
          <t>Pago</t>
        </is>
      </c>
      <c r="P2539" t="inlineStr">
        <is>
          <t>Sim</t>
        </is>
      </c>
      <c r="Q2539" t="inlineStr">
        <is>
          <t>Não</t>
        </is>
      </c>
      <c r="R2539" t="inlineStr">
        <is>
          <t>Sim</t>
        </is>
      </c>
      <c r="S2539" t="inlineStr">
        <is>
          <t>16–40</t>
        </is>
      </c>
      <c r="T2539" t="inlineStr">
        <is>
          <t>31–90 dias</t>
        </is>
      </c>
      <c r="U2539" t="inlineStr">
        <is>
          <t>Cybersecurity</t>
        </is>
      </c>
      <c r="V2539" t="inlineStr">
        <is>
          <t>US</t>
        </is>
      </c>
      <c r="W2539" t="inlineStr">
        <is>
          <t>organic</t>
        </is>
      </c>
    </row>
    <row r="2540">
      <c r="A2540" t="inlineStr">
        <is>
          <t>S-fee7b2</t>
        </is>
      </c>
      <c r="B2540" t="inlineStr">
        <is>
          <t>A-1986ca</t>
        </is>
      </c>
      <c r="C2540" s="40" t="n">
        <v>45419</v>
      </c>
      <c r="D2540" s="40" t="n"/>
      <c r="E2540" t="n">
        <v>238</v>
      </c>
      <c r="F2540" t="n">
        <v>6169</v>
      </c>
      <c r="G2540" t="inlineStr">
        <is>
          <t>Até 2024-S1</t>
        </is>
      </c>
      <c r="H2540" t="inlineStr">
        <is>
          <t>Sim</t>
        </is>
      </c>
      <c r="I2540" t="n">
        <v>0</v>
      </c>
      <c r="J2540" s="41" t="n"/>
      <c r="L2540" t="inlineStr"/>
      <c r="M2540" t="inlineStr">
        <is>
          <t>Enterprise</t>
        </is>
      </c>
      <c r="N2540" t="inlineStr">
        <is>
          <t>monthly</t>
        </is>
      </c>
      <c r="O2540" t="inlineStr">
        <is>
          <t>Pago</t>
        </is>
      </c>
      <c r="P2540" t="inlineStr">
        <is>
          <t>Sim</t>
        </is>
      </c>
      <c r="Q2540" t="inlineStr">
        <is>
          <t>Sim</t>
        </is>
      </c>
      <c r="R2540" t="inlineStr">
        <is>
          <t>Não</t>
        </is>
      </c>
      <c r="S2540" t="inlineStr">
        <is>
          <t>16–40</t>
        </is>
      </c>
      <c r="T2540" t="inlineStr">
        <is>
          <t>Mais de 365 dias</t>
        </is>
      </c>
      <c r="U2540" t="inlineStr">
        <is>
          <t>HealthTech</t>
        </is>
      </c>
      <c r="V2540" t="inlineStr">
        <is>
          <t>IN</t>
        </is>
      </c>
      <c r="W2540" t="inlineStr">
        <is>
          <t>ads</t>
        </is>
      </c>
    </row>
    <row r="2541">
      <c r="A2541" t="inlineStr">
        <is>
          <t>S-875645</t>
        </is>
      </c>
      <c r="B2541" t="inlineStr">
        <is>
          <t>A-2d1036</t>
        </is>
      </c>
      <c r="C2541" s="40" t="n">
        <v>45559</v>
      </c>
      <c r="D2541" s="40" t="n"/>
      <c r="E2541" t="n">
        <v>98</v>
      </c>
      <c r="F2541" t="n">
        <v>1311</v>
      </c>
      <c r="G2541" t="inlineStr">
        <is>
          <t>2024-S2</t>
        </is>
      </c>
      <c r="H2541" t="inlineStr">
        <is>
          <t>Sim</t>
        </is>
      </c>
      <c r="I2541" t="n">
        <v>0</v>
      </c>
      <c r="J2541" s="41" t="n"/>
      <c r="L2541" t="inlineStr"/>
      <c r="M2541" t="inlineStr">
        <is>
          <t>Basic</t>
        </is>
      </c>
      <c r="N2541" t="inlineStr">
        <is>
          <t>monthly</t>
        </is>
      </c>
      <c r="O2541" t="inlineStr">
        <is>
          <t>Pago</t>
        </is>
      </c>
      <c r="P2541" t="inlineStr">
        <is>
          <t>Sim</t>
        </is>
      </c>
      <c r="Q2541" t="inlineStr">
        <is>
          <t>Não</t>
        </is>
      </c>
      <c r="R2541" t="inlineStr">
        <is>
          <t>Não</t>
        </is>
      </c>
      <c r="S2541" t="inlineStr">
        <is>
          <t>41+</t>
        </is>
      </c>
      <c r="T2541" t="inlineStr">
        <is>
          <t>91–180 dias</t>
        </is>
      </c>
      <c r="U2541" t="inlineStr">
        <is>
          <t>FinTech</t>
        </is>
      </c>
      <c r="V2541" t="inlineStr">
        <is>
          <t>US</t>
        </is>
      </c>
      <c r="W2541" t="inlineStr">
        <is>
          <t>ads</t>
        </is>
      </c>
    </row>
    <row r="2542">
      <c r="A2542" t="inlineStr">
        <is>
          <t>S-f018e9</t>
        </is>
      </c>
      <c r="B2542" t="inlineStr">
        <is>
          <t>A-019782</t>
        </is>
      </c>
      <c r="C2542" s="40" t="n">
        <v>45468</v>
      </c>
      <c r="D2542" s="40" t="n"/>
      <c r="E2542" t="n">
        <v>189</v>
      </c>
      <c r="F2542" t="n">
        <v>266</v>
      </c>
      <c r="G2542" t="inlineStr">
        <is>
          <t>Até 2024-S1</t>
        </is>
      </c>
      <c r="H2542" t="inlineStr">
        <is>
          <t>Sim</t>
        </is>
      </c>
      <c r="I2542" t="n">
        <v>0</v>
      </c>
      <c r="J2542" s="41" t="n"/>
      <c r="L2542" t="inlineStr"/>
      <c r="M2542" t="inlineStr">
        <is>
          <t>Basic</t>
        </is>
      </c>
      <c r="N2542" t="inlineStr">
        <is>
          <t>annual</t>
        </is>
      </c>
      <c r="O2542" t="inlineStr">
        <is>
          <t>Pago</t>
        </is>
      </c>
      <c r="P2542" t="inlineStr">
        <is>
          <t>Sim</t>
        </is>
      </c>
      <c r="Q2542" t="inlineStr">
        <is>
          <t>Não</t>
        </is>
      </c>
      <c r="R2542" t="inlineStr">
        <is>
          <t>Não</t>
        </is>
      </c>
      <c r="S2542" t="inlineStr">
        <is>
          <t>6–15</t>
        </is>
      </c>
      <c r="T2542" t="inlineStr">
        <is>
          <t>Mais de 365 dias</t>
        </is>
      </c>
      <c r="U2542" t="inlineStr">
        <is>
          <t>DevTools</t>
        </is>
      </c>
      <c r="V2542" t="inlineStr">
        <is>
          <t>FR</t>
        </is>
      </c>
      <c r="W2542" t="inlineStr">
        <is>
          <t>event</t>
        </is>
      </c>
    </row>
    <row r="2543">
      <c r="A2543" t="inlineStr">
        <is>
          <t>S-8a74bb</t>
        </is>
      </c>
      <c r="B2543" t="inlineStr">
        <is>
          <t>A-ac9111</t>
        </is>
      </c>
      <c r="C2543" s="40" t="n">
        <v>45595</v>
      </c>
      <c r="D2543" s="40" t="n"/>
      <c r="E2543" t="n">
        <v>62</v>
      </c>
      <c r="F2543" t="n">
        <v>0</v>
      </c>
      <c r="G2543" t="inlineStr">
        <is>
          <t>2024-S2</t>
        </is>
      </c>
      <c r="H2543" t="inlineStr">
        <is>
          <t>Sim</t>
        </is>
      </c>
      <c r="I2543" t="n">
        <v>0</v>
      </c>
      <c r="J2543" s="41" t="n"/>
      <c r="L2543" t="inlineStr"/>
      <c r="M2543" t="inlineStr">
        <is>
          <t>Enterprise</t>
        </is>
      </c>
      <c r="N2543" t="inlineStr">
        <is>
          <t>monthly</t>
        </is>
      </c>
      <c r="O2543" t="inlineStr">
        <is>
          <t>Trial</t>
        </is>
      </c>
      <c r="P2543" t="inlineStr">
        <is>
          <t>Sim</t>
        </is>
      </c>
      <c r="Q2543" t="inlineStr">
        <is>
          <t>Não</t>
        </is>
      </c>
      <c r="R2543" t="inlineStr">
        <is>
          <t>Não</t>
        </is>
      </c>
      <c r="S2543" t="inlineStr">
        <is>
          <t>16–40</t>
        </is>
      </c>
      <c r="T2543" t="inlineStr">
        <is>
          <t>Mais de 365 dias</t>
        </is>
      </c>
      <c r="U2543" t="inlineStr">
        <is>
          <t>HealthTech</t>
        </is>
      </c>
      <c r="V2543" t="inlineStr">
        <is>
          <t>US</t>
        </is>
      </c>
      <c r="W2543" t="inlineStr">
        <is>
          <t>event</t>
        </is>
      </c>
    </row>
    <row r="2544">
      <c r="A2544" t="inlineStr">
        <is>
          <t>S-2aa395</t>
        </is>
      </c>
      <c r="B2544" t="inlineStr">
        <is>
          <t>A-c45b23</t>
        </is>
      </c>
      <c r="C2544" s="40" t="n">
        <v>45504</v>
      </c>
      <c r="D2544" s="40" t="n"/>
      <c r="E2544" t="n">
        <v>153</v>
      </c>
      <c r="F2544" t="n">
        <v>95</v>
      </c>
      <c r="G2544" t="inlineStr">
        <is>
          <t>2024-S2</t>
        </is>
      </c>
      <c r="H2544" t="inlineStr">
        <is>
          <t>Sim</t>
        </is>
      </c>
      <c r="I2544" t="n">
        <v>0</v>
      </c>
      <c r="J2544" s="41" t="n"/>
      <c r="L2544" t="inlineStr"/>
      <c r="M2544" t="inlineStr">
        <is>
          <t>Basic</t>
        </is>
      </c>
      <c r="N2544" t="inlineStr">
        <is>
          <t>monthly</t>
        </is>
      </c>
      <c r="O2544" t="inlineStr">
        <is>
          <t>Pago</t>
        </is>
      </c>
      <c r="P2544" t="inlineStr">
        <is>
          <t>Não</t>
        </is>
      </c>
      <c r="Q2544" t="inlineStr">
        <is>
          <t>Não</t>
        </is>
      </c>
      <c r="R2544" t="inlineStr">
        <is>
          <t>Não</t>
        </is>
      </c>
      <c r="S2544" t="inlineStr">
        <is>
          <t>1–5</t>
        </is>
      </c>
      <c r="T2544" t="inlineStr">
        <is>
          <t>181–365 dias</t>
        </is>
      </c>
      <c r="U2544" t="inlineStr">
        <is>
          <t>FinTech</t>
        </is>
      </c>
      <c r="V2544" t="inlineStr">
        <is>
          <t>UK</t>
        </is>
      </c>
      <c r="W2544" t="inlineStr">
        <is>
          <t>partner</t>
        </is>
      </c>
    </row>
    <row r="2545">
      <c r="A2545" t="inlineStr">
        <is>
          <t>S-7de656</t>
        </is>
      </c>
      <c r="B2545" t="inlineStr">
        <is>
          <t>A-f17767</t>
        </is>
      </c>
      <c r="C2545" s="40" t="n">
        <v>44972</v>
      </c>
      <c r="D2545" s="40" t="n">
        <v>45163</v>
      </c>
      <c r="E2545" t="n">
        <v>191</v>
      </c>
      <c r="F2545" t="n">
        <v>686</v>
      </c>
      <c r="G2545" t="inlineStr">
        <is>
          <t>Até 2024-S1</t>
        </is>
      </c>
      <c r="H2545" t="inlineStr">
        <is>
          <t>Sim</t>
        </is>
      </c>
      <c r="I2545" t="n">
        <v>0</v>
      </c>
      <c r="J2545" s="41" t="n">
        <v>45139</v>
      </c>
      <c r="K2545" t="n">
        <v>25</v>
      </c>
      <c r="L2545" t="inlineStr">
        <is>
          <t>Não</t>
        </is>
      </c>
      <c r="M2545" t="inlineStr">
        <is>
          <t>Pro</t>
        </is>
      </c>
      <c r="N2545" t="inlineStr">
        <is>
          <t>annual</t>
        </is>
      </c>
      <c r="O2545" t="inlineStr">
        <is>
          <t>Pago</t>
        </is>
      </c>
      <c r="P2545" t="inlineStr">
        <is>
          <t>Sim</t>
        </is>
      </c>
      <c r="Q2545" t="inlineStr">
        <is>
          <t>Não</t>
        </is>
      </c>
      <c r="R2545" t="inlineStr">
        <is>
          <t>Não</t>
        </is>
      </c>
      <c r="S2545" t="inlineStr">
        <is>
          <t>6–15</t>
        </is>
      </c>
      <c r="T2545" t="inlineStr">
        <is>
          <t>Conta nova (≤ 30 dias)</t>
        </is>
      </c>
      <c r="U2545" t="inlineStr">
        <is>
          <t>DevTools</t>
        </is>
      </c>
      <c r="V2545" t="inlineStr">
        <is>
          <t>US</t>
        </is>
      </c>
      <c r="W2545" t="inlineStr">
        <is>
          <t>event</t>
        </is>
      </c>
    </row>
    <row r="2546">
      <c r="A2546" t="inlineStr">
        <is>
          <t>S-f2ccdd</t>
        </is>
      </c>
      <c r="B2546" t="inlineStr">
        <is>
          <t>A-956988</t>
        </is>
      </c>
      <c r="C2546" s="40" t="n">
        <v>45656</v>
      </c>
      <c r="D2546" s="40" t="n"/>
      <c r="E2546" t="n">
        <v>1</v>
      </c>
      <c r="F2546" t="n">
        <v>6368</v>
      </c>
      <c r="G2546" t="inlineStr">
        <is>
          <t>2024-S2</t>
        </is>
      </c>
      <c r="H2546" t="inlineStr">
        <is>
          <t>Não</t>
        </is>
      </c>
      <c r="I2546" t="n">
        <v>0</v>
      </c>
      <c r="J2546" s="41" t="n"/>
      <c r="L2546" t="inlineStr"/>
      <c r="M2546" t="inlineStr">
        <is>
          <t>Enterprise</t>
        </is>
      </c>
      <c r="N2546" t="inlineStr">
        <is>
          <t>annual</t>
        </is>
      </c>
      <c r="O2546" t="inlineStr">
        <is>
          <t>Pago</t>
        </is>
      </c>
      <c r="P2546" t="inlineStr">
        <is>
          <t>Sim</t>
        </is>
      </c>
      <c r="Q2546" t="inlineStr">
        <is>
          <t>Não</t>
        </is>
      </c>
      <c r="R2546" t="inlineStr">
        <is>
          <t>Não</t>
        </is>
      </c>
      <c r="S2546" t="inlineStr">
        <is>
          <t>16–40</t>
        </is>
      </c>
      <c r="T2546" t="inlineStr">
        <is>
          <t>Conta nova (≤ 30 dias)</t>
        </is>
      </c>
      <c r="U2546" t="inlineStr">
        <is>
          <t>EdTech</t>
        </is>
      </c>
      <c r="V2546" t="inlineStr">
        <is>
          <t>UK</t>
        </is>
      </c>
      <c r="W2546" t="inlineStr">
        <is>
          <t>ads</t>
        </is>
      </c>
    </row>
    <row r="2547">
      <c r="A2547" t="inlineStr">
        <is>
          <t>S-e2fd71</t>
        </is>
      </c>
      <c r="B2547" t="inlineStr">
        <is>
          <t>A-158f4e</t>
        </is>
      </c>
      <c r="C2547" s="40" t="n">
        <v>45259</v>
      </c>
      <c r="D2547" s="40" t="n"/>
      <c r="E2547" t="n">
        <v>398</v>
      </c>
      <c r="F2547" t="n">
        <v>1159</v>
      </c>
      <c r="G2547" t="inlineStr">
        <is>
          <t>Até 2024-S1</t>
        </is>
      </c>
      <c r="H2547" t="inlineStr">
        <is>
          <t>Sim</t>
        </is>
      </c>
      <c r="I2547" t="n">
        <v>0</v>
      </c>
      <c r="J2547" s="41" t="n"/>
      <c r="L2547" t="inlineStr"/>
      <c r="M2547" t="inlineStr">
        <is>
          <t>Basic</t>
        </is>
      </c>
      <c r="N2547" t="inlineStr">
        <is>
          <t>monthly</t>
        </is>
      </c>
      <c r="O2547" t="inlineStr">
        <is>
          <t>Pago</t>
        </is>
      </c>
      <c r="P2547" t="inlineStr">
        <is>
          <t>Sim</t>
        </is>
      </c>
      <c r="Q2547" t="inlineStr">
        <is>
          <t>Não</t>
        </is>
      </c>
      <c r="R2547" t="inlineStr">
        <is>
          <t>Não</t>
        </is>
      </c>
      <c r="S2547" t="inlineStr">
        <is>
          <t>41+</t>
        </is>
      </c>
      <c r="T2547" t="inlineStr">
        <is>
          <t>181–365 dias</t>
        </is>
      </c>
      <c r="U2547" t="inlineStr">
        <is>
          <t>FinTech</t>
        </is>
      </c>
      <c r="V2547" t="inlineStr">
        <is>
          <t>IN</t>
        </is>
      </c>
      <c r="W2547" t="inlineStr">
        <is>
          <t>other</t>
        </is>
      </c>
    </row>
    <row r="2548">
      <c r="A2548" t="inlineStr">
        <is>
          <t>S-9b493e</t>
        </is>
      </c>
      <c r="B2548" t="inlineStr">
        <is>
          <t>A-5b051a</t>
        </is>
      </c>
      <c r="C2548" s="40" t="n">
        <v>45619</v>
      </c>
      <c r="D2548" s="40" t="n"/>
      <c r="E2548" t="n">
        <v>38</v>
      </c>
      <c r="F2548" t="n">
        <v>418</v>
      </c>
      <c r="G2548" t="inlineStr">
        <is>
          <t>2024-S2</t>
        </is>
      </c>
      <c r="H2548" t="inlineStr">
        <is>
          <t>Sim</t>
        </is>
      </c>
      <c r="I2548" t="n">
        <v>0</v>
      </c>
      <c r="J2548" s="41" t="n"/>
      <c r="L2548" t="inlineStr"/>
      <c r="M2548" t="inlineStr">
        <is>
          <t>Basic</t>
        </is>
      </c>
      <c r="N2548" t="inlineStr">
        <is>
          <t>monthly</t>
        </is>
      </c>
      <c r="O2548" t="inlineStr">
        <is>
          <t>Pago</t>
        </is>
      </c>
      <c r="P2548" t="inlineStr">
        <is>
          <t>Sim</t>
        </is>
      </c>
      <c r="Q2548" t="inlineStr">
        <is>
          <t>Não</t>
        </is>
      </c>
      <c r="R2548" t="inlineStr">
        <is>
          <t>Não</t>
        </is>
      </c>
      <c r="S2548" t="inlineStr">
        <is>
          <t>16–40</t>
        </is>
      </c>
      <c r="T2548" t="inlineStr">
        <is>
          <t>91–180 dias</t>
        </is>
      </c>
      <c r="U2548" t="inlineStr">
        <is>
          <t>Cybersecurity</t>
        </is>
      </c>
      <c r="V2548" t="inlineStr">
        <is>
          <t>US</t>
        </is>
      </c>
      <c r="W2548" t="inlineStr">
        <is>
          <t>event</t>
        </is>
      </c>
    </row>
    <row r="2549">
      <c r="A2549" t="inlineStr">
        <is>
          <t>S-742e23</t>
        </is>
      </c>
      <c r="B2549" t="inlineStr">
        <is>
          <t>A-aa9511</t>
        </is>
      </c>
      <c r="C2549" s="40" t="n">
        <v>45466</v>
      </c>
      <c r="D2549" s="40" t="n"/>
      <c r="E2549" t="n">
        <v>191</v>
      </c>
      <c r="F2549" t="n">
        <v>1127</v>
      </c>
      <c r="G2549" t="inlineStr">
        <is>
          <t>Até 2024-S1</t>
        </is>
      </c>
      <c r="H2549" t="inlineStr">
        <is>
          <t>Sim</t>
        </is>
      </c>
      <c r="I2549" t="n">
        <v>0</v>
      </c>
      <c r="J2549" s="41" t="n"/>
      <c r="L2549" t="inlineStr"/>
      <c r="M2549" t="inlineStr">
        <is>
          <t>Pro</t>
        </is>
      </c>
      <c r="N2549" t="inlineStr">
        <is>
          <t>annual</t>
        </is>
      </c>
      <c r="O2549" t="inlineStr">
        <is>
          <t>Pago</t>
        </is>
      </c>
      <c r="P2549" t="inlineStr">
        <is>
          <t>Sim</t>
        </is>
      </c>
      <c r="Q2549" t="inlineStr">
        <is>
          <t>Não</t>
        </is>
      </c>
      <c r="R2549" t="inlineStr">
        <is>
          <t>Não</t>
        </is>
      </c>
      <c r="S2549" t="inlineStr">
        <is>
          <t>16–40</t>
        </is>
      </c>
      <c r="T2549" t="inlineStr">
        <is>
          <t>181–365 dias</t>
        </is>
      </c>
      <c r="U2549" t="inlineStr">
        <is>
          <t>DevTools</t>
        </is>
      </c>
      <c r="V2549" t="inlineStr">
        <is>
          <t>US</t>
        </is>
      </c>
      <c r="W2549" t="inlineStr">
        <is>
          <t>other</t>
        </is>
      </c>
    </row>
    <row r="2550">
      <c r="A2550" t="inlineStr">
        <is>
          <t>S-e7fe6f</t>
        </is>
      </c>
      <c r="B2550" t="inlineStr">
        <is>
          <t>A-35083d</t>
        </is>
      </c>
      <c r="C2550" s="40" t="n">
        <v>45495</v>
      </c>
      <c r="D2550" s="40" t="n"/>
      <c r="E2550" t="n">
        <v>162</v>
      </c>
      <c r="F2550" t="n">
        <v>2058</v>
      </c>
      <c r="G2550" t="inlineStr">
        <is>
          <t>2024-S2</t>
        </is>
      </c>
      <c r="H2550" t="inlineStr">
        <is>
          <t>Sim</t>
        </is>
      </c>
      <c r="I2550" t="n">
        <v>0</v>
      </c>
      <c r="J2550" s="41" t="n"/>
      <c r="L2550" t="inlineStr"/>
      <c r="M2550" t="inlineStr">
        <is>
          <t>Pro</t>
        </is>
      </c>
      <c r="N2550" t="inlineStr">
        <is>
          <t>annual</t>
        </is>
      </c>
      <c r="O2550" t="inlineStr">
        <is>
          <t>Pago</t>
        </is>
      </c>
      <c r="P2550" t="inlineStr">
        <is>
          <t>Sim</t>
        </is>
      </c>
      <c r="Q2550" t="inlineStr">
        <is>
          <t>Sim</t>
        </is>
      </c>
      <c r="R2550" t="inlineStr">
        <is>
          <t>Não</t>
        </is>
      </c>
      <c r="S2550" t="inlineStr">
        <is>
          <t>41+</t>
        </is>
      </c>
      <c r="T2550" t="inlineStr">
        <is>
          <t>Mais de 365 dias</t>
        </is>
      </c>
      <c r="U2550" t="inlineStr">
        <is>
          <t>HealthTech</t>
        </is>
      </c>
      <c r="V2550" t="inlineStr">
        <is>
          <t>IN</t>
        </is>
      </c>
      <c r="W2550" t="inlineStr">
        <is>
          <t>partner</t>
        </is>
      </c>
    </row>
    <row r="2551">
      <c r="A2551" t="inlineStr">
        <is>
          <t>S-2940a5</t>
        </is>
      </c>
      <c r="B2551" t="inlineStr">
        <is>
          <t>A-b2225d</t>
        </is>
      </c>
      <c r="C2551" s="40" t="n">
        <v>45384</v>
      </c>
      <c r="D2551" s="40" t="n"/>
      <c r="E2551" t="n">
        <v>273</v>
      </c>
      <c r="F2551" t="n">
        <v>0</v>
      </c>
      <c r="G2551" t="inlineStr">
        <is>
          <t>Até 2024-S1</t>
        </is>
      </c>
      <c r="H2551" t="inlineStr">
        <is>
          <t>Sim</t>
        </is>
      </c>
      <c r="I2551" t="n">
        <v>0</v>
      </c>
      <c r="J2551" s="41" t="n"/>
      <c r="L2551" t="inlineStr"/>
      <c r="M2551" t="inlineStr">
        <is>
          <t>Enterprise</t>
        </is>
      </c>
      <c r="N2551" t="inlineStr">
        <is>
          <t>annual</t>
        </is>
      </c>
      <c r="O2551" t="inlineStr">
        <is>
          <t>Trial</t>
        </is>
      </c>
      <c r="P2551" t="inlineStr">
        <is>
          <t>Não</t>
        </is>
      </c>
      <c r="Q2551" t="inlineStr">
        <is>
          <t>Não</t>
        </is>
      </c>
      <c r="R2551" t="inlineStr">
        <is>
          <t>Sim</t>
        </is>
      </c>
      <c r="S2551" t="inlineStr">
        <is>
          <t>41+</t>
        </is>
      </c>
      <c r="T2551" t="inlineStr">
        <is>
          <t>Conta nova (≤ 30 dias)</t>
        </is>
      </c>
      <c r="U2551" t="inlineStr">
        <is>
          <t>FinTech</t>
        </is>
      </c>
      <c r="V2551" t="inlineStr">
        <is>
          <t>US</t>
        </is>
      </c>
      <c r="W2551" t="inlineStr">
        <is>
          <t>ads</t>
        </is>
      </c>
    </row>
    <row r="2552">
      <c r="A2552" t="inlineStr">
        <is>
          <t>S-0fc93f</t>
        </is>
      </c>
      <c r="B2552" t="inlineStr">
        <is>
          <t>A-5fe118</t>
        </is>
      </c>
      <c r="C2552" s="40" t="n">
        <v>45630</v>
      </c>
      <c r="D2552" s="40" t="n"/>
      <c r="E2552" t="n">
        <v>27</v>
      </c>
      <c r="F2552" t="n">
        <v>741</v>
      </c>
      <c r="G2552" t="inlineStr">
        <is>
          <t>2024-S2</t>
        </is>
      </c>
      <c r="H2552" t="inlineStr">
        <is>
          <t>Não</t>
        </is>
      </c>
      <c r="I2552" t="n">
        <v>0</v>
      </c>
      <c r="J2552" s="41" t="n"/>
      <c r="L2552" t="inlineStr"/>
      <c r="M2552" t="inlineStr">
        <is>
          <t>Basic</t>
        </is>
      </c>
      <c r="N2552" t="inlineStr">
        <is>
          <t>annual</t>
        </is>
      </c>
      <c r="O2552" t="inlineStr">
        <is>
          <t>Pago</t>
        </is>
      </c>
      <c r="P2552" t="inlineStr">
        <is>
          <t>Não</t>
        </is>
      </c>
      <c r="Q2552" t="inlineStr">
        <is>
          <t>Não</t>
        </is>
      </c>
      <c r="R2552" t="inlineStr">
        <is>
          <t>Não</t>
        </is>
      </c>
      <c r="S2552" t="inlineStr">
        <is>
          <t>16–40</t>
        </is>
      </c>
      <c r="T2552" t="inlineStr">
        <is>
          <t>Conta nova (≤ 30 dias)</t>
        </is>
      </c>
      <c r="U2552" t="inlineStr">
        <is>
          <t>Cybersecurity</t>
        </is>
      </c>
      <c r="V2552" t="inlineStr">
        <is>
          <t>US</t>
        </is>
      </c>
      <c r="W2552" t="inlineStr">
        <is>
          <t>other</t>
        </is>
      </c>
    </row>
    <row r="2553">
      <c r="A2553" t="inlineStr">
        <is>
          <t>S-81a509</t>
        </is>
      </c>
      <c r="B2553" t="inlineStr">
        <is>
          <t>A-8b25f2</t>
        </is>
      </c>
      <c r="C2553" s="40" t="n">
        <v>45545</v>
      </c>
      <c r="D2553" s="40" t="n"/>
      <c r="E2553" t="n">
        <v>112</v>
      </c>
      <c r="F2553" t="n">
        <v>209</v>
      </c>
      <c r="G2553" t="inlineStr">
        <is>
          <t>2024-S2</t>
        </is>
      </c>
      <c r="H2553" t="inlineStr">
        <is>
          <t>Sim</t>
        </is>
      </c>
      <c r="I2553" t="n">
        <v>0</v>
      </c>
      <c r="J2553" s="41" t="n"/>
      <c r="L2553" t="inlineStr"/>
      <c r="M2553" t="inlineStr">
        <is>
          <t>Basic</t>
        </is>
      </c>
      <c r="N2553" t="inlineStr">
        <is>
          <t>annual</t>
        </is>
      </c>
      <c r="O2553" t="inlineStr">
        <is>
          <t>Pago</t>
        </is>
      </c>
      <c r="P2553" t="inlineStr">
        <is>
          <t>Sim</t>
        </is>
      </c>
      <c r="Q2553" t="inlineStr">
        <is>
          <t>Sim</t>
        </is>
      </c>
      <c r="R2553" t="inlineStr">
        <is>
          <t>Não</t>
        </is>
      </c>
      <c r="S2553" t="inlineStr">
        <is>
          <t>6–15</t>
        </is>
      </c>
      <c r="T2553" t="inlineStr">
        <is>
          <t>181–365 dias</t>
        </is>
      </c>
      <c r="U2553" t="inlineStr">
        <is>
          <t>Cybersecurity</t>
        </is>
      </c>
      <c r="V2553" t="inlineStr">
        <is>
          <t>US</t>
        </is>
      </c>
      <c r="W2553" t="inlineStr">
        <is>
          <t>ads</t>
        </is>
      </c>
    </row>
    <row r="2554">
      <c r="A2554" t="inlineStr">
        <is>
          <t>S-62f5b1</t>
        </is>
      </c>
      <c r="B2554" t="inlineStr">
        <is>
          <t>A-20736a</t>
        </is>
      </c>
      <c r="C2554" s="40" t="n">
        <v>45619</v>
      </c>
      <c r="D2554" s="40" t="n"/>
      <c r="E2554" t="n">
        <v>38</v>
      </c>
      <c r="F2554" t="n">
        <v>9950</v>
      </c>
      <c r="G2554" t="inlineStr">
        <is>
          <t>2024-S2</t>
        </is>
      </c>
      <c r="H2554" t="inlineStr">
        <is>
          <t>Sim</t>
        </is>
      </c>
      <c r="I2554" t="n">
        <v>0</v>
      </c>
      <c r="J2554" s="41" t="n"/>
      <c r="L2554" t="inlineStr"/>
      <c r="M2554" t="inlineStr">
        <is>
          <t>Enterprise</t>
        </is>
      </c>
      <c r="N2554" t="inlineStr">
        <is>
          <t>annual</t>
        </is>
      </c>
      <c r="O2554" t="inlineStr">
        <is>
          <t>Pago</t>
        </is>
      </c>
      <c r="P2554" t="inlineStr">
        <is>
          <t>Sim</t>
        </is>
      </c>
      <c r="Q2554" t="inlineStr">
        <is>
          <t>Sim</t>
        </is>
      </c>
      <c r="R2554" t="inlineStr">
        <is>
          <t>Não</t>
        </is>
      </c>
      <c r="S2554" t="inlineStr">
        <is>
          <t>41+</t>
        </is>
      </c>
      <c r="T2554" t="inlineStr">
        <is>
          <t>181–365 dias</t>
        </is>
      </c>
      <c r="U2554" t="inlineStr">
        <is>
          <t>EdTech</t>
        </is>
      </c>
      <c r="V2554" t="inlineStr">
        <is>
          <t>IN</t>
        </is>
      </c>
      <c r="W2554" t="inlineStr">
        <is>
          <t>organic</t>
        </is>
      </c>
    </row>
    <row r="2555">
      <c r="A2555" t="inlineStr">
        <is>
          <t>S-a801d1</t>
        </is>
      </c>
      <c r="B2555" t="inlineStr">
        <is>
          <t>A-4c38bc</t>
        </is>
      </c>
      <c r="C2555" s="40" t="n">
        <v>45385</v>
      </c>
      <c r="D2555" s="40" t="n"/>
      <c r="E2555" t="n">
        <v>272</v>
      </c>
      <c r="F2555" t="n">
        <v>7164</v>
      </c>
      <c r="G2555" t="inlineStr">
        <is>
          <t>Até 2024-S1</t>
        </is>
      </c>
      <c r="H2555" t="inlineStr">
        <is>
          <t>Sim</t>
        </is>
      </c>
      <c r="I2555" t="n">
        <v>0</v>
      </c>
      <c r="J2555" s="41" t="n"/>
      <c r="L2555" t="inlineStr"/>
      <c r="M2555" t="inlineStr">
        <is>
          <t>Enterprise</t>
        </is>
      </c>
      <c r="N2555" t="inlineStr">
        <is>
          <t>monthly</t>
        </is>
      </c>
      <c r="O2555" t="inlineStr">
        <is>
          <t>Pago</t>
        </is>
      </c>
      <c r="P2555" t="inlineStr">
        <is>
          <t>Sim</t>
        </is>
      </c>
      <c r="Q2555" t="inlineStr">
        <is>
          <t>Não</t>
        </is>
      </c>
      <c r="R2555" t="inlineStr">
        <is>
          <t>Não</t>
        </is>
      </c>
      <c r="S2555" t="inlineStr">
        <is>
          <t>16–40</t>
        </is>
      </c>
      <c r="T2555" t="inlineStr">
        <is>
          <t>Conta nova (≤ 30 dias)</t>
        </is>
      </c>
      <c r="U2555" t="inlineStr">
        <is>
          <t>HealthTech</t>
        </is>
      </c>
      <c r="V2555" t="inlineStr">
        <is>
          <t>UK</t>
        </is>
      </c>
      <c r="W2555" t="inlineStr">
        <is>
          <t>event</t>
        </is>
      </c>
    </row>
    <row r="2556">
      <c r="A2556" t="inlineStr">
        <is>
          <t>S-ad1e4a</t>
        </is>
      </c>
      <c r="B2556" t="inlineStr">
        <is>
          <t>A-d3c88e</t>
        </is>
      </c>
      <c r="C2556" s="40" t="n">
        <v>45597</v>
      </c>
      <c r="D2556" s="40" t="n"/>
      <c r="E2556" t="n">
        <v>60</v>
      </c>
      <c r="F2556" t="n">
        <v>0</v>
      </c>
      <c r="G2556" t="inlineStr">
        <is>
          <t>2024-S2</t>
        </is>
      </c>
      <c r="H2556" t="inlineStr">
        <is>
          <t>Sim</t>
        </is>
      </c>
      <c r="I2556" t="n">
        <v>0</v>
      </c>
      <c r="J2556" s="41" t="n"/>
      <c r="L2556" t="inlineStr"/>
      <c r="M2556" t="inlineStr">
        <is>
          <t>Basic</t>
        </is>
      </c>
      <c r="N2556" t="inlineStr">
        <is>
          <t>monthly</t>
        </is>
      </c>
      <c r="O2556" t="inlineStr">
        <is>
          <t>Trial</t>
        </is>
      </c>
      <c r="P2556" t="inlineStr">
        <is>
          <t>Sim</t>
        </is>
      </c>
      <c r="Q2556" t="inlineStr">
        <is>
          <t>Sim</t>
        </is>
      </c>
      <c r="R2556" t="inlineStr">
        <is>
          <t>Não</t>
        </is>
      </c>
      <c r="S2556" t="inlineStr">
        <is>
          <t>16–40</t>
        </is>
      </c>
      <c r="T2556" t="inlineStr">
        <is>
          <t>Conta nova (≤ 30 dias)</t>
        </is>
      </c>
      <c r="U2556" t="inlineStr">
        <is>
          <t>DevTools</t>
        </is>
      </c>
      <c r="V2556" t="inlineStr">
        <is>
          <t>US</t>
        </is>
      </c>
      <c r="W2556" t="inlineStr">
        <is>
          <t>event</t>
        </is>
      </c>
    </row>
    <row r="2557">
      <c r="A2557" t="inlineStr">
        <is>
          <t>S-ad3ef7</t>
        </is>
      </c>
      <c r="B2557" t="inlineStr">
        <is>
          <t>A-35083d</t>
        </is>
      </c>
      <c r="C2557" s="40" t="n">
        <v>45080</v>
      </c>
      <c r="D2557" s="40" t="n"/>
      <c r="E2557" t="n">
        <v>577</v>
      </c>
      <c r="F2557" t="n">
        <v>0</v>
      </c>
      <c r="G2557" t="inlineStr">
        <is>
          <t>Até 2024-S1</t>
        </is>
      </c>
      <c r="H2557" t="inlineStr">
        <is>
          <t>Sim</t>
        </is>
      </c>
      <c r="I2557" t="n">
        <v>0</v>
      </c>
      <c r="J2557" s="41" t="n"/>
      <c r="L2557" t="inlineStr"/>
      <c r="M2557" t="inlineStr">
        <is>
          <t>Enterprise</t>
        </is>
      </c>
      <c r="N2557" t="inlineStr">
        <is>
          <t>annual</t>
        </is>
      </c>
      <c r="O2557" t="inlineStr">
        <is>
          <t>Trial</t>
        </is>
      </c>
      <c r="P2557" t="inlineStr">
        <is>
          <t>Sim</t>
        </is>
      </c>
      <c r="Q2557" t="inlineStr">
        <is>
          <t>Não</t>
        </is>
      </c>
      <c r="R2557" t="inlineStr">
        <is>
          <t>Não</t>
        </is>
      </c>
      <c r="S2557" t="inlineStr">
        <is>
          <t>16–40</t>
        </is>
      </c>
      <c r="T2557" t="inlineStr">
        <is>
          <t>31–90 dias</t>
        </is>
      </c>
      <c r="U2557" t="inlineStr">
        <is>
          <t>HealthTech</t>
        </is>
      </c>
      <c r="V2557" t="inlineStr">
        <is>
          <t>IN</t>
        </is>
      </c>
      <c r="W2557" t="inlineStr">
        <is>
          <t>partner</t>
        </is>
      </c>
    </row>
    <row r="2558">
      <c r="A2558" t="inlineStr">
        <is>
          <t>S-a5a40b</t>
        </is>
      </c>
      <c r="B2558" t="inlineStr">
        <is>
          <t>A-180abf</t>
        </is>
      </c>
      <c r="C2558" s="40" t="n">
        <v>45185</v>
      </c>
      <c r="D2558" s="40" t="n">
        <v>45236</v>
      </c>
      <c r="E2558" t="n">
        <v>51</v>
      </c>
      <c r="F2558" t="n">
        <v>12736</v>
      </c>
      <c r="G2558" t="inlineStr">
        <is>
          <t>Até 2024-S1</t>
        </is>
      </c>
      <c r="H2558" t="inlineStr">
        <is>
          <t>Sim</t>
        </is>
      </c>
      <c r="I2558" t="n">
        <v>0</v>
      </c>
      <c r="J2558" s="41" t="n">
        <v>45231</v>
      </c>
      <c r="K2558" t="n">
        <v>6</v>
      </c>
      <c r="L2558" t="inlineStr">
        <is>
          <t>Não</t>
        </is>
      </c>
      <c r="M2558" t="inlineStr">
        <is>
          <t>Enterprise</t>
        </is>
      </c>
      <c r="N2558" t="inlineStr">
        <is>
          <t>annual</t>
        </is>
      </c>
      <c r="O2558" t="inlineStr">
        <is>
          <t>Pago</t>
        </is>
      </c>
      <c r="P2558" t="inlineStr">
        <is>
          <t>Não</t>
        </is>
      </c>
      <c r="Q2558" t="inlineStr">
        <is>
          <t>Não</t>
        </is>
      </c>
      <c r="R2558" t="inlineStr">
        <is>
          <t>Não</t>
        </is>
      </c>
      <c r="S2558" t="inlineStr">
        <is>
          <t>41+</t>
        </is>
      </c>
      <c r="T2558" t="inlineStr">
        <is>
          <t>31–90 dias</t>
        </is>
      </c>
      <c r="U2558" t="inlineStr">
        <is>
          <t>DevTools</t>
        </is>
      </c>
      <c r="V2558" t="inlineStr">
        <is>
          <t>US</t>
        </is>
      </c>
      <c r="W2558" t="inlineStr">
        <is>
          <t>event</t>
        </is>
      </c>
    </row>
    <row r="2559">
      <c r="A2559" t="inlineStr">
        <is>
          <t>S-05b245</t>
        </is>
      </c>
      <c r="B2559" t="inlineStr">
        <is>
          <t>A-e61e98</t>
        </is>
      </c>
      <c r="C2559" s="40" t="n">
        <v>45536</v>
      </c>
      <c r="D2559" s="40" t="n"/>
      <c r="E2559" t="n">
        <v>121</v>
      </c>
      <c r="F2559" t="n">
        <v>6766</v>
      </c>
      <c r="G2559" t="inlineStr">
        <is>
          <t>2024-S2</t>
        </is>
      </c>
      <c r="H2559" t="inlineStr">
        <is>
          <t>Sim</t>
        </is>
      </c>
      <c r="I2559" t="n">
        <v>0</v>
      </c>
      <c r="J2559" s="41" t="n"/>
      <c r="L2559" t="inlineStr"/>
      <c r="M2559" t="inlineStr">
        <is>
          <t>Enterprise</t>
        </is>
      </c>
      <c r="N2559" t="inlineStr">
        <is>
          <t>annual</t>
        </is>
      </c>
      <c r="O2559" t="inlineStr">
        <is>
          <t>Pago</t>
        </is>
      </c>
      <c r="P2559" t="inlineStr">
        <is>
          <t>Sim</t>
        </is>
      </c>
      <c r="Q2559" t="inlineStr">
        <is>
          <t>Não</t>
        </is>
      </c>
      <c r="R2559" t="inlineStr">
        <is>
          <t>Não</t>
        </is>
      </c>
      <c r="S2559" t="inlineStr">
        <is>
          <t>16–40</t>
        </is>
      </c>
      <c r="T2559" t="inlineStr">
        <is>
          <t>181–365 dias</t>
        </is>
      </c>
      <c r="U2559" t="inlineStr">
        <is>
          <t>FinTech</t>
        </is>
      </c>
      <c r="V2559" t="inlineStr">
        <is>
          <t>US</t>
        </is>
      </c>
      <c r="W2559" t="inlineStr">
        <is>
          <t>partner</t>
        </is>
      </c>
    </row>
    <row r="2560">
      <c r="A2560" t="inlineStr">
        <is>
          <t>S-3cc641</t>
        </is>
      </c>
      <c r="B2560" t="inlineStr">
        <is>
          <t>A-3be56b</t>
        </is>
      </c>
      <c r="C2560" s="40" t="n">
        <v>45426</v>
      </c>
      <c r="D2560" s="40" t="n"/>
      <c r="E2560" t="n">
        <v>231</v>
      </c>
      <c r="F2560" t="n">
        <v>133</v>
      </c>
      <c r="G2560" t="inlineStr">
        <is>
          <t>Até 2024-S1</t>
        </is>
      </c>
      <c r="H2560" t="inlineStr">
        <is>
          <t>Sim</t>
        </is>
      </c>
      <c r="I2560" t="n">
        <v>0</v>
      </c>
      <c r="J2560" s="41" t="n"/>
      <c r="L2560" t="inlineStr"/>
      <c r="M2560" t="inlineStr">
        <is>
          <t>Basic</t>
        </is>
      </c>
      <c r="N2560" t="inlineStr">
        <is>
          <t>monthly</t>
        </is>
      </c>
      <c r="O2560" t="inlineStr">
        <is>
          <t>Pago</t>
        </is>
      </c>
      <c r="P2560" t="inlineStr">
        <is>
          <t>Não</t>
        </is>
      </c>
      <c r="Q2560" t="inlineStr">
        <is>
          <t>Sim</t>
        </is>
      </c>
      <c r="R2560" t="inlineStr">
        <is>
          <t>Não</t>
        </is>
      </c>
      <c r="S2560" t="inlineStr">
        <is>
          <t>6–15</t>
        </is>
      </c>
      <c r="T2560" t="inlineStr">
        <is>
          <t>181–365 dias</t>
        </is>
      </c>
      <c r="U2560" t="inlineStr">
        <is>
          <t>HealthTech</t>
        </is>
      </c>
      <c r="V2560" t="inlineStr">
        <is>
          <t>IN</t>
        </is>
      </c>
      <c r="W2560" t="inlineStr">
        <is>
          <t>event</t>
        </is>
      </c>
    </row>
    <row r="2561">
      <c r="A2561" t="inlineStr">
        <is>
          <t>S-f973d4</t>
        </is>
      </c>
      <c r="B2561" t="inlineStr">
        <is>
          <t>A-5247b3</t>
        </is>
      </c>
      <c r="C2561" s="40" t="n">
        <v>45500</v>
      </c>
      <c r="D2561" s="40" t="n"/>
      <c r="E2561" t="n">
        <v>157</v>
      </c>
      <c r="F2561" t="n">
        <v>1176</v>
      </c>
      <c r="G2561" t="inlineStr">
        <is>
          <t>2024-S2</t>
        </is>
      </c>
      <c r="H2561" t="inlineStr">
        <is>
          <t>Sim</t>
        </is>
      </c>
      <c r="I2561" t="n">
        <v>0</v>
      </c>
      <c r="J2561" s="41" t="n"/>
      <c r="L2561" t="inlineStr"/>
      <c r="M2561" t="inlineStr">
        <is>
          <t>Pro</t>
        </is>
      </c>
      <c r="N2561" t="inlineStr">
        <is>
          <t>monthly</t>
        </is>
      </c>
      <c r="O2561" t="inlineStr">
        <is>
          <t>Pago</t>
        </is>
      </c>
      <c r="P2561" t="inlineStr">
        <is>
          <t>Sim</t>
        </is>
      </c>
      <c r="Q2561" t="inlineStr">
        <is>
          <t>Sim</t>
        </is>
      </c>
      <c r="R2561" t="inlineStr">
        <is>
          <t>Não</t>
        </is>
      </c>
      <c r="S2561" t="inlineStr">
        <is>
          <t>16–40</t>
        </is>
      </c>
      <c r="T2561" t="inlineStr">
        <is>
          <t>91–180 dias</t>
        </is>
      </c>
      <c r="U2561" t="inlineStr">
        <is>
          <t>FinTech</t>
        </is>
      </c>
      <c r="V2561" t="inlineStr">
        <is>
          <t>UK</t>
        </is>
      </c>
      <c r="W2561" t="inlineStr">
        <is>
          <t>partner</t>
        </is>
      </c>
    </row>
    <row r="2562">
      <c r="A2562" t="inlineStr">
        <is>
          <t>S-f25e72</t>
        </is>
      </c>
      <c r="B2562" t="inlineStr">
        <is>
          <t>A-66224b</t>
        </is>
      </c>
      <c r="C2562" s="40" t="n">
        <v>45609</v>
      </c>
      <c r="D2562" s="40" t="n"/>
      <c r="E2562" t="n">
        <v>48</v>
      </c>
      <c r="F2562" t="n">
        <v>4508</v>
      </c>
      <c r="G2562" t="inlineStr">
        <is>
          <t>2024-S2</t>
        </is>
      </c>
      <c r="H2562" t="inlineStr">
        <is>
          <t>Sim</t>
        </is>
      </c>
      <c r="I2562" t="n">
        <v>0</v>
      </c>
      <c r="J2562" s="41" t="n"/>
      <c r="L2562" t="inlineStr"/>
      <c r="M2562" t="inlineStr">
        <is>
          <t>Pro</t>
        </is>
      </c>
      <c r="N2562" t="inlineStr">
        <is>
          <t>annual</t>
        </is>
      </c>
      <c r="O2562" t="inlineStr">
        <is>
          <t>Pago</t>
        </is>
      </c>
      <c r="P2562" t="inlineStr">
        <is>
          <t>Sim</t>
        </is>
      </c>
      <c r="Q2562" t="inlineStr">
        <is>
          <t>Não</t>
        </is>
      </c>
      <c r="R2562" t="inlineStr">
        <is>
          <t>Não</t>
        </is>
      </c>
      <c r="S2562" t="inlineStr">
        <is>
          <t>41+</t>
        </is>
      </c>
      <c r="T2562" t="inlineStr">
        <is>
          <t>Conta nova (≤ 30 dias)</t>
        </is>
      </c>
      <c r="U2562" t="inlineStr">
        <is>
          <t>HealthTech</t>
        </is>
      </c>
      <c r="V2562" t="inlineStr">
        <is>
          <t>US</t>
        </is>
      </c>
      <c r="W2562" t="inlineStr">
        <is>
          <t>other</t>
        </is>
      </c>
    </row>
    <row r="2563">
      <c r="A2563" t="inlineStr">
        <is>
          <t>S-4f81c2</t>
        </is>
      </c>
      <c r="B2563" t="inlineStr">
        <is>
          <t>A-ed510f</t>
        </is>
      </c>
      <c r="C2563" s="40" t="n">
        <v>45553</v>
      </c>
      <c r="D2563" s="40" t="n"/>
      <c r="E2563" t="n">
        <v>104</v>
      </c>
      <c r="F2563" t="n">
        <v>2058</v>
      </c>
      <c r="G2563" t="inlineStr">
        <is>
          <t>2024-S2</t>
        </is>
      </c>
      <c r="H2563" t="inlineStr">
        <is>
          <t>Sim</t>
        </is>
      </c>
      <c r="I2563" t="n">
        <v>0</v>
      </c>
      <c r="J2563" s="41" t="n"/>
      <c r="L2563" t="inlineStr"/>
      <c r="M2563" t="inlineStr">
        <is>
          <t>Pro</t>
        </is>
      </c>
      <c r="N2563" t="inlineStr">
        <is>
          <t>monthly</t>
        </is>
      </c>
      <c r="O2563" t="inlineStr">
        <is>
          <t>Pago</t>
        </is>
      </c>
      <c r="P2563" t="inlineStr">
        <is>
          <t>Não</t>
        </is>
      </c>
      <c r="Q2563" t="inlineStr">
        <is>
          <t>Não</t>
        </is>
      </c>
      <c r="R2563" t="inlineStr">
        <is>
          <t>Não</t>
        </is>
      </c>
      <c r="S2563" t="inlineStr">
        <is>
          <t>41+</t>
        </is>
      </c>
      <c r="T2563" t="inlineStr">
        <is>
          <t>Mais de 365 dias</t>
        </is>
      </c>
      <c r="U2563" t="inlineStr">
        <is>
          <t>Cybersecurity</t>
        </is>
      </c>
      <c r="V2563" t="inlineStr">
        <is>
          <t>IN</t>
        </is>
      </c>
      <c r="W2563" t="inlineStr">
        <is>
          <t>partner</t>
        </is>
      </c>
    </row>
    <row r="2564">
      <c r="A2564" t="inlineStr">
        <is>
          <t>S-b65ff3</t>
        </is>
      </c>
      <c r="B2564" t="inlineStr">
        <is>
          <t>A-c37601</t>
        </is>
      </c>
      <c r="C2564" s="40" t="n">
        <v>45607</v>
      </c>
      <c r="D2564" s="40" t="n"/>
      <c r="E2564" t="n">
        <v>50</v>
      </c>
      <c r="F2564" t="n">
        <v>1194</v>
      </c>
      <c r="G2564" t="inlineStr">
        <is>
          <t>2024-S2</t>
        </is>
      </c>
      <c r="H2564" t="inlineStr">
        <is>
          <t>Sim</t>
        </is>
      </c>
      <c r="I2564" t="n">
        <v>0</v>
      </c>
      <c r="J2564" s="41" t="n"/>
      <c r="L2564" t="inlineStr"/>
      <c r="M2564" t="inlineStr">
        <is>
          <t>Enterprise</t>
        </is>
      </c>
      <c r="N2564" t="inlineStr">
        <is>
          <t>annual</t>
        </is>
      </c>
      <c r="O2564" t="inlineStr">
        <is>
          <t>Pago</t>
        </is>
      </c>
      <c r="P2564" t="inlineStr">
        <is>
          <t>Sim</t>
        </is>
      </c>
      <c r="Q2564" t="inlineStr">
        <is>
          <t>Não</t>
        </is>
      </c>
      <c r="R2564" t="inlineStr">
        <is>
          <t>Não</t>
        </is>
      </c>
      <c r="S2564" t="inlineStr">
        <is>
          <t>6–15</t>
        </is>
      </c>
      <c r="T2564" t="inlineStr">
        <is>
          <t>Conta nova (≤ 30 dias)</t>
        </is>
      </c>
      <c r="U2564" t="inlineStr">
        <is>
          <t>EdTech</t>
        </is>
      </c>
      <c r="V2564" t="inlineStr">
        <is>
          <t>US</t>
        </is>
      </c>
      <c r="W2564" t="inlineStr">
        <is>
          <t>partner</t>
        </is>
      </c>
    </row>
    <row r="2565">
      <c r="A2565" t="inlineStr">
        <is>
          <t>S-5f5b36</t>
        </is>
      </c>
      <c r="B2565" t="inlineStr">
        <is>
          <t>A-d42431</t>
        </is>
      </c>
      <c r="C2565" s="40" t="n">
        <v>45530</v>
      </c>
      <c r="D2565" s="40" t="n"/>
      <c r="E2565" t="n">
        <v>127</v>
      </c>
      <c r="F2565" t="n">
        <v>4378</v>
      </c>
      <c r="G2565" t="inlineStr">
        <is>
          <t>2024-S2</t>
        </is>
      </c>
      <c r="H2565" t="inlineStr">
        <is>
          <t>Sim</t>
        </is>
      </c>
      <c r="I2565" t="n">
        <v>0</v>
      </c>
      <c r="J2565" s="41" t="n"/>
      <c r="L2565" t="inlineStr"/>
      <c r="M2565" t="inlineStr">
        <is>
          <t>Enterprise</t>
        </is>
      </c>
      <c r="N2565" t="inlineStr">
        <is>
          <t>monthly</t>
        </is>
      </c>
      <c r="O2565" t="inlineStr">
        <is>
          <t>Pago</t>
        </is>
      </c>
      <c r="P2565" t="inlineStr">
        <is>
          <t>Sim</t>
        </is>
      </c>
      <c r="Q2565" t="inlineStr">
        <is>
          <t>Não</t>
        </is>
      </c>
      <c r="R2565" t="inlineStr">
        <is>
          <t>Não</t>
        </is>
      </c>
      <c r="S2565" t="inlineStr">
        <is>
          <t>16–40</t>
        </is>
      </c>
      <c r="T2565" t="inlineStr">
        <is>
          <t>31–90 dias</t>
        </is>
      </c>
      <c r="U2565" t="inlineStr">
        <is>
          <t>FinTech</t>
        </is>
      </c>
      <c r="V2565" t="inlineStr">
        <is>
          <t>FR</t>
        </is>
      </c>
      <c r="W2565" t="inlineStr">
        <is>
          <t>ads</t>
        </is>
      </c>
    </row>
    <row r="2566">
      <c r="A2566" t="inlineStr">
        <is>
          <t>S-e5c35c</t>
        </is>
      </c>
      <c r="B2566" t="inlineStr">
        <is>
          <t>A-66224b</t>
        </is>
      </c>
      <c r="C2566" s="40" t="n">
        <v>45623</v>
      </c>
      <c r="D2566" s="40" t="n"/>
      <c r="E2566" t="n">
        <v>34</v>
      </c>
      <c r="F2566" t="n">
        <v>18308</v>
      </c>
      <c r="G2566" t="inlineStr">
        <is>
          <t>2024-S2</t>
        </is>
      </c>
      <c r="H2566" t="inlineStr">
        <is>
          <t>Sim</t>
        </is>
      </c>
      <c r="I2566" t="n">
        <v>0</v>
      </c>
      <c r="J2566" s="41" t="n"/>
      <c r="L2566" t="inlineStr"/>
      <c r="M2566" t="inlineStr">
        <is>
          <t>Enterprise</t>
        </is>
      </c>
      <c r="N2566" t="inlineStr">
        <is>
          <t>monthly</t>
        </is>
      </c>
      <c r="O2566" t="inlineStr">
        <is>
          <t>Pago</t>
        </is>
      </c>
      <c r="P2566" t="inlineStr">
        <is>
          <t>Sim</t>
        </is>
      </c>
      <c r="Q2566" t="inlineStr">
        <is>
          <t>Não</t>
        </is>
      </c>
      <c r="R2566" t="inlineStr">
        <is>
          <t>Não</t>
        </is>
      </c>
      <c r="S2566" t="inlineStr">
        <is>
          <t>41+</t>
        </is>
      </c>
      <c r="T2566" t="inlineStr">
        <is>
          <t>31–90 dias</t>
        </is>
      </c>
      <c r="U2566" t="inlineStr">
        <is>
          <t>HealthTech</t>
        </is>
      </c>
      <c r="V2566" t="inlineStr">
        <is>
          <t>US</t>
        </is>
      </c>
      <c r="W2566" t="inlineStr">
        <is>
          <t>other</t>
        </is>
      </c>
    </row>
    <row r="2567">
      <c r="A2567" t="inlineStr">
        <is>
          <t>S-bc66af</t>
        </is>
      </c>
      <c r="B2567" t="inlineStr">
        <is>
          <t>A-157070</t>
        </is>
      </c>
      <c r="C2567" s="40" t="n">
        <v>45334</v>
      </c>
      <c r="D2567" s="40" t="n">
        <v>45567</v>
      </c>
      <c r="E2567" t="n">
        <v>233</v>
      </c>
      <c r="F2567" t="n">
        <v>882</v>
      </c>
      <c r="G2567" t="inlineStr">
        <is>
          <t>Até 2024-S1</t>
        </is>
      </c>
      <c r="H2567" t="inlineStr">
        <is>
          <t>Sim</t>
        </is>
      </c>
      <c r="I2567" t="n">
        <v>0</v>
      </c>
      <c r="J2567" s="41" t="n">
        <v>45566</v>
      </c>
      <c r="K2567" t="n">
        <v>2</v>
      </c>
      <c r="L2567" t="inlineStr">
        <is>
          <t>Não</t>
        </is>
      </c>
      <c r="M2567" t="inlineStr">
        <is>
          <t>Pro</t>
        </is>
      </c>
      <c r="N2567" t="inlineStr">
        <is>
          <t>monthly</t>
        </is>
      </c>
      <c r="O2567" t="inlineStr">
        <is>
          <t>Pago</t>
        </is>
      </c>
      <c r="P2567" t="inlineStr">
        <is>
          <t>Sim</t>
        </is>
      </c>
      <c r="Q2567" t="inlineStr">
        <is>
          <t>Não</t>
        </is>
      </c>
      <c r="R2567" t="inlineStr">
        <is>
          <t>Não</t>
        </is>
      </c>
      <c r="S2567" t="inlineStr">
        <is>
          <t>16–40</t>
        </is>
      </c>
      <c r="T2567" t="inlineStr">
        <is>
          <t>91–180 dias</t>
        </is>
      </c>
      <c r="U2567" t="inlineStr">
        <is>
          <t>FinTech</t>
        </is>
      </c>
      <c r="V2567" t="inlineStr">
        <is>
          <t>US</t>
        </is>
      </c>
      <c r="W2567" t="inlineStr">
        <is>
          <t>ads</t>
        </is>
      </c>
    </row>
    <row r="2568">
      <c r="A2568" t="inlineStr">
        <is>
          <t>S-eff39c</t>
        </is>
      </c>
      <c r="B2568" t="inlineStr">
        <is>
          <t>A-118f1c</t>
        </is>
      </c>
      <c r="C2568" s="40" t="n">
        <v>45596</v>
      </c>
      <c r="D2568" s="40" t="n"/>
      <c r="E2568" t="n">
        <v>61</v>
      </c>
      <c r="F2568" t="n">
        <v>6368</v>
      </c>
      <c r="G2568" t="inlineStr">
        <is>
          <t>2024-S2</t>
        </is>
      </c>
      <c r="H2568" t="inlineStr">
        <is>
          <t>Sim</t>
        </is>
      </c>
      <c r="I2568" t="n">
        <v>0</v>
      </c>
      <c r="J2568" s="41" t="n"/>
      <c r="L2568" t="inlineStr"/>
      <c r="M2568" t="inlineStr">
        <is>
          <t>Enterprise</t>
        </is>
      </c>
      <c r="N2568" t="inlineStr">
        <is>
          <t>annual</t>
        </is>
      </c>
      <c r="O2568" t="inlineStr">
        <is>
          <t>Pago</t>
        </is>
      </c>
      <c r="P2568" t="inlineStr">
        <is>
          <t>Sim</t>
        </is>
      </c>
      <c r="Q2568" t="inlineStr">
        <is>
          <t>Não</t>
        </is>
      </c>
      <c r="R2568" t="inlineStr">
        <is>
          <t>Não</t>
        </is>
      </c>
      <c r="S2568" t="inlineStr">
        <is>
          <t>16–40</t>
        </is>
      </c>
      <c r="T2568" t="inlineStr">
        <is>
          <t>Conta nova (≤ 30 dias)</t>
        </is>
      </c>
      <c r="U2568" t="inlineStr">
        <is>
          <t>Cybersecurity</t>
        </is>
      </c>
      <c r="V2568" t="inlineStr">
        <is>
          <t>US</t>
        </is>
      </c>
      <c r="W2568" t="inlineStr">
        <is>
          <t>other</t>
        </is>
      </c>
    </row>
    <row r="2569">
      <c r="A2569" t="inlineStr">
        <is>
          <t>S-3c0075</t>
        </is>
      </c>
      <c r="B2569" t="inlineStr">
        <is>
          <t>A-9123ac</t>
        </is>
      </c>
      <c r="C2569" s="40" t="n">
        <v>45439</v>
      </c>
      <c r="D2569" s="40" t="n"/>
      <c r="E2569" t="n">
        <v>218</v>
      </c>
      <c r="F2569" t="n">
        <v>209</v>
      </c>
      <c r="G2569" t="inlineStr">
        <is>
          <t>Até 2024-S1</t>
        </is>
      </c>
      <c r="H2569" t="inlineStr">
        <is>
          <t>Sim</t>
        </is>
      </c>
      <c r="I2569" t="n">
        <v>0</v>
      </c>
      <c r="J2569" s="41" t="n"/>
      <c r="L2569" t="inlineStr"/>
      <c r="M2569" t="inlineStr">
        <is>
          <t>Basic</t>
        </is>
      </c>
      <c r="N2569" t="inlineStr">
        <is>
          <t>monthly</t>
        </is>
      </c>
      <c r="O2569" t="inlineStr">
        <is>
          <t>Pago</t>
        </is>
      </c>
      <c r="P2569" t="inlineStr">
        <is>
          <t>Sim</t>
        </is>
      </c>
      <c r="Q2569" t="inlineStr">
        <is>
          <t>Não</t>
        </is>
      </c>
      <c r="R2569" t="inlineStr">
        <is>
          <t>Não</t>
        </is>
      </c>
      <c r="S2569" t="inlineStr">
        <is>
          <t>6–15</t>
        </is>
      </c>
      <c r="T2569" t="inlineStr">
        <is>
          <t>181–365 dias</t>
        </is>
      </c>
      <c r="U2569" t="inlineStr">
        <is>
          <t>Cybersecurity</t>
        </is>
      </c>
      <c r="V2569" t="inlineStr">
        <is>
          <t>DE</t>
        </is>
      </c>
      <c r="W2569" t="inlineStr">
        <is>
          <t>organic</t>
        </is>
      </c>
    </row>
    <row r="2570">
      <c r="A2570" t="inlineStr">
        <is>
          <t>S-aaaa83</t>
        </is>
      </c>
      <c r="B2570" t="inlineStr">
        <is>
          <t>A-712533</t>
        </is>
      </c>
      <c r="C2570" s="40" t="n">
        <v>45408</v>
      </c>
      <c r="D2570" s="40" t="n"/>
      <c r="E2570" t="n">
        <v>249</v>
      </c>
      <c r="F2570" t="n">
        <v>0</v>
      </c>
      <c r="G2570" t="inlineStr">
        <is>
          <t>Até 2024-S1</t>
        </is>
      </c>
      <c r="H2570" t="inlineStr">
        <is>
          <t>Sim</t>
        </is>
      </c>
      <c r="I2570" t="n">
        <v>0</v>
      </c>
      <c r="J2570" s="41" t="n"/>
      <c r="L2570" t="inlineStr"/>
      <c r="M2570" t="inlineStr">
        <is>
          <t>Basic</t>
        </is>
      </c>
      <c r="N2570" t="inlineStr">
        <is>
          <t>monthly</t>
        </is>
      </c>
      <c r="O2570" t="inlineStr">
        <is>
          <t>Trial</t>
        </is>
      </c>
      <c r="P2570" t="inlineStr">
        <is>
          <t>Sim</t>
        </is>
      </c>
      <c r="Q2570" t="inlineStr">
        <is>
          <t>Não</t>
        </is>
      </c>
      <c r="R2570" t="inlineStr">
        <is>
          <t>Não</t>
        </is>
      </c>
      <c r="S2570" t="inlineStr">
        <is>
          <t>41+</t>
        </is>
      </c>
      <c r="T2570" t="inlineStr">
        <is>
          <t>181–365 dias</t>
        </is>
      </c>
      <c r="U2570" t="inlineStr">
        <is>
          <t>EdTech</t>
        </is>
      </c>
      <c r="V2570" t="inlineStr">
        <is>
          <t>US</t>
        </is>
      </c>
      <c r="W2570" t="inlineStr">
        <is>
          <t>organic</t>
        </is>
      </c>
    </row>
    <row r="2571">
      <c r="A2571" t="inlineStr">
        <is>
          <t>S-a09141</t>
        </is>
      </c>
      <c r="B2571" t="inlineStr">
        <is>
          <t>A-e3bd71</t>
        </is>
      </c>
      <c r="C2571" s="40" t="n">
        <v>45019</v>
      </c>
      <c r="D2571" s="40" t="n"/>
      <c r="E2571" t="n">
        <v>638</v>
      </c>
      <c r="F2571" t="n">
        <v>6169</v>
      </c>
      <c r="G2571" t="inlineStr">
        <is>
          <t>Até 2024-S1</t>
        </is>
      </c>
      <c r="H2571" t="inlineStr">
        <is>
          <t>Sim</t>
        </is>
      </c>
      <c r="I2571" t="n">
        <v>0</v>
      </c>
      <c r="J2571" s="41" t="n"/>
      <c r="L2571" t="inlineStr"/>
      <c r="M2571" t="inlineStr">
        <is>
          <t>Enterprise</t>
        </is>
      </c>
      <c r="N2571" t="inlineStr">
        <is>
          <t>annual</t>
        </is>
      </c>
      <c r="O2571" t="inlineStr">
        <is>
          <t>Pago</t>
        </is>
      </c>
      <c r="P2571" t="inlineStr">
        <is>
          <t>Não</t>
        </is>
      </c>
      <c r="Q2571" t="inlineStr">
        <is>
          <t>Não</t>
        </is>
      </c>
      <c r="R2571" t="inlineStr">
        <is>
          <t>Não</t>
        </is>
      </c>
      <c r="S2571" t="inlineStr">
        <is>
          <t>16–40</t>
        </is>
      </c>
      <c r="T2571" t="inlineStr">
        <is>
          <t>Conta nova (≤ 30 dias)</t>
        </is>
      </c>
      <c r="U2571" t="inlineStr">
        <is>
          <t>Cybersecurity</t>
        </is>
      </c>
      <c r="V2571" t="inlineStr">
        <is>
          <t>US</t>
        </is>
      </c>
      <c r="W2571" t="inlineStr">
        <is>
          <t>partner</t>
        </is>
      </c>
    </row>
    <row r="2572">
      <c r="A2572" t="inlineStr">
        <is>
          <t>S-19edee</t>
        </is>
      </c>
      <c r="B2572" t="inlineStr">
        <is>
          <t>A-55f257</t>
        </is>
      </c>
      <c r="C2572" s="40" t="n">
        <v>45523</v>
      </c>
      <c r="D2572" s="40" t="n"/>
      <c r="E2572" t="n">
        <v>134</v>
      </c>
      <c r="F2572" t="n">
        <v>4179</v>
      </c>
      <c r="G2572" t="inlineStr">
        <is>
          <t>2024-S2</t>
        </is>
      </c>
      <c r="H2572" t="inlineStr">
        <is>
          <t>Sim</t>
        </is>
      </c>
      <c r="I2572" t="n">
        <v>0</v>
      </c>
      <c r="J2572" s="41" t="n"/>
      <c r="L2572" t="inlineStr"/>
      <c r="M2572" t="inlineStr">
        <is>
          <t>Enterprise</t>
        </is>
      </c>
      <c r="N2572" t="inlineStr">
        <is>
          <t>monthly</t>
        </is>
      </c>
      <c r="O2572" t="inlineStr">
        <is>
          <t>Pago</t>
        </is>
      </c>
      <c r="P2572" t="inlineStr">
        <is>
          <t>Não</t>
        </is>
      </c>
      <c r="Q2572" t="inlineStr">
        <is>
          <t>Não</t>
        </is>
      </c>
      <c r="R2572" t="inlineStr">
        <is>
          <t>Não</t>
        </is>
      </c>
      <c r="S2572" t="inlineStr">
        <is>
          <t>16–40</t>
        </is>
      </c>
      <c r="T2572" t="inlineStr">
        <is>
          <t>181–365 dias</t>
        </is>
      </c>
      <c r="U2572" t="inlineStr">
        <is>
          <t>FinTech</t>
        </is>
      </c>
      <c r="V2572" t="inlineStr">
        <is>
          <t>US</t>
        </is>
      </c>
      <c r="W2572" t="inlineStr">
        <is>
          <t>organic</t>
        </is>
      </c>
    </row>
    <row r="2573">
      <c r="A2573" t="inlineStr">
        <is>
          <t>S-6f0169</t>
        </is>
      </c>
      <c r="B2573" t="inlineStr">
        <is>
          <t>A-86cdb4</t>
        </is>
      </c>
      <c r="C2573" s="40" t="n">
        <v>45588</v>
      </c>
      <c r="D2573" s="40" t="n">
        <v>45602</v>
      </c>
      <c r="E2573" t="n">
        <v>14</v>
      </c>
      <c r="F2573" t="n">
        <v>147</v>
      </c>
      <c r="G2573" t="inlineStr">
        <is>
          <t>2024-S2</t>
        </is>
      </c>
      <c r="H2573" t="inlineStr">
        <is>
          <t>Sim</t>
        </is>
      </c>
      <c r="I2573" t="n">
        <v>1</v>
      </c>
      <c r="J2573" s="41" t="n">
        <v>45597</v>
      </c>
      <c r="K2573" t="n">
        <v>6</v>
      </c>
      <c r="L2573" t="inlineStr">
        <is>
          <t>Não</t>
        </is>
      </c>
      <c r="M2573" t="inlineStr">
        <is>
          <t>Pro</t>
        </is>
      </c>
      <c r="N2573" t="inlineStr">
        <is>
          <t>monthly</t>
        </is>
      </c>
      <c r="O2573" t="inlineStr">
        <is>
          <t>Pago</t>
        </is>
      </c>
      <c r="P2573" t="inlineStr">
        <is>
          <t>Sim</t>
        </is>
      </c>
      <c r="Q2573" t="inlineStr">
        <is>
          <t>Não</t>
        </is>
      </c>
      <c r="R2573" t="inlineStr">
        <is>
          <t>Não</t>
        </is>
      </c>
      <c r="S2573" t="inlineStr">
        <is>
          <t>1–5</t>
        </is>
      </c>
      <c r="T2573" t="inlineStr">
        <is>
          <t>31–90 dias</t>
        </is>
      </c>
      <c r="U2573" t="inlineStr">
        <is>
          <t>DevTools</t>
        </is>
      </c>
      <c r="V2573" t="inlineStr">
        <is>
          <t>DE</t>
        </is>
      </c>
      <c r="W2573" t="inlineStr">
        <is>
          <t>partner</t>
        </is>
      </c>
    </row>
    <row r="2574">
      <c r="A2574" t="inlineStr">
        <is>
          <t>S-bfdb45</t>
        </is>
      </c>
      <c r="B2574" t="inlineStr">
        <is>
          <t>A-cb6cc6</t>
        </is>
      </c>
      <c r="C2574" s="40" t="n">
        <v>45036</v>
      </c>
      <c r="D2574" s="40" t="n"/>
      <c r="E2574" t="n">
        <v>621</v>
      </c>
      <c r="F2574" t="n">
        <v>0</v>
      </c>
      <c r="G2574" t="inlineStr">
        <is>
          <t>Até 2024-S1</t>
        </is>
      </c>
      <c r="H2574" t="inlineStr">
        <is>
          <t>Sim</t>
        </is>
      </c>
      <c r="I2574" t="n">
        <v>0</v>
      </c>
      <c r="J2574" s="41" t="n"/>
      <c r="L2574" t="inlineStr"/>
      <c r="M2574" t="inlineStr">
        <is>
          <t>Enterprise</t>
        </is>
      </c>
      <c r="N2574" t="inlineStr">
        <is>
          <t>annual</t>
        </is>
      </c>
      <c r="O2574" t="inlineStr">
        <is>
          <t>Trial</t>
        </is>
      </c>
      <c r="P2574" t="inlineStr">
        <is>
          <t>Sim</t>
        </is>
      </c>
      <c r="Q2574" t="inlineStr">
        <is>
          <t>Não</t>
        </is>
      </c>
      <c r="R2574" t="inlineStr">
        <is>
          <t>Não</t>
        </is>
      </c>
      <c r="S2574" t="inlineStr">
        <is>
          <t>6–15</t>
        </is>
      </c>
      <c r="T2574" t="inlineStr">
        <is>
          <t>Conta nova (≤ 30 dias)</t>
        </is>
      </c>
      <c r="U2574" t="inlineStr">
        <is>
          <t>DevTools</t>
        </is>
      </c>
      <c r="V2574" t="inlineStr">
        <is>
          <t>US</t>
        </is>
      </c>
      <c r="W2574" t="inlineStr">
        <is>
          <t>ads</t>
        </is>
      </c>
    </row>
    <row r="2575">
      <c r="A2575" t="inlineStr">
        <is>
          <t>S-9da0f3</t>
        </is>
      </c>
      <c r="B2575" t="inlineStr">
        <is>
          <t>A-1d5444</t>
        </is>
      </c>
      <c r="C2575" s="40" t="n">
        <v>45425</v>
      </c>
      <c r="D2575" s="40" t="n"/>
      <c r="E2575" t="n">
        <v>232</v>
      </c>
      <c r="F2575" t="n">
        <v>8159</v>
      </c>
      <c r="G2575" t="inlineStr">
        <is>
          <t>Até 2024-S1</t>
        </is>
      </c>
      <c r="H2575" t="inlineStr">
        <is>
          <t>Sim</t>
        </is>
      </c>
      <c r="I2575" t="n">
        <v>0</v>
      </c>
      <c r="J2575" s="41" t="n"/>
      <c r="L2575" t="inlineStr"/>
      <c r="M2575" t="inlineStr">
        <is>
          <t>Enterprise</t>
        </is>
      </c>
      <c r="N2575" t="inlineStr">
        <is>
          <t>monthly</t>
        </is>
      </c>
      <c r="O2575" t="inlineStr">
        <is>
          <t>Pago</t>
        </is>
      </c>
      <c r="P2575" t="inlineStr">
        <is>
          <t>Sim</t>
        </is>
      </c>
      <c r="Q2575" t="inlineStr">
        <is>
          <t>Sim</t>
        </is>
      </c>
      <c r="R2575" t="inlineStr">
        <is>
          <t>Não</t>
        </is>
      </c>
      <c r="S2575" t="inlineStr">
        <is>
          <t>41+</t>
        </is>
      </c>
      <c r="T2575" t="inlineStr">
        <is>
          <t>91–180 dias</t>
        </is>
      </c>
      <c r="U2575" t="inlineStr">
        <is>
          <t>Cybersecurity</t>
        </is>
      </c>
      <c r="V2575" t="inlineStr">
        <is>
          <t>US</t>
        </is>
      </c>
      <c r="W2575" t="inlineStr">
        <is>
          <t>partner</t>
        </is>
      </c>
    </row>
    <row r="2576">
      <c r="A2576" t="inlineStr">
        <is>
          <t>S-68adfa</t>
        </is>
      </c>
      <c r="B2576" t="inlineStr">
        <is>
          <t>A-7f29a7</t>
        </is>
      </c>
      <c r="C2576" s="40" t="n">
        <v>45571</v>
      </c>
      <c r="D2576" s="40" t="n"/>
      <c r="E2576" t="n">
        <v>86</v>
      </c>
      <c r="F2576" t="n">
        <v>0</v>
      </c>
      <c r="G2576" t="inlineStr">
        <is>
          <t>2024-S2</t>
        </is>
      </c>
      <c r="H2576" t="inlineStr">
        <is>
          <t>Sim</t>
        </is>
      </c>
      <c r="I2576" t="n">
        <v>0</v>
      </c>
      <c r="J2576" s="41" t="n"/>
      <c r="L2576" t="inlineStr"/>
      <c r="M2576" t="inlineStr">
        <is>
          <t>Basic</t>
        </is>
      </c>
      <c r="N2576" t="inlineStr">
        <is>
          <t>monthly</t>
        </is>
      </c>
      <c r="O2576" t="inlineStr">
        <is>
          <t>Trial</t>
        </is>
      </c>
      <c r="P2576" t="inlineStr">
        <is>
          <t>Sim</t>
        </is>
      </c>
      <c r="Q2576" t="inlineStr">
        <is>
          <t>Não</t>
        </is>
      </c>
      <c r="R2576" t="inlineStr">
        <is>
          <t>Não</t>
        </is>
      </c>
      <c r="S2576" t="inlineStr">
        <is>
          <t>41+</t>
        </is>
      </c>
      <c r="T2576" t="inlineStr">
        <is>
          <t>Conta nova (≤ 30 dias)</t>
        </is>
      </c>
      <c r="U2576" t="inlineStr">
        <is>
          <t>Cybersecurity</t>
        </is>
      </c>
      <c r="V2576" t="inlineStr">
        <is>
          <t>UK</t>
        </is>
      </c>
      <c r="W2576" t="inlineStr">
        <is>
          <t>event</t>
        </is>
      </c>
    </row>
    <row r="2577">
      <c r="A2577" t="inlineStr">
        <is>
          <t>S-fcd231</t>
        </is>
      </c>
      <c r="B2577" t="inlineStr">
        <is>
          <t>A-712426</t>
        </is>
      </c>
      <c r="C2577" s="40" t="n">
        <v>45657</v>
      </c>
      <c r="D2577" s="40" t="n"/>
      <c r="E2577" t="n">
        <v>0</v>
      </c>
      <c r="F2577" t="n">
        <v>0</v>
      </c>
      <c r="G2577" t="inlineStr">
        <is>
          <t>2024-S2</t>
        </is>
      </c>
      <c r="H2577" t="inlineStr">
        <is>
          <t>Não</t>
        </is>
      </c>
      <c r="I2577" t="n">
        <v>0</v>
      </c>
      <c r="J2577" s="41" t="n"/>
      <c r="L2577" t="inlineStr"/>
      <c r="M2577" t="inlineStr">
        <is>
          <t>Enterprise</t>
        </is>
      </c>
      <c r="N2577" t="inlineStr">
        <is>
          <t>annual</t>
        </is>
      </c>
      <c r="O2577" t="inlineStr">
        <is>
          <t>Trial</t>
        </is>
      </c>
      <c r="P2577" t="inlineStr">
        <is>
          <t>Sim</t>
        </is>
      </c>
      <c r="Q2577" t="inlineStr">
        <is>
          <t>Não</t>
        </is>
      </c>
      <c r="R2577" t="inlineStr">
        <is>
          <t>Não</t>
        </is>
      </c>
      <c r="S2577" t="inlineStr">
        <is>
          <t>41+</t>
        </is>
      </c>
      <c r="T2577" t="inlineStr">
        <is>
          <t>31–90 dias</t>
        </is>
      </c>
      <c r="U2577" t="inlineStr">
        <is>
          <t>HealthTech</t>
        </is>
      </c>
      <c r="V2577" t="inlineStr">
        <is>
          <t>US</t>
        </is>
      </c>
      <c r="W2577" t="inlineStr">
        <is>
          <t>other</t>
        </is>
      </c>
    </row>
    <row r="2578">
      <c r="A2578" t="inlineStr">
        <is>
          <t>S-9a1e04</t>
        </is>
      </c>
      <c r="B2578" t="inlineStr">
        <is>
          <t>A-de24d5</t>
        </is>
      </c>
      <c r="C2578" s="40" t="n">
        <v>45632</v>
      </c>
      <c r="D2578" s="40" t="n"/>
      <c r="E2578" t="n">
        <v>25</v>
      </c>
      <c r="F2578" t="n">
        <v>995</v>
      </c>
      <c r="G2578" t="inlineStr">
        <is>
          <t>2024-S2</t>
        </is>
      </c>
      <c r="H2578" t="inlineStr">
        <is>
          <t>Não</t>
        </is>
      </c>
      <c r="I2578" t="n">
        <v>0</v>
      </c>
      <c r="J2578" s="41" t="n"/>
      <c r="L2578" t="inlineStr"/>
      <c r="M2578" t="inlineStr">
        <is>
          <t>Enterprise</t>
        </is>
      </c>
      <c r="N2578" t="inlineStr">
        <is>
          <t>annual</t>
        </is>
      </c>
      <c r="O2578" t="inlineStr">
        <is>
          <t>Pago</t>
        </is>
      </c>
      <c r="P2578" t="inlineStr">
        <is>
          <t>Sim</t>
        </is>
      </c>
      <c r="Q2578" t="inlineStr">
        <is>
          <t>Não</t>
        </is>
      </c>
      <c r="R2578" t="inlineStr">
        <is>
          <t>Não</t>
        </is>
      </c>
      <c r="S2578" t="inlineStr">
        <is>
          <t>1–5</t>
        </is>
      </c>
      <c r="T2578" t="inlineStr">
        <is>
          <t>31–90 dias</t>
        </is>
      </c>
      <c r="U2578" t="inlineStr">
        <is>
          <t>DevTools</t>
        </is>
      </c>
      <c r="V2578" t="inlineStr">
        <is>
          <t>US</t>
        </is>
      </c>
      <c r="W2578" t="inlineStr">
        <is>
          <t>other</t>
        </is>
      </c>
    </row>
    <row r="2579">
      <c r="A2579" t="inlineStr">
        <is>
          <t>S-38b3b4</t>
        </is>
      </c>
      <c r="B2579" t="inlineStr">
        <is>
          <t>A-533452</t>
        </is>
      </c>
      <c r="C2579" s="40" t="n">
        <v>45624</v>
      </c>
      <c r="D2579" s="40" t="n"/>
      <c r="E2579" t="n">
        <v>33</v>
      </c>
      <c r="F2579" t="n">
        <v>5174</v>
      </c>
      <c r="G2579" t="inlineStr">
        <is>
          <t>2024-S2</t>
        </is>
      </c>
      <c r="H2579" t="inlineStr">
        <is>
          <t>Sim</t>
        </is>
      </c>
      <c r="I2579" t="n">
        <v>0</v>
      </c>
      <c r="J2579" s="41" t="n"/>
      <c r="L2579" t="inlineStr"/>
      <c r="M2579" t="inlineStr">
        <is>
          <t>Enterprise</t>
        </is>
      </c>
      <c r="N2579" t="inlineStr">
        <is>
          <t>annual</t>
        </is>
      </c>
      <c r="O2579" t="inlineStr">
        <is>
          <t>Pago</t>
        </is>
      </c>
      <c r="P2579" t="inlineStr">
        <is>
          <t>Sim</t>
        </is>
      </c>
      <c r="Q2579" t="inlineStr">
        <is>
          <t>Não</t>
        </is>
      </c>
      <c r="R2579" t="inlineStr">
        <is>
          <t>Não</t>
        </is>
      </c>
      <c r="S2579" t="inlineStr">
        <is>
          <t>16–40</t>
        </is>
      </c>
      <c r="T2579" t="inlineStr">
        <is>
          <t>Conta nova (≤ 30 dias)</t>
        </is>
      </c>
      <c r="U2579" t="inlineStr">
        <is>
          <t>DevTools</t>
        </is>
      </c>
      <c r="V2579" t="inlineStr">
        <is>
          <t>AU</t>
        </is>
      </c>
      <c r="W2579" t="inlineStr">
        <is>
          <t>organic</t>
        </is>
      </c>
    </row>
    <row r="2580">
      <c r="A2580" t="inlineStr">
        <is>
          <t>S-b69fa2</t>
        </is>
      </c>
      <c r="B2580" t="inlineStr">
        <is>
          <t>A-029f69</t>
        </is>
      </c>
      <c r="C2580" s="40" t="n">
        <v>45544</v>
      </c>
      <c r="D2580" s="40" t="n"/>
      <c r="E2580" t="n">
        <v>113</v>
      </c>
      <c r="F2580" t="n">
        <v>1323</v>
      </c>
      <c r="G2580" t="inlineStr">
        <is>
          <t>2024-S2</t>
        </is>
      </c>
      <c r="H2580" t="inlineStr">
        <is>
          <t>Sim</t>
        </is>
      </c>
      <c r="I2580" t="n">
        <v>0</v>
      </c>
      <c r="J2580" s="41" t="n"/>
      <c r="L2580" t="inlineStr"/>
      <c r="M2580" t="inlineStr">
        <is>
          <t>Pro</t>
        </is>
      </c>
      <c r="N2580" t="inlineStr">
        <is>
          <t>monthly</t>
        </is>
      </c>
      <c r="O2580" t="inlineStr">
        <is>
          <t>Pago</t>
        </is>
      </c>
      <c r="P2580" t="inlineStr">
        <is>
          <t>Não</t>
        </is>
      </c>
      <c r="Q2580" t="inlineStr">
        <is>
          <t>Não</t>
        </is>
      </c>
      <c r="R2580" t="inlineStr">
        <is>
          <t>Não</t>
        </is>
      </c>
      <c r="S2580" t="inlineStr">
        <is>
          <t>16–40</t>
        </is>
      </c>
      <c r="T2580" t="inlineStr">
        <is>
          <t>181–365 dias</t>
        </is>
      </c>
      <c r="U2580" t="inlineStr">
        <is>
          <t>Cybersecurity</t>
        </is>
      </c>
      <c r="V2580" t="inlineStr">
        <is>
          <t>CA</t>
        </is>
      </c>
      <c r="W2580" t="inlineStr">
        <is>
          <t>event</t>
        </is>
      </c>
    </row>
    <row r="2581">
      <c r="A2581" t="inlineStr">
        <is>
          <t>S-a924c2</t>
        </is>
      </c>
      <c r="B2581" t="inlineStr">
        <is>
          <t>A-3cc791</t>
        </is>
      </c>
      <c r="C2581" s="40" t="n">
        <v>45481</v>
      </c>
      <c r="D2581" s="40" t="n"/>
      <c r="E2581" t="n">
        <v>176</v>
      </c>
      <c r="F2581" t="n">
        <v>294</v>
      </c>
      <c r="G2581" t="inlineStr">
        <is>
          <t>2024-S2</t>
        </is>
      </c>
      <c r="H2581" t="inlineStr">
        <is>
          <t>Sim</t>
        </is>
      </c>
      <c r="I2581" t="n">
        <v>0</v>
      </c>
      <c r="J2581" s="41" t="n"/>
      <c r="L2581" t="inlineStr"/>
      <c r="M2581" t="inlineStr">
        <is>
          <t>Pro</t>
        </is>
      </c>
      <c r="N2581" t="inlineStr">
        <is>
          <t>annual</t>
        </is>
      </c>
      <c r="O2581" t="inlineStr">
        <is>
          <t>Pago</t>
        </is>
      </c>
      <c r="P2581" t="inlineStr">
        <is>
          <t>Sim</t>
        </is>
      </c>
      <c r="Q2581" t="inlineStr">
        <is>
          <t>Não</t>
        </is>
      </c>
      <c r="R2581" t="inlineStr">
        <is>
          <t>Não</t>
        </is>
      </c>
      <c r="S2581" t="inlineStr">
        <is>
          <t>6–15</t>
        </is>
      </c>
      <c r="T2581" t="inlineStr">
        <is>
          <t>91–180 dias</t>
        </is>
      </c>
      <c r="U2581" t="inlineStr">
        <is>
          <t>EdTech</t>
        </is>
      </c>
      <c r="V2581" t="inlineStr">
        <is>
          <t>US</t>
        </is>
      </c>
      <c r="W2581" t="inlineStr">
        <is>
          <t>other</t>
        </is>
      </c>
    </row>
    <row r="2582">
      <c r="A2582" t="inlineStr">
        <is>
          <t>S-05553e</t>
        </is>
      </c>
      <c r="B2582" t="inlineStr">
        <is>
          <t>A-bc87bc</t>
        </is>
      </c>
      <c r="C2582" s="40" t="n">
        <v>45622</v>
      </c>
      <c r="D2582" s="40" t="n"/>
      <c r="E2582" t="n">
        <v>35</v>
      </c>
      <c r="F2582" t="n">
        <v>6169</v>
      </c>
      <c r="G2582" t="inlineStr">
        <is>
          <t>2024-S2</t>
        </is>
      </c>
      <c r="H2582" t="inlineStr">
        <is>
          <t>Sim</t>
        </is>
      </c>
      <c r="I2582" t="n">
        <v>0</v>
      </c>
      <c r="J2582" s="41" t="n"/>
      <c r="L2582" t="inlineStr"/>
      <c r="M2582" t="inlineStr">
        <is>
          <t>Enterprise</t>
        </is>
      </c>
      <c r="N2582" t="inlineStr">
        <is>
          <t>annual</t>
        </is>
      </c>
      <c r="O2582" t="inlineStr">
        <is>
          <t>Pago</t>
        </is>
      </c>
      <c r="P2582" t="inlineStr">
        <is>
          <t>Sim</t>
        </is>
      </c>
      <c r="Q2582" t="inlineStr">
        <is>
          <t>Não</t>
        </is>
      </c>
      <c r="R2582" t="inlineStr">
        <is>
          <t>Não</t>
        </is>
      </c>
      <c r="S2582" t="inlineStr">
        <is>
          <t>16–40</t>
        </is>
      </c>
      <c r="T2582" t="inlineStr">
        <is>
          <t>91–180 dias</t>
        </is>
      </c>
      <c r="U2582" t="inlineStr">
        <is>
          <t>FinTech</t>
        </is>
      </c>
      <c r="V2582" t="inlineStr">
        <is>
          <t>US</t>
        </is>
      </c>
      <c r="W2582" t="inlineStr">
        <is>
          <t>event</t>
        </is>
      </c>
    </row>
    <row r="2583">
      <c r="A2583" t="inlineStr">
        <is>
          <t>S-6ace80</t>
        </is>
      </c>
      <c r="B2583" t="inlineStr">
        <is>
          <t>A-6f8ad2</t>
        </is>
      </c>
      <c r="C2583" s="40" t="n">
        <v>45551</v>
      </c>
      <c r="D2583" s="40" t="n"/>
      <c r="E2583" t="n">
        <v>106</v>
      </c>
      <c r="F2583" t="n">
        <v>1393</v>
      </c>
      <c r="G2583" t="inlineStr">
        <is>
          <t>2024-S2</t>
        </is>
      </c>
      <c r="H2583" t="inlineStr">
        <is>
          <t>Sim</t>
        </is>
      </c>
      <c r="I2583" t="n">
        <v>0</v>
      </c>
      <c r="J2583" s="41" t="n"/>
      <c r="L2583" t="inlineStr"/>
      <c r="M2583" t="inlineStr">
        <is>
          <t>Enterprise</t>
        </is>
      </c>
      <c r="N2583" t="inlineStr">
        <is>
          <t>monthly</t>
        </is>
      </c>
      <c r="O2583" t="inlineStr">
        <is>
          <t>Pago</t>
        </is>
      </c>
      <c r="P2583" t="inlineStr">
        <is>
          <t>Sim</t>
        </is>
      </c>
      <c r="Q2583" t="inlineStr">
        <is>
          <t>Não</t>
        </is>
      </c>
      <c r="R2583" t="inlineStr">
        <is>
          <t>Não</t>
        </is>
      </c>
      <c r="S2583" t="inlineStr">
        <is>
          <t>6–15</t>
        </is>
      </c>
      <c r="T2583" t="inlineStr">
        <is>
          <t>31–90 dias</t>
        </is>
      </c>
      <c r="U2583" t="inlineStr">
        <is>
          <t>EdTech</t>
        </is>
      </c>
      <c r="V2583" t="inlineStr">
        <is>
          <t>IN</t>
        </is>
      </c>
      <c r="W2583" t="inlineStr">
        <is>
          <t>organic</t>
        </is>
      </c>
    </row>
    <row r="2584">
      <c r="A2584" t="inlineStr">
        <is>
          <t>S-0b2faf</t>
        </is>
      </c>
      <c r="B2584" t="inlineStr">
        <is>
          <t>A-c45b23</t>
        </is>
      </c>
      <c r="C2584" s="40" t="n">
        <v>45478</v>
      </c>
      <c r="D2584" s="40" t="n"/>
      <c r="E2584" t="n">
        <v>179</v>
      </c>
      <c r="F2584" t="n">
        <v>0</v>
      </c>
      <c r="G2584" t="inlineStr">
        <is>
          <t>2024-S2</t>
        </is>
      </c>
      <c r="H2584" t="inlineStr">
        <is>
          <t>Sim</t>
        </is>
      </c>
      <c r="I2584" t="n">
        <v>0</v>
      </c>
      <c r="J2584" s="41" t="n"/>
      <c r="L2584" t="inlineStr"/>
      <c r="M2584" t="inlineStr">
        <is>
          <t>Basic</t>
        </is>
      </c>
      <c r="N2584" t="inlineStr">
        <is>
          <t>monthly</t>
        </is>
      </c>
      <c r="O2584" t="inlineStr">
        <is>
          <t>Trial</t>
        </is>
      </c>
      <c r="P2584" t="inlineStr">
        <is>
          <t>Sim</t>
        </is>
      </c>
      <c r="Q2584" t="inlineStr">
        <is>
          <t>Não</t>
        </is>
      </c>
      <c r="R2584" t="inlineStr">
        <is>
          <t>Não</t>
        </is>
      </c>
      <c r="S2584" t="inlineStr">
        <is>
          <t>6–15</t>
        </is>
      </c>
      <c r="T2584" t="inlineStr">
        <is>
          <t>181–365 dias</t>
        </is>
      </c>
      <c r="U2584" t="inlineStr">
        <is>
          <t>FinTech</t>
        </is>
      </c>
      <c r="V2584" t="inlineStr">
        <is>
          <t>UK</t>
        </is>
      </c>
      <c r="W2584" t="inlineStr">
        <is>
          <t>partner</t>
        </is>
      </c>
    </row>
    <row r="2585">
      <c r="A2585" t="inlineStr">
        <is>
          <t>S-c01d79</t>
        </is>
      </c>
      <c r="B2585" t="inlineStr">
        <is>
          <t>A-296d7c</t>
        </is>
      </c>
      <c r="C2585" s="40" t="n">
        <v>45492</v>
      </c>
      <c r="D2585" s="40" t="n"/>
      <c r="E2585" t="n">
        <v>165</v>
      </c>
      <c r="F2585" t="n">
        <v>0</v>
      </c>
      <c r="G2585" t="inlineStr">
        <is>
          <t>2024-S2</t>
        </is>
      </c>
      <c r="H2585" t="inlineStr">
        <is>
          <t>Sim</t>
        </is>
      </c>
      <c r="I2585" t="n">
        <v>0</v>
      </c>
      <c r="J2585" s="41" t="n"/>
      <c r="L2585" t="inlineStr"/>
      <c r="M2585" t="inlineStr">
        <is>
          <t>Basic</t>
        </is>
      </c>
      <c r="N2585" t="inlineStr">
        <is>
          <t>monthly</t>
        </is>
      </c>
      <c r="O2585" t="inlineStr">
        <is>
          <t>Trial</t>
        </is>
      </c>
      <c r="P2585" t="inlineStr">
        <is>
          <t>Sim</t>
        </is>
      </c>
      <c r="Q2585" t="inlineStr">
        <is>
          <t>Não</t>
        </is>
      </c>
      <c r="R2585" t="inlineStr">
        <is>
          <t>Não</t>
        </is>
      </c>
      <c r="S2585" t="inlineStr">
        <is>
          <t>16–40</t>
        </is>
      </c>
      <c r="T2585" t="inlineStr">
        <is>
          <t>181–365 dias</t>
        </is>
      </c>
      <c r="U2585" t="inlineStr">
        <is>
          <t>DevTools</t>
        </is>
      </c>
      <c r="V2585" t="inlineStr">
        <is>
          <t>DE</t>
        </is>
      </c>
      <c r="W2585" t="inlineStr">
        <is>
          <t>other</t>
        </is>
      </c>
    </row>
    <row r="2586">
      <c r="A2586" t="inlineStr">
        <is>
          <t>S-df69fe</t>
        </is>
      </c>
      <c r="B2586" t="inlineStr">
        <is>
          <t>A-e7a1e2</t>
        </is>
      </c>
      <c r="C2586" s="40" t="n">
        <v>45655</v>
      </c>
      <c r="D2586" s="40" t="n"/>
      <c r="E2586" t="n">
        <v>2</v>
      </c>
      <c r="F2586" t="n">
        <v>8756</v>
      </c>
      <c r="G2586" t="inlineStr">
        <is>
          <t>2024-S2</t>
        </is>
      </c>
      <c r="H2586" t="inlineStr">
        <is>
          <t>Não</t>
        </is>
      </c>
      <c r="I2586" t="n">
        <v>0</v>
      </c>
      <c r="J2586" s="41" t="n"/>
      <c r="L2586" t="inlineStr"/>
      <c r="M2586" t="inlineStr">
        <is>
          <t>Enterprise</t>
        </is>
      </c>
      <c r="N2586" t="inlineStr">
        <is>
          <t>annual</t>
        </is>
      </c>
      <c r="O2586" t="inlineStr">
        <is>
          <t>Pago</t>
        </is>
      </c>
      <c r="P2586" t="inlineStr">
        <is>
          <t>Sim</t>
        </is>
      </c>
      <c r="Q2586" t="inlineStr">
        <is>
          <t>Não</t>
        </is>
      </c>
      <c r="R2586" t="inlineStr">
        <is>
          <t>Não</t>
        </is>
      </c>
      <c r="S2586" t="inlineStr">
        <is>
          <t>41+</t>
        </is>
      </c>
      <c r="T2586" t="inlineStr">
        <is>
          <t>181–365 dias</t>
        </is>
      </c>
      <c r="U2586" t="inlineStr">
        <is>
          <t>Cybersecurity</t>
        </is>
      </c>
      <c r="V2586" t="inlineStr">
        <is>
          <t>US</t>
        </is>
      </c>
      <c r="W2586" t="inlineStr">
        <is>
          <t>event</t>
        </is>
      </c>
    </row>
    <row r="2587">
      <c r="A2587" t="inlineStr">
        <is>
          <t>S-f9d635</t>
        </is>
      </c>
      <c r="B2587" t="inlineStr">
        <is>
          <t>A-a1b80b</t>
        </is>
      </c>
      <c r="C2587" s="40" t="n">
        <v>45362</v>
      </c>
      <c r="D2587" s="40" t="n"/>
      <c r="E2587" t="n">
        <v>295</v>
      </c>
      <c r="F2587" t="n">
        <v>10348</v>
      </c>
      <c r="G2587" t="inlineStr">
        <is>
          <t>Até 2024-S1</t>
        </is>
      </c>
      <c r="H2587" t="inlineStr">
        <is>
          <t>Sim</t>
        </is>
      </c>
      <c r="I2587" t="n">
        <v>0</v>
      </c>
      <c r="J2587" s="41" t="n"/>
      <c r="L2587" t="inlineStr"/>
      <c r="M2587" t="inlineStr">
        <is>
          <t>Enterprise</t>
        </is>
      </c>
      <c r="N2587" t="inlineStr">
        <is>
          <t>monthly</t>
        </is>
      </c>
      <c r="O2587" t="inlineStr">
        <is>
          <t>Pago</t>
        </is>
      </c>
      <c r="P2587" t="inlineStr">
        <is>
          <t>Não</t>
        </is>
      </c>
      <c r="Q2587" t="inlineStr">
        <is>
          <t>Não</t>
        </is>
      </c>
      <c r="R2587" t="inlineStr">
        <is>
          <t>Não</t>
        </is>
      </c>
      <c r="S2587" t="inlineStr">
        <is>
          <t>41+</t>
        </is>
      </c>
      <c r="T2587" t="inlineStr">
        <is>
          <t>91–180 dias</t>
        </is>
      </c>
      <c r="U2587" t="inlineStr">
        <is>
          <t>HealthTech</t>
        </is>
      </c>
      <c r="V2587" t="inlineStr">
        <is>
          <t>US</t>
        </is>
      </c>
      <c r="W2587" t="inlineStr">
        <is>
          <t>organic</t>
        </is>
      </c>
    </row>
    <row r="2588">
      <c r="A2588" t="inlineStr">
        <is>
          <t>S-d96652</t>
        </is>
      </c>
      <c r="B2588" t="inlineStr">
        <is>
          <t>A-503d5a</t>
        </is>
      </c>
      <c r="C2588" s="40" t="n">
        <v>45413</v>
      </c>
      <c r="D2588" s="40" t="n"/>
      <c r="E2588" t="n">
        <v>244</v>
      </c>
      <c r="F2588" t="n">
        <v>0</v>
      </c>
      <c r="G2588" t="inlineStr">
        <is>
          <t>Até 2024-S1</t>
        </is>
      </c>
      <c r="H2588" t="inlineStr">
        <is>
          <t>Sim</t>
        </is>
      </c>
      <c r="I2588" t="n">
        <v>0</v>
      </c>
      <c r="J2588" s="41" t="n"/>
      <c r="L2588" t="inlineStr"/>
      <c r="M2588" t="inlineStr">
        <is>
          <t>Enterprise</t>
        </is>
      </c>
      <c r="N2588" t="inlineStr">
        <is>
          <t>monthly</t>
        </is>
      </c>
      <c r="O2588" t="inlineStr">
        <is>
          <t>Trial</t>
        </is>
      </c>
      <c r="P2588" t="inlineStr">
        <is>
          <t>Sim</t>
        </is>
      </c>
      <c r="Q2588" t="inlineStr">
        <is>
          <t>Não</t>
        </is>
      </c>
      <c r="R2588" t="inlineStr">
        <is>
          <t>Não</t>
        </is>
      </c>
      <c r="S2588" t="inlineStr">
        <is>
          <t>6–15</t>
        </is>
      </c>
      <c r="T2588" t="inlineStr">
        <is>
          <t>181–365 dias</t>
        </is>
      </c>
      <c r="U2588" t="inlineStr">
        <is>
          <t>FinTech</t>
        </is>
      </c>
      <c r="V2588" t="inlineStr">
        <is>
          <t>US</t>
        </is>
      </c>
      <c r="W2588" t="inlineStr">
        <is>
          <t>other</t>
        </is>
      </c>
    </row>
    <row r="2589">
      <c r="A2589" t="inlineStr">
        <is>
          <t>S-869bba</t>
        </is>
      </c>
      <c r="B2589" t="inlineStr">
        <is>
          <t>A-b9f5b1</t>
        </is>
      </c>
      <c r="C2589" s="40" t="n">
        <v>45230</v>
      </c>
      <c r="D2589" s="40" t="n"/>
      <c r="E2589" t="n">
        <v>427</v>
      </c>
      <c r="F2589" t="n">
        <v>0</v>
      </c>
      <c r="G2589" t="inlineStr">
        <is>
          <t>Até 2024-S1</t>
        </is>
      </c>
      <c r="H2589" t="inlineStr">
        <is>
          <t>Sim</t>
        </is>
      </c>
      <c r="I2589" t="n">
        <v>0</v>
      </c>
      <c r="J2589" s="41" t="n"/>
      <c r="L2589" t="inlineStr"/>
      <c r="M2589" t="inlineStr">
        <is>
          <t>Enterprise</t>
        </is>
      </c>
      <c r="N2589" t="inlineStr">
        <is>
          <t>annual</t>
        </is>
      </c>
      <c r="O2589" t="inlineStr">
        <is>
          <t>Trial</t>
        </is>
      </c>
      <c r="P2589" t="inlineStr">
        <is>
          <t>Não</t>
        </is>
      </c>
      <c r="Q2589" t="inlineStr">
        <is>
          <t>Não</t>
        </is>
      </c>
      <c r="R2589" t="inlineStr">
        <is>
          <t>Não</t>
        </is>
      </c>
      <c r="S2589" t="inlineStr">
        <is>
          <t>6–15</t>
        </is>
      </c>
      <c r="T2589" t="inlineStr">
        <is>
          <t>181–365 dias</t>
        </is>
      </c>
      <c r="U2589" t="inlineStr">
        <is>
          <t>Cybersecurity</t>
        </is>
      </c>
      <c r="V2589" t="inlineStr">
        <is>
          <t>US</t>
        </is>
      </c>
      <c r="W2589" t="inlineStr">
        <is>
          <t>other</t>
        </is>
      </c>
    </row>
    <row r="2590">
      <c r="A2590" t="inlineStr">
        <is>
          <t>S-7c1eb9</t>
        </is>
      </c>
      <c r="B2590" t="inlineStr">
        <is>
          <t>A-d3c88e</t>
        </is>
      </c>
      <c r="C2590" s="40" t="n">
        <v>45650</v>
      </c>
      <c r="D2590" s="40" t="n"/>
      <c r="E2590" t="n">
        <v>7</v>
      </c>
      <c r="F2590" t="n">
        <v>399</v>
      </c>
      <c r="G2590" t="inlineStr">
        <is>
          <t>2024-S2</t>
        </is>
      </c>
      <c r="H2590" t="inlineStr">
        <is>
          <t>Não</t>
        </is>
      </c>
      <c r="I2590" t="n">
        <v>0</v>
      </c>
      <c r="J2590" s="41" t="n"/>
      <c r="L2590" t="inlineStr"/>
      <c r="M2590" t="inlineStr">
        <is>
          <t>Basic</t>
        </is>
      </c>
      <c r="N2590" t="inlineStr">
        <is>
          <t>annual</t>
        </is>
      </c>
      <c r="O2590" t="inlineStr">
        <is>
          <t>Pago</t>
        </is>
      </c>
      <c r="P2590" t="inlineStr">
        <is>
          <t>Não</t>
        </is>
      </c>
      <c r="Q2590" t="inlineStr">
        <is>
          <t>Não</t>
        </is>
      </c>
      <c r="R2590" t="inlineStr">
        <is>
          <t>Não</t>
        </is>
      </c>
      <c r="S2590" t="inlineStr">
        <is>
          <t>16–40</t>
        </is>
      </c>
      <c r="T2590" t="inlineStr">
        <is>
          <t>31–90 dias</t>
        </is>
      </c>
      <c r="U2590" t="inlineStr">
        <is>
          <t>DevTools</t>
        </is>
      </c>
      <c r="V2590" t="inlineStr">
        <is>
          <t>US</t>
        </is>
      </c>
      <c r="W2590" t="inlineStr">
        <is>
          <t>event</t>
        </is>
      </c>
    </row>
    <row r="2591">
      <c r="A2591" t="inlineStr">
        <is>
          <t>S-3f00dc</t>
        </is>
      </c>
      <c r="B2591" t="inlineStr">
        <is>
          <t>A-6f50ae</t>
        </is>
      </c>
      <c r="C2591" s="40" t="n">
        <v>45537</v>
      </c>
      <c r="D2591" s="40" t="n"/>
      <c r="E2591" t="n">
        <v>120</v>
      </c>
      <c r="F2591" t="n">
        <v>931</v>
      </c>
      <c r="G2591" t="inlineStr">
        <is>
          <t>2024-S2</t>
        </is>
      </c>
      <c r="H2591" t="inlineStr">
        <is>
          <t>Sim</t>
        </is>
      </c>
      <c r="I2591" t="n">
        <v>0</v>
      </c>
      <c r="J2591" s="41" t="n"/>
      <c r="L2591" t="inlineStr"/>
      <c r="M2591" t="inlineStr">
        <is>
          <t>Pro</t>
        </is>
      </c>
      <c r="N2591" t="inlineStr">
        <is>
          <t>annual</t>
        </is>
      </c>
      <c r="O2591" t="inlineStr">
        <is>
          <t>Pago</t>
        </is>
      </c>
      <c r="P2591" t="inlineStr">
        <is>
          <t>Sim</t>
        </is>
      </c>
      <c r="Q2591" t="inlineStr">
        <is>
          <t>Não</t>
        </is>
      </c>
      <c r="R2591" t="inlineStr">
        <is>
          <t>Não</t>
        </is>
      </c>
      <c r="S2591" t="inlineStr">
        <is>
          <t>16–40</t>
        </is>
      </c>
      <c r="T2591" t="inlineStr">
        <is>
          <t>181–365 dias</t>
        </is>
      </c>
      <c r="U2591" t="inlineStr">
        <is>
          <t>FinTech</t>
        </is>
      </c>
      <c r="V2591" t="inlineStr">
        <is>
          <t>US</t>
        </is>
      </c>
      <c r="W2591" t="inlineStr">
        <is>
          <t>partner</t>
        </is>
      </c>
    </row>
    <row r="2592">
      <c r="A2592" t="inlineStr">
        <is>
          <t>S-60ea07</t>
        </is>
      </c>
      <c r="B2592" t="inlineStr">
        <is>
          <t>A-3be56b</t>
        </is>
      </c>
      <c r="C2592" s="40" t="n">
        <v>45526</v>
      </c>
      <c r="D2592" s="40" t="n"/>
      <c r="E2592" t="n">
        <v>131</v>
      </c>
      <c r="F2592" t="n">
        <v>686</v>
      </c>
      <c r="G2592" t="inlineStr">
        <is>
          <t>2024-S2</t>
        </is>
      </c>
      <c r="H2592" t="inlineStr">
        <is>
          <t>Sim</t>
        </is>
      </c>
      <c r="I2592" t="n">
        <v>0</v>
      </c>
      <c r="J2592" s="41" t="n"/>
      <c r="L2592" t="inlineStr"/>
      <c r="M2592" t="inlineStr">
        <is>
          <t>Pro</t>
        </is>
      </c>
      <c r="N2592" t="inlineStr">
        <is>
          <t>annual</t>
        </is>
      </c>
      <c r="O2592" t="inlineStr">
        <is>
          <t>Pago</t>
        </is>
      </c>
      <c r="P2592" t="inlineStr">
        <is>
          <t>Sim</t>
        </is>
      </c>
      <c r="Q2592" t="inlineStr">
        <is>
          <t>Não</t>
        </is>
      </c>
      <c r="R2592" t="inlineStr">
        <is>
          <t>Não</t>
        </is>
      </c>
      <c r="S2592" t="inlineStr">
        <is>
          <t>6–15</t>
        </is>
      </c>
      <c r="T2592" t="inlineStr">
        <is>
          <t>181–365 dias</t>
        </is>
      </c>
      <c r="U2592" t="inlineStr">
        <is>
          <t>HealthTech</t>
        </is>
      </c>
      <c r="V2592" t="inlineStr">
        <is>
          <t>IN</t>
        </is>
      </c>
      <c r="W2592" t="inlineStr">
        <is>
          <t>event</t>
        </is>
      </c>
    </row>
    <row r="2593">
      <c r="A2593" t="inlineStr">
        <is>
          <t>S-7052a5</t>
        </is>
      </c>
      <c r="B2593" t="inlineStr">
        <is>
          <t>A-d5a319</t>
        </is>
      </c>
      <c r="C2593" s="40" t="n">
        <v>45245</v>
      </c>
      <c r="D2593" s="40" t="n"/>
      <c r="E2593" t="n">
        <v>412</v>
      </c>
      <c r="F2593" t="n">
        <v>304</v>
      </c>
      <c r="G2593" t="inlineStr">
        <is>
          <t>Até 2024-S1</t>
        </is>
      </c>
      <c r="H2593" t="inlineStr">
        <is>
          <t>Sim</t>
        </is>
      </c>
      <c r="I2593" t="n">
        <v>0</v>
      </c>
      <c r="J2593" s="41" t="n"/>
      <c r="L2593" t="inlineStr"/>
      <c r="M2593" t="inlineStr">
        <is>
          <t>Basic</t>
        </is>
      </c>
      <c r="N2593" t="inlineStr">
        <is>
          <t>annual</t>
        </is>
      </c>
      <c r="O2593" t="inlineStr">
        <is>
          <t>Pago</t>
        </is>
      </c>
      <c r="P2593" t="inlineStr">
        <is>
          <t>Sim</t>
        </is>
      </c>
      <c r="Q2593" t="inlineStr">
        <is>
          <t>Não</t>
        </is>
      </c>
      <c r="R2593" t="inlineStr">
        <is>
          <t>Não</t>
        </is>
      </c>
      <c r="S2593" t="inlineStr">
        <is>
          <t>16–40</t>
        </is>
      </c>
      <c r="T2593" t="inlineStr">
        <is>
          <t>181–365 dias</t>
        </is>
      </c>
      <c r="U2593" t="inlineStr">
        <is>
          <t>FinTech</t>
        </is>
      </c>
      <c r="V2593" t="inlineStr">
        <is>
          <t>US</t>
        </is>
      </c>
      <c r="W2593" t="inlineStr">
        <is>
          <t>other</t>
        </is>
      </c>
    </row>
    <row r="2594">
      <c r="A2594" t="inlineStr">
        <is>
          <t>S-1b713e</t>
        </is>
      </c>
      <c r="B2594" t="inlineStr">
        <is>
          <t>A-1d5444</t>
        </is>
      </c>
      <c r="C2594" s="40" t="n">
        <v>45622</v>
      </c>
      <c r="D2594" s="40" t="n"/>
      <c r="E2594" t="n">
        <v>35</v>
      </c>
      <c r="F2594" t="n">
        <v>0</v>
      </c>
      <c r="G2594" t="inlineStr">
        <is>
          <t>2024-S2</t>
        </is>
      </c>
      <c r="H2594" t="inlineStr">
        <is>
          <t>Sim</t>
        </is>
      </c>
      <c r="I2594" t="n">
        <v>0</v>
      </c>
      <c r="J2594" s="41" t="n"/>
      <c r="L2594" t="inlineStr"/>
      <c r="M2594" t="inlineStr">
        <is>
          <t>Basic</t>
        </is>
      </c>
      <c r="N2594" t="inlineStr">
        <is>
          <t>annual</t>
        </is>
      </c>
      <c r="O2594" t="inlineStr">
        <is>
          <t>Trial</t>
        </is>
      </c>
      <c r="P2594" t="inlineStr">
        <is>
          <t>Não</t>
        </is>
      </c>
      <c r="Q2594" t="inlineStr">
        <is>
          <t>Sim</t>
        </is>
      </c>
      <c r="R2594" t="inlineStr">
        <is>
          <t>Não</t>
        </is>
      </c>
      <c r="S2594" t="inlineStr">
        <is>
          <t>16–40</t>
        </is>
      </c>
      <c r="T2594" t="inlineStr">
        <is>
          <t>181–365 dias</t>
        </is>
      </c>
      <c r="U2594" t="inlineStr">
        <is>
          <t>Cybersecurity</t>
        </is>
      </c>
      <c r="V2594" t="inlineStr">
        <is>
          <t>US</t>
        </is>
      </c>
      <c r="W2594" t="inlineStr">
        <is>
          <t>partner</t>
        </is>
      </c>
    </row>
    <row r="2595">
      <c r="A2595" t="inlineStr">
        <is>
          <t>S-63e79e</t>
        </is>
      </c>
      <c r="B2595" t="inlineStr">
        <is>
          <t>A-7c5768</t>
        </is>
      </c>
      <c r="C2595" s="40" t="n">
        <v>45585</v>
      </c>
      <c r="D2595" s="40" t="n"/>
      <c r="E2595" t="n">
        <v>72</v>
      </c>
      <c r="F2595" t="n">
        <v>0</v>
      </c>
      <c r="G2595" t="inlineStr">
        <is>
          <t>2024-S2</t>
        </is>
      </c>
      <c r="H2595" t="inlineStr">
        <is>
          <t>Sim</t>
        </is>
      </c>
      <c r="I2595" t="n">
        <v>0</v>
      </c>
      <c r="J2595" s="41" t="n"/>
      <c r="L2595" t="inlineStr"/>
      <c r="M2595" t="inlineStr">
        <is>
          <t>Enterprise</t>
        </is>
      </c>
      <c r="N2595" t="inlineStr">
        <is>
          <t>annual</t>
        </is>
      </c>
      <c r="O2595" t="inlineStr">
        <is>
          <t>Trial</t>
        </is>
      </c>
      <c r="P2595" t="inlineStr">
        <is>
          <t>Sim</t>
        </is>
      </c>
      <c r="Q2595" t="inlineStr">
        <is>
          <t>Não</t>
        </is>
      </c>
      <c r="R2595" t="inlineStr">
        <is>
          <t>Não</t>
        </is>
      </c>
      <c r="S2595" t="inlineStr">
        <is>
          <t>16–40</t>
        </is>
      </c>
      <c r="T2595" t="inlineStr">
        <is>
          <t>181–365 dias</t>
        </is>
      </c>
      <c r="U2595" t="inlineStr">
        <is>
          <t>HealthTech</t>
        </is>
      </c>
      <c r="V2595" t="inlineStr">
        <is>
          <t>UK</t>
        </is>
      </c>
      <c r="W2595" t="inlineStr">
        <is>
          <t>event</t>
        </is>
      </c>
    </row>
    <row r="2596">
      <c r="A2596" t="inlineStr">
        <is>
          <t>S-a54fb2</t>
        </is>
      </c>
      <c r="B2596" t="inlineStr">
        <is>
          <t>A-8ae05d</t>
        </is>
      </c>
      <c r="C2596" s="40" t="n">
        <v>45444</v>
      </c>
      <c r="D2596" s="40" t="n"/>
      <c r="E2596" t="n">
        <v>213</v>
      </c>
      <c r="F2596" t="n">
        <v>1634</v>
      </c>
      <c r="G2596" t="inlineStr">
        <is>
          <t>Até 2024-S1</t>
        </is>
      </c>
      <c r="H2596" t="inlineStr">
        <is>
          <t>Sim</t>
        </is>
      </c>
      <c r="I2596" t="n">
        <v>0</v>
      </c>
      <c r="J2596" s="41" t="n"/>
      <c r="L2596" t="inlineStr"/>
      <c r="M2596" t="inlineStr">
        <is>
          <t>Basic</t>
        </is>
      </c>
      <c r="N2596" t="inlineStr">
        <is>
          <t>annual</t>
        </is>
      </c>
      <c r="O2596" t="inlineStr">
        <is>
          <t>Pago</t>
        </is>
      </c>
      <c r="P2596" t="inlineStr">
        <is>
          <t>Não</t>
        </is>
      </c>
      <c r="Q2596" t="inlineStr">
        <is>
          <t>Não</t>
        </is>
      </c>
      <c r="R2596" t="inlineStr">
        <is>
          <t>Não</t>
        </is>
      </c>
      <c r="S2596" t="inlineStr">
        <is>
          <t>41+</t>
        </is>
      </c>
      <c r="T2596" t="inlineStr">
        <is>
          <t>31–90 dias</t>
        </is>
      </c>
      <c r="U2596" t="inlineStr">
        <is>
          <t>FinTech</t>
        </is>
      </c>
      <c r="V2596" t="inlineStr">
        <is>
          <t>IN</t>
        </is>
      </c>
      <c r="W2596" t="inlineStr">
        <is>
          <t>other</t>
        </is>
      </c>
    </row>
    <row r="2597">
      <c r="A2597" t="inlineStr">
        <is>
          <t>S-07734f</t>
        </is>
      </c>
      <c r="B2597" t="inlineStr">
        <is>
          <t>A-b7ef83</t>
        </is>
      </c>
      <c r="C2597" s="40" t="n">
        <v>45616</v>
      </c>
      <c r="D2597" s="40" t="n"/>
      <c r="E2597" t="n">
        <v>41</v>
      </c>
      <c r="F2597" t="n">
        <v>152</v>
      </c>
      <c r="G2597" t="inlineStr">
        <is>
          <t>2024-S2</t>
        </is>
      </c>
      <c r="H2597" t="inlineStr">
        <is>
          <t>Sim</t>
        </is>
      </c>
      <c r="I2597" t="n">
        <v>0</v>
      </c>
      <c r="J2597" s="41" t="n"/>
      <c r="L2597" t="inlineStr"/>
      <c r="M2597" t="inlineStr">
        <is>
          <t>Basic</t>
        </is>
      </c>
      <c r="N2597" t="inlineStr">
        <is>
          <t>annual</t>
        </is>
      </c>
      <c r="O2597" t="inlineStr">
        <is>
          <t>Pago</t>
        </is>
      </c>
      <c r="P2597" t="inlineStr">
        <is>
          <t>Sim</t>
        </is>
      </c>
      <c r="Q2597" t="inlineStr">
        <is>
          <t>Não</t>
        </is>
      </c>
      <c r="R2597" t="inlineStr">
        <is>
          <t>Não</t>
        </is>
      </c>
      <c r="S2597" t="inlineStr">
        <is>
          <t>6–15</t>
        </is>
      </c>
      <c r="T2597" t="inlineStr">
        <is>
          <t>91–180 dias</t>
        </is>
      </c>
      <c r="U2597" t="inlineStr">
        <is>
          <t>Cybersecurity</t>
        </is>
      </c>
      <c r="V2597" t="inlineStr">
        <is>
          <t>UK</t>
        </is>
      </c>
      <c r="W2597" t="inlineStr">
        <is>
          <t>partner</t>
        </is>
      </c>
    </row>
    <row r="2598">
      <c r="A2598" t="inlineStr">
        <is>
          <t>S-6015db</t>
        </is>
      </c>
      <c r="B2598" t="inlineStr">
        <is>
          <t>A-b179bf</t>
        </is>
      </c>
      <c r="C2598" s="40" t="n">
        <v>45611</v>
      </c>
      <c r="D2598" s="40" t="n"/>
      <c r="E2598" t="n">
        <v>46</v>
      </c>
      <c r="F2598" t="n">
        <v>8557</v>
      </c>
      <c r="G2598" t="inlineStr">
        <is>
          <t>2024-S2</t>
        </is>
      </c>
      <c r="H2598" t="inlineStr">
        <is>
          <t>Sim</t>
        </is>
      </c>
      <c r="I2598" t="n">
        <v>0</v>
      </c>
      <c r="J2598" s="41" t="n"/>
      <c r="L2598" t="inlineStr"/>
      <c r="M2598" t="inlineStr">
        <is>
          <t>Enterprise</t>
        </is>
      </c>
      <c r="N2598" t="inlineStr">
        <is>
          <t>annual</t>
        </is>
      </c>
      <c r="O2598" t="inlineStr">
        <is>
          <t>Pago</t>
        </is>
      </c>
      <c r="P2598" t="inlineStr">
        <is>
          <t>Sim</t>
        </is>
      </c>
      <c r="Q2598" t="inlineStr">
        <is>
          <t>Não</t>
        </is>
      </c>
      <c r="R2598" t="inlineStr">
        <is>
          <t>Não</t>
        </is>
      </c>
      <c r="S2598" t="inlineStr">
        <is>
          <t>41+</t>
        </is>
      </c>
      <c r="T2598" t="inlineStr">
        <is>
          <t>Conta nova (≤ 30 dias)</t>
        </is>
      </c>
      <c r="U2598" t="inlineStr">
        <is>
          <t>Cybersecurity</t>
        </is>
      </c>
      <c r="V2598" t="inlineStr">
        <is>
          <t>IN</t>
        </is>
      </c>
      <c r="W2598" t="inlineStr">
        <is>
          <t>ads</t>
        </is>
      </c>
    </row>
    <row r="2599">
      <c r="A2599" t="inlineStr">
        <is>
          <t>S-1e3a06</t>
        </is>
      </c>
      <c r="B2599" t="inlineStr">
        <is>
          <t>A-2b9d3e</t>
        </is>
      </c>
      <c r="C2599" s="40" t="n">
        <v>45652</v>
      </c>
      <c r="D2599" s="40" t="n"/>
      <c r="E2599" t="n">
        <v>5</v>
      </c>
      <c r="F2599" t="n">
        <v>398</v>
      </c>
      <c r="G2599" t="inlineStr">
        <is>
          <t>2024-S2</t>
        </is>
      </c>
      <c r="H2599" t="inlineStr">
        <is>
          <t>Não</t>
        </is>
      </c>
      <c r="I2599" t="n">
        <v>0</v>
      </c>
      <c r="J2599" s="41" t="n"/>
      <c r="L2599" t="inlineStr"/>
      <c r="M2599" t="inlineStr">
        <is>
          <t>Enterprise</t>
        </is>
      </c>
      <c r="N2599" t="inlineStr">
        <is>
          <t>monthly</t>
        </is>
      </c>
      <c r="O2599" t="inlineStr">
        <is>
          <t>Pago</t>
        </is>
      </c>
      <c r="P2599" t="inlineStr">
        <is>
          <t>Sim</t>
        </is>
      </c>
      <c r="Q2599" t="inlineStr">
        <is>
          <t>Não</t>
        </is>
      </c>
      <c r="R2599" t="inlineStr">
        <is>
          <t>Não</t>
        </is>
      </c>
      <c r="S2599" t="inlineStr">
        <is>
          <t>1–5</t>
        </is>
      </c>
      <c r="T2599" t="inlineStr">
        <is>
          <t>Mais de 365 dias</t>
        </is>
      </c>
      <c r="U2599" t="inlineStr">
        <is>
          <t>EdTech</t>
        </is>
      </c>
      <c r="V2599" t="inlineStr">
        <is>
          <t>US</t>
        </is>
      </c>
      <c r="W2599" t="inlineStr">
        <is>
          <t>partner</t>
        </is>
      </c>
    </row>
    <row r="2600">
      <c r="A2600" t="inlineStr">
        <is>
          <t>S-82a67a</t>
        </is>
      </c>
      <c r="B2600" t="inlineStr">
        <is>
          <t>A-712426</t>
        </is>
      </c>
      <c r="C2600" s="40" t="n">
        <v>45637</v>
      </c>
      <c r="D2600" s="40" t="n">
        <v>45639</v>
      </c>
      <c r="E2600" t="n">
        <v>2</v>
      </c>
      <c r="F2600" t="n">
        <v>735</v>
      </c>
      <c r="G2600" t="inlineStr">
        <is>
          <t>2024-S2</t>
        </is>
      </c>
      <c r="H2600" t="inlineStr">
        <is>
          <t>Não</t>
        </is>
      </c>
      <c r="I2600" t="n">
        <v>1</v>
      </c>
      <c r="J2600" s="41" t="n">
        <v>45627</v>
      </c>
      <c r="K2600" t="n">
        <v>13</v>
      </c>
      <c r="L2600" t="inlineStr">
        <is>
          <t>Não</t>
        </is>
      </c>
      <c r="M2600" t="inlineStr">
        <is>
          <t>Pro</t>
        </is>
      </c>
      <c r="N2600" t="inlineStr">
        <is>
          <t>annual</t>
        </is>
      </c>
      <c r="O2600" t="inlineStr">
        <is>
          <t>Pago</t>
        </is>
      </c>
      <c r="P2600" t="inlineStr">
        <is>
          <t>Sim</t>
        </is>
      </c>
      <c r="Q2600" t="inlineStr">
        <is>
          <t>Não</t>
        </is>
      </c>
      <c r="R2600" t="inlineStr">
        <is>
          <t>Não</t>
        </is>
      </c>
      <c r="S2600" t="inlineStr">
        <is>
          <t>6–15</t>
        </is>
      </c>
      <c r="T2600" t="inlineStr">
        <is>
          <t>31–90 dias</t>
        </is>
      </c>
      <c r="U2600" t="inlineStr">
        <is>
          <t>HealthTech</t>
        </is>
      </c>
      <c r="V2600" t="inlineStr">
        <is>
          <t>US</t>
        </is>
      </c>
      <c r="W2600" t="inlineStr">
        <is>
          <t>other</t>
        </is>
      </c>
    </row>
    <row r="2601">
      <c r="A2601" t="inlineStr">
        <is>
          <t>S-531e3a</t>
        </is>
      </c>
      <c r="B2601" t="inlineStr">
        <is>
          <t>A-e5d6ab</t>
        </is>
      </c>
      <c r="C2601" s="40" t="n">
        <v>45495</v>
      </c>
      <c r="D2601" s="40" t="n"/>
      <c r="E2601" t="n">
        <v>162</v>
      </c>
      <c r="F2601" t="n">
        <v>741</v>
      </c>
      <c r="G2601" t="inlineStr">
        <is>
          <t>2024-S2</t>
        </is>
      </c>
      <c r="H2601" t="inlineStr">
        <is>
          <t>Sim</t>
        </is>
      </c>
      <c r="I2601" t="n">
        <v>0</v>
      </c>
      <c r="J2601" s="41" t="n"/>
      <c r="L2601" t="inlineStr"/>
      <c r="M2601" t="inlineStr">
        <is>
          <t>Basic</t>
        </is>
      </c>
      <c r="N2601" t="inlineStr">
        <is>
          <t>monthly</t>
        </is>
      </c>
      <c r="O2601" t="inlineStr">
        <is>
          <t>Pago</t>
        </is>
      </c>
      <c r="P2601" t="inlineStr">
        <is>
          <t>Sim</t>
        </is>
      </c>
      <c r="Q2601" t="inlineStr">
        <is>
          <t>Não</t>
        </is>
      </c>
      <c r="R2601" t="inlineStr">
        <is>
          <t>Não</t>
        </is>
      </c>
      <c r="S2601" t="inlineStr">
        <is>
          <t>16–40</t>
        </is>
      </c>
      <c r="T2601" t="inlineStr">
        <is>
          <t>Mais de 365 dias</t>
        </is>
      </c>
      <c r="U2601" t="inlineStr">
        <is>
          <t>EdTech</t>
        </is>
      </c>
      <c r="V2601" t="inlineStr">
        <is>
          <t>US</t>
        </is>
      </c>
      <c r="W2601" t="inlineStr">
        <is>
          <t>partner</t>
        </is>
      </c>
    </row>
    <row r="2602">
      <c r="A2602" t="inlineStr">
        <is>
          <t>S-7d8dde</t>
        </is>
      </c>
      <c r="B2602" t="inlineStr">
        <is>
          <t>A-3932db</t>
        </is>
      </c>
      <c r="C2602" s="40" t="n">
        <v>45625</v>
      </c>
      <c r="D2602" s="40" t="n"/>
      <c r="E2602" t="n">
        <v>32</v>
      </c>
      <c r="F2602" t="n">
        <v>6965</v>
      </c>
      <c r="G2602" t="inlineStr">
        <is>
          <t>2024-S2</t>
        </is>
      </c>
      <c r="H2602" t="inlineStr">
        <is>
          <t>Sim</t>
        </is>
      </c>
      <c r="I2602" t="n">
        <v>0</v>
      </c>
      <c r="J2602" s="41" t="n"/>
      <c r="L2602" t="inlineStr"/>
      <c r="M2602" t="inlineStr">
        <is>
          <t>Enterprise</t>
        </is>
      </c>
      <c r="N2602" t="inlineStr">
        <is>
          <t>monthly</t>
        </is>
      </c>
      <c r="O2602" t="inlineStr">
        <is>
          <t>Pago</t>
        </is>
      </c>
      <c r="P2602" t="inlineStr">
        <is>
          <t>Sim</t>
        </is>
      </c>
      <c r="Q2602" t="inlineStr">
        <is>
          <t>Não</t>
        </is>
      </c>
      <c r="R2602" t="inlineStr">
        <is>
          <t>Não</t>
        </is>
      </c>
      <c r="S2602" t="inlineStr">
        <is>
          <t>16–40</t>
        </is>
      </c>
      <c r="T2602" t="inlineStr">
        <is>
          <t>Mais de 365 dias</t>
        </is>
      </c>
      <c r="U2602" t="inlineStr">
        <is>
          <t>HealthTech</t>
        </is>
      </c>
      <c r="V2602" t="inlineStr">
        <is>
          <t>CA</t>
        </is>
      </c>
      <c r="W2602" t="inlineStr">
        <is>
          <t>other</t>
        </is>
      </c>
    </row>
    <row r="2603">
      <c r="A2603" t="inlineStr">
        <is>
          <t>S-f00f7e</t>
        </is>
      </c>
      <c r="B2603" t="inlineStr">
        <is>
          <t>A-35083d</t>
        </is>
      </c>
      <c r="C2603" s="40" t="n">
        <v>45544</v>
      </c>
      <c r="D2603" s="40" t="n"/>
      <c r="E2603" t="n">
        <v>113</v>
      </c>
      <c r="F2603" t="n">
        <v>1225</v>
      </c>
      <c r="G2603" t="inlineStr">
        <is>
          <t>2024-S2</t>
        </is>
      </c>
      <c r="H2603" t="inlineStr">
        <is>
          <t>Sim</t>
        </is>
      </c>
      <c r="I2603" t="n">
        <v>0</v>
      </c>
      <c r="J2603" s="41" t="n"/>
      <c r="L2603" t="inlineStr"/>
      <c r="M2603" t="inlineStr">
        <is>
          <t>Pro</t>
        </is>
      </c>
      <c r="N2603" t="inlineStr">
        <is>
          <t>monthly</t>
        </is>
      </c>
      <c r="O2603" t="inlineStr">
        <is>
          <t>Pago</t>
        </is>
      </c>
      <c r="P2603" t="inlineStr">
        <is>
          <t>Sim</t>
        </is>
      </c>
      <c r="Q2603" t="inlineStr">
        <is>
          <t>Não</t>
        </is>
      </c>
      <c r="R2603" t="inlineStr">
        <is>
          <t>Não</t>
        </is>
      </c>
      <c r="S2603" t="inlineStr">
        <is>
          <t>16–40</t>
        </is>
      </c>
      <c r="T2603" t="inlineStr">
        <is>
          <t>Mais de 365 dias</t>
        </is>
      </c>
      <c r="U2603" t="inlineStr">
        <is>
          <t>HealthTech</t>
        </is>
      </c>
      <c r="V2603" t="inlineStr">
        <is>
          <t>IN</t>
        </is>
      </c>
      <c r="W2603" t="inlineStr">
        <is>
          <t>partner</t>
        </is>
      </c>
    </row>
    <row r="2604">
      <c r="A2604" t="inlineStr">
        <is>
          <t>S-92f78a</t>
        </is>
      </c>
      <c r="B2604" t="inlineStr">
        <is>
          <t>A-6e08f3</t>
        </is>
      </c>
      <c r="C2604" s="40" t="n">
        <v>45344</v>
      </c>
      <c r="D2604" s="40" t="n"/>
      <c r="E2604" t="n">
        <v>313</v>
      </c>
      <c r="F2604" t="n">
        <v>2189</v>
      </c>
      <c r="G2604" t="inlineStr">
        <is>
          <t>Até 2024-S1</t>
        </is>
      </c>
      <c r="H2604" t="inlineStr">
        <is>
          <t>Sim</t>
        </is>
      </c>
      <c r="I2604" t="n">
        <v>0</v>
      </c>
      <c r="J2604" s="41" t="n"/>
      <c r="L2604" t="inlineStr"/>
      <c r="M2604" t="inlineStr">
        <is>
          <t>Enterprise</t>
        </is>
      </c>
      <c r="N2604" t="inlineStr">
        <is>
          <t>monthly</t>
        </is>
      </c>
      <c r="O2604" t="inlineStr">
        <is>
          <t>Pago</t>
        </is>
      </c>
      <c r="P2604" t="inlineStr">
        <is>
          <t>Sim</t>
        </is>
      </c>
      <c r="Q2604" t="inlineStr">
        <is>
          <t>Não</t>
        </is>
      </c>
      <c r="R2604" t="inlineStr">
        <is>
          <t>Não</t>
        </is>
      </c>
      <c r="S2604" t="inlineStr">
        <is>
          <t>6–15</t>
        </is>
      </c>
      <c r="T2604" t="inlineStr">
        <is>
          <t>181–365 dias</t>
        </is>
      </c>
      <c r="U2604" t="inlineStr">
        <is>
          <t>Cybersecurity</t>
        </is>
      </c>
      <c r="V2604" t="inlineStr">
        <is>
          <t>US</t>
        </is>
      </c>
      <c r="W2604" t="inlineStr">
        <is>
          <t>event</t>
        </is>
      </c>
    </row>
    <row r="2605">
      <c r="A2605" t="inlineStr">
        <is>
          <t>S-1200b3</t>
        </is>
      </c>
      <c r="B2605" t="inlineStr">
        <is>
          <t>A-32fb14</t>
        </is>
      </c>
      <c r="C2605" s="40" t="n">
        <v>45249</v>
      </c>
      <c r="D2605" s="40" t="n"/>
      <c r="E2605" t="n">
        <v>408</v>
      </c>
      <c r="F2605" t="n">
        <v>494</v>
      </c>
      <c r="G2605" t="inlineStr">
        <is>
          <t>Até 2024-S1</t>
        </is>
      </c>
      <c r="H2605" t="inlineStr">
        <is>
          <t>Sim</t>
        </is>
      </c>
      <c r="I2605" t="n">
        <v>0</v>
      </c>
      <c r="J2605" s="41" t="n"/>
      <c r="L2605" t="inlineStr"/>
      <c r="M2605" t="inlineStr">
        <is>
          <t>Basic</t>
        </is>
      </c>
      <c r="N2605" t="inlineStr">
        <is>
          <t>annual</t>
        </is>
      </c>
      <c r="O2605" t="inlineStr">
        <is>
          <t>Pago</t>
        </is>
      </c>
      <c r="P2605" t="inlineStr">
        <is>
          <t>Não</t>
        </is>
      </c>
      <c r="Q2605" t="inlineStr">
        <is>
          <t>Não</t>
        </is>
      </c>
      <c r="R2605" t="inlineStr">
        <is>
          <t>Não</t>
        </is>
      </c>
      <c r="S2605" t="inlineStr">
        <is>
          <t>16–40</t>
        </is>
      </c>
      <c r="T2605" t="inlineStr">
        <is>
          <t>181–365 dias</t>
        </is>
      </c>
      <c r="U2605" t="inlineStr">
        <is>
          <t>DevTools</t>
        </is>
      </c>
      <c r="V2605" t="inlineStr">
        <is>
          <t>US</t>
        </is>
      </c>
      <c r="W2605" t="inlineStr">
        <is>
          <t>event</t>
        </is>
      </c>
    </row>
    <row r="2606">
      <c r="A2606" t="inlineStr">
        <is>
          <t>S-e2799b</t>
        </is>
      </c>
      <c r="B2606" t="inlineStr">
        <is>
          <t>A-4c56c9</t>
        </is>
      </c>
      <c r="C2606" s="40" t="n">
        <v>45425</v>
      </c>
      <c r="D2606" s="40" t="n"/>
      <c r="E2606" t="n">
        <v>232</v>
      </c>
      <c r="F2606" t="n">
        <v>2587</v>
      </c>
      <c r="G2606" t="inlineStr">
        <is>
          <t>Até 2024-S1</t>
        </is>
      </c>
      <c r="H2606" t="inlineStr">
        <is>
          <t>Sim</t>
        </is>
      </c>
      <c r="I2606" t="n">
        <v>0</v>
      </c>
      <c r="J2606" s="41" t="n"/>
      <c r="L2606" t="inlineStr"/>
      <c r="M2606" t="inlineStr">
        <is>
          <t>Enterprise</t>
        </is>
      </c>
      <c r="N2606" t="inlineStr">
        <is>
          <t>monthly</t>
        </is>
      </c>
      <c r="O2606" t="inlineStr">
        <is>
          <t>Pago</t>
        </is>
      </c>
      <c r="P2606" t="inlineStr">
        <is>
          <t>Não</t>
        </is>
      </c>
      <c r="Q2606" t="inlineStr">
        <is>
          <t>Não</t>
        </is>
      </c>
      <c r="R2606" t="inlineStr">
        <is>
          <t>Não</t>
        </is>
      </c>
      <c r="S2606" t="inlineStr">
        <is>
          <t>6–15</t>
        </is>
      </c>
      <c r="T2606" t="inlineStr">
        <is>
          <t>91–180 dias</t>
        </is>
      </c>
      <c r="U2606" t="inlineStr">
        <is>
          <t>FinTech</t>
        </is>
      </c>
      <c r="V2606" t="inlineStr">
        <is>
          <t>US</t>
        </is>
      </c>
      <c r="W2606" t="inlineStr">
        <is>
          <t>partner</t>
        </is>
      </c>
    </row>
    <row r="2607">
      <c r="A2607" t="inlineStr">
        <is>
          <t>S-155b3e</t>
        </is>
      </c>
      <c r="B2607" t="inlineStr">
        <is>
          <t>A-18793f</t>
        </is>
      </c>
      <c r="C2607" s="40" t="n">
        <v>45645</v>
      </c>
      <c r="D2607" s="40" t="n"/>
      <c r="E2607" t="n">
        <v>12</v>
      </c>
      <c r="F2607" t="n">
        <v>29452</v>
      </c>
      <c r="G2607" t="inlineStr">
        <is>
          <t>2024-S2</t>
        </is>
      </c>
      <c r="H2607" t="inlineStr">
        <is>
          <t>Não</t>
        </is>
      </c>
      <c r="I2607" t="n">
        <v>0</v>
      </c>
      <c r="J2607" s="41" t="n"/>
      <c r="L2607" t="inlineStr"/>
      <c r="M2607" t="inlineStr">
        <is>
          <t>Enterprise</t>
        </is>
      </c>
      <c r="N2607" t="inlineStr">
        <is>
          <t>annual</t>
        </is>
      </c>
      <c r="O2607" t="inlineStr">
        <is>
          <t>Pago</t>
        </is>
      </c>
      <c r="P2607" t="inlineStr">
        <is>
          <t>Não</t>
        </is>
      </c>
      <c r="Q2607" t="inlineStr">
        <is>
          <t>Não</t>
        </is>
      </c>
      <c r="R2607" t="inlineStr">
        <is>
          <t>Não</t>
        </is>
      </c>
      <c r="S2607" t="inlineStr">
        <is>
          <t>41+</t>
        </is>
      </c>
      <c r="T2607" t="inlineStr">
        <is>
          <t>Conta nova (≤ 30 dias)</t>
        </is>
      </c>
      <c r="U2607" t="inlineStr">
        <is>
          <t>EdTech</t>
        </is>
      </c>
      <c r="V2607" t="inlineStr">
        <is>
          <t>US</t>
        </is>
      </c>
      <c r="W2607" t="inlineStr">
        <is>
          <t>organic</t>
        </is>
      </c>
    </row>
    <row r="2608">
      <c r="A2608" t="inlineStr">
        <is>
          <t>S-691bff</t>
        </is>
      </c>
      <c r="B2608" t="inlineStr">
        <is>
          <t>A-9174e0</t>
        </is>
      </c>
      <c r="C2608" s="40" t="n">
        <v>45653</v>
      </c>
      <c r="D2608" s="40" t="n"/>
      <c r="E2608" t="n">
        <v>4</v>
      </c>
      <c r="F2608" t="n">
        <v>703</v>
      </c>
      <c r="G2608" t="inlineStr">
        <is>
          <t>2024-S2</t>
        </is>
      </c>
      <c r="H2608" t="inlineStr">
        <is>
          <t>Não</t>
        </is>
      </c>
      <c r="I2608" t="n">
        <v>0</v>
      </c>
      <c r="J2608" s="41" t="n"/>
      <c r="L2608" t="inlineStr"/>
      <c r="M2608" t="inlineStr">
        <is>
          <t>Basic</t>
        </is>
      </c>
      <c r="N2608" t="inlineStr">
        <is>
          <t>annual</t>
        </is>
      </c>
      <c r="O2608" t="inlineStr">
        <is>
          <t>Pago</t>
        </is>
      </c>
      <c r="P2608" t="inlineStr">
        <is>
          <t>Não</t>
        </is>
      </c>
      <c r="Q2608" t="inlineStr">
        <is>
          <t>Não</t>
        </is>
      </c>
      <c r="R2608" t="inlineStr">
        <is>
          <t>Não</t>
        </is>
      </c>
      <c r="S2608" t="inlineStr">
        <is>
          <t>16–40</t>
        </is>
      </c>
      <c r="T2608" t="inlineStr">
        <is>
          <t>Conta nova (≤ 30 dias)</t>
        </is>
      </c>
      <c r="U2608" t="inlineStr">
        <is>
          <t>Cybersecurity</t>
        </is>
      </c>
      <c r="V2608" t="inlineStr">
        <is>
          <t>US</t>
        </is>
      </c>
      <c r="W2608" t="inlineStr">
        <is>
          <t>partner</t>
        </is>
      </c>
    </row>
    <row r="2609">
      <c r="A2609" t="inlineStr">
        <is>
          <t>S-5ddf8d</t>
        </is>
      </c>
      <c r="B2609" t="inlineStr">
        <is>
          <t>A-7f6b86</t>
        </is>
      </c>
      <c r="C2609" s="40" t="n">
        <v>45632</v>
      </c>
      <c r="D2609" s="40" t="n"/>
      <c r="E2609" t="n">
        <v>25</v>
      </c>
      <c r="F2609" t="n">
        <v>855</v>
      </c>
      <c r="G2609" t="inlineStr">
        <is>
          <t>2024-S2</t>
        </is>
      </c>
      <c r="H2609" t="inlineStr">
        <is>
          <t>Não</t>
        </is>
      </c>
      <c r="I2609" t="n">
        <v>0</v>
      </c>
      <c r="J2609" s="41" t="n"/>
      <c r="L2609" t="inlineStr"/>
      <c r="M2609" t="inlineStr">
        <is>
          <t>Basic</t>
        </is>
      </c>
      <c r="N2609" t="inlineStr">
        <is>
          <t>annual</t>
        </is>
      </c>
      <c r="O2609" t="inlineStr">
        <is>
          <t>Pago</t>
        </is>
      </c>
      <c r="P2609" t="inlineStr">
        <is>
          <t>Sim</t>
        </is>
      </c>
      <c r="Q2609" t="inlineStr">
        <is>
          <t>Não</t>
        </is>
      </c>
      <c r="R2609" t="inlineStr">
        <is>
          <t>Não</t>
        </is>
      </c>
      <c r="S2609" t="inlineStr">
        <is>
          <t>41+</t>
        </is>
      </c>
      <c r="T2609" t="inlineStr">
        <is>
          <t>Mais de 365 dias</t>
        </is>
      </c>
      <c r="U2609" t="inlineStr">
        <is>
          <t>HealthTech</t>
        </is>
      </c>
      <c r="V2609" t="inlineStr">
        <is>
          <t>US</t>
        </is>
      </c>
      <c r="W2609" t="inlineStr">
        <is>
          <t>partner</t>
        </is>
      </c>
    </row>
    <row r="2610">
      <c r="A2610" t="inlineStr">
        <is>
          <t>S-57019e</t>
        </is>
      </c>
      <c r="B2610" t="inlineStr">
        <is>
          <t>A-ad296b</t>
        </is>
      </c>
      <c r="C2610" s="40" t="n">
        <v>45496</v>
      </c>
      <c r="D2610" s="40" t="n"/>
      <c r="E2610" t="n">
        <v>161</v>
      </c>
      <c r="F2610" t="n">
        <v>0</v>
      </c>
      <c r="G2610" t="inlineStr">
        <is>
          <t>2024-S2</t>
        </is>
      </c>
      <c r="H2610" t="inlineStr">
        <is>
          <t>Sim</t>
        </is>
      </c>
      <c r="I2610" t="n">
        <v>0</v>
      </c>
      <c r="J2610" s="41" t="n"/>
      <c r="L2610" t="inlineStr"/>
      <c r="M2610" t="inlineStr">
        <is>
          <t>Pro</t>
        </is>
      </c>
      <c r="N2610" t="inlineStr">
        <is>
          <t>annual</t>
        </is>
      </c>
      <c r="O2610" t="inlineStr">
        <is>
          <t>Trial</t>
        </is>
      </c>
      <c r="P2610" t="inlineStr">
        <is>
          <t>Sim</t>
        </is>
      </c>
      <c r="Q2610" t="inlineStr">
        <is>
          <t>Não</t>
        </is>
      </c>
      <c r="R2610" t="inlineStr">
        <is>
          <t>Não</t>
        </is>
      </c>
      <c r="S2610" t="inlineStr">
        <is>
          <t>16–40</t>
        </is>
      </c>
      <c r="T2610" t="inlineStr">
        <is>
          <t>Conta nova (≤ 30 dias)</t>
        </is>
      </c>
      <c r="U2610" t="inlineStr">
        <is>
          <t>DevTools</t>
        </is>
      </c>
      <c r="V2610" t="inlineStr">
        <is>
          <t>AU</t>
        </is>
      </c>
      <c r="W2610" t="inlineStr">
        <is>
          <t>event</t>
        </is>
      </c>
    </row>
    <row r="2611">
      <c r="A2611" t="inlineStr">
        <is>
          <t>S-36480d</t>
        </is>
      </c>
      <c r="B2611" t="inlineStr">
        <is>
          <t>A-52dd88</t>
        </is>
      </c>
      <c r="C2611" s="40" t="n">
        <v>45630</v>
      </c>
      <c r="D2611" s="40" t="n"/>
      <c r="E2611" t="n">
        <v>27</v>
      </c>
      <c r="F2611" t="n">
        <v>1470</v>
      </c>
      <c r="G2611" t="inlineStr">
        <is>
          <t>2024-S2</t>
        </is>
      </c>
      <c r="H2611" t="inlineStr">
        <is>
          <t>Não</t>
        </is>
      </c>
      <c r="I2611" t="n">
        <v>0</v>
      </c>
      <c r="J2611" s="41" t="n"/>
      <c r="L2611" t="inlineStr"/>
      <c r="M2611" t="inlineStr">
        <is>
          <t>Pro</t>
        </is>
      </c>
      <c r="N2611" t="inlineStr">
        <is>
          <t>annual</t>
        </is>
      </c>
      <c r="O2611" t="inlineStr">
        <is>
          <t>Pago</t>
        </is>
      </c>
      <c r="P2611" t="inlineStr">
        <is>
          <t>Sim</t>
        </is>
      </c>
      <c r="Q2611" t="inlineStr">
        <is>
          <t>Não</t>
        </is>
      </c>
      <c r="R2611" t="inlineStr">
        <is>
          <t>Não</t>
        </is>
      </c>
      <c r="S2611" t="inlineStr">
        <is>
          <t>16–40</t>
        </is>
      </c>
      <c r="T2611" t="inlineStr">
        <is>
          <t>Mais de 365 dias</t>
        </is>
      </c>
      <c r="U2611" t="inlineStr">
        <is>
          <t>Cybersecurity</t>
        </is>
      </c>
      <c r="V2611" t="inlineStr">
        <is>
          <t>US</t>
        </is>
      </c>
      <c r="W2611" t="inlineStr">
        <is>
          <t>ads</t>
        </is>
      </c>
    </row>
    <row r="2612">
      <c r="A2612" t="inlineStr">
        <is>
          <t>S-ad7716</t>
        </is>
      </c>
      <c r="B2612" t="inlineStr">
        <is>
          <t>A-af0cd2</t>
        </is>
      </c>
      <c r="C2612" s="40" t="n">
        <v>45029</v>
      </c>
      <c r="D2612" s="40" t="n"/>
      <c r="E2612" t="n">
        <v>628</v>
      </c>
      <c r="F2612" t="n">
        <v>931</v>
      </c>
      <c r="G2612" t="inlineStr">
        <is>
          <t>Até 2024-S1</t>
        </is>
      </c>
      <c r="H2612" t="inlineStr">
        <is>
          <t>Sim</t>
        </is>
      </c>
      <c r="I2612" t="n">
        <v>0</v>
      </c>
      <c r="J2612" s="41" t="n"/>
      <c r="L2612" t="inlineStr"/>
      <c r="M2612" t="inlineStr">
        <is>
          <t>Pro</t>
        </is>
      </c>
      <c r="N2612" t="inlineStr">
        <is>
          <t>annual</t>
        </is>
      </c>
      <c r="O2612" t="inlineStr">
        <is>
          <t>Pago</t>
        </is>
      </c>
      <c r="P2612" t="inlineStr">
        <is>
          <t>Não</t>
        </is>
      </c>
      <c r="Q2612" t="inlineStr">
        <is>
          <t>Não</t>
        </is>
      </c>
      <c r="R2612" t="inlineStr">
        <is>
          <t>Não</t>
        </is>
      </c>
      <c r="S2612" t="inlineStr">
        <is>
          <t>16–40</t>
        </is>
      </c>
      <c r="T2612" t="inlineStr">
        <is>
          <t>91–180 dias</t>
        </is>
      </c>
      <c r="U2612" t="inlineStr">
        <is>
          <t>Cybersecurity</t>
        </is>
      </c>
      <c r="V2612" t="inlineStr">
        <is>
          <t>IN</t>
        </is>
      </c>
      <c r="W2612" t="inlineStr">
        <is>
          <t>other</t>
        </is>
      </c>
    </row>
    <row r="2613">
      <c r="A2613" t="inlineStr">
        <is>
          <t>S-6cd38d</t>
        </is>
      </c>
      <c r="B2613" t="inlineStr">
        <is>
          <t>A-202b67</t>
        </is>
      </c>
      <c r="C2613" s="40" t="n">
        <v>45532</v>
      </c>
      <c r="D2613" s="40" t="n"/>
      <c r="E2613" t="n">
        <v>125</v>
      </c>
      <c r="F2613" t="n">
        <v>418</v>
      </c>
      <c r="G2613" t="inlineStr">
        <is>
          <t>2024-S2</t>
        </is>
      </c>
      <c r="H2613" t="inlineStr">
        <is>
          <t>Sim</t>
        </is>
      </c>
      <c r="I2613" t="n">
        <v>0</v>
      </c>
      <c r="J2613" s="41" t="n"/>
      <c r="L2613" t="inlineStr"/>
      <c r="M2613" t="inlineStr">
        <is>
          <t>Basic</t>
        </is>
      </c>
      <c r="N2613" t="inlineStr">
        <is>
          <t>annual</t>
        </is>
      </c>
      <c r="O2613" t="inlineStr">
        <is>
          <t>Pago</t>
        </is>
      </c>
      <c r="P2613" t="inlineStr">
        <is>
          <t>Sim</t>
        </is>
      </c>
      <c r="Q2613" t="inlineStr">
        <is>
          <t>Não</t>
        </is>
      </c>
      <c r="R2613" t="inlineStr">
        <is>
          <t>Não</t>
        </is>
      </c>
      <c r="S2613" t="inlineStr">
        <is>
          <t>16–40</t>
        </is>
      </c>
      <c r="T2613" t="inlineStr">
        <is>
          <t>91–180 dias</t>
        </is>
      </c>
      <c r="U2613" t="inlineStr">
        <is>
          <t>HealthTech</t>
        </is>
      </c>
      <c r="V2613" t="inlineStr">
        <is>
          <t>US</t>
        </is>
      </c>
      <c r="W2613" t="inlineStr">
        <is>
          <t>organic</t>
        </is>
      </c>
    </row>
    <row r="2614">
      <c r="A2614" t="inlineStr">
        <is>
          <t>S-88c79e</t>
        </is>
      </c>
      <c r="B2614" t="inlineStr">
        <is>
          <t>A-e3bd71</t>
        </is>
      </c>
      <c r="C2614" s="40" t="n">
        <v>45340</v>
      </c>
      <c r="D2614" s="40" t="n">
        <v>45411</v>
      </c>
      <c r="E2614" t="n">
        <v>71</v>
      </c>
      <c r="F2614" t="n">
        <v>6169</v>
      </c>
      <c r="G2614" t="inlineStr">
        <is>
          <t>Até 2024-S1</t>
        </is>
      </c>
      <c r="H2614" t="inlineStr">
        <is>
          <t>Sim</t>
        </is>
      </c>
      <c r="I2614" t="n">
        <v>0</v>
      </c>
      <c r="J2614" s="41" t="n">
        <v>45383</v>
      </c>
      <c r="K2614" t="n">
        <v>29</v>
      </c>
      <c r="L2614" t="inlineStr">
        <is>
          <t>Sim</t>
        </is>
      </c>
      <c r="M2614" t="inlineStr">
        <is>
          <t>Enterprise</t>
        </is>
      </c>
      <c r="N2614" t="inlineStr">
        <is>
          <t>monthly</t>
        </is>
      </c>
      <c r="O2614" t="inlineStr">
        <is>
          <t>Pago</t>
        </is>
      </c>
      <c r="P2614" t="inlineStr">
        <is>
          <t>Sim</t>
        </is>
      </c>
      <c r="Q2614" t="inlineStr">
        <is>
          <t>Não</t>
        </is>
      </c>
      <c r="R2614" t="inlineStr">
        <is>
          <t>Não</t>
        </is>
      </c>
      <c r="S2614" t="inlineStr">
        <is>
          <t>16–40</t>
        </is>
      </c>
      <c r="T2614" t="inlineStr">
        <is>
          <t>181–365 dias</t>
        </is>
      </c>
      <c r="U2614" t="inlineStr">
        <is>
          <t>Cybersecurity</t>
        </is>
      </c>
      <c r="V2614" t="inlineStr">
        <is>
          <t>US</t>
        </is>
      </c>
      <c r="W2614" t="inlineStr">
        <is>
          <t>partner</t>
        </is>
      </c>
    </row>
    <row r="2615">
      <c r="A2615" t="inlineStr">
        <is>
          <t>S-42fb01</t>
        </is>
      </c>
      <c r="B2615" t="inlineStr">
        <is>
          <t>A-bece89</t>
        </is>
      </c>
      <c r="C2615" s="40" t="n">
        <v>45330</v>
      </c>
      <c r="D2615" s="40" t="n"/>
      <c r="E2615" t="n">
        <v>327</v>
      </c>
      <c r="F2615" t="n">
        <v>1372</v>
      </c>
      <c r="G2615" t="inlineStr">
        <is>
          <t>Até 2024-S1</t>
        </is>
      </c>
      <c r="H2615" t="inlineStr">
        <is>
          <t>Sim</t>
        </is>
      </c>
      <c r="I2615" t="n">
        <v>0</v>
      </c>
      <c r="J2615" s="41" t="n"/>
      <c r="L2615" t="inlineStr"/>
      <c r="M2615" t="inlineStr">
        <is>
          <t>Pro</t>
        </is>
      </c>
      <c r="N2615" t="inlineStr">
        <is>
          <t>monthly</t>
        </is>
      </c>
      <c r="O2615" t="inlineStr">
        <is>
          <t>Pago</t>
        </is>
      </c>
      <c r="P2615" t="inlineStr">
        <is>
          <t>Sim</t>
        </is>
      </c>
      <c r="Q2615" t="inlineStr">
        <is>
          <t>Não</t>
        </is>
      </c>
      <c r="R2615" t="inlineStr">
        <is>
          <t>Não</t>
        </is>
      </c>
      <c r="S2615" t="inlineStr">
        <is>
          <t>16–40</t>
        </is>
      </c>
      <c r="T2615" t="inlineStr">
        <is>
          <t>31–90 dias</t>
        </is>
      </c>
      <c r="U2615" t="inlineStr">
        <is>
          <t>Cybersecurity</t>
        </is>
      </c>
      <c r="V2615" t="inlineStr">
        <is>
          <t>IN</t>
        </is>
      </c>
      <c r="W2615" t="inlineStr">
        <is>
          <t>event</t>
        </is>
      </c>
    </row>
    <row r="2616">
      <c r="A2616" t="inlineStr">
        <is>
          <t>S-393c51</t>
        </is>
      </c>
      <c r="B2616" t="inlineStr">
        <is>
          <t>A-ba6516</t>
        </is>
      </c>
      <c r="C2616" s="40" t="n">
        <v>45384</v>
      </c>
      <c r="D2616" s="40" t="n"/>
      <c r="E2616" t="n">
        <v>273</v>
      </c>
      <c r="F2616" t="n">
        <v>513</v>
      </c>
      <c r="G2616" t="inlineStr">
        <is>
          <t>Até 2024-S1</t>
        </is>
      </c>
      <c r="H2616" t="inlineStr">
        <is>
          <t>Sim</t>
        </is>
      </c>
      <c r="I2616" t="n">
        <v>0</v>
      </c>
      <c r="J2616" s="41" t="n"/>
      <c r="L2616" t="inlineStr"/>
      <c r="M2616" t="inlineStr">
        <is>
          <t>Basic</t>
        </is>
      </c>
      <c r="N2616" t="inlineStr">
        <is>
          <t>annual</t>
        </is>
      </c>
      <c r="O2616" t="inlineStr">
        <is>
          <t>Pago</t>
        </is>
      </c>
      <c r="P2616" t="inlineStr">
        <is>
          <t>Sim</t>
        </is>
      </c>
      <c r="Q2616" t="inlineStr">
        <is>
          <t>Não</t>
        </is>
      </c>
      <c r="R2616" t="inlineStr">
        <is>
          <t>Sim</t>
        </is>
      </c>
      <c r="S2616" t="inlineStr">
        <is>
          <t>16–40</t>
        </is>
      </c>
      <c r="T2616" t="inlineStr">
        <is>
          <t>91–180 dias</t>
        </is>
      </c>
      <c r="U2616" t="inlineStr">
        <is>
          <t>FinTech</t>
        </is>
      </c>
      <c r="V2616" t="inlineStr">
        <is>
          <t>US</t>
        </is>
      </c>
      <c r="W2616" t="inlineStr">
        <is>
          <t>ads</t>
        </is>
      </c>
    </row>
    <row r="2617">
      <c r="A2617" t="inlineStr">
        <is>
          <t>S-29ec80</t>
        </is>
      </c>
      <c r="B2617" t="inlineStr">
        <is>
          <t>A-625d0b</t>
        </is>
      </c>
      <c r="C2617" s="40" t="n">
        <v>45655</v>
      </c>
      <c r="D2617" s="40" t="n"/>
      <c r="E2617" t="n">
        <v>2</v>
      </c>
      <c r="F2617" t="n">
        <v>1791</v>
      </c>
      <c r="G2617" t="inlineStr">
        <is>
          <t>2024-S2</t>
        </is>
      </c>
      <c r="H2617" t="inlineStr">
        <is>
          <t>Não</t>
        </is>
      </c>
      <c r="I2617" t="n">
        <v>0</v>
      </c>
      <c r="J2617" s="41" t="n"/>
      <c r="L2617" t="inlineStr"/>
      <c r="M2617" t="inlineStr">
        <is>
          <t>Enterprise</t>
        </is>
      </c>
      <c r="N2617" t="inlineStr">
        <is>
          <t>annual</t>
        </is>
      </c>
      <c r="O2617" t="inlineStr">
        <is>
          <t>Pago</t>
        </is>
      </c>
      <c r="P2617" t="inlineStr">
        <is>
          <t>Sim</t>
        </is>
      </c>
      <c r="Q2617" t="inlineStr">
        <is>
          <t>Não</t>
        </is>
      </c>
      <c r="R2617" t="inlineStr">
        <is>
          <t>Não</t>
        </is>
      </c>
      <c r="S2617" t="inlineStr">
        <is>
          <t>6–15</t>
        </is>
      </c>
      <c r="T2617" t="inlineStr">
        <is>
          <t>91–180 dias</t>
        </is>
      </c>
      <c r="U2617" t="inlineStr">
        <is>
          <t>EdTech</t>
        </is>
      </c>
      <c r="V2617" t="inlineStr">
        <is>
          <t>AU</t>
        </is>
      </c>
      <c r="W2617" t="inlineStr">
        <is>
          <t>ads</t>
        </is>
      </c>
    </row>
    <row r="2618">
      <c r="A2618" t="inlineStr">
        <is>
          <t>S-9bf16e</t>
        </is>
      </c>
      <c r="B2618" t="inlineStr">
        <is>
          <t>A-533452</t>
        </is>
      </c>
      <c r="C2618" s="40" t="n">
        <v>45619</v>
      </c>
      <c r="D2618" s="40" t="n">
        <v>45646</v>
      </c>
      <c r="E2618" t="n">
        <v>27</v>
      </c>
      <c r="F2618" t="n">
        <v>441</v>
      </c>
      <c r="G2618" t="inlineStr">
        <is>
          <t>2024-S2</t>
        </is>
      </c>
      <c r="H2618" t="inlineStr">
        <is>
          <t>Sim</t>
        </is>
      </c>
      <c r="I2618" t="n">
        <v>1</v>
      </c>
      <c r="J2618" s="41" t="n">
        <v>45627</v>
      </c>
      <c r="K2618" t="n">
        <v>20</v>
      </c>
      <c r="L2618" t="inlineStr">
        <is>
          <t>Não</t>
        </is>
      </c>
      <c r="M2618" t="inlineStr">
        <is>
          <t>Pro</t>
        </is>
      </c>
      <c r="N2618" t="inlineStr">
        <is>
          <t>monthly</t>
        </is>
      </c>
      <c r="O2618" t="inlineStr">
        <is>
          <t>Pago</t>
        </is>
      </c>
      <c r="P2618" t="inlineStr">
        <is>
          <t>Sim</t>
        </is>
      </c>
      <c r="Q2618" t="inlineStr">
        <is>
          <t>Não</t>
        </is>
      </c>
      <c r="R2618" t="inlineStr">
        <is>
          <t>Não</t>
        </is>
      </c>
      <c r="S2618" t="inlineStr">
        <is>
          <t>6–15</t>
        </is>
      </c>
      <c r="T2618" t="inlineStr">
        <is>
          <t>Conta nova (≤ 30 dias)</t>
        </is>
      </c>
      <c r="U2618" t="inlineStr">
        <is>
          <t>DevTools</t>
        </is>
      </c>
      <c r="V2618" t="inlineStr">
        <is>
          <t>AU</t>
        </is>
      </c>
      <c r="W2618" t="inlineStr">
        <is>
          <t>organic</t>
        </is>
      </c>
    </row>
    <row r="2619">
      <c r="A2619" t="inlineStr">
        <is>
          <t>S-5d5a8d</t>
        </is>
      </c>
      <c r="B2619" t="inlineStr">
        <is>
          <t>A-2922b6</t>
        </is>
      </c>
      <c r="C2619" s="40" t="n">
        <v>45643</v>
      </c>
      <c r="D2619" s="40" t="n">
        <v>45654</v>
      </c>
      <c r="E2619" t="n">
        <v>11</v>
      </c>
      <c r="F2619" t="n">
        <v>735</v>
      </c>
      <c r="G2619" t="inlineStr">
        <is>
          <t>2024-S2</t>
        </is>
      </c>
      <c r="H2619" t="inlineStr">
        <is>
          <t>Não</t>
        </is>
      </c>
      <c r="I2619" t="n">
        <v>1</v>
      </c>
      <c r="J2619" s="41" t="n">
        <v>45627</v>
      </c>
      <c r="K2619" t="n">
        <v>28</v>
      </c>
      <c r="L2619" t="inlineStr">
        <is>
          <t>Não</t>
        </is>
      </c>
      <c r="M2619" t="inlineStr">
        <is>
          <t>Pro</t>
        </is>
      </c>
      <c r="N2619" t="inlineStr">
        <is>
          <t>annual</t>
        </is>
      </c>
      <c r="O2619" t="inlineStr">
        <is>
          <t>Pago</t>
        </is>
      </c>
      <c r="P2619" t="inlineStr">
        <is>
          <t>Sim</t>
        </is>
      </c>
      <c r="Q2619" t="inlineStr">
        <is>
          <t>Não</t>
        </is>
      </c>
      <c r="R2619" t="inlineStr">
        <is>
          <t>Não</t>
        </is>
      </c>
      <c r="S2619" t="inlineStr">
        <is>
          <t>6–15</t>
        </is>
      </c>
      <c r="T2619" t="inlineStr">
        <is>
          <t>31–90 dias</t>
        </is>
      </c>
      <c r="U2619" t="inlineStr">
        <is>
          <t>HealthTech</t>
        </is>
      </c>
      <c r="V2619" t="inlineStr">
        <is>
          <t>US</t>
        </is>
      </c>
      <c r="W2619" t="inlineStr">
        <is>
          <t>organic</t>
        </is>
      </c>
    </row>
    <row r="2620">
      <c r="A2620" t="inlineStr">
        <is>
          <t>S-b18d59</t>
        </is>
      </c>
      <c r="B2620" t="inlineStr">
        <is>
          <t>A-bd4708</t>
        </is>
      </c>
      <c r="C2620" s="40" t="n">
        <v>45585</v>
      </c>
      <c r="D2620" s="40" t="n"/>
      <c r="E2620" t="n">
        <v>72</v>
      </c>
      <c r="F2620" t="n">
        <v>1813</v>
      </c>
      <c r="G2620" t="inlineStr">
        <is>
          <t>2024-S2</t>
        </is>
      </c>
      <c r="H2620" t="inlineStr">
        <is>
          <t>Sim</t>
        </is>
      </c>
      <c r="I2620" t="n">
        <v>0</v>
      </c>
      <c r="J2620" s="41" t="n"/>
      <c r="L2620" t="inlineStr"/>
      <c r="M2620" t="inlineStr">
        <is>
          <t>Pro</t>
        </is>
      </c>
      <c r="N2620" t="inlineStr">
        <is>
          <t>annual</t>
        </is>
      </c>
      <c r="O2620" t="inlineStr">
        <is>
          <t>Pago</t>
        </is>
      </c>
      <c r="P2620" t="inlineStr">
        <is>
          <t>Sim</t>
        </is>
      </c>
      <c r="Q2620" t="inlineStr">
        <is>
          <t>Não</t>
        </is>
      </c>
      <c r="R2620" t="inlineStr">
        <is>
          <t>Não</t>
        </is>
      </c>
      <c r="S2620" t="inlineStr">
        <is>
          <t>16–40</t>
        </is>
      </c>
      <c r="T2620" t="inlineStr">
        <is>
          <t>91–180 dias</t>
        </is>
      </c>
      <c r="U2620" t="inlineStr">
        <is>
          <t>FinTech</t>
        </is>
      </c>
      <c r="V2620" t="inlineStr">
        <is>
          <t>US</t>
        </is>
      </c>
      <c r="W2620" t="inlineStr">
        <is>
          <t>ads</t>
        </is>
      </c>
    </row>
    <row r="2621">
      <c r="A2621" t="inlineStr">
        <is>
          <t>S-56cb4f</t>
        </is>
      </c>
      <c r="B2621" t="inlineStr">
        <is>
          <t>A-cab532</t>
        </is>
      </c>
      <c r="C2621" s="40" t="n">
        <v>45496</v>
      </c>
      <c r="D2621" s="40" t="n"/>
      <c r="E2621" t="n">
        <v>161</v>
      </c>
      <c r="F2621" t="n">
        <v>1127</v>
      </c>
      <c r="G2621" t="inlineStr">
        <is>
          <t>2024-S2</t>
        </is>
      </c>
      <c r="H2621" t="inlineStr">
        <is>
          <t>Sim</t>
        </is>
      </c>
      <c r="I2621" t="n">
        <v>0</v>
      </c>
      <c r="J2621" s="41" t="n"/>
      <c r="L2621" t="inlineStr"/>
      <c r="M2621" t="inlineStr">
        <is>
          <t>Pro</t>
        </is>
      </c>
      <c r="N2621" t="inlineStr">
        <is>
          <t>annual</t>
        </is>
      </c>
      <c r="O2621" t="inlineStr">
        <is>
          <t>Pago</t>
        </is>
      </c>
      <c r="P2621" t="inlineStr">
        <is>
          <t>Sim</t>
        </is>
      </c>
      <c r="Q2621" t="inlineStr">
        <is>
          <t>Não</t>
        </is>
      </c>
      <c r="R2621" t="inlineStr">
        <is>
          <t>Não</t>
        </is>
      </c>
      <c r="S2621" t="inlineStr">
        <is>
          <t>16–40</t>
        </is>
      </c>
      <c r="T2621" t="inlineStr">
        <is>
          <t>Mais de 365 dias</t>
        </is>
      </c>
      <c r="U2621" t="inlineStr">
        <is>
          <t>DevTools</t>
        </is>
      </c>
      <c r="V2621" t="inlineStr">
        <is>
          <t>FR</t>
        </is>
      </c>
      <c r="W2621" t="inlineStr">
        <is>
          <t>organic</t>
        </is>
      </c>
    </row>
    <row r="2622">
      <c r="A2622" t="inlineStr">
        <is>
          <t>S-3fa87d</t>
        </is>
      </c>
      <c r="B2622" t="inlineStr">
        <is>
          <t>A-81edc3</t>
        </is>
      </c>
      <c r="C2622" s="40" t="n">
        <v>45243</v>
      </c>
      <c r="D2622" s="40" t="n"/>
      <c r="E2622" t="n">
        <v>414</v>
      </c>
      <c r="F2622" t="n">
        <v>995</v>
      </c>
      <c r="G2622" t="inlineStr">
        <is>
          <t>Até 2024-S1</t>
        </is>
      </c>
      <c r="H2622" t="inlineStr">
        <is>
          <t>Sim</t>
        </is>
      </c>
      <c r="I2622" t="n">
        <v>0</v>
      </c>
      <c r="J2622" s="41" t="n"/>
      <c r="L2622" t="inlineStr"/>
      <c r="M2622" t="inlineStr">
        <is>
          <t>Enterprise</t>
        </is>
      </c>
      <c r="N2622" t="inlineStr">
        <is>
          <t>monthly</t>
        </is>
      </c>
      <c r="O2622" t="inlineStr">
        <is>
          <t>Pago</t>
        </is>
      </c>
      <c r="P2622" t="inlineStr">
        <is>
          <t>Sim</t>
        </is>
      </c>
      <c r="Q2622" t="inlineStr">
        <is>
          <t>Não</t>
        </is>
      </c>
      <c r="R2622" t="inlineStr">
        <is>
          <t>Não</t>
        </is>
      </c>
      <c r="S2622" t="inlineStr">
        <is>
          <t>1–5</t>
        </is>
      </c>
      <c r="T2622" t="inlineStr">
        <is>
          <t>Conta nova (≤ 30 dias)</t>
        </is>
      </c>
      <c r="U2622" t="inlineStr">
        <is>
          <t>Cybersecurity</t>
        </is>
      </c>
      <c r="V2622" t="inlineStr">
        <is>
          <t>IN</t>
        </is>
      </c>
      <c r="W2622" t="inlineStr">
        <is>
          <t>ads</t>
        </is>
      </c>
    </row>
    <row r="2623">
      <c r="A2623" t="inlineStr">
        <is>
          <t>S-96e3e8</t>
        </is>
      </c>
      <c r="B2623" t="inlineStr">
        <is>
          <t>A-d3c88e</t>
        </is>
      </c>
      <c r="C2623" s="40" t="n">
        <v>45636</v>
      </c>
      <c r="D2623" s="40" t="n"/>
      <c r="E2623" t="n">
        <v>21</v>
      </c>
      <c r="F2623" t="n">
        <v>304</v>
      </c>
      <c r="G2623" t="inlineStr">
        <is>
          <t>2024-S2</t>
        </is>
      </c>
      <c r="H2623" t="inlineStr">
        <is>
          <t>Não</t>
        </is>
      </c>
      <c r="I2623" t="n">
        <v>0</v>
      </c>
      <c r="J2623" s="41" t="n"/>
      <c r="L2623" t="inlineStr"/>
      <c r="M2623" t="inlineStr">
        <is>
          <t>Basic</t>
        </is>
      </c>
      <c r="N2623" t="inlineStr">
        <is>
          <t>monthly</t>
        </is>
      </c>
      <c r="O2623" t="inlineStr">
        <is>
          <t>Pago</t>
        </is>
      </c>
      <c r="P2623" t="inlineStr">
        <is>
          <t>Sim</t>
        </is>
      </c>
      <c r="Q2623" t="inlineStr">
        <is>
          <t>Sim</t>
        </is>
      </c>
      <c r="R2623" t="inlineStr">
        <is>
          <t>Não</t>
        </is>
      </c>
      <c r="S2623" t="inlineStr">
        <is>
          <t>16–40</t>
        </is>
      </c>
      <c r="T2623" t="inlineStr">
        <is>
          <t>31–90 dias</t>
        </is>
      </c>
      <c r="U2623" t="inlineStr">
        <is>
          <t>DevTools</t>
        </is>
      </c>
      <c r="V2623" t="inlineStr">
        <is>
          <t>US</t>
        </is>
      </c>
      <c r="W2623" t="inlineStr">
        <is>
          <t>event</t>
        </is>
      </c>
    </row>
    <row r="2624">
      <c r="A2624" t="inlineStr">
        <is>
          <t>S-b834a9</t>
        </is>
      </c>
      <c r="B2624" t="inlineStr">
        <is>
          <t>A-dcc3f1</t>
        </is>
      </c>
      <c r="C2624" s="40" t="n">
        <v>45441</v>
      </c>
      <c r="D2624" s="40" t="n"/>
      <c r="E2624" t="n">
        <v>216</v>
      </c>
      <c r="F2624" t="n">
        <v>494</v>
      </c>
      <c r="G2624" t="inlineStr">
        <is>
          <t>Até 2024-S1</t>
        </is>
      </c>
      <c r="H2624" t="inlineStr">
        <is>
          <t>Sim</t>
        </is>
      </c>
      <c r="I2624" t="n">
        <v>0</v>
      </c>
      <c r="J2624" s="41" t="n"/>
      <c r="L2624" t="inlineStr"/>
      <c r="M2624" t="inlineStr">
        <is>
          <t>Basic</t>
        </is>
      </c>
      <c r="N2624" t="inlineStr">
        <is>
          <t>annual</t>
        </is>
      </c>
      <c r="O2624" t="inlineStr">
        <is>
          <t>Pago</t>
        </is>
      </c>
      <c r="P2624" t="inlineStr">
        <is>
          <t>Sim</t>
        </is>
      </c>
      <c r="Q2624" t="inlineStr">
        <is>
          <t>Não</t>
        </is>
      </c>
      <c r="R2624" t="inlineStr">
        <is>
          <t>Não</t>
        </is>
      </c>
      <c r="S2624" t="inlineStr">
        <is>
          <t>16–40</t>
        </is>
      </c>
      <c r="T2624" t="inlineStr">
        <is>
          <t>91–180 dias</t>
        </is>
      </c>
      <c r="U2624" t="inlineStr">
        <is>
          <t>HealthTech</t>
        </is>
      </c>
      <c r="V2624" t="inlineStr">
        <is>
          <t>US</t>
        </is>
      </c>
      <c r="W2624" t="inlineStr">
        <is>
          <t>event</t>
        </is>
      </c>
    </row>
    <row r="2625">
      <c r="A2625" t="inlineStr">
        <is>
          <t>S-7452a4</t>
        </is>
      </c>
      <c r="B2625" t="inlineStr">
        <is>
          <t>A-118d55</t>
        </is>
      </c>
      <c r="C2625" s="40" t="n">
        <v>45656</v>
      </c>
      <c r="D2625" s="40" t="n">
        <v>45657</v>
      </c>
      <c r="E2625" t="n">
        <v>1</v>
      </c>
      <c r="F2625" t="n">
        <v>5771</v>
      </c>
      <c r="G2625" t="inlineStr">
        <is>
          <t>2024-S2</t>
        </is>
      </c>
      <c r="H2625" t="inlineStr">
        <is>
          <t>Não</t>
        </is>
      </c>
      <c r="I2625" t="n">
        <v>1</v>
      </c>
      <c r="J2625" s="41" t="n">
        <v>45627</v>
      </c>
      <c r="K2625" t="n">
        <v>31</v>
      </c>
      <c r="L2625" t="inlineStr">
        <is>
          <t>Sim</t>
        </is>
      </c>
      <c r="M2625" t="inlineStr">
        <is>
          <t>Enterprise</t>
        </is>
      </c>
      <c r="N2625" t="inlineStr">
        <is>
          <t>monthly</t>
        </is>
      </c>
      <c r="O2625" t="inlineStr">
        <is>
          <t>Pago</t>
        </is>
      </c>
      <c r="P2625" t="inlineStr">
        <is>
          <t>Sim</t>
        </is>
      </c>
      <c r="Q2625" t="inlineStr">
        <is>
          <t>Não</t>
        </is>
      </c>
      <c r="R2625" t="inlineStr">
        <is>
          <t>Não</t>
        </is>
      </c>
      <c r="S2625" t="inlineStr">
        <is>
          <t>16–40</t>
        </is>
      </c>
      <c r="T2625" t="inlineStr">
        <is>
          <t>31–90 dias</t>
        </is>
      </c>
      <c r="U2625" t="inlineStr">
        <is>
          <t>Cybersecurity</t>
        </is>
      </c>
      <c r="V2625" t="inlineStr">
        <is>
          <t>US</t>
        </is>
      </c>
      <c r="W2625" t="inlineStr">
        <is>
          <t>organic</t>
        </is>
      </c>
    </row>
    <row r="2626">
      <c r="A2626" t="inlineStr">
        <is>
          <t>S-7b65f4</t>
        </is>
      </c>
      <c r="B2626" t="inlineStr">
        <is>
          <t>A-7f29a7</t>
        </is>
      </c>
      <c r="C2626" s="40" t="n">
        <v>45603</v>
      </c>
      <c r="D2626" s="40" t="n">
        <v>45628</v>
      </c>
      <c r="E2626" t="n">
        <v>25</v>
      </c>
      <c r="F2626" t="n">
        <v>779</v>
      </c>
      <c r="G2626" t="inlineStr">
        <is>
          <t>2024-S2</t>
        </is>
      </c>
      <c r="H2626" t="inlineStr">
        <is>
          <t>Sim</t>
        </is>
      </c>
      <c r="I2626" t="n">
        <v>1</v>
      </c>
      <c r="J2626" s="41" t="n">
        <v>45627</v>
      </c>
      <c r="K2626" t="n">
        <v>2</v>
      </c>
      <c r="L2626" t="inlineStr">
        <is>
          <t>Não</t>
        </is>
      </c>
      <c r="M2626" t="inlineStr">
        <is>
          <t>Basic</t>
        </is>
      </c>
      <c r="N2626" t="inlineStr">
        <is>
          <t>monthly</t>
        </is>
      </c>
      <c r="O2626" t="inlineStr">
        <is>
          <t>Pago</t>
        </is>
      </c>
      <c r="P2626" t="inlineStr">
        <is>
          <t>Não</t>
        </is>
      </c>
      <c r="Q2626" t="inlineStr">
        <is>
          <t>Não</t>
        </is>
      </c>
      <c r="R2626" t="inlineStr">
        <is>
          <t>Não</t>
        </is>
      </c>
      <c r="S2626" t="inlineStr">
        <is>
          <t>41+</t>
        </is>
      </c>
      <c r="T2626" t="inlineStr">
        <is>
          <t>31–90 dias</t>
        </is>
      </c>
      <c r="U2626" t="inlineStr">
        <is>
          <t>Cybersecurity</t>
        </is>
      </c>
      <c r="V2626" t="inlineStr">
        <is>
          <t>UK</t>
        </is>
      </c>
      <c r="W2626" t="inlineStr">
        <is>
          <t>event</t>
        </is>
      </c>
    </row>
    <row r="2627">
      <c r="A2627" t="inlineStr">
        <is>
          <t>S-a3300f</t>
        </is>
      </c>
      <c r="B2627" t="inlineStr">
        <is>
          <t>A-81edc3</t>
        </is>
      </c>
      <c r="C2627" s="40" t="n">
        <v>45642</v>
      </c>
      <c r="D2627" s="40" t="n"/>
      <c r="E2627" t="n">
        <v>15</v>
      </c>
      <c r="F2627" t="n">
        <v>995</v>
      </c>
      <c r="G2627" t="inlineStr">
        <is>
          <t>2024-S2</t>
        </is>
      </c>
      <c r="H2627" t="inlineStr">
        <is>
          <t>Não</t>
        </is>
      </c>
      <c r="I2627" t="n">
        <v>0</v>
      </c>
      <c r="J2627" s="41" t="n"/>
      <c r="L2627" t="inlineStr"/>
      <c r="M2627" t="inlineStr">
        <is>
          <t>Enterprise</t>
        </is>
      </c>
      <c r="N2627" t="inlineStr">
        <is>
          <t>annual</t>
        </is>
      </c>
      <c r="O2627" t="inlineStr">
        <is>
          <t>Pago</t>
        </is>
      </c>
      <c r="P2627" t="inlineStr">
        <is>
          <t>Sim</t>
        </is>
      </c>
      <c r="Q2627" t="inlineStr">
        <is>
          <t>Não</t>
        </is>
      </c>
      <c r="R2627" t="inlineStr">
        <is>
          <t>Não</t>
        </is>
      </c>
      <c r="S2627" t="inlineStr">
        <is>
          <t>1–5</t>
        </is>
      </c>
      <c r="T2627" t="inlineStr">
        <is>
          <t>Mais de 365 dias</t>
        </is>
      </c>
      <c r="U2627" t="inlineStr">
        <is>
          <t>Cybersecurity</t>
        </is>
      </c>
      <c r="V2627" t="inlineStr">
        <is>
          <t>IN</t>
        </is>
      </c>
      <c r="W2627" t="inlineStr">
        <is>
          <t>ads</t>
        </is>
      </c>
    </row>
    <row r="2628">
      <c r="A2628" t="inlineStr">
        <is>
          <t>S-a9b904</t>
        </is>
      </c>
      <c r="B2628" t="inlineStr">
        <is>
          <t>A-7641d3</t>
        </is>
      </c>
      <c r="C2628" s="40" t="n">
        <v>45028</v>
      </c>
      <c r="D2628" s="40" t="n"/>
      <c r="E2628" t="n">
        <v>629</v>
      </c>
      <c r="F2628" t="n">
        <v>152</v>
      </c>
      <c r="G2628" t="inlineStr">
        <is>
          <t>Até 2024-S1</t>
        </is>
      </c>
      <c r="H2628" t="inlineStr">
        <is>
          <t>Sim</t>
        </is>
      </c>
      <c r="I2628" t="n">
        <v>0</v>
      </c>
      <c r="J2628" s="41" t="n"/>
      <c r="L2628" t="inlineStr"/>
      <c r="M2628" t="inlineStr">
        <is>
          <t>Basic</t>
        </is>
      </c>
      <c r="N2628" t="inlineStr">
        <is>
          <t>monthly</t>
        </is>
      </c>
      <c r="O2628" t="inlineStr">
        <is>
          <t>Pago</t>
        </is>
      </c>
      <c r="P2628" t="inlineStr">
        <is>
          <t>Sim</t>
        </is>
      </c>
      <c r="Q2628" t="inlineStr">
        <is>
          <t>Não</t>
        </is>
      </c>
      <c r="R2628" t="inlineStr">
        <is>
          <t>Não</t>
        </is>
      </c>
      <c r="S2628" t="inlineStr">
        <is>
          <t>6–15</t>
        </is>
      </c>
      <c r="T2628" t="inlineStr">
        <is>
          <t>31–90 dias</t>
        </is>
      </c>
      <c r="U2628" t="inlineStr">
        <is>
          <t>EdTech</t>
        </is>
      </c>
      <c r="V2628" t="inlineStr">
        <is>
          <t>US</t>
        </is>
      </c>
      <c r="W2628" t="inlineStr">
        <is>
          <t>partner</t>
        </is>
      </c>
    </row>
    <row r="2629">
      <c r="A2629" t="inlineStr">
        <is>
          <t>S-43b6e9</t>
        </is>
      </c>
      <c r="B2629" t="inlineStr">
        <is>
          <t>A-bbc346</t>
        </is>
      </c>
      <c r="C2629" s="40" t="n">
        <v>45639</v>
      </c>
      <c r="D2629" s="40" t="n"/>
      <c r="E2629" t="n">
        <v>18</v>
      </c>
      <c r="F2629" t="n">
        <v>5373</v>
      </c>
      <c r="G2629" t="inlineStr">
        <is>
          <t>2024-S2</t>
        </is>
      </c>
      <c r="H2629" t="inlineStr">
        <is>
          <t>Não</t>
        </is>
      </c>
      <c r="I2629" t="n">
        <v>0</v>
      </c>
      <c r="J2629" s="41" t="n"/>
      <c r="L2629" t="inlineStr"/>
      <c r="M2629" t="inlineStr">
        <is>
          <t>Enterprise</t>
        </is>
      </c>
      <c r="N2629" t="inlineStr">
        <is>
          <t>monthly</t>
        </is>
      </c>
      <c r="O2629" t="inlineStr">
        <is>
          <t>Pago</t>
        </is>
      </c>
      <c r="P2629" t="inlineStr">
        <is>
          <t>Sim</t>
        </is>
      </c>
      <c r="Q2629" t="inlineStr">
        <is>
          <t>Não</t>
        </is>
      </c>
      <c r="R2629" t="inlineStr">
        <is>
          <t>Não</t>
        </is>
      </c>
      <c r="S2629" t="inlineStr">
        <is>
          <t>16–40</t>
        </is>
      </c>
      <c r="T2629" t="inlineStr">
        <is>
          <t>91–180 dias</t>
        </is>
      </c>
      <c r="U2629" t="inlineStr">
        <is>
          <t>FinTech</t>
        </is>
      </c>
      <c r="V2629" t="inlineStr">
        <is>
          <t>US</t>
        </is>
      </c>
      <c r="W2629" t="inlineStr">
        <is>
          <t>partner</t>
        </is>
      </c>
    </row>
    <row r="2630">
      <c r="A2630" t="inlineStr">
        <is>
          <t>S-eec4d5</t>
        </is>
      </c>
      <c r="B2630" t="inlineStr">
        <is>
          <t>A-0532a9</t>
        </is>
      </c>
      <c r="C2630" s="40" t="n">
        <v>45636</v>
      </c>
      <c r="D2630" s="40" t="n"/>
      <c r="E2630" t="n">
        <v>21</v>
      </c>
      <c r="F2630" t="n">
        <v>361</v>
      </c>
      <c r="G2630" t="inlineStr">
        <is>
          <t>2024-S2</t>
        </is>
      </c>
      <c r="H2630" t="inlineStr">
        <is>
          <t>Não</t>
        </is>
      </c>
      <c r="I2630" t="n">
        <v>0</v>
      </c>
      <c r="J2630" s="41" t="n"/>
      <c r="L2630" t="inlineStr"/>
      <c r="M2630" t="inlineStr">
        <is>
          <t>Basic</t>
        </is>
      </c>
      <c r="N2630" t="inlineStr">
        <is>
          <t>annual</t>
        </is>
      </c>
      <c r="O2630" t="inlineStr">
        <is>
          <t>Pago</t>
        </is>
      </c>
      <c r="P2630" t="inlineStr">
        <is>
          <t>Sim</t>
        </is>
      </c>
      <c r="Q2630" t="inlineStr">
        <is>
          <t>Não</t>
        </is>
      </c>
      <c r="R2630" t="inlineStr">
        <is>
          <t>Não</t>
        </is>
      </c>
      <c r="S2630" t="inlineStr">
        <is>
          <t>16–40</t>
        </is>
      </c>
      <c r="T2630" t="inlineStr">
        <is>
          <t>31–90 dias</t>
        </is>
      </c>
      <c r="U2630" t="inlineStr">
        <is>
          <t>FinTech</t>
        </is>
      </c>
      <c r="V2630" t="inlineStr">
        <is>
          <t>IN</t>
        </is>
      </c>
      <c r="W2630" t="inlineStr">
        <is>
          <t>event</t>
        </is>
      </c>
    </row>
    <row r="2631">
      <c r="A2631" t="inlineStr">
        <is>
          <t>S-7ac30a</t>
        </is>
      </c>
      <c r="B2631" t="inlineStr">
        <is>
          <t>A-54ecc2</t>
        </is>
      </c>
      <c r="C2631" s="40" t="n">
        <v>45581</v>
      </c>
      <c r="D2631" s="40" t="n"/>
      <c r="E2631" t="n">
        <v>76</v>
      </c>
      <c r="F2631" t="n">
        <v>995</v>
      </c>
      <c r="G2631" t="inlineStr">
        <is>
          <t>2024-S2</t>
        </is>
      </c>
      <c r="H2631" t="inlineStr">
        <is>
          <t>Sim</t>
        </is>
      </c>
      <c r="I2631" t="n">
        <v>0</v>
      </c>
      <c r="J2631" s="41" t="n"/>
      <c r="L2631" t="inlineStr"/>
      <c r="M2631" t="inlineStr">
        <is>
          <t>Enterprise</t>
        </is>
      </c>
      <c r="N2631" t="inlineStr">
        <is>
          <t>annual</t>
        </is>
      </c>
      <c r="O2631" t="inlineStr">
        <is>
          <t>Pago</t>
        </is>
      </c>
      <c r="P2631" t="inlineStr">
        <is>
          <t>Sim</t>
        </is>
      </c>
      <c r="Q2631" t="inlineStr">
        <is>
          <t>Não</t>
        </is>
      </c>
      <c r="R2631" t="inlineStr">
        <is>
          <t>Não</t>
        </is>
      </c>
      <c r="S2631" t="inlineStr">
        <is>
          <t>1–5</t>
        </is>
      </c>
      <c r="T2631" t="inlineStr">
        <is>
          <t>Mais de 365 dias</t>
        </is>
      </c>
      <c r="U2631" t="inlineStr">
        <is>
          <t>Cybersecurity</t>
        </is>
      </c>
      <c r="V2631" t="inlineStr">
        <is>
          <t>US</t>
        </is>
      </c>
      <c r="W2631" t="inlineStr">
        <is>
          <t>partner</t>
        </is>
      </c>
    </row>
    <row r="2632">
      <c r="A2632" t="inlineStr">
        <is>
          <t>S-c696fa</t>
        </is>
      </c>
      <c r="B2632" t="inlineStr">
        <is>
          <t>A-db5e9e</t>
        </is>
      </c>
      <c r="C2632" s="40" t="n">
        <v>45608</v>
      </c>
      <c r="D2632" s="40" t="n"/>
      <c r="E2632" t="n">
        <v>49</v>
      </c>
      <c r="F2632" t="n">
        <v>171</v>
      </c>
      <c r="G2632" t="inlineStr">
        <is>
          <t>2024-S2</t>
        </is>
      </c>
      <c r="H2632" t="inlineStr">
        <is>
          <t>Sim</t>
        </is>
      </c>
      <c r="I2632" t="n">
        <v>0</v>
      </c>
      <c r="J2632" s="41" t="n"/>
      <c r="L2632" t="inlineStr"/>
      <c r="M2632" t="inlineStr">
        <is>
          <t>Basic</t>
        </is>
      </c>
      <c r="N2632" t="inlineStr">
        <is>
          <t>monthly</t>
        </is>
      </c>
      <c r="O2632" t="inlineStr">
        <is>
          <t>Pago</t>
        </is>
      </c>
      <c r="P2632" t="inlineStr">
        <is>
          <t>Sim</t>
        </is>
      </c>
      <c r="Q2632" t="inlineStr">
        <is>
          <t>Não</t>
        </is>
      </c>
      <c r="R2632" t="inlineStr">
        <is>
          <t>Não</t>
        </is>
      </c>
      <c r="S2632" t="inlineStr">
        <is>
          <t>6–15</t>
        </is>
      </c>
      <c r="T2632" t="inlineStr">
        <is>
          <t>Conta nova (≤ 30 dias)</t>
        </is>
      </c>
      <c r="U2632" t="inlineStr">
        <is>
          <t>DevTools</t>
        </is>
      </c>
      <c r="V2632" t="inlineStr">
        <is>
          <t>US</t>
        </is>
      </c>
      <c r="W2632" t="inlineStr">
        <is>
          <t>partner</t>
        </is>
      </c>
    </row>
    <row r="2633">
      <c r="A2633" t="inlineStr">
        <is>
          <t>S-86ed20</t>
        </is>
      </c>
      <c r="B2633" t="inlineStr">
        <is>
          <t>A-3f9cc0</t>
        </is>
      </c>
      <c r="C2633" s="40" t="n">
        <v>45498</v>
      </c>
      <c r="D2633" s="40" t="n"/>
      <c r="E2633" t="n">
        <v>159</v>
      </c>
      <c r="F2633" t="n">
        <v>4378</v>
      </c>
      <c r="G2633" t="inlineStr">
        <is>
          <t>2024-S2</t>
        </is>
      </c>
      <c r="H2633" t="inlineStr">
        <is>
          <t>Sim</t>
        </is>
      </c>
      <c r="I2633" t="n">
        <v>0</v>
      </c>
      <c r="J2633" s="41" t="n"/>
      <c r="L2633" t="inlineStr"/>
      <c r="M2633" t="inlineStr">
        <is>
          <t>Enterprise</t>
        </is>
      </c>
      <c r="N2633" t="inlineStr">
        <is>
          <t>monthly</t>
        </is>
      </c>
      <c r="O2633" t="inlineStr">
        <is>
          <t>Pago</t>
        </is>
      </c>
      <c r="P2633" t="inlineStr">
        <is>
          <t>Não</t>
        </is>
      </c>
      <c r="Q2633" t="inlineStr">
        <is>
          <t>Não</t>
        </is>
      </c>
      <c r="R2633" t="inlineStr">
        <is>
          <t>Não</t>
        </is>
      </c>
      <c r="S2633" t="inlineStr">
        <is>
          <t>16–40</t>
        </is>
      </c>
      <c r="T2633" t="inlineStr">
        <is>
          <t>31–90 dias</t>
        </is>
      </c>
      <c r="U2633" t="inlineStr">
        <is>
          <t>HealthTech</t>
        </is>
      </c>
      <c r="V2633" t="inlineStr">
        <is>
          <t>US</t>
        </is>
      </c>
      <c r="W2633" t="inlineStr">
        <is>
          <t>event</t>
        </is>
      </c>
    </row>
    <row r="2634">
      <c r="A2634" t="inlineStr">
        <is>
          <t>S-dda681</t>
        </is>
      </c>
      <c r="B2634" t="inlineStr">
        <is>
          <t>A-8bde0c</t>
        </is>
      </c>
      <c r="C2634" s="40" t="n">
        <v>45647</v>
      </c>
      <c r="D2634" s="40" t="n"/>
      <c r="E2634" t="n">
        <v>10</v>
      </c>
      <c r="F2634" t="n">
        <v>588</v>
      </c>
      <c r="G2634" t="inlineStr">
        <is>
          <t>2024-S2</t>
        </is>
      </c>
      <c r="H2634" t="inlineStr">
        <is>
          <t>Não</t>
        </is>
      </c>
      <c r="I2634" t="n">
        <v>0</v>
      </c>
      <c r="J2634" s="41" t="n"/>
      <c r="L2634" t="inlineStr"/>
      <c r="M2634" t="inlineStr">
        <is>
          <t>Pro</t>
        </is>
      </c>
      <c r="N2634" t="inlineStr">
        <is>
          <t>monthly</t>
        </is>
      </c>
      <c r="O2634" t="inlineStr">
        <is>
          <t>Pago</t>
        </is>
      </c>
      <c r="P2634" t="inlineStr">
        <is>
          <t>Não</t>
        </is>
      </c>
      <c r="Q2634" t="inlineStr">
        <is>
          <t>Não</t>
        </is>
      </c>
      <c r="R2634" t="inlineStr">
        <is>
          <t>Não</t>
        </is>
      </c>
      <c r="S2634" t="inlineStr">
        <is>
          <t>6–15</t>
        </is>
      </c>
      <c r="T2634" t="inlineStr">
        <is>
          <t>31–90 dias</t>
        </is>
      </c>
      <c r="U2634" t="inlineStr">
        <is>
          <t>DevTools</t>
        </is>
      </c>
      <c r="V2634" t="inlineStr">
        <is>
          <t>US</t>
        </is>
      </c>
      <c r="W2634" t="inlineStr">
        <is>
          <t>organic</t>
        </is>
      </c>
    </row>
    <row r="2635">
      <c r="A2635" t="inlineStr">
        <is>
          <t>S-88d746</t>
        </is>
      </c>
      <c r="B2635" t="inlineStr">
        <is>
          <t>A-0aaf6e</t>
        </is>
      </c>
      <c r="C2635" s="40" t="n">
        <v>45652</v>
      </c>
      <c r="D2635" s="40" t="n"/>
      <c r="E2635" t="n">
        <v>5</v>
      </c>
      <c r="F2635" t="n">
        <v>3582</v>
      </c>
      <c r="G2635" t="inlineStr">
        <is>
          <t>2024-S2</t>
        </is>
      </c>
      <c r="H2635" t="inlineStr">
        <is>
          <t>Não</t>
        </is>
      </c>
      <c r="I2635" t="n">
        <v>0</v>
      </c>
      <c r="J2635" s="41" t="n"/>
      <c r="L2635" t="inlineStr"/>
      <c r="M2635" t="inlineStr">
        <is>
          <t>Enterprise</t>
        </is>
      </c>
      <c r="N2635" t="inlineStr">
        <is>
          <t>monthly</t>
        </is>
      </c>
      <c r="O2635" t="inlineStr">
        <is>
          <t>Pago</t>
        </is>
      </c>
      <c r="P2635" t="inlineStr">
        <is>
          <t>Sim</t>
        </is>
      </c>
      <c r="Q2635" t="inlineStr">
        <is>
          <t>Não</t>
        </is>
      </c>
      <c r="R2635" t="inlineStr">
        <is>
          <t>Não</t>
        </is>
      </c>
      <c r="S2635" t="inlineStr">
        <is>
          <t>16–40</t>
        </is>
      </c>
      <c r="T2635" t="inlineStr">
        <is>
          <t>181–365 dias</t>
        </is>
      </c>
      <c r="U2635" t="inlineStr">
        <is>
          <t>FinTech</t>
        </is>
      </c>
      <c r="V2635" t="inlineStr">
        <is>
          <t>US</t>
        </is>
      </c>
      <c r="W2635" t="inlineStr">
        <is>
          <t>organic</t>
        </is>
      </c>
    </row>
    <row r="2636">
      <c r="A2636" t="inlineStr">
        <is>
          <t>S-fc01ba</t>
        </is>
      </c>
      <c r="B2636" t="inlineStr">
        <is>
          <t>A-ba6516</t>
        </is>
      </c>
      <c r="C2636" s="40" t="n">
        <v>45549</v>
      </c>
      <c r="D2636" s="40" t="n"/>
      <c r="E2636" t="n">
        <v>108</v>
      </c>
      <c r="F2636" t="n">
        <v>0</v>
      </c>
      <c r="G2636" t="inlineStr">
        <is>
          <t>2024-S2</t>
        </is>
      </c>
      <c r="H2636" t="inlineStr">
        <is>
          <t>Sim</t>
        </is>
      </c>
      <c r="I2636" t="n">
        <v>0</v>
      </c>
      <c r="J2636" s="41" t="n"/>
      <c r="L2636" t="inlineStr"/>
      <c r="M2636" t="inlineStr">
        <is>
          <t>Pro</t>
        </is>
      </c>
      <c r="N2636" t="inlineStr">
        <is>
          <t>monthly</t>
        </is>
      </c>
      <c r="O2636" t="inlineStr">
        <is>
          <t>Trial</t>
        </is>
      </c>
      <c r="P2636" t="inlineStr">
        <is>
          <t>Sim</t>
        </is>
      </c>
      <c r="Q2636" t="inlineStr">
        <is>
          <t>Não</t>
        </is>
      </c>
      <c r="R2636" t="inlineStr">
        <is>
          <t>Sim</t>
        </is>
      </c>
      <c r="S2636" t="inlineStr">
        <is>
          <t>16–40</t>
        </is>
      </c>
      <c r="T2636" t="inlineStr">
        <is>
          <t>181–365 dias</t>
        </is>
      </c>
      <c r="U2636" t="inlineStr">
        <is>
          <t>FinTech</t>
        </is>
      </c>
      <c r="V2636" t="inlineStr">
        <is>
          <t>US</t>
        </is>
      </c>
      <c r="W2636" t="inlineStr">
        <is>
          <t>ads</t>
        </is>
      </c>
    </row>
    <row r="2637">
      <c r="A2637" t="inlineStr">
        <is>
          <t>S-0586ad</t>
        </is>
      </c>
      <c r="B2637" t="inlineStr">
        <is>
          <t>A-7920cc</t>
        </is>
      </c>
      <c r="C2637" s="40" t="n">
        <v>45501</v>
      </c>
      <c r="D2637" s="40" t="n"/>
      <c r="E2637" t="n">
        <v>156</v>
      </c>
      <c r="F2637" t="n">
        <v>7761</v>
      </c>
      <c r="G2637" t="inlineStr">
        <is>
          <t>2024-S2</t>
        </is>
      </c>
      <c r="H2637" t="inlineStr">
        <is>
          <t>Sim</t>
        </is>
      </c>
      <c r="I2637" t="n">
        <v>0</v>
      </c>
      <c r="J2637" s="41" t="n"/>
      <c r="L2637" t="inlineStr"/>
      <c r="M2637" t="inlineStr">
        <is>
          <t>Enterprise</t>
        </is>
      </c>
      <c r="N2637" t="inlineStr">
        <is>
          <t>monthly</t>
        </is>
      </c>
      <c r="O2637" t="inlineStr">
        <is>
          <t>Pago</t>
        </is>
      </c>
      <c r="P2637" t="inlineStr">
        <is>
          <t>Sim</t>
        </is>
      </c>
      <c r="Q2637" t="inlineStr">
        <is>
          <t>Não</t>
        </is>
      </c>
      <c r="R2637" t="inlineStr">
        <is>
          <t>Não</t>
        </is>
      </c>
      <c r="S2637" t="inlineStr">
        <is>
          <t>16–40</t>
        </is>
      </c>
      <c r="T2637" t="inlineStr">
        <is>
          <t>181–365 dias</t>
        </is>
      </c>
      <c r="U2637" t="inlineStr">
        <is>
          <t>Cybersecurity</t>
        </is>
      </c>
      <c r="V2637" t="inlineStr">
        <is>
          <t>FR</t>
        </is>
      </c>
      <c r="W2637" t="inlineStr">
        <is>
          <t>ads</t>
        </is>
      </c>
    </row>
    <row r="2638">
      <c r="A2638" t="inlineStr">
        <is>
          <t>S-24631a</t>
        </is>
      </c>
      <c r="B2638" t="inlineStr">
        <is>
          <t>A-4d1e75</t>
        </is>
      </c>
      <c r="C2638" s="40" t="n">
        <v>45542</v>
      </c>
      <c r="D2638" s="40" t="n"/>
      <c r="E2638" t="n">
        <v>115</v>
      </c>
      <c r="F2638" t="n">
        <v>380</v>
      </c>
      <c r="G2638" t="inlineStr">
        <is>
          <t>2024-S2</t>
        </is>
      </c>
      <c r="H2638" t="inlineStr">
        <is>
          <t>Sim</t>
        </is>
      </c>
      <c r="I2638" t="n">
        <v>0</v>
      </c>
      <c r="J2638" s="41" t="n"/>
      <c r="L2638" t="inlineStr"/>
      <c r="M2638" t="inlineStr">
        <is>
          <t>Basic</t>
        </is>
      </c>
      <c r="N2638" t="inlineStr">
        <is>
          <t>monthly</t>
        </is>
      </c>
      <c r="O2638" t="inlineStr">
        <is>
          <t>Pago</t>
        </is>
      </c>
      <c r="P2638" t="inlineStr">
        <is>
          <t>Sim</t>
        </is>
      </c>
      <c r="Q2638" t="inlineStr">
        <is>
          <t>Não</t>
        </is>
      </c>
      <c r="R2638" t="inlineStr">
        <is>
          <t>Não</t>
        </is>
      </c>
      <c r="S2638" t="inlineStr">
        <is>
          <t>16–40</t>
        </is>
      </c>
      <c r="T2638" t="inlineStr">
        <is>
          <t>Conta nova (≤ 30 dias)</t>
        </is>
      </c>
      <c r="U2638" t="inlineStr">
        <is>
          <t>DevTools</t>
        </is>
      </c>
      <c r="V2638" t="inlineStr">
        <is>
          <t>US</t>
        </is>
      </c>
      <c r="W2638" t="inlineStr">
        <is>
          <t>other</t>
        </is>
      </c>
    </row>
    <row r="2639">
      <c r="A2639" t="inlineStr">
        <is>
          <t>S-3d0e5c</t>
        </is>
      </c>
      <c r="B2639" t="inlineStr">
        <is>
          <t>A-dcc2f0</t>
        </is>
      </c>
      <c r="C2639" s="40" t="n">
        <v>45252</v>
      </c>
      <c r="D2639" s="40" t="n"/>
      <c r="E2639" t="n">
        <v>405</v>
      </c>
      <c r="F2639" t="n">
        <v>0</v>
      </c>
      <c r="G2639" t="inlineStr">
        <is>
          <t>Até 2024-S1</t>
        </is>
      </c>
      <c r="H2639" t="inlineStr">
        <is>
          <t>Sim</t>
        </is>
      </c>
      <c r="I2639" t="n">
        <v>0</v>
      </c>
      <c r="J2639" s="41" t="n"/>
      <c r="L2639" t="inlineStr"/>
      <c r="M2639" t="inlineStr">
        <is>
          <t>Enterprise</t>
        </is>
      </c>
      <c r="N2639" t="inlineStr">
        <is>
          <t>monthly</t>
        </is>
      </c>
      <c r="O2639" t="inlineStr">
        <is>
          <t>Trial</t>
        </is>
      </c>
      <c r="P2639" t="inlineStr">
        <is>
          <t>Sim</t>
        </is>
      </c>
      <c r="Q2639" t="inlineStr">
        <is>
          <t>Não</t>
        </is>
      </c>
      <c r="R2639" t="inlineStr">
        <is>
          <t>Não</t>
        </is>
      </c>
      <c r="S2639" t="inlineStr">
        <is>
          <t>16–40</t>
        </is>
      </c>
      <c r="T2639" t="inlineStr">
        <is>
          <t>91–180 dias</t>
        </is>
      </c>
      <c r="U2639" t="inlineStr">
        <is>
          <t>FinTech</t>
        </is>
      </c>
      <c r="V2639" t="inlineStr">
        <is>
          <t>UK</t>
        </is>
      </c>
      <c r="W2639" t="inlineStr">
        <is>
          <t>organic</t>
        </is>
      </c>
    </row>
    <row r="2640">
      <c r="A2640" t="inlineStr">
        <is>
          <t>S-519509</t>
        </is>
      </c>
      <c r="B2640" t="inlineStr">
        <is>
          <t>A-1ac5e0</t>
        </is>
      </c>
      <c r="C2640" s="40" t="n">
        <v>45611</v>
      </c>
      <c r="D2640" s="40" t="n"/>
      <c r="E2640" t="n">
        <v>46</v>
      </c>
      <c r="F2640" t="n">
        <v>627</v>
      </c>
      <c r="G2640" t="inlineStr">
        <is>
          <t>2024-S2</t>
        </is>
      </c>
      <c r="H2640" t="inlineStr">
        <is>
          <t>Sim</t>
        </is>
      </c>
      <c r="I2640" t="n">
        <v>0</v>
      </c>
      <c r="J2640" s="41" t="n"/>
      <c r="L2640" t="inlineStr"/>
      <c r="M2640" t="inlineStr">
        <is>
          <t>Basic</t>
        </is>
      </c>
      <c r="N2640" t="inlineStr">
        <is>
          <t>annual</t>
        </is>
      </c>
      <c r="O2640" t="inlineStr">
        <is>
          <t>Pago</t>
        </is>
      </c>
      <c r="P2640" t="inlineStr">
        <is>
          <t>Não</t>
        </is>
      </c>
      <c r="Q2640" t="inlineStr">
        <is>
          <t>Não</t>
        </is>
      </c>
      <c r="R2640" t="inlineStr">
        <is>
          <t>Não</t>
        </is>
      </c>
      <c r="S2640" t="inlineStr">
        <is>
          <t>16–40</t>
        </is>
      </c>
      <c r="T2640" t="inlineStr">
        <is>
          <t>Conta nova (≤ 30 dias)</t>
        </is>
      </c>
      <c r="U2640" t="inlineStr">
        <is>
          <t>DevTools</t>
        </is>
      </c>
      <c r="V2640" t="inlineStr">
        <is>
          <t>US</t>
        </is>
      </c>
      <c r="W2640" t="inlineStr">
        <is>
          <t>event</t>
        </is>
      </c>
    </row>
    <row r="2641">
      <c r="A2641" t="inlineStr">
        <is>
          <t>S-8b9deb</t>
        </is>
      </c>
      <c r="B2641" t="inlineStr">
        <is>
          <t>A-6c093d</t>
        </is>
      </c>
      <c r="C2641" s="40" t="n">
        <v>45547</v>
      </c>
      <c r="D2641" s="40" t="n">
        <v>45597</v>
      </c>
      <c r="E2641" t="n">
        <v>50</v>
      </c>
      <c r="F2641" t="n">
        <v>343</v>
      </c>
      <c r="G2641" t="inlineStr">
        <is>
          <t>2024-S2</t>
        </is>
      </c>
      <c r="H2641" t="inlineStr">
        <is>
          <t>Sim</t>
        </is>
      </c>
      <c r="I2641" t="n">
        <v>0</v>
      </c>
      <c r="J2641" s="41" t="n">
        <v>45597</v>
      </c>
      <c r="K2641" t="n">
        <v>1</v>
      </c>
      <c r="L2641" t="inlineStr">
        <is>
          <t>Não</t>
        </is>
      </c>
      <c r="M2641" t="inlineStr">
        <is>
          <t>Pro</t>
        </is>
      </c>
      <c r="N2641" t="inlineStr">
        <is>
          <t>monthly</t>
        </is>
      </c>
      <c r="O2641" t="inlineStr">
        <is>
          <t>Pago</t>
        </is>
      </c>
      <c r="P2641" t="inlineStr">
        <is>
          <t>Sim</t>
        </is>
      </c>
      <c r="Q2641" t="inlineStr">
        <is>
          <t>Não</t>
        </is>
      </c>
      <c r="R2641" t="inlineStr">
        <is>
          <t>Não</t>
        </is>
      </c>
      <c r="S2641" t="inlineStr">
        <is>
          <t>6–15</t>
        </is>
      </c>
      <c r="T2641" t="inlineStr">
        <is>
          <t>Mais de 365 dias</t>
        </is>
      </c>
      <c r="U2641" t="inlineStr">
        <is>
          <t>DevTools</t>
        </is>
      </c>
      <c r="V2641" t="inlineStr">
        <is>
          <t>US</t>
        </is>
      </c>
      <c r="W2641" t="inlineStr">
        <is>
          <t>partner</t>
        </is>
      </c>
    </row>
    <row r="2642">
      <c r="A2642" t="inlineStr">
        <is>
          <t>S-31178d</t>
        </is>
      </c>
      <c r="B2642" t="inlineStr">
        <is>
          <t>A-b7ef83</t>
        </is>
      </c>
      <c r="C2642" s="40" t="n">
        <v>45472</v>
      </c>
      <c r="D2642" s="40" t="n"/>
      <c r="E2642" t="n">
        <v>185</v>
      </c>
      <c r="F2642" t="n">
        <v>1274</v>
      </c>
      <c r="G2642" t="inlineStr">
        <is>
          <t>Até 2024-S1</t>
        </is>
      </c>
      <c r="H2642" t="inlineStr">
        <is>
          <t>Sim</t>
        </is>
      </c>
      <c r="I2642" t="n">
        <v>0</v>
      </c>
      <c r="J2642" s="41" t="n"/>
      <c r="L2642" t="inlineStr"/>
      <c r="M2642" t="inlineStr">
        <is>
          <t>Pro</t>
        </is>
      </c>
      <c r="N2642" t="inlineStr">
        <is>
          <t>annual</t>
        </is>
      </c>
      <c r="O2642" t="inlineStr">
        <is>
          <t>Pago</t>
        </is>
      </c>
      <c r="P2642" t="inlineStr">
        <is>
          <t>Sim</t>
        </is>
      </c>
      <c r="Q2642" t="inlineStr">
        <is>
          <t>Não</t>
        </is>
      </c>
      <c r="R2642" t="inlineStr">
        <is>
          <t>Não</t>
        </is>
      </c>
      <c r="S2642" t="inlineStr">
        <is>
          <t>16–40</t>
        </is>
      </c>
      <c r="T2642" t="inlineStr">
        <is>
          <t>31–90 dias</t>
        </is>
      </c>
      <c r="U2642" t="inlineStr">
        <is>
          <t>Cybersecurity</t>
        </is>
      </c>
      <c r="V2642" t="inlineStr">
        <is>
          <t>UK</t>
        </is>
      </c>
      <c r="W2642" t="inlineStr">
        <is>
          <t>partner</t>
        </is>
      </c>
    </row>
    <row r="2643">
      <c r="A2643" t="inlineStr">
        <is>
          <t>S-b29d83</t>
        </is>
      </c>
      <c r="B2643" t="inlineStr">
        <is>
          <t>A-51ec1b</t>
        </is>
      </c>
      <c r="C2643" s="40" t="n">
        <v>45332</v>
      </c>
      <c r="D2643" s="40" t="n"/>
      <c r="E2643" t="n">
        <v>325</v>
      </c>
      <c r="F2643" t="n">
        <v>209</v>
      </c>
      <c r="G2643" t="inlineStr">
        <is>
          <t>Até 2024-S1</t>
        </is>
      </c>
      <c r="H2643" t="inlineStr">
        <is>
          <t>Sim</t>
        </is>
      </c>
      <c r="I2643" t="n">
        <v>0</v>
      </c>
      <c r="J2643" s="41" t="n"/>
      <c r="L2643" t="inlineStr"/>
      <c r="M2643" t="inlineStr">
        <is>
          <t>Basic</t>
        </is>
      </c>
      <c r="N2643" t="inlineStr">
        <is>
          <t>annual</t>
        </is>
      </c>
      <c r="O2643" t="inlineStr">
        <is>
          <t>Pago</t>
        </is>
      </c>
      <c r="P2643" t="inlineStr">
        <is>
          <t>Sim</t>
        </is>
      </c>
      <c r="Q2643" t="inlineStr">
        <is>
          <t>Não</t>
        </is>
      </c>
      <c r="R2643" t="inlineStr">
        <is>
          <t>Não</t>
        </is>
      </c>
      <c r="S2643" t="inlineStr">
        <is>
          <t>6–15</t>
        </is>
      </c>
      <c r="T2643" t="inlineStr">
        <is>
          <t>91–180 dias</t>
        </is>
      </c>
      <c r="U2643" t="inlineStr">
        <is>
          <t>DevTools</t>
        </is>
      </c>
      <c r="V2643" t="inlineStr">
        <is>
          <t>US</t>
        </is>
      </c>
      <c r="W2643" t="inlineStr">
        <is>
          <t>ads</t>
        </is>
      </c>
    </row>
    <row r="2644">
      <c r="A2644" t="inlineStr">
        <is>
          <t>S-a384d2</t>
        </is>
      </c>
      <c r="B2644" t="inlineStr">
        <is>
          <t>A-d62e02</t>
        </is>
      </c>
      <c r="C2644" s="40" t="n">
        <v>45636</v>
      </c>
      <c r="D2644" s="40" t="n"/>
      <c r="E2644" t="n">
        <v>21</v>
      </c>
      <c r="F2644" t="n">
        <v>4179</v>
      </c>
      <c r="G2644" t="inlineStr">
        <is>
          <t>2024-S2</t>
        </is>
      </c>
      <c r="H2644" t="inlineStr">
        <is>
          <t>Não</t>
        </is>
      </c>
      <c r="I2644" t="n">
        <v>0</v>
      </c>
      <c r="J2644" s="41" t="n"/>
      <c r="L2644" t="inlineStr"/>
      <c r="M2644" t="inlineStr">
        <is>
          <t>Enterprise</t>
        </is>
      </c>
      <c r="N2644" t="inlineStr">
        <is>
          <t>monthly</t>
        </is>
      </c>
      <c r="O2644" t="inlineStr">
        <is>
          <t>Pago</t>
        </is>
      </c>
      <c r="P2644" t="inlineStr">
        <is>
          <t>Sim</t>
        </is>
      </c>
      <c r="Q2644" t="inlineStr">
        <is>
          <t>Não</t>
        </is>
      </c>
      <c r="R2644" t="inlineStr">
        <is>
          <t>Não</t>
        </is>
      </c>
      <c r="S2644" t="inlineStr">
        <is>
          <t>16–40</t>
        </is>
      </c>
      <c r="T2644" t="inlineStr">
        <is>
          <t>91–180 dias</t>
        </is>
      </c>
      <c r="U2644" t="inlineStr">
        <is>
          <t>Cybersecurity</t>
        </is>
      </c>
      <c r="V2644" t="inlineStr">
        <is>
          <t>US</t>
        </is>
      </c>
      <c r="W2644" t="inlineStr">
        <is>
          <t>partner</t>
        </is>
      </c>
    </row>
    <row r="2645">
      <c r="A2645" t="inlineStr">
        <is>
          <t>S-a61485</t>
        </is>
      </c>
      <c r="B2645" t="inlineStr">
        <is>
          <t>A-d922bf</t>
        </is>
      </c>
      <c r="C2645" s="40" t="n">
        <v>45251</v>
      </c>
      <c r="D2645" s="40" t="n"/>
      <c r="E2645" t="n">
        <v>406</v>
      </c>
      <c r="F2645" t="n">
        <v>6368</v>
      </c>
      <c r="G2645" t="inlineStr">
        <is>
          <t>Até 2024-S1</t>
        </is>
      </c>
      <c r="H2645" t="inlineStr">
        <is>
          <t>Sim</t>
        </is>
      </c>
      <c r="I2645" t="n">
        <v>0</v>
      </c>
      <c r="J2645" s="41" t="n"/>
      <c r="L2645" t="inlineStr"/>
      <c r="M2645" t="inlineStr">
        <is>
          <t>Enterprise</t>
        </is>
      </c>
      <c r="N2645" t="inlineStr">
        <is>
          <t>monthly</t>
        </is>
      </c>
      <c r="O2645" t="inlineStr">
        <is>
          <t>Pago</t>
        </is>
      </c>
      <c r="P2645" t="inlineStr">
        <is>
          <t>Sim</t>
        </is>
      </c>
      <c r="Q2645" t="inlineStr">
        <is>
          <t>Não</t>
        </is>
      </c>
      <c r="R2645" t="inlineStr">
        <is>
          <t>Não</t>
        </is>
      </c>
      <c r="S2645" t="inlineStr">
        <is>
          <t>16–40</t>
        </is>
      </c>
      <c r="T2645" t="inlineStr">
        <is>
          <t>31–90 dias</t>
        </is>
      </c>
      <c r="U2645" t="inlineStr">
        <is>
          <t>HealthTech</t>
        </is>
      </c>
      <c r="V2645" t="inlineStr">
        <is>
          <t>US</t>
        </is>
      </c>
      <c r="W2645" t="inlineStr">
        <is>
          <t>ads</t>
        </is>
      </c>
    </row>
    <row r="2646">
      <c r="A2646" t="inlineStr">
        <is>
          <t>S-d1f12e</t>
        </is>
      </c>
      <c r="B2646" t="inlineStr">
        <is>
          <t>A-3a5ad8</t>
        </is>
      </c>
      <c r="C2646" s="40" t="n">
        <v>45337</v>
      </c>
      <c r="D2646" s="40" t="n"/>
      <c r="E2646" t="n">
        <v>320</v>
      </c>
      <c r="F2646" t="n">
        <v>6169</v>
      </c>
      <c r="G2646" t="inlineStr">
        <is>
          <t>Até 2024-S1</t>
        </is>
      </c>
      <c r="H2646" t="inlineStr">
        <is>
          <t>Sim</t>
        </is>
      </c>
      <c r="I2646" t="n">
        <v>0</v>
      </c>
      <c r="J2646" s="41" t="n"/>
      <c r="L2646" t="inlineStr"/>
      <c r="M2646" t="inlineStr">
        <is>
          <t>Enterprise</t>
        </is>
      </c>
      <c r="N2646" t="inlineStr">
        <is>
          <t>monthly</t>
        </is>
      </c>
      <c r="O2646" t="inlineStr">
        <is>
          <t>Pago</t>
        </is>
      </c>
      <c r="P2646" t="inlineStr">
        <is>
          <t>Sim</t>
        </is>
      </c>
      <c r="Q2646" t="inlineStr">
        <is>
          <t>Não</t>
        </is>
      </c>
      <c r="R2646" t="inlineStr">
        <is>
          <t>Não</t>
        </is>
      </c>
      <c r="S2646" t="inlineStr">
        <is>
          <t>16–40</t>
        </is>
      </c>
      <c r="T2646" t="inlineStr">
        <is>
          <t>31–90 dias</t>
        </is>
      </c>
      <c r="U2646" t="inlineStr">
        <is>
          <t>HealthTech</t>
        </is>
      </c>
      <c r="V2646" t="inlineStr">
        <is>
          <t>US</t>
        </is>
      </c>
      <c r="W2646" t="inlineStr">
        <is>
          <t>organic</t>
        </is>
      </c>
    </row>
    <row r="2647">
      <c r="A2647" t="inlineStr">
        <is>
          <t>S-021985</t>
        </is>
      </c>
      <c r="B2647" t="inlineStr">
        <is>
          <t>A-66224b</t>
        </is>
      </c>
      <c r="C2647" s="40" t="n">
        <v>45648</v>
      </c>
      <c r="D2647" s="40" t="n">
        <v>45656</v>
      </c>
      <c r="E2647" t="n">
        <v>8</v>
      </c>
      <c r="F2647" t="n">
        <v>18308</v>
      </c>
      <c r="G2647" t="inlineStr">
        <is>
          <t>2024-S2</t>
        </is>
      </c>
      <c r="H2647" t="inlineStr">
        <is>
          <t>Não</t>
        </is>
      </c>
      <c r="I2647" t="n">
        <v>1</v>
      </c>
      <c r="J2647" s="41" t="n">
        <v>45627</v>
      </c>
      <c r="K2647" t="n">
        <v>30</v>
      </c>
      <c r="L2647" t="inlineStr">
        <is>
          <t>Sim</t>
        </is>
      </c>
      <c r="M2647" t="inlineStr">
        <is>
          <t>Enterprise</t>
        </is>
      </c>
      <c r="N2647" t="inlineStr">
        <is>
          <t>monthly</t>
        </is>
      </c>
      <c r="O2647" t="inlineStr">
        <is>
          <t>Pago</t>
        </is>
      </c>
      <c r="P2647" t="inlineStr">
        <is>
          <t>Não</t>
        </is>
      </c>
      <c r="Q2647" t="inlineStr">
        <is>
          <t>Não</t>
        </is>
      </c>
      <c r="R2647" t="inlineStr">
        <is>
          <t>Não</t>
        </is>
      </c>
      <c r="S2647" t="inlineStr">
        <is>
          <t>41+</t>
        </is>
      </c>
      <c r="T2647" t="inlineStr">
        <is>
          <t>31–90 dias</t>
        </is>
      </c>
      <c r="U2647" t="inlineStr">
        <is>
          <t>HealthTech</t>
        </is>
      </c>
      <c r="V2647" t="inlineStr">
        <is>
          <t>US</t>
        </is>
      </c>
      <c r="W2647" t="inlineStr">
        <is>
          <t>other</t>
        </is>
      </c>
    </row>
    <row r="2648">
      <c r="A2648" t="inlineStr">
        <is>
          <t>S-6cb472</t>
        </is>
      </c>
      <c r="B2648" t="inlineStr">
        <is>
          <t>A-922109</t>
        </is>
      </c>
      <c r="C2648" s="40" t="n">
        <v>45562</v>
      </c>
      <c r="D2648" s="40" t="n"/>
      <c r="E2648" t="n">
        <v>95</v>
      </c>
      <c r="F2648" t="n">
        <v>392</v>
      </c>
      <c r="G2648" t="inlineStr">
        <is>
          <t>2024-S2</t>
        </is>
      </c>
      <c r="H2648" t="inlineStr">
        <is>
          <t>Sim</t>
        </is>
      </c>
      <c r="I2648" t="n">
        <v>0</v>
      </c>
      <c r="J2648" s="41" t="n"/>
      <c r="L2648" t="inlineStr"/>
      <c r="M2648" t="inlineStr">
        <is>
          <t>Pro</t>
        </is>
      </c>
      <c r="N2648" t="inlineStr">
        <is>
          <t>annual</t>
        </is>
      </c>
      <c r="O2648" t="inlineStr">
        <is>
          <t>Pago</t>
        </is>
      </c>
      <c r="P2648" t="inlineStr">
        <is>
          <t>Sim</t>
        </is>
      </c>
      <c r="Q2648" t="inlineStr">
        <is>
          <t>Não</t>
        </is>
      </c>
      <c r="R2648" t="inlineStr">
        <is>
          <t>Não</t>
        </is>
      </c>
      <c r="S2648" t="inlineStr">
        <is>
          <t>6–15</t>
        </is>
      </c>
      <c r="T2648" t="inlineStr">
        <is>
          <t>181–365 dias</t>
        </is>
      </c>
      <c r="U2648" t="inlineStr">
        <is>
          <t>Cybersecurity</t>
        </is>
      </c>
      <c r="V2648" t="inlineStr">
        <is>
          <t>US</t>
        </is>
      </c>
      <c r="W2648" t="inlineStr">
        <is>
          <t>ads</t>
        </is>
      </c>
    </row>
    <row r="2649">
      <c r="A2649" t="inlineStr">
        <is>
          <t>S-fdb8f1</t>
        </is>
      </c>
      <c r="B2649" t="inlineStr">
        <is>
          <t>A-09316c</t>
        </is>
      </c>
      <c r="C2649" s="40" t="n">
        <v>45558</v>
      </c>
      <c r="D2649" s="40" t="n"/>
      <c r="E2649" t="n">
        <v>99</v>
      </c>
      <c r="F2649" t="n">
        <v>13930</v>
      </c>
      <c r="G2649" t="inlineStr">
        <is>
          <t>2024-S2</t>
        </is>
      </c>
      <c r="H2649" t="inlineStr">
        <is>
          <t>Sim</t>
        </is>
      </c>
      <c r="I2649" t="n">
        <v>0</v>
      </c>
      <c r="J2649" s="41" t="n"/>
      <c r="L2649" t="inlineStr"/>
      <c r="M2649" t="inlineStr">
        <is>
          <t>Enterprise</t>
        </is>
      </c>
      <c r="N2649" t="inlineStr">
        <is>
          <t>annual</t>
        </is>
      </c>
      <c r="O2649" t="inlineStr">
        <is>
          <t>Pago</t>
        </is>
      </c>
      <c r="P2649" t="inlineStr">
        <is>
          <t>Sim</t>
        </is>
      </c>
      <c r="Q2649" t="inlineStr">
        <is>
          <t>Não</t>
        </is>
      </c>
      <c r="R2649" t="inlineStr">
        <is>
          <t>Não</t>
        </is>
      </c>
      <c r="S2649" t="inlineStr">
        <is>
          <t>41+</t>
        </is>
      </c>
      <c r="T2649" t="inlineStr">
        <is>
          <t>Conta nova (≤ 30 dias)</t>
        </is>
      </c>
      <c r="U2649" t="inlineStr">
        <is>
          <t>FinTech</t>
        </is>
      </c>
      <c r="V2649" t="inlineStr">
        <is>
          <t>AU</t>
        </is>
      </c>
      <c r="W2649" t="inlineStr">
        <is>
          <t>organic</t>
        </is>
      </c>
    </row>
    <row r="2650">
      <c r="A2650" t="inlineStr">
        <is>
          <t>S-d9d52b</t>
        </is>
      </c>
      <c r="B2650" t="inlineStr">
        <is>
          <t>A-22d9d2</t>
        </is>
      </c>
      <c r="C2650" s="40" t="n">
        <v>45513</v>
      </c>
      <c r="D2650" s="40" t="n"/>
      <c r="E2650" t="n">
        <v>144</v>
      </c>
      <c r="F2650" t="n">
        <v>1470</v>
      </c>
      <c r="G2650" t="inlineStr">
        <is>
          <t>2024-S2</t>
        </is>
      </c>
      <c r="H2650" t="inlineStr">
        <is>
          <t>Sim</t>
        </is>
      </c>
      <c r="I2650" t="n">
        <v>0</v>
      </c>
      <c r="J2650" s="41" t="n"/>
      <c r="L2650" t="inlineStr"/>
      <c r="M2650" t="inlineStr">
        <is>
          <t>Pro</t>
        </is>
      </c>
      <c r="N2650" t="inlineStr">
        <is>
          <t>annual</t>
        </is>
      </c>
      <c r="O2650" t="inlineStr">
        <is>
          <t>Pago</t>
        </is>
      </c>
      <c r="P2650" t="inlineStr">
        <is>
          <t>Sim</t>
        </is>
      </c>
      <c r="Q2650" t="inlineStr">
        <is>
          <t>Não</t>
        </is>
      </c>
      <c r="R2650" t="inlineStr">
        <is>
          <t>Não</t>
        </is>
      </c>
      <c r="S2650" t="inlineStr">
        <is>
          <t>16–40</t>
        </is>
      </c>
      <c r="T2650" t="inlineStr">
        <is>
          <t>91–180 dias</t>
        </is>
      </c>
      <c r="U2650" t="inlineStr">
        <is>
          <t>DevTools</t>
        </is>
      </c>
      <c r="V2650" t="inlineStr">
        <is>
          <t>FR</t>
        </is>
      </c>
      <c r="W2650" t="inlineStr">
        <is>
          <t>event</t>
        </is>
      </c>
    </row>
    <row r="2651">
      <c r="A2651" t="inlineStr">
        <is>
          <t>S-6754a4</t>
        </is>
      </c>
      <c r="B2651" t="inlineStr">
        <is>
          <t>A-1f559b</t>
        </is>
      </c>
      <c r="C2651" s="40" t="n">
        <v>45582</v>
      </c>
      <c r="D2651" s="40" t="n"/>
      <c r="E2651" t="n">
        <v>75</v>
      </c>
      <c r="F2651" t="n">
        <v>190</v>
      </c>
      <c r="G2651" t="inlineStr">
        <is>
          <t>2024-S2</t>
        </is>
      </c>
      <c r="H2651" t="inlineStr">
        <is>
          <t>Sim</t>
        </is>
      </c>
      <c r="I2651" t="n">
        <v>0</v>
      </c>
      <c r="J2651" s="41" t="n"/>
      <c r="L2651" t="inlineStr"/>
      <c r="M2651" t="inlineStr">
        <is>
          <t>Basic</t>
        </is>
      </c>
      <c r="N2651" t="inlineStr">
        <is>
          <t>annual</t>
        </is>
      </c>
      <c r="O2651" t="inlineStr">
        <is>
          <t>Pago</t>
        </is>
      </c>
      <c r="P2651" t="inlineStr">
        <is>
          <t>Não</t>
        </is>
      </c>
      <c r="Q2651" t="inlineStr">
        <is>
          <t>Não</t>
        </is>
      </c>
      <c r="R2651" t="inlineStr">
        <is>
          <t>Não</t>
        </is>
      </c>
      <c r="S2651" t="inlineStr">
        <is>
          <t>6–15</t>
        </is>
      </c>
      <c r="T2651" t="inlineStr">
        <is>
          <t>Mais de 365 dias</t>
        </is>
      </c>
      <c r="U2651" t="inlineStr">
        <is>
          <t>HealthTech</t>
        </is>
      </c>
      <c r="V2651" t="inlineStr">
        <is>
          <t>US</t>
        </is>
      </c>
      <c r="W2651" t="inlineStr">
        <is>
          <t>organic</t>
        </is>
      </c>
    </row>
    <row r="2652">
      <c r="A2652" t="inlineStr">
        <is>
          <t>S-b11cdb</t>
        </is>
      </c>
      <c r="B2652" t="inlineStr">
        <is>
          <t>A-05d3b3</t>
        </is>
      </c>
      <c r="C2652" s="40" t="n">
        <v>45509</v>
      </c>
      <c r="D2652" s="40" t="n">
        <v>45516</v>
      </c>
      <c r="E2652" t="n">
        <v>7</v>
      </c>
      <c r="F2652" t="n">
        <v>456</v>
      </c>
      <c r="G2652" t="inlineStr">
        <is>
          <t>2024-S2</t>
        </is>
      </c>
      <c r="H2652" t="inlineStr">
        <is>
          <t>Sim</t>
        </is>
      </c>
      <c r="I2652" t="n">
        <v>1</v>
      </c>
      <c r="J2652" s="41" t="n">
        <v>45505</v>
      </c>
      <c r="K2652" t="n">
        <v>12</v>
      </c>
      <c r="L2652" t="inlineStr">
        <is>
          <t>Não</t>
        </is>
      </c>
      <c r="M2652" t="inlineStr">
        <is>
          <t>Basic</t>
        </is>
      </c>
      <c r="N2652" t="inlineStr">
        <is>
          <t>annual</t>
        </is>
      </c>
      <c r="O2652" t="inlineStr">
        <is>
          <t>Pago</t>
        </is>
      </c>
      <c r="P2652" t="inlineStr">
        <is>
          <t>Sim</t>
        </is>
      </c>
      <c r="Q2652" t="inlineStr">
        <is>
          <t>Não</t>
        </is>
      </c>
      <c r="R2652" t="inlineStr">
        <is>
          <t>Não</t>
        </is>
      </c>
      <c r="S2652" t="inlineStr">
        <is>
          <t>16–40</t>
        </is>
      </c>
      <c r="T2652" t="inlineStr">
        <is>
          <t>Mais de 365 dias</t>
        </is>
      </c>
      <c r="U2652" t="inlineStr">
        <is>
          <t>DevTools</t>
        </is>
      </c>
      <c r="V2652" t="inlineStr">
        <is>
          <t>AU</t>
        </is>
      </c>
      <c r="W2652" t="inlineStr">
        <is>
          <t>ads</t>
        </is>
      </c>
    </row>
    <row r="2653">
      <c r="A2653" t="inlineStr">
        <is>
          <t>S-a84e7f</t>
        </is>
      </c>
      <c r="B2653" t="inlineStr">
        <is>
          <t>A-e89151</t>
        </is>
      </c>
      <c r="C2653" s="40" t="n">
        <v>45244</v>
      </c>
      <c r="D2653" s="40" t="n"/>
      <c r="E2653" t="n">
        <v>413</v>
      </c>
      <c r="F2653" t="n">
        <v>1592</v>
      </c>
      <c r="G2653" t="inlineStr">
        <is>
          <t>Até 2024-S1</t>
        </is>
      </c>
      <c r="H2653" t="inlineStr">
        <is>
          <t>Sim</t>
        </is>
      </c>
      <c r="I2653" t="n">
        <v>0</v>
      </c>
      <c r="J2653" s="41" t="n"/>
      <c r="L2653" t="inlineStr"/>
      <c r="M2653" t="inlineStr">
        <is>
          <t>Enterprise</t>
        </is>
      </c>
      <c r="N2653" t="inlineStr">
        <is>
          <t>annual</t>
        </is>
      </c>
      <c r="O2653" t="inlineStr">
        <is>
          <t>Pago</t>
        </is>
      </c>
      <c r="P2653" t="inlineStr">
        <is>
          <t>Sim</t>
        </is>
      </c>
      <c r="Q2653" t="inlineStr">
        <is>
          <t>Não</t>
        </is>
      </c>
      <c r="R2653" t="inlineStr">
        <is>
          <t>Não</t>
        </is>
      </c>
      <c r="S2653" t="inlineStr">
        <is>
          <t>6–15</t>
        </is>
      </c>
      <c r="T2653" t="inlineStr">
        <is>
          <t>31–90 dias</t>
        </is>
      </c>
      <c r="U2653" t="inlineStr">
        <is>
          <t>FinTech</t>
        </is>
      </c>
      <c r="V2653" t="inlineStr">
        <is>
          <t>UK</t>
        </is>
      </c>
      <c r="W2653" t="inlineStr">
        <is>
          <t>organic</t>
        </is>
      </c>
    </row>
    <row r="2654">
      <c r="A2654" t="inlineStr">
        <is>
          <t>S-4f3f73</t>
        </is>
      </c>
      <c r="B2654" t="inlineStr">
        <is>
          <t>A-1b9609</t>
        </is>
      </c>
      <c r="C2654" s="40" t="n">
        <v>45508</v>
      </c>
      <c r="D2654" s="40" t="n">
        <v>45516</v>
      </c>
      <c r="E2654" t="n">
        <v>8</v>
      </c>
      <c r="F2654" t="n">
        <v>196</v>
      </c>
      <c r="G2654" t="inlineStr">
        <is>
          <t>2024-S2</t>
        </is>
      </c>
      <c r="H2654" t="inlineStr">
        <is>
          <t>Sim</t>
        </is>
      </c>
      <c r="I2654" t="n">
        <v>1</v>
      </c>
      <c r="J2654" s="41" t="n">
        <v>45505</v>
      </c>
      <c r="K2654" t="n">
        <v>12</v>
      </c>
      <c r="L2654" t="inlineStr">
        <is>
          <t>Não</t>
        </is>
      </c>
      <c r="M2654" t="inlineStr">
        <is>
          <t>Pro</t>
        </is>
      </c>
      <c r="N2654" t="inlineStr">
        <is>
          <t>annual</t>
        </is>
      </c>
      <c r="O2654" t="inlineStr">
        <is>
          <t>Pago</t>
        </is>
      </c>
      <c r="P2654" t="inlineStr">
        <is>
          <t>Sim</t>
        </is>
      </c>
      <c r="Q2654" t="inlineStr">
        <is>
          <t>Não</t>
        </is>
      </c>
      <c r="R2654" t="inlineStr">
        <is>
          <t>Não</t>
        </is>
      </c>
      <c r="S2654" t="inlineStr">
        <is>
          <t>1–5</t>
        </is>
      </c>
      <c r="T2654" t="inlineStr">
        <is>
          <t>181–365 dias</t>
        </is>
      </c>
      <c r="U2654" t="inlineStr">
        <is>
          <t>EdTech</t>
        </is>
      </c>
      <c r="V2654" t="inlineStr">
        <is>
          <t>IN</t>
        </is>
      </c>
      <c r="W2654" t="inlineStr">
        <is>
          <t>ads</t>
        </is>
      </c>
    </row>
    <row r="2655">
      <c r="A2655" t="inlineStr">
        <is>
          <t>S-164594</t>
        </is>
      </c>
      <c r="B2655" t="inlineStr">
        <is>
          <t>A-c42f1f</t>
        </is>
      </c>
      <c r="C2655" s="40" t="n">
        <v>45591</v>
      </c>
      <c r="D2655" s="40" t="n"/>
      <c r="E2655" t="n">
        <v>66</v>
      </c>
      <c r="F2655" t="n">
        <v>285</v>
      </c>
      <c r="G2655" t="inlineStr">
        <is>
          <t>2024-S2</t>
        </is>
      </c>
      <c r="H2655" t="inlineStr">
        <is>
          <t>Sim</t>
        </is>
      </c>
      <c r="I2655" t="n">
        <v>0</v>
      </c>
      <c r="J2655" s="41" t="n"/>
      <c r="L2655" t="inlineStr"/>
      <c r="M2655" t="inlineStr">
        <is>
          <t>Basic</t>
        </is>
      </c>
      <c r="N2655" t="inlineStr">
        <is>
          <t>annual</t>
        </is>
      </c>
      <c r="O2655" t="inlineStr">
        <is>
          <t>Pago</t>
        </is>
      </c>
      <c r="P2655" t="inlineStr">
        <is>
          <t>Não</t>
        </is>
      </c>
      <c r="Q2655" t="inlineStr">
        <is>
          <t>Não</t>
        </is>
      </c>
      <c r="R2655" t="inlineStr">
        <is>
          <t>Não</t>
        </is>
      </c>
      <c r="S2655" t="inlineStr">
        <is>
          <t>6–15</t>
        </is>
      </c>
      <c r="T2655" t="inlineStr">
        <is>
          <t>31–90 dias</t>
        </is>
      </c>
      <c r="U2655" t="inlineStr">
        <is>
          <t>HealthTech</t>
        </is>
      </c>
      <c r="V2655" t="inlineStr">
        <is>
          <t>US</t>
        </is>
      </c>
      <c r="W2655" t="inlineStr">
        <is>
          <t>other</t>
        </is>
      </c>
    </row>
    <row r="2656">
      <c r="A2656" t="inlineStr">
        <is>
          <t>S-aef18a</t>
        </is>
      </c>
      <c r="B2656" t="inlineStr">
        <is>
          <t>A-4a267b</t>
        </is>
      </c>
      <c r="C2656" s="40" t="n">
        <v>45602</v>
      </c>
      <c r="D2656" s="40" t="n"/>
      <c r="E2656" t="n">
        <v>55</v>
      </c>
      <c r="F2656" t="n">
        <v>0</v>
      </c>
      <c r="G2656" t="inlineStr">
        <is>
          <t>2024-S2</t>
        </is>
      </c>
      <c r="H2656" t="inlineStr">
        <is>
          <t>Sim</t>
        </is>
      </c>
      <c r="I2656" t="n">
        <v>0</v>
      </c>
      <c r="J2656" s="41" t="n"/>
      <c r="L2656" t="inlineStr"/>
      <c r="M2656" t="inlineStr">
        <is>
          <t>Pro</t>
        </is>
      </c>
      <c r="N2656" t="inlineStr">
        <is>
          <t>annual</t>
        </is>
      </c>
      <c r="O2656" t="inlineStr">
        <is>
          <t>Trial</t>
        </is>
      </c>
      <c r="P2656" t="inlineStr">
        <is>
          <t>Sim</t>
        </is>
      </c>
      <c r="Q2656" t="inlineStr">
        <is>
          <t>Sim</t>
        </is>
      </c>
      <c r="R2656" t="inlineStr">
        <is>
          <t>Não</t>
        </is>
      </c>
      <c r="S2656" t="inlineStr">
        <is>
          <t>16–40</t>
        </is>
      </c>
      <c r="T2656" t="inlineStr">
        <is>
          <t>181–365 dias</t>
        </is>
      </c>
      <c r="U2656" t="inlineStr">
        <is>
          <t>FinTech</t>
        </is>
      </c>
      <c r="V2656" t="inlineStr">
        <is>
          <t>US</t>
        </is>
      </c>
      <c r="W2656" t="inlineStr">
        <is>
          <t>other</t>
        </is>
      </c>
    </row>
    <row r="2657">
      <c r="A2657" t="inlineStr">
        <is>
          <t>S-16dc40</t>
        </is>
      </c>
      <c r="B2657" t="inlineStr">
        <is>
          <t>A-ce550d</t>
        </is>
      </c>
      <c r="C2657" s="40" t="n">
        <v>45612</v>
      </c>
      <c r="D2657" s="40" t="n"/>
      <c r="E2657" t="n">
        <v>45</v>
      </c>
      <c r="F2657" t="n">
        <v>2499</v>
      </c>
      <c r="G2657" t="inlineStr">
        <is>
          <t>2024-S2</t>
        </is>
      </c>
      <c r="H2657" t="inlineStr">
        <is>
          <t>Sim</t>
        </is>
      </c>
      <c r="I2657" t="n">
        <v>0</v>
      </c>
      <c r="J2657" s="41" t="n"/>
      <c r="L2657" t="inlineStr"/>
      <c r="M2657" t="inlineStr">
        <is>
          <t>Pro</t>
        </is>
      </c>
      <c r="N2657" t="inlineStr">
        <is>
          <t>monthly</t>
        </is>
      </c>
      <c r="O2657" t="inlineStr">
        <is>
          <t>Pago</t>
        </is>
      </c>
      <c r="P2657" t="inlineStr">
        <is>
          <t>Sim</t>
        </is>
      </c>
      <c r="Q2657" t="inlineStr">
        <is>
          <t>Sim</t>
        </is>
      </c>
      <c r="R2657" t="inlineStr">
        <is>
          <t>Não</t>
        </is>
      </c>
      <c r="S2657" t="inlineStr">
        <is>
          <t>41+</t>
        </is>
      </c>
      <c r="T2657" t="inlineStr">
        <is>
          <t>Conta nova (≤ 30 dias)</t>
        </is>
      </c>
      <c r="U2657" t="inlineStr">
        <is>
          <t>HealthTech</t>
        </is>
      </c>
      <c r="V2657" t="inlineStr">
        <is>
          <t>US</t>
        </is>
      </c>
      <c r="W2657" t="inlineStr">
        <is>
          <t>event</t>
        </is>
      </c>
    </row>
    <row r="2658">
      <c r="A2658" t="inlineStr">
        <is>
          <t>S-a8299c</t>
        </is>
      </c>
      <c r="B2658" t="inlineStr">
        <is>
          <t>A-e60f9d</t>
        </is>
      </c>
      <c r="C2658" s="40" t="n">
        <v>45629</v>
      </c>
      <c r="D2658" s="40" t="n"/>
      <c r="E2658" t="n">
        <v>28</v>
      </c>
      <c r="F2658" t="n">
        <v>5771</v>
      </c>
      <c r="G2658" t="inlineStr">
        <is>
          <t>2024-S2</t>
        </is>
      </c>
      <c r="H2658" t="inlineStr">
        <is>
          <t>Não</t>
        </is>
      </c>
      <c r="I2658" t="n">
        <v>0</v>
      </c>
      <c r="J2658" s="41" t="n"/>
      <c r="L2658" t="inlineStr"/>
      <c r="M2658" t="inlineStr">
        <is>
          <t>Enterprise</t>
        </is>
      </c>
      <c r="N2658" t="inlineStr">
        <is>
          <t>monthly</t>
        </is>
      </c>
      <c r="O2658" t="inlineStr">
        <is>
          <t>Pago</t>
        </is>
      </c>
      <c r="P2658" t="inlineStr">
        <is>
          <t>Sim</t>
        </is>
      </c>
      <c r="Q2658" t="inlineStr">
        <is>
          <t>Não</t>
        </is>
      </c>
      <c r="R2658" t="inlineStr">
        <is>
          <t>Não</t>
        </is>
      </c>
      <c r="S2658" t="inlineStr">
        <is>
          <t>16–40</t>
        </is>
      </c>
      <c r="T2658" t="inlineStr">
        <is>
          <t>91–180 dias</t>
        </is>
      </c>
      <c r="U2658" t="inlineStr">
        <is>
          <t>FinTech</t>
        </is>
      </c>
      <c r="V2658" t="inlineStr">
        <is>
          <t>US</t>
        </is>
      </c>
      <c r="W2658" t="inlineStr">
        <is>
          <t>other</t>
        </is>
      </c>
    </row>
    <row r="2659">
      <c r="A2659" t="inlineStr">
        <is>
          <t>S-842582</t>
        </is>
      </c>
      <c r="B2659" t="inlineStr">
        <is>
          <t>A-104f1a</t>
        </is>
      </c>
      <c r="C2659" s="40" t="n">
        <v>45559</v>
      </c>
      <c r="D2659" s="40" t="n"/>
      <c r="E2659" t="n">
        <v>98</v>
      </c>
      <c r="F2659" t="n">
        <v>0</v>
      </c>
      <c r="G2659" t="inlineStr">
        <is>
          <t>2024-S2</t>
        </is>
      </c>
      <c r="H2659" t="inlineStr">
        <is>
          <t>Sim</t>
        </is>
      </c>
      <c r="I2659" t="n">
        <v>0</v>
      </c>
      <c r="J2659" s="41" t="n"/>
      <c r="L2659" t="inlineStr"/>
      <c r="M2659" t="inlineStr">
        <is>
          <t>Pro</t>
        </is>
      </c>
      <c r="N2659" t="inlineStr">
        <is>
          <t>annual</t>
        </is>
      </c>
      <c r="O2659" t="inlineStr">
        <is>
          <t>Trial</t>
        </is>
      </c>
      <c r="P2659" t="inlineStr">
        <is>
          <t>Sim</t>
        </is>
      </c>
      <c r="Q2659" t="inlineStr">
        <is>
          <t>Não</t>
        </is>
      </c>
      <c r="R2659" t="inlineStr">
        <is>
          <t>Não</t>
        </is>
      </c>
      <c r="S2659" t="inlineStr">
        <is>
          <t>41+</t>
        </is>
      </c>
      <c r="T2659" t="inlineStr">
        <is>
          <t>31–90 dias</t>
        </is>
      </c>
      <c r="U2659" t="inlineStr">
        <is>
          <t>Cybersecurity</t>
        </is>
      </c>
      <c r="V2659" t="inlineStr">
        <is>
          <t>US</t>
        </is>
      </c>
      <c r="W2659" t="inlineStr">
        <is>
          <t>other</t>
        </is>
      </c>
    </row>
    <row r="2660">
      <c r="A2660" t="inlineStr">
        <is>
          <t>S-6956dc</t>
        </is>
      </c>
      <c r="B2660" t="inlineStr">
        <is>
          <t>A-40906c</t>
        </is>
      </c>
      <c r="C2660" s="40" t="n">
        <v>45449</v>
      </c>
      <c r="D2660" s="40" t="n"/>
      <c r="E2660" t="n">
        <v>208</v>
      </c>
      <c r="F2660" t="n">
        <v>4508</v>
      </c>
      <c r="G2660" t="inlineStr">
        <is>
          <t>Até 2024-S1</t>
        </is>
      </c>
      <c r="H2660" t="inlineStr">
        <is>
          <t>Sim</t>
        </is>
      </c>
      <c r="I2660" t="n">
        <v>0</v>
      </c>
      <c r="J2660" s="41" t="n"/>
      <c r="L2660" t="inlineStr"/>
      <c r="M2660" t="inlineStr">
        <is>
          <t>Pro</t>
        </is>
      </c>
      <c r="N2660" t="inlineStr">
        <is>
          <t>annual</t>
        </is>
      </c>
      <c r="O2660" t="inlineStr">
        <is>
          <t>Pago</t>
        </is>
      </c>
      <c r="P2660" t="inlineStr">
        <is>
          <t>Sim</t>
        </is>
      </c>
      <c r="Q2660" t="inlineStr">
        <is>
          <t>Não</t>
        </is>
      </c>
      <c r="R2660" t="inlineStr">
        <is>
          <t>Não</t>
        </is>
      </c>
      <c r="S2660" t="inlineStr">
        <is>
          <t>41+</t>
        </is>
      </c>
      <c r="T2660" t="inlineStr">
        <is>
          <t>31–90 dias</t>
        </is>
      </c>
      <c r="U2660" t="inlineStr">
        <is>
          <t>EdTech</t>
        </is>
      </c>
      <c r="V2660" t="inlineStr">
        <is>
          <t>US</t>
        </is>
      </c>
      <c r="W2660" t="inlineStr">
        <is>
          <t>ads</t>
        </is>
      </c>
    </row>
    <row r="2661">
      <c r="A2661" t="inlineStr">
        <is>
          <t>S-2aad81</t>
        </is>
      </c>
      <c r="B2661" t="inlineStr">
        <is>
          <t>A-700ade</t>
        </is>
      </c>
      <c r="C2661" s="40" t="n">
        <v>45621</v>
      </c>
      <c r="D2661" s="40" t="n"/>
      <c r="E2661" t="n">
        <v>36</v>
      </c>
      <c r="F2661" t="n">
        <v>133</v>
      </c>
      <c r="G2661" t="inlineStr">
        <is>
          <t>2024-S2</t>
        </is>
      </c>
      <c r="H2661" t="inlineStr">
        <is>
          <t>Sim</t>
        </is>
      </c>
      <c r="I2661" t="n">
        <v>0</v>
      </c>
      <c r="J2661" s="41" t="n"/>
      <c r="L2661" t="inlineStr"/>
      <c r="M2661" t="inlineStr">
        <is>
          <t>Basic</t>
        </is>
      </c>
      <c r="N2661" t="inlineStr">
        <is>
          <t>annual</t>
        </is>
      </c>
      <c r="O2661" t="inlineStr">
        <is>
          <t>Pago</t>
        </is>
      </c>
      <c r="P2661" t="inlineStr">
        <is>
          <t>Sim</t>
        </is>
      </c>
      <c r="Q2661" t="inlineStr">
        <is>
          <t>Não</t>
        </is>
      </c>
      <c r="R2661" t="inlineStr">
        <is>
          <t>Não</t>
        </is>
      </c>
      <c r="S2661" t="inlineStr">
        <is>
          <t>6–15</t>
        </is>
      </c>
      <c r="T2661" t="inlineStr">
        <is>
          <t>Conta nova (≤ 30 dias)</t>
        </is>
      </c>
      <c r="U2661" t="inlineStr">
        <is>
          <t>Cybersecurity</t>
        </is>
      </c>
      <c r="V2661" t="inlineStr">
        <is>
          <t>UK</t>
        </is>
      </c>
      <c r="W2661" t="inlineStr">
        <is>
          <t>organic</t>
        </is>
      </c>
    </row>
    <row r="2662">
      <c r="A2662" t="inlineStr">
        <is>
          <t>S-f09511</t>
        </is>
      </c>
      <c r="B2662" t="inlineStr">
        <is>
          <t>A-4437e4</t>
        </is>
      </c>
      <c r="C2662" s="40" t="n">
        <v>45426</v>
      </c>
      <c r="D2662" s="40" t="n"/>
      <c r="E2662" t="n">
        <v>231</v>
      </c>
      <c r="F2662" t="n">
        <v>597</v>
      </c>
      <c r="G2662" t="inlineStr">
        <is>
          <t>Até 2024-S1</t>
        </is>
      </c>
      <c r="H2662" t="inlineStr">
        <is>
          <t>Sim</t>
        </is>
      </c>
      <c r="I2662" t="n">
        <v>0</v>
      </c>
      <c r="J2662" s="41" t="n"/>
      <c r="L2662" t="inlineStr"/>
      <c r="M2662" t="inlineStr">
        <is>
          <t>Enterprise</t>
        </is>
      </c>
      <c r="N2662" t="inlineStr">
        <is>
          <t>monthly</t>
        </is>
      </c>
      <c r="O2662" t="inlineStr">
        <is>
          <t>Pago</t>
        </is>
      </c>
      <c r="P2662" t="inlineStr">
        <is>
          <t>Sim</t>
        </is>
      </c>
      <c r="Q2662" t="inlineStr">
        <is>
          <t>Sim</t>
        </is>
      </c>
      <c r="R2662" t="inlineStr">
        <is>
          <t>Não</t>
        </is>
      </c>
      <c r="S2662" t="inlineStr">
        <is>
          <t>1–5</t>
        </is>
      </c>
      <c r="T2662" t="inlineStr">
        <is>
          <t>181–365 dias</t>
        </is>
      </c>
      <c r="U2662" t="inlineStr">
        <is>
          <t>Cybersecurity</t>
        </is>
      </c>
      <c r="V2662" t="inlineStr">
        <is>
          <t>US</t>
        </is>
      </c>
      <c r="W2662" t="inlineStr">
        <is>
          <t>event</t>
        </is>
      </c>
    </row>
    <row r="2663">
      <c r="A2663" t="inlineStr">
        <is>
          <t>S-52d03a</t>
        </is>
      </c>
      <c r="B2663" t="inlineStr">
        <is>
          <t>A-342303</t>
        </is>
      </c>
      <c r="C2663" s="40" t="n">
        <v>45626</v>
      </c>
      <c r="D2663" s="40" t="n"/>
      <c r="E2663" t="n">
        <v>31</v>
      </c>
      <c r="F2663" t="n">
        <v>0</v>
      </c>
      <c r="G2663" t="inlineStr">
        <is>
          <t>2024-S2</t>
        </is>
      </c>
      <c r="H2663" t="inlineStr">
        <is>
          <t>Sim</t>
        </is>
      </c>
      <c r="I2663" t="n">
        <v>0</v>
      </c>
      <c r="J2663" s="41" t="n"/>
      <c r="L2663" t="inlineStr"/>
      <c r="M2663" t="inlineStr">
        <is>
          <t>Enterprise</t>
        </is>
      </c>
      <c r="N2663" t="inlineStr">
        <is>
          <t>annual</t>
        </is>
      </c>
      <c r="O2663" t="inlineStr">
        <is>
          <t>Trial</t>
        </is>
      </c>
      <c r="P2663" t="inlineStr">
        <is>
          <t>Sim</t>
        </is>
      </c>
      <c r="Q2663" t="inlineStr">
        <is>
          <t>Não</t>
        </is>
      </c>
      <c r="R2663" t="inlineStr">
        <is>
          <t>Não</t>
        </is>
      </c>
      <c r="S2663" t="inlineStr">
        <is>
          <t>6–15</t>
        </is>
      </c>
      <c r="T2663" t="inlineStr">
        <is>
          <t>181–365 dias</t>
        </is>
      </c>
      <c r="U2663" t="inlineStr">
        <is>
          <t>EdTech</t>
        </is>
      </c>
      <c r="V2663" t="inlineStr">
        <is>
          <t>US</t>
        </is>
      </c>
      <c r="W2663" t="inlineStr">
        <is>
          <t>other</t>
        </is>
      </c>
    </row>
    <row r="2664">
      <c r="A2664" t="inlineStr">
        <is>
          <t>S-70b537</t>
        </is>
      </c>
      <c r="B2664" t="inlineStr">
        <is>
          <t>A-526d93</t>
        </is>
      </c>
      <c r="C2664" s="40" t="n">
        <v>45561</v>
      </c>
      <c r="D2664" s="40" t="n"/>
      <c r="E2664" t="n">
        <v>96</v>
      </c>
      <c r="F2664" t="n">
        <v>8557</v>
      </c>
      <c r="G2664" t="inlineStr">
        <is>
          <t>2024-S2</t>
        </is>
      </c>
      <c r="H2664" t="inlineStr">
        <is>
          <t>Sim</t>
        </is>
      </c>
      <c r="I2664" t="n">
        <v>0</v>
      </c>
      <c r="J2664" s="41" t="n"/>
      <c r="L2664" t="inlineStr"/>
      <c r="M2664" t="inlineStr">
        <is>
          <t>Enterprise</t>
        </is>
      </c>
      <c r="N2664" t="inlineStr">
        <is>
          <t>annual</t>
        </is>
      </c>
      <c r="O2664" t="inlineStr">
        <is>
          <t>Pago</t>
        </is>
      </c>
      <c r="P2664" t="inlineStr">
        <is>
          <t>Não</t>
        </is>
      </c>
      <c r="Q2664" t="inlineStr">
        <is>
          <t>Sim</t>
        </is>
      </c>
      <c r="R2664" t="inlineStr">
        <is>
          <t>Não</t>
        </is>
      </c>
      <c r="S2664" t="inlineStr">
        <is>
          <t>41+</t>
        </is>
      </c>
      <c r="T2664" t="inlineStr">
        <is>
          <t>91–180 dias</t>
        </is>
      </c>
      <c r="U2664" t="inlineStr">
        <is>
          <t>HealthTech</t>
        </is>
      </c>
      <c r="V2664" t="inlineStr">
        <is>
          <t>FR</t>
        </is>
      </c>
      <c r="W2664" t="inlineStr">
        <is>
          <t>organic</t>
        </is>
      </c>
    </row>
    <row r="2665">
      <c r="A2665" t="inlineStr">
        <is>
          <t>S-8e7d28</t>
        </is>
      </c>
      <c r="B2665" t="inlineStr">
        <is>
          <t>A-7f6b86</t>
        </is>
      </c>
      <c r="C2665" s="40" t="n">
        <v>45478</v>
      </c>
      <c r="D2665" s="40" t="n"/>
      <c r="E2665" t="n">
        <v>179</v>
      </c>
      <c r="F2665" t="n">
        <v>0</v>
      </c>
      <c r="G2665" t="inlineStr">
        <is>
          <t>2024-S2</t>
        </is>
      </c>
      <c r="H2665" t="inlineStr">
        <is>
          <t>Sim</t>
        </is>
      </c>
      <c r="I2665" t="n">
        <v>0</v>
      </c>
      <c r="J2665" s="41" t="n"/>
      <c r="L2665" t="inlineStr"/>
      <c r="M2665" t="inlineStr">
        <is>
          <t>Pro</t>
        </is>
      </c>
      <c r="N2665" t="inlineStr">
        <is>
          <t>monthly</t>
        </is>
      </c>
      <c r="O2665" t="inlineStr">
        <is>
          <t>Trial</t>
        </is>
      </c>
      <c r="P2665" t="inlineStr">
        <is>
          <t>Sim</t>
        </is>
      </c>
      <c r="Q2665" t="inlineStr">
        <is>
          <t>Não</t>
        </is>
      </c>
      <c r="R2665" t="inlineStr">
        <is>
          <t>Não</t>
        </is>
      </c>
      <c r="S2665" t="inlineStr">
        <is>
          <t>41+</t>
        </is>
      </c>
      <c r="T2665" t="inlineStr">
        <is>
          <t>181–365 dias</t>
        </is>
      </c>
      <c r="U2665" t="inlineStr">
        <is>
          <t>HealthTech</t>
        </is>
      </c>
      <c r="V2665" t="inlineStr">
        <is>
          <t>US</t>
        </is>
      </c>
      <c r="W2665" t="inlineStr">
        <is>
          <t>partner</t>
        </is>
      </c>
    </row>
    <row r="2666">
      <c r="A2666" t="inlineStr">
        <is>
          <t>S-3128b4</t>
        </is>
      </c>
      <c r="B2666" t="inlineStr">
        <is>
          <t>A-30b4ca</t>
        </is>
      </c>
      <c r="C2666" s="40" t="n">
        <v>45439</v>
      </c>
      <c r="D2666" s="40" t="n"/>
      <c r="E2666" t="n">
        <v>218</v>
      </c>
      <c r="F2666" t="n">
        <v>17114</v>
      </c>
      <c r="G2666" t="inlineStr">
        <is>
          <t>Até 2024-S1</t>
        </is>
      </c>
      <c r="H2666" t="inlineStr">
        <is>
          <t>Sim</t>
        </is>
      </c>
      <c r="I2666" t="n">
        <v>0</v>
      </c>
      <c r="J2666" s="41" t="n"/>
      <c r="L2666" t="inlineStr"/>
      <c r="M2666" t="inlineStr">
        <is>
          <t>Enterprise</t>
        </is>
      </c>
      <c r="N2666" t="inlineStr">
        <is>
          <t>monthly</t>
        </is>
      </c>
      <c r="O2666" t="inlineStr">
        <is>
          <t>Pago</t>
        </is>
      </c>
      <c r="P2666" t="inlineStr">
        <is>
          <t>Não</t>
        </is>
      </c>
      <c r="Q2666" t="inlineStr">
        <is>
          <t>Não</t>
        </is>
      </c>
      <c r="R2666" t="inlineStr">
        <is>
          <t>Não</t>
        </is>
      </c>
      <c r="S2666" t="inlineStr">
        <is>
          <t>41+</t>
        </is>
      </c>
      <c r="T2666" t="inlineStr">
        <is>
          <t>Conta nova (≤ 30 dias)</t>
        </is>
      </c>
      <c r="U2666" t="inlineStr">
        <is>
          <t>EdTech</t>
        </is>
      </c>
      <c r="V2666" t="inlineStr">
        <is>
          <t>IN</t>
        </is>
      </c>
      <c r="W2666" t="inlineStr">
        <is>
          <t>organic</t>
        </is>
      </c>
    </row>
    <row r="2667">
      <c r="A2667" t="inlineStr">
        <is>
          <t>S-ce9977</t>
        </is>
      </c>
      <c r="B2667" t="inlineStr">
        <is>
          <t>A-42e5e1</t>
        </is>
      </c>
      <c r="C2667" s="40" t="n">
        <v>45506</v>
      </c>
      <c r="D2667" s="40" t="n"/>
      <c r="E2667" t="n">
        <v>151</v>
      </c>
      <c r="F2667" t="n">
        <v>0</v>
      </c>
      <c r="G2667" t="inlineStr">
        <is>
          <t>2024-S2</t>
        </is>
      </c>
      <c r="H2667" t="inlineStr">
        <is>
          <t>Sim</t>
        </is>
      </c>
      <c r="I2667" t="n">
        <v>0</v>
      </c>
      <c r="J2667" s="41" t="n"/>
      <c r="L2667" t="inlineStr"/>
      <c r="M2667" t="inlineStr">
        <is>
          <t>Enterprise</t>
        </is>
      </c>
      <c r="N2667" t="inlineStr">
        <is>
          <t>monthly</t>
        </is>
      </c>
      <c r="O2667" t="inlineStr">
        <is>
          <t>Trial</t>
        </is>
      </c>
      <c r="P2667" t="inlineStr">
        <is>
          <t>Sim</t>
        </is>
      </c>
      <c r="Q2667" t="inlineStr">
        <is>
          <t>Sim</t>
        </is>
      </c>
      <c r="R2667" t="inlineStr">
        <is>
          <t>Não</t>
        </is>
      </c>
      <c r="S2667" t="inlineStr">
        <is>
          <t>41+</t>
        </is>
      </c>
      <c r="T2667" t="inlineStr">
        <is>
          <t>Conta nova (≤ 30 dias)</t>
        </is>
      </c>
      <c r="U2667" t="inlineStr">
        <is>
          <t>DevTools</t>
        </is>
      </c>
      <c r="V2667" t="inlineStr">
        <is>
          <t>US</t>
        </is>
      </c>
      <c r="W2667" t="inlineStr">
        <is>
          <t>ads</t>
        </is>
      </c>
    </row>
    <row r="2668">
      <c r="A2668" t="inlineStr">
        <is>
          <t>S-16486d</t>
        </is>
      </c>
      <c r="B2668" t="inlineStr">
        <is>
          <t>A-0651a4</t>
        </is>
      </c>
      <c r="C2668" s="40" t="n">
        <v>45641</v>
      </c>
      <c r="D2668" s="40" t="n"/>
      <c r="E2668" t="n">
        <v>16</v>
      </c>
      <c r="F2668" t="n">
        <v>784</v>
      </c>
      <c r="G2668" t="inlineStr">
        <is>
          <t>2024-S2</t>
        </is>
      </c>
      <c r="H2668" t="inlineStr">
        <is>
          <t>Não</t>
        </is>
      </c>
      <c r="I2668" t="n">
        <v>0</v>
      </c>
      <c r="J2668" s="41" t="n"/>
      <c r="L2668" t="inlineStr"/>
      <c r="M2668" t="inlineStr">
        <is>
          <t>Pro</t>
        </is>
      </c>
      <c r="N2668" t="inlineStr">
        <is>
          <t>monthly</t>
        </is>
      </c>
      <c r="O2668" t="inlineStr">
        <is>
          <t>Pago</t>
        </is>
      </c>
      <c r="P2668" t="inlineStr">
        <is>
          <t>Sim</t>
        </is>
      </c>
      <c r="Q2668" t="inlineStr">
        <is>
          <t>Não</t>
        </is>
      </c>
      <c r="R2668" t="inlineStr">
        <is>
          <t>Não</t>
        </is>
      </c>
      <c r="S2668" t="inlineStr">
        <is>
          <t>16–40</t>
        </is>
      </c>
      <c r="T2668" t="inlineStr">
        <is>
          <t>31–90 dias</t>
        </is>
      </c>
      <c r="U2668" t="inlineStr">
        <is>
          <t>HealthTech</t>
        </is>
      </c>
      <c r="V2668" t="inlineStr">
        <is>
          <t>FR</t>
        </is>
      </c>
      <c r="W2668" t="inlineStr">
        <is>
          <t>organic</t>
        </is>
      </c>
    </row>
    <row r="2669">
      <c r="A2669" t="inlineStr">
        <is>
          <t>S-c5835c</t>
        </is>
      </c>
      <c r="B2669" t="inlineStr">
        <is>
          <t>A-812c5b</t>
        </is>
      </c>
      <c r="C2669" s="40" t="n">
        <v>45468</v>
      </c>
      <c r="D2669" s="40" t="n"/>
      <c r="E2669" t="n">
        <v>189</v>
      </c>
      <c r="F2669" t="n">
        <v>0</v>
      </c>
      <c r="G2669" t="inlineStr">
        <is>
          <t>Até 2024-S1</t>
        </is>
      </c>
      <c r="H2669" t="inlineStr">
        <is>
          <t>Sim</t>
        </is>
      </c>
      <c r="I2669" t="n">
        <v>0</v>
      </c>
      <c r="J2669" s="41" t="n"/>
      <c r="L2669" t="inlineStr"/>
      <c r="M2669" t="inlineStr">
        <is>
          <t>Basic</t>
        </is>
      </c>
      <c r="N2669" t="inlineStr">
        <is>
          <t>monthly</t>
        </is>
      </c>
      <c r="O2669" t="inlineStr">
        <is>
          <t>Trial</t>
        </is>
      </c>
      <c r="P2669" t="inlineStr">
        <is>
          <t>Sim</t>
        </is>
      </c>
      <c r="Q2669" t="inlineStr">
        <is>
          <t>Não</t>
        </is>
      </c>
      <c r="R2669" t="inlineStr">
        <is>
          <t>Não</t>
        </is>
      </c>
      <c r="S2669" t="inlineStr">
        <is>
          <t>41+</t>
        </is>
      </c>
      <c r="T2669" t="inlineStr">
        <is>
          <t>91–180 dias</t>
        </is>
      </c>
      <c r="U2669" t="inlineStr">
        <is>
          <t>DevTools</t>
        </is>
      </c>
      <c r="V2669" t="inlineStr">
        <is>
          <t>CA</t>
        </is>
      </c>
      <c r="W2669" t="inlineStr">
        <is>
          <t>organic</t>
        </is>
      </c>
    </row>
    <row r="2670">
      <c r="A2670" t="inlineStr">
        <is>
          <t>S-890baf</t>
        </is>
      </c>
      <c r="B2670" t="inlineStr">
        <is>
          <t>A-6e7827</t>
        </is>
      </c>
      <c r="C2670" s="40" t="n">
        <v>45404</v>
      </c>
      <c r="D2670" s="40" t="n"/>
      <c r="E2670" t="n">
        <v>253</v>
      </c>
      <c r="F2670" t="n">
        <v>147</v>
      </c>
      <c r="G2670" t="inlineStr">
        <is>
          <t>Até 2024-S1</t>
        </is>
      </c>
      <c r="H2670" t="inlineStr">
        <is>
          <t>Sim</t>
        </is>
      </c>
      <c r="I2670" t="n">
        <v>0</v>
      </c>
      <c r="J2670" s="41" t="n"/>
      <c r="L2670" t="inlineStr"/>
      <c r="M2670" t="inlineStr">
        <is>
          <t>Pro</t>
        </is>
      </c>
      <c r="N2670" t="inlineStr">
        <is>
          <t>monthly</t>
        </is>
      </c>
      <c r="O2670" t="inlineStr">
        <is>
          <t>Pago</t>
        </is>
      </c>
      <c r="P2670" t="inlineStr">
        <is>
          <t>Sim</t>
        </is>
      </c>
      <c r="Q2670" t="inlineStr">
        <is>
          <t>Não</t>
        </is>
      </c>
      <c r="R2670" t="inlineStr">
        <is>
          <t>Não</t>
        </is>
      </c>
      <c r="S2670" t="inlineStr">
        <is>
          <t>1–5</t>
        </is>
      </c>
      <c r="T2670" t="inlineStr">
        <is>
          <t>Mais de 365 dias</t>
        </is>
      </c>
      <c r="U2670" t="inlineStr">
        <is>
          <t>DevTools</t>
        </is>
      </c>
      <c r="V2670" t="inlineStr">
        <is>
          <t>US</t>
        </is>
      </c>
      <c r="W2670" t="inlineStr">
        <is>
          <t>other</t>
        </is>
      </c>
    </row>
    <row r="2671">
      <c r="A2671" t="inlineStr">
        <is>
          <t>S-ec0efa</t>
        </is>
      </c>
      <c r="B2671" t="inlineStr">
        <is>
          <t>A-45ce7a</t>
        </is>
      </c>
      <c r="C2671" s="40" t="n">
        <v>45386</v>
      </c>
      <c r="D2671" s="40" t="n"/>
      <c r="E2671" t="n">
        <v>271</v>
      </c>
      <c r="F2671" t="n">
        <v>418</v>
      </c>
      <c r="G2671" t="inlineStr">
        <is>
          <t>Até 2024-S1</t>
        </is>
      </c>
      <c r="H2671" t="inlineStr">
        <is>
          <t>Sim</t>
        </is>
      </c>
      <c r="I2671" t="n">
        <v>0</v>
      </c>
      <c r="J2671" s="41" t="n"/>
      <c r="L2671" t="inlineStr"/>
      <c r="M2671" t="inlineStr">
        <is>
          <t>Basic</t>
        </is>
      </c>
      <c r="N2671" t="inlineStr">
        <is>
          <t>monthly</t>
        </is>
      </c>
      <c r="O2671" t="inlineStr">
        <is>
          <t>Pago</t>
        </is>
      </c>
      <c r="P2671" t="inlineStr">
        <is>
          <t>Sim</t>
        </is>
      </c>
      <c r="Q2671" t="inlineStr">
        <is>
          <t>Não</t>
        </is>
      </c>
      <c r="R2671" t="inlineStr">
        <is>
          <t>Não</t>
        </is>
      </c>
      <c r="S2671" t="inlineStr">
        <is>
          <t>16–40</t>
        </is>
      </c>
      <c r="T2671" t="inlineStr">
        <is>
          <t>181–365 dias</t>
        </is>
      </c>
      <c r="U2671" t="inlineStr">
        <is>
          <t>FinTech</t>
        </is>
      </c>
      <c r="V2671" t="inlineStr">
        <is>
          <t>US</t>
        </is>
      </c>
      <c r="W2671" t="inlineStr">
        <is>
          <t>ads</t>
        </is>
      </c>
    </row>
    <row r="2672">
      <c r="A2672" t="inlineStr">
        <is>
          <t>S-09ada1</t>
        </is>
      </c>
      <c r="B2672" t="inlineStr">
        <is>
          <t>A-87aa7b</t>
        </is>
      </c>
      <c r="C2672" s="40" t="n">
        <v>45619</v>
      </c>
      <c r="D2672" s="40" t="n"/>
      <c r="E2672" t="n">
        <v>38</v>
      </c>
      <c r="F2672" t="n">
        <v>456</v>
      </c>
      <c r="G2672" t="inlineStr">
        <is>
          <t>2024-S2</t>
        </is>
      </c>
      <c r="H2672" t="inlineStr">
        <is>
          <t>Sim</t>
        </is>
      </c>
      <c r="I2672" t="n">
        <v>0</v>
      </c>
      <c r="J2672" s="41" t="n"/>
      <c r="L2672" t="inlineStr"/>
      <c r="M2672" t="inlineStr">
        <is>
          <t>Basic</t>
        </is>
      </c>
      <c r="N2672" t="inlineStr">
        <is>
          <t>annual</t>
        </is>
      </c>
      <c r="O2672" t="inlineStr">
        <is>
          <t>Pago</t>
        </is>
      </c>
      <c r="P2672" t="inlineStr">
        <is>
          <t>Sim</t>
        </is>
      </c>
      <c r="Q2672" t="inlineStr">
        <is>
          <t>Não</t>
        </is>
      </c>
      <c r="R2672" t="inlineStr">
        <is>
          <t>Não</t>
        </is>
      </c>
      <c r="S2672" t="inlineStr">
        <is>
          <t>16–40</t>
        </is>
      </c>
      <c r="T2672" t="inlineStr">
        <is>
          <t>181–365 dias</t>
        </is>
      </c>
      <c r="U2672" t="inlineStr">
        <is>
          <t>HealthTech</t>
        </is>
      </c>
      <c r="V2672" t="inlineStr">
        <is>
          <t>US</t>
        </is>
      </c>
      <c r="W2672" t="inlineStr">
        <is>
          <t>organic</t>
        </is>
      </c>
    </row>
    <row r="2673">
      <c r="A2673" t="inlineStr">
        <is>
          <t>S-2ecaea</t>
        </is>
      </c>
      <c r="B2673" t="inlineStr">
        <is>
          <t>A-756192</t>
        </is>
      </c>
      <c r="C2673" s="40" t="n">
        <v>45471</v>
      </c>
      <c r="D2673" s="40" t="n"/>
      <c r="E2673" t="n">
        <v>186</v>
      </c>
      <c r="F2673" t="n">
        <v>4975</v>
      </c>
      <c r="G2673" t="inlineStr">
        <is>
          <t>Até 2024-S1</t>
        </is>
      </c>
      <c r="H2673" t="inlineStr">
        <is>
          <t>Sim</t>
        </is>
      </c>
      <c r="I2673" t="n">
        <v>0</v>
      </c>
      <c r="J2673" s="41" t="n"/>
      <c r="L2673" t="inlineStr"/>
      <c r="M2673" t="inlineStr">
        <is>
          <t>Enterprise</t>
        </is>
      </c>
      <c r="N2673" t="inlineStr">
        <is>
          <t>monthly</t>
        </is>
      </c>
      <c r="O2673" t="inlineStr">
        <is>
          <t>Pago</t>
        </is>
      </c>
      <c r="P2673" t="inlineStr">
        <is>
          <t>Sim</t>
        </is>
      </c>
      <c r="Q2673" t="inlineStr">
        <is>
          <t>Não</t>
        </is>
      </c>
      <c r="R2673" t="inlineStr">
        <is>
          <t>Não</t>
        </is>
      </c>
      <c r="S2673" t="inlineStr">
        <is>
          <t>16–40</t>
        </is>
      </c>
      <c r="T2673" t="inlineStr">
        <is>
          <t>Mais de 365 dias</t>
        </is>
      </c>
      <c r="U2673" t="inlineStr">
        <is>
          <t>FinTech</t>
        </is>
      </c>
      <c r="V2673" t="inlineStr">
        <is>
          <t>IN</t>
        </is>
      </c>
      <c r="W2673" t="inlineStr">
        <is>
          <t>other</t>
        </is>
      </c>
    </row>
    <row r="2674">
      <c r="A2674" t="inlineStr">
        <is>
          <t>S-0d86a4</t>
        </is>
      </c>
      <c r="B2674" t="inlineStr">
        <is>
          <t>A-700ade</t>
        </is>
      </c>
      <c r="C2674" s="40" t="n">
        <v>45607</v>
      </c>
      <c r="D2674" s="40" t="n"/>
      <c r="E2674" t="n">
        <v>50</v>
      </c>
      <c r="F2674" t="n">
        <v>588</v>
      </c>
      <c r="G2674" t="inlineStr">
        <is>
          <t>2024-S2</t>
        </is>
      </c>
      <c r="H2674" t="inlineStr">
        <is>
          <t>Sim</t>
        </is>
      </c>
      <c r="I2674" t="n">
        <v>0</v>
      </c>
      <c r="J2674" s="41" t="n"/>
      <c r="L2674" t="inlineStr"/>
      <c r="M2674" t="inlineStr">
        <is>
          <t>Pro</t>
        </is>
      </c>
      <c r="N2674" t="inlineStr">
        <is>
          <t>monthly</t>
        </is>
      </c>
      <c r="O2674" t="inlineStr">
        <is>
          <t>Pago</t>
        </is>
      </c>
      <c r="P2674" t="inlineStr">
        <is>
          <t>Não</t>
        </is>
      </c>
      <c r="Q2674" t="inlineStr">
        <is>
          <t>Não</t>
        </is>
      </c>
      <c r="R2674" t="inlineStr">
        <is>
          <t>Não</t>
        </is>
      </c>
      <c r="S2674" t="inlineStr">
        <is>
          <t>6–15</t>
        </is>
      </c>
      <c r="T2674" t="inlineStr">
        <is>
          <t>Conta nova (≤ 30 dias)</t>
        </is>
      </c>
      <c r="U2674" t="inlineStr">
        <is>
          <t>Cybersecurity</t>
        </is>
      </c>
      <c r="V2674" t="inlineStr">
        <is>
          <t>UK</t>
        </is>
      </c>
      <c r="W2674" t="inlineStr">
        <is>
          <t>organic</t>
        </is>
      </c>
    </row>
    <row r="2675">
      <c r="A2675" t="inlineStr">
        <is>
          <t>S-a2f231</t>
        </is>
      </c>
      <c r="B2675" t="inlineStr">
        <is>
          <t>A-1f559b</t>
        </is>
      </c>
      <c r="C2675" s="40" t="n">
        <v>45403</v>
      </c>
      <c r="D2675" s="40" t="n"/>
      <c r="E2675" t="n">
        <v>254</v>
      </c>
      <c r="F2675" t="n">
        <v>2891</v>
      </c>
      <c r="G2675" t="inlineStr">
        <is>
          <t>Até 2024-S1</t>
        </is>
      </c>
      <c r="H2675" t="inlineStr">
        <is>
          <t>Sim</t>
        </is>
      </c>
      <c r="I2675" t="n">
        <v>0</v>
      </c>
      <c r="J2675" s="41" t="n"/>
      <c r="L2675" t="inlineStr"/>
      <c r="M2675" t="inlineStr">
        <is>
          <t>Pro</t>
        </is>
      </c>
      <c r="N2675" t="inlineStr">
        <is>
          <t>monthly</t>
        </is>
      </c>
      <c r="O2675" t="inlineStr">
        <is>
          <t>Pago</t>
        </is>
      </c>
      <c r="P2675" t="inlineStr">
        <is>
          <t>Não</t>
        </is>
      </c>
      <c r="Q2675" t="inlineStr">
        <is>
          <t>Não</t>
        </is>
      </c>
      <c r="R2675" t="inlineStr">
        <is>
          <t>Não</t>
        </is>
      </c>
      <c r="S2675" t="inlineStr">
        <is>
          <t>41+</t>
        </is>
      </c>
      <c r="T2675" t="inlineStr">
        <is>
          <t>181–365 dias</t>
        </is>
      </c>
      <c r="U2675" t="inlineStr">
        <is>
          <t>HealthTech</t>
        </is>
      </c>
      <c r="V2675" t="inlineStr">
        <is>
          <t>US</t>
        </is>
      </c>
      <c r="W2675" t="inlineStr">
        <is>
          <t>organic</t>
        </is>
      </c>
    </row>
    <row r="2676">
      <c r="A2676" t="inlineStr">
        <is>
          <t>S-dbcf87</t>
        </is>
      </c>
      <c r="B2676" t="inlineStr">
        <is>
          <t>A-a8d89d</t>
        </is>
      </c>
      <c r="C2676" s="40" t="n">
        <v>45561</v>
      </c>
      <c r="D2676" s="40" t="n"/>
      <c r="E2676" t="n">
        <v>96</v>
      </c>
      <c r="F2676" t="n">
        <v>2587</v>
      </c>
      <c r="G2676" t="inlineStr">
        <is>
          <t>2024-S2</t>
        </is>
      </c>
      <c r="H2676" t="inlineStr">
        <is>
          <t>Sim</t>
        </is>
      </c>
      <c r="I2676" t="n">
        <v>0</v>
      </c>
      <c r="J2676" s="41" t="n"/>
      <c r="L2676" t="inlineStr"/>
      <c r="M2676" t="inlineStr">
        <is>
          <t>Enterprise</t>
        </is>
      </c>
      <c r="N2676" t="inlineStr">
        <is>
          <t>monthly</t>
        </is>
      </c>
      <c r="O2676" t="inlineStr">
        <is>
          <t>Pago</t>
        </is>
      </c>
      <c r="P2676" t="inlineStr">
        <is>
          <t>Sim</t>
        </is>
      </c>
      <c r="Q2676" t="inlineStr">
        <is>
          <t>Não</t>
        </is>
      </c>
      <c r="R2676" t="inlineStr">
        <is>
          <t>Não</t>
        </is>
      </c>
      <c r="S2676" t="inlineStr">
        <is>
          <t>6–15</t>
        </is>
      </c>
      <c r="T2676" t="inlineStr">
        <is>
          <t>181–365 dias</t>
        </is>
      </c>
      <c r="U2676" t="inlineStr">
        <is>
          <t>EdTech</t>
        </is>
      </c>
      <c r="V2676" t="inlineStr">
        <is>
          <t>US</t>
        </is>
      </c>
      <c r="W2676" t="inlineStr">
        <is>
          <t>ads</t>
        </is>
      </c>
    </row>
    <row r="2677">
      <c r="A2677" t="inlineStr">
        <is>
          <t>S-d6e421</t>
        </is>
      </c>
      <c r="B2677" t="inlineStr">
        <is>
          <t>A-fd7ad3</t>
        </is>
      </c>
      <c r="C2677" s="40" t="n">
        <v>45613</v>
      </c>
      <c r="D2677" s="40" t="n"/>
      <c r="E2677" t="n">
        <v>44</v>
      </c>
      <c r="F2677" t="n">
        <v>0</v>
      </c>
      <c r="G2677" t="inlineStr">
        <is>
          <t>2024-S2</t>
        </is>
      </c>
      <c r="H2677" t="inlineStr">
        <is>
          <t>Sim</t>
        </is>
      </c>
      <c r="I2677" t="n">
        <v>0</v>
      </c>
      <c r="J2677" s="41" t="n"/>
      <c r="L2677" t="inlineStr"/>
      <c r="M2677" t="inlineStr">
        <is>
          <t>Pro</t>
        </is>
      </c>
      <c r="N2677" t="inlineStr">
        <is>
          <t>annual</t>
        </is>
      </c>
      <c r="O2677" t="inlineStr">
        <is>
          <t>Trial</t>
        </is>
      </c>
      <c r="P2677" t="inlineStr">
        <is>
          <t>Sim</t>
        </is>
      </c>
      <c r="Q2677" t="inlineStr">
        <is>
          <t>Não</t>
        </is>
      </c>
      <c r="R2677" t="inlineStr">
        <is>
          <t>Não</t>
        </is>
      </c>
      <c r="S2677" t="inlineStr">
        <is>
          <t>6–15</t>
        </is>
      </c>
      <c r="T2677" t="inlineStr">
        <is>
          <t>Conta nova (≤ 30 dias)</t>
        </is>
      </c>
      <c r="U2677" t="inlineStr">
        <is>
          <t>Cybersecurity</t>
        </is>
      </c>
      <c r="V2677" t="inlineStr">
        <is>
          <t>US</t>
        </is>
      </c>
      <c r="W2677" t="inlineStr">
        <is>
          <t>event</t>
        </is>
      </c>
    </row>
    <row r="2678">
      <c r="A2678" t="inlineStr">
        <is>
          <t>S-50815c</t>
        </is>
      </c>
      <c r="B2678" t="inlineStr">
        <is>
          <t>A-e3bd71</t>
        </is>
      </c>
      <c r="C2678" s="40" t="n">
        <v>45302</v>
      </c>
      <c r="D2678" s="40" t="n"/>
      <c r="E2678" t="n">
        <v>355</v>
      </c>
      <c r="F2678" t="n">
        <v>589</v>
      </c>
      <c r="G2678" t="inlineStr">
        <is>
          <t>Até 2024-S1</t>
        </is>
      </c>
      <c r="H2678" t="inlineStr">
        <is>
          <t>Sim</t>
        </is>
      </c>
      <c r="I2678" t="n">
        <v>0</v>
      </c>
      <c r="J2678" s="41" t="n"/>
      <c r="L2678" t="inlineStr"/>
      <c r="M2678" t="inlineStr">
        <is>
          <t>Basic</t>
        </is>
      </c>
      <c r="N2678" t="inlineStr">
        <is>
          <t>monthly</t>
        </is>
      </c>
      <c r="O2678" t="inlineStr">
        <is>
          <t>Pago</t>
        </is>
      </c>
      <c r="P2678" t="inlineStr">
        <is>
          <t>Sim</t>
        </is>
      </c>
      <c r="Q2678" t="inlineStr">
        <is>
          <t>Não</t>
        </is>
      </c>
      <c r="R2678" t="inlineStr">
        <is>
          <t>Não</t>
        </is>
      </c>
      <c r="S2678" t="inlineStr">
        <is>
          <t>16–40</t>
        </is>
      </c>
      <c r="T2678" t="inlineStr">
        <is>
          <t>181–365 dias</t>
        </is>
      </c>
      <c r="U2678" t="inlineStr">
        <is>
          <t>Cybersecurity</t>
        </is>
      </c>
      <c r="V2678" t="inlineStr">
        <is>
          <t>US</t>
        </is>
      </c>
      <c r="W2678" t="inlineStr">
        <is>
          <t>partner</t>
        </is>
      </c>
    </row>
    <row r="2679">
      <c r="A2679" t="inlineStr">
        <is>
          <t>S-25ec8c</t>
        </is>
      </c>
      <c r="B2679" t="inlineStr">
        <is>
          <t>A-6965e1</t>
        </is>
      </c>
      <c r="C2679" s="40" t="n">
        <v>45631</v>
      </c>
      <c r="D2679" s="40" t="n"/>
      <c r="E2679" t="n">
        <v>26</v>
      </c>
      <c r="F2679" t="n">
        <v>0</v>
      </c>
      <c r="G2679" t="inlineStr">
        <is>
          <t>2024-S2</t>
        </is>
      </c>
      <c r="H2679" t="inlineStr">
        <is>
          <t>Não</t>
        </is>
      </c>
      <c r="I2679" t="n">
        <v>0</v>
      </c>
      <c r="J2679" s="41" t="n"/>
      <c r="L2679" t="inlineStr"/>
      <c r="M2679" t="inlineStr">
        <is>
          <t>Pro</t>
        </is>
      </c>
      <c r="N2679" t="inlineStr">
        <is>
          <t>monthly</t>
        </is>
      </c>
      <c r="O2679" t="inlineStr">
        <is>
          <t>Trial</t>
        </is>
      </c>
      <c r="P2679" t="inlineStr">
        <is>
          <t>Não</t>
        </is>
      </c>
      <c r="Q2679" t="inlineStr">
        <is>
          <t>Não</t>
        </is>
      </c>
      <c r="R2679" t="inlineStr">
        <is>
          <t>Não</t>
        </is>
      </c>
      <c r="S2679" t="inlineStr">
        <is>
          <t>16–40</t>
        </is>
      </c>
      <c r="T2679" t="inlineStr">
        <is>
          <t>Conta nova (≤ 30 dias)</t>
        </is>
      </c>
      <c r="U2679" t="inlineStr">
        <is>
          <t>DevTools</t>
        </is>
      </c>
      <c r="V2679" t="inlineStr">
        <is>
          <t>US</t>
        </is>
      </c>
      <c r="W2679" t="inlineStr">
        <is>
          <t>organic</t>
        </is>
      </c>
    </row>
    <row r="2680">
      <c r="A2680" t="inlineStr">
        <is>
          <t>S-180b6c</t>
        </is>
      </c>
      <c r="B2680" t="inlineStr">
        <is>
          <t>A-f3ff05</t>
        </is>
      </c>
      <c r="C2680" s="40" t="n">
        <v>45628</v>
      </c>
      <c r="D2680" s="40" t="n"/>
      <c r="E2680" t="n">
        <v>29</v>
      </c>
      <c r="F2680" t="n">
        <v>570</v>
      </c>
      <c r="G2680" t="inlineStr">
        <is>
          <t>2024-S2</t>
        </is>
      </c>
      <c r="H2680" t="inlineStr">
        <is>
          <t>Não</t>
        </is>
      </c>
      <c r="I2680" t="n">
        <v>0</v>
      </c>
      <c r="J2680" s="41" t="n"/>
      <c r="L2680" t="inlineStr"/>
      <c r="M2680" t="inlineStr">
        <is>
          <t>Basic</t>
        </is>
      </c>
      <c r="N2680" t="inlineStr">
        <is>
          <t>monthly</t>
        </is>
      </c>
      <c r="O2680" t="inlineStr">
        <is>
          <t>Pago</t>
        </is>
      </c>
      <c r="P2680" t="inlineStr">
        <is>
          <t>Sim</t>
        </is>
      </c>
      <c r="Q2680" t="inlineStr">
        <is>
          <t>Não</t>
        </is>
      </c>
      <c r="R2680" t="inlineStr">
        <is>
          <t>Não</t>
        </is>
      </c>
      <c r="S2680" t="inlineStr">
        <is>
          <t>16–40</t>
        </is>
      </c>
      <c r="T2680" t="inlineStr">
        <is>
          <t>91–180 dias</t>
        </is>
      </c>
      <c r="U2680" t="inlineStr">
        <is>
          <t>FinTech</t>
        </is>
      </c>
      <c r="V2680" t="inlineStr">
        <is>
          <t>IN</t>
        </is>
      </c>
      <c r="W2680" t="inlineStr">
        <is>
          <t>other</t>
        </is>
      </c>
    </row>
    <row r="2681">
      <c r="A2681" t="inlineStr">
        <is>
          <t>S-ae20d8</t>
        </is>
      </c>
      <c r="B2681" t="inlineStr">
        <is>
          <t>A-9289f6</t>
        </is>
      </c>
      <c r="C2681" s="40" t="n">
        <v>45111</v>
      </c>
      <c r="D2681" s="40" t="n">
        <v>45116</v>
      </c>
      <c r="E2681" t="n">
        <v>5</v>
      </c>
      <c r="F2681" t="n">
        <v>228</v>
      </c>
      <c r="G2681" t="inlineStr">
        <is>
          <t>Até 2024-S1</t>
        </is>
      </c>
      <c r="H2681" t="inlineStr">
        <is>
          <t>Sim</t>
        </is>
      </c>
      <c r="I2681" t="n">
        <v>1</v>
      </c>
      <c r="J2681" s="41" t="n">
        <v>45108</v>
      </c>
      <c r="K2681" t="n">
        <v>9</v>
      </c>
      <c r="L2681" t="inlineStr">
        <is>
          <t>Não</t>
        </is>
      </c>
      <c r="M2681" t="inlineStr">
        <is>
          <t>Basic</t>
        </is>
      </c>
      <c r="N2681" t="inlineStr">
        <is>
          <t>annual</t>
        </is>
      </c>
      <c r="O2681" t="inlineStr">
        <is>
          <t>Pago</t>
        </is>
      </c>
      <c r="P2681" t="inlineStr">
        <is>
          <t>Sim</t>
        </is>
      </c>
      <c r="Q2681" t="inlineStr">
        <is>
          <t>Sim</t>
        </is>
      </c>
      <c r="R2681" t="inlineStr">
        <is>
          <t>Não</t>
        </is>
      </c>
      <c r="S2681" t="inlineStr">
        <is>
          <t>6–15</t>
        </is>
      </c>
      <c r="T2681" t="inlineStr">
        <is>
          <t>31–90 dias</t>
        </is>
      </c>
      <c r="U2681" t="inlineStr">
        <is>
          <t>EdTech</t>
        </is>
      </c>
      <c r="V2681" t="inlineStr">
        <is>
          <t>US</t>
        </is>
      </c>
      <c r="W2681" t="inlineStr">
        <is>
          <t>event</t>
        </is>
      </c>
    </row>
    <row r="2682">
      <c r="A2682" t="inlineStr">
        <is>
          <t>S-cb3c72</t>
        </is>
      </c>
      <c r="B2682" t="inlineStr">
        <is>
          <t>A-69b156</t>
        </is>
      </c>
      <c r="C2682" s="40" t="n">
        <v>45459</v>
      </c>
      <c r="D2682" s="40" t="n"/>
      <c r="E2682" t="n">
        <v>198</v>
      </c>
      <c r="F2682" t="n">
        <v>2587</v>
      </c>
      <c r="G2682" t="inlineStr">
        <is>
          <t>Até 2024-S1</t>
        </is>
      </c>
      <c r="H2682" t="inlineStr">
        <is>
          <t>Sim</t>
        </is>
      </c>
      <c r="I2682" t="n">
        <v>0</v>
      </c>
      <c r="J2682" s="41" t="n"/>
      <c r="L2682" t="inlineStr"/>
      <c r="M2682" t="inlineStr">
        <is>
          <t>Enterprise</t>
        </is>
      </c>
      <c r="N2682" t="inlineStr">
        <is>
          <t>monthly</t>
        </is>
      </c>
      <c r="O2682" t="inlineStr">
        <is>
          <t>Pago</t>
        </is>
      </c>
      <c r="P2682" t="inlineStr">
        <is>
          <t>Sim</t>
        </is>
      </c>
      <c r="Q2682" t="inlineStr">
        <is>
          <t>Não</t>
        </is>
      </c>
      <c r="R2682" t="inlineStr">
        <is>
          <t>Não</t>
        </is>
      </c>
      <c r="S2682" t="inlineStr">
        <is>
          <t>6–15</t>
        </is>
      </c>
      <c r="T2682" t="inlineStr">
        <is>
          <t>181–365 dias</t>
        </is>
      </c>
      <c r="U2682" t="inlineStr">
        <is>
          <t>EdTech</t>
        </is>
      </c>
      <c r="V2682" t="inlineStr">
        <is>
          <t>US</t>
        </is>
      </c>
      <c r="W2682" t="inlineStr">
        <is>
          <t>other</t>
        </is>
      </c>
    </row>
    <row r="2683">
      <c r="A2683" t="inlineStr">
        <is>
          <t>S-7bb339</t>
        </is>
      </c>
      <c r="B2683" t="inlineStr">
        <is>
          <t>A-fa3095</t>
        </is>
      </c>
      <c r="C2683" s="40" t="n">
        <v>45266</v>
      </c>
      <c r="D2683" s="40" t="n"/>
      <c r="E2683" t="n">
        <v>391</v>
      </c>
      <c r="F2683" t="n">
        <v>13930</v>
      </c>
      <c r="G2683" t="inlineStr">
        <is>
          <t>Até 2024-S1</t>
        </is>
      </c>
      <c r="H2683" t="inlineStr">
        <is>
          <t>Sim</t>
        </is>
      </c>
      <c r="I2683" t="n">
        <v>0</v>
      </c>
      <c r="J2683" s="41" t="n"/>
      <c r="L2683" t="inlineStr"/>
      <c r="M2683" t="inlineStr">
        <is>
          <t>Enterprise</t>
        </is>
      </c>
      <c r="N2683" t="inlineStr">
        <is>
          <t>annual</t>
        </is>
      </c>
      <c r="O2683" t="inlineStr">
        <is>
          <t>Pago</t>
        </is>
      </c>
      <c r="P2683" t="inlineStr">
        <is>
          <t>Sim</t>
        </is>
      </c>
      <c r="Q2683" t="inlineStr">
        <is>
          <t>Não</t>
        </is>
      </c>
      <c r="R2683" t="inlineStr">
        <is>
          <t>Não</t>
        </is>
      </c>
      <c r="S2683" t="inlineStr">
        <is>
          <t>41+</t>
        </is>
      </c>
      <c r="T2683" t="inlineStr">
        <is>
          <t>91–180 dias</t>
        </is>
      </c>
      <c r="U2683" t="inlineStr">
        <is>
          <t>FinTech</t>
        </is>
      </c>
      <c r="V2683" t="inlineStr">
        <is>
          <t>US</t>
        </is>
      </c>
      <c r="W2683" t="inlineStr">
        <is>
          <t>ads</t>
        </is>
      </c>
    </row>
    <row r="2684">
      <c r="A2684" t="inlineStr">
        <is>
          <t>S-374d5f</t>
        </is>
      </c>
      <c r="B2684" t="inlineStr">
        <is>
          <t>A-fabe19</t>
        </is>
      </c>
      <c r="C2684" s="40" t="n">
        <v>45620</v>
      </c>
      <c r="D2684" s="40" t="n"/>
      <c r="E2684" t="n">
        <v>37</v>
      </c>
      <c r="F2684" t="n">
        <v>995</v>
      </c>
      <c r="G2684" t="inlineStr">
        <is>
          <t>2024-S2</t>
        </is>
      </c>
      <c r="H2684" t="inlineStr">
        <is>
          <t>Sim</t>
        </is>
      </c>
      <c r="I2684" t="n">
        <v>0</v>
      </c>
      <c r="J2684" s="41" t="n"/>
      <c r="L2684" t="inlineStr"/>
      <c r="M2684" t="inlineStr">
        <is>
          <t>Enterprise</t>
        </is>
      </c>
      <c r="N2684" t="inlineStr">
        <is>
          <t>annual</t>
        </is>
      </c>
      <c r="O2684" t="inlineStr">
        <is>
          <t>Pago</t>
        </is>
      </c>
      <c r="P2684" t="inlineStr">
        <is>
          <t>Sim</t>
        </is>
      </c>
      <c r="Q2684" t="inlineStr">
        <is>
          <t>Não</t>
        </is>
      </c>
      <c r="R2684" t="inlineStr">
        <is>
          <t>Não</t>
        </is>
      </c>
      <c r="S2684" t="inlineStr">
        <is>
          <t>1–5</t>
        </is>
      </c>
      <c r="T2684" t="inlineStr">
        <is>
          <t>Conta nova (≤ 30 dias)</t>
        </is>
      </c>
      <c r="U2684" t="inlineStr">
        <is>
          <t>DevTools</t>
        </is>
      </c>
      <c r="V2684" t="inlineStr">
        <is>
          <t>UK</t>
        </is>
      </c>
      <c r="W2684" t="inlineStr">
        <is>
          <t>ads</t>
        </is>
      </c>
    </row>
    <row r="2685">
      <c r="A2685" t="inlineStr">
        <is>
          <t>S-2f7250</t>
        </is>
      </c>
      <c r="B2685" t="inlineStr">
        <is>
          <t>A-3ce5b8</t>
        </is>
      </c>
      <c r="C2685" s="40" t="n">
        <v>45356</v>
      </c>
      <c r="D2685" s="40" t="n"/>
      <c r="E2685" t="n">
        <v>301</v>
      </c>
      <c r="F2685" t="n">
        <v>1764</v>
      </c>
      <c r="G2685" t="inlineStr">
        <is>
          <t>Até 2024-S1</t>
        </is>
      </c>
      <c r="H2685" t="inlineStr">
        <is>
          <t>Sim</t>
        </is>
      </c>
      <c r="I2685" t="n">
        <v>0</v>
      </c>
      <c r="J2685" s="41" t="n"/>
      <c r="L2685" t="inlineStr"/>
      <c r="M2685" t="inlineStr">
        <is>
          <t>Pro</t>
        </is>
      </c>
      <c r="N2685" t="inlineStr">
        <is>
          <t>monthly</t>
        </is>
      </c>
      <c r="O2685" t="inlineStr">
        <is>
          <t>Pago</t>
        </is>
      </c>
      <c r="P2685" t="inlineStr">
        <is>
          <t>Sim</t>
        </is>
      </c>
      <c r="Q2685" t="inlineStr">
        <is>
          <t>Não</t>
        </is>
      </c>
      <c r="R2685" t="inlineStr">
        <is>
          <t>Não</t>
        </is>
      </c>
      <c r="S2685" t="inlineStr">
        <is>
          <t>16–40</t>
        </is>
      </c>
      <c r="T2685" t="inlineStr">
        <is>
          <t>91–180 dias</t>
        </is>
      </c>
      <c r="U2685" t="inlineStr">
        <is>
          <t>FinTech</t>
        </is>
      </c>
      <c r="V2685" t="inlineStr">
        <is>
          <t>IN</t>
        </is>
      </c>
      <c r="W2685" t="inlineStr">
        <is>
          <t>ads</t>
        </is>
      </c>
    </row>
    <row r="2686">
      <c r="A2686" t="inlineStr">
        <is>
          <t>S-1d081a</t>
        </is>
      </c>
      <c r="B2686" t="inlineStr">
        <is>
          <t>A-ad3abd</t>
        </is>
      </c>
      <c r="C2686" s="40" t="n">
        <v>45056</v>
      </c>
      <c r="D2686" s="40" t="n">
        <v>45493</v>
      </c>
      <c r="E2686" t="n">
        <v>437</v>
      </c>
      <c r="F2686" t="n">
        <v>2156</v>
      </c>
      <c r="G2686" t="inlineStr">
        <is>
          <t>Até 2024-S1</t>
        </is>
      </c>
      <c r="H2686" t="inlineStr">
        <is>
          <t>Sim</t>
        </is>
      </c>
      <c r="I2686" t="n">
        <v>0</v>
      </c>
      <c r="J2686" s="41" t="n">
        <v>45474</v>
      </c>
      <c r="K2686" t="n">
        <v>20</v>
      </c>
      <c r="L2686" t="inlineStr">
        <is>
          <t>Não</t>
        </is>
      </c>
      <c r="M2686" t="inlineStr">
        <is>
          <t>Pro</t>
        </is>
      </c>
      <c r="N2686" t="inlineStr">
        <is>
          <t>annual</t>
        </is>
      </c>
      <c r="O2686" t="inlineStr">
        <is>
          <t>Pago</t>
        </is>
      </c>
      <c r="P2686" t="inlineStr">
        <is>
          <t>Sim</t>
        </is>
      </c>
      <c r="Q2686" t="inlineStr">
        <is>
          <t>Não</t>
        </is>
      </c>
      <c r="R2686" t="inlineStr">
        <is>
          <t>Não</t>
        </is>
      </c>
      <c r="S2686" t="inlineStr">
        <is>
          <t>41+</t>
        </is>
      </c>
      <c r="T2686" t="inlineStr">
        <is>
          <t>31–90 dias</t>
        </is>
      </c>
      <c r="U2686" t="inlineStr">
        <is>
          <t>FinTech</t>
        </is>
      </c>
      <c r="V2686" t="inlineStr">
        <is>
          <t>US</t>
        </is>
      </c>
      <c r="W2686" t="inlineStr">
        <is>
          <t>event</t>
        </is>
      </c>
    </row>
    <row r="2687">
      <c r="A2687" t="inlineStr">
        <is>
          <t>S-0e9f04</t>
        </is>
      </c>
      <c r="B2687" t="inlineStr">
        <is>
          <t>A-7c83a1</t>
        </is>
      </c>
      <c r="C2687" s="40" t="n">
        <v>45436</v>
      </c>
      <c r="D2687" s="40" t="n"/>
      <c r="E2687" t="n">
        <v>221</v>
      </c>
      <c r="F2687" t="n">
        <v>2388</v>
      </c>
      <c r="G2687" t="inlineStr">
        <is>
          <t>Até 2024-S1</t>
        </is>
      </c>
      <c r="H2687" t="inlineStr">
        <is>
          <t>Sim</t>
        </is>
      </c>
      <c r="I2687" t="n">
        <v>0</v>
      </c>
      <c r="J2687" s="41" t="n"/>
      <c r="L2687" t="inlineStr"/>
      <c r="M2687" t="inlineStr">
        <is>
          <t>Enterprise</t>
        </is>
      </c>
      <c r="N2687" t="inlineStr">
        <is>
          <t>monthly</t>
        </is>
      </c>
      <c r="O2687" t="inlineStr">
        <is>
          <t>Pago</t>
        </is>
      </c>
      <c r="P2687" t="inlineStr">
        <is>
          <t>Sim</t>
        </is>
      </c>
      <c r="Q2687" t="inlineStr">
        <is>
          <t>Não</t>
        </is>
      </c>
      <c r="R2687" t="inlineStr">
        <is>
          <t>Não</t>
        </is>
      </c>
      <c r="S2687" t="inlineStr">
        <is>
          <t>6–15</t>
        </is>
      </c>
      <c r="T2687" t="inlineStr">
        <is>
          <t>Conta nova (≤ 30 dias)</t>
        </is>
      </c>
      <c r="U2687" t="inlineStr">
        <is>
          <t>Cybersecurity</t>
        </is>
      </c>
      <c r="V2687" t="inlineStr">
        <is>
          <t>US</t>
        </is>
      </c>
      <c r="W2687" t="inlineStr">
        <is>
          <t>partner</t>
        </is>
      </c>
    </row>
    <row r="2688">
      <c r="A2688" t="inlineStr">
        <is>
          <t>S-d7163c</t>
        </is>
      </c>
      <c r="B2688" t="inlineStr">
        <is>
          <t>A-118d55</t>
        </is>
      </c>
      <c r="C2688" s="40" t="n">
        <v>45653</v>
      </c>
      <c r="D2688" s="40" t="n"/>
      <c r="E2688" t="n">
        <v>4</v>
      </c>
      <c r="F2688" t="n">
        <v>539</v>
      </c>
      <c r="G2688" t="inlineStr">
        <is>
          <t>2024-S2</t>
        </is>
      </c>
      <c r="H2688" t="inlineStr">
        <is>
          <t>Não</t>
        </is>
      </c>
      <c r="I2688" t="n">
        <v>0</v>
      </c>
      <c r="J2688" s="41" t="n"/>
      <c r="L2688" t="inlineStr"/>
      <c r="M2688" t="inlineStr">
        <is>
          <t>Pro</t>
        </is>
      </c>
      <c r="N2688" t="inlineStr">
        <is>
          <t>monthly</t>
        </is>
      </c>
      <c r="O2688" t="inlineStr">
        <is>
          <t>Pago</t>
        </is>
      </c>
      <c r="P2688" t="inlineStr">
        <is>
          <t>Sim</t>
        </is>
      </c>
      <c r="Q2688" t="inlineStr">
        <is>
          <t>Não</t>
        </is>
      </c>
      <c r="R2688" t="inlineStr">
        <is>
          <t>Sim</t>
        </is>
      </c>
      <c r="S2688" t="inlineStr">
        <is>
          <t>6–15</t>
        </is>
      </c>
      <c r="T2688" t="inlineStr">
        <is>
          <t>31–90 dias</t>
        </is>
      </c>
      <c r="U2688" t="inlineStr">
        <is>
          <t>Cybersecurity</t>
        </is>
      </c>
      <c r="V2688" t="inlineStr">
        <is>
          <t>US</t>
        </is>
      </c>
      <c r="W2688" t="inlineStr">
        <is>
          <t>organic</t>
        </is>
      </c>
    </row>
    <row r="2689">
      <c r="A2689" t="inlineStr">
        <is>
          <t>S-3bdedd</t>
        </is>
      </c>
      <c r="B2689" t="inlineStr">
        <is>
          <t>A-378b99</t>
        </is>
      </c>
      <c r="C2689" s="40" t="n">
        <v>45599</v>
      </c>
      <c r="D2689" s="40" t="n"/>
      <c r="E2689" t="n">
        <v>58</v>
      </c>
      <c r="F2689" t="n">
        <v>1121</v>
      </c>
      <c r="G2689" t="inlineStr">
        <is>
          <t>2024-S2</t>
        </is>
      </c>
      <c r="H2689" t="inlineStr">
        <is>
          <t>Sim</t>
        </is>
      </c>
      <c r="I2689" t="n">
        <v>0</v>
      </c>
      <c r="J2689" s="41" t="n"/>
      <c r="L2689" t="inlineStr"/>
      <c r="M2689" t="inlineStr">
        <is>
          <t>Basic</t>
        </is>
      </c>
      <c r="N2689" t="inlineStr">
        <is>
          <t>monthly</t>
        </is>
      </c>
      <c r="O2689" t="inlineStr">
        <is>
          <t>Pago</t>
        </is>
      </c>
      <c r="P2689" t="inlineStr">
        <is>
          <t>Sim</t>
        </is>
      </c>
      <c r="Q2689" t="inlineStr">
        <is>
          <t>Não</t>
        </is>
      </c>
      <c r="R2689" t="inlineStr">
        <is>
          <t>Não</t>
        </is>
      </c>
      <c r="S2689" t="inlineStr">
        <is>
          <t>41+</t>
        </is>
      </c>
      <c r="T2689" t="inlineStr">
        <is>
          <t>31–90 dias</t>
        </is>
      </c>
      <c r="U2689" t="inlineStr">
        <is>
          <t>EdTech</t>
        </is>
      </c>
      <c r="V2689" t="inlineStr">
        <is>
          <t>UK</t>
        </is>
      </c>
      <c r="W2689" t="inlineStr">
        <is>
          <t>ads</t>
        </is>
      </c>
    </row>
    <row r="2690">
      <c r="A2690" t="inlineStr">
        <is>
          <t>S-14a95a</t>
        </is>
      </c>
      <c r="B2690" t="inlineStr">
        <is>
          <t>A-ffc04f</t>
        </is>
      </c>
      <c r="C2690" s="40" t="n">
        <v>45587</v>
      </c>
      <c r="D2690" s="40" t="n"/>
      <c r="E2690" t="n">
        <v>70</v>
      </c>
      <c r="F2690" t="n">
        <v>980</v>
      </c>
      <c r="G2690" t="inlineStr">
        <is>
          <t>2024-S2</t>
        </is>
      </c>
      <c r="H2690" t="inlineStr">
        <is>
          <t>Sim</t>
        </is>
      </c>
      <c r="I2690" t="n">
        <v>0</v>
      </c>
      <c r="J2690" s="41" t="n"/>
      <c r="L2690" t="inlineStr"/>
      <c r="M2690" t="inlineStr">
        <is>
          <t>Pro</t>
        </is>
      </c>
      <c r="N2690" t="inlineStr">
        <is>
          <t>monthly</t>
        </is>
      </c>
      <c r="O2690" t="inlineStr">
        <is>
          <t>Pago</t>
        </is>
      </c>
      <c r="P2690" t="inlineStr">
        <is>
          <t>Sim</t>
        </is>
      </c>
      <c r="Q2690" t="inlineStr">
        <is>
          <t>Não</t>
        </is>
      </c>
      <c r="R2690" t="inlineStr">
        <is>
          <t>Não</t>
        </is>
      </c>
      <c r="S2690" t="inlineStr">
        <is>
          <t>16–40</t>
        </is>
      </c>
      <c r="T2690" t="inlineStr">
        <is>
          <t>91–180 dias</t>
        </is>
      </c>
      <c r="U2690" t="inlineStr">
        <is>
          <t>EdTech</t>
        </is>
      </c>
      <c r="V2690" t="inlineStr">
        <is>
          <t>US</t>
        </is>
      </c>
      <c r="W2690" t="inlineStr">
        <is>
          <t>ads</t>
        </is>
      </c>
    </row>
    <row r="2691">
      <c r="A2691" t="inlineStr">
        <is>
          <t>S-f15008</t>
        </is>
      </c>
      <c r="B2691" t="inlineStr">
        <is>
          <t>A-0aaf6e</t>
        </is>
      </c>
      <c r="C2691" s="40" t="n">
        <v>45633</v>
      </c>
      <c r="D2691" s="40" t="n">
        <v>45641</v>
      </c>
      <c r="E2691" t="n">
        <v>8</v>
      </c>
      <c r="F2691" t="n">
        <v>588</v>
      </c>
      <c r="G2691" t="inlineStr">
        <is>
          <t>2024-S2</t>
        </is>
      </c>
      <c r="H2691" t="inlineStr">
        <is>
          <t>Não</t>
        </is>
      </c>
      <c r="I2691" t="n">
        <v>1</v>
      </c>
      <c r="J2691" s="41" t="n">
        <v>45627</v>
      </c>
      <c r="K2691" t="n">
        <v>15</v>
      </c>
      <c r="L2691" t="inlineStr">
        <is>
          <t>Não</t>
        </is>
      </c>
      <c r="M2691" t="inlineStr">
        <is>
          <t>Pro</t>
        </is>
      </c>
      <c r="N2691" t="inlineStr">
        <is>
          <t>annual</t>
        </is>
      </c>
      <c r="O2691" t="inlineStr">
        <is>
          <t>Pago</t>
        </is>
      </c>
      <c r="P2691" t="inlineStr">
        <is>
          <t>Não</t>
        </is>
      </c>
      <c r="Q2691" t="inlineStr">
        <is>
          <t>Não</t>
        </is>
      </c>
      <c r="R2691" t="inlineStr">
        <is>
          <t>Não</t>
        </is>
      </c>
      <c r="S2691" t="inlineStr">
        <is>
          <t>6–15</t>
        </is>
      </c>
      <c r="T2691" t="inlineStr">
        <is>
          <t>181–365 dias</t>
        </is>
      </c>
      <c r="U2691" t="inlineStr">
        <is>
          <t>FinTech</t>
        </is>
      </c>
      <c r="V2691" t="inlineStr">
        <is>
          <t>US</t>
        </is>
      </c>
      <c r="W2691" t="inlineStr">
        <is>
          <t>organic</t>
        </is>
      </c>
    </row>
    <row r="2692">
      <c r="A2692" t="inlineStr">
        <is>
          <t>S-c76699</t>
        </is>
      </c>
      <c r="B2692" t="inlineStr">
        <is>
          <t>A-f9cc74</t>
        </is>
      </c>
      <c r="C2692" s="40" t="n">
        <v>45622</v>
      </c>
      <c r="D2692" s="40" t="n"/>
      <c r="E2692" t="n">
        <v>35</v>
      </c>
      <c r="F2692" t="n">
        <v>570</v>
      </c>
      <c r="G2692" t="inlineStr">
        <is>
          <t>2024-S2</t>
        </is>
      </c>
      <c r="H2692" t="inlineStr">
        <is>
          <t>Sim</t>
        </is>
      </c>
      <c r="I2692" t="n">
        <v>0</v>
      </c>
      <c r="J2692" s="41" t="n"/>
      <c r="L2692" t="inlineStr"/>
      <c r="M2692" t="inlineStr">
        <is>
          <t>Basic</t>
        </is>
      </c>
      <c r="N2692" t="inlineStr">
        <is>
          <t>monthly</t>
        </is>
      </c>
      <c r="O2692" t="inlineStr">
        <is>
          <t>Pago</t>
        </is>
      </c>
      <c r="P2692" t="inlineStr">
        <is>
          <t>Não</t>
        </is>
      </c>
      <c r="Q2692" t="inlineStr">
        <is>
          <t>Não</t>
        </is>
      </c>
      <c r="R2692" t="inlineStr">
        <is>
          <t>Não</t>
        </is>
      </c>
      <c r="S2692" t="inlineStr">
        <is>
          <t>16–40</t>
        </is>
      </c>
      <c r="T2692" t="inlineStr">
        <is>
          <t>31–90 dias</t>
        </is>
      </c>
      <c r="U2692" t="inlineStr">
        <is>
          <t>DevTools</t>
        </is>
      </c>
      <c r="V2692" t="inlineStr">
        <is>
          <t>FR</t>
        </is>
      </c>
      <c r="W2692" t="inlineStr">
        <is>
          <t>partner</t>
        </is>
      </c>
    </row>
    <row r="2693">
      <c r="A2693" t="inlineStr">
        <is>
          <t>S-7456c5</t>
        </is>
      </c>
      <c r="B2693" t="inlineStr">
        <is>
          <t>A-8ae3fc</t>
        </is>
      </c>
      <c r="C2693" s="40" t="n">
        <v>45544</v>
      </c>
      <c r="D2693" s="40" t="n"/>
      <c r="E2693" t="n">
        <v>113</v>
      </c>
      <c r="F2693" t="n">
        <v>171</v>
      </c>
      <c r="G2693" t="inlineStr">
        <is>
          <t>2024-S2</t>
        </is>
      </c>
      <c r="H2693" t="inlineStr">
        <is>
          <t>Sim</t>
        </is>
      </c>
      <c r="I2693" t="n">
        <v>0</v>
      </c>
      <c r="J2693" s="41" t="n"/>
      <c r="L2693" t="inlineStr"/>
      <c r="M2693" t="inlineStr">
        <is>
          <t>Basic</t>
        </is>
      </c>
      <c r="N2693" t="inlineStr">
        <is>
          <t>monthly</t>
        </is>
      </c>
      <c r="O2693" t="inlineStr">
        <is>
          <t>Pago</t>
        </is>
      </c>
      <c r="P2693" t="inlineStr">
        <is>
          <t>Sim</t>
        </is>
      </c>
      <c r="Q2693" t="inlineStr">
        <is>
          <t>Não</t>
        </is>
      </c>
      <c r="R2693" t="inlineStr">
        <is>
          <t>Não</t>
        </is>
      </c>
      <c r="S2693" t="inlineStr">
        <is>
          <t>6–15</t>
        </is>
      </c>
      <c r="T2693" t="inlineStr">
        <is>
          <t>31–90 dias</t>
        </is>
      </c>
      <c r="U2693" t="inlineStr">
        <is>
          <t>DevTools</t>
        </is>
      </c>
      <c r="V2693" t="inlineStr">
        <is>
          <t>CA</t>
        </is>
      </c>
      <c r="W2693" t="inlineStr">
        <is>
          <t>ads</t>
        </is>
      </c>
    </row>
    <row r="2694">
      <c r="A2694" t="inlineStr">
        <is>
          <t>S-947b62</t>
        </is>
      </c>
      <c r="B2694" t="inlineStr">
        <is>
          <t>A-34ea2f</t>
        </is>
      </c>
      <c r="C2694" s="40" t="n">
        <v>45651</v>
      </c>
      <c r="D2694" s="40" t="n"/>
      <c r="E2694" t="n">
        <v>6</v>
      </c>
      <c r="F2694" t="n">
        <v>3184</v>
      </c>
      <c r="G2694" t="inlineStr">
        <is>
          <t>2024-S2</t>
        </is>
      </c>
      <c r="H2694" t="inlineStr">
        <is>
          <t>Não</t>
        </is>
      </c>
      <c r="I2694" t="n">
        <v>0</v>
      </c>
      <c r="J2694" s="41" t="n"/>
      <c r="L2694" t="inlineStr"/>
      <c r="M2694" t="inlineStr">
        <is>
          <t>Enterprise</t>
        </is>
      </c>
      <c r="N2694" t="inlineStr">
        <is>
          <t>annual</t>
        </is>
      </c>
      <c r="O2694" t="inlineStr">
        <is>
          <t>Pago</t>
        </is>
      </c>
      <c r="P2694" t="inlineStr">
        <is>
          <t>Não</t>
        </is>
      </c>
      <c r="Q2694" t="inlineStr">
        <is>
          <t>Não</t>
        </is>
      </c>
      <c r="R2694" t="inlineStr">
        <is>
          <t>Não</t>
        </is>
      </c>
      <c r="S2694" t="inlineStr">
        <is>
          <t>16–40</t>
        </is>
      </c>
      <c r="T2694" t="inlineStr">
        <is>
          <t>91–180 dias</t>
        </is>
      </c>
      <c r="U2694" t="inlineStr">
        <is>
          <t>HealthTech</t>
        </is>
      </c>
      <c r="V2694" t="inlineStr">
        <is>
          <t>US</t>
        </is>
      </c>
      <c r="W2694" t="inlineStr">
        <is>
          <t>organic</t>
        </is>
      </c>
    </row>
    <row r="2695">
      <c r="A2695" t="inlineStr">
        <is>
          <t>S-7b2efe</t>
        </is>
      </c>
      <c r="B2695" t="inlineStr">
        <is>
          <t>A-af0cd2</t>
        </is>
      </c>
      <c r="C2695" s="40" t="n">
        <v>45562</v>
      </c>
      <c r="D2695" s="40" t="n"/>
      <c r="E2695" t="n">
        <v>95</v>
      </c>
      <c r="F2695" t="n">
        <v>361</v>
      </c>
      <c r="G2695" t="inlineStr">
        <is>
          <t>2024-S2</t>
        </is>
      </c>
      <c r="H2695" t="inlineStr">
        <is>
          <t>Sim</t>
        </is>
      </c>
      <c r="I2695" t="n">
        <v>0</v>
      </c>
      <c r="J2695" s="41" t="n"/>
      <c r="L2695" t="inlineStr"/>
      <c r="M2695" t="inlineStr">
        <is>
          <t>Basic</t>
        </is>
      </c>
      <c r="N2695" t="inlineStr">
        <is>
          <t>monthly</t>
        </is>
      </c>
      <c r="O2695" t="inlineStr">
        <is>
          <t>Pago</t>
        </is>
      </c>
      <c r="P2695" t="inlineStr">
        <is>
          <t>Não</t>
        </is>
      </c>
      <c r="Q2695" t="inlineStr">
        <is>
          <t>Não</t>
        </is>
      </c>
      <c r="R2695" t="inlineStr">
        <is>
          <t>Não</t>
        </is>
      </c>
      <c r="S2695" t="inlineStr">
        <is>
          <t>16–40</t>
        </is>
      </c>
      <c r="T2695" t="inlineStr">
        <is>
          <t>Mais de 365 dias</t>
        </is>
      </c>
      <c r="U2695" t="inlineStr">
        <is>
          <t>Cybersecurity</t>
        </is>
      </c>
      <c r="V2695" t="inlineStr">
        <is>
          <t>IN</t>
        </is>
      </c>
      <c r="W2695" t="inlineStr">
        <is>
          <t>other</t>
        </is>
      </c>
    </row>
    <row r="2696">
      <c r="A2696" t="inlineStr">
        <is>
          <t>S-92421b</t>
        </is>
      </c>
      <c r="B2696" t="inlineStr">
        <is>
          <t>A-4e631b</t>
        </is>
      </c>
      <c r="C2696" s="40" t="n">
        <v>45608</v>
      </c>
      <c r="D2696" s="40" t="n"/>
      <c r="E2696" t="n">
        <v>49</v>
      </c>
      <c r="F2696" t="n">
        <v>0</v>
      </c>
      <c r="G2696" t="inlineStr">
        <is>
          <t>2024-S2</t>
        </is>
      </c>
      <c r="H2696" t="inlineStr">
        <is>
          <t>Sim</t>
        </is>
      </c>
      <c r="I2696" t="n">
        <v>0</v>
      </c>
      <c r="J2696" s="41" t="n"/>
      <c r="L2696" t="inlineStr"/>
      <c r="M2696" t="inlineStr">
        <is>
          <t>Pro</t>
        </is>
      </c>
      <c r="N2696" t="inlineStr">
        <is>
          <t>monthly</t>
        </is>
      </c>
      <c r="O2696" t="inlineStr">
        <is>
          <t>Trial</t>
        </is>
      </c>
      <c r="P2696" t="inlineStr">
        <is>
          <t>Sim</t>
        </is>
      </c>
      <c r="Q2696" t="inlineStr">
        <is>
          <t>Não</t>
        </is>
      </c>
      <c r="R2696" t="inlineStr">
        <is>
          <t>Não</t>
        </is>
      </c>
      <c r="S2696" t="inlineStr">
        <is>
          <t>16–40</t>
        </is>
      </c>
      <c r="T2696" t="inlineStr">
        <is>
          <t>181–365 dias</t>
        </is>
      </c>
      <c r="U2696" t="inlineStr">
        <is>
          <t>FinTech</t>
        </is>
      </c>
      <c r="V2696" t="inlineStr">
        <is>
          <t>US</t>
        </is>
      </c>
      <c r="W2696" t="inlineStr">
        <is>
          <t>other</t>
        </is>
      </c>
    </row>
    <row r="2697">
      <c r="A2697" t="inlineStr">
        <is>
          <t>S-ede618</t>
        </is>
      </c>
      <c r="B2697" t="inlineStr">
        <is>
          <t>A-463db0</t>
        </is>
      </c>
      <c r="C2697" s="40" t="n">
        <v>45641</v>
      </c>
      <c r="D2697" s="40" t="n"/>
      <c r="E2697" t="n">
        <v>16</v>
      </c>
      <c r="F2697" t="n">
        <v>735</v>
      </c>
      <c r="G2697" t="inlineStr">
        <is>
          <t>2024-S2</t>
        </is>
      </c>
      <c r="H2697" t="inlineStr">
        <is>
          <t>Não</t>
        </is>
      </c>
      <c r="I2697" t="n">
        <v>0</v>
      </c>
      <c r="J2697" s="41" t="n"/>
      <c r="L2697" t="inlineStr"/>
      <c r="M2697" t="inlineStr">
        <is>
          <t>Pro</t>
        </is>
      </c>
      <c r="N2697" t="inlineStr">
        <is>
          <t>annual</t>
        </is>
      </c>
      <c r="O2697" t="inlineStr">
        <is>
          <t>Pago</t>
        </is>
      </c>
      <c r="P2697" t="inlineStr">
        <is>
          <t>Sim</t>
        </is>
      </c>
      <c r="Q2697" t="inlineStr">
        <is>
          <t>Não</t>
        </is>
      </c>
      <c r="R2697" t="inlineStr">
        <is>
          <t>Não</t>
        </is>
      </c>
      <c r="S2697" t="inlineStr">
        <is>
          <t>6–15</t>
        </is>
      </c>
      <c r="T2697" t="inlineStr">
        <is>
          <t>Conta nova (≤ 30 dias)</t>
        </is>
      </c>
      <c r="U2697" t="inlineStr">
        <is>
          <t>HealthTech</t>
        </is>
      </c>
      <c r="V2697" t="inlineStr">
        <is>
          <t>US</t>
        </is>
      </c>
      <c r="W2697" t="inlineStr">
        <is>
          <t>partner</t>
        </is>
      </c>
    </row>
    <row r="2698">
      <c r="A2698" t="inlineStr">
        <is>
          <t>S-65b963</t>
        </is>
      </c>
      <c r="B2698" t="inlineStr">
        <is>
          <t>A-e888d1</t>
        </is>
      </c>
      <c r="C2698" s="40" t="n">
        <v>45355</v>
      </c>
      <c r="D2698" s="40" t="n"/>
      <c r="E2698" t="n">
        <v>302</v>
      </c>
      <c r="F2698" t="n">
        <v>0</v>
      </c>
      <c r="G2698" t="inlineStr">
        <is>
          <t>Até 2024-S1</t>
        </is>
      </c>
      <c r="H2698" t="inlineStr">
        <is>
          <t>Sim</t>
        </is>
      </c>
      <c r="I2698" t="n">
        <v>0</v>
      </c>
      <c r="J2698" s="41" t="n"/>
      <c r="L2698" t="inlineStr"/>
      <c r="M2698" t="inlineStr">
        <is>
          <t>Basic</t>
        </is>
      </c>
      <c r="N2698" t="inlineStr">
        <is>
          <t>monthly</t>
        </is>
      </c>
      <c r="O2698" t="inlineStr">
        <is>
          <t>Trial</t>
        </is>
      </c>
      <c r="P2698" t="inlineStr">
        <is>
          <t>Sim</t>
        </is>
      </c>
      <c r="Q2698" t="inlineStr">
        <is>
          <t>Não</t>
        </is>
      </c>
      <c r="R2698" t="inlineStr">
        <is>
          <t>Não</t>
        </is>
      </c>
      <c r="S2698" t="inlineStr">
        <is>
          <t>16–40</t>
        </is>
      </c>
      <c r="T2698" t="inlineStr">
        <is>
          <t>181–365 dias</t>
        </is>
      </c>
      <c r="U2698" t="inlineStr">
        <is>
          <t>Cybersecurity</t>
        </is>
      </c>
      <c r="V2698" t="inlineStr">
        <is>
          <t>US</t>
        </is>
      </c>
      <c r="W2698" t="inlineStr">
        <is>
          <t>other</t>
        </is>
      </c>
    </row>
    <row r="2699">
      <c r="A2699" t="inlineStr">
        <is>
          <t>S-adbb41</t>
        </is>
      </c>
      <c r="B2699" t="inlineStr">
        <is>
          <t>A-9289f6</t>
        </is>
      </c>
      <c r="C2699" s="40" t="n">
        <v>45637</v>
      </c>
      <c r="D2699" s="40" t="n"/>
      <c r="E2699" t="n">
        <v>20</v>
      </c>
      <c r="F2699" t="n">
        <v>0</v>
      </c>
      <c r="G2699" t="inlineStr">
        <is>
          <t>2024-S2</t>
        </is>
      </c>
      <c r="H2699" t="inlineStr">
        <is>
          <t>Não</t>
        </is>
      </c>
      <c r="I2699" t="n">
        <v>0</v>
      </c>
      <c r="J2699" s="41" t="n"/>
      <c r="L2699" t="inlineStr"/>
      <c r="M2699" t="inlineStr">
        <is>
          <t>Enterprise</t>
        </is>
      </c>
      <c r="N2699" t="inlineStr">
        <is>
          <t>annual</t>
        </is>
      </c>
      <c r="O2699" t="inlineStr">
        <is>
          <t>Trial</t>
        </is>
      </c>
      <c r="P2699" t="inlineStr">
        <is>
          <t>Não</t>
        </is>
      </c>
      <c r="Q2699" t="inlineStr">
        <is>
          <t>Não</t>
        </is>
      </c>
      <c r="R2699" t="inlineStr">
        <is>
          <t>Não</t>
        </is>
      </c>
      <c r="S2699" t="inlineStr">
        <is>
          <t>16–40</t>
        </is>
      </c>
      <c r="T2699" t="inlineStr">
        <is>
          <t>Mais de 365 dias</t>
        </is>
      </c>
      <c r="U2699" t="inlineStr">
        <is>
          <t>EdTech</t>
        </is>
      </c>
      <c r="V2699" t="inlineStr">
        <is>
          <t>US</t>
        </is>
      </c>
      <c r="W2699" t="inlineStr">
        <is>
          <t>event</t>
        </is>
      </c>
    </row>
    <row r="2700">
      <c r="A2700" t="inlineStr">
        <is>
          <t>S-ce6528</t>
        </is>
      </c>
      <c r="B2700" t="inlineStr">
        <is>
          <t>A-4a4c2d</t>
        </is>
      </c>
      <c r="C2700" s="40" t="n">
        <v>45111</v>
      </c>
      <c r="D2700" s="40" t="n"/>
      <c r="E2700" t="n">
        <v>546</v>
      </c>
      <c r="F2700" t="n">
        <v>1026</v>
      </c>
      <c r="G2700" t="inlineStr">
        <is>
          <t>Até 2024-S1</t>
        </is>
      </c>
      <c r="H2700" t="inlineStr">
        <is>
          <t>Sim</t>
        </is>
      </c>
      <c r="I2700" t="n">
        <v>0</v>
      </c>
      <c r="J2700" s="41" t="n"/>
      <c r="L2700" t="inlineStr"/>
      <c r="M2700" t="inlineStr">
        <is>
          <t>Basic</t>
        </is>
      </c>
      <c r="N2700" t="inlineStr">
        <is>
          <t>annual</t>
        </is>
      </c>
      <c r="O2700" t="inlineStr">
        <is>
          <t>Pago</t>
        </is>
      </c>
      <c r="P2700" t="inlineStr">
        <is>
          <t>Sim</t>
        </is>
      </c>
      <c r="Q2700" t="inlineStr">
        <is>
          <t>Não</t>
        </is>
      </c>
      <c r="R2700" t="inlineStr">
        <is>
          <t>Não</t>
        </is>
      </c>
      <c r="S2700" t="inlineStr">
        <is>
          <t>41+</t>
        </is>
      </c>
      <c r="T2700" t="inlineStr">
        <is>
          <t>31–90 dias</t>
        </is>
      </c>
      <c r="U2700" t="inlineStr">
        <is>
          <t>DevTools</t>
        </is>
      </c>
      <c r="V2700" t="inlineStr">
        <is>
          <t>US</t>
        </is>
      </c>
      <c r="W2700" t="inlineStr">
        <is>
          <t>event</t>
        </is>
      </c>
    </row>
    <row r="2701">
      <c r="A2701" t="inlineStr">
        <is>
          <t>S-c45df0</t>
        </is>
      </c>
      <c r="B2701" t="inlineStr">
        <is>
          <t>A-a45270</t>
        </is>
      </c>
      <c r="C2701" s="40" t="n">
        <v>45611</v>
      </c>
      <c r="D2701" s="40" t="n"/>
      <c r="E2701" t="n">
        <v>46</v>
      </c>
      <c r="F2701" t="n">
        <v>597</v>
      </c>
      <c r="G2701" t="inlineStr">
        <is>
          <t>2024-S2</t>
        </is>
      </c>
      <c r="H2701" t="inlineStr">
        <is>
          <t>Sim</t>
        </is>
      </c>
      <c r="I2701" t="n">
        <v>0</v>
      </c>
      <c r="J2701" s="41" t="n"/>
      <c r="L2701" t="inlineStr"/>
      <c r="M2701" t="inlineStr">
        <is>
          <t>Enterprise</t>
        </is>
      </c>
      <c r="N2701" t="inlineStr">
        <is>
          <t>monthly</t>
        </is>
      </c>
      <c r="O2701" t="inlineStr">
        <is>
          <t>Pago</t>
        </is>
      </c>
      <c r="P2701" t="inlineStr">
        <is>
          <t>Não</t>
        </is>
      </c>
      <c r="Q2701" t="inlineStr">
        <is>
          <t>Não</t>
        </is>
      </c>
      <c r="R2701" t="inlineStr">
        <is>
          <t>Não</t>
        </is>
      </c>
      <c r="S2701" t="inlineStr">
        <is>
          <t>1–5</t>
        </is>
      </c>
      <c r="T2701" t="inlineStr">
        <is>
          <t>91–180 dias</t>
        </is>
      </c>
      <c r="U2701" t="inlineStr">
        <is>
          <t>HealthTech</t>
        </is>
      </c>
      <c r="V2701" t="inlineStr">
        <is>
          <t>US</t>
        </is>
      </c>
      <c r="W2701" t="inlineStr">
        <is>
          <t>ads</t>
        </is>
      </c>
    </row>
    <row r="2702">
      <c r="A2702" t="inlineStr">
        <is>
          <t>S-faee8b</t>
        </is>
      </c>
      <c r="B2702" t="inlineStr">
        <is>
          <t>A-56962b</t>
        </is>
      </c>
      <c r="C2702" s="40" t="n">
        <v>45427</v>
      </c>
      <c r="D2702" s="40" t="n"/>
      <c r="E2702" t="n">
        <v>230</v>
      </c>
      <c r="F2702" t="n">
        <v>0</v>
      </c>
      <c r="G2702" t="inlineStr">
        <is>
          <t>Até 2024-S1</t>
        </is>
      </c>
      <c r="H2702" t="inlineStr">
        <is>
          <t>Sim</t>
        </is>
      </c>
      <c r="I2702" t="n">
        <v>0</v>
      </c>
      <c r="J2702" s="41" t="n"/>
      <c r="L2702" t="inlineStr"/>
      <c r="M2702" t="inlineStr">
        <is>
          <t>Pro</t>
        </is>
      </c>
      <c r="N2702" t="inlineStr">
        <is>
          <t>monthly</t>
        </is>
      </c>
      <c r="O2702" t="inlineStr">
        <is>
          <t>Trial</t>
        </is>
      </c>
      <c r="P2702" t="inlineStr">
        <is>
          <t>Não</t>
        </is>
      </c>
      <c r="Q2702" t="inlineStr">
        <is>
          <t>Não</t>
        </is>
      </c>
      <c r="R2702" t="inlineStr">
        <is>
          <t>Não</t>
        </is>
      </c>
      <c r="S2702" t="inlineStr">
        <is>
          <t>41+</t>
        </is>
      </c>
      <c r="T2702" t="inlineStr">
        <is>
          <t>31–90 dias</t>
        </is>
      </c>
      <c r="U2702" t="inlineStr">
        <is>
          <t>EdTech</t>
        </is>
      </c>
      <c r="V2702" t="inlineStr">
        <is>
          <t>UK</t>
        </is>
      </c>
      <c r="W2702" t="inlineStr">
        <is>
          <t>partner</t>
        </is>
      </c>
    </row>
    <row r="2703">
      <c r="A2703" t="inlineStr">
        <is>
          <t>S-9bb9da</t>
        </is>
      </c>
      <c r="B2703" t="inlineStr">
        <is>
          <t>A-0be015</t>
        </is>
      </c>
      <c r="C2703" s="40" t="n">
        <v>45650</v>
      </c>
      <c r="D2703" s="40" t="n"/>
      <c r="E2703" t="n">
        <v>7</v>
      </c>
      <c r="F2703" t="n">
        <v>0</v>
      </c>
      <c r="G2703" t="inlineStr">
        <is>
          <t>2024-S2</t>
        </is>
      </c>
      <c r="H2703" t="inlineStr">
        <is>
          <t>Não</t>
        </is>
      </c>
      <c r="I2703" t="n">
        <v>0</v>
      </c>
      <c r="J2703" s="41" t="n"/>
      <c r="L2703" t="inlineStr"/>
      <c r="M2703" t="inlineStr">
        <is>
          <t>Pro</t>
        </is>
      </c>
      <c r="N2703" t="inlineStr">
        <is>
          <t>monthly</t>
        </is>
      </c>
      <c r="O2703" t="inlineStr">
        <is>
          <t>Trial</t>
        </is>
      </c>
      <c r="P2703" t="inlineStr">
        <is>
          <t>Sim</t>
        </is>
      </c>
      <c r="Q2703" t="inlineStr">
        <is>
          <t>Não</t>
        </is>
      </c>
      <c r="R2703" t="inlineStr">
        <is>
          <t>Não</t>
        </is>
      </c>
      <c r="S2703" t="inlineStr">
        <is>
          <t>16–40</t>
        </is>
      </c>
      <c r="T2703" t="inlineStr">
        <is>
          <t>31–90 dias</t>
        </is>
      </c>
      <c r="U2703" t="inlineStr">
        <is>
          <t>FinTech</t>
        </is>
      </c>
      <c r="V2703" t="inlineStr">
        <is>
          <t>US</t>
        </is>
      </c>
      <c r="W2703" t="inlineStr">
        <is>
          <t>event</t>
        </is>
      </c>
    </row>
    <row r="2704">
      <c r="A2704" t="inlineStr">
        <is>
          <t>S-913134</t>
        </is>
      </c>
      <c r="B2704" t="inlineStr">
        <is>
          <t>A-bbc346</t>
        </is>
      </c>
      <c r="C2704" s="40" t="n">
        <v>45625</v>
      </c>
      <c r="D2704" s="40" t="n"/>
      <c r="E2704" t="n">
        <v>32</v>
      </c>
      <c r="F2704" t="n">
        <v>760</v>
      </c>
      <c r="G2704" t="inlineStr">
        <is>
          <t>2024-S2</t>
        </is>
      </c>
      <c r="H2704" t="inlineStr">
        <is>
          <t>Sim</t>
        </is>
      </c>
      <c r="I2704" t="n">
        <v>0</v>
      </c>
      <c r="J2704" s="41" t="n"/>
      <c r="L2704" t="inlineStr"/>
      <c r="M2704" t="inlineStr">
        <is>
          <t>Basic</t>
        </is>
      </c>
      <c r="N2704" t="inlineStr">
        <is>
          <t>monthly</t>
        </is>
      </c>
      <c r="O2704" t="inlineStr">
        <is>
          <t>Pago</t>
        </is>
      </c>
      <c r="P2704" t="inlineStr">
        <is>
          <t>Sim</t>
        </is>
      </c>
      <c r="Q2704" t="inlineStr">
        <is>
          <t>Não</t>
        </is>
      </c>
      <c r="R2704" t="inlineStr">
        <is>
          <t>Não</t>
        </is>
      </c>
      <c r="S2704" t="inlineStr">
        <is>
          <t>16–40</t>
        </is>
      </c>
      <c r="T2704" t="inlineStr">
        <is>
          <t>91–180 dias</t>
        </is>
      </c>
      <c r="U2704" t="inlineStr">
        <is>
          <t>FinTech</t>
        </is>
      </c>
      <c r="V2704" t="inlineStr">
        <is>
          <t>US</t>
        </is>
      </c>
      <c r="W2704" t="inlineStr">
        <is>
          <t>partner</t>
        </is>
      </c>
    </row>
    <row r="2705">
      <c r="A2705" t="inlineStr">
        <is>
          <t>S-0ada66</t>
        </is>
      </c>
      <c r="B2705" t="inlineStr">
        <is>
          <t>A-c4ea60</t>
        </is>
      </c>
      <c r="C2705" s="40" t="n">
        <v>45502</v>
      </c>
      <c r="D2705" s="40" t="n"/>
      <c r="E2705" t="n">
        <v>155</v>
      </c>
      <c r="F2705" t="n">
        <v>3582</v>
      </c>
      <c r="G2705" t="inlineStr">
        <is>
          <t>2024-S2</t>
        </is>
      </c>
      <c r="H2705" t="inlineStr">
        <is>
          <t>Sim</t>
        </is>
      </c>
      <c r="I2705" t="n">
        <v>0</v>
      </c>
      <c r="J2705" s="41" t="n"/>
      <c r="L2705" t="inlineStr"/>
      <c r="M2705" t="inlineStr">
        <is>
          <t>Enterprise</t>
        </is>
      </c>
      <c r="N2705" t="inlineStr">
        <is>
          <t>monthly</t>
        </is>
      </c>
      <c r="O2705" t="inlineStr">
        <is>
          <t>Pago</t>
        </is>
      </c>
      <c r="P2705" t="inlineStr">
        <is>
          <t>Não</t>
        </is>
      </c>
      <c r="Q2705" t="inlineStr">
        <is>
          <t>Não</t>
        </is>
      </c>
      <c r="R2705" t="inlineStr">
        <is>
          <t>Não</t>
        </is>
      </c>
      <c r="S2705" t="inlineStr">
        <is>
          <t>16–40</t>
        </is>
      </c>
      <c r="T2705" t="inlineStr">
        <is>
          <t>Mais de 365 dias</t>
        </is>
      </c>
      <c r="U2705" t="inlineStr">
        <is>
          <t>FinTech</t>
        </is>
      </c>
      <c r="V2705" t="inlineStr">
        <is>
          <t>DE</t>
        </is>
      </c>
      <c r="W2705" t="inlineStr">
        <is>
          <t>other</t>
        </is>
      </c>
    </row>
    <row r="2706">
      <c r="A2706" t="inlineStr">
        <is>
          <t>S-75fe32</t>
        </is>
      </c>
      <c r="B2706" t="inlineStr">
        <is>
          <t>A-3793ee</t>
        </is>
      </c>
      <c r="C2706" s="40" t="n">
        <v>45364</v>
      </c>
      <c r="D2706" s="40" t="n"/>
      <c r="E2706" t="n">
        <v>293</v>
      </c>
      <c r="F2706" t="n">
        <v>2401</v>
      </c>
      <c r="G2706" t="inlineStr">
        <is>
          <t>Até 2024-S1</t>
        </is>
      </c>
      <c r="H2706" t="inlineStr">
        <is>
          <t>Sim</t>
        </is>
      </c>
      <c r="I2706" t="n">
        <v>0</v>
      </c>
      <c r="J2706" s="41" t="n"/>
      <c r="L2706" t="inlineStr"/>
      <c r="M2706" t="inlineStr">
        <is>
          <t>Pro</t>
        </is>
      </c>
      <c r="N2706" t="inlineStr">
        <is>
          <t>annual</t>
        </is>
      </c>
      <c r="O2706" t="inlineStr">
        <is>
          <t>Pago</t>
        </is>
      </c>
      <c r="P2706" t="inlineStr">
        <is>
          <t>Sim</t>
        </is>
      </c>
      <c r="Q2706" t="inlineStr">
        <is>
          <t>Não</t>
        </is>
      </c>
      <c r="R2706" t="inlineStr">
        <is>
          <t>Não</t>
        </is>
      </c>
      <c r="S2706" t="inlineStr">
        <is>
          <t>41+</t>
        </is>
      </c>
      <c r="T2706" t="inlineStr">
        <is>
          <t>181–365 dias</t>
        </is>
      </c>
      <c r="U2706" t="inlineStr">
        <is>
          <t>Cybersecurity</t>
        </is>
      </c>
      <c r="V2706" t="inlineStr">
        <is>
          <t>CA</t>
        </is>
      </c>
      <c r="W2706" t="inlineStr">
        <is>
          <t>organic</t>
        </is>
      </c>
    </row>
    <row r="2707">
      <c r="A2707" t="inlineStr">
        <is>
          <t>S-1dfdd0</t>
        </is>
      </c>
      <c r="B2707" t="inlineStr">
        <is>
          <t>A-712426</t>
        </is>
      </c>
      <c r="C2707" s="40" t="n">
        <v>45656</v>
      </c>
      <c r="D2707" s="40" t="n"/>
      <c r="E2707" t="n">
        <v>1</v>
      </c>
      <c r="F2707" t="n">
        <v>247</v>
      </c>
      <c r="G2707" t="inlineStr">
        <is>
          <t>2024-S2</t>
        </is>
      </c>
      <c r="H2707" t="inlineStr">
        <is>
          <t>Não</t>
        </is>
      </c>
      <c r="I2707" t="n">
        <v>0</v>
      </c>
      <c r="J2707" s="41" t="n"/>
      <c r="L2707" t="inlineStr"/>
      <c r="M2707" t="inlineStr">
        <is>
          <t>Basic</t>
        </is>
      </c>
      <c r="N2707" t="inlineStr">
        <is>
          <t>monthly</t>
        </is>
      </c>
      <c r="O2707" t="inlineStr">
        <is>
          <t>Pago</t>
        </is>
      </c>
      <c r="P2707" t="inlineStr">
        <is>
          <t>Sim</t>
        </is>
      </c>
      <c r="Q2707" t="inlineStr">
        <is>
          <t>Não</t>
        </is>
      </c>
      <c r="R2707" t="inlineStr">
        <is>
          <t>Não</t>
        </is>
      </c>
      <c r="S2707" t="inlineStr">
        <is>
          <t>6–15</t>
        </is>
      </c>
      <c r="T2707" t="inlineStr">
        <is>
          <t>31–90 dias</t>
        </is>
      </c>
      <c r="U2707" t="inlineStr">
        <is>
          <t>HealthTech</t>
        </is>
      </c>
      <c r="V2707" t="inlineStr">
        <is>
          <t>US</t>
        </is>
      </c>
      <c r="W2707" t="inlineStr">
        <is>
          <t>other</t>
        </is>
      </c>
    </row>
    <row r="2708">
      <c r="A2708" t="inlineStr">
        <is>
          <t>S-4815a3</t>
        </is>
      </c>
      <c r="B2708" t="inlineStr">
        <is>
          <t>A-19b2c8</t>
        </is>
      </c>
      <c r="C2708" s="40" t="n">
        <v>45139</v>
      </c>
      <c r="D2708" s="40" t="n"/>
      <c r="E2708" t="n">
        <v>518</v>
      </c>
      <c r="F2708" t="n">
        <v>418</v>
      </c>
      <c r="G2708" t="inlineStr">
        <is>
          <t>Até 2024-S1</t>
        </is>
      </c>
      <c r="H2708" t="inlineStr">
        <is>
          <t>Sim</t>
        </is>
      </c>
      <c r="I2708" t="n">
        <v>0</v>
      </c>
      <c r="J2708" s="41" t="n"/>
      <c r="L2708" t="inlineStr"/>
      <c r="M2708" t="inlineStr">
        <is>
          <t>Basic</t>
        </is>
      </c>
      <c r="N2708" t="inlineStr">
        <is>
          <t>monthly</t>
        </is>
      </c>
      <c r="O2708" t="inlineStr">
        <is>
          <t>Pago</t>
        </is>
      </c>
      <c r="P2708" t="inlineStr">
        <is>
          <t>Sim</t>
        </is>
      </c>
      <c r="Q2708" t="inlineStr">
        <is>
          <t>Não</t>
        </is>
      </c>
      <c r="R2708" t="inlineStr">
        <is>
          <t>Não</t>
        </is>
      </c>
      <c r="S2708" t="inlineStr">
        <is>
          <t>16–40</t>
        </is>
      </c>
      <c r="T2708" t="inlineStr">
        <is>
          <t>31–90 dias</t>
        </is>
      </c>
      <c r="U2708" t="inlineStr">
        <is>
          <t>DevTools</t>
        </is>
      </c>
      <c r="V2708" t="inlineStr">
        <is>
          <t>IN</t>
        </is>
      </c>
      <c r="W2708" t="inlineStr">
        <is>
          <t>other</t>
        </is>
      </c>
    </row>
    <row r="2709">
      <c r="A2709" t="inlineStr">
        <is>
          <t>S-691d69</t>
        </is>
      </c>
      <c r="B2709" t="inlineStr">
        <is>
          <t>A-cea1f0</t>
        </is>
      </c>
      <c r="C2709" s="40" t="n">
        <v>45583</v>
      </c>
      <c r="D2709" s="40" t="n"/>
      <c r="E2709" t="n">
        <v>74</v>
      </c>
      <c r="F2709" t="n">
        <v>4378</v>
      </c>
      <c r="G2709" t="inlineStr">
        <is>
          <t>2024-S2</t>
        </is>
      </c>
      <c r="H2709" t="inlineStr">
        <is>
          <t>Sim</t>
        </is>
      </c>
      <c r="I2709" t="n">
        <v>0</v>
      </c>
      <c r="J2709" s="41" t="n"/>
      <c r="L2709" t="inlineStr"/>
      <c r="M2709" t="inlineStr">
        <is>
          <t>Enterprise</t>
        </is>
      </c>
      <c r="N2709" t="inlineStr">
        <is>
          <t>monthly</t>
        </is>
      </c>
      <c r="O2709" t="inlineStr">
        <is>
          <t>Pago</t>
        </is>
      </c>
      <c r="P2709" t="inlineStr">
        <is>
          <t>Sim</t>
        </is>
      </c>
      <c r="Q2709" t="inlineStr">
        <is>
          <t>Sim</t>
        </is>
      </c>
      <c r="R2709" t="inlineStr">
        <is>
          <t>Não</t>
        </is>
      </c>
      <c r="S2709" t="inlineStr">
        <is>
          <t>16–40</t>
        </is>
      </c>
      <c r="T2709" t="inlineStr">
        <is>
          <t>181–365 dias</t>
        </is>
      </c>
      <c r="U2709" t="inlineStr">
        <is>
          <t>FinTech</t>
        </is>
      </c>
      <c r="V2709" t="inlineStr">
        <is>
          <t>US</t>
        </is>
      </c>
      <c r="W2709" t="inlineStr">
        <is>
          <t>event</t>
        </is>
      </c>
    </row>
    <row r="2710">
      <c r="A2710" t="inlineStr">
        <is>
          <t>S-e90e70</t>
        </is>
      </c>
      <c r="B2710" t="inlineStr">
        <is>
          <t>A-f51f16</t>
        </is>
      </c>
      <c r="C2710" s="40" t="n">
        <v>45531</v>
      </c>
      <c r="D2710" s="40" t="n"/>
      <c r="E2710" t="n">
        <v>126</v>
      </c>
      <c r="F2710" t="n">
        <v>38</v>
      </c>
      <c r="G2710" t="inlineStr">
        <is>
          <t>2024-S2</t>
        </is>
      </c>
      <c r="H2710" t="inlineStr">
        <is>
          <t>Sim</t>
        </is>
      </c>
      <c r="I2710" t="n">
        <v>0</v>
      </c>
      <c r="J2710" s="41" t="n"/>
      <c r="L2710" t="inlineStr"/>
      <c r="M2710" t="inlineStr">
        <is>
          <t>Basic</t>
        </is>
      </c>
      <c r="N2710" t="inlineStr">
        <is>
          <t>annual</t>
        </is>
      </c>
      <c r="O2710" t="inlineStr">
        <is>
          <t>Pago</t>
        </is>
      </c>
      <c r="P2710" t="inlineStr">
        <is>
          <t>Sim</t>
        </is>
      </c>
      <c r="Q2710" t="inlineStr">
        <is>
          <t>Não</t>
        </is>
      </c>
      <c r="R2710" t="inlineStr">
        <is>
          <t>Não</t>
        </is>
      </c>
      <c r="S2710" t="inlineStr">
        <is>
          <t>1–5</t>
        </is>
      </c>
      <c r="T2710" t="inlineStr">
        <is>
          <t>181–365 dias</t>
        </is>
      </c>
      <c r="U2710" t="inlineStr">
        <is>
          <t>HealthTech</t>
        </is>
      </c>
      <c r="V2710" t="inlineStr">
        <is>
          <t>US</t>
        </is>
      </c>
      <c r="W2710" t="inlineStr">
        <is>
          <t>partner</t>
        </is>
      </c>
    </row>
    <row r="2711">
      <c r="A2711" t="inlineStr">
        <is>
          <t>S-8eb6df</t>
        </is>
      </c>
      <c r="B2711" t="inlineStr">
        <is>
          <t>A-c7ffc2</t>
        </is>
      </c>
      <c r="C2711" s="40" t="n">
        <v>45339</v>
      </c>
      <c r="D2711" s="40" t="n"/>
      <c r="E2711" t="n">
        <v>318</v>
      </c>
      <c r="F2711" t="n">
        <v>5970</v>
      </c>
      <c r="G2711" t="inlineStr">
        <is>
          <t>Até 2024-S1</t>
        </is>
      </c>
      <c r="H2711" t="inlineStr">
        <is>
          <t>Sim</t>
        </is>
      </c>
      <c r="I2711" t="n">
        <v>0</v>
      </c>
      <c r="J2711" s="41" t="n"/>
      <c r="L2711" t="inlineStr"/>
      <c r="M2711" t="inlineStr">
        <is>
          <t>Enterprise</t>
        </is>
      </c>
      <c r="N2711" t="inlineStr">
        <is>
          <t>monthly</t>
        </is>
      </c>
      <c r="O2711" t="inlineStr">
        <is>
          <t>Pago</t>
        </is>
      </c>
      <c r="P2711" t="inlineStr">
        <is>
          <t>Sim</t>
        </is>
      </c>
      <c r="Q2711" t="inlineStr">
        <is>
          <t>Não</t>
        </is>
      </c>
      <c r="R2711" t="inlineStr">
        <is>
          <t>Não</t>
        </is>
      </c>
      <c r="S2711" t="inlineStr">
        <is>
          <t>16–40</t>
        </is>
      </c>
      <c r="T2711" t="inlineStr">
        <is>
          <t>Mais de 365 dias</t>
        </is>
      </c>
      <c r="U2711" t="inlineStr">
        <is>
          <t>Cybersecurity</t>
        </is>
      </c>
      <c r="V2711" t="inlineStr">
        <is>
          <t>US</t>
        </is>
      </c>
      <c r="W2711" t="inlineStr">
        <is>
          <t>partner</t>
        </is>
      </c>
    </row>
    <row r="2712">
      <c r="A2712" t="inlineStr">
        <is>
          <t>S-4dae4f</t>
        </is>
      </c>
      <c r="B2712" t="inlineStr">
        <is>
          <t>A-6e08f3</t>
        </is>
      </c>
      <c r="C2712" s="40" t="n">
        <v>45421</v>
      </c>
      <c r="D2712" s="40" t="n"/>
      <c r="E2712" t="n">
        <v>236</v>
      </c>
      <c r="F2712" t="n">
        <v>3980</v>
      </c>
      <c r="G2712" t="inlineStr">
        <is>
          <t>Até 2024-S1</t>
        </is>
      </c>
      <c r="H2712" t="inlineStr">
        <is>
          <t>Sim</t>
        </is>
      </c>
      <c r="I2712" t="n">
        <v>0</v>
      </c>
      <c r="J2712" s="41" t="n"/>
      <c r="L2712" t="inlineStr"/>
      <c r="M2712" t="inlineStr">
        <is>
          <t>Enterprise</t>
        </is>
      </c>
      <c r="N2712" t="inlineStr">
        <is>
          <t>monthly</t>
        </is>
      </c>
      <c r="O2712" t="inlineStr">
        <is>
          <t>Pago</t>
        </is>
      </c>
      <c r="P2712" t="inlineStr">
        <is>
          <t>Sim</t>
        </is>
      </c>
      <c r="Q2712" t="inlineStr">
        <is>
          <t>Não</t>
        </is>
      </c>
      <c r="R2712" t="inlineStr">
        <is>
          <t>Não</t>
        </is>
      </c>
      <c r="S2712" t="inlineStr">
        <is>
          <t>16–40</t>
        </is>
      </c>
      <c r="T2712" t="inlineStr">
        <is>
          <t>Mais de 365 dias</t>
        </is>
      </c>
      <c r="U2712" t="inlineStr">
        <is>
          <t>Cybersecurity</t>
        </is>
      </c>
      <c r="V2712" t="inlineStr">
        <is>
          <t>US</t>
        </is>
      </c>
      <c r="W2712" t="inlineStr">
        <is>
          <t>event</t>
        </is>
      </c>
    </row>
    <row r="2713">
      <c r="A2713" t="inlineStr">
        <is>
          <t>S-f4376f</t>
        </is>
      </c>
      <c r="B2713" t="inlineStr">
        <is>
          <t>A-9ee962</t>
        </is>
      </c>
      <c r="C2713" s="40" t="n">
        <v>45433</v>
      </c>
      <c r="D2713" s="40" t="n"/>
      <c r="E2713" t="n">
        <v>224</v>
      </c>
      <c r="F2713" t="n">
        <v>171</v>
      </c>
      <c r="G2713" t="inlineStr">
        <is>
          <t>Até 2024-S1</t>
        </is>
      </c>
      <c r="H2713" t="inlineStr">
        <is>
          <t>Sim</t>
        </is>
      </c>
      <c r="I2713" t="n">
        <v>0</v>
      </c>
      <c r="J2713" s="41" t="n"/>
      <c r="L2713" t="inlineStr"/>
      <c r="M2713" t="inlineStr">
        <is>
          <t>Basic</t>
        </is>
      </c>
      <c r="N2713" t="inlineStr">
        <is>
          <t>annual</t>
        </is>
      </c>
      <c r="O2713" t="inlineStr">
        <is>
          <t>Pago</t>
        </is>
      </c>
      <c r="P2713" t="inlineStr">
        <is>
          <t>Não</t>
        </is>
      </c>
      <c r="Q2713" t="inlineStr">
        <is>
          <t>Não</t>
        </is>
      </c>
      <c r="R2713" t="inlineStr">
        <is>
          <t>Não</t>
        </is>
      </c>
      <c r="S2713" t="inlineStr">
        <is>
          <t>6–15</t>
        </is>
      </c>
      <c r="T2713" t="inlineStr">
        <is>
          <t>Mais de 365 dias</t>
        </is>
      </c>
      <c r="U2713" t="inlineStr">
        <is>
          <t>HealthTech</t>
        </is>
      </c>
      <c r="V2713" t="inlineStr">
        <is>
          <t>US</t>
        </is>
      </c>
      <c r="W2713" t="inlineStr">
        <is>
          <t>ads</t>
        </is>
      </c>
    </row>
    <row r="2714">
      <c r="A2714" t="inlineStr">
        <is>
          <t>S-ce5e0e</t>
        </is>
      </c>
      <c r="B2714" t="inlineStr">
        <is>
          <t>A-158f4e</t>
        </is>
      </c>
      <c r="C2714" s="40" t="n">
        <v>45186</v>
      </c>
      <c r="D2714" s="40" t="n"/>
      <c r="E2714" t="n">
        <v>471</v>
      </c>
      <c r="F2714" t="n">
        <v>2989</v>
      </c>
      <c r="G2714" t="inlineStr">
        <is>
          <t>Até 2024-S1</t>
        </is>
      </c>
      <c r="H2714" t="inlineStr">
        <is>
          <t>Sim</t>
        </is>
      </c>
      <c r="I2714" t="n">
        <v>0</v>
      </c>
      <c r="J2714" s="41" t="n"/>
      <c r="L2714" t="inlineStr"/>
      <c r="M2714" t="inlineStr">
        <is>
          <t>Pro</t>
        </is>
      </c>
      <c r="N2714" t="inlineStr">
        <is>
          <t>annual</t>
        </is>
      </c>
      <c r="O2714" t="inlineStr">
        <is>
          <t>Pago</t>
        </is>
      </c>
      <c r="P2714" t="inlineStr">
        <is>
          <t>Sim</t>
        </is>
      </c>
      <c r="Q2714" t="inlineStr">
        <is>
          <t>Não</t>
        </is>
      </c>
      <c r="R2714" t="inlineStr">
        <is>
          <t>Não</t>
        </is>
      </c>
      <c r="S2714" t="inlineStr">
        <is>
          <t>41+</t>
        </is>
      </c>
      <c r="T2714" t="inlineStr">
        <is>
          <t>181–365 dias</t>
        </is>
      </c>
      <c r="U2714" t="inlineStr">
        <is>
          <t>FinTech</t>
        </is>
      </c>
      <c r="V2714" t="inlineStr">
        <is>
          <t>IN</t>
        </is>
      </c>
      <c r="W2714" t="inlineStr">
        <is>
          <t>other</t>
        </is>
      </c>
    </row>
    <row r="2715">
      <c r="A2715" t="inlineStr">
        <is>
          <t>S-5bc71c</t>
        </is>
      </c>
      <c r="B2715" t="inlineStr">
        <is>
          <t>A-d77f4c</t>
        </is>
      </c>
      <c r="C2715" s="40" t="n">
        <v>45223</v>
      </c>
      <c r="D2715" s="40" t="n">
        <v>45341</v>
      </c>
      <c r="E2715" t="n">
        <v>118</v>
      </c>
      <c r="F2715" t="n">
        <v>152</v>
      </c>
      <c r="G2715" t="inlineStr">
        <is>
          <t>Até 2024-S1</t>
        </is>
      </c>
      <c r="H2715" t="inlineStr">
        <is>
          <t>Sim</t>
        </is>
      </c>
      <c r="I2715" t="n">
        <v>0</v>
      </c>
      <c r="J2715" s="41" t="n">
        <v>45323</v>
      </c>
      <c r="K2715" t="n">
        <v>19</v>
      </c>
      <c r="L2715" t="inlineStr">
        <is>
          <t>Não</t>
        </is>
      </c>
      <c r="M2715" t="inlineStr">
        <is>
          <t>Basic</t>
        </is>
      </c>
      <c r="N2715" t="inlineStr">
        <is>
          <t>monthly</t>
        </is>
      </c>
      <c r="O2715" t="inlineStr">
        <is>
          <t>Pago</t>
        </is>
      </c>
      <c r="P2715" t="inlineStr">
        <is>
          <t>Sim</t>
        </is>
      </c>
      <c r="Q2715" t="inlineStr">
        <is>
          <t>Não</t>
        </is>
      </c>
      <c r="R2715" t="inlineStr">
        <is>
          <t>Não</t>
        </is>
      </c>
      <c r="S2715" t="inlineStr">
        <is>
          <t>6–15</t>
        </is>
      </c>
      <c r="T2715" t="inlineStr">
        <is>
          <t>Conta nova (≤ 30 dias)</t>
        </is>
      </c>
      <c r="U2715" t="inlineStr">
        <is>
          <t>DevTools</t>
        </is>
      </c>
      <c r="V2715" t="inlineStr">
        <is>
          <t>US</t>
        </is>
      </c>
      <c r="W2715" t="inlineStr">
        <is>
          <t>partner</t>
        </is>
      </c>
    </row>
    <row r="2716">
      <c r="A2716" t="inlineStr">
        <is>
          <t>S-80af85</t>
        </is>
      </c>
      <c r="B2716" t="inlineStr">
        <is>
          <t>A-2edab2</t>
        </is>
      </c>
      <c r="C2716" s="40" t="n">
        <v>45252</v>
      </c>
      <c r="D2716" s="40" t="n"/>
      <c r="E2716" t="n">
        <v>405</v>
      </c>
      <c r="F2716" t="n">
        <v>323</v>
      </c>
      <c r="G2716" t="inlineStr">
        <is>
          <t>Até 2024-S1</t>
        </is>
      </c>
      <c r="H2716" t="inlineStr">
        <is>
          <t>Sim</t>
        </is>
      </c>
      <c r="I2716" t="n">
        <v>0</v>
      </c>
      <c r="J2716" s="41" t="n"/>
      <c r="L2716" t="inlineStr"/>
      <c r="M2716" t="inlineStr">
        <is>
          <t>Basic</t>
        </is>
      </c>
      <c r="N2716" t="inlineStr">
        <is>
          <t>annual</t>
        </is>
      </c>
      <c r="O2716" t="inlineStr">
        <is>
          <t>Pago</t>
        </is>
      </c>
      <c r="P2716" t="inlineStr">
        <is>
          <t>Sim</t>
        </is>
      </c>
      <c r="Q2716" t="inlineStr">
        <is>
          <t>Não</t>
        </is>
      </c>
      <c r="R2716" t="inlineStr">
        <is>
          <t>Não</t>
        </is>
      </c>
      <c r="S2716" t="inlineStr">
        <is>
          <t>16–40</t>
        </is>
      </c>
      <c r="T2716" t="inlineStr">
        <is>
          <t>Conta nova (≤ 30 dias)</t>
        </is>
      </c>
      <c r="U2716" t="inlineStr">
        <is>
          <t>HealthTech</t>
        </is>
      </c>
      <c r="V2716" t="inlineStr">
        <is>
          <t>US</t>
        </is>
      </c>
      <c r="W2716" t="inlineStr">
        <is>
          <t>event</t>
        </is>
      </c>
    </row>
    <row r="2717">
      <c r="A2717" t="inlineStr">
        <is>
          <t>S-9a115f</t>
        </is>
      </c>
      <c r="B2717" t="inlineStr">
        <is>
          <t>A-f5641b</t>
        </is>
      </c>
      <c r="C2717" s="40" t="n">
        <v>45655</v>
      </c>
      <c r="D2717" s="40" t="n"/>
      <c r="E2717" t="n">
        <v>2</v>
      </c>
      <c r="F2717" t="n">
        <v>8955</v>
      </c>
      <c r="G2717" t="inlineStr">
        <is>
          <t>2024-S2</t>
        </is>
      </c>
      <c r="H2717" t="inlineStr">
        <is>
          <t>Não</t>
        </is>
      </c>
      <c r="I2717" t="n">
        <v>0</v>
      </c>
      <c r="J2717" s="41" t="n"/>
      <c r="L2717" t="inlineStr"/>
      <c r="M2717" t="inlineStr">
        <is>
          <t>Enterprise</t>
        </is>
      </c>
      <c r="N2717" t="inlineStr">
        <is>
          <t>monthly</t>
        </is>
      </c>
      <c r="O2717" t="inlineStr">
        <is>
          <t>Pago</t>
        </is>
      </c>
      <c r="P2717" t="inlineStr">
        <is>
          <t>Sim</t>
        </is>
      </c>
      <c r="Q2717" t="inlineStr">
        <is>
          <t>Não</t>
        </is>
      </c>
      <c r="R2717" t="inlineStr">
        <is>
          <t>Não</t>
        </is>
      </c>
      <c r="S2717" t="inlineStr">
        <is>
          <t>41+</t>
        </is>
      </c>
      <c r="T2717" t="inlineStr">
        <is>
          <t>181–365 dias</t>
        </is>
      </c>
      <c r="U2717" t="inlineStr">
        <is>
          <t>EdTech</t>
        </is>
      </c>
      <c r="V2717" t="inlineStr">
        <is>
          <t>US</t>
        </is>
      </c>
      <c r="W2717" t="inlineStr">
        <is>
          <t>other</t>
        </is>
      </c>
    </row>
    <row r="2718">
      <c r="A2718" t="inlineStr">
        <is>
          <t>S-a959a3</t>
        </is>
      </c>
      <c r="B2718" t="inlineStr">
        <is>
          <t>A-ad3abd</t>
        </is>
      </c>
      <c r="C2718" s="40" t="n">
        <v>45003</v>
      </c>
      <c r="D2718" s="40" t="n"/>
      <c r="E2718" t="n">
        <v>654</v>
      </c>
      <c r="F2718" t="n">
        <v>8756</v>
      </c>
      <c r="G2718" t="inlineStr">
        <is>
          <t>Até 2024-S1</t>
        </is>
      </c>
      <c r="H2718" t="inlineStr">
        <is>
          <t>Sim</t>
        </is>
      </c>
      <c r="I2718" t="n">
        <v>0</v>
      </c>
      <c r="J2718" s="41" t="n"/>
      <c r="L2718" t="inlineStr"/>
      <c r="M2718" t="inlineStr">
        <is>
          <t>Enterprise</t>
        </is>
      </c>
      <c r="N2718" t="inlineStr">
        <is>
          <t>monthly</t>
        </is>
      </c>
      <c r="O2718" t="inlineStr">
        <is>
          <t>Pago</t>
        </is>
      </c>
      <c r="P2718" t="inlineStr">
        <is>
          <t>Não</t>
        </is>
      </c>
      <c r="Q2718" t="inlineStr">
        <is>
          <t>Não</t>
        </is>
      </c>
      <c r="R2718" t="inlineStr">
        <is>
          <t>Não</t>
        </is>
      </c>
      <c r="S2718" t="inlineStr">
        <is>
          <t>41+</t>
        </is>
      </c>
      <c r="T2718" t="inlineStr">
        <is>
          <t>Conta nova (≤ 30 dias)</t>
        </is>
      </c>
      <c r="U2718" t="inlineStr">
        <is>
          <t>FinTech</t>
        </is>
      </c>
      <c r="V2718" t="inlineStr">
        <is>
          <t>US</t>
        </is>
      </c>
      <c r="W2718" t="inlineStr">
        <is>
          <t>event</t>
        </is>
      </c>
    </row>
    <row r="2719">
      <c r="A2719" t="inlineStr">
        <is>
          <t>S-6def60</t>
        </is>
      </c>
      <c r="B2719" t="inlineStr">
        <is>
          <t>A-1e1b80</t>
        </is>
      </c>
      <c r="C2719" s="40" t="n">
        <v>45210</v>
      </c>
      <c r="D2719" s="40" t="n"/>
      <c r="E2719" t="n">
        <v>447</v>
      </c>
      <c r="F2719" t="n">
        <v>950</v>
      </c>
      <c r="G2719" t="inlineStr">
        <is>
          <t>Até 2024-S1</t>
        </is>
      </c>
      <c r="H2719" t="inlineStr">
        <is>
          <t>Sim</t>
        </is>
      </c>
      <c r="I2719" t="n">
        <v>0</v>
      </c>
      <c r="J2719" s="41" t="n"/>
      <c r="L2719" t="inlineStr"/>
      <c r="M2719" t="inlineStr">
        <is>
          <t>Basic</t>
        </is>
      </c>
      <c r="N2719" t="inlineStr">
        <is>
          <t>monthly</t>
        </is>
      </c>
      <c r="O2719" t="inlineStr">
        <is>
          <t>Pago</t>
        </is>
      </c>
      <c r="P2719" t="inlineStr">
        <is>
          <t>Sim</t>
        </is>
      </c>
      <c r="Q2719" t="inlineStr">
        <is>
          <t>Não</t>
        </is>
      </c>
      <c r="R2719" t="inlineStr">
        <is>
          <t>Não</t>
        </is>
      </c>
      <c r="S2719" t="inlineStr">
        <is>
          <t>41+</t>
        </is>
      </c>
      <c r="T2719" t="inlineStr">
        <is>
          <t>Conta nova (≤ 30 dias)</t>
        </is>
      </c>
      <c r="U2719" t="inlineStr">
        <is>
          <t>FinTech</t>
        </is>
      </c>
      <c r="V2719" t="inlineStr">
        <is>
          <t>CA</t>
        </is>
      </c>
      <c r="W2719" t="inlineStr">
        <is>
          <t>other</t>
        </is>
      </c>
    </row>
    <row r="2720">
      <c r="A2720" t="inlineStr">
        <is>
          <t>S-2a57b3</t>
        </is>
      </c>
      <c r="B2720" t="inlineStr">
        <is>
          <t>A-7e0a10</t>
        </is>
      </c>
      <c r="C2720" s="40" t="n">
        <v>45472</v>
      </c>
      <c r="D2720" s="40" t="n"/>
      <c r="E2720" t="n">
        <v>185</v>
      </c>
      <c r="F2720" t="n">
        <v>874</v>
      </c>
      <c r="G2720" t="inlineStr">
        <is>
          <t>Até 2024-S1</t>
        </is>
      </c>
      <c r="H2720" t="inlineStr">
        <is>
          <t>Sim</t>
        </is>
      </c>
      <c r="I2720" t="n">
        <v>0</v>
      </c>
      <c r="J2720" s="41" t="n"/>
      <c r="L2720" t="inlineStr"/>
      <c r="M2720" t="inlineStr">
        <is>
          <t>Basic</t>
        </is>
      </c>
      <c r="N2720" t="inlineStr">
        <is>
          <t>annual</t>
        </is>
      </c>
      <c r="O2720" t="inlineStr">
        <is>
          <t>Pago</t>
        </is>
      </c>
      <c r="P2720" t="inlineStr">
        <is>
          <t>Sim</t>
        </is>
      </c>
      <c r="Q2720" t="inlineStr">
        <is>
          <t>Não</t>
        </is>
      </c>
      <c r="R2720" t="inlineStr">
        <is>
          <t>Não</t>
        </is>
      </c>
      <c r="S2720" t="inlineStr">
        <is>
          <t>41+</t>
        </is>
      </c>
      <c r="T2720" t="inlineStr">
        <is>
          <t>181–365 dias</t>
        </is>
      </c>
      <c r="U2720" t="inlineStr">
        <is>
          <t>FinTech</t>
        </is>
      </c>
      <c r="V2720" t="inlineStr">
        <is>
          <t>US</t>
        </is>
      </c>
      <c r="W2720" t="inlineStr">
        <is>
          <t>ads</t>
        </is>
      </c>
    </row>
    <row r="2721">
      <c r="A2721" t="inlineStr">
        <is>
          <t>S-b39049</t>
        </is>
      </c>
      <c r="B2721" t="inlineStr">
        <is>
          <t>A-4e44e8</t>
        </is>
      </c>
      <c r="C2721" s="40" t="n">
        <v>45604</v>
      </c>
      <c r="D2721" s="40" t="n"/>
      <c r="E2721" t="n">
        <v>53</v>
      </c>
      <c r="F2721" t="n">
        <v>0</v>
      </c>
      <c r="G2721" t="inlineStr">
        <is>
          <t>2024-S2</t>
        </is>
      </c>
      <c r="H2721" t="inlineStr">
        <is>
          <t>Sim</t>
        </is>
      </c>
      <c r="I2721" t="n">
        <v>0</v>
      </c>
      <c r="J2721" s="41" t="n"/>
      <c r="L2721" t="inlineStr"/>
      <c r="M2721" t="inlineStr">
        <is>
          <t>Pro</t>
        </is>
      </c>
      <c r="N2721" t="inlineStr">
        <is>
          <t>monthly</t>
        </is>
      </c>
      <c r="O2721" t="inlineStr">
        <is>
          <t>Trial</t>
        </is>
      </c>
      <c r="P2721" t="inlineStr">
        <is>
          <t>Sim</t>
        </is>
      </c>
      <c r="Q2721" t="inlineStr">
        <is>
          <t>Não</t>
        </is>
      </c>
      <c r="R2721" t="inlineStr">
        <is>
          <t>Não</t>
        </is>
      </c>
      <c r="S2721" t="inlineStr">
        <is>
          <t>16–40</t>
        </is>
      </c>
      <c r="T2721" t="inlineStr">
        <is>
          <t>31–90 dias</t>
        </is>
      </c>
      <c r="U2721" t="inlineStr">
        <is>
          <t>DevTools</t>
        </is>
      </c>
      <c r="V2721" t="inlineStr">
        <is>
          <t>US</t>
        </is>
      </c>
      <c r="W2721" t="inlineStr">
        <is>
          <t>ads</t>
        </is>
      </c>
    </row>
    <row r="2722">
      <c r="A2722" t="inlineStr">
        <is>
          <t>S-802cc6</t>
        </is>
      </c>
      <c r="B2722" t="inlineStr">
        <is>
          <t>A-eafc6e</t>
        </is>
      </c>
      <c r="C2722" s="40" t="n">
        <v>45245</v>
      </c>
      <c r="D2722" s="40" t="n"/>
      <c r="E2722" t="n">
        <v>412</v>
      </c>
      <c r="F2722" t="n">
        <v>6766</v>
      </c>
      <c r="G2722" t="inlineStr">
        <is>
          <t>Até 2024-S1</t>
        </is>
      </c>
      <c r="H2722" t="inlineStr">
        <is>
          <t>Sim</t>
        </is>
      </c>
      <c r="I2722" t="n">
        <v>0</v>
      </c>
      <c r="J2722" s="41" t="n"/>
      <c r="L2722" t="inlineStr"/>
      <c r="M2722" t="inlineStr">
        <is>
          <t>Enterprise</t>
        </is>
      </c>
      <c r="N2722" t="inlineStr">
        <is>
          <t>annual</t>
        </is>
      </c>
      <c r="O2722" t="inlineStr">
        <is>
          <t>Pago</t>
        </is>
      </c>
      <c r="P2722" t="inlineStr">
        <is>
          <t>Sim</t>
        </is>
      </c>
      <c r="Q2722" t="inlineStr">
        <is>
          <t>Não</t>
        </is>
      </c>
      <c r="R2722" t="inlineStr">
        <is>
          <t>Não</t>
        </is>
      </c>
      <c r="S2722" t="inlineStr">
        <is>
          <t>16–40</t>
        </is>
      </c>
      <c r="T2722" t="inlineStr">
        <is>
          <t>91–180 dias</t>
        </is>
      </c>
      <c r="U2722" t="inlineStr">
        <is>
          <t>DevTools</t>
        </is>
      </c>
      <c r="V2722" t="inlineStr">
        <is>
          <t>US</t>
        </is>
      </c>
      <c r="W2722" t="inlineStr">
        <is>
          <t>partner</t>
        </is>
      </c>
    </row>
    <row r="2723">
      <c r="A2723" t="inlineStr">
        <is>
          <t>S-19c44c</t>
        </is>
      </c>
      <c r="B2723" t="inlineStr">
        <is>
          <t>A-8b0451</t>
        </is>
      </c>
      <c r="C2723" s="40" t="n">
        <v>45635</v>
      </c>
      <c r="D2723" s="40" t="n"/>
      <c r="E2723" t="n">
        <v>22</v>
      </c>
      <c r="F2723" t="n">
        <v>779</v>
      </c>
      <c r="G2723" t="inlineStr">
        <is>
          <t>2024-S2</t>
        </is>
      </c>
      <c r="H2723" t="inlineStr">
        <is>
          <t>Não</t>
        </is>
      </c>
      <c r="I2723" t="n">
        <v>0</v>
      </c>
      <c r="J2723" s="41" t="n"/>
      <c r="L2723" t="inlineStr"/>
      <c r="M2723" t="inlineStr">
        <is>
          <t>Basic</t>
        </is>
      </c>
      <c r="N2723" t="inlineStr">
        <is>
          <t>monthly</t>
        </is>
      </c>
      <c r="O2723" t="inlineStr">
        <is>
          <t>Pago</t>
        </is>
      </c>
      <c r="P2723" t="inlineStr">
        <is>
          <t>Sim</t>
        </is>
      </c>
      <c r="Q2723" t="inlineStr">
        <is>
          <t>Não</t>
        </is>
      </c>
      <c r="R2723" t="inlineStr">
        <is>
          <t>Não</t>
        </is>
      </c>
      <c r="S2723" t="inlineStr">
        <is>
          <t>41+</t>
        </is>
      </c>
      <c r="T2723" t="inlineStr">
        <is>
          <t>31–90 dias</t>
        </is>
      </c>
      <c r="U2723" t="inlineStr">
        <is>
          <t>FinTech</t>
        </is>
      </c>
      <c r="V2723" t="inlineStr">
        <is>
          <t>UK</t>
        </is>
      </c>
      <c r="W2723" t="inlineStr">
        <is>
          <t>event</t>
        </is>
      </c>
    </row>
    <row r="2724">
      <c r="A2724" t="inlineStr">
        <is>
          <t>S-396a83</t>
        </is>
      </c>
      <c r="B2724" t="inlineStr">
        <is>
          <t>A-1b7577</t>
        </is>
      </c>
      <c r="C2724" s="40" t="n">
        <v>45624</v>
      </c>
      <c r="D2724" s="40" t="n"/>
      <c r="E2724" t="n">
        <v>33</v>
      </c>
      <c r="F2724" t="n">
        <v>796</v>
      </c>
      <c r="G2724" t="inlineStr">
        <is>
          <t>2024-S2</t>
        </is>
      </c>
      <c r="H2724" t="inlineStr">
        <is>
          <t>Sim</t>
        </is>
      </c>
      <c r="I2724" t="n">
        <v>0</v>
      </c>
      <c r="J2724" s="41" t="n"/>
      <c r="L2724" t="inlineStr"/>
      <c r="M2724" t="inlineStr">
        <is>
          <t>Enterprise</t>
        </is>
      </c>
      <c r="N2724" t="inlineStr">
        <is>
          <t>monthly</t>
        </is>
      </c>
      <c r="O2724" t="inlineStr">
        <is>
          <t>Pago</t>
        </is>
      </c>
      <c r="P2724" t="inlineStr">
        <is>
          <t>Sim</t>
        </is>
      </c>
      <c r="Q2724" t="inlineStr">
        <is>
          <t>Não</t>
        </is>
      </c>
      <c r="R2724" t="inlineStr">
        <is>
          <t>Não</t>
        </is>
      </c>
      <c r="S2724" t="inlineStr">
        <is>
          <t>1–5</t>
        </is>
      </c>
      <c r="T2724" t="inlineStr">
        <is>
          <t>31–90 dias</t>
        </is>
      </c>
      <c r="U2724" t="inlineStr">
        <is>
          <t>Cybersecurity</t>
        </is>
      </c>
      <c r="V2724" t="inlineStr">
        <is>
          <t>US</t>
        </is>
      </c>
      <c r="W2724" t="inlineStr">
        <is>
          <t>other</t>
        </is>
      </c>
    </row>
    <row r="2725">
      <c r="A2725" t="inlineStr">
        <is>
          <t>S-d1aacf</t>
        </is>
      </c>
      <c r="B2725" t="inlineStr">
        <is>
          <t>A-c70870</t>
        </is>
      </c>
      <c r="C2725" s="40" t="n">
        <v>45632</v>
      </c>
      <c r="D2725" s="40" t="n"/>
      <c r="E2725" t="n">
        <v>25</v>
      </c>
      <c r="F2725" t="n">
        <v>589</v>
      </c>
      <c r="G2725" t="inlineStr">
        <is>
          <t>2024-S2</t>
        </is>
      </c>
      <c r="H2725" t="inlineStr">
        <is>
          <t>Não</t>
        </is>
      </c>
      <c r="I2725" t="n">
        <v>0</v>
      </c>
      <c r="J2725" s="41" t="n"/>
      <c r="L2725" t="inlineStr"/>
      <c r="M2725" t="inlineStr">
        <is>
          <t>Basic</t>
        </is>
      </c>
      <c r="N2725" t="inlineStr">
        <is>
          <t>annual</t>
        </is>
      </c>
      <c r="O2725" t="inlineStr">
        <is>
          <t>Pago</t>
        </is>
      </c>
      <c r="P2725" t="inlineStr">
        <is>
          <t>Sim</t>
        </is>
      </c>
      <c r="Q2725" t="inlineStr">
        <is>
          <t>Sim</t>
        </is>
      </c>
      <c r="R2725" t="inlineStr">
        <is>
          <t>Não</t>
        </is>
      </c>
      <c r="S2725" t="inlineStr">
        <is>
          <t>16–40</t>
        </is>
      </c>
      <c r="T2725" t="inlineStr">
        <is>
          <t>31–90 dias</t>
        </is>
      </c>
      <c r="U2725" t="inlineStr">
        <is>
          <t>Cybersecurity</t>
        </is>
      </c>
      <c r="V2725" t="inlineStr">
        <is>
          <t>US</t>
        </is>
      </c>
      <c r="W2725" t="inlineStr">
        <is>
          <t>partner</t>
        </is>
      </c>
    </row>
    <row r="2726">
      <c r="A2726" t="inlineStr">
        <is>
          <t>S-2beaee</t>
        </is>
      </c>
      <c r="B2726" t="inlineStr">
        <is>
          <t>A-ffdfd5</t>
        </is>
      </c>
      <c r="C2726" s="40" t="n">
        <v>45549</v>
      </c>
      <c r="D2726" s="40" t="n"/>
      <c r="E2726" t="n">
        <v>108</v>
      </c>
      <c r="F2726" t="n">
        <v>4508</v>
      </c>
      <c r="G2726" t="inlineStr">
        <is>
          <t>2024-S2</t>
        </is>
      </c>
      <c r="H2726" t="inlineStr">
        <is>
          <t>Sim</t>
        </is>
      </c>
      <c r="I2726" t="n">
        <v>0</v>
      </c>
      <c r="J2726" s="41" t="n"/>
      <c r="L2726" t="inlineStr"/>
      <c r="M2726" t="inlineStr">
        <is>
          <t>Pro</t>
        </is>
      </c>
      <c r="N2726" t="inlineStr">
        <is>
          <t>annual</t>
        </is>
      </c>
      <c r="O2726" t="inlineStr">
        <is>
          <t>Pago</t>
        </is>
      </c>
      <c r="P2726" t="inlineStr">
        <is>
          <t>Não</t>
        </is>
      </c>
      <c r="Q2726" t="inlineStr">
        <is>
          <t>Não</t>
        </is>
      </c>
      <c r="R2726" t="inlineStr">
        <is>
          <t>Não</t>
        </is>
      </c>
      <c r="S2726" t="inlineStr">
        <is>
          <t>41+</t>
        </is>
      </c>
      <c r="T2726" t="inlineStr">
        <is>
          <t>91–180 dias</t>
        </is>
      </c>
      <c r="U2726" t="inlineStr">
        <is>
          <t>EdTech</t>
        </is>
      </c>
      <c r="V2726" t="inlineStr">
        <is>
          <t>US</t>
        </is>
      </c>
      <c r="W2726" t="inlineStr">
        <is>
          <t>organic</t>
        </is>
      </c>
    </row>
    <row r="2727">
      <c r="A2727" t="inlineStr">
        <is>
          <t>S-16e21f</t>
        </is>
      </c>
      <c r="B2727" t="inlineStr">
        <is>
          <t>A-82d8a6</t>
        </is>
      </c>
      <c r="C2727" s="40" t="n">
        <v>45639</v>
      </c>
      <c r="D2727" s="40" t="n"/>
      <c r="E2727" t="n">
        <v>18</v>
      </c>
      <c r="F2727" t="n">
        <v>5373</v>
      </c>
      <c r="G2727" t="inlineStr">
        <is>
          <t>2024-S2</t>
        </is>
      </c>
      <c r="H2727" t="inlineStr">
        <is>
          <t>Não</t>
        </is>
      </c>
      <c r="I2727" t="n">
        <v>0</v>
      </c>
      <c r="J2727" s="41" t="n"/>
      <c r="L2727" t="inlineStr"/>
      <c r="M2727" t="inlineStr">
        <is>
          <t>Enterprise</t>
        </is>
      </c>
      <c r="N2727" t="inlineStr">
        <is>
          <t>annual</t>
        </is>
      </c>
      <c r="O2727" t="inlineStr">
        <is>
          <t>Pago</t>
        </is>
      </c>
      <c r="P2727" t="inlineStr">
        <is>
          <t>Não</t>
        </is>
      </c>
      <c r="Q2727" t="inlineStr">
        <is>
          <t>Não</t>
        </is>
      </c>
      <c r="R2727" t="inlineStr">
        <is>
          <t>Não</t>
        </is>
      </c>
      <c r="S2727" t="inlineStr">
        <is>
          <t>16–40</t>
        </is>
      </c>
      <c r="T2727" t="inlineStr">
        <is>
          <t>Conta nova (≤ 30 dias)</t>
        </is>
      </c>
      <c r="U2727" t="inlineStr">
        <is>
          <t>Cybersecurity</t>
        </is>
      </c>
      <c r="V2727" t="inlineStr">
        <is>
          <t>UK</t>
        </is>
      </c>
      <c r="W2727" t="inlineStr">
        <is>
          <t>ads</t>
        </is>
      </c>
    </row>
    <row r="2728">
      <c r="A2728" t="inlineStr">
        <is>
          <t>S-a918f3</t>
        </is>
      </c>
      <c r="B2728" t="inlineStr">
        <is>
          <t>A-d27f50</t>
        </is>
      </c>
      <c r="C2728" s="40" t="n">
        <v>45631</v>
      </c>
      <c r="D2728" s="40" t="n"/>
      <c r="E2728" t="n">
        <v>26</v>
      </c>
      <c r="F2728" t="n">
        <v>8756</v>
      </c>
      <c r="G2728" t="inlineStr">
        <is>
          <t>2024-S2</t>
        </is>
      </c>
      <c r="H2728" t="inlineStr">
        <is>
          <t>Não</t>
        </is>
      </c>
      <c r="I2728" t="n">
        <v>0</v>
      </c>
      <c r="J2728" s="41" t="n"/>
      <c r="L2728" t="inlineStr"/>
      <c r="M2728" t="inlineStr">
        <is>
          <t>Enterprise</t>
        </is>
      </c>
      <c r="N2728" t="inlineStr">
        <is>
          <t>monthly</t>
        </is>
      </c>
      <c r="O2728" t="inlineStr">
        <is>
          <t>Pago</t>
        </is>
      </c>
      <c r="P2728" t="inlineStr">
        <is>
          <t>Sim</t>
        </is>
      </c>
      <c r="Q2728" t="inlineStr">
        <is>
          <t>Não</t>
        </is>
      </c>
      <c r="R2728" t="inlineStr">
        <is>
          <t>Não</t>
        </is>
      </c>
      <c r="S2728" t="inlineStr">
        <is>
          <t>41+</t>
        </is>
      </c>
      <c r="T2728" t="inlineStr">
        <is>
          <t>91–180 dias</t>
        </is>
      </c>
      <c r="U2728" t="inlineStr">
        <is>
          <t>Cybersecurity</t>
        </is>
      </c>
      <c r="V2728" t="inlineStr">
        <is>
          <t>UK</t>
        </is>
      </c>
      <c r="W2728" t="inlineStr">
        <is>
          <t>ads</t>
        </is>
      </c>
    </row>
    <row r="2729">
      <c r="A2729" t="inlineStr">
        <is>
          <t>S-b4b400</t>
        </is>
      </c>
      <c r="B2729" t="inlineStr">
        <is>
          <t>A-35083d</t>
        </is>
      </c>
      <c r="C2729" s="40" t="n">
        <v>45398</v>
      </c>
      <c r="D2729" s="40" t="n"/>
      <c r="E2729" t="n">
        <v>259</v>
      </c>
      <c r="F2729" t="n">
        <v>931</v>
      </c>
      <c r="G2729" t="inlineStr">
        <is>
          <t>Até 2024-S1</t>
        </is>
      </c>
      <c r="H2729" t="inlineStr">
        <is>
          <t>Sim</t>
        </is>
      </c>
      <c r="I2729" t="n">
        <v>0</v>
      </c>
      <c r="J2729" s="41" t="n"/>
      <c r="L2729" t="inlineStr"/>
      <c r="M2729" t="inlineStr">
        <is>
          <t>Pro</t>
        </is>
      </c>
      <c r="N2729" t="inlineStr">
        <is>
          <t>annual</t>
        </is>
      </c>
      <c r="O2729" t="inlineStr">
        <is>
          <t>Pago</t>
        </is>
      </c>
      <c r="P2729" t="inlineStr">
        <is>
          <t>Sim</t>
        </is>
      </c>
      <c r="Q2729" t="inlineStr">
        <is>
          <t>Sim</t>
        </is>
      </c>
      <c r="R2729" t="inlineStr">
        <is>
          <t>Não</t>
        </is>
      </c>
      <c r="S2729" t="inlineStr">
        <is>
          <t>16–40</t>
        </is>
      </c>
      <c r="T2729" t="inlineStr">
        <is>
          <t>181–365 dias</t>
        </is>
      </c>
      <c r="U2729" t="inlineStr">
        <is>
          <t>HealthTech</t>
        </is>
      </c>
      <c r="V2729" t="inlineStr">
        <is>
          <t>IN</t>
        </is>
      </c>
      <c r="W2729" t="inlineStr">
        <is>
          <t>partner</t>
        </is>
      </c>
    </row>
    <row r="2730">
      <c r="A2730" t="inlineStr">
        <is>
          <t>S-52699f</t>
        </is>
      </c>
      <c r="B2730" t="inlineStr">
        <is>
          <t>A-df10db</t>
        </is>
      </c>
      <c r="C2730" s="40" t="n">
        <v>45163</v>
      </c>
      <c r="D2730" s="40" t="n">
        <v>45629</v>
      </c>
      <c r="E2730" t="n">
        <v>466</v>
      </c>
      <c r="F2730" t="n">
        <v>266</v>
      </c>
      <c r="G2730" t="inlineStr">
        <is>
          <t>Até 2024-S1</t>
        </is>
      </c>
      <c r="H2730" t="inlineStr">
        <is>
          <t>Sim</t>
        </is>
      </c>
      <c r="I2730" t="n">
        <v>0</v>
      </c>
      <c r="J2730" s="41" t="n">
        <v>45627</v>
      </c>
      <c r="K2730" t="n">
        <v>3</v>
      </c>
      <c r="L2730" t="inlineStr">
        <is>
          <t>Não</t>
        </is>
      </c>
      <c r="M2730" t="inlineStr">
        <is>
          <t>Basic</t>
        </is>
      </c>
      <c r="N2730" t="inlineStr">
        <is>
          <t>monthly</t>
        </is>
      </c>
      <c r="O2730" t="inlineStr">
        <is>
          <t>Pago</t>
        </is>
      </c>
      <c r="P2730" t="inlineStr">
        <is>
          <t>Sim</t>
        </is>
      </c>
      <c r="Q2730" t="inlineStr">
        <is>
          <t>Não</t>
        </is>
      </c>
      <c r="R2730" t="inlineStr">
        <is>
          <t>Não</t>
        </is>
      </c>
      <c r="S2730" t="inlineStr">
        <is>
          <t>6–15</t>
        </is>
      </c>
      <c r="T2730" t="inlineStr">
        <is>
          <t>31–90 dias</t>
        </is>
      </c>
      <c r="U2730" t="inlineStr">
        <is>
          <t>DevTools</t>
        </is>
      </c>
      <c r="V2730" t="inlineStr">
        <is>
          <t>US</t>
        </is>
      </c>
      <c r="W2730" t="inlineStr">
        <is>
          <t>other</t>
        </is>
      </c>
    </row>
    <row r="2731">
      <c r="A2731" t="inlineStr">
        <is>
          <t>S-52404a</t>
        </is>
      </c>
      <c r="B2731" t="inlineStr">
        <is>
          <t>A-cd458b</t>
        </is>
      </c>
      <c r="C2731" s="40" t="n">
        <v>45591</v>
      </c>
      <c r="D2731" s="40" t="n"/>
      <c r="E2731" t="n">
        <v>66</v>
      </c>
      <c r="F2731" t="n">
        <v>494</v>
      </c>
      <c r="G2731" t="inlineStr">
        <is>
          <t>2024-S2</t>
        </is>
      </c>
      <c r="H2731" t="inlineStr">
        <is>
          <t>Sim</t>
        </is>
      </c>
      <c r="I2731" t="n">
        <v>0</v>
      </c>
      <c r="J2731" s="41" t="n"/>
      <c r="L2731" t="inlineStr"/>
      <c r="M2731" t="inlineStr">
        <is>
          <t>Basic</t>
        </is>
      </c>
      <c r="N2731" t="inlineStr">
        <is>
          <t>annual</t>
        </is>
      </c>
      <c r="O2731" t="inlineStr">
        <is>
          <t>Pago</t>
        </is>
      </c>
      <c r="P2731" t="inlineStr">
        <is>
          <t>Sim</t>
        </is>
      </c>
      <c r="Q2731" t="inlineStr">
        <is>
          <t>Não</t>
        </is>
      </c>
      <c r="R2731" t="inlineStr">
        <is>
          <t>Não</t>
        </is>
      </c>
      <c r="S2731" t="inlineStr">
        <is>
          <t>16–40</t>
        </is>
      </c>
      <c r="T2731" t="inlineStr">
        <is>
          <t>91–180 dias</t>
        </is>
      </c>
      <c r="U2731" t="inlineStr">
        <is>
          <t>DevTools</t>
        </is>
      </c>
      <c r="V2731" t="inlineStr">
        <is>
          <t>US</t>
        </is>
      </c>
      <c r="W2731" t="inlineStr">
        <is>
          <t>other</t>
        </is>
      </c>
    </row>
    <row r="2732">
      <c r="A2732" t="inlineStr">
        <is>
          <t>S-dacc80</t>
        </is>
      </c>
      <c r="B2732" t="inlineStr">
        <is>
          <t>A-6965e1</t>
        </is>
      </c>
      <c r="C2732" s="40" t="n">
        <v>45656</v>
      </c>
      <c r="D2732" s="40" t="n"/>
      <c r="E2732" t="n">
        <v>1</v>
      </c>
      <c r="F2732" t="n">
        <v>247</v>
      </c>
      <c r="G2732" t="inlineStr">
        <is>
          <t>2024-S2</t>
        </is>
      </c>
      <c r="H2732" t="inlineStr">
        <is>
          <t>Não</t>
        </is>
      </c>
      <c r="I2732" t="n">
        <v>0</v>
      </c>
      <c r="J2732" s="41" t="n"/>
      <c r="L2732" t="inlineStr"/>
      <c r="M2732" t="inlineStr">
        <is>
          <t>Basic</t>
        </is>
      </c>
      <c r="N2732" t="inlineStr">
        <is>
          <t>monthly</t>
        </is>
      </c>
      <c r="O2732" t="inlineStr">
        <is>
          <t>Pago</t>
        </is>
      </c>
      <c r="P2732" t="inlineStr">
        <is>
          <t>Sim</t>
        </is>
      </c>
      <c r="Q2732" t="inlineStr">
        <is>
          <t>Não</t>
        </is>
      </c>
      <c r="R2732" t="inlineStr">
        <is>
          <t>Não</t>
        </is>
      </c>
      <c r="S2732" t="inlineStr">
        <is>
          <t>6–15</t>
        </is>
      </c>
      <c r="T2732" t="inlineStr">
        <is>
          <t>31–90 dias</t>
        </is>
      </c>
      <c r="U2732" t="inlineStr">
        <is>
          <t>DevTools</t>
        </is>
      </c>
      <c r="V2732" t="inlineStr">
        <is>
          <t>US</t>
        </is>
      </c>
      <c r="W2732" t="inlineStr">
        <is>
          <t>organic</t>
        </is>
      </c>
    </row>
    <row r="2733">
      <c r="A2733" t="inlineStr">
        <is>
          <t>S-91c435</t>
        </is>
      </c>
      <c r="B2733" t="inlineStr">
        <is>
          <t>A-dfbd31</t>
        </is>
      </c>
      <c r="C2733" s="40" t="n">
        <v>45635</v>
      </c>
      <c r="D2733" s="40" t="n"/>
      <c r="E2733" t="n">
        <v>22</v>
      </c>
      <c r="F2733" t="n">
        <v>266</v>
      </c>
      <c r="G2733" t="inlineStr">
        <is>
          <t>2024-S2</t>
        </is>
      </c>
      <c r="H2733" t="inlineStr">
        <is>
          <t>Não</t>
        </is>
      </c>
      <c r="I2733" t="n">
        <v>0</v>
      </c>
      <c r="J2733" s="41" t="n"/>
      <c r="L2733" t="inlineStr"/>
      <c r="M2733" t="inlineStr">
        <is>
          <t>Basic</t>
        </is>
      </c>
      <c r="N2733" t="inlineStr">
        <is>
          <t>monthly</t>
        </is>
      </c>
      <c r="O2733" t="inlineStr">
        <is>
          <t>Pago</t>
        </is>
      </c>
      <c r="P2733" t="inlineStr">
        <is>
          <t>Sim</t>
        </is>
      </c>
      <c r="Q2733" t="inlineStr">
        <is>
          <t>Não</t>
        </is>
      </c>
      <c r="R2733" t="inlineStr">
        <is>
          <t>Não</t>
        </is>
      </c>
      <c r="S2733" t="inlineStr">
        <is>
          <t>6–15</t>
        </is>
      </c>
      <c r="T2733" t="inlineStr">
        <is>
          <t>Mais de 365 dias</t>
        </is>
      </c>
      <c r="U2733" t="inlineStr">
        <is>
          <t>DevTools</t>
        </is>
      </c>
      <c r="V2733" t="inlineStr">
        <is>
          <t>UK</t>
        </is>
      </c>
      <c r="W2733" t="inlineStr">
        <is>
          <t>partner</t>
        </is>
      </c>
    </row>
    <row r="2734">
      <c r="A2734" t="inlineStr">
        <is>
          <t>S-64d514</t>
        </is>
      </c>
      <c r="B2734" t="inlineStr">
        <is>
          <t>A-65aeb5</t>
        </is>
      </c>
      <c r="C2734" s="40" t="n">
        <v>45541</v>
      </c>
      <c r="D2734" s="40" t="n"/>
      <c r="E2734" t="n">
        <v>116</v>
      </c>
      <c r="F2734" t="n">
        <v>11144</v>
      </c>
      <c r="G2734" t="inlineStr">
        <is>
          <t>2024-S2</t>
        </is>
      </c>
      <c r="H2734" t="inlineStr">
        <is>
          <t>Sim</t>
        </is>
      </c>
      <c r="I2734" t="n">
        <v>0</v>
      </c>
      <c r="J2734" s="41" t="n"/>
      <c r="L2734" t="inlineStr"/>
      <c r="M2734" t="inlineStr">
        <is>
          <t>Enterprise</t>
        </is>
      </c>
      <c r="N2734" t="inlineStr">
        <is>
          <t>annual</t>
        </is>
      </c>
      <c r="O2734" t="inlineStr">
        <is>
          <t>Pago</t>
        </is>
      </c>
      <c r="P2734" t="inlineStr">
        <is>
          <t>Não</t>
        </is>
      </c>
      <c r="Q2734" t="inlineStr">
        <is>
          <t>Não</t>
        </is>
      </c>
      <c r="R2734" t="inlineStr">
        <is>
          <t>Não</t>
        </is>
      </c>
      <c r="S2734" t="inlineStr">
        <is>
          <t>41+</t>
        </is>
      </c>
      <c r="T2734" t="inlineStr">
        <is>
          <t>181–365 dias</t>
        </is>
      </c>
      <c r="U2734" t="inlineStr">
        <is>
          <t>DevTools</t>
        </is>
      </c>
      <c r="V2734" t="inlineStr">
        <is>
          <t>US</t>
        </is>
      </c>
      <c r="W2734" t="inlineStr">
        <is>
          <t>partner</t>
        </is>
      </c>
    </row>
    <row r="2735">
      <c r="A2735" t="inlineStr">
        <is>
          <t>S-006fed</t>
        </is>
      </c>
      <c r="B2735" t="inlineStr">
        <is>
          <t>A-ac9111</t>
        </is>
      </c>
      <c r="C2735" s="40" t="n">
        <v>45208</v>
      </c>
      <c r="D2735" s="40" t="n">
        <v>45463</v>
      </c>
      <c r="E2735" t="n">
        <v>255</v>
      </c>
      <c r="F2735" t="n">
        <v>399</v>
      </c>
      <c r="G2735" t="inlineStr">
        <is>
          <t>Até 2024-S1</t>
        </is>
      </c>
      <c r="H2735" t="inlineStr">
        <is>
          <t>Sim</t>
        </is>
      </c>
      <c r="I2735" t="n">
        <v>0</v>
      </c>
      <c r="J2735" s="41" t="n">
        <v>45444</v>
      </c>
      <c r="K2735" t="n">
        <v>20</v>
      </c>
      <c r="L2735" t="inlineStr">
        <is>
          <t>Não</t>
        </is>
      </c>
      <c r="M2735" t="inlineStr">
        <is>
          <t>Basic</t>
        </is>
      </c>
      <c r="N2735" t="inlineStr">
        <is>
          <t>monthly</t>
        </is>
      </c>
      <c r="O2735" t="inlineStr">
        <is>
          <t>Pago</t>
        </is>
      </c>
      <c r="P2735" t="inlineStr">
        <is>
          <t>Sim</t>
        </is>
      </c>
      <c r="Q2735" t="inlineStr">
        <is>
          <t>Não</t>
        </is>
      </c>
      <c r="R2735" t="inlineStr">
        <is>
          <t>Não</t>
        </is>
      </c>
      <c r="S2735" t="inlineStr">
        <is>
          <t>16–40</t>
        </is>
      </c>
      <c r="T2735" t="inlineStr">
        <is>
          <t>31–90 dias</t>
        </is>
      </c>
      <c r="U2735" t="inlineStr">
        <is>
          <t>HealthTech</t>
        </is>
      </c>
      <c r="V2735" t="inlineStr">
        <is>
          <t>US</t>
        </is>
      </c>
      <c r="W2735" t="inlineStr">
        <is>
          <t>event</t>
        </is>
      </c>
    </row>
    <row r="2736">
      <c r="A2736" t="inlineStr">
        <is>
          <t>S-2aafa6</t>
        </is>
      </c>
      <c r="B2736" t="inlineStr">
        <is>
          <t>A-bbc346</t>
        </is>
      </c>
      <c r="C2736" s="40" t="n">
        <v>45568</v>
      </c>
      <c r="D2736" s="40" t="n"/>
      <c r="E2736" t="n">
        <v>89</v>
      </c>
      <c r="F2736" t="n">
        <v>3781</v>
      </c>
      <c r="G2736" t="inlineStr">
        <is>
          <t>2024-S2</t>
        </is>
      </c>
      <c r="H2736" t="inlineStr">
        <is>
          <t>Sim</t>
        </is>
      </c>
      <c r="I2736" t="n">
        <v>0</v>
      </c>
      <c r="J2736" s="41" t="n"/>
      <c r="L2736" t="inlineStr"/>
      <c r="M2736" t="inlineStr">
        <is>
          <t>Enterprise</t>
        </is>
      </c>
      <c r="N2736" t="inlineStr">
        <is>
          <t>annual</t>
        </is>
      </c>
      <c r="O2736" t="inlineStr">
        <is>
          <t>Pago</t>
        </is>
      </c>
      <c r="P2736" t="inlineStr">
        <is>
          <t>Sim</t>
        </is>
      </c>
      <c r="Q2736" t="inlineStr">
        <is>
          <t>Não</t>
        </is>
      </c>
      <c r="R2736" t="inlineStr">
        <is>
          <t>Não</t>
        </is>
      </c>
      <c r="S2736" t="inlineStr">
        <is>
          <t>16–40</t>
        </is>
      </c>
      <c r="T2736" t="inlineStr">
        <is>
          <t>31–90 dias</t>
        </is>
      </c>
      <c r="U2736" t="inlineStr">
        <is>
          <t>FinTech</t>
        </is>
      </c>
      <c r="V2736" t="inlineStr">
        <is>
          <t>US</t>
        </is>
      </c>
      <c r="W2736" t="inlineStr">
        <is>
          <t>partner</t>
        </is>
      </c>
    </row>
    <row r="2737">
      <c r="A2737" t="inlineStr">
        <is>
          <t>S-1577c3</t>
        </is>
      </c>
      <c r="B2737" t="inlineStr">
        <is>
          <t>A-544d0a</t>
        </is>
      </c>
      <c r="C2737" s="40" t="n">
        <v>45625</v>
      </c>
      <c r="D2737" s="40" t="n"/>
      <c r="E2737" t="n">
        <v>32</v>
      </c>
      <c r="F2737" t="n">
        <v>0</v>
      </c>
      <c r="G2737" t="inlineStr">
        <is>
          <t>2024-S2</t>
        </is>
      </c>
      <c r="H2737" t="inlineStr">
        <is>
          <t>Sim</t>
        </is>
      </c>
      <c r="I2737" t="n">
        <v>0</v>
      </c>
      <c r="J2737" s="41" t="n"/>
      <c r="L2737" t="inlineStr"/>
      <c r="M2737" t="inlineStr">
        <is>
          <t>Basic</t>
        </is>
      </c>
      <c r="N2737" t="inlineStr">
        <is>
          <t>monthly</t>
        </is>
      </c>
      <c r="O2737" t="inlineStr">
        <is>
          <t>Trial</t>
        </is>
      </c>
      <c r="P2737" t="inlineStr">
        <is>
          <t>Sim</t>
        </is>
      </c>
      <c r="Q2737" t="inlineStr">
        <is>
          <t>Não</t>
        </is>
      </c>
      <c r="R2737" t="inlineStr">
        <is>
          <t>Não</t>
        </is>
      </c>
      <c r="S2737" t="inlineStr">
        <is>
          <t>1–5</t>
        </is>
      </c>
      <c r="T2737" t="inlineStr">
        <is>
          <t>181–365 dias</t>
        </is>
      </c>
      <c r="U2737" t="inlineStr">
        <is>
          <t>DevTools</t>
        </is>
      </c>
      <c r="V2737" t="inlineStr">
        <is>
          <t>US</t>
        </is>
      </c>
      <c r="W2737" t="inlineStr">
        <is>
          <t>organic</t>
        </is>
      </c>
    </row>
    <row r="2738">
      <c r="A2738" t="inlineStr">
        <is>
          <t>S-3ea3af</t>
        </is>
      </c>
      <c r="B2738" t="inlineStr">
        <is>
          <t>A-019782</t>
        </is>
      </c>
      <c r="C2738" s="40" t="n">
        <v>45428</v>
      </c>
      <c r="D2738" s="40" t="n"/>
      <c r="E2738" t="n">
        <v>229</v>
      </c>
      <c r="F2738" t="n">
        <v>539</v>
      </c>
      <c r="G2738" t="inlineStr">
        <is>
          <t>Até 2024-S1</t>
        </is>
      </c>
      <c r="H2738" t="inlineStr">
        <is>
          <t>Sim</t>
        </is>
      </c>
      <c r="I2738" t="n">
        <v>0</v>
      </c>
      <c r="J2738" s="41" t="n"/>
      <c r="L2738" t="inlineStr"/>
      <c r="M2738" t="inlineStr">
        <is>
          <t>Pro</t>
        </is>
      </c>
      <c r="N2738" t="inlineStr">
        <is>
          <t>monthly</t>
        </is>
      </c>
      <c r="O2738" t="inlineStr">
        <is>
          <t>Pago</t>
        </is>
      </c>
      <c r="P2738" t="inlineStr">
        <is>
          <t>Não</t>
        </is>
      </c>
      <c r="Q2738" t="inlineStr">
        <is>
          <t>Não</t>
        </is>
      </c>
      <c r="R2738" t="inlineStr">
        <is>
          <t>Não</t>
        </is>
      </c>
      <c r="S2738" t="inlineStr">
        <is>
          <t>6–15</t>
        </is>
      </c>
      <c r="T2738" t="inlineStr">
        <is>
          <t>Mais de 365 dias</t>
        </is>
      </c>
      <c r="U2738" t="inlineStr">
        <is>
          <t>DevTools</t>
        </is>
      </c>
      <c r="V2738" t="inlineStr">
        <is>
          <t>FR</t>
        </is>
      </c>
      <c r="W2738" t="inlineStr">
        <is>
          <t>event</t>
        </is>
      </c>
    </row>
    <row r="2739">
      <c r="A2739" t="inlineStr">
        <is>
          <t>S-615537</t>
        </is>
      </c>
      <c r="B2739" t="inlineStr">
        <is>
          <t>A-7f4db3</t>
        </is>
      </c>
      <c r="C2739" s="40" t="n">
        <v>45381</v>
      </c>
      <c r="D2739" s="40" t="n"/>
      <c r="E2739" t="n">
        <v>276</v>
      </c>
      <c r="F2739" t="n">
        <v>784</v>
      </c>
      <c r="G2739" t="inlineStr">
        <is>
          <t>Até 2024-S1</t>
        </is>
      </c>
      <c r="H2739" t="inlineStr">
        <is>
          <t>Sim</t>
        </is>
      </c>
      <c r="I2739" t="n">
        <v>0</v>
      </c>
      <c r="J2739" s="41" t="n"/>
      <c r="L2739" t="inlineStr"/>
      <c r="M2739" t="inlineStr">
        <is>
          <t>Pro</t>
        </is>
      </c>
      <c r="N2739" t="inlineStr">
        <is>
          <t>annual</t>
        </is>
      </c>
      <c r="O2739" t="inlineStr">
        <is>
          <t>Pago</t>
        </is>
      </c>
      <c r="P2739" t="inlineStr">
        <is>
          <t>Sim</t>
        </is>
      </c>
      <c r="Q2739" t="inlineStr">
        <is>
          <t>Não</t>
        </is>
      </c>
      <c r="R2739" t="inlineStr">
        <is>
          <t>Não</t>
        </is>
      </c>
      <c r="S2739" t="inlineStr">
        <is>
          <t>16–40</t>
        </is>
      </c>
      <c r="T2739" t="inlineStr">
        <is>
          <t>Mais de 365 dias</t>
        </is>
      </c>
      <c r="U2739" t="inlineStr">
        <is>
          <t>FinTech</t>
        </is>
      </c>
      <c r="V2739" t="inlineStr">
        <is>
          <t>US</t>
        </is>
      </c>
      <c r="W2739" t="inlineStr">
        <is>
          <t>other</t>
        </is>
      </c>
    </row>
    <row r="2740">
      <c r="A2740" t="inlineStr">
        <is>
          <t>S-fc8463</t>
        </is>
      </c>
      <c r="B2740" t="inlineStr">
        <is>
          <t>A-4e44e8</t>
        </is>
      </c>
      <c r="C2740" s="40" t="n">
        <v>45581</v>
      </c>
      <c r="D2740" s="40" t="n"/>
      <c r="E2740" t="n">
        <v>76</v>
      </c>
      <c r="F2740" t="n">
        <v>190</v>
      </c>
      <c r="G2740" t="inlineStr">
        <is>
          <t>2024-S2</t>
        </is>
      </c>
      <c r="H2740" t="inlineStr">
        <is>
          <t>Sim</t>
        </is>
      </c>
      <c r="I2740" t="n">
        <v>0</v>
      </c>
      <c r="J2740" s="41" t="n"/>
      <c r="L2740" t="inlineStr"/>
      <c r="M2740" t="inlineStr">
        <is>
          <t>Basic</t>
        </is>
      </c>
      <c r="N2740" t="inlineStr">
        <is>
          <t>annual</t>
        </is>
      </c>
      <c r="O2740" t="inlineStr">
        <is>
          <t>Pago</t>
        </is>
      </c>
      <c r="P2740" t="inlineStr">
        <is>
          <t>Sim</t>
        </is>
      </c>
      <c r="Q2740" t="inlineStr">
        <is>
          <t>Não</t>
        </is>
      </c>
      <c r="R2740" t="inlineStr">
        <is>
          <t>Não</t>
        </is>
      </c>
      <c r="S2740" t="inlineStr">
        <is>
          <t>6–15</t>
        </is>
      </c>
      <c r="T2740" t="inlineStr">
        <is>
          <t>31–90 dias</t>
        </is>
      </c>
      <c r="U2740" t="inlineStr">
        <is>
          <t>DevTools</t>
        </is>
      </c>
      <c r="V2740" t="inlineStr">
        <is>
          <t>US</t>
        </is>
      </c>
      <c r="W2740" t="inlineStr">
        <is>
          <t>ads</t>
        </is>
      </c>
    </row>
    <row r="2741">
      <c r="A2741" t="inlineStr">
        <is>
          <t>S-8106d9</t>
        </is>
      </c>
      <c r="B2741" t="inlineStr">
        <is>
          <t>A-3a5ad8</t>
        </is>
      </c>
      <c r="C2741" s="40" t="n">
        <v>45602</v>
      </c>
      <c r="D2741" s="40" t="n"/>
      <c r="E2741" t="n">
        <v>55</v>
      </c>
      <c r="F2741" t="n">
        <v>1764</v>
      </c>
      <c r="G2741" t="inlineStr">
        <is>
          <t>2024-S2</t>
        </is>
      </c>
      <c r="H2741" t="inlineStr">
        <is>
          <t>Sim</t>
        </is>
      </c>
      <c r="I2741" t="n">
        <v>0</v>
      </c>
      <c r="J2741" s="41" t="n"/>
      <c r="L2741" t="inlineStr"/>
      <c r="M2741" t="inlineStr">
        <is>
          <t>Pro</t>
        </is>
      </c>
      <c r="N2741" t="inlineStr">
        <is>
          <t>monthly</t>
        </is>
      </c>
      <c r="O2741" t="inlineStr">
        <is>
          <t>Pago</t>
        </is>
      </c>
      <c r="P2741" t="inlineStr">
        <is>
          <t>Não</t>
        </is>
      </c>
      <c r="Q2741" t="inlineStr">
        <is>
          <t>Não</t>
        </is>
      </c>
      <c r="R2741" t="inlineStr">
        <is>
          <t>Não</t>
        </is>
      </c>
      <c r="S2741" t="inlineStr">
        <is>
          <t>16–40</t>
        </is>
      </c>
      <c r="T2741" t="inlineStr">
        <is>
          <t>181–365 dias</t>
        </is>
      </c>
      <c r="U2741" t="inlineStr">
        <is>
          <t>HealthTech</t>
        </is>
      </c>
      <c r="V2741" t="inlineStr">
        <is>
          <t>US</t>
        </is>
      </c>
      <c r="W2741" t="inlineStr">
        <is>
          <t>organic</t>
        </is>
      </c>
    </row>
    <row r="2742">
      <c r="A2742" t="inlineStr">
        <is>
          <t>S-5b699e</t>
        </is>
      </c>
      <c r="B2742" t="inlineStr">
        <is>
          <t>A-b7b7b7</t>
        </is>
      </c>
      <c r="C2742" s="40" t="n">
        <v>45551</v>
      </c>
      <c r="D2742" s="40" t="n"/>
      <c r="E2742" t="n">
        <v>106</v>
      </c>
      <c r="F2742" t="n">
        <v>456</v>
      </c>
      <c r="G2742" t="inlineStr">
        <is>
          <t>2024-S2</t>
        </is>
      </c>
      <c r="H2742" t="inlineStr">
        <is>
          <t>Sim</t>
        </is>
      </c>
      <c r="I2742" t="n">
        <v>0</v>
      </c>
      <c r="J2742" s="41" t="n"/>
      <c r="L2742" t="inlineStr"/>
      <c r="M2742" t="inlineStr">
        <is>
          <t>Basic</t>
        </is>
      </c>
      <c r="N2742" t="inlineStr">
        <is>
          <t>annual</t>
        </is>
      </c>
      <c r="O2742" t="inlineStr">
        <is>
          <t>Pago</t>
        </is>
      </c>
      <c r="P2742" t="inlineStr">
        <is>
          <t>Sim</t>
        </is>
      </c>
      <c r="Q2742" t="inlineStr">
        <is>
          <t>Não</t>
        </is>
      </c>
      <c r="R2742" t="inlineStr">
        <is>
          <t>Não</t>
        </is>
      </c>
      <c r="S2742" t="inlineStr">
        <is>
          <t>16–40</t>
        </is>
      </c>
      <c r="T2742" t="inlineStr">
        <is>
          <t>31–90 dias</t>
        </is>
      </c>
      <c r="U2742" t="inlineStr">
        <is>
          <t>FinTech</t>
        </is>
      </c>
      <c r="V2742" t="inlineStr">
        <is>
          <t>US</t>
        </is>
      </c>
      <c r="W2742" t="inlineStr">
        <is>
          <t>event</t>
        </is>
      </c>
    </row>
    <row r="2743">
      <c r="A2743" t="inlineStr">
        <is>
          <t>S-021297</t>
        </is>
      </c>
      <c r="B2743" t="inlineStr">
        <is>
          <t>A-5ed98d</t>
        </is>
      </c>
      <c r="C2743" s="40" t="n">
        <v>45471</v>
      </c>
      <c r="D2743" s="40" t="n"/>
      <c r="E2743" t="n">
        <v>186</v>
      </c>
      <c r="F2743" t="n">
        <v>4776</v>
      </c>
      <c r="G2743" t="inlineStr">
        <is>
          <t>Até 2024-S1</t>
        </is>
      </c>
      <c r="H2743" t="inlineStr">
        <is>
          <t>Sim</t>
        </is>
      </c>
      <c r="I2743" t="n">
        <v>0</v>
      </c>
      <c r="J2743" s="41" t="n"/>
      <c r="L2743" t="inlineStr"/>
      <c r="M2743" t="inlineStr">
        <is>
          <t>Enterprise</t>
        </is>
      </c>
      <c r="N2743" t="inlineStr">
        <is>
          <t>annual</t>
        </is>
      </c>
      <c r="O2743" t="inlineStr">
        <is>
          <t>Pago</t>
        </is>
      </c>
      <c r="P2743" t="inlineStr">
        <is>
          <t>Sim</t>
        </is>
      </c>
      <c r="Q2743" t="inlineStr">
        <is>
          <t>Não</t>
        </is>
      </c>
      <c r="R2743" t="inlineStr">
        <is>
          <t>Não</t>
        </is>
      </c>
      <c r="S2743" t="inlineStr">
        <is>
          <t>16–40</t>
        </is>
      </c>
      <c r="T2743" t="inlineStr">
        <is>
          <t>Conta nova (≤ 30 dias)</t>
        </is>
      </c>
      <c r="U2743" t="inlineStr">
        <is>
          <t>DevTools</t>
        </is>
      </c>
      <c r="V2743" t="inlineStr">
        <is>
          <t>US</t>
        </is>
      </c>
      <c r="W2743" t="inlineStr">
        <is>
          <t>partner</t>
        </is>
      </c>
    </row>
    <row r="2744">
      <c r="A2744" t="inlineStr">
        <is>
          <t>S-0f7a92</t>
        </is>
      </c>
      <c r="B2744" t="inlineStr">
        <is>
          <t>A-700ade</t>
        </is>
      </c>
      <c r="C2744" s="40" t="n">
        <v>45649</v>
      </c>
      <c r="D2744" s="40" t="n"/>
      <c r="E2744" t="n">
        <v>8</v>
      </c>
      <c r="F2744" t="n">
        <v>49</v>
      </c>
      <c r="G2744" t="inlineStr">
        <is>
          <t>2024-S2</t>
        </is>
      </c>
      <c r="H2744" t="inlineStr">
        <is>
          <t>Não</t>
        </is>
      </c>
      <c r="I2744" t="n">
        <v>0</v>
      </c>
      <c r="J2744" s="41" t="n"/>
      <c r="L2744" t="inlineStr"/>
      <c r="M2744" t="inlineStr">
        <is>
          <t>Pro</t>
        </is>
      </c>
      <c r="N2744" t="inlineStr">
        <is>
          <t>monthly</t>
        </is>
      </c>
      <c r="O2744" t="inlineStr">
        <is>
          <t>Pago</t>
        </is>
      </c>
      <c r="P2744" t="inlineStr">
        <is>
          <t>Não</t>
        </is>
      </c>
      <c r="Q2744" t="inlineStr">
        <is>
          <t>Não</t>
        </is>
      </c>
      <c r="R2744" t="inlineStr">
        <is>
          <t>Não</t>
        </is>
      </c>
      <c r="S2744" t="inlineStr">
        <is>
          <t>1–5</t>
        </is>
      </c>
      <c r="T2744" t="inlineStr">
        <is>
          <t>31–90 dias</t>
        </is>
      </c>
      <c r="U2744" t="inlineStr">
        <is>
          <t>Cybersecurity</t>
        </is>
      </c>
      <c r="V2744" t="inlineStr">
        <is>
          <t>UK</t>
        </is>
      </c>
      <c r="W2744" t="inlineStr">
        <is>
          <t>organic</t>
        </is>
      </c>
    </row>
    <row r="2745">
      <c r="A2745" t="inlineStr">
        <is>
          <t>S-85caaf</t>
        </is>
      </c>
      <c r="B2745" t="inlineStr">
        <is>
          <t>A-089363</t>
        </is>
      </c>
      <c r="C2745" s="40" t="n">
        <v>45080</v>
      </c>
      <c r="D2745" s="40" t="n"/>
      <c r="E2745" t="n">
        <v>577</v>
      </c>
      <c r="F2745" t="n">
        <v>98</v>
      </c>
      <c r="G2745" t="inlineStr">
        <is>
          <t>Até 2024-S1</t>
        </is>
      </c>
      <c r="H2745" t="inlineStr">
        <is>
          <t>Sim</t>
        </is>
      </c>
      <c r="I2745" t="n">
        <v>0</v>
      </c>
      <c r="J2745" s="41" t="n"/>
      <c r="L2745" t="inlineStr"/>
      <c r="M2745" t="inlineStr">
        <is>
          <t>Pro</t>
        </is>
      </c>
      <c r="N2745" t="inlineStr">
        <is>
          <t>annual</t>
        </is>
      </c>
      <c r="O2745" t="inlineStr">
        <is>
          <t>Pago</t>
        </is>
      </c>
      <c r="P2745" t="inlineStr">
        <is>
          <t>Sim</t>
        </is>
      </c>
      <c r="Q2745" t="inlineStr">
        <is>
          <t>Sim</t>
        </is>
      </c>
      <c r="R2745" t="inlineStr">
        <is>
          <t>Não</t>
        </is>
      </c>
      <c r="S2745" t="inlineStr">
        <is>
          <t>1–5</t>
        </is>
      </c>
      <c r="T2745" t="inlineStr">
        <is>
          <t>Conta nova (≤ 30 dias)</t>
        </is>
      </c>
      <c r="U2745" t="inlineStr">
        <is>
          <t>FinTech</t>
        </is>
      </c>
      <c r="V2745" t="inlineStr">
        <is>
          <t>AU</t>
        </is>
      </c>
      <c r="W2745" t="inlineStr">
        <is>
          <t>event</t>
        </is>
      </c>
    </row>
    <row r="2746">
      <c r="A2746" t="inlineStr">
        <is>
          <t>S-d8a52e</t>
        </is>
      </c>
      <c r="B2746" t="inlineStr">
        <is>
          <t>A-cc102e</t>
        </is>
      </c>
      <c r="C2746" s="40" t="n">
        <v>45615</v>
      </c>
      <c r="D2746" s="40" t="n"/>
      <c r="E2746" t="n">
        <v>42</v>
      </c>
      <c r="F2746" t="n">
        <v>2985</v>
      </c>
      <c r="G2746" t="inlineStr">
        <is>
          <t>2024-S2</t>
        </is>
      </c>
      <c r="H2746" t="inlineStr">
        <is>
          <t>Sim</t>
        </is>
      </c>
      <c r="I2746" t="n">
        <v>0</v>
      </c>
      <c r="J2746" s="41" t="n"/>
      <c r="L2746" t="inlineStr"/>
      <c r="M2746" t="inlineStr">
        <is>
          <t>Enterprise</t>
        </is>
      </c>
      <c r="N2746" t="inlineStr">
        <is>
          <t>monthly</t>
        </is>
      </c>
      <c r="O2746" t="inlineStr">
        <is>
          <t>Pago</t>
        </is>
      </c>
      <c r="P2746" t="inlineStr">
        <is>
          <t>Sim</t>
        </is>
      </c>
      <c r="Q2746" t="inlineStr">
        <is>
          <t>Não</t>
        </is>
      </c>
      <c r="R2746" t="inlineStr">
        <is>
          <t>Não</t>
        </is>
      </c>
      <c r="S2746" t="inlineStr">
        <is>
          <t>6–15</t>
        </is>
      </c>
      <c r="T2746" t="inlineStr">
        <is>
          <t>181–365 dias</t>
        </is>
      </c>
      <c r="U2746" t="inlineStr">
        <is>
          <t>HealthTech</t>
        </is>
      </c>
      <c r="V2746" t="inlineStr">
        <is>
          <t>US</t>
        </is>
      </c>
      <c r="W2746" t="inlineStr">
        <is>
          <t>partner</t>
        </is>
      </c>
    </row>
    <row r="2747">
      <c r="A2747" t="inlineStr">
        <is>
          <t>S-7b3fd3</t>
        </is>
      </c>
      <c r="B2747" t="inlineStr">
        <is>
          <t>A-5a92e7</t>
        </is>
      </c>
      <c r="C2747" s="40" t="n">
        <v>45481</v>
      </c>
      <c r="D2747" s="40" t="n">
        <v>45580</v>
      </c>
      <c r="E2747" t="n">
        <v>99</v>
      </c>
      <c r="F2747" t="n">
        <v>796</v>
      </c>
      <c r="G2747" t="inlineStr">
        <is>
          <t>2024-S2</t>
        </is>
      </c>
      <c r="H2747" t="inlineStr">
        <is>
          <t>Sim</t>
        </is>
      </c>
      <c r="I2747" t="n">
        <v>0</v>
      </c>
      <c r="J2747" s="41" t="n">
        <v>45566</v>
      </c>
      <c r="K2747" t="n">
        <v>15</v>
      </c>
      <c r="L2747" t="inlineStr">
        <is>
          <t>Não</t>
        </is>
      </c>
      <c r="M2747" t="inlineStr">
        <is>
          <t>Enterprise</t>
        </is>
      </c>
      <c r="N2747" t="inlineStr">
        <is>
          <t>annual</t>
        </is>
      </c>
      <c r="O2747" t="inlineStr">
        <is>
          <t>Pago</t>
        </is>
      </c>
      <c r="P2747" t="inlineStr">
        <is>
          <t>Sim</t>
        </is>
      </c>
      <c r="Q2747" t="inlineStr">
        <is>
          <t>Não</t>
        </is>
      </c>
      <c r="R2747" t="inlineStr">
        <is>
          <t>Não</t>
        </is>
      </c>
      <c r="S2747" t="inlineStr">
        <is>
          <t>1–5</t>
        </is>
      </c>
      <c r="T2747" t="inlineStr">
        <is>
          <t>Conta nova (≤ 30 dias)</t>
        </is>
      </c>
      <c r="U2747" t="inlineStr">
        <is>
          <t>HealthTech</t>
        </is>
      </c>
      <c r="V2747" t="inlineStr">
        <is>
          <t>US</t>
        </is>
      </c>
      <c r="W2747" t="inlineStr">
        <is>
          <t>ads</t>
        </is>
      </c>
    </row>
    <row r="2748">
      <c r="A2748" t="inlineStr">
        <is>
          <t>S-9a1297</t>
        </is>
      </c>
      <c r="B2748" t="inlineStr">
        <is>
          <t>A-b11cd0</t>
        </is>
      </c>
      <c r="C2748" s="40" t="n">
        <v>45493</v>
      </c>
      <c r="D2748" s="40" t="n"/>
      <c r="E2748" t="n">
        <v>164</v>
      </c>
      <c r="F2748" t="n">
        <v>1274</v>
      </c>
      <c r="G2748" t="inlineStr">
        <is>
          <t>2024-S2</t>
        </is>
      </c>
      <c r="H2748" t="inlineStr">
        <is>
          <t>Sim</t>
        </is>
      </c>
      <c r="I2748" t="n">
        <v>0</v>
      </c>
      <c r="J2748" s="41" t="n"/>
      <c r="L2748" t="inlineStr"/>
      <c r="M2748" t="inlineStr">
        <is>
          <t>Pro</t>
        </is>
      </c>
      <c r="N2748" t="inlineStr">
        <is>
          <t>annual</t>
        </is>
      </c>
      <c r="O2748" t="inlineStr">
        <is>
          <t>Pago</t>
        </is>
      </c>
      <c r="P2748" t="inlineStr">
        <is>
          <t>Sim</t>
        </is>
      </c>
      <c r="Q2748" t="inlineStr">
        <is>
          <t>Não</t>
        </is>
      </c>
      <c r="R2748" t="inlineStr">
        <is>
          <t>Não</t>
        </is>
      </c>
      <c r="S2748" t="inlineStr">
        <is>
          <t>16–40</t>
        </is>
      </c>
      <c r="T2748" t="inlineStr">
        <is>
          <t>Mais de 365 dias</t>
        </is>
      </c>
      <c r="U2748" t="inlineStr">
        <is>
          <t>DevTools</t>
        </is>
      </c>
      <c r="V2748" t="inlineStr">
        <is>
          <t>US</t>
        </is>
      </c>
      <c r="W2748" t="inlineStr">
        <is>
          <t>ads</t>
        </is>
      </c>
    </row>
    <row r="2749">
      <c r="A2749" t="inlineStr">
        <is>
          <t>S-858aa0</t>
        </is>
      </c>
      <c r="B2749" t="inlineStr">
        <is>
          <t>A-6da850</t>
        </is>
      </c>
      <c r="C2749" s="40" t="n">
        <v>45574</v>
      </c>
      <c r="D2749" s="40" t="n"/>
      <c r="E2749" t="n">
        <v>83</v>
      </c>
      <c r="F2749" t="n">
        <v>4975</v>
      </c>
      <c r="G2749" t="inlineStr">
        <is>
          <t>2024-S2</t>
        </is>
      </c>
      <c r="H2749" t="inlineStr">
        <is>
          <t>Sim</t>
        </is>
      </c>
      <c r="I2749" t="n">
        <v>0</v>
      </c>
      <c r="J2749" s="41" t="n"/>
      <c r="L2749" t="inlineStr"/>
      <c r="M2749" t="inlineStr">
        <is>
          <t>Enterprise</t>
        </is>
      </c>
      <c r="N2749" t="inlineStr">
        <is>
          <t>annual</t>
        </is>
      </c>
      <c r="O2749" t="inlineStr">
        <is>
          <t>Pago</t>
        </is>
      </c>
      <c r="P2749" t="inlineStr">
        <is>
          <t>Não</t>
        </is>
      </c>
      <c r="Q2749" t="inlineStr">
        <is>
          <t>Não</t>
        </is>
      </c>
      <c r="R2749" t="inlineStr">
        <is>
          <t>Não</t>
        </is>
      </c>
      <c r="S2749" t="inlineStr">
        <is>
          <t>16–40</t>
        </is>
      </c>
      <c r="T2749" t="inlineStr">
        <is>
          <t>Mais de 365 dias</t>
        </is>
      </c>
      <c r="U2749" t="inlineStr">
        <is>
          <t>FinTech</t>
        </is>
      </c>
      <c r="V2749" t="inlineStr">
        <is>
          <t>IN</t>
        </is>
      </c>
      <c r="W2749" t="inlineStr">
        <is>
          <t>organic</t>
        </is>
      </c>
    </row>
    <row r="2750">
      <c r="A2750" t="inlineStr">
        <is>
          <t>S-8b345c</t>
        </is>
      </c>
      <c r="B2750" t="inlineStr">
        <is>
          <t>A-c43359</t>
        </is>
      </c>
      <c r="C2750" s="40" t="n">
        <v>45636</v>
      </c>
      <c r="D2750" s="40" t="n"/>
      <c r="E2750" t="n">
        <v>21</v>
      </c>
      <c r="F2750" t="n">
        <v>0</v>
      </c>
      <c r="G2750" t="inlineStr">
        <is>
          <t>2024-S2</t>
        </is>
      </c>
      <c r="H2750" t="inlineStr">
        <is>
          <t>Não</t>
        </is>
      </c>
      <c r="I2750" t="n">
        <v>0</v>
      </c>
      <c r="J2750" s="41" t="n"/>
      <c r="L2750" t="inlineStr"/>
      <c r="M2750" t="inlineStr">
        <is>
          <t>Pro</t>
        </is>
      </c>
      <c r="N2750" t="inlineStr">
        <is>
          <t>monthly</t>
        </is>
      </c>
      <c r="O2750" t="inlineStr">
        <is>
          <t>Trial</t>
        </is>
      </c>
      <c r="P2750" t="inlineStr">
        <is>
          <t>Sim</t>
        </is>
      </c>
      <c r="Q2750" t="inlineStr">
        <is>
          <t>Não</t>
        </is>
      </c>
      <c r="R2750" t="inlineStr">
        <is>
          <t>Sim</t>
        </is>
      </c>
      <c r="S2750" t="inlineStr">
        <is>
          <t>16–40</t>
        </is>
      </c>
      <c r="T2750" t="inlineStr">
        <is>
          <t>Conta nova (≤ 30 dias)</t>
        </is>
      </c>
      <c r="U2750" t="inlineStr">
        <is>
          <t>FinTech</t>
        </is>
      </c>
      <c r="V2750" t="inlineStr">
        <is>
          <t>US</t>
        </is>
      </c>
      <c r="W2750" t="inlineStr">
        <is>
          <t>organic</t>
        </is>
      </c>
    </row>
    <row r="2751">
      <c r="A2751" t="inlineStr">
        <is>
          <t>S-456829</t>
        </is>
      </c>
      <c r="B2751" t="inlineStr">
        <is>
          <t>A-f92792</t>
        </is>
      </c>
      <c r="C2751" s="40" t="n">
        <v>45480</v>
      </c>
      <c r="D2751" s="40" t="n"/>
      <c r="E2751" t="n">
        <v>177</v>
      </c>
      <c r="F2751" t="n">
        <v>1274</v>
      </c>
      <c r="G2751" t="inlineStr">
        <is>
          <t>2024-S2</t>
        </is>
      </c>
      <c r="H2751" t="inlineStr">
        <is>
          <t>Sim</t>
        </is>
      </c>
      <c r="I2751" t="n">
        <v>0</v>
      </c>
      <c r="J2751" s="41" t="n"/>
      <c r="L2751" t="inlineStr"/>
      <c r="M2751" t="inlineStr">
        <is>
          <t>Pro</t>
        </is>
      </c>
      <c r="N2751" t="inlineStr">
        <is>
          <t>annual</t>
        </is>
      </c>
      <c r="O2751" t="inlineStr">
        <is>
          <t>Pago</t>
        </is>
      </c>
      <c r="P2751" t="inlineStr">
        <is>
          <t>Não</t>
        </is>
      </c>
      <c r="Q2751" t="inlineStr">
        <is>
          <t>Não</t>
        </is>
      </c>
      <c r="R2751" t="inlineStr">
        <is>
          <t>Não</t>
        </is>
      </c>
      <c r="S2751" t="inlineStr">
        <is>
          <t>16–40</t>
        </is>
      </c>
      <c r="T2751" t="inlineStr">
        <is>
          <t>Conta nova (≤ 30 dias)</t>
        </is>
      </c>
      <c r="U2751" t="inlineStr">
        <is>
          <t>FinTech</t>
        </is>
      </c>
      <c r="V2751" t="inlineStr">
        <is>
          <t>US</t>
        </is>
      </c>
      <c r="W2751" t="inlineStr">
        <is>
          <t>ads</t>
        </is>
      </c>
    </row>
    <row r="2752">
      <c r="A2752" t="inlineStr">
        <is>
          <t>S-c2cc5c</t>
        </is>
      </c>
      <c r="B2752" t="inlineStr">
        <is>
          <t>A-2bc93d</t>
        </is>
      </c>
      <c r="C2752" s="40" t="n">
        <v>45254</v>
      </c>
      <c r="D2752" s="40" t="n"/>
      <c r="E2752" t="n">
        <v>403</v>
      </c>
      <c r="F2752" t="n">
        <v>3980</v>
      </c>
      <c r="G2752" t="inlineStr">
        <is>
          <t>Até 2024-S1</t>
        </is>
      </c>
      <c r="H2752" t="inlineStr">
        <is>
          <t>Sim</t>
        </is>
      </c>
      <c r="I2752" t="n">
        <v>0</v>
      </c>
      <c r="J2752" s="41" t="n"/>
      <c r="L2752" t="inlineStr"/>
      <c r="M2752" t="inlineStr">
        <is>
          <t>Enterprise</t>
        </is>
      </c>
      <c r="N2752" t="inlineStr">
        <is>
          <t>annual</t>
        </is>
      </c>
      <c r="O2752" t="inlineStr">
        <is>
          <t>Pago</t>
        </is>
      </c>
      <c r="P2752" t="inlineStr">
        <is>
          <t>Sim</t>
        </is>
      </c>
      <c r="Q2752" t="inlineStr">
        <is>
          <t>Não</t>
        </is>
      </c>
      <c r="R2752" t="inlineStr">
        <is>
          <t>Não</t>
        </is>
      </c>
      <c r="S2752" t="inlineStr">
        <is>
          <t>16–40</t>
        </is>
      </c>
      <c r="T2752" t="inlineStr">
        <is>
          <t>181–365 dias</t>
        </is>
      </c>
      <c r="U2752" t="inlineStr">
        <is>
          <t>HealthTech</t>
        </is>
      </c>
      <c r="V2752" t="inlineStr">
        <is>
          <t>US</t>
        </is>
      </c>
      <c r="W2752" t="inlineStr">
        <is>
          <t>event</t>
        </is>
      </c>
    </row>
    <row r="2753">
      <c r="A2753" t="inlineStr">
        <is>
          <t>S-2126cd</t>
        </is>
      </c>
      <c r="B2753" t="inlineStr">
        <is>
          <t>A-f45426</t>
        </is>
      </c>
      <c r="C2753" s="40" t="n">
        <v>45655</v>
      </c>
      <c r="D2753" s="40" t="n"/>
      <c r="E2753" t="n">
        <v>2</v>
      </c>
      <c r="F2753" t="n">
        <v>441</v>
      </c>
      <c r="G2753" t="inlineStr">
        <is>
          <t>2024-S2</t>
        </is>
      </c>
      <c r="H2753" t="inlineStr">
        <is>
          <t>Não</t>
        </is>
      </c>
      <c r="I2753" t="n">
        <v>0</v>
      </c>
      <c r="J2753" s="41" t="n"/>
      <c r="L2753" t="inlineStr"/>
      <c r="M2753" t="inlineStr">
        <is>
          <t>Pro</t>
        </is>
      </c>
      <c r="N2753" t="inlineStr">
        <is>
          <t>monthly</t>
        </is>
      </c>
      <c r="O2753" t="inlineStr">
        <is>
          <t>Pago</t>
        </is>
      </c>
      <c r="P2753" t="inlineStr">
        <is>
          <t>Não</t>
        </is>
      </c>
      <c r="Q2753" t="inlineStr">
        <is>
          <t>Não</t>
        </is>
      </c>
      <c r="R2753" t="inlineStr">
        <is>
          <t>Não</t>
        </is>
      </c>
      <c r="S2753" t="inlineStr">
        <is>
          <t>6–15</t>
        </is>
      </c>
      <c r="T2753" t="inlineStr">
        <is>
          <t>91–180 dias</t>
        </is>
      </c>
      <c r="U2753" t="inlineStr">
        <is>
          <t>HealthTech</t>
        </is>
      </c>
      <c r="V2753" t="inlineStr">
        <is>
          <t>US</t>
        </is>
      </c>
      <c r="W2753" t="inlineStr">
        <is>
          <t>organic</t>
        </is>
      </c>
    </row>
    <row r="2754">
      <c r="A2754" t="inlineStr">
        <is>
          <t>S-91ab2e</t>
        </is>
      </c>
      <c r="B2754" t="inlineStr">
        <is>
          <t>A-c62e55</t>
        </is>
      </c>
      <c r="C2754" s="40" t="n">
        <v>45245</v>
      </c>
      <c r="D2754" s="40" t="n"/>
      <c r="E2754" t="n">
        <v>412</v>
      </c>
      <c r="F2754" t="n">
        <v>1666</v>
      </c>
      <c r="G2754" t="inlineStr">
        <is>
          <t>Até 2024-S1</t>
        </is>
      </c>
      <c r="H2754" t="inlineStr">
        <is>
          <t>Sim</t>
        </is>
      </c>
      <c r="I2754" t="n">
        <v>0</v>
      </c>
      <c r="J2754" s="41" t="n"/>
      <c r="L2754" t="inlineStr"/>
      <c r="M2754" t="inlineStr">
        <is>
          <t>Pro</t>
        </is>
      </c>
      <c r="N2754" t="inlineStr">
        <is>
          <t>annual</t>
        </is>
      </c>
      <c r="O2754" t="inlineStr">
        <is>
          <t>Pago</t>
        </is>
      </c>
      <c r="P2754" t="inlineStr">
        <is>
          <t>Não</t>
        </is>
      </c>
      <c r="Q2754" t="inlineStr">
        <is>
          <t>Não</t>
        </is>
      </c>
      <c r="R2754" t="inlineStr">
        <is>
          <t>Não</t>
        </is>
      </c>
      <c r="S2754" t="inlineStr">
        <is>
          <t>16–40</t>
        </is>
      </c>
      <c r="T2754" t="inlineStr">
        <is>
          <t>181–365 dias</t>
        </is>
      </c>
      <c r="U2754" t="inlineStr">
        <is>
          <t>EdTech</t>
        </is>
      </c>
      <c r="V2754" t="inlineStr">
        <is>
          <t>US</t>
        </is>
      </c>
      <c r="W2754" t="inlineStr">
        <is>
          <t>partner</t>
        </is>
      </c>
    </row>
    <row r="2755">
      <c r="A2755" t="inlineStr">
        <is>
          <t>S-8cba1c</t>
        </is>
      </c>
      <c r="B2755" t="inlineStr">
        <is>
          <t>A-4814a3</t>
        </is>
      </c>
      <c r="C2755" s="40" t="n">
        <v>45584</v>
      </c>
      <c r="D2755" s="40" t="n"/>
      <c r="E2755" t="n">
        <v>73</v>
      </c>
      <c r="F2755" t="n">
        <v>0</v>
      </c>
      <c r="G2755" t="inlineStr">
        <is>
          <t>2024-S2</t>
        </is>
      </c>
      <c r="H2755" t="inlineStr">
        <is>
          <t>Sim</t>
        </is>
      </c>
      <c r="I2755" t="n">
        <v>0</v>
      </c>
      <c r="J2755" s="41" t="n"/>
      <c r="L2755" t="inlineStr"/>
      <c r="M2755" t="inlineStr">
        <is>
          <t>Enterprise</t>
        </is>
      </c>
      <c r="N2755" t="inlineStr">
        <is>
          <t>monthly</t>
        </is>
      </c>
      <c r="O2755" t="inlineStr">
        <is>
          <t>Trial</t>
        </is>
      </c>
      <c r="P2755" t="inlineStr">
        <is>
          <t>Não</t>
        </is>
      </c>
      <c r="Q2755" t="inlineStr">
        <is>
          <t>Não</t>
        </is>
      </c>
      <c r="R2755" t="inlineStr">
        <is>
          <t>Não</t>
        </is>
      </c>
      <c r="S2755" t="inlineStr">
        <is>
          <t>41+</t>
        </is>
      </c>
      <c r="T2755" t="inlineStr">
        <is>
          <t>31–90 dias</t>
        </is>
      </c>
      <c r="U2755" t="inlineStr">
        <is>
          <t>Cybersecurity</t>
        </is>
      </c>
      <c r="V2755" t="inlineStr">
        <is>
          <t>IN</t>
        </is>
      </c>
      <c r="W2755" t="inlineStr">
        <is>
          <t>event</t>
        </is>
      </c>
    </row>
    <row r="2756">
      <c r="A2756" t="inlineStr">
        <is>
          <t>S-6ee525</t>
        </is>
      </c>
      <c r="B2756" t="inlineStr">
        <is>
          <t>A-9badbd</t>
        </is>
      </c>
      <c r="C2756" s="40" t="n">
        <v>45540</v>
      </c>
      <c r="D2756" s="40" t="n"/>
      <c r="E2756" t="n">
        <v>117</v>
      </c>
      <c r="F2756" t="n">
        <v>4577</v>
      </c>
      <c r="G2756" t="inlineStr">
        <is>
          <t>2024-S2</t>
        </is>
      </c>
      <c r="H2756" t="inlineStr">
        <is>
          <t>Sim</t>
        </is>
      </c>
      <c r="I2756" t="n">
        <v>0</v>
      </c>
      <c r="J2756" s="41" t="n"/>
      <c r="L2756" t="inlineStr"/>
      <c r="M2756" t="inlineStr">
        <is>
          <t>Enterprise</t>
        </is>
      </c>
      <c r="N2756" t="inlineStr">
        <is>
          <t>annual</t>
        </is>
      </c>
      <c r="O2756" t="inlineStr">
        <is>
          <t>Pago</t>
        </is>
      </c>
      <c r="P2756" t="inlineStr">
        <is>
          <t>Sim</t>
        </is>
      </c>
      <c r="Q2756" t="inlineStr">
        <is>
          <t>Não</t>
        </is>
      </c>
      <c r="R2756" t="inlineStr">
        <is>
          <t>Não</t>
        </is>
      </c>
      <c r="S2756" t="inlineStr">
        <is>
          <t>16–40</t>
        </is>
      </c>
      <c r="T2756" t="inlineStr">
        <is>
          <t>31–90 dias</t>
        </is>
      </c>
      <c r="U2756" t="inlineStr">
        <is>
          <t>Cybersecurity</t>
        </is>
      </c>
      <c r="V2756" t="inlineStr">
        <is>
          <t>DE</t>
        </is>
      </c>
      <c r="W2756" t="inlineStr">
        <is>
          <t>ads</t>
        </is>
      </c>
    </row>
    <row r="2757">
      <c r="A2757" t="inlineStr">
        <is>
          <t>S-400e62</t>
        </is>
      </c>
      <c r="B2757" t="inlineStr">
        <is>
          <t>A-0f3e88</t>
        </is>
      </c>
      <c r="C2757" s="40" t="n">
        <v>45400</v>
      </c>
      <c r="D2757" s="40" t="n"/>
      <c r="E2757" t="n">
        <v>257</v>
      </c>
      <c r="F2757" t="n">
        <v>266</v>
      </c>
      <c r="G2757" t="inlineStr">
        <is>
          <t>Até 2024-S1</t>
        </is>
      </c>
      <c r="H2757" t="inlineStr">
        <is>
          <t>Sim</t>
        </is>
      </c>
      <c r="I2757" t="n">
        <v>0</v>
      </c>
      <c r="J2757" s="41" t="n"/>
      <c r="L2757" t="inlineStr"/>
      <c r="M2757" t="inlineStr">
        <is>
          <t>Basic</t>
        </is>
      </c>
      <c r="N2757" t="inlineStr">
        <is>
          <t>annual</t>
        </is>
      </c>
      <c r="O2757" t="inlineStr">
        <is>
          <t>Pago</t>
        </is>
      </c>
      <c r="P2757" t="inlineStr">
        <is>
          <t>Não</t>
        </is>
      </c>
      <c r="Q2757" t="inlineStr">
        <is>
          <t>Não</t>
        </is>
      </c>
      <c r="R2757" t="inlineStr">
        <is>
          <t>Não</t>
        </is>
      </c>
      <c r="S2757" t="inlineStr">
        <is>
          <t>6–15</t>
        </is>
      </c>
      <c r="T2757" t="inlineStr">
        <is>
          <t>181–365 dias</t>
        </is>
      </c>
      <c r="U2757" t="inlineStr">
        <is>
          <t>HealthTech</t>
        </is>
      </c>
      <c r="V2757" t="inlineStr">
        <is>
          <t>US</t>
        </is>
      </c>
      <c r="W2757" t="inlineStr">
        <is>
          <t>other</t>
        </is>
      </c>
    </row>
    <row r="2758">
      <c r="A2758" t="inlineStr">
        <is>
          <t>S-5f2554</t>
        </is>
      </c>
      <c r="B2758" t="inlineStr">
        <is>
          <t>A-81edc3</t>
        </is>
      </c>
      <c r="C2758" s="40" t="n">
        <v>45237</v>
      </c>
      <c r="D2758" s="40" t="n"/>
      <c r="E2758" t="n">
        <v>420</v>
      </c>
      <c r="F2758" t="n">
        <v>588</v>
      </c>
      <c r="G2758" t="inlineStr">
        <is>
          <t>Até 2024-S1</t>
        </is>
      </c>
      <c r="H2758" t="inlineStr">
        <is>
          <t>Sim</t>
        </is>
      </c>
      <c r="I2758" t="n">
        <v>0</v>
      </c>
      <c r="J2758" s="41" t="n"/>
      <c r="L2758" t="inlineStr"/>
      <c r="M2758" t="inlineStr">
        <is>
          <t>Pro</t>
        </is>
      </c>
      <c r="N2758" t="inlineStr">
        <is>
          <t>monthly</t>
        </is>
      </c>
      <c r="O2758" t="inlineStr">
        <is>
          <t>Pago</t>
        </is>
      </c>
      <c r="P2758" t="inlineStr">
        <is>
          <t>Não</t>
        </is>
      </c>
      <c r="Q2758" t="inlineStr">
        <is>
          <t>Não</t>
        </is>
      </c>
      <c r="R2758" t="inlineStr">
        <is>
          <t>Não</t>
        </is>
      </c>
      <c r="S2758" t="inlineStr">
        <is>
          <t>6–15</t>
        </is>
      </c>
      <c r="T2758" t="inlineStr">
        <is>
          <t>Conta nova (≤ 30 dias)</t>
        </is>
      </c>
      <c r="U2758" t="inlineStr">
        <is>
          <t>Cybersecurity</t>
        </is>
      </c>
      <c r="V2758" t="inlineStr">
        <is>
          <t>IN</t>
        </is>
      </c>
      <c r="W2758" t="inlineStr">
        <is>
          <t>ads</t>
        </is>
      </c>
    </row>
    <row r="2759">
      <c r="A2759" t="inlineStr">
        <is>
          <t>S-877508</t>
        </is>
      </c>
      <c r="B2759" t="inlineStr">
        <is>
          <t>A-b3fe05</t>
        </is>
      </c>
      <c r="C2759" s="40" t="n">
        <v>45449</v>
      </c>
      <c r="D2759" s="40" t="n"/>
      <c r="E2759" t="n">
        <v>208</v>
      </c>
      <c r="F2759" t="n">
        <v>0</v>
      </c>
      <c r="G2759" t="inlineStr">
        <is>
          <t>Até 2024-S1</t>
        </is>
      </c>
      <c r="H2759" t="inlineStr">
        <is>
          <t>Sim</t>
        </is>
      </c>
      <c r="I2759" t="n">
        <v>0</v>
      </c>
      <c r="J2759" s="41" t="n"/>
      <c r="L2759" t="inlineStr"/>
      <c r="M2759" t="inlineStr">
        <is>
          <t>Pro</t>
        </is>
      </c>
      <c r="N2759" t="inlineStr">
        <is>
          <t>annual</t>
        </is>
      </c>
      <c r="O2759" t="inlineStr">
        <is>
          <t>Trial</t>
        </is>
      </c>
      <c r="P2759" t="inlineStr">
        <is>
          <t>Sim</t>
        </is>
      </c>
      <c r="Q2759" t="inlineStr">
        <is>
          <t>Não</t>
        </is>
      </c>
      <c r="R2759" t="inlineStr">
        <is>
          <t>Não</t>
        </is>
      </c>
      <c r="S2759" t="inlineStr">
        <is>
          <t>6–15</t>
        </is>
      </c>
      <c r="T2759" t="inlineStr">
        <is>
          <t>Conta nova (≤ 30 dias)</t>
        </is>
      </c>
      <c r="U2759" t="inlineStr">
        <is>
          <t>Cybersecurity</t>
        </is>
      </c>
      <c r="V2759" t="inlineStr">
        <is>
          <t>CA</t>
        </is>
      </c>
      <c r="W2759" t="inlineStr">
        <is>
          <t>partner</t>
        </is>
      </c>
    </row>
    <row r="2760">
      <c r="A2760" t="inlineStr">
        <is>
          <t>S-37b367</t>
        </is>
      </c>
      <c r="B2760" t="inlineStr">
        <is>
          <t>A-a8d89d</t>
        </is>
      </c>
      <c r="C2760" s="40" t="n">
        <v>45552</v>
      </c>
      <c r="D2760" s="40" t="n"/>
      <c r="E2760" t="n">
        <v>105</v>
      </c>
      <c r="F2760" t="n">
        <v>247</v>
      </c>
      <c r="G2760" t="inlineStr">
        <is>
          <t>2024-S2</t>
        </is>
      </c>
      <c r="H2760" t="inlineStr">
        <is>
          <t>Sim</t>
        </is>
      </c>
      <c r="I2760" t="n">
        <v>0</v>
      </c>
      <c r="J2760" s="41" t="n"/>
      <c r="L2760" t="inlineStr"/>
      <c r="M2760" t="inlineStr">
        <is>
          <t>Basic</t>
        </is>
      </c>
      <c r="N2760" t="inlineStr">
        <is>
          <t>annual</t>
        </is>
      </c>
      <c r="O2760" t="inlineStr">
        <is>
          <t>Pago</t>
        </is>
      </c>
      <c r="P2760" t="inlineStr">
        <is>
          <t>Sim</t>
        </is>
      </c>
      <c r="Q2760" t="inlineStr">
        <is>
          <t>Não</t>
        </is>
      </c>
      <c r="R2760" t="inlineStr">
        <is>
          <t>Não</t>
        </is>
      </c>
      <c r="S2760" t="inlineStr">
        <is>
          <t>6–15</t>
        </is>
      </c>
      <c r="T2760" t="inlineStr">
        <is>
          <t>181–365 dias</t>
        </is>
      </c>
      <c r="U2760" t="inlineStr">
        <is>
          <t>EdTech</t>
        </is>
      </c>
      <c r="V2760" t="inlineStr">
        <is>
          <t>US</t>
        </is>
      </c>
      <c r="W2760" t="inlineStr">
        <is>
          <t>ads</t>
        </is>
      </c>
    </row>
    <row r="2761">
      <c r="A2761" t="inlineStr">
        <is>
          <t>S-ac6547</t>
        </is>
      </c>
      <c r="B2761" t="inlineStr">
        <is>
          <t>A-b20d99</t>
        </is>
      </c>
      <c r="C2761" s="40" t="n">
        <v>45492</v>
      </c>
      <c r="D2761" s="40" t="n"/>
      <c r="E2761" t="n">
        <v>165</v>
      </c>
      <c r="F2761" t="n">
        <v>380</v>
      </c>
      <c r="G2761" t="inlineStr">
        <is>
          <t>2024-S2</t>
        </is>
      </c>
      <c r="H2761" t="inlineStr">
        <is>
          <t>Sim</t>
        </is>
      </c>
      <c r="I2761" t="n">
        <v>0</v>
      </c>
      <c r="J2761" s="41" t="n"/>
      <c r="L2761" t="inlineStr"/>
      <c r="M2761" t="inlineStr">
        <is>
          <t>Basic</t>
        </is>
      </c>
      <c r="N2761" t="inlineStr">
        <is>
          <t>annual</t>
        </is>
      </c>
      <c r="O2761" t="inlineStr">
        <is>
          <t>Pago</t>
        </is>
      </c>
      <c r="P2761" t="inlineStr">
        <is>
          <t>Sim</t>
        </is>
      </c>
      <c r="Q2761" t="inlineStr">
        <is>
          <t>Não</t>
        </is>
      </c>
      <c r="R2761" t="inlineStr">
        <is>
          <t>Não</t>
        </is>
      </c>
      <c r="S2761" t="inlineStr">
        <is>
          <t>16–40</t>
        </is>
      </c>
      <c r="T2761" t="inlineStr">
        <is>
          <t>181–365 dias</t>
        </is>
      </c>
      <c r="U2761" t="inlineStr">
        <is>
          <t>HealthTech</t>
        </is>
      </c>
      <c r="V2761" t="inlineStr">
        <is>
          <t>IN</t>
        </is>
      </c>
      <c r="W2761" t="inlineStr">
        <is>
          <t>other</t>
        </is>
      </c>
    </row>
    <row r="2762">
      <c r="A2762" t="inlineStr">
        <is>
          <t>S-525864</t>
        </is>
      </c>
      <c r="B2762" t="inlineStr">
        <is>
          <t>A-a09355</t>
        </is>
      </c>
      <c r="C2762" s="40" t="n">
        <v>45655</v>
      </c>
      <c r="D2762" s="40" t="n"/>
      <c r="E2762" t="n">
        <v>2</v>
      </c>
      <c r="F2762" t="n">
        <v>686</v>
      </c>
      <c r="G2762" t="inlineStr">
        <is>
          <t>2024-S2</t>
        </is>
      </c>
      <c r="H2762" t="inlineStr">
        <is>
          <t>Não</t>
        </is>
      </c>
      <c r="I2762" t="n">
        <v>0</v>
      </c>
      <c r="J2762" s="41" t="n"/>
      <c r="L2762" t="inlineStr"/>
      <c r="M2762" t="inlineStr">
        <is>
          <t>Pro</t>
        </is>
      </c>
      <c r="N2762" t="inlineStr">
        <is>
          <t>monthly</t>
        </is>
      </c>
      <c r="O2762" t="inlineStr">
        <is>
          <t>Pago</t>
        </is>
      </c>
      <c r="P2762" t="inlineStr">
        <is>
          <t>Sim</t>
        </is>
      </c>
      <c r="Q2762" t="inlineStr">
        <is>
          <t>Não</t>
        </is>
      </c>
      <c r="R2762" t="inlineStr">
        <is>
          <t>Não</t>
        </is>
      </c>
      <c r="S2762" t="inlineStr">
        <is>
          <t>6–15</t>
        </is>
      </c>
      <c r="T2762" t="inlineStr">
        <is>
          <t>91–180 dias</t>
        </is>
      </c>
      <c r="U2762" t="inlineStr">
        <is>
          <t>FinTech</t>
        </is>
      </c>
      <c r="V2762" t="inlineStr">
        <is>
          <t>US</t>
        </is>
      </c>
      <c r="W2762" t="inlineStr">
        <is>
          <t>organic</t>
        </is>
      </c>
    </row>
    <row r="2763">
      <c r="A2763" t="inlineStr">
        <is>
          <t>S-856627</t>
        </is>
      </c>
      <c r="B2763" t="inlineStr">
        <is>
          <t>A-b48f73</t>
        </is>
      </c>
      <c r="C2763" s="40" t="n">
        <v>45620</v>
      </c>
      <c r="D2763" s="40" t="n"/>
      <c r="E2763" t="n">
        <v>37</v>
      </c>
      <c r="F2763" t="n">
        <v>3920</v>
      </c>
      <c r="G2763" t="inlineStr">
        <is>
          <t>2024-S2</t>
        </is>
      </c>
      <c r="H2763" t="inlineStr">
        <is>
          <t>Sim</t>
        </is>
      </c>
      <c r="I2763" t="n">
        <v>0</v>
      </c>
      <c r="J2763" s="41" t="n"/>
      <c r="L2763" t="inlineStr"/>
      <c r="M2763" t="inlineStr">
        <is>
          <t>Pro</t>
        </is>
      </c>
      <c r="N2763" t="inlineStr">
        <is>
          <t>annual</t>
        </is>
      </c>
      <c r="O2763" t="inlineStr">
        <is>
          <t>Pago</t>
        </is>
      </c>
      <c r="P2763" t="inlineStr">
        <is>
          <t>Não</t>
        </is>
      </c>
      <c r="Q2763" t="inlineStr">
        <is>
          <t>Não</t>
        </is>
      </c>
      <c r="R2763" t="inlineStr">
        <is>
          <t>Não</t>
        </is>
      </c>
      <c r="S2763" t="inlineStr">
        <is>
          <t>41+</t>
        </is>
      </c>
      <c r="T2763" t="inlineStr">
        <is>
          <t>Conta nova (≤ 30 dias)</t>
        </is>
      </c>
      <c r="U2763" t="inlineStr">
        <is>
          <t>EdTech</t>
        </is>
      </c>
      <c r="V2763" t="inlineStr">
        <is>
          <t>AU</t>
        </is>
      </c>
      <c r="W2763" t="inlineStr">
        <is>
          <t>event</t>
        </is>
      </c>
    </row>
    <row r="2764">
      <c r="A2764" t="inlineStr">
        <is>
          <t>S-195cd5</t>
        </is>
      </c>
      <c r="B2764" t="inlineStr">
        <is>
          <t>A-ae052e</t>
        </is>
      </c>
      <c r="C2764" s="40" t="n">
        <v>45624</v>
      </c>
      <c r="D2764" s="40" t="n">
        <v>45632</v>
      </c>
      <c r="E2764" t="n">
        <v>8</v>
      </c>
      <c r="F2764" t="n">
        <v>1960</v>
      </c>
      <c r="G2764" t="inlineStr">
        <is>
          <t>2024-S2</t>
        </is>
      </c>
      <c r="H2764" t="inlineStr">
        <is>
          <t>Sim</t>
        </is>
      </c>
      <c r="I2764" t="n">
        <v>1</v>
      </c>
      <c r="J2764" s="41" t="n">
        <v>45627</v>
      </c>
      <c r="K2764" t="n">
        <v>6</v>
      </c>
      <c r="L2764" t="inlineStr">
        <is>
          <t>Não</t>
        </is>
      </c>
      <c r="M2764" t="inlineStr">
        <is>
          <t>Pro</t>
        </is>
      </c>
      <c r="N2764" t="inlineStr">
        <is>
          <t>monthly</t>
        </is>
      </c>
      <c r="O2764" t="inlineStr">
        <is>
          <t>Pago</t>
        </is>
      </c>
      <c r="P2764" t="inlineStr">
        <is>
          <t>Sim</t>
        </is>
      </c>
      <c r="Q2764" t="inlineStr">
        <is>
          <t>Não</t>
        </is>
      </c>
      <c r="R2764" t="inlineStr">
        <is>
          <t>Não</t>
        </is>
      </c>
      <c r="S2764" t="inlineStr">
        <is>
          <t>16–40</t>
        </is>
      </c>
      <c r="T2764" t="inlineStr">
        <is>
          <t>Mais de 365 dias</t>
        </is>
      </c>
      <c r="U2764" t="inlineStr">
        <is>
          <t>FinTech</t>
        </is>
      </c>
      <c r="V2764" t="inlineStr">
        <is>
          <t>CA</t>
        </is>
      </c>
      <c r="W2764" t="inlineStr">
        <is>
          <t>other</t>
        </is>
      </c>
    </row>
    <row r="2765">
      <c r="A2765" t="inlineStr">
        <is>
          <t>S-4e4ab7</t>
        </is>
      </c>
      <c r="B2765" t="inlineStr">
        <is>
          <t>A-eb1312</t>
        </is>
      </c>
      <c r="C2765" s="40" t="n">
        <v>45573</v>
      </c>
      <c r="D2765" s="40" t="n"/>
      <c r="E2765" t="n">
        <v>84</v>
      </c>
      <c r="F2765" t="n">
        <v>475</v>
      </c>
      <c r="G2765" t="inlineStr">
        <is>
          <t>2024-S2</t>
        </is>
      </c>
      <c r="H2765" t="inlineStr">
        <is>
          <t>Sim</t>
        </is>
      </c>
      <c r="I2765" t="n">
        <v>0</v>
      </c>
      <c r="J2765" s="41" t="n"/>
      <c r="L2765" t="inlineStr"/>
      <c r="M2765" t="inlineStr">
        <is>
          <t>Basic</t>
        </is>
      </c>
      <c r="N2765" t="inlineStr">
        <is>
          <t>monthly</t>
        </is>
      </c>
      <c r="O2765" t="inlineStr">
        <is>
          <t>Pago</t>
        </is>
      </c>
      <c r="P2765" t="inlineStr">
        <is>
          <t>Não</t>
        </is>
      </c>
      <c r="Q2765" t="inlineStr">
        <is>
          <t>Não</t>
        </is>
      </c>
      <c r="R2765" t="inlineStr">
        <is>
          <t>Não</t>
        </is>
      </c>
      <c r="S2765" t="inlineStr">
        <is>
          <t>16–40</t>
        </is>
      </c>
      <c r="T2765" t="inlineStr">
        <is>
          <t>Conta nova (≤ 30 dias)</t>
        </is>
      </c>
      <c r="U2765" t="inlineStr">
        <is>
          <t>FinTech</t>
        </is>
      </c>
      <c r="V2765" t="inlineStr">
        <is>
          <t>US</t>
        </is>
      </c>
      <c r="W2765" t="inlineStr">
        <is>
          <t>partner</t>
        </is>
      </c>
    </row>
    <row r="2766">
      <c r="A2766" t="inlineStr">
        <is>
          <t>S-cfca40</t>
        </is>
      </c>
      <c r="B2766" t="inlineStr">
        <is>
          <t>A-7d514c</t>
        </is>
      </c>
      <c r="C2766" s="40" t="n">
        <v>45383</v>
      </c>
      <c r="D2766" s="40" t="n"/>
      <c r="E2766" t="n">
        <v>274</v>
      </c>
      <c r="F2766" t="n">
        <v>6766</v>
      </c>
      <c r="G2766" t="inlineStr">
        <is>
          <t>Até 2024-S1</t>
        </is>
      </c>
      <c r="H2766" t="inlineStr">
        <is>
          <t>Sim</t>
        </is>
      </c>
      <c r="I2766" t="n">
        <v>0</v>
      </c>
      <c r="J2766" s="41" t="n"/>
      <c r="L2766" t="inlineStr"/>
      <c r="M2766" t="inlineStr">
        <is>
          <t>Enterprise</t>
        </is>
      </c>
      <c r="N2766" t="inlineStr">
        <is>
          <t>monthly</t>
        </is>
      </c>
      <c r="O2766" t="inlineStr">
        <is>
          <t>Pago</t>
        </is>
      </c>
      <c r="P2766" t="inlineStr">
        <is>
          <t>Sim</t>
        </is>
      </c>
      <c r="Q2766" t="inlineStr">
        <is>
          <t>Não</t>
        </is>
      </c>
      <c r="R2766" t="inlineStr">
        <is>
          <t>Não</t>
        </is>
      </c>
      <c r="S2766" t="inlineStr">
        <is>
          <t>16–40</t>
        </is>
      </c>
      <c r="T2766" t="inlineStr">
        <is>
          <t>31–90 dias</t>
        </is>
      </c>
      <c r="U2766" t="inlineStr">
        <is>
          <t>HealthTech</t>
        </is>
      </c>
      <c r="V2766" t="inlineStr">
        <is>
          <t>DE</t>
        </is>
      </c>
      <c r="W2766" t="inlineStr">
        <is>
          <t>organic</t>
        </is>
      </c>
    </row>
    <row r="2767">
      <c r="A2767" t="inlineStr">
        <is>
          <t>S-a82909</t>
        </is>
      </c>
      <c r="B2767" t="inlineStr">
        <is>
          <t>A-3a5ad8</t>
        </is>
      </c>
      <c r="C2767" s="40" t="n">
        <v>45615</v>
      </c>
      <c r="D2767" s="40" t="n"/>
      <c r="E2767" t="n">
        <v>42</v>
      </c>
      <c r="F2767" t="n">
        <v>13930</v>
      </c>
      <c r="G2767" t="inlineStr">
        <is>
          <t>2024-S2</t>
        </is>
      </c>
      <c r="H2767" t="inlineStr">
        <is>
          <t>Sim</t>
        </is>
      </c>
      <c r="I2767" t="n">
        <v>0</v>
      </c>
      <c r="J2767" s="41" t="n"/>
      <c r="L2767" t="inlineStr"/>
      <c r="M2767" t="inlineStr">
        <is>
          <t>Enterprise</t>
        </is>
      </c>
      <c r="N2767" t="inlineStr">
        <is>
          <t>annual</t>
        </is>
      </c>
      <c r="O2767" t="inlineStr">
        <is>
          <t>Pago</t>
        </is>
      </c>
      <c r="P2767" t="inlineStr">
        <is>
          <t>Sim</t>
        </is>
      </c>
      <c r="Q2767" t="inlineStr">
        <is>
          <t>Não</t>
        </is>
      </c>
      <c r="R2767" t="inlineStr">
        <is>
          <t>Não</t>
        </is>
      </c>
      <c r="S2767" t="inlineStr">
        <is>
          <t>41+</t>
        </is>
      </c>
      <c r="T2767" t="inlineStr">
        <is>
          <t>181–365 dias</t>
        </is>
      </c>
      <c r="U2767" t="inlineStr">
        <is>
          <t>HealthTech</t>
        </is>
      </c>
      <c r="V2767" t="inlineStr">
        <is>
          <t>US</t>
        </is>
      </c>
      <c r="W2767" t="inlineStr">
        <is>
          <t>organic</t>
        </is>
      </c>
    </row>
    <row r="2768">
      <c r="A2768" t="inlineStr">
        <is>
          <t>S-ab212b</t>
        </is>
      </c>
      <c r="B2768" t="inlineStr">
        <is>
          <t>A-f1f639</t>
        </is>
      </c>
      <c r="C2768" s="40" t="n">
        <v>45307</v>
      </c>
      <c r="D2768" s="40" t="n"/>
      <c r="E2768" t="n">
        <v>350</v>
      </c>
      <c r="F2768" t="n">
        <v>38</v>
      </c>
      <c r="G2768" t="inlineStr">
        <is>
          <t>Até 2024-S1</t>
        </is>
      </c>
      <c r="H2768" t="inlineStr">
        <is>
          <t>Sim</t>
        </is>
      </c>
      <c r="I2768" t="n">
        <v>0</v>
      </c>
      <c r="J2768" s="41" t="n"/>
      <c r="L2768" t="inlineStr"/>
      <c r="M2768" t="inlineStr">
        <is>
          <t>Basic</t>
        </is>
      </c>
      <c r="N2768" t="inlineStr">
        <is>
          <t>monthly</t>
        </is>
      </c>
      <c r="O2768" t="inlineStr">
        <is>
          <t>Pago</t>
        </is>
      </c>
      <c r="P2768" t="inlineStr">
        <is>
          <t>Sim</t>
        </is>
      </c>
      <c r="Q2768" t="inlineStr">
        <is>
          <t>Sim</t>
        </is>
      </c>
      <c r="R2768" t="inlineStr">
        <is>
          <t>Não</t>
        </is>
      </c>
      <c r="S2768" t="inlineStr">
        <is>
          <t>1–5</t>
        </is>
      </c>
      <c r="T2768" t="inlineStr">
        <is>
          <t>181–365 dias</t>
        </is>
      </c>
      <c r="U2768" t="inlineStr">
        <is>
          <t>EdTech</t>
        </is>
      </c>
      <c r="V2768" t="inlineStr">
        <is>
          <t>US</t>
        </is>
      </c>
      <c r="W2768" t="inlineStr">
        <is>
          <t>ads</t>
        </is>
      </c>
    </row>
    <row r="2769">
      <c r="A2769" t="inlineStr">
        <is>
          <t>S-92e1fc</t>
        </is>
      </c>
      <c r="B2769" t="inlineStr">
        <is>
          <t>A-45ce7a</t>
        </is>
      </c>
      <c r="C2769" s="40" t="n">
        <v>45395</v>
      </c>
      <c r="D2769" s="40" t="n"/>
      <c r="E2769" t="n">
        <v>262</v>
      </c>
      <c r="F2769" t="n">
        <v>0</v>
      </c>
      <c r="G2769" t="inlineStr">
        <is>
          <t>Até 2024-S1</t>
        </is>
      </c>
      <c r="H2769" t="inlineStr">
        <is>
          <t>Sim</t>
        </is>
      </c>
      <c r="I2769" t="n">
        <v>0</v>
      </c>
      <c r="J2769" s="41" t="n"/>
      <c r="L2769" t="inlineStr"/>
      <c r="M2769" t="inlineStr">
        <is>
          <t>Pro</t>
        </is>
      </c>
      <c r="N2769" t="inlineStr">
        <is>
          <t>monthly</t>
        </is>
      </c>
      <c r="O2769" t="inlineStr">
        <is>
          <t>Trial</t>
        </is>
      </c>
      <c r="P2769" t="inlineStr">
        <is>
          <t>Sim</t>
        </is>
      </c>
      <c r="Q2769" t="inlineStr">
        <is>
          <t>Não</t>
        </is>
      </c>
      <c r="R2769" t="inlineStr">
        <is>
          <t>Não</t>
        </is>
      </c>
      <c r="S2769" t="inlineStr">
        <is>
          <t>16–40</t>
        </is>
      </c>
      <c r="T2769" t="inlineStr">
        <is>
          <t>181–365 dias</t>
        </is>
      </c>
      <c r="U2769" t="inlineStr">
        <is>
          <t>FinTech</t>
        </is>
      </c>
      <c r="V2769" t="inlineStr">
        <is>
          <t>US</t>
        </is>
      </c>
      <c r="W2769" t="inlineStr">
        <is>
          <t>ads</t>
        </is>
      </c>
    </row>
    <row r="2770">
      <c r="A2770" t="inlineStr">
        <is>
          <t>S-add36b</t>
        </is>
      </c>
      <c r="B2770" t="inlineStr">
        <is>
          <t>A-e3bd71</t>
        </is>
      </c>
      <c r="C2770" s="40" t="n">
        <v>45371</v>
      </c>
      <c r="D2770" s="40" t="n"/>
      <c r="E2770" t="n">
        <v>286</v>
      </c>
      <c r="F2770" t="n">
        <v>6169</v>
      </c>
      <c r="G2770" t="inlineStr">
        <is>
          <t>Até 2024-S1</t>
        </is>
      </c>
      <c r="H2770" t="inlineStr">
        <is>
          <t>Sim</t>
        </is>
      </c>
      <c r="I2770" t="n">
        <v>0</v>
      </c>
      <c r="J2770" s="41" t="n"/>
      <c r="L2770" t="inlineStr"/>
      <c r="M2770" t="inlineStr">
        <is>
          <t>Enterprise</t>
        </is>
      </c>
      <c r="N2770" t="inlineStr">
        <is>
          <t>monthly</t>
        </is>
      </c>
      <c r="O2770" t="inlineStr">
        <is>
          <t>Pago</t>
        </is>
      </c>
      <c r="P2770" t="inlineStr">
        <is>
          <t>Sim</t>
        </is>
      </c>
      <c r="Q2770" t="inlineStr">
        <is>
          <t>Sim</t>
        </is>
      </c>
      <c r="R2770" t="inlineStr">
        <is>
          <t>Sim</t>
        </is>
      </c>
      <c r="S2770" t="inlineStr">
        <is>
          <t>16–40</t>
        </is>
      </c>
      <c r="T2770" t="inlineStr">
        <is>
          <t>181–365 dias</t>
        </is>
      </c>
      <c r="U2770" t="inlineStr">
        <is>
          <t>Cybersecurity</t>
        </is>
      </c>
      <c r="V2770" t="inlineStr">
        <is>
          <t>US</t>
        </is>
      </c>
      <c r="W2770" t="inlineStr">
        <is>
          <t>partner</t>
        </is>
      </c>
    </row>
    <row r="2771">
      <c r="A2771" t="inlineStr">
        <is>
          <t>S-dcde3f</t>
        </is>
      </c>
      <c r="B2771" t="inlineStr">
        <is>
          <t>A-ffc04f</t>
        </is>
      </c>
      <c r="C2771" s="40" t="n">
        <v>45509</v>
      </c>
      <c r="D2771" s="40" t="n"/>
      <c r="E2771" t="n">
        <v>148</v>
      </c>
      <c r="F2771" t="n">
        <v>0</v>
      </c>
      <c r="G2771" t="inlineStr">
        <is>
          <t>2024-S2</t>
        </is>
      </c>
      <c r="H2771" t="inlineStr">
        <is>
          <t>Sim</t>
        </is>
      </c>
      <c r="I2771" t="n">
        <v>0</v>
      </c>
      <c r="J2771" s="41" t="n"/>
      <c r="L2771" t="inlineStr"/>
      <c r="M2771" t="inlineStr">
        <is>
          <t>Pro</t>
        </is>
      </c>
      <c r="N2771" t="inlineStr">
        <is>
          <t>monthly</t>
        </is>
      </c>
      <c r="O2771" t="inlineStr">
        <is>
          <t>Trial</t>
        </is>
      </c>
      <c r="P2771" t="inlineStr">
        <is>
          <t>Não</t>
        </is>
      </c>
      <c r="Q2771" t="inlineStr">
        <is>
          <t>Não</t>
        </is>
      </c>
      <c r="R2771" t="inlineStr">
        <is>
          <t>Não</t>
        </is>
      </c>
      <c r="S2771" t="inlineStr">
        <is>
          <t>6–15</t>
        </is>
      </c>
      <c r="T2771" t="inlineStr">
        <is>
          <t>31–90 dias</t>
        </is>
      </c>
      <c r="U2771" t="inlineStr">
        <is>
          <t>EdTech</t>
        </is>
      </c>
      <c r="V2771" t="inlineStr">
        <is>
          <t>US</t>
        </is>
      </c>
      <c r="W2771" t="inlineStr">
        <is>
          <t>ads</t>
        </is>
      </c>
    </row>
    <row r="2772">
      <c r="A2772" t="inlineStr">
        <is>
          <t>S-94fa70</t>
        </is>
      </c>
      <c r="B2772" t="inlineStr">
        <is>
          <t>A-1b7577</t>
        </is>
      </c>
      <c r="C2772" s="40" t="n">
        <v>45656</v>
      </c>
      <c r="D2772" s="40" t="n"/>
      <c r="E2772" t="n">
        <v>1</v>
      </c>
      <c r="F2772" t="n">
        <v>2009</v>
      </c>
      <c r="G2772" t="inlineStr">
        <is>
          <t>2024-S2</t>
        </is>
      </c>
      <c r="H2772" t="inlineStr">
        <is>
          <t>Não</t>
        </is>
      </c>
      <c r="I2772" t="n">
        <v>0</v>
      </c>
      <c r="J2772" s="41" t="n"/>
      <c r="L2772" t="inlineStr"/>
      <c r="M2772" t="inlineStr">
        <is>
          <t>Pro</t>
        </is>
      </c>
      <c r="N2772" t="inlineStr">
        <is>
          <t>monthly</t>
        </is>
      </c>
      <c r="O2772" t="inlineStr">
        <is>
          <t>Pago</t>
        </is>
      </c>
      <c r="P2772" t="inlineStr">
        <is>
          <t>Sim</t>
        </is>
      </c>
      <c r="Q2772" t="inlineStr">
        <is>
          <t>Não</t>
        </is>
      </c>
      <c r="R2772" t="inlineStr">
        <is>
          <t>Não</t>
        </is>
      </c>
      <c r="S2772" t="inlineStr">
        <is>
          <t>41+</t>
        </is>
      </c>
      <c r="T2772" t="inlineStr">
        <is>
          <t>31–90 dias</t>
        </is>
      </c>
      <c r="U2772" t="inlineStr">
        <is>
          <t>Cybersecurity</t>
        </is>
      </c>
      <c r="V2772" t="inlineStr">
        <is>
          <t>US</t>
        </is>
      </c>
      <c r="W2772" t="inlineStr">
        <is>
          <t>other</t>
        </is>
      </c>
    </row>
    <row r="2773">
      <c r="A2773" t="inlineStr">
        <is>
          <t>S-80f65d</t>
        </is>
      </c>
      <c r="B2773" t="inlineStr">
        <is>
          <t>A-474ad4</t>
        </is>
      </c>
      <c r="C2773" s="40" t="n">
        <v>45297</v>
      </c>
      <c r="D2773" s="40" t="n"/>
      <c r="E2773" t="n">
        <v>360</v>
      </c>
      <c r="F2773" t="n">
        <v>437</v>
      </c>
      <c r="G2773" t="inlineStr">
        <is>
          <t>Até 2024-S1</t>
        </is>
      </c>
      <c r="H2773" t="inlineStr">
        <is>
          <t>Sim</t>
        </is>
      </c>
      <c r="I2773" t="n">
        <v>0</v>
      </c>
      <c r="J2773" s="41" t="n"/>
      <c r="L2773" t="inlineStr"/>
      <c r="M2773" t="inlineStr">
        <is>
          <t>Basic</t>
        </is>
      </c>
      <c r="N2773" t="inlineStr">
        <is>
          <t>monthly</t>
        </is>
      </c>
      <c r="O2773" t="inlineStr">
        <is>
          <t>Pago</t>
        </is>
      </c>
      <c r="P2773" t="inlineStr">
        <is>
          <t>Sim</t>
        </is>
      </c>
      <c r="Q2773" t="inlineStr">
        <is>
          <t>Não</t>
        </is>
      </c>
      <c r="R2773" t="inlineStr">
        <is>
          <t>Não</t>
        </is>
      </c>
      <c r="S2773" t="inlineStr">
        <is>
          <t>16–40</t>
        </is>
      </c>
      <c r="T2773" t="inlineStr">
        <is>
          <t>31–90 dias</t>
        </is>
      </c>
      <c r="U2773" t="inlineStr">
        <is>
          <t>EdTech</t>
        </is>
      </c>
      <c r="V2773" t="inlineStr">
        <is>
          <t>US</t>
        </is>
      </c>
      <c r="W2773" t="inlineStr">
        <is>
          <t>organic</t>
        </is>
      </c>
    </row>
    <row r="2774">
      <c r="A2774" t="inlineStr">
        <is>
          <t>S-1b373c</t>
        </is>
      </c>
      <c r="B2774" t="inlineStr">
        <is>
          <t>A-5b1bcd</t>
        </is>
      </c>
      <c r="C2774" s="40" t="n">
        <v>45477</v>
      </c>
      <c r="D2774" s="40" t="n"/>
      <c r="E2774" t="n">
        <v>180</v>
      </c>
      <c r="F2774" t="n">
        <v>3577</v>
      </c>
      <c r="G2774" t="inlineStr">
        <is>
          <t>2024-S2</t>
        </is>
      </c>
      <c r="H2774" t="inlineStr">
        <is>
          <t>Sim</t>
        </is>
      </c>
      <c r="I2774" t="n">
        <v>0</v>
      </c>
      <c r="J2774" s="41" t="n"/>
      <c r="L2774" t="inlineStr"/>
      <c r="M2774" t="inlineStr">
        <is>
          <t>Pro</t>
        </is>
      </c>
      <c r="N2774" t="inlineStr">
        <is>
          <t>annual</t>
        </is>
      </c>
      <c r="O2774" t="inlineStr">
        <is>
          <t>Pago</t>
        </is>
      </c>
      <c r="P2774" t="inlineStr">
        <is>
          <t>Não</t>
        </is>
      </c>
      <c r="Q2774" t="inlineStr">
        <is>
          <t>Não</t>
        </is>
      </c>
      <c r="R2774" t="inlineStr">
        <is>
          <t>Não</t>
        </is>
      </c>
      <c r="S2774" t="inlineStr">
        <is>
          <t>41+</t>
        </is>
      </c>
      <c r="T2774" t="inlineStr">
        <is>
          <t>181–365 dias</t>
        </is>
      </c>
      <c r="U2774" t="inlineStr">
        <is>
          <t>DevTools</t>
        </is>
      </c>
      <c r="V2774" t="inlineStr">
        <is>
          <t>US</t>
        </is>
      </c>
      <c r="W2774" t="inlineStr">
        <is>
          <t>organic</t>
        </is>
      </c>
    </row>
    <row r="2775">
      <c r="A2775" t="inlineStr">
        <is>
          <t>S-54a3ed</t>
        </is>
      </c>
      <c r="B2775" t="inlineStr">
        <is>
          <t>A-f446b6</t>
        </is>
      </c>
      <c r="C2775" s="40" t="n">
        <v>45494</v>
      </c>
      <c r="D2775" s="40" t="n"/>
      <c r="E2775" t="n">
        <v>163</v>
      </c>
      <c r="F2775" t="n">
        <v>245</v>
      </c>
      <c r="G2775" t="inlineStr">
        <is>
          <t>2024-S2</t>
        </is>
      </c>
      <c r="H2775" t="inlineStr">
        <is>
          <t>Sim</t>
        </is>
      </c>
      <c r="I2775" t="n">
        <v>0</v>
      </c>
      <c r="J2775" s="41" t="n"/>
      <c r="L2775" t="inlineStr"/>
      <c r="M2775" t="inlineStr">
        <is>
          <t>Pro</t>
        </is>
      </c>
      <c r="N2775" t="inlineStr">
        <is>
          <t>monthly</t>
        </is>
      </c>
      <c r="O2775" t="inlineStr">
        <is>
          <t>Pago</t>
        </is>
      </c>
      <c r="P2775" t="inlineStr">
        <is>
          <t>Sim</t>
        </is>
      </c>
      <c r="Q2775" t="inlineStr">
        <is>
          <t>Não</t>
        </is>
      </c>
      <c r="R2775" t="inlineStr">
        <is>
          <t>Não</t>
        </is>
      </c>
      <c r="S2775" t="inlineStr">
        <is>
          <t>1–5</t>
        </is>
      </c>
      <c r="T2775" t="inlineStr">
        <is>
          <t>Mais de 365 dias</t>
        </is>
      </c>
      <c r="U2775" t="inlineStr">
        <is>
          <t>DevTools</t>
        </is>
      </c>
      <c r="V2775" t="inlineStr">
        <is>
          <t>DE</t>
        </is>
      </c>
      <c r="W2775" t="inlineStr">
        <is>
          <t>ads</t>
        </is>
      </c>
    </row>
    <row r="2776">
      <c r="A2776" t="inlineStr">
        <is>
          <t>S-77c22b</t>
        </is>
      </c>
      <c r="B2776" t="inlineStr">
        <is>
          <t>A-6c093d</t>
        </is>
      </c>
      <c r="C2776" s="40" t="n">
        <v>45364</v>
      </c>
      <c r="D2776" s="40" t="n"/>
      <c r="E2776" t="n">
        <v>293</v>
      </c>
      <c r="F2776" t="n">
        <v>1393</v>
      </c>
      <c r="G2776" t="inlineStr">
        <is>
          <t>Até 2024-S1</t>
        </is>
      </c>
      <c r="H2776" t="inlineStr">
        <is>
          <t>Sim</t>
        </is>
      </c>
      <c r="I2776" t="n">
        <v>0</v>
      </c>
      <c r="J2776" s="41" t="n"/>
      <c r="L2776" t="inlineStr"/>
      <c r="M2776" t="inlineStr">
        <is>
          <t>Enterprise</t>
        </is>
      </c>
      <c r="N2776" t="inlineStr">
        <is>
          <t>annual</t>
        </is>
      </c>
      <c r="O2776" t="inlineStr">
        <is>
          <t>Pago</t>
        </is>
      </c>
      <c r="P2776" t="inlineStr">
        <is>
          <t>Sim</t>
        </is>
      </c>
      <c r="Q2776" t="inlineStr">
        <is>
          <t>Não</t>
        </is>
      </c>
      <c r="R2776" t="inlineStr">
        <is>
          <t>Não</t>
        </is>
      </c>
      <c r="S2776" t="inlineStr">
        <is>
          <t>6–15</t>
        </is>
      </c>
      <c r="T2776" t="inlineStr">
        <is>
          <t>181–365 dias</t>
        </is>
      </c>
      <c r="U2776" t="inlineStr">
        <is>
          <t>DevTools</t>
        </is>
      </c>
      <c r="V2776" t="inlineStr">
        <is>
          <t>US</t>
        </is>
      </c>
      <c r="W2776" t="inlineStr">
        <is>
          <t>partner</t>
        </is>
      </c>
    </row>
    <row r="2777">
      <c r="A2777" t="inlineStr">
        <is>
          <t>S-bf9e6d</t>
        </is>
      </c>
      <c r="B2777" t="inlineStr">
        <is>
          <t>A-9779ad</t>
        </is>
      </c>
      <c r="C2777" s="40" t="n">
        <v>45588</v>
      </c>
      <c r="D2777" s="40" t="n"/>
      <c r="E2777" t="n">
        <v>69</v>
      </c>
      <c r="F2777" t="n">
        <v>7960</v>
      </c>
      <c r="G2777" t="inlineStr">
        <is>
          <t>2024-S2</t>
        </is>
      </c>
      <c r="H2777" t="inlineStr">
        <is>
          <t>Sim</t>
        </is>
      </c>
      <c r="I2777" t="n">
        <v>0</v>
      </c>
      <c r="J2777" s="41" t="n"/>
      <c r="L2777" t="inlineStr"/>
      <c r="M2777" t="inlineStr">
        <is>
          <t>Enterprise</t>
        </is>
      </c>
      <c r="N2777" t="inlineStr">
        <is>
          <t>annual</t>
        </is>
      </c>
      <c r="O2777" t="inlineStr">
        <is>
          <t>Pago</t>
        </is>
      </c>
      <c r="P2777" t="inlineStr">
        <is>
          <t>Sim</t>
        </is>
      </c>
      <c r="Q2777" t="inlineStr">
        <is>
          <t>Não</t>
        </is>
      </c>
      <c r="R2777" t="inlineStr">
        <is>
          <t>Não</t>
        </is>
      </c>
      <c r="S2777" t="inlineStr">
        <is>
          <t>16–40</t>
        </is>
      </c>
      <c r="T2777" t="inlineStr">
        <is>
          <t>181–365 dias</t>
        </is>
      </c>
      <c r="U2777" t="inlineStr">
        <is>
          <t>Cybersecurity</t>
        </is>
      </c>
      <c r="V2777" t="inlineStr">
        <is>
          <t>AU</t>
        </is>
      </c>
      <c r="W2777" t="inlineStr">
        <is>
          <t>event</t>
        </is>
      </c>
    </row>
    <row r="2778">
      <c r="A2778" t="inlineStr">
        <is>
          <t>S-9daaad</t>
        </is>
      </c>
      <c r="B2778" t="inlineStr">
        <is>
          <t>A-e693b6</t>
        </is>
      </c>
      <c r="C2778" s="40" t="n">
        <v>45372</v>
      </c>
      <c r="D2778" s="40" t="n"/>
      <c r="E2778" t="n">
        <v>285</v>
      </c>
      <c r="F2778" t="n">
        <v>0</v>
      </c>
      <c r="G2778" t="inlineStr">
        <is>
          <t>Até 2024-S1</t>
        </is>
      </c>
      <c r="H2778" t="inlineStr">
        <is>
          <t>Sim</t>
        </is>
      </c>
      <c r="I2778" t="n">
        <v>0</v>
      </c>
      <c r="J2778" s="41" t="n"/>
      <c r="L2778" t="inlineStr"/>
      <c r="M2778" t="inlineStr">
        <is>
          <t>Enterprise</t>
        </is>
      </c>
      <c r="N2778" t="inlineStr">
        <is>
          <t>monthly</t>
        </is>
      </c>
      <c r="O2778" t="inlineStr">
        <is>
          <t>Trial</t>
        </is>
      </c>
      <c r="P2778" t="inlineStr">
        <is>
          <t>Sim</t>
        </is>
      </c>
      <c r="Q2778" t="inlineStr">
        <is>
          <t>Não</t>
        </is>
      </c>
      <c r="R2778" t="inlineStr">
        <is>
          <t>Não</t>
        </is>
      </c>
      <c r="S2778" t="inlineStr">
        <is>
          <t>41+</t>
        </is>
      </c>
      <c r="T2778" t="inlineStr">
        <is>
          <t>181–365 dias</t>
        </is>
      </c>
      <c r="U2778" t="inlineStr">
        <is>
          <t>FinTech</t>
        </is>
      </c>
      <c r="V2778" t="inlineStr">
        <is>
          <t>AU</t>
        </is>
      </c>
      <c r="W2778" t="inlineStr">
        <is>
          <t>event</t>
        </is>
      </c>
    </row>
    <row r="2779">
      <c r="A2779" t="inlineStr">
        <is>
          <t>S-d316df</t>
        </is>
      </c>
      <c r="B2779" t="inlineStr">
        <is>
          <t>A-726cfa</t>
        </is>
      </c>
      <c r="C2779" s="40" t="n">
        <v>45485</v>
      </c>
      <c r="D2779" s="40" t="n"/>
      <c r="E2779" t="n">
        <v>172</v>
      </c>
      <c r="F2779" t="n">
        <v>627</v>
      </c>
      <c r="G2779" t="inlineStr">
        <is>
          <t>2024-S2</t>
        </is>
      </c>
      <c r="H2779" t="inlineStr">
        <is>
          <t>Sim</t>
        </is>
      </c>
      <c r="I2779" t="n">
        <v>0</v>
      </c>
      <c r="J2779" s="41" t="n"/>
      <c r="L2779" t="inlineStr"/>
      <c r="M2779" t="inlineStr">
        <is>
          <t>Basic</t>
        </is>
      </c>
      <c r="N2779" t="inlineStr">
        <is>
          <t>annual</t>
        </is>
      </c>
      <c r="O2779" t="inlineStr">
        <is>
          <t>Pago</t>
        </is>
      </c>
      <c r="P2779" t="inlineStr">
        <is>
          <t>Sim</t>
        </is>
      </c>
      <c r="Q2779" t="inlineStr">
        <is>
          <t>Não</t>
        </is>
      </c>
      <c r="R2779" t="inlineStr">
        <is>
          <t>Não</t>
        </is>
      </c>
      <c r="S2779" t="inlineStr">
        <is>
          <t>16–40</t>
        </is>
      </c>
      <c r="T2779" t="inlineStr">
        <is>
          <t>Mais de 365 dias</t>
        </is>
      </c>
      <c r="U2779" t="inlineStr">
        <is>
          <t>DevTools</t>
        </is>
      </c>
      <c r="V2779" t="inlineStr">
        <is>
          <t>US</t>
        </is>
      </c>
      <c r="W2779" t="inlineStr">
        <is>
          <t>partner</t>
        </is>
      </c>
    </row>
    <row r="2780">
      <c r="A2780" t="inlineStr">
        <is>
          <t>S-d106d4</t>
        </is>
      </c>
      <c r="B2780" t="inlineStr">
        <is>
          <t>A-19b2c8</t>
        </is>
      </c>
      <c r="C2780" s="40" t="n">
        <v>45236</v>
      </c>
      <c r="D2780" s="40" t="n"/>
      <c r="E2780" t="n">
        <v>421</v>
      </c>
      <c r="F2780" t="n">
        <v>3980</v>
      </c>
      <c r="G2780" t="inlineStr">
        <is>
          <t>Até 2024-S1</t>
        </is>
      </c>
      <c r="H2780" t="inlineStr">
        <is>
          <t>Sim</t>
        </is>
      </c>
      <c r="I2780" t="n">
        <v>0</v>
      </c>
      <c r="J2780" s="41" t="n"/>
      <c r="L2780" t="inlineStr"/>
      <c r="M2780" t="inlineStr">
        <is>
          <t>Enterprise</t>
        </is>
      </c>
      <c r="N2780" t="inlineStr">
        <is>
          <t>monthly</t>
        </is>
      </c>
      <c r="O2780" t="inlineStr">
        <is>
          <t>Pago</t>
        </is>
      </c>
      <c r="P2780" t="inlineStr">
        <is>
          <t>Sim</t>
        </is>
      </c>
      <c r="Q2780" t="inlineStr">
        <is>
          <t>Não</t>
        </is>
      </c>
      <c r="R2780" t="inlineStr">
        <is>
          <t>Não</t>
        </is>
      </c>
      <c r="S2780" t="inlineStr">
        <is>
          <t>16–40</t>
        </is>
      </c>
      <c r="T2780" t="inlineStr">
        <is>
          <t>91–180 dias</t>
        </is>
      </c>
      <c r="U2780" t="inlineStr">
        <is>
          <t>DevTools</t>
        </is>
      </c>
      <c r="V2780" t="inlineStr">
        <is>
          <t>IN</t>
        </is>
      </c>
      <c r="W2780" t="inlineStr">
        <is>
          <t>other</t>
        </is>
      </c>
    </row>
    <row r="2781">
      <c r="A2781" t="inlineStr">
        <is>
          <t>S-4757c8</t>
        </is>
      </c>
      <c r="B2781" t="inlineStr">
        <is>
          <t>A-32728c</t>
        </is>
      </c>
      <c r="C2781" s="40" t="n">
        <v>45552</v>
      </c>
      <c r="D2781" s="40" t="n"/>
      <c r="E2781" t="n">
        <v>105</v>
      </c>
      <c r="F2781" t="n">
        <v>798</v>
      </c>
      <c r="G2781" t="inlineStr">
        <is>
          <t>2024-S2</t>
        </is>
      </c>
      <c r="H2781" t="inlineStr">
        <is>
          <t>Sim</t>
        </is>
      </c>
      <c r="I2781" t="n">
        <v>0</v>
      </c>
      <c r="J2781" s="41" t="n"/>
      <c r="L2781" t="inlineStr"/>
      <c r="M2781" t="inlineStr">
        <is>
          <t>Basic</t>
        </is>
      </c>
      <c r="N2781" t="inlineStr">
        <is>
          <t>annual</t>
        </is>
      </c>
      <c r="O2781" t="inlineStr">
        <is>
          <t>Pago</t>
        </is>
      </c>
      <c r="P2781" t="inlineStr">
        <is>
          <t>Sim</t>
        </is>
      </c>
      <c r="Q2781" t="inlineStr">
        <is>
          <t>Não</t>
        </is>
      </c>
      <c r="R2781" t="inlineStr">
        <is>
          <t>Não</t>
        </is>
      </c>
      <c r="S2781" t="inlineStr">
        <is>
          <t>41+</t>
        </is>
      </c>
      <c r="T2781" t="inlineStr">
        <is>
          <t>Mais de 365 dias</t>
        </is>
      </c>
      <c r="U2781" t="inlineStr">
        <is>
          <t>DevTools</t>
        </is>
      </c>
      <c r="V2781" t="inlineStr">
        <is>
          <t>US</t>
        </is>
      </c>
      <c r="W2781" t="inlineStr">
        <is>
          <t>event</t>
        </is>
      </c>
    </row>
    <row r="2782">
      <c r="A2782" t="inlineStr">
        <is>
          <t>S-504bce</t>
        </is>
      </c>
      <c r="B2782" t="inlineStr">
        <is>
          <t>A-474ad4</t>
        </is>
      </c>
      <c r="C2782" s="40" t="n">
        <v>45624</v>
      </c>
      <c r="D2782" s="40" t="n">
        <v>45656</v>
      </c>
      <c r="E2782" t="n">
        <v>32</v>
      </c>
      <c r="F2782" t="n">
        <v>0</v>
      </c>
      <c r="G2782" t="inlineStr">
        <is>
          <t>2024-S2</t>
        </is>
      </c>
      <c r="H2782" t="inlineStr">
        <is>
          <t>Sim</t>
        </is>
      </c>
      <c r="I2782" t="n">
        <v>0</v>
      </c>
      <c r="J2782" s="41" t="n">
        <v>45627</v>
      </c>
      <c r="K2782" t="n">
        <v>30</v>
      </c>
      <c r="L2782" t="inlineStr">
        <is>
          <t>Sim</t>
        </is>
      </c>
      <c r="M2782" t="inlineStr">
        <is>
          <t>Enterprise</t>
        </is>
      </c>
      <c r="N2782" t="inlineStr">
        <is>
          <t>annual</t>
        </is>
      </c>
      <c r="O2782" t="inlineStr">
        <is>
          <t>Trial</t>
        </is>
      </c>
      <c r="P2782" t="inlineStr">
        <is>
          <t>Sim</t>
        </is>
      </c>
      <c r="Q2782" t="inlineStr">
        <is>
          <t>Não</t>
        </is>
      </c>
      <c r="R2782" t="inlineStr">
        <is>
          <t>Não</t>
        </is>
      </c>
      <c r="S2782" t="inlineStr">
        <is>
          <t>41+</t>
        </is>
      </c>
      <c r="T2782" t="inlineStr">
        <is>
          <t>Mais de 365 dias</t>
        </is>
      </c>
      <c r="U2782" t="inlineStr">
        <is>
          <t>EdTech</t>
        </is>
      </c>
      <c r="V2782" t="inlineStr">
        <is>
          <t>US</t>
        </is>
      </c>
      <c r="W2782" t="inlineStr">
        <is>
          <t>organic</t>
        </is>
      </c>
    </row>
    <row r="2783">
      <c r="A2783" t="inlineStr">
        <is>
          <t>S-16be20</t>
        </is>
      </c>
      <c r="B2783" t="inlineStr">
        <is>
          <t>A-9c18c4</t>
        </is>
      </c>
      <c r="C2783" s="40" t="n">
        <v>45354</v>
      </c>
      <c r="D2783" s="40" t="n"/>
      <c r="E2783" t="n">
        <v>303</v>
      </c>
      <c r="F2783" t="n">
        <v>539</v>
      </c>
      <c r="G2783" t="inlineStr">
        <is>
          <t>Até 2024-S1</t>
        </is>
      </c>
      <c r="H2783" t="inlineStr">
        <is>
          <t>Sim</t>
        </is>
      </c>
      <c r="I2783" t="n">
        <v>0</v>
      </c>
      <c r="J2783" s="41" t="n"/>
      <c r="L2783" t="inlineStr"/>
      <c r="M2783" t="inlineStr">
        <is>
          <t>Pro</t>
        </is>
      </c>
      <c r="N2783" t="inlineStr">
        <is>
          <t>monthly</t>
        </is>
      </c>
      <c r="O2783" t="inlineStr">
        <is>
          <t>Pago</t>
        </is>
      </c>
      <c r="P2783" t="inlineStr">
        <is>
          <t>Sim</t>
        </is>
      </c>
      <c r="Q2783" t="inlineStr">
        <is>
          <t>Não</t>
        </is>
      </c>
      <c r="R2783" t="inlineStr">
        <is>
          <t>Não</t>
        </is>
      </c>
      <c r="S2783" t="inlineStr">
        <is>
          <t>6–15</t>
        </is>
      </c>
      <c r="T2783" t="inlineStr">
        <is>
          <t>181–365 dias</t>
        </is>
      </c>
      <c r="U2783" t="inlineStr">
        <is>
          <t>HealthTech</t>
        </is>
      </c>
      <c r="V2783" t="inlineStr">
        <is>
          <t>US</t>
        </is>
      </c>
      <c r="W2783" t="inlineStr">
        <is>
          <t>ads</t>
        </is>
      </c>
    </row>
    <row r="2784">
      <c r="A2784" t="inlineStr">
        <is>
          <t>S-2ae5d8</t>
        </is>
      </c>
      <c r="B2784" t="inlineStr">
        <is>
          <t>A-c9bb3e</t>
        </is>
      </c>
      <c r="C2784" s="40" t="n">
        <v>45451</v>
      </c>
      <c r="D2784" s="40" t="n"/>
      <c r="E2784" t="n">
        <v>206</v>
      </c>
      <c r="F2784" t="n">
        <v>245</v>
      </c>
      <c r="G2784" t="inlineStr">
        <is>
          <t>Até 2024-S1</t>
        </is>
      </c>
      <c r="H2784" t="inlineStr">
        <is>
          <t>Sim</t>
        </is>
      </c>
      <c r="I2784" t="n">
        <v>0</v>
      </c>
      <c r="J2784" s="41" t="n"/>
      <c r="L2784" t="inlineStr"/>
      <c r="M2784" t="inlineStr">
        <is>
          <t>Pro</t>
        </is>
      </c>
      <c r="N2784" t="inlineStr">
        <is>
          <t>monthly</t>
        </is>
      </c>
      <c r="O2784" t="inlineStr">
        <is>
          <t>Pago</t>
        </is>
      </c>
      <c r="P2784" t="inlineStr">
        <is>
          <t>Sim</t>
        </is>
      </c>
      <c r="Q2784" t="inlineStr">
        <is>
          <t>Não</t>
        </is>
      </c>
      <c r="R2784" t="inlineStr">
        <is>
          <t>Não</t>
        </is>
      </c>
      <c r="S2784" t="inlineStr">
        <is>
          <t>1–5</t>
        </is>
      </c>
      <c r="T2784" t="inlineStr">
        <is>
          <t>31–90 dias</t>
        </is>
      </c>
      <c r="U2784" t="inlineStr">
        <is>
          <t>EdTech</t>
        </is>
      </c>
      <c r="V2784" t="inlineStr">
        <is>
          <t>US</t>
        </is>
      </c>
      <c r="W2784" t="inlineStr">
        <is>
          <t>ads</t>
        </is>
      </c>
    </row>
    <row r="2785">
      <c r="A2785" t="inlineStr">
        <is>
          <t>S-6522e4</t>
        </is>
      </c>
      <c r="B2785" t="inlineStr">
        <is>
          <t>A-9f0b68</t>
        </is>
      </c>
      <c r="C2785" s="40" t="n">
        <v>45429</v>
      </c>
      <c r="D2785" s="40" t="n"/>
      <c r="E2785" t="n">
        <v>228</v>
      </c>
      <c r="F2785" t="n">
        <v>418</v>
      </c>
      <c r="G2785" t="inlineStr">
        <is>
          <t>Até 2024-S1</t>
        </is>
      </c>
      <c r="H2785" t="inlineStr">
        <is>
          <t>Sim</t>
        </is>
      </c>
      <c r="I2785" t="n">
        <v>0</v>
      </c>
      <c r="J2785" s="41" t="n"/>
      <c r="L2785" t="inlineStr"/>
      <c r="M2785" t="inlineStr">
        <is>
          <t>Basic</t>
        </is>
      </c>
      <c r="N2785" t="inlineStr">
        <is>
          <t>annual</t>
        </is>
      </c>
      <c r="O2785" t="inlineStr">
        <is>
          <t>Pago</t>
        </is>
      </c>
      <c r="P2785" t="inlineStr">
        <is>
          <t>Não</t>
        </is>
      </c>
      <c r="Q2785" t="inlineStr">
        <is>
          <t>Não</t>
        </is>
      </c>
      <c r="R2785" t="inlineStr">
        <is>
          <t>Não</t>
        </is>
      </c>
      <c r="S2785" t="inlineStr">
        <is>
          <t>16–40</t>
        </is>
      </c>
      <c r="T2785" t="inlineStr">
        <is>
          <t>Conta nova (≤ 30 dias)</t>
        </is>
      </c>
      <c r="U2785" t="inlineStr">
        <is>
          <t>EdTech</t>
        </is>
      </c>
      <c r="V2785" t="inlineStr">
        <is>
          <t>US</t>
        </is>
      </c>
      <c r="W2785" t="inlineStr">
        <is>
          <t>ads</t>
        </is>
      </c>
    </row>
    <row r="2786">
      <c r="A2786" t="inlineStr">
        <is>
          <t>S-bc736c</t>
        </is>
      </c>
      <c r="B2786" t="inlineStr">
        <is>
          <t>A-d49cc5</t>
        </is>
      </c>
      <c r="C2786" s="40" t="n">
        <v>45563</v>
      </c>
      <c r="D2786" s="40" t="n"/>
      <c r="E2786" t="n">
        <v>94</v>
      </c>
      <c r="F2786" t="n">
        <v>950</v>
      </c>
      <c r="G2786" t="inlineStr">
        <is>
          <t>2024-S2</t>
        </is>
      </c>
      <c r="H2786" t="inlineStr">
        <is>
          <t>Sim</t>
        </is>
      </c>
      <c r="I2786" t="n">
        <v>0</v>
      </c>
      <c r="J2786" s="41" t="n"/>
      <c r="L2786" t="inlineStr"/>
      <c r="M2786" t="inlineStr">
        <is>
          <t>Basic</t>
        </is>
      </c>
      <c r="N2786" t="inlineStr">
        <is>
          <t>monthly</t>
        </is>
      </c>
      <c r="O2786" t="inlineStr">
        <is>
          <t>Pago</t>
        </is>
      </c>
      <c r="P2786" t="inlineStr">
        <is>
          <t>Sim</t>
        </is>
      </c>
      <c r="Q2786" t="inlineStr">
        <is>
          <t>Não</t>
        </is>
      </c>
      <c r="R2786" t="inlineStr">
        <is>
          <t>Não</t>
        </is>
      </c>
      <c r="S2786" t="inlineStr">
        <is>
          <t>41+</t>
        </is>
      </c>
      <c r="T2786" t="inlineStr">
        <is>
          <t>Mais de 365 dias</t>
        </is>
      </c>
      <c r="U2786" t="inlineStr">
        <is>
          <t>Cybersecurity</t>
        </is>
      </c>
      <c r="V2786" t="inlineStr">
        <is>
          <t>FR</t>
        </is>
      </c>
      <c r="W2786" t="inlineStr">
        <is>
          <t>event</t>
        </is>
      </c>
    </row>
    <row r="2787">
      <c r="A2787" t="inlineStr">
        <is>
          <t>S-1b7677</t>
        </is>
      </c>
      <c r="B2787" t="inlineStr">
        <is>
          <t>A-ced9aa</t>
        </is>
      </c>
      <c r="C2787" s="40" t="n">
        <v>45630</v>
      </c>
      <c r="D2787" s="40" t="n">
        <v>45646</v>
      </c>
      <c r="E2787" t="n">
        <v>16</v>
      </c>
      <c r="F2787" t="n">
        <v>1194</v>
      </c>
      <c r="G2787" t="inlineStr">
        <is>
          <t>2024-S2</t>
        </is>
      </c>
      <c r="H2787" t="inlineStr">
        <is>
          <t>Não</t>
        </is>
      </c>
      <c r="I2787" t="n">
        <v>1</v>
      </c>
      <c r="J2787" s="41" t="n">
        <v>45627</v>
      </c>
      <c r="K2787" t="n">
        <v>20</v>
      </c>
      <c r="L2787" t="inlineStr">
        <is>
          <t>Não</t>
        </is>
      </c>
      <c r="M2787" t="inlineStr">
        <is>
          <t>Enterprise</t>
        </is>
      </c>
      <c r="N2787" t="inlineStr">
        <is>
          <t>annual</t>
        </is>
      </c>
      <c r="O2787" t="inlineStr">
        <is>
          <t>Pago</t>
        </is>
      </c>
      <c r="P2787" t="inlineStr">
        <is>
          <t>Sim</t>
        </is>
      </c>
      <c r="Q2787" t="inlineStr">
        <is>
          <t>Não</t>
        </is>
      </c>
      <c r="R2787" t="inlineStr">
        <is>
          <t>Não</t>
        </is>
      </c>
      <c r="S2787" t="inlineStr">
        <is>
          <t>6–15</t>
        </is>
      </c>
      <c r="T2787" t="inlineStr">
        <is>
          <t>31–90 dias</t>
        </is>
      </c>
      <c r="U2787" t="inlineStr">
        <is>
          <t>DevTools</t>
        </is>
      </c>
      <c r="V2787" t="inlineStr">
        <is>
          <t>US</t>
        </is>
      </c>
      <c r="W2787" t="inlineStr">
        <is>
          <t>other</t>
        </is>
      </c>
    </row>
    <row r="2788">
      <c r="A2788" t="inlineStr">
        <is>
          <t>S-b8d2f6</t>
        </is>
      </c>
      <c r="B2788" t="inlineStr">
        <is>
          <t>A-17939a</t>
        </is>
      </c>
      <c r="C2788" s="40" t="n">
        <v>45654</v>
      </c>
      <c r="D2788" s="40" t="n">
        <v>45656</v>
      </c>
      <c r="E2788" t="n">
        <v>2</v>
      </c>
      <c r="F2788" t="n">
        <v>0</v>
      </c>
      <c r="G2788" t="inlineStr">
        <is>
          <t>2024-S2</t>
        </is>
      </c>
      <c r="H2788" t="inlineStr">
        <is>
          <t>Não</t>
        </is>
      </c>
      <c r="I2788" t="n">
        <v>1</v>
      </c>
      <c r="J2788" s="41" t="n">
        <v>45627</v>
      </c>
      <c r="K2788" t="n">
        <v>30</v>
      </c>
      <c r="L2788" t="inlineStr">
        <is>
          <t>Sim</t>
        </is>
      </c>
      <c r="M2788" t="inlineStr">
        <is>
          <t>Basic</t>
        </is>
      </c>
      <c r="N2788" t="inlineStr">
        <is>
          <t>monthly</t>
        </is>
      </c>
      <c r="O2788" t="inlineStr">
        <is>
          <t>Trial</t>
        </is>
      </c>
      <c r="P2788" t="inlineStr">
        <is>
          <t>Sim</t>
        </is>
      </c>
      <c r="Q2788" t="inlineStr">
        <is>
          <t>Não</t>
        </is>
      </c>
      <c r="R2788" t="inlineStr">
        <is>
          <t>Não</t>
        </is>
      </c>
      <c r="S2788" t="inlineStr">
        <is>
          <t>16–40</t>
        </is>
      </c>
      <c r="T2788" t="inlineStr">
        <is>
          <t>Conta nova (≤ 30 dias)</t>
        </is>
      </c>
      <c r="U2788" t="inlineStr">
        <is>
          <t>HealthTech</t>
        </is>
      </c>
      <c r="V2788" t="inlineStr">
        <is>
          <t>US</t>
        </is>
      </c>
      <c r="W2788" t="inlineStr">
        <is>
          <t>organic</t>
        </is>
      </c>
    </row>
    <row r="2789">
      <c r="A2789" t="inlineStr">
        <is>
          <t>S-509f0d</t>
        </is>
      </c>
      <c r="B2789" t="inlineStr">
        <is>
          <t>A-794a0b</t>
        </is>
      </c>
      <c r="C2789" s="40" t="n">
        <v>45327</v>
      </c>
      <c r="D2789" s="40" t="n"/>
      <c r="E2789" t="n">
        <v>330</v>
      </c>
      <c r="F2789" t="n">
        <v>1715</v>
      </c>
      <c r="G2789" t="inlineStr">
        <is>
          <t>Até 2024-S1</t>
        </is>
      </c>
      <c r="H2789" t="inlineStr">
        <is>
          <t>Sim</t>
        </is>
      </c>
      <c r="I2789" t="n">
        <v>0</v>
      </c>
      <c r="J2789" s="41" t="n"/>
      <c r="L2789" t="inlineStr"/>
      <c r="M2789" t="inlineStr">
        <is>
          <t>Pro</t>
        </is>
      </c>
      <c r="N2789" t="inlineStr">
        <is>
          <t>monthly</t>
        </is>
      </c>
      <c r="O2789" t="inlineStr">
        <is>
          <t>Pago</t>
        </is>
      </c>
      <c r="P2789" t="inlineStr">
        <is>
          <t>Sim</t>
        </is>
      </c>
      <c r="Q2789" t="inlineStr">
        <is>
          <t>Não</t>
        </is>
      </c>
      <c r="R2789" t="inlineStr">
        <is>
          <t>Não</t>
        </is>
      </c>
      <c r="S2789" t="inlineStr">
        <is>
          <t>16–40</t>
        </is>
      </c>
      <c r="T2789" t="inlineStr">
        <is>
          <t>181–365 dias</t>
        </is>
      </c>
      <c r="U2789" t="inlineStr">
        <is>
          <t>HealthTech</t>
        </is>
      </c>
      <c r="V2789" t="inlineStr">
        <is>
          <t>DE</t>
        </is>
      </c>
      <c r="W2789" t="inlineStr">
        <is>
          <t>organic</t>
        </is>
      </c>
    </row>
    <row r="2790">
      <c r="A2790" t="inlineStr">
        <is>
          <t>S-708ac6</t>
        </is>
      </c>
      <c r="B2790" t="inlineStr">
        <is>
          <t>A-ab438f</t>
        </is>
      </c>
      <c r="C2790" s="40" t="n">
        <v>45588</v>
      </c>
      <c r="D2790" s="40" t="n"/>
      <c r="E2790" t="n">
        <v>69</v>
      </c>
      <c r="F2790" t="n">
        <v>5970</v>
      </c>
      <c r="G2790" t="inlineStr">
        <is>
          <t>2024-S2</t>
        </is>
      </c>
      <c r="H2790" t="inlineStr">
        <is>
          <t>Sim</t>
        </is>
      </c>
      <c r="I2790" t="n">
        <v>0</v>
      </c>
      <c r="J2790" s="41" t="n"/>
      <c r="L2790" t="inlineStr"/>
      <c r="M2790" t="inlineStr">
        <is>
          <t>Enterprise</t>
        </is>
      </c>
      <c r="N2790" t="inlineStr">
        <is>
          <t>monthly</t>
        </is>
      </c>
      <c r="O2790" t="inlineStr">
        <is>
          <t>Pago</t>
        </is>
      </c>
      <c r="P2790" t="inlineStr">
        <is>
          <t>Sim</t>
        </is>
      </c>
      <c r="Q2790" t="inlineStr">
        <is>
          <t>Não</t>
        </is>
      </c>
      <c r="R2790" t="inlineStr">
        <is>
          <t>Não</t>
        </is>
      </c>
      <c r="S2790" t="inlineStr">
        <is>
          <t>16–40</t>
        </is>
      </c>
      <c r="T2790" t="inlineStr">
        <is>
          <t>31–90 dias</t>
        </is>
      </c>
      <c r="U2790" t="inlineStr">
        <is>
          <t>Cybersecurity</t>
        </is>
      </c>
      <c r="V2790" t="inlineStr">
        <is>
          <t>US</t>
        </is>
      </c>
      <c r="W2790" t="inlineStr">
        <is>
          <t>ads</t>
        </is>
      </c>
    </row>
    <row r="2791">
      <c r="A2791" t="inlineStr">
        <is>
          <t>S-81510a</t>
        </is>
      </c>
      <c r="B2791" t="inlineStr">
        <is>
          <t>A-b54c01</t>
        </is>
      </c>
      <c r="C2791" s="40" t="n">
        <v>45594</v>
      </c>
      <c r="D2791" s="40" t="n"/>
      <c r="E2791" t="n">
        <v>63</v>
      </c>
      <c r="F2791" t="n">
        <v>1421</v>
      </c>
      <c r="G2791" t="inlineStr">
        <is>
          <t>2024-S2</t>
        </is>
      </c>
      <c r="H2791" t="inlineStr">
        <is>
          <t>Sim</t>
        </is>
      </c>
      <c r="I2791" t="n">
        <v>0</v>
      </c>
      <c r="J2791" s="41" t="n"/>
      <c r="L2791" t="inlineStr"/>
      <c r="M2791" t="inlineStr">
        <is>
          <t>Pro</t>
        </is>
      </c>
      <c r="N2791" t="inlineStr">
        <is>
          <t>annual</t>
        </is>
      </c>
      <c r="O2791" t="inlineStr">
        <is>
          <t>Pago</t>
        </is>
      </c>
      <c r="P2791" t="inlineStr">
        <is>
          <t>Sim</t>
        </is>
      </c>
      <c r="Q2791" t="inlineStr">
        <is>
          <t>Não</t>
        </is>
      </c>
      <c r="R2791" t="inlineStr">
        <is>
          <t>Não</t>
        </is>
      </c>
      <c r="S2791" t="inlineStr">
        <is>
          <t>16–40</t>
        </is>
      </c>
      <c r="T2791" t="inlineStr">
        <is>
          <t>Conta nova (≤ 30 dias)</t>
        </is>
      </c>
      <c r="U2791" t="inlineStr">
        <is>
          <t>DevTools</t>
        </is>
      </c>
      <c r="V2791" t="inlineStr">
        <is>
          <t>US</t>
        </is>
      </c>
      <c r="W2791" t="inlineStr">
        <is>
          <t>event</t>
        </is>
      </c>
    </row>
    <row r="2792">
      <c r="A2792" t="inlineStr">
        <is>
          <t>S-80c24c</t>
        </is>
      </c>
      <c r="B2792" t="inlineStr">
        <is>
          <t>A-139c3b</t>
        </is>
      </c>
      <c r="C2792" s="40" t="n">
        <v>45622</v>
      </c>
      <c r="D2792" s="40" t="n">
        <v>45657</v>
      </c>
      <c r="E2792" t="n">
        <v>35</v>
      </c>
      <c r="F2792" t="n">
        <v>833</v>
      </c>
      <c r="G2792" t="inlineStr">
        <is>
          <t>2024-S2</t>
        </is>
      </c>
      <c r="H2792" t="inlineStr">
        <is>
          <t>Sim</t>
        </is>
      </c>
      <c r="I2792" t="n">
        <v>0</v>
      </c>
      <c r="J2792" s="41" t="n">
        <v>45627</v>
      </c>
      <c r="K2792" t="n">
        <v>31</v>
      </c>
      <c r="L2792" t="inlineStr">
        <is>
          <t>Sim</t>
        </is>
      </c>
      <c r="M2792" t="inlineStr">
        <is>
          <t>Pro</t>
        </is>
      </c>
      <c r="N2792" t="inlineStr">
        <is>
          <t>monthly</t>
        </is>
      </c>
      <c r="O2792" t="inlineStr">
        <is>
          <t>Pago</t>
        </is>
      </c>
      <c r="P2792" t="inlineStr">
        <is>
          <t>Sim</t>
        </is>
      </c>
      <c r="Q2792" t="inlineStr">
        <is>
          <t>Sim</t>
        </is>
      </c>
      <c r="R2792" t="inlineStr">
        <is>
          <t>Não</t>
        </is>
      </c>
      <c r="S2792" t="inlineStr">
        <is>
          <t>16–40</t>
        </is>
      </c>
      <c r="T2792" t="inlineStr">
        <is>
          <t>Conta nova (≤ 30 dias)</t>
        </is>
      </c>
      <c r="U2792" t="inlineStr">
        <is>
          <t>HealthTech</t>
        </is>
      </c>
      <c r="V2792" t="inlineStr">
        <is>
          <t>US</t>
        </is>
      </c>
      <c r="W2792" t="inlineStr">
        <is>
          <t>organic</t>
        </is>
      </c>
    </row>
    <row r="2793">
      <c r="A2793" t="inlineStr">
        <is>
          <t>S-843a53</t>
        </is>
      </c>
      <c r="B2793" t="inlineStr">
        <is>
          <t>A-bb1eaa</t>
        </is>
      </c>
      <c r="C2793" s="40" t="n">
        <v>45546</v>
      </c>
      <c r="D2793" s="40" t="n"/>
      <c r="E2793" t="n">
        <v>111</v>
      </c>
      <c r="F2793" t="n">
        <v>4179</v>
      </c>
      <c r="G2793" t="inlineStr">
        <is>
          <t>2024-S2</t>
        </is>
      </c>
      <c r="H2793" t="inlineStr">
        <is>
          <t>Sim</t>
        </is>
      </c>
      <c r="I2793" t="n">
        <v>0</v>
      </c>
      <c r="J2793" s="41" t="n"/>
      <c r="L2793" t="inlineStr"/>
      <c r="M2793" t="inlineStr">
        <is>
          <t>Enterprise</t>
        </is>
      </c>
      <c r="N2793" t="inlineStr">
        <is>
          <t>annual</t>
        </is>
      </c>
      <c r="O2793" t="inlineStr">
        <is>
          <t>Pago</t>
        </is>
      </c>
      <c r="P2793" t="inlineStr">
        <is>
          <t>Sim</t>
        </is>
      </c>
      <c r="Q2793" t="inlineStr">
        <is>
          <t>Não</t>
        </is>
      </c>
      <c r="R2793" t="inlineStr">
        <is>
          <t>Não</t>
        </is>
      </c>
      <c r="S2793" t="inlineStr">
        <is>
          <t>16–40</t>
        </is>
      </c>
      <c r="T2793" t="inlineStr">
        <is>
          <t>91–180 dias</t>
        </is>
      </c>
      <c r="U2793" t="inlineStr">
        <is>
          <t>Cybersecurity</t>
        </is>
      </c>
      <c r="V2793" t="inlineStr">
        <is>
          <t>US</t>
        </is>
      </c>
      <c r="W2793" t="inlineStr">
        <is>
          <t>organic</t>
        </is>
      </c>
    </row>
    <row r="2794">
      <c r="A2794" t="inlineStr">
        <is>
          <t>S-3b5031</t>
        </is>
      </c>
      <c r="B2794" t="inlineStr">
        <is>
          <t>A-dcc2f0</t>
        </is>
      </c>
      <c r="C2794" s="40" t="n">
        <v>45364</v>
      </c>
      <c r="D2794" s="40" t="n"/>
      <c r="E2794" t="n">
        <v>293</v>
      </c>
      <c r="F2794" t="n">
        <v>1078</v>
      </c>
      <c r="G2794" t="inlineStr">
        <is>
          <t>Até 2024-S1</t>
        </is>
      </c>
      <c r="H2794" t="inlineStr">
        <is>
          <t>Sim</t>
        </is>
      </c>
      <c r="I2794" t="n">
        <v>0</v>
      </c>
      <c r="J2794" s="41" t="n"/>
      <c r="L2794" t="inlineStr"/>
      <c r="M2794" t="inlineStr">
        <is>
          <t>Pro</t>
        </is>
      </c>
      <c r="N2794" t="inlineStr">
        <is>
          <t>annual</t>
        </is>
      </c>
      <c r="O2794" t="inlineStr">
        <is>
          <t>Pago</t>
        </is>
      </c>
      <c r="P2794" t="inlineStr">
        <is>
          <t>Sim</t>
        </is>
      </c>
      <c r="Q2794" t="inlineStr">
        <is>
          <t>Sim</t>
        </is>
      </c>
      <c r="R2794" t="inlineStr">
        <is>
          <t>Não</t>
        </is>
      </c>
      <c r="S2794" t="inlineStr">
        <is>
          <t>16–40</t>
        </is>
      </c>
      <c r="T2794" t="inlineStr">
        <is>
          <t>181–365 dias</t>
        </is>
      </c>
      <c r="U2794" t="inlineStr">
        <is>
          <t>FinTech</t>
        </is>
      </c>
      <c r="V2794" t="inlineStr">
        <is>
          <t>UK</t>
        </is>
      </c>
      <c r="W2794" t="inlineStr">
        <is>
          <t>organic</t>
        </is>
      </c>
    </row>
    <row r="2795">
      <c r="A2795" t="inlineStr">
        <is>
          <t>S-a29ba3</t>
        </is>
      </c>
      <c r="B2795" t="inlineStr">
        <is>
          <t>A-95b24a</t>
        </is>
      </c>
      <c r="C2795" s="40" t="n">
        <v>45211</v>
      </c>
      <c r="D2795" s="40" t="n"/>
      <c r="E2795" t="n">
        <v>446</v>
      </c>
      <c r="F2795" t="n">
        <v>7562</v>
      </c>
      <c r="G2795" t="inlineStr">
        <is>
          <t>Até 2024-S1</t>
        </is>
      </c>
      <c r="H2795" t="inlineStr">
        <is>
          <t>Sim</t>
        </is>
      </c>
      <c r="I2795" t="n">
        <v>0</v>
      </c>
      <c r="J2795" s="41" t="n"/>
      <c r="L2795" t="inlineStr"/>
      <c r="M2795" t="inlineStr">
        <is>
          <t>Enterprise</t>
        </is>
      </c>
      <c r="N2795" t="inlineStr">
        <is>
          <t>monthly</t>
        </is>
      </c>
      <c r="O2795" t="inlineStr">
        <is>
          <t>Pago</t>
        </is>
      </c>
      <c r="P2795" t="inlineStr">
        <is>
          <t>Não</t>
        </is>
      </c>
      <c r="Q2795" t="inlineStr">
        <is>
          <t>Não</t>
        </is>
      </c>
      <c r="R2795" t="inlineStr">
        <is>
          <t>Não</t>
        </is>
      </c>
      <c r="S2795" t="inlineStr">
        <is>
          <t>16–40</t>
        </is>
      </c>
      <c r="T2795" t="inlineStr">
        <is>
          <t>91–180 dias</t>
        </is>
      </c>
      <c r="U2795" t="inlineStr">
        <is>
          <t>FinTech</t>
        </is>
      </c>
      <c r="V2795" t="inlineStr">
        <is>
          <t>US</t>
        </is>
      </c>
      <c r="W2795" t="inlineStr">
        <is>
          <t>event</t>
        </is>
      </c>
    </row>
    <row r="2796">
      <c r="A2796" t="inlineStr">
        <is>
          <t>S-ce7c30</t>
        </is>
      </c>
      <c r="B2796" t="inlineStr">
        <is>
          <t>A-075038</t>
        </is>
      </c>
      <c r="C2796" s="40" t="n">
        <v>45475</v>
      </c>
      <c r="D2796" s="40" t="n"/>
      <c r="E2796" t="n">
        <v>182</v>
      </c>
      <c r="F2796" t="n">
        <v>3383</v>
      </c>
      <c r="G2796" t="inlineStr">
        <is>
          <t>2024-S2</t>
        </is>
      </c>
      <c r="H2796" t="inlineStr">
        <is>
          <t>Sim</t>
        </is>
      </c>
      <c r="I2796" t="n">
        <v>0</v>
      </c>
      <c r="J2796" s="41" t="n"/>
      <c r="L2796" t="inlineStr"/>
      <c r="M2796" t="inlineStr">
        <is>
          <t>Enterprise</t>
        </is>
      </c>
      <c r="N2796" t="inlineStr">
        <is>
          <t>monthly</t>
        </is>
      </c>
      <c r="O2796" t="inlineStr">
        <is>
          <t>Pago</t>
        </is>
      </c>
      <c r="P2796" t="inlineStr">
        <is>
          <t>Sim</t>
        </is>
      </c>
      <c r="Q2796" t="inlineStr">
        <is>
          <t>Não</t>
        </is>
      </c>
      <c r="R2796" t="inlineStr">
        <is>
          <t>Não</t>
        </is>
      </c>
      <c r="S2796" t="inlineStr">
        <is>
          <t>16–40</t>
        </is>
      </c>
      <c r="T2796" t="inlineStr">
        <is>
          <t>Mais de 365 dias</t>
        </is>
      </c>
      <c r="U2796" t="inlineStr">
        <is>
          <t>HealthTech</t>
        </is>
      </c>
      <c r="V2796" t="inlineStr">
        <is>
          <t>UK</t>
        </is>
      </c>
      <c r="W2796" t="inlineStr">
        <is>
          <t>ads</t>
        </is>
      </c>
    </row>
    <row r="2797">
      <c r="A2797" t="inlineStr">
        <is>
          <t>S-90c2a9</t>
        </is>
      </c>
      <c r="B2797" t="inlineStr">
        <is>
          <t>A-ced9aa</t>
        </is>
      </c>
      <c r="C2797" s="40" t="n">
        <v>45603</v>
      </c>
      <c r="D2797" s="40" t="n"/>
      <c r="E2797" t="n">
        <v>54</v>
      </c>
      <c r="F2797" t="n">
        <v>147</v>
      </c>
      <c r="G2797" t="inlineStr">
        <is>
          <t>2024-S2</t>
        </is>
      </c>
      <c r="H2797" t="inlineStr">
        <is>
          <t>Sim</t>
        </is>
      </c>
      <c r="I2797" t="n">
        <v>0</v>
      </c>
      <c r="J2797" s="41" t="n"/>
      <c r="L2797" t="inlineStr"/>
      <c r="M2797" t="inlineStr">
        <is>
          <t>Pro</t>
        </is>
      </c>
      <c r="N2797" t="inlineStr">
        <is>
          <t>annual</t>
        </is>
      </c>
      <c r="O2797" t="inlineStr">
        <is>
          <t>Pago</t>
        </is>
      </c>
      <c r="P2797" t="inlineStr">
        <is>
          <t>Sim</t>
        </is>
      </c>
      <c r="Q2797" t="inlineStr">
        <is>
          <t>Não</t>
        </is>
      </c>
      <c r="R2797" t="inlineStr">
        <is>
          <t>Não</t>
        </is>
      </c>
      <c r="S2797" t="inlineStr">
        <is>
          <t>1–5</t>
        </is>
      </c>
      <c r="T2797" t="inlineStr">
        <is>
          <t>31–90 dias</t>
        </is>
      </c>
      <c r="U2797" t="inlineStr">
        <is>
          <t>DevTools</t>
        </is>
      </c>
      <c r="V2797" t="inlineStr">
        <is>
          <t>US</t>
        </is>
      </c>
      <c r="W2797" t="inlineStr">
        <is>
          <t>other</t>
        </is>
      </c>
    </row>
    <row r="2798">
      <c r="A2798" t="inlineStr">
        <is>
          <t>S-3c52a6</t>
        </is>
      </c>
      <c r="B2798" t="inlineStr">
        <is>
          <t>A-2f6a32</t>
        </is>
      </c>
      <c r="C2798" s="40" t="n">
        <v>45560</v>
      </c>
      <c r="D2798" s="40" t="n">
        <v>45612</v>
      </c>
      <c r="E2798" t="n">
        <v>52</v>
      </c>
      <c r="F2798" t="n">
        <v>361</v>
      </c>
      <c r="G2798" t="inlineStr">
        <is>
          <t>2024-S2</t>
        </is>
      </c>
      <c r="H2798" t="inlineStr">
        <is>
          <t>Sim</t>
        </is>
      </c>
      <c r="I2798" t="n">
        <v>0</v>
      </c>
      <c r="J2798" s="41" t="n">
        <v>45597</v>
      </c>
      <c r="K2798" t="n">
        <v>16</v>
      </c>
      <c r="L2798" t="inlineStr">
        <is>
          <t>Não</t>
        </is>
      </c>
      <c r="M2798" t="inlineStr">
        <is>
          <t>Basic</t>
        </is>
      </c>
      <c r="N2798" t="inlineStr">
        <is>
          <t>annual</t>
        </is>
      </c>
      <c r="O2798" t="inlineStr">
        <is>
          <t>Pago</t>
        </is>
      </c>
      <c r="P2798" t="inlineStr">
        <is>
          <t>Sim</t>
        </is>
      </c>
      <c r="Q2798" t="inlineStr">
        <is>
          <t>Não</t>
        </is>
      </c>
      <c r="R2798" t="inlineStr">
        <is>
          <t>Não</t>
        </is>
      </c>
      <c r="S2798" t="inlineStr">
        <is>
          <t>16–40</t>
        </is>
      </c>
      <c r="T2798" t="inlineStr">
        <is>
          <t>Conta nova (≤ 30 dias)</t>
        </is>
      </c>
      <c r="U2798" t="inlineStr">
        <is>
          <t>HealthTech</t>
        </is>
      </c>
      <c r="V2798" t="inlineStr">
        <is>
          <t>US</t>
        </is>
      </c>
      <c r="W2798" t="inlineStr">
        <is>
          <t>organic</t>
        </is>
      </c>
    </row>
    <row r="2799">
      <c r="A2799" t="inlineStr">
        <is>
          <t>S-44ed0c</t>
        </is>
      </c>
      <c r="B2799" t="inlineStr">
        <is>
          <t>A-993085</t>
        </is>
      </c>
      <c r="C2799" s="40" t="n">
        <v>45229</v>
      </c>
      <c r="D2799" s="40" t="n"/>
      <c r="E2799" t="n">
        <v>428</v>
      </c>
      <c r="F2799" t="n">
        <v>6169</v>
      </c>
      <c r="G2799" t="inlineStr">
        <is>
          <t>Até 2024-S1</t>
        </is>
      </c>
      <c r="H2799" t="inlineStr">
        <is>
          <t>Sim</t>
        </is>
      </c>
      <c r="I2799" t="n">
        <v>0</v>
      </c>
      <c r="J2799" s="41" t="n"/>
      <c r="L2799" t="inlineStr"/>
      <c r="M2799" t="inlineStr">
        <is>
          <t>Enterprise</t>
        </is>
      </c>
      <c r="N2799" t="inlineStr">
        <is>
          <t>annual</t>
        </is>
      </c>
      <c r="O2799" t="inlineStr">
        <is>
          <t>Pago</t>
        </is>
      </c>
      <c r="P2799" t="inlineStr">
        <is>
          <t>Não</t>
        </is>
      </c>
      <c r="Q2799" t="inlineStr">
        <is>
          <t>Não</t>
        </is>
      </c>
      <c r="R2799" t="inlineStr">
        <is>
          <t>Sim</t>
        </is>
      </c>
      <c r="S2799" t="inlineStr">
        <is>
          <t>16–40</t>
        </is>
      </c>
      <c r="T2799" t="inlineStr">
        <is>
          <t>91–180 dias</t>
        </is>
      </c>
      <c r="U2799" t="inlineStr">
        <is>
          <t>HealthTech</t>
        </is>
      </c>
      <c r="V2799" t="inlineStr">
        <is>
          <t>US</t>
        </is>
      </c>
      <c r="W2799" t="inlineStr">
        <is>
          <t>ads</t>
        </is>
      </c>
    </row>
    <row r="2800">
      <c r="A2800" t="inlineStr">
        <is>
          <t>S-2c9cea</t>
        </is>
      </c>
      <c r="B2800" t="inlineStr">
        <is>
          <t>A-df1e44</t>
        </is>
      </c>
      <c r="C2800" s="40" t="n">
        <v>45446</v>
      </c>
      <c r="D2800" s="40" t="n"/>
      <c r="E2800" t="n">
        <v>211</v>
      </c>
      <c r="F2800" t="n">
        <v>0</v>
      </c>
      <c r="G2800" t="inlineStr">
        <is>
          <t>Até 2024-S1</t>
        </is>
      </c>
      <c r="H2800" t="inlineStr">
        <is>
          <t>Sim</t>
        </is>
      </c>
      <c r="I2800" t="n">
        <v>0</v>
      </c>
      <c r="J2800" s="41" t="n"/>
      <c r="L2800" t="inlineStr"/>
      <c r="M2800" t="inlineStr">
        <is>
          <t>Basic</t>
        </is>
      </c>
      <c r="N2800" t="inlineStr">
        <is>
          <t>annual</t>
        </is>
      </c>
      <c r="O2800" t="inlineStr">
        <is>
          <t>Trial</t>
        </is>
      </c>
      <c r="P2800" t="inlineStr">
        <is>
          <t>Sim</t>
        </is>
      </c>
      <c r="Q2800" t="inlineStr">
        <is>
          <t>Não</t>
        </is>
      </c>
      <c r="R2800" t="inlineStr">
        <is>
          <t>Não</t>
        </is>
      </c>
      <c r="S2800" t="inlineStr">
        <is>
          <t>16–40</t>
        </is>
      </c>
      <c r="T2800" t="inlineStr">
        <is>
          <t>91–180 dias</t>
        </is>
      </c>
      <c r="U2800" t="inlineStr">
        <is>
          <t>Cybersecurity</t>
        </is>
      </c>
      <c r="V2800" t="inlineStr">
        <is>
          <t>UK</t>
        </is>
      </c>
      <c r="W2800" t="inlineStr">
        <is>
          <t>organic</t>
        </is>
      </c>
    </row>
    <row r="2801">
      <c r="A2801" t="inlineStr">
        <is>
          <t>S-47cf94</t>
        </is>
      </c>
      <c r="B2801" t="inlineStr">
        <is>
          <t>A-e5d6ab</t>
        </is>
      </c>
      <c r="C2801" s="40" t="n">
        <v>45201</v>
      </c>
      <c r="D2801" s="40" t="n">
        <v>45415</v>
      </c>
      <c r="E2801" t="n">
        <v>214</v>
      </c>
      <c r="F2801" t="n">
        <v>665</v>
      </c>
      <c r="G2801" t="inlineStr">
        <is>
          <t>Até 2024-S1</t>
        </is>
      </c>
      <c r="H2801" t="inlineStr">
        <is>
          <t>Sim</t>
        </is>
      </c>
      <c r="I2801" t="n">
        <v>0</v>
      </c>
      <c r="J2801" s="41" t="n">
        <v>45413</v>
      </c>
      <c r="K2801" t="n">
        <v>3</v>
      </c>
      <c r="L2801" t="inlineStr">
        <is>
          <t>Não</t>
        </is>
      </c>
      <c r="M2801" t="inlineStr">
        <is>
          <t>Basic</t>
        </is>
      </c>
      <c r="N2801" t="inlineStr">
        <is>
          <t>annual</t>
        </is>
      </c>
      <c r="O2801" t="inlineStr">
        <is>
          <t>Pago</t>
        </is>
      </c>
      <c r="P2801" t="inlineStr">
        <is>
          <t>Sim</t>
        </is>
      </c>
      <c r="Q2801" t="inlineStr">
        <is>
          <t>Não</t>
        </is>
      </c>
      <c r="R2801" t="inlineStr">
        <is>
          <t>Não</t>
        </is>
      </c>
      <c r="S2801" t="inlineStr">
        <is>
          <t>16–40</t>
        </is>
      </c>
      <c r="T2801" t="inlineStr">
        <is>
          <t>91–180 dias</t>
        </is>
      </c>
      <c r="U2801" t="inlineStr">
        <is>
          <t>EdTech</t>
        </is>
      </c>
      <c r="V2801" t="inlineStr">
        <is>
          <t>US</t>
        </is>
      </c>
      <c r="W2801" t="inlineStr">
        <is>
          <t>partner</t>
        </is>
      </c>
    </row>
    <row r="2802">
      <c r="A2802" t="inlineStr">
        <is>
          <t>S-f3d5d7</t>
        </is>
      </c>
      <c r="B2802" t="inlineStr">
        <is>
          <t>A-49b828</t>
        </is>
      </c>
      <c r="C2802" s="40" t="n">
        <v>45618</v>
      </c>
      <c r="D2802" s="40" t="n"/>
      <c r="E2802" t="n">
        <v>39</v>
      </c>
      <c r="F2802" t="n">
        <v>3980</v>
      </c>
      <c r="G2802" t="inlineStr">
        <is>
          <t>2024-S2</t>
        </is>
      </c>
      <c r="H2802" t="inlineStr">
        <is>
          <t>Sim</t>
        </is>
      </c>
      <c r="I2802" t="n">
        <v>0</v>
      </c>
      <c r="J2802" s="41" t="n"/>
      <c r="L2802" t="inlineStr"/>
      <c r="M2802" t="inlineStr">
        <is>
          <t>Enterprise</t>
        </is>
      </c>
      <c r="N2802" t="inlineStr">
        <is>
          <t>annual</t>
        </is>
      </c>
      <c r="O2802" t="inlineStr">
        <is>
          <t>Pago</t>
        </is>
      </c>
      <c r="P2802" t="inlineStr">
        <is>
          <t>Sim</t>
        </is>
      </c>
      <c r="Q2802" t="inlineStr">
        <is>
          <t>Não</t>
        </is>
      </c>
      <c r="R2802" t="inlineStr">
        <is>
          <t>Não</t>
        </is>
      </c>
      <c r="S2802" t="inlineStr">
        <is>
          <t>16–40</t>
        </is>
      </c>
      <c r="T2802" t="inlineStr">
        <is>
          <t>Mais de 365 dias</t>
        </is>
      </c>
      <c r="U2802" t="inlineStr">
        <is>
          <t>FinTech</t>
        </is>
      </c>
      <c r="V2802" t="inlineStr">
        <is>
          <t>IN</t>
        </is>
      </c>
      <c r="W2802" t="inlineStr">
        <is>
          <t>ads</t>
        </is>
      </c>
    </row>
    <row r="2803">
      <c r="A2803" t="inlineStr">
        <is>
          <t>S-519f1c</t>
        </is>
      </c>
      <c r="B2803" t="inlineStr">
        <is>
          <t>A-0354fe</t>
        </is>
      </c>
      <c r="C2803" s="40" t="n">
        <v>45599</v>
      </c>
      <c r="D2803" s="40" t="n"/>
      <c r="E2803" t="n">
        <v>58</v>
      </c>
      <c r="F2803" t="n">
        <v>646</v>
      </c>
      <c r="G2803" t="inlineStr">
        <is>
          <t>2024-S2</t>
        </is>
      </c>
      <c r="H2803" t="inlineStr">
        <is>
          <t>Sim</t>
        </is>
      </c>
      <c r="I2803" t="n">
        <v>0</v>
      </c>
      <c r="J2803" s="41" t="n"/>
      <c r="L2803" t="inlineStr"/>
      <c r="M2803" t="inlineStr">
        <is>
          <t>Basic</t>
        </is>
      </c>
      <c r="N2803" t="inlineStr">
        <is>
          <t>monthly</t>
        </is>
      </c>
      <c r="O2803" t="inlineStr">
        <is>
          <t>Pago</t>
        </is>
      </c>
      <c r="P2803" t="inlineStr">
        <is>
          <t>Não</t>
        </is>
      </c>
      <c r="Q2803" t="inlineStr">
        <is>
          <t>Não</t>
        </is>
      </c>
      <c r="R2803" t="inlineStr">
        <is>
          <t>Não</t>
        </is>
      </c>
      <c r="S2803" t="inlineStr">
        <is>
          <t>16–40</t>
        </is>
      </c>
      <c r="T2803" t="inlineStr">
        <is>
          <t>Conta nova (≤ 30 dias)</t>
        </is>
      </c>
      <c r="U2803" t="inlineStr">
        <is>
          <t>Cybersecurity</t>
        </is>
      </c>
      <c r="V2803" t="inlineStr">
        <is>
          <t>US</t>
        </is>
      </c>
      <c r="W2803" t="inlineStr">
        <is>
          <t>other</t>
        </is>
      </c>
    </row>
    <row r="2804">
      <c r="A2804" t="inlineStr">
        <is>
          <t>S-b75eaa</t>
        </is>
      </c>
      <c r="B2804" t="inlineStr">
        <is>
          <t>A-bf7919</t>
        </is>
      </c>
      <c r="C2804" s="40" t="n">
        <v>45650</v>
      </c>
      <c r="D2804" s="40" t="n"/>
      <c r="E2804" t="n">
        <v>7</v>
      </c>
      <c r="F2804" t="n">
        <v>228</v>
      </c>
      <c r="G2804" t="inlineStr">
        <is>
          <t>2024-S2</t>
        </is>
      </c>
      <c r="H2804" t="inlineStr">
        <is>
          <t>Não</t>
        </is>
      </c>
      <c r="I2804" t="n">
        <v>0</v>
      </c>
      <c r="J2804" s="41" t="n"/>
      <c r="L2804" t="inlineStr"/>
      <c r="M2804" t="inlineStr">
        <is>
          <t>Basic</t>
        </is>
      </c>
      <c r="N2804" t="inlineStr">
        <is>
          <t>monthly</t>
        </is>
      </c>
      <c r="O2804" t="inlineStr">
        <is>
          <t>Pago</t>
        </is>
      </c>
      <c r="P2804" t="inlineStr">
        <is>
          <t>Não</t>
        </is>
      </c>
      <c r="Q2804" t="inlineStr">
        <is>
          <t>Não</t>
        </is>
      </c>
      <c r="R2804" t="inlineStr">
        <is>
          <t>Não</t>
        </is>
      </c>
      <c r="S2804" t="inlineStr">
        <is>
          <t>6–15</t>
        </is>
      </c>
      <c r="T2804" t="inlineStr">
        <is>
          <t>Conta nova (≤ 30 dias)</t>
        </is>
      </c>
      <c r="U2804" t="inlineStr">
        <is>
          <t>HealthTech</t>
        </is>
      </c>
      <c r="V2804" t="inlineStr">
        <is>
          <t>US</t>
        </is>
      </c>
      <c r="W2804" t="inlineStr">
        <is>
          <t>organic</t>
        </is>
      </c>
    </row>
    <row r="2805">
      <c r="A2805" t="inlineStr">
        <is>
          <t>S-106283</t>
        </is>
      </c>
      <c r="B2805" t="inlineStr">
        <is>
          <t>A-a45270</t>
        </is>
      </c>
      <c r="C2805" s="40" t="n">
        <v>45500</v>
      </c>
      <c r="D2805" s="40" t="n"/>
      <c r="E2805" t="n">
        <v>157</v>
      </c>
      <c r="F2805" t="n">
        <v>4577</v>
      </c>
      <c r="G2805" t="inlineStr">
        <is>
          <t>2024-S2</t>
        </is>
      </c>
      <c r="H2805" t="inlineStr">
        <is>
          <t>Sim</t>
        </is>
      </c>
      <c r="I2805" t="n">
        <v>0</v>
      </c>
      <c r="J2805" s="41" t="n"/>
      <c r="L2805" t="inlineStr"/>
      <c r="M2805" t="inlineStr">
        <is>
          <t>Enterprise</t>
        </is>
      </c>
      <c r="N2805" t="inlineStr">
        <is>
          <t>annual</t>
        </is>
      </c>
      <c r="O2805" t="inlineStr">
        <is>
          <t>Pago</t>
        </is>
      </c>
      <c r="P2805" t="inlineStr">
        <is>
          <t>Sim</t>
        </is>
      </c>
      <c r="Q2805" t="inlineStr">
        <is>
          <t>Não</t>
        </is>
      </c>
      <c r="R2805" t="inlineStr">
        <is>
          <t>Não</t>
        </is>
      </c>
      <c r="S2805" t="inlineStr">
        <is>
          <t>16–40</t>
        </is>
      </c>
      <c r="T2805" t="inlineStr">
        <is>
          <t>31–90 dias</t>
        </is>
      </c>
      <c r="U2805" t="inlineStr">
        <is>
          <t>HealthTech</t>
        </is>
      </c>
      <c r="V2805" t="inlineStr">
        <is>
          <t>US</t>
        </is>
      </c>
      <c r="W2805" t="inlineStr">
        <is>
          <t>ads</t>
        </is>
      </c>
    </row>
    <row r="2806">
      <c r="A2806" t="inlineStr">
        <is>
          <t>S-f093d0</t>
        </is>
      </c>
      <c r="B2806" t="inlineStr">
        <is>
          <t>A-f19b24</t>
        </is>
      </c>
      <c r="C2806" s="40" t="n">
        <v>45368</v>
      </c>
      <c r="D2806" s="40" t="n"/>
      <c r="E2806" t="n">
        <v>289</v>
      </c>
      <c r="F2806" t="n">
        <v>1421</v>
      </c>
      <c r="G2806" t="inlineStr">
        <is>
          <t>Até 2024-S1</t>
        </is>
      </c>
      <c r="H2806" t="inlineStr">
        <is>
          <t>Sim</t>
        </is>
      </c>
      <c r="I2806" t="n">
        <v>0</v>
      </c>
      <c r="J2806" s="41" t="n"/>
      <c r="L2806" t="inlineStr"/>
      <c r="M2806" t="inlineStr">
        <is>
          <t>Pro</t>
        </is>
      </c>
      <c r="N2806" t="inlineStr">
        <is>
          <t>monthly</t>
        </is>
      </c>
      <c r="O2806" t="inlineStr">
        <is>
          <t>Pago</t>
        </is>
      </c>
      <c r="P2806" t="inlineStr">
        <is>
          <t>Sim</t>
        </is>
      </c>
      <c r="Q2806" t="inlineStr">
        <is>
          <t>Não</t>
        </is>
      </c>
      <c r="R2806" t="inlineStr">
        <is>
          <t>Não</t>
        </is>
      </c>
      <c r="S2806" t="inlineStr">
        <is>
          <t>16–40</t>
        </is>
      </c>
      <c r="T2806" t="inlineStr">
        <is>
          <t>Mais de 365 dias</t>
        </is>
      </c>
      <c r="U2806" t="inlineStr">
        <is>
          <t>Cybersecurity</t>
        </is>
      </c>
      <c r="V2806" t="inlineStr">
        <is>
          <t>US</t>
        </is>
      </c>
      <c r="W2806" t="inlineStr">
        <is>
          <t>organic</t>
        </is>
      </c>
    </row>
    <row r="2807">
      <c r="A2807" t="inlineStr">
        <is>
          <t>S-9c19fe</t>
        </is>
      </c>
      <c r="B2807" t="inlineStr">
        <is>
          <t>A-bd4513</t>
        </is>
      </c>
      <c r="C2807" s="40" t="n">
        <v>45646</v>
      </c>
      <c r="D2807" s="40" t="n"/>
      <c r="E2807" t="n">
        <v>11</v>
      </c>
      <c r="F2807" t="n">
        <v>9950</v>
      </c>
      <c r="G2807" t="inlineStr">
        <is>
          <t>2024-S2</t>
        </is>
      </c>
      <c r="H2807" t="inlineStr">
        <is>
          <t>Não</t>
        </is>
      </c>
      <c r="I2807" t="n">
        <v>0</v>
      </c>
      <c r="J2807" s="41" t="n"/>
      <c r="L2807" t="inlineStr"/>
      <c r="M2807" t="inlineStr">
        <is>
          <t>Enterprise</t>
        </is>
      </c>
      <c r="N2807" t="inlineStr">
        <is>
          <t>monthly</t>
        </is>
      </c>
      <c r="O2807" t="inlineStr">
        <is>
          <t>Pago</t>
        </is>
      </c>
      <c r="P2807" t="inlineStr">
        <is>
          <t>Não</t>
        </is>
      </c>
      <c r="Q2807" t="inlineStr">
        <is>
          <t>Não</t>
        </is>
      </c>
      <c r="R2807" t="inlineStr">
        <is>
          <t>Não</t>
        </is>
      </c>
      <c r="S2807" t="inlineStr">
        <is>
          <t>41+</t>
        </is>
      </c>
      <c r="T2807" t="inlineStr">
        <is>
          <t>31–90 dias</t>
        </is>
      </c>
      <c r="U2807" t="inlineStr">
        <is>
          <t>DevTools</t>
        </is>
      </c>
      <c r="V2807" t="inlineStr">
        <is>
          <t>AU</t>
        </is>
      </c>
      <c r="W2807" t="inlineStr">
        <is>
          <t>event</t>
        </is>
      </c>
    </row>
    <row r="2808">
      <c r="A2808" t="inlineStr">
        <is>
          <t>S-f27134</t>
        </is>
      </c>
      <c r="B2808" t="inlineStr">
        <is>
          <t>A-d4ac0e</t>
        </is>
      </c>
      <c r="C2808" s="40" t="n">
        <v>45552</v>
      </c>
      <c r="D2808" s="40" t="n"/>
      <c r="E2808" t="n">
        <v>105</v>
      </c>
      <c r="F2808" t="n">
        <v>551</v>
      </c>
      <c r="G2808" t="inlineStr">
        <is>
          <t>2024-S2</t>
        </is>
      </c>
      <c r="H2808" t="inlineStr">
        <is>
          <t>Sim</t>
        </is>
      </c>
      <c r="I2808" t="n">
        <v>0</v>
      </c>
      <c r="J2808" s="41" t="n"/>
      <c r="L2808" t="inlineStr"/>
      <c r="M2808" t="inlineStr">
        <is>
          <t>Basic</t>
        </is>
      </c>
      <c r="N2808" t="inlineStr">
        <is>
          <t>annual</t>
        </is>
      </c>
      <c r="O2808" t="inlineStr">
        <is>
          <t>Pago</t>
        </is>
      </c>
      <c r="P2808" t="inlineStr">
        <is>
          <t>Sim</t>
        </is>
      </c>
      <c r="Q2808" t="inlineStr">
        <is>
          <t>Não</t>
        </is>
      </c>
      <c r="R2808" t="inlineStr">
        <is>
          <t>Não</t>
        </is>
      </c>
      <c r="S2808" t="inlineStr">
        <is>
          <t>16–40</t>
        </is>
      </c>
      <c r="T2808" t="inlineStr">
        <is>
          <t>91–180 dias</t>
        </is>
      </c>
      <c r="U2808" t="inlineStr">
        <is>
          <t>DevTools</t>
        </is>
      </c>
      <c r="V2808" t="inlineStr">
        <is>
          <t>UK</t>
        </is>
      </c>
      <c r="W2808" t="inlineStr">
        <is>
          <t>ads</t>
        </is>
      </c>
    </row>
    <row r="2809">
      <c r="A2809" t="inlineStr">
        <is>
          <t>S-ef83b4</t>
        </is>
      </c>
      <c r="B2809" t="inlineStr">
        <is>
          <t>A-a09355</t>
        </is>
      </c>
      <c r="C2809" s="40" t="n">
        <v>45600</v>
      </c>
      <c r="D2809" s="40" t="n"/>
      <c r="E2809" t="n">
        <v>57</v>
      </c>
      <c r="F2809" t="n">
        <v>6567</v>
      </c>
      <c r="G2809" t="inlineStr">
        <is>
          <t>2024-S2</t>
        </is>
      </c>
      <c r="H2809" t="inlineStr">
        <is>
          <t>Sim</t>
        </is>
      </c>
      <c r="I2809" t="n">
        <v>0</v>
      </c>
      <c r="J2809" s="41" t="n"/>
      <c r="L2809" t="inlineStr"/>
      <c r="M2809" t="inlineStr">
        <is>
          <t>Enterprise</t>
        </is>
      </c>
      <c r="N2809" t="inlineStr">
        <is>
          <t>monthly</t>
        </is>
      </c>
      <c r="O2809" t="inlineStr">
        <is>
          <t>Pago</t>
        </is>
      </c>
      <c r="P2809" t="inlineStr">
        <is>
          <t>Sim</t>
        </is>
      </c>
      <c r="Q2809" t="inlineStr">
        <is>
          <t>Não</t>
        </is>
      </c>
      <c r="R2809" t="inlineStr">
        <is>
          <t>Não</t>
        </is>
      </c>
      <c r="S2809" t="inlineStr">
        <is>
          <t>16–40</t>
        </is>
      </c>
      <c r="T2809" t="inlineStr">
        <is>
          <t>31–90 dias</t>
        </is>
      </c>
      <c r="U2809" t="inlineStr">
        <is>
          <t>FinTech</t>
        </is>
      </c>
      <c r="V2809" t="inlineStr">
        <is>
          <t>US</t>
        </is>
      </c>
      <c r="W2809" t="inlineStr">
        <is>
          <t>organic</t>
        </is>
      </c>
    </row>
    <row r="2810">
      <c r="A2810" t="inlineStr">
        <is>
          <t>S-00fcc5</t>
        </is>
      </c>
      <c r="B2810" t="inlineStr">
        <is>
          <t>A-40de06</t>
        </is>
      </c>
      <c r="C2810" s="40" t="n">
        <v>45100</v>
      </c>
      <c r="D2810" s="40" t="n"/>
      <c r="E2810" t="n">
        <v>557</v>
      </c>
      <c r="F2810" t="n">
        <v>1178</v>
      </c>
      <c r="G2810" t="inlineStr">
        <is>
          <t>Até 2024-S1</t>
        </is>
      </c>
      <c r="H2810" t="inlineStr">
        <is>
          <t>Sim</t>
        </is>
      </c>
      <c r="I2810" t="n">
        <v>0</v>
      </c>
      <c r="J2810" s="41" t="n"/>
      <c r="L2810" t="inlineStr"/>
      <c r="M2810" t="inlineStr">
        <is>
          <t>Basic</t>
        </is>
      </c>
      <c r="N2810" t="inlineStr">
        <is>
          <t>annual</t>
        </is>
      </c>
      <c r="O2810" t="inlineStr">
        <is>
          <t>Pago</t>
        </is>
      </c>
      <c r="P2810" t="inlineStr">
        <is>
          <t>Não</t>
        </is>
      </c>
      <c r="Q2810" t="inlineStr">
        <is>
          <t>Não</t>
        </is>
      </c>
      <c r="R2810" t="inlineStr">
        <is>
          <t>Não</t>
        </is>
      </c>
      <c r="S2810" t="inlineStr">
        <is>
          <t>41+</t>
        </is>
      </c>
      <c r="T2810" t="inlineStr">
        <is>
          <t>31–90 dias</t>
        </is>
      </c>
      <c r="U2810" t="inlineStr">
        <is>
          <t>Cybersecurity</t>
        </is>
      </c>
      <c r="V2810" t="inlineStr">
        <is>
          <t>US</t>
        </is>
      </c>
      <c r="W2810" t="inlineStr">
        <is>
          <t>event</t>
        </is>
      </c>
    </row>
    <row r="2811">
      <c r="A2811" t="inlineStr">
        <is>
          <t>S-a6f0f1</t>
        </is>
      </c>
      <c r="B2811" t="inlineStr">
        <is>
          <t>A-d792a6</t>
        </is>
      </c>
      <c r="C2811" s="40" t="n">
        <v>45408</v>
      </c>
      <c r="D2811" s="40" t="n"/>
      <c r="E2811" t="n">
        <v>249</v>
      </c>
      <c r="F2811" t="n">
        <v>196</v>
      </c>
      <c r="G2811" t="inlineStr">
        <is>
          <t>Até 2024-S1</t>
        </is>
      </c>
      <c r="H2811" t="inlineStr">
        <is>
          <t>Sim</t>
        </is>
      </c>
      <c r="I2811" t="n">
        <v>0</v>
      </c>
      <c r="J2811" s="41" t="n"/>
      <c r="L2811" t="inlineStr"/>
      <c r="M2811" t="inlineStr">
        <is>
          <t>Pro</t>
        </is>
      </c>
      <c r="N2811" t="inlineStr">
        <is>
          <t>annual</t>
        </is>
      </c>
      <c r="O2811" t="inlineStr">
        <is>
          <t>Pago</t>
        </is>
      </c>
      <c r="P2811" t="inlineStr">
        <is>
          <t>Sim</t>
        </is>
      </c>
      <c r="Q2811" t="inlineStr">
        <is>
          <t>Não</t>
        </is>
      </c>
      <c r="R2811" t="inlineStr">
        <is>
          <t>Não</t>
        </is>
      </c>
      <c r="S2811" t="inlineStr">
        <is>
          <t>1–5</t>
        </is>
      </c>
      <c r="T2811" t="inlineStr">
        <is>
          <t>Mais de 365 dias</t>
        </is>
      </c>
      <c r="U2811" t="inlineStr">
        <is>
          <t>DevTools</t>
        </is>
      </c>
      <c r="V2811" t="inlineStr">
        <is>
          <t>US</t>
        </is>
      </c>
      <c r="W2811" t="inlineStr">
        <is>
          <t>organic</t>
        </is>
      </c>
    </row>
    <row r="2812">
      <c r="A2812" t="inlineStr">
        <is>
          <t>S-2c4527</t>
        </is>
      </c>
      <c r="B2812" t="inlineStr">
        <is>
          <t>A-6965e1</t>
        </is>
      </c>
      <c r="C2812" s="40" t="n">
        <v>45648</v>
      </c>
      <c r="D2812" s="40" t="n"/>
      <c r="E2812" t="n">
        <v>9</v>
      </c>
      <c r="F2812" t="n">
        <v>637</v>
      </c>
      <c r="G2812" t="inlineStr">
        <is>
          <t>2024-S2</t>
        </is>
      </c>
      <c r="H2812" t="inlineStr">
        <is>
          <t>Não</t>
        </is>
      </c>
      <c r="I2812" t="n">
        <v>0</v>
      </c>
      <c r="J2812" s="41" t="n"/>
      <c r="L2812" t="inlineStr"/>
      <c r="M2812" t="inlineStr">
        <is>
          <t>Pro</t>
        </is>
      </c>
      <c r="N2812" t="inlineStr">
        <is>
          <t>annual</t>
        </is>
      </c>
      <c r="O2812" t="inlineStr">
        <is>
          <t>Pago</t>
        </is>
      </c>
      <c r="P2812" t="inlineStr">
        <is>
          <t>Sim</t>
        </is>
      </c>
      <c r="Q2812" t="inlineStr">
        <is>
          <t>Não</t>
        </is>
      </c>
      <c r="R2812" t="inlineStr">
        <is>
          <t>Não</t>
        </is>
      </c>
      <c r="S2812" t="inlineStr">
        <is>
          <t>6–15</t>
        </is>
      </c>
      <c r="T2812" t="inlineStr">
        <is>
          <t>Conta nova (≤ 30 dias)</t>
        </is>
      </c>
      <c r="U2812" t="inlineStr">
        <is>
          <t>DevTools</t>
        </is>
      </c>
      <c r="V2812" t="inlineStr">
        <is>
          <t>US</t>
        </is>
      </c>
      <c r="W2812" t="inlineStr">
        <is>
          <t>organic</t>
        </is>
      </c>
    </row>
    <row r="2813">
      <c r="A2813" t="inlineStr">
        <is>
          <t>S-0144ac</t>
        </is>
      </c>
      <c r="B2813" t="inlineStr">
        <is>
          <t>A-5a215a</t>
        </is>
      </c>
      <c r="C2813" s="40" t="n">
        <v>45364</v>
      </c>
      <c r="D2813" s="40" t="n"/>
      <c r="E2813" t="n">
        <v>293</v>
      </c>
      <c r="F2813" t="n">
        <v>17313</v>
      </c>
      <c r="G2813" t="inlineStr">
        <is>
          <t>Até 2024-S1</t>
        </is>
      </c>
      <c r="H2813" t="inlineStr">
        <is>
          <t>Sim</t>
        </is>
      </c>
      <c r="I2813" t="n">
        <v>0</v>
      </c>
      <c r="J2813" s="41" t="n"/>
      <c r="L2813" t="inlineStr"/>
      <c r="M2813" t="inlineStr">
        <is>
          <t>Enterprise</t>
        </is>
      </c>
      <c r="N2813" t="inlineStr">
        <is>
          <t>monthly</t>
        </is>
      </c>
      <c r="O2813" t="inlineStr">
        <is>
          <t>Pago</t>
        </is>
      </c>
      <c r="P2813" t="inlineStr">
        <is>
          <t>Sim</t>
        </is>
      </c>
      <c r="Q2813" t="inlineStr">
        <is>
          <t>Não</t>
        </is>
      </c>
      <c r="R2813" t="inlineStr">
        <is>
          <t>Não</t>
        </is>
      </c>
      <c r="S2813" t="inlineStr">
        <is>
          <t>41+</t>
        </is>
      </c>
      <c r="T2813" t="inlineStr">
        <is>
          <t>31–90 dias</t>
        </is>
      </c>
      <c r="U2813" t="inlineStr">
        <is>
          <t>EdTech</t>
        </is>
      </c>
      <c r="V2813" t="inlineStr">
        <is>
          <t>FR</t>
        </is>
      </c>
      <c r="W2813" t="inlineStr">
        <is>
          <t>other</t>
        </is>
      </c>
    </row>
    <row r="2814">
      <c r="A2814" t="inlineStr">
        <is>
          <t>S-8a50a0</t>
        </is>
      </c>
      <c r="B2814" t="inlineStr">
        <is>
          <t>A-cb5333</t>
        </is>
      </c>
      <c r="C2814" s="40" t="n">
        <v>45637</v>
      </c>
      <c r="D2814" s="40" t="n"/>
      <c r="E2814" t="n">
        <v>20</v>
      </c>
      <c r="F2814" t="n">
        <v>627</v>
      </c>
      <c r="G2814" t="inlineStr">
        <is>
          <t>2024-S2</t>
        </is>
      </c>
      <c r="H2814" t="inlineStr">
        <is>
          <t>Não</t>
        </is>
      </c>
      <c r="I2814" t="n">
        <v>0</v>
      </c>
      <c r="J2814" s="41" t="n"/>
      <c r="L2814" t="inlineStr"/>
      <c r="M2814" t="inlineStr">
        <is>
          <t>Basic</t>
        </is>
      </c>
      <c r="N2814" t="inlineStr">
        <is>
          <t>monthly</t>
        </is>
      </c>
      <c r="O2814" t="inlineStr">
        <is>
          <t>Pago</t>
        </is>
      </c>
      <c r="P2814" t="inlineStr">
        <is>
          <t>Sim</t>
        </is>
      </c>
      <c r="Q2814" t="inlineStr">
        <is>
          <t>Não</t>
        </is>
      </c>
      <c r="R2814" t="inlineStr">
        <is>
          <t>Não</t>
        </is>
      </c>
      <c r="S2814" t="inlineStr">
        <is>
          <t>16–40</t>
        </is>
      </c>
      <c r="T2814" t="inlineStr">
        <is>
          <t>181–365 dias</t>
        </is>
      </c>
      <c r="U2814" t="inlineStr">
        <is>
          <t>DevTools</t>
        </is>
      </c>
      <c r="V2814" t="inlineStr">
        <is>
          <t>US</t>
        </is>
      </c>
      <c r="W2814" t="inlineStr">
        <is>
          <t>ads</t>
        </is>
      </c>
    </row>
    <row r="2815">
      <c r="A2815" t="inlineStr">
        <is>
          <t>S-363c29</t>
        </is>
      </c>
      <c r="B2815" t="inlineStr">
        <is>
          <t>A-e7beab</t>
        </is>
      </c>
      <c r="C2815" s="40" t="n">
        <v>45222</v>
      </c>
      <c r="D2815" s="40" t="n">
        <v>45525</v>
      </c>
      <c r="E2815" t="n">
        <v>303</v>
      </c>
      <c r="F2815" t="n">
        <v>4179</v>
      </c>
      <c r="G2815" t="inlineStr">
        <is>
          <t>Até 2024-S1</t>
        </is>
      </c>
      <c r="H2815" t="inlineStr">
        <is>
          <t>Sim</t>
        </is>
      </c>
      <c r="I2815" t="n">
        <v>0</v>
      </c>
      <c r="J2815" s="41" t="n">
        <v>45505</v>
      </c>
      <c r="K2815" t="n">
        <v>21</v>
      </c>
      <c r="L2815" t="inlineStr">
        <is>
          <t>Não</t>
        </is>
      </c>
      <c r="M2815" t="inlineStr">
        <is>
          <t>Enterprise</t>
        </is>
      </c>
      <c r="N2815" t="inlineStr">
        <is>
          <t>annual</t>
        </is>
      </c>
      <c r="O2815" t="inlineStr">
        <is>
          <t>Pago</t>
        </is>
      </c>
      <c r="P2815" t="inlineStr">
        <is>
          <t>Sim</t>
        </is>
      </c>
      <c r="Q2815" t="inlineStr">
        <is>
          <t>Não</t>
        </is>
      </c>
      <c r="R2815" t="inlineStr">
        <is>
          <t>Não</t>
        </is>
      </c>
      <c r="S2815" t="inlineStr">
        <is>
          <t>16–40</t>
        </is>
      </c>
      <c r="T2815" t="inlineStr">
        <is>
          <t>Conta nova (≤ 30 dias)</t>
        </is>
      </c>
      <c r="U2815" t="inlineStr">
        <is>
          <t>EdTech</t>
        </is>
      </c>
      <c r="V2815" t="inlineStr">
        <is>
          <t>DE</t>
        </is>
      </c>
      <c r="W2815" t="inlineStr">
        <is>
          <t>organic</t>
        </is>
      </c>
    </row>
    <row r="2816">
      <c r="A2816" t="inlineStr">
        <is>
          <t>S-f28cde</t>
        </is>
      </c>
      <c r="B2816" t="inlineStr">
        <is>
          <t>A-cdf020</t>
        </is>
      </c>
      <c r="C2816" s="40" t="n">
        <v>45486</v>
      </c>
      <c r="D2816" s="40" t="n"/>
      <c r="E2816" t="n">
        <v>171</v>
      </c>
      <c r="F2816" t="n">
        <v>1127</v>
      </c>
      <c r="G2816" t="inlineStr">
        <is>
          <t>2024-S2</t>
        </is>
      </c>
      <c r="H2816" t="inlineStr">
        <is>
          <t>Sim</t>
        </is>
      </c>
      <c r="I2816" t="n">
        <v>0</v>
      </c>
      <c r="J2816" s="41" t="n"/>
      <c r="L2816" t="inlineStr"/>
      <c r="M2816" t="inlineStr">
        <is>
          <t>Pro</t>
        </is>
      </c>
      <c r="N2816" t="inlineStr">
        <is>
          <t>annual</t>
        </is>
      </c>
      <c r="O2816" t="inlineStr">
        <is>
          <t>Pago</t>
        </is>
      </c>
      <c r="P2816" t="inlineStr">
        <is>
          <t>Sim</t>
        </is>
      </c>
      <c r="Q2816" t="inlineStr">
        <is>
          <t>Sim</t>
        </is>
      </c>
      <c r="R2816" t="inlineStr">
        <is>
          <t>Não</t>
        </is>
      </c>
      <c r="S2816" t="inlineStr">
        <is>
          <t>16–40</t>
        </is>
      </c>
      <c r="T2816" t="inlineStr">
        <is>
          <t>181–365 dias</t>
        </is>
      </c>
      <c r="U2816" t="inlineStr">
        <is>
          <t>DevTools</t>
        </is>
      </c>
      <c r="V2816" t="inlineStr">
        <is>
          <t>AU</t>
        </is>
      </c>
      <c r="W2816" t="inlineStr">
        <is>
          <t>organic</t>
        </is>
      </c>
    </row>
    <row r="2817">
      <c r="A2817" t="inlineStr">
        <is>
          <t>S-ef00f5</t>
        </is>
      </c>
      <c r="B2817" t="inlineStr">
        <is>
          <t>A-e36807</t>
        </is>
      </c>
      <c r="C2817" s="40" t="n">
        <v>45541</v>
      </c>
      <c r="D2817" s="40" t="n"/>
      <c r="E2817" t="n">
        <v>116</v>
      </c>
      <c r="F2817" t="n">
        <v>114</v>
      </c>
      <c r="G2817" t="inlineStr">
        <is>
          <t>2024-S2</t>
        </is>
      </c>
      <c r="H2817" t="inlineStr">
        <is>
          <t>Sim</t>
        </is>
      </c>
      <c r="I2817" t="n">
        <v>0</v>
      </c>
      <c r="J2817" s="41" t="n"/>
      <c r="L2817" t="inlineStr"/>
      <c r="M2817" t="inlineStr">
        <is>
          <t>Basic</t>
        </is>
      </c>
      <c r="N2817" t="inlineStr">
        <is>
          <t>annual</t>
        </is>
      </c>
      <c r="O2817" t="inlineStr">
        <is>
          <t>Pago</t>
        </is>
      </c>
      <c r="P2817" t="inlineStr">
        <is>
          <t>Sim</t>
        </is>
      </c>
      <c r="Q2817" t="inlineStr">
        <is>
          <t>Não</t>
        </is>
      </c>
      <c r="R2817" t="inlineStr">
        <is>
          <t>Não</t>
        </is>
      </c>
      <c r="S2817" t="inlineStr">
        <is>
          <t>6–15</t>
        </is>
      </c>
      <c r="T2817" t="inlineStr">
        <is>
          <t>91–180 dias</t>
        </is>
      </c>
      <c r="U2817" t="inlineStr">
        <is>
          <t>EdTech</t>
        </is>
      </c>
      <c r="V2817" t="inlineStr">
        <is>
          <t>AU</t>
        </is>
      </c>
      <c r="W2817" t="inlineStr">
        <is>
          <t>other</t>
        </is>
      </c>
    </row>
    <row r="2818">
      <c r="A2818" t="inlineStr">
        <is>
          <t>S-dbe2ac</t>
        </is>
      </c>
      <c r="B2818" t="inlineStr">
        <is>
          <t>A-5f7781</t>
        </is>
      </c>
      <c r="C2818" s="40" t="n">
        <v>45548</v>
      </c>
      <c r="D2818" s="40" t="n"/>
      <c r="E2818" t="n">
        <v>109</v>
      </c>
      <c r="F2818" t="n">
        <v>418</v>
      </c>
      <c r="G2818" t="inlineStr">
        <is>
          <t>2024-S2</t>
        </is>
      </c>
      <c r="H2818" t="inlineStr">
        <is>
          <t>Sim</t>
        </is>
      </c>
      <c r="I2818" t="n">
        <v>0</v>
      </c>
      <c r="J2818" s="41" t="n"/>
      <c r="L2818" t="inlineStr"/>
      <c r="M2818" t="inlineStr">
        <is>
          <t>Basic</t>
        </is>
      </c>
      <c r="N2818" t="inlineStr">
        <is>
          <t>annual</t>
        </is>
      </c>
      <c r="O2818" t="inlineStr">
        <is>
          <t>Pago</t>
        </is>
      </c>
      <c r="P2818" t="inlineStr">
        <is>
          <t>Sim</t>
        </is>
      </c>
      <c r="Q2818" t="inlineStr">
        <is>
          <t>Sim</t>
        </is>
      </c>
      <c r="R2818" t="inlineStr">
        <is>
          <t>Não</t>
        </is>
      </c>
      <c r="S2818" t="inlineStr">
        <is>
          <t>16–40</t>
        </is>
      </c>
      <c r="T2818" t="inlineStr">
        <is>
          <t>Conta nova (≤ 30 dias)</t>
        </is>
      </c>
      <c r="U2818" t="inlineStr">
        <is>
          <t>DevTools</t>
        </is>
      </c>
      <c r="V2818" t="inlineStr">
        <is>
          <t>US</t>
        </is>
      </c>
      <c r="W2818" t="inlineStr">
        <is>
          <t>other</t>
        </is>
      </c>
    </row>
    <row r="2819">
      <c r="A2819" t="inlineStr">
        <is>
          <t>S-b8fcc5</t>
        </is>
      </c>
      <c r="B2819" t="inlineStr">
        <is>
          <t>A-dbc825</t>
        </is>
      </c>
      <c r="C2819" s="40" t="n">
        <v>45472</v>
      </c>
      <c r="D2819" s="40" t="n">
        <v>45616</v>
      </c>
      <c r="E2819" t="n">
        <v>144</v>
      </c>
      <c r="F2819" t="n">
        <v>1615</v>
      </c>
      <c r="G2819" t="inlineStr">
        <is>
          <t>Até 2024-S1</t>
        </is>
      </c>
      <c r="H2819" t="inlineStr">
        <is>
          <t>Sim</t>
        </is>
      </c>
      <c r="I2819" t="n">
        <v>0</v>
      </c>
      <c r="J2819" s="41" t="n">
        <v>45597</v>
      </c>
      <c r="K2819" t="n">
        <v>20</v>
      </c>
      <c r="L2819" t="inlineStr">
        <is>
          <t>Não</t>
        </is>
      </c>
      <c r="M2819" t="inlineStr">
        <is>
          <t>Basic</t>
        </is>
      </c>
      <c r="N2819" t="inlineStr">
        <is>
          <t>annual</t>
        </is>
      </c>
      <c r="O2819" t="inlineStr">
        <is>
          <t>Pago</t>
        </is>
      </c>
      <c r="P2819" t="inlineStr">
        <is>
          <t>Não</t>
        </is>
      </c>
      <c r="Q2819" t="inlineStr">
        <is>
          <t>Sim</t>
        </is>
      </c>
      <c r="R2819" t="inlineStr">
        <is>
          <t>Não</t>
        </is>
      </c>
      <c r="S2819" t="inlineStr">
        <is>
          <t>41+</t>
        </is>
      </c>
      <c r="T2819" t="inlineStr">
        <is>
          <t>91–180 dias</t>
        </is>
      </c>
      <c r="U2819" t="inlineStr">
        <is>
          <t>EdTech</t>
        </is>
      </c>
      <c r="V2819" t="inlineStr">
        <is>
          <t>FR</t>
        </is>
      </c>
      <c r="W2819" t="inlineStr">
        <is>
          <t>partner</t>
        </is>
      </c>
    </row>
    <row r="2820">
      <c r="A2820" t="inlineStr">
        <is>
          <t>S-37b6b2</t>
        </is>
      </c>
      <c r="B2820" t="inlineStr">
        <is>
          <t>A-4c6f11</t>
        </is>
      </c>
      <c r="C2820" s="40" t="n">
        <v>45422</v>
      </c>
      <c r="D2820" s="40" t="n"/>
      <c r="E2820" t="n">
        <v>235</v>
      </c>
      <c r="F2820" t="n">
        <v>1176</v>
      </c>
      <c r="G2820" t="inlineStr">
        <is>
          <t>Até 2024-S1</t>
        </is>
      </c>
      <c r="H2820" t="inlineStr">
        <is>
          <t>Sim</t>
        </is>
      </c>
      <c r="I2820" t="n">
        <v>0</v>
      </c>
      <c r="J2820" s="41" t="n"/>
      <c r="L2820" t="inlineStr"/>
      <c r="M2820" t="inlineStr">
        <is>
          <t>Pro</t>
        </is>
      </c>
      <c r="N2820" t="inlineStr">
        <is>
          <t>annual</t>
        </is>
      </c>
      <c r="O2820" t="inlineStr">
        <is>
          <t>Pago</t>
        </is>
      </c>
      <c r="P2820" t="inlineStr">
        <is>
          <t>Não</t>
        </is>
      </c>
      <c r="Q2820" t="inlineStr">
        <is>
          <t>Não</t>
        </is>
      </c>
      <c r="R2820" t="inlineStr">
        <is>
          <t>Não</t>
        </is>
      </c>
      <c r="S2820" t="inlineStr">
        <is>
          <t>16–40</t>
        </is>
      </c>
      <c r="T2820" t="inlineStr">
        <is>
          <t>91–180 dias</t>
        </is>
      </c>
      <c r="U2820" t="inlineStr">
        <is>
          <t>FinTech</t>
        </is>
      </c>
      <c r="V2820" t="inlineStr">
        <is>
          <t>CA</t>
        </is>
      </c>
      <c r="W2820" t="inlineStr">
        <is>
          <t>organic</t>
        </is>
      </c>
    </row>
    <row r="2821">
      <c r="A2821" t="inlineStr">
        <is>
          <t>S-a83bf1</t>
        </is>
      </c>
      <c r="B2821" t="inlineStr">
        <is>
          <t>A-089363</t>
        </is>
      </c>
      <c r="C2821" s="40" t="n">
        <v>45234</v>
      </c>
      <c r="D2821" s="40" t="n"/>
      <c r="E2821" t="n">
        <v>423</v>
      </c>
      <c r="F2821" t="n">
        <v>760</v>
      </c>
      <c r="G2821" t="inlineStr">
        <is>
          <t>Até 2024-S1</t>
        </is>
      </c>
      <c r="H2821" t="inlineStr">
        <is>
          <t>Sim</t>
        </is>
      </c>
      <c r="I2821" t="n">
        <v>0</v>
      </c>
      <c r="J2821" s="41" t="n"/>
      <c r="L2821" t="inlineStr"/>
      <c r="M2821" t="inlineStr">
        <is>
          <t>Basic</t>
        </is>
      </c>
      <c r="N2821" t="inlineStr">
        <is>
          <t>monthly</t>
        </is>
      </c>
      <c r="O2821" t="inlineStr">
        <is>
          <t>Pago</t>
        </is>
      </c>
      <c r="P2821" t="inlineStr">
        <is>
          <t>Não</t>
        </is>
      </c>
      <c r="Q2821" t="inlineStr">
        <is>
          <t>Não</t>
        </is>
      </c>
      <c r="R2821" t="inlineStr">
        <is>
          <t>Não</t>
        </is>
      </c>
      <c r="S2821" t="inlineStr">
        <is>
          <t>16–40</t>
        </is>
      </c>
      <c r="T2821" t="inlineStr">
        <is>
          <t>181–365 dias</t>
        </is>
      </c>
      <c r="U2821" t="inlineStr">
        <is>
          <t>FinTech</t>
        </is>
      </c>
      <c r="V2821" t="inlineStr">
        <is>
          <t>AU</t>
        </is>
      </c>
      <c r="W2821" t="inlineStr">
        <is>
          <t>event</t>
        </is>
      </c>
    </row>
    <row r="2822">
      <c r="A2822" t="inlineStr">
        <is>
          <t>S-e301c9</t>
        </is>
      </c>
      <c r="B2822" t="inlineStr">
        <is>
          <t>A-1e1b80</t>
        </is>
      </c>
      <c r="C2822" s="40" t="n">
        <v>45557</v>
      </c>
      <c r="D2822" s="40" t="n"/>
      <c r="E2822" t="n">
        <v>100</v>
      </c>
      <c r="F2822" t="n">
        <v>0</v>
      </c>
      <c r="G2822" t="inlineStr">
        <is>
          <t>2024-S2</t>
        </is>
      </c>
      <c r="H2822" t="inlineStr">
        <is>
          <t>Sim</t>
        </is>
      </c>
      <c r="I2822" t="n">
        <v>0</v>
      </c>
      <c r="J2822" s="41" t="n"/>
      <c r="L2822" t="inlineStr"/>
      <c r="M2822" t="inlineStr">
        <is>
          <t>Enterprise</t>
        </is>
      </c>
      <c r="N2822" t="inlineStr">
        <is>
          <t>monthly</t>
        </is>
      </c>
      <c r="O2822" t="inlineStr">
        <is>
          <t>Trial</t>
        </is>
      </c>
      <c r="P2822" t="inlineStr">
        <is>
          <t>Sim</t>
        </is>
      </c>
      <c r="Q2822" t="inlineStr">
        <is>
          <t>Não</t>
        </is>
      </c>
      <c r="R2822" t="inlineStr">
        <is>
          <t>Não</t>
        </is>
      </c>
      <c r="S2822" t="inlineStr">
        <is>
          <t>41+</t>
        </is>
      </c>
      <c r="T2822" t="inlineStr">
        <is>
          <t>Mais de 365 dias</t>
        </is>
      </c>
      <c r="U2822" t="inlineStr">
        <is>
          <t>FinTech</t>
        </is>
      </c>
      <c r="V2822" t="inlineStr">
        <is>
          <t>CA</t>
        </is>
      </c>
      <c r="W2822" t="inlineStr">
        <is>
          <t>other</t>
        </is>
      </c>
    </row>
    <row r="2823">
      <c r="A2823" t="inlineStr">
        <is>
          <t>S-762cae</t>
        </is>
      </c>
      <c r="B2823" t="inlineStr">
        <is>
          <t>A-6e08f3</t>
        </is>
      </c>
      <c r="C2823" s="40" t="n">
        <v>45515</v>
      </c>
      <c r="D2823" s="40" t="n"/>
      <c r="E2823" t="n">
        <v>142</v>
      </c>
      <c r="F2823" t="n">
        <v>882</v>
      </c>
      <c r="G2823" t="inlineStr">
        <is>
          <t>2024-S2</t>
        </is>
      </c>
      <c r="H2823" t="inlineStr">
        <is>
          <t>Sim</t>
        </is>
      </c>
      <c r="I2823" t="n">
        <v>0</v>
      </c>
      <c r="J2823" s="41" t="n"/>
      <c r="L2823" t="inlineStr"/>
      <c r="M2823" t="inlineStr">
        <is>
          <t>Pro</t>
        </is>
      </c>
      <c r="N2823" t="inlineStr">
        <is>
          <t>annual</t>
        </is>
      </c>
      <c r="O2823" t="inlineStr">
        <is>
          <t>Pago</t>
        </is>
      </c>
      <c r="P2823" t="inlineStr">
        <is>
          <t>Sim</t>
        </is>
      </c>
      <c r="Q2823" t="inlineStr">
        <is>
          <t>Não</t>
        </is>
      </c>
      <c r="R2823" t="inlineStr">
        <is>
          <t>Não</t>
        </is>
      </c>
      <c r="S2823" t="inlineStr">
        <is>
          <t>16–40</t>
        </is>
      </c>
      <c r="T2823" t="inlineStr">
        <is>
          <t>Mais de 365 dias</t>
        </is>
      </c>
      <c r="U2823" t="inlineStr">
        <is>
          <t>Cybersecurity</t>
        </is>
      </c>
      <c r="V2823" t="inlineStr">
        <is>
          <t>US</t>
        </is>
      </c>
      <c r="W2823" t="inlineStr">
        <is>
          <t>event</t>
        </is>
      </c>
    </row>
    <row r="2824">
      <c r="A2824" t="inlineStr">
        <is>
          <t>S-261a8d</t>
        </is>
      </c>
      <c r="B2824" t="inlineStr">
        <is>
          <t>A-b2225d</t>
        </is>
      </c>
      <c r="C2824" s="40" t="n">
        <v>45536</v>
      </c>
      <c r="D2824" s="40" t="n"/>
      <c r="E2824" t="n">
        <v>121</v>
      </c>
      <c r="F2824" t="n">
        <v>2303</v>
      </c>
      <c r="G2824" t="inlineStr">
        <is>
          <t>2024-S2</t>
        </is>
      </c>
      <c r="H2824" t="inlineStr">
        <is>
          <t>Sim</t>
        </is>
      </c>
      <c r="I2824" t="n">
        <v>0</v>
      </c>
      <c r="J2824" s="41" t="n"/>
      <c r="L2824" t="inlineStr"/>
      <c r="M2824" t="inlineStr">
        <is>
          <t>Pro</t>
        </is>
      </c>
      <c r="N2824" t="inlineStr">
        <is>
          <t>monthly</t>
        </is>
      </c>
      <c r="O2824" t="inlineStr">
        <is>
          <t>Pago</t>
        </is>
      </c>
      <c r="P2824" t="inlineStr">
        <is>
          <t>Sim</t>
        </is>
      </c>
      <c r="Q2824" t="inlineStr">
        <is>
          <t>Sim</t>
        </is>
      </c>
      <c r="R2824" t="inlineStr">
        <is>
          <t>Não</t>
        </is>
      </c>
      <c r="S2824" t="inlineStr">
        <is>
          <t>41+</t>
        </is>
      </c>
      <c r="T2824" t="inlineStr">
        <is>
          <t>91–180 dias</t>
        </is>
      </c>
      <c r="U2824" t="inlineStr">
        <is>
          <t>FinTech</t>
        </is>
      </c>
      <c r="V2824" t="inlineStr">
        <is>
          <t>US</t>
        </is>
      </c>
      <c r="W2824" t="inlineStr">
        <is>
          <t>ads</t>
        </is>
      </c>
    </row>
    <row r="2825">
      <c r="A2825" t="inlineStr">
        <is>
          <t>S-1c5955</t>
        </is>
      </c>
      <c r="B2825" t="inlineStr">
        <is>
          <t>A-378b99</t>
        </is>
      </c>
      <c r="C2825" s="40" t="n">
        <v>45572</v>
      </c>
      <c r="D2825" s="40" t="n"/>
      <c r="E2825" t="n">
        <v>85</v>
      </c>
      <c r="F2825" t="n">
        <v>588</v>
      </c>
      <c r="G2825" t="inlineStr">
        <is>
          <t>2024-S2</t>
        </is>
      </c>
      <c r="H2825" t="inlineStr">
        <is>
          <t>Sim</t>
        </is>
      </c>
      <c r="I2825" t="n">
        <v>0</v>
      </c>
      <c r="J2825" s="41" t="n"/>
      <c r="L2825" t="inlineStr"/>
      <c r="M2825" t="inlineStr">
        <is>
          <t>Pro</t>
        </is>
      </c>
      <c r="N2825" t="inlineStr">
        <is>
          <t>annual</t>
        </is>
      </c>
      <c r="O2825" t="inlineStr">
        <is>
          <t>Pago</t>
        </is>
      </c>
      <c r="P2825" t="inlineStr">
        <is>
          <t>Sim</t>
        </is>
      </c>
      <c r="Q2825" t="inlineStr">
        <is>
          <t>Não</t>
        </is>
      </c>
      <c r="R2825" t="inlineStr">
        <is>
          <t>Não</t>
        </is>
      </c>
      <c r="S2825" t="inlineStr">
        <is>
          <t>6–15</t>
        </is>
      </c>
      <c r="T2825" t="inlineStr">
        <is>
          <t>31–90 dias</t>
        </is>
      </c>
      <c r="U2825" t="inlineStr">
        <is>
          <t>EdTech</t>
        </is>
      </c>
      <c r="V2825" t="inlineStr">
        <is>
          <t>UK</t>
        </is>
      </c>
      <c r="W2825" t="inlineStr">
        <is>
          <t>ads</t>
        </is>
      </c>
    </row>
    <row r="2826">
      <c r="A2826" t="inlineStr">
        <is>
          <t>S-a99771</t>
        </is>
      </c>
      <c r="B2826" t="inlineStr">
        <is>
          <t>A-3c1a3f</t>
        </is>
      </c>
      <c r="C2826" s="40" t="n">
        <v>45278</v>
      </c>
      <c r="D2826" s="40" t="n"/>
      <c r="E2826" t="n">
        <v>379</v>
      </c>
      <c r="F2826" t="n">
        <v>0</v>
      </c>
      <c r="G2826" t="inlineStr">
        <is>
          <t>Até 2024-S1</t>
        </is>
      </c>
      <c r="H2826" t="inlineStr">
        <is>
          <t>Sim</t>
        </is>
      </c>
      <c r="I2826" t="n">
        <v>0</v>
      </c>
      <c r="J2826" s="41" t="n"/>
      <c r="L2826" t="inlineStr"/>
      <c r="M2826" t="inlineStr">
        <is>
          <t>Basic</t>
        </is>
      </c>
      <c r="N2826" t="inlineStr">
        <is>
          <t>annual</t>
        </is>
      </c>
      <c r="O2826" t="inlineStr">
        <is>
          <t>Trial</t>
        </is>
      </c>
      <c r="P2826" t="inlineStr">
        <is>
          <t>Sim</t>
        </is>
      </c>
      <c r="Q2826" t="inlineStr">
        <is>
          <t>Não</t>
        </is>
      </c>
      <c r="R2826" t="inlineStr">
        <is>
          <t>Não</t>
        </is>
      </c>
      <c r="S2826" t="inlineStr">
        <is>
          <t>16–40</t>
        </is>
      </c>
      <c r="T2826" t="inlineStr">
        <is>
          <t>91–180 dias</t>
        </is>
      </c>
      <c r="U2826" t="inlineStr">
        <is>
          <t>DevTools</t>
        </is>
      </c>
      <c r="V2826" t="inlineStr">
        <is>
          <t>UK</t>
        </is>
      </c>
      <c r="W2826" t="inlineStr">
        <is>
          <t>event</t>
        </is>
      </c>
    </row>
    <row r="2827">
      <c r="A2827" t="inlineStr">
        <is>
          <t>S-ad02b5</t>
        </is>
      </c>
      <c r="B2827" t="inlineStr">
        <is>
          <t>A-c58f49</t>
        </is>
      </c>
      <c r="C2827" s="40" t="n">
        <v>45570</v>
      </c>
      <c r="D2827" s="40" t="n"/>
      <c r="E2827" t="n">
        <v>87</v>
      </c>
      <c r="F2827" t="n">
        <v>13930</v>
      </c>
      <c r="G2827" t="inlineStr">
        <is>
          <t>2024-S2</t>
        </is>
      </c>
      <c r="H2827" t="inlineStr">
        <is>
          <t>Sim</t>
        </is>
      </c>
      <c r="I2827" t="n">
        <v>0</v>
      </c>
      <c r="J2827" s="41" t="n"/>
      <c r="L2827" t="inlineStr"/>
      <c r="M2827" t="inlineStr">
        <is>
          <t>Enterprise</t>
        </is>
      </c>
      <c r="N2827" t="inlineStr">
        <is>
          <t>monthly</t>
        </is>
      </c>
      <c r="O2827" t="inlineStr">
        <is>
          <t>Pago</t>
        </is>
      </c>
      <c r="P2827" t="inlineStr">
        <is>
          <t>Sim</t>
        </is>
      </c>
      <c r="Q2827" t="inlineStr">
        <is>
          <t>Sim</t>
        </is>
      </c>
      <c r="R2827" t="inlineStr">
        <is>
          <t>Não</t>
        </is>
      </c>
      <c r="S2827" t="inlineStr">
        <is>
          <t>41+</t>
        </is>
      </c>
      <c r="T2827" t="inlineStr">
        <is>
          <t>31–90 dias</t>
        </is>
      </c>
      <c r="U2827" t="inlineStr">
        <is>
          <t>EdTech</t>
        </is>
      </c>
      <c r="V2827" t="inlineStr">
        <is>
          <t>US</t>
        </is>
      </c>
      <c r="W2827" t="inlineStr">
        <is>
          <t>other</t>
        </is>
      </c>
    </row>
    <row r="2828">
      <c r="A2828" t="inlineStr">
        <is>
          <t>S-e267d1</t>
        </is>
      </c>
      <c r="B2828" t="inlineStr">
        <is>
          <t>A-4a4c2d</t>
        </is>
      </c>
      <c r="C2828" s="40" t="n">
        <v>45285</v>
      </c>
      <c r="D2828" s="40" t="n"/>
      <c r="E2828" t="n">
        <v>372</v>
      </c>
      <c r="F2828" t="n">
        <v>10746</v>
      </c>
      <c r="G2828" t="inlineStr">
        <is>
          <t>Até 2024-S1</t>
        </is>
      </c>
      <c r="H2828" t="inlineStr">
        <is>
          <t>Sim</t>
        </is>
      </c>
      <c r="I2828" t="n">
        <v>0</v>
      </c>
      <c r="J2828" s="41" t="n"/>
      <c r="L2828" t="inlineStr"/>
      <c r="M2828" t="inlineStr">
        <is>
          <t>Enterprise</t>
        </is>
      </c>
      <c r="N2828" t="inlineStr">
        <is>
          <t>annual</t>
        </is>
      </c>
      <c r="O2828" t="inlineStr">
        <is>
          <t>Pago</t>
        </is>
      </c>
      <c r="P2828" t="inlineStr">
        <is>
          <t>Não</t>
        </is>
      </c>
      <c r="Q2828" t="inlineStr">
        <is>
          <t>Não</t>
        </is>
      </c>
      <c r="R2828" t="inlineStr">
        <is>
          <t>Não</t>
        </is>
      </c>
      <c r="S2828" t="inlineStr">
        <is>
          <t>41+</t>
        </is>
      </c>
      <c r="T2828" t="inlineStr">
        <is>
          <t>181–365 dias</t>
        </is>
      </c>
      <c r="U2828" t="inlineStr">
        <is>
          <t>DevTools</t>
        </is>
      </c>
      <c r="V2828" t="inlineStr">
        <is>
          <t>US</t>
        </is>
      </c>
      <c r="W2828" t="inlineStr">
        <is>
          <t>event</t>
        </is>
      </c>
    </row>
    <row r="2829">
      <c r="A2829" t="inlineStr">
        <is>
          <t>S-0c4162</t>
        </is>
      </c>
      <c r="B2829" t="inlineStr">
        <is>
          <t>A-a8b49c</t>
        </is>
      </c>
      <c r="C2829" s="40" t="n">
        <v>45254</v>
      </c>
      <c r="D2829" s="40" t="n"/>
      <c r="E2829" t="n">
        <v>403</v>
      </c>
      <c r="F2829" t="n">
        <v>0</v>
      </c>
      <c r="G2829" t="inlineStr">
        <is>
          <t>Até 2024-S1</t>
        </is>
      </c>
      <c r="H2829" t="inlineStr">
        <is>
          <t>Sim</t>
        </is>
      </c>
      <c r="I2829" t="n">
        <v>0</v>
      </c>
      <c r="J2829" s="41" t="n"/>
      <c r="L2829" t="inlineStr"/>
      <c r="M2829" t="inlineStr">
        <is>
          <t>Basic</t>
        </is>
      </c>
      <c r="N2829" t="inlineStr">
        <is>
          <t>monthly</t>
        </is>
      </c>
      <c r="O2829" t="inlineStr">
        <is>
          <t>Trial</t>
        </is>
      </c>
      <c r="P2829" t="inlineStr">
        <is>
          <t>Sim</t>
        </is>
      </c>
      <c r="Q2829" t="inlineStr">
        <is>
          <t>Não</t>
        </is>
      </c>
      <c r="R2829" t="inlineStr">
        <is>
          <t>Não</t>
        </is>
      </c>
      <c r="S2829" t="inlineStr">
        <is>
          <t>16–40</t>
        </is>
      </c>
      <c r="T2829" t="inlineStr">
        <is>
          <t>31–90 dias</t>
        </is>
      </c>
      <c r="U2829" t="inlineStr">
        <is>
          <t>Cybersecurity</t>
        </is>
      </c>
      <c r="V2829" t="inlineStr">
        <is>
          <t>UK</t>
        </is>
      </c>
      <c r="W2829" t="inlineStr">
        <is>
          <t>partner</t>
        </is>
      </c>
    </row>
    <row r="2830">
      <c r="A2830" t="inlineStr">
        <is>
          <t>S-49b640</t>
        </is>
      </c>
      <c r="B2830" t="inlineStr">
        <is>
          <t>A-956988</t>
        </is>
      </c>
      <c r="C2830" s="40" t="n">
        <v>45628</v>
      </c>
      <c r="D2830" s="40" t="n"/>
      <c r="E2830" t="n">
        <v>29</v>
      </c>
      <c r="F2830" t="n">
        <v>1791</v>
      </c>
      <c r="G2830" t="inlineStr">
        <is>
          <t>2024-S2</t>
        </is>
      </c>
      <c r="H2830" t="inlineStr">
        <is>
          <t>Não</t>
        </is>
      </c>
      <c r="I2830" t="n">
        <v>0</v>
      </c>
      <c r="J2830" s="41" t="n"/>
      <c r="L2830" t="inlineStr"/>
      <c r="M2830" t="inlineStr">
        <is>
          <t>Enterprise</t>
        </is>
      </c>
      <c r="N2830" t="inlineStr">
        <is>
          <t>monthly</t>
        </is>
      </c>
      <c r="O2830" t="inlineStr">
        <is>
          <t>Pago</t>
        </is>
      </c>
      <c r="P2830" t="inlineStr">
        <is>
          <t>Sim</t>
        </is>
      </c>
      <c r="Q2830" t="inlineStr">
        <is>
          <t>Não</t>
        </is>
      </c>
      <c r="R2830" t="inlineStr">
        <is>
          <t>Não</t>
        </is>
      </c>
      <c r="S2830" t="inlineStr">
        <is>
          <t>6–15</t>
        </is>
      </c>
      <c r="T2830" t="inlineStr">
        <is>
          <t>Conta nova (≤ 30 dias)</t>
        </is>
      </c>
      <c r="U2830" t="inlineStr">
        <is>
          <t>EdTech</t>
        </is>
      </c>
      <c r="V2830" t="inlineStr">
        <is>
          <t>UK</t>
        </is>
      </c>
      <c r="W2830" t="inlineStr">
        <is>
          <t>ads</t>
        </is>
      </c>
    </row>
    <row r="2831">
      <c r="A2831" t="inlineStr">
        <is>
          <t>S-327a60</t>
        </is>
      </c>
      <c r="B2831" t="inlineStr">
        <is>
          <t>A-1f0ac7</t>
        </is>
      </c>
      <c r="C2831" s="40" t="n">
        <v>45415</v>
      </c>
      <c r="D2831" s="40" t="n"/>
      <c r="E2831" t="n">
        <v>242</v>
      </c>
      <c r="F2831" t="n">
        <v>893</v>
      </c>
      <c r="G2831" t="inlineStr">
        <is>
          <t>Até 2024-S1</t>
        </is>
      </c>
      <c r="H2831" t="inlineStr">
        <is>
          <t>Sim</t>
        </is>
      </c>
      <c r="I2831" t="n">
        <v>0</v>
      </c>
      <c r="J2831" s="41" t="n"/>
      <c r="L2831" t="inlineStr"/>
      <c r="M2831" t="inlineStr">
        <is>
          <t>Basic</t>
        </is>
      </c>
      <c r="N2831" t="inlineStr">
        <is>
          <t>annual</t>
        </is>
      </c>
      <c r="O2831" t="inlineStr">
        <is>
          <t>Pago</t>
        </is>
      </c>
      <c r="P2831" t="inlineStr">
        <is>
          <t>Sim</t>
        </is>
      </c>
      <c r="Q2831" t="inlineStr">
        <is>
          <t>Não</t>
        </is>
      </c>
      <c r="R2831" t="inlineStr">
        <is>
          <t>Não</t>
        </is>
      </c>
      <c r="S2831" t="inlineStr">
        <is>
          <t>41+</t>
        </is>
      </c>
      <c r="T2831" t="inlineStr">
        <is>
          <t>181–365 dias</t>
        </is>
      </c>
      <c r="U2831" t="inlineStr">
        <is>
          <t>HealthTech</t>
        </is>
      </c>
      <c r="V2831" t="inlineStr">
        <is>
          <t>UK</t>
        </is>
      </c>
      <c r="W2831" t="inlineStr">
        <is>
          <t>other</t>
        </is>
      </c>
    </row>
    <row r="2832">
      <c r="A2832" t="inlineStr">
        <is>
          <t>S-9a41e6</t>
        </is>
      </c>
      <c r="B2832" t="inlineStr">
        <is>
          <t>A-9289f6</t>
        </is>
      </c>
      <c r="C2832" s="40" t="n">
        <v>45365</v>
      </c>
      <c r="D2832" s="40" t="n"/>
      <c r="E2832" t="n">
        <v>292</v>
      </c>
      <c r="F2832" t="n">
        <v>1990</v>
      </c>
      <c r="G2832" t="inlineStr">
        <is>
          <t>Até 2024-S1</t>
        </is>
      </c>
      <c r="H2832" t="inlineStr">
        <is>
          <t>Sim</t>
        </is>
      </c>
      <c r="I2832" t="n">
        <v>0</v>
      </c>
      <c r="J2832" s="41" t="n"/>
      <c r="L2832" t="inlineStr"/>
      <c r="M2832" t="inlineStr">
        <is>
          <t>Enterprise</t>
        </is>
      </c>
      <c r="N2832" t="inlineStr">
        <is>
          <t>annual</t>
        </is>
      </c>
      <c r="O2832" t="inlineStr">
        <is>
          <t>Pago</t>
        </is>
      </c>
      <c r="P2832" t="inlineStr">
        <is>
          <t>Sim</t>
        </is>
      </c>
      <c r="Q2832" t="inlineStr">
        <is>
          <t>Não</t>
        </is>
      </c>
      <c r="R2832" t="inlineStr">
        <is>
          <t>Não</t>
        </is>
      </c>
      <c r="S2832" t="inlineStr">
        <is>
          <t>6–15</t>
        </is>
      </c>
      <c r="T2832" t="inlineStr">
        <is>
          <t>181–365 dias</t>
        </is>
      </c>
      <c r="U2832" t="inlineStr">
        <is>
          <t>EdTech</t>
        </is>
      </c>
      <c r="V2832" t="inlineStr">
        <is>
          <t>US</t>
        </is>
      </c>
      <c r="W2832" t="inlineStr">
        <is>
          <t>event</t>
        </is>
      </c>
    </row>
    <row r="2833">
      <c r="A2833" t="inlineStr">
        <is>
          <t>S-e1081c</t>
        </is>
      </c>
      <c r="B2833" t="inlineStr">
        <is>
          <t>A-5fe118</t>
        </is>
      </c>
      <c r="C2833" s="40" t="n">
        <v>45631</v>
      </c>
      <c r="D2833" s="40" t="n"/>
      <c r="E2833" t="n">
        <v>26</v>
      </c>
      <c r="F2833" t="n">
        <v>7761</v>
      </c>
      <c r="G2833" t="inlineStr">
        <is>
          <t>2024-S2</t>
        </is>
      </c>
      <c r="H2833" t="inlineStr">
        <is>
          <t>Não</t>
        </is>
      </c>
      <c r="I2833" t="n">
        <v>0</v>
      </c>
      <c r="J2833" s="41" t="n"/>
      <c r="L2833" t="inlineStr"/>
      <c r="M2833" t="inlineStr">
        <is>
          <t>Enterprise</t>
        </is>
      </c>
      <c r="N2833" t="inlineStr">
        <is>
          <t>monthly</t>
        </is>
      </c>
      <c r="O2833" t="inlineStr">
        <is>
          <t>Pago</t>
        </is>
      </c>
      <c r="P2833" t="inlineStr">
        <is>
          <t>Sim</t>
        </is>
      </c>
      <c r="Q2833" t="inlineStr">
        <is>
          <t>Não</t>
        </is>
      </c>
      <c r="R2833" t="inlineStr">
        <is>
          <t>Não</t>
        </is>
      </c>
      <c r="S2833" t="inlineStr">
        <is>
          <t>16–40</t>
        </is>
      </c>
      <c r="T2833" t="inlineStr">
        <is>
          <t>Conta nova (≤ 30 dias)</t>
        </is>
      </c>
      <c r="U2833" t="inlineStr">
        <is>
          <t>Cybersecurity</t>
        </is>
      </c>
      <c r="V2833" t="inlineStr">
        <is>
          <t>US</t>
        </is>
      </c>
      <c r="W2833" t="inlineStr">
        <is>
          <t>other</t>
        </is>
      </c>
    </row>
    <row r="2834">
      <c r="A2834" t="inlineStr">
        <is>
          <t>S-f44c76</t>
        </is>
      </c>
      <c r="B2834" t="inlineStr">
        <is>
          <t>A-58b9ff</t>
        </is>
      </c>
      <c r="C2834" s="40" t="n">
        <v>45559</v>
      </c>
      <c r="D2834" s="40" t="n"/>
      <c r="E2834" t="n">
        <v>98</v>
      </c>
      <c r="F2834" t="n">
        <v>686</v>
      </c>
      <c r="G2834" t="inlineStr">
        <is>
          <t>2024-S2</t>
        </is>
      </c>
      <c r="H2834" t="inlineStr">
        <is>
          <t>Sim</t>
        </is>
      </c>
      <c r="I2834" t="n">
        <v>0</v>
      </c>
      <c r="J2834" s="41" t="n"/>
      <c r="L2834" t="inlineStr"/>
      <c r="M2834" t="inlineStr">
        <is>
          <t>Pro</t>
        </is>
      </c>
      <c r="N2834" t="inlineStr">
        <is>
          <t>monthly</t>
        </is>
      </c>
      <c r="O2834" t="inlineStr">
        <is>
          <t>Pago</t>
        </is>
      </c>
      <c r="P2834" t="inlineStr">
        <is>
          <t>Sim</t>
        </is>
      </c>
      <c r="Q2834" t="inlineStr">
        <is>
          <t>Não</t>
        </is>
      </c>
      <c r="R2834" t="inlineStr">
        <is>
          <t>Não</t>
        </is>
      </c>
      <c r="S2834" t="inlineStr">
        <is>
          <t>6–15</t>
        </is>
      </c>
      <c r="T2834" t="inlineStr">
        <is>
          <t>91–180 dias</t>
        </is>
      </c>
      <c r="U2834" t="inlineStr">
        <is>
          <t>DevTools</t>
        </is>
      </c>
      <c r="V2834" t="inlineStr">
        <is>
          <t>IN</t>
        </is>
      </c>
      <c r="W2834" t="inlineStr">
        <is>
          <t>partner</t>
        </is>
      </c>
    </row>
    <row r="2835">
      <c r="A2835" t="inlineStr">
        <is>
          <t>S-8e169f</t>
        </is>
      </c>
      <c r="B2835" t="inlineStr">
        <is>
          <t>A-0dbdc6</t>
        </is>
      </c>
      <c r="C2835" s="40" t="n">
        <v>45091</v>
      </c>
      <c r="D2835" s="40" t="n"/>
      <c r="E2835" t="n">
        <v>566</v>
      </c>
      <c r="F2835" t="n">
        <v>0</v>
      </c>
      <c r="G2835" t="inlineStr">
        <is>
          <t>Até 2024-S1</t>
        </is>
      </c>
      <c r="H2835" t="inlineStr">
        <is>
          <t>Sim</t>
        </is>
      </c>
      <c r="I2835" t="n">
        <v>0</v>
      </c>
      <c r="J2835" s="41" t="n"/>
      <c r="L2835" t="inlineStr"/>
      <c r="M2835" t="inlineStr">
        <is>
          <t>Pro</t>
        </is>
      </c>
      <c r="N2835" t="inlineStr">
        <is>
          <t>annual</t>
        </is>
      </c>
      <c r="O2835" t="inlineStr">
        <is>
          <t>Trial</t>
        </is>
      </c>
      <c r="P2835" t="inlineStr">
        <is>
          <t>Sim</t>
        </is>
      </c>
      <c r="Q2835" t="inlineStr">
        <is>
          <t>Não</t>
        </is>
      </c>
      <c r="R2835" t="inlineStr">
        <is>
          <t>Não</t>
        </is>
      </c>
      <c r="S2835" t="inlineStr">
        <is>
          <t>16–40</t>
        </is>
      </c>
      <c r="T2835" t="inlineStr">
        <is>
          <t>91–180 dias</t>
        </is>
      </c>
      <c r="U2835" t="inlineStr">
        <is>
          <t>Cybersecurity</t>
        </is>
      </c>
      <c r="V2835" t="inlineStr">
        <is>
          <t>DE</t>
        </is>
      </c>
      <c r="W2835" t="inlineStr">
        <is>
          <t>other</t>
        </is>
      </c>
    </row>
    <row r="2836">
      <c r="A2836" t="inlineStr">
        <is>
          <t>S-68e134</t>
        </is>
      </c>
      <c r="B2836" t="inlineStr">
        <is>
          <t>A-dbc825</t>
        </is>
      </c>
      <c r="C2836" s="40" t="n">
        <v>45432</v>
      </c>
      <c r="D2836" s="40" t="n"/>
      <c r="E2836" t="n">
        <v>225</v>
      </c>
      <c r="F2836" t="n">
        <v>361</v>
      </c>
      <c r="G2836" t="inlineStr">
        <is>
          <t>Até 2024-S1</t>
        </is>
      </c>
      <c r="H2836" t="inlineStr">
        <is>
          <t>Sim</t>
        </is>
      </c>
      <c r="I2836" t="n">
        <v>0</v>
      </c>
      <c r="J2836" s="41" t="n"/>
      <c r="L2836" t="inlineStr"/>
      <c r="M2836" t="inlineStr">
        <is>
          <t>Basic</t>
        </is>
      </c>
      <c r="N2836" t="inlineStr">
        <is>
          <t>monthly</t>
        </is>
      </c>
      <c r="O2836" t="inlineStr">
        <is>
          <t>Pago</t>
        </is>
      </c>
      <c r="P2836" t="inlineStr">
        <is>
          <t>Sim</t>
        </is>
      </c>
      <c r="Q2836" t="inlineStr">
        <is>
          <t>Não</t>
        </is>
      </c>
      <c r="R2836" t="inlineStr">
        <is>
          <t>Não</t>
        </is>
      </c>
      <c r="S2836" t="inlineStr">
        <is>
          <t>16–40</t>
        </is>
      </c>
      <c r="T2836" t="inlineStr">
        <is>
          <t>91–180 dias</t>
        </is>
      </c>
      <c r="U2836" t="inlineStr">
        <is>
          <t>EdTech</t>
        </is>
      </c>
      <c r="V2836" t="inlineStr">
        <is>
          <t>FR</t>
        </is>
      </c>
      <c r="W2836" t="inlineStr">
        <is>
          <t>partner</t>
        </is>
      </c>
    </row>
    <row r="2837">
      <c r="A2837" t="inlineStr">
        <is>
          <t>S-7820a5</t>
        </is>
      </c>
      <c r="B2837" t="inlineStr">
        <is>
          <t>A-019782</t>
        </is>
      </c>
      <c r="C2837" s="40" t="n">
        <v>45154</v>
      </c>
      <c r="D2837" s="40" t="n"/>
      <c r="E2837" t="n">
        <v>503</v>
      </c>
      <c r="F2837" t="n">
        <v>735</v>
      </c>
      <c r="G2837" t="inlineStr">
        <is>
          <t>Até 2024-S1</t>
        </is>
      </c>
      <c r="H2837" t="inlineStr">
        <is>
          <t>Sim</t>
        </is>
      </c>
      <c r="I2837" t="n">
        <v>0</v>
      </c>
      <c r="J2837" s="41" t="n"/>
      <c r="L2837" t="inlineStr"/>
      <c r="M2837" t="inlineStr">
        <is>
          <t>Pro</t>
        </is>
      </c>
      <c r="N2837" t="inlineStr">
        <is>
          <t>monthly</t>
        </is>
      </c>
      <c r="O2837" t="inlineStr">
        <is>
          <t>Pago</t>
        </is>
      </c>
      <c r="P2837" t="inlineStr">
        <is>
          <t>Sim</t>
        </is>
      </c>
      <c r="Q2837" t="inlineStr">
        <is>
          <t>Não</t>
        </is>
      </c>
      <c r="R2837" t="inlineStr">
        <is>
          <t>Não</t>
        </is>
      </c>
      <c r="S2837" t="inlineStr">
        <is>
          <t>6–15</t>
        </is>
      </c>
      <c r="T2837" t="inlineStr">
        <is>
          <t>91–180 dias</t>
        </is>
      </c>
      <c r="U2837" t="inlineStr">
        <is>
          <t>DevTools</t>
        </is>
      </c>
      <c r="V2837" t="inlineStr">
        <is>
          <t>FR</t>
        </is>
      </c>
      <c r="W2837" t="inlineStr">
        <is>
          <t>event</t>
        </is>
      </c>
    </row>
    <row r="2838">
      <c r="A2838" t="inlineStr">
        <is>
          <t>S-d8c527</t>
        </is>
      </c>
      <c r="B2838" t="inlineStr">
        <is>
          <t>A-0a62f5</t>
        </is>
      </c>
      <c r="C2838" s="40" t="n">
        <v>45647</v>
      </c>
      <c r="D2838" s="40" t="n"/>
      <c r="E2838" t="n">
        <v>10</v>
      </c>
      <c r="F2838" t="n">
        <v>475</v>
      </c>
      <c r="G2838" t="inlineStr">
        <is>
          <t>2024-S2</t>
        </is>
      </c>
      <c r="H2838" t="inlineStr">
        <is>
          <t>Não</t>
        </is>
      </c>
      <c r="I2838" t="n">
        <v>0</v>
      </c>
      <c r="J2838" s="41" t="n"/>
      <c r="L2838" t="inlineStr"/>
      <c r="M2838" t="inlineStr">
        <is>
          <t>Basic</t>
        </is>
      </c>
      <c r="N2838" t="inlineStr">
        <is>
          <t>monthly</t>
        </is>
      </c>
      <c r="O2838" t="inlineStr">
        <is>
          <t>Pago</t>
        </is>
      </c>
      <c r="P2838" t="inlineStr">
        <is>
          <t>Sim</t>
        </is>
      </c>
      <c r="Q2838" t="inlineStr">
        <is>
          <t>Não</t>
        </is>
      </c>
      <c r="R2838" t="inlineStr">
        <is>
          <t>Não</t>
        </is>
      </c>
      <c r="S2838" t="inlineStr">
        <is>
          <t>16–40</t>
        </is>
      </c>
      <c r="T2838" t="inlineStr">
        <is>
          <t>91–180 dias</t>
        </is>
      </c>
      <c r="U2838" t="inlineStr">
        <is>
          <t>FinTech</t>
        </is>
      </c>
      <c r="V2838" t="inlineStr">
        <is>
          <t>UK</t>
        </is>
      </c>
      <c r="W2838" t="inlineStr">
        <is>
          <t>partner</t>
        </is>
      </c>
    </row>
    <row r="2839">
      <c r="A2839" t="inlineStr">
        <is>
          <t>S-d30894</t>
        </is>
      </c>
      <c r="B2839" t="inlineStr">
        <is>
          <t>A-71615e</t>
        </is>
      </c>
      <c r="C2839" s="40" t="n">
        <v>45470</v>
      </c>
      <c r="D2839" s="40" t="n"/>
      <c r="E2839" t="n">
        <v>187</v>
      </c>
      <c r="F2839" t="n">
        <v>2985</v>
      </c>
      <c r="G2839" t="inlineStr">
        <is>
          <t>Até 2024-S1</t>
        </is>
      </c>
      <c r="H2839" t="inlineStr">
        <is>
          <t>Sim</t>
        </is>
      </c>
      <c r="I2839" t="n">
        <v>0</v>
      </c>
      <c r="J2839" s="41" t="n"/>
      <c r="L2839" t="inlineStr"/>
      <c r="M2839" t="inlineStr">
        <is>
          <t>Enterprise</t>
        </is>
      </c>
      <c r="N2839" t="inlineStr">
        <is>
          <t>annual</t>
        </is>
      </c>
      <c r="O2839" t="inlineStr">
        <is>
          <t>Pago</t>
        </is>
      </c>
      <c r="P2839" t="inlineStr">
        <is>
          <t>Sim</t>
        </is>
      </c>
      <c r="Q2839" t="inlineStr">
        <is>
          <t>Não</t>
        </is>
      </c>
      <c r="R2839" t="inlineStr">
        <is>
          <t>Não</t>
        </is>
      </c>
      <c r="S2839" t="inlineStr">
        <is>
          <t>6–15</t>
        </is>
      </c>
      <c r="T2839" t="inlineStr">
        <is>
          <t>31–90 dias</t>
        </is>
      </c>
      <c r="U2839" t="inlineStr">
        <is>
          <t>EdTech</t>
        </is>
      </c>
      <c r="V2839" t="inlineStr">
        <is>
          <t>US</t>
        </is>
      </c>
      <c r="W2839" t="inlineStr">
        <is>
          <t>organic</t>
        </is>
      </c>
    </row>
    <row r="2840">
      <c r="A2840" t="inlineStr">
        <is>
          <t>S-632337</t>
        </is>
      </c>
      <c r="B2840" t="inlineStr">
        <is>
          <t>A-7da956</t>
        </is>
      </c>
      <c r="C2840" s="40" t="n">
        <v>45561</v>
      </c>
      <c r="D2840" s="40" t="n">
        <v>45655</v>
      </c>
      <c r="E2840" t="n">
        <v>94</v>
      </c>
      <c r="F2840" t="n">
        <v>2786</v>
      </c>
      <c r="G2840" t="inlineStr">
        <is>
          <t>2024-S2</t>
        </is>
      </c>
      <c r="H2840" t="inlineStr">
        <is>
          <t>Sim</t>
        </is>
      </c>
      <c r="I2840" t="n">
        <v>0</v>
      </c>
      <c r="J2840" s="41" t="n">
        <v>45627</v>
      </c>
      <c r="K2840" t="n">
        <v>29</v>
      </c>
      <c r="L2840" t="inlineStr">
        <is>
          <t>Sim</t>
        </is>
      </c>
      <c r="M2840" t="inlineStr">
        <is>
          <t>Enterprise</t>
        </is>
      </c>
      <c r="N2840" t="inlineStr">
        <is>
          <t>monthly</t>
        </is>
      </c>
      <c r="O2840" t="inlineStr">
        <is>
          <t>Pago</t>
        </is>
      </c>
      <c r="P2840" t="inlineStr">
        <is>
          <t>Sim</t>
        </is>
      </c>
      <c r="Q2840" t="inlineStr">
        <is>
          <t>Não</t>
        </is>
      </c>
      <c r="R2840" t="inlineStr">
        <is>
          <t>Não</t>
        </is>
      </c>
      <c r="S2840" t="inlineStr">
        <is>
          <t>6–15</t>
        </is>
      </c>
      <c r="T2840" t="inlineStr">
        <is>
          <t>91–180 dias</t>
        </is>
      </c>
      <c r="U2840" t="inlineStr">
        <is>
          <t>Cybersecurity</t>
        </is>
      </c>
      <c r="V2840" t="inlineStr">
        <is>
          <t>US</t>
        </is>
      </c>
      <c r="W2840" t="inlineStr">
        <is>
          <t>event</t>
        </is>
      </c>
    </row>
    <row r="2841">
      <c r="A2841" t="inlineStr">
        <is>
          <t>S-3d4f7a</t>
        </is>
      </c>
      <c r="B2841" t="inlineStr">
        <is>
          <t>A-ed510f</t>
        </is>
      </c>
      <c r="C2841" s="40" t="n">
        <v>45647</v>
      </c>
      <c r="D2841" s="40" t="n"/>
      <c r="E2841" t="n">
        <v>10</v>
      </c>
      <c r="F2841" t="n">
        <v>2058</v>
      </c>
      <c r="G2841" t="inlineStr">
        <is>
          <t>2024-S2</t>
        </is>
      </c>
      <c r="H2841" t="inlineStr">
        <is>
          <t>Não</t>
        </is>
      </c>
      <c r="I2841" t="n">
        <v>0</v>
      </c>
      <c r="J2841" s="41" t="n"/>
      <c r="L2841" t="inlineStr"/>
      <c r="M2841" t="inlineStr">
        <is>
          <t>Pro</t>
        </is>
      </c>
      <c r="N2841" t="inlineStr">
        <is>
          <t>monthly</t>
        </is>
      </c>
      <c r="O2841" t="inlineStr">
        <is>
          <t>Pago</t>
        </is>
      </c>
      <c r="P2841" t="inlineStr">
        <is>
          <t>Sim</t>
        </is>
      </c>
      <c r="Q2841" t="inlineStr">
        <is>
          <t>Não</t>
        </is>
      </c>
      <c r="R2841" t="inlineStr">
        <is>
          <t>Não</t>
        </is>
      </c>
      <c r="S2841" t="inlineStr">
        <is>
          <t>41+</t>
        </is>
      </c>
      <c r="T2841" t="inlineStr">
        <is>
          <t>Mais de 365 dias</t>
        </is>
      </c>
      <c r="U2841" t="inlineStr">
        <is>
          <t>Cybersecurity</t>
        </is>
      </c>
      <c r="V2841" t="inlineStr">
        <is>
          <t>IN</t>
        </is>
      </c>
      <c r="W2841" t="inlineStr">
        <is>
          <t>partner</t>
        </is>
      </c>
    </row>
    <row r="2842">
      <c r="A2842" t="inlineStr">
        <is>
          <t>S-956036</t>
        </is>
      </c>
      <c r="B2842" t="inlineStr">
        <is>
          <t>A-d922bf</t>
        </is>
      </c>
      <c r="C2842" s="40" t="n">
        <v>45228</v>
      </c>
      <c r="D2842" s="40" t="n"/>
      <c r="E2842" t="n">
        <v>429</v>
      </c>
      <c r="F2842" t="n">
        <v>5970</v>
      </c>
      <c r="G2842" t="inlineStr">
        <is>
          <t>Até 2024-S1</t>
        </is>
      </c>
      <c r="H2842" t="inlineStr">
        <is>
          <t>Sim</t>
        </is>
      </c>
      <c r="I2842" t="n">
        <v>0</v>
      </c>
      <c r="J2842" s="41" t="n"/>
      <c r="L2842" t="inlineStr"/>
      <c r="M2842" t="inlineStr">
        <is>
          <t>Enterprise</t>
        </is>
      </c>
      <c r="N2842" t="inlineStr">
        <is>
          <t>annual</t>
        </is>
      </c>
      <c r="O2842" t="inlineStr">
        <is>
          <t>Pago</t>
        </is>
      </c>
      <c r="P2842" t="inlineStr">
        <is>
          <t>Sim</t>
        </is>
      </c>
      <c r="Q2842" t="inlineStr">
        <is>
          <t>Não</t>
        </is>
      </c>
      <c r="R2842" t="inlineStr">
        <is>
          <t>Não</t>
        </is>
      </c>
      <c r="S2842" t="inlineStr">
        <is>
          <t>16–40</t>
        </is>
      </c>
      <c r="T2842" t="inlineStr">
        <is>
          <t>31–90 dias</t>
        </is>
      </c>
      <c r="U2842" t="inlineStr">
        <is>
          <t>HealthTech</t>
        </is>
      </c>
      <c r="V2842" t="inlineStr">
        <is>
          <t>US</t>
        </is>
      </c>
      <c r="W2842" t="inlineStr">
        <is>
          <t>ads</t>
        </is>
      </c>
    </row>
    <row r="2843">
      <c r="A2843" t="inlineStr">
        <is>
          <t>S-873a22</t>
        </is>
      </c>
      <c r="B2843" t="inlineStr">
        <is>
          <t>A-fabe19</t>
        </is>
      </c>
      <c r="C2843" s="40" t="n">
        <v>45642</v>
      </c>
      <c r="D2843" s="40" t="n"/>
      <c r="E2843" t="n">
        <v>15</v>
      </c>
      <c r="F2843" t="n">
        <v>2388</v>
      </c>
      <c r="G2843" t="inlineStr">
        <is>
          <t>2024-S2</t>
        </is>
      </c>
      <c r="H2843" t="inlineStr">
        <is>
          <t>Não</t>
        </is>
      </c>
      <c r="I2843" t="n">
        <v>0</v>
      </c>
      <c r="J2843" s="41" t="n"/>
      <c r="L2843" t="inlineStr"/>
      <c r="M2843" t="inlineStr">
        <is>
          <t>Enterprise</t>
        </is>
      </c>
      <c r="N2843" t="inlineStr">
        <is>
          <t>monthly</t>
        </is>
      </c>
      <c r="O2843" t="inlineStr">
        <is>
          <t>Pago</t>
        </is>
      </c>
      <c r="P2843" t="inlineStr">
        <is>
          <t>Não</t>
        </is>
      </c>
      <c r="Q2843" t="inlineStr">
        <is>
          <t>Sim</t>
        </is>
      </c>
      <c r="R2843" t="inlineStr">
        <is>
          <t>Não</t>
        </is>
      </c>
      <c r="S2843" t="inlineStr">
        <is>
          <t>6–15</t>
        </is>
      </c>
      <c r="T2843" t="inlineStr">
        <is>
          <t>31–90 dias</t>
        </is>
      </c>
      <c r="U2843" t="inlineStr">
        <is>
          <t>DevTools</t>
        </is>
      </c>
      <c r="V2843" t="inlineStr">
        <is>
          <t>UK</t>
        </is>
      </c>
      <c r="W2843" t="inlineStr">
        <is>
          <t>ads</t>
        </is>
      </c>
    </row>
    <row r="2844">
      <c r="A2844" t="inlineStr">
        <is>
          <t>S-868325</t>
        </is>
      </c>
      <c r="B2844" t="inlineStr">
        <is>
          <t>A-ac85cd</t>
        </is>
      </c>
      <c r="C2844" s="40" t="n">
        <v>45506</v>
      </c>
      <c r="D2844" s="40" t="n"/>
      <c r="E2844" t="n">
        <v>151</v>
      </c>
      <c r="F2844" t="n">
        <v>1007</v>
      </c>
      <c r="G2844" t="inlineStr">
        <is>
          <t>2024-S2</t>
        </is>
      </c>
      <c r="H2844" t="inlineStr">
        <is>
          <t>Sim</t>
        </is>
      </c>
      <c r="I2844" t="n">
        <v>0</v>
      </c>
      <c r="J2844" s="41" t="n"/>
      <c r="L2844" t="inlineStr"/>
      <c r="M2844" t="inlineStr">
        <is>
          <t>Basic</t>
        </is>
      </c>
      <c r="N2844" t="inlineStr">
        <is>
          <t>monthly</t>
        </is>
      </c>
      <c r="O2844" t="inlineStr">
        <is>
          <t>Pago</t>
        </is>
      </c>
      <c r="P2844" t="inlineStr">
        <is>
          <t>Sim</t>
        </is>
      </c>
      <c r="Q2844" t="inlineStr">
        <is>
          <t>Não</t>
        </is>
      </c>
      <c r="R2844" t="inlineStr">
        <is>
          <t>Não</t>
        </is>
      </c>
      <c r="S2844" t="inlineStr">
        <is>
          <t>41+</t>
        </is>
      </c>
      <c r="T2844" t="inlineStr">
        <is>
          <t>Conta nova (≤ 30 dias)</t>
        </is>
      </c>
      <c r="U2844" t="inlineStr">
        <is>
          <t>EdTech</t>
        </is>
      </c>
      <c r="V2844" t="inlineStr">
        <is>
          <t>US</t>
        </is>
      </c>
      <c r="W2844" t="inlineStr">
        <is>
          <t>partner</t>
        </is>
      </c>
    </row>
    <row r="2845">
      <c r="A2845" t="inlineStr">
        <is>
          <t>S-0e8b21</t>
        </is>
      </c>
      <c r="B2845" t="inlineStr">
        <is>
          <t>A-8adedc</t>
        </is>
      </c>
      <c r="C2845" s="40" t="n">
        <v>45525</v>
      </c>
      <c r="D2845" s="40" t="n"/>
      <c r="E2845" t="n">
        <v>132</v>
      </c>
      <c r="F2845" t="n">
        <v>418</v>
      </c>
      <c r="G2845" t="inlineStr">
        <is>
          <t>2024-S2</t>
        </is>
      </c>
      <c r="H2845" t="inlineStr">
        <is>
          <t>Sim</t>
        </is>
      </c>
      <c r="I2845" t="n">
        <v>0</v>
      </c>
      <c r="J2845" s="41" t="n"/>
      <c r="L2845" t="inlineStr"/>
      <c r="M2845" t="inlineStr">
        <is>
          <t>Basic</t>
        </is>
      </c>
      <c r="N2845" t="inlineStr">
        <is>
          <t>monthly</t>
        </is>
      </c>
      <c r="O2845" t="inlineStr">
        <is>
          <t>Pago</t>
        </is>
      </c>
      <c r="P2845" t="inlineStr">
        <is>
          <t>Sim</t>
        </is>
      </c>
      <c r="Q2845" t="inlineStr">
        <is>
          <t>Não</t>
        </is>
      </c>
      <c r="R2845" t="inlineStr">
        <is>
          <t>Não</t>
        </is>
      </c>
      <c r="S2845" t="inlineStr">
        <is>
          <t>16–40</t>
        </is>
      </c>
      <c r="T2845" t="inlineStr">
        <is>
          <t>181–365 dias</t>
        </is>
      </c>
      <c r="U2845" t="inlineStr">
        <is>
          <t>EdTech</t>
        </is>
      </c>
      <c r="V2845" t="inlineStr">
        <is>
          <t>US</t>
        </is>
      </c>
      <c r="W2845" t="inlineStr">
        <is>
          <t>event</t>
        </is>
      </c>
    </row>
    <row r="2846">
      <c r="A2846" t="inlineStr">
        <is>
          <t>S-f50afe</t>
        </is>
      </c>
      <c r="B2846" t="inlineStr">
        <is>
          <t>A-117171</t>
        </is>
      </c>
      <c r="C2846" s="40" t="n">
        <v>45607</v>
      </c>
      <c r="D2846" s="40" t="n"/>
      <c r="E2846" t="n">
        <v>50</v>
      </c>
      <c r="F2846" t="n">
        <v>855</v>
      </c>
      <c r="G2846" t="inlineStr">
        <is>
          <t>2024-S2</t>
        </is>
      </c>
      <c r="H2846" t="inlineStr">
        <is>
          <t>Sim</t>
        </is>
      </c>
      <c r="I2846" t="n">
        <v>0</v>
      </c>
      <c r="J2846" s="41" t="n"/>
      <c r="L2846" t="inlineStr"/>
      <c r="M2846" t="inlineStr">
        <is>
          <t>Basic</t>
        </is>
      </c>
      <c r="N2846" t="inlineStr">
        <is>
          <t>annual</t>
        </is>
      </c>
      <c r="O2846" t="inlineStr">
        <is>
          <t>Pago</t>
        </is>
      </c>
      <c r="P2846" t="inlineStr">
        <is>
          <t>Sim</t>
        </is>
      </c>
      <c r="Q2846" t="inlineStr">
        <is>
          <t>Não</t>
        </is>
      </c>
      <c r="R2846" t="inlineStr">
        <is>
          <t>Não</t>
        </is>
      </c>
      <c r="S2846" t="inlineStr">
        <is>
          <t>41+</t>
        </is>
      </c>
      <c r="T2846" t="inlineStr">
        <is>
          <t>31–90 dias</t>
        </is>
      </c>
      <c r="U2846" t="inlineStr">
        <is>
          <t>HealthTech</t>
        </is>
      </c>
      <c r="V2846" t="inlineStr">
        <is>
          <t>FR</t>
        </is>
      </c>
      <c r="W2846" t="inlineStr">
        <is>
          <t>organic</t>
        </is>
      </c>
    </row>
    <row r="2847">
      <c r="A2847" t="inlineStr">
        <is>
          <t>S-28a4b7</t>
        </is>
      </c>
      <c r="B2847" t="inlineStr">
        <is>
          <t>A-1e1b80</t>
        </is>
      </c>
      <c r="C2847" s="40" t="n">
        <v>45276</v>
      </c>
      <c r="D2847" s="40" t="n"/>
      <c r="E2847" t="n">
        <v>381</v>
      </c>
      <c r="F2847" t="n">
        <v>9950</v>
      </c>
      <c r="G2847" t="inlineStr">
        <is>
          <t>Até 2024-S1</t>
        </is>
      </c>
      <c r="H2847" t="inlineStr">
        <is>
          <t>Sim</t>
        </is>
      </c>
      <c r="I2847" t="n">
        <v>0</v>
      </c>
      <c r="J2847" s="41" t="n"/>
      <c r="L2847" t="inlineStr"/>
      <c r="M2847" t="inlineStr">
        <is>
          <t>Enterprise</t>
        </is>
      </c>
      <c r="N2847" t="inlineStr">
        <is>
          <t>annual</t>
        </is>
      </c>
      <c r="O2847" t="inlineStr">
        <is>
          <t>Pago</t>
        </is>
      </c>
      <c r="P2847" t="inlineStr">
        <is>
          <t>Sim</t>
        </is>
      </c>
      <c r="Q2847" t="inlineStr">
        <is>
          <t>Não</t>
        </is>
      </c>
      <c r="R2847" t="inlineStr">
        <is>
          <t>Não</t>
        </is>
      </c>
      <c r="S2847" t="inlineStr">
        <is>
          <t>41+</t>
        </is>
      </c>
      <c r="T2847" t="inlineStr">
        <is>
          <t>91–180 dias</t>
        </is>
      </c>
      <c r="U2847" t="inlineStr">
        <is>
          <t>FinTech</t>
        </is>
      </c>
      <c r="V2847" t="inlineStr">
        <is>
          <t>CA</t>
        </is>
      </c>
      <c r="W2847" t="inlineStr">
        <is>
          <t>other</t>
        </is>
      </c>
    </row>
    <row r="2848">
      <c r="A2848" t="inlineStr">
        <is>
          <t>S-3d46f8</t>
        </is>
      </c>
      <c r="B2848" t="inlineStr">
        <is>
          <t>A-3932db</t>
        </is>
      </c>
      <c r="C2848" s="40" t="n">
        <v>45270</v>
      </c>
      <c r="D2848" s="40" t="n"/>
      <c r="E2848" t="n">
        <v>387</v>
      </c>
      <c r="F2848" t="n">
        <v>437</v>
      </c>
      <c r="G2848" t="inlineStr">
        <is>
          <t>Até 2024-S1</t>
        </is>
      </c>
      <c r="H2848" t="inlineStr">
        <is>
          <t>Sim</t>
        </is>
      </c>
      <c r="I2848" t="n">
        <v>0</v>
      </c>
      <c r="J2848" s="41" t="n"/>
      <c r="L2848" t="inlineStr"/>
      <c r="M2848" t="inlineStr">
        <is>
          <t>Basic</t>
        </is>
      </c>
      <c r="N2848" t="inlineStr">
        <is>
          <t>monthly</t>
        </is>
      </c>
      <c r="O2848" t="inlineStr">
        <is>
          <t>Pago</t>
        </is>
      </c>
      <c r="P2848" t="inlineStr">
        <is>
          <t>Sim</t>
        </is>
      </c>
      <c r="Q2848" t="inlineStr">
        <is>
          <t>Não</t>
        </is>
      </c>
      <c r="R2848" t="inlineStr">
        <is>
          <t>Não</t>
        </is>
      </c>
      <c r="S2848" t="inlineStr">
        <is>
          <t>16–40</t>
        </is>
      </c>
      <c r="T2848" t="inlineStr">
        <is>
          <t>31–90 dias</t>
        </is>
      </c>
      <c r="U2848" t="inlineStr">
        <is>
          <t>HealthTech</t>
        </is>
      </c>
      <c r="V2848" t="inlineStr">
        <is>
          <t>CA</t>
        </is>
      </c>
      <c r="W2848" t="inlineStr">
        <is>
          <t>other</t>
        </is>
      </c>
    </row>
    <row r="2849">
      <c r="A2849" t="inlineStr">
        <is>
          <t>S-bc0806</t>
        </is>
      </c>
      <c r="B2849" t="inlineStr">
        <is>
          <t>A-d792a6</t>
        </is>
      </c>
      <c r="C2849" s="40" t="n">
        <v>45477</v>
      </c>
      <c r="D2849" s="40" t="n"/>
      <c r="E2849" t="n">
        <v>180</v>
      </c>
      <c r="F2849" t="n">
        <v>796</v>
      </c>
      <c r="G2849" t="inlineStr">
        <is>
          <t>2024-S2</t>
        </is>
      </c>
      <c r="H2849" t="inlineStr">
        <is>
          <t>Sim</t>
        </is>
      </c>
      <c r="I2849" t="n">
        <v>0</v>
      </c>
      <c r="J2849" s="41" t="n"/>
      <c r="L2849" t="inlineStr"/>
      <c r="M2849" t="inlineStr">
        <is>
          <t>Enterprise</t>
        </is>
      </c>
      <c r="N2849" t="inlineStr">
        <is>
          <t>monthly</t>
        </is>
      </c>
      <c r="O2849" t="inlineStr">
        <is>
          <t>Pago</t>
        </is>
      </c>
      <c r="P2849" t="inlineStr">
        <is>
          <t>Sim</t>
        </is>
      </c>
      <c r="Q2849" t="inlineStr">
        <is>
          <t>Não</t>
        </is>
      </c>
      <c r="R2849" t="inlineStr">
        <is>
          <t>Não</t>
        </is>
      </c>
      <c r="S2849" t="inlineStr">
        <is>
          <t>1–5</t>
        </is>
      </c>
      <c r="T2849" t="inlineStr">
        <is>
          <t>Mais de 365 dias</t>
        </is>
      </c>
      <c r="U2849" t="inlineStr">
        <is>
          <t>DevTools</t>
        </is>
      </c>
      <c r="V2849" t="inlineStr">
        <is>
          <t>US</t>
        </is>
      </c>
      <c r="W2849" t="inlineStr">
        <is>
          <t>organic</t>
        </is>
      </c>
    </row>
    <row r="2850">
      <c r="A2850" t="inlineStr">
        <is>
          <t>S-9171f0</t>
        </is>
      </c>
      <c r="B2850" t="inlineStr">
        <is>
          <t>A-43a9e3</t>
        </is>
      </c>
      <c r="C2850" s="40" t="n">
        <v>45377</v>
      </c>
      <c r="D2850" s="40" t="n"/>
      <c r="E2850" t="n">
        <v>280</v>
      </c>
      <c r="F2850" t="n">
        <v>513</v>
      </c>
      <c r="G2850" t="inlineStr">
        <is>
          <t>Até 2024-S1</t>
        </is>
      </c>
      <c r="H2850" t="inlineStr">
        <is>
          <t>Sim</t>
        </is>
      </c>
      <c r="I2850" t="n">
        <v>0</v>
      </c>
      <c r="J2850" s="41" t="n"/>
      <c r="L2850" t="inlineStr"/>
      <c r="M2850" t="inlineStr">
        <is>
          <t>Basic</t>
        </is>
      </c>
      <c r="N2850" t="inlineStr">
        <is>
          <t>annual</t>
        </is>
      </c>
      <c r="O2850" t="inlineStr">
        <is>
          <t>Pago</t>
        </is>
      </c>
      <c r="P2850" t="inlineStr">
        <is>
          <t>Sim</t>
        </is>
      </c>
      <c r="Q2850" t="inlineStr">
        <is>
          <t>Não</t>
        </is>
      </c>
      <c r="R2850" t="inlineStr">
        <is>
          <t>Não</t>
        </is>
      </c>
      <c r="S2850" t="inlineStr">
        <is>
          <t>16–40</t>
        </is>
      </c>
      <c r="T2850" t="inlineStr">
        <is>
          <t>181–365 dias</t>
        </is>
      </c>
      <c r="U2850" t="inlineStr">
        <is>
          <t>FinTech</t>
        </is>
      </c>
      <c r="V2850" t="inlineStr">
        <is>
          <t>IN</t>
        </is>
      </c>
      <c r="W2850" t="inlineStr">
        <is>
          <t>other</t>
        </is>
      </c>
    </row>
    <row r="2851">
      <c r="A2851" t="inlineStr">
        <is>
          <t>S-38eb77</t>
        </is>
      </c>
      <c r="B2851" t="inlineStr">
        <is>
          <t>A-417d2f</t>
        </is>
      </c>
      <c r="C2851" s="40" t="n">
        <v>45324</v>
      </c>
      <c r="D2851" s="40" t="n">
        <v>45415</v>
      </c>
      <c r="E2851" t="n">
        <v>91</v>
      </c>
      <c r="F2851" t="n">
        <v>5174</v>
      </c>
      <c r="G2851" t="inlineStr">
        <is>
          <t>Até 2024-S1</t>
        </is>
      </c>
      <c r="H2851" t="inlineStr">
        <is>
          <t>Sim</t>
        </is>
      </c>
      <c r="I2851" t="n">
        <v>0</v>
      </c>
      <c r="J2851" s="41" t="n">
        <v>45413</v>
      </c>
      <c r="K2851" t="n">
        <v>3</v>
      </c>
      <c r="L2851" t="inlineStr">
        <is>
          <t>Não</t>
        </is>
      </c>
      <c r="M2851" t="inlineStr">
        <is>
          <t>Enterprise</t>
        </is>
      </c>
      <c r="N2851" t="inlineStr">
        <is>
          <t>monthly</t>
        </is>
      </c>
      <c r="O2851" t="inlineStr">
        <is>
          <t>Pago</t>
        </is>
      </c>
      <c r="P2851" t="inlineStr">
        <is>
          <t>Sim</t>
        </is>
      </c>
      <c r="Q2851" t="inlineStr">
        <is>
          <t>Sim</t>
        </is>
      </c>
      <c r="R2851" t="inlineStr">
        <is>
          <t>Não</t>
        </is>
      </c>
      <c r="S2851" t="inlineStr">
        <is>
          <t>16–40</t>
        </is>
      </c>
      <c r="T2851" t="inlineStr">
        <is>
          <t>181–365 dias</t>
        </is>
      </c>
      <c r="U2851" t="inlineStr">
        <is>
          <t>Cybersecurity</t>
        </is>
      </c>
      <c r="V2851" t="inlineStr">
        <is>
          <t>IN</t>
        </is>
      </c>
      <c r="W2851" t="inlineStr">
        <is>
          <t>partner</t>
        </is>
      </c>
    </row>
    <row r="2852">
      <c r="A2852" t="inlineStr">
        <is>
          <t>S-f3ff06</t>
        </is>
      </c>
      <c r="B2852" t="inlineStr">
        <is>
          <t>A-249769</t>
        </is>
      </c>
      <c r="C2852" s="40" t="n">
        <v>45583</v>
      </c>
      <c r="D2852" s="40" t="n"/>
      <c r="E2852" t="n">
        <v>74</v>
      </c>
      <c r="F2852" t="n">
        <v>392</v>
      </c>
      <c r="G2852" t="inlineStr">
        <is>
          <t>2024-S2</t>
        </is>
      </c>
      <c r="H2852" t="inlineStr">
        <is>
          <t>Sim</t>
        </is>
      </c>
      <c r="I2852" t="n">
        <v>0</v>
      </c>
      <c r="J2852" s="41" t="n"/>
      <c r="L2852" t="inlineStr"/>
      <c r="M2852" t="inlineStr">
        <is>
          <t>Pro</t>
        </is>
      </c>
      <c r="N2852" t="inlineStr">
        <is>
          <t>annual</t>
        </is>
      </c>
      <c r="O2852" t="inlineStr">
        <is>
          <t>Pago</t>
        </is>
      </c>
      <c r="P2852" t="inlineStr">
        <is>
          <t>Sim</t>
        </is>
      </c>
      <c r="Q2852" t="inlineStr">
        <is>
          <t>Não</t>
        </is>
      </c>
      <c r="R2852" t="inlineStr">
        <is>
          <t>Não</t>
        </is>
      </c>
      <c r="S2852" t="inlineStr">
        <is>
          <t>6–15</t>
        </is>
      </c>
      <c r="T2852" t="inlineStr">
        <is>
          <t>91–180 dias</t>
        </is>
      </c>
      <c r="U2852" t="inlineStr">
        <is>
          <t>Cybersecurity</t>
        </is>
      </c>
      <c r="V2852" t="inlineStr">
        <is>
          <t>US</t>
        </is>
      </c>
      <c r="W2852" t="inlineStr">
        <is>
          <t>event</t>
        </is>
      </c>
    </row>
    <row r="2853">
      <c r="A2853" t="inlineStr">
        <is>
          <t>S-ecb8d5</t>
        </is>
      </c>
      <c r="B2853" t="inlineStr">
        <is>
          <t>A-df1e44</t>
        </is>
      </c>
      <c r="C2853" s="40" t="n">
        <v>45643</v>
      </c>
      <c r="D2853" s="40" t="n"/>
      <c r="E2853" t="n">
        <v>14</v>
      </c>
      <c r="F2853" t="n">
        <v>665</v>
      </c>
      <c r="G2853" t="inlineStr">
        <is>
          <t>2024-S2</t>
        </is>
      </c>
      <c r="H2853" t="inlineStr">
        <is>
          <t>Não</t>
        </is>
      </c>
      <c r="I2853" t="n">
        <v>0</v>
      </c>
      <c r="J2853" s="41" t="n"/>
      <c r="L2853" t="inlineStr"/>
      <c r="M2853" t="inlineStr">
        <is>
          <t>Basic</t>
        </is>
      </c>
      <c r="N2853" t="inlineStr">
        <is>
          <t>annual</t>
        </is>
      </c>
      <c r="O2853" t="inlineStr">
        <is>
          <t>Pago</t>
        </is>
      </c>
      <c r="P2853" t="inlineStr">
        <is>
          <t>Sim</t>
        </is>
      </c>
      <c r="Q2853" t="inlineStr">
        <is>
          <t>Não</t>
        </is>
      </c>
      <c r="R2853" t="inlineStr">
        <is>
          <t>Não</t>
        </is>
      </c>
      <c r="S2853" t="inlineStr">
        <is>
          <t>16–40</t>
        </is>
      </c>
      <c r="T2853" t="inlineStr">
        <is>
          <t>181–365 dias</t>
        </is>
      </c>
      <c r="U2853" t="inlineStr">
        <is>
          <t>Cybersecurity</t>
        </is>
      </c>
      <c r="V2853" t="inlineStr">
        <is>
          <t>UK</t>
        </is>
      </c>
      <c r="W2853" t="inlineStr">
        <is>
          <t>organic</t>
        </is>
      </c>
    </row>
    <row r="2854">
      <c r="A2854" t="inlineStr">
        <is>
          <t>S-1fddda</t>
        </is>
      </c>
      <c r="B2854" t="inlineStr">
        <is>
          <t>A-51ec1b</t>
        </is>
      </c>
      <c r="C2854" s="40" t="n">
        <v>45509</v>
      </c>
      <c r="D2854" s="40" t="n"/>
      <c r="E2854" t="n">
        <v>148</v>
      </c>
      <c r="F2854" t="n">
        <v>3582</v>
      </c>
      <c r="G2854" t="inlineStr">
        <is>
          <t>2024-S2</t>
        </is>
      </c>
      <c r="H2854" t="inlineStr">
        <is>
          <t>Sim</t>
        </is>
      </c>
      <c r="I2854" t="n">
        <v>0</v>
      </c>
      <c r="J2854" s="41" t="n"/>
      <c r="L2854" t="inlineStr"/>
      <c r="M2854" t="inlineStr">
        <is>
          <t>Enterprise</t>
        </is>
      </c>
      <c r="N2854" t="inlineStr">
        <is>
          <t>monthly</t>
        </is>
      </c>
      <c r="O2854" t="inlineStr">
        <is>
          <t>Pago</t>
        </is>
      </c>
      <c r="P2854" t="inlineStr">
        <is>
          <t>Não</t>
        </is>
      </c>
      <c r="Q2854" t="inlineStr">
        <is>
          <t>Não</t>
        </is>
      </c>
      <c r="R2854" t="inlineStr">
        <is>
          <t>Não</t>
        </is>
      </c>
      <c r="S2854" t="inlineStr">
        <is>
          <t>16–40</t>
        </is>
      </c>
      <c r="T2854" t="inlineStr">
        <is>
          <t>181–365 dias</t>
        </is>
      </c>
      <c r="U2854" t="inlineStr">
        <is>
          <t>DevTools</t>
        </is>
      </c>
      <c r="V2854" t="inlineStr">
        <is>
          <t>US</t>
        </is>
      </c>
      <c r="W2854" t="inlineStr">
        <is>
          <t>ads</t>
        </is>
      </c>
    </row>
    <row r="2855">
      <c r="A2855" t="inlineStr">
        <is>
          <t>S-876f0b</t>
        </is>
      </c>
      <c r="B2855" t="inlineStr">
        <is>
          <t>A-4c56c9</t>
        </is>
      </c>
      <c r="C2855" s="40" t="n">
        <v>45433</v>
      </c>
      <c r="D2855" s="40" t="n"/>
      <c r="E2855" t="n">
        <v>224</v>
      </c>
      <c r="F2855" t="n">
        <v>171</v>
      </c>
      <c r="G2855" t="inlineStr">
        <is>
          <t>Até 2024-S1</t>
        </is>
      </c>
      <c r="H2855" t="inlineStr">
        <is>
          <t>Sim</t>
        </is>
      </c>
      <c r="I2855" t="n">
        <v>0</v>
      </c>
      <c r="J2855" s="41" t="n"/>
      <c r="L2855" t="inlineStr"/>
      <c r="M2855" t="inlineStr">
        <is>
          <t>Basic</t>
        </is>
      </c>
      <c r="N2855" t="inlineStr">
        <is>
          <t>annual</t>
        </is>
      </c>
      <c r="O2855" t="inlineStr">
        <is>
          <t>Pago</t>
        </is>
      </c>
      <c r="P2855" t="inlineStr">
        <is>
          <t>Sim</t>
        </is>
      </c>
      <c r="Q2855" t="inlineStr">
        <is>
          <t>Não</t>
        </is>
      </c>
      <c r="R2855" t="inlineStr">
        <is>
          <t>Não</t>
        </is>
      </c>
      <c r="S2855" t="inlineStr">
        <is>
          <t>6–15</t>
        </is>
      </c>
      <c r="T2855" t="inlineStr">
        <is>
          <t>91–180 dias</t>
        </is>
      </c>
      <c r="U2855" t="inlineStr">
        <is>
          <t>FinTech</t>
        </is>
      </c>
      <c r="V2855" t="inlineStr">
        <is>
          <t>US</t>
        </is>
      </c>
      <c r="W2855" t="inlineStr">
        <is>
          <t>partner</t>
        </is>
      </c>
    </row>
    <row r="2856">
      <c r="A2856" t="inlineStr">
        <is>
          <t>S-5a5bdb</t>
        </is>
      </c>
      <c r="B2856" t="inlineStr">
        <is>
          <t>A-96bbc6</t>
        </is>
      </c>
      <c r="C2856" s="40" t="n">
        <v>45543</v>
      </c>
      <c r="D2856" s="40" t="n"/>
      <c r="E2856" t="n">
        <v>114</v>
      </c>
      <c r="F2856" t="n">
        <v>3136</v>
      </c>
      <c r="G2856" t="inlineStr">
        <is>
          <t>2024-S2</t>
        </is>
      </c>
      <c r="H2856" t="inlineStr">
        <is>
          <t>Sim</t>
        </is>
      </c>
      <c r="I2856" t="n">
        <v>0</v>
      </c>
      <c r="J2856" s="41" t="n"/>
      <c r="L2856" t="inlineStr"/>
      <c r="M2856" t="inlineStr">
        <is>
          <t>Pro</t>
        </is>
      </c>
      <c r="N2856" t="inlineStr">
        <is>
          <t>annual</t>
        </is>
      </c>
      <c r="O2856" t="inlineStr">
        <is>
          <t>Pago</t>
        </is>
      </c>
      <c r="P2856" t="inlineStr">
        <is>
          <t>Sim</t>
        </is>
      </c>
      <c r="Q2856" t="inlineStr">
        <is>
          <t>Não</t>
        </is>
      </c>
      <c r="R2856" t="inlineStr">
        <is>
          <t>Não</t>
        </is>
      </c>
      <c r="S2856" t="inlineStr">
        <is>
          <t>41+</t>
        </is>
      </c>
      <c r="T2856" t="inlineStr">
        <is>
          <t>91–180 dias</t>
        </is>
      </c>
      <c r="U2856" t="inlineStr">
        <is>
          <t>Cybersecurity</t>
        </is>
      </c>
      <c r="V2856" t="inlineStr">
        <is>
          <t>US</t>
        </is>
      </c>
      <c r="W2856" t="inlineStr">
        <is>
          <t>organic</t>
        </is>
      </c>
    </row>
    <row r="2857">
      <c r="A2857" t="inlineStr">
        <is>
          <t>S-76a214</t>
        </is>
      </c>
      <c r="B2857" t="inlineStr">
        <is>
          <t>A-00bed1</t>
        </is>
      </c>
      <c r="C2857" s="40" t="n">
        <v>45426</v>
      </c>
      <c r="D2857" s="40" t="n"/>
      <c r="E2857" t="n">
        <v>231</v>
      </c>
      <c r="F2857" t="n">
        <v>9751</v>
      </c>
      <c r="G2857" t="inlineStr">
        <is>
          <t>Até 2024-S1</t>
        </is>
      </c>
      <c r="H2857" t="inlineStr">
        <is>
          <t>Sim</t>
        </is>
      </c>
      <c r="I2857" t="n">
        <v>0</v>
      </c>
      <c r="J2857" s="41" t="n"/>
      <c r="L2857" t="inlineStr"/>
      <c r="M2857" t="inlineStr">
        <is>
          <t>Enterprise</t>
        </is>
      </c>
      <c r="N2857" t="inlineStr">
        <is>
          <t>annual</t>
        </is>
      </c>
      <c r="O2857" t="inlineStr">
        <is>
          <t>Pago</t>
        </is>
      </c>
      <c r="P2857" t="inlineStr">
        <is>
          <t>Sim</t>
        </is>
      </c>
      <c r="Q2857" t="inlineStr">
        <is>
          <t>Não</t>
        </is>
      </c>
      <c r="R2857" t="inlineStr">
        <is>
          <t>Não</t>
        </is>
      </c>
      <c r="S2857" t="inlineStr">
        <is>
          <t>41+</t>
        </is>
      </c>
      <c r="T2857" t="inlineStr">
        <is>
          <t>181–365 dias</t>
        </is>
      </c>
      <c r="U2857" t="inlineStr">
        <is>
          <t>Cybersecurity</t>
        </is>
      </c>
      <c r="V2857" t="inlineStr">
        <is>
          <t>US</t>
        </is>
      </c>
      <c r="W2857" t="inlineStr">
        <is>
          <t>ads</t>
        </is>
      </c>
    </row>
    <row r="2858">
      <c r="A2858" t="inlineStr">
        <is>
          <t>S-4a89a7</t>
        </is>
      </c>
      <c r="B2858" t="inlineStr">
        <is>
          <t>A-10b8f2</t>
        </is>
      </c>
      <c r="C2858" s="40" t="n">
        <v>45035</v>
      </c>
      <c r="D2858" s="40" t="n"/>
      <c r="E2858" t="n">
        <v>622</v>
      </c>
      <c r="F2858" t="n">
        <v>893</v>
      </c>
      <c r="G2858" t="inlineStr">
        <is>
          <t>Até 2024-S1</t>
        </is>
      </c>
      <c r="H2858" t="inlineStr">
        <is>
          <t>Sim</t>
        </is>
      </c>
      <c r="I2858" t="n">
        <v>0</v>
      </c>
      <c r="J2858" s="41" t="n"/>
      <c r="L2858" t="inlineStr"/>
      <c r="M2858" t="inlineStr">
        <is>
          <t>Basic</t>
        </is>
      </c>
      <c r="N2858" t="inlineStr">
        <is>
          <t>monthly</t>
        </is>
      </c>
      <c r="O2858" t="inlineStr">
        <is>
          <t>Pago</t>
        </is>
      </c>
      <c r="P2858" t="inlineStr">
        <is>
          <t>Não</t>
        </is>
      </c>
      <c r="Q2858" t="inlineStr">
        <is>
          <t>Não</t>
        </is>
      </c>
      <c r="R2858" t="inlineStr">
        <is>
          <t>Não</t>
        </is>
      </c>
      <c r="S2858" t="inlineStr">
        <is>
          <t>41+</t>
        </is>
      </c>
      <c r="T2858" t="inlineStr">
        <is>
          <t>91–180 dias</t>
        </is>
      </c>
      <c r="U2858" t="inlineStr">
        <is>
          <t>HealthTech</t>
        </is>
      </c>
      <c r="V2858" t="inlineStr">
        <is>
          <t>DE</t>
        </is>
      </c>
      <c r="W2858" t="inlineStr">
        <is>
          <t>organic</t>
        </is>
      </c>
    </row>
    <row r="2859">
      <c r="A2859" t="inlineStr">
        <is>
          <t>S-c43a91</t>
        </is>
      </c>
      <c r="B2859" t="inlineStr">
        <is>
          <t>A-0e966d</t>
        </is>
      </c>
      <c r="C2859" s="40" t="n">
        <v>45541</v>
      </c>
      <c r="D2859" s="40" t="n"/>
      <c r="E2859" t="n">
        <v>116</v>
      </c>
      <c r="F2859" t="n">
        <v>637</v>
      </c>
      <c r="G2859" t="inlineStr">
        <is>
          <t>2024-S2</t>
        </is>
      </c>
      <c r="H2859" t="inlineStr">
        <is>
          <t>Sim</t>
        </is>
      </c>
      <c r="I2859" t="n">
        <v>0</v>
      </c>
      <c r="J2859" s="41" t="n"/>
      <c r="L2859" t="inlineStr"/>
      <c r="M2859" t="inlineStr">
        <is>
          <t>Pro</t>
        </is>
      </c>
      <c r="N2859" t="inlineStr">
        <is>
          <t>annual</t>
        </is>
      </c>
      <c r="O2859" t="inlineStr">
        <is>
          <t>Pago</t>
        </is>
      </c>
      <c r="P2859" t="inlineStr">
        <is>
          <t>Sim</t>
        </is>
      </c>
      <c r="Q2859" t="inlineStr">
        <is>
          <t>Não</t>
        </is>
      </c>
      <c r="R2859" t="inlineStr">
        <is>
          <t>Não</t>
        </is>
      </c>
      <c r="S2859" t="inlineStr">
        <is>
          <t>6–15</t>
        </is>
      </c>
      <c r="T2859" t="inlineStr">
        <is>
          <t>31–90 dias</t>
        </is>
      </c>
      <c r="U2859" t="inlineStr">
        <is>
          <t>FinTech</t>
        </is>
      </c>
      <c r="V2859" t="inlineStr">
        <is>
          <t>IN</t>
        </is>
      </c>
      <c r="W2859" t="inlineStr">
        <is>
          <t>ads</t>
        </is>
      </c>
    </row>
    <row r="2860">
      <c r="A2860" t="inlineStr">
        <is>
          <t>S-0a8200</t>
        </is>
      </c>
      <c r="B2860" t="inlineStr">
        <is>
          <t>A-5b1bcd</t>
        </is>
      </c>
      <c r="C2860" s="40" t="n">
        <v>45311</v>
      </c>
      <c r="D2860" s="40" t="n"/>
      <c r="E2860" t="n">
        <v>346</v>
      </c>
      <c r="F2860" t="n">
        <v>14527</v>
      </c>
      <c r="G2860" t="inlineStr">
        <is>
          <t>Até 2024-S1</t>
        </is>
      </c>
      <c r="H2860" t="inlineStr">
        <is>
          <t>Sim</t>
        </is>
      </c>
      <c r="I2860" t="n">
        <v>0</v>
      </c>
      <c r="J2860" s="41" t="n"/>
      <c r="L2860" t="inlineStr"/>
      <c r="M2860" t="inlineStr">
        <is>
          <t>Enterprise</t>
        </is>
      </c>
      <c r="N2860" t="inlineStr">
        <is>
          <t>annual</t>
        </is>
      </c>
      <c r="O2860" t="inlineStr">
        <is>
          <t>Pago</t>
        </is>
      </c>
      <c r="P2860" t="inlineStr">
        <is>
          <t>Sim</t>
        </is>
      </c>
      <c r="Q2860" t="inlineStr">
        <is>
          <t>Não</t>
        </is>
      </c>
      <c r="R2860" t="inlineStr">
        <is>
          <t>Não</t>
        </is>
      </c>
      <c r="S2860" t="inlineStr">
        <is>
          <t>41+</t>
        </is>
      </c>
      <c r="T2860" t="inlineStr">
        <is>
          <t>91–180 dias</t>
        </is>
      </c>
      <c r="U2860" t="inlineStr">
        <is>
          <t>DevTools</t>
        </is>
      </c>
      <c r="V2860" t="inlineStr">
        <is>
          <t>US</t>
        </is>
      </c>
      <c r="W2860" t="inlineStr">
        <is>
          <t>organic</t>
        </is>
      </c>
    </row>
    <row r="2861">
      <c r="A2861" t="inlineStr">
        <is>
          <t>S-ece5a5</t>
        </is>
      </c>
      <c r="B2861" t="inlineStr">
        <is>
          <t>A-9ee962</t>
        </is>
      </c>
      <c r="C2861" s="40" t="n">
        <v>45165</v>
      </c>
      <c r="D2861" s="40" t="n"/>
      <c r="E2861" t="n">
        <v>492</v>
      </c>
      <c r="F2861" t="n">
        <v>1470</v>
      </c>
      <c r="G2861" t="inlineStr">
        <is>
          <t>Até 2024-S1</t>
        </is>
      </c>
      <c r="H2861" t="inlineStr">
        <is>
          <t>Sim</t>
        </is>
      </c>
      <c r="I2861" t="n">
        <v>0</v>
      </c>
      <c r="J2861" s="41" t="n"/>
      <c r="L2861" t="inlineStr"/>
      <c r="M2861" t="inlineStr">
        <is>
          <t>Pro</t>
        </is>
      </c>
      <c r="N2861" t="inlineStr">
        <is>
          <t>annual</t>
        </is>
      </c>
      <c r="O2861" t="inlineStr">
        <is>
          <t>Pago</t>
        </is>
      </c>
      <c r="P2861" t="inlineStr">
        <is>
          <t>Não</t>
        </is>
      </c>
      <c r="Q2861" t="inlineStr">
        <is>
          <t>Não</t>
        </is>
      </c>
      <c r="R2861" t="inlineStr">
        <is>
          <t>Não</t>
        </is>
      </c>
      <c r="S2861" t="inlineStr">
        <is>
          <t>16–40</t>
        </is>
      </c>
      <c r="T2861" t="inlineStr">
        <is>
          <t>91–180 dias</t>
        </is>
      </c>
      <c r="U2861" t="inlineStr">
        <is>
          <t>HealthTech</t>
        </is>
      </c>
      <c r="V2861" t="inlineStr">
        <is>
          <t>US</t>
        </is>
      </c>
      <c r="W2861" t="inlineStr">
        <is>
          <t>ads</t>
        </is>
      </c>
    </row>
    <row r="2862">
      <c r="A2862" t="inlineStr">
        <is>
          <t>S-80ed6b</t>
        </is>
      </c>
      <c r="B2862" t="inlineStr">
        <is>
          <t>A-b7b7b7</t>
        </is>
      </c>
      <c r="C2862" s="40" t="n">
        <v>45502</v>
      </c>
      <c r="D2862" s="40" t="n"/>
      <c r="E2862" t="n">
        <v>155</v>
      </c>
      <c r="F2862" t="n">
        <v>1176</v>
      </c>
      <c r="G2862" t="inlineStr">
        <is>
          <t>2024-S2</t>
        </is>
      </c>
      <c r="H2862" t="inlineStr">
        <is>
          <t>Sim</t>
        </is>
      </c>
      <c r="I2862" t="n">
        <v>0</v>
      </c>
      <c r="J2862" s="41" t="n"/>
      <c r="L2862" t="inlineStr"/>
      <c r="M2862" t="inlineStr">
        <is>
          <t>Pro</t>
        </is>
      </c>
      <c r="N2862" t="inlineStr">
        <is>
          <t>annual</t>
        </is>
      </c>
      <c r="O2862" t="inlineStr">
        <is>
          <t>Pago</t>
        </is>
      </c>
      <c r="P2862" t="inlineStr">
        <is>
          <t>Sim</t>
        </is>
      </c>
      <c r="Q2862" t="inlineStr">
        <is>
          <t>Não</t>
        </is>
      </c>
      <c r="R2862" t="inlineStr">
        <is>
          <t>Não</t>
        </is>
      </c>
      <c r="S2862" t="inlineStr">
        <is>
          <t>16–40</t>
        </is>
      </c>
      <c r="T2862" t="inlineStr">
        <is>
          <t>Conta nova (≤ 30 dias)</t>
        </is>
      </c>
      <c r="U2862" t="inlineStr">
        <is>
          <t>FinTech</t>
        </is>
      </c>
      <c r="V2862" t="inlineStr">
        <is>
          <t>US</t>
        </is>
      </c>
      <c r="W2862" t="inlineStr">
        <is>
          <t>event</t>
        </is>
      </c>
    </row>
    <row r="2863">
      <c r="A2863" t="inlineStr">
        <is>
          <t>S-19950d</t>
        </is>
      </c>
      <c r="B2863" t="inlineStr">
        <is>
          <t>A-f9cc74</t>
        </is>
      </c>
      <c r="C2863" s="40" t="n">
        <v>45593</v>
      </c>
      <c r="D2863" s="40" t="n"/>
      <c r="E2863" t="n">
        <v>64</v>
      </c>
      <c r="F2863" t="n">
        <v>1470</v>
      </c>
      <c r="G2863" t="inlineStr">
        <is>
          <t>2024-S2</t>
        </is>
      </c>
      <c r="H2863" t="inlineStr">
        <is>
          <t>Sim</t>
        </is>
      </c>
      <c r="I2863" t="n">
        <v>0</v>
      </c>
      <c r="J2863" s="41" t="n"/>
      <c r="L2863" t="inlineStr"/>
      <c r="M2863" t="inlineStr">
        <is>
          <t>Pro</t>
        </is>
      </c>
      <c r="N2863" t="inlineStr">
        <is>
          <t>annual</t>
        </is>
      </c>
      <c r="O2863" t="inlineStr">
        <is>
          <t>Pago</t>
        </is>
      </c>
      <c r="P2863" t="inlineStr">
        <is>
          <t>Não</t>
        </is>
      </c>
      <c r="Q2863" t="inlineStr">
        <is>
          <t>Não</t>
        </is>
      </c>
      <c r="R2863" t="inlineStr">
        <is>
          <t>Não</t>
        </is>
      </c>
      <c r="S2863" t="inlineStr">
        <is>
          <t>16–40</t>
        </is>
      </c>
      <c r="T2863" t="inlineStr">
        <is>
          <t>Conta nova (≤ 30 dias)</t>
        </is>
      </c>
      <c r="U2863" t="inlineStr">
        <is>
          <t>DevTools</t>
        </is>
      </c>
      <c r="V2863" t="inlineStr">
        <is>
          <t>FR</t>
        </is>
      </c>
      <c r="W2863" t="inlineStr">
        <is>
          <t>partner</t>
        </is>
      </c>
    </row>
    <row r="2864">
      <c r="A2864" t="inlineStr">
        <is>
          <t>S-aaf847</t>
        </is>
      </c>
      <c r="B2864" t="inlineStr">
        <is>
          <t>A-ffc04f</t>
        </is>
      </c>
      <c r="C2864" s="40" t="n">
        <v>45554</v>
      </c>
      <c r="D2864" s="40" t="n"/>
      <c r="E2864" t="n">
        <v>103</v>
      </c>
      <c r="F2864" t="n">
        <v>2587</v>
      </c>
      <c r="G2864" t="inlineStr">
        <is>
          <t>2024-S2</t>
        </is>
      </c>
      <c r="H2864" t="inlineStr">
        <is>
          <t>Sim</t>
        </is>
      </c>
      <c r="I2864" t="n">
        <v>0</v>
      </c>
      <c r="J2864" s="41" t="n"/>
      <c r="L2864" t="inlineStr"/>
      <c r="M2864" t="inlineStr">
        <is>
          <t>Enterprise</t>
        </is>
      </c>
      <c r="N2864" t="inlineStr">
        <is>
          <t>monthly</t>
        </is>
      </c>
      <c r="O2864" t="inlineStr">
        <is>
          <t>Pago</t>
        </is>
      </c>
      <c r="P2864" t="inlineStr">
        <is>
          <t>Não</t>
        </is>
      </c>
      <c r="Q2864" t="inlineStr">
        <is>
          <t>Não</t>
        </is>
      </c>
      <c r="R2864" t="inlineStr">
        <is>
          <t>Não</t>
        </is>
      </c>
      <c r="S2864" t="inlineStr">
        <is>
          <t>6–15</t>
        </is>
      </c>
      <c r="T2864" t="inlineStr">
        <is>
          <t>91–180 dias</t>
        </is>
      </c>
      <c r="U2864" t="inlineStr">
        <is>
          <t>EdTech</t>
        </is>
      </c>
      <c r="V2864" t="inlineStr">
        <is>
          <t>US</t>
        </is>
      </c>
      <c r="W2864" t="inlineStr">
        <is>
          <t>ads</t>
        </is>
      </c>
    </row>
    <row r="2865">
      <c r="A2865" t="inlineStr">
        <is>
          <t>S-5d0f41</t>
        </is>
      </c>
      <c r="B2865" t="inlineStr">
        <is>
          <t>A-956988</t>
        </is>
      </c>
      <c r="C2865" s="40" t="n">
        <v>45644</v>
      </c>
      <c r="D2865" s="40" t="n"/>
      <c r="E2865" t="n">
        <v>13</v>
      </c>
      <c r="F2865" t="n">
        <v>1127</v>
      </c>
      <c r="G2865" t="inlineStr">
        <is>
          <t>2024-S2</t>
        </is>
      </c>
      <c r="H2865" t="inlineStr">
        <is>
          <t>Não</t>
        </is>
      </c>
      <c r="I2865" t="n">
        <v>0</v>
      </c>
      <c r="J2865" s="41" t="n"/>
      <c r="L2865" t="inlineStr"/>
      <c r="M2865" t="inlineStr">
        <is>
          <t>Pro</t>
        </is>
      </c>
      <c r="N2865" t="inlineStr">
        <is>
          <t>monthly</t>
        </is>
      </c>
      <c r="O2865" t="inlineStr">
        <is>
          <t>Pago</t>
        </is>
      </c>
      <c r="P2865" t="inlineStr">
        <is>
          <t>Sim</t>
        </is>
      </c>
      <c r="Q2865" t="inlineStr">
        <is>
          <t>Não</t>
        </is>
      </c>
      <c r="R2865" t="inlineStr">
        <is>
          <t>Não</t>
        </is>
      </c>
      <c r="S2865" t="inlineStr">
        <is>
          <t>16–40</t>
        </is>
      </c>
      <c r="T2865" t="inlineStr">
        <is>
          <t>Conta nova (≤ 30 dias)</t>
        </is>
      </c>
      <c r="U2865" t="inlineStr">
        <is>
          <t>EdTech</t>
        </is>
      </c>
      <c r="V2865" t="inlineStr">
        <is>
          <t>UK</t>
        </is>
      </c>
      <c r="W2865" t="inlineStr">
        <is>
          <t>ads</t>
        </is>
      </c>
    </row>
    <row r="2866">
      <c r="A2866" t="inlineStr">
        <is>
          <t>S-d041d2</t>
        </is>
      </c>
      <c r="B2866" t="inlineStr">
        <is>
          <t>A-054577</t>
        </is>
      </c>
      <c r="C2866" s="40" t="n">
        <v>45627</v>
      </c>
      <c r="D2866" s="40" t="n"/>
      <c r="E2866" t="n">
        <v>30</v>
      </c>
      <c r="F2866" t="n">
        <v>0</v>
      </c>
      <c r="G2866" t="inlineStr">
        <is>
          <t>2024-S2</t>
        </is>
      </c>
      <c r="H2866" t="inlineStr">
        <is>
          <t>Sim</t>
        </is>
      </c>
      <c r="I2866" t="n">
        <v>0</v>
      </c>
      <c r="J2866" s="41" t="n"/>
      <c r="L2866" t="inlineStr"/>
      <c r="M2866" t="inlineStr">
        <is>
          <t>Pro</t>
        </is>
      </c>
      <c r="N2866" t="inlineStr">
        <is>
          <t>monthly</t>
        </is>
      </c>
      <c r="O2866" t="inlineStr">
        <is>
          <t>Trial</t>
        </is>
      </c>
      <c r="P2866" t="inlineStr">
        <is>
          <t>Sim</t>
        </is>
      </c>
      <c r="Q2866" t="inlineStr">
        <is>
          <t>Não</t>
        </is>
      </c>
      <c r="R2866" t="inlineStr">
        <is>
          <t>Não</t>
        </is>
      </c>
      <c r="S2866" t="inlineStr">
        <is>
          <t>1–5</t>
        </is>
      </c>
      <c r="T2866" t="inlineStr">
        <is>
          <t>181–365 dias</t>
        </is>
      </c>
      <c r="U2866" t="inlineStr">
        <is>
          <t>EdTech</t>
        </is>
      </c>
      <c r="V2866" t="inlineStr">
        <is>
          <t>UK</t>
        </is>
      </c>
      <c r="W2866" t="inlineStr">
        <is>
          <t>ads</t>
        </is>
      </c>
    </row>
    <row r="2867">
      <c r="A2867" t="inlineStr">
        <is>
          <t>S-4c6ee1</t>
        </is>
      </c>
      <c r="B2867" t="inlineStr">
        <is>
          <t>A-8bde0c</t>
        </is>
      </c>
      <c r="C2867" s="40" t="n">
        <v>45649</v>
      </c>
      <c r="D2867" s="40" t="n"/>
      <c r="E2867" t="n">
        <v>8</v>
      </c>
      <c r="F2867" t="n">
        <v>735</v>
      </c>
      <c r="G2867" t="inlineStr">
        <is>
          <t>2024-S2</t>
        </is>
      </c>
      <c r="H2867" t="inlineStr">
        <is>
          <t>Não</t>
        </is>
      </c>
      <c r="I2867" t="n">
        <v>0</v>
      </c>
      <c r="J2867" s="41" t="n"/>
      <c r="L2867" t="inlineStr"/>
      <c r="M2867" t="inlineStr">
        <is>
          <t>Pro</t>
        </is>
      </c>
      <c r="N2867" t="inlineStr">
        <is>
          <t>annual</t>
        </is>
      </c>
      <c r="O2867" t="inlineStr">
        <is>
          <t>Pago</t>
        </is>
      </c>
      <c r="P2867" t="inlineStr">
        <is>
          <t>Sim</t>
        </is>
      </c>
      <c r="Q2867" t="inlineStr">
        <is>
          <t>Não</t>
        </is>
      </c>
      <c r="R2867" t="inlineStr">
        <is>
          <t>Não</t>
        </is>
      </c>
      <c r="S2867" t="inlineStr">
        <is>
          <t>6–15</t>
        </is>
      </c>
      <c r="T2867" t="inlineStr">
        <is>
          <t>31–90 dias</t>
        </is>
      </c>
      <c r="U2867" t="inlineStr">
        <is>
          <t>DevTools</t>
        </is>
      </c>
      <c r="V2867" t="inlineStr">
        <is>
          <t>US</t>
        </is>
      </c>
      <c r="W2867" t="inlineStr">
        <is>
          <t>organic</t>
        </is>
      </c>
    </row>
    <row r="2868">
      <c r="A2868" t="inlineStr">
        <is>
          <t>S-991d05</t>
        </is>
      </c>
      <c r="B2868" t="inlineStr">
        <is>
          <t>A-cdf020</t>
        </is>
      </c>
      <c r="C2868" s="40" t="n">
        <v>45316</v>
      </c>
      <c r="D2868" s="40" t="n"/>
      <c r="E2868" t="n">
        <v>341</v>
      </c>
      <c r="F2868" t="n">
        <v>1911</v>
      </c>
      <c r="G2868" t="inlineStr">
        <is>
          <t>Até 2024-S1</t>
        </is>
      </c>
      <c r="H2868" t="inlineStr">
        <is>
          <t>Sim</t>
        </is>
      </c>
      <c r="I2868" t="n">
        <v>0</v>
      </c>
      <c r="J2868" s="41" t="n"/>
      <c r="L2868" t="inlineStr"/>
      <c r="M2868" t="inlineStr">
        <is>
          <t>Pro</t>
        </is>
      </c>
      <c r="N2868" t="inlineStr">
        <is>
          <t>annual</t>
        </is>
      </c>
      <c r="O2868" t="inlineStr">
        <is>
          <t>Pago</t>
        </is>
      </c>
      <c r="P2868" t="inlineStr">
        <is>
          <t>Não</t>
        </is>
      </c>
      <c r="Q2868" t="inlineStr">
        <is>
          <t>Não</t>
        </is>
      </c>
      <c r="R2868" t="inlineStr">
        <is>
          <t>Não</t>
        </is>
      </c>
      <c r="S2868" t="inlineStr">
        <is>
          <t>16–40</t>
        </is>
      </c>
      <c r="T2868" t="inlineStr">
        <is>
          <t>91–180 dias</t>
        </is>
      </c>
      <c r="U2868" t="inlineStr">
        <is>
          <t>DevTools</t>
        </is>
      </c>
      <c r="V2868" t="inlineStr">
        <is>
          <t>AU</t>
        </is>
      </c>
      <c r="W2868" t="inlineStr">
        <is>
          <t>organic</t>
        </is>
      </c>
    </row>
    <row r="2869">
      <c r="A2869" t="inlineStr">
        <is>
          <t>S-a3ab14</t>
        </is>
      </c>
      <c r="B2869" t="inlineStr">
        <is>
          <t>A-fdfc91</t>
        </is>
      </c>
      <c r="C2869" s="40" t="n">
        <v>45504</v>
      </c>
      <c r="D2869" s="40" t="n">
        <v>45606</v>
      </c>
      <c r="E2869" t="n">
        <v>102</v>
      </c>
      <c r="F2869" t="n">
        <v>1421</v>
      </c>
      <c r="G2869" t="inlineStr">
        <is>
          <t>2024-S2</t>
        </is>
      </c>
      <c r="H2869" t="inlineStr">
        <is>
          <t>Sim</t>
        </is>
      </c>
      <c r="I2869" t="n">
        <v>0</v>
      </c>
      <c r="J2869" s="41" t="n">
        <v>45597</v>
      </c>
      <c r="K2869" t="n">
        <v>10</v>
      </c>
      <c r="L2869" t="inlineStr">
        <is>
          <t>Não</t>
        </is>
      </c>
      <c r="M2869" t="inlineStr">
        <is>
          <t>Pro</t>
        </is>
      </c>
      <c r="N2869" t="inlineStr">
        <is>
          <t>annual</t>
        </is>
      </c>
      <c r="O2869" t="inlineStr">
        <is>
          <t>Pago</t>
        </is>
      </c>
      <c r="P2869" t="inlineStr">
        <is>
          <t>Não</t>
        </is>
      </c>
      <c r="Q2869" t="inlineStr">
        <is>
          <t>Não</t>
        </is>
      </c>
      <c r="R2869" t="inlineStr">
        <is>
          <t>Não</t>
        </is>
      </c>
      <c r="S2869" t="inlineStr">
        <is>
          <t>16–40</t>
        </is>
      </c>
      <c r="T2869" t="inlineStr">
        <is>
          <t>Mais de 365 dias</t>
        </is>
      </c>
      <c r="U2869" t="inlineStr">
        <is>
          <t>Cybersecurity</t>
        </is>
      </c>
      <c r="V2869" t="inlineStr">
        <is>
          <t>US</t>
        </is>
      </c>
      <c r="W2869" t="inlineStr">
        <is>
          <t>ads</t>
        </is>
      </c>
    </row>
    <row r="2870">
      <c r="A2870" t="inlineStr">
        <is>
          <t>S-70c743</t>
        </is>
      </c>
      <c r="B2870" t="inlineStr">
        <is>
          <t>A-a2485e</t>
        </is>
      </c>
      <c r="C2870" s="40" t="n">
        <v>45521</v>
      </c>
      <c r="D2870" s="40" t="n"/>
      <c r="E2870" t="n">
        <v>136</v>
      </c>
      <c r="F2870" t="n">
        <v>3332</v>
      </c>
      <c r="G2870" t="inlineStr">
        <is>
          <t>2024-S2</t>
        </is>
      </c>
      <c r="H2870" t="inlineStr">
        <is>
          <t>Sim</t>
        </is>
      </c>
      <c r="I2870" t="n">
        <v>0</v>
      </c>
      <c r="J2870" s="41" t="n"/>
      <c r="L2870" t="inlineStr"/>
      <c r="M2870" t="inlineStr">
        <is>
          <t>Pro</t>
        </is>
      </c>
      <c r="N2870" t="inlineStr">
        <is>
          <t>annual</t>
        </is>
      </c>
      <c r="O2870" t="inlineStr">
        <is>
          <t>Pago</t>
        </is>
      </c>
      <c r="P2870" t="inlineStr">
        <is>
          <t>Não</t>
        </is>
      </c>
      <c r="Q2870" t="inlineStr">
        <is>
          <t>Não</t>
        </is>
      </c>
      <c r="R2870" t="inlineStr">
        <is>
          <t>Não</t>
        </is>
      </c>
      <c r="S2870" t="inlineStr">
        <is>
          <t>41+</t>
        </is>
      </c>
      <c r="T2870" t="inlineStr">
        <is>
          <t>Conta nova (≤ 30 dias)</t>
        </is>
      </c>
      <c r="U2870" t="inlineStr">
        <is>
          <t>FinTech</t>
        </is>
      </c>
      <c r="V2870" t="inlineStr">
        <is>
          <t>US</t>
        </is>
      </c>
      <c r="W2870" t="inlineStr">
        <is>
          <t>event</t>
        </is>
      </c>
    </row>
    <row r="2871">
      <c r="A2871" t="inlineStr">
        <is>
          <t>S-c52d77</t>
        </is>
      </c>
      <c r="B2871" t="inlineStr">
        <is>
          <t>A-6e7827</t>
        </is>
      </c>
      <c r="C2871" s="40" t="n">
        <v>45235</v>
      </c>
      <c r="D2871" s="40" t="n"/>
      <c r="E2871" t="n">
        <v>422</v>
      </c>
      <c r="F2871" t="n">
        <v>49</v>
      </c>
      <c r="G2871" t="inlineStr">
        <is>
          <t>Até 2024-S1</t>
        </is>
      </c>
      <c r="H2871" t="inlineStr">
        <is>
          <t>Sim</t>
        </is>
      </c>
      <c r="I2871" t="n">
        <v>0</v>
      </c>
      <c r="J2871" s="41" t="n"/>
      <c r="L2871" t="inlineStr"/>
      <c r="M2871" t="inlineStr">
        <is>
          <t>Pro</t>
        </is>
      </c>
      <c r="N2871" t="inlineStr">
        <is>
          <t>monthly</t>
        </is>
      </c>
      <c r="O2871" t="inlineStr">
        <is>
          <t>Pago</t>
        </is>
      </c>
      <c r="P2871" t="inlineStr">
        <is>
          <t>Não</t>
        </is>
      </c>
      <c r="Q2871" t="inlineStr">
        <is>
          <t>Sim</t>
        </is>
      </c>
      <c r="R2871" t="inlineStr">
        <is>
          <t>Não</t>
        </is>
      </c>
      <c r="S2871" t="inlineStr">
        <is>
          <t>1–5</t>
        </is>
      </c>
      <c r="T2871" t="inlineStr">
        <is>
          <t>181–365 dias</t>
        </is>
      </c>
      <c r="U2871" t="inlineStr">
        <is>
          <t>DevTools</t>
        </is>
      </c>
      <c r="V2871" t="inlineStr">
        <is>
          <t>US</t>
        </is>
      </c>
      <c r="W2871" t="inlineStr">
        <is>
          <t>other</t>
        </is>
      </c>
    </row>
    <row r="2872">
      <c r="A2872" t="inlineStr">
        <is>
          <t>S-5d5250</t>
        </is>
      </c>
      <c r="B2872" t="inlineStr">
        <is>
          <t>A-afa505</t>
        </is>
      </c>
      <c r="C2872" s="40" t="n">
        <v>45516</v>
      </c>
      <c r="D2872" s="40" t="n"/>
      <c r="E2872" t="n">
        <v>141</v>
      </c>
      <c r="F2872" t="n">
        <v>3430</v>
      </c>
      <c r="G2872" t="inlineStr">
        <is>
          <t>2024-S2</t>
        </is>
      </c>
      <c r="H2872" t="inlineStr">
        <is>
          <t>Sim</t>
        </is>
      </c>
      <c r="I2872" t="n">
        <v>0</v>
      </c>
      <c r="J2872" s="41" t="n"/>
      <c r="L2872" t="inlineStr"/>
      <c r="M2872" t="inlineStr">
        <is>
          <t>Pro</t>
        </is>
      </c>
      <c r="N2872" t="inlineStr">
        <is>
          <t>monthly</t>
        </is>
      </c>
      <c r="O2872" t="inlineStr">
        <is>
          <t>Pago</t>
        </is>
      </c>
      <c r="P2872" t="inlineStr">
        <is>
          <t>Sim</t>
        </is>
      </c>
      <c r="Q2872" t="inlineStr">
        <is>
          <t>Não</t>
        </is>
      </c>
      <c r="R2872" t="inlineStr">
        <is>
          <t>Sim</t>
        </is>
      </c>
      <c r="S2872" t="inlineStr">
        <is>
          <t>41+</t>
        </is>
      </c>
      <c r="T2872" t="inlineStr">
        <is>
          <t>181–365 dias</t>
        </is>
      </c>
      <c r="U2872" t="inlineStr">
        <is>
          <t>DevTools</t>
        </is>
      </c>
      <c r="V2872" t="inlineStr">
        <is>
          <t>US</t>
        </is>
      </c>
      <c r="W2872" t="inlineStr">
        <is>
          <t>partner</t>
        </is>
      </c>
    </row>
    <row r="2873">
      <c r="A2873" t="inlineStr">
        <is>
          <t>S-5f40a3</t>
        </is>
      </c>
      <c r="B2873" t="inlineStr">
        <is>
          <t>A-6da850</t>
        </is>
      </c>
      <c r="C2873" s="40" t="n">
        <v>45654</v>
      </c>
      <c r="D2873" s="40" t="n"/>
      <c r="E2873" t="n">
        <v>3</v>
      </c>
      <c r="F2873" t="n">
        <v>0</v>
      </c>
      <c r="G2873" t="inlineStr">
        <is>
          <t>2024-S2</t>
        </is>
      </c>
      <c r="H2873" t="inlineStr">
        <is>
          <t>Não</t>
        </is>
      </c>
      <c r="I2873" t="n">
        <v>0</v>
      </c>
      <c r="J2873" s="41" t="n"/>
      <c r="L2873" t="inlineStr"/>
      <c r="M2873" t="inlineStr">
        <is>
          <t>Basic</t>
        </is>
      </c>
      <c r="N2873" t="inlineStr">
        <is>
          <t>monthly</t>
        </is>
      </c>
      <c r="O2873" t="inlineStr">
        <is>
          <t>Trial</t>
        </is>
      </c>
      <c r="P2873" t="inlineStr">
        <is>
          <t>Não</t>
        </is>
      </c>
      <c r="Q2873" t="inlineStr">
        <is>
          <t>Não</t>
        </is>
      </c>
      <c r="R2873" t="inlineStr">
        <is>
          <t>Não</t>
        </is>
      </c>
      <c r="S2873" t="inlineStr">
        <is>
          <t>1–5</t>
        </is>
      </c>
      <c r="T2873" t="inlineStr">
        <is>
          <t>Mais de 365 dias</t>
        </is>
      </c>
      <c r="U2873" t="inlineStr">
        <is>
          <t>FinTech</t>
        </is>
      </c>
      <c r="V2873" t="inlineStr">
        <is>
          <t>IN</t>
        </is>
      </c>
      <c r="W2873" t="inlineStr">
        <is>
          <t>organic</t>
        </is>
      </c>
    </row>
    <row r="2874">
      <c r="A2874" t="inlineStr">
        <is>
          <t>S-b23d8d</t>
        </is>
      </c>
      <c r="B2874" t="inlineStr">
        <is>
          <t>A-2d1036</t>
        </is>
      </c>
      <c r="C2874" s="40" t="n">
        <v>45617</v>
      </c>
      <c r="D2874" s="40" t="n"/>
      <c r="E2874" t="n">
        <v>40</v>
      </c>
      <c r="F2874" t="n">
        <v>1311</v>
      </c>
      <c r="G2874" t="inlineStr">
        <is>
          <t>2024-S2</t>
        </is>
      </c>
      <c r="H2874" t="inlineStr">
        <is>
          <t>Sim</t>
        </is>
      </c>
      <c r="I2874" t="n">
        <v>0</v>
      </c>
      <c r="J2874" s="41" t="n"/>
      <c r="L2874" t="inlineStr"/>
      <c r="M2874" t="inlineStr">
        <is>
          <t>Basic</t>
        </is>
      </c>
      <c r="N2874" t="inlineStr">
        <is>
          <t>annual</t>
        </is>
      </c>
      <c r="O2874" t="inlineStr">
        <is>
          <t>Pago</t>
        </is>
      </c>
      <c r="P2874" t="inlineStr">
        <is>
          <t>Sim</t>
        </is>
      </c>
      <c r="Q2874" t="inlineStr">
        <is>
          <t>Não</t>
        </is>
      </c>
      <c r="R2874" t="inlineStr">
        <is>
          <t>Não</t>
        </is>
      </c>
      <c r="S2874" t="inlineStr">
        <is>
          <t>41+</t>
        </is>
      </c>
      <c r="T2874" t="inlineStr">
        <is>
          <t>91–180 dias</t>
        </is>
      </c>
      <c r="U2874" t="inlineStr">
        <is>
          <t>FinTech</t>
        </is>
      </c>
      <c r="V2874" t="inlineStr">
        <is>
          <t>US</t>
        </is>
      </c>
      <c r="W2874" t="inlineStr">
        <is>
          <t>ads</t>
        </is>
      </c>
    </row>
    <row r="2875">
      <c r="A2875" t="inlineStr">
        <is>
          <t>S-87db32</t>
        </is>
      </c>
      <c r="B2875" t="inlineStr">
        <is>
          <t>A-526d93</t>
        </is>
      </c>
      <c r="C2875" s="40" t="n">
        <v>45406</v>
      </c>
      <c r="D2875" s="40" t="n"/>
      <c r="E2875" t="n">
        <v>251</v>
      </c>
      <c r="F2875" t="n">
        <v>9751</v>
      </c>
      <c r="G2875" t="inlineStr">
        <is>
          <t>Até 2024-S1</t>
        </is>
      </c>
      <c r="H2875" t="inlineStr">
        <is>
          <t>Sim</t>
        </is>
      </c>
      <c r="I2875" t="n">
        <v>0</v>
      </c>
      <c r="J2875" s="41" t="n"/>
      <c r="L2875" t="inlineStr"/>
      <c r="M2875" t="inlineStr">
        <is>
          <t>Enterprise</t>
        </is>
      </c>
      <c r="N2875" t="inlineStr">
        <is>
          <t>monthly</t>
        </is>
      </c>
      <c r="O2875" t="inlineStr">
        <is>
          <t>Pago</t>
        </is>
      </c>
      <c r="P2875" t="inlineStr">
        <is>
          <t>Não</t>
        </is>
      </c>
      <c r="Q2875" t="inlineStr">
        <is>
          <t>Não</t>
        </is>
      </c>
      <c r="R2875" t="inlineStr">
        <is>
          <t>Não</t>
        </is>
      </c>
      <c r="S2875" t="inlineStr">
        <is>
          <t>41+</t>
        </is>
      </c>
      <c r="T2875" t="inlineStr">
        <is>
          <t>Conta nova (≤ 30 dias)</t>
        </is>
      </c>
      <c r="U2875" t="inlineStr">
        <is>
          <t>HealthTech</t>
        </is>
      </c>
      <c r="V2875" t="inlineStr">
        <is>
          <t>FR</t>
        </is>
      </c>
      <c r="W2875" t="inlineStr">
        <is>
          <t>organic</t>
        </is>
      </c>
    </row>
    <row r="2876">
      <c r="A2876" t="inlineStr">
        <is>
          <t>S-38dcab</t>
        </is>
      </c>
      <c r="B2876" t="inlineStr">
        <is>
          <t>A-ad3abd</t>
        </is>
      </c>
      <c r="C2876" s="40" t="n">
        <v>45376</v>
      </c>
      <c r="D2876" s="40" t="n">
        <v>45546</v>
      </c>
      <c r="E2876" t="n">
        <v>170</v>
      </c>
      <c r="F2876" t="n">
        <v>836</v>
      </c>
      <c r="G2876" t="inlineStr">
        <is>
          <t>Até 2024-S1</t>
        </is>
      </c>
      <c r="H2876" t="inlineStr">
        <is>
          <t>Sim</t>
        </is>
      </c>
      <c r="I2876" t="n">
        <v>0</v>
      </c>
      <c r="J2876" s="41" t="n">
        <v>45536</v>
      </c>
      <c r="K2876" t="n">
        <v>11</v>
      </c>
      <c r="L2876" t="inlineStr">
        <is>
          <t>Não</t>
        </is>
      </c>
      <c r="M2876" t="inlineStr">
        <is>
          <t>Basic</t>
        </is>
      </c>
      <c r="N2876" t="inlineStr">
        <is>
          <t>annual</t>
        </is>
      </c>
      <c r="O2876" t="inlineStr">
        <is>
          <t>Pago</t>
        </is>
      </c>
      <c r="P2876" t="inlineStr">
        <is>
          <t>Sim</t>
        </is>
      </c>
      <c r="Q2876" t="inlineStr">
        <is>
          <t>Não</t>
        </is>
      </c>
      <c r="R2876" t="inlineStr">
        <is>
          <t>Não</t>
        </is>
      </c>
      <c r="S2876" t="inlineStr">
        <is>
          <t>41+</t>
        </is>
      </c>
      <c r="T2876" t="inlineStr">
        <is>
          <t>Mais de 365 dias</t>
        </is>
      </c>
      <c r="U2876" t="inlineStr">
        <is>
          <t>FinTech</t>
        </is>
      </c>
      <c r="V2876" t="inlineStr">
        <is>
          <t>US</t>
        </is>
      </c>
      <c r="W2876" t="inlineStr">
        <is>
          <t>event</t>
        </is>
      </c>
    </row>
    <row r="2877">
      <c r="A2877" t="inlineStr">
        <is>
          <t>S-aa7247</t>
        </is>
      </c>
      <c r="B2877" t="inlineStr">
        <is>
          <t>A-c7ffc2</t>
        </is>
      </c>
      <c r="C2877" s="40" t="n">
        <v>45519</v>
      </c>
      <c r="D2877" s="40" t="n"/>
      <c r="E2877" t="n">
        <v>138</v>
      </c>
      <c r="F2877" t="n">
        <v>570</v>
      </c>
      <c r="G2877" t="inlineStr">
        <is>
          <t>2024-S2</t>
        </is>
      </c>
      <c r="H2877" t="inlineStr">
        <is>
          <t>Sim</t>
        </is>
      </c>
      <c r="I2877" t="n">
        <v>0</v>
      </c>
      <c r="J2877" s="41" t="n"/>
      <c r="L2877" t="inlineStr"/>
      <c r="M2877" t="inlineStr">
        <is>
          <t>Basic</t>
        </is>
      </c>
      <c r="N2877" t="inlineStr">
        <is>
          <t>monthly</t>
        </is>
      </c>
      <c r="O2877" t="inlineStr">
        <is>
          <t>Pago</t>
        </is>
      </c>
      <c r="P2877" t="inlineStr">
        <is>
          <t>Sim</t>
        </is>
      </c>
      <c r="Q2877" t="inlineStr">
        <is>
          <t>Não</t>
        </is>
      </c>
      <c r="R2877" t="inlineStr">
        <is>
          <t>Não</t>
        </is>
      </c>
      <c r="S2877" t="inlineStr">
        <is>
          <t>16–40</t>
        </is>
      </c>
      <c r="T2877" t="inlineStr">
        <is>
          <t>Mais de 365 dias</t>
        </is>
      </c>
      <c r="U2877" t="inlineStr">
        <is>
          <t>Cybersecurity</t>
        </is>
      </c>
      <c r="V2877" t="inlineStr">
        <is>
          <t>US</t>
        </is>
      </c>
      <c r="W2877" t="inlineStr">
        <is>
          <t>partner</t>
        </is>
      </c>
    </row>
    <row r="2878">
      <c r="A2878" t="inlineStr">
        <is>
          <t>S-58ccb4</t>
        </is>
      </c>
      <c r="B2878" t="inlineStr">
        <is>
          <t>A-bb1486</t>
        </is>
      </c>
      <c r="C2878" s="40" t="n">
        <v>45614</v>
      </c>
      <c r="D2878" s="40" t="n"/>
      <c r="E2878" t="n">
        <v>43</v>
      </c>
      <c r="F2878" t="n">
        <v>2009</v>
      </c>
      <c r="G2878" t="inlineStr">
        <is>
          <t>2024-S2</t>
        </is>
      </c>
      <c r="H2878" t="inlineStr">
        <is>
          <t>Sim</t>
        </is>
      </c>
      <c r="I2878" t="n">
        <v>0</v>
      </c>
      <c r="J2878" s="41" t="n"/>
      <c r="L2878" t="inlineStr"/>
      <c r="M2878" t="inlineStr">
        <is>
          <t>Pro</t>
        </is>
      </c>
      <c r="N2878" t="inlineStr">
        <is>
          <t>monthly</t>
        </is>
      </c>
      <c r="O2878" t="inlineStr">
        <is>
          <t>Pago</t>
        </is>
      </c>
      <c r="P2878" t="inlineStr">
        <is>
          <t>Sim</t>
        </is>
      </c>
      <c r="Q2878" t="inlineStr">
        <is>
          <t>Não</t>
        </is>
      </c>
      <c r="R2878" t="inlineStr">
        <is>
          <t>Sim</t>
        </is>
      </c>
      <c r="S2878" t="inlineStr">
        <is>
          <t>41+</t>
        </is>
      </c>
      <c r="T2878" t="inlineStr">
        <is>
          <t>Conta nova (≤ 30 dias)</t>
        </is>
      </c>
      <c r="U2878" t="inlineStr">
        <is>
          <t>HealthTech</t>
        </is>
      </c>
      <c r="V2878" t="inlineStr">
        <is>
          <t>US</t>
        </is>
      </c>
      <c r="W2878" t="inlineStr">
        <is>
          <t>organic</t>
        </is>
      </c>
    </row>
    <row r="2879">
      <c r="A2879" t="inlineStr">
        <is>
          <t>S-3b5458</t>
        </is>
      </c>
      <c r="B2879" t="inlineStr">
        <is>
          <t>A-98a59a</t>
        </is>
      </c>
      <c r="C2879" s="40" t="n">
        <v>45547</v>
      </c>
      <c r="D2879" s="40" t="n"/>
      <c r="E2879" t="n">
        <v>110</v>
      </c>
      <c r="F2879" t="n">
        <v>11144</v>
      </c>
      <c r="G2879" t="inlineStr">
        <is>
          <t>2024-S2</t>
        </is>
      </c>
      <c r="H2879" t="inlineStr">
        <is>
          <t>Sim</t>
        </is>
      </c>
      <c r="I2879" t="n">
        <v>0</v>
      </c>
      <c r="J2879" s="41" t="n"/>
      <c r="L2879" t="inlineStr"/>
      <c r="M2879" t="inlineStr">
        <is>
          <t>Enterprise</t>
        </is>
      </c>
      <c r="N2879" t="inlineStr">
        <is>
          <t>monthly</t>
        </is>
      </c>
      <c r="O2879" t="inlineStr">
        <is>
          <t>Pago</t>
        </is>
      </c>
      <c r="P2879" t="inlineStr">
        <is>
          <t>Sim</t>
        </is>
      </c>
      <c r="Q2879" t="inlineStr">
        <is>
          <t>Não</t>
        </is>
      </c>
      <c r="R2879" t="inlineStr">
        <is>
          <t>Não</t>
        </is>
      </c>
      <c r="S2879" t="inlineStr">
        <is>
          <t>41+</t>
        </is>
      </c>
      <c r="T2879" t="inlineStr">
        <is>
          <t>Mais de 365 dias</t>
        </is>
      </c>
      <c r="U2879" t="inlineStr">
        <is>
          <t>FinTech</t>
        </is>
      </c>
      <c r="V2879" t="inlineStr">
        <is>
          <t>UK</t>
        </is>
      </c>
      <c r="W2879" t="inlineStr">
        <is>
          <t>partner</t>
        </is>
      </c>
    </row>
    <row r="2880">
      <c r="A2880" t="inlineStr">
        <is>
          <t>S-a9b8a2</t>
        </is>
      </c>
      <c r="B2880" t="inlineStr">
        <is>
          <t>A-b78bf8</t>
        </is>
      </c>
      <c r="C2880" s="40" t="n">
        <v>45621</v>
      </c>
      <c r="D2880" s="40" t="n"/>
      <c r="E2880" t="n">
        <v>36</v>
      </c>
      <c r="F2880" t="n">
        <v>1617</v>
      </c>
      <c r="G2880" t="inlineStr">
        <is>
          <t>2024-S2</t>
        </is>
      </c>
      <c r="H2880" t="inlineStr">
        <is>
          <t>Sim</t>
        </is>
      </c>
      <c r="I2880" t="n">
        <v>0</v>
      </c>
      <c r="J2880" s="41" t="n"/>
      <c r="L2880" t="inlineStr"/>
      <c r="M2880" t="inlineStr">
        <is>
          <t>Pro</t>
        </is>
      </c>
      <c r="N2880" t="inlineStr">
        <is>
          <t>annual</t>
        </is>
      </c>
      <c r="O2880" t="inlineStr">
        <is>
          <t>Pago</t>
        </is>
      </c>
      <c r="P2880" t="inlineStr">
        <is>
          <t>Sim</t>
        </is>
      </c>
      <c r="Q2880" t="inlineStr">
        <is>
          <t>Não</t>
        </is>
      </c>
      <c r="R2880" t="inlineStr">
        <is>
          <t>Não</t>
        </is>
      </c>
      <c r="S2880" t="inlineStr">
        <is>
          <t>16–40</t>
        </is>
      </c>
      <c r="T2880" t="inlineStr">
        <is>
          <t>Conta nova (≤ 30 dias)</t>
        </is>
      </c>
      <c r="U2880" t="inlineStr">
        <is>
          <t>DevTools</t>
        </is>
      </c>
      <c r="V2880" t="inlineStr">
        <is>
          <t>US</t>
        </is>
      </c>
      <c r="W2880" t="inlineStr">
        <is>
          <t>event</t>
        </is>
      </c>
    </row>
    <row r="2881">
      <c r="A2881" t="inlineStr">
        <is>
          <t>S-41cf50</t>
        </is>
      </c>
      <c r="B2881" t="inlineStr">
        <is>
          <t>A-fa2041</t>
        </is>
      </c>
      <c r="C2881" s="40" t="n">
        <v>45496</v>
      </c>
      <c r="D2881" s="40" t="n"/>
      <c r="E2881" t="n">
        <v>161</v>
      </c>
      <c r="F2881" t="n">
        <v>2985</v>
      </c>
      <c r="G2881" t="inlineStr">
        <is>
          <t>2024-S2</t>
        </is>
      </c>
      <c r="H2881" t="inlineStr">
        <is>
          <t>Sim</t>
        </is>
      </c>
      <c r="I2881" t="n">
        <v>0</v>
      </c>
      <c r="J2881" s="41" t="n"/>
      <c r="L2881" t="inlineStr"/>
      <c r="M2881" t="inlineStr">
        <is>
          <t>Enterprise</t>
        </is>
      </c>
      <c r="N2881" t="inlineStr">
        <is>
          <t>monthly</t>
        </is>
      </c>
      <c r="O2881" t="inlineStr">
        <is>
          <t>Pago</t>
        </is>
      </c>
      <c r="P2881" t="inlineStr">
        <is>
          <t>Não</t>
        </is>
      </c>
      <c r="Q2881" t="inlineStr">
        <is>
          <t>Não</t>
        </is>
      </c>
      <c r="R2881" t="inlineStr">
        <is>
          <t>Não</t>
        </is>
      </c>
      <c r="S2881" t="inlineStr">
        <is>
          <t>6–15</t>
        </is>
      </c>
      <c r="T2881" t="inlineStr">
        <is>
          <t>31–90 dias</t>
        </is>
      </c>
      <c r="U2881" t="inlineStr">
        <is>
          <t>HealthTech</t>
        </is>
      </c>
      <c r="V2881" t="inlineStr">
        <is>
          <t>US</t>
        </is>
      </c>
      <c r="W2881" t="inlineStr">
        <is>
          <t>organic</t>
        </is>
      </c>
    </row>
    <row r="2882">
      <c r="A2882" t="inlineStr">
        <is>
          <t>S-48d2b5</t>
        </is>
      </c>
      <c r="B2882" t="inlineStr">
        <is>
          <t>A-9c18c4</t>
        </is>
      </c>
      <c r="C2882" s="40" t="n">
        <v>45147</v>
      </c>
      <c r="D2882" s="40" t="n">
        <v>45579</v>
      </c>
      <c r="E2882" t="n">
        <v>432</v>
      </c>
      <c r="F2882" t="n">
        <v>228</v>
      </c>
      <c r="G2882" t="inlineStr">
        <is>
          <t>Até 2024-S1</t>
        </is>
      </c>
      <c r="H2882" t="inlineStr">
        <is>
          <t>Sim</t>
        </is>
      </c>
      <c r="I2882" t="n">
        <v>0</v>
      </c>
      <c r="J2882" s="41" t="n">
        <v>45566</v>
      </c>
      <c r="K2882" t="n">
        <v>14</v>
      </c>
      <c r="L2882" t="inlineStr">
        <is>
          <t>Não</t>
        </is>
      </c>
      <c r="M2882" t="inlineStr">
        <is>
          <t>Basic</t>
        </is>
      </c>
      <c r="N2882" t="inlineStr">
        <is>
          <t>monthly</t>
        </is>
      </c>
      <c r="O2882" t="inlineStr">
        <is>
          <t>Pago</t>
        </is>
      </c>
      <c r="P2882" t="inlineStr">
        <is>
          <t>Sim</t>
        </is>
      </c>
      <c r="Q2882" t="inlineStr">
        <is>
          <t>Não</t>
        </is>
      </c>
      <c r="R2882" t="inlineStr">
        <is>
          <t>Não</t>
        </is>
      </c>
      <c r="S2882" t="inlineStr">
        <is>
          <t>6–15</t>
        </is>
      </c>
      <c r="T2882" t="inlineStr">
        <is>
          <t>Conta nova (≤ 30 dias)</t>
        </is>
      </c>
      <c r="U2882" t="inlineStr">
        <is>
          <t>HealthTech</t>
        </is>
      </c>
      <c r="V2882" t="inlineStr">
        <is>
          <t>US</t>
        </is>
      </c>
      <c r="W2882" t="inlineStr">
        <is>
          <t>ads</t>
        </is>
      </c>
    </row>
    <row r="2883">
      <c r="A2883" t="inlineStr">
        <is>
          <t>S-be655e</t>
        </is>
      </c>
      <c r="B2883" t="inlineStr">
        <is>
          <t>A-7f29a7</t>
        </is>
      </c>
      <c r="C2883" s="40" t="n">
        <v>45620</v>
      </c>
      <c r="D2883" s="40" t="n"/>
      <c r="E2883" t="n">
        <v>37</v>
      </c>
      <c r="F2883" t="n">
        <v>779</v>
      </c>
      <c r="G2883" t="inlineStr">
        <is>
          <t>2024-S2</t>
        </is>
      </c>
      <c r="H2883" t="inlineStr">
        <is>
          <t>Sim</t>
        </is>
      </c>
      <c r="I2883" t="n">
        <v>0</v>
      </c>
      <c r="J2883" s="41" t="n"/>
      <c r="L2883" t="inlineStr"/>
      <c r="M2883" t="inlineStr">
        <is>
          <t>Basic</t>
        </is>
      </c>
      <c r="N2883" t="inlineStr">
        <is>
          <t>annual</t>
        </is>
      </c>
      <c r="O2883" t="inlineStr">
        <is>
          <t>Pago</t>
        </is>
      </c>
      <c r="P2883" t="inlineStr">
        <is>
          <t>Sim</t>
        </is>
      </c>
      <c r="Q2883" t="inlineStr">
        <is>
          <t>Não</t>
        </is>
      </c>
      <c r="R2883" t="inlineStr">
        <is>
          <t>Não</t>
        </is>
      </c>
      <c r="S2883" t="inlineStr">
        <is>
          <t>41+</t>
        </is>
      </c>
      <c r="T2883" t="inlineStr">
        <is>
          <t>31–90 dias</t>
        </is>
      </c>
      <c r="U2883" t="inlineStr">
        <is>
          <t>Cybersecurity</t>
        </is>
      </c>
      <c r="V2883" t="inlineStr">
        <is>
          <t>UK</t>
        </is>
      </c>
      <c r="W2883" t="inlineStr">
        <is>
          <t>event</t>
        </is>
      </c>
    </row>
    <row r="2884">
      <c r="A2884" t="inlineStr">
        <is>
          <t>S-8985d3</t>
        </is>
      </c>
      <c r="B2884" t="inlineStr">
        <is>
          <t>A-016043</t>
        </is>
      </c>
      <c r="C2884" s="40" t="n">
        <v>45628</v>
      </c>
      <c r="D2884" s="40" t="n"/>
      <c r="E2884" t="n">
        <v>29</v>
      </c>
      <c r="F2884" t="n">
        <v>494</v>
      </c>
      <c r="G2884" t="inlineStr">
        <is>
          <t>2024-S2</t>
        </is>
      </c>
      <c r="H2884" t="inlineStr">
        <is>
          <t>Não</t>
        </is>
      </c>
      <c r="I2884" t="n">
        <v>0</v>
      </c>
      <c r="J2884" s="41" t="n"/>
      <c r="L2884" t="inlineStr"/>
      <c r="M2884" t="inlineStr">
        <is>
          <t>Basic</t>
        </is>
      </c>
      <c r="N2884" t="inlineStr">
        <is>
          <t>monthly</t>
        </is>
      </c>
      <c r="O2884" t="inlineStr">
        <is>
          <t>Pago</t>
        </is>
      </c>
      <c r="P2884" t="inlineStr">
        <is>
          <t>Não</t>
        </is>
      </c>
      <c r="Q2884" t="inlineStr">
        <is>
          <t>Não</t>
        </is>
      </c>
      <c r="R2884" t="inlineStr">
        <is>
          <t>Não</t>
        </is>
      </c>
      <c r="S2884" t="inlineStr">
        <is>
          <t>16–40</t>
        </is>
      </c>
      <c r="T2884" t="inlineStr">
        <is>
          <t>91–180 dias</t>
        </is>
      </c>
      <c r="U2884" t="inlineStr">
        <is>
          <t>EdTech</t>
        </is>
      </c>
      <c r="V2884" t="inlineStr">
        <is>
          <t>CA</t>
        </is>
      </c>
      <c r="W2884" t="inlineStr">
        <is>
          <t>organic</t>
        </is>
      </c>
    </row>
    <row r="2885">
      <c r="A2885" t="inlineStr">
        <is>
          <t>S-9bf1a0</t>
        </is>
      </c>
      <c r="B2885" t="inlineStr">
        <is>
          <t>A-3932db</t>
        </is>
      </c>
      <c r="C2885" s="40" t="n">
        <v>45357</v>
      </c>
      <c r="D2885" s="40" t="n"/>
      <c r="E2885" t="n">
        <v>300</v>
      </c>
      <c r="F2885" t="n">
        <v>779</v>
      </c>
      <c r="G2885" t="inlineStr">
        <is>
          <t>Até 2024-S1</t>
        </is>
      </c>
      <c r="H2885" t="inlineStr">
        <is>
          <t>Sim</t>
        </is>
      </c>
      <c r="I2885" t="n">
        <v>0</v>
      </c>
      <c r="J2885" s="41" t="n"/>
      <c r="L2885" t="inlineStr"/>
      <c r="M2885" t="inlineStr">
        <is>
          <t>Basic</t>
        </is>
      </c>
      <c r="N2885" t="inlineStr">
        <is>
          <t>monthly</t>
        </is>
      </c>
      <c r="O2885" t="inlineStr">
        <is>
          <t>Pago</t>
        </is>
      </c>
      <c r="P2885" t="inlineStr">
        <is>
          <t>Sim</t>
        </is>
      </c>
      <c r="Q2885" t="inlineStr">
        <is>
          <t>Não</t>
        </is>
      </c>
      <c r="R2885" t="inlineStr">
        <is>
          <t>Não</t>
        </is>
      </c>
      <c r="S2885" t="inlineStr">
        <is>
          <t>41+</t>
        </is>
      </c>
      <c r="T2885" t="inlineStr">
        <is>
          <t>91–180 dias</t>
        </is>
      </c>
      <c r="U2885" t="inlineStr">
        <is>
          <t>HealthTech</t>
        </is>
      </c>
      <c r="V2885" t="inlineStr">
        <is>
          <t>CA</t>
        </is>
      </c>
      <c r="W2885" t="inlineStr">
        <is>
          <t>other</t>
        </is>
      </c>
    </row>
    <row r="2886">
      <c r="A2886" t="inlineStr">
        <is>
          <t>S-4571b1</t>
        </is>
      </c>
      <c r="B2886" t="inlineStr">
        <is>
          <t>A-df1e44</t>
        </is>
      </c>
      <c r="C2886" s="40" t="n">
        <v>45471</v>
      </c>
      <c r="D2886" s="40" t="n"/>
      <c r="E2886" t="n">
        <v>186</v>
      </c>
      <c r="F2886" t="n">
        <v>228</v>
      </c>
      <c r="G2886" t="inlineStr">
        <is>
          <t>Até 2024-S1</t>
        </is>
      </c>
      <c r="H2886" t="inlineStr">
        <is>
          <t>Sim</t>
        </is>
      </c>
      <c r="I2886" t="n">
        <v>0</v>
      </c>
      <c r="J2886" s="41" t="n"/>
      <c r="L2886" t="inlineStr"/>
      <c r="M2886" t="inlineStr">
        <is>
          <t>Basic</t>
        </is>
      </c>
      <c r="N2886" t="inlineStr">
        <is>
          <t>annual</t>
        </is>
      </c>
      <c r="O2886" t="inlineStr">
        <is>
          <t>Pago</t>
        </is>
      </c>
      <c r="P2886" t="inlineStr">
        <is>
          <t>Não</t>
        </is>
      </c>
      <c r="Q2886" t="inlineStr">
        <is>
          <t>Não</t>
        </is>
      </c>
      <c r="R2886" t="inlineStr">
        <is>
          <t>Não</t>
        </is>
      </c>
      <c r="S2886" t="inlineStr">
        <is>
          <t>6–15</t>
        </is>
      </c>
      <c r="T2886" t="inlineStr">
        <is>
          <t>91–180 dias</t>
        </is>
      </c>
      <c r="U2886" t="inlineStr">
        <is>
          <t>Cybersecurity</t>
        </is>
      </c>
      <c r="V2886" t="inlineStr">
        <is>
          <t>UK</t>
        </is>
      </c>
      <c r="W2886" t="inlineStr">
        <is>
          <t>organic</t>
        </is>
      </c>
    </row>
    <row r="2887">
      <c r="A2887" t="inlineStr">
        <is>
          <t>S-1b4be3</t>
        </is>
      </c>
      <c r="B2887" t="inlineStr">
        <is>
          <t>A-b44e3e</t>
        </is>
      </c>
      <c r="C2887" s="40" t="n">
        <v>45397</v>
      </c>
      <c r="D2887" s="40" t="n"/>
      <c r="E2887" t="n">
        <v>260</v>
      </c>
      <c r="F2887" t="n">
        <v>1960</v>
      </c>
      <c r="G2887" t="inlineStr">
        <is>
          <t>Até 2024-S1</t>
        </is>
      </c>
      <c r="H2887" t="inlineStr">
        <is>
          <t>Sim</t>
        </is>
      </c>
      <c r="I2887" t="n">
        <v>0</v>
      </c>
      <c r="J2887" s="41" t="n"/>
      <c r="L2887" t="inlineStr"/>
      <c r="M2887" t="inlineStr">
        <is>
          <t>Pro</t>
        </is>
      </c>
      <c r="N2887" t="inlineStr">
        <is>
          <t>annual</t>
        </is>
      </c>
      <c r="O2887" t="inlineStr">
        <is>
          <t>Pago</t>
        </is>
      </c>
      <c r="P2887" t="inlineStr">
        <is>
          <t>Sim</t>
        </is>
      </c>
      <c r="Q2887" t="inlineStr">
        <is>
          <t>Sim</t>
        </is>
      </c>
      <c r="R2887" t="inlineStr">
        <is>
          <t>Não</t>
        </is>
      </c>
      <c r="S2887" t="inlineStr">
        <is>
          <t>16–40</t>
        </is>
      </c>
      <c r="T2887" t="inlineStr">
        <is>
          <t>31–90 dias</t>
        </is>
      </c>
      <c r="U2887" t="inlineStr">
        <is>
          <t>Cybersecurity</t>
        </is>
      </c>
      <c r="V2887" t="inlineStr">
        <is>
          <t>UK</t>
        </is>
      </c>
      <c r="W2887" t="inlineStr">
        <is>
          <t>ads</t>
        </is>
      </c>
    </row>
    <row r="2888">
      <c r="A2888" t="inlineStr">
        <is>
          <t>S-ab37ae</t>
        </is>
      </c>
      <c r="B2888" t="inlineStr">
        <is>
          <t>A-f92792</t>
        </is>
      </c>
      <c r="C2888" s="40" t="n">
        <v>45546</v>
      </c>
      <c r="D2888" s="40" t="n"/>
      <c r="E2888" t="n">
        <v>111</v>
      </c>
      <c r="F2888" t="n">
        <v>0</v>
      </c>
      <c r="G2888" t="inlineStr">
        <is>
          <t>2024-S2</t>
        </is>
      </c>
      <c r="H2888" t="inlineStr">
        <is>
          <t>Sim</t>
        </is>
      </c>
      <c r="I2888" t="n">
        <v>0</v>
      </c>
      <c r="J2888" s="41" t="n"/>
      <c r="L2888" t="inlineStr"/>
      <c r="M2888" t="inlineStr">
        <is>
          <t>Basic</t>
        </is>
      </c>
      <c r="N2888" t="inlineStr">
        <is>
          <t>monthly</t>
        </is>
      </c>
      <c r="O2888" t="inlineStr">
        <is>
          <t>Trial</t>
        </is>
      </c>
      <c r="P2888" t="inlineStr">
        <is>
          <t>Sim</t>
        </is>
      </c>
      <c r="Q2888" t="inlineStr">
        <is>
          <t>Não</t>
        </is>
      </c>
      <c r="R2888" t="inlineStr">
        <is>
          <t>Não</t>
        </is>
      </c>
      <c r="S2888" t="inlineStr">
        <is>
          <t>6–15</t>
        </is>
      </c>
      <c r="T2888" t="inlineStr">
        <is>
          <t>31–90 dias</t>
        </is>
      </c>
      <c r="U2888" t="inlineStr">
        <is>
          <t>FinTech</t>
        </is>
      </c>
      <c r="V2888" t="inlineStr">
        <is>
          <t>US</t>
        </is>
      </c>
      <c r="W2888" t="inlineStr">
        <is>
          <t>ads</t>
        </is>
      </c>
    </row>
    <row r="2889">
      <c r="A2889" t="inlineStr">
        <is>
          <t>S-c23126</t>
        </is>
      </c>
      <c r="B2889" t="inlineStr">
        <is>
          <t>A-a45270</t>
        </is>
      </c>
      <c r="C2889" s="40" t="n">
        <v>45596</v>
      </c>
      <c r="D2889" s="40" t="n"/>
      <c r="E2889" t="n">
        <v>61</v>
      </c>
      <c r="F2889" t="n">
        <v>2189</v>
      </c>
      <c r="G2889" t="inlineStr">
        <is>
          <t>2024-S2</t>
        </is>
      </c>
      <c r="H2889" t="inlineStr">
        <is>
          <t>Sim</t>
        </is>
      </c>
      <c r="I2889" t="n">
        <v>0</v>
      </c>
      <c r="J2889" s="41" t="n"/>
      <c r="L2889" t="inlineStr"/>
      <c r="M2889" t="inlineStr">
        <is>
          <t>Enterprise</t>
        </is>
      </c>
      <c r="N2889" t="inlineStr">
        <is>
          <t>annual</t>
        </is>
      </c>
      <c r="O2889" t="inlineStr">
        <is>
          <t>Pago</t>
        </is>
      </c>
      <c r="P2889" t="inlineStr">
        <is>
          <t>Não</t>
        </is>
      </c>
      <c r="Q2889" t="inlineStr">
        <is>
          <t>Não</t>
        </is>
      </c>
      <c r="R2889" t="inlineStr">
        <is>
          <t>Não</t>
        </is>
      </c>
      <c r="S2889" t="inlineStr">
        <is>
          <t>6–15</t>
        </is>
      </c>
      <c r="T2889" t="inlineStr">
        <is>
          <t>91–180 dias</t>
        </is>
      </c>
      <c r="U2889" t="inlineStr">
        <is>
          <t>HealthTech</t>
        </is>
      </c>
      <c r="V2889" t="inlineStr">
        <is>
          <t>US</t>
        </is>
      </c>
      <c r="W2889" t="inlineStr">
        <is>
          <t>ads</t>
        </is>
      </c>
    </row>
    <row r="2890">
      <c r="A2890" t="inlineStr">
        <is>
          <t>S-150930</t>
        </is>
      </c>
      <c r="B2890" t="inlineStr">
        <is>
          <t>A-592832</t>
        </is>
      </c>
      <c r="C2890" s="40" t="n">
        <v>45561</v>
      </c>
      <c r="D2890" s="40" t="n"/>
      <c r="E2890" t="n">
        <v>96</v>
      </c>
      <c r="F2890" t="n">
        <v>8358</v>
      </c>
      <c r="G2890" t="inlineStr">
        <is>
          <t>2024-S2</t>
        </is>
      </c>
      <c r="H2890" t="inlineStr">
        <is>
          <t>Sim</t>
        </is>
      </c>
      <c r="I2890" t="n">
        <v>0</v>
      </c>
      <c r="J2890" s="41" t="n"/>
      <c r="L2890" t="inlineStr"/>
      <c r="M2890" t="inlineStr">
        <is>
          <t>Enterprise</t>
        </is>
      </c>
      <c r="N2890" t="inlineStr">
        <is>
          <t>monthly</t>
        </is>
      </c>
      <c r="O2890" t="inlineStr">
        <is>
          <t>Pago</t>
        </is>
      </c>
      <c r="P2890" t="inlineStr">
        <is>
          <t>Não</t>
        </is>
      </c>
      <c r="Q2890" t="inlineStr">
        <is>
          <t>Não</t>
        </is>
      </c>
      <c r="R2890" t="inlineStr">
        <is>
          <t>Não</t>
        </is>
      </c>
      <c r="S2890" t="inlineStr">
        <is>
          <t>41+</t>
        </is>
      </c>
      <c r="T2890" t="inlineStr">
        <is>
          <t>Conta nova (≤ 30 dias)</t>
        </is>
      </c>
      <c r="U2890" t="inlineStr">
        <is>
          <t>Cybersecurity</t>
        </is>
      </c>
      <c r="V2890" t="inlineStr">
        <is>
          <t>US</t>
        </is>
      </c>
      <c r="W2890" t="inlineStr">
        <is>
          <t>organic</t>
        </is>
      </c>
    </row>
    <row r="2891">
      <c r="A2891" t="inlineStr">
        <is>
          <t>S-7dcec3</t>
        </is>
      </c>
      <c r="B2891" t="inlineStr">
        <is>
          <t>A-c37601</t>
        </is>
      </c>
      <c r="C2891" s="40" t="n">
        <v>45643</v>
      </c>
      <c r="D2891" s="40" t="n">
        <v>45655</v>
      </c>
      <c r="E2891" t="n">
        <v>12</v>
      </c>
      <c r="F2891" t="n">
        <v>2985</v>
      </c>
      <c r="G2891" t="inlineStr">
        <is>
          <t>2024-S2</t>
        </is>
      </c>
      <c r="H2891" t="inlineStr">
        <is>
          <t>Não</t>
        </is>
      </c>
      <c r="I2891" t="n">
        <v>1</v>
      </c>
      <c r="J2891" s="41" t="n">
        <v>45627</v>
      </c>
      <c r="K2891" t="n">
        <v>29</v>
      </c>
      <c r="L2891" t="inlineStr">
        <is>
          <t>Sim</t>
        </is>
      </c>
      <c r="M2891" t="inlineStr">
        <is>
          <t>Enterprise</t>
        </is>
      </c>
      <c r="N2891" t="inlineStr">
        <is>
          <t>annual</t>
        </is>
      </c>
      <c r="O2891" t="inlineStr">
        <is>
          <t>Pago</t>
        </is>
      </c>
      <c r="P2891" t="inlineStr">
        <is>
          <t>Sim</t>
        </is>
      </c>
      <c r="Q2891" t="inlineStr">
        <is>
          <t>Não</t>
        </is>
      </c>
      <c r="R2891" t="inlineStr">
        <is>
          <t>Não</t>
        </is>
      </c>
      <c r="S2891" t="inlineStr">
        <is>
          <t>6–15</t>
        </is>
      </c>
      <c r="T2891" t="inlineStr">
        <is>
          <t>31–90 dias</t>
        </is>
      </c>
      <c r="U2891" t="inlineStr">
        <is>
          <t>EdTech</t>
        </is>
      </c>
      <c r="V2891" t="inlineStr">
        <is>
          <t>US</t>
        </is>
      </c>
      <c r="W2891" t="inlineStr">
        <is>
          <t>partner</t>
        </is>
      </c>
    </row>
    <row r="2892">
      <c r="A2892" t="inlineStr">
        <is>
          <t>S-88338a</t>
        </is>
      </c>
      <c r="B2892" t="inlineStr">
        <is>
          <t>A-503d5a</t>
        </is>
      </c>
      <c r="C2892" s="40" t="n">
        <v>45645</v>
      </c>
      <c r="D2892" s="40" t="n"/>
      <c r="E2892" t="n">
        <v>12</v>
      </c>
      <c r="F2892" t="n">
        <v>11144</v>
      </c>
      <c r="G2892" t="inlineStr">
        <is>
          <t>2024-S2</t>
        </is>
      </c>
      <c r="H2892" t="inlineStr">
        <is>
          <t>Não</t>
        </is>
      </c>
      <c r="I2892" t="n">
        <v>0</v>
      </c>
      <c r="J2892" s="41" t="n"/>
      <c r="L2892" t="inlineStr"/>
      <c r="M2892" t="inlineStr">
        <is>
          <t>Enterprise</t>
        </is>
      </c>
      <c r="N2892" t="inlineStr">
        <is>
          <t>annual</t>
        </is>
      </c>
      <c r="O2892" t="inlineStr">
        <is>
          <t>Pago</t>
        </is>
      </c>
      <c r="P2892" t="inlineStr">
        <is>
          <t>Não</t>
        </is>
      </c>
      <c r="Q2892" t="inlineStr">
        <is>
          <t>Não</t>
        </is>
      </c>
      <c r="R2892" t="inlineStr">
        <is>
          <t>Não</t>
        </is>
      </c>
      <c r="S2892" t="inlineStr">
        <is>
          <t>41+</t>
        </is>
      </c>
      <c r="T2892" t="inlineStr">
        <is>
          <t>Mais de 365 dias</t>
        </is>
      </c>
      <c r="U2892" t="inlineStr">
        <is>
          <t>FinTech</t>
        </is>
      </c>
      <c r="V2892" t="inlineStr">
        <is>
          <t>US</t>
        </is>
      </c>
      <c r="W2892" t="inlineStr">
        <is>
          <t>other</t>
        </is>
      </c>
    </row>
    <row r="2893">
      <c r="A2893" t="inlineStr">
        <is>
          <t>S-869430</t>
        </is>
      </c>
      <c r="B2893" t="inlineStr">
        <is>
          <t>A-9affe6</t>
        </is>
      </c>
      <c r="C2893" s="40" t="n">
        <v>45338</v>
      </c>
      <c r="D2893" s="40" t="n"/>
      <c r="E2893" t="n">
        <v>319</v>
      </c>
      <c r="F2893" t="n">
        <v>1421</v>
      </c>
      <c r="G2893" t="inlineStr">
        <is>
          <t>Até 2024-S1</t>
        </is>
      </c>
      <c r="H2893" t="inlineStr">
        <is>
          <t>Sim</t>
        </is>
      </c>
      <c r="I2893" t="n">
        <v>0</v>
      </c>
      <c r="J2893" s="41" t="n"/>
      <c r="L2893" t="inlineStr"/>
      <c r="M2893" t="inlineStr">
        <is>
          <t>Pro</t>
        </is>
      </c>
      <c r="N2893" t="inlineStr">
        <is>
          <t>monthly</t>
        </is>
      </c>
      <c r="O2893" t="inlineStr">
        <is>
          <t>Pago</t>
        </is>
      </c>
      <c r="P2893" t="inlineStr">
        <is>
          <t>Sim</t>
        </is>
      </c>
      <c r="Q2893" t="inlineStr">
        <is>
          <t>Não</t>
        </is>
      </c>
      <c r="R2893" t="inlineStr">
        <is>
          <t>Não</t>
        </is>
      </c>
      <c r="S2893" t="inlineStr">
        <is>
          <t>16–40</t>
        </is>
      </c>
      <c r="T2893" t="inlineStr">
        <is>
          <t>181–365 dias</t>
        </is>
      </c>
      <c r="U2893" t="inlineStr">
        <is>
          <t>Cybersecurity</t>
        </is>
      </c>
      <c r="V2893" t="inlineStr">
        <is>
          <t>US</t>
        </is>
      </c>
      <c r="W2893" t="inlineStr">
        <is>
          <t>other</t>
        </is>
      </c>
    </row>
    <row r="2894">
      <c r="A2894" t="inlineStr">
        <is>
          <t>S-5e6790</t>
        </is>
      </c>
      <c r="B2894" t="inlineStr">
        <is>
          <t>A-ba6516</t>
        </is>
      </c>
      <c r="C2894" s="40" t="n">
        <v>45368</v>
      </c>
      <c r="D2894" s="40" t="n"/>
      <c r="E2894" t="n">
        <v>289</v>
      </c>
      <c r="F2894" t="n">
        <v>1323</v>
      </c>
      <c r="G2894" t="inlineStr">
        <is>
          <t>Até 2024-S1</t>
        </is>
      </c>
      <c r="H2894" t="inlineStr">
        <is>
          <t>Sim</t>
        </is>
      </c>
      <c r="I2894" t="n">
        <v>0</v>
      </c>
      <c r="J2894" s="41" t="n"/>
      <c r="L2894" t="inlineStr"/>
      <c r="M2894" t="inlineStr">
        <is>
          <t>Pro</t>
        </is>
      </c>
      <c r="N2894" t="inlineStr">
        <is>
          <t>monthly</t>
        </is>
      </c>
      <c r="O2894" t="inlineStr">
        <is>
          <t>Pago</t>
        </is>
      </c>
      <c r="P2894" t="inlineStr">
        <is>
          <t>Não</t>
        </is>
      </c>
      <c r="Q2894" t="inlineStr">
        <is>
          <t>Não</t>
        </is>
      </c>
      <c r="R2894" t="inlineStr">
        <is>
          <t>Não</t>
        </is>
      </c>
      <c r="S2894" t="inlineStr">
        <is>
          <t>16–40</t>
        </is>
      </c>
      <c r="T2894" t="inlineStr">
        <is>
          <t>91–180 dias</t>
        </is>
      </c>
      <c r="U2894" t="inlineStr">
        <is>
          <t>FinTech</t>
        </is>
      </c>
      <c r="V2894" t="inlineStr">
        <is>
          <t>US</t>
        </is>
      </c>
      <c r="W2894" t="inlineStr">
        <is>
          <t>ads</t>
        </is>
      </c>
    </row>
    <row r="2895">
      <c r="A2895" t="inlineStr">
        <is>
          <t>S-55ef07</t>
        </is>
      </c>
      <c r="B2895" t="inlineStr">
        <is>
          <t>A-94f8c9</t>
        </is>
      </c>
      <c r="C2895" s="40" t="n">
        <v>45515</v>
      </c>
      <c r="D2895" s="40" t="n"/>
      <c r="E2895" t="n">
        <v>142</v>
      </c>
      <c r="F2895" t="n">
        <v>2587</v>
      </c>
      <c r="G2895" t="inlineStr">
        <is>
          <t>2024-S2</t>
        </is>
      </c>
      <c r="H2895" t="inlineStr">
        <is>
          <t>Sim</t>
        </is>
      </c>
      <c r="I2895" t="n">
        <v>0</v>
      </c>
      <c r="J2895" s="41" t="n"/>
      <c r="L2895" t="inlineStr"/>
      <c r="M2895" t="inlineStr">
        <is>
          <t>Enterprise</t>
        </is>
      </c>
      <c r="N2895" t="inlineStr">
        <is>
          <t>annual</t>
        </is>
      </c>
      <c r="O2895" t="inlineStr">
        <is>
          <t>Pago</t>
        </is>
      </c>
      <c r="P2895" t="inlineStr">
        <is>
          <t>Sim</t>
        </is>
      </c>
      <c r="Q2895" t="inlineStr">
        <is>
          <t>Não</t>
        </is>
      </c>
      <c r="R2895" t="inlineStr">
        <is>
          <t>Não</t>
        </is>
      </c>
      <c r="S2895" t="inlineStr">
        <is>
          <t>6–15</t>
        </is>
      </c>
      <c r="T2895" t="inlineStr">
        <is>
          <t>91–180 dias</t>
        </is>
      </c>
      <c r="U2895" t="inlineStr">
        <is>
          <t>HealthTech</t>
        </is>
      </c>
      <c r="V2895" t="inlineStr">
        <is>
          <t>US</t>
        </is>
      </c>
      <c r="W2895" t="inlineStr">
        <is>
          <t>other</t>
        </is>
      </c>
    </row>
    <row r="2896">
      <c r="A2896" t="inlineStr">
        <is>
          <t>S-8cc2e2</t>
        </is>
      </c>
      <c r="B2896" t="inlineStr">
        <is>
          <t>A-4437e4</t>
        </is>
      </c>
      <c r="C2896" s="40" t="n">
        <v>45334</v>
      </c>
      <c r="D2896" s="40" t="n"/>
      <c r="E2896" t="n">
        <v>323</v>
      </c>
      <c r="F2896" t="n">
        <v>1323</v>
      </c>
      <c r="G2896" t="inlineStr">
        <is>
          <t>Até 2024-S1</t>
        </is>
      </c>
      <c r="H2896" t="inlineStr">
        <is>
          <t>Sim</t>
        </is>
      </c>
      <c r="I2896" t="n">
        <v>0</v>
      </c>
      <c r="J2896" s="41" t="n"/>
      <c r="L2896" t="inlineStr"/>
      <c r="M2896" t="inlineStr">
        <is>
          <t>Pro</t>
        </is>
      </c>
      <c r="N2896" t="inlineStr">
        <is>
          <t>monthly</t>
        </is>
      </c>
      <c r="O2896" t="inlineStr">
        <is>
          <t>Pago</t>
        </is>
      </c>
      <c r="P2896" t="inlineStr">
        <is>
          <t>Sim</t>
        </is>
      </c>
      <c r="Q2896" t="inlineStr">
        <is>
          <t>Não</t>
        </is>
      </c>
      <c r="R2896" t="inlineStr">
        <is>
          <t>Não</t>
        </is>
      </c>
      <c r="S2896" t="inlineStr">
        <is>
          <t>16–40</t>
        </is>
      </c>
      <c r="T2896" t="inlineStr">
        <is>
          <t>91–180 dias</t>
        </is>
      </c>
      <c r="U2896" t="inlineStr">
        <is>
          <t>Cybersecurity</t>
        </is>
      </c>
      <c r="V2896" t="inlineStr">
        <is>
          <t>US</t>
        </is>
      </c>
      <c r="W2896" t="inlineStr">
        <is>
          <t>event</t>
        </is>
      </c>
    </row>
    <row r="2897">
      <c r="A2897" t="inlineStr">
        <is>
          <t>S-f71bb0</t>
        </is>
      </c>
      <c r="B2897" t="inlineStr">
        <is>
          <t>A-e51ec7</t>
        </is>
      </c>
      <c r="C2897" s="40" t="n">
        <v>45400</v>
      </c>
      <c r="D2897" s="40" t="n"/>
      <c r="E2897" t="n">
        <v>257</v>
      </c>
      <c r="F2897" t="n">
        <v>398</v>
      </c>
      <c r="G2897" t="inlineStr">
        <is>
          <t>Até 2024-S1</t>
        </is>
      </c>
      <c r="H2897" t="inlineStr">
        <is>
          <t>Sim</t>
        </is>
      </c>
      <c r="I2897" t="n">
        <v>0</v>
      </c>
      <c r="J2897" s="41" t="n"/>
      <c r="L2897" t="inlineStr"/>
      <c r="M2897" t="inlineStr">
        <is>
          <t>Enterprise</t>
        </is>
      </c>
      <c r="N2897" t="inlineStr">
        <is>
          <t>annual</t>
        </is>
      </c>
      <c r="O2897" t="inlineStr">
        <is>
          <t>Pago</t>
        </is>
      </c>
      <c r="P2897" t="inlineStr">
        <is>
          <t>Não</t>
        </is>
      </c>
      <c r="Q2897" t="inlineStr">
        <is>
          <t>Sim</t>
        </is>
      </c>
      <c r="R2897" t="inlineStr">
        <is>
          <t>Não</t>
        </is>
      </c>
      <c r="S2897" t="inlineStr">
        <is>
          <t>1–5</t>
        </is>
      </c>
      <c r="T2897" t="inlineStr">
        <is>
          <t>181–365 dias</t>
        </is>
      </c>
      <c r="U2897" t="inlineStr">
        <is>
          <t>FinTech</t>
        </is>
      </c>
      <c r="V2897" t="inlineStr">
        <is>
          <t>CA</t>
        </is>
      </c>
      <c r="W2897" t="inlineStr">
        <is>
          <t>partner</t>
        </is>
      </c>
    </row>
    <row r="2898">
      <c r="A2898" t="inlineStr">
        <is>
          <t>S-cb7ea9</t>
        </is>
      </c>
      <c r="B2898" t="inlineStr">
        <is>
          <t>A-51ec1b</t>
        </is>
      </c>
      <c r="C2898" s="40" t="n">
        <v>45383</v>
      </c>
      <c r="D2898" s="40" t="n"/>
      <c r="E2898" t="n">
        <v>274</v>
      </c>
      <c r="F2898" t="n">
        <v>1393</v>
      </c>
      <c r="G2898" t="inlineStr">
        <is>
          <t>Até 2024-S1</t>
        </is>
      </c>
      <c r="H2898" t="inlineStr">
        <is>
          <t>Sim</t>
        </is>
      </c>
      <c r="I2898" t="n">
        <v>0</v>
      </c>
      <c r="J2898" s="41" t="n"/>
      <c r="L2898" t="inlineStr"/>
      <c r="M2898" t="inlineStr">
        <is>
          <t>Enterprise</t>
        </is>
      </c>
      <c r="N2898" t="inlineStr">
        <is>
          <t>monthly</t>
        </is>
      </c>
      <c r="O2898" t="inlineStr">
        <is>
          <t>Pago</t>
        </is>
      </c>
      <c r="P2898" t="inlineStr">
        <is>
          <t>Sim</t>
        </is>
      </c>
      <c r="Q2898" t="inlineStr">
        <is>
          <t>Sim</t>
        </is>
      </c>
      <c r="R2898" t="inlineStr">
        <is>
          <t>Sim</t>
        </is>
      </c>
      <c r="S2898" t="inlineStr">
        <is>
          <t>6–15</t>
        </is>
      </c>
      <c r="T2898" t="inlineStr">
        <is>
          <t>91–180 dias</t>
        </is>
      </c>
      <c r="U2898" t="inlineStr">
        <is>
          <t>DevTools</t>
        </is>
      </c>
      <c r="V2898" t="inlineStr">
        <is>
          <t>US</t>
        </is>
      </c>
      <c r="W2898" t="inlineStr">
        <is>
          <t>ads</t>
        </is>
      </c>
    </row>
    <row r="2899">
      <c r="A2899" t="inlineStr">
        <is>
          <t>S-9c06f8</t>
        </is>
      </c>
      <c r="B2899" t="inlineStr">
        <is>
          <t>A-692f18</t>
        </is>
      </c>
      <c r="C2899" s="40" t="n">
        <v>45387</v>
      </c>
      <c r="D2899" s="40" t="n"/>
      <c r="E2899" t="n">
        <v>270</v>
      </c>
      <c r="F2899" t="n">
        <v>931</v>
      </c>
      <c r="G2899" t="inlineStr">
        <is>
          <t>Até 2024-S1</t>
        </is>
      </c>
      <c r="H2899" t="inlineStr">
        <is>
          <t>Sim</t>
        </is>
      </c>
      <c r="I2899" t="n">
        <v>0</v>
      </c>
      <c r="J2899" s="41" t="n"/>
      <c r="L2899" t="inlineStr"/>
      <c r="M2899" t="inlineStr">
        <is>
          <t>Pro</t>
        </is>
      </c>
      <c r="N2899" t="inlineStr">
        <is>
          <t>annual</t>
        </is>
      </c>
      <c r="O2899" t="inlineStr">
        <is>
          <t>Pago</t>
        </is>
      </c>
      <c r="P2899" t="inlineStr">
        <is>
          <t>Sim</t>
        </is>
      </c>
      <c r="Q2899" t="inlineStr">
        <is>
          <t>Não</t>
        </is>
      </c>
      <c r="R2899" t="inlineStr">
        <is>
          <t>Não</t>
        </is>
      </c>
      <c r="S2899" t="inlineStr">
        <is>
          <t>16–40</t>
        </is>
      </c>
      <c r="T2899" t="inlineStr">
        <is>
          <t>Conta nova (≤ 30 dias)</t>
        </is>
      </c>
      <c r="U2899" t="inlineStr">
        <is>
          <t>EdTech</t>
        </is>
      </c>
      <c r="V2899" t="inlineStr">
        <is>
          <t>US</t>
        </is>
      </c>
      <c r="W2899" t="inlineStr">
        <is>
          <t>other</t>
        </is>
      </c>
    </row>
    <row r="2900">
      <c r="A2900" t="inlineStr">
        <is>
          <t>S-637b20</t>
        </is>
      </c>
      <c r="B2900" t="inlineStr">
        <is>
          <t>A-ac9111</t>
        </is>
      </c>
      <c r="C2900" s="40" t="n">
        <v>45340</v>
      </c>
      <c r="D2900" s="40" t="n"/>
      <c r="E2900" t="n">
        <v>317</v>
      </c>
      <c r="F2900" t="n">
        <v>0</v>
      </c>
      <c r="G2900" t="inlineStr">
        <is>
          <t>Até 2024-S1</t>
        </is>
      </c>
      <c r="H2900" t="inlineStr">
        <is>
          <t>Sim</t>
        </is>
      </c>
      <c r="I2900" t="n">
        <v>0</v>
      </c>
      <c r="J2900" s="41" t="n"/>
      <c r="L2900" t="inlineStr"/>
      <c r="M2900" t="inlineStr">
        <is>
          <t>Enterprise</t>
        </is>
      </c>
      <c r="N2900" t="inlineStr">
        <is>
          <t>monthly</t>
        </is>
      </c>
      <c r="O2900" t="inlineStr">
        <is>
          <t>Trial</t>
        </is>
      </c>
      <c r="P2900" t="inlineStr">
        <is>
          <t>Sim</t>
        </is>
      </c>
      <c r="Q2900" t="inlineStr">
        <is>
          <t>Não</t>
        </is>
      </c>
      <c r="R2900" t="inlineStr">
        <is>
          <t>Não</t>
        </is>
      </c>
      <c r="S2900" t="inlineStr">
        <is>
          <t>41+</t>
        </is>
      </c>
      <c r="T2900" t="inlineStr">
        <is>
          <t>181–365 dias</t>
        </is>
      </c>
      <c r="U2900" t="inlineStr">
        <is>
          <t>HealthTech</t>
        </is>
      </c>
      <c r="V2900" t="inlineStr">
        <is>
          <t>US</t>
        </is>
      </c>
      <c r="W2900" t="inlineStr">
        <is>
          <t>event</t>
        </is>
      </c>
    </row>
    <row r="2901">
      <c r="A2901" t="inlineStr">
        <is>
          <t>S-0b46b0</t>
        </is>
      </c>
      <c r="B2901" t="inlineStr">
        <is>
          <t>A-de24d5</t>
        </is>
      </c>
      <c r="C2901" s="40" t="n">
        <v>45615</v>
      </c>
      <c r="D2901" s="40" t="n"/>
      <c r="E2901" t="n">
        <v>42</v>
      </c>
      <c r="F2901" t="n">
        <v>1393</v>
      </c>
      <c r="G2901" t="inlineStr">
        <is>
          <t>2024-S2</t>
        </is>
      </c>
      <c r="H2901" t="inlineStr">
        <is>
          <t>Sim</t>
        </is>
      </c>
      <c r="I2901" t="n">
        <v>0</v>
      </c>
      <c r="J2901" s="41" t="n"/>
      <c r="L2901" t="inlineStr"/>
      <c r="M2901" t="inlineStr">
        <is>
          <t>Enterprise</t>
        </is>
      </c>
      <c r="N2901" t="inlineStr">
        <is>
          <t>monthly</t>
        </is>
      </c>
      <c r="O2901" t="inlineStr">
        <is>
          <t>Pago</t>
        </is>
      </c>
      <c r="P2901" t="inlineStr">
        <is>
          <t>Sim</t>
        </is>
      </c>
      <c r="Q2901" t="inlineStr">
        <is>
          <t>Não</t>
        </is>
      </c>
      <c r="R2901" t="inlineStr">
        <is>
          <t>Não</t>
        </is>
      </c>
      <c r="S2901" t="inlineStr">
        <is>
          <t>6–15</t>
        </is>
      </c>
      <c r="T2901" t="inlineStr">
        <is>
          <t>Conta nova (≤ 30 dias)</t>
        </is>
      </c>
      <c r="U2901" t="inlineStr">
        <is>
          <t>DevTools</t>
        </is>
      </c>
      <c r="V2901" t="inlineStr">
        <is>
          <t>US</t>
        </is>
      </c>
      <c r="W2901" t="inlineStr">
        <is>
          <t>other</t>
        </is>
      </c>
    </row>
    <row r="2902">
      <c r="A2902" t="inlineStr">
        <is>
          <t>S-071ade</t>
        </is>
      </c>
      <c r="B2902" t="inlineStr">
        <is>
          <t>A-aa9511</t>
        </is>
      </c>
      <c r="C2902" s="40" t="n">
        <v>45603</v>
      </c>
      <c r="D2902" s="40" t="n"/>
      <c r="E2902" t="n">
        <v>54</v>
      </c>
      <c r="F2902" t="n">
        <v>437</v>
      </c>
      <c r="G2902" t="inlineStr">
        <is>
          <t>2024-S2</t>
        </is>
      </c>
      <c r="H2902" t="inlineStr">
        <is>
          <t>Sim</t>
        </is>
      </c>
      <c r="I2902" t="n">
        <v>0</v>
      </c>
      <c r="J2902" s="41" t="n"/>
      <c r="L2902" t="inlineStr"/>
      <c r="M2902" t="inlineStr">
        <is>
          <t>Basic</t>
        </is>
      </c>
      <c r="N2902" t="inlineStr">
        <is>
          <t>annual</t>
        </is>
      </c>
      <c r="O2902" t="inlineStr">
        <is>
          <t>Pago</t>
        </is>
      </c>
      <c r="P2902" t="inlineStr">
        <is>
          <t>Sim</t>
        </is>
      </c>
      <c r="Q2902" t="inlineStr">
        <is>
          <t>Não</t>
        </is>
      </c>
      <c r="R2902" t="inlineStr">
        <is>
          <t>Sim</t>
        </is>
      </c>
      <c r="S2902" t="inlineStr">
        <is>
          <t>16–40</t>
        </is>
      </c>
      <c r="T2902" t="inlineStr">
        <is>
          <t>Mais de 365 dias</t>
        </is>
      </c>
      <c r="U2902" t="inlineStr">
        <is>
          <t>DevTools</t>
        </is>
      </c>
      <c r="V2902" t="inlineStr">
        <is>
          <t>US</t>
        </is>
      </c>
      <c r="W2902" t="inlineStr">
        <is>
          <t>other</t>
        </is>
      </c>
    </row>
    <row r="2903">
      <c r="A2903" t="inlineStr">
        <is>
          <t>S-08a5fd</t>
        </is>
      </c>
      <c r="B2903" t="inlineStr">
        <is>
          <t>A-b9eed8</t>
        </is>
      </c>
      <c r="C2903" s="40" t="n">
        <v>45589</v>
      </c>
      <c r="D2903" s="40" t="n"/>
      <c r="E2903" t="n">
        <v>68</v>
      </c>
      <c r="F2903" t="n">
        <v>6766</v>
      </c>
      <c r="G2903" t="inlineStr">
        <is>
          <t>2024-S2</t>
        </is>
      </c>
      <c r="H2903" t="inlineStr">
        <is>
          <t>Sim</t>
        </is>
      </c>
      <c r="I2903" t="n">
        <v>0</v>
      </c>
      <c r="J2903" s="41" t="n"/>
      <c r="L2903" t="inlineStr"/>
      <c r="M2903" t="inlineStr">
        <is>
          <t>Enterprise</t>
        </is>
      </c>
      <c r="N2903" t="inlineStr">
        <is>
          <t>monthly</t>
        </is>
      </c>
      <c r="O2903" t="inlineStr">
        <is>
          <t>Pago</t>
        </is>
      </c>
      <c r="P2903" t="inlineStr">
        <is>
          <t>Sim</t>
        </is>
      </c>
      <c r="Q2903" t="inlineStr">
        <is>
          <t>Não</t>
        </is>
      </c>
      <c r="R2903" t="inlineStr">
        <is>
          <t>Não</t>
        </is>
      </c>
      <c r="S2903" t="inlineStr">
        <is>
          <t>16–40</t>
        </is>
      </c>
      <c r="T2903" t="inlineStr">
        <is>
          <t>181–365 dias</t>
        </is>
      </c>
      <c r="U2903" t="inlineStr">
        <is>
          <t>Cybersecurity</t>
        </is>
      </c>
      <c r="V2903" t="inlineStr">
        <is>
          <t>US</t>
        </is>
      </c>
      <c r="W2903" t="inlineStr">
        <is>
          <t>organic</t>
        </is>
      </c>
    </row>
    <row r="2904">
      <c r="A2904" t="inlineStr">
        <is>
          <t>S-acf8ce</t>
        </is>
      </c>
      <c r="B2904" t="inlineStr">
        <is>
          <t>A-78f02b</t>
        </is>
      </c>
      <c r="C2904" s="40" t="n">
        <v>45632</v>
      </c>
      <c r="D2904" s="40" t="n"/>
      <c r="E2904" t="n">
        <v>25</v>
      </c>
      <c r="F2904" t="n">
        <v>8771</v>
      </c>
      <c r="G2904" t="inlineStr">
        <is>
          <t>2024-S2</t>
        </is>
      </c>
      <c r="H2904" t="inlineStr">
        <is>
          <t>Não</t>
        </is>
      </c>
      <c r="I2904" t="n">
        <v>0</v>
      </c>
      <c r="J2904" s="41" t="n"/>
      <c r="L2904" t="inlineStr"/>
      <c r="M2904" t="inlineStr">
        <is>
          <t>Pro</t>
        </is>
      </c>
      <c r="N2904" t="inlineStr">
        <is>
          <t>monthly</t>
        </is>
      </c>
      <c r="O2904" t="inlineStr">
        <is>
          <t>Pago</t>
        </is>
      </c>
      <c r="P2904" t="inlineStr">
        <is>
          <t>Não</t>
        </is>
      </c>
      <c r="Q2904" t="inlineStr">
        <is>
          <t>Não</t>
        </is>
      </c>
      <c r="R2904" t="inlineStr">
        <is>
          <t>Não</t>
        </is>
      </c>
      <c r="S2904" t="inlineStr">
        <is>
          <t>41+</t>
        </is>
      </c>
      <c r="T2904" t="inlineStr">
        <is>
          <t>Conta nova (≤ 30 dias)</t>
        </is>
      </c>
      <c r="U2904" t="inlineStr">
        <is>
          <t>HealthTech</t>
        </is>
      </c>
      <c r="V2904" t="inlineStr">
        <is>
          <t>US</t>
        </is>
      </c>
      <c r="W2904" t="inlineStr">
        <is>
          <t>event</t>
        </is>
      </c>
    </row>
    <row r="2905">
      <c r="A2905" t="inlineStr">
        <is>
          <t>S-104941</t>
        </is>
      </c>
      <c r="B2905" t="inlineStr">
        <is>
          <t>A-fdfc91</t>
        </is>
      </c>
      <c r="C2905" s="40" t="n">
        <v>45137</v>
      </c>
      <c r="D2905" s="40" t="n"/>
      <c r="E2905" t="n">
        <v>520</v>
      </c>
      <c r="F2905" t="n">
        <v>551</v>
      </c>
      <c r="G2905" t="inlineStr">
        <is>
          <t>Até 2024-S1</t>
        </is>
      </c>
      <c r="H2905" t="inlineStr">
        <is>
          <t>Sim</t>
        </is>
      </c>
      <c r="I2905" t="n">
        <v>0</v>
      </c>
      <c r="J2905" s="41" t="n"/>
      <c r="L2905" t="inlineStr"/>
      <c r="M2905" t="inlineStr">
        <is>
          <t>Basic</t>
        </is>
      </c>
      <c r="N2905" t="inlineStr">
        <is>
          <t>monthly</t>
        </is>
      </c>
      <c r="O2905" t="inlineStr">
        <is>
          <t>Pago</t>
        </is>
      </c>
      <c r="P2905" t="inlineStr">
        <is>
          <t>Sim</t>
        </is>
      </c>
      <c r="Q2905" t="inlineStr">
        <is>
          <t>Sim</t>
        </is>
      </c>
      <c r="R2905" t="inlineStr">
        <is>
          <t>Não</t>
        </is>
      </c>
      <c r="S2905" t="inlineStr">
        <is>
          <t>16–40</t>
        </is>
      </c>
      <c r="T2905" t="inlineStr">
        <is>
          <t>31–90 dias</t>
        </is>
      </c>
      <c r="U2905" t="inlineStr">
        <is>
          <t>Cybersecurity</t>
        </is>
      </c>
      <c r="V2905" t="inlineStr">
        <is>
          <t>US</t>
        </is>
      </c>
      <c r="W2905" t="inlineStr">
        <is>
          <t>ads</t>
        </is>
      </c>
    </row>
    <row r="2906">
      <c r="A2906" t="inlineStr">
        <is>
          <t>S-a91e0c</t>
        </is>
      </c>
      <c r="B2906" t="inlineStr">
        <is>
          <t>A-22f2df</t>
        </is>
      </c>
      <c r="C2906" s="40" t="n">
        <v>45655</v>
      </c>
      <c r="D2906" s="40" t="n"/>
      <c r="E2906" t="n">
        <v>2</v>
      </c>
      <c r="F2906" t="n">
        <v>995</v>
      </c>
      <c r="G2906" t="inlineStr">
        <is>
          <t>2024-S2</t>
        </is>
      </c>
      <c r="H2906" t="inlineStr">
        <is>
          <t>Não</t>
        </is>
      </c>
      <c r="I2906" t="n">
        <v>0</v>
      </c>
      <c r="J2906" s="41" t="n"/>
      <c r="L2906" t="inlineStr"/>
      <c r="M2906" t="inlineStr">
        <is>
          <t>Enterprise</t>
        </is>
      </c>
      <c r="N2906" t="inlineStr">
        <is>
          <t>monthly</t>
        </is>
      </c>
      <c r="O2906" t="inlineStr">
        <is>
          <t>Pago</t>
        </is>
      </c>
      <c r="P2906" t="inlineStr">
        <is>
          <t>Sim</t>
        </is>
      </c>
      <c r="Q2906" t="inlineStr">
        <is>
          <t>Não</t>
        </is>
      </c>
      <c r="R2906" t="inlineStr">
        <is>
          <t>Sim</t>
        </is>
      </c>
      <c r="S2906" t="inlineStr">
        <is>
          <t>1–5</t>
        </is>
      </c>
      <c r="T2906" t="inlineStr">
        <is>
          <t>Conta nova (≤ 30 dias)</t>
        </is>
      </c>
      <c r="U2906" t="inlineStr">
        <is>
          <t>DevTools</t>
        </is>
      </c>
      <c r="V2906" t="inlineStr">
        <is>
          <t>US</t>
        </is>
      </c>
      <c r="W2906" t="inlineStr">
        <is>
          <t>ads</t>
        </is>
      </c>
    </row>
    <row r="2907">
      <c r="A2907" t="inlineStr">
        <is>
          <t>S-115423</t>
        </is>
      </c>
      <c r="B2907" t="inlineStr">
        <is>
          <t>A-7f8241</t>
        </is>
      </c>
      <c r="C2907" s="40" t="n">
        <v>45143</v>
      </c>
      <c r="D2907" s="40" t="n"/>
      <c r="E2907" t="n">
        <v>514</v>
      </c>
      <c r="F2907" t="n">
        <v>1666</v>
      </c>
      <c r="G2907" t="inlineStr">
        <is>
          <t>Até 2024-S1</t>
        </is>
      </c>
      <c r="H2907" t="inlineStr">
        <is>
          <t>Sim</t>
        </is>
      </c>
      <c r="I2907" t="n">
        <v>0</v>
      </c>
      <c r="J2907" s="41" t="n"/>
      <c r="L2907" t="inlineStr"/>
      <c r="M2907" t="inlineStr">
        <is>
          <t>Pro</t>
        </is>
      </c>
      <c r="N2907" t="inlineStr">
        <is>
          <t>annual</t>
        </is>
      </c>
      <c r="O2907" t="inlineStr">
        <is>
          <t>Pago</t>
        </is>
      </c>
      <c r="P2907" t="inlineStr">
        <is>
          <t>Sim</t>
        </is>
      </c>
      <c r="Q2907" t="inlineStr">
        <is>
          <t>Não</t>
        </is>
      </c>
      <c r="R2907" t="inlineStr">
        <is>
          <t>Não</t>
        </is>
      </c>
      <c r="S2907" t="inlineStr">
        <is>
          <t>16–40</t>
        </is>
      </c>
      <c r="T2907" t="inlineStr">
        <is>
          <t>91–180 dias</t>
        </is>
      </c>
      <c r="U2907" t="inlineStr">
        <is>
          <t>EdTech</t>
        </is>
      </c>
      <c r="V2907" t="inlineStr">
        <is>
          <t>US</t>
        </is>
      </c>
      <c r="W2907" t="inlineStr">
        <is>
          <t>organic</t>
        </is>
      </c>
    </row>
    <row r="2908">
      <c r="A2908" t="inlineStr">
        <is>
          <t>S-6ef81d</t>
        </is>
      </c>
      <c r="B2908" t="inlineStr">
        <is>
          <t>A-0b0d6d</t>
        </is>
      </c>
      <c r="C2908" s="40" t="n">
        <v>45656</v>
      </c>
      <c r="D2908" s="40" t="n">
        <v>45657</v>
      </c>
      <c r="E2908" t="n">
        <v>1</v>
      </c>
      <c r="F2908" t="n">
        <v>475</v>
      </c>
      <c r="G2908" t="inlineStr">
        <is>
          <t>2024-S2</t>
        </is>
      </c>
      <c r="H2908" t="inlineStr">
        <is>
          <t>Não</t>
        </is>
      </c>
      <c r="I2908" t="n">
        <v>1</v>
      </c>
      <c r="J2908" s="41" t="n">
        <v>45627</v>
      </c>
      <c r="K2908" t="n">
        <v>31</v>
      </c>
      <c r="L2908" t="inlineStr">
        <is>
          <t>Sim</t>
        </is>
      </c>
      <c r="M2908" t="inlineStr">
        <is>
          <t>Basic</t>
        </is>
      </c>
      <c r="N2908" t="inlineStr">
        <is>
          <t>annual</t>
        </is>
      </c>
      <c r="O2908" t="inlineStr">
        <is>
          <t>Pago</t>
        </is>
      </c>
      <c r="P2908" t="inlineStr">
        <is>
          <t>Sim</t>
        </is>
      </c>
      <c r="Q2908" t="inlineStr">
        <is>
          <t>Não</t>
        </is>
      </c>
      <c r="R2908" t="inlineStr">
        <is>
          <t>Não</t>
        </is>
      </c>
      <c r="S2908" t="inlineStr">
        <is>
          <t>16–40</t>
        </is>
      </c>
      <c r="T2908" t="inlineStr">
        <is>
          <t>Conta nova (≤ 30 dias)</t>
        </is>
      </c>
      <c r="U2908" t="inlineStr">
        <is>
          <t>DevTools</t>
        </is>
      </c>
      <c r="V2908" t="inlineStr">
        <is>
          <t>US</t>
        </is>
      </c>
      <c r="W2908" t="inlineStr">
        <is>
          <t>organic</t>
        </is>
      </c>
    </row>
    <row r="2909">
      <c r="A2909" t="inlineStr">
        <is>
          <t>S-fe25ff</t>
        </is>
      </c>
      <c r="B2909" t="inlineStr">
        <is>
          <t>A-410e86</t>
        </is>
      </c>
      <c r="C2909" s="40" t="n">
        <v>45625</v>
      </c>
      <c r="D2909" s="40" t="n"/>
      <c r="E2909" t="n">
        <v>32</v>
      </c>
      <c r="F2909" t="n">
        <v>4776</v>
      </c>
      <c r="G2909" t="inlineStr">
        <is>
          <t>2024-S2</t>
        </is>
      </c>
      <c r="H2909" t="inlineStr">
        <is>
          <t>Sim</t>
        </is>
      </c>
      <c r="I2909" t="n">
        <v>0</v>
      </c>
      <c r="J2909" s="41" t="n"/>
      <c r="L2909" t="inlineStr"/>
      <c r="M2909" t="inlineStr">
        <is>
          <t>Enterprise</t>
        </is>
      </c>
      <c r="N2909" t="inlineStr">
        <is>
          <t>annual</t>
        </is>
      </c>
      <c r="O2909" t="inlineStr">
        <is>
          <t>Pago</t>
        </is>
      </c>
      <c r="P2909" t="inlineStr">
        <is>
          <t>Sim</t>
        </is>
      </c>
      <c r="Q2909" t="inlineStr">
        <is>
          <t>Não</t>
        </is>
      </c>
      <c r="R2909" t="inlineStr">
        <is>
          <t>Não</t>
        </is>
      </c>
      <c r="S2909" t="inlineStr">
        <is>
          <t>16–40</t>
        </is>
      </c>
      <c r="T2909" t="inlineStr">
        <is>
          <t>Conta nova (≤ 30 dias)</t>
        </is>
      </c>
      <c r="U2909" t="inlineStr">
        <is>
          <t>FinTech</t>
        </is>
      </c>
      <c r="V2909" t="inlineStr">
        <is>
          <t>US</t>
        </is>
      </c>
      <c r="W2909" t="inlineStr">
        <is>
          <t>organic</t>
        </is>
      </c>
    </row>
    <row r="2910">
      <c r="A2910" t="inlineStr">
        <is>
          <t>S-c3d2f9</t>
        </is>
      </c>
      <c r="B2910" t="inlineStr">
        <is>
          <t>A-1d5444</t>
        </is>
      </c>
      <c r="C2910" s="40" t="n">
        <v>45386</v>
      </c>
      <c r="D2910" s="40" t="n"/>
      <c r="E2910" t="n">
        <v>271</v>
      </c>
      <c r="F2910" t="n">
        <v>456</v>
      </c>
      <c r="G2910" t="inlineStr">
        <is>
          <t>Até 2024-S1</t>
        </is>
      </c>
      <c r="H2910" t="inlineStr">
        <is>
          <t>Sim</t>
        </is>
      </c>
      <c r="I2910" t="n">
        <v>0</v>
      </c>
      <c r="J2910" s="41" t="n"/>
      <c r="L2910" t="inlineStr"/>
      <c r="M2910" t="inlineStr">
        <is>
          <t>Basic</t>
        </is>
      </c>
      <c r="N2910" t="inlineStr">
        <is>
          <t>annual</t>
        </is>
      </c>
      <c r="O2910" t="inlineStr">
        <is>
          <t>Pago</t>
        </is>
      </c>
      <c r="P2910" t="inlineStr">
        <is>
          <t>Sim</t>
        </is>
      </c>
      <c r="Q2910" t="inlineStr">
        <is>
          <t>Não</t>
        </is>
      </c>
      <c r="R2910" t="inlineStr">
        <is>
          <t>Não</t>
        </is>
      </c>
      <c r="S2910" t="inlineStr">
        <is>
          <t>16–40</t>
        </is>
      </c>
      <c r="T2910" t="inlineStr">
        <is>
          <t>31–90 dias</t>
        </is>
      </c>
      <c r="U2910" t="inlineStr">
        <is>
          <t>Cybersecurity</t>
        </is>
      </c>
      <c r="V2910" t="inlineStr">
        <is>
          <t>US</t>
        </is>
      </c>
      <c r="W2910" t="inlineStr">
        <is>
          <t>partner</t>
        </is>
      </c>
    </row>
    <row r="2911">
      <c r="A2911" t="inlineStr">
        <is>
          <t>S-decbf7</t>
        </is>
      </c>
      <c r="B2911" t="inlineStr">
        <is>
          <t>A-a33200</t>
        </is>
      </c>
      <c r="C2911" s="40" t="n">
        <v>45622</v>
      </c>
      <c r="D2911" s="40" t="n"/>
      <c r="E2911" t="n">
        <v>35</v>
      </c>
      <c r="F2911" t="n">
        <v>5771</v>
      </c>
      <c r="G2911" t="inlineStr">
        <is>
          <t>2024-S2</t>
        </is>
      </c>
      <c r="H2911" t="inlineStr">
        <is>
          <t>Sim</t>
        </is>
      </c>
      <c r="I2911" t="n">
        <v>0</v>
      </c>
      <c r="J2911" s="41" t="n"/>
      <c r="L2911" t="inlineStr"/>
      <c r="M2911" t="inlineStr">
        <is>
          <t>Enterprise</t>
        </is>
      </c>
      <c r="N2911" t="inlineStr">
        <is>
          <t>annual</t>
        </is>
      </c>
      <c r="O2911" t="inlineStr">
        <is>
          <t>Pago</t>
        </is>
      </c>
      <c r="P2911" t="inlineStr">
        <is>
          <t>Não</t>
        </is>
      </c>
      <c r="Q2911" t="inlineStr">
        <is>
          <t>Não</t>
        </is>
      </c>
      <c r="R2911" t="inlineStr">
        <is>
          <t>Não</t>
        </is>
      </c>
      <c r="S2911" t="inlineStr">
        <is>
          <t>16–40</t>
        </is>
      </c>
      <c r="T2911" t="inlineStr">
        <is>
          <t>31–90 dias</t>
        </is>
      </c>
      <c r="U2911" t="inlineStr">
        <is>
          <t>HealthTech</t>
        </is>
      </c>
      <c r="V2911" t="inlineStr">
        <is>
          <t>US</t>
        </is>
      </c>
      <c r="W2911" t="inlineStr">
        <is>
          <t>partner</t>
        </is>
      </c>
    </row>
    <row r="2912">
      <c r="A2912" t="inlineStr">
        <is>
          <t>S-ae4310</t>
        </is>
      </c>
      <c r="B2912" t="inlineStr">
        <is>
          <t>A-5790f4</t>
        </is>
      </c>
      <c r="C2912" s="40" t="n">
        <v>45648</v>
      </c>
      <c r="D2912" s="40" t="n"/>
      <c r="E2912" t="n">
        <v>9</v>
      </c>
      <c r="F2912" t="n">
        <v>0</v>
      </c>
      <c r="G2912" t="inlineStr">
        <is>
          <t>2024-S2</t>
        </is>
      </c>
      <c r="H2912" t="inlineStr">
        <is>
          <t>Não</t>
        </is>
      </c>
      <c r="I2912" t="n">
        <v>0</v>
      </c>
      <c r="J2912" s="41" t="n"/>
      <c r="L2912" t="inlineStr"/>
      <c r="M2912" t="inlineStr">
        <is>
          <t>Pro</t>
        </is>
      </c>
      <c r="N2912" t="inlineStr">
        <is>
          <t>monthly</t>
        </is>
      </c>
      <c r="O2912" t="inlineStr">
        <is>
          <t>Trial</t>
        </is>
      </c>
      <c r="P2912" t="inlineStr">
        <is>
          <t>Sim</t>
        </is>
      </c>
      <c r="Q2912" t="inlineStr">
        <is>
          <t>Não</t>
        </is>
      </c>
      <c r="R2912" t="inlineStr">
        <is>
          <t>Não</t>
        </is>
      </c>
      <c r="S2912" t="inlineStr">
        <is>
          <t>16–40</t>
        </is>
      </c>
      <c r="T2912" t="inlineStr">
        <is>
          <t>Conta nova (≤ 30 dias)</t>
        </is>
      </c>
      <c r="U2912" t="inlineStr">
        <is>
          <t>FinTech</t>
        </is>
      </c>
      <c r="V2912" t="inlineStr">
        <is>
          <t>UK</t>
        </is>
      </c>
      <c r="W2912" t="inlineStr">
        <is>
          <t>event</t>
        </is>
      </c>
    </row>
    <row r="2913">
      <c r="A2913" t="inlineStr">
        <is>
          <t>S-9e8ce0</t>
        </is>
      </c>
      <c r="B2913" t="inlineStr">
        <is>
          <t>A-7f29a7</t>
        </is>
      </c>
      <c r="C2913" s="40" t="n">
        <v>45624</v>
      </c>
      <c r="D2913" s="40" t="n"/>
      <c r="E2913" t="n">
        <v>33</v>
      </c>
      <c r="F2913" t="n">
        <v>2009</v>
      </c>
      <c r="G2913" t="inlineStr">
        <is>
          <t>2024-S2</t>
        </is>
      </c>
      <c r="H2913" t="inlineStr">
        <is>
          <t>Sim</t>
        </is>
      </c>
      <c r="I2913" t="n">
        <v>0</v>
      </c>
      <c r="J2913" s="41" t="n"/>
      <c r="L2913" t="inlineStr"/>
      <c r="M2913" t="inlineStr">
        <is>
          <t>Pro</t>
        </is>
      </c>
      <c r="N2913" t="inlineStr">
        <is>
          <t>annual</t>
        </is>
      </c>
      <c r="O2913" t="inlineStr">
        <is>
          <t>Pago</t>
        </is>
      </c>
      <c r="P2913" t="inlineStr">
        <is>
          <t>Sim</t>
        </is>
      </c>
      <c r="Q2913" t="inlineStr">
        <is>
          <t>Não</t>
        </is>
      </c>
      <c r="R2913" t="inlineStr">
        <is>
          <t>Não</t>
        </is>
      </c>
      <c r="S2913" t="inlineStr">
        <is>
          <t>41+</t>
        </is>
      </c>
      <c r="T2913" t="inlineStr">
        <is>
          <t>31–90 dias</t>
        </is>
      </c>
      <c r="U2913" t="inlineStr">
        <is>
          <t>Cybersecurity</t>
        </is>
      </c>
      <c r="V2913" t="inlineStr">
        <is>
          <t>UK</t>
        </is>
      </c>
      <c r="W2913" t="inlineStr">
        <is>
          <t>event</t>
        </is>
      </c>
    </row>
    <row r="2914">
      <c r="A2914" t="inlineStr">
        <is>
          <t>S-6d51c5</t>
        </is>
      </c>
      <c r="B2914" t="inlineStr">
        <is>
          <t>A-2f6a32</t>
        </is>
      </c>
      <c r="C2914" s="40" t="n">
        <v>45590</v>
      </c>
      <c r="D2914" s="40" t="n"/>
      <c r="E2914" t="n">
        <v>67</v>
      </c>
      <c r="F2914" t="n">
        <v>1127</v>
      </c>
      <c r="G2914" t="inlineStr">
        <is>
          <t>2024-S2</t>
        </is>
      </c>
      <c r="H2914" t="inlineStr">
        <is>
          <t>Sim</t>
        </is>
      </c>
      <c r="I2914" t="n">
        <v>0</v>
      </c>
      <c r="J2914" s="41" t="n"/>
      <c r="L2914" t="inlineStr"/>
      <c r="M2914" t="inlineStr">
        <is>
          <t>Pro</t>
        </is>
      </c>
      <c r="N2914" t="inlineStr">
        <is>
          <t>annual</t>
        </is>
      </c>
      <c r="O2914" t="inlineStr">
        <is>
          <t>Pago</t>
        </is>
      </c>
      <c r="P2914" t="inlineStr">
        <is>
          <t>Sim</t>
        </is>
      </c>
      <c r="Q2914" t="inlineStr">
        <is>
          <t>Não</t>
        </is>
      </c>
      <c r="R2914" t="inlineStr">
        <is>
          <t>Não</t>
        </is>
      </c>
      <c r="S2914" t="inlineStr">
        <is>
          <t>16–40</t>
        </is>
      </c>
      <c r="T2914" t="inlineStr">
        <is>
          <t>31–90 dias</t>
        </is>
      </c>
      <c r="U2914" t="inlineStr">
        <is>
          <t>HealthTech</t>
        </is>
      </c>
      <c r="V2914" t="inlineStr">
        <is>
          <t>US</t>
        </is>
      </c>
      <c r="W2914" t="inlineStr">
        <is>
          <t>organic</t>
        </is>
      </c>
    </row>
    <row r="2915">
      <c r="A2915" t="inlineStr">
        <is>
          <t>S-c0127d</t>
        </is>
      </c>
      <c r="B2915" t="inlineStr">
        <is>
          <t>A-5c9849</t>
        </is>
      </c>
      <c r="C2915" s="40" t="n">
        <v>45629</v>
      </c>
      <c r="D2915" s="40" t="n"/>
      <c r="E2915" t="n">
        <v>28</v>
      </c>
      <c r="F2915" t="n">
        <v>0</v>
      </c>
      <c r="G2915" t="inlineStr">
        <is>
          <t>2024-S2</t>
        </is>
      </c>
      <c r="H2915" t="inlineStr">
        <is>
          <t>Não</t>
        </is>
      </c>
      <c r="I2915" t="n">
        <v>0</v>
      </c>
      <c r="J2915" s="41" t="n"/>
      <c r="L2915" t="inlineStr"/>
      <c r="M2915" t="inlineStr">
        <is>
          <t>Enterprise</t>
        </is>
      </c>
      <c r="N2915" t="inlineStr">
        <is>
          <t>monthly</t>
        </is>
      </c>
      <c r="O2915" t="inlineStr">
        <is>
          <t>Trial</t>
        </is>
      </c>
      <c r="P2915" t="inlineStr">
        <is>
          <t>Sim</t>
        </is>
      </c>
      <c r="Q2915" t="inlineStr">
        <is>
          <t>Não</t>
        </is>
      </c>
      <c r="R2915" t="inlineStr">
        <is>
          <t>Não</t>
        </is>
      </c>
      <c r="S2915" t="inlineStr">
        <is>
          <t>16–40</t>
        </is>
      </c>
      <c r="T2915" t="inlineStr">
        <is>
          <t>Conta nova (≤ 30 dias)</t>
        </is>
      </c>
      <c r="U2915" t="inlineStr">
        <is>
          <t>EdTech</t>
        </is>
      </c>
      <c r="V2915" t="inlineStr">
        <is>
          <t>IN</t>
        </is>
      </c>
      <c r="W2915" t="inlineStr">
        <is>
          <t>partner</t>
        </is>
      </c>
    </row>
    <row r="2916">
      <c r="A2916" t="inlineStr">
        <is>
          <t>S-9b08ae</t>
        </is>
      </c>
      <c r="B2916" t="inlineStr">
        <is>
          <t>A-ccabf0</t>
        </is>
      </c>
      <c r="C2916" s="40" t="n">
        <v>45289</v>
      </c>
      <c r="D2916" s="40" t="n"/>
      <c r="E2916" t="n">
        <v>368</v>
      </c>
      <c r="F2916" t="n">
        <v>1029</v>
      </c>
      <c r="G2916" t="inlineStr">
        <is>
          <t>Até 2024-S1</t>
        </is>
      </c>
      <c r="H2916" t="inlineStr">
        <is>
          <t>Sim</t>
        </is>
      </c>
      <c r="I2916" t="n">
        <v>0</v>
      </c>
      <c r="J2916" s="41" t="n"/>
      <c r="L2916" t="inlineStr"/>
      <c r="M2916" t="inlineStr">
        <is>
          <t>Pro</t>
        </is>
      </c>
      <c r="N2916" t="inlineStr">
        <is>
          <t>monthly</t>
        </is>
      </c>
      <c r="O2916" t="inlineStr">
        <is>
          <t>Pago</t>
        </is>
      </c>
      <c r="P2916" t="inlineStr">
        <is>
          <t>Sim</t>
        </is>
      </c>
      <c r="Q2916" t="inlineStr">
        <is>
          <t>Não</t>
        </is>
      </c>
      <c r="R2916" t="inlineStr">
        <is>
          <t>Não</t>
        </is>
      </c>
      <c r="S2916" t="inlineStr">
        <is>
          <t>16–40</t>
        </is>
      </c>
      <c r="T2916" t="inlineStr">
        <is>
          <t>31–90 dias</t>
        </is>
      </c>
      <c r="U2916" t="inlineStr">
        <is>
          <t>HealthTech</t>
        </is>
      </c>
      <c r="V2916" t="inlineStr">
        <is>
          <t>IN</t>
        </is>
      </c>
      <c r="W2916" t="inlineStr">
        <is>
          <t>organic</t>
        </is>
      </c>
    </row>
    <row r="2917">
      <c r="A2917" t="inlineStr">
        <is>
          <t>S-26836c</t>
        </is>
      </c>
      <c r="B2917" t="inlineStr">
        <is>
          <t>A-4437e4</t>
        </is>
      </c>
      <c r="C2917" s="40" t="n">
        <v>45250</v>
      </c>
      <c r="D2917" s="40" t="n"/>
      <c r="E2917" t="n">
        <v>407</v>
      </c>
      <c r="F2917" t="n">
        <v>0</v>
      </c>
      <c r="G2917" t="inlineStr">
        <is>
          <t>Até 2024-S1</t>
        </is>
      </c>
      <c r="H2917" t="inlineStr">
        <is>
          <t>Sim</t>
        </is>
      </c>
      <c r="I2917" t="n">
        <v>0</v>
      </c>
      <c r="J2917" s="41" t="n"/>
      <c r="L2917" t="inlineStr"/>
      <c r="M2917" t="inlineStr">
        <is>
          <t>Basic</t>
        </is>
      </c>
      <c r="N2917" t="inlineStr">
        <is>
          <t>monthly</t>
        </is>
      </c>
      <c r="O2917" t="inlineStr">
        <is>
          <t>Trial</t>
        </is>
      </c>
      <c r="P2917" t="inlineStr">
        <is>
          <t>Sim</t>
        </is>
      </c>
      <c r="Q2917" t="inlineStr">
        <is>
          <t>Não</t>
        </is>
      </c>
      <c r="R2917" t="inlineStr">
        <is>
          <t>Não</t>
        </is>
      </c>
      <c r="S2917" t="inlineStr">
        <is>
          <t>6–15</t>
        </is>
      </c>
      <c r="T2917" t="inlineStr">
        <is>
          <t>31–90 dias</t>
        </is>
      </c>
      <c r="U2917" t="inlineStr">
        <is>
          <t>Cybersecurity</t>
        </is>
      </c>
      <c r="V2917" t="inlineStr">
        <is>
          <t>US</t>
        </is>
      </c>
      <c r="W2917" t="inlineStr">
        <is>
          <t>event</t>
        </is>
      </c>
    </row>
    <row r="2918">
      <c r="A2918" t="inlineStr">
        <is>
          <t>S-a603dd</t>
        </is>
      </c>
      <c r="B2918" t="inlineStr">
        <is>
          <t>A-560d27</t>
        </is>
      </c>
      <c r="C2918" s="40" t="n">
        <v>45608</v>
      </c>
      <c r="D2918" s="40" t="n"/>
      <c r="E2918" t="n">
        <v>49</v>
      </c>
      <c r="F2918" t="n">
        <v>437</v>
      </c>
      <c r="G2918" t="inlineStr">
        <is>
          <t>2024-S2</t>
        </is>
      </c>
      <c r="H2918" t="inlineStr">
        <is>
          <t>Sim</t>
        </is>
      </c>
      <c r="I2918" t="n">
        <v>0</v>
      </c>
      <c r="J2918" s="41" t="n"/>
      <c r="L2918" t="inlineStr"/>
      <c r="M2918" t="inlineStr">
        <is>
          <t>Basic</t>
        </is>
      </c>
      <c r="N2918" t="inlineStr">
        <is>
          <t>monthly</t>
        </is>
      </c>
      <c r="O2918" t="inlineStr">
        <is>
          <t>Pago</t>
        </is>
      </c>
      <c r="P2918" t="inlineStr">
        <is>
          <t>Sim</t>
        </is>
      </c>
      <c r="Q2918" t="inlineStr">
        <is>
          <t>Não</t>
        </is>
      </c>
      <c r="R2918" t="inlineStr">
        <is>
          <t>Não</t>
        </is>
      </c>
      <c r="S2918" t="inlineStr">
        <is>
          <t>16–40</t>
        </is>
      </c>
      <c r="T2918" t="inlineStr">
        <is>
          <t>181–365 dias</t>
        </is>
      </c>
      <c r="U2918" t="inlineStr">
        <is>
          <t>DevTools</t>
        </is>
      </c>
      <c r="V2918" t="inlineStr">
        <is>
          <t>US</t>
        </is>
      </c>
      <c r="W2918" t="inlineStr">
        <is>
          <t>organic</t>
        </is>
      </c>
    </row>
    <row r="2919">
      <c r="A2919" t="inlineStr">
        <is>
          <t>S-94b283</t>
        </is>
      </c>
      <c r="B2919" t="inlineStr">
        <is>
          <t>A-186a44</t>
        </is>
      </c>
      <c r="C2919" s="40" t="n">
        <v>45593</v>
      </c>
      <c r="D2919" s="40" t="n"/>
      <c r="E2919" t="n">
        <v>64</v>
      </c>
      <c r="F2919" t="n">
        <v>0</v>
      </c>
      <c r="G2919" t="inlineStr">
        <is>
          <t>2024-S2</t>
        </is>
      </c>
      <c r="H2919" t="inlineStr">
        <is>
          <t>Sim</t>
        </is>
      </c>
      <c r="I2919" t="n">
        <v>0</v>
      </c>
      <c r="J2919" s="41" t="n"/>
      <c r="L2919" t="inlineStr"/>
      <c r="M2919" t="inlineStr">
        <is>
          <t>Basic</t>
        </is>
      </c>
      <c r="N2919" t="inlineStr">
        <is>
          <t>monthly</t>
        </is>
      </c>
      <c r="O2919" t="inlineStr">
        <is>
          <t>Trial</t>
        </is>
      </c>
      <c r="P2919" t="inlineStr">
        <is>
          <t>Sim</t>
        </is>
      </c>
      <c r="Q2919" t="inlineStr">
        <is>
          <t>Não</t>
        </is>
      </c>
      <c r="R2919" t="inlineStr">
        <is>
          <t>Não</t>
        </is>
      </c>
      <c r="S2919" t="inlineStr">
        <is>
          <t>16–40</t>
        </is>
      </c>
      <c r="T2919" t="inlineStr">
        <is>
          <t>Mais de 365 dias</t>
        </is>
      </c>
      <c r="U2919" t="inlineStr">
        <is>
          <t>HealthTech</t>
        </is>
      </c>
      <c r="V2919" t="inlineStr">
        <is>
          <t>US</t>
        </is>
      </c>
      <c r="W2919" t="inlineStr">
        <is>
          <t>ads</t>
        </is>
      </c>
    </row>
    <row r="2920">
      <c r="A2920" t="inlineStr">
        <is>
          <t>S-f7b517</t>
        </is>
      </c>
      <c r="B2920" t="inlineStr">
        <is>
          <t>A-427b69</t>
        </is>
      </c>
      <c r="C2920" s="40" t="n">
        <v>45635</v>
      </c>
      <c r="D2920" s="40" t="n"/>
      <c r="E2920" t="n">
        <v>22</v>
      </c>
      <c r="F2920" t="n">
        <v>0</v>
      </c>
      <c r="G2920" t="inlineStr">
        <is>
          <t>2024-S2</t>
        </is>
      </c>
      <c r="H2920" t="inlineStr">
        <is>
          <t>Não</t>
        </is>
      </c>
      <c r="I2920" t="n">
        <v>0</v>
      </c>
      <c r="J2920" s="41" t="n"/>
      <c r="L2920" t="inlineStr"/>
      <c r="M2920" t="inlineStr">
        <is>
          <t>Pro</t>
        </is>
      </c>
      <c r="N2920" t="inlineStr">
        <is>
          <t>monthly</t>
        </is>
      </c>
      <c r="O2920" t="inlineStr">
        <is>
          <t>Trial</t>
        </is>
      </c>
      <c r="P2920" t="inlineStr">
        <is>
          <t>Sim</t>
        </is>
      </c>
      <c r="Q2920" t="inlineStr">
        <is>
          <t>Não</t>
        </is>
      </c>
      <c r="R2920" t="inlineStr">
        <is>
          <t>Não</t>
        </is>
      </c>
      <c r="S2920" t="inlineStr">
        <is>
          <t>16–40</t>
        </is>
      </c>
      <c r="T2920" t="inlineStr">
        <is>
          <t>91–180 dias</t>
        </is>
      </c>
      <c r="U2920" t="inlineStr">
        <is>
          <t>FinTech</t>
        </is>
      </c>
      <c r="V2920" t="inlineStr">
        <is>
          <t>US</t>
        </is>
      </c>
      <c r="W2920" t="inlineStr">
        <is>
          <t>other</t>
        </is>
      </c>
    </row>
    <row r="2921">
      <c r="A2921" t="inlineStr">
        <is>
          <t>S-09c1df</t>
        </is>
      </c>
      <c r="B2921" t="inlineStr">
        <is>
          <t>A-b7724f</t>
        </is>
      </c>
      <c r="C2921" s="40" t="n">
        <v>45550</v>
      </c>
      <c r="D2921" s="40" t="n">
        <v>45567</v>
      </c>
      <c r="E2921" t="n">
        <v>17</v>
      </c>
      <c r="F2921" t="n">
        <v>49</v>
      </c>
      <c r="G2921" t="inlineStr">
        <is>
          <t>2024-S2</t>
        </is>
      </c>
      <c r="H2921" t="inlineStr">
        <is>
          <t>Sim</t>
        </is>
      </c>
      <c r="I2921" t="n">
        <v>1</v>
      </c>
      <c r="J2921" s="41" t="n">
        <v>45566</v>
      </c>
      <c r="K2921" t="n">
        <v>2</v>
      </c>
      <c r="L2921" t="inlineStr">
        <is>
          <t>Não</t>
        </is>
      </c>
      <c r="M2921" t="inlineStr">
        <is>
          <t>Pro</t>
        </is>
      </c>
      <c r="N2921" t="inlineStr">
        <is>
          <t>annual</t>
        </is>
      </c>
      <c r="O2921" t="inlineStr">
        <is>
          <t>Pago</t>
        </is>
      </c>
      <c r="P2921" t="inlineStr">
        <is>
          <t>Sim</t>
        </is>
      </c>
      <c r="Q2921" t="inlineStr">
        <is>
          <t>Não</t>
        </is>
      </c>
      <c r="R2921" t="inlineStr">
        <is>
          <t>Não</t>
        </is>
      </c>
      <c r="S2921" t="inlineStr">
        <is>
          <t>1–5</t>
        </is>
      </c>
      <c r="T2921" t="inlineStr">
        <is>
          <t>Mais de 365 dias</t>
        </is>
      </c>
      <c r="U2921" t="inlineStr">
        <is>
          <t>HealthTech</t>
        </is>
      </c>
      <c r="V2921" t="inlineStr">
        <is>
          <t>UK</t>
        </is>
      </c>
      <c r="W2921" t="inlineStr">
        <is>
          <t>organic</t>
        </is>
      </c>
    </row>
    <row r="2922">
      <c r="A2922" t="inlineStr">
        <is>
          <t>S-50aaaa</t>
        </is>
      </c>
      <c r="B2922" t="inlineStr">
        <is>
          <t>A-af0cd2</t>
        </is>
      </c>
      <c r="C2922" s="40" t="n">
        <v>44938</v>
      </c>
      <c r="D2922" s="40" t="n"/>
      <c r="E2922" t="n">
        <v>719</v>
      </c>
      <c r="F2922" t="n">
        <v>931</v>
      </c>
      <c r="G2922" t="inlineStr">
        <is>
          <t>Até 2024-S1</t>
        </is>
      </c>
      <c r="H2922" t="inlineStr">
        <is>
          <t>Sim</t>
        </is>
      </c>
      <c r="I2922" t="n">
        <v>0</v>
      </c>
      <c r="J2922" s="41" t="n"/>
      <c r="L2922" t="inlineStr"/>
      <c r="M2922" t="inlineStr">
        <is>
          <t>Pro</t>
        </is>
      </c>
      <c r="N2922" t="inlineStr">
        <is>
          <t>monthly</t>
        </is>
      </c>
      <c r="O2922" t="inlineStr">
        <is>
          <t>Pago</t>
        </is>
      </c>
      <c r="P2922" t="inlineStr">
        <is>
          <t>Sim</t>
        </is>
      </c>
      <c r="Q2922" t="inlineStr">
        <is>
          <t>Não</t>
        </is>
      </c>
      <c r="R2922" t="inlineStr">
        <is>
          <t>Não</t>
        </is>
      </c>
      <c r="S2922" t="inlineStr">
        <is>
          <t>16–40</t>
        </is>
      </c>
      <c r="T2922" t="inlineStr">
        <is>
          <t>Conta nova (≤ 30 dias)</t>
        </is>
      </c>
      <c r="U2922" t="inlineStr">
        <is>
          <t>Cybersecurity</t>
        </is>
      </c>
      <c r="V2922" t="inlineStr">
        <is>
          <t>IN</t>
        </is>
      </c>
      <c r="W2922" t="inlineStr">
        <is>
          <t>other</t>
        </is>
      </c>
    </row>
    <row r="2923">
      <c r="A2923" t="inlineStr">
        <is>
          <t>S-fbee8e</t>
        </is>
      </c>
      <c r="B2923" t="inlineStr">
        <is>
          <t>A-8ed5dd</t>
        </is>
      </c>
      <c r="C2923" s="40" t="n">
        <v>45407</v>
      </c>
      <c r="D2923" s="40" t="n"/>
      <c r="E2923" t="n">
        <v>250</v>
      </c>
      <c r="F2923" t="n">
        <v>995</v>
      </c>
      <c r="G2923" t="inlineStr">
        <is>
          <t>Até 2024-S1</t>
        </is>
      </c>
      <c r="H2923" t="inlineStr">
        <is>
          <t>Sim</t>
        </is>
      </c>
      <c r="I2923" t="n">
        <v>0</v>
      </c>
      <c r="J2923" s="41" t="n"/>
      <c r="L2923" t="inlineStr"/>
      <c r="M2923" t="inlineStr">
        <is>
          <t>Enterprise</t>
        </is>
      </c>
      <c r="N2923" t="inlineStr">
        <is>
          <t>annual</t>
        </is>
      </c>
      <c r="O2923" t="inlineStr">
        <is>
          <t>Pago</t>
        </is>
      </c>
      <c r="P2923" t="inlineStr">
        <is>
          <t>Sim</t>
        </is>
      </c>
      <c r="Q2923" t="inlineStr">
        <is>
          <t>Sim</t>
        </is>
      </c>
      <c r="R2923" t="inlineStr">
        <is>
          <t>Não</t>
        </is>
      </c>
      <c r="S2923" t="inlineStr">
        <is>
          <t>1–5</t>
        </is>
      </c>
      <c r="T2923" t="inlineStr">
        <is>
          <t>181–365 dias</t>
        </is>
      </c>
      <c r="U2923" t="inlineStr">
        <is>
          <t>EdTech</t>
        </is>
      </c>
      <c r="V2923" t="inlineStr">
        <is>
          <t>UK</t>
        </is>
      </c>
      <c r="W2923" t="inlineStr">
        <is>
          <t>event</t>
        </is>
      </c>
    </row>
    <row r="2924">
      <c r="A2924" t="inlineStr">
        <is>
          <t>S-7e145e</t>
        </is>
      </c>
      <c r="B2924" t="inlineStr">
        <is>
          <t>A-0b0d6d</t>
        </is>
      </c>
      <c r="C2924" s="40" t="n">
        <v>45657</v>
      </c>
      <c r="D2924" s="40" t="n"/>
      <c r="E2924" t="n">
        <v>0</v>
      </c>
      <c r="F2924" t="n">
        <v>10348</v>
      </c>
      <c r="G2924" t="inlineStr">
        <is>
          <t>2024-S2</t>
        </is>
      </c>
      <c r="H2924" t="inlineStr">
        <is>
          <t>Não</t>
        </is>
      </c>
      <c r="I2924" t="n">
        <v>0</v>
      </c>
      <c r="J2924" s="41" t="n"/>
      <c r="L2924" t="inlineStr"/>
      <c r="M2924" t="inlineStr">
        <is>
          <t>Enterprise</t>
        </is>
      </c>
      <c r="N2924" t="inlineStr">
        <is>
          <t>annual</t>
        </is>
      </c>
      <c r="O2924" t="inlineStr">
        <is>
          <t>Pago</t>
        </is>
      </c>
      <c r="P2924" t="inlineStr">
        <is>
          <t>Sim</t>
        </is>
      </c>
      <c r="Q2924" t="inlineStr">
        <is>
          <t>Não</t>
        </is>
      </c>
      <c r="R2924" t="inlineStr">
        <is>
          <t>Não</t>
        </is>
      </c>
      <c r="S2924" t="inlineStr">
        <is>
          <t>41+</t>
        </is>
      </c>
      <c r="T2924" t="inlineStr">
        <is>
          <t>Conta nova (≤ 30 dias)</t>
        </is>
      </c>
      <c r="U2924" t="inlineStr">
        <is>
          <t>DevTools</t>
        </is>
      </c>
      <c r="V2924" t="inlineStr">
        <is>
          <t>US</t>
        </is>
      </c>
      <c r="W2924" t="inlineStr">
        <is>
          <t>organic</t>
        </is>
      </c>
    </row>
    <row r="2925">
      <c r="A2925" t="inlineStr">
        <is>
          <t>S-0e12c9</t>
        </is>
      </c>
      <c r="B2925" t="inlineStr">
        <is>
          <t>A-bcf87c</t>
        </is>
      </c>
      <c r="C2925" s="40" t="n">
        <v>45636</v>
      </c>
      <c r="D2925" s="40" t="n"/>
      <c r="E2925" t="n">
        <v>21</v>
      </c>
      <c r="F2925" t="n">
        <v>0</v>
      </c>
      <c r="G2925" t="inlineStr">
        <is>
          <t>2024-S2</t>
        </is>
      </c>
      <c r="H2925" t="inlineStr">
        <is>
          <t>Não</t>
        </is>
      </c>
      <c r="I2925" t="n">
        <v>0</v>
      </c>
      <c r="J2925" s="41" t="n"/>
      <c r="L2925" t="inlineStr"/>
      <c r="M2925" t="inlineStr">
        <is>
          <t>Basic</t>
        </is>
      </c>
      <c r="N2925" t="inlineStr">
        <is>
          <t>monthly</t>
        </is>
      </c>
      <c r="O2925" t="inlineStr">
        <is>
          <t>Trial</t>
        </is>
      </c>
      <c r="P2925" t="inlineStr">
        <is>
          <t>Sim</t>
        </is>
      </c>
      <c r="Q2925" t="inlineStr">
        <is>
          <t>Não</t>
        </is>
      </c>
      <c r="R2925" t="inlineStr">
        <is>
          <t>Não</t>
        </is>
      </c>
      <c r="S2925" t="inlineStr">
        <is>
          <t>41+</t>
        </is>
      </c>
      <c r="T2925" t="inlineStr">
        <is>
          <t>91–180 dias</t>
        </is>
      </c>
      <c r="U2925" t="inlineStr">
        <is>
          <t>FinTech</t>
        </is>
      </c>
      <c r="V2925" t="inlineStr">
        <is>
          <t>US</t>
        </is>
      </c>
      <c r="W2925" t="inlineStr">
        <is>
          <t>event</t>
        </is>
      </c>
    </row>
    <row r="2926">
      <c r="A2926" t="inlineStr">
        <is>
          <t>S-4f3461</t>
        </is>
      </c>
      <c r="B2926" t="inlineStr">
        <is>
          <t>A-b78bf8</t>
        </is>
      </c>
      <c r="C2926" s="40" t="n">
        <v>45644</v>
      </c>
      <c r="D2926" s="40" t="n"/>
      <c r="E2926" t="n">
        <v>13</v>
      </c>
      <c r="F2926" t="n">
        <v>0</v>
      </c>
      <c r="G2926" t="inlineStr">
        <is>
          <t>2024-S2</t>
        </is>
      </c>
      <c r="H2926" t="inlineStr">
        <is>
          <t>Não</t>
        </is>
      </c>
      <c r="I2926" t="n">
        <v>0</v>
      </c>
      <c r="J2926" s="41" t="n"/>
      <c r="L2926" t="inlineStr"/>
      <c r="M2926" t="inlineStr">
        <is>
          <t>Enterprise</t>
        </is>
      </c>
      <c r="N2926" t="inlineStr">
        <is>
          <t>monthly</t>
        </is>
      </c>
      <c r="O2926" t="inlineStr">
        <is>
          <t>Trial</t>
        </is>
      </c>
      <c r="P2926" t="inlineStr">
        <is>
          <t>Sim</t>
        </is>
      </c>
      <c r="Q2926" t="inlineStr">
        <is>
          <t>Não</t>
        </is>
      </c>
      <c r="R2926" t="inlineStr">
        <is>
          <t>Não</t>
        </is>
      </c>
      <c r="S2926" t="inlineStr">
        <is>
          <t>16–40</t>
        </is>
      </c>
      <c r="T2926" t="inlineStr">
        <is>
          <t>31–90 dias</t>
        </is>
      </c>
      <c r="U2926" t="inlineStr">
        <is>
          <t>DevTools</t>
        </is>
      </c>
      <c r="V2926" t="inlineStr">
        <is>
          <t>US</t>
        </is>
      </c>
      <c r="W2926" t="inlineStr">
        <is>
          <t>event</t>
        </is>
      </c>
    </row>
    <row r="2927">
      <c r="A2927" t="inlineStr">
        <is>
          <t>S-56886a</t>
        </is>
      </c>
      <c r="B2927" t="inlineStr">
        <is>
          <t>A-e19ff6</t>
        </is>
      </c>
      <c r="C2927" s="40" t="n">
        <v>45515</v>
      </c>
      <c r="D2927" s="40" t="n"/>
      <c r="E2927" t="n">
        <v>142</v>
      </c>
      <c r="F2927" t="n">
        <v>0</v>
      </c>
      <c r="G2927" t="inlineStr">
        <is>
          <t>2024-S2</t>
        </is>
      </c>
      <c r="H2927" t="inlineStr">
        <is>
          <t>Sim</t>
        </is>
      </c>
      <c r="I2927" t="n">
        <v>0</v>
      </c>
      <c r="J2927" s="41" t="n"/>
      <c r="L2927" t="inlineStr"/>
      <c r="M2927" t="inlineStr">
        <is>
          <t>Enterprise</t>
        </is>
      </c>
      <c r="N2927" t="inlineStr">
        <is>
          <t>annual</t>
        </is>
      </c>
      <c r="O2927" t="inlineStr">
        <is>
          <t>Trial</t>
        </is>
      </c>
      <c r="P2927" t="inlineStr">
        <is>
          <t>Não</t>
        </is>
      </c>
      <c r="Q2927" t="inlineStr">
        <is>
          <t>Não</t>
        </is>
      </c>
      <c r="R2927" t="inlineStr">
        <is>
          <t>Não</t>
        </is>
      </c>
      <c r="S2927" t="inlineStr">
        <is>
          <t>1–5</t>
        </is>
      </c>
      <c r="T2927" t="inlineStr">
        <is>
          <t>Mais de 365 dias</t>
        </is>
      </c>
      <c r="U2927" t="inlineStr">
        <is>
          <t>Cybersecurity</t>
        </is>
      </c>
      <c r="V2927" t="inlineStr">
        <is>
          <t>UK</t>
        </is>
      </c>
      <c r="W2927" t="inlineStr">
        <is>
          <t>partner</t>
        </is>
      </c>
    </row>
    <row r="2928">
      <c r="A2928" t="inlineStr">
        <is>
          <t>S-fd0d21</t>
        </is>
      </c>
      <c r="B2928" t="inlineStr">
        <is>
          <t>A-2446e3</t>
        </is>
      </c>
      <c r="C2928" s="40" t="n">
        <v>45537</v>
      </c>
      <c r="D2928" s="40" t="n"/>
      <c r="E2928" t="n">
        <v>120</v>
      </c>
      <c r="F2928" t="n">
        <v>0</v>
      </c>
      <c r="G2928" t="inlineStr">
        <is>
          <t>2024-S2</t>
        </is>
      </c>
      <c r="H2928" t="inlineStr">
        <is>
          <t>Sim</t>
        </is>
      </c>
      <c r="I2928" t="n">
        <v>0</v>
      </c>
      <c r="J2928" s="41" t="n"/>
      <c r="L2928" t="inlineStr"/>
      <c r="M2928" t="inlineStr">
        <is>
          <t>Basic</t>
        </is>
      </c>
      <c r="N2928" t="inlineStr">
        <is>
          <t>annual</t>
        </is>
      </c>
      <c r="O2928" t="inlineStr">
        <is>
          <t>Trial</t>
        </is>
      </c>
      <c r="P2928" t="inlineStr">
        <is>
          <t>Não</t>
        </is>
      </c>
      <c r="Q2928" t="inlineStr">
        <is>
          <t>Não</t>
        </is>
      </c>
      <c r="R2928" t="inlineStr">
        <is>
          <t>Não</t>
        </is>
      </c>
      <c r="S2928" t="inlineStr">
        <is>
          <t>16–40</t>
        </is>
      </c>
      <c r="T2928" t="inlineStr">
        <is>
          <t>181–365 dias</t>
        </is>
      </c>
      <c r="U2928" t="inlineStr">
        <is>
          <t>EdTech</t>
        </is>
      </c>
      <c r="V2928" t="inlineStr">
        <is>
          <t>IN</t>
        </is>
      </c>
      <c r="W2928" t="inlineStr">
        <is>
          <t>organic</t>
        </is>
      </c>
    </row>
    <row r="2929">
      <c r="A2929" t="inlineStr">
        <is>
          <t>S-f0081e</t>
        </is>
      </c>
      <c r="B2929" t="inlineStr">
        <is>
          <t>A-b7ef83</t>
        </is>
      </c>
      <c r="C2929" s="40" t="n">
        <v>45632</v>
      </c>
      <c r="D2929" s="40" t="n">
        <v>45636</v>
      </c>
      <c r="E2929" t="n">
        <v>4</v>
      </c>
      <c r="F2929" t="n">
        <v>8955</v>
      </c>
      <c r="G2929" t="inlineStr">
        <is>
          <t>2024-S2</t>
        </is>
      </c>
      <c r="H2929" t="inlineStr">
        <is>
          <t>Não</t>
        </is>
      </c>
      <c r="I2929" t="n">
        <v>1</v>
      </c>
      <c r="J2929" s="41" t="n">
        <v>45627</v>
      </c>
      <c r="K2929" t="n">
        <v>10</v>
      </c>
      <c r="L2929" t="inlineStr">
        <is>
          <t>Não</t>
        </is>
      </c>
      <c r="M2929" t="inlineStr">
        <is>
          <t>Enterprise</t>
        </is>
      </c>
      <c r="N2929" t="inlineStr">
        <is>
          <t>monthly</t>
        </is>
      </c>
      <c r="O2929" t="inlineStr">
        <is>
          <t>Pago</t>
        </is>
      </c>
      <c r="P2929" t="inlineStr">
        <is>
          <t>Sim</t>
        </is>
      </c>
      <c r="Q2929" t="inlineStr">
        <is>
          <t>Não</t>
        </is>
      </c>
      <c r="R2929" t="inlineStr">
        <is>
          <t>Não</t>
        </is>
      </c>
      <c r="S2929" t="inlineStr">
        <is>
          <t>41+</t>
        </is>
      </c>
      <c r="T2929" t="inlineStr">
        <is>
          <t>181–365 dias</t>
        </is>
      </c>
      <c r="U2929" t="inlineStr">
        <is>
          <t>Cybersecurity</t>
        </is>
      </c>
      <c r="V2929" t="inlineStr">
        <is>
          <t>UK</t>
        </is>
      </c>
      <c r="W2929" t="inlineStr">
        <is>
          <t>partner</t>
        </is>
      </c>
    </row>
    <row r="2930">
      <c r="A2930" t="inlineStr">
        <is>
          <t>S-cf30e2</t>
        </is>
      </c>
      <c r="B2930" t="inlineStr">
        <is>
          <t>A-2789e3</t>
        </is>
      </c>
      <c r="C2930" s="40" t="n">
        <v>45640</v>
      </c>
      <c r="D2930" s="40" t="n"/>
      <c r="E2930" t="n">
        <v>17</v>
      </c>
      <c r="F2930" t="n">
        <v>0</v>
      </c>
      <c r="G2930" t="inlineStr">
        <is>
          <t>2024-S2</t>
        </is>
      </c>
      <c r="H2930" t="inlineStr">
        <is>
          <t>Não</t>
        </is>
      </c>
      <c r="I2930" t="n">
        <v>0</v>
      </c>
      <c r="J2930" s="41" t="n"/>
      <c r="L2930" t="inlineStr"/>
      <c r="M2930" t="inlineStr">
        <is>
          <t>Pro</t>
        </is>
      </c>
      <c r="N2930" t="inlineStr">
        <is>
          <t>monthly</t>
        </is>
      </c>
      <c r="O2930" t="inlineStr">
        <is>
          <t>Trial</t>
        </is>
      </c>
      <c r="P2930" t="inlineStr">
        <is>
          <t>Sim</t>
        </is>
      </c>
      <c r="Q2930" t="inlineStr">
        <is>
          <t>Não</t>
        </is>
      </c>
      <c r="R2930" t="inlineStr">
        <is>
          <t>Não</t>
        </is>
      </c>
      <c r="S2930" t="inlineStr">
        <is>
          <t>6–15</t>
        </is>
      </c>
      <c r="T2930" t="inlineStr">
        <is>
          <t>91–180 dias</t>
        </is>
      </c>
      <c r="U2930" t="inlineStr">
        <is>
          <t>FinTech</t>
        </is>
      </c>
      <c r="V2930" t="inlineStr">
        <is>
          <t>US</t>
        </is>
      </c>
      <c r="W2930" t="inlineStr">
        <is>
          <t>partner</t>
        </is>
      </c>
    </row>
    <row r="2931">
      <c r="A2931" t="inlineStr">
        <is>
          <t>S-3c9178</t>
        </is>
      </c>
      <c r="B2931" t="inlineStr">
        <is>
          <t>A-17939a</t>
        </is>
      </c>
      <c r="C2931" s="40" t="n">
        <v>45655</v>
      </c>
      <c r="D2931" s="40" t="n"/>
      <c r="E2931" t="n">
        <v>2</v>
      </c>
      <c r="F2931" t="n">
        <v>209</v>
      </c>
      <c r="G2931" t="inlineStr">
        <is>
          <t>2024-S2</t>
        </is>
      </c>
      <c r="H2931" t="inlineStr">
        <is>
          <t>Não</t>
        </is>
      </c>
      <c r="I2931" t="n">
        <v>0</v>
      </c>
      <c r="J2931" s="41" t="n"/>
      <c r="L2931" t="inlineStr"/>
      <c r="M2931" t="inlineStr">
        <is>
          <t>Basic</t>
        </is>
      </c>
      <c r="N2931" t="inlineStr">
        <is>
          <t>monthly</t>
        </is>
      </c>
      <c r="O2931" t="inlineStr">
        <is>
          <t>Pago</t>
        </is>
      </c>
      <c r="P2931" t="inlineStr">
        <is>
          <t>Não</t>
        </is>
      </c>
      <c r="Q2931" t="inlineStr">
        <is>
          <t>Não</t>
        </is>
      </c>
      <c r="R2931" t="inlineStr">
        <is>
          <t>Não</t>
        </is>
      </c>
      <c r="S2931" t="inlineStr">
        <is>
          <t>6–15</t>
        </is>
      </c>
      <c r="T2931" t="inlineStr">
        <is>
          <t>Conta nova (≤ 30 dias)</t>
        </is>
      </c>
      <c r="U2931" t="inlineStr">
        <is>
          <t>HealthTech</t>
        </is>
      </c>
      <c r="V2931" t="inlineStr">
        <is>
          <t>US</t>
        </is>
      </c>
      <c r="W2931" t="inlineStr">
        <is>
          <t>organic</t>
        </is>
      </c>
    </row>
    <row r="2932">
      <c r="A2932" t="inlineStr">
        <is>
          <t>S-86a4e3</t>
        </is>
      </c>
      <c r="B2932" t="inlineStr">
        <is>
          <t>A-e693b6</t>
        </is>
      </c>
      <c r="C2932" s="40" t="n">
        <v>45139</v>
      </c>
      <c r="D2932" s="40" t="n"/>
      <c r="E2932" t="n">
        <v>518</v>
      </c>
      <c r="F2932" t="n">
        <v>1045</v>
      </c>
      <c r="G2932" t="inlineStr">
        <is>
          <t>Até 2024-S1</t>
        </is>
      </c>
      <c r="H2932" t="inlineStr">
        <is>
          <t>Sim</t>
        </is>
      </c>
      <c r="I2932" t="n">
        <v>0</v>
      </c>
      <c r="J2932" s="41" t="n"/>
      <c r="L2932" t="inlineStr"/>
      <c r="M2932" t="inlineStr">
        <is>
          <t>Basic</t>
        </is>
      </c>
      <c r="N2932" t="inlineStr">
        <is>
          <t>annual</t>
        </is>
      </c>
      <c r="O2932" t="inlineStr">
        <is>
          <t>Pago</t>
        </is>
      </c>
      <c r="P2932" t="inlineStr">
        <is>
          <t>Sim</t>
        </is>
      </c>
      <c r="Q2932" t="inlineStr">
        <is>
          <t>Não</t>
        </is>
      </c>
      <c r="R2932" t="inlineStr">
        <is>
          <t>Não</t>
        </is>
      </c>
      <c r="S2932" t="inlineStr">
        <is>
          <t>41+</t>
        </is>
      </c>
      <c r="T2932" t="inlineStr">
        <is>
          <t>31–90 dias</t>
        </is>
      </c>
      <c r="U2932" t="inlineStr">
        <is>
          <t>FinTech</t>
        </is>
      </c>
      <c r="V2932" t="inlineStr">
        <is>
          <t>AU</t>
        </is>
      </c>
      <c r="W2932" t="inlineStr">
        <is>
          <t>event</t>
        </is>
      </c>
    </row>
    <row r="2933">
      <c r="A2933" t="inlineStr">
        <is>
          <t>S-27514e</t>
        </is>
      </c>
      <c r="B2933" t="inlineStr">
        <is>
          <t>A-3f9cc0</t>
        </is>
      </c>
      <c r="C2933" s="40" t="n">
        <v>45494</v>
      </c>
      <c r="D2933" s="40" t="n"/>
      <c r="E2933" t="n">
        <v>163</v>
      </c>
      <c r="F2933" t="n">
        <v>418</v>
      </c>
      <c r="G2933" t="inlineStr">
        <is>
          <t>2024-S2</t>
        </is>
      </c>
      <c r="H2933" t="inlineStr">
        <is>
          <t>Sim</t>
        </is>
      </c>
      <c r="I2933" t="n">
        <v>0</v>
      </c>
      <c r="J2933" s="41" t="n"/>
      <c r="L2933" t="inlineStr"/>
      <c r="M2933" t="inlineStr">
        <is>
          <t>Basic</t>
        </is>
      </c>
      <c r="N2933" t="inlineStr">
        <is>
          <t>monthly</t>
        </is>
      </c>
      <c r="O2933" t="inlineStr">
        <is>
          <t>Pago</t>
        </is>
      </c>
      <c r="P2933" t="inlineStr">
        <is>
          <t>Sim</t>
        </is>
      </c>
      <c r="Q2933" t="inlineStr">
        <is>
          <t>Não</t>
        </is>
      </c>
      <c r="R2933" t="inlineStr">
        <is>
          <t>Sim</t>
        </is>
      </c>
      <c r="S2933" t="inlineStr">
        <is>
          <t>16–40</t>
        </is>
      </c>
      <c r="T2933" t="inlineStr">
        <is>
          <t>31–90 dias</t>
        </is>
      </c>
      <c r="U2933" t="inlineStr">
        <is>
          <t>HealthTech</t>
        </is>
      </c>
      <c r="V2933" t="inlineStr">
        <is>
          <t>US</t>
        </is>
      </c>
      <c r="W2933" t="inlineStr">
        <is>
          <t>event</t>
        </is>
      </c>
    </row>
    <row r="2934">
      <c r="A2934" t="inlineStr">
        <is>
          <t>S-aea1bf</t>
        </is>
      </c>
      <c r="B2934" t="inlineStr">
        <is>
          <t>A-d49cc5</t>
        </is>
      </c>
      <c r="C2934" s="40" t="n">
        <v>45422</v>
      </c>
      <c r="D2934" s="40" t="n"/>
      <c r="E2934" t="n">
        <v>235</v>
      </c>
      <c r="F2934" t="n">
        <v>2450</v>
      </c>
      <c r="G2934" t="inlineStr">
        <is>
          <t>Até 2024-S1</t>
        </is>
      </c>
      <c r="H2934" t="inlineStr">
        <is>
          <t>Sim</t>
        </is>
      </c>
      <c r="I2934" t="n">
        <v>0</v>
      </c>
      <c r="J2934" s="41" t="n"/>
      <c r="L2934" t="inlineStr"/>
      <c r="M2934" t="inlineStr">
        <is>
          <t>Pro</t>
        </is>
      </c>
      <c r="N2934" t="inlineStr">
        <is>
          <t>monthly</t>
        </is>
      </c>
      <c r="O2934" t="inlineStr">
        <is>
          <t>Pago</t>
        </is>
      </c>
      <c r="P2934" t="inlineStr">
        <is>
          <t>Sim</t>
        </is>
      </c>
      <c r="Q2934" t="inlineStr">
        <is>
          <t>Não</t>
        </is>
      </c>
      <c r="R2934" t="inlineStr">
        <is>
          <t>Não</t>
        </is>
      </c>
      <c r="S2934" t="inlineStr">
        <is>
          <t>41+</t>
        </is>
      </c>
      <c r="T2934" t="inlineStr">
        <is>
          <t>181–365 dias</t>
        </is>
      </c>
      <c r="U2934" t="inlineStr">
        <is>
          <t>Cybersecurity</t>
        </is>
      </c>
      <c r="V2934" t="inlineStr">
        <is>
          <t>FR</t>
        </is>
      </c>
      <c r="W2934" t="inlineStr">
        <is>
          <t>event</t>
        </is>
      </c>
    </row>
    <row r="2935">
      <c r="A2935" t="inlineStr">
        <is>
          <t>S-41128b</t>
        </is>
      </c>
      <c r="B2935" t="inlineStr">
        <is>
          <t>A-45ce7a</t>
        </is>
      </c>
      <c r="C2935" s="40" t="n">
        <v>45609</v>
      </c>
      <c r="D2935" s="40" t="n"/>
      <c r="E2935" t="n">
        <v>48</v>
      </c>
      <c r="F2935" t="n">
        <v>3184</v>
      </c>
      <c r="G2935" t="inlineStr">
        <is>
          <t>2024-S2</t>
        </is>
      </c>
      <c r="H2935" t="inlineStr">
        <is>
          <t>Sim</t>
        </is>
      </c>
      <c r="I2935" t="n">
        <v>0</v>
      </c>
      <c r="J2935" s="41" t="n"/>
      <c r="L2935" t="inlineStr"/>
      <c r="M2935" t="inlineStr">
        <is>
          <t>Enterprise</t>
        </is>
      </c>
      <c r="N2935" t="inlineStr">
        <is>
          <t>monthly</t>
        </is>
      </c>
      <c r="O2935" t="inlineStr">
        <is>
          <t>Pago</t>
        </is>
      </c>
      <c r="P2935" t="inlineStr">
        <is>
          <t>Sim</t>
        </is>
      </c>
      <c r="Q2935" t="inlineStr">
        <is>
          <t>Não</t>
        </is>
      </c>
      <c r="R2935" t="inlineStr">
        <is>
          <t>Não</t>
        </is>
      </c>
      <c r="S2935" t="inlineStr">
        <is>
          <t>16–40</t>
        </is>
      </c>
      <c r="T2935" t="inlineStr">
        <is>
          <t>Mais de 365 dias</t>
        </is>
      </c>
      <c r="U2935" t="inlineStr">
        <is>
          <t>FinTech</t>
        </is>
      </c>
      <c r="V2935" t="inlineStr">
        <is>
          <t>US</t>
        </is>
      </c>
      <c r="W2935" t="inlineStr">
        <is>
          <t>ads</t>
        </is>
      </c>
    </row>
    <row r="2936">
      <c r="A2936" t="inlineStr">
        <is>
          <t>S-a80c62</t>
        </is>
      </c>
      <c r="B2936" t="inlineStr">
        <is>
          <t>A-bad8c1</t>
        </is>
      </c>
      <c r="C2936" s="40" t="n">
        <v>45344</v>
      </c>
      <c r="D2936" s="40" t="n"/>
      <c r="E2936" t="n">
        <v>313</v>
      </c>
      <c r="F2936" t="n">
        <v>2388</v>
      </c>
      <c r="G2936" t="inlineStr">
        <is>
          <t>Até 2024-S1</t>
        </is>
      </c>
      <c r="H2936" t="inlineStr">
        <is>
          <t>Sim</t>
        </is>
      </c>
      <c r="I2936" t="n">
        <v>0</v>
      </c>
      <c r="J2936" s="41" t="n"/>
      <c r="L2936" t="inlineStr"/>
      <c r="M2936" t="inlineStr">
        <is>
          <t>Enterprise</t>
        </is>
      </c>
      <c r="N2936" t="inlineStr">
        <is>
          <t>monthly</t>
        </is>
      </c>
      <c r="O2936" t="inlineStr">
        <is>
          <t>Pago</t>
        </is>
      </c>
      <c r="P2936" t="inlineStr">
        <is>
          <t>Sim</t>
        </is>
      </c>
      <c r="Q2936" t="inlineStr">
        <is>
          <t>Sim</t>
        </is>
      </c>
      <c r="R2936" t="inlineStr">
        <is>
          <t>Não</t>
        </is>
      </c>
      <c r="S2936" t="inlineStr">
        <is>
          <t>6–15</t>
        </is>
      </c>
      <c r="T2936" t="inlineStr">
        <is>
          <t>181–365 dias</t>
        </is>
      </c>
      <c r="U2936" t="inlineStr">
        <is>
          <t>FinTech</t>
        </is>
      </c>
      <c r="V2936" t="inlineStr">
        <is>
          <t>AU</t>
        </is>
      </c>
      <c r="W2936" t="inlineStr">
        <is>
          <t>organic</t>
        </is>
      </c>
    </row>
    <row r="2937">
      <c r="A2937" t="inlineStr">
        <is>
          <t>S-d7497b</t>
        </is>
      </c>
      <c r="B2937" t="inlineStr">
        <is>
          <t>A-39b19f</t>
        </is>
      </c>
      <c r="C2937" s="40" t="n">
        <v>45603</v>
      </c>
      <c r="D2937" s="40" t="n"/>
      <c r="E2937" t="n">
        <v>54</v>
      </c>
      <c r="F2937" t="n">
        <v>247</v>
      </c>
      <c r="G2937" t="inlineStr">
        <is>
          <t>2024-S2</t>
        </is>
      </c>
      <c r="H2937" t="inlineStr">
        <is>
          <t>Sim</t>
        </is>
      </c>
      <c r="I2937" t="n">
        <v>0</v>
      </c>
      <c r="J2937" s="41" t="n"/>
      <c r="L2937" t="inlineStr"/>
      <c r="M2937" t="inlineStr">
        <is>
          <t>Basic</t>
        </is>
      </c>
      <c r="N2937" t="inlineStr">
        <is>
          <t>monthly</t>
        </is>
      </c>
      <c r="O2937" t="inlineStr">
        <is>
          <t>Pago</t>
        </is>
      </c>
      <c r="P2937" t="inlineStr">
        <is>
          <t>Sim</t>
        </is>
      </c>
      <c r="Q2937" t="inlineStr">
        <is>
          <t>Não</t>
        </is>
      </c>
      <c r="R2937" t="inlineStr">
        <is>
          <t>Não</t>
        </is>
      </c>
      <c r="S2937" t="inlineStr">
        <is>
          <t>6–15</t>
        </is>
      </c>
      <c r="T2937" t="inlineStr">
        <is>
          <t>Mais de 365 dias</t>
        </is>
      </c>
      <c r="U2937" t="inlineStr">
        <is>
          <t>FinTech</t>
        </is>
      </c>
      <c r="V2937" t="inlineStr">
        <is>
          <t>US</t>
        </is>
      </c>
      <c r="W2937" t="inlineStr">
        <is>
          <t>partner</t>
        </is>
      </c>
    </row>
    <row r="2938">
      <c r="A2938" t="inlineStr">
        <is>
          <t>S-0e7e70</t>
        </is>
      </c>
      <c r="B2938" t="inlineStr">
        <is>
          <t>A-50f3f7</t>
        </is>
      </c>
      <c r="C2938" s="40" t="n">
        <v>45427</v>
      </c>
      <c r="D2938" s="40" t="n"/>
      <c r="E2938" t="n">
        <v>230</v>
      </c>
      <c r="F2938" t="n">
        <v>1519</v>
      </c>
      <c r="G2938" t="inlineStr">
        <is>
          <t>Até 2024-S1</t>
        </is>
      </c>
      <c r="H2938" t="inlineStr">
        <is>
          <t>Sim</t>
        </is>
      </c>
      <c r="I2938" t="n">
        <v>0</v>
      </c>
      <c r="J2938" s="41" t="n"/>
      <c r="L2938" t="inlineStr"/>
      <c r="M2938" t="inlineStr">
        <is>
          <t>Pro</t>
        </is>
      </c>
      <c r="N2938" t="inlineStr">
        <is>
          <t>annual</t>
        </is>
      </c>
      <c r="O2938" t="inlineStr">
        <is>
          <t>Pago</t>
        </is>
      </c>
      <c r="P2938" t="inlineStr">
        <is>
          <t>Sim</t>
        </is>
      </c>
      <c r="Q2938" t="inlineStr">
        <is>
          <t>Não</t>
        </is>
      </c>
      <c r="R2938" t="inlineStr">
        <is>
          <t>Não</t>
        </is>
      </c>
      <c r="S2938" t="inlineStr">
        <is>
          <t>16–40</t>
        </is>
      </c>
      <c r="T2938" t="inlineStr">
        <is>
          <t>91–180 dias</t>
        </is>
      </c>
      <c r="U2938" t="inlineStr">
        <is>
          <t>HealthTech</t>
        </is>
      </c>
      <c r="V2938" t="inlineStr">
        <is>
          <t>US</t>
        </is>
      </c>
      <c r="W2938" t="inlineStr">
        <is>
          <t>partner</t>
        </is>
      </c>
    </row>
    <row r="2939">
      <c r="A2939" t="inlineStr">
        <is>
          <t>S-2f0815</t>
        </is>
      </c>
      <c r="B2939" t="inlineStr">
        <is>
          <t>A-22d9d2</t>
        </is>
      </c>
      <c r="C2939" s="40" t="n">
        <v>45579</v>
      </c>
      <c r="D2939" s="40" t="n"/>
      <c r="E2939" t="n">
        <v>78</v>
      </c>
      <c r="F2939" t="n">
        <v>392</v>
      </c>
      <c r="G2939" t="inlineStr">
        <is>
          <t>2024-S2</t>
        </is>
      </c>
      <c r="H2939" t="inlineStr">
        <is>
          <t>Sim</t>
        </is>
      </c>
      <c r="I2939" t="n">
        <v>0</v>
      </c>
      <c r="J2939" s="41" t="n"/>
      <c r="L2939" t="inlineStr"/>
      <c r="M2939" t="inlineStr">
        <is>
          <t>Pro</t>
        </is>
      </c>
      <c r="N2939" t="inlineStr">
        <is>
          <t>monthly</t>
        </is>
      </c>
      <c r="O2939" t="inlineStr">
        <is>
          <t>Pago</t>
        </is>
      </c>
      <c r="P2939" t="inlineStr">
        <is>
          <t>Sim</t>
        </is>
      </c>
      <c r="Q2939" t="inlineStr">
        <is>
          <t>Não</t>
        </is>
      </c>
      <c r="R2939" t="inlineStr">
        <is>
          <t>Não</t>
        </is>
      </c>
      <c r="S2939" t="inlineStr">
        <is>
          <t>6–15</t>
        </is>
      </c>
      <c r="T2939" t="inlineStr">
        <is>
          <t>181–365 dias</t>
        </is>
      </c>
      <c r="U2939" t="inlineStr">
        <is>
          <t>DevTools</t>
        </is>
      </c>
      <c r="V2939" t="inlineStr">
        <is>
          <t>FR</t>
        </is>
      </c>
      <c r="W2939" t="inlineStr">
        <is>
          <t>event</t>
        </is>
      </c>
    </row>
    <row r="2940">
      <c r="A2940" t="inlineStr">
        <is>
          <t>S-06770c</t>
        </is>
      </c>
      <c r="B2940" t="inlineStr">
        <is>
          <t>A-1b7577</t>
        </is>
      </c>
      <c r="C2940" s="40" t="n">
        <v>45611</v>
      </c>
      <c r="D2940" s="40" t="n"/>
      <c r="E2940" t="n">
        <v>46</v>
      </c>
      <c r="F2940" t="n">
        <v>1539</v>
      </c>
      <c r="G2940" t="inlineStr">
        <is>
          <t>2024-S2</t>
        </is>
      </c>
      <c r="H2940" t="inlineStr">
        <is>
          <t>Sim</t>
        </is>
      </c>
      <c r="I2940" t="n">
        <v>0</v>
      </c>
      <c r="J2940" s="41" t="n"/>
      <c r="L2940" t="inlineStr"/>
      <c r="M2940" t="inlineStr">
        <is>
          <t>Basic</t>
        </is>
      </c>
      <c r="N2940" t="inlineStr">
        <is>
          <t>monthly</t>
        </is>
      </c>
      <c r="O2940" t="inlineStr">
        <is>
          <t>Pago</t>
        </is>
      </c>
      <c r="P2940" t="inlineStr">
        <is>
          <t>Sim</t>
        </is>
      </c>
      <c r="Q2940" t="inlineStr">
        <is>
          <t>Não</t>
        </is>
      </c>
      <c r="R2940" t="inlineStr">
        <is>
          <t>Não</t>
        </is>
      </c>
      <c r="S2940" t="inlineStr">
        <is>
          <t>41+</t>
        </is>
      </c>
      <c r="T2940" t="inlineStr">
        <is>
          <t>Conta nova (≤ 30 dias)</t>
        </is>
      </c>
      <c r="U2940" t="inlineStr">
        <is>
          <t>Cybersecurity</t>
        </is>
      </c>
      <c r="V2940" t="inlineStr">
        <is>
          <t>US</t>
        </is>
      </c>
      <c r="W2940" t="inlineStr">
        <is>
          <t>other</t>
        </is>
      </c>
    </row>
    <row r="2941">
      <c r="A2941" t="inlineStr">
        <is>
          <t>S-a525b3</t>
        </is>
      </c>
      <c r="B2941" t="inlineStr">
        <is>
          <t>A-df10db</t>
        </is>
      </c>
      <c r="C2941" s="40" t="n">
        <v>45265</v>
      </c>
      <c r="D2941" s="40" t="n"/>
      <c r="E2941" t="n">
        <v>392</v>
      </c>
      <c r="F2941" t="n">
        <v>343</v>
      </c>
      <c r="G2941" t="inlineStr">
        <is>
          <t>Até 2024-S1</t>
        </is>
      </c>
      <c r="H2941" t="inlineStr">
        <is>
          <t>Sim</t>
        </is>
      </c>
      <c r="I2941" t="n">
        <v>0</v>
      </c>
      <c r="J2941" s="41" t="n"/>
      <c r="L2941" t="inlineStr"/>
      <c r="M2941" t="inlineStr">
        <is>
          <t>Pro</t>
        </is>
      </c>
      <c r="N2941" t="inlineStr">
        <is>
          <t>monthly</t>
        </is>
      </c>
      <c r="O2941" t="inlineStr">
        <is>
          <t>Pago</t>
        </is>
      </c>
      <c r="P2941" t="inlineStr">
        <is>
          <t>Não</t>
        </is>
      </c>
      <c r="Q2941" t="inlineStr">
        <is>
          <t>Sim</t>
        </is>
      </c>
      <c r="R2941" t="inlineStr">
        <is>
          <t>Não</t>
        </is>
      </c>
      <c r="S2941" t="inlineStr">
        <is>
          <t>6–15</t>
        </is>
      </c>
      <c r="T2941" t="inlineStr">
        <is>
          <t>181–365 dias</t>
        </is>
      </c>
      <c r="U2941" t="inlineStr">
        <is>
          <t>DevTools</t>
        </is>
      </c>
      <c r="V2941" t="inlineStr">
        <is>
          <t>US</t>
        </is>
      </c>
      <c r="W2941" t="inlineStr">
        <is>
          <t>other</t>
        </is>
      </c>
    </row>
    <row r="2942">
      <c r="A2942" t="inlineStr">
        <is>
          <t>S-f030d4</t>
        </is>
      </c>
      <c r="B2942" t="inlineStr">
        <is>
          <t>A-7e0a10</t>
        </is>
      </c>
      <c r="C2942" s="40" t="n">
        <v>45656</v>
      </c>
      <c r="D2942" s="40" t="n"/>
      <c r="E2942" t="n">
        <v>1</v>
      </c>
      <c r="F2942" t="n">
        <v>13930</v>
      </c>
      <c r="G2942" t="inlineStr">
        <is>
          <t>2024-S2</t>
        </is>
      </c>
      <c r="H2942" t="inlineStr">
        <is>
          <t>Não</t>
        </is>
      </c>
      <c r="I2942" t="n">
        <v>0</v>
      </c>
      <c r="J2942" s="41" t="n"/>
      <c r="L2942" t="inlineStr"/>
      <c r="M2942" t="inlineStr">
        <is>
          <t>Enterprise</t>
        </is>
      </c>
      <c r="N2942" t="inlineStr">
        <is>
          <t>annual</t>
        </is>
      </c>
      <c r="O2942" t="inlineStr">
        <is>
          <t>Pago</t>
        </is>
      </c>
      <c r="P2942" t="inlineStr">
        <is>
          <t>Sim</t>
        </is>
      </c>
      <c r="Q2942" t="inlineStr">
        <is>
          <t>Não</t>
        </is>
      </c>
      <c r="R2942" t="inlineStr">
        <is>
          <t>Não</t>
        </is>
      </c>
      <c r="S2942" t="inlineStr">
        <is>
          <t>41+</t>
        </is>
      </c>
      <c r="T2942" t="inlineStr">
        <is>
          <t>Mais de 365 dias</t>
        </is>
      </c>
      <c r="U2942" t="inlineStr">
        <is>
          <t>FinTech</t>
        </is>
      </c>
      <c r="V2942" t="inlineStr">
        <is>
          <t>US</t>
        </is>
      </c>
      <c r="W2942" t="inlineStr">
        <is>
          <t>ads</t>
        </is>
      </c>
    </row>
    <row r="2943">
      <c r="A2943" t="inlineStr">
        <is>
          <t>S-b83d8d</t>
        </is>
      </c>
      <c r="B2943" t="inlineStr">
        <is>
          <t>A-86902e</t>
        </is>
      </c>
      <c r="C2943" s="40" t="n">
        <v>45637</v>
      </c>
      <c r="D2943" s="40" t="n"/>
      <c r="E2943" t="n">
        <v>20</v>
      </c>
      <c r="F2943" t="n">
        <v>6766</v>
      </c>
      <c r="G2943" t="inlineStr">
        <is>
          <t>2024-S2</t>
        </is>
      </c>
      <c r="H2943" t="inlineStr">
        <is>
          <t>Não</t>
        </is>
      </c>
      <c r="I2943" t="n">
        <v>0</v>
      </c>
      <c r="J2943" s="41" t="n"/>
      <c r="L2943" t="inlineStr"/>
      <c r="M2943" t="inlineStr">
        <is>
          <t>Enterprise</t>
        </is>
      </c>
      <c r="N2943" t="inlineStr">
        <is>
          <t>annual</t>
        </is>
      </c>
      <c r="O2943" t="inlineStr">
        <is>
          <t>Pago</t>
        </is>
      </c>
      <c r="P2943" t="inlineStr">
        <is>
          <t>Sim</t>
        </is>
      </c>
      <c r="Q2943" t="inlineStr">
        <is>
          <t>Não</t>
        </is>
      </c>
      <c r="R2943" t="inlineStr">
        <is>
          <t>Não</t>
        </is>
      </c>
      <c r="S2943" t="inlineStr">
        <is>
          <t>16–40</t>
        </is>
      </c>
      <c r="T2943" t="inlineStr">
        <is>
          <t>Mais de 365 dias</t>
        </is>
      </c>
      <c r="U2943" t="inlineStr">
        <is>
          <t>HealthTech</t>
        </is>
      </c>
      <c r="V2943" t="inlineStr">
        <is>
          <t>IN</t>
        </is>
      </c>
      <c r="W2943" t="inlineStr">
        <is>
          <t>other</t>
        </is>
      </c>
    </row>
    <row r="2944">
      <c r="A2944" t="inlineStr">
        <is>
          <t>S-e78c09</t>
        </is>
      </c>
      <c r="B2944" t="inlineStr">
        <is>
          <t>A-b9f5b1</t>
        </is>
      </c>
      <c r="C2944" s="40" t="n">
        <v>45580</v>
      </c>
      <c r="D2944" s="40" t="n"/>
      <c r="E2944" t="n">
        <v>77</v>
      </c>
      <c r="F2944" t="n">
        <v>2985</v>
      </c>
      <c r="G2944" t="inlineStr">
        <is>
          <t>2024-S2</t>
        </is>
      </c>
      <c r="H2944" t="inlineStr">
        <is>
          <t>Sim</t>
        </is>
      </c>
      <c r="I2944" t="n">
        <v>0</v>
      </c>
      <c r="J2944" s="41" t="n"/>
      <c r="L2944" t="inlineStr"/>
      <c r="M2944" t="inlineStr">
        <is>
          <t>Enterprise</t>
        </is>
      </c>
      <c r="N2944" t="inlineStr">
        <is>
          <t>annual</t>
        </is>
      </c>
      <c r="O2944" t="inlineStr">
        <is>
          <t>Pago</t>
        </is>
      </c>
      <c r="P2944" t="inlineStr">
        <is>
          <t>Sim</t>
        </is>
      </c>
      <c r="Q2944" t="inlineStr">
        <is>
          <t>Não</t>
        </is>
      </c>
      <c r="R2944" t="inlineStr">
        <is>
          <t>Não</t>
        </is>
      </c>
      <c r="S2944" t="inlineStr">
        <is>
          <t>6–15</t>
        </is>
      </c>
      <c r="T2944" t="inlineStr">
        <is>
          <t>Mais de 365 dias</t>
        </is>
      </c>
      <c r="U2944" t="inlineStr">
        <is>
          <t>Cybersecurity</t>
        </is>
      </c>
      <c r="V2944" t="inlineStr">
        <is>
          <t>US</t>
        </is>
      </c>
      <c r="W2944" t="inlineStr">
        <is>
          <t>other</t>
        </is>
      </c>
    </row>
    <row r="2945">
      <c r="A2945" t="inlineStr">
        <is>
          <t>S-19465f</t>
        </is>
      </c>
      <c r="B2945" t="inlineStr">
        <is>
          <t>A-039727</t>
        </is>
      </c>
      <c r="C2945" s="40" t="n">
        <v>45608</v>
      </c>
      <c r="D2945" s="40" t="n"/>
      <c r="E2945" t="n">
        <v>49</v>
      </c>
      <c r="F2945" t="n">
        <v>475</v>
      </c>
      <c r="G2945" t="inlineStr">
        <is>
          <t>2024-S2</t>
        </is>
      </c>
      <c r="H2945" t="inlineStr">
        <is>
          <t>Sim</t>
        </is>
      </c>
      <c r="I2945" t="n">
        <v>0</v>
      </c>
      <c r="J2945" s="41" t="n"/>
      <c r="L2945" t="inlineStr"/>
      <c r="M2945" t="inlineStr">
        <is>
          <t>Basic</t>
        </is>
      </c>
      <c r="N2945" t="inlineStr">
        <is>
          <t>monthly</t>
        </is>
      </c>
      <c r="O2945" t="inlineStr">
        <is>
          <t>Pago</t>
        </is>
      </c>
      <c r="P2945" t="inlineStr">
        <is>
          <t>Sim</t>
        </is>
      </c>
      <c r="Q2945" t="inlineStr">
        <is>
          <t>Não</t>
        </is>
      </c>
      <c r="R2945" t="inlineStr">
        <is>
          <t>Não</t>
        </is>
      </c>
      <c r="S2945" t="inlineStr">
        <is>
          <t>16–40</t>
        </is>
      </c>
      <c r="T2945" t="inlineStr">
        <is>
          <t>Conta nova (≤ 30 dias)</t>
        </is>
      </c>
      <c r="U2945" t="inlineStr">
        <is>
          <t>EdTech</t>
        </is>
      </c>
      <c r="V2945" t="inlineStr">
        <is>
          <t>AU</t>
        </is>
      </c>
      <c r="W2945" t="inlineStr">
        <is>
          <t>organic</t>
        </is>
      </c>
    </row>
    <row r="2946">
      <c r="A2946" t="inlineStr">
        <is>
          <t>S-b45bc6</t>
        </is>
      </c>
      <c r="B2946" t="inlineStr">
        <is>
          <t>A-425e76</t>
        </is>
      </c>
      <c r="C2946" s="40" t="n">
        <v>45156</v>
      </c>
      <c r="D2946" s="40" t="n">
        <v>45231</v>
      </c>
      <c r="E2946" t="n">
        <v>75</v>
      </c>
      <c r="F2946" t="n">
        <v>6368</v>
      </c>
      <c r="G2946" t="inlineStr">
        <is>
          <t>Até 2024-S1</t>
        </is>
      </c>
      <c r="H2946" t="inlineStr">
        <is>
          <t>Sim</t>
        </is>
      </c>
      <c r="I2946" t="n">
        <v>0</v>
      </c>
      <c r="J2946" s="41" t="n">
        <v>45231</v>
      </c>
      <c r="K2946" t="n">
        <v>1</v>
      </c>
      <c r="L2946" t="inlineStr">
        <is>
          <t>Não</t>
        </is>
      </c>
      <c r="M2946" t="inlineStr">
        <is>
          <t>Enterprise</t>
        </is>
      </c>
      <c r="N2946" t="inlineStr">
        <is>
          <t>monthly</t>
        </is>
      </c>
      <c r="O2946" t="inlineStr">
        <is>
          <t>Pago</t>
        </is>
      </c>
      <c r="P2946" t="inlineStr">
        <is>
          <t>Sim</t>
        </is>
      </c>
      <c r="Q2946" t="inlineStr">
        <is>
          <t>Não</t>
        </is>
      </c>
      <c r="R2946" t="inlineStr">
        <is>
          <t>Não</t>
        </is>
      </c>
      <c r="S2946" t="inlineStr">
        <is>
          <t>16–40</t>
        </is>
      </c>
      <c r="T2946" t="inlineStr">
        <is>
          <t>91–180 dias</t>
        </is>
      </c>
      <c r="U2946" t="inlineStr">
        <is>
          <t>DevTools</t>
        </is>
      </c>
      <c r="V2946" t="inlineStr">
        <is>
          <t>UK</t>
        </is>
      </c>
      <c r="W2946" t="inlineStr">
        <is>
          <t>other</t>
        </is>
      </c>
    </row>
    <row r="2947">
      <c r="A2947" t="inlineStr">
        <is>
          <t>S-35ff7e</t>
        </is>
      </c>
      <c r="B2947" t="inlineStr">
        <is>
          <t>A-271f46</t>
        </is>
      </c>
      <c r="C2947" s="40" t="n">
        <v>45452</v>
      </c>
      <c r="D2947" s="40" t="n"/>
      <c r="E2947" t="n">
        <v>205</v>
      </c>
      <c r="F2947" t="n">
        <v>722</v>
      </c>
      <c r="G2947" t="inlineStr">
        <is>
          <t>Até 2024-S1</t>
        </is>
      </c>
      <c r="H2947" t="inlineStr">
        <is>
          <t>Sim</t>
        </is>
      </c>
      <c r="I2947" t="n">
        <v>0</v>
      </c>
      <c r="J2947" s="41" t="n"/>
      <c r="L2947" t="inlineStr"/>
      <c r="M2947" t="inlineStr">
        <is>
          <t>Basic</t>
        </is>
      </c>
      <c r="N2947" t="inlineStr">
        <is>
          <t>annual</t>
        </is>
      </c>
      <c r="O2947" t="inlineStr">
        <is>
          <t>Pago</t>
        </is>
      </c>
      <c r="P2947" t="inlineStr">
        <is>
          <t>Sim</t>
        </is>
      </c>
      <c r="Q2947" t="inlineStr">
        <is>
          <t>Não</t>
        </is>
      </c>
      <c r="R2947" t="inlineStr">
        <is>
          <t>Não</t>
        </is>
      </c>
      <c r="S2947" t="inlineStr">
        <is>
          <t>16–40</t>
        </is>
      </c>
      <c r="T2947" t="inlineStr">
        <is>
          <t>Mais de 365 dias</t>
        </is>
      </c>
      <c r="U2947" t="inlineStr">
        <is>
          <t>DevTools</t>
        </is>
      </c>
      <c r="V2947" t="inlineStr">
        <is>
          <t>US</t>
        </is>
      </c>
      <c r="W2947" t="inlineStr">
        <is>
          <t>event</t>
        </is>
      </c>
    </row>
    <row r="2948">
      <c r="A2948" t="inlineStr">
        <is>
          <t>S-f932c0</t>
        </is>
      </c>
      <c r="B2948" t="inlineStr">
        <is>
          <t>A-1b7577</t>
        </is>
      </c>
      <c r="C2948" s="40" t="n">
        <v>45598</v>
      </c>
      <c r="D2948" s="40" t="n"/>
      <c r="E2948" t="n">
        <v>59</v>
      </c>
      <c r="F2948" t="n">
        <v>0</v>
      </c>
      <c r="G2948" t="inlineStr">
        <is>
          <t>2024-S2</t>
        </is>
      </c>
      <c r="H2948" t="inlineStr">
        <is>
          <t>Sim</t>
        </is>
      </c>
      <c r="I2948" t="n">
        <v>0</v>
      </c>
      <c r="J2948" s="41" t="n"/>
      <c r="L2948" t="inlineStr"/>
      <c r="M2948" t="inlineStr">
        <is>
          <t>Basic</t>
        </is>
      </c>
      <c r="N2948" t="inlineStr">
        <is>
          <t>annual</t>
        </is>
      </c>
      <c r="O2948" t="inlineStr">
        <is>
          <t>Trial</t>
        </is>
      </c>
      <c r="P2948" t="inlineStr">
        <is>
          <t>Sim</t>
        </is>
      </c>
      <c r="Q2948" t="inlineStr">
        <is>
          <t>Não</t>
        </is>
      </c>
      <c r="R2948" t="inlineStr">
        <is>
          <t>Não</t>
        </is>
      </c>
      <c r="S2948" t="inlineStr">
        <is>
          <t>6–15</t>
        </is>
      </c>
      <c r="T2948" t="inlineStr">
        <is>
          <t>Conta nova (≤ 30 dias)</t>
        </is>
      </c>
      <c r="U2948" t="inlineStr">
        <is>
          <t>Cybersecurity</t>
        </is>
      </c>
      <c r="V2948" t="inlineStr">
        <is>
          <t>US</t>
        </is>
      </c>
      <c r="W2948" t="inlineStr">
        <is>
          <t>other</t>
        </is>
      </c>
    </row>
    <row r="2949">
      <c r="A2949" t="inlineStr">
        <is>
          <t>S-c58b17</t>
        </is>
      </c>
      <c r="B2949" t="inlineStr">
        <is>
          <t>A-e1462e</t>
        </is>
      </c>
      <c r="C2949" s="40" t="n">
        <v>45480</v>
      </c>
      <c r="D2949" s="40" t="n"/>
      <c r="E2949" t="n">
        <v>177</v>
      </c>
      <c r="F2949" t="n">
        <v>2254</v>
      </c>
      <c r="G2949" t="inlineStr">
        <is>
          <t>2024-S2</t>
        </is>
      </c>
      <c r="H2949" t="inlineStr">
        <is>
          <t>Sim</t>
        </is>
      </c>
      <c r="I2949" t="n">
        <v>0</v>
      </c>
      <c r="J2949" s="41" t="n"/>
      <c r="L2949" t="inlineStr"/>
      <c r="M2949" t="inlineStr">
        <is>
          <t>Pro</t>
        </is>
      </c>
      <c r="N2949" t="inlineStr">
        <is>
          <t>annual</t>
        </is>
      </c>
      <c r="O2949" t="inlineStr">
        <is>
          <t>Pago</t>
        </is>
      </c>
      <c r="P2949" t="inlineStr">
        <is>
          <t>Sim</t>
        </is>
      </c>
      <c r="Q2949" t="inlineStr">
        <is>
          <t>Não</t>
        </is>
      </c>
      <c r="R2949" t="inlineStr">
        <is>
          <t>Não</t>
        </is>
      </c>
      <c r="S2949" t="inlineStr">
        <is>
          <t>41+</t>
        </is>
      </c>
      <c r="T2949" t="inlineStr">
        <is>
          <t>Mais de 365 dias</t>
        </is>
      </c>
      <c r="U2949" t="inlineStr">
        <is>
          <t>FinTech</t>
        </is>
      </c>
      <c r="V2949" t="inlineStr">
        <is>
          <t>UK</t>
        </is>
      </c>
      <c r="W2949" t="inlineStr">
        <is>
          <t>partner</t>
        </is>
      </c>
    </row>
    <row r="2950">
      <c r="A2950" t="inlineStr">
        <is>
          <t>S-b32a70</t>
        </is>
      </c>
      <c r="B2950" t="inlineStr">
        <is>
          <t>A-3ce5b8</t>
        </is>
      </c>
      <c r="C2950" s="40" t="n">
        <v>45565</v>
      </c>
      <c r="D2950" s="40" t="n"/>
      <c r="E2950" t="n">
        <v>92</v>
      </c>
      <c r="F2950" t="n">
        <v>152</v>
      </c>
      <c r="G2950" t="inlineStr">
        <is>
          <t>2024-S2</t>
        </is>
      </c>
      <c r="H2950" t="inlineStr">
        <is>
          <t>Sim</t>
        </is>
      </c>
      <c r="I2950" t="n">
        <v>0</v>
      </c>
      <c r="J2950" s="41" t="n"/>
      <c r="L2950" t="inlineStr"/>
      <c r="M2950" t="inlineStr">
        <is>
          <t>Basic</t>
        </is>
      </c>
      <c r="N2950" t="inlineStr">
        <is>
          <t>monthly</t>
        </is>
      </c>
      <c r="O2950" t="inlineStr">
        <is>
          <t>Pago</t>
        </is>
      </c>
      <c r="P2950" t="inlineStr">
        <is>
          <t>Sim</t>
        </is>
      </c>
      <c r="Q2950" t="inlineStr">
        <is>
          <t>Não</t>
        </is>
      </c>
      <c r="R2950" t="inlineStr">
        <is>
          <t>Não</t>
        </is>
      </c>
      <c r="S2950" t="inlineStr">
        <is>
          <t>6–15</t>
        </is>
      </c>
      <c r="T2950" t="inlineStr">
        <is>
          <t>Mais de 365 dias</t>
        </is>
      </c>
      <c r="U2950" t="inlineStr">
        <is>
          <t>FinTech</t>
        </is>
      </c>
      <c r="V2950" t="inlineStr">
        <is>
          <t>IN</t>
        </is>
      </c>
      <c r="W2950" t="inlineStr">
        <is>
          <t>ads</t>
        </is>
      </c>
    </row>
    <row r="2951">
      <c r="A2951" t="inlineStr">
        <is>
          <t>S-e3dff3</t>
        </is>
      </c>
      <c r="B2951" t="inlineStr">
        <is>
          <t>A-e98302</t>
        </is>
      </c>
      <c r="C2951" s="40" t="n">
        <v>45487</v>
      </c>
      <c r="D2951" s="40" t="n"/>
      <c r="E2951" t="n">
        <v>170</v>
      </c>
      <c r="F2951" t="n">
        <v>1127</v>
      </c>
      <c r="G2951" t="inlineStr">
        <is>
          <t>2024-S2</t>
        </is>
      </c>
      <c r="H2951" t="inlineStr">
        <is>
          <t>Sim</t>
        </is>
      </c>
      <c r="I2951" t="n">
        <v>0</v>
      </c>
      <c r="J2951" s="41" t="n"/>
      <c r="L2951" t="inlineStr"/>
      <c r="M2951" t="inlineStr">
        <is>
          <t>Pro</t>
        </is>
      </c>
      <c r="N2951" t="inlineStr">
        <is>
          <t>annual</t>
        </is>
      </c>
      <c r="O2951" t="inlineStr">
        <is>
          <t>Pago</t>
        </is>
      </c>
      <c r="P2951" t="inlineStr">
        <is>
          <t>Sim</t>
        </is>
      </c>
      <c r="Q2951" t="inlineStr">
        <is>
          <t>Não</t>
        </is>
      </c>
      <c r="R2951" t="inlineStr">
        <is>
          <t>Não</t>
        </is>
      </c>
      <c r="S2951" t="inlineStr">
        <is>
          <t>16–40</t>
        </is>
      </c>
      <c r="T2951" t="inlineStr">
        <is>
          <t>181–365 dias</t>
        </is>
      </c>
      <c r="U2951" t="inlineStr">
        <is>
          <t>EdTech</t>
        </is>
      </c>
      <c r="V2951" t="inlineStr">
        <is>
          <t>US</t>
        </is>
      </c>
      <c r="W2951" t="inlineStr">
        <is>
          <t>ads</t>
        </is>
      </c>
    </row>
    <row r="2952">
      <c r="A2952" t="inlineStr">
        <is>
          <t>S-2b2fa8</t>
        </is>
      </c>
      <c r="B2952" t="inlineStr">
        <is>
          <t>A-ed510f</t>
        </is>
      </c>
      <c r="C2952" s="40" t="n">
        <v>45428</v>
      </c>
      <c r="D2952" s="40" t="n"/>
      <c r="E2952" t="n">
        <v>229</v>
      </c>
      <c r="F2952" t="n">
        <v>2058</v>
      </c>
      <c r="G2952" t="inlineStr">
        <is>
          <t>Até 2024-S1</t>
        </is>
      </c>
      <c r="H2952" t="inlineStr">
        <is>
          <t>Sim</t>
        </is>
      </c>
      <c r="I2952" t="n">
        <v>0</v>
      </c>
      <c r="J2952" s="41" t="n"/>
      <c r="L2952" t="inlineStr"/>
      <c r="M2952" t="inlineStr">
        <is>
          <t>Pro</t>
        </is>
      </c>
      <c r="N2952" t="inlineStr">
        <is>
          <t>annual</t>
        </is>
      </c>
      <c r="O2952" t="inlineStr">
        <is>
          <t>Pago</t>
        </is>
      </c>
      <c r="P2952" t="inlineStr">
        <is>
          <t>Sim</t>
        </is>
      </c>
      <c r="Q2952" t="inlineStr">
        <is>
          <t>Sim</t>
        </is>
      </c>
      <c r="R2952" t="inlineStr">
        <is>
          <t>Não</t>
        </is>
      </c>
      <c r="S2952" t="inlineStr">
        <is>
          <t>41+</t>
        </is>
      </c>
      <c r="T2952" t="inlineStr">
        <is>
          <t>Mais de 365 dias</t>
        </is>
      </c>
      <c r="U2952" t="inlineStr">
        <is>
          <t>Cybersecurity</t>
        </is>
      </c>
      <c r="V2952" t="inlineStr">
        <is>
          <t>IN</t>
        </is>
      </c>
      <c r="W2952" t="inlineStr">
        <is>
          <t>partner</t>
        </is>
      </c>
    </row>
    <row r="2953">
      <c r="A2953" t="inlineStr">
        <is>
          <t>S-6b3ac8</t>
        </is>
      </c>
      <c r="B2953" t="inlineStr">
        <is>
          <t>A-7641d3</t>
        </is>
      </c>
      <c r="C2953" s="40" t="n">
        <v>45507</v>
      </c>
      <c r="D2953" s="40" t="n"/>
      <c r="E2953" t="n">
        <v>150</v>
      </c>
      <c r="F2953" t="n">
        <v>2989</v>
      </c>
      <c r="G2953" t="inlineStr">
        <is>
          <t>2024-S2</t>
        </is>
      </c>
      <c r="H2953" t="inlineStr">
        <is>
          <t>Sim</t>
        </is>
      </c>
      <c r="I2953" t="n">
        <v>0</v>
      </c>
      <c r="J2953" s="41" t="n"/>
      <c r="L2953" t="inlineStr"/>
      <c r="M2953" t="inlineStr">
        <is>
          <t>Pro</t>
        </is>
      </c>
      <c r="N2953" t="inlineStr">
        <is>
          <t>monthly</t>
        </is>
      </c>
      <c r="O2953" t="inlineStr">
        <is>
          <t>Pago</t>
        </is>
      </c>
      <c r="P2953" t="inlineStr">
        <is>
          <t>Sim</t>
        </is>
      </c>
      <c r="Q2953" t="inlineStr">
        <is>
          <t>Não</t>
        </is>
      </c>
      <c r="R2953" t="inlineStr">
        <is>
          <t>Sim</t>
        </is>
      </c>
      <c r="S2953" t="inlineStr">
        <is>
          <t>41+</t>
        </is>
      </c>
      <c r="T2953" t="inlineStr">
        <is>
          <t>Mais de 365 dias</t>
        </is>
      </c>
      <c r="U2953" t="inlineStr">
        <is>
          <t>EdTech</t>
        </is>
      </c>
      <c r="V2953" t="inlineStr">
        <is>
          <t>US</t>
        </is>
      </c>
      <c r="W2953" t="inlineStr">
        <is>
          <t>partner</t>
        </is>
      </c>
    </row>
    <row r="2954">
      <c r="A2954" t="inlineStr">
        <is>
          <t>S-e964b6</t>
        </is>
      </c>
      <c r="B2954" t="inlineStr">
        <is>
          <t>A-bcbe98</t>
        </is>
      </c>
      <c r="C2954" s="40" t="n">
        <v>45656</v>
      </c>
      <c r="D2954" s="40" t="n"/>
      <c r="E2954" t="n">
        <v>1</v>
      </c>
      <c r="F2954" t="n">
        <v>874</v>
      </c>
      <c r="G2954" t="inlineStr">
        <is>
          <t>2024-S2</t>
        </is>
      </c>
      <c r="H2954" t="inlineStr">
        <is>
          <t>Não</t>
        </is>
      </c>
      <c r="I2954" t="n">
        <v>0</v>
      </c>
      <c r="J2954" s="41" t="n"/>
      <c r="L2954" t="inlineStr"/>
      <c r="M2954" t="inlineStr">
        <is>
          <t>Basic</t>
        </is>
      </c>
      <c r="N2954" t="inlineStr">
        <is>
          <t>monthly</t>
        </is>
      </c>
      <c r="O2954" t="inlineStr">
        <is>
          <t>Pago</t>
        </is>
      </c>
      <c r="P2954" t="inlineStr">
        <is>
          <t>Sim</t>
        </is>
      </c>
      <c r="Q2954" t="inlineStr">
        <is>
          <t>Não</t>
        </is>
      </c>
      <c r="R2954" t="inlineStr">
        <is>
          <t>Não</t>
        </is>
      </c>
      <c r="S2954" t="inlineStr">
        <is>
          <t>41+</t>
        </is>
      </c>
      <c r="T2954" t="inlineStr">
        <is>
          <t>91–180 dias</t>
        </is>
      </c>
      <c r="U2954" t="inlineStr">
        <is>
          <t>Cybersecurity</t>
        </is>
      </c>
      <c r="V2954" t="inlineStr">
        <is>
          <t>US</t>
        </is>
      </c>
      <c r="W2954" t="inlineStr">
        <is>
          <t>other</t>
        </is>
      </c>
    </row>
    <row r="2955">
      <c r="A2955" t="inlineStr">
        <is>
          <t>S-6c1ca6</t>
        </is>
      </c>
      <c r="B2955" t="inlineStr">
        <is>
          <t>A-e1b9cd</t>
        </is>
      </c>
      <c r="C2955" s="40" t="n">
        <v>45631</v>
      </c>
      <c r="D2955" s="40" t="n"/>
      <c r="E2955" t="n">
        <v>26</v>
      </c>
      <c r="F2955" t="n">
        <v>1960</v>
      </c>
      <c r="G2955" t="inlineStr">
        <is>
          <t>2024-S2</t>
        </is>
      </c>
      <c r="H2955" t="inlineStr">
        <is>
          <t>Não</t>
        </is>
      </c>
      <c r="I2955" t="n">
        <v>0</v>
      </c>
      <c r="J2955" s="41" t="n"/>
      <c r="L2955" t="inlineStr"/>
      <c r="M2955" t="inlineStr">
        <is>
          <t>Pro</t>
        </is>
      </c>
      <c r="N2955" t="inlineStr">
        <is>
          <t>monthly</t>
        </is>
      </c>
      <c r="O2955" t="inlineStr">
        <is>
          <t>Pago</t>
        </is>
      </c>
      <c r="P2955" t="inlineStr">
        <is>
          <t>Não</t>
        </is>
      </c>
      <c r="Q2955" t="inlineStr">
        <is>
          <t>Não</t>
        </is>
      </c>
      <c r="R2955" t="inlineStr">
        <is>
          <t>Não</t>
        </is>
      </c>
      <c r="S2955" t="inlineStr">
        <is>
          <t>16–40</t>
        </is>
      </c>
      <c r="T2955" t="inlineStr">
        <is>
          <t>Mais de 365 dias</t>
        </is>
      </c>
      <c r="U2955" t="inlineStr">
        <is>
          <t>DevTools</t>
        </is>
      </c>
      <c r="V2955" t="inlineStr">
        <is>
          <t>US</t>
        </is>
      </c>
      <c r="W2955" t="inlineStr">
        <is>
          <t>event</t>
        </is>
      </c>
    </row>
    <row r="2956">
      <c r="A2956" t="inlineStr">
        <is>
          <t>S-ce887e</t>
        </is>
      </c>
      <c r="B2956" t="inlineStr">
        <is>
          <t>A-cd458b</t>
        </is>
      </c>
      <c r="C2956" s="40" t="n">
        <v>45569</v>
      </c>
      <c r="D2956" s="40" t="n"/>
      <c r="E2956" t="n">
        <v>88</v>
      </c>
      <c r="F2956" t="n">
        <v>1990</v>
      </c>
      <c r="G2956" t="inlineStr">
        <is>
          <t>2024-S2</t>
        </is>
      </c>
      <c r="H2956" t="inlineStr">
        <is>
          <t>Sim</t>
        </is>
      </c>
      <c r="I2956" t="n">
        <v>0</v>
      </c>
      <c r="J2956" s="41" t="n"/>
      <c r="L2956" t="inlineStr"/>
      <c r="M2956" t="inlineStr">
        <is>
          <t>Enterprise</t>
        </is>
      </c>
      <c r="N2956" t="inlineStr">
        <is>
          <t>annual</t>
        </is>
      </c>
      <c r="O2956" t="inlineStr">
        <is>
          <t>Pago</t>
        </is>
      </c>
      <c r="P2956" t="inlineStr">
        <is>
          <t>Sim</t>
        </is>
      </c>
      <c r="Q2956" t="inlineStr">
        <is>
          <t>Não</t>
        </is>
      </c>
      <c r="R2956" t="inlineStr">
        <is>
          <t>Não</t>
        </is>
      </c>
      <c r="S2956" t="inlineStr">
        <is>
          <t>6–15</t>
        </is>
      </c>
      <c r="T2956" t="inlineStr">
        <is>
          <t>91–180 dias</t>
        </is>
      </c>
      <c r="U2956" t="inlineStr">
        <is>
          <t>DevTools</t>
        </is>
      </c>
      <c r="V2956" t="inlineStr">
        <is>
          <t>US</t>
        </is>
      </c>
      <c r="W2956" t="inlineStr">
        <is>
          <t>other</t>
        </is>
      </c>
    </row>
    <row r="2957">
      <c r="A2957" t="inlineStr">
        <is>
          <t>S-95c2e3</t>
        </is>
      </c>
      <c r="B2957" t="inlineStr">
        <is>
          <t>A-86cdb4</t>
        </is>
      </c>
      <c r="C2957" s="40" t="n">
        <v>45645</v>
      </c>
      <c r="D2957" s="40" t="n"/>
      <c r="E2957" t="n">
        <v>12</v>
      </c>
      <c r="F2957" t="n">
        <v>392</v>
      </c>
      <c r="G2957" t="inlineStr">
        <is>
          <t>2024-S2</t>
        </is>
      </c>
      <c r="H2957" t="inlineStr">
        <is>
          <t>Não</t>
        </is>
      </c>
      <c r="I2957" t="n">
        <v>0</v>
      </c>
      <c r="J2957" s="41" t="n"/>
      <c r="L2957" t="inlineStr"/>
      <c r="M2957" t="inlineStr">
        <is>
          <t>Pro</t>
        </is>
      </c>
      <c r="N2957" t="inlineStr">
        <is>
          <t>monthly</t>
        </is>
      </c>
      <c r="O2957" t="inlineStr">
        <is>
          <t>Pago</t>
        </is>
      </c>
      <c r="P2957" t="inlineStr">
        <is>
          <t>Sim</t>
        </is>
      </c>
      <c r="Q2957" t="inlineStr">
        <is>
          <t>Não</t>
        </is>
      </c>
      <c r="R2957" t="inlineStr">
        <is>
          <t>Não</t>
        </is>
      </c>
      <c r="S2957" t="inlineStr">
        <is>
          <t>6–15</t>
        </is>
      </c>
      <c r="T2957" t="inlineStr">
        <is>
          <t>31–90 dias</t>
        </is>
      </c>
      <c r="U2957" t="inlineStr">
        <is>
          <t>DevTools</t>
        </is>
      </c>
      <c r="V2957" t="inlineStr">
        <is>
          <t>DE</t>
        </is>
      </c>
      <c r="W2957" t="inlineStr">
        <is>
          <t>partner</t>
        </is>
      </c>
    </row>
    <row r="2958">
      <c r="A2958" t="inlineStr">
        <is>
          <t>S-f55146</t>
        </is>
      </c>
      <c r="B2958" t="inlineStr">
        <is>
          <t>A-417d2f</t>
        </is>
      </c>
      <c r="C2958" s="40" t="n">
        <v>45556</v>
      </c>
      <c r="D2958" s="40" t="n"/>
      <c r="E2958" t="n">
        <v>101</v>
      </c>
      <c r="F2958" t="n">
        <v>0</v>
      </c>
      <c r="G2958" t="inlineStr">
        <is>
          <t>2024-S2</t>
        </is>
      </c>
      <c r="H2958" t="inlineStr">
        <is>
          <t>Sim</t>
        </is>
      </c>
      <c r="I2958" t="n">
        <v>0</v>
      </c>
      <c r="J2958" s="41" t="n"/>
      <c r="L2958" t="inlineStr"/>
      <c r="M2958" t="inlineStr">
        <is>
          <t>Enterprise</t>
        </is>
      </c>
      <c r="N2958" t="inlineStr">
        <is>
          <t>annual</t>
        </is>
      </c>
      <c r="O2958" t="inlineStr">
        <is>
          <t>Trial</t>
        </is>
      </c>
      <c r="P2958" t="inlineStr">
        <is>
          <t>Sim</t>
        </is>
      </c>
      <c r="Q2958" t="inlineStr">
        <is>
          <t>Não</t>
        </is>
      </c>
      <c r="R2958" t="inlineStr">
        <is>
          <t>Não</t>
        </is>
      </c>
      <c r="S2958" t="inlineStr">
        <is>
          <t>6–15</t>
        </is>
      </c>
      <c r="T2958" t="inlineStr">
        <is>
          <t>Mais de 365 dias</t>
        </is>
      </c>
      <c r="U2958" t="inlineStr">
        <is>
          <t>Cybersecurity</t>
        </is>
      </c>
      <c r="V2958" t="inlineStr">
        <is>
          <t>IN</t>
        </is>
      </c>
      <c r="W2958" t="inlineStr">
        <is>
          <t>partner</t>
        </is>
      </c>
    </row>
    <row r="2959">
      <c r="A2959" t="inlineStr">
        <is>
          <t>S-04ec2f</t>
        </is>
      </c>
      <c r="B2959" t="inlineStr">
        <is>
          <t>A-faa28c</t>
        </is>
      </c>
      <c r="C2959" s="40" t="n">
        <v>45333</v>
      </c>
      <c r="D2959" s="40" t="n"/>
      <c r="E2959" t="n">
        <v>324</v>
      </c>
      <c r="F2959" t="n">
        <v>2352</v>
      </c>
      <c r="G2959" t="inlineStr">
        <is>
          <t>Até 2024-S1</t>
        </is>
      </c>
      <c r="H2959" t="inlineStr">
        <is>
          <t>Sim</t>
        </is>
      </c>
      <c r="I2959" t="n">
        <v>0</v>
      </c>
      <c r="J2959" s="41" t="n"/>
      <c r="L2959" t="inlineStr"/>
      <c r="M2959" t="inlineStr">
        <is>
          <t>Pro</t>
        </is>
      </c>
      <c r="N2959" t="inlineStr">
        <is>
          <t>annual</t>
        </is>
      </c>
      <c r="O2959" t="inlineStr">
        <is>
          <t>Pago</t>
        </is>
      </c>
      <c r="P2959" t="inlineStr">
        <is>
          <t>Sim</t>
        </is>
      </c>
      <c r="Q2959" t="inlineStr">
        <is>
          <t>Não</t>
        </is>
      </c>
      <c r="R2959" t="inlineStr">
        <is>
          <t>Não</t>
        </is>
      </c>
      <c r="S2959" t="inlineStr">
        <is>
          <t>41+</t>
        </is>
      </c>
      <c r="T2959" t="inlineStr">
        <is>
          <t>Conta nova (≤ 30 dias)</t>
        </is>
      </c>
      <c r="U2959" t="inlineStr">
        <is>
          <t>HealthTech</t>
        </is>
      </c>
      <c r="V2959" t="inlineStr">
        <is>
          <t>US</t>
        </is>
      </c>
      <c r="W2959" t="inlineStr">
        <is>
          <t>organic</t>
        </is>
      </c>
    </row>
    <row r="2960">
      <c r="A2960" t="inlineStr">
        <is>
          <t>S-89a8a2</t>
        </is>
      </c>
      <c r="B2960" t="inlineStr">
        <is>
          <t>A-72799b</t>
        </is>
      </c>
      <c r="C2960" s="40" t="n">
        <v>45586</v>
      </c>
      <c r="D2960" s="40" t="n"/>
      <c r="E2960" t="n">
        <v>71</v>
      </c>
      <c r="F2960" t="n">
        <v>2989</v>
      </c>
      <c r="G2960" t="inlineStr">
        <is>
          <t>2024-S2</t>
        </is>
      </c>
      <c r="H2960" t="inlineStr">
        <is>
          <t>Sim</t>
        </is>
      </c>
      <c r="I2960" t="n">
        <v>0</v>
      </c>
      <c r="J2960" s="41" t="n"/>
      <c r="L2960" t="inlineStr"/>
      <c r="M2960" t="inlineStr">
        <is>
          <t>Pro</t>
        </is>
      </c>
      <c r="N2960" t="inlineStr">
        <is>
          <t>annual</t>
        </is>
      </c>
      <c r="O2960" t="inlineStr">
        <is>
          <t>Pago</t>
        </is>
      </c>
      <c r="P2960" t="inlineStr">
        <is>
          <t>Sim</t>
        </is>
      </c>
      <c r="Q2960" t="inlineStr">
        <is>
          <t>Não</t>
        </is>
      </c>
      <c r="R2960" t="inlineStr">
        <is>
          <t>Não</t>
        </is>
      </c>
      <c r="S2960" t="inlineStr">
        <is>
          <t>41+</t>
        </is>
      </c>
      <c r="T2960" t="inlineStr">
        <is>
          <t>181–365 dias</t>
        </is>
      </c>
      <c r="U2960" t="inlineStr">
        <is>
          <t>DevTools</t>
        </is>
      </c>
      <c r="V2960" t="inlineStr">
        <is>
          <t>FR</t>
        </is>
      </c>
      <c r="W2960" t="inlineStr">
        <is>
          <t>event</t>
        </is>
      </c>
    </row>
    <row r="2961">
      <c r="A2961" t="inlineStr">
        <is>
          <t>S-ac8fd3</t>
        </is>
      </c>
      <c r="B2961" t="inlineStr">
        <is>
          <t>A-484819</t>
        </is>
      </c>
      <c r="C2961" s="40" t="n">
        <v>45609</v>
      </c>
      <c r="D2961" s="40" t="n"/>
      <c r="E2961" t="n">
        <v>48</v>
      </c>
      <c r="F2961" t="n">
        <v>3582</v>
      </c>
      <c r="G2961" t="inlineStr">
        <is>
          <t>2024-S2</t>
        </is>
      </c>
      <c r="H2961" t="inlineStr">
        <is>
          <t>Sim</t>
        </is>
      </c>
      <c r="I2961" t="n">
        <v>0</v>
      </c>
      <c r="J2961" s="41" t="n"/>
      <c r="L2961" t="inlineStr"/>
      <c r="M2961" t="inlineStr">
        <is>
          <t>Enterprise</t>
        </is>
      </c>
      <c r="N2961" t="inlineStr">
        <is>
          <t>monthly</t>
        </is>
      </c>
      <c r="O2961" t="inlineStr">
        <is>
          <t>Pago</t>
        </is>
      </c>
      <c r="P2961" t="inlineStr">
        <is>
          <t>Sim</t>
        </is>
      </c>
      <c r="Q2961" t="inlineStr">
        <is>
          <t>Sim</t>
        </is>
      </c>
      <c r="R2961" t="inlineStr">
        <is>
          <t>Não</t>
        </is>
      </c>
      <c r="S2961" t="inlineStr">
        <is>
          <t>16–40</t>
        </is>
      </c>
      <c r="T2961" t="inlineStr">
        <is>
          <t>Mais de 365 dias</t>
        </is>
      </c>
      <c r="U2961" t="inlineStr">
        <is>
          <t>HealthTech</t>
        </is>
      </c>
      <c r="V2961" t="inlineStr">
        <is>
          <t>US</t>
        </is>
      </c>
      <c r="W2961" t="inlineStr">
        <is>
          <t>organic</t>
        </is>
      </c>
    </row>
    <row r="2962">
      <c r="A2962" t="inlineStr">
        <is>
          <t>S-70addb</t>
        </is>
      </c>
      <c r="B2962" t="inlineStr">
        <is>
          <t>A-692f18</t>
        </is>
      </c>
      <c r="C2962" s="40" t="n">
        <v>45570</v>
      </c>
      <c r="D2962" s="40" t="n"/>
      <c r="E2962" t="n">
        <v>87</v>
      </c>
      <c r="F2962" t="n">
        <v>190</v>
      </c>
      <c r="G2962" t="inlineStr">
        <is>
          <t>2024-S2</t>
        </is>
      </c>
      <c r="H2962" t="inlineStr">
        <is>
          <t>Sim</t>
        </is>
      </c>
      <c r="I2962" t="n">
        <v>0</v>
      </c>
      <c r="J2962" s="41" t="n"/>
      <c r="L2962" t="inlineStr"/>
      <c r="M2962" t="inlineStr">
        <is>
          <t>Basic</t>
        </is>
      </c>
      <c r="N2962" t="inlineStr">
        <is>
          <t>monthly</t>
        </is>
      </c>
      <c r="O2962" t="inlineStr">
        <is>
          <t>Pago</t>
        </is>
      </c>
      <c r="P2962" t="inlineStr">
        <is>
          <t>Não</t>
        </is>
      </c>
      <c r="Q2962" t="inlineStr">
        <is>
          <t>Não</t>
        </is>
      </c>
      <c r="R2962" t="inlineStr">
        <is>
          <t>Não</t>
        </is>
      </c>
      <c r="S2962" t="inlineStr">
        <is>
          <t>6–15</t>
        </is>
      </c>
      <c r="T2962" t="inlineStr">
        <is>
          <t>181–365 dias</t>
        </is>
      </c>
      <c r="U2962" t="inlineStr">
        <is>
          <t>EdTech</t>
        </is>
      </c>
      <c r="V2962" t="inlineStr">
        <is>
          <t>US</t>
        </is>
      </c>
      <c r="W2962" t="inlineStr">
        <is>
          <t>other</t>
        </is>
      </c>
    </row>
    <row r="2963">
      <c r="A2963" t="inlineStr">
        <is>
          <t>S-1261fb</t>
        </is>
      </c>
      <c r="B2963" t="inlineStr">
        <is>
          <t>A-fd7ad3</t>
        </is>
      </c>
      <c r="C2963" s="40" t="n">
        <v>45625</v>
      </c>
      <c r="D2963" s="40" t="n"/>
      <c r="E2963" t="n">
        <v>32</v>
      </c>
      <c r="F2963" t="n">
        <v>49</v>
      </c>
      <c r="G2963" t="inlineStr">
        <is>
          <t>2024-S2</t>
        </is>
      </c>
      <c r="H2963" t="inlineStr">
        <is>
          <t>Sim</t>
        </is>
      </c>
      <c r="I2963" t="n">
        <v>0</v>
      </c>
      <c r="J2963" s="41" t="n"/>
      <c r="L2963" t="inlineStr"/>
      <c r="M2963" t="inlineStr">
        <is>
          <t>Pro</t>
        </is>
      </c>
      <c r="N2963" t="inlineStr">
        <is>
          <t>monthly</t>
        </is>
      </c>
      <c r="O2963" t="inlineStr">
        <is>
          <t>Pago</t>
        </is>
      </c>
      <c r="P2963" t="inlineStr">
        <is>
          <t>Não</t>
        </is>
      </c>
      <c r="Q2963" t="inlineStr">
        <is>
          <t>Não</t>
        </is>
      </c>
      <c r="R2963" t="inlineStr">
        <is>
          <t>Não</t>
        </is>
      </c>
      <c r="S2963" t="inlineStr">
        <is>
          <t>1–5</t>
        </is>
      </c>
      <c r="T2963" t="inlineStr">
        <is>
          <t>Conta nova (≤ 30 dias)</t>
        </is>
      </c>
      <c r="U2963" t="inlineStr">
        <is>
          <t>Cybersecurity</t>
        </is>
      </c>
      <c r="V2963" t="inlineStr">
        <is>
          <t>US</t>
        </is>
      </c>
      <c r="W2963" t="inlineStr">
        <is>
          <t>event</t>
        </is>
      </c>
    </row>
    <row r="2964">
      <c r="A2964" t="inlineStr">
        <is>
          <t>S-561d54</t>
        </is>
      </c>
      <c r="B2964" t="inlineStr">
        <is>
          <t>A-0a282f</t>
        </is>
      </c>
      <c r="C2964" s="40" t="n">
        <v>45606</v>
      </c>
      <c r="D2964" s="40" t="n"/>
      <c r="E2964" t="n">
        <v>51</v>
      </c>
      <c r="F2964" t="n">
        <v>49</v>
      </c>
      <c r="G2964" t="inlineStr">
        <is>
          <t>2024-S2</t>
        </is>
      </c>
      <c r="H2964" t="inlineStr">
        <is>
          <t>Sim</t>
        </is>
      </c>
      <c r="I2964" t="n">
        <v>0</v>
      </c>
      <c r="J2964" s="41" t="n"/>
      <c r="L2964" t="inlineStr"/>
      <c r="M2964" t="inlineStr">
        <is>
          <t>Pro</t>
        </is>
      </c>
      <c r="N2964" t="inlineStr">
        <is>
          <t>annual</t>
        </is>
      </c>
      <c r="O2964" t="inlineStr">
        <is>
          <t>Pago</t>
        </is>
      </c>
      <c r="P2964" t="inlineStr">
        <is>
          <t>Sim</t>
        </is>
      </c>
      <c r="Q2964" t="inlineStr">
        <is>
          <t>Não</t>
        </is>
      </c>
      <c r="R2964" t="inlineStr">
        <is>
          <t>Não</t>
        </is>
      </c>
      <c r="S2964" t="inlineStr">
        <is>
          <t>1–5</t>
        </is>
      </c>
      <c r="T2964" t="inlineStr">
        <is>
          <t>31–90 dias</t>
        </is>
      </c>
      <c r="U2964" t="inlineStr">
        <is>
          <t>DevTools</t>
        </is>
      </c>
      <c r="V2964" t="inlineStr">
        <is>
          <t>US</t>
        </is>
      </c>
      <c r="W2964" t="inlineStr">
        <is>
          <t>organic</t>
        </is>
      </c>
    </row>
    <row r="2965">
      <c r="A2965" t="inlineStr">
        <is>
          <t>S-f6f848</t>
        </is>
      </c>
      <c r="B2965" t="inlineStr">
        <is>
          <t>A-c37601</t>
        </is>
      </c>
      <c r="C2965" s="40" t="n">
        <v>45654</v>
      </c>
      <c r="D2965" s="40" t="n"/>
      <c r="E2965" t="n">
        <v>3</v>
      </c>
      <c r="F2965" t="n">
        <v>294</v>
      </c>
      <c r="G2965" t="inlineStr">
        <is>
          <t>2024-S2</t>
        </is>
      </c>
      <c r="H2965" t="inlineStr">
        <is>
          <t>Não</t>
        </is>
      </c>
      <c r="I2965" t="n">
        <v>0</v>
      </c>
      <c r="J2965" s="41" t="n"/>
      <c r="L2965" t="inlineStr"/>
      <c r="M2965" t="inlineStr">
        <is>
          <t>Pro</t>
        </is>
      </c>
      <c r="N2965" t="inlineStr">
        <is>
          <t>annual</t>
        </is>
      </c>
      <c r="O2965" t="inlineStr">
        <is>
          <t>Pago</t>
        </is>
      </c>
      <c r="P2965" t="inlineStr">
        <is>
          <t>Sim</t>
        </is>
      </c>
      <c r="Q2965" t="inlineStr">
        <is>
          <t>Não</t>
        </is>
      </c>
      <c r="R2965" t="inlineStr">
        <is>
          <t>Não</t>
        </is>
      </c>
      <c r="S2965" t="inlineStr">
        <is>
          <t>6–15</t>
        </is>
      </c>
      <c r="T2965" t="inlineStr">
        <is>
          <t>31–90 dias</t>
        </is>
      </c>
      <c r="U2965" t="inlineStr">
        <is>
          <t>EdTech</t>
        </is>
      </c>
      <c r="V2965" t="inlineStr">
        <is>
          <t>US</t>
        </is>
      </c>
      <c r="W2965" t="inlineStr">
        <is>
          <t>partner</t>
        </is>
      </c>
    </row>
    <row r="2966">
      <c r="A2966" t="inlineStr">
        <is>
          <t>S-c021c2</t>
        </is>
      </c>
      <c r="B2966" t="inlineStr">
        <is>
          <t>A-bd4708</t>
        </is>
      </c>
      <c r="C2966" s="40" t="n">
        <v>45497</v>
      </c>
      <c r="D2966" s="40" t="n"/>
      <c r="E2966" t="n">
        <v>160</v>
      </c>
      <c r="F2966" t="n">
        <v>7363</v>
      </c>
      <c r="G2966" t="inlineStr">
        <is>
          <t>2024-S2</t>
        </is>
      </c>
      <c r="H2966" t="inlineStr">
        <is>
          <t>Sim</t>
        </is>
      </c>
      <c r="I2966" t="n">
        <v>0</v>
      </c>
      <c r="J2966" s="41" t="n"/>
      <c r="L2966" t="inlineStr"/>
      <c r="M2966" t="inlineStr">
        <is>
          <t>Enterprise</t>
        </is>
      </c>
      <c r="N2966" t="inlineStr">
        <is>
          <t>annual</t>
        </is>
      </c>
      <c r="O2966" t="inlineStr">
        <is>
          <t>Pago</t>
        </is>
      </c>
      <c r="P2966" t="inlineStr">
        <is>
          <t>Sim</t>
        </is>
      </c>
      <c r="Q2966" t="inlineStr">
        <is>
          <t>Não</t>
        </is>
      </c>
      <c r="R2966" t="inlineStr">
        <is>
          <t>Não</t>
        </is>
      </c>
      <c r="S2966" t="inlineStr">
        <is>
          <t>16–40</t>
        </is>
      </c>
      <c r="T2966" t="inlineStr">
        <is>
          <t>Conta nova (≤ 30 dias)</t>
        </is>
      </c>
      <c r="U2966" t="inlineStr">
        <is>
          <t>FinTech</t>
        </is>
      </c>
      <c r="V2966" t="inlineStr">
        <is>
          <t>US</t>
        </is>
      </c>
      <c r="W2966" t="inlineStr">
        <is>
          <t>ads</t>
        </is>
      </c>
    </row>
    <row r="2967">
      <c r="A2967" t="inlineStr">
        <is>
          <t>S-b91501</t>
        </is>
      </c>
      <c r="B2967" t="inlineStr">
        <is>
          <t>A-ce66f8</t>
        </is>
      </c>
      <c r="C2967" s="40" t="n">
        <v>45492</v>
      </c>
      <c r="D2967" s="40" t="n"/>
      <c r="E2967" t="n">
        <v>165</v>
      </c>
      <c r="F2967" t="n">
        <v>1421</v>
      </c>
      <c r="G2967" t="inlineStr">
        <is>
          <t>2024-S2</t>
        </is>
      </c>
      <c r="H2967" t="inlineStr">
        <is>
          <t>Sim</t>
        </is>
      </c>
      <c r="I2967" t="n">
        <v>0</v>
      </c>
      <c r="J2967" s="41" t="n"/>
      <c r="L2967" t="inlineStr"/>
      <c r="M2967" t="inlineStr">
        <is>
          <t>Pro</t>
        </is>
      </c>
      <c r="N2967" t="inlineStr">
        <is>
          <t>annual</t>
        </is>
      </c>
      <c r="O2967" t="inlineStr">
        <is>
          <t>Pago</t>
        </is>
      </c>
      <c r="P2967" t="inlineStr">
        <is>
          <t>Sim</t>
        </is>
      </c>
      <c r="Q2967" t="inlineStr">
        <is>
          <t>Não</t>
        </is>
      </c>
      <c r="R2967" t="inlineStr">
        <is>
          <t>Não</t>
        </is>
      </c>
      <c r="S2967" t="inlineStr">
        <is>
          <t>16–40</t>
        </is>
      </c>
      <c r="T2967" t="inlineStr">
        <is>
          <t>181–365 dias</t>
        </is>
      </c>
      <c r="U2967" t="inlineStr">
        <is>
          <t>EdTech</t>
        </is>
      </c>
      <c r="V2967" t="inlineStr">
        <is>
          <t>CA</t>
        </is>
      </c>
      <c r="W2967" t="inlineStr">
        <is>
          <t>event</t>
        </is>
      </c>
    </row>
    <row r="2968">
      <c r="A2968" t="inlineStr">
        <is>
          <t>S-d507da</t>
        </is>
      </c>
      <c r="B2968" t="inlineStr">
        <is>
          <t>A-aa9511</t>
        </is>
      </c>
      <c r="C2968" s="40" t="n">
        <v>45231</v>
      </c>
      <c r="D2968" s="40" t="n"/>
      <c r="E2968" t="n">
        <v>426</v>
      </c>
      <c r="F2968" t="n">
        <v>4577</v>
      </c>
      <c r="G2968" t="inlineStr">
        <is>
          <t>Até 2024-S1</t>
        </is>
      </c>
      <c r="H2968" t="inlineStr">
        <is>
          <t>Sim</t>
        </is>
      </c>
      <c r="I2968" t="n">
        <v>0</v>
      </c>
      <c r="J2968" s="41" t="n"/>
      <c r="L2968" t="inlineStr"/>
      <c r="M2968" t="inlineStr">
        <is>
          <t>Enterprise</t>
        </is>
      </c>
      <c r="N2968" t="inlineStr">
        <is>
          <t>annual</t>
        </is>
      </c>
      <c r="O2968" t="inlineStr">
        <is>
          <t>Pago</t>
        </is>
      </c>
      <c r="P2968" t="inlineStr">
        <is>
          <t>Sim</t>
        </is>
      </c>
      <c r="Q2968" t="inlineStr">
        <is>
          <t>Não</t>
        </is>
      </c>
      <c r="R2968" t="inlineStr">
        <is>
          <t>Não</t>
        </is>
      </c>
      <c r="S2968" t="inlineStr">
        <is>
          <t>16–40</t>
        </is>
      </c>
      <c r="T2968" t="inlineStr">
        <is>
          <t>Conta nova (≤ 30 dias)</t>
        </is>
      </c>
      <c r="U2968" t="inlineStr">
        <is>
          <t>DevTools</t>
        </is>
      </c>
      <c r="V2968" t="inlineStr">
        <is>
          <t>US</t>
        </is>
      </c>
      <c r="W2968" t="inlineStr">
        <is>
          <t>other</t>
        </is>
      </c>
    </row>
    <row r="2969">
      <c r="A2969" t="inlineStr">
        <is>
          <t>S-6bf118</t>
        </is>
      </c>
      <c r="B2969" t="inlineStr">
        <is>
          <t>A-50f3f7</t>
        </is>
      </c>
      <c r="C2969" s="40" t="n">
        <v>45602</v>
      </c>
      <c r="D2969" s="40" t="n"/>
      <c r="E2969" t="n">
        <v>55</v>
      </c>
      <c r="F2969" t="n">
        <v>2223</v>
      </c>
      <c r="G2969" t="inlineStr">
        <is>
          <t>2024-S2</t>
        </is>
      </c>
      <c r="H2969" t="inlineStr">
        <is>
          <t>Sim</t>
        </is>
      </c>
      <c r="I2969" t="n">
        <v>0</v>
      </c>
      <c r="J2969" s="41" t="n"/>
      <c r="L2969" t="inlineStr"/>
      <c r="M2969" t="inlineStr">
        <is>
          <t>Basic</t>
        </is>
      </c>
      <c r="N2969" t="inlineStr">
        <is>
          <t>monthly</t>
        </is>
      </c>
      <c r="O2969" t="inlineStr">
        <is>
          <t>Pago</t>
        </is>
      </c>
      <c r="P2969" t="inlineStr">
        <is>
          <t>Sim</t>
        </is>
      </c>
      <c r="Q2969" t="inlineStr">
        <is>
          <t>Não</t>
        </is>
      </c>
      <c r="R2969" t="inlineStr">
        <is>
          <t>Não</t>
        </is>
      </c>
      <c r="S2969" t="inlineStr">
        <is>
          <t>41+</t>
        </is>
      </c>
      <c r="T2969" t="inlineStr">
        <is>
          <t>181–365 dias</t>
        </is>
      </c>
      <c r="U2969" t="inlineStr">
        <is>
          <t>HealthTech</t>
        </is>
      </c>
      <c r="V2969" t="inlineStr">
        <is>
          <t>US</t>
        </is>
      </c>
      <c r="W2969" t="inlineStr">
        <is>
          <t>partner</t>
        </is>
      </c>
    </row>
    <row r="2970">
      <c r="A2970" t="inlineStr">
        <is>
          <t>S-f2f40c</t>
        </is>
      </c>
      <c r="B2970" t="inlineStr">
        <is>
          <t>A-7f4db3</t>
        </is>
      </c>
      <c r="C2970" s="40" t="n">
        <v>45472</v>
      </c>
      <c r="D2970" s="40" t="n"/>
      <c r="E2970" t="n">
        <v>185</v>
      </c>
      <c r="F2970" t="n">
        <v>8955</v>
      </c>
      <c r="G2970" t="inlineStr">
        <is>
          <t>Até 2024-S1</t>
        </is>
      </c>
      <c r="H2970" t="inlineStr">
        <is>
          <t>Sim</t>
        </is>
      </c>
      <c r="I2970" t="n">
        <v>0</v>
      </c>
      <c r="J2970" s="41" t="n"/>
      <c r="L2970" t="inlineStr"/>
      <c r="M2970" t="inlineStr">
        <is>
          <t>Enterprise</t>
        </is>
      </c>
      <c r="N2970" t="inlineStr">
        <is>
          <t>annual</t>
        </is>
      </c>
      <c r="O2970" t="inlineStr">
        <is>
          <t>Pago</t>
        </is>
      </c>
      <c r="P2970" t="inlineStr">
        <is>
          <t>Sim</t>
        </is>
      </c>
      <c r="Q2970" t="inlineStr">
        <is>
          <t>Não</t>
        </is>
      </c>
      <c r="R2970" t="inlineStr">
        <is>
          <t>Não</t>
        </is>
      </c>
      <c r="S2970" t="inlineStr">
        <is>
          <t>41+</t>
        </is>
      </c>
      <c r="T2970" t="inlineStr">
        <is>
          <t>Mais de 365 dias</t>
        </is>
      </c>
      <c r="U2970" t="inlineStr">
        <is>
          <t>FinTech</t>
        </is>
      </c>
      <c r="V2970" t="inlineStr">
        <is>
          <t>US</t>
        </is>
      </c>
      <c r="W2970" t="inlineStr">
        <is>
          <t>other</t>
        </is>
      </c>
    </row>
    <row r="2971">
      <c r="A2971" t="inlineStr">
        <is>
          <t>S-a9bfe0</t>
        </is>
      </c>
      <c r="B2971" t="inlineStr">
        <is>
          <t>A-4bfa33</t>
        </is>
      </c>
      <c r="C2971" s="40" t="n">
        <v>45638</v>
      </c>
      <c r="D2971" s="40" t="n">
        <v>45655</v>
      </c>
      <c r="E2971" t="n">
        <v>17</v>
      </c>
      <c r="F2971" t="n">
        <v>441</v>
      </c>
      <c r="G2971" t="inlineStr">
        <is>
          <t>2024-S2</t>
        </is>
      </c>
      <c r="H2971" t="inlineStr">
        <is>
          <t>Não</t>
        </is>
      </c>
      <c r="I2971" t="n">
        <v>1</v>
      </c>
      <c r="J2971" s="41" t="n">
        <v>45627</v>
      </c>
      <c r="K2971" t="n">
        <v>29</v>
      </c>
      <c r="L2971" t="inlineStr">
        <is>
          <t>Sim</t>
        </is>
      </c>
      <c r="M2971" t="inlineStr">
        <is>
          <t>Pro</t>
        </is>
      </c>
      <c r="N2971" t="inlineStr">
        <is>
          <t>monthly</t>
        </is>
      </c>
      <c r="O2971" t="inlineStr">
        <is>
          <t>Pago</t>
        </is>
      </c>
      <c r="P2971" t="inlineStr">
        <is>
          <t>Não</t>
        </is>
      </c>
      <c r="Q2971" t="inlineStr">
        <is>
          <t>Não</t>
        </is>
      </c>
      <c r="R2971" t="inlineStr">
        <is>
          <t>Não</t>
        </is>
      </c>
      <c r="S2971" t="inlineStr">
        <is>
          <t>6–15</t>
        </is>
      </c>
      <c r="T2971" t="inlineStr">
        <is>
          <t>Conta nova (≤ 30 dias)</t>
        </is>
      </c>
      <c r="U2971" t="inlineStr">
        <is>
          <t>Cybersecurity</t>
        </is>
      </c>
      <c r="V2971" t="inlineStr">
        <is>
          <t>US</t>
        </is>
      </c>
      <c r="W2971" t="inlineStr">
        <is>
          <t>event</t>
        </is>
      </c>
    </row>
    <row r="2972">
      <c r="A2972" t="inlineStr">
        <is>
          <t>S-96bb5c</t>
        </is>
      </c>
      <c r="B2972" t="inlineStr">
        <is>
          <t>A-832ec2</t>
        </is>
      </c>
      <c r="C2972" s="40" t="n">
        <v>45438</v>
      </c>
      <c r="D2972" s="40" t="n"/>
      <c r="E2972" t="n">
        <v>219</v>
      </c>
      <c r="F2972" t="n">
        <v>228</v>
      </c>
      <c r="G2972" t="inlineStr">
        <is>
          <t>Até 2024-S1</t>
        </is>
      </c>
      <c r="H2972" t="inlineStr">
        <is>
          <t>Sim</t>
        </is>
      </c>
      <c r="I2972" t="n">
        <v>0</v>
      </c>
      <c r="J2972" s="41" t="n"/>
      <c r="L2972" t="inlineStr"/>
      <c r="M2972" t="inlineStr">
        <is>
          <t>Basic</t>
        </is>
      </c>
      <c r="N2972" t="inlineStr">
        <is>
          <t>monthly</t>
        </is>
      </c>
      <c r="O2972" t="inlineStr">
        <is>
          <t>Pago</t>
        </is>
      </c>
      <c r="P2972" t="inlineStr">
        <is>
          <t>Não</t>
        </is>
      </c>
      <c r="Q2972" t="inlineStr">
        <is>
          <t>Sim</t>
        </is>
      </c>
      <c r="R2972" t="inlineStr">
        <is>
          <t>Não</t>
        </is>
      </c>
      <c r="S2972" t="inlineStr">
        <is>
          <t>6–15</t>
        </is>
      </c>
      <c r="T2972" t="inlineStr">
        <is>
          <t>181–365 dias</t>
        </is>
      </c>
      <c r="U2972" t="inlineStr">
        <is>
          <t>FinTech</t>
        </is>
      </c>
      <c r="V2972" t="inlineStr">
        <is>
          <t>UK</t>
        </is>
      </c>
      <c r="W2972" t="inlineStr">
        <is>
          <t>event</t>
        </is>
      </c>
    </row>
    <row r="2973">
      <c r="A2973" t="inlineStr">
        <is>
          <t>S-fd12a3</t>
        </is>
      </c>
      <c r="B2973" t="inlineStr">
        <is>
          <t>A-ed510f</t>
        </is>
      </c>
      <c r="C2973" s="40" t="n">
        <v>45124</v>
      </c>
      <c r="D2973" s="40" t="n">
        <v>45208</v>
      </c>
      <c r="E2973" t="n">
        <v>84</v>
      </c>
      <c r="F2973" t="n">
        <v>798</v>
      </c>
      <c r="G2973" t="inlineStr">
        <is>
          <t>Até 2024-S1</t>
        </is>
      </c>
      <c r="H2973" t="inlineStr">
        <is>
          <t>Sim</t>
        </is>
      </c>
      <c r="I2973" t="n">
        <v>0</v>
      </c>
      <c r="J2973" s="41" t="n">
        <v>45200</v>
      </c>
      <c r="K2973" t="n">
        <v>9</v>
      </c>
      <c r="L2973" t="inlineStr">
        <is>
          <t>Não</t>
        </is>
      </c>
      <c r="M2973" t="inlineStr">
        <is>
          <t>Basic</t>
        </is>
      </c>
      <c r="N2973" t="inlineStr">
        <is>
          <t>annual</t>
        </is>
      </c>
      <c r="O2973" t="inlineStr">
        <is>
          <t>Pago</t>
        </is>
      </c>
      <c r="P2973" t="inlineStr">
        <is>
          <t>Não</t>
        </is>
      </c>
      <c r="Q2973" t="inlineStr">
        <is>
          <t>Não</t>
        </is>
      </c>
      <c r="R2973" t="inlineStr">
        <is>
          <t>Não</t>
        </is>
      </c>
      <c r="S2973" t="inlineStr">
        <is>
          <t>41+</t>
        </is>
      </c>
      <c r="T2973" t="inlineStr">
        <is>
          <t>181–365 dias</t>
        </is>
      </c>
      <c r="U2973" t="inlineStr">
        <is>
          <t>Cybersecurity</t>
        </is>
      </c>
      <c r="V2973" t="inlineStr">
        <is>
          <t>IN</t>
        </is>
      </c>
      <c r="W2973" t="inlineStr">
        <is>
          <t>partner</t>
        </is>
      </c>
    </row>
    <row r="2974">
      <c r="A2974" t="inlineStr">
        <is>
          <t>S-7e5af5</t>
        </is>
      </c>
      <c r="B2974" t="inlineStr">
        <is>
          <t>A-1d5444</t>
        </is>
      </c>
      <c r="C2974" s="40" t="n">
        <v>45370</v>
      </c>
      <c r="D2974" s="40" t="n"/>
      <c r="E2974" t="n">
        <v>287</v>
      </c>
      <c r="F2974" t="n">
        <v>456</v>
      </c>
      <c r="G2974" t="inlineStr">
        <is>
          <t>Até 2024-S1</t>
        </is>
      </c>
      <c r="H2974" t="inlineStr">
        <is>
          <t>Sim</t>
        </is>
      </c>
      <c r="I2974" t="n">
        <v>0</v>
      </c>
      <c r="J2974" s="41" t="n"/>
      <c r="L2974" t="inlineStr"/>
      <c r="M2974" t="inlineStr">
        <is>
          <t>Basic</t>
        </is>
      </c>
      <c r="N2974" t="inlineStr">
        <is>
          <t>annual</t>
        </is>
      </c>
      <c r="O2974" t="inlineStr">
        <is>
          <t>Pago</t>
        </is>
      </c>
      <c r="P2974" t="inlineStr">
        <is>
          <t>Sim</t>
        </is>
      </c>
      <c r="Q2974" t="inlineStr">
        <is>
          <t>Não</t>
        </is>
      </c>
      <c r="R2974" t="inlineStr">
        <is>
          <t>Não</t>
        </is>
      </c>
      <c r="S2974" t="inlineStr">
        <is>
          <t>16–40</t>
        </is>
      </c>
      <c r="T2974" t="inlineStr">
        <is>
          <t>31–90 dias</t>
        </is>
      </c>
      <c r="U2974" t="inlineStr">
        <is>
          <t>Cybersecurity</t>
        </is>
      </c>
      <c r="V2974" t="inlineStr">
        <is>
          <t>US</t>
        </is>
      </c>
      <c r="W2974" t="inlineStr">
        <is>
          <t>partner</t>
        </is>
      </c>
    </row>
    <row r="2975">
      <c r="A2975" t="inlineStr">
        <is>
          <t>S-3a5c75</t>
        </is>
      </c>
      <c r="B2975" t="inlineStr">
        <is>
          <t>A-a8d89d</t>
        </is>
      </c>
      <c r="C2975" s="40" t="n">
        <v>45631</v>
      </c>
      <c r="D2975" s="40" t="n"/>
      <c r="E2975" t="n">
        <v>26</v>
      </c>
      <c r="F2975" t="n">
        <v>323</v>
      </c>
      <c r="G2975" t="inlineStr">
        <is>
          <t>2024-S2</t>
        </is>
      </c>
      <c r="H2975" t="inlineStr">
        <is>
          <t>Não</t>
        </is>
      </c>
      <c r="I2975" t="n">
        <v>0</v>
      </c>
      <c r="J2975" s="41" t="n"/>
      <c r="L2975" t="inlineStr"/>
      <c r="M2975" t="inlineStr">
        <is>
          <t>Basic</t>
        </is>
      </c>
      <c r="N2975" t="inlineStr">
        <is>
          <t>annual</t>
        </is>
      </c>
      <c r="O2975" t="inlineStr">
        <is>
          <t>Pago</t>
        </is>
      </c>
      <c r="P2975" t="inlineStr">
        <is>
          <t>Sim</t>
        </is>
      </c>
      <c r="Q2975" t="inlineStr">
        <is>
          <t>Não</t>
        </is>
      </c>
      <c r="R2975" t="inlineStr">
        <is>
          <t>Não</t>
        </is>
      </c>
      <c r="S2975" t="inlineStr">
        <is>
          <t>16–40</t>
        </is>
      </c>
      <c r="T2975" t="inlineStr">
        <is>
          <t>181–365 dias</t>
        </is>
      </c>
      <c r="U2975" t="inlineStr">
        <is>
          <t>EdTech</t>
        </is>
      </c>
      <c r="V2975" t="inlineStr">
        <is>
          <t>US</t>
        </is>
      </c>
      <c r="W2975" t="inlineStr">
        <is>
          <t>ads</t>
        </is>
      </c>
    </row>
    <row r="2976">
      <c r="A2976" t="inlineStr">
        <is>
          <t>S-211bc2</t>
        </is>
      </c>
      <c r="B2976" t="inlineStr">
        <is>
          <t>A-3b5cd1</t>
        </is>
      </c>
      <c r="C2976" s="40" t="n">
        <v>45620</v>
      </c>
      <c r="D2976" s="40" t="n"/>
      <c r="E2976" t="n">
        <v>37</v>
      </c>
      <c r="F2976" t="n">
        <v>2587</v>
      </c>
      <c r="G2976" t="inlineStr">
        <is>
          <t>2024-S2</t>
        </is>
      </c>
      <c r="H2976" t="inlineStr">
        <is>
          <t>Sim</t>
        </is>
      </c>
      <c r="I2976" t="n">
        <v>0</v>
      </c>
      <c r="J2976" s="41" t="n"/>
      <c r="L2976" t="inlineStr"/>
      <c r="M2976" t="inlineStr">
        <is>
          <t>Enterprise</t>
        </is>
      </c>
      <c r="N2976" t="inlineStr">
        <is>
          <t>annual</t>
        </is>
      </c>
      <c r="O2976" t="inlineStr">
        <is>
          <t>Pago</t>
        </is>
      </c>
      <c r="P2976" t="inlineStr">
        <is>
          <t>Não</t>
        </is>
      </c>
      <c r="Q2976" t="inlineStr">
        <is>
          <t>Não</t>
        </is>
      </c>
      <c r="R2976" t="inlineStr">
        <is>
          <t>Não</t>
        </is>
      </c>
      <c r="S2976" t="inlineStr">
        <is>
          <t>6–15</t>
        </is>
      </c>
      <c r="T2976" t="inlineStr">
        <is>
          <t>Mais de 365 dias</t>
        </is>
      </c>
      <c r="U2976" t="inlineStr">
        <is>
          <t>FinTech</t>
        </is>
      </c>
      <c r="V2976" t="inlineStr">
        <is>
          <t>US</t>
        </is>
      </c>
      <c r="W2976" t="inlineStr">
        <is>
          <t>event</t>
        </is>
      </c>
    </row>
    <row r="2977">
      <c r="A2977" t="inlineStr">
        <is>
          <t>S-1f5faf</t>
        </is>
      </c>
      <c r="B2977" t="inlineStr">
        <is>
          <t>A-34ea2f</t>
        </is>
      </c>
      <c r="C2977" s="40" t="n">
        <v>45568</v>
      </c>
      <c r="D2977" s="40" t="n">
        <v>45646</v>
      </c>
      <c r="E2977" t="n">
        <v>78</v>
      </c>
      <c r="F2977" t="n">
        <v>0</v>
      </c>
      <c r="G2977" t="inlineStr">
        <is>
          <t>2024-S2</t>
        </is>
      </c>
      <c r="H2977" t="inlineStr">
        <is>
          <t>Sim</t>
        </is>
      </c>
      <c r="I2977" t="n">
        <v>0</v>
      </c>
      <c r="J2977" s="41" t="n">
        <v>45627</v>
      </c>
      <c r="K2977" t="n">
        <v>20</v>
      </c>
      <c r="L2977" t="inlineStr">
        <is>
          <t>Não</t>
        </is>
      </c>
      <c r="M2977" t="inlineStr">
        <is>
          <t>Enterprise</t>
        </is>
      </c>
      <c r="N2977" t="inlineStr">
        <is>
          <t>monthly</t>
        </is>
      </c>
      <c r="O2977" t="inlineStr">
        <is>
          <t>Trial</t>
        </is>
      </c>
      <c r="P2977" t="inlineStr">
        <is>
          <t>Não</t>
        </is>
      </c>
      <c r="Q2977" t="inlineStr">
        <is>
          <t>Não</t>
        </is>
      </c>
      <c r="R2977" t="inlineStr">
        <is>
          <t>Não</t>
        </is>
      </c>
      <c r="S2977" t="inlineStr">
        <is>
          <t>6–15</t>
        </is>
      </c>
      <c r="T2977" t="inlineStr">
        <is>
          <t>31–90 dias</t>
        </is>
      </c>
      <c r="U2977" t="inlineStr">
        <is>
          <t>HealthTech</t>
        </is>
      </c>
      <c r="V2977" t="inlineStr">
        <is>
          <t>US</t>
        </is>
      </c>
      <c r="W2977" t="inlineStr">
        <is>
          <t>organic</t>
        </is>
      </c>
    </row>
    <row r="2978">
      <c r="A2978" t="inlineStr">
        <is>
          <t>S-54b286</t>
        </is>
      </c>
      <c r="B2978" t="inlineStr">
        <is>
          <t>A-0532a9</t>
        </is>
      </c>
      <c r="C2978" s="40" t="n">
        <v>45646</v>
      </c>
      <c r="D2978" s="40" t="n"/>
      <c r="E2978" t="n">
        <v>11</v>
      </c>
      <c r="F2978" t="n">
        <v>1274</v>
      </c>
      <c r="G2978" t="inlineStr">
        <is>
          <t>2024-S2</t>
        </is>
      </c>
      <c r="H2978" t="inlineStr">
        <is>
          <t>Não</t>
        </is>
      </c>
      <c r="I2978" t="n">
        <v>0</v>
      </c>
      <c r="J2978" s="41" t="n"/>
      <c r="L2978" t="inlineStr"/>
      <c r="M2978" t="inlineStr">
        <is>
          <t>Pro</t>
        </is>
      </c>
      <c r="N2978" t="inlineStr">
        <is>
          <t>monthly</t>
        </is>
      </c>
      <c r="O2978" t="inlineStr">
        <is>
          <t>Pago</t>
        </is>
      </c>
      <c r="P2978" t="inlineStr">
        <is>
          <t>Não</t>
        </is>
      </c>
      <c r="Q2978" t="inlineStr">
        <is>
          <t>Sim</t>
        </is>
      </c>
      <c r="R2978" t="inlineStr">
        <is>
          <t>Não</t>
        </is>
      </c>
      <c r="S2978" t="inlineStr">
        <is>
          <t>16–40</t>
        </is>
      </c>
      <c r="T2978" t="inlineStr">
        <is>
          <t>31–90 dias</t>
        </is>
      </c>
      <c r="U2978" t="inlineStr">
        <is>
          <t>FinTech</t>
        </is>
      </c>
      <c r="V2978" t="inlineStr">
        <is>
          <t>IN</t>
        </is>
      </c>
      <c r="W2978" t="inlineStr">
        <is>
          <t>event</t>
        </is>
      </c>
    </row>
    <row r="2979">
      <c r="A2979" t="inlineStr">
        <is>
          <t>S-8cfc1b</t>
        </is>
      </c>
      <c r="B2979" t="inlineStr">
        <is>
          <t>A-798a3f</t>
        </is>
      </c>
      <c r="C2979" s="40" t="n">
        <v>45518</v>
      </c>
      <c r="D2979" s="40" t="n"/>
      <c r="E2979" t="n">
        <v>139</v>
      </c>
      <c r="F2979" t="n">
        <v>5174</v>
      </c>
      <c r="G2979" t="inlineStr">
        <is>
          <t>2024-S2</t>
        </is>
      </c>
      <c r="H2979" t="inlineStr">
        <is>
          <t>Sim</t>
        </is>
      </c>
      <c r="I2979" t="n">
        <v>0</v>
      </c>
      <c r="J2979" s="41" t="n"/>
      <c r="L2979" t="inlineStr"/>
      <c r="M2979" t="inlineStr">
        <is>
          <t>Enterprise</t>
        </is>
      </c>
      <c r="N2979" t="inlineStr">
        <is>
          <t>annual</t>
        </is>
      </c>
      <c r="O2979" t="inlineStr">
        <is>
          <t>Pago</t>
        </is>
      </c>
      <c r="P2979" t="inlineStr">
        <is>
          <t>Sim</t>
        </is>
      </c>
      <c r="Q2979" t="inlineStr">
        <is>
          <t>Não</t>
        </is>
      </c>
      <c r="R2979" t="inlineStr">
        <is>
          <t>Não</t>
        </is>
      </c>
      <c r="S2979" t="inlineStr">
        <is>
          <t>16–40</t>
        </is>
      </c>
      <c r="T2979" t="inlineStr">
        <is>
          <t>181–365 dias</t>
        </is>
      </c>
      <c r="U2979" t="inlineStr">
        <is>
          <t>DevTools</t>
        </is>
      </c>
      <c r="V2979" t="inlineStr">
        <is>
          <t>FR</t>
        </is>
      </c>
      <c r="W2979" t="inlineStr">
        <is>
          <t>other</t>
        </is>
      </c>
    </row>
    <row r="2980">
      <c r="A2980" t="inlineStr">
        <is>
          <t>S-3c3a3e</t>
        </is>
      </c>
      <c r="B2980" t="inlineStr">
        <is>
          <t>A-0baac2</t>
        </is>
      </c>
      <c r="C2980" s="40" t="n">
        <v>45445</v>
      </c>
      <c r="D2980" s="40" t="n">
        <v>45548</v>
      </c>
      <c r="E2980" t="n">
        <v>103</v>
      </c>
      <c r="F2980" t="n">
        <v>5771</v>
      </c>
      <c r="G2980" t="inlineStr">
        <is>
          <t>Até 2024-S1</t>
        </is>
      </c>
      <c r="H2980" t="inlineStr">
        <is>
          <t>Sim</t>
        </is>
      </c>
      <c r="I2980" t="n">
        <v>0</v>
      </c>
      <c r="J2980" s="41" t="n">
        <v>45536</v>
      </c>
      <c r="K2980" t="n">
        <v>13</v>
      </c>
      <c r="L2980" t="inlineStr">
        <is>
          <t>Não</t>
        </is>
      </c>
      <c r="M2980" t="inlineStr">
        <is>
          <t>Enterprise</t>
        </is>
      </c>
      <c r="N2980" t="inlineStr">
        <is>
          <t>annual</t>
        </is>
      </c>
      <c r="O2980" t="inlineStr">
        <is>
          <t>Pago</t>
        </is>
      </c>
      <c r="P2980" t="inlineStr">
        <is>
          <t>Sim</t>
        </is>
      </c>
      <c r="Q2980" t="inlineStr">
        <is>
          <t>Não</t>
        </is>
      </c>
      <c r="R2980" t="inlineStr">
        <is>
          <t>Não</t>
        </is>
      </c>
      <c r="S2980" t="inlineStr">
        <is>
          <t>16–40</t>
        </is>
      </c>
      <c r="T2980" t="inlineStr">
        <is>
          <t>Conta nova (≤ 30 dias)</t>
        </is>
      </c>
      <c r="U2980" t="inlineStr">
        <is>
          <t>FinTech</t>
        </is>
      </c>
      <c r="V2980" t="inlineStr">
        <is>
          <t>DE</t>
        </is>
      </c>
      <c r="W2980" t="inlineStr">
        <is>
          <t>organic</t>
        </is>
      </c>
    </row>
    <row r="2981">
      <c r="A2981" t="inlineStr">
        <is>
          <t>S-d735d1</t>
        </is>
      </c>
      <c r="B2981" t="inlineStr">
        <is>
          <t>A-0f3e88</t>
        </is>
      </c>
      <c r="C2981" s="40" t="n">
        <v>45192</v>
      </c>
      <c r="D2981" s="40" t="n"/>
      <c r="E2981" t="n">
        <v>465</v>
      </c>
      <c r="F2981" t="n">
        <v>456</v>
      </c>
      <c r="G2981" t="inlineStr">
        <is>
          <t>Até 2024-S1</t>
        </is>
      </c>
      <c r="H2981" t="inlineStr">
        <is>
          <t>Sim</t>
        </is>
      </c>
      <c r="I2981" t="n">
        <v>0</v>
      </c>
      <c r="J2981" s="41" t="n"/>
      <c r="L2981" t="inlineStr"/>
      <c r="M2981" t="inlineStr">
        <is>
          <t>Basic</t>
        </is>
      </c>
      <c r="N2981" t="inlineStr">
        <is>
          <t>monthly</t>
        </is>
      </c>
      <c r="O2981" t="inlineStr">
        <is>
          <t>Pago</t>
        </is>
      </c>
      <c r="P2981" t="inlineStr">
        <is>
          <t>Sim</t>
        </is>
      </c>
      <c r="Q2981" t="inlineStr">
        <is>
          <t>Não</t>
        </is>
      </c>
      <c r="R2981" t="inlineStr">
        <is>
          <t>Não</t>
        </is>
      </c>
      <c r="S2981" t="inlineStr">
        <is>
          <t>16–40</t>
        </is>
      </c>
      <c r="T2981" t="inlineStr">
        <is>
          <t>31–90 dias</t>
        </is>
      </c>
      <c r="U2981" t="inlineStr">
        <is>
          <t>HealthTech</t>
        </is>
      </c>
      <c r="V2981" t="inlineStr">
        <is>
          <t>US</t>
        </is>
      </c>
      <c r="W2981" t="inlineStr">
        <is>
          <t>other</t>
        </is>
      </c>
    </row>
    <row r="2982">
      <c r="A2982" t="inlineStr">
        <is>
          <t>S-87b9f7</t>
        </is>
      </c>
      <c r="B2982" t="inlineStr">
        <is>
          <t>A-39868b</t>
        </is>
      </c>
      <c r="C2982" s="40" t="n">
        <v>45624</v>
      </c>
      <c r="D2982" s="40" t="n"/>
      <c r="E2982" t="n">
        <v>33</v>
      </c>
      <c r="F2982" t="n">
        <v>0</v>
      </c>
      <c r="G2982" t="inlineStr">
        <is>
          <t>2024-S2</t>
        </is>
      </c>
      <c r="H2982" t="inlineStr">
        <is>
          <t>Sim</t>
        </is>
      </c>
      <c r="I2982" t="n">
        <v>0</v>
      </c>
      <c r="J2982" s="41" t="n"/>
      <c r="L2982" t="inlineStr"/>
      <c r="M2982" t="inlineStr">
        <is>
          <t>Basic</t>
        </is>
      </c>
      <c r="N2982" t="inlineStr">
        <is>
          <t>annual</t>
        </is>
      </c>
      <c r="O2982" t="inlineStr">
        <is>
          <t>Trial</t>
        </is>
      </c>
      <c r="P2982" t="inlineStr">
        <is>
          <t>Não</t>
        </is>
      </c>
      <c r="Q2982" t="inlineStr">
        <is>
          <t>Não</t>
        </is>
      </c>
      <c r="R2982" t="inlineStr">
        <is>
          <t>Não</t>
        </is>
      </c>
      <c r="S2982" t="inlineStr">
        <is>
          <t>16–40</t>
        </is>
      </c>
      <c r="T2982" t="inlineStr">
        <is>
          <t>181–365 dias</t>
        </is>
      </c>
      <c r="U2982" t="inlineStr">
        <is>
          <t>FinTech</t>
        </is>
      </c>
      <c r="V2982" t="inlineStr">
        <is>
          <t>AU</t>
        </is>
      </c>
      <c r="W2982" t="inlineStr">
        <is>
          <t>partner</t>
        </is>
      </c>
    </row>
    <row r="2983">
      <c r="A2983" t="inlineStr">
        <is>
          <t>S-bfc2c2</t>
        </is>
      </c>
      <c r="B2983" t="inlineStr">
        <is>
          <t>A-7f8241</t>
        </is>
      </c>
      <c r="C2983" s="40" t="n">
        <v>45175</v>
      </c>
      <c r="D2983" s="40" t="n"/>
      <c r="E2983" t="n">
        <v>482</v>
      </c>
      <c r="F2983" t="n">
        <v>1666</v>
      </c>
      <c r="G2983" t="inlineStr">
        <is>
          <t>Até 2024-S1</t>
        </is>
      </c>
      <c r="H2983" t="inlineStr">
        <is>
          <t>Sim</t>
        </is>
      </c>
      <c r="I2983" t="n">
        <v>0</v>
      </c>
      <c r="J2983" s="41" t="n"/>
      <c r="L2983" t="inlineStr"/>
      <c r="M2983" t="inlineStr">
        <is>
          <t>Pro</t>
        </is>
      </c>
      <c r="N2983" t="inlineStr">
        <is>
          <t>monthly</t>
        </is>
      </c>
      <c r="O2983" t="inlineStr">
        <is>
          <t>Pago</t>
        </is>
      </c>
      <c r="P2983" t="inlineStr">
        <is>
          <t>Sim</t>
        </is>
      </c>
      <c r="Q2983" t="inlineStr">
        <is>
          <t>Não</t>
        </is>
      </c>
      <c r="R2983" t="inlineStr">
        <is>
          <t>Não</t>
        </is>
      </c>
      <c r="S2983" t="inlineStr">
        <is>
          <t>16–40</t>
        </is>
      </c>
      <c r="T2983" t="inlineStr">
        <is>
          <t>91–180 dias</t>
        </is>
      </c>
      <c r="U2983" t="inlineStr">
        <is>
          <t>EdTech</t>
        </is>
      </c>
      <c r="V2983" t="inlineStr">
        <is>
          <t>US</t>
        </is>
      </c>
      <c r="W2983" t="inlineStr">
        <is>
          <t>organic</t>
        </is>
      </c>
    </row>
    <row r="2984">
      <c r="A2984" t="inlineStr">
        <is>
          <t>S-d19da0</t>
        </is>
      </c>
      <c r="B2984" t="inlineStr">
        <is>
          <t>A-7da956</t>
        </is>
      </c>
      <c r="C2984" s="40" t="n">
        <v>45600</v>
      </c>
      <c r="D2984" s="40" t="n"/>
      <c r="E2984" t="n">
        <v>57</v>
      </c>
      <c r="F2984" t="n">
        <v>247</v>
      </c>
      <c r="G2984" t="inlineStr">
        <is>
          <t>2024-S2</t>
        </is>
      </c>
      <c r="H2984" t="inlineStr">
        <is>
          <t>Sim</t>
        </is>
      </c>
      <c r="I2984" t="n">
        <v>0</v>
      </c>
      <c r="J2984" s="41" t="n"/>
      <c r="L2984" t="inlineStr"/>
      <c r="M2984" t="inlineStr">
        <is>
          <t>Basic</t>
        </is>
      </c>
      <c r="N2984" t="inlineStr">
        <is>
          <t>annual</t>
        </is>
      </c>
      <c r="O2984" t="inlineStr">
        <is>
          <t>Pago</t>
        </is>
      </c>
      <c r="P2984" t="inlineStr">
        <is>
          <t>Sim</t>
        </is>
      </c>
      <c r="Q2984" t="inlineStr">
        <is>
          <t>Não</t>
        </is>
      </c>
      <c r="R2984" t="inlineStr">
        <is>
          <t>Não</t>
        </is>
      </c>
      <c r="S2984" t="inlineStr">
        <is>
          <t>6–15</t>
        </is>
      </c>
      <c r="T2984" t="inlineStr">
        <is>
          <t>91–180 dias</t>
        </is>
      </c>
      <c r="U2984" t="inlineStr">
        <is>
          <t>Cybersecurity</t>
        </is>
      </c>
      <c r="V2984" t="inlineStr">
        <is>
          <t>US</t>
        </is>
      </c>
      <c r="W2984" t="inlineStr">
        <is>
          <t>event</t>
        </is>
      </c>
    </row>
    <row r="2985">
      <c r="A2985" t="inlineStr">
        <is>
          <t>S-683e1e</t>
        </is>
      </c>
      <c r="B2985" t="inlineStr">
        <is>
          <t>A-91e948</t>
        </is>
      </c>
      <c r="C2985" s="40" t="n">
        <v>45605</v>
      </c>
      <c r="D2985" s="40" t="n"/>
      <c r="E2985" t="n">
        <v>52</v>
      </c>
      <c r="F2985" t="n">
        <v>8159</v>
      </c>
      <c r="G2985" t="inlineStr">
        <is>
          <t>2024-S2</t>
        </is>
      </c>
      <c r="H2985" t="inlineStr">
        <is>
          <t>Sim</t>
        </is>
      </c>
      <c r="I2985" t="n">
        <v>0</v>
      </c>
      <c r="J2985" s="41" t="n"/>
      <c r="L2985" t="inlineStr"/>
      <c r="M2985" t="inlineStr">
        <is>
          <t>Enterprise</t>
        </is>
      </c>
      <c r="N2985" t="inlineStr">
        <is>
          <t>monthly</t>
        </is>
      </c>
      <c r="O2985" t="inlineStr">
        <is>
          <t>Pago</t>
        </is>
      </c>
      <c r="P2985" t="inlineStr">
        <is>
          <t>Sim</t>
        </is>
      </c>
      <c r="Q2985" t="inlineStr">
        <is>
          <t>Não</t>
        </is>
      </c>
      <c r="R2985" t="inlineStr">
        <is>
          <t>Não</t>
        </is>
      </c>
      <c r="S2985" t="inlineStr">
        <is>
          <t>41+</t>
        </is>
      </c>
      <c r="T2985" t="inlineStr">
        <is>
          <t>Mais de 365 dias</t>
        </is>
      </c>
      <c r="U2985" t="inlineStr">
        <is>
          <t>EdTech</t>
        </is>
      </c>
      <c r="V2985" t="inlineStr">
        <is>
          <t>AU</t>
        </is>
      </c>
      <c r="W2985" t="inlineStr">
        <is>
          <t>partner</t>
        </is>
      </c>
    </row>
    <row r="2986">
      <c r="A2986" t="inlineStr">
        <is>
          <t>S-b38152</t>
        </is>
      </c>
      <c r="B2986" t="inlineStr">
        <is>
          <t>A-f97b9a</t>
        </is>
      </c>
      <c r="C2986" s="40" t="n">
        <v>45396</v>
      </c>
      <c r="D2986" s="40" t="n"/>
      <c r="E2986" t="n">
        <v>261</v>
      </c>
      <c r="F2986" t="n">
        <v>5970</v>
      </c>
      <c r="G2986" t="inlineStr">
        <is>
          <t>Até 2024-S1</t>
        </is>
      </c>
      <c r="H2986" t="inlineStr">
        <is>
          <t>Sim</t>
        </is>
      </c>
      <c r="I2986" t="n">
        <v>0</v>
      </c>
      <c r="J2986" s="41" t="n"/>
      <c r="L2986" t="inlineStr"/>
      <c r="M2986" t="inlineStr">
        <is>
          <t>Enterprise</t>
        </is>
      </c>
      <c r="N2986" t="inlineStr">
        <is>
          <t>annual</t>
        </is>
      </c>
      <c r="O2986" t="inlineStr">
        <is>
          <t>Pago</t>
        </is>
      </c>
      <c r="P2986" t="inlineStr">
        <is>
          <t>Sim</t>
        </is>
      </c>
      <c r="Q2986" t="inlineStr">
        <is>
          <t>Não</t>
        </is>
      </c>
      <c r="R2986" t="inlineStr">
        <is>
          <t>Não</t>
        </is>
      </c>
      <c r="S2986" t="inlineStr">
        <is>
          <t>16–40</t>
        </is>
      </c>
      <c r="T2986" t="inlineStr">
        <is>
          <t>181–365 dias</t>
        </is>
      </c>
      <c r="U2986" t="inlineStr">
        <is>
          <t>FinTech</t>
        </is>
      </c>
      <c r="V2986" t="inlineStr">
        <is>
          <t>US</t>
        </is>
      </c>
      <c r="W2986" t="inlineStr">
        <is>
          <t>event</t>
        </is>
      </c>
    </row>
    <row r="2987">
      <c r="A2987" t="inlineStr">
        <is>
          <t>S-5f4cc6</t>
        </is>
      </c>
      <c r="B2987" t="inlineStr">
        <is>
          <t>A-378b99</t>
        </is>
      </c>
      <c r="C2987" s="40" t="n">
        <v>45579</v>
      </c>
      <c r="D2987" s="40" t="n"/>
      <c r="E2987" t="n">
        <v>78</v>
      </c>
      <c r="F2987" t="n">
        <v>0</v>
      </c>
      <c r="G2987" t="inlineStr">
        <is>
          <t>2024-S2</t>
        </is>
      </c>
      <c r="H2987" t="inlineStr">
        <is>
          <t>Sim</t>
        </is>
      </c>
      <c r="I2987" t="n">
        <v>0</v>
      </c>
      <c r="J2987" s="41" t="n"/>
      <c r="L2987" t="inlineStr"/>
      <c r="M2987" t="inlineStr">
        <is>
          <t>Pro</t>
        </is>
      </c>
      <c r="N2987" t="inlineStr">
        <is>
          <t>monthly</t>
        </is>
      </c>
      <c r="O2987" t="inlineStr">
        <is>
          <t>Trial</t>
        </is>
      </c>
      <c r="P2987" t="inlineStr">
        <is>
          <t>Sim</t>
        </is>
      </c>
      <c r="Q2987" t="inlineStr">
        <is>
          <t>Não</t>
        </is>
      </c>
      <c r="R2987" t="inlineStr">
        <is>
          <t>Não</t>
        </is>
      </c>
      <c r="S2987" t="inlineStr">
        <is>
          <t>16–40</t>
        </is>
      </c>
      <c r="T2987" t="inlineStr">
        <is>
          <t>31–90 dias</t>
        </is>
      </c>
      <c r="U2987" t="inlineStr">
        <is>
          <t>EdTech</t>
        </is>
      </c>
      <c r="V2987" t="inlineStr">
        <is>
          <t>UK</t>
        </is>
      </c>
      <c r="W2987" t="inlineStr">
        <is>
          <t>ads</t>
        </is>
      </c>
    </row>
    <row r="2988">
      <c r="A2988" t="inlineStr">
        <is>
          <t>S-0fa88d</t>
        </is>
      </c>
      <c r="B2988" t="inlineStr">
        <is>
          <t>A-54ecc2</t>
        </is>
      </c>
      <c r="C2988" s="40" t="n">
        <v>45562</v>
      </c>
      <c r="D2988" s="40" t="n"/>
      <c r="E2988" t="n">
        <v>95</v>
      </c>
      <c r="F2988" t="n">
        <v>114</v>
      </c>
      <c r="G2988" t="inlineStr">
        <is>
          <t>2024-S2</t>
        </is>
      </c>
      <c r="H2988" t="inlineStr">
        <is>
          <t>Sim</t>
        </is>
      </c>
      <c r="I2988" t="n">
        <v>0</v>
      </c>
      <c r="J2988" s="41" t="n"/>
      <c r="L2988" t="inlineStr"/>
      <c r="M2988" t="inlineStr">
        <is>
          <t>Basic</t>
        </is>
      </c>
      <c r="N2988" t="inlineStr">
        <is>
          <t>monthly</t>
        </is>
      </c>
      <c r="O2988" t="inlineStr">
        <is>
          <t>Pago</t>
        </is>
      </c>
      <c r="P2988" t="inlineStr">
        <is>
          <t>Sim</t>
        </is>
      </c>
      <c r="Q2988" t="inlineStr">
        <is>
          <t>Não</t>
        </is>
      </c>
      <c r="R2988" t="inlineStr">
        <is>
          <t>Não</t>
        </is>
      </c>
      <c r="S2988" t="inlineStr">
        <is>
          <t>6–15</t>
        </is>
      </c>
      <c r="T2988" t="inlineStr">
        <is>
          <t>Mais de 365 dias</t>
        </is>
      </c>
      <c r="U2988" t="inlineStr">
        <is>
          <t>Cybersecurity</t>
        </is>
      </c>
      <c r="V2988" t="inlineStr">
        <is>
          <t>US</t>
        </is>
      </c>
      <c r="W2988" t="inlineStr">
        <is>
          <t>partner</t>
        </is>
      </c>
    </row>
    <row r="2989">
      <c r="A2989" t="inlineStr">
        <is>
          <t>S-0d4d11</t>
        </is>
      </c>
      <c r="B2989" t="inlineStr">
        <is>
          <t>A-d77f4c</t>
        </is>
      </c>
      <c r="C2989" s="40" t="n">
        <v>45240</v>
      </c>
      <c r="D2989" s="40" t="n"/>
      <c r="E2989" t="n">
        <v>417</v>
      </c>
      <c r="F2989" t="n">
        <v>0</v>
      </c>
      <c r="G2989" t="inlineStr">
        <is>
          <t>Até 2024-S1</t>
        </is>
      </c>
      <c r="H2989" t="inlineStr">
        <is>
          <t>Sim</t>
        </is>
      </c>
      <c r="I2989" t="n">
        <v>0</v>
      </c>
      <c r="J2989" s="41" t="n"/>
      <c r="L2989" t="inlineStr"/>
      <c r="M2989" t="inlineStr">
        <is>
          <t>Basic</t>
        </is>
      </c>
      <c r="N2989" t="inlineStr">
        <is>
          <t>monthly</t>
        </is>
      </c>
      <c r="O2989" t="inlineStr">
        <is>
          <t>Trial</t>
        </is>
      </c>
      <c r="P2989" t="inlineStr">
        <is>
          <t>Sim</t>
        </is>
      </c>
      <c r="Q2989" t="inlineStr">
        <is>
          <t>Não</t>
        </is>
      </c>
      <c r="R2989" t="inlineStr">
        <is>
          <t>Sim</t>
        </is>
      </c>
      <c r="S2989" t="inlineStr">
        <is>
          <t>41+</t>
        </is>
      </c>
      <c r="T2989" t="inlineStr">
        <is>
          <t>31–90 dias</t>
        </is>
      </c>
      <c r="U2989" t="inlineStr">
        <is>
          <t>DevTools</t>
        </is>
      </c>
      <c r="V2989" t="inlineStr">
        <is>
          <t>US</t>
        </is>
      </c>
      <c r="W2989" t="inlineStr">
        <is>
          <t>partner</t>
        </is>
      </c>
    </row>
    <row r="2990">
      <c r="A2990" t="inlineStr">
        <is>
          <t>S-21393c</t>
        </is>
      </c>
      <c r="B2990" t="inlineStr">
        <is>
          <t>A-65a46c</t>
        </is>
      </c>
      <c r="C2990" s="40" t="n">
        <v>45396</v>
      </c>
      <c r="D2990" s="40" t="n"/>
      <c r="E2990" t="n">
        <v>261</v>
      </c>
      <c r="F2990" t="n">
        <v>1791</v>
      </c>
      <c r="G2990" t="inlineStr">
        <is>
          <t>Até 2024-S1</t>
        </is>
      </c>
      <c r="H2990" t="inlineStr">
        <is>
          <t>Sim</t>
        </is>
      </c>
      <c r="I2990" t="n">
        <v>0</v>
      </c>
      <c r="J2990" s="41" t="n"/>
      <c r="L2990" t="inlineStr"/>
      <c r="M2990" t="inlineStr">
        <is>
          <t>Enterprise</t>
        </is>
      </c>
      <c r="N2990" t="inlineStr">
        <is>
          <t>monthly</t>
        </is>
      </c>
      <c r="O2990" t="inlineStr">
        <is>
          <t>Pago</t>
        </is>
      </c>
      <c r="P2990" t="inlineStr">
        <is>
          <t>Sim</t>
        </is>
      </c>
      <c r="Q2990" t="inlineStr">
        <is>
          <t>Sim</t>
        </is>
      </c>
      <c r="R2990" t="inlineStr">
        <is>
          <t>Não</t>
        </is>
      </c>
      <c r="S2990" t="inlineStr">
        <is>
          <t>6–15</t>
        </is>
      </c>
      <c r="T2990" t="inlineStr">
        <is>
          <t>91–180 dias</t>
        </is>
      </c>
      <c r="U2990" t="inlineStr">
        <is>
          <t>HealthTech</t>
        </is>
      </c>
      <c r="V2990" t="inlineStr">
        <is>
          <t>US</t>
        </is>
      </c>
      <c r="W2990" t="inlineStr">
        <is>
          <t>event</t>
        </is>
      </c>
    </row>
    <row r="2991">
      <c r="A2991" t="inlineStr">
        <is>
          <t>S-cdde2b</t>
        </is>
      </c>
      <c r="B2991" t="inlineStr">
        <is>
          <t>A-c7ffc2</t>
        </is>
      </c>
      <c r="C2991" s="40" t="n">
        <v>45126</v>
      </c>
      <c r="D2991" s="40" t="n"/>
      <c r="E2991" t="n">
        <v>531</v>
      </c>
      <c r="F2991" t="n">
        <v>570</v>
      </c>
      <c r="G2991" t="inlineStr">
        <is>
          <t>Até 2024-S1</t>
        </is>
      </c>
      <c r="H2991" t="inlineStr">
        <is>
          <t>Sim</t>
        </is>
      </c>
      <c r="I2991" t="n">
        <v>0</v>
      </c>
      <c r="J2991" s="41" t="n"/>
      <c r="L2991" t="inlineStr"/>
      <c r="M2991" t="inlineStr">
        <is>
          <t>Basic</t>
        </is>
      </c>
      <c r="N2991" t="inlineStr">
        <is>
          <t>monthly</t>
        </is>
      </c>
      <c r="O2991" t="inlineStr">
        <is>
          <t>Pago</t>
        </is>
      </c>
      <c r="P2991" t="inlineStr">
        <is>
          <t>Não</t>
        </is>
      </c>
      <c r="Q2991" t="inlineStr">
        <is>
          <t>Sim</t>
        </is>
      </c>
      <c r="R2991" t="inlineStr">
        <is>
          <t>Não</t>
        </is>
      </c>
      <c r="S2991" t="inlineStr">
        <is>
          <t>16–40</t>
        </is>
      </c>
      <c r="T2991" t="inlineStr">
        <is>
          <t>91–180 dias</t>
        </is>
      </c>
      <c r="U2991" t="inlineStr">
        <is>
          <t>Cybersecurity</t>
        </is>
      </c>
      <c r="V2991" t="inlineStr">
        <is>
          <t>US</t>
        </is>
      </c>
      <c r="W2991" t="inlineStr">
        <is>
          <t>partner</t>
        </is>
      </c>
    </row>
    <row r="2992">
      <c r="A2992" t="inlineStr">
        <is>
          <t>S-965b1c</t>
        </is>
      </c>
      <c r="B2992" t="inlineStr">
        <is>
          <t>A-a8d89d</t>
        </is>
      </c>
      <c r="C2992" s="40" t="n">
        <v>45459</v>
      </c>
      <c r="D2992" s="40" t="n"/>
      <c r="E2992" t="n">
        <v>198</v>
      </c>
      <c r="F2992" t="n">
        <v>686</v>
      </c>
      <c r="G2992" t="inlineStr">
        <is>
          <t>Até 2024-S1</t>
        </is>
      </c>
      <c r="H2992" t="inlineStr">
        <is>
          <t>Sim</t>
        </is>
      </c>
      <c r="I2992" t="n">
        <v>0</v>
      </c>
      <c r="J2992" s="41" t="n"/>
      <c r="L2992" t="inlineStr"/>
      <c r="M2992" t="inlineStr">
        <is>
          <t>Pro</t>
        </is>
      </c>
      <c r="N2992" t="inlineStr">
        <is>
          <t>monthly</t>
        </is>
      </c>
      <c r="O2992" t="inlineStr">
        <is>
          <t>Pago</t>
        </is>
      </c>
      <c r="P2992" t="inlineStr">
        <is>
          <t>Sim</t>
        </is>
      </c>
      <c r="Q2992" t="inlineStr">
        <is>
          <t>Não</t>
        </is>
      </c>
      <c r="R2992" t="inlineStr">
        <is>
          <t>Não</t>
        </is>
      </c>
      <c r="S2992" t="inlineStr">
        <is>
          <t>6–15</t>
        </is>
      </c>
      <c r="T2992" t="inlineStr">
        <is>
          <t>181–365 dias</t>
        </is>
      </c>
      <c r="U2992" t="inlineStr">
        <is>
          <t>EdTech</t>
        </is>
      </c>
      <c r="V2992" t="inlineStr">
        <is>
          <t>US</t>
        </is>
      </c>
      <c r="W2992" t="inlineStr">
        <is>
          <t>ads</t>
        </is>
      </c>
    </row>
    <row r="2993">
      <c r="A2993" t="inlineStr">
        <is>
          <t>S-b4dd00</t>
        </is>
      </c>
      <c r="B2993" t="inlineStr">
        <is>
          <t>A-4c56c9</t>
        </is>
      </c>
      <c r="C2993" s="40" t="n">
        <v>45650</v>
      </c>
      <c r="D2993" s="40" t="n"/>
      <c r="E2993" t="n">
        <v>7</v>
      </c>
      <c r="F2993" t="n">
        <v>988</v>
      </c>
      <c r="G2993" t="inlineStr">
        <is>
          <t>2024-S2</t>
        </is>
      </c>
      <c r="H2993" t="inlineStr">
        <is>
          <t>Não</t>
        </is>
      </c>
      <c r="I2993" t="n">
        <v>0</v>
      </c>
      <c r="J2993" s="41" t="n"/>
      <c r="L2993" t="inlineStr"/>
      <c r="M2993" t="inlineStr">
        <is>
          <t>Basic</t>
        </is>
      </c>
      <c r="N2993" t="inlineStr">
        <is>
          <t>annual</t>
        </is>
      </c>
      <c r="O2993" t="inlineStr">
        <is>
          <t>Pago</t>
        </is>
      </c>
      <c r="P2993" t="inlineStr">
        <is>
          <t>Sim</t>
        </is>
      </c>
      <c r="Q2993" t="inlineStr">
        <is>
          <t>Não</t>
        </is>
      </c>
      <c r="R2993" t="inlineStr">
        <is>
          <t>Não</t>
        </is>
      </c>
      <c r="S2993" t="inlineStr">
        <is>
          <t>41+</t>
        </is>
      </c>
      <c r="T2993" t="inlineStr">
        <is>
          <t>Mais de 365 dias</t>
        </is>
      </c>
      <c r="U2993" t="inlineStr">
        <is>
          <t>FinTech</t>
        </is>
      </c>
      <c r="V2993" t="inlineStr">
        <is>
          <t>US</t>
        </is>
      </c>
      <c r="W2993" t="inlineStr">
        <is>
          <t>partner</t>
        </is>
      </c>
    </row>
    <row r="2994">
      <c r="A2994" t="inlineStr">
        <is>
          <t>S-c284ce</t>
        </is>
      </c>
      <c r="B2994" t="inlineStr">
        <is>
          <t>A-0f3e88</t>
        </is>
      </c>
      <c r="C2994" s="40" t="n">
        <v>45325</v>
      </c>
      <c r="D2994" s="40" t="n"/>
      <c r="E2994" t="n">
        <v>332</v>
      </c>
      <c r="F2994" t="n">
        <v>2189</v>
      </c>
      <c r="G2994" t="inlineStr">
        <is>
          <t>Até 2024-S1</t>
        </is>
      </c>
      <c r="H2994" t="inlineStr">
        <is>
          <t>Sim</t>
        </is>
      </c>
      <c r="I2994" t="n">
        <v>0</v>
      </c>
      <c r="J2994" s="41" t="n"/>
      <c r="L2994" t="inlineStr"/>
      <c r="M2994" t="inlineStr">
        <is>
          <t>Enterprise</t>
        </is>
      </c>
      <c r="N2994" t="inlineStr">
        <is>
          <t>monthly</t>
        </is>
      </c>
      <c r="O2994" t="inlineStr">
        <is>
          <t>Pago</t>
        </is>
      </c>
      <c r="P2994" t="inlineStr">
        <is>
          <t>Sim</t>
        </is>
      </c>
      <c r="Q2994" t="inlineStr">
        <is>
          <t>Não</t>
        </is>
      </c>
      <c r="R2994" t="inlineStr">
        <is>
          <t>Não</t>
        </is>
      </c>
      <c r="S2994" t="inlineStr">
        <is>
          <t>6–15</t>
        </is>
      </c>
      <c r="T2994" t="inlineStr">
        <is>
          <t>181–365 dias</t>
        </is>
      </c>
      <c r="U2994" t="inlineStr">
        <is>
          <t>HealthTech</t>
        </is>
      </c>
      <c r="V2994" t="inlineStr">
        <is>
          <t>US</t>
        </is>
      </c>
      <c r="W2994" t="inlineStr">
        <is>
          <t>other</t>
        </is>
      </c>
    </row>
    <row r="2995">
      <c r="A2995" t="inlineStr">
        <is>
          <t>S-4d260c</t>
        </is>
      </c>
      <c r="B2995" t="inlineStr">
        <is>
          <t>A-d5a319</t>
        </is>
      </c>
      <c r="C2995" s="40" t="n">
        <v>45104</v>
      </c>
      <c r="D2995" s="40" t="n"/>
      <c r="E2995" t="n">
        <v>553</v>
      </c>
      <c r="F2995" t="n">
        <v>0</v>
      </c>
      <c r="G2995" t="inlineStr">
        <is>
          <t>Até 2024-S1</t>
        </is>
      </c>
      <c r="H2995" t="inlineStr">
        <is>
          <t>Sim</t>
        </is>
      </c>
      <c r="I2995" t="n">
        <v>0</v>
      </c>
      <c r="J2995" s="41" t="n"/>
      <c r="L2995" t="inlineStr"/>
      <c r="M2995" t="inlineStr">
        <is>
          <t>Pro</t>
        </is>
      </c>
      <c r="N2995" t="inlineStr">
        <is>
          <t>annual</t>
        </is>
      </c>
      <c r="O2995" t="inlineStr">
        <is>
          <t>Trial</t>
        </is>
      </c>
      <c r="P2995" t="inlineStr">
        <is>
          <t>Sim</t>
        </is>
      </c>
      <c r="Q2995" t="inlineStr">
        <is>
          <t>Não</t>
        </is>
      </c>
      <c r="R2995" t="inlineStr">
        <is>
          <t>Não</t>
        </is>
      </c>
      <c r="S2995" t="inlineStr">
        <is>
          <t>6–15</t>
        </is>
      </c>
      <c r="T2995" t="inlineStr">
        <is>
          <t>31–90 dias</t>
        </is>
      </c>
      <c r="U2995" t="inlineStr">
        <is>
          <t>FinTech</t>
        </is>
      </c>
      <c r="V2995" t="inlineStr">
        <is>
          <t>US</t>
        </is>
      </c>
      <c r="W2995" t="inlineStr">
        <is>
          <t>other</t>
        </is>
      </c>
    </row>
    <row r="2996">
      <c r="A2996" t="inlineStr">
        <is>
          <t>S-d9821f</t>
        </is>
      </c>
      <c r="B2996" t="inlineStr">
        <is>
          <t>A-faa28c</t>
        </is>
      </c>
      <c r="C2996" s="40" t="n">
        <v>45463</v>
      </c>
      <c r="D2996" s="40" t="n"/>
      <c r="E2996" t="n">
        <v>194</v>
      </c>
      <c r="F2996" t="n">
        <v>912</v>
      </c>
      <c r="G2996" t="inlineStr">
        <is>
          <t>Até 2024-S1</t>
        </is>
      </c>
      <c r="H2996" t="inlineStr">
        <is>
          <t>Sim</t>
        </is>
      </c>
      <c r="I2996" t="n">
        <v>0</v>
      </c>
      <c r="J2996" s="41" t="n"/>
      <c r="L2996" t="inlineStr"/>
      <c r="M2996" t="inlineStr">
        <is>
          <t>Basic</t>
        </is>
      </c>
      <c r="N2996" t="inlineStr">
        <is>
          <t>annual</t>
        </is>
      </c>
      <c r="O2996" t="inlineStr">
        <is>
          <t>Pago</t>
        </is>
      </c>
      <c r="P2996" t="inlineStr">
        <is>
          <t>Sim</t>
        </is>
      </c>
      <c r="Q2996" t="inlineStr">
        <is>
          <t>Não</t>
        </is>
      </c>
      <c r="R2996" t="inlineStr">
        <is>
          <t>Não</t>
        </is>
      </c>
      <c r="S2996" t="inlineStr">
        <is>
          <t>41+</t>
        </is>
      </c>
      <c r="T2996" t="inlineStr">
        <is>
          <t>91–180 dias</t>
        </is>
      </c>
      <c r="U2996" t="inlineStr">
        <is>
          <t>HealthTech</t>
        </is>
      </c>
      <c r="V2996" t="inlineStr">
        <is>
          <t>US</t>
        </is>
      </c>
      <c r="W2996" t="inlineStr">
        <is>
          <t>organic</t>
        </is>
      </c>
    </row>
    <row r="2997">
      <c r="A2997" t="inlineStr">
        <is>
          <t>S-dd8371</t>
        </is>
      </c>
      <c r="B2997" t="inlineStr">
        <is>
          <t>A-fa2041</t>
        </is>
      </c>
      <c r="C2997" s="40" t="n">
        <v>45498</v>
      </c>
      <c r="D2997" s="40" t="n"/>
      <c r="E2997" t="n">
        <v>159</v>
      </c>
      <c r="F2997" t="n">
        <v>285</v>
      </c>
      <c r="G2997" t="inlineStr">
        <is>
          <t>2024-S2</t>
        </is>
      </c>
      <c r="H2997" t="inlineStr">
        <is>
          <t>Sim</t>
        </is>
      </c>
      <c r="I2997" t="n">
        <v>0</v>
      </c>
      <c r="J2997" s="41" t="n"/>
      <c r="L2997" t="inlineStr"/>
      <c r="M2997" t="inlineStr">
        <is>
          <t>Basic</t>
        </is>
      </c>
      <c r="N2997" t="inlineStr">
        <is>
          <t>annual</t>
        </is>
      </c>
      <c r="O2997" t="inlineStr">
        <is>
          <t>Pago</t>
        </is>
      </c>
      <c r="P2997" t="inlineStr">
        <is>
          <t>Sim</t>
        </is>
      </c>
      <c r="Q2997" t="inlineStr">
        <is>
          <t>Não</t>
        </is>
      </c>
      <c r="R2997" t="inlineStr">
        <is>
          <t>Não</t>
        </is>
      </c>
      <c r="S2997" t="inlineStr">
        <is>
          <t>6–15</t>
        </is>
      </c>
      <c r="T2997" t="inlineStr">
        <is>
          <t>31–90 dias</t>
        </is>
      </c>
      <c r="U2997" t="inlineStr">
        <is>
          <t>HealthTech</t>
        </is>
      </c>
      <c r="V2997" t="inlineStr">
        <is>
          <t>US</t>
        </is>
      </c>
      <c r="W2997" t="inlineStr">
        <is>
          <t>organic</t>
        </is>
      </c>
    </row>
    <row r="2998">
      <c r="A2998" t="inlineStr">
        <is>
          <t>S-7ab68f</t>
        </is>
      </c>
      <c r="B2998" t="inlineStr">
        <is>
          <t>A-bcbe98</t>
        </is>
      </c>
      <c r="C2998" s="40" t="n">
        <v>45553</v>
      </c>
      <c r="D2998" s="40" t="n"/>
      <c r="E2998" t="n">
        <v>104</v>
      </c>
      <c r="F2998" t="n">
        <v>0</v>
      </c>
      <c r="G2998" t="inlineStr">
        <is>
          <t>2024-S2</t>
        </is>
      </c>
      <c r="H2998" t="inlineStr">
        <is>
          <t>Sim</t>
        </is>
      </c>
      <c r="I2998" t="n">
        <v>0</v>
      </c>
      <c r="J2998" s="41" t="n"/>
      <c r="L2998" t="inlineStr"/>
      <c r="M2998" t="inlineStr">
        <is>
          <t>Basic</t>
        </is>
      </c>
      <c r="N2998" t="inlineStr">
        <is>
          <t>annual</t>
        </is>
      </c>
      <c r="O2998" t="inlineStr">
        <is>
          <t>Trial</t>
        </is>
      </c>
      <c r="P2998" t="inlineStr">
        <is>
          <t>Sim</t>
        </is>
      </c>
      <c r="Q2998" t="inlineStr">
        <is>
          <t>Não</t>
        </is>
      </c>
      <c r="R2998" t="inlineStr">
        <is>
          <t>Não</t>
        </is>
      </c>
      <c r="S2998" t="inlineStr">
        <is>
          <t>41+</t>
        </is>
      </c>
      <c r="T2998" t="inlineStr">
        <is>
          <t>31–90 dias</t>
        </is>
      </c>
      <c r="U2998" t="inlineStr">
        <is>
          <t>Cybersecurity</t>
        </is>
      </c>
      <c r="V2998" t="inlineStr">
        <is>
          <t>US</t>
        </is>
      </c>
      <c r="W2998" t="inlineStr">
        <is>
          <t>other</t>
        </is>
      </c>
    </row>
    <row r="2999">
      <c r="A2999" t="inlineStr">
        <is>
          <t>S-c619d6</t>
        </is>
      </c>
      <c r="B2999" t="inlineStr">
        <is>
          <t>A-ae052e</t>
        </is>
      </c>
      <c r="C2999" s="40" t="n">
        <v>45537</v>
      </c>
      <c r="D2999" s="40" t="n"/>
      <c r="E2999" t="n">
        <v>120</v>
      </c>
      <c r="F2999" t="n">
        <v>1911</v>
      </c>
      <c r="G2999" t="inlineStr">
        <is>
          <t>2024-S2</t>
        </is>
      </c>
      <c r="H2999" t="inlineStr">
        <is>
          <t>Sim</t>
        </is>
      </c>
      <c r="I2999" t="n">
        <v>0</v>
      </c>
      <c r="J2999" s="41" t="n"/>
      <c r="L2999" t="inlineStr"/>
      <c r="M2999" t="inlineStr">
        <is>
          <t>Pro</t>
        </is>
      </c>
      <c r="N2999" t="inlineStr">
        <is>
          <t>annual</t>
        </is>
      </c>
      <c r="O2999" t="inlineStr">
        <is>
          <t>Pago</t>
        </is>
      </c>
      <c r="P2999" t="inlineStr">
        <is>
          <t>Sim</t>
        </is>
      </c>
      <c r="Q2999" t="inlineStr">
        <is>
          <t>Não</t>
        </is>
      </c>
      <c r="R2999" t="inlineStr">
        <is>
          <t>Não</t>
        </is>
      </c>
      <c r="S2999" t="inlineStr">
        <is>
          <t>16–40</t>
        </is>
      </c>
      <c r="T2999" t="inlineStr">
        <is>
          <t>181–365 dias</t>
        </is>
      </c>
      <c r="U2999" t="inlineStr">
        <is>
          <t>FinTech</t>
        </is>
      </c>
      <c r="V2999" t="inlineStr">
        <is>
          <t>CA</t>
        </is>
      </c>
      <c r="W2999" t="inlineStr">
        <is>
          <t>other</t>
        </is>
      </c>
    </row>
    <row r="3000">
      <c r="A3000" t="inlineStr">
        <is>
          <t>S-4e00a0</t>
        </is>
      </c>
      <c r="B3000" t="inlineStr">
        <is>
          <t>A-eb7c38</t>
        </is>
      </c>
      <c r="C3000" s="40" t="n">
        <v>45597</v>
      </c>
      <c r="D3000" s="40" t="n"/>
      <c r="E3000" t="n">
        <v>60</v>
      </c>
      <c r="F3000" t="n">
        <v>686</v>
      </c>
      <c r="G3000" t="inlineStr">
        <is>
          <t>2024-S2</t>
        </is>
      </c>
      <c r="H3000" t="inlineStr">
        <is>
          <t>Sim</t>
        </is>
      </c>
      <c r="I3000" t="n">
        <v>0</v>
      </c>
      <c r="J3000" s="41" t="n"/>
      <c r="L3000" t="inlineStr"/>
      <c r="M3000" t="inlineStr">
        <is>
          <t>Pro</t>
        </is>
      </c>
      <c r="N3000" t="inlineStr">
        <is>
          <t>annual</t>
        </is>
      </c>
      <c r="O3000" t="inlineStr">
        <is>
          <t>Pago</t>
        </is>
      </c>
      <c r="P3000" t="inlineStr">
        <is>
          <t>Sim</t>
        </is>
      </c>
      <c r="Q3000" t="inlineStr">
        <is>
          <t>Não</t>
        </is>
      </c>
      <c r="R3000" t="inlineStr">
        <is>
          <t>Não</t>
        </is>
      </c>
      <c r="S3000" t="inlineStr">
        <is>
          <t>6–15</t>
        </is>
      </c>
      <c r="T3000" t="inlineStr">
        <is>
          <t>181–365 dias</t>
        </is>
      </c>
      <c r="U3000" t="inlineStr">
        <is>
          <t>DevTools</t>
        </is>
      </c>
      <c r="V3000" t="inlineStr">
        <is>
          <t>AU</t>
        </is>
      </c>
      <c r="W3000" t="inlineStr">
        <is>
          <t>organic</t>
        </is>
      </c>
    </row>
    <row r="3001">
      <c r="A3001" t="inlineStr">
        <is>
          <t>S-a0af0a</t>
        </is>
      </c>
      <c r="B3001" t="inlineStr">
        <is>
          <t>A-e60f9d</t>
        </is>
      </c>
      <c r="C3001" s="40" t="n">
        <v>45645</v>
      </c>
      <c r="D3001" s="40" t="n"/>
      <c r="E3001" t="n">
        <v>12</v>
      </c>
      <c r="F3001" t="n">
        <v>5771</v>
      </c>
      <c r="G3001" t="inlineStr">
        <is>
          <t>2024-S2</t>
        </is>
      </c>
      <c r="H3001" t="inlineStr">
        <is>
          <t>Não</t>
        </is>
      </c>
      <c r="I3001" t="n">
        <v>0</v>
      </c>
      <c r="J3001" s="41" t="n"/>
      <c r="L3001" t="inlineStr"/>
      <c r="M3001" t="inlineStr">
        <is>
          <t>Enterprise</t>
        </is>
      </c>
      <c r="N3001" t="inlineStr">
        <is>
          <t>monthly</t>
        </is>
      </c>
      <c r="O3001" t="inlineStr">
        <is>
          <t>Pago</t>
        </is>
      </c>
      <c r="P3001" t="inlineStr">
        <is>
          <t>Sim</t>
        </is>
      </c>
      <c r="Q3001" t="inlineStr">
        <is>
          <t>Não</t>
        </is>
      </c>
      <c r="R3001" t="inlineStr">
        <is>
          <t>Não</t>
        </is>
      </c>
      <c r="S3001" t="inlineStr">
        <is>
          <t>16–40</t>
        </is>
      </c>
      <c r="T3001" t="inlineStr">
        <is>
          <t>91–180 dias</t>
        </is>
      </c>
      <c r="U3001" t="inlineStr">
        <is>
          <t>FinTech</t>
        </is>
      </c>
      <c r="V3001" t="inlineStr">
        <is>
          <t>US</t>
        </is>
      </c>
      <c r="W3001" t="inlineStr">
        <is>
          <t>other</t>
        </is>
      </c>
    </row>
    <row r="3002">
      <c r="A3002" t="inlineStr">
        <is>
          <t>S-a67e83</t>
        </is>
      </c>
      <c r="B3002" t="inlineStr">
        <is>
          <t>A-c4ea60</t>
        </is>
      </c>
      <c r="C3002" s="40" t="n">
        <v>45593</v>
      </c>
      <c r="D3002" s="40" t="n"/>
      <c r="E3002" t="n">
        <v>64</v>
      </c>
      <c r="F3002" t="n">
        <v>882</v>
      </c>
      <c r="G3002" t="inlineStr">
        <is>
          <t>2024-S2</t>
        </is>
      </c>
      <c r="H3002" t="inlineStr">
        <is>
          <t>Sim</t>
        </is>
      </c>
      <c r="I3002" t="n">
        <v>0</v>
      </c>
      <c r="J3002" s="41" t="n"/>
      <c r="L3002" t="inlineStr"/>
      <c r="M3002" t="inlineStr">
        <is>
          <t>Pro</t>
        </is>
      </c>
      <c r="N3002" t="inlineStr">
        <is>
          <t>monthly</t>
        </is>
      </c>
      <c r="O3002" t="inlineStr">
        <is>
          <t>Pago</t>
        </is>
      </c>
      <c r="P3002" t="inlineStr">
        <is>
          <t>Sim</t>
        </is>
      </c>
      <c r="Q3002" t="inlineStr">
        <is>
          <t>Não</t>
        </is>
      </c>
      <c r="R3002" t="inlineStr">
        <is>
          <t>Não</t>
        </is>
      </c>
      <c r="S3002" t="inlineStr">
        <is>
          <t>16–40</t>
        </is>
      </c>
      <c r="T3002" t="inlineStr">
        <is>
          <t>Mais de 365 dias</t>
        </is>
      </c>
      <c r="U3002" t="inlineStr">
        <is>
          <t>FinTech</t>
        </is>
      </c>
      <c r="V3002" t="inlineStr">
        <is>
          <t>DE</t>
        </is>
      </c>
      <c r="W3002" t="inlineStr">
        <is>
          <t>other</t>
        </is>
      </c>
    </row>
    <row r="3003">
      <c r="A3003" t="inlineStr">
        <is>
          <t>S-9c735f</t>
        </is>
      </c>
      <c r="B3003" t="inlineStr">
        <is>
          <t>A-d49cc5</t>
        </is>
      </c>
      <c r="C3003" s="40" t="n">
        <v>45479</v>
      </c>
      <c r="D3003" s="40" t="n"/>
      <c r="E3003" t="n">
        <v>178</v>
      </c>
      <c r="F3003" t="n">
        <v>950</v>
      </c>
      <c r="G3003" t="inlineStr">
        <is>
          <t>2024-S2</t>
        </is>
      </c>
      <c r="H3003" t="inlineStr">
        <is>
          <t>Sim</t>
        </is>
      </c>
      <c r="I3003" t="n">
        <v>0</v>
      </c>
      <c r="J3003" s="41" t="n"/>
      <c r="L3003" t="inlineStr"/>
      <c r="M3003" t="inlineStr">
        <is>
          <t>Basic</t>
        </is>
      </c>
      <c r="N3003" t="inlineStr">
        <is>
          <t>annual</t>
        </is>
      </c>
      <c r="O3003" t="inlineStr">
        <is>
          <t>Pago</t>
        </is>
      </c>
      <c r="P3003" t="inlineStr">
        <is>
          <t>Sim</t>
        </is>
      </c>
      <c r="Q3003" t="inlineStr">
        <is>
          <t>Não</t>
        </is>
      </c>
      <c r="R3003" t="inlineStr">
        <is>
          <t>Não</t>
        </is>
      </c>
      <c r="S3003" t="inlineStr">
        <is>
          <t>41+</t>
        </is>
      </c>
      <c r="T3003" t="inlineStr">
        <is>
          <t>181–365 dias</t>
        </is>
      </c>
      <c r="U3003" t="inlineStr">
        <is>
          <t>Cybersecurity</t>
        </is>
      </c>
      <c r="V3003" t="inlineStr">
        <is>
          <t>FR</t>
        </is>
      </c>
      <c r="W3003" t="inlineStr">
        <is>
          <t>event</t>
        </is>
      </c>
    </row>
    <row r="3004">
      <c r="A3004" t="inlineStr">
        <is>
          <t>S-4970c1</t>
        </is>
      </c>
      <c r="B3004" t="inlineStr">
        <is>
          <t>A-56962b</t>
        </is>
      </c>
      <c r="C3004" s="40" t="n">
        <v>45538</v>
      </c>
      <c r="D3004" s="40" t="n"/>
      <c r="E3004" t="n">
        <v>119</v>
      </c>
      <c r="F3004" t="n">
        <v>3097</v>
      </c>
      <c r="G3004" t="inlineStr">
        <is>
          <t>2024-S2</t>
        </is>
      </c>
      <c r="H3004" t="inlineStr">
        <is>
          <t>Sim</t>
        </is>
      </c>
      <c r="I3004" t="n">
        <v>0</v>
      </c>
      <c r="J3004" s="41" t="n"/>
      <c r="L3004" t="inlineStr"/>
      <c r="M3004" t="inlineStr">
        <is>
          <t>Basic</t>
        </is>
      </c>
      <c r="N3004" t="inlineStr">
        <is>
          <t>annual</t>
        </is>
      </c>
      <c r="O3004" t="inlineStr">
        <is>
          <t>Pago</t>
        </is>
      </c>
      <c r="P3004" t="inlineStr">
        <is>
          <t>Sim</t>
        </is>
      </c>
      <c r="Q3004" t="inlineStr">
        <is>
          <t>Não</t>
        </is>
      </c>
      <c r="R3004" t="inlineStr">
        <is>
          <t>Não</t>
        </is>
      </c>
      <c r="S3004" t="inlineStr">
        <is>
          <t>41+</t>
        </is>
      </c>
      <c r="T3004" t="inlineStr">
        <is>
          <t>91–180 dias</t>
        </is>
      </c>
      <c r="U3004" t="inlineStr">
        <is>
          <t>EdTech</t>
        </is>
      </c>
      <c r="V3004" t="inlineStr">
        <is>
          <t>UK</t>
        </is>
      </c>
      <c r="W3004" t="inlineStr">
        <is>
          <t>partner</t>
        </is>
      </c>
    </row>
    <row r="3005">
      <c r="A3005" t="inlineStr">
        <is>
          <t>S-a46dd4</t>
        </is>
      </c>
      <c r="B3005" t="inlineStr">
        <is>
          <t>A-5a215a</t>
        </is>
      </c>
      <c r="C3005" s="40" t="n">
        <v>45553</v>
      </c>
      <c r="D3005" s="40" t="n"/>
      <c r="E3005" t="n">
        <v>104</v>
      </c>
      <c r="F3005" t="n">
        <v>17313</v>
      </c>
      <c r="G3005" t="inlineStr">
        <is>
          <t>2024-S2</t>
        </is>
      </c>
      <c r="H3005" t="inlineStr">
        <is>
          <t>Sim</t>
        </is>
      </c>
      <c r="I3005" t="n">
        <v>0</v>
      </c>
      <c r="J3005" s="41" t="n"/>
      <c r="L3005" t="inlineStr"/>
      <c r="M3005" t="inlineStr">
        <is>
          <t>Enterprise</t>
        </is>
      </c>
      <c r="N3005" t="inlineStr">
        <is>
          <t>annual</t>
        </is>
      </c>
      <c r="O3005" t="inlineStr">
        <is>
          <t>Pago</t>
        </is>
      </c>
      <c r="P3005" t="inlineStr">
        <is>
          <t>Sim</t>
        </is>
      </c>
      <c r="Q3005" t="inlineStr">
        <is>
          <t>Não</t>
        </is>
      </c>
      <c r="R3005" t="inlineStr">
        <is>
          <t>Não</t>
        </is>
      </c>
      <c r="S3005" t="inlineStr">
        <is>
          <t>41+</t>
        </is>
      </c>
      <c r="T3005" t="inlineStr">
        <is>
          <t>181–365 dias</t>
        </is>
      </c>
      <c r="U3005" t="inlineStr">
        <is>
          <t>EdTech</t>
        </is>
      </c>
      <c r="V3005" t="inlineStr">
        <is>
          <t>FR</t>
        </is>
      </c>
      <c r="W3005" t="inlineStr">
        <is>
          <t>other</t>
        </is>
      </c>
    </row>
    <row r="3006">
      <c r="A3006" t="inlineStr">
        <is>
          <t>S-96ead2</t>
        </is>
      </c>
      <c r="B3006" t="inlineStr">
        <is>
          <t>A-6a4e2d</t>
        </is>
      </c>
      <c r="C3006" s="40" t="n">
        <v>45548</v>
      </c>
      <c r="D3006" s="40" t="n"/>
      <c r="E3006" t="n">
        <v>109</v>
      </c>
      <c r="F3006" t="n">
        <v>494</v>
      </c>
      <c r="G3006" t="inlineStr">
        <is>
          <t>2024-S2</t>
        </is>
      </c>
      <c r="H3006" t="inlineStr">
        <is>
          <t>Sim</t>
        </is>
      </c>
      <c r="I3006" t="n">
        <v>0</v>
      </c>
      <c r="J3006" s="41" t="n"/>
      <c r="L3006" t="inlineStr"/>
      <c r="M3006" t="inlineStr">
        <is>
          <t>Basic</t>
        </is>
      </c>
      <c r="N3006" t="inlineStr">
        <is>
          <t>annual</t>
        </is>
      </c>
      <c r="O3006" t="inlineStr">
        <is>
          <t>Pago</t>
        </is>
      </c>
      <c r="P3006" t="inlineStr">
        <is>
          <t>Sim</t>
        </is>
      </c>
      <c r="Q3006" t="inlineStr">
        <is>
          <t>Não</t>
        </is>
      </c>
      <c r="R3006" t="inlineStr">
        <is>
          <t>Não</t>
        </is>
      </c>
      <c r="S3006" t="inlineStr">
        <is>
          <t>16–40</t>
        </is>
      </c>
      <c r="T3006" t="inlineStr">
        <is>
          <t>Mais de 365 dias</t>
        </is>
      </c>
      <c r="U3006" t="inlineStr">
        <is>
          <t>EdTech</t>
        </is>
      </c>
      <c r="V3006" t="inlineStr">
        <is>
          <t>UK</t>
        </is>
      </c>
      <c r="W3006" t="inlineStr">
        <is>
          <t>partner</t>
        </is>
      </c>
    </row>
    <row r="3007">
      <c r="A3007" t="inlineStr">
        <is>
          <t>S-4d8633</t>
        </is>
      </c>
      <c r="B3007" t="inlineStr">
        <is>
          <t>A-e83938</t>
        </is>
      </c>
      <c r="C3007" s="40" t="n">
        <v>45490</v>
      </c>
      <c r="D3007" s="40" t="n"/>
      <c r="E3007" t="n">
        <v>167</v>
      </c>
      <c r="F3007" t="n">
        <v>1519</v>
      </c>
      <c r="G3007" t="inlineStr">
        <is>
          <t>2024-S2</t>
        </is>
      </c>
      <c r="H3007" t="inlineStr">
        <is>
          <t>Sim</t>
        </is>
      </c>
      <c r="I3007" t="n">
        <v>0</v>
      </c>
      <c r="J3007" s="41" t="n"/>
      <c r="L3007" t="inlineStr"/>
      <c r="M3007" t="inlineStr">
        <is>
          <t>Pro</t>
        </is>
      </c>
      <c r="N3007" t="inlineStr">
        <is>
          <t>monthly</t>
        </is>
      </c>
      <c r="O3007" t="inlineStr">
        <is>
          <t>Pago</t>
        </is>
      </c>
      <c r="P3007" t="inlineStr">
        <is>
          <t>Sim</t>
        </is>
      </c>
      <c r="Q3007" t="inlineStr">
        <is>
          <t>Não</t>
        </is>
      </c>
      <c r="R3007" t="inlineStr">
        <is>
          <t>Não</t>
        </is>
      </c>
      <c r="S3007" t="inlineStr">
        <is>
          <t>16–40</t>
        </is>
      </c>
      <c r="T3007" t="inlineStr">
        <is>
          <t>181–365 dias</t>
        </is>
      </c>
      <c r="U3007" t="inlineStr">
        <is>
          <t>DevTools</t>
        </is>
      </c>
      <c r="V3007" t="inlineStr">
        <is>
          <t>UK</t>
        </is>
      </c>
      <c r="W3007" t="inlineStr">
        <is>
          <t>other</t>
        </is>
      </c>
    </row>
    <row r="3008">
      <c r="A3008" t="inlineStr">
        <is>
          <t>S-788739</t>
        </is>
      </c>
      <c r="B3008" t="inlineStr">
        <is>
          <t>A-700ade</t>
        </is>
      </c>
      <c r="C3008" s="40" t="n">
        <v>45603</v>
      </c>
      <c r="D3008" s="40" t="n"/>
      <c r="E3008" t="n">
        <v>54</v>
      </c>
      <c r="F3008" t="n">
        <v>2587</v>
      </c>
      <c r="G3008" t="inlineStr">
        <is>
          <t>2024-S2</t>
        </is>
      </c>
      <c r="H3008" t="inlineStr">
        <is>
          <t>Sim</t>
        </is>
      </c>
      <c r="I3008" t="n">
        <v>0</v>
      </c>
      <c r="J3008" s="41" t="n"/>
      <c r="L3008" t="inlineStr"/>
      <c r="M3008" t="inlineStr">
        <is>
          <t>Enterprise</t>
        </is>
      </c>
      <c r="N3008" t="inlineStr">
        <is>
          <t>monthly</t>
        </is>
      </c>
      <c r="O3008" t="inlineStr">
        <is>
          <t>Pago</t>
        </is>
      </c>
      <c r="P3008" t="inlineStr">
        <is>
          <t>Sim</t>
        </is>
      </c>
      <c r="Q3008" t="inlineStr">
        <is>
          <t>Não</t>
        </is>
      </c>
      <c r="R3008" t="inlineStr">
        <is>
          <t>Não</t>
        </is>
      </c>
      <c r="S3008" t="inlineStr">
        <is>
          <t>6–15</t>
        </is>
      </c>
      <c r="T3008" t="inlineStr">
        <is>
          <t>Conta nova (≤ 30 dias)</t>
        </is>
      </c>
      <c r="U3008" t="inlineStr">
        <is>
          <t>Cybersecurity</t>
        </is>
      </c>
      <c r="V3008" t="inlineStr">
        <is>
          <t>UK</t>
        </is>
      </c>
      <c r="W3008" t="inlineStr">
        <is>
          <t>organic</t>
        </is>
      </c>
    </row>
    <row r="3009">
      <c r="A3009" t="inlineStr">
        <is>
          <t>S-0380a3</t>
        </is>
      </c>
      <c r="B3009" t="inlineStr">
        <is>
          <t>A-922109</t>
        </is>
      </c>
      <c r="C3009" s="40" t="n">
        <v>45388</v>
      </c>
      <c r="D3009" s="40" t="n"/>
      <c r="E3009" t="n">
        <v>269</v>
      </c>
      <c r="F3009" t="n">
        <v>147</v>
      </c>
      <c r="G3009" t="inlineStr">
        <is>
          <t>Até 2024-S1</t>
        </is>
      </c>
      <c r="H3009" t="inlineStr">
        <is>
          <t>Sim</t>
        </is>
      </c>
      <c r="I3009" t="n">
        <v>0</v>
      </c>
      <c r="J3009" s="41" t="n"/>
      <c r="L3009" t="inlineStr"/>
      <c r="M3009" t="inlineStr">
        <is>
          <t>Pro</t>
        </is>
      </c>
      <c r="N3009" t="inlineStr">
        <is>
          <t>annual</t>
        </is>
      </c>
      <c r="O3009" t="inlineStr">
        <is>
          <t>Pago</t>
        </is>
      </c>
      <c r="P3009" t="inlineStr">
        <is>
          <t>Sim</t>
        </is>
      </c>
      <c r="Q3009" t="inlineStr">
        <is>
          <t>Não</t>
        </is>
      </c>
      <c r="R3009" t="inlineStr">
        <is>
          <t>Não</t>
        </is>
      </c>
      <c r="S3009" t="inlineStr">
        <is>
          <t>1–5</t>
        </is>
      </c>
      <c r="T3009" t="inlineStr">
        <is>
          <t>31–90 dias</t>
        </is>
      </c>
      <c r="U3009" t="inlineStr">
        <is>
          <t>Cybersecurity</t>
        </is>
      </c>
      <c r="V3009" t="inlineStr">
        <is>
          <t>US</t>
        </is>
      </c>
      <c r="W3009" t="inlineStr">
        <is>
          <t>ads</t>
        </is>
      </c>
    </row>
    <row r="3010">
      <c r="A3010" t="inlineStr">
        <is>
          <t>S-e8eb5c</t>
        </is>
      </c>
      <c r="B3010" t="inlineStr">
        <is>
          <t>A-dfbd31</t>
        </is>
      </c>
      <c r="C3010" s="40" t="n">
        <v>45552</v>
      </c>
      <c r="D3010" s="40" t="n"/>
      <c r="E3010" t="n">
        <v>105</v>
      </c>
      <c r="F3010" t="n">
        <v>2107</v>
      </c>
      <c r="G3010" t="inlineStr">
        <is>
          <t>2024-S2</t>
        </is>
      </c>
      <c r="H3010" t="inlineStr">
        <is>
          <t>Sim</t>
        </is>
      </c>
      <c r="I3010" t="n">
        <v>0</v>
      </c>
      <c r="J3010" s="41" t="n"/>
      <c r="L3010" t="inlineStr"/>
      <c r="M3010" t="inlineStr">
        <is>
          <t>Pro</t>
        </is>
      </c>
      <c r="N3010" t="inlineStr">
        <is>
          <t>monthly</t>
        </is>
      </c>
      <c r="O3010" t="inlineStr">
        <is>
          <t>Pago</t>
        </is>
      </c>
      <c r="P3010" t="inlineStr">
        <is>
          <t>Sim</t>
        </is>
      </c>
      <c r="Q3010" t="inlineStr">
        <is>
          <t>Sim</t>
        </is>
      </c>
      <c r="R3010" t="inlineStr">
        <is>
          <t>Não</t>
        </is>
      </c>
      <c r="S3010" t="inlineStr">
        <is>
          <t>41+</t>
        </is>
      </c>
      <c r="T3010" t="inlineStr">
        <is>
          <t>181–365 dias</t>
        </is>
      </c>
      <c r="U3010" t="inlineStr">
        <is>
          <t>DevTools</t>
        </is>
      </c>
      <c r="V3010" t="inlineStr">
        <is>
          <t>UK</t>
        </is>
      </c>
      <c r="W3010" t="inlineStr">
        <is>
          <t>partner</t>
        </is>
      </c>
    </row>
    <row r="3011">
      <c r="A3011" t="inlineStr">
        <is>
          <t>S-cb100e</t>
        </is>
      </c>
      <c r="B3011" t="inlineStr">
        <is>
          <t>A-ff79f2</t>
        </is>
      </c>
      <c r="C3011" s="40" t="n">
        <v>45586</v>
      </c>
      <c r="D3011" s="40" t="n"/>
      <c r="E3011" t="n">
        <v>71</v>
      </c>
      <c r="F3011" t="n">
        <v>1007</v>
      </c>
      <c r="G3011" t="inlineStr">
        <is>
          <t>2024-S2</t>
        </is>
      </c>
      <c r="H3011" t="inlineStr">
        <is>
          <t>Sim</t>
        </is>
      </c>
      <c r="I3011" t="n">
        <v>0</v>
      </c>
      <c r="J3011" s="41" t="n"/>
      <c r="L3011" t="inlineStr"/>
      <c r="M3011" t="inlineStr">
        <is>
          <t>Basic</t>
        </is>
      </c>
      <c r="N3011" t="inlineStr">
        <is>
          <t>annual</t>
        </is>
      </c>
      <c r="O3011" t="inlineStr">
        <is>
          <t>Pago</t>
        </is>
      </c>
      <c r="P3011" t="inlineStr">
        <is>
          <t>Sim</t>
        </is>
      </c>
      <c r="Q3011" t="inlineStr">
        <is>
          <t>Sim</t>
        </is>
      </c>
      <c r="R3011" t="inlineStr">
        <is>
          <t>Não</t>
        </is>
      </c>
      <c r="S3011" t="inlineStr">
        <is>
          <t>41+</t>
        </is>
      </c>
      <c r="T3011" t="inlineStr">
        <is>
          <t>91–180 dias</t>
        </is>
      </c>
      <c r="U3011" t="inlineStr">
        <is>
          <t>DevTools</t>
        </is>
      </c>
      <c r="V3011" t="inlineStr">
        <is>
          <t>US</t>
        </is>
      </c>
      <c r="W3011" t="inlineStr">
        <is>
          <t>ads</t>
        </is>
      </c>
    </row>
    <row r="3012">
      <c r="A3012" t="inlineStr">
        <is>
          <t>S-c26c22</t>
        </is>
      </c>
      <c r="B3012" t="inlineStr">
        <is>
          <t>A-dec005</t>
        </is>
      </c>
      <c r="C3012" s="40" t="n">
        <v>45216</v>
      </c>
      <c r="D3012" s="40" t="n"/>
      <c r="E3012" t="n">
        <v>441</v>
      </c>
      <c r="F3012" t="n">
        <v>0</v>
      </c>
      <c r="G3012" t="inlineStr">
        <is>
          <t>Até 2024-S1</t>
        </is>
      </c>
      <c r="H3012" t="inlineStr">
        <is>
          <t>Sim</t>
        </is>
      </c>
      <c r="I3012" t="n">
        <v>0</v>
      </c>
      <c r="J3012" s="41" t="n"/>
      <c r="L3012" t="inlineStr"/>
      <c r="M3012" t="inlineStr">
        <is>
          <t>Basic</t>
        </is>
      </c>
      <c r="N3012" t="inlineStr">
        <is>
          <t>annual</t>
        </is>
      </c>
      <c r="O3012" t="inlineStr">
        <is>
          <t>Trial</t>
        </is>
      </c>
      <c r="P3012" t="inlineStr">
        <is>
          <t>Não</t>
        </is>
      </c>
      <c r="Q3012" t="inlineStr">
        <is>
          <t>Não</t>
        </is>
      </c>
      <c r="R3012" t="inlineStr">
        <is>
          <t>Não</t>
        </is>
      </c>
      <c r="S3012" t="inlineStr">
        <is>
          <t>16–40</t>
        </is>
      </c>
      <c r="T3012" t="inlineStr">
        <is>
          <t>Conta nova (≤ 30 dias)</t>
        </is>
      </c>
      <c r="U3012" t="inlineStr">
        <is>
          <t>HealthTech</t>
        </is>
      </c>
      <c r="V3012" t="inlineStr">
        <is>
          <t>US</t>
        </is>
      </c>
      <c r="W3012" t="inlineStr">
        <is>
          <t>partner</t>
        </is>
      </c>
    </row>
    <row r="3013">
      <c r="A3013" t="inlineStr">
        <is>
          <t>S-1cf9b0</t>
        </is>
      </c>
      <c r="B3013" t="inlineStr">
        <is>
          <t>A-922109</t>
        </is>
      </c>
      <c r="C3013" s="40" t="n">
        <v>45488</v>
      </c>
      <c r="D3013" s="40" t="n">
        <v>45653</v>
      </c>
      <c r="E3013" t="n">
        <v>165</v>
      </c>
      <c r="F3013" t="n">
        <v>441</v>
      </c>
      <c r="G3013" t="inlineStr">
        <is>
          <t>2024-S2</t>
        </is>
      </c>
      <c r="H3013" t="inlineStr">
        <is>
          <t>Sim</t>
        </is>
      </c>
      <c r="I3013" t="n">
        <v>0</v>
      </c>
      <c r="J3013" s="41" t="n">
        <v>45627</v>
      </c>
      <c r="K3013" t="n">
        <v>27</v>
      </c>
      <c r="L3013" t="inlineStr">
        <is>
          <t>Não</t>
        </is>
      </c>
      <c r="M3013" t="inlineStr">
        <is>
          <t>Pro</t>
        </is>
      </c>
      <c r="N3013" t="inlineStr">
        <is>
          <t>monthly</t>
        </is>
      </c>
      <c r="O3013" t="inlineStr">
        <is>
          <t>Pago</t>
        </is>
      </c>
      <c r="P3013" t="inlineStr">
        <is>
          <t>Não</t>
        </is>
      </c>
      <c r="Q3013" t="inlineStr">
        <is>
          <t>Não</t>
        </is>
      </c>
      <c r="R3013" t="inlineStr">
        <is>
          <t>Não</t>
        </is>
      </c>
      <c r="S3013" t="inlineStr">
        <is>
          <t>6–15</t>
        </is>
      </c>
      <c r="T3013" t="inlineStr">
        <is>
          <t>91–180 dias</t>
        </is>
      </c>
      <c r="U3013" t="inlineStr">
        <is>
          <t>Cybersecurity</t>
        </is>
      </c>
      <c r="V3013" t="inlineStr">
        <is>
          <t>US</t>
        </is>
      </c>
      <c r="W3013" t="inlineStr">
        <is>
          <t>ads</t>
        </is>
      </c>
    </row>
    <row r="3014">
      <c r="A3014" t="inlineStr">
        <is>
          <t>S-26bf58</t>
        </is>
      </c>
      <c r="B3014" t="inlineStr">
        <is>
          <t>A-65a46c</t>
        </is>
      </c>
      <c r="C3014" s="40" t="n">
        <v>45417</v>
      </c>
      <c r="D3014" s="40" t="n"/>
      <c r="E3014" t="n">
        <v>240</v>
      </c>
      <c r="F3014" t="n">
        <v>1813</v>
      </c>
      <c r="G3014" t="inlineStr">
        <is>
          <t>Até 2024-S1</t>
        </is>
      </c>
      <c r="H3014" t="inlineStr">
        <is>
          <t>Sim</t>
        </is>
      </c>
      <c r="I3014" t="n">
        <v>0</v>
      </c>
      <c r="J3014" s="41" t="n"/>
      <c r="L3014" t="inlineStr"/>
      <c r="M3014" t="inlineStr">
        <is>
          <t>Pro</t>
        </is>
      </c>
      <c r="N3014" t="inlineStr">
        <is>
          <t>monthly</t>
        </is>
      </c>
      <c r="O3014" t="inlineStr">
        <is>
          <t>Pago</t>
        </is>
      </c>
      <c r="P3014" t="inlineStr">
        <is>
          <t>Sim</t>
        </is>
      </c>
      <c r="Q3014" t="inlineStr">
        <is>
          <t>Não</t>
        </is>
      </c>
      <c r="R3014" t="inlineStr">
        <is>
          <t>Não</t>
        </is>
      </c>
      <c r="S3014" t="inlineStr">
        <is>
          <t>16–40</t>
        </is>
      </c>
      <c r="T3014" t="inlineStr">
        <is>
          <t>181–365 dias</t>
        </is>
      </c>
      <c r="U3014" t="inlineStr">
        <is>
          <t>HealthTech</t>
        </is>
      </c>
      <c r="V3014" t="inlineStr">
        <is>
          <t>US</t>
        </is>
      </c>
      <c r="W3014" t="inlineStr">
        <is>
          <t>event</t>
        </is>
      </c>
    </row>
    <row r="3015">
      <c r="A3015" t="inlineStr">
        <is>
          <t>S-106bf6</t>
        </is>
      </c>
      <c r="B3015" t="inlineStr">
        <is>
          <t>A-09540c</t>
        </is>
      </c>
      <c r="C3015" s="40" t="n">
        <v>45508</v>
      </c>
      <c r="D3015" s="40" t="n"/>
      <c r="E3015" t="n">
        <v>149</v>
      </c>
      <c r="F3015" t="n">
        <v>1273</v>
      </c>
      <c r="G3015" t="inlineStr">
        <is>
          <t>2024-S2</t>
        </is>
      </c>
      <c r="H3015" t="inlineStr">
        <is>
          <t>Sim</t>
        </is>
      </c>
      <c r="I3015" t="n">
        <v>0</v>
      </c>
      <c r="J3015" s="41" t="n"/>
      <c r="L3015" t="inlineStr"/>
      <c r="M3015" t="inlineStr">
        <is>
          <t>Basic</t>
        </is>
      </c>
      <c r="N3015" t="inlineStr">
        <is>
          <t>monthly</t>
        </is>
      </c>
      <c r="O3015" t="inlineStr">
        <is>
          <t>Pago</t>
        </is>
      </c>
      <c r="P3015" t="inlineStr">
        <is>
          <t>Sim</t>
        </is>
      </c>
      <c r="Q3015" t="inlineStr">
        <is>
          <t>Não</t>
        </is>
      </c>
      <c r="R3015" t="inlineStr">
        <is>
          <t>Não</t>
        </is>
      </c>
      <c r="S3015" t="inlineStr">
        <is>
          <t>41+</t>
        </is>
      </c>
      <c r="T3015" t="inlineStr">
        <is>
          <t>181–365 dias</t>
        </is>
      </c>
      <c r="U3015" t="inlineStr">
        <is>
          <t>Cybersecurity</t>
        </is>
      </c>
      <c r="V3015" t="inlineStr">
        <is>
          <t>CA</t>
        </is>
      </c>
      <c r="W3015" t="inlineStr">
        <is>
          <t>event</t>
        </is>
      </c>
    </row>
    <row r="3016">
      <c r="A3016" t="inlineStr">
        <is>
          <t>S-511e50</t>
        </is>
      </c>
      <c r="B3016" t="inlineStr">
        <is>
          <t>A-3c1a3f</t>
        </is>
      </c>
      <c r="C3016" s="40" t="n">
        <v>45578</v>
      </c>
      <c r="D3016" s="40" t="n"/>
      <c r="E3016" t="n">
        <v>79</v>
      </c>
      <c r="F3016" t="n">
        <v>199</v>
      </c>
      <c r="G3016" t="inlineStr">
        <is>
          <t>2024-S2</t>
        </is>
      </c>
      <c r="H3016" t="inlineStr">
        <is>
          <t>Sim</t>
        </is>
      </c>
      <c r="I3016" t="n">
        <v>0</v>
      </c>
      <c r="J3016" s="41" t="n"/>
      <c r="L3016" t="inlineStr"/>
      <c r="M3016" t="inlineStr">
        <is>
          <t>Enterprise</t>
        </is>
      </c>
      <c r="N3016" t="inlineStr">
        <is>
          <t>annual</t>
        </is>
      </c>
      <c r="O3016" t="inlineStr">
        <is>
          <t>Pago</t>
        </is>
      </c>
      <c r="P3016" t="inlineStr">
        <is>
          <t>Sim</t>
        </is>
      </c>
      <c r="Q3016" t="inlineStr">
        <is>
          <t>Não</t>
        </is>
      </c>
      <c r="R3016" t="inlineStr">
        <is>
          <t>Não</t>
        </is>
      </c>
      <c r="S3016" t="inlineStr">
        <is>
          <t>1–5</t>
        </is>
      </c>
      <c r="T3016" t="inlineStr">
        <is>
          <t>Mais de 365 dias</t>
        </is>
      </c>
      <c r="U3016" t="inlineStr">
        <is>
          <t>DevTools</t>
        </is>
      </c>
      <c r="V3016" t="inlineStr">
        <is>
          <t>UK</t>
        </is>
      </c>
      <c r="W3016" t="inlineStr">
        <is>
          <t>event</t>
        </is>
      </c>
    </row>
    <row r="3017">
      <c r="A3017" t="inlineStr">
        <is>
          <t>S-69b070</t>
        </is>
      </c>
      <c r="B3017" t="inlineStr">
        <is>
          <t>A-a6d261</t>
        </is>
      </c>
      <c r="C3017" s="40" t="n">
        <v>45553</v>
      </c>
      <c r="D3017" s="40" t="n"/>
      <c r="E3017" t="n">
        <v>104</v>
      </c>
      <c r="F3017" t="n">
        <v>5373</v>
      </c>
      <c r="G3017" t="inlineStr">
        <is>
          <t>2024-S2</t>
        </is>
      </c>
      <c r="H3017" t="inlineStr">
        <is>
          <t>Sim</t>
        </is>
      </c>
      <c r="I3017" t="n">
        <v>0</v>
      </c>
      <c r="J3017" s="41" t="n"/>
      <c r="L3017" t="inlineStr"/>
      <c r="M3017" t="inlineStr">
        <is>
          <t>Enterprise</t>
        </is>
      </c>
      <c r="N3017" t="inlineStr">
        <is>
          <t>annual</t>
        </is>
      </c>
      <c r="O3017" t="inlineStr">
        <is>
          <t>Pago</t>
        </is>
      </c>
      <c r="P3017" t="inlineStr">
        <is>
          <t>Sim</t>
        </is>
      </c>
      <c r="Q3017" t="inlineStr">
        <is>
          <t>Sim</t>
        </is>
      </c>
      <c r="R3017" t="inlineStr">
        <is>
          <t>Não</t>
        </is>
      </c>
      <c r="S3017" t="inlineStr">
        <is>
          <t>16–40</t>
        </is>
      </c>
      <c r="T3017" t="inlineStr">
        <is>
          <t>181–365 dias</t>
        </is>
      </c>
      <c r="U3017" t="inlineStr">
        <is>
          <t>FinTech</t>
        </is>
      </c>
      <c r="V3017" t="inlineStr">
        <is>
          <t>CA</t>
        </is>
      </c>
      <c r="W3017" t="inlineStr">
        <is>
          <t>other</t>
        </is>
      </c>
    </row>
    <row r="3018">
      <c r="A3018" t="inlineStr">
        <is>
          <t>S-648397</t>
        </is>
      </c>
      <c r="B3018" t="inlineStr">
        <is>
          <t>A-5fe118</t>
        </is>
      </c>
      <c r="C3018" s="40" t="n">
        <v>45628</v>
      </c>
      <c r="D3018" s="40" t="n"/>
      <c r="E3018" t="n">
        <v>29</v>
      </c>
      <c r="F3018" t="n">
        <v>6027</v>
      </c>
      <c r="G3018" t="inlineStr">
        <is>
          <t>2024-S2</t>
        </is>
      </c>
      <c r="H3018" t="inlineStr">
        <is>
          <t>Não</t>
        </is>
      </c>
      <c r="I3018" t="n">
        <v>0</v>
      </c>
      <c r="J3018" s="41" t="n"/>
      <c r="L3018" t="inlineStr"/>
      <c r="M3018" t="inlineStr">
        <is>
          <t>Pro</t>
        </is>
      </c>
      <c r="N3018" t="inlineStr">
        <is>
          <t>monthly</t>
        </is>
      </c>
      <c r="O3018" t="inlineStr">
        <is>
          <t>Pago</t>
        </is>
      </c>
      <c r="P3018" t="inlineStr">
        <is>
          <t>Sim</t>
        </is>
      </c>
      <c r="Q3018" t="inlineStr">
        <is>
          <t>Não</t>
        </is>
      </c>
      <c r="R3018" t="inlineStr">
        <is>
          <t>Não</t>
        </is>
      </c>
      <c r="S3018" t="inlineStr">
        <is>
          <t>41+</t>
        </is>
      </c>
      <c r="T3018" t="inlineStr">
        <is>
          <t>Conta nova (≤ 30 dias)</t>
        </is>
      </c>
      <c r="U3018" t="inlineStr">
        <is>
          <t>Cybersecurity</t>
        </is>
      </c>
      <c r="V3018" t="inlineStr">
        <is>
          <t>US</t>
        </is>
      </c>
      <c r="W3018" t="inlineStr">
        <is>
          <t>other</t>
        </is>
      </c>
    </row>
    <row r="3019">
      <c r="A3019" t="inlineStr">
        <is>
          <t>S-3ceff3</t>
        </is>
      </c>
      <c r="B3019" t="inlineStr">
        <is>
          <t>A-029f69</t>
        </is>
      </c>
      <c r="C3019" s="40" t="n">
        <v>45549</v>
      </c>
      <c r="D3019" s="40" t="n"/>
      <c r="E3019" t="n">
        <v>108</v>
      </c>
      <c r="F3019" t="n">
        <v>2985</v>
      </c>
      <c r="G3019" t="inlineStr">
        <is>
          <t>2024-S2</t>
        </is>
      </c>
      <c r="H3019" t="inlineStr">
        <is>
          <t>Sim</t>
        </is>
      </c>
      <c r="I3019" t="n">
        <v>0</v>
      </c>
      <c r="J3019" s="41" t="n"/>
      <c r="L3019" t="inlineStr"/>
      <c r="M3019" t="inlineStr">
        <is>
          <t>Enterprise</t>
        </is>
      </c>
      <c r="N3019" t="inlineStr">
        <is>
          <t>annual</t>
        </is>
      </c>
      <c r="O3019" t="inlineStr">
        <is>
          <t>Pago</t>
        </is>
      </c>
      <c r="P3019" t="inlineStr">
        <is>
          <t>Sim</t>
        </is>
      </c>
      <c r="Q3019" t="inlineStr">
        <is>
          <t>Não</t>
        </is>
      </c>
      <c r="R3019" t="inlineStr">
        <is>
          <t>Não</t>
        </is>
      </c>
      <c r="S3019" t="inlineStr">
        <is>
          <t>6–15</t>
        </is>
      </c>
      <c r="T3019" t="inlineStr">
        <is>
          <t>181–365 dias</t>
        </is>
      </c>
      <c r="U3019" t="inlineStr">
        <is>
          <t>Cybersecurity</t>
        </is>
      </c>
      <c r="V3019" t="inlineStr">
        <is>
          <t>CA</t>
        </is>
      </c>
      <c r="W3019" t="inlineStr">
        <is>
          <t>event</t>
        </is>
      </c>
    </row>
    <row r="3020">
      <c r="A3020" t="inlineStr">
        <is>
          <t>S-3d8c2f</t>
        </is>
      </c>
      <c r="B3020" t="inlineStr">
        <is>
          <t>A-51ec1b</t>
        </is>
      </c>
      <c r="C3020" s="40" t="n">
        <v>45585</v>
      </c>
      <c r="D3020" s="40" t="n">
        <v>45623</v>
      </c>
      <c r="E3020" t="n">
        <v>38</v>
      </c>
      <c r="F3020" t="n">
        <v>1127</v>
      </c>
      <c r="G3020" t="inlineStr">
        <is>
          <t>2024-S2</t>
        </is>
      </c>
      <c r="H3020" t="inlineStr">
        <is>
          <t>Sim</t>
        </is>
      </c>
      <c r="I3020" t="n">
        <v>0</v>
      </c>
      <c r="J3020" s="41" t="n">
        <v>45597</v>
      </c>
      <c r="K3020" t="n">
        <v>27</v>
      </c>
      <c r="L3020" t="inlineStr">
        <is>
          <t>Não</t>
        </is>
      </c>
      <c r="M3020" t="inlineStr">
        <is>
          <t>Pro</t>
        </is>
      </c>
      <c r="N3020" t="inlineStr">
        <is>
          <t>monthly</t>
        </is>
      </c>
      <c r="O3020" t="inlineStr">
        <is>
          <t>Pago</t>
        </is>
      </c>
      <c r="P3020" t="inlineStr">
        <is>
          <t>Sim</t>
        </is>
      </c>
      <c r="Q3020" t="inlineStr">
        <is>
          <t>Sim</t>
        </is>
      </c>
      <c r="R3020" t="inlineStr">
        <is>
          <t>Sim</t>
        </is>
      </c>
      <c r="S3020" t="inlineStr">
        <is>
          <t>16–40</t>
        </is>
      </c>
      <c r="T3020" t="inlineStr">
        <is>
          <t>181–365 dias</t>
        </is>
      </c>
      <c r="U3020" t="inlineStr">
        <is>
          <t>DevTools</t>
        </is>
      </c>
      <c r="V3020" t="inlineStr">
        <is>
          <t>US</t>
        </is>
      </c>
      <c r="W3020" t="inlineStr">
        <is>
          <t>ads</t>
        </is>
      </c>
    </row>
    <row r="3021">
      <c r="A3021" t="inlineStr">
        <is>
          <t>S-1be5a9</t>
        </is>
      </c>
      <c r="B3021" t="inlineStr">
        <is>
          <t>A-d26ab4</t>
        </is>
      </c>
      <c r="C3021" s="40" t="n">
        <v>45617</v>
      </c>
      <c r="D3021" s="40" t="n"/>
      <c r="E3021" t="n">
        <v>40</v>
      </c>
      <c r="F3021" t="n">
        <v>5373</v>
      </c>
      <c r="G3021" t="inlineStr">
        <is>
          <t>2024-S2</t>
        </is>
      </c>
      <c r="H3021" t="inlineStr">
        <is>
          <t>Sim</t>
        </is>
      </c>
      <c r="I3021" t="n">
        <v>0</v>
      </c>
      <c r="J3021" s="41" t="n"/>
      <c r="L3021" t="inlineStr"/>
      <c r="M3021" t="inlineStr">
        <is>
          <t>Enterprise</t>
        </is>
      </c>
      <c r="N3021" t="inlineStr">
        <is>
          <t>monthly</t>
        </is>
      </c>
      <c r="O3021" t="inlineStr">
        <is>
          <t>Pago</t>
        </is>
      </c>
      <c r="P3021" t="inlineStr">
        <is>
          <t>Sim</t>
        </is>
      </c>
      <c r="Q3021" t="inlineStr">
        <is>
          <t>Não</t>
        </is>
      </c>
      <c r="R3021" t="inlineStr">
        <is>
          <t>Não</t>
        </is>
      </c>
      <c r="S3021" t="inlineStr">
        <is>
          <t>16–40</t>
        </is>
      </c>
      <c r="T3021" t="inlineStr">
        <is>
          <t>Conta nova (≤ 30 dias)</t>
        </is>
      </c>
      <c r="U3021" t="inlineStr">
        <is>
          <t>DevTools</t>
        </is>
      </c>
      <c r="V3021" t="inlineStr">
        <is>
          <t>UK</t>
        </is>
      </c>
      <c r="W3021" t="inlineStr">
        <is>
          <t>organic</t>
        </is>
      </c>
    </row>
    <row r="3022">
      <c r="A3022" t="inlineStr">
        <is>
          <t>S-507731</t>
        </is>
      </c>
      <c r="B3022" t="inlineStr">
        <is>
          <t>A-e43bf7</t>
        </is>
      </c>
      <c r="C3022" s="40" t="n">
        <v>45445</v>
      </c>
      <c r="D3022" s="40" t="n"/>
      <c r="E3022" t="n">
        <v>212</v>
      </c>
      <c r="F3022" t="n">
        <v>2156</v>
      </c>
      <c r="G3022" t="inlineStr">
        <is>
          <t>Até 2024-S1</t>
        </is>
      </c>
      <c r="H3022" t="inlineStr">
        <is>
          <t>Sim</t>
        </is>
      </c>
      <c r="I3022" t="n">
        <v>0</v>
      </c>
      <c r="J3022" s="41" t="n"/>
      <c r="L3022" t="inlineStr"/>
      <c r="M3022" t="inlineStr">
        <is>
          <t>Pro</t>
        </is>
      </c>
      <c r="N3022" t="inlineStr">
        <is>
          <t>annual</t>
        </is>
      </c>
      <c r="O3022" t="inlineStr">
        <is>
          <t>Pago</t>
        </is>
      </c>
      <c r="P3022" t="inlineStr">
        <is>
          <t>Sim</t>
        </is>
      </c>
      <c r="Q3022" t="inlineStr">
        <is>
          <t>Não</t>
        </is>
      </c>
      <c r="R3022" t="inlineStr">
        <is>
          <t>Não</t>
        </is>
      </c>
      <c r="S3022" t="inlineStr">
        <is>
          <t>41+</t>
        </is>
      </c>
      <c r="T3022" t="inlineStr">
        <is>
          <t>Mais de 365 dias</t>
        </is>
      </c>
      <c r="U3022" t="inlineStr">
        <is>
          <t>Cybersecurity</t>
        </is>
      </c>
      <c r="V3022" t="inlineStr">
        <is>
          <t>AU</t>
        </is>
      </c>
      <c r="W3022" t="inlineStr">
        <is>
          <t>other</t>
        </is>
      </c>
    </row>
    <row r="3023">
      <c r="A3023" t="inlineStr">
        <is>
          <t>S-04b127</t>
        </is>
      </c>
      <c r="B3023" t="inlineStr">
        <is>
          <t>A-a6d261</t>
        </is>
      </c>
      <c r="C3023" s="40" t="n">
        <v>45273</v>
      </c>
      <c r="D3023" s="40" t="n"/>
      <c r="E3023" t="n">
        <v>384</v>
      </c>
      <c r="F3023" t="n">
        <v>171</v>
      </c>
      <c r="G3023" t="inlineStr">
        <is>
          <t>Até 2024-S1</t>
        </is>
      </c>
      <c r="H3023" t="inlineStr">
        <is>
          <t>Sim</t>
        </is>
      </c>
      <c r="I3023" t="n">
        <v>0</v>
      </c>
      <c r="J3023" s="41" t="n"/>
      <c r="L3023" t="inlineStr"/>
      <c r="M3023" t="inlineStr">
        <is>
          <t>Basic</t>
        </is>
      </c>
      <c r="N3023" t="inlineStr">
        <is>
          <t>monthly</t>
        </is>
      </c>
      <c r="O3023" t="inlineStr">
        <is>
          <t>Pago</t>
        </is>
      </c>
      <c r="P3023" t="inlineStr">
        <is>
          <t>Sim</t>
        </is>
      </c>
      <c r="Q3023" t="inlineStr">
        <is>
          <t>Não</t>
        </is>
      </c>
      <c r="R3023" t="inlineStr">
        <is>
          <t>Não</t>
        </is>
      </c>
      <c r="S3023" t="inlineStr">
        <is>
          <t>6–15</t>
        </is>
      </c>
      <c r="T3023" t="inlineStr">
        <is>
          <t>Conta nova (≤ 30 dias)</t>
        </is>
      </c>
      <c r="U3023" t="inlineStr">
        <is>
          <t>FinTech</t>
        </is>
      </c>
      <c r="V3023" t="inlineStr">
        <is>
          <t>CA</t>
        </is>
      </c>
      <c r="W3023" t="inlineStr">
        <is>
          <t>other</t>
        </is>
      </c>
    </row>
    <row r="3024">
      <c r="A3024" t="inlineStr">
        <is>
          <t>S-e27e43</t>
        </is>
      </c>
      <c r="B3024" t="inlineStr">
        <is>
          <t>A-700ade</t>
        </is>
      </c>
      <c r="C3024" s="40" t="n">
        <v>45615</v>
      </c>
      <c r="D3024" s="40" t="n"/>
      <c r="E3024" t="n">
        <v>42</v>
      </c>
      <c r="F3024" t="n">
        <v>9552</v>
      </c>
      <c r="G3024" t="inlineStr">
        <is>
          <t>2024-S2</t>
        </is>
      </c>
      <c r="H3024" t="inlineStr">
        <is>
          <t>Sim</t>
        </is>
      </c>
      <c r="I3024" t="n">
        <v>0</v>
      </c>
      <c r="J3024" s="41" t="n"/>
      <c r="L3024" t="inlineStr"/>
      <c r="M3024" t="inlineStr">
        <is>
          <t>Enterprise</t>
        </is>
      </c>
      <c r="N3024" t="inlineStr">
        <is>
          <t>monthly</t>
        </is>
      </c>
      <c r="O3024" t="inlineStr">
        <is>
          <t>Pago</t>
        </is>
      </c>
      <c r="P3024" t="inlineStr">
        <is>
          <t>Sim</t>
        </is>
      </c>
      <c r="Q3024" t="inlineStr">
        <is>
          <t>Não</t>
        </is>
      </c>
      <c r="R3024" t="inlineStr">
        <is>
          <t>Não</t>
        </is>
      </c>
      <c r="S3024" t="inlineStr">
        <is>
          <t>41+</t>
        </is>
      </c>
      <c r="T3024" t="inlineStr">
        <is>
          <t>Conta nova (≤ 30 dias)</t>
        </is>
      </c>
      <c r="U3024" t="inlineStr">
        <is>
          <t>Cybersecurity</t>
        </is>
      </c>
      <c r="V3024" t="inlineStr">
        <is>
          <t>UK</t>
        </is>
      </c>
      <c r="W3024" t="inlineStr">
        <is>
          <t>organic</t>
        </is>
      </c>
    </row>
    <row r="3025">
      <c r="A3025" t="inlineStr">
        <is>
          <t>S-b099ea</t>
        </is>
      </c>
      <c r="B3025" t="inlineStr">
        <is>
          <t>A-ac9111</t>
        </is>
      </c>
      <c r="C3025" s="40" t="n">
        <v>45647</v>
      </c>
      <c r="D3025" s="40" t="n"/>
      <c r="E3025" t="n">
        <v>10</v>
      </c>
      <c r="F3025" t="n">
        <v>4179</v>
      </c>
      <c r="G3025" t="inlineStr">
        <is>
          <t>2024-S2</t>
        </is>
      </c>
      <c r="H3025" t="inlineStr">
        <is>
          <t>Não</t>
        </is>
      </c>
      <c r="I3025" t="n">
        <v>0</v>
      </c>
      <c r="J3025" s="41" t="n"/>
      <c r="L3025" t="inlineStr"/>
      <c r="M3025" t="inlineStr">
        <is>
          <t>Enterprise</t>
        </is>
      </c>
      <c r="N3025" t="inlineStr">
        <is>
          <t>monthly</t>
        </is>
      </c>
      <c r="O3025" t="inlineStr">
        <is>
          <t>Pago</t>
        </is>
      </c>
      <c r="P3025" t="inlineStr">
        <is>
          <t>Sim</t>
        </is>
      </c>
      <c r="Q3025" t="inlineStr">
        <is>
          <t>Não</t>
        </is>
      </c>
      <c r="R3025" t="inlineStr">
        <is>
          <t>Não</t>
        </is>
      </c>
      <c r="S3025" t="inlineStr">
        <is>
          <t>16–40</t>
        </is>
      </c>
      <c r="T3025" t="inlineStr">
        <is>
          <t>Mais de 365 dias</t>
        </is>
      </c>
      <c r="U3025" t="inlineStr">
        <is>
          <t>HealthTech</t>
        </is>
      </c>
      <c r="V3025" t="inlineStr">
        <is>
          <t>US</t>
        </is>
      </c>
      <c r="W3025" t="inlineStr">
        <is>
          <t>event</t>
        </is>
      </c>
    </row>
    <row r="3026">
      <c r="A3026" t="inlineStr">
        <is>
          <t>S-dcc084</t>
        </is>
      </c>
      <c r="B3026" t="inlineStr">
        <is>
          <t>A-526d93</t>
        </is>
      </c>
      <c r="C3026" s="40" t="n">
        <v>45566</v>
      </c>
      <c r="D3026" s="40" t="n"/>
      <c r="E3026" t="n">
        <v>91</v>
      </c>
      <c r="F3026" t="n">
        <v>817</v>
      </c>
      <c r="G3026" t="inlineStr">
        <is>
          <t>2024-S2</t>
        </is>
      </c>
      <c r="H3026" t="inlineStr">
        <is>
          <t>Sim</t>
        </is>
      </c>
      <c r="I3026" t="n">
        <v>0</v>
      </c>
      <c r="J3026" s="41" t="n"/>
      <c r="L3026" t="inlineStr"/>
      <c r="M3026" t="inlineStr">
        <is>
          <t>Basic</t>
        </is>
      </c>
      <c r="N3026" t="inlineStr">
        <is>
          <t>monthly</t>
        </is>
      </c>
      <c r="O3026" t="inlineStr">
        <is>
          <t>Pago</t>
        </is>
      </c>
      <c r="P3026" t="inlineStr">
        <is>
          <t>Sim</t>
        </is>
      </c>
      <c r="Q3026" t="inlineStr">
        <is>
          <t>Não</t>
        </is>
      </c>
      <c r="R3026" t="inlineStr">
        <is>
          <t>Não</t>
        </is>
      </c>
      <c r="S3026" t="inlineStr">
        <is>
          <t>41+</t>
        </is>
      </c>
      <c r="T3026" t="inlineStr">
        <is>
          <t>91–180 dias</t>
        </is>
      </c>
      <c r="U3026" t="inlineStr">
        <is>
          <t>HealthTech</t>
        </is>
      </c>
      <c r="V3026" t="inlineStr">
        <is>
          <t>FR</t>
        </is>
      </c>
      <c r="W3026" t="inlineStr">
        <is>
          <t>organic</t>
        </is>
      </c>
    </row>
    <row r="3027">
      <c r="A3027" t="inlineStr">
        <is>
          <t>S-165850</t>
        </is>
      </c>
      <c r="B3027" t="inlineStr">
        <is>
          <t>A-d5a319</t>
        </is>
      </c>
      <c r="C3027" s="40" t="n">
        <v>45194</v>
      </c>
      <c r="D3027" s="40" t="n"/>
      <c r="E3027" t="n">
        <v>463</v>
      </c>
      <c r="F3027" t="n">
        <v>735</v>
      </c>
      <c r="G3027" t="inlineStr">
        <is>
          <t>Até 2024-S1</t>
        </is>
      </c>
      <c r="H3027" t="inlineStr">
        <is>
          <t>Sim</t>
        </is>
      </c>
      <c r="I3027" t="n">
        <v>0</v>
      </c>
      <c r="J3027" s="41" t="n"/>
      <c r="L3027" t="inlineStr"/>
      <c r="M3027" t="inlineStr">
        <is>
          <t>Pro</t>
        </is>
      </c>
      <c r="N3027" t="inlineStr">
        <is>
          <t>annual</t>
        </is>
      </c>
      <c r="O3027" t="inlineStr">
        <is>
          <t>Pago</t>
        </is>
      </c>
      <c r="P3027" t="inlineStr">
        <is>
          <t>Sim</t>
        </is>
      </c>
      <c r="Q3027" t="inlineStr">
        <is>
          <t>Não</t>
        </is>
      </c>
      <c r="R3027" t="inlineStr">
        <is>
          <t>Não</t>
        </is>
      </c>
      <c r="S3027" t="inlineStr">
        <is>
          <t>6–15</t>
        </is>
      </c>
      <c r="T3027" t="inlineStr">
        <is>
          <t>91–180 dias</t>
        </is>
      </c>
      <c r="U3027" t="inlineStr">
        <is>
          <t>FinTech</t>
        </is>
      </c>
      <c r="V3027" t="inlineStr">
        <is>
          <t>US</t>
        </is>
      </c>
      <c r="W3027" t="inlineStr">
        <is>
          <t>other</t>
        </is>
      </c>
    </row>
    <row r="3028">
      <c r="A3028" t="inlineStr">
        <is>
          <t>S-367d84</t>
        </is>
      </c>
      <c r="B3028" t="inlineStr">
        <is>
          <t>A-68f37c</t>
        </is>
      </c>
      <c r="C3028" s="40" t="n">
        <v>45291</v>
      </c>
      <c r="D3028" s="40" t="n"/>
      <c r="E3028" t="n">
        <v>366</v>
      </c>
      <c r="F3028" t="n">
        <v>539</v>
      </c>
      <c r="G3028" t="inlineStr">
        <is>
          <t>Até 2024-S1</t>
        </is>
      </c>
      <c r="H3028" t="inlineStr">
        <is>
          <t>Sim</t>
        </is>
      </c>
      <c r="I3028" t="n">
        <v>0</v>
      </c>
      <c r="J3028" s="41" t="n"/>
      <c r="L3028" t="inlineStr"/>
      <c r="M3028" t="inlineStr">
        <is>
          <t>Pro</t>
        </is>
      </c>
      <c r="N3028" t="inlineStr">
        <is>
          <t>monthly</t>
        </is>
      </c>
      <c r="O3028" t="inlineStr">
        <is>
          <t>Pago</t>
        </is>
      </c>
      <c r="P3028" t="inlineStr">
        <is>
          <t>Sim</t>
        </is>
      </c>
      <c r="Q3028" t="inlineStr">
        <is>
          <t>Não</t>
        </is>
      </c>
      <c r="R3028" t="inlineStr">
        <is>
          <t>Não</t>
        </is>
      </c>
      <c r="S3028" t="inlineStr">
        <is>
          <t>6–15</t>
        </is>
      </c>
      <c r="T3028" t="inlineStr">
        <is>
          <t>91–180 dias</t>
        </is>
      </c>
      <c r="U3028" t="inlineStr">
        <is>
          <t>HealthTech</t>
        </is>
      </c>
      <c r="V3028" t="inlineStr">
        <is>
          <t>US</t>
        </is>
      </c>
      <c r="W3028" t="inlineStr">
        <is>
          <t>ads</t>
        </is>
      </c>
    </row>
    <row r="3029">
      <c r="A3029" t="inlineStr">
        <is>
          <t>S-db7c1d</t>
        </is>
      </c>
      <c r="B3029" t="inlineStr">
        <is>
          <t>A-4814a3</t>
        </is>
      </c>
      <c r="C3029" s="40" t="n">
        <v>45570</v>
      </c>
      <c r="D3029" s="40" t="n"/>
      <c r="E3029" t="n">
        <v>87</v>
      </c>
      <c r="F3029" t="n">
        <v>1653</v>
      </c>
      <c r="G3029" t="inlineStr">
        <is>
          <t>2024-S2</t>
        </is>
      </c>
      <c r="H3029" t="inlineStr">
        <is>
          <t>Sim</t>
        </is>
      </c>
      <c r="I3029" t="n">
        <v>0</v>
      </c>
      <c r="J3029" s="41" t="n"/>
      <c r="L3029" t="inlineStr"/>
      <c r="M3029" t="inlineStr">
        <is>
          <t>Basic</t>
        </is>
      </c>
      <c r="N3029" t="inlineStr">
        <is>
          <t>monthly</t>
        </is>
      </c>
      <c r="O3029" t="inlineStr">
        <is>
          <t>Pago</t>
        </is>
      </c>
      <c r="P3029" t="inlineStr">
        <is>
          <t>Sim</t>
        </is>
      </c>
      <c r="Q3029" t="inlineStr">
        <is>
          <t>Não</t>
        </is>
      </c>
      <c r="R3029" t="inlineStr">
        <is>
          <t>Não</t>
        </is>
      </c>
      <c r="S3029" t="inlineStr">
        <is>
          <t>41+</t>
        </is>
      </c>
      <c r="T3029" t="inlineStr">
        <is>
          <t>Conta nova (≤ 30 dias)</t>
        </is>
      </c>
      <c r="U3029" t="inlineStr">
        <is>
          <t>Cybersecurity</t>
        </is>
      </c>
      <c r="V3029" t="inlineStr">
        <is>
          <t>IN</t>
        </is>
      </c>
      <c r="W3029" t="inlineStr">
        <is>
          <t>event</t>
        </is>
      </c>
    </row>
    <row r="3030">
      <c r="A3030" t="inlineStr">
        <is>
          <t>S-303f63</t>
        </is>
      </c>
      <c r="B3030" t="inlineStr">
        <is>
          <t>A-ba6516</t>
        </is>
      </c>
      <c r="C3030" s="40" t="n">
        <v>45385</v>
      </c>
      <c r="D3030" s="40" t="n"/>
      <c r="E3030" t="n">
        <v>272</v>
      </c>
      <c r="F3030" t="n">
        <v>513</v>
      </c>
      <c r="G3030" t="inlineStr">
        <is>
          <t>Até 2024-S1</t>
        </is>
      </c>
      <c r="H3030" t="inlineStr">
        <is>
          <t>Sim</t>
        </is>
      </c>
      <c r="I3030" t="n">
        <v>0</v>
      </c>
      <c r="J3030" s="41" t="n"/>
      <c r="L3030" t="inlineStr"/>
      <c r="M3030" t="inlineStr">
        <is>
          <t>Basic</t>
        </is>
      </c>
      <c r="N3030" t="inlineStr">
        <is>
          <t>monthly</t>
        </is>
      </c>
      <c r="O3030" t="inlineStr">
        <is>
          <t>Pago</t>
        </is>
      </c>
      <c r="P3030" t="inlineStr">
        <is>
          <t>Sim</t>
        </is>
      </c>
      <c r="Q3030" t="inlineStr">
        <is>
          <t>Não</t>
        </is>
      </c>
      <c r="R3030" t="inlineStr">
        <is>
          <t>Não</t>
        </is>
      </c>
      <c r="S3030" t="inlineStr">
        <is>
          <t>16–40</t>
        </is>
      </c>
      <c r="T3030" t="inlineStr">
        <is>
          <t>91–180 dias</t>
        </is>
      </c>
      <c r="U3030" t="inlineStr">
        <is>
          <t>FinTech</t>
        </is>
      </c>
      <c r="V3030" t="inlineStr">
        <is>
          <t>US</t>
        </is>
      </c>
      <c r="W3030" t="inlineStr">
        <is>
          <t>ads</t>
        </is>
      </c>
    </row>
    <row r="3031">
      <c r="A3031" t="inlineStr">
        <is>
          <t>S-f2b79f</t>
        </is>
      </c>
      <c r="B3031" t="inlineStr">
        <is>
          <t>A-65aeb5</t>
        </is>
      </c>
      <c r="C3031" s="40" t="n">
        <v>45420</v>
      </c>
      <c r="D3031" s="40" t="n"/>
      <c r="E3031" t="n">
        <v>237</v>
      </c>
      <c r="F3031" t="n">
        <v>441</v>
      </c>
      <c r="G3031" t="inlineStr">
        <is>
          <t>Até 2024-S1</t>
        </is>
      </c>
      <c r="H3031" t="inlineStr">
        <is>
          <t>Sim</t>
        </is>
      </c>
      <c r="I3031" t="n">
        <v>0</v>
      </c>
      <c r="J3031" s="41" t="n"/>
      <c r="L3031" t="inlineStr"/>
      <c r="M3031" t="inlineStr">
        <is>
          <t>Pro</t>
        </is>
      </c>
      <c r="N3031" t="inlineStr">
        <is>
          <t>monthly</t>
        </is>
      </c>
      <c r="O3031" t="inlineStr">
        <is>
          <t>Pago</t>
        </is>
      </c>
      <c r="P3031" t="inlineStr">
        <is>
          <t>Não</t>
        </is>
      </c>
      <c r="Q3031" t="inlineStr">
        <is>
          <t>Não</t>
        </is>
      </c>
      <c r="R3031" t="inlineStr">
        <is>
          <t>Sim</t>
        </is>
      </c>
      <c r="S3031" t="inlineStr">
        <is>
          <t>6–15</t>
        </is>
      </c>
      <c r="T3031" t="inlineStr">
        <is>
          <t>91–180 dias</t>
        </is>
      </c>
      <c r="U3031" t="inlineStr">
        <is>
          <t>DevTools</t>
        </is>
      </c>
      <c r="V3031" t="inlineStr">
        <is>
          <t>US</t>
        </is>
      </c>
      <c r="W3031" t="inlineStr">
        <is>
          <t>partner</t>
        </is>
      </c>
    </row>
    <row r="3032">
      <c r="A3032" t="inlineStr">
        <is>
          <t>S-806d7b</t>
        </is>
      </c>
      <c r="B3032" t="inlineStr">
        <is>
          <t>A-cb5333</t>
        </is>
      </c>
      <c r="C3032" s="40" t="n">
        <v>45502</v>
      </c>
      <c r="D3032" s="40" t="n"/>
      <c r="E3032" t="n">
        <v>155</v>
      </c>
      <c r="F3032" t="n">
        <v>703</v>
      </c>
      <c r="G3032" t="inlineStr">
        <is>
          <t>2024-S2</t>
        </is>
      </c>
      <c r="H3032" t="inlineStr">
        <is>
          <t>Sim</t>
        </is>
      </c>
      <c r="I3032" t="n">
        <v>0</v>
      </c>
      <c r="J3032" s="41" t="n"/>
      <c r="L3032" t="inlineStr"/>
      <c r="M3032" t="inlineStr">
        <is>
          <t>Basic</t>
        </is>
      </c>
      <c r="N3032" t="inlineStr">
        <is>
          <t>annual</t>
        </is>
      </c>
      <c r="O3032" t="inlineStr">
        <is>
          <t>Pago</t>
        </is>
      </c>
      <c r="P3032" t="inlineStr">
        <is>
          <t>Sim</t>
        </is>
      </c>
      <c r="Q3032" t="inlineStr">
        <is>
          <t>Não</t>
        </is>
      </c>
      <c r="R3032" t="inlineStr">
        <is>
          <t>Não</t>
        </is>
      </c>
      <c r="S3032" t="inlineStr">
        <is>
          <t>16–40</t>
        </is>
      </c>
      <c r="T3032" t="inlineStr">
        <is>
          <t>91–180 dias</t>
        </is>
      </c>
      <c r="U3032" t="inlineStr">
        <is>
          <t>DevTools</t>
        </is>
      </c>
      <c r="V3032" t="inlineStr">
        <is>
          <t>US</t>
        </is>
      </c>
      <c r="W3032" t="inlineStr">
        <is>
          <t>ads</t>
        </is>
      </c>
    </row>
    <row r="3033">
      <c r="A3033" t="inlineStr">
        <is>
          <t>S-04fd47</t>
        </is>
      </c>
      <c r="B3033" t="inlineStr">
        <is>
          <t>A-0a282f</t>
        </is>
      </c>
      <c r="C3033" s="40" t="n">
        <v>45592</v>
      </c>
      <c r="D3033" s="40" t="n"/>
      <c r="E3033" t="n">
        <v>65</v>
      </c>
      <c r="F3033" t="n">
        <v>228</v>
      </c>
      <c r="G3033" t="inlineStr">
        <is>
          <t>2024-S2</t>
        </is>
      </c>
      <c r="H3033" t="inlineStr">
        <is>
          <t>Sim</t>
        </is>
      </c>
      <c r="I3033" t="n">
        <v>0</v>
      </c>
      <c r="J3033" s="41" t="n"/>
      <c r="L3033" t="inlineStr"/>
      <c r="M3033" t="inlineStr">
        <is>
          <t>Basic</t>
        </is>
      </c>
      <c r="N3033" t="inlineStr">
        <is>
          <t>annual</t>
        </is>
      </c>
      <c r="O3033" t="inlineStr">
        <is>
          <t>Pago</t>
        </is>
      </c>
      <c r="P3033" t="inlineStr">
        <is>
          <t>Sim</t>
        </is>
      </c>
      <c r="Q3033" t="inlineStr">
        <is>
          <t>Não</t>
        </is>
      </c>
      <c r="R3033" t="inlineStr">
        <is>
          <t>Não</t>
        </is>
      </c>
      <c r="S3033" t="inlineStr">
        <is>
          <t>6–15</t>
        </is>
      </c>
      <c r="T3033" t="inlineStr">
        <is>
          <t>31–90 dias</t>
        </is>
      </c>
      <c r="U3033" t="inlineStr">
        <is>
          <t>DevTools</t>
        </is>
      </c>
      <c r="V3033" t="inlineStr">
        <is>
          <t>US</t>
        </is>
      </c>
      <c r="W3033" t="inlineStr">
        <is>
          <t>organic</t>
        </is>
      </c>
    </row>
    <row r="3034">
      <c r="A3034" t="inlineStr">
        <is>
          <t>S-cc9b9d</t>
        </is>
      </c>
      <c r="B3034" t="inlineStr">
        <is>
          <t>A-94f8c9</t>
        </is>
      </c>
      <c r="C3034" s="40" t="n">
        <v>45621</v>
      </c>
      <c r="D3034" s="40" t="n"/>
      <c r="E3034" t="n">
        <v>36</v>
      </c>
      <c r="F3034" t="n">
        <v>2587</v>
      </c>
      <c r="G3034" t="inlineStr">
        <is>
          <t>2024-S2</t>
        </is>
      </c>
      <c r="H3034" t="inlineStr">
        <is>
          <t>Sim</t>
        </is>
      </c>
      <c r="I3034" t="n">
        <v>0</v>
      </c>
      <c r="J3034" s="41" t="n"/>
      <c r="L3034" t="inlineStr"/>
      <c r="M3034" t="inlineStr">
        <is>
          <t>Enterprise</t>
        </is>
      </c>
      <c r="N3034" t="inlineStr">
        <is>
          <t>annual</t>
        </is>
      </c>
      <c r="O3034" t="inlineStr">
        <is>
          <t>Pago</t>
        </is>
      </c>
      <c r="P3034" t="inlineStr">
        <is>
          <t>Sim</t>
        </is>
      </c>
      <c r="Q3034" t="inlineStr">
        <is>
          <t>Não</t>
        </is>
      </c>
      <c r="R3034" t="inlineStr">
        <is>
          <t>Não</t>
        </is>
      </c>
      <c r="S3034" t="inlineStr">
        <is>
          <t>6–15</t>
        </is>
      </c>
      <c r="T3034" t="inlineStr">
        <is>
          <t>181–365 dias</t>
        </is>
      </c>
      <c r="U3034" t="inlineStr">
        <is>
          <t>HealthTech</t>
        </is>
      </c>
      <c r="V3034" t="inlineStr">
        <is>
          <t>US</t>
        </is>
      </c>
      <c r="W3034" t="inlineStr">
        <is>
          <t>other</t>
        </is>
      </c>
    </row>
    <row r="3035">
      <c r="A3035" t="inlineStr">
        <is>
          <t>S-76bf6c</t>
        </is>
      </c>
      <c r="B3035" t="inlineStr">
        <is>
          <t>A-1f559b</t>
        </is>
      </c>
      <c r="C3035" s="40" t="n">
        <v>45281</v>
      </c>
      <c r="D3035" s="40" t="n"/>
      <c r="E3035" t="n">
        <v>376</v>
      </c>
      <c r="F3035" t="n">
        <v>245</v>
      </c>
      <c r="G3035" t="inlineStr">
        <is>
          <t>Até 2024-S1</t>
        </is>
      </c>
      <c r="H3035" t="inlineStr">
        <is>
          <t>Sim</t>
        </is>
      </c>
      <c r="I3035" t="n">
        <v>0</v>
      </c>
      <c r="J3035" s="41" t="n"/>
      <c r="L3035" t="inlineStr"/>
      <c r="M3035" t="inlineStr">
        <is>
          <t>Pro</t>
        </is>
      </c>
      <c r="N3035" t="inlineStr">
        <is>
          <t>annual</t>
        </is>
      </c>
      <c r="O3035" t="inlineStr">
        <is>
          <t>Pago</t>
        </is>
      </c>
      <c r="P3035" t="inlineStr">
        <is>
          <t>Sim</t>
        </is>
      </c>
      <c r="Q3035" t="inlineStr">
        <is>
          <t>Não</t>
        </is>
      </c>
      <c r="R3035" t="inlineStr">
        <is>
          <t>Não</t>
        </is>
      </c>
      <c r="S3035" t="inlineStr">
        <is>
          <t>1–5</t>
        </is>
      </c>
      <c r="T3035" t="inlineStr">
        <is>
          <t>91–180 dias</t>
        </is>
      </c>
      <c r="U3035" t="inlineStr">
        <is>
          <t>HealthTech</t>
        </is>
      </c>
      <c r="V3035" t="inlineStr">
        <is>
          <t>US</t>
        </is>
      </c>
      <c r="W3035" t="inlineStr">
        <is>
          <t>organic</t>
        </is>
      </c>
    </row>
    <row r="3036">
      <c r="A3036" t="inlineStr">
        <is>
          <t>S-46852c</t>
        </is>
      </c>
      <c r="B3036" t="inlineStr">
        <is>
          <t>A-58b9ff</t>
        </is>
      </c>
      <c r="C3036" s="40" t="n">
        <v>45561</v>
      </c>
      <c r="D3036" s="40" t="n"/>
      <c r="E3036" t="n">
        <v>96</v>
      </c>
      <c r="F3036" t="n">
        <v>15124</v>
      </c>
      <c r="G3036" t="inlineStr">
        <is>
          <t>2024-S2</t>
        </is>
      </c>
      <c r="H3036" t="inlineStr">
        <is>
          <t>Sim</t>
        </is>
      </c>
      <c r="I3036" t="n">
        <v>0</v>
      </c>
      <c r="J3036" s="41" t="n"/>
      <c r="L3036" t="inlineStr"/>
      <c r="M3036" t="inlineStr">
        <is>
          <t>Enterprise</t>
        </is>
      </c>
      <c r="N3036" t="inlineStr">
        <is>
          <t>monthly</t>
        </is>
      </c>
      <c r="O3036" t="inlineStr">
        <is>
          <t>Pago</t>
        </is>
      </c>
      <c r="P3036" t="inlineStr">
        <is>
          <t>Sim</t>
        </is>
      </c>
      <c r="Q3036" t="inlineStr">
        <is>
          <t>Não</t>
        </is>
      </c>
      <c r="R3036" t="inlineStr">
        <is>
          <t>Não</t>
        </is>
      </c>
      <c r="S3036" t="inlineStr">
        <is>
          <t>41+</t>
        </is>
      </c>
      <c r="T3036" t="inlineStr">
        <is>
          <t>91–180 dias</t>
        </is>
      </c>
      <c r="U3036" t="inlineStr">
        <is>
          <t>DevTools</t>
        </is>
      </c>
      <c r="V3036" t="inlineStr">
        <is>
          <t>IN</t>
        </is>
      </c>
      <c r="W3036" t="inlineStr">
        <is>
          <t>partner</t>
        </is>
      </c>
    </row>
    <row r="3037">
      <c r="A3037" t="inlineStr">
        <is>
          <t>S-9a0b2f</t>
        </is>
      </c>
      <c r="B3037" t="inlineStr">
        <is>
          <t>A-756192</t>
        </is>
      </c>
      <c r="C3037" s="40" t="n">
        <v>45186</v>
      </c>
      <c r="D3037" s="40" t="n"/>
      <c r="E3037" t="n">
        <v>471</v>
      </c>
      <c r="F3037" t="n">
        <v>0</v>
      </c>
      <c r="G3037" t="inlineStr">
        <is>
          <t>Até 2024-S1</t>
        </is>
      </c>
      <c r="H3037" t="inlineStr">
        <is>
          <t>Sim</t>
        </is>
      </c>
      <c r="I3037" t="n">
        <v>0</v>
      </c>
      <c r="J3037" s="41" t="n"/>
      <c r="L3037" t="inlineStr"/>
      <c r="M3037" t="inlineStr">
        <is>
          <t>Pro</t>
        </is>
      </c>
      <c r="N3037" t="inlineStr">
        <is>
          <t>monthly</t>
        </is>
      </c>
      <c r="O3037" t="inlineStr">
        <is>
          <t>Trial</t>
        </is>
      </c>
      <c r="P3037" t="inlineStr">
        <is>
          <t>Sim</t>
        </is>
      </c>
      <c r="Q3037" t="inlineStr">
        <is>
          <t>Sim</t>
        </is>
      </c>
      <c r="R3037" t="inlineStr">
        <is>
          <t>Não</t>
        </is>
      </c>
      <c r="S3037" t="inlineStr">
        <is>
          <t>16–40</t>
        </is>
      </c>
      <c r="T3037" t="inlineStr">
        <is>
          <t>91–180 dias</t>
        </is>
      </c>
      <c r="U3037" t="inlineStr">
        <is>
          <t>FinTech</t>
        </is>
      </c>
      <c r="V3037" t="inlineStr">
        <is>
          <t>IN</t>
        </is>
      </c>
      <c r="W3037" t="inlineStr">
        <is>
          <t>other</t>
        </is>
      </c>
    </row>
    <row r="3038">
      <c r="A3038" t="inlineStr">
        <is>
          <t>S-06447b</t>
        </is>
      </c>
      <c r="B3038" t="inlineStr">
        <is>
          <t>A-17939a</t>
        </is>
      </c>
      <c r="C3038" s="40" t="n">
        <v>45653</v>
      </c>
      <c r="D3038" s="40" t="n"/>
      <c r="E3038" t="n">
        <v>4</v>
      </c>
      <c r="F3038" t="n">
        <v>49</v>
      </c>
      <c r="G3038" t="inlineStr">
        <is>
          <t>2024-S2</t>
        </is>
      </c>
      <c r="H3038" t="inlineStr">
        <is>
          <t>Não</t>
        </is>
      </c>
      <c r="I3038" t="n">
        <v>0</v>
      </c>
      <c r="J3038" s="41" t="n"/>
      <c r="L3038" t="inlineStr"/>
      <c r="M3038" t="inlineStr">
        <is>
          <t>Pro</t>
        </is>
      </c>
      <c r="N3038" t="inlineStr">
        <is>
          <t>annual</t>
        </is>
      </c>
      <c r="O3038" t="inlineStr">
        <is>
          <t>Pago</t>
        </is>
      </c>
      <c r="P3038" t="inlineStr">
        <is>
          <t>Sim</t>
        </is>
      </c>
      <c r="Q3038" t="inlineStr">
        <is>
          <t>Não</t>
        </is>
      </c>
      <c r="R3038" t="inlineStr">
        <is>
          <t>Não</t>
        </is>
      </c>
      <c r="S3038" t="inlineStr">
        <is>
          <t>1–5</t>
        </is>
      </c>
      <c r="T3038" t="inlineStr">
        <is>
          <t>Conta nova (≤ 30 dias)</t>
        </is>
      </c>
      <c r="U3038" t="inlineStr">
        <is>
          <t>HealthTech</t>
        </is>
      </c>
      <c r="V3038" t="inlineStr">
        <is>
          <t>US</t>
        </is>
      </c>
      <c r="W3038" t="inlineStr">
        <is>
          <t>organic</t>
        </is>
      </c>
    </row>
    <row r="3039">
      <c r="A3039" t="inlineStr">
        <is>
          <t>S-c6e62c</t>
        </is>
      </c>
      <c r="B3039" t="inlineStr">
        <is>
          <t>A-a09355</t>
        </is>
      </c>
      <c r="C3039" s="40" t="n">
        <v>45586</v>
      </c>
      <c r="D3039" s="40" t="n"/>
      <c r="E3039" t="n">
        <v>71</v>
      </c>
      <c r="F3039" t="n">
        <v>2786</v>
      </c>
      <c r="G3039" t="inlineStr">
        <is>
          <t>2024-S2</t>
        </is>
      </c>
      <c r="H3039" t="inlineStr">
        <is>
          <t>Sim</t>
        </is>
      </c>
      <c r="I3039" t="n">
        <v>0</v>
      </c>
      <c r="J3039" s="41" t="n"/>
      <c r="L3039" t="inlineStr"/>
      <c r="M3039" t="inlineStr">
        <is>
          <t>Enterprise</t>
        </is>
      </c>
      <c r="N3039" t="inlineStr">
        <is>
          <t>annual</t>
        </is>
      </c>
      <c r="O3039" t="inlineStr">
        <is>
          <t>Pago</t>
        </is>
      </c>
      <c r="P3039" t="inlineStr">
        <is>
          <t>Sim</t>
        </is>
      </c>
      <c r="Q3039" t="inlineStr">
        <is>
          <t>Não</t>
        </is>
      </c>
      <c r="R3039" t="inlineStr">
        <is>
          <t>Não</t>
        </is>
      </c>
      <c r="S3039" t="inlineStr">
        <is>
          <t>6–15</t>
        </is>
      </c>
      <c r="T3039" t="inlineStr">
        <is>
          <t>31–90 dias</t>
        </is>
      </c>
      <c r="U3039" t="inlineStr">
        <is>
          <t>FinTech</t>
        </is>
      </c>
      <c r="V3039" t="inlineStr">
        <is>
          <t>US</t>
        </is>
      </c>
      <c r="W3039" t="inlineStr">
        <is>
          <t>organic</t>
        </is>
      </c>
    </row>
    <row r="3040">
      <c r="A3040" t="inlineStr">
        <is>
          <t>S-b5162d</t>
        </is>
      </c>
      <c r="B3040" t="inlineStr">
        <is>
          <t>A-202b67</t>
        </is>
      </c>
      <c r="C3040" s="40" t="n">
        <v>45574</v>
      </c>
      <c r="D3040" s="40" t="n"/>
      <c r="E3040" t="n">
        <v>83</v>
      </c>
      <c r="F3040" t="n">
        <v>5771</v>
      </c>
      <c r="G3040" t="inlineStr">
        <is>
          <t>2024-S2</t>
        </is>
      </c>
      <c r="H3040" t="inlineStr">
        <is>
          <t>Sim</t>
        </is>
      </c>
      <c r="I3040" t="n">
        <v>0</v>
      </c>
      <c r="J3040" s="41" t="n"/>
      <c r="L3040" t="inlineStr"/>
      <c r="M3040" t="inlineStr">
        <is>
          <t>Enterprise</t>
        </is>
      </c>
      <c r="N3040" t="inlineStr">
        <is>
          <t>monthly</t>
        </is>
      </c>
      <c r="O3040" t="inlineStr">
        <is>
          <t>Pago</t>
        </is>
      </c>
      <c r="P3040" t="inlineStr">
        <is>
          <t>Sim</t>
        </is>
      </c>
      <c r="Q3040" t="inlineStr">
        <is>
          <t>Não</t>
        </is>
      </c>
      <c r="R3040" t="inlineStr">
        <is>
          <t>Não</t>
        </is>
      </c>
      <c r="S3040" t="inlineStr">
        <is>
          <t>16–40</t>
        </is>
      </c>
      <c r="T3040" t="inlineStr">
        <is>
          <t>181–365 dias</t>
        </is>
      </c>
      <c r="U3040" t="inlineStr">
        <is>
          <t>HealthTech</t>
        </is>
      </c>
      <c r="V3040" t="inlineStr">
        <is>
          <t>US</t>
        </is>
      </c>
      <c r="W3040" t="inlineStr">
        <is>
          <t>organic</t>
        </is>
      </c>
    </row>
    <row r="3041">
      <c r="A3041" t="inlineStr">
        <is>
          <t>S-e98121</t>
        </is>
      </c>
      <c r="B3041" t="inlineStr">
        <is>
          <t>A-56962b</t>
        </is>
      </c>
      <c r="C3041" s="40" t="n">
        <v>45641</v>
      </c>
      <c r="D3041" s="40" t="n"/>
      <c r="E3041" t="n">
        <v>16</v>
      </c>
      <c r="F3041" t="n">
        <v>32437</v>
      </c>
      <c r="G3041" t="inlineStr">
        <is>
          <t>2024-S2</t>
        </is>
      </c>
      <c r="H3041" t="inlineStr">
        <is>
          <t>Não</t>
        </is>
      </c>
      <c r="I3041" t="n">
        <v>0</v>
      </c>
      <c r="J3041" s="41" t="n"/>
      <c r="L3041" t="inlineStr"/>
      <c r="M3041" t="inlineStr">
        <is>
          <t>Enterprise</t>
        </is>
      </c>
      <c r="N3041" t="inlineStr">
        <is>
          <t>monthly</t>
        </is>
      </c>
      <c r="O3041" t="inlineStr">
        <is>
          <t>Pago</t>
        </is>
      </c>
      <c r="P3041" t="inlineStr">
        <is>
          <t>Sim</t>
        </is>
      </c>
      <c r="Q3041" t="inlineStr">
        <is>
          <t>Não</t>
        </is>
      </c>
      <c r="R3041" t="inlineStr">
        <is>
          <t>Não</t>
        </is>
      </c>
      <c r="S3041" t="inlineStr">
        <is>
          <t>41+</t>
        </is>
      </c>
      <c r="T3041" t="inlineStr">
        <is>
          <t>181–365 dias</t>
        </is>
      </c>
      <c r="U3041" t="inlineStr">
        <is>
          <t>EdTech</t>
        </is>
      </c>
      <c r="V3041" t="inlineStr">
        <is>
          <t>UK</t>
        </is>
      </c>
      <c r="W3041" t="inlineStr">
        <is>
          <t>partner</t>
        </is>
      </c>
    </row>
    <row r="3042">
      <c r="A3042" t="inlineStr">
        <is>
          <t>S-2852dd</t>
        </is>
      </c>
      <c r="B3042" t="inlineStr">
        <is>
          <t>A-e51ec7</t>
        </is>
      </c>
      <c r="C3042" s="40" t="n">
        <v>45645</v>
      </c>
      <c r="D3042" s="40" t="n"/>
      <c r="E3042" t="n">
        <v>12</v>
      </c>
      <c r="F3042" t="n">
        <v>1990</v>
      </c>
      <c r="G3042" t="inlineStr">
        <is>
          <t>2024-S2</t>
        </is>
      </c>
      <c r="H3042" t="inlineStr">
        <is>
          <t>Não</t>
        </is>
      </c>
      <c r="I3042" t="n">
        <v>0</v>
      </c>
      <c r="J3042" s="41" t="n"/>
      <c r="L3042" t="inlineStr"/>
      <c r="M3042" t="inlineStr">
        <is>
          <t>Enterprise</t>
        </is>
      </c>
      <c r="N3042" t="inlineStr">
        <is>
          <t>monthly</t>
        </is>
      </c>
      <c r="O3042" t="inlineStr">
        <is>
          <t>Pago</t>
        </is>
      </c>
      <c r="P3042" t="inlineStr">
        <is>
          <t>Sim</t>
        </is>
      </c>
      <c r="Q3042" t="inlineStr">
        <is>
          <t>Não</t>
        </is>
      </c>
      <c r="R3042" t="inlineStr">
        <is>
          <t>Não</t>
        </is>
      </c>
      <c r="S3042" t="inlineStr">
        <is>
          <t>6–15</t>
        </is>
      </c>
      <c r="T3042" t="inlineStr">
        <is>
          <t>Mais de 365 dias</t>
        </is>
      </c>
      <c r="U3042" t="inlineStr">
        <is>
          <t>FinTech</t>
        </is>
      </c>
      <c r="V3042" t="inlineStr">
        <is>
          <t>CA</t>
        </is>
      </c>
      <c r="W3042" t="inlineStr">
        <is>
          <t>partner</t>
        </is>
      </c>
    </row>
    <row r="3043">
      <c r="A3043" t="inlineStr">
        <is>
          <t>S-128f55</t>
        </is>
      </c>
      <c r="B3043" t="inlineStr">
        <is>
          <t>A-751c58</t>
        </is>
      </c>
      <c r="C3043" s="40" t="n">
        <v>45551</v>
      </c>
      <c r="D3043" s="40" t="n"/>
      <c r="E3043" t="n">
        <v>106</v>
      </c>
      <c r="F3043" t="n">
        <v>2205</v>
      </c>
      <c r="G3043" t="inlineStr">
        <is>
          <t>2024-S2</t>
        </is>
      </c>
      <c r="H3043" t="inlineStr">
        <is>
          <t>Sim</t>
        </is>
      </c>
      <c r="I3043" t="n">
        <v>0</v>
      </c>
      <c r="J3043" s="41" t="n"/>
      <c r="L3043" t="inlineStr"/>
      <c r="M3043" t="inlineStr">
        <is>
          <t>Pro</t>
        </is>
      </c>
      <c r="N3043" t="inlineStr">
        <is>
          <t>annual</t>
        </is>
      </c>
      <c r="O3043" t="inlineStr">
        <is>
          <t>Pago</t>
        </is>
      </c>
      <c r="P3043" t="inlineStr">
        <is>
          <t>Sim</t>
        </is>
      </c>
      <c r="Q3043" t="inlineStr">
        <is>
          <t>Não</t>
        </is>
      </c>
      <c r="R3043" t="inlineStr">
        <is>
          <t>Não</t>
        </is>
      </c>
      <c r="S3043" t="inlineStr">
        <is>
          <t>41+</t>
        </is>
      </c>
      <c r="T3043" t="inlineStr">
        <is>
          <t>31–90 dias</t>
        </is>
      </c>
      <c r="U3043" t="inlineStr">
        <is>
          <t>FinTech</t>
        </is>
      </c>
      <c r="V3043" t="inlineStr">
        <is>
          <t>UK</t>
        </is>
      </c>
      <c r="W3043" t="inlineStr">
        <is>
          <t>organic</t>
        </is>
      </c>
    </row>
    <row r="3044">
      <c r="A3044" t="inlineStr">
        <is>
          <t>S-615487</t>
        </is>
      </c>
      <c r="B3044" t="inlineStr">
        <is>
          <t>A-fa3095</t>
        </is>
      </c>
      <c r="C3044" s="40" t="n">
        <v>45428</v>
      </c>
      <c r="D3044" s="40" t="n"/>
      <c r="E3044" t="n">
        <v>229</v>
      </c>
      <c r="F3044" t="n">
        <v>1330</v>
      </c>
      <c r="G3044" t="inlineStr">
        <is>
          <t>Até 2024-S1</t>
        </is>
      </c>
      <c r="H3044" t="inlineStr">
        <is>
          <t>Sim</t>
        </is>
      </c>
      <c r="I3044" t="n">
        <v>0</v>
      </c>
      <c r="J3044" s="41" t="n"/>
      <c r="L3044" t="inlineStr"/>
      <c r="M3044" t="inlineStr">
        <is>
          <t>Basic</t>
        </is>
      </c>
      <c r="N3044" t="inlineStr">
        <is>
          <t>annual</t>
        </is>
      </c>
      <c r="O3044" t="inlineStr">
        <is>
          <t>Pago</t>
        </is>
      </c>
      <c r="P3044" t="inlineStr">
        <is>
          <t>Sim</t>
        </is>
      </c>
      <c r="Q3044" t="inlineStr">
        <is>
          <t>Não</t>
        </is>
      </c>
      <c r="R3044" t="inlineStr">
        <is>
          <t>Não</t>
        </is>
      </c>
      <c r="S3044" t="inlineStr">
        <is>
          <t>41+</t>
        </is>
      </c>
      <c r="T3044" t="inlineStr">
        <is>
          <t>181–365 dias</t>
        </is>
      </c>
      <c r="U3044" t="inlineStr">
        <is>
          <t>FinTech</t>
        </is>
      </c>
      <c r="V3044" t="inlineStr">
        <is>
          <t>US</t>
        </is>
      </c>
      <c r="W3044" t="inlineStr">
        <is>
          <t>ads</t>
        </is>
      </c>
    </row>
    <row r="3045">
      <c r="A3045" t="inlineStr">
        <is>
          <t>S-c95ecc</t>
        </is>
      </c>
      <c r="B3045" t="inlineStr">
        <is>
          <t>A-bb1eaa</t>
        </is>
      </c>
      <c r="C3045" s="40" t="n">
        <v>45473</v>
      </c>
      <c r="D3045" s="40" t="n"/>
      <c r="E3045" t="n">
        <v>184</v>
      </c>
      <c r="F3045" t="n">
        <v>4179</v>
      </c>
      <c r="G3045" t="inlineStr">
        <is>
          <t>Até 2024-S1</t>
        </is>
      </c>
      <c r="H3045" t="inlineStr">
        <is>
          <t>Sim</t>
        </is>
      </c>
      <c r="I3045" t="n">
        <v>0</v>
      </c>
      <c r="J3045" s="41" t="n"/>
      <c r="L3045" t="inlineStr"/>
      <c r="M3045" t="inlineStr">
        <is>
          <t>Enterprise</t>
        </is>
      </c>
      <c r="N3045" t="inlineStr">
        <is>
          <t>monthly</t>
        </is>
      </c>
      <c r="O3045" t="inlineStr">
        <is>
          <t>Pago</t>
        </is>
      </c>
      <c r="P3045" t="inlineStr">
        <is>
          <t>Sim</t>
        </is>
      </c>
      <c r="Q3045" t="inlineStr">
        <is>
          <t>Não</t>
        </is>
      </c>
      <c r="R3045" t="inlineStr">
        <is>
          <t>Não</t>
        </is>
      </c>
      <c r="S3045" t="inlineStr">
        <is>
          <t>16–40</t>
        </is>
      </c>
      <c r="T3045" t="inlineStr">
        <is>
          <t>Conta nova (≤ 30 dias)</t>
        </is>
      </c>
      <c r="U3045" t="inlineStr">
        <is>
          <t>Cybersecurity</t>
        </is>
      </c>
      <c r="V3045" t="inlineStr">
        <is>
          <t>US</t>
        </is>
      </c>
      <c r="W3045" t="inlineStr">
        <is>
          <t>organic</t>
        </is>
      </c>
    </row>
    <row r="3046">
      <c r="A3046" t="inlineStr">
        <is>
          <t>S-a2ee32</t>
        </is>
      </c>
      <c r="B3046" t="inlineStr">
        <is>
          <t>A-2922b6</t>
        </is>
      </c>
      <c r="C3046" s="40" t="n">
        <v>45641</v>
      </c>
      <c r="D3046" s="40" t="n"/>
      <c r="E3046" t="n">
        <v>16</v>
      </c>
      <c r="F3046" t="n">
        <v>285</v>
      </c>
      <c r="G3046" t="inlineStr">
        <is>
          <t>2024-S2</t>
        </is>
      </c>
      <c r="H3046" t="inlineStr">
        <is>
          <t>Não</t>
        </is>
      </c>
      <c r="I3046" t="n">
        <v>0</v>
      </c>
      <c r="J3046" s="41" t="n"/>
      <c r="L3046" t="inlineStr"/>
      <c r="M3046" t="inlineStr">
        <is>
          <t>Basic</t>
        </is>
      </c>
      <c r="N3046" t="inlineStr">
        <is>
          <t>monthly</t>
        </is>
      </c>
      <c r="O3046" t="inlineStr">
        <is>
          <t>Pago</t>
        </is>
      </c>
      <c r="P3046" t="inlineStr">
        <is>
          <t>Sim</t>
        </is>
      </c>
      <c r="Q3046" t="inlineStr">
        <is>
          <t>Não</t>
        </is>
      </c>
      <c r="R3046" t="inlineStr">
        <is>
          <t>Não</t>
        </is>
      </c>
      <c r="S3046" t="inlineStr">
        <is>
          <t>6–15</t>
        </is>
      </c>
      <c r="T3046" t="inlineStr">
        <is>
          <t>31–90 dias</t>
        </is>
      </c>
      <c r="U3046" t="inlineStr">
        <is>
          <t>HealthTech</t>
        </is>
      </c>
      <c r="V3046" t="inlineStr">
        <is>
          <t>US</t>
        </is>
      </c>
      <c r="W3046" t="inlineStr">
        <is>
          <t>organic</t>
        </is>
      </c>
    </row>
    <row r="3047">
      <c r="A3047" t="inlineStr">
        <is>
          <t>S-8eab5b</t>
        </is>
      </c>
      <c r="B3047" t="inlineStr">
        <is>
          <t>A-2e3bad</t>
        </is>
      </c>
      <c r="C3047" s="40" t="n">
        <v>45305</v>
      </c>
      <c r="D3047" s="40" t="n">
        <v>45352</v>
      </c>
      <c r="E3047" t="n">
        <v>47</v>
      </c>
      <c r="F3047" t="n">
        <v>2989</v>
      </c>
      <c r="G3047" t="inlineStr">
        <is>
          <t>Até 2024-S1</t>
        </is>
      </c>
      <c r="H3047" t="inlineStr">
        <is>
          <t>Sim</t>
        </is>
      </c>
      <c r="I3047" t="n">
        <v>0</v>
      </c>
      <c r="J3047" s="41" t="n">
        <v>45352</v>
      </c>
      <c r="K3047" t="n">
        <v>1</v>
      </c>
      <c r="L3047" t="inlineStr">
        <is>
          <t>Não</t>
        </is>
      </c>
      <c r="M3047" t="inlineStr">
        <is>
          <t>Pro</t>
        </is>
      </c>
      <c r="N3047" t="inlineStr">
        <is>
          <t>annual</t>
        </is>
      </c>
      <c r="O3047" t="inlineStr">
        <is>
          <t>Pago</t>
        </is>
      </c>
      <c r="P3047" t="inlineStr">
        <is>
          <t>Sim</t>
        </is>
      </c>
      <c r="Q3047" t="inlineStr">
        <is>
          <t>Não</t>
        </is>
      </c>
      <c r="R3047" t="inlineStr">
        <is>
          <t>Não</t>
        </is>
      </c>
      <c r="S3047" t="inlineStr">
        <is>
          <t>41+</t>
        </is>
      </c>
      <c r="T3047" t="inlineStr">
        <is>
          <t>91–180 dias</t>
        </is>
      </c>
      <c r="U3047" t="inlineStr">
        <is>
          <t>FinTech</t>
        </is>
      </c>
      <c r="V3047" t="inlineStr">
        <is>
          <t>CA</t>
        </is>
      </c>
      <c r="W3047" t="inlineStr">
        <is>
          <t>other</t>
        </is>
      </c>
    </row>
    <row r="3048">
      <c r="A3048" t="inlineStr">
        <is>
          <t>S-3223a2</t>
        </is>
      </c>
      <c r="B3048" t="inlineStr">
        <is>
          <t>A-13466a</t>
        </is>
      </c>
      <c r="C3048" s="40" t="n">
        <v>45555</v>
      </c>
      <c r="D3048" s="40" t="n"/>
      <c r="E3048" t="n">
        <v>102</v>
      </c>
      <c r="F3048" t="n">
        <v>171</v>
      </c>
      <c r="G3048" t="inlineStr">
        <is>
          <t>2024-S2</t>
        </is>
      </c>
      <c r="H3048" t="inlineStr">
        <is>
          <t>Sim</t>
        </is>
      </c>
      <c r="I3048" t="n">
        <v>0</v>
      </c>
      <c r="J3048" s="41" t="n"/>
      <c r="L3048" t="inlineStr"/>
      <c r="M3048" t="inlineStr">
        <is>
          <t>Basic</t>
        </is>
      </c>
      <c r="N3048" t="inlineStr">
        <is>
          <t>annual</t>
        </is>
      </c>
      <c r="O3048" t="inlineStr">
        <is>
          <t>Pago</t>
        </is>
      </c>
      <c r="P3048" t="inlineStr">
        <is>
          <t>Sim</t>
        </is>
      </c>
      <c r="Q3048" t="inlineStr">
        <is>
          <t>Não</t>
        </is>
      </c>
      <c r="R3048" t="inlineStr">
        <is>
          <t>Não</t>
        </is>
      </c>
      <c r="S3048" t="inlineStr">
        <is>
          <t>6–15</t>
        </is>
      </c>
      <c r="T3048" t="inlineStr">
        <is>
          <t>181–365 dias</t>
        </is>
      </c>
      <c r="U3048" t="inlineStr">
        <is>
          <t>DevTools</t>
        </is>
      </c>
      <c r="V3048" t="inlineStr">
        <is>
          <t>AU</t>
        </is>
      </c>
      <c r="W3048" t="inlineStr">
        <is>
          <t>event</t>
        </is>
      </c>
    </row>
    <row r="3049">
      <c r="A3049" t="inlineStr">
        <is>
          <t>S-b81ed3</t>
        </is>
      </c>
      <c r="B3049" t="inlineStr">
        <is>
          <t>A-ee42db</t>
        </is>
      </c>
      <c r="C3049" s="40" t="n">
        <v>45332</v>
      </c>
      <c r="D3049" s="40" t="n"/>
      <c r="E3049" t="n">
        <v>325</v>
      </c>
      <c r="F3049" t="n">
        <v>0</v>
      </c>
      <c r="G3049" t="inlineStr">
        <is>
          <t>Até 2024-S1</t>
        </is>
      </c>
      <c r="H3049" t="inlineStr">
        <is>
          <t>Sim</t>
        </is>
      </c>
      <c r="I3049" t="n">
        <v>0</v>
      </c>
      <c r="J3049" s="41" t="n"/>
      <c r="L3049" t="inlineStr"/>
      <c r="M3049" t="inlineStr">
        <is>
          <t>Pro</t>
        </is>
      </c>
      <c r="N3049" t="inlineStr">
        <is>
          <t>annual</t>
        </is>
      </c>
      <c r="O3049" t="inlineStr">
        <is>
          <t>Trial</t>
        </is>
      </c>
      <c r="P3049" t="inlineStr">
        <is>
          <t>Sim</t>
        </is>
      </c>
      <c r="Q3049" t="inlineStr">
        <is>
          <t>Não</t>
        </is>
      </c>
      <c r="R3049" t="inlineStr">
        <is>
          <t>Não</t>
        </is>
      </c>
      <c r="S3049" t="inlineStr">
        <is>
          <t>6–15</t>
        </is>
      </c>
      <c r="T3049" t="inlineStr">
        <is>
          <t>181–365 dias</t>
        </is>
      </c>
      <c r="U3049" t="inlineStr">
        <is>
          <t>EdTech</t>
        </is>
      </c>
      <c r="V3049" t="inlineStr">
        <is>
          <t>DE</t>
        </is>
      </c>
      <c r="W3049" t="inlineStr">
        <is>
          <t>ads</t>
        </is>
      </c>
    </row>
    <row r="3050">
      <c r="A3050" t="inlineStr">
        <is>
          <t>S-d031a4</t>
        </is>
      </c>
      <c r="B3050" t="inlineStr">
        <is>
          <t>A-cdf020</t>
        </is>
      </c>
      <c r="C3050" s="40" t="n">
        <v>45574</v>
      </c>
      <c r="D3050" s="40" t="n"/>
      <c r="E3050" t="n">
        <v>83</v>
      </c>
      <c r="F3050" t="n">
        <v>2156</v>
      </c>
      <c r="G3050" t="inlineStr">
        <is>
          <t>2024-S2</t>
        </is>
      </c>
      <c r="H3050" t="inlineStr">
        <is>
          <t>Sim</t>
        </is>
      </c>
      <c r="I3050" t="n">
        <v>0</v>
      </c>
      <c r="J3050" s="41" t="n"/>
      <c r="L3050" t="inlineStr"/>
      <c r="M3050" t="inlineStr">
        <is>
          <t>Pro</t>
        </is>
      </c>
      <c r="N3050" t="inlineStr">
        <is>
          <t>monthly</t>
        </is>
      </c>
      <c r="O3050" t="inlineStr">
        <is>
          <t>Pago</t>
        </is>
      </c>
      <c r="P3050" t="inlineStr">
        <is>
          <t>Sim</t>
        </is>
      </c>
      <c r="Q3050" t="inlineStr">
        <is>
          <t>Não</t>
        </is>
      </c>
      <c r="R3050" t="inlineStr">
        <is>
          <t>Não</t>
        </is>
      </c>
      <c r="S3050" t="inlineStr">
        <is>
          <t>41+</t>
        </is>
      </c>
      <c r="T3050" t="inlineStr">
        <is>
          <t>Mais de 365 dias</t>
        </is>
      </c>
      <c r="U3050" t="inlineStr">
        <is>
          <t>DevTools</t>
        </is>
      </c>
      <c r="V3050" t="inlineStr">
        <is>
          <t>AU</t>
        </is>
      </c>
      <c r="W3050" t="inlineStr">
        <is>
          <t>organic</t>
        </is>
      </c>
    </row>
    <row r="3051">
      <c r="A3051" t="inlineStr">
        <is>
          <t>S-5a2a05</t>
        </is>
      </c>
      <c r="B3051" t="inlineStr">
        <is>
          <t>A-9f9299</t>
        </is>
      </c>
      <c r="C3051" s="40" t="n">
        <v>45386</v>
      </c>
      <c r="D3051" s="40" t="n"/>
      <c r="E3051" t="n">
        <v>271</v>
      </c>
      <c r="F3051" t="n">
        <v>532</v>
      </c>
      <c r="G3051" t="inlineStr">
        <is>
          <t>Até 2024-S1</t>
        </is>
      </c>
      <c r="H3051" t="inlineStr">
        <is>
          <t>Sim</t>
        </is>
      </c>
      <c r="I3051" t="n">
        <v>0</v>
      </c>
      <c r="J3051" s="41" t="n"/>
      <c r="L3051" t="inlineStr"/>
      <c r="M3051" t="inlineStr">
        <is>
          <t>Basic</t>
        </is>
      </c>
      <c r="N3051" t="inlineStr">
        <is>
          <t>monthly</t>
        </is>
      </c>
      <c r="O3051" t="inlineStr">
        <is>
          <t>Pago</t>
        </is>
      </c>
      <c r="P3051" t="inlineStr">
        <is>
          <t>Sim</t>
        </is>
      </c>
      <c r="Q3051" t="inlineStr">
        <is>
          <t>Não</t>
        </is>
      </c>
      <c r="R3051" t="inlineStr">
        <is>
          <t>Não</t>
        </is>
      </c>
      <c r="S3051" t="inlineStr">
        <is>
          <t>16–40</t>
        </is>
      </c>
      <c r="T3051" t="inlineStr">
        <is>
          <t>181–365 dias</t>
        </is>
      </c>
      <c r="U3051" t="inlineStr">
        <is>
          <t>FinTech</t>
        </is>
      </c>
      <c r="V3051" t="inlineStr">
        <is>
          <t>US</t>
        </is>
      </c>
      <c r="W3051" t="inlineStr">
        <is>
          <t>organic</t>
        </is>
      </c>
    </row>
    <row r="3052">
      <c r="A3052" t="inlineStr">
        <is>
          <t>S-aa3dd4</t>
        </is>
      </c>
      <c r="B3052" t="inlineStr">
        <is>
          <t>A-aa9511</t>
        </is>
      </c>
      <c r="C3052" s="40" t="n">
        <v>45558</v>
      </c>
      <c r="D3052" s="40" t="n"/>
      <c r="E3052" t="n">
        <v>99</v>
      </c>
      <c r="F3052" t="n">
        <v>0</v>
      </c>
      <c r="G3052" t="inlineStr">
        <is>
          <t>2024-S2</t>
        </is>
      </c>
      <c r="H3052" t="inlineStr">
        <is>
          <t>Sim</t>
        </is>
      </c>
      <c r="I3052" t="n">
        <v>0</v>
      </c>
      <c r="J3052" s="41" t="n"/>
      <c r="L3052" t="inlineStr"/>
      <c r="M3052" t="inlineStr">
        <is>
          <t>Enterprise</t>
        </is>
      </c>
      <c r="N3052" t="inlineStr">
        <is>
          <t>monthly</t>
        </is>
      </c>
      <c r="O3052" t="inlineStr">
        <is>
          <t>Trial</t>
        </is>
      </c>
      <c r="P3052" t="inlineStr">
        <is>
          <t>Sim</t>
        </is>
      </c>
      <c r="Q3052" t="inlineStr">
        <is>
          <t>Não</t>
        </is>
      </c>
      <c r="R3052" t="inlineStr">
        <is>
          <t>Não</t>
        </is>
      </c>
      <c r="S3052" t="inlineStr">
        <is>
          <t>41+</t>
        </is>
      </c>
      <c r="T3052" t="inlineStr">
        <is>
          <t>181–365 dias</t>
        </is>
      </c>
      <c r="U3052" t="inlineStr">
        <is>
          <t>DevTools</t>
        </is>
      </c>
      <c r="V3052" t="inlineStr">
        <is>
          <t>US</t>
        </is>
      </c>
      <c r="W3052" t="inlineStr">
        <is>
          <t>other</t>
        </is>
      </c>
    </row>
    <row r="3053">
      <c r="A3053" t="inlineStr">
        <is>
          <t>S-cfcb11</t>
        </is>
      </c>
      <c r="B3053" t="inlineStr">
        <is>
          <t>A-b3fe05</t>
        </is>
      </c>
      <c r="C3053" s="40" t="n">
        <v>45646</v>
      </c>
      <c r="D3053" s="40" t="n"/>
      <c r="E3053" t="n">
        <v>11</v>
      </c>
      <c r="F3053" t="n">
        <v>0</v>
      </c>
      <c r="G3053" t="inlineStr">
        <is>
          <t>2024-S2</t>
        </is>
      </c>
      <c r="H3053" t="inlineStr">
        <is>
          <t>Não</t>
        </is>
      </c>
      <c r="I3053" t="n">
        <v>0</v>
      </c>
      <c r="J3053" s="41" t="n"/>
      <c r="L3053" t="inlineStr"/>
      <c r="M3053" t="inlineStr">
        <is>
          <t>Basic</t>
        </is>
      </c>
      <c r="N3053" t="inlineStr">
        <is>
          <t>annual</t>
        </is>
      </c>
      <c r="O3053" t="inlineStr">
        <is>
          <t>Trial</t>
        </is>
      </c>
      <c r="P3053" t="inlineStr">
        <is>
          <t>Não</t>
        </is>
      </c>
      <c r="Q3053" t="inlineStr">
        <is>
          <t>Não</t>
        </is>
      </c>
      <c r="R3053" t="inlineStr">
        <is>
          <t>Não</t>
        </is>
      </c>
      <c r="S3053" t="inlineStr">
        <is>
          <t>16–40</t>
        </is>
      </c>
      <c r="T3053" t="inlineStr">
        <is>
          <t>181–365 dias</t>
        </is>
      </c>
      <c r="U3053" t="inlineStr">
        <is>
          <t>Cybersecurity</t>
        </is>
      </c>
      <c r="V3053" t="inlineStr">
        <is>
          <t>CA</t>
        </is>
      </c>
      <c r="W3053" t="inlineStr">
        <is>
          <t>partner</t>
        </is>
      </c>
    </row>
    <row r="3054">
      <c r="A3054" t="inlineStr">
        <is>
          <t>S-a5a9b8</t>
        </is>
      </c>
      <c r="B3054" t="inlineStr">
        <is>
          <t>A-94c3cd</t>
        </is>
      </c>
      <c r="C3054" s="40" t="n">
        <v>45564</v>
      </c>
      <c r="D3054" s="40" t="n"/>
      <c r="E3054" t="n">
        <v>93</v>
      </c>
      <c r="F3054" t="n">
        <v>855</v>
      </c>
      <c r="G3054" t="inlineStr">
        <is>
          <t>2024-S2</t>
        </is>
      </c>
      <c r="H3054" t="inlineStr">
        <is>
          <t>Sim</t>
        </is>
      </c>
      <c r="I3054" t="n">
        <v>0</v>
      </c>
      <c r="J3054" s="41" t="n"/>
      <c r="L3054" t="inlineStr"/>
      <c r="M3054" t="inlineStr">
        <is>
          <t>Basic</t>
        </is>
      </c>
      <c r="N3054" t="inlineStr">
        <is>
          <t>annual</t>
        </is>
      </c>
      <c r="O3054" t="inlineStr">
        <is>
          <t>Pago</t>
        </is>
      </c>
      <c r="P3054" t="inlineStr">
        <is>
          <t>Não</t>
        </is>
      </c>
      <c r="Q3054" t="inlineStr">
        <is>
          <t>Não</t>
        </is>
      </c>
      <c r="R3054" t="inlineStr">
        <is>
          <t>Não</t>
        </is>
      </c>
      <c r="S3054" t="inlineStr">
        <is>
          <t>41+</t>
        </is>
      </c>
      <c r="T3054" t="inlineStr">
        <is>
          <t>Mais de 365 dias</t>
        </is>
      </c>
      <c r="U3054" t="inlineStr">
        <is>
          <t>FinTech</t>
        </is>
      </c>
      <c r="V3054" t="inlineStr">
        <is>
          <t>CA</t>
        </is>
      </c>
      <c r="W3054" t="inlineStr">
        <is>
          <t>other</t>
        </is>
      </c>
    </row>
    <row r="3055">
      <c r="A3055" t="inlineStr">
        <is>
          <t>S-b559da</t>
        </is>
      </c>
      <c r="B3055" t="inlineStr">
        <is>
          <t>A-e19ff6</t>
        </is>
      </c>
      <c r="C3055" s="40" t="n">
        <v>45147</v>
      </c>
      <c r="D3055" s="40" t="n"/>
      <c r="E3055" t="n">
        <v>510</v>
      </c>
      <c r="F3055" t="n">
        <v>152</v>
      </c>
      <c r="G3055" t="inlineStr">
        <is>
          <t>Até 2024-S1</t>
        </is>
      </c>
      <c r="H3055" t="inlineStr">
        <is>
          <t>Sim</t>
        </is>
      </c>
      <c r="I3055" t="n">
        <v>0</v>
      </c>
      <c r="J3055" s="41" t="n"/>
      <c r="L3055" t="inlineStr"/>
      <c r="M3055" t="inlineStr">
        <is>
          <t>Basic</t>
        </is>
      </c>
      <c r="N3055" t="inlineStr">
        <is>
          <t>annual</t>
        </is>
      </c>
      <c r="O3055" t="inlineStr">
        <is>
          <t>Pago</t>
        </is>
      </c>
      <c r="P3055" t="inlineStr">
        <is>
          <t>Sim</t>
        </is>
      </c>
      <c r="Q3055" t="inlineStr">
        <is>
          <t>Não</t>
        </is>
      </c>
      <c r="R3055" t="inlineStr">
        <is>
          <t>Não</t>
        </is>
      </c>
      <c r="S3055" t="inlineStr">
        <is>
          <t>6–15</t>
        </is>
      </c>
      <c r="T3055" t="inlineStr">
        <is>
          <t>Conta nova (≤ 30 dias)</t>
        </is>
      </c>
      <c r="U3055" t="inlineStr">
        <is>
          <t>Cybersecurity</t>
        </is>
      </c>
      <c r="V3055" t="inlineStr">
        <is>
          <t>UK</t>
        </is>
      </c>
      <c r="W3055" t="inlineStr">
        <is>
          <t>partner</t>
        </is>
      </c>
    </row>
    <row r="3056">
      <c r="A3056" t="inlineStr">
        <is>
          <t>S-43c80c</t>
        </is>
      </c>
      <c r="B3056" t="inlineStr">
        <is>
          <t>A-118d55</t>
        </is>
      </c>
      <c r="C3056" s="40" t="n">
        <v>45651</v>
      </c>
      <c r="D3056" s="40" t="n"/>
      <c r="E3056" t="n">
        <v>6</v>
      </c>
      <c r="F3056" t="n">
        <v>588</v>
      </c>
      <c r="G3056" t="inlineStr">
        <is>
          <t>2024-S2</t>
        </is>
      </c>
      <c r="H3056" t="inlineStr">
        <is>
          <t>Não</t>
        </is>
      </c>
      <c r="I3056" t="n">
        <v>0</v>
      </c>
      <c r="J3056" s="41" t="n"/>
      <c r="L3056" t="inlineStr"/>
      <c r="M3056" t="inlineStr">
        <is>
          <t>Pro</t>
        </is>
      </c>
      <c r="N3056" t="inlineStr">
        <is>
          <t>annual</t>
        </is>
      </c>
      <c r="O3056" t="inlineStr">
        <is>
          <t>Pago</t>
        </is>
      </c>
      <c r="P3056" t="inlineStr">
        <is>
          <t>Sim</t>
        </is>
      </c>
      <c r="Q3056" t="inlineStr">
        <is>
          <t>Não</t>
        </is>
      </c>
      <c r="R3056" t="inlineStr">
        <is>
          <t>Não</t>
        </is>
      </c>
      <c r="S3056" t="inlineStr">
        <is>
          <t>6–15</t>
        </is>
      </c>
      <c r="T3056" t="inlineStr">
        <is>
          <t>31–90 dias</t>
        </is>
      </c>
      <c r="U3056" t="inlineStr">
        <is>
          <t>Cybersecurity</t>
        </is>
      </c>
      <c r="V3056" t="inlineStr">
        <is>
          <t>US</t>
        </is>
      </c>
      <c r="W3056" t="inlineStr">
        <is>
          <t>organic</t>
        </is>
      </c>
    </row>
    <row r="3057">
      <c r="A3057" t="inlineStr">
        <is>
          <t>S-5d5699</t>
        </is>
      </c>
      <c r="B3057" t="inlineStr">
        <is>
          <t>A-1b9609</t>
        </is>
      </c>
      <c r="C3057" s="40" t="n">
        <v>45459</v>
      </c>
      <c r="D3057" s="40" t="n"/>
      <c r="E3057" t="n">
        <v>198</v>
      </c>
      <c r="F3057" t="n">
        <v>6965</v>
      </c>
      <c r="G3057" t="inlineStr">
        <is>
          <t>Até 2024-S1</t>
        </is>
      </c>
      <c r="H3057" t="inlineStr">
        <is>
          <t>Sim</t>
        </is>
      </c>
      <c r="I3057" t="n">
        <v>0</v>
      </c>
      <c r="J3057" s="41" t="n"/>
      <c r="L3057" t="inlineStr"/>
      <c r="M3057" t="inlineStr">
        <is>
          <t>Enterprise</t>
        </is>
      </c>
      <c r="N3057" t="inlineStr">
        <is>
          <t>annual</t>
        </is>
      </c>
      <c r="O3057" t="inlineStr">
        <is>
          <t>Pago</t>
        </is>
      </c>
      <c r="P3057" t="inlineStr">
        <is>
          <t>Sim</t>
        </is>
      </c>
      <c r="Q3057" t="inlineStr">
        <is>
          <t>Não</t>
        </is>
      </c>
      <c r="R3057" t="inlineStr">
        <is>
          <t>Não</t>
        </is>
      </c>
      <c r="S3057" t="inlineStr">
        <is>
          <t>16–40</t>
        </is>
      </c>
      <c r="T3057" t="inlineStr">
        <is>
          <t>181–365 dias</t>
        </is>
      </c>
      <c r="U3057" t="inlineStr">
        <is>
          <t>EdTech</t>
        </is>
      </c>
      <c r="V3057" t="inlineStr">
        <is>
          <t>IN</t>
        </is>
      </c>
      <c r="W3057" t="inlineStr">
        <is>
          <t>ads</t>
        </is>
      </c>
    </row>
    <row r="3058">
      <c r="A3058" t="inlineStr">
        <is>
          <t>S-e44044</t>
        </is>
      </c>
      <c r="B3058" t="inlineStr">
        <is>
          <t>A-eb2fdc</t>
        </is>
      </c>
      <c r="C3058" s="40" t="n">
        <v>45645</v>
      </c>
      <c r="D3058" s="40" t="n"/>
      <c r="E3058" t="n">
        <v>12</v>
      </c>
      <c r="F3058" t="n">
        <v>589</v>
      </c>
      <c r="G3058" t="inlineStr">
        <is>
          <t>2024-S2</t>
        </is>
      </c>
      <c r="H3058" t="inlineStr">
        <is>
          <t>Não</t>
        </is>
      </c>
      <c r="I3058" t="n">
        <v>0</v>
      </c>
      <c r="J3058" s="41" t="n"/>
      <c r="L3058" t="inlineStr"/>
      <c r="M3058" t="inlineStr">
        <is>
          <t>Basic</t>
        </is>
      </c>
      <c r="N3058" t="inlineStr">
        <is>
          <t>annual</t>
        </is>
      </c>
      <c r="O3058" t="inlineStr">
        <is>
          <t>Pago</t>
        </is>
      </c>
      <c r="P3058" t="inlineStr">
        <is>
          <t>Sim</t>
        </is>
      </c>
      <c r="Q3058" t="inlineStr">
        <is>
          <t>Não</t>
        </is>
      </c>
      <c r="R3058" t="inlineStr">
        <is>
          <t>Não</t>
        </is>
      </c>
      <c r="S3058" t="inlineStr">
        <is>
          <t>16–40</t>
        </is>
      </c>
      <c r="T3058" t="inlineStr">
        <is>
          <t>Mais de 365 dias</t>
        </is>
      </c>
      <c r="U3058" t="inlineStr">
        <is>
          <t>DevTools</t>
        </is>
      </c>
      <c r="V3058" t="inlineStr">
        <is>
          <t>AU</t>
        </is>
      </c>
      <c r="W3058" t="inlineStr">
        <is>
          <t>organic</t>
        </is>
      </c>
    </row>
    <row r="3059">
      <c r="A3059" t="inlineStr">
        <is>
          <t>S-83f2e5</t>
        </is>
      </c>
      <c r="B3059" t="inlineStr">
        <is>
          <t>A-e1462e</t>
        </is>
      </c>
      <c r="C3059" s="40" t="n">
        <v>45261</v>
      </c>
      <c r="D3059" s="40" t="n"/>
      <c r="E3059" t="n">
        <v>396</v>
      </c>
      <c r="F3059" t="n">
        <v>5771</v>
      </c>
      <c r="G3059" t="inlineStr">
        <is>
          <t>Até 2024-S1</t>
        </is>
      </c>
      <c r="H3059" t="inlineStr">
        <is>
          <t>Sim</t>
        </is>
      </c>
      <c r="I3059" t="n">
        <v>0</v>
      </c>
      <c r="J3059" s="41" t="n"/>
      <c r="L3059" t="inlineStr"/>
      <c r="M3059" t="inlineStr">
        <is>
          <t>Enterprise</t>
        </is>
      </c>
      <c r="N3059" t="inlineStr">
        <is>
          <t>monthly</t>
        </is>
      </c>
      <c r="O3059" t="inlineStr">
        <is>
          <t>Pago</t>
        </is>
      </c>
      <c r="P3059" t="inlineStr">
        <is>
          <t>Sim</t>
        </is>
      </c>
      <c r="Q3059" t="inlineStr">
        <is>
          <t>Sim</t>
        </is>
      </c>
      <c r="R3059" t="inlineStr">
        <is>
          <t>Não</t>
        </is>
      </c>
      <c r="S3059" t="inlineStr">
        <is>
          <t>16–40</t>
        </is>
      </c>
      <c r="T3059" t="inlineStr">
        <is>
          <t>181–365 dias</t>
        </is>
      </c>
      <c r="U3059" t="inlineStr">
        <is>
          <t>FinTech</t>
        </is>
      </c>
      <c r="V3059" t="inlineStr">
        <is>
          <t>UK</t>
        </is>
      </c>
      <c r="W3059" t="inlineStr">
        <is>
          <t>partner</t>
        </is>
      </c>
    </row>
    <row r="3060">
      <c r="A3060" t="inlineStr">
        <is>
          <t>S-ba3fc7</t>
        </is>
      </c>
      <c r="B3060" t="inlineStr">
        <is>
          <t>A-dcc2f0</t>
        </is>
      </c>
      <c r="C3060" s="40" t="n">
        <v>45590</v>
      </c>
      <c r="D3060" s="40" t="n"/>
      <c r="E3060" t="n">
        <v>67</v>
      </c>
      <c r="F3060" t="n">
        <v>2985</v>
      </c>
      <c r="G3060" t="inlineStr">
        <is>
          <t>2024-S2</t>
        </is>
      </c>
      <c r="H3060" t="inlineStr">
        <is>
          <t>Sim</t>
        </is>
      </c>
      <c r="I3060" t="n">
        <v>0</v>
      </c>
      <c r="J3060" s="41" t="n"/>
      <c r="L3060" t="inlineStr"/>
      <c r="M3060" t="inlineStr">
        <is>
          <t>Enterprise</t>
        </is>
      </c>
      <c r="N3060" t="inlineStr">
        <is>
          <t>annual</t>
        </is>
      </c>
      <c r="O3060" t="inlineStr">
        <is>
          <t>Pago</t>
        </is>
      </c>
      <c r="P3060" t="inlineStr">
        <is>
          <t>Sim</t>
        </is>
      </c>
      <c r="Q3060" t="inlineStr">
        <is>
          <t>Não</t>
        </is>
      </c>
      <c r="R3060" t="inlineStr">
        <is>
          <t>Não</t>
        </is>
      </c>
      <c r="S3060" t="inlineStr">
        <is>
          <t>6–15</t>
        </is>
      </c>
      <c r="T3060" t="inlineStr">
        <is>
          <t>Mais de 365 dias</t>
        </is>
      </c>
      <c r="U3060" t="inlineStr">
        <is>
          <t>FinTech</t>
        </is>
      </c>
      <c r="V3060" t="inlineStr">
        <is>
          <t>UK</t>
        </is>
      </c>
      <c r="W3060" t="inlineStr">
        <is>
          <t>organic</t>
        </is>
      </c>
    </row>
    <row r="3061">
      <c r="A3061" t="inlineStr">
        <is>
          <t>S-b51d34</t>
        </is>
      </c>
      <c r="B3061" t="inlineStr">
        <is>
          <t>A-2d1036</t>
        </is>
      </c>
      <c r="C3061" s="40" t="n">
        <v>45578</v>
      </c>
      <c r="D3061" s="40" t="n">
        <v>45620</v>
      </c>
      <c r="E3061" t="n">
        <v>42</v>
      </c>
      <c r="F3061" t="n">
        <v>13731</v>
      </c>
      <c r="G3061" t="inlineStr">
        <is>
          <t>2024-S2</t>
        </is>
      </c>
      <c r="H3061" t="inlineStr">
        <is>
          <t>Sim</t>
        </is>
      </c>
      <c r="I3061" t="n">
        <v>0</v>
      </c>
      <c r="J3061" s="41" t="n">
        <v>45597</v>
      </c>
      <c r="K3061" t="n">
        <v>24</v>
      </c>
      <c r="L3061" t="inlineStr">
        <is>
          <t>Não</t>
        </is>
      </c>
      <c r="M3061" t="inlineStr">
        <is>
          <t>Enterprise</t>
        </is>
      </c>
      <c r="N3061" t="inlineStr">
        <is>
          <t>annual</t>
        </is>
      </c>
      <c r="O3061" t="inlineStr">
        <is>
          <t>Pago</t>
        </is>
      </c>
      <c r="P3061" t="inlineStr">
        <is>
          <t>Sim</t>
        </is>
      </c>
      <c r="Q3061" t="inlineStr">
        <is>
          <t>Não</t>
        </is>
      </c>
      <c r="R3061" t="inlineStr">
        <is>
          <t>Não</t>
        </is>
      </c>
      <c r="S3061" t="inlineStr">
        <is>
          <t>41+</t>
        </is>
      </c>
      <c r="T3061" t="inlineStr">
        <is>
          <t>91–180 dias</t>
        </is>
      </c>
      <c r="U3061" t="inlineStr">
        <is>
          <t>FinTech</t>
        </is>
      </c>
      <c r="V3061" t="inlineStr">
        <is>
          <t>US</t>
        </is>
      </c>
      <c r="W3061" t="inlineStr">
        <is>
          <t>ads</t>
        </is>
      </c>
    </row>
    <row r="3062">
      <c r="A3062" t="inlineStr">
        <is>
          <t>S-8a3abd</t>
        </is>
      </c>
      <c r="B3062" t="inlineStr">
        <is>
          <t>A-6f8ad2</t>
        </is>
      </c>
      <c r="C3062" s="40" t="n">
        <v>45527</v>
      </c>
      <c r="D3062" s="40" t="n"/>
      <c r="E3062" t="n">
        <v>130</v>
      </c>
      <c r="F3062" t="n">
        <v>1274</v>
      </c>
      <c r="G3062" t="inlineStr">
        <is>
          <t>2024-S2</t>
        </is>
      </c>
      <c r="H3062" t="inlineStr">
        <is>
          <t>Sim</t>
        </is>
      </c>
      <c r="I3062" t="n">
        <v>0</v>
      </c>
      <c r="J3062" s="41" t="n"/>
      <c r="L3062" t="inlineStr"/>
      <c r="M3062" t="inlineStr">
        <is>
          <t>Pro</t>
        </is>
      </c>
      <c r="N3062" t="inlineStr">
        <is>
          <t>annual</t>
        </is>
      </c>
      <c r="O3062" t="inlineStr">
        <is>
          <t>Pago</t>
        </is>
      </c>
      <c r="P3062" t="inlineStr">
        <is>
          <t>Sim</t>
        </is>
      </c>
      <c r="Q3062" t="inlineStr">
        <is>
          <t>Não</t>
        </is>
      </c>
      <c r="R3062" t="inlineStr">
        <is>
          <t>Não</t>
        </is>
      </c>
      <c r="S3062" t="inlineStr">
        <is>
          <t>16–40</t>
        </is>
      </c>
      <c r="T3062" t="inlineStr">
        <is>
          <t>31–90 dias</t>
        </is>
      </c>
      <c r="U3062" t="inlineStr">
        <is>
          <t>EdTech</t>
        </is>
      </c>
      <c r="V3062" t="inlineStr">
        <is>
          <t>IN</t>
        </is>
      </c>
      <c r="W3062" t="inlineStr">
        <is>
          <t>organic</t>
        </is>
      </c>
    </row>
    <row r="3063">
      <c r="A3063" t="inlineStr">
        <is>
          <t>S-f677d3</t>
        </is>
      </c>
      <c r="B3063" t="inlineStr">
        <is>
          <t>A-dec005</t>
        </is>
      </c>
      <c r="C3063" s="40" t="n">
        <v>45557</v>
      </c>
      <c r="D3063" s="40" t="n"/>
      <c r="E3063" t="n">
        <v>100</v>
      </c>
      <c r="F3063" t="n">
        <v>399</v>
      </c>
      <c r="G3063" t="inlineStr">
        <is>
          <t>2024-S2</t>
        </is>
      </c>
      <c r="H3063" t="inlineStr">
        <is>
          <t>Sim</t>
        </is>
      </c>
      <c r="I3063" t="n">
        <v>0</v>
      </c>
      <c r="J3063" s="41" t="n"/>
      <c r="L3063" t="inlineStr"/>
      <c r="M3063" t="inlineStr">
        <is>
          <t>Basic</t>
        </is>
      </c>
      <c r="N3063" t="inlineStr">
        <is>
          <t>monthly</t>
        </is>
      </c>
      <c r="O3063" t="inlineStr">
        <is>
          <t>Pago</t>
        </is>
      </c>
      <c r="P3063" t="inlineStr">
        <is>
          <t>Sim</t>
        </is>
      </c>
      <c r="Q3063" t="inlineStr">
        <is>
          <t>Não</t>
        </is>
      </c>
      <c r="R3063" t="inlineStr">
        <is>
          <t>Não</t>
        </is>
      </c>
      <c r="S3063" t="inlineStr">
        <is>
          <t>16–40</t>
        </is>
      </c>
      <c r="T3063" t="inlineStr">
        <is>
          <t>181–365 dias</t>
        </is>
      </c>
      <c r="U3063" t="inlineStr">
        <is>
          <t>HealthTech</t>
        </is>
      </c>
      <c r="V3063" t="inlineStr">
        <is>
          <t>US</t>
        </is>
      </c>
      <c r="W3063" t="inlineStr">
        <is>
          <t>partner</t>
        </is>
      </c>
    </row>
    <row r="3064">
      <c r="A3064" t="inlineStr">
        <is>
          <t>S-e7e4bd</t>
        </is>
      </c>
      <c r="B3064" t="inlineStr">
        <is>
          <t>A-1f0ac7</t>
        </is>
      </c>
      <c r="C3064" s="40" t="n">
        <v>45337</v>
      </c>
      <c r="D3064" s="40" t="n"/>
      <c r="E3064" t="n">
        <v>320</v>
      </c>
      <c r="F3064" t="n">
        <v>4776</v>
      </c>
      <c r="G3064" t="inlineStr">
        <is>
          <t>Até 2024-S1</t>
        </is>
      </c>
      <c r="H3064" t="inlineStr">
        <is>
          <t>Sim</t>
        </is>
      </c>
      <c r="I3064" t="n">
        <v>0</v>
      </c>
      <c r="J3064" s="41" t="n"/>
      <c r="L3064" t="inlineStr"/>
      <c r="M3064" t="inlineStr">
        <is>
          <t>Enterprise</t>
        </is>
      </c>
      <c r="N3064" t="inlineStr">
        <is>
          <t>annual</t>
        </is>
      </c>
      <c r="O3064" t="inlineStr">
        <is>
          <t>Pago</t>
        </is>
      </c>
      <c r="P3064" t="inlineStr">
        <is>
          <t>Sim</t>
        </is>
      </c>
      <c r="Q3064" t="inlineStr">
        <is>
          <t>Não</t>
        </is>
      </c>
      <c r="R3064" t="inlineStr">
        <is>
          <t>Não</t>
        </is>
      </c>
      <c r="S3064" t="inlineStr">
        <is>
          <t>16–40</t>
        </is>
      </c>
      <c r="T3064" t="inlineStr">
        <is>
          <t>91–180 dias</t>
        </is>
      </c>
      <c r="U3064" t="inlineStr">
        <is>
          <t>HealthTech</t>
        </is>
      </c>
      <c r="V3064" t="inlineStr">
        <is>
          <t>UK</t>
        </is>
      </c>
      <c r="W3064" t="inlineStr">
        <is>
          <t>other</t>
        </is>
      </c>
    </row>
    <row r="3065">
      <c r="A3065" t="inlineStr">
        <is>
          <t>S-1c23d2</t>
        </is>
      </c>
      <c r="B3065" t="inlineStr">
        <is>
          <t>A-186a44</t>
        </is>
      </c>
      <c r="C3065" s="40" t="n">
        <v>45610</v>
      </c>
      <c r="D3065" s="40" t="n"/>
      <c r="E3065" t="n">
        <v>47</v>
      </c>
      <c r="F3065" t="n">
        <v>0</v>
      </c>
      <c r="G3065" t="inlineStr">
        <is>
          <t>2024-S2</t>
        </is>
      </c>
      <c r="H3065" t="inlineStr">
        <is>
          <t>Sim</t>
        </is>
      </c>
      <c r="I3065" t="n">
        <v>0</v>
      </c>
      <c r="J3065" s="41" t="n"/>
      <c r="L3065" t="inlineStr"/>
      <c r="M3065" t="inlineStr">
        <is>
          <t>Pro</t>
        </is>
      </c>
      <c r="N3065" t="inlineStr">
        <is>
          <t>monthly</t>
        </is>
      </c>
      <c r="O3065" t="inlineStr">
        <is>
          <t>Trial</t>
        </is>
      </c>
      <c r="P3065" t="inlineStr">
        <is>
          <t>Sim</t>
        </is>
      </c>
      <c r="Q3065" t="inlineStr">
        <is>
          <t>Não</t>
        </is>
      </c>
      <c r="R3065" t="inlineStr">
        <is>
          <t>Não</t>
        </is>
      </c>
      <c r="S3065" t="inlineStr">
        <is>
          <t>16–40</t>
        </is>
      </c>
      <c r="T3065" t="inlineStr">
        <is>
          <t>Mais de 365 dias</t>
        </is>
      </c>
      <c r="U3065" t="inlineStr">
        <is>
          <t>HealthTech</t>
        </is>
      </c>
      <c r="V3065" t="inlineStr">
        <is>
          <t>US</t>
        </is>
      </c>
      <c r="W3065" t="inlineStr">
        <is>
          <t>ads</t>
        </is>
      </c>
    </row>
    <row r="3066">
      <c r="A3066" t="inlineStr">
        <is>
          <t>S-22778a</t>
        </is>
      </c>
      <c r="B3066" t="inlineStr">
        <is>
          <t>A-328bd0</t>
        </is>
      </c>
      <c r="C3066" s="40" t="n">
        <v>45350</v>
      </c>
      <c r="D3066" s="40" t="n"/>
      <c r="E3066" t="n">
        <v>307</v>
      </c>
      <c r="F3066" t="n">
        <v>342</v>
      </c>
      <c r="G3066" t="inlineStr">
        <is>
          <t>Até 2024-S1</t>
        </is>
      </c>
      <c r="H3066" t="inlineStr">
        <is>
          <t>Sim</t>
        </is>
      </c>
      <c r="I3066" t="n">
        <v>0</v>
      </c>
      <c r="J3066" s="41" t="n"/>
      <c r="L3066" t="inlineStr"/>
      <c r="M3066" t="inlineStr">
        <is>
          <t>Basic</t>
        </is>
      </c>
      <c r="N3066" t="inlineStr">
        <is>
          <t>monthly</t>
        </is>
      </c>
      <c r="O3066" t="inlineStr">
        <is>
          <t>Pago</t>
        </is>
      </c>
      <c r="P3066" t="inlineStr">
        <is>
          <t>Não</t>
        </is>
      </c>
      <c r="Q3066" t="inlineStr">
        <is>
          <t>Não</t>
        </is>
      </c>
      <c r="R3066" t="inlineStr">
        <is>
          <t>Não</t>
        </is>
      </c>
      <c r="S3066" t="inlineStr">
        <is>
          <t>16–40</t>
        </is>
      </c>
      <c r="T3066" t="inlineStr">
        <is>
          <t>181–365 dias</t>
        </is>
      </c>
      <c r="U3066" t="inlineStr">
        <is>
          <t>HealthTech</t>
        </is>
      </c>
      <c r="V3066" t="inlineStr">
        <is>
          <t>AU</t>
        </is>
      </c>
      <c r="W3066" t="inlineStr">
        <is>
          <t>partner</t>
        </is>
      </c>
    </row>
    <row r="3067">
      <c r="A3067" t="inlineStr">
        <is>
          <t>S-c3b622</t>
        </is>
      </c>
      <c r="B3067" t="inlineStr">
        <is>
          <t>A-82d8a6</t>
        </is>
      </c>
      <c r="C3067" s="40" t="n">
        <v>45655</v>
      </c>
      <c r="D3067" s="40" t="n"/>
      <c r="E3067" t="n">
        <v>2</v>
      </c>
      <c r="F3067" t="n">
        <v>0</v>
      </c>
      <c r="G3067" t="inlineStr">
        <is>
          <t>2024-S2</t>
        </is>
      </c>
      <c r="H3067" t="inlineStr">
        <is>
          <t>Não</t>
        </is>
      </c>
      <c r="I3067" t="n">
        <v>0</v>
      </c>
      <c r="J3067" s="41" t="n"/>
      <c r="L3067" t="inlineStr"/>
      <c r="M3067" t="inlineStr">
        <is>
          <t>Pro</t>
        </is>
      </c>
      <c r="N3067" t="inlineStr">
        <is>
          <t>annual</t>
        </is>
      </c>
      <c r="O3067" t="inlineStr">
        <is>
          <t>Trial</t>
        </is>
      </c>
      <c r="P3067" t="inlineStr">
        <is>
          <t>Sim</t>
        </is>
      </c>
      <c r="Q3067" t="inlineStr">
        <is>
          <t>Sim</t>
        </is>
      </c>
      <c r="R3067" t="inlineStr">
        <is>
          <t>Não</t>
        </is>
      </c>
      <c r="S3067" t="inlineStr">
        <is>
          <t>1–5</t>
        </is>
      </c>
      <c r="T3067" t="inlineStr">
        <is>
          <t>31–90 dias</t>
        </is>
      </c>
      <c r="U3067" t="inlineStr">
        <is>
          <t>Cybersecurity</t>
        </is>
      </c>
      <c r="V3067" t="inlineStr">
        <is>
          <t>UK</t>
        </is>
      </c>
      <c r="W3067" t="inlineStr">
        <is>
          <t>ads</t>
        </is>
      </c>
    </row>
    <row r="3068">
      <c r="A3068" t="inlineStr">
        <is>
          <t>S-33598f</t>
        </is>
      </c>
      <c r="B3068" t="inlineStr">
        <is>
          <t>A-32fb14</t>
        </is>
      </c>
      <c r="C3068" s="40" t="n">
        <v>45605</v>
      </c>
      <c r="D3068" s="40" t="n"/>
      <c r="E3068" t="n">
        <v>52</v>
      </c>
      <c r="F3068" t="n">
        <v>5174</v>
      </c>
      <c r="G3068" t="inlineStr">
        <is>
          <t>2024-S2</t>
        </is>
      </c>
      <c r="H3068" t="inlineStr">
        <is>
          <t>Sim</t>
        </is>
      </c>
      <c r="I3068" t="n">
        <v>0</v>
      </c>
      <c r="J3068" s="41" t="n"/>
      <c r="L3068" t="inlineStr"/>
      <c r="M3068" t="inlineStr">
        <is>
          <t>Enterprise</t>
        </is>
      </c>
      <c r="N3068" t="inlineStr">
        <is>
          <t>annual</t>
        </is>
      </c>
      <c r="O3068" t="inlineStr">
        <is>
          <t>Pago</t>
        </is>
      </c>
      <c r="P3068" t="inlineStr">
        <is>
          <t>Sim</t>
        </is>
      </c>
      <c r="Q3068" t="inlineStr">
        <is>
          <t>Não</t>
        </is>
      </c>
      <c r="R3068" t="inlineStr">
        <is>
          <t>Não</t>
        </is>
      </c>
      <c r="S3068" t="inlineStr">
        <is>
          <t>16–40</t>
        </is>
      </c>
      <c r="T3068" t="inlineStr">
        <is>
          <t>Mais de 365 dias</t>
        </is>
      </c>
      <c r="U3068" t="inlineStr">
        <is>
          <t>DevTools</t>
        </is>
      </c>
      <c r="V3068" t="inlineStr">
        <is>
          <t>US</t>
        </is>
      </c>
      <c r="W3068" t="inlineStr">
        <is>
          <t>event</t>
        </is>
      </c>
    </row>
    <row r="3069">
      <c r="A3069" t="inlineStr">
        <is>
          <t>S-32e881</t>
        </is>
      </c>
      <c r="B3069" t="inlineStr">
        <is>
          <t>A-029f69</t>
        </is>
      </c>
      <c r="C3069" s="40" t="n">
        <v>45575</v>
      </c>
      <c r="D3069" s="40" t="n">
        <v>45612</v>
      </c>
      <c r="E3069" t="n">
        <v>37</v>
      </c>
      <c r="F3069" t="n">
        <v>0</v>
      </c>
      <c r="G3069" t="inlineStr">
        <is>
          <t>2024-S2</t>
        </is>
      </c>
      <c r="H3069" t="inlineStr">
        <is>
          <t>Sim</t>
        </is>
      </c>
      <c r="I3069" t="n">
        <v>0</v>
      </c>
      <c r="J3069" s="41" t="n">
        <v>45597</v>
      </c>
      <c r="K3069" t="n">
        <v>16</v>
      </c>
      <c r="L3069" t="inlineStr">
        <is>
          <t>Não</t>
        </is>
      </c>
      <c r="M3069" t="inlineStr">
        <is>
          <t>Pro</t>
        </is>
      </c>
      <c r="N3069" t="inlineStr">
        <is>
          <t>monthly</t>
        </is>
      </c>
      <c r="O3069" t="inlineStr">
        <is>
          <t>Trial</t>
        </is>
      </c>
      <c r="P3069" t="inlineStr">
        <is>
          <t>Sim</t>
        </is>
      </c>
      <c r="Q3069" t="inlineStr">
        <is>
          <t>Não</t>
        </is>
      </c>
      <c r="R3069" t="inlineStr">
        <is>
          <t>Não</t>
        </is>
      </c>
      <c r="S3069" t="inlineStr">
        <is>
          <t>1–5</t>
        </is>
      </c>
      <c r="T3069" t="inlineStr">
        <is>
          <t>181–365 dias</t>
        </is>
      </c>
      <c r="U3069" t="inlineStr">
        <is>
          <t>Cybersecurity</t>
        </is>
      </c>
      <c r="V3069" t="inlineStr">
        <is>
          <t>CA</t>
        </is>
      </c>
      <c r="W3069" t="inlineStr">
        <is>
          <t>event</t>
        </is>
      </c>
    </row>
    <row r="3070">
      <c r="A3070" t="inlineStr">
        <is>
          <t>S-0b054a</t>
        </is>
      </c>
      <c r="B3070" t="inlineStr">
        <is>
          <t>A-4e960a</t>
        </is>
      </c>
      <c r="C3070" s="40" t="n">
        <v>45444</v>
      </c>
      <c r="D3070" s="40" t="n"/>
      <c r="E3070" t="n">
        <v>213</v>
      </c>
      <c r="F3070" t="n">
        <v>760</v>
      </c>
      <c r="G3070" t="inlineStr">
        <is>
          <t>Até 2024-S1</t>
        </is>
      </c>
      <c r="H3070" t="inlineStr">
        <is>
          <t>Sim</t>
        </is>
      </c>
      <c r="I3070" t="n">
        <v>0</v>
      </c>
      <c r="J3070" s="41" t="n"/>
      <c r="L3070" t="inlineStr"/>
      <c r="M3070" t="inlineStr">
        <is>
          <t>Basic</t>
        </is>
      </c>
      <c r="N3070" t="inlineStr">
        <is>
          <t>annual</t>
        </is>
      </c>
      <c r="O3070" t="inlineStr">
        <is>
          <t>Pago</t>
        </is>
      </c>
      <c r="P3070" t="inlineStr">
        <is>
          <t>Sim</t>
        </is>
      </c>
      <c r="Q3070" t="inlineStr">
        <is>
          <t>Não</t>
        </is>
      </c>
      <c r="R3070" t="inlineStr">
        <is>
          <t>Não</t>
        </is>
      </c>
      <c r="S3070" t="inlineStr">
        <is>
          <t>16–40</t>
        </is>
      </c>
      <c r="T3070" t="inlineStr">
        <is>
          <t>91–180 dias</t>
        </is>
      </c>
      <c r="U3070" t="inlineStr">
        <is>
          <t>FinTech</t>
        </is>
      </c>
      <c r="V3070" t="inlineStr">
        <is>
          <t>US</t>
        </is>
      </c>
      <c r="W3070" t="inlineStr">
        <is>
          <t>other</t>
        </is>
      </c>
    </row>
    <row r="3071">
      <c r="A3071" t="inlineStr">
        <is>
          <t>S-71c55a</t>
        </is>
      </c>
      <c r="B3071" t="inlineStr">
        <is>
          <t>A-296d7c</t>
        </is>
      </c>
      <c r="C3071" s="40" t="n">
        <v>45451</v>
      </c>
      <c r="D3071" s="40" t="n"/>
      <c r="E3071" t="n">
        <v>206</v>
      </c>
      <c r="F3071" t="n">
        <v>38</v>
      </c>
      <c r="G3071" t="inlineStr">
        <is>
          <t>Até 2024-S1</t>
        </is>
      </c>
      <c r="H3071" t="inlineStr">
        <is>
          <t>Sim</t>
        </is>
      </c>
      <c r="I3071" t="n">
        <v>0</v>
      </c>
      <c r="J3071" s="41" t="n"/>
      <c r="L3071" t="inlineStr"/>
      <c r="M3071" t="inlineStr">
        <is>
          <t>Basic</t>
        </is>
      </c>
      <c r="N3071" t="inlineStr">
        <is>
          <t>annual</t>
        </is>
      </c>
      <c r="O3071" t="inlineStr">
        <is>
          <t>Pago</t>
        </is>
      </c>
      <c r="P3071" t="inlineStr">
        <is>
          <t>Não</t>
        </is>
      </c>
      <c r="Q3071" t="inlineStr">
        <is>
          <t>Não</t>
        </is>
      </c>
      <c r="R3071" t="inlineStr">
        <is>
          <t>Não</t>
        </is>
      </c>
      <c r="S3071" t="inlineStr">
        <is>
          <t>1–5</t>
        </is>
      </c>
      <c r="T3071" t="inlineStr">
        <is>
          <t>181–365 dias</t>
        </is>
      </c>
      <c r="U3071" t="inlineStr">
        <is>
          <t>DevTools</t>
        </is>
      </c>
      <c r="V3071" t="inlineStr">
        <is>
          <t>DE</t>
        </is>
      </c>
      <c r="W3071" t="inlineStr">
        <is>
          <t>other</t>
        </is>
      </c>
    </row>
    <row r="3072">
      <c r="A3072" t="inlineStr">
        <is>
          <t>S-269b4a</t>
        </is>
      </c>
      <c r="B3072" t="inlineStr">
        <is>
          <t>A-5b1bcd</t>
        </is>
      </c>
      <c r="C3072" s="40" t="n">
        <v>45337</v>
      </c>
      <c r="D3072" s="40" t="n"/>
      <c r="E3072" t="n">
        <v>320</v>
      </c>
      <c r="F3072" t="n">
        <v>14527</v>
      </c>
      <c r="G3072" t="inlineStr">
        <is>
          <t>Até 2024-S1</t>
        </is>
      </c>
      <c r="H3072" t="inlineStr">
        <is>
          <t>Sim</t>
        </is>
      </c>
      <c r="I3072" t="n">
        <v>0</v>
      </c>
      <c r="J3072" s="41" t="n"/>
      <c r="L3072" t="inlineStr"/>
      <c r="M3072" t="inlineStr">
        <is>
          <t>Enterprise</t>
        </is>
      </c>
      <c r="N3072" t="inlineStr">
        <is>
          <t>monthly</t>
        </is>
      </c>
      <c r="O3072" t="inlineStr">
        <is>
          <t>Pago</t>
        </is>
      </c>
      <c r="P3072" t="inlineStr">
        <is>
          <t>Sim</t>
        </is>
      </c>
      <c r="Q3072" t="inlineStr">
        <is>
          <t>Não</t>
        </is>
      </c>
      <c r="R3072" t="inlineStr">
        <is>
          <t>Não</t>
        </is>
      </c>
      <c r="S3072" t="inlineStr">
        <is>
          <t>41+</t>
        </is>
      </c>
      <c r="T3072" t="inlineStr">
        <is>
          <t>91–180 dias</t>
        </is>
      </c>
      <c r="U3072" t="inlineStr">
        <is>
          <t>DevTools</t>
        </is>
      </c>
      <c r="V3072" t="inlineStr">
        <is>
          <t>US</t>
        </is>
      </c>
      <c r="W3072" t="inlineStr">
        <is>
          <t>organic</t>
        </is>
      </c>
    </row>
    <row r="3073">
      <c r="A3073" t="inlineStr">
        <is>
          <t>S-93592e</t>
        </is>
      </c>
      <c r="B3073" t="inlineStr">
        <is>
          <t>A-202b67</t>
        </is>
      </c>
      <c r="C3073" s="40" t="n">
        <v>45430</v>
      </c>
      <c r="D3073" s="40" t="n"/>
      <c r="E3073" t="n">
        <v>227</v>
      </c>
      <c r="F3073" t="n">
        <v>2989</v>
      </c>
      <c r="G3073" t="inlineStr">
        <is>
          <t>Até 2024-S1</t>
        </is>
      </c>
      <c r="H3073" t="inlineStr">
        <is>
          <t>Sim</t>
        </is>
      </c>
      <c r="I3073" t="n">
        <v>0</v>
      </c>
      <c r="J3073" s="41" t="n"/>
      <c r="L3073" t="inlineStr"/>
      <c r="M3073" t="inlineStr">
        <is>
          <t>Pro</t>
        </is>
      </c>
      <c r="N3073" t="inlineStr">
        <is>
          <t>monthly</t>
        </is>
      </c>
      <c r="O3073" t="inlineStr">
        <is>
          <t>Pago</t>
        </is>
      </c>
      <c r="P3073" t="inlineStr">
        <is>
          <t>Sim</t>
        </is>
      </c>
      <c r="Q3073" t="inlineStr">
        <is>
          <t>Não</t>
        </is>
      </c>
      <c r="R3073" t="inlineStr">
        <is>
          <t>Não</t>
        </is>
      </c>
      <c r="S3073" t="inlineStr">
        <is>
          <t>41+</t>
        </is>
      </c>
      <c r="T3073" t="inlineStr">
        <is>
          <t>31–90 dias</t>
        </is>
      </c>
      <c r="U3073" t="inlineStr">
        <is>
          <t>HealthTech</t>
        </is>
      </c>
      <c r="V3073" t="inlineStr">
        <is>
          <t>US</t>
        </is>
      </c>
      <c r="W3073" t="inlineStr">
        <is>
          <t>organic</t>
        </is>
      </c>
    </row>
    <row r="3074">
      <c r="A3074" t="inlineStr">
        <is>
          <t>S-bba658</t>
        </is>
      </c>
      <c r="B3074" t="inlineStr">
        <is>
          <t>A-e4bf56</t>
        </is>
      </c>
      <c r="C3074" s="40" t="n">
        <v>45643</v>
      </c>
      <c r="D3074" s="40" t="n"/>
      <c r="E3074" t="n">
        <v>14</v>
      </c>
      <c r="F3074" t="n">
        <v>323</v>
      </c>
      <c r="G3074" t="inlineStr">
        <is>
          <t>2024-S2</t>
        </is>
      </c>
      <c r="H3074" t="inlineStr">
        <is>
          <t>Não</t>
        </is>
      </c>
      <c r="I3074" t="n">
        <v>0</v>
      </c>
      <c r="J3074" s="41" t="n"/>
      <c r="L3074" t="inlineStr"/>
      <c r="M3074" t="inlineStr">
        <is>
          <t>Basic</t>
        </is>
      </c>
      <c r="N3074" t="inlineStr">
        <is>
          <t>monthly</t>
        </is>
      </c>
      <c r="O3074" t="inlineStr">
        <is>
          <t>Pago</t>
        </is>
      </c>
      <c r="P3074" t="inlineStr">
        <is>
          <t>Não</t>
        </is>
      </c>
      <c r="Q3074" t="inlineStr">
        <is>
          <t>Não</t>
        </is>
      </c>
      <c r="R3074" t="inlineStr">
        <is>
          <t>Não</t>
        </is>
      </c>
      <c r="S3074" t="inlineStr">
        <is>
          <t>16–40</t>
        </is>
      </c>
      <c r="T3074" t="inlineStr">
        <is>
          <t>31–90 dias</t>
        </is>
      </c>
      <c r="U3074" t="inlineStr">
        <is>
          <t>HealthTech</t>
        </is>
      </c>
      <c r="V3074" t="inlineStr">
        <is>
          <t>IN</t>
        </is>
      </c>
      <c r="W3074" t="inlineStr">
        <is>
          <t>ads</t>
        </is>
      </c>
    </row>
    <row r="3075">
      <c r="A3075" t="inlineStr">
        <is>
          <t>S-073381</t>
        </is>
      </c>
      <c r="B3075" t="inlineStr">
        <is>
          <t>A-2bc93d</t>
        </is>
      </c>
      <c r="C3075" s="40" t="n">
        <v>45546</v>
      </c>
      <c r="D3075" s="40" t="n">
        <v>45562</v>
      </c>
      <c r="E3075" t="n">
        <v>16</v>
      </c>
      <c r="F3075" t="n">
        <v>266</v>
      </c>
      <c r="G3075" t="inlineStr">
        <is>
          <t>2024-S2</t>
        </is>
      </c>
      <c r="H3075" t="inlineStr">
        <is>
          <t>Sim</t>
        </is>
      </c>
      <c r="I3075" t="n">
        <v>1</v>
      </c>
      <c r="J3075" s="41" t="n">
        <v>45536</v>
      </c>
      <c r="K3075" t="n">
        <v>27</v>
      </c>
      <c r="L3075" t="inlineStr">
        <is>
          <t>Não</t>
        </is>
      </c>
      <c r="M3075" t="inlineStr">
        <is>
          <t>Basic</t>
        </is>
      </c>
      <c r="N3075" t="inlineStr">
        <is>
          <t>monthly</t>
        </is>
      </c>
      <c r="O3075" t="inlineStr">
        <is>
          <t>Pago</t>
        </is>
      </c>
      <c r="P3075" t="inlineStr">
        <is>
          <t>Não</t>
        </is>
      </c>
      <c r="Q3075" t="inlineStr">
        <is>
          <t>Não</t>
        </is>
      </c>
      <c r="R3075" t="inlineStr">
        <is>
          <t>Não</t>
        </is>
      </c>
      <c r="S3075" t="inlineStr">
        <is>
          <t>6–15</t>
        </is>
      </c>
      <c r="T3075" t="inlineStr">
        <is>
          <t>Mais de 365 dias</t>
        </is>
      </c>
      <c r="U3075" t="inlineStr">
        <is>
          <t>HealthTech</t>
        </is>
      </c>
      <c r="V3075" t="inlineStr">
        <is>
          <t>US</t>
        </is>
      </c>
      <c r="W3075" t="inlineStr">
        <is>
          <t>event</t>
        </is>
      </c>
    </row>
    <row r="3076">
      <c r="A3076" t="inlineStr">
        <is>
          <t>S-c0820a</t>
        </is>
      </c>
      <c r="B3076" t="inlineStr">
        <is>
          <t>A-6a7c9d</t>
        </is>
      </c>
      <c r="C3076" s="40" t="n">
        <v>45652</v>
      </c>
      <c r="D3076" s="40" t="n"/>
      <c r="E3076" t="n">
        <v>5</v>
      </c>
      <c r="F3076" t="n">
        <v>1274</v>
      </c>
      <c r="G3076" t="inlineStr">
        <is>
          <t>2024-S2</t>
        </is>
      </c>
      <c r="H3076" t="inlineStr">
        <is>
          <t>Não</t>
        </is>
      </c>
      <c r="I3076" t="n">
        <v>0</v>
      </c>
      <c r="J3076" s="41" t="n"/>
      <c r="L3076" t="inlineStr"/>
      <c r="M3076" t="inlineStr">
        <is>
          <t>Pro</t>
        </is>
      </c>
      <c r="N3076" t="inlineStr">
        <is>
          <t>annual</t>
        </is>
      </c>
      <c r="O3076" t="inlineStr">
        <is>
          <t>Pago</t>
        </is>
      </c>
      <c r="P3076" t="inlineStr">
        <is>
          <t>Sim</t>
        </is>
      </c>
      <c r="Q3076" t="inlineStr">
        <is>
          <t>Não</t>
        </is>
      </c>
      <c r="R3076" t="inlineStr">
        <is>
          <t>Não</t>
        </is>
      </c>
      <c r="S3076" t="inlineStr">
        <is>
          <t>16–40</t>
        </is>
      </c>
      <c r="T3076" t="inlineStr">
        <is>
          <t>31–90 dias</t>
        </is>
      </c>
      <c r="U3076" t="inlineStr">
        <is>
          <t>Cybersecurity</t>
        </is>
      </c>
      <c r="V3076" t="inlineStr">
        <is>
          <t>US</t>
        </is>
      </c>
      <c r="W3076" t="inlineStr">
        <is>
          <t>organic</t>
        </is>
      </c>
    </row>
    <row r="3077">
      <c r="A3077" t="inlineStr">
        <is>
          <t>S-dd73ac</t>
        </is>
      </c>
      <c r="B3077" t="inlineStr">
        <is>
          <t>A-39b19f</t>
        </is>
      </c>
      <c r="C3077" s="40" t="n">
        <v>45429</v>
      </c>
      <c r="D3077" s="40" t="n"/>
      <c r="E3077" t="n">
        <v>228</v>
      </c>
      <c r="F3077" t="n">
        <v>2786</v>
      </c>
      <c r="G3077" t="inlineStr">
        <is>
          <t>Até 2024-S1</t>
        </is>
      </c>
      <c r="H3077" t="inlineStr">
        <is>
          <t>Sim</t>
        </is>
      </c>
      <c r="I3077" t="n">
        <v>0</v>
      </c>
      <c r="J3077" s="41" t="n"/>
      <c r="L3077" t="inlineStr"/>
      <c r="M3077" t="inlineStr">
        <is>
          <t>Enterprise</t>
        </is>
      </c>
      <c r="N3077" t="inlineStr">
        <is>
          <t>monthly</t>
        </is>
      </c>
      <c r="O3077" t="inlineStr">
        <is>
          <t>Pago</t>
        </is>
      </c>
      <c r="P3077" t="inlineStr">
        <is>
          <t>Não</t>
        </is>
      </c>
      <c r="Q3077" t="inlineStr">
        <is>
          <t>Não</t>
        </is>
      </c>
      <c r="R3077" t="inlineStr">
        <is>
          <t>Não</t>
        </is>
      </c>
      <c r="S3077" t="inlineStr">
        <is>
          <t>6–15</t>
        </is>
      </c>
      <c r="T3077" t="inlineStr">
        <is>
          <t>Mais de 365 dias</t>
        </is>
      </c>
      <c r="U3077" t="inlineStr">
        <is>
          <t>FinTech</t>
        </is>
      </c>
      <c r="V3077" t="inlineStr">
        <is>
          <t>US</t>
        </is>
      </c>
      <c r="W3077" t="inlineStr">
        <is>
          <t>partner</t>
        </is>
      </c>
    </row>
    <row r="3078">
      <c r="A3078" t="inlineStr">
        <is>
          <t>S-e32b16</t>
        </is>
      </c>
      <c r="B3078" t="inlineStr">
        <is>
          <t>A-d77f4c</t>
        </is>
      </c>
      <c r="C3078" s="40" t="n">
        <v>45616</v>
      </c>
      <c r="D3078" s="40" t="n"/>
      <c r="E3078" t="n">
        <v>41</v>
      </c>
      <c r="F3078" t="n">
        <v>5771</v>
      </c>
      <c r="G3078" t="inlineStr">
        <is>
          <t>2024-S2</t>
        </is>
      </c>
      <c r="H3078" t="inlineStr">
        <is>
          <t>Sim</t>
        </is>
      </c>
      <c r="I3078" t="n">
        <v>0</v>
      </c>
      <c r="J3078" s="41" t="n"/>
      <c r="L3078" t="inlineStr"/>
      <c r="M3078" t="inlineStr">
        <is>
          <t>Enterprise</t>
        </is>
      </c>
      <c r="N3078" t="inlineStr">
        <is>
          <t>annual</t>
        </is>
      </c>
      <c r="O3078" t="inlineStr">
        <is>
          <t>Pago</t>
        </is>
      </c>
      <c r="P3078" t="inlineStr">
        <is>
          <t>Sim</t>
        </is>
      </c>
      <c r="Q3078" t="inlineStr">
        <is>
          <t>Não</t>
        </is>
      </c>
      <c r="R3078" t="inlineStr">
        <is>
          <t>Não</t>
        </is>
      </c>
      <c r="S3078" t="inlineStr">
        <is>
          <t>16–40</t>
        </is>
      </c>
      <c r="T3078" t="inlineStr">
        <is>
          <t>Mais de 365 dias</t>
        </is>
      </c>
      <c r="U3078" t="inlineStr">
        <is>
          <t>DevTools</t>
        </is>
      </c>
      <c r="V3078" t="inlineStr">
        <is>
          <t>US</t>
        </is>
      </c>
      <c r="W3078" t="inlineStr">
        <is>
          <t>partner</t>
        </is>
      </c>
    </row>
    <row r="3079">
      <c r="A3079" t="inlineStr">
        <is>
          <t>S-070d42</t>
        </is>
      </c>
      <c r="B3079" t="inlineStr">
        <is>
          <t>A-684255</t>
        </is>
      </c>
      <c r="C3079" s="40" t="n">
        <v>45435</v>
      </c>
      <c r="D3079" s="40" t="n"/>
      <c r="E3079" t="n">
        <v>222</v>
      </c>
      <c r="F3079" t="n">
        <v>1127</v>
      </c>
      <c r="G3079" t="inlineStr">
        <is>
          <t>Até 2024-S1</t>
        </is>
      </c>
      <c r="H3079" t="inlineStr">
        <is>
          <t>Sim</t>
        </is>
      </c>
      <c r="I3079" t="n">
        <v>0</v>
      </c>
      <c r="J3079" s="41" t="n"/>
      <c r="L3079" t="inlineStr"/>
      <c r="M3079" t="inlineStr">
        <is>
          <t>Pro</t>
        </is>
      </c>
      <c r="N3079" t="inlineStr">
        <is>
          <t>annual</t>
        </is>
      </c>
      <c r="O3079" t="inlineStr">
        <is>
          <t>Pago</t>
        </is>
      </c>
      <c r="P3079" t="inlineStr">
        <is>
          <t>Sim</t>
        </is>
      </c>
      <c r="Q3079" t="inlineStr">
        <is>
          <t>Sim</t>
        </is>
      </c>
      <c r="R3079" t="inlineStr">
        <is>
          <t>Não</t>
        </is>
      </c>
      <c r="S3079" t="inlineStr">
        <is>
          <t>16–40</t>
        </is>
      </c>
      <c r="T3079" t="inlineStr">
        <is>
          <t>31–90 dias</t>
        </is>
      </c>
      <c r="U3079" t="inlineStr">
        <is>
          <t>FinTech</t>
        </is>
      </c>
      <c r="V3079" t="inlineStr">
        <is>
          <t>US</t>
        </is>
      </c>
      <c r="W3079" t="inlineStr">
        <is>
          <t>ads</t>
        </is>
      </c>
    </row>
    <row r="3080">
      <c r="A3080" t="inlineStr">
        <is>
          <t>S-396546</t>
        </is>
      </c>
      <c r="B3080" t="inlineStr">
        <is>
          <t>A-832ec2</t>
        </is>
      </c>
      <c r="C3080" s="40" t="n">
        <v>45324</v>
      </c>
      <c r="D3080" s="40" t="n"/>
      <c r="E3080" t="n">
        <v>333</v>
      </c>
      <c r="F3080" t="n">
        <v>3781</v>
      </c>
      <c r="G3080" t="inlineStr">
        <is>
          <t>Até 2024-S1</t>
        </is>
      </c>
      <c r="H3080" t="inlineStr">
        <is>
          <t>Sim</t>
        </is>
      </c>
      <c r="I3080" t="n">
        <v>0</v>
      </c>
      <c r="J3080" s="41" t="n"/>
      <c r="L3080" t="inlineStr"/>
      <c r="M3080" t="inlineStr">
        <is>
          <t>Enterprise</t>
        </is>
      </c>
      <c r="N3080" t="inlineStr">
        <is>
          <t>monthly</t>
        </is>
      </c>
      <c r="O3080" t="inlineStr">
        <is>
          <t>Pago</t>
        </is>
      </c>
      <c r="P3080" t="inlineStr">
        <is>
          <t>Não</t>
        </is>
      </c>
      <c r="Q3080" t="inlineStr">
        <is>
          <t>Não</t>
        </is>
      </c>
      <c r="R3080" t="inlineStr">
        <is>
          <t>Não</t>
        </is>
      </c>
      <c r="S3080" t="inlineStr">
        <is>
          <t>16–40</t>
        </is>
      </c>
      <c r="T3080" t="inlineStr">
        <is>
          <t>31–90 dias</t>
        </is>
      </c>
      <c r="U3080" t="inlineStr">
        <is>
          <t>FinTech</t>
        </is>
      </c>
      <c r="V3080" t="inlineStr">
        <is>
          <t>UK</t>
        </is>
      </c>
      <c r="W3080" t="inlineStr">
        <is>
          <t>event</t>
        </is>
      </c>
    </row>
    <row r="3081">
      <c r="A3081" t="inlineStr">
        <is>
          <t>S-c22c29</t>
        </is>
      </c>
      <c r="B3081" t="inlineStr">
        <is>
          <t>A-692f18</t>
        </is>
      </c>
      <c r="C3081" s="40" t="n">
        <v>45641</v>
      </c>
      <c r="D3081" s="40" t="n">
        <v>45643</v>
      </c>
      <c r="E3081" t="n">
        <v>2</v>
      </c>
      <c r="F3081" t="n">
        <v>5572</v>
      </c>
      <c r="G3081" t="inlineStr">
        <is>
          <t>2024-S2</t>
        </is>
      </c>
      <c r="H3081" t="inlineStr">
        <is>
          <t>Não</t>
        </is>
      </c>
      <c r="I3081" t="n">
        <v>1</v>
      </c>
      <c r="J3081" s="41" t="n">
        <v>45627</v>
      </c>
      <c r="K3081" t="n">
        <v>17</v>
      </c>
      <c r="L3081" t="inlineStr">
        <is>
          <t>Não</t>
        </is>
      </c>
      <c r="M3081" t="inlineStr">
        <is>
          <t>Enterprise</t>
        </is>
      </c>
      <c r="N3081" t="inlineStr">
        <is>
          <t>annual</t>
        </is>
      </c>
      <c r="O3081" t="inlineStr">
        <is>
          <t>Pago</t>
        </is>
      </c>
      <c r="P3081" t="inlineStr">
        <is>
          <t>Sim</t>
        </is>
      </c>
      <c r="Q3081" t="inlineStr">
        <is>
          <t>Não</t>
        </is>
      </c>
      <c r="R3081" t="inlineStr">
        <is>
          <t>Não</t>
        </is>
      </c>
      <c r="S3081" t="inlineStr">
        <is>
          <t>16–40</t>
        </is>
      </c>
      <c r="T3081" t="inlineStr">
        <is>
          <t>181–365 dias</t>
        </is>
      </c>
      <c r="U3081" t="inlineStr">
        <is>
          <t>EdTech</t>
        </is>
      </c>
      <c r="V3081" t="inlineStr">
        <is>
          <t>US</t>
        </is>
      </c>
      <c r="W3081" t="inlineStr">
        <is>
          <t>other</t>
        </is>
      </c>
    </row>
    <row r="3082">
      <c r="A3082" t="inlineStr">
        <is>
          <t>S-e73cdf</t>
        </is>
      </c>
      <c r="B3082" t="inlineStr">
        <is>
          <t>A-b7ef83</t>
        </is>
      </c>
      <c r="C3082" s="40" t="n">
        <v>45604</v>
      </c>
      <c r="D3082" s="40" t="n"/>
      <c r="E3082" t="n">
        <v>53</v>
      </c>
      <c r="F3082" t="n">
        <v>8756</v>
      </c>
      <c r="G3082" t="inlineStr">
        <is>
          <t>2024-S2</t>
        </is>
      </c>
      <c r="H3082" t="inlineStr">
        <is>
          <t>Sim</t>
        </is>
      </c>
      <c r="I3082" t="n">
        <v>0</v>
      </c>
      <c r="J3082" s="41" t="n"/>
      <c r="L3082" t="inlineStr"/>
      <c r="M3082" t="inlineStr">
        <is>
          <t>Enterprise</t>
        </is>
      </c>
      <c r="N3082" t="inlineStr">
        <is>
          <t>annual</t>
        </is>
      </c>
      <c r="O3082" t="inlineStr">
        <is>
          <t>Pago</t>
        </is>
      </c>
      <c r="P3082" t="inlineStr">
        <is>
          <t>Não</t>
        </is>
      </c>
      <c r="Q3082" t="inlineStr">
        <is>
          <t>Não</t>
        </is>
      </c>
      <c r="R3082" t="inlineStr">
        <is>
          <t>Não</t>
        </is>
      </c>
      <c r="S3082" t="inlineStr">
        <is>
          <t>41+</t>
        </is>
      </c>
      <c r="T3082" t="inlineStr">
        <is>
          <t>91–180 dias</t>
        </is>
      </c>
      <c r="U3082" t="inlineStr">
        <is>
          <t>Cybersecurity</t>
        </is>
      </c>
      <c r="V3082" t="inlineStr">
        <is>
          <t>UK</t>
        </is>
      </c>
      <c r="W3082" t="inlineStr">
        <is>
          <t>partner</t>
        </is>
      </c>
    </row>
    <row r="3083">
      <c r="A3083" t="inlineStr">
        <is>
          <t>S-1976bb</t>
        </is>
      </c>
      <c r="B3083" t="inlineStr">
        <is>
          <t>A-eb2fdc</t>
        </is>
      </c>
      <c r="C3083" s="40" t="n">
        <v>45456</v>
      </c>
      <c r="D3083" s="40" t="n"/>
      <c r="E3083" t="n">
        <v>201</v>
      </c>
      <c r="F3083" t="n">
        <v>589</v>
      </c>
      <c r="G3083" t="inlineStr">
        <is>
          <t>Até 2024-S1</t>
        </is>
      </c>
      <c r="H3083" t="inlineStr">
        <is>
          <t>Sim</t>
        </is>
      </c>
      <c r="I3083" t="n">
        <v>0</v>
      </c>
      <c r="J3083" s="41" t="n"/>
      <c r="L3083" t="inlineStr"/>
      <c r="M3083" t="inlineStr">
        <is>
          <t>Basic</t>
        </is>
      </c>
      <c r="N3083" t="inlineStr">
        <is>
          <t>monthly</t>
        </is>
      </c>
      <c r="O3083" t="inlineStr">
        <is>
          <t>Pago</t>
        </is>
      </c>
      <c r="P3083" t="inlineStr">
        <is>
          <t>Sim</t>
        </is>
      </c>
      <c r="Q3083" t="inlineStr">
        <is>
          <t>Não</t>
        </is>
      </c>
      <c r="R3083" t="inlineStr">
        <is>
          <t>Não</t>
        </is>
      </c>
      <c r="S3083" t="inlineStr">
        <is>
          <t>16–40</t>
        </is>
      </c>
      <c r="T3083" t="inlineStr">
        <is>
          <t>181–365 dias</t>
        </is>
      </c>
      <c r="U3083" t="inlineStr">
        <is>
          <t>DevTools</t>
        </is>
      </c>
      <c r="V3083" t="inlineStr">
        <is>
          <t>AU</t>
        </is>
      </c>
      <c r="W3083" t="inlineStr">
        <is>
          <t>organic</t>
        </is>
      </c>
    </row>
    <row r="3084">
      <c r="A3084" t="inlineStr">
        <is>
          <t>S-3f08d7</t>
        </is>
      </c>
      <c r="B3084" t="inlineStr">
        <is>
          <t>A-d792a6</t>
        </is>
      </c>
      <c r="C3084" s="40" t="n">
        <v>45212</v>
      </c>
      <c r="D3084" s="40" t="n"/>
      <c r="E3084" t="n">
        <v>445</v>
      </c>
      <c r="F3084" t="n">
        <v>796</v>
      </c>
      <c r="G3084" t="inlineStr">
        <is>
          <t>Até 2024-S1</t>
        </is>
      </c>
      <c r="H3084" t="inlineStr">
        <is>
          <t>Sim</t>
        </is>
      </c>
      <c r="I3084" t="n">
        <v>0</v>
      </c>
      <c r="J3084" s="41" t="n"/>
      <c r="L3084" t="inlineStr"/>
      <c r="M3084" t="inlineStr">
        <is>
          <t>Enterprise</t>
        </is>
      </c>
      <c r="N3084" t="inlineStr">
        <is>
          <t>monthly</t>
        </is>
      </c>
      <c r="O3084" t="inlineStr">
        <is>
          <t>Pago</t>
        </is>
      </c>
      <c r="P3084" t="inlineStr">
        <is>
          <t>Sim</t>
        </is>
      </c>
      <c r="Q3084" t="inlineStr">
        <is>
          <t>Não</t>
        </is>
      </c>
      <c r="R3084" t="inlineStr">
        <is>
          <t>Sim</t>
        </is>
      </c>
      <c r="S3084" t="inlineStr">
        <is>
          <t>1–5</t>
        </is>
      </c>
      <c r="T3084" t="inlineStr">
        <is>
          <t>181–365 dias</t>
        </is>
      </c>
      <c r="U3084" t="inlineStr">
        <is>
          <t>DevTools</t>
        </is>
      </c>
      <c r="V3084" t="inlineStr">
        <is>
          <t>US</t>
        </is>
      </c>
      <c r="W3084" t="inlineStr">
        <is>
          <t>organic</t>
        </is>
      </c>
    </row>
    <row r="3085">
      <c r="A3085" t="inlineStr">
        <is>
          <t>S-db6454</t>
        </is>
      </c>
      <c r="B3085" t="inlineStr">
        <is>
          <t>A-0f3e88</t>
        </is>
      </c>
      <c r="C3085" s="40" t="n">
        <v>45573</v>
      </c>
      <c r="D3085" s="40" t="n"/>
      <c r="E3085" t="n">
        <v>84</v>
      </c>
      <c r="F3085" t="n">
        <v>209</v>
      </c>
      <c r="G3085" t="inlineStr">
        <is>
          <t>2024-S2</t>
        </is>
      </c>
      <c r="H3085" t="inlineStr">
        <is>
          <t>Sim</t>
        </is>
      </c>
      <c r="I3085" t="n">
        <v>0</v>
      </c>
      <c r="J3085" s="41" t="n"/>
      <c r="L3085" t="inlineStr"/>
      <c r="M3085" t="inlineStr">
        <is>
          <t>Basic</t>
        </is>
      </c>
      <c r="N3085" t="inlineStr">
        <is>
          <t>monthly</t>
        </is>
      </c>
      <c r="O3085" t="inlineStr">
        <is>
          <t>Pago</t>
        </is>
      </c>
      <c r="P3085" t="inlineStr">
        <is>
          <t>Sim</t>
        </is>
      </c>
      <c r="Q3085" t="inlineStr">
        <is>
          <t>Não</t>
        </is>
      </c>
      <c r="R3085" t="inlineStr">
        <is>
          <t>Não</t>
        </is>
      </c>
      <c r="S3085" t="inlineStr">
        <is>
          <t>6–15</t>
        </is>
      </c>
      <c r="T3085" t="inlineStr">
        <is>
          <t>Mais de 365 dias</t>
        </is>
      </c>
      <c r="U3085" t="inlineStr">
        <is>
          <t>HealthTech</t>
        </is>
      </c>
      <c r="V3085" t="inlineStr">
        <is>
          <t>US</t>
        </is>
      </c>
      <c r="W3085" t="inlineStr">
        <is>
          <t>other</t>
        </is>
      </c>
    </row>
    <row r="3086">
      <c r="A3086" t="inlineStr">
        <is>
          <t>S-6ab430</t>
        </is>
      </c>
      <c r="B3086" t="inlineStr">
        <is>
          <t>A-b07b56</t>
        </is>
      </c>
      <c r="C3086" s="40" t="n">
        <v>45620</v>
      </c>
      <c r="D3086" s="40" t="n"/>
      <c r="E3086" t="n">
        <v>37</v>
      </c>
      <c r="F3086" t="n">
        <v>1225</v>
      </c>
      <c r="G3086" t="inlineStr">
        <is>
          <t>2024-S2</t>
        </is>
      </c>
      <c r="H3086" t="inlineStr">
        <is>
          <t>Sim</t>
        </is>
      </c>
      <c r="I3086" t="n">
        <v>0</v>
      </c>
      <c r="J3086" s="41" t="n"/>
      <c r="L3086" t="inlineStr"/>
      <c r="M3086" t="inlineStr">
        <is>
          <t>Pro</t>
        </is>
      </c>
      <c r="N3086" t="inlineStr">
        <is>
          <t>monthly</t>
        </is>
      </c>
      <c r="O3086" t="inlineStr">
        <is>
          <t>Pago</t>
        </is>
      </c>
      <c r="P3086" t="inlineStr">
        <is>
          <t>Sim</t>
        </is>
      </c>
      <c r="Q3086" t="inlineStr">
        <is>
          <t>Não</t>
        </is>
      </c>
      <c r="R3086" t="inlineStr">
        <is>
          <t>Não</t>
        </is>
      </c>
      <c r="S3086" t="inlineStr">
        <is>
          <t>16–40</t>
        </is>
      </c>
      <c r="T3086" t="inlineStr">
        <is>
          <t>Conta nova (≤ 30 dias)</t>
        </is>
      </c>
      <c r="U3086" t="inlineStr">
        <is>
          <t>DevTools</t>
        </is>
      </c>
      <c r="V3086" t="inlineStr">
        <is>
          <t>US</t>
        </is>
      </c>
      <c r="W3086" t="inlineStr">
        <is>
          <t>event</t>
        </is>
      </c>
    </row>
    <row r="3087">
      <c r="A3087" t="inlineStr">
        <is>
          <t>S-04d260</t>
        </is>
      </c>
      <c r="B3087" t="inlineStr">
        <is>
          <t>A-d82ef9</t>
        </is>
      </c>
      <c r="C3087" s="40" t="n">
        <v>45487</v>
      </c>
      <c r="D3087" s="40" t="n"/>
      <c r="E3087" t="n">
        <v>170</v>
      </c>
      <c r="F3087" t="n">
        <v>0</v>
      </c>
      <c r="G3087" t="inlineStr">
        <is>
          <t>2024-S2</t>
        </is>
      </c>
      <c r="H3087" t="inlineStr">
        <is>
          <t>Sim</t>
        </is>
      </c>
      <c r="I3087" t="n">
        <v>0</v>
      </c>
      <c r="J3087" s="41" t="n"/>
      <c r="L3087" t="inlineStr"/>
      <c r="M3087" t="inlineStr">
        <is>
          <t>Pro</t>
        </is>
      </c>
      <c r="N3087" t="inlineStr">
        <is>
          <t>annual</t>
        </is>
      </c>
      <c r="O3087" t="inlineStr">
        <is>
          <t>Trial</t>
        </is>
      </c>
      <c r="P3087" t="inlineStr">
        <is>
          <t>Não</t>
        </is>
      </c>
      <c r="Q3087" t="inlineStr">
        <is>
          <t>Não</t>
        </is>
      </c>
      <c r="R3087" t="inlineStr">
        <is>
          <t>Não</t>
        </is>
      </c>
      <c r="S3087" t="inlineStr">
        <is>
          <t>16–40</t>
        </is>
      </c>
      <c r="T3087" t="inlineStr">
        <is>
          <t>Conta nova (≤ 30 dias)</t>
        </is>
      </c>
      <c r="U3087" t="inlineStr">
        <is>
          <t>EdTech</t>
        </is>
      </c>
      <c r="V3087" t="inlineStr">
        <is>
          <t>UK</t>
        </is>
      </c>
      <c r="W3087" t="inlineStr">
        <is>
          <t>other</t>
        </is>
      </c>
    </row>
    <row r="3088">
      <c r="A3088" t="inlineStr">
        <is>
          <t>S-77f7fd</t>
        </is>
      </c>
      <c r="B3088" t="inlineStr">
        <is>
          <t>A-425e76</t>
        </is>
      </c>
      <c r="C3088" s="40" t="n">
        <v>45510</v>
      </c>
      <c r="D3088" s="40" t="n"/>
      <c r="E3088" t="n">
        <v>147</v>
      </c>
      <c r="F3088" t="n">
        <v>1323</v>
      </c>
      <c r="G3088" t="inlineStr">
        <is>
          <t>2024-S2</t>
        </is>
      </c>
      <c r="H3088" t="inlineStr">
        <is>
          <t>Sim</t>
        </is>
      </c>
      <c r="I3088" t="n">
        <v>0</v>
      </c>
      <c r="J3088" s="41" t="n"/>
      <c r="L3088" t="inlineStr"/>
      <c r="M3088" t="inlineStr">
        <is>
          <t>Pro</t>
        </is>
      </c>
      <c r="N3088" t="inlineStr">
        <is>
          <t>monthly</t>
        </is>
      </c>
      <c r="O3088" t="inlineStr">
        <is>
          <t>Pago</t>
        </is>
      </c>
      <c r="P3088" t="inlineStr">
        <is>
          <t>Sim</t>
        </is>
      </c>
      <c r="Q3088" t="inlineStr">
        <is>
          <t>Não</t>
        </is>
      </c>
      <c r="R3088" t="inlineStr">
        <is>
          <t>Não</t>
        </is>
      </c>
      <c r="S3088" t="inlineStr">
        <is>
          <t>16–40</t>
        </is>
      </c>
      <c r="T3088" t="inlineStr">
        <is>
          <t>Mais de 365 dias</t>
        </is>
      </c>
      <c r="U3088" t="inlineStr">
        <is>
          <t>DevTools</t>
        </is>
      </c>
      <c r="V3088" t="inlineStr">
        <is>
          <t>UK</t>
        </is>
      </c>
      <c r="W3088" t="inlineStr">
        <is>
          <t>other</t>
        </is>
      </c>
    </row>
    <row r="3089">
      <c r="A3089" t="inlineStr">
        <is>
          <t>S-456d47</t>
        </is>
      </c>
      <c r="B3089" t="inlineStr">
        <is>
          <t>A-7da956</t>
        </is>
      </c>
      <c r="C3089" s="40" t="n">
        <v>45573</v>
      </c>
      <c r="D3089" s="40" t="n"/>
      <c r="E3089" t="n">
        <v>84</v>
      </c>
      <c r="F3089" t="n">
        <v>2587</v>
      </c>
      <c r="G3089" t="inlineStr">
        <is>
          <t>2024-S2</t>
        </is>
      </c>
      <c r="H3089" t="inlineStr">
        <is>
          <t>Sim</t>
        </is>
      </c>
      <c r="I3089" t="n">
        <v>0</v>
      </c>
      <c r="J3089" s="41" t="n"/>
      <c r="L3089" t="inlineStr"/>
      <c r="M3089" t="inlineStr">
        <is>
          <t>Enterprise</t>
        </is>
      </c>
      <c r="N3089" t="inlineStr">
        <is>
          <t>monthly</t>
        </is>
      </c>
      <c r="O3089" t="inlineStr">
        <is>
          <t>Pago</t>
        </is>
      </c>
      <c r="P3089" t="inlineStr">
        <is>
          <t>Sim</t>
        </is>
      </c>
      <c r="Q3089" t="inlineStr">
        <is>
          <t>Não</t>
        </is>
      </c>
      <c r="R3089" t="inlineStr">
        <is>
          <t>Não</t>
        </is>
      </c>
      <c r="S3089" t="inlineStr">
        <is>
          <t>6–15</t>
        </is>
      </c>
      <c r="T3089" t="inlineStr">
        <is>
          <t>91–180 dias</t>
        </is>
      </c>
      <c r="U3089" t="inlineStr">
        <is>
          <t>Cybersecurity</t>
        </is>
      </c>
      <c r="V3089" t="inlineStr">
        <is>
          <t>US</t>
        </is>
      </c>
      <c r="W3089" t="inlineStr">
        <is>
          <t>event</t>
        </is>
      </c>
    </row>
    <row r="3090">
      <c r="A3090" t="inlineStr">
        <is>
          <t>S-9780e9</t>
        </is>
      </c>
      <c r="B3090" t="inlineStr">
        <is>
          <t>A-dcc2f0</t>
        </is>
      </c>
      <c r="C3090" s="40" t="n">
        <v>45537</v>
      </c>
      <c r="D3090" s="40" t="n"/>
      <c r="E3090" t="n">
        <v>120</v>
      </c>
      <c r="F3090" t="n">
        <v>0</v>
      </c>
      <c r="G3090" t="inlineStr">
        <is>
          <t>2024-S2</t>
        </is>
      </c>
      <c r="H3090" t="inlineStr">
        <is>
          <t>Sim</t>
        </is>
      </c>
      <c r="I3090" t="n">
        <v>0</v>
      </c>
      <c r="J3090" s="41" t="n"/>
      <c r="L3090" t="inlineStr"/>
      <c r="M3090" t="inlineStr">
        <is>
          <t>Basic</t>
        </is>
      </c>
      <c r="N3090" t="inlineStr">
        <is>
          <t>annual</t>
        </is>
      </c>
      <c r="O3090" t="inlineStr">
        <is>
          <t>Trial</t>
        </is>
      </c>
      <c r="P3090" t="inlineStr">
        <is>
          <t>Sim</t>
        </is>
      </c>
      <c r="Q3090" t="inlineStr">
        <is>
          <t>Não</t>
        </is>
      </c>
      <c r="R3090" t="inlineStr">
        <is>
          <t>Não</t>
        </is>
      </c>
      <c r="S3090" t="inlineStr">
        <is>
          <t>6–15</t>
        </is>
      </c>
      <c r="T3090" t="inlineStr">
        <is>
          <t>Mais de 365 dias</t>
        </is>
      </c>
      <c r="U3090" t="inlineStr">
        <is>
          <t>FinTech</t>
        </is>
      </c>
      <c r="V3090" t="inlineStr">
        <is>
          <t>UK</t>
        </is>
      </c>
      <c r="W3090" t="inlineStr">
        <is>
          <t>organic</t>
        </is>
      </c>
    </row>
    <row r="3091">
      <c r="A3091" t="inlineStr">
        <is>
          <t>S-e477e9</t>
        </is>
      </c>
      <c r="B3091" t="inlineStr">
        <is>
          <t>A-c16101</t>
        </is>
      </c>
      <c r="C3091" s="40" t="n">
        <v>45541</v>
      </c>
      <c r="D3091" s="40" t="n"/>
      <c r="E3091" t="n">
        <v>116</v>
      </c>
      <c r="F3091" t="n">
        <v>343</v>
      </c>
      <c r="G3091" t="inlineStr">
        <is>
          <t>2024-S2</t>
        </is>
      </c>
      <c r="H3091" t="inlineStr">
        <is>
          <t>Sim</t>
        </is>
      </c>
      <c r="I3091" t="n">
        <v>0</v>
      </c>
      <c r="J3091" s="41" t="n"/>
      <c r="L3091" t="inlineStr"/>
      <c r="M3091" t="inlineStr">
        <is>
          <t>Pro</t>
        </is>
      </c>
      <c r="N3091" t="inlineStr">
        <is>
          <t>monthly</t>
        </is>
      </c>
      <c r="O3091" t="inlineStr">
        <is>
          <t>Pago</t>
        </is>
      </c>
      <c r="P3091" t="inlineStr">
        <is>
          <t>Sim</t>
        </is>
      </c>
      <c r="Q3091" t="inlineStr">
        <is>
          <t>Não</t>
        </is>
      </c>
      <c r="R3091" t="inlineStr">
        <is>
          <t>Não</t>
        </is>
      </c>
      <c r="S3091" t="inlineStr">
        <is>
          <t>6–15</t>
        </is>
      </c>
      <c r="T3091" t="inlineStr">
        <is>
          <t>Conta nova (≤ 30 dias)</t>
        </is>
      </c>
      <c r="U3091" t="inlineStr">
        <is>
          <t>EdTech</t>
        </is>
      </c>
      <c r="V3091" t="inlineStr">
        <is>
          <t>IN</t>
        </is>
      </c>
      <c r="W3091" t="inlineStr">
        <is>
          <t>other</t>
        </is>
      </c>
    </row>
    <row r="3092">
      <c r="A3092" t="inlineStr">
        <is>
          <t>S-020dce</t>
        </is>
      </c>
      <c r="B3092" t="inlineStr">
        <is>
          <t>A-10b8da</t>
        </is>
      </c>
      <c r="C3092" s="40" t="n">
        <v>45478</v>
      </c>
      <c r="D3092" s="40" t="n"/>
      <c r="E3092" t="n">
        <v>179</v>
      </c>
      <c r="F3092" t="n">
        <v>2786</v>
      </c>
      <c r="G3092" t="inlineStr">
        <is>
          <t>2024-S2</t>
        </is>
      </c>
      <c r="H3092" t="inlineStr">
        <is>
          <t>Sim</t>
        </is>
      </c>
      <c r="I3092" t="n">
        <v>0</v>
      </c>
      <c r="J3092" s="41" t="n"/>
      <c r="L3092" t="inlineStr"/>
      <c r="M3092" t="inlineStr">
        <is>
          <t>Enterprise</t>
        </is>
      </c>
      <c r="N3092" t="inlineStr">
        <is>
          <t>monthly</t>
        </is>
      </c>
      <c r="O3092" t="inlineStr">
        <is>
          <t>Pago</t>
        </is>
      </c>
      <c r="P3092" t="inlineStr">
        <is>
          <t>Não</t>
        </is>
      </c>
      <c r="Q3092" t="inlineStr">
        <is>
          <t>Não</t>
        </is>
      </c>
      <c r="R3092" t="inlineStr">
        <is>
          <t>Não</t>
        </is>
      </c>
      <c r="S3092" t="inlineStr">
        <is>
          <t>6–15</t>
        </is>
      </c>
      <c r="T3092" t="inlineStr">
        <is>
          <t>Mais de 365 dias</t>
        </is>
      </c>
      <c r="U3092" t="inlineStr">
        <is>
          <t>DevTools</t>
        </is>
      </c>
      <c r="V3092" t="inlineStr">
        <is>
          <t>US</t>
        </is>
      </c>
      <c r="W3092" t="inlineStr">
        <is>
          <t>partner</t>
        </is>
      </c>
    </row>
    <row r="3093">
      <c r="A3093" t="inlineStr">
        <is>
          <t>S-ae6295</t>
        </is>
      </c>
      <c r="B3093" t="inlineStr">
        <is>
          <t>A-50f3f7</t>
        </is>
      </c>
      <c r="C3093" s="40" t="n">
        <v>45418</v>
      </c>
      <c r="D3093" s="40" t="n"/>
      <c r="E3093" t="n">
        <v>239</v>
      </c>
      <c r="F3093" t="n">
        <v>1519</v>
      </c>
      <c r="G3093" t="inlineStr">
        <is>
          <t>Até 2024-S1</t>
        </is>
      </c>
      <c r="H3093" t="inlineStr">
        <is>
          <t>Sim</t>
        </is>
      </c>
      <c r="I3093" t="n">
        <v>0</v>
      </c>
      <c r="J3093" s="41" t="n"/>
      <c r="L3093" t="inlineStr"/>
      <c r="M3093" t="inlineStr">
        <is>
          <t>Pro</t>
        </is>
      </c>
      <c r="N3093" t="inlineStr">
        <is>
          <t>annual</t>
        </is>
      </c>
      <c r="O3093" t="inlineStr">
        <is>
          <t>Pago</t>
        </is>
      </c>
      <c r="P3093" t="inlineStr">
        <is>
          <t>Sim</t>
        </is>
      </c>
      <c r="Q3093" t="inlineStr">
        <is>
          <t>Não</t>
        </is>
      </c>
      <c r="R3093" t="inlineStr">
        <is>
          <t>Sim</t>
        </is>
      </c>
      <c r="S3093" t="inlineStr">
        <is>
          <t>16–40</t>
        </is>
      </c>
      <c r="T3093" t="inlineStr">
        <is>
          <t>91–180 dias</t>
        </is>
      </c>
      <c r="U3093" t="inlineStr">
        <is>
          <t>HealthTech</t>
        </is>
      </c>
      <c r="V3093" t="inlineStr">
        <is>
          <t>US</t>
        </is>
      </c>
      <c r="W3093" t="inlineStr">
        <is>
          <t>partner</t>
        </is>
      </c>
    </row>
    <row r="3094">
      <c r="A3094" t="inlineStr">
        <is>
          <t>S-067c38</t>
        </is>
      </c>
      <c r="B3094" t="inlineStr">
        <is>
          <t>A-3b5cd1</t>
        </is>
      </c>
      <c r="C3094" s="40" t="n">
        <v>45294</v>
      </c>
      <c r="D3094" s="40" t="n"/>
      <c r="E3094" t="n">
        <v>363</v>
      </c>
      <c r="F3094" t="n">
        <v>304</v>
      </c>
      <c r="G3094" t="inlineStr">
        <is>
          <t>Até 2024-S1</t>
        </is>
      </c>
      <c r="H3094" t="inlineStr">
        <is>
          <t>Sim</t>
        </is>
      </c>
      <c r="I3094" t="n">
        <v>0</v>
      </c>
      <c r="J3094" s="41" t="n"/>
      <c r="L3094" t="inlineStr"/>
      <c r="M3094" t="inlineStr">
        <is>
          <t>Basic</t>
        </is>
      </c>
      <c r="N3094" t="inlineStr">
        <is>
          <t>monthly</t>
        </is>
      </c>
      <c r="O3094" t="inlineStr">
        <is>
          <t>Pago</t>
        </is>
      </c>
      <c r="P3094" t="inlineStr">
        <is>
          <t>Sim</t>
        </is>
      </c>
      <c r="Q3094" t="inlineStr">
        <is>
          <t>Não</t>
        </is>
      </c>
      <c r="R3094" t="inlineStr">
        <is>
          <t>Não</t>
        </is>
      </c>
      <c r="S3094" t="inlineStr">
        <is>
          <t>16–40</t>
        </is>
      </c>
      <c r="T3094" t="inlineStr">
        <is>
          <t>91–180 dias</t>
        </is>
      </c>
      <c r="U3094" t="inlineStr">
        <is>
          <t>FinTech</t>
        </is>
      </c>
      <c r="V3094" t="inlineStr">
        <is>
          <t>US</t>
        </is>
      </c>
      <c r="W3094" t="inlineStr">
        <is>
          <t>event</t>
        </is>
      </c>
    </row>
    <row r="3095">
      <c r="A3095" t="inlineStr">
        <is>
          <t>S-0aedf8</t>
        </is>
      </c>
      <c r="B3095" t="inlineStr">
        <is>
          <t>A-a7bd4b</t>
        </is>
      </c>
      <c r="C3095" s="40" t="n">
        <v>45304</v>
      </c>
      <c r="D3095" s="40" t="n"/>
      <c r="E3095" t="n">
        <v>353</v>
      </c>
      <c r="F3095" t="n">
        <v>912</v>
      </c>
      <c r="G3095" t="inlineStr">
        <is>
          <t>Até 2024-S1</t>
        </is>
      </c>
      <c r="H3095" t="inlineStr">
        <is>
          <t>Sim</t>
        </is>
      </c>
      <c r="I3095" t="n">
        <v>0</v>
      </c>
      <c r="J3095" s="41" t="n"/>
      <c r="L3095" t="inlineStr"/>
      <c r="M3095" t="inlineStr">
        <is>
          <t>Basic</t>
        </is>
      </c>
      <c r="N3095" t="inlineStr">
        <is>
          <t>monthly</t>
        </is>
      </c>
      <c r="O3095" t="inlineStr">
        <is>
          <t>Pago</t>
        </is>
      </c>
      <c r="P3095" t="inlineStr">
        <is>
          <t>Sim</t>
        </is>
      </c>
      <c r="Q3095" t="inlineStr">
        <is>
          <t>Não</t>
        </is>
      </c>
      <c r="R3095" t="inlineStr">
        <is>
          <t>Não</t>
        </is>
      </c>
      <c r="S3095" t="inlineStr">
        <is>
          <t>41+</t>
        </is>
      </c>
      <c r="T3095" t="inlineStr">
        <is>
          <t>181–365 dias</t>
        </is>
      </c>
      <c r="U3095" t="inlineStr">
        <is>
          <t>Cybersecurity</t>
        </is>
      </c>
      <c r="V3095" t="inlineStr">
        <is>
          <t>US</t>
        </is>
      </c>
      <c r="W3095" t="inlineStr">
        <is>
          <t>ads</t>
        </is>
      </c>
    </row>
    <row r="3096">
      <c r="A3096" t="inlineStr">
        <is>
          <t>S-8bb388</t>
        </is>
      </c>
      <c r="B3096" t="inlineStr">
        <is>
          <t>A-883b7d</t>
        </is>
      </c>
      <c r="C3096" s="40" t="n">
        <v>45526</v>
      </c>
      <c r="D3096" s="40" t="n"/>
      <c r="E3096" t="n">
        <v>131</v>
      </c>
      <c r="F3096" t="n">
        <v>9950</v>
      </c>
      <c r="G3096" t="inlineStr">
        <is>
          <t>2024-S2</t>
        </is>
      </c>
      <c r="H3096" t="inlineStr">
        <is>
          <t>Sim</t>
        </is>
      </c>
      <c r="I3096" t="n">
        <v>0</v>
      </c>
      <c r="J3096" s="41" t="n"/>
      <c r="L3096" t="inlineStr"/>
      <c r="M3096" t="inlineStr">
        <is>
          <t>Enterprise</t>
        </is>
      </c>
      <c r="N3096" t="inlineStr">
        <is>
          <t>annual</t>
        </is>
      </c>
      <c r="O3096" t="inlineStr">
        <is>
          <t>Pago</t>
        </is>
      </c>
      <c r="P3096" t="inlineStr">
        <is>
          <t>Sim</t>
        </is>
      </c>
      <c r="Q3096" t="inlineStr">
        <is>
          <t>Não</t>
        </is>
      </c>
      <c r="R3096" t="inlineStr">
        <is>
          <t>Não</t>
        </is>
      </c>
      <c r="S3096" t="inlineStr">
        <is>
          <t>41+</t>
        </is>
      </c>
      <c r="T3096" t="inlineStr">
        <is>
          <t>91–180 dias</t>
        </is>
      </c>
      <c r="U3096" t="inlineStr">
        <is>
          <t>Cybersecurity</t>
        </is>
      </c>
      <c r="V3096" t="inlineStr">
        <is>
          <t>IN</t>
        </is>
      </c>
      <c r="W3096" t="inlineStr">
        <is>
          <t>other</t>
        </is>
      </c>
    </row>
    <row r="3097">
      <c r="A3097" t="inlineStr">
        <is>
          <t>S-e8d48e</t>
        </is>
      </c>
      <c r="B3097" t="inlineStr">
        <is>
          <t>A-2edab2</t>
        </is>
      </c>
      <c r="C3097" s="40" t="n">
        <v>45462</v>
      </c>
      <c r="D3097" s="40" t="n"/>
      <c r="E3097" t="n">
        <v>195</v>
      </c>
      <c r="F3097" t="n">
        <v>3383</v>
      </c>
      <c r="G3097" t="inlineStr">
        <is>
          <t>Até 2024-S1</t>
        </is>
      </c>
      <c r="H3097" t="inlineStr">
        <is>
          <t>Sim</t>
        </is>
      </c>
      <c r="I3097" t="n">
        <v>0</v>
      </c>
      <c r="J3097" s="41" t="n"/>
      <c r="L3097" t="inlineStr"/>
      <c r="M3097" t="inlineStr">
        <is>
          <t>Enterprise</t>
        </is>
      </c>
      <c r="N3097" t="inlineStr">
        <is>
          <t>annual</t>
        </is>
      </c>
      <c r="O3097" t="inlineStr">
        <is>
          <t>Pago</t>
        </is>
      </c>
      <c r="P3097" t="inlineStr">
        <is>
          <t>Sim</t>
        </is>
      </c>
      <c r="Q3097" t="inlineStr">
        <is>
          <t>Não</t>
        </is>
      </c>
      <c r="R3097" t="inlineStr">
        <is>
          <t>Não</t>
        </is>
      </c>
      <c r="S3097" t="inlineStr">
        <is>
          <t>16–40</t>
        </is>
      </c>
      <c r="T3097" t="inlineStr">
        <is>
          <t>181–365 dias</t>
        </is>
      </c>
      <c r="U3097" t="inlineStr">
        <is>
          <t>HealthTech</t>
        </is>
      </c>
      <c r="V3097" t="inlineStr">
        <is>
          <t>US</t>
        </is>
      </c>
      <c r="W3097" t="inlineStr">
        <is>
          <t>event</t>
        </is>
      </c>
    </row>
    <row r="3098">
      <c r="A3098" t="inlineStr">
        <is>
          <t>S-2d63e2</t>
        </is>
      </c>
      <c r="B3098" t="inlineStr">
        <is>
          <t>A-4e960a</t>
        </is>
      </c>
      <c r="C3098" s="40" t="n">
        <v>45507</v>
      </c>
      <c r="D3098" s="40" t="n"/>
      <c r="E3098" t="n">
        <v>150</v>
      </c>
      <c r="F3098" t="n">
        <v>588</v>
      </c>
      <c r="G3098" t="inlineStr">
        <is>
          <t>2024-S2</t>
        </is>
      </c>
      <c r="H3098" t="inlineStr">
        <is>
          <t>Sim</t>
        </is>
      </c>
      <c r="I3098" t="n">
        <v>0</v>
      </c>
      <c r="J3098" s="41" t="n"/>
      <c r="L3098" t="inlineStr"/>
      <c r="M3098" t="inlineStr">
        <is>
          <t>Pro</t>
        </is>
      </c>
      <c r="N3098" t="inlineStr">
        <is>
          <t>monthly</t>
        </is>
      </c>
      <c r="O3098" t="inlineStr">
        <is>
          <t>Pago</t>
        </is>
      </c>
      <c r="P3098" t="inlineStr">
        <is>
          <t>Sim</t>
        </is>
      </c>
      <c r="Q3098" t="inlineStr">
        <is>
          <t>Não</t>
        </is>
      </c>
      <c r="R3098" t="inlineStr">
        <is>
          <t>Não</t>
        </is>
      </c>
      <c r="S3098" t="inlineStr">
        <is>
          <t>6–15</t>
        </is>
      </c>
      <c r="T3098" t="inlineStr">
        <is>
          <t>181–365 dias</t>
        </is>
      </c>
      <c r="U3098" t="inlineStr">
        <is>
          <t>FinTech</t>
        </is>
      </c>
      <c r="V3098" t="inlineStr">
        <is>
          <t>US</t>
        </is>
      </c>
      <c r="W3098" t="inlineStr">
        <is>
          <t>other</t>
        </is>
      </c>
    </row>
    <row r="3099">
      <c r="A3099" t="inlineStr">
        <is>
          <t>S-4695b8</t>
        </is>
      </c>
      <c r="B3099" t="inlineStr">
        <is>
          <t>A-ad64c6</t>
        </is>
      </c>
      <c r="C3099" s="40" t="n">
        <v>45519</v>
      </c>
      <c r="D3099" s="40" t="n">
        <v>45607</v>
      </c>
      <c r="E3099" t="n">
        <v>88</v>
      </c>
      <c r="F3099" t="n">
        <v>588</v>
      </c>
      <c r="G3099" t="inlineStr">
        <is>
          <t>2024-S2</t>
        </is>
      </c>
      <c r="H3099" t="inlineStr">
        <is>
          <t>Sim</t>
        </is>
      </c>
      <c r="I3099" t="n">
        <v>0</v>
      </c>
      <c r="J3099" s="41" t="n">
        <v>45597</v>
      </c>
      <c r="K3099" t="n">
        <v>11</v>
      </c>
      <c r="L3099" t="inlineStr">
        <is>
          <t>Não</t>
        </is>
      </c>
      <c r="M3099" t="inlineStr">
        <is>
          <t>Pro</t>
        </is>
      </c>
      <c r="N3099" t="inlineStr">
        <is>
          <t>annual</t>
        </is>
      </c>
      <c r="O3099" t="inlineStr">
        <is>
          <t>Pago</t>
        </is>
      </c>
      <c r="P3099" t="inlineStr">
        <is>
          <t>Sim</t>
        </is>
      </c>
      <c r="Q3099" t="inlineStr">
        <is>
          <t>Não</t>
        </is>
      </c>
      <c r="R3099" t="inlineStr">
        <is>
          <t>Não</t>
        </is>
      </c>
      <c r="S3099" t="inlineStr">
        <is>
          <t>6–15</t>
        </is>
      </c>
      <c r="T3099" t="inlineStr">
        <is>
          <t>91–180 dias</t>
        </is>
      </c>
      <c r="U3099" t="inlineStr">
        <is>
          <t>DevTools</t>
        </is>
      </c>
      <c r="V3099" t="inlineStr">
        <is>
          <t>UK</t>
        </is>
      </c>
      <c r="W3099" t="inlineStr">
        <is>
          <t>event</t>
        </is>
      </c>
    </row>
    <row r="3100">
      <c r="A3100" t="inlineStr">
        <is>
          <t>S-2e84f2</t>
        </is>
      </c>
      <c r="B3100" t="inlineStr">
        <is>
          <t>A-ee42db</t>
        </is>
      </c>
      <c r="C3100" s="40" t="n">
        <v>45514</v>
      </c>
      <c r="D3100" s="40" t="n"/>
      <c r="E3100" t="n">
        <v>143</v>
      </c>
      <c r="F3100" t="n">
        <v>2587</v>
      </c>
      <c r="G3100" t="inlineStr">
        <is>
          <t>2024-S2</t>
        </is>
      </c>
      <c r="H3100" t="inlineStr">
        <is>
          <t>Sim</t>
        </is>
      </c>
      <c r="I3100" t="n">
        <v>0</v>
      </c>
      <c r="J3100" s="41" t="n"/>
      <c r="L3100" t="inlineStr"/>
      <c r="M3100" t="inlineStr">
        <is>
          <t>Enterprise</t>
        </is>
      </c>
      <c r="N3100" t="inlineStr">
        <is>
          <t>annual</t>
        </is>
      </c>
      <c r="O3100" t="inlineStr">
        <is>
          <t>Pago</t>
        </is>
      </c>
      <c r="P3100" t="inlineStr">
        <is>
          <t>Sim</t>
        </is>
      </c>
      <c r="Q3100" t="inlineStr">
        <is>
          <t>Não</t>
        </is>
      </c>
      <c r="R3100" t="inlineStr">
        <is>
          <t>Não</t>
        </is>
      </c>
      <c r="S3100" t="inlineStr">
        <is>
          <t>6–15</t>
        </is>
      </c>
      <c r="T3100" t="inlineStr">
        <is>
          <t>Mais de 365 dias</t>
        </is>
      </c>
      <c r="U3100" t="inlineStr">
        <is>
          <t>EdTech</t>
        </is>
      </c>
      <c r="V3100" t="inlineStr">
        <is>
          <t>DE</t>
        </is>
      </c>
      <c r="W3100" t="inlineStr">
        <is>
          <t>ads</t>
        </is>
      </c>
    </row>
    <row r="3101">
      <c r="A3101" t="inlineStr">
        <is>
          <t>S-9de4eb</t>
        </is>
      </c>
      <c r="B3101" t="inlineStr">
        <is>
          <t>A-039727</t>
        </is>
      </c>
      <c r="C3101" s="40" t="n">
        <v>45632</v>
      </c>
      <c r="D3101" s="40" t="n"/>
      <c r="E3101" t="n">
        <v>25</v>
      </c>
      <c r="F3101" t="n">
        <v>4975</v>
      </c>
      <c r="G3101" t="inlineStr">
        <is>
          <t>2024-S2</t>
        </is>
      </c>
      <c r="H3101" t="inlineStr">
        <is>
          <t>Não</t>
        </is>
      </c>
      <c r="I3101" t="n">
        <v>0</v>
      </c>
      <c r="J3101" s="41" t="n"/>
      <c r="L3101" t="inlineStr"/>
      <c r="M3101" t="inlineStr">
        <is>
          <t>Enterprise</t>
        </is>
      </c>
      <c r="N3101" t="inlineStr">
        <is>
          <t>monthly</t>
        </is>
      </c>
      <c r="O3101" t="inlineStr">
        <is>
          <t>Pago</t>
        </is>
      </c>
      <c r="P3101" t="inlineStr">
        <is>
          <t>Sim</t>
        </is>
      </c>
      <c r="Q3101" t="inlineStr">
        <is>
          <t>Não</t>
        </is>
      </c>
      <c r="R3101" t="inlineStr">
        <is>
          <t>Não</t>
        </is>
      </c>
      <c r="S3101" t="inlineStr">
        <is>
          <t>16–40</t>
        </is>
      </c>
      <c r="T3101" t="inlineStr">
        <is>
          <t>31–90 dias</t>
        </is>
      </c>
      <c r="U3101" t="inlineStr">
        <is>
          <t>EdTech</t>
        </is>
      </c>
      <c r="V3101" t="inlineStr">
        <is>
          <t>AU</t>
        </is>
      </c>
      <c r="W3101" t="inlineStr">
        <is>
          <t>organic</t>
        </is>
      </c>
    </row>
    <row r="3102">
      <c r="A3102" t="inlineStr">
        <is>
          <t>S-6100a4</t>
        </is>
      </c>
      <c r="B3102" t="inlineStr">
        <is>
          <t>A-b30291</t>
        </is>
      </c>
      <c r="C3102" s="40" t="n">
        <v>45586</v>
      </c>
      <c r="D3102" s="40" t="n"/>
      <c r="E3102" t="n">
        <v>71</v>
      </c>
      <c r="F3102" t="n">
        <v>0</v>
      </c>
      <c r="G3102" t="inlineStr">
        <is>
          <t>2024-S2</t>
        </is>
      </c>
      <c r="H3102" t="inlineStr">
        <is>
          <t>Sim</t>
        </is>
      </c>
      <c r="I3102" t="n">
        <v>0</v>
      </c>
      <c r="J3102" s="41" t="n"/>
      <c r="L3102" t="inlineStr"/>
      <c r="M3102" t="inlineStr">
        <is>
          <t>Pro</t>
        </is>
      </c>
      <c r="N3102" t="inlineStr">
        <is>
          <t>annual</t>
        </is>
      </c>
      <c r="O3102" t="inlineStr">
        <is>
          <t>Trial</t>
        </is>
      </c>
      <c r="P3102" t="inlineStr">
        <is>
          <t>Sim</t>
        </is>
      </c>
      <c r="Q3102" t="inlineStr">
        <is>
          <t>Não</t>
        </is>
      </c>
      <c r="R3102" t="inlineStr">
        <is>
          <t>Não</t>
        </is>
      </c>
      <c r="S3102" t="inlineStr">
        <is>
          <t>41+</t>
        </is>
      </c>
      <c r="T3102" t="inlineStr">
        <is>
          <t>181–365 dias</t>
        </is>
      </c>
      <c r="U3102" t="inlineStr">
        <is>
          <t>HealthTech</t>
        </is>
      </c>
      <c r="V3102" t="inlineStr">
        <is>
          <t>US</t>
        </is>
      </c>
      <c r="W3102" t="inlineStr">
        <is>
          <t>event</t>
        </is>
      </c>
    </row>
    <row r="3103">
      <c r="A3103" t="inlineStr">
        <is>
          <t>S-18565e</t>
        </is>
      </c>
      <c r="B3103" t="inlineStr">
        <is>
          <t>A-463db0</t>
        </is>
      </c>
      <c r="C3103" s="40" t="n">
        <v>45652</v>
      </c>
      <c r="D3103" s="40" t="n"/>
      <c r="E3103" t="n">
        <v>5</v>
      </c>
      <c r="F3103" t="n">
        <v>8358</v>
      </c>
      <c r="G3103" t="inlineStr">
        <is>
          <t>2024-S2</t>
        </is>
      </c>
      <c r="H3103" t="inlineStr">
        <is>
          <t>Não</t>
        </is>
      </c>
      <c r="I3103" t="n">
        <v>0</v>
      </c>
      <c r="J3103" s="41" t="n"/>
      <c r="L3103" t="inlineStr"/>
      <c r="M3103" t="inlineStr">
        <is>
          <t>Enterprise</t>
        </is>
      </c>
      <c r="N3103" t="inlineStr">
        <is>
          <t>monthly</t>
        </is>
      </c>
      <c r="O3103" t="inlineStr">
        <is>
          <t>Pago</t>
        </is>
      </c>
      <c r="P3103" t="inlineStr">
        <is>
          <t>Não</t>
        </is>
      </c>
      <c r="Q3103" t="inlineStr">
        <is>
          <t>Não</t>
        </is>
      </c>
      <c r="R3103" t="inlineStr">
        <is>
          <t>Não</t>
        </is>
      </c>
      <c r="S3103" t="inlineStr">
        <is>
          <t>41+</t>
        </is>
      </c>
      <c r="T3103" t="inlineStr">
        <is>
          <t>Conta nova (≤ 30 dias)</t>
        </is>
      </c>
      <c r="U3103" t="inlineStr">
        <is>
          <t>HealthTech</t>
        </is>
      </c>
      <c r="V3103" t="inlineStr">
        <is>
          <t>US</t>
        </is>
      </c>
      <c r="W3103" t="inlineStr">
        <is>
          <t>partner</t>
        </is>
      </c>
    </row>
    <row r="3104">
      <c r="A3104" t="inlineStr">
        <is>
          <t>S-012b26</t>
        </is>
      </c>
      <c r="B3104" t="inlineStr">
        <is>
          <t>A-df1e44</t>
        </is>
      </c>
      <c r="C3104" s="40" t="n">
        <v>45594</v>
      </c>
      <c r="D3104" s="40" t="n"/>
      <c r="E3104" t="n">
        <v>63</v>
      </c>
      <c r="F3104" t="n">
        <v>2587</v>
      </c>
      <c r="G3104" t="inlineStr">
        <is>
          <t>2024-S2</t>
        </is>
      </c>
      <c r="H3104" t="inlineStr">
        <is>
          <t>Sim</t>
        </is>
      </c>
      <c r="I3104" t="n">
        <v>0</v>
      </c>
      <c r="J3104" s="41" t="n"/>
      <c r="L3104" t="inlineStr"/>
      <c r="M3104" t="inlineStr">
        <is>
          <t>Enterprise</t>
        </is>
      </c>
      <c r="N3104" t="inlineStr">
        <is>
          <t>annual</t>
        </is>
      </c>
      <c r="O3104" t="inlineStr">
        <is>
          <t>Pago</t>
        </is>
      </c>
      <c r="P3104" t="inlineStr">
        <is>
          <t>Sim</t>
        </is>
      </c>
      <c r="Q3104" t="inlineStr">
        <is>
          <t>Não</t>
        </is>
      </c>
      <c r="R3104" t="inlineStr">
        <is>
          <t>Não</t>
        </is>
      </c>
      <c r="S3104" t="inlineStr">
        <is>
          <t>6–15</t>
        </is>
      </c>
      <c r="T3104" t="inlineStr">
        <is>
          <t>181–365 dias</t>
        </is>
      </c>
      <c r="U3104" t="inlineStr">
        <is>
          <t>Cybersecurity</t>
        </is>
      </c>
      <c r="V3104" t="inlineStr">
        <is>
          <t>UK</t>
        </is>
      </c>
      <c r="W3104" t="inlineStr">
        <is>
          <t>organic</t>
        </is>
      </c>
    </row>
    <row r="3105">
      <c r="A3105" t="inlineStr">
        <is>
          <t>S-7b7e04</t>
        </is>
      </c>
      <c r="B3105" t="inlineStr">
        <is>
          <t>A-7f8241</t>
        </is>
      </c>
      <c r="C3105" s="40" t="n">
        <v>45211</v>
      </c>
      <c r="D3105" s="40" t="n"/>
      <c r="E3105" t="n">
        <v>446</v>
      </c>
      <c r="F3105" t="n">
        <v>6766</v>
      </c>
      <c r="G3105" t="inlineStr">
        <is>
          <t>Até 2024-S1</t>
        </is>
      </c>
      <c r="H3105" t="inlineStr">
        <is>
          <t>Sim</t>
        </is>
      </c>
      <c r="I3105" t="n">
        <v>0</v>
      </c>
      <c r="J3105" s="41" t="n"/>
      <c r="L3105" t="inlineStr"/>
      <c r="M3105" t="inlineStr">
        <is>
          <t>Enterprise</t>
        </is>
      </c>
      <c r="N3105" t="inlineStr">
        <is>
          <t>annual</t>
        </is>
      </c>
      <c r="O3105" t="inlineStr">
        <is>
          <t>Pago</t>
        </is>
      </c>
      <c r="P3105" t="inlineStr">
        <is>
          <t>Sim</t>
        </is>
      </c>
      <c r="Q3105" t="inlineStr">
        <is>
          <t>Não</t>
        </is>
      </c>
      <c r="R3105" t="inlineStr">
        <is>
          <t>Não</t>
        </is>
      </c>
      <c r="S3105" t="inlineStr">
        <is>
          <t>16–40</t>
        </is>
      </c>
      <c r="T3105" t="inlineStr">
        <is>
          <t>181–365 dias</t>
        </is>
      </c>
      <c r="U3105" t="inlineStr">
        <is>
          <t>EdTech</t>
        </is>
      </c>
      <c r="V3105" t="inlineStr">
        <is>
          <t>US</t>
        </is>
      </c>
      <c r="W3105" t="inlineStr">
        <is>
          <t>organic</t>
        </is>
      </c>
    </row>
    <row r="3106">
      <c r="A3106" t="inlineStr">
        <is>
          <t>S-896e2f</t>
        </is>
      </c>
      <c r="B3106" t="inlineStr">
        <is>
          <t>A-712426</t>
        </is>
      </c>
      <c r="C3106" s="40" t="n">
        <v>45624</v>
      </c>
      <c r="D3106" s="40" t="n"/>
      <c r="E3106" t="n">
        <v>33</v>
      </c>
      <c r="F3106" t="n">
        <v>882</v>
      </c>
      <c r="G3106" t="inlineStr">
        <is>
          <t>2024-S2</t>
        </is>
      </c>
      <c r="H3106" t="inlineStr">
        <is>
          <t>Sim</t>
        </is>
      </c>
      <c r="I3106" t="n">
        <v>0</v>
      </c>
      <c r="J3106" s="41" t="n"/>
      <c r="L3106" t="inlineStr"/>
      <c r="M3106" t="inlineStr">
        <is>
          <t>Pro</t>
        </is>
      </c>
      <c r="N3106" t="inlineStr">
        <is>
          <t>annual</t>
        </is>
      </c>
      <c r="O3106" t="inlineStr">
        <is>
          <t>Pago</t>
        </is>
      </c>
      <c r="P3106" t="inlineStr">
        <is>
          <t>Sim</t>
        </is>
      </c>
      <c r="Q3106" t="inlineStr">
        <is>
          <t>Sim</t>
        </is>
      </c>
      <c r="R3106" t="inlineStr">
        <is>
          <t>Não</t>
        </is>
      </c>
      <c r="S3106" t="inlineStr">
        <is>
          <t>16–40</t>
        </is>
      </c>
      <c r="T3106" t="inlineStr">
        <is>
          <t>Conta nova (≤ 30 dias)</t>
        </is>
      </c>
      <c r="U3106" t="inlineStr">
        <is>
          <t>HealthTech</t>
        </is>
      </c>
      <c r="V3106" t="inlineStr">
        <is>
          <t>US</t>
        </is>
      </c>
      <c r="W3106" t="inlineStr">
        <is>
          <t>other</t>
        </is>
      </c>
    </row>
    <row r="3107">
      <c r="A3107" t="inlineStr">
        <is>
          <t>S-f482de</t>
        </is>
      </c>
      <c r="B3107" t="inlineStr">
        <is>
          <t>A-cdf020</t>
        </is>
      </c>
      <c r="C3107" s="40" t="n">
        <v>45393</v>
      </c>
      <c r="D3107" s="40" t="n"/>
      <c r="E3107" t="n">
        <v>264</v>
      </c>
      <c r="F3107" t="n">
        <v>0</v>
      </c>
      <c r="G3107" t="inlineStr">
        <is>
          <t>Até 2024-S1</t>
        </is>
      </c>
      <c r="H3107" t="inlineStr">
        <is>
          <t>Sim</t>
        </is>
      </c>
      <c r="I3107" t="n">
        <v>0</v>
      </c>
      <c r="J3107" s="41" t="n"/>
      <c r="L3107" t="inlineStr"/>
      <c r="M3107" t="inlineStr">
        <is>
          <t>Basic</t>
        </is>
      </c>
      <c r="N3107" t="inlineStr">
        <is>
          <t>monthly</t>
        </is>
      </c>
      <c r="O3107" t="inlineStr">
        <is>
          <t>Trial</t>
        </is>
      </c>
      <c r="P3107" t="inlineStr">
        <is>
          <t>Sim</t>
        </is>
      </c>
      <c r="Q3107" t="inlineStr">
        <is>
          <t>Não</t>
        </is>
      </c>
      <c r="R3107" t="inlineStr">
        <is>
          <t>Não</t>
        </is>
      </c>
      <c r="S3107" t="inlineStr">
        <is>
          <t>16–40</t>
        </is>
      </c>
      <c r="T3107" t="inlineStr">
        <is>
          <t>181–365 dias</t>
        </is>
      </c>
      <c r="U3107" t="inlineStr">
        <is>
          <t>DevTools</t>
        </is>
      </c>
      <c r="V3107" t="inlineStr">
        <is>
          <t>AU</t>
        </is>
      </c>
      <c r="W3107" t="inlineStr">
        <is>
          <t>organic</t>
        </is>
      </c>
    </row>
    <row r="3108">
      <c r="A3108" t="inlineStr">
        <is>
          <t>S-140813</t>
        </is>
      </c>
      <c r="B3108" t="inlineStr">
        <is>
          <t>A-2b9d3e</t>
        </is>
      </c>
      <c r="C3108" s="40" t="n">
        <v>45251</v>
      </c>
      <c r="D3108" s="40" t="n"/>
      <c r="E3108" t="n">
        <v>406</v>
      </c>
      <c r="F3108" t="n">
        <v>995</v>
      </c>
      <c r="G3108" t="inlineStr">
        <is>
          <t>Até 2024-S1</t>
        </is>
      </c>
      <c r="H3108" t="inlineStr">
        <is>
          <t>Sim</t>
        </is>
      </c>
      <c r="I3108" t="n">
        <v>0</v>
      </c>
      <c r="J3108" s="41" t="n"/>
      <c r="L3108" t="inlineStr"/>
      <c r="M3108" t="inlineStr">
        <is>
          <t>Enterprise</t>
        </is>
      </c>
      <c r="N3108" t="inlineStr">
        <is>
          <t>annual</t>
        </is>
      </c>
      <c r="O3108" t="inlineStr">
        <is>
          <t>Pago</t>
        </is>
      </c>
      <c r="P3108" t="inlineStr">
        <is>
          <t>Sim</t>
        </is>
      </c>
      <c r="Q3108" t="inlineStr">
        <is>
          <t>Não</t>
        </is>
      </c>
      <c r="R3108" t="inlineStr">
        <is>
          <t>Não</t>
        </is>
      </c>
      <c r="S3108" t="inlineStr">
        <is>
          <t>1–5</t>
        </is>
      </c>
      <c r="T3108" t="inlineStr">
        <is>
          <t>91–180 dias</t>
        </is>
      </c>
      <c r="U3108" t="inlineStr">
        <is>
          <t>EdTech</t>
        </is>
      </c>
      <c r="V3108" t="inlineStr">
        <is>
          <t>US</t>
        </is>
      </c>
      <c r="W3108" t="inlineStr">
        <is>
          <t>partner</t>
        </is>
      </c>
    </row>
    <row r="3109">
      <c r="A3109" t="inlineStr">
        <is>
          <t>S-a7524a</t>
        </is>
      </c>
      <c r="B3109" t="inlineStr">
        <is>
          <t>A-54ecc2</t>
        </is>
      </c>
      <c r="C3109" s="40" t="n">
        <v>45529</v>
      </c>
      <c r="D3109" s="40" t="n"/>
      <c r="E3109" t="n">
        <v>128</v>
      </c>
      <c r="F3109" t="n">
        <v>637</v>
      </c>
      <c r="G3109" t="inlineStr">
        <is>
          <t>2024-S2</t>
        </is>
      </c>
      <c r="H3109" t="inlineStr">
        <is>
          <t>Sim</t>
        </is>
      </c>
      <c r="I3109" t="n">
        <v>0</v>
      </c>
      <c r="J3109" s="41" t="n"/>
      <c r="L3109" t="inlineStr"/>
      <c r="M3109" t="inlineStr">
        <is>
          <t>Pro</t>
        </is>
      </c>
      <c r="N3109" t="inlineStr">
        <is>
          <t>monthly</t>
        </is>
      </c>
      <c r="O3109" t="inlineStr">
        <is>
          <t>Pago</t>
        </is>
      </c>
      <c r="P3109" t="inlineStr">
        <is>
          <t>Sim</t>
        </is>
      </c>
      <c r="Q3109" t="inlineStr">
        <is>
          <t>Não</t>
        </is>
      </c>
      <c r="R3109" t="inlineStr">
        <is>
          <t>Não</t>
        </is>
      </c>
      <c r="S3109" t="inlineStr">
        <is>
          <t>6–15</t>
        </is>
      </c>
      <c r="T3109" t="inlineStr">
        <is>
          <t>Mais de 365 dias</t>
        </is>
      </c>
      <c r="U3109" t="inlineStr">
        <is>
          <t>Cybersecurity</t>
        </is>
      </c>
      <c r="V3109" t="inlineStr">
        <is>
          <t>US</t>
        </is>
      </c>
      <c r="W3109" t="inlineStr">
        <is>
          <t>partner</t>
        </is>
      </c>
    </row>
    <row r="3110">
      <c r="A3110" t="inlineStr">
        <is>
          <t>S-2fc028</t>
        </is>
      </c>
      <c r="B3110" t="inlineStr">
        <is>
          <t>A-3b37d9</t>
        </is>
      </c>
      <c r="C3110" s="40" t="n">
        <v>45243</v>
      </c>
      <c r="D3110" s="40" t="n">
        <v>45623</v>
      </c>
      <c r="E3110" t="n">
        <v>380</v>
      </c>
      <c r="F3110" t="n">
        <v>4577</v>
      </c>
      <c r="G3110" t="inlineStr">
        <is>
          <t>Até 2024-S1</t>
        </is>
      </c>
      <c r="H3110" t="inlineStr">
        <is>
          <t>Sim</t>
        </is>
      </c>
      <c r="I3110" t="n">
        <v>0</v>
      </c>
      <c r="J3110" s="41" t="n">
        <v>45597</v>
      </c>
      <c r="K3110" t="n">
        <v>27</v>
      </c>
      <c r="L3110" t="inlineStr">
        <is>
          <t>Não</t>
        </is>
      </c>
      <c r="M3110" t="inlineStr">
        <is>
          <t>Enterprise</t>
        </is>
      </c>
      <c r="N3110" t="inlineStr">
        <is>
          <t>annual</t>
        </is>
      </c>
      <c r="O3110" t="inlineStr">
        <is>
          <t>Pago</t>
        </is>
      </c>
      <c r="P3110" t="inlineStr">
        <is>
          <t>Sim</t>
        </is>
      </c>
      <c r="Q3110" t="inlineStr">
        <is>
          <t>Sim</t>
        </is>
      </c>
      <c r="R3110" t="inlineStr">
        <is>
          <t>Não</t>
        </is>
      </c>
      <c r="S3110" t="inlineStr">
        <is>
          <t>16–40</t>
        </is>
      </c>
      <c r="T3110" t="inlineStr">
        <is>
          <t>181–365 dias</t>
        </is>
      </c>
      <c r="U3110" t="inlineStr">
        <is>
          <t>FinTech</t>
        </is>
      </c>
      <c r="V3110" t="inlineStr">
        <is>
          <t>US</t>
        </is>
      </c>
      <c r="W3110" t="inlineStr">
        <is>
          <t>event</t>
        </is>
      </c>
    </row>
    <row r="3111">
      <c r="A3111" t="inlineStr">
        <is>
          <t>S-606747</t>
        </is>
      </c>
      <c r="B3111" t="inlineStr">
        <is>
          <t>A-65aeb5</t>
        </is>
      </c>
      <c r="C3111" s="40" t="n">
        <v>45508</v>
      </c>
      <c r="D3111" s="40" t="n"/>
      <c r="E3111" t="n">
        <v>149</v>
      </c>
      <c r="F3111" t="n">
        <v>1791</v>
      </c>
      <c r="G3111" t="inlineStr">
        <is>
          <t>2024-S2</t>
        </is>
      </c>
      <c r="H3111" t="inlineStr">
        <is>
          <t>Sim</t>
        </is>
      </c>
      <c r="I3111" t="n">
        <v>0</v>
      </c>
      <c r="J3111" s="41" t="n"/>
      <c r="L3111" t="inlineStr"/>
      <c r="M3111" t="inlineStr">
        <is>
          <t>Enterprise</t>
        </is>
      </c>
      <c r="N3111" t="inlineStr">
        <is>
          <t>monthly</t>
        </is>
      </c>
      <c r="O3111" t="inlineStr">
        <is>
          <t>Pago</t>
        </is>
      </c>
      <c r="P3111" t="inlineStr">
        <is>
          <t>Sim</t>
        </is>
      </c>
      <c r="Q3111" t="inlineStr">
        <is>
          <t>Não</t>
        </is>
      </c>
      <c r="R3111" t="inlineStr">
        <is>
          <t>Não</t>
        </is>
      </c>
      <c r="S3111" t="inlineStr">
        <is>
          <t>6–15</t>
        </is>
      </c>
      <c r="T3111" t="inlineStr">
        <is>
          <t>181–365 dias</t>
        </is>
      </c>
      <c r="U3111" t="inlineStr">
        <is>
          <t>DevTools</t>
        </is>
      </c>
      <c r="V3111" t="inlineStr">
        <is>
          <t>US</t>
        </is>
      </c>
      <c r="W3111" t="inlineStr">
        <is>
          <t>partner</t>
        </is>
      </c>
    </row>
    <row r="3112">
      <c r="A3112" t="inlineStr">
        <is>
          <t>S-92a38d</t>
        </is>
      </c>
      <c r="B3112" t="inlineStr">
        <is>
          <t>A-779e4e</t>
        </is>
      </c>
      <c r="C3112" s="40" t="n">
        <v>45549</v>
      </c>
      <c r="D3112" s="40" t="n"/>
      <c r="E3112" t="n">
        <v>108</v>
      </c>
      <c r="F3112" t="n">
        <v>361</v>
      </c>
      <c r="G3112" t="inlineStr">
        <is>
          <t>2024-S2</t>
        </is>
      </c>
      <c r="H3112" t="inlineStr">
        <is>
          <t>Sim</t>
        </is>
      </c>
      <c r="I3112" t="n">
        <v>0</v>
      </c>
      <c r="J3112" s="41" t="n"/>
      <c r="L3112" t="inlineStr"/>
      <c r="M3112" t="inlineStr">
        <is>
          <t>Basic</t>
        </is>
      </c>
      <c r="N3112" t="inlineStr">
        <is>
          <t>monthly</t>
        </is>
      </c>
      <c r="O3112" t="inlineStr">
        <is>
          <t>Pago</t>
        </is>
      </c>
      <c r="P3112" t="inlineStr">
        <is>
          <t>Sim</t>
        </is>
      </c>
      <c r="Q3112" t="inlineStr">
        <is>
          <t>Não</t>
        </is>
      </c>
      <c r="R3112" t="inlineStr">
        <is>
          <t>Não</t>
        </is>
      </c>
      <c r="S3112" t="inlineStr">
        <is>
          <t>16–40</t>
        </is>
      </c>
      <c r="T3112" t="inlineStr">
        <is>
          <t>Mais de 365 dias</t>
        </is>
      </c>
      <c r="U3112" t="inlineStr">
        <is>
          <t>HealthTech</t>
        </is>
      </c>
      <c r="V3112" t="inlineStr">
        <is>
          <t>US</t>
        </is>
      </c>
      <c r="W3112" t="inlineStr">
        <is>
          <t>organic</t>
        </is>
      </c>
    </row>
    <row r="3113">
      <c r="A3113" t="inlineStr">
        <is>
          <t>S-c89bff</t>
        </is>
      </c>
      <c r="B3113" t="inlineStr">
        <is>
          <t>A-68f37c</t>
        </is>
      </c>
      <c r="C3113" s="40" t="n">
        <v>45345</v>
      </c>
      <c r="D3113" s="40" t="n"/>
      <c r="E3113" t="n">
        <v>312</v>
      </c>
      <c r="F3113" t="n">
        <v>228</v>
      </c>
      <c r="G3113" t="inlineStr">
        <is>
          <t>Até 2024-S1</t>
        </is>
      </c>
      <c r="H3113" t="inlineStr">
        <is>
          <t>Sim</t>
        </is>
      </c>
      <c r="I3113" t="n">
        <v>0</v>
      </c>
      <c r="J3113" s="41" t="n"/>
      <c r="L3113" t="inlineStr"/>
      <c r="M3113" t="inlineStr">
        <is>
          <t>Basic</t>
        </is>
      </c>
      <c r="N3113" t="inlineStr">
        <is>
          <t>monthly</t>
        </is>
      </c>
      <c r="O3113" t="inlineStr">
        <is>
          <t>Pago</t>
        </is>
      </c>
      <c r="P3113" t="inlineStr">
        <is>
          <t>Sim</t>
        </is>
      </c>
      <c r="Q3113" t="inlineStr">
        <is>
          <t>Não</t>
        </is>
      </c>
      <c r="R3113" t="inlineStr">
        <is>
          <t>Não</t>
        </is>
      </c>
      <c r="S3113" t="inlineStr">
        <is>
          <t>6–15</t>
        </is>
      </c>
      <c r="T3113" t="inlineStr">
        <is>
          <t>181–365 dias</t>
        </is>
      </c>
      <c r="U3113" t="inlineStr">
        <is>
          <t>HealthTech</t>
        </is>
      </c>
      <c r="V3113" t="inlineStr">
        <is>
          <t>US</t>
        </is>
      </c>
      <c r="W3113" t="inlineStr">
        <is>
          <t>ads</t>
        </is>
      </c>
    </row>
    <row r="3114">
      <c r="A3114" t="inlineStr">
        <is>
          <t>S-3d5e0c</t>
        </is>
      </c>
      <c r="B3114" t="inlineStr">
        <is>
          <t>A-b07b56</t>
        </is>
      </c>
      <c r="C3114" s="40" t="n">
        <v>45622</v>
      </c>
      <c r="D3114" s="40" t="n"/>
      <c r="E3114" t="n">
        <v>35</v>
      </c>
      <c r="F3114" t="n">
        <v>0</v>
      </c>
      <c r="G3114" t="inlineStr">
        <is>
          <t>2024-S2</t>
        </is>
      </c>
      <c r="H3114" t="inlineStr">
        <is>
          <t>Sim</t>
        </is>
      </c>
      <c r="I3114" t="n">
        <v>0</v>
      </c>
      <c r="J3114" s="41" t="n"/>
      <c r="L3114" t="inlineStr"/>
      <c r="M3114" t="inlineStr">
        <is>
          <t>Basic</t>
        </is>
      </c>
      <c r="N3114" t="inlineStr">
        <is>
          <t>monthly</t>
        </is>
      </c>
      <c r="O3114" t="inlineStr">
        <is>
          <t>Trial</t>
        </is>
      </c>
      <c r="P3114" t="inlineStr">
        <is>
          <t>Sim</t>
        </is>
      </c>
      <c r="Q3114" t="inlineStr">
        <is>
          <t>Não</t>
        </is>
      </c>
      <c r="R3114" t="inlineStr">
        <is>
          <t>Não</t>
        </is>
      </c>
      <c r="S3114" t="inlineStr">
        <is>
          <t>16–40</t>
        </is>
      </c>
      <c r="T3114" t="inlineStr">
        <is>
          <t>Conta nova (≤ 30 dias)</t>
        </is>
      </c>
      <c r="U3114" t="inlineStr">
        <is>
          <t>DevTools</t>
        </is>
      </c>
      <c r="V3114" t="inlineStr">
        <is>
          <t>US</t>
        </is>
      </c>
      <c r="W3114" t="inlineStr">
        <is>
          <t>event</t>
        </is>
      </c>
    </row>
    <row r="3115">
      <c r="A3115" t="inlineStr">
        <is>
          <t>S-2359a2</t>
        </is>
      </c>
      <c r="B3115" t="inlineStr">
        <is>
          <t>A-c7ffc2</t>
        </is>
      </c>
      <c r="C3115" s="40" t="n">
        <v>45363</v>
      </c>
      <c r="D3115" s="40" t="n"/>
      <c r="E3115" t="n">
        <v>294</v>
      </c>
      <c r="F3115" t="n">
        <v>5970</v>
      </c>
      <c r="G3115" t="inlineStr">
        <is>
          <t>Até 2024-S1</t>
        </is>
      </c>
      <c r="H3115" t="inlineStr">
        <is>
          <t>Sim</t>
        </is>
      </c>
      <c r="I3115" t="n">
        <v>0</v>
      </c>
      <c r="J3115" s="41" t="n"/>
      <c r="L3115" t="inlineStr"/>
      <c r="M3115" t="inlineStr">
        <is>
          <t>Enterprise</t>
        </is>
      </c>
      <c r="N3115" t="inlineStr">
        <is>
          <t>annual</t>
        </is>
      </c>
      <c r="O3115" t="inlineStr">
        <is>
          <t>Pago</t>
        </is>
      </c>
      <c r="P3115" t="inlineStr">
        <is>
          <t>Não</t>
        </is>
      </c>
      <c r="Q3115" t="inlineStr">
        <is>
          <t>Não</t>
        </is>
      </c>
      <c r="R3115" t="inlineStr">
        <is>
          <t>Não</t>
        </is>
      </c>
      <c r="S3115" t="inlineStr">
        <is>
          <t>16–40</t>
        </is>
      </c>
      <c r="T3115" t="inlineStr">
        <is>
          <t>Mais de 365 dias</t>
        </is>
      </c>
      <c r="U3115" t="inlineStr">
        <is>
          <t>Cybersecurity</t>
        </is>
      </c>
      <c r="V3115" t="inlineStr">
        <is>
          <t>US</t>
        </is>
      </c>
      <c r="W3115" t="inlineStr">
        <is>
          <t>partner</t>
        </is>
      </c>
    </row>
    <row r="3116">
      <c r="A3116" t="inlineStr">
        <is>
          <t>S-63c794</t>
        </is>
      </c>
      <c r="B3116" t="inlineStr">
        <is>
          <t>A-158f4e</t>
        </is>
      </c>
      <c r="C3116" s="40" t="n">
        <v>45210</v>
      </c>
      <c r="D3116" s="40" t="n"/>
      <c r="E3116" t="n">
        <v>447</v>
      </c>
      <c r="F3116" t="n">
        <v>2989</v>
      </c>
      <c r="G3116" t="inlineStr">
        <is>
          <t>Até 2024-S1</t>
        </is>
      </c>
      <c r="H3116" t="inlineStr">
        <is>
          <t>Sim</t>
        </is>
      </c>
      <c r="I3116" t="n">
        <v>0</v>
      </c>
      <c r="J3116" s="41" t="n"/>
      <c r="L3116" t="inlineStr"/>
      <c r="M3116" t="inlineStr">
        <is>
          <t>Pro</t>
        </is>
      </c>
      <c r="N3116" t="inlineStr">
        <is>
          <t>annual</t>
        </is>
      </c>
      <c r="O3116" t="inlineStr">
        <is>
          <t>Pago</t>
        </is>
      </c>
      <c r="P3116" t="inlineStr">
        <is>
          <t>Sim</t>
        </is>
      </c>
      <c r="Q3116" t="inlineStr">
        <is>
          <t>Não</t>
        </is>
      </c>
      <c r="R3116" t="inlineStr">
        <is>
          <t>Não</t>
        </is>
      </c>
      <c r="S3116" t="inlineStr">
        <is>
          <t>41+</t>
        </is>
      </c>
      <c r="T3116" t="inlineStr">
        <is>
          <t>181–365 dias</t>
        </is>
      </c>
      <c r="U3116" t="inlineStr">
        <is>
          <t>FinTech</t>
        </is>
      </c>
      <c r="V3116" t="inlineStr">
        <is>
          <t>IN</t>
        </is>
      </c>
      <c r="W3116" t="inlineStr">
        <is>
          <t>other</t>
        </is>
      </c>
    </row>
    <row r="3117">
      <c r="A3117" t="inlineStr">
        <is>
          <t>S-87ebe6</t>
        </is>
      </c>
      <c r="B3117" t="inlineStr">
        <is>
          <t>A-d27f50</t>
        </is>
      </c>
      <c r="C3117" s="40" t="n">
        <v>45585</v>
      </c>
      <c r="D3117" s="40" t="n"/>
      <c r="E3117" t="n">
        <v>72</v>
      </c>
      <c r="F3117" t="n">
        <v>8756</v>
      </c>
      <c r="G3117" t="inlineStr">
        <is>
          <t>2024-S2</t>
        </is>
      </c>
      <c r="H3117" t="inlineStr">
        <is>
          <t>Sim</t>
        </is>
      </c>
      <c r="I3117" t="n">
        <v>0</v>
      </c>
      <c r="J3117" s="41" t="n"/>
      <c r="L3117" t="inlineStr"/>
      <c r="M3117" t="inlineStr">
        <is>
          <t>Enterprise</t>
        </is>
      </c>
      <c r="N3117" t="inlineStr">
        <is>
          <t>monthly</t>
        </is>
      </c>
      <c r="O3117" t="inlineStr">
        <is>
          <t>Pago</t>
        </is>
      </c>
      <c r="P3117" t="inlineStr">
        <is>
          <t>Não</t>
        </is>
      </c>
      <c r="Q3117" t="inlineStr">
        <is>
          <t>Não</t>
        </is>
      </c>
      <c r="R3117" t="inlineStr">
        <is>
          <t>Não</t>
        </is>
      </c>
      <c r="S3117" t="inlineStr">
        <is>
          <t>41+</t>
        </is>
      </c>
      <c r="T3117" t="inlineStr">
        <is>
          <t>91–180 dias</t>
        </is>
      </c>
      <c r="U3117" t="inlineStr">
        <is>
          <t>Cybersecurity</t>
        </is>
      </c>
      <c r="V3117" t="inlineStr">
        <is>
          <t>UK</t>
        </is>
      </c>
      <c r="W3117" t="inlineStr">
        <is>
          <t>ads</t>
        </is>
      </c>
    </row>
    <row r="3118">
      <c r="A3118" t="inlineStr">
        <is>
          <t>S-12c163</t>
        </is>
      </c>
      <c r="B3118" t="inlineStr">
        <is>
          <t>A-bb3bd4</t>
        </is>
      </c>
      <c r="C3118" s="40" t="n">
        <v>45642</v>
      </c>
      <c r="D3118" s="40" t="n"/>
      <c r="E3118" t="n">
        <v>15</v>
      </c>
      <c r="F3118" t="n">
        <v>0</v>
      </c>
      <c r="G3118" t="inlineStr">
        <is>
          <t>2024-S2</t>
        </is>
      </c>
      <c r="H3118" t="inlineStr">
        <is>
          <t>Não</t>
        </is>
      </c>
      <c r="I3118" t="n">
        <v>0</v>
      </c>
      <c r="J3118" s="41" t="n"/>
      <c r="L3118" t="inlineStr"/>
      <c r="M3118" t="inlineStr">
        <is>
          <t>Enterprise</t>
        </is>
      </c>
      <c r="N3118" t="inlineStr">
        <is>
          <t>annual</t>
        </is>
      </c>
      <c r="O3118" t="inlineStr">
        <is>
          <t>Trial</t>
        </is>
      </c>
      <c r="P3118" t="inlineStr">
        <is>
          <t>Sim</t>
        </is>
      </c>
      <c r="Q3118" t="inlineStr">
        <is>
          <t>Não</t>
        </is>
      </c>
      <c r="R3118" t="inlineStr">
        <is>
          <t>Não</t>
        </is>
      </c>
      <c r="S3118" t="inlineStr">
        <is>
          <t>16–40</t>
        </is>
      </c>
      <c r="T3118" t="inlineStr">
        <is>
          <t>181–365 dias</t>
        </is>
      </c>
      <c r="U3118" t="inlineStr">
        <is>
          <t>HealthTech</t>
        </is>
      </c>
      <c r="V3118" t="inlineStr">
        <is>
          <t>US</t>
        </is>
      </c>
      <c r="W3118" t="inlineStr">
        <is>
          <t>ads</t>
        </is>
      </c>
    </row>
    <row r="3119">
      <c r="A3119" t="inlineStr">
        <is>
          <t>S-684915</t>
        </is>
      </c>
      <c r="B3119" t="inlineStr">
        <is>
          <t>A-bd4708</t>
        </is>
      </c>
      <c r="C3119" s="40" t="n">
        <v>45631</v>
      </c>
      <c r="D3119" s="40" t="n"/>
      <c r="E3119" t="n">
        <v>26</v>
      </c>
      <c r="F3119" t="n">
        <v>0</v>
      </c>
      <c r="G3119" t="inlineStr">
        <is>
          <t>2024-S2</t>
        </is>
      </c>
      <c r="H3119" t="inlineStr">
        <is>
          <t>Não</t>
        </is>
      </c>
      <c r="I3119" t="n">
        <v>0</v>
      </c>
      <c r="J3119" s="41" t="n"/>
      <c r="L3119" t="inlineStr"/>
      <c r="M3119" t="inlineStr">
        <is>
          <t>Enterprise</t>
        </is>
      </c>
      <c r="N3119" t="inlineStr">
        <is>
          <t>annual</t>
        </is>
      </c>
      <c r="O3119" t="inlineStr">
        <is>
          <t>Trial</t>
        </is>
      </c>
      <c r="P3119" t="inlineStr">
        <is>
          <t>Sim</t>
        </is>
      </c>
      <c r="Q3119" t="inlineStr">
        <is>
          <t>Não</t>
        </is>
      </c>
      <c r="R3119" t="inlineStr">
        <is>
          <t>Não</t>
        </is>
      </c>
      <c r="S3119" t="inlineStr">
        <is>
          <t>16–40</t>
        </is>
      </c>
      <c r="T3119" t="inlineStr">
        <is>
          <t>91–180 dias</t>
        </is>
      </c>
      <c r="U3119" t="inlineStr">
        <is>
          <t>FinTech</t>
        </is>
      </c>
      <c r="V3119" t="inlineStr">
        <is>
          <t>US</t>
        </is>
      </c>
      <c r="W3119" t="inlineStr">
        <is>
          <t>ads</t>
        </is>
      </c>
    </row>
    <row r="3120">
      <c r="A3120" t="inlineStr">
        <is>
          <t>S-6b7487</t>
        </is>
      </c>
      <c r="B3120" t="inlineStr">
        <is>
          <t>A-e61e98</t>
        </is>
      </c>
      <c r="C3120" s="40" t="n">
        <v>45425</v>
      </c>
      <c r="D3120" s="40" t="n"/>
      <c r="E3120" t="n">
        <v>232</v>
      </c>
      <c r="F3120" t="n">
        <v>931</v>
      </c>
      <c r="G3120" t="inlineStr">
        <is>
          <t>Até 2024-S1</t>
        </is>
      </c>
      <c r="H3120" t="inlineStr">
        <is>
          <t>Sim</t>
        </is>
      </c>
      <c r="I3120" t="n">
        <v>0</v>
      </c>
      <c r="J3120" s="41" t="n"/>
      <c r="L3120" t="inlineStr"/>
      <c r="M3120" t="inlineStr">
        <is>
          <t>Pro</t>
        </is>
      </c>
      <c r="N3120" t="inlineStr">
        <is>
          <t>annual</t>
        </is>
      </c>
      <c r="O3120" t="inlineStr">
        <is>
          <t>Pago</t>
        </is>
      </c>
      <c r="P3120" t="inlineStr">
        <is>
          <t>Sim</t>
        </is>
      </c>
      <c r="Q3120" t="inlineStr">
        <is>
          <t>Sim</t>
        </is>
      </c>
      <c r="R3120" t="inlineStr">
        <is>
          <t>Não</t>
        </is>
      </c>
      <c r="S3120" t="inlineStr">
        <is>
          <t>16–40</t>
        </is>
      </c>
      <c r="T3120" t="inlineStr">
        <is>
          <t>181–365 dias</t>
        </is>
      </c>
      <c r="U3120" t="inlineStr">
        <is>
          <t>FinTech</t>
        </is>
      </c>
      <c r="V3120" t="inlineStr">
        <is>
          <t>US</t>
        </is>
      </c>
      <c r="W3120" t="inlineStr">
        <is>
          <t>partner</t>
        </is>
      </c>
    </row>
    <row r="3121">
      <c r="A3121" t="inlineStr">
        <is>
          <t>S-911e27</t>
        </is>
      </c>
      <c r="B3121" t="inlineStr">
        <is>
          <t>A-4c6f11</t>
        </is>
      </c>
      <c r="C3121" s="40" t="n">
        <v>45487</v>
      </c>
      <c r="D3121" s="40" t="n"/>
      <c r="E3121" t="n">
        <v>170</v>
      </c>
      <c r="F3121" t="n">
        <v>665</v>
      </c>
      <c r="G3121" t="inlineStr">
        <is>
          <t>2024-S2</t>
        </is>
      </c>
      <c r="H3121" t="inlineStr">
        <is>
          <t>Sim</t>
        </is>
      </c>
      <c r="I3121" t="n">
        <v>0</v>
      </c>
      <c r="J3121" s="41" t="n"/>
      <c r="L3121" t="inlineStr"/>
      <c r="M3121" t="inlineStr">
        <is>
          <t>Basic</t>
        </is>
      </c>
      <c r="N3121" t="inlineStr">
        <is>
          <t>monthly</t>
        </is>
      </c>
      <c r="O3121" t="inlineStr">
        <is>
          <t>Pago</t>
        </is>
      </c>
      <c r="P3121" t="inlineStr">
        <is>
          <t>Não</t>
        </is>
      </c>
      <c r="Q3121" t="inlineStr">
        <is>
          <t>Não</t>
        </is>
      </c>
      <c r="R3121" t="inlineStr">
        <is>
          <t>Não</t>
        </is>
      </c>
      <c r="S3121" t="inlineStr">
        <is>
          <t>16–40</t>
        </is>
      </c>
      <c r="T3121" t="inlineStr">
        <is>
          <t>181–365 dias</t>
        </is>
      </c>
      <c r="U3121" t="inlineStr">
        <is>
          <t>FinTech</t>
        </is>
      </c>
      <c r="V3121" t="inlineStr">
        <is>
          <t>CA</t>
        </is>
      </c>
      <c r="W3121" t="inlineStr">
        <is>
          <t>organic</t>
        </is>
      </c>
    </row>
    <row r="3122">
      <c r="A3122" t="inlineStr">
        <is>
          <t>S-a0a358</t>
        </is>
      </c>
      <c r="B3122" t="inlineStr">
        <is>
          <t>A-af0cd2</t>
        </is>
      </c>
      <c r="C3122" s="40" t="n">
        <v>45224</v>
      </c>
      <c r="D3122" s="40" t="n"/>
      <c r="E3122" t="n">
        <v>433</v>
      </c>
      <c r="F3122" t="n">
        <v>361</v>
      </c>
      <c r="G3122" t="inlineStr">
        <is>
          <t>Até 2024-S1</t>
        </is>
      </c>
      <c r="H3122" t="inlineStr">
        <is>
          <t>Sim</t>
        </is>
      </c>
      <c r="I3122" t="n">
        <v>0</v>
      </c>
      <c r="J3122" s="41" t="n"/>
      <c r="L3122" t="inlineStr"/>
      <c r="M3122" t="inlineStr">
        <is>
          <t>Basic</t>
        </is>
      </c>
      <c r="N3122" t="inlineStr">
        <is>
          <t>annual</t>
        </is>
      </c>
      <c r="O3122" t="inlineStr">
        <is>
          <t>Pago</t>
        </is>
      </c>
      <c r="P3122" t="inlineStr">
        <is>
          <t>Sim</t>
        </is>
      </c>
      <c r="Q3122" t="inlineStr">
        <is>
          <t>Não</t>
        </is>
      </c>
      <c r="R3122" t="inlineStr">
        <is>
          <t>Não</t>
        </is>
      </c>
      <c r="S3122" t="inlineStr">
        <is>
          <t>16–40</t>
        </is>
      </c>
      <c r="T3122" t="inlineStr">
        <is>
          <t>181–365 dias</t>
        </is>
      </c>
      <c r="U3122" t="inlineStr">
        <is>
          <t>Cybersecurity</t>
        </is>
      </c>
      <c r="V3122" t="inlineStr">
        <is>
          <t>IN</t>
        </is>
      </c>
      <c r="W3122" t="inlineStr">
        <is>
          <t>other</t>
        </is>
      </c>
    </row>
    <row r="3123">
      <c r="A3123" t="inlineStr">
        <is>
          <t>S-373490</t>
        </is>
      </c>
      <c r="B3123" t="inlineStr">
        <is>
          <t>A-756192</t>
        </is>
      </c>
      <c r="C3123" s="40" t="n">
        <v>45563</v>
      </c>
      <c r="D3123" s="40" t="n"/>
      <c r="E3123" t="n">
        <v>94</v>
      </c>
      <c r="F3123" t="n">
        <v>0</v>
      </c>
      <c r="G3123" t="inlineStr">
        <is>
          <t>2024-S2</t>
        </is>
      </c>
      <c r="H3123" t="inlineStr">
        <is>
          <t>Sim</t>
        </is>
      </c>
      <c r="I3123" t="n">
        <v>0</v>
      </c>
      <c r="J3123" s="41" t="n"/>
      <c r="L3123" t="inlineStr"/>
      <c r="M3123" t="inlineStr">
        <is>
          <t>Enterprise</t>
        </is>
      </c>
      <c r="N3123" t="inlineStr">
        <is>
          <t>monthly</t>
        </is>
      </c>
      <c r="O3123" t="inlineStr">
        <is>
          <t>Trial</t>
        </is>
      </c>
      <c r="P3123" t="inlineStr">
        <is>
          <t>Sim</t>
        </is>
      </c>
      <c r="Q3123" t="inlineStr">
        <is>
          <t>Não</t>
        </is>
      </c>
      <c r="R3123" t="inlineStr">
        <is>
          <t>Não</t>
        </is>
      </c>
      <c r="S3123" t="inlineStr">
        <is>
          <t>16–40</t>
        </is>
      </c>
      <c r="T3123" t="inlineStr">
        <is>
          <t>Mais de 365 dias</t>
        </is>
      </c>
      <c r="U3123" t="inlineStr">
        <is>
          <t>FinTech</t>
        </is>
      </c>
      <c r="V3123" t="inlineStr">
        <is>
          <t>IN</t>
        </is>
      </c>
      <c r="W3123" t="inlineStr">
        <is>
          <t>other</t>
        </is>
      </c>
    </row>
    <row r="3124">
      <c r="A3124" t="inlineStr">
        <is>
          <t>S-94aaef</t>
        </is>
      </c>
      <c r="B3124" t="inlineStr">
        <is>
          <t>A-098560</t>
        </is>
      </c>
      <c r="C3124" s="40" t="n">
        <v>45270</v>
      </c>
      <c r="D3124" s="40" t="n"/>
      <c r="E3124" t="n">
        <v>387</v>
      </c>
      <c r="F3124" t="n">
        <v>1715</v>
      </c>
      <c r="G3124" t="inlineStr">
        <is>
          <t>Até 2024-S1</t>
        </is>
      </c>
      <c r="H3124" t="inlineStr">
        <is>
          <t>Sim</t>
        </is>
      </c>
      <c r="I3124" t="n">
        <v>0</v>
      </c>
      <c r="J3124" s="41" t="n"/>
      <c r="L3124" t="inlineStr"/>
      <c r="M3124" t="inlineStr">
        <is>
          <t>Pro</t>
        </is>
      </c>
      <c r="N3124" t="inlineStr">
        <is>
          <t>annual</t>
        </is>
      </c>
      <c r="O3124" t="inlineStr">
        <is>
          <t>Pago</t>
        </is>
      </c>
      <c r="P3124" t="inlineStr">
        <is>
          <t>Não</t>
        </is>
      </c>
      <c r="Q3124" t="inlineStr">
        <is>
          <t>Sim</t>
        </is>
      </c>
      <c r="R3124" t="inlineStr">
        <is>
          <t>Não</t>
        </is>
      </c>
      <c r="S3124" t="inlineStr">
        <is>
          <t>16–40</t>
        </is>
      </c>
      <c r="T3124" t="inlineStr">
        <is>
          <t>31–90 dias</t>
        </is>
      </c>
      <c r="U3124" t="inlineStr">
        <is>
          <t>DevTools</t>
        </is>
      </c>
      <c r="V3124" t="inlineStr">
        <is>
          <t>UK</t>
        </is>
      </c>
      <c r="W3124" t="inlineStr">
        <is>
          <t>ads</t>
        </is>
      </c>
    </row>
    <row r="3125">
      <c r="A3125" t="inlineStr">
        <is>
          <t>S-ea66df</t>
        </is>
      </c>
      <c r="B3125" t="inlineStr">
        <is>
          <t>A-712533</t>
        </is>
      </c>
      <c r="C3125" s="40" t="n">
        <v>45566</v>
      </c>
      <c r="D3125" s="40" t="n"/>
      <c r="E3125" t="n">
        <v>91</v>
      </c>
      <c r="F3125" t="n">
        <v>1764</v>
      </c>
      <c r="G3125" t="inlineStr">
        <is>
          <t>2024-S2</t>
        </is>
      </c>
      <c r="H3125" t="inlineStr">
        <is>
          <t>Sim</t>
        </is>
      </c>
      <c r="I3125" t="n">
        <v>0</v>
      </c>
      <c r="J3125" s="41" t="n"/>
      <c r="L3125" t="inlineStr"/>
      <c r="M3125" t="inlineStr">
        <is>
          <t>Pro</t>
        </is>
      </c>
      <c r="N3125" t="inlineStr">
        <is>
          <t>monthly</t>
        </is>
      </c>
      <c r="O3125" t="inlineStr">
        <is>
          <t>Pago</t>
        </is>
      </c>
      <c r="P3125" t="inlineStr">
        <is>
          <t>Sim</t>
        </is>
      </c>
      <c r="Q3125" t="inlineStr">
        <is>
          <t>Não</t>
        </is>
      </c>
      <c r="R3125" t="inlineStr">
        <is>
          <t>Não</t>
        </is>
      </c>
      <c r="S3125" t="inlineStr">
        <is>
          <t>16–40</t>
        </is>
      </c>
      <c r="T3125" t="inlineStr">
        <is>
          <t>Mais de 365 dias</t>
        </is>
      </c>
      <c r="U3125" t="inlineStr">
        <is>
          <t>EdTech</t>
        </is>
      </c>
      <c r="V3125" t="inlineStr">
        <is>
          <t>US</t>
        </is>
      </c>
      <c r="W3125" t="inlineStr">
        <is>
          <t>organic</t>
        </is>
      </c>
    </row>
    <row r="3126">
      <c r="A3126" t="inlineStr">
        <is>
          <t>S-2176da</t>
        </is>
      </c>
      <c r="B3126" t="inlineStr">
        <is>
          <t>A-cbd1a3</t>
        </is>
      </c>
      <c r="C3126" s="40" t="n">
        <v>45622</v>
      </c>
      <c r="D3126" s="40" t="n"/>
      <c r="E3126" t="n">
        <v>35</v>
      </c>
      <c r="F3126" t="n">
        <v>3582</v>
      </c>
      <c r="G3126" t="inlineStr">
        <is>
          <t>2024-S2</t>
        </is>
      </c>
      <c r="H3126" t="inlineStr">
        <is>
          <t>Sim</t>
        </is>
      </c>
      <c r="I3126" t="n">
        <v>0</v>
      </c>
      <c r="J3126" s="41" t="n"/>
      <c r="L3126" t="inlineStr"/>
      <c r="M3126" t="inlineStr">
        <is>
          <t>Enterprise</t>
        </is>
      </c>
      <c r="N3126" t="inlineStr">
        <is>
          <t>monthly</t>
        </is>
      </c>
      <c r="O3126" t="inlineStr">
        <is>
          <t>Pago</t>
        </is>
      </c>
      <c r="P3126" t="inlineStr">
        <is>
          <t>Sim</t>
        </is>
      </c>
      <c r="Q3126" t="inlineStr">
        <is>
          <t>Não</t>
        </is>
      </c>
      <c r="R3126" t="inlineStr">
        <is>
          <t>Não</t>
        </is>
      </c>
      <c r="S3126" t="inlineStr">
        <is>
          <t>16–40</t>
        </is>
      </c>
      <c r="T3126" t="inlineStr">
        <is>
          <t>Conta nova (≤ 30 dias)</t>
        </is>
      </c>
      <c r="U3126" t="inlineStr">
        <is>
          <t>DevTools</t>
        </is>
      </c>
      <c r="V3126" t="inlineStr">
        <is>
          <t>US</t>
        </is>
      </c>
      <c r="W3126" t="inlineStr">
        <is>
          <t>other</t>
        </is>
      </c>
    </row>
    <row r="3127">
      <c r="A3127" t="inlineStr">
        <is>
          <t>S-a64940</t>
        </is>
      </c>
      <c r="B3127" t="inlineStr">
        <is>
          <t>A-2922b6</t>
        </is>
      </c>
      <c r="C3127" s="40" t="n">
        <v>45649</v>
      </c>
      <c r="D3127" s="40" t="n"/>
      <c r="E3127" t="n">
        <v>8</v>
      </c>
      <c r="F3127" t="n">
        <v>6965</v>
      </c>
      <c r="G3127" t="inlineStr">
        <is>
          <t>2024-S2</t>
        </is>
      </c>
      <c r="H3127" t="inlineStr">
        <is>
          <t>Não</t>
        </is>
      </c>
      <c r="I3127" t="n">
        <v>0</v>
      </c>
      <c r="J3127" s="41" t="n"/>
      <c r="L3127" t="inlineStr"/>
      <c r="M3127" t="inlineStr">
        <is>
          <t>Enterprise</t>
        </is>
      </c>
      <c r="N3127" t="inlineStr">
        <is>
          <t>monthly</t>
        </is>
      </c>
      <c r="O3127" t="inlineStr">
        <is>
          <t>Pago</t>
        </is>
      </c>
      <c r="P3127" t="inlineStr">
        <is>
          <t>Sim</t>
        </is>
      </c>
      <c r="Q3127" t="inlineStr">
        <is>
          <t>Não</t>
        </is>
      </c>
      <c r="R3127" t="inlineStr">
        <is>
          <t>Não</t>
        </is>
      </c>
      <c r="S3127" t="inlineStr">
        <is>
          <t>16–40</t>
        </is>
      </c>
      <c r="T3127" t="inlineStr">
        <is>
          <t>31–90 dias</t>
        </is>
      </c>
      <c r="U3127" t="inlineStr">
        <is>
          <t>HealthTech</t>
        </is>
      </c>
      <c r="V3127" t="inlineStr">
        <is>
          <t>US</t>
        </is>
      </c>
      <c r="W3127" t="inlineStr">
        <is>
          <t>organic</t>
        </is>
      </c>
    </row>
    <row r="3128">
      <c r="A3128" t="inlineStr">
        <is>
          <t>S-289702</t>
        </is>
      </c>
      <c r="B3128" t="inlineStr">
        <is>
          <t>A-00bed1</t>
        </is>
      </c>
      <c r="C3128" s="40" t="n">
        <v>45536</v>
      </c>
      <c r="D3128" s="40" t="n"/>
      <c r="E3128" t="n">
        <v>121</v>
      </c>
      <c r="F3128" t="n">
        <v>5572</v>
      </c>
      <c r="G3128" t="inlineStr">
        <is>
          <t>2024-S2</t>
        </is>
      </c>
      <c r="H3128" t="inlineStr">
        <is>
          <t>Sim</t>
        </is>
      </c>
      <c r="I3128" t="n">
        <v>0</v>
      </c>
      <c r="J3128" s="41" t="n"/>
      <c r="L3128" t="inlineStr"/>
      <c r="M3128" t="inlineStr">
        <is>
          <t>Enterprise</t>
        </is>
      </c>
      <c r="N3128" t="inlineStr">
        <is>
          <t>annual</t>
        </is>
      </c>
      <c r="O3128" t="inlineStr">
        <is>
          <t>Pago</t>
        </is>
      </c>
      <c r="P3128" t="inlineStr">
        <is>
          <t>Não</t>
        </is>
      </c>
      <c r="Q3128" t="inlineStr">
        <is>
          <t>Não</t>
        </is>
      </c>
      <c r="R3128" t="inlineStr">
        <is>
          <t>Não</t>
        </is>
      </c>
      <c r="S3128" t="inlineStr">
        <is>
          <t>16–40</t>
        </is>
      </c>
      <c r="T3128" t="inlineStr">
        <is>
          <t>181–365 dias</t>
        </is>
      </c>
      <c r="U3128" t="inlineStr">
        <is>
          <t>Cybersecurity</t>
        </is>
      </c>
      <c r="V3128" t="inlineStr">
        <is>
          <t>US</t>
        </is>
      </c>
      <c r="W3128" t="inlineStr">
        <is>
          <t>ads</t>
        </is>
      </c>
    </row>
    <row r="3129">
      <c r="A3129" t="inlineStr">
        <is>
          <t>S-30fa6f</t>
        </is>
      </c>
      <c r="B3129" t="inlineStr">
        <is>
          <t>A-e1b9cd</t>
        </is>
      </c>
      <c r="C3129" s="40" t="n">
        <v>45006</v>
      </c>
      <c r="D3129" s="40" t="n">
        <v>45630</v>
      </c>
      <c r="E3129" t="n">
        <v>624</v>
      </c>
      <c r="F3129" t="n">
        <v>1960</v>
      </c>
      <c r="G3129" t="inlineStr">
        <is>
          <t>Até 2024-S1</t>
        </is>
      </c>
      <c r="H3129" t="inlineStr">
        <is>
          <t>Sim</t>
        </is>
      </c>
      <c r="I3129" t="n">
        <v>0</v>
      </c>
      <c r="J3129" s="41" t="n">
        <v>45627</v>
      </c>
      <c r="K3129" t="n">
        <v>4</v>
      </c>
      <c r="L3129" t="inlineStr">
        <is>
          <t>Não</t>
        </is>
      </c>
      <c r="M3129" t="inlineStr">
        <is>
          <t>Pro</t>
        </is>
      </c>
      <c r="N3129" t="inlineStr">
        <is>
          <t>monthly</t>
        </is>
      </c>
      <c r="O3129" t="inlineStr">
        <is>
          <t>Pago</t>
        </is>
      </c>
      <c r="P3129" t="inlineStr">
        <is>
          <t>Sim</t>
        </is>
      </c>
      <c r="Q3129" t="inlineStr">
        <is>
          <t>Não</t>
        </is>
      </c>
      <c r="R3129" t="inlineStr">
        <is>
          <t>Não</t>
        </is>
      </c>
      <c r="S3129" t="inlineStr">
        <is>
          <t>16–40</t>
        </is>
      </c>
      <c r="T3129" t="inlineStr">
        <is>
          <t>Conta nova (≤ 30 dias)</t>
        </is>
      </c>
      <c r="U3129" t="inlineStr">
        <is>
          <t>DevTools</t>
        </is>
      </c>
      <c r="V3129" t="inlineStr">
        <is>
          <t>US</t>
        </is>
      </c>
      <c r="W3129" t="inlineStr">
        <is>
          <t>event</t>
        </is>
      </c>
    </row>
    <row r="3130">
      <c r="A3130" t="inlineStr">
        <is>
          <t>S-65bb33</t>
        </is>
      </c>
      <c r="B3130" t="inlineStr">
        <is>
          <t>A-157070</t>
        </is>
      </c>
      <c r="C3130" s="40" t="n">
        <v>45530</v>
      </c>
      <c r="D3130" s="40" t="n"/>
      <c r="E3130" t="n">
        <v>127</v>
      </c>
      <c r="F3130" t="n">
        <v>3184</v>
      </c>
      <c r="G3130" t="inlineStr">
        <is>
          <t>2024-S2</t>
        </is>
      </c>
      <c r="H3130" t="inlineStr">
        <is>
          <t>Sim</t>
        </is>
      </c>
      <c r="I3130" t="n">
        <v>0</v>
      </c>
      <c r="J3130" s="41" t="n"/>
      <c r="L3130" t="inlineStr"/>
      <c r="M3130" t="inlineStr">
        <is>
          <t>Enterprise</t>
        </is>
      </c>
      <c r="N3130" t="inlineStr">
        <is>
          <t>annual</t>
        </is>
      </c>
      <c r="O3130" t="inlineStr">
        <is>
          <t>Pago</t>
        </is>
      </c>
      <c r="P3130" t="inlineStr">
        <is>
          <t>Não</t>
        </is>
      </c>
      <c r="Q3130" t="inlineStr">
        <is>
          <t>Não</t>
        </is>
      </c>
      <c r="R3130" t="inlineStr">
        <is>
          <t>Não</t>
        </is>
      </c>
      <c r="S3130" t="inlineStr">
        <is>
          <t>16–40</t>
        </is>
      </c>
      <c r="T3130" t="inlineStr">
        <is>
          <t>181–365 dias</t>
        </is>
      </c>
      <c r="U3130" t="inlineStr">
        <is>
          <t>FinTech</t>
        </is>
      </c>
      <c r="V3130" t="inlineStr">
        <is>
          <t>US</t>
        </is>
      </c>
      <c r="W3130" t="inlineStr">
        <is>
          <t>ads</t>
        </is>
      </c>
    </row>
    <row r="3131">
      <c r="A3131" t="inlineStr">
        <is>
          <t>S-5d434f</t>
        </is>
      </c>
      <c r="B3131" t="inlineStr">
        <is>
          <t>A-82861f</t>
        </is>
      </c>
      <c r="C3131" s="40" t="n">
        <v>45430</v>
      </c>
      <c r="D3131" s="40" t="n"/>
      <c r="E3131" t="n">
        <v>227</v>
      </c>
      <c r="F3131" t="n">
        <v>2009</v>
      </c>
      <c r="G3131" t="inlineStr">
        <is>
          <t>Até 2024-S1</t>
        </is>
      </c>
      <c r="H3131" t="inlineStr">
        <is>
          <t>Sim</t>
        </is>
      </c>
      <c r="I3131" t="n">
        <v>0</v>
      </c>
      <c r="J3131" s="41" t="n"/>
      <c r="L3131" t="inlineStr"/>
      <c r="M3131" t="inlineStr">
        <is>
          <t>Pro</t>
        </is>
      </c>
      <c r="N3131" t="inlineStr">
        <is>
          <t>monthly</t>
        </is>
      </c>
      <c r="O3131" t="inlineStr">
        <is>
          <t>Pago</t>
        </is>
      </c>
      <c r="P3131" t="inlineStr">
        <is>
          <t>Sim</t>
        </is>
      </c>
      <c r="Q3131" t="inlineStr">
        <is>
          <t>Não</t>
        </is>
      </c>
      <c r="R3131" t="inlineStr">
        <is>
          <t>Não</t>
        </is>
      </c>
      <c r="S3131" t="inlineStr">
        <is>
          <t>41+</t>
        </is>
      </c>
      <c r="T3131" t="inlineStr">
        <is>
          <t>Conta nova (≤ 30 dias)</t>
        </is>
      </c>
      <c r="U3131" t="inlineStr">
        <is>
          <t>DevTools</t>
        </is>
      </c>
      <c r="V3131" t="inlineStr">
        <is>
          <t>UK</t>
        </is>
      </c>
      <c r="W3131" t="inlineStr">
        <is>
          <t>organic</t>
        </is>
      </c>
    </row>
    <row r="3132">
      <c r="A3132" t="inlineStr">
        <is>
          <t>S-9ea111</t>
        </is>
      </c>
      <c r="B3132" t="inlineStr">
        <is>
          <t>A-0354fe</t>
        </is>
      </c>
      <c r="C3132" s="40" t="n">
        <v>45636</v>
      </c>
      <c r="D3132" s="40" t="n"/>
      <c r="E3132" t="n">
        <v>21</v>
      </c>
      <c r="F3132" t="n">
        <v>6766</v>
      </c>
      <c r="G3132" t="inlineStr">
        <is>
          <t>2024-S2</t>
        </is>
      </c>
      <c r="H3132" t="inlineStr">
        <is>
          <t>Não</t>
        </is>
      </c>
      <c r="I3132" t="n">
        <v>0</v>
      </c>
      <c r="J3132" s="41" t="n"/>
      <c r="L3132" t="inlineStr"/>
      <c r="M3132" t="inlineStr">
        <is>
          <t>Enterprise</t>
        </is>
      </c>
      <c r="N3132" t="inlineStr">
        <is>
          <t>monthly</t>
        </is>
      </c>
      <c r="O3132" t="inlineStr">
        <is>
          <t>Pago</t>
        </is>
      </c>
      <c r="P3132" t="inlineStr">
        <is>
          <t>Não</t>
        </is>
      </c>
      <c r="Q3132" t="inlineStr">
        <is>
          <t>Não</t>
        </is>
      </c>
      <c r="R3132" t="inlineStr">
        <is>
          <t>Não</t>
        </is>
      </c>
      <c r="S3132" t="inlineStr">
        <is>
          <t>16–40</t>
        </is>
      </c>
      <c r="T3132" t="inlineStr">
        <is>
          <t>31–90 dias</t>
        </is>
      </c>
      <c r="U3132" t="inlineStr">
        <is>
          <t>Cybersecurity</t>
        </is>
      </c>
      <c r="V3132" t="inlineStr">
        <is>
          <t>US</t>
        </is>
      </c>
      <c r="W3132" t="inlineStr">
        <is>
          <t>other</t>
        </is>
      </c>
    </row>
    <row r="3133">
      <c r="A3133" t="inlineStr">
        <is>
          <t>S-46526e</t>
        </is>
      </c>
      <c r="B3133" t="inlineStr">
        <is>
          <t>A-39ddf4</t>
        </is>
      </c>
      <c r="C3133" s="40" t="n">
        <v>45636</v>
      </c>
      <c r="D3133" s="40" t="n"/>
      <c r="E3133" t="n">
        <v>21</v>
      </c>
      <c r="F3133" t="n">
        <v>2156</v>
      </c>
      <c r="G3133" t="inlineStr">
        <is>
          <t>2024-S2</t>
        </is>
      </c>
      <c r="H3133" t="inlineStr">
        <is>
          <t>Não</t>
        </is>
      </c>
      <c r="I3133" t="n">
        <v>0</v>
      </c>
      <c r="J3133" s="41" t="n"/>
      <c r="L3133" t="inlineStr"/>
      <c r="M3133" t="inlineStr">
        <is>
          <t>Pro</t>
        </is>
      </c>
      <c r="N3133" t="inlineStr">
        <is>
          <t>annual</t>
        </is>
      </c>
      <c r="O3133" t="inlineStr">
        <is>
          <t>Pago</t>
        </is>
      </c>
      <c r="P3133" t="inlineStr">
        <is>
          <t>Não</t>
        </is>
      </c>
      <c r="Q3133" t="inlineStr">
        <is>
          <t>Não</t>
        </is>
      </c>
      <c r="R3133" t="inlineStr">
        <is>
          <t>Não</t>
        </is>
      </c>
      <c r="S3133" t="inlineStr">
        <is>
          <t>41+</t>
        </is>
      </c>
      <c r="T3133" t="inlineStr">
        <is>
          <t>Conta nova (≤ 30 dias)</t>
        </is>
      </c>
      <c r="U3133" t="inlineStr">
        <is>
          <t>EdTech</t>
        </is>
      </c>
      <c r="V3133" t="inlineStr">
        <is>
          <t>US</t>
        </is>
      </c>
      <c r="W3133" t="inlineStr">
        <is>
          <t>partner</t>
        </is>
      </c>
    </row>
    <row r="3134">
      <c r="A3134" t="inlineStr">
        <is>
          <t>S-f713a1</t>
        </is>
      </c>
      <c r="B3134" t="inlineStr">
        <is>
          <t>A-cb5333</t>
        </is>
      </c>
      <c r="C3134" s="40" t="n">
        <v>45499</v>
      </c>
      <c r="D3134" s="40" t="n"/>
      <c r="E3134" t="n">
        <v>158</v>
      </c>
      <c r="F3134" t="n">
        <v>627</v>
      </c>
      <c r="G3134" t="inlineStr">
        <is>
          <t>2024-S2</t>
        </is>
      </c>
      <c r="H3134" t="inlineStr">
        <is>
          <t>Sim</t>
        </is>
      </c>
      <c r="I3134" t="n">
        <v>0</v>
      </c>
      <c r="J3134" s="41" t="n"/>
      <c r="L3134" t="inlineStr"/>
      <c r="M3134" t="inlineStr">
        <is>
          <t>Basic</t>
        </is>
      </c>
      <c r="N3134" t="inlineStr">
        <is>
          <t>annual</t>
        </is>
      </c>
      <c r="O3134" t="inlineStr">
        <is>
          <t>Pago</t>
        </is>
      </c>
      <c r="P3134" t="inlineStr">
        <is>
          <t>Sim</t>
        </is>
      </c>
      <c r="Q3134" t="inlineStr">
        <is>
          <t>Não</t>
        </is>
      </c>
      <c r="R3134" t="inlineStr">
        <is>
          <t>Não</t>
        </is>
      </c>
      <c r="S3134" t="inlineStr">
        <is>
          <t>16–40</t>
        </is>
      </c>
      <c r="T3134" t="inlineStr">
        <is>
          <t>91–180 dias</t>
        </is>
      </c>
      <c r="U3134" t="inlineStr">
        <is>
          <t>DevTools</t>
        </is>
      </c>
      <c r="V3134" t="inlineStr">
        <is>
          <t>US</t>
        </is>
      </c>
      <c r="W3134" t="inlineStr">
        <is>
          <t>ads</t>
        </is>
      </c>
    </row>
    <row r="3135">
      <c r="A3135" t="inlineStr">
        <is>
          <t>S-5a5338</t>
        </is>
      </c>
      <c r="B3135" t="inlineStr">
        <is>
          <t>A-5ed98d</t>
        </is>
      </c>
      <c r="C3135" s="40" t="n">
        <v>45647</v>
      </c>
      <c r="D3135" s="40" t="n"/>
      <c r="E3135" t="n">
        <v>10</v>
      </c>
      <c r="F3135" t="n">
        <v>0</v>
      </c>
      <c r="G3135" t="inlineStr">
        <is>
          <t>2024-S2</t>
        </is>
      </c>
      <c r="H3135" t="inlineStr">
        <is>
          <t>Não</t>
        </is>
      </c>
      <c r="I3135" t="n">
        <v>0</v>
      </c>
      <c r="J3135" s="41" t="n"/>
      <c r="L3135" t="inlineStr"/>
      <c r="M3135" t="inlineStr">
        <is>
          <t>Basic</t>
        </is>
      </c>
      <c r="N3135" t="inlineStr">
        <is>
          <t>annual</t>
        </is>
      </c>
      <c r="O3135" t="inlineStr">
        <is>
          <t>Trial</t>
        </is>
      </c>
      <c r="P3135" t="inlineStr">
        <is>
          <t>Sim</t>
        </is>
      </c>
      <c r="Q3135" t="inlineStr">
        <is>
          <t>Não</t>
        </is>
      </c>
      <c r="R3135" t="inlineStr">
        <is>
          <t>Não</t>
        </is>
      </c>
      <c r="S3135" t="inlineStr">
        <is>
          <t>16–40</t>
        </is>
      </c>
      <c r="T3135" t="inlineStr">
        <is>
          <t>181–365 dias</t>
        </is>
      </c>
      <c r="U3135" t="inlineStr">
        <is>
          <t>DevTools</t>
        </is>
      </c>
      <c r="V3135" t="inlineStr">
        <is>
          <t>US</t>
        </is>
      </c>
      <c r="W3135" t="inlineStr">
        <is>
          <t>partner</t>
        </is>
      </c>
    </row>
    <row r="3136">
      <c r="A3136" t="inlineStr">
        <is>
          <t>S-a94ec7</t>
        </is>
      </c>
      <c r="B3136" t="inlineStr">
        <is>
          <t>A-f92792</t>
        </is>
      </c>
      <c r="C3136" s="40" t="n">
        <v>45552</v>
      </c>
      <c r="D3136" s="40" t="n"/>
      <c r="E3136" t="n">
        <v>105</v>
      </c>
      <c r="F3136" t="n">
        <v>342</v>
      </c>
      <c r="G3136" t="inlineStr">
        <is>
          <t>2024-S2</t>
        </is>
      </c>
      <c r="H3136" t="inlineStr">
        <is>
          <t>Sim</t>
        </is>
      </c>
      <c r="I3136" t="n">
        <v>0</v>
      </c>
      <c r="J3136" s="41" t="n"/>
      <c r="L3136" t="inlineStr"/>
      <c r="M3136" t="inlineStr">
        <is>
          <t>Basic</t>
        </is>
      </c>
      <c r="N3136" t="inlineStr">
        <is>
          <t>monthly</t>
        </is>
      </c>
      <c r="O3136" t="inlineStr">
        <is>
          <t>Pago</t>
        </is>
      </c>
      <c r="P3136" t="inlineStr">
        <is>
          <t>Não</t>
        </is>
      </c>
      <c r="Q3136" t="inlineStr">
        <is>
          <t>Não</t>
        </is>
      </c>
      <c r="R3136" t="inlineStr">
        <is>
          <t>Não</t>
        </is>
      </c>
      <c r="S3136" t="inlineStr">
        <is>
          <t>16–40</t>
        </is>
      </c>
      <c r="T3136" t="inlineStr">
        <is>
          <t>31–90 dias</t>
        </is>
      </c>
      <c r="U3136" t="inlineStr">
        <is>
          <t>FinTech</t>
        </is>
      </c>
      <c r="V3136" t="inlineStr">
        <is>
          <t>US</t>
        </is>
      </c>
      <c r="W3136" t="inlineStr">
        <is>
          <t>ads</t>
        </is>
      </c>
    </row>
    <row r="3137">
      <c r="A3137" t="inlineStr">
        <is>
          <t>S-f9e5e9</t>
        </is>
      </c>
      <c r="B3137" t="inlineStr">
        <is>
          <t>A-f19409</t>
        </is>
      </c>
      <c r="C3137" s="40" t="n">
        <v>45592</v>
      </c>
      <c r="D3137" s="40" t="n"/>
      <c r="E3137" t="n">
        <v>65</v>
      </c>
      <c r="F3137" t="n">
        <v>1127</v>
      </c>
      <c r="G3137" t="inlineStr">
        <is>
          <t>2024-S2</t>
        </is>
      </c>
      <c r="H3137" t="inlineStr">
        <is>
          <t>Sim</t>
        </is>
      </c>
      <c r="I3137" t="n">
        <v>0</v>
      </c>
      <c r="J3137" s="41" t="n"/>
      <c r="L3137" t="inlineStr"/>
      <c r="M3137" t="inlineStr">
        <is>
          <t>Pro</t>
        </is>
      </c>
      <c r="N3137" t="inlineStr">
        <is>
          <t>annual</t>
        </is>
      </c>
      <c r="O3137" t="inlineStr">
        <is>
          <t>Pago</t>
        </is>
      </c>
      <c r="P3137" t="inlineStr">
        <is>
          <t>Sim</t>
        </is>
      </c>
      <c r="Q3137" t="inlineStr">
        <is>
          <t>Não</t>
        </is>
      </c>
      <c r="R3137" t="inlineStr">
        <is>
          <t>Não</t>
        </is>
      </c>
      <c r="S3137" t="inlineStr">
        <is>
          <t>16–40</t>
        </is>
      </c>
      <c r="T3137" t="inlineStr">
        <is>
          <t>Mais de 365 dias</t>
        </is>
      </c>
      <c r="U3137" t="inlineStr">
        <is>
          <t>DevTools</t>
        </is>
      </c>
      <c r="V3137" t="inlineStr">
        <is>
          <t>US</t>
        </is>
      </c>
      <c r="W3137" t="inlineStr">
        <is>
          <t>other</t>
        </is>
      </c>
    </row>
    <row r="3138">
      <c r="A3138" t="inlineStr">
        <is>
          <t>S-8486d2</t>
        </is>
      </c>
      <c r="B3138" t="inlineStr">
        <is>
          <t>A-7df7a7</t>
        </is>
      </c>
      <c r="C3138" s="40" t="n">
        <v>45654</v>
      </c>
      <c r="D3138" s="40" t="n"/>
      <c r="E3138" t="n">
        <v>3</v>
      </c>
      <c r="F3138" t="n">
        <v>5970</v>
      </c>
      <c r="G3138" t="inlineStr">
        <is>
          <t>2024-S2</t>
        </is>
      </c>
      <c r="H3138" t="inlineStr">
        <is>
          <t>Não</t>
        </is>
      </c>
      <c r="I3138" t="n">
        <v>0</v>
      </c>
      <c r="J3138" s="41" t="n"/>
      <c r="L3138" t="inlineStr"/>
      <c r="M3138" t="inlineStr">
        <is>
          <t>Enterprise</t>
        </is>
      </c>
      <c r="N3138" t="inlineStr">
        <is>
          <t>annual</t>
        </is>
      </c>
      <c r="O3138" t="inlineStr">
        <is>
          <t>Pago</t>
        </is>
      </c>
      <c r="P3138" t="inlineStr">
        <is>
          <t>Sim</t>
        </is>
      </c>
      <c r="Q3138" t="inlineStr">
        <is>
          <t>Não</t>
        </is>
      </c>
      <c r="R3138" t="inlineStr">
        <is>
          <t>Não</t>
        </is>
      </c>
      <c r="S3138" t="inlineStr">
        <is>
          <t>16–40</t>
        </is>
      </c>
      <c r="T3138" t="inlineStr">
        <is>
          <t>Mais de 365 dias</t>
        </is>
      </c>
      <c r="U3138" t="inlineStr">
        <is>
          <t>DevTools</t>
        </is>
      </c>
      <c r="V3138" t="inlineStr">
        <is>
          <t>US</t>
        </is>
      </c>
      <c r="W3138" t="inlineStr">
        <is>
          <t>organic</t>
        </is>
      </c>
    </row>
    <row r="3139">
      <c r="A3139" t="inlineStr">
        <is>
          <t>S-b479cd</t>
        </is>
      </c>
      <c r="B3139" t="inlineStr">
        <is>
          <t>A-f17767</t>
        </is>
      </c>
      <c r="C3139" s="40" t="n">
        <v>45137</v>
      </c>
      <c r="D3139" s="40" t="n"/>
      <c r="E3139" t="n">
        <v>520</v>
      </c>
      <c r="F3139" t="n">
        <v>441</v>
      </c>
      <c r="G3139" t="inlineStr">
        <is>
          <t>Até 2024-S1</t>
        </is>
      </c>
      <c r="H3139" t="inlineStr">
        <is>
          <t>Sim</t>
        </is>
      </c>
      <c r="I3139" t="n">
        <v>0</v>
      </c>
      <c r="J3139" s="41" t="n"/>
      <c r="L3139" t="inlineStr"/>
      <c r="M3139" t="inlineStr">
        <is>
          <t>Pro</t>
        </is>
      </c>
      <c r="N3139" t="inlineStr">
        <is>
          <t>monthly</t>
        </is>
      </c>
      <c r="O3139" t="inlineStr">
        <is>
          <t>Pago</t>
        </is>
      </c>
      <c r="P3139" t="inlineStr">
        <is>
          <t>Sim</t>
        </is>
      </c>
      <c r="Q3139" t="inlineStr">
        <is>
          <t>Não</t>
        </is>
      </c>
      <c r="R3139" t="inlineStr">
        <is>
          <t>Não</t>
        </is>
      </c>
      <c r="S3139" t="inlineStr">
        <is>
          <t>6–15</t>
        </is>
      </c>
      <c r="T3139" t="inlineStr">
        <is>
          <t>181–365 dias</t>
        </is>
      </c>
      <c r="U3139" t="inlineStr">
        <is>
          <t>DevTools</t>
        </is>
      </c>
      <c r="V3139" t="inlineStr">
        <is>
          <t>US</t>
        </is>
      </c>
      <c r="W3139" t="inlineStr">
        <is>
          <t>event</t>
        </is>
      </c>
    </row>
    <row r="3140">
      <c r="A3140" t="inlineStr">
        <is>
          <t>S-a5d1e3</t>
        </is>
      </c>
      <c r="B3140" t="inlineStr">
        <is>
          <t>A-e19ff6</t>
        </is>
      </c>
      <c r="C3140" s="40" t="n">
        <v>45474</v>
      </c>
      <c r="D3140" s="40" t="n"/>
      <c r="E3140" t="n">
        <v>183</v>
      </c>
      <c r="F3140" t="n">
        <v>342</v>
      </c>
      <c r="G3140" t="inlineStr">
        <is>
          <t>2024-S2</t>
        </is>
      </c>
      <c r="H3140" t="inlineStr">
        <is>
          <t>Sim</t>
        </is>
      </c>
      <c r="I3140" t="n">
        <v>0</v>
      </c>
      <c r="J3140" s="41" t="n"/>
      <c r="L3140" t="inlineStr"/>
      <c r="M3140" t="inlineStr">
        <is>
          <t>Basic</t>
        </is>
      </c>
      <c r="N3140" t="inlineStr">
        <is>
          <t>monthly</t>
        </is>
      </c>
      <c r="O3140" t="inlineStr">
        <is>
          <t>Pago</t>
        </is>
      </c>
      <c r="P3140" t="inlineStr">
        <is>
          <t>Sim</t>
        </is>
      </c>
      <c r="Q3140" t="inlineStr">
        <is>
          <t>Não</t>
        </is>
      </c>
      <c r="R3140" t="inlineStr">
        <is>
          <t>Não</t>
        </is>
      </c>
      <c r="S3140" t="inlineStr">
        <is>
          <t>16–40</t>
        </is>
      </c>
      <c r="T3140" t="inlineStr">
        <is>
          <t>181–365 dias</t>
        </is>
      </c>
      <c r="U3140" t="inlineStr">
        <is>
          <t>Cybersecurity</t>
        </is>
      </c>
      <c r="V3140" t="inlineStr">
        <is>
          <t>UK</t>
        </is>
      </c>
      <c r="W3140" t="inlineStr">
        <is>
          <t>partner</t>
        </is>
      </c>
    </row>
    <row r="3141">
      <c r="A3141" t="inlineStr">
        <is>
          <t>S-c1eb68</t>
        </is>
      </c>
      <c r="B3141" t="inlineStr">
        <is>
          <t>A-81edc3</t>
        </is>
      </c>
      <c r="C3141" s="40" t="n">
        <v>45598</v>
      </c>
      <c r="D3141" s="40" t="n"/>
      <c r="E3141" t="n">
        <v>59</v>
      </c>
      <c r="F3141" t="n">
        <v>608</v>
      </c>
      <c r="G3141" t="inlineStr">
        <is>
          <t>2024-S2</t>
        </is>
      </c>
      <c r="H3141" t="inlineStr">
        <is>
          <t>Sim</t>
        </is>
      </c>
      <c r="I3141" t="n">
        <v>0</v>
      </c>
      <c r="J3141" s="41" t="n"/>
      <c r="L3141" t="inlineStr"/>
      <c r="M3141" t="inlineStr">
        <is>
          <t>Basic</t>
        </is>
      </c>
      <c r="N3141" t="inlineStr">
        <is>
          <t>monthly</t>
        </is>
      </c>
      <c r="O3141" t="inlineStr">
        <is>
          <t>Pago</t>
        </is>
      </c>
      <c r="P3141" t="inlineStr">
        <is>
          <t>Não</t>
        </is>
      </c>
      <c r="Q3141" t="inlineStr">
        <is>
          <t>Sim</t>
        </is>
      </c>
      <c r="R3141" t="inlineStr">
        <is>
          <t>Não</t>
        </is>
      </c>
      <c r="S3141" t="inlineStr">
        <is>
          <t>16–40</t>
        </is>
      </c>
      <c r="T3141" t="inlineStr">
        <is>
          <t>Mais de 365 dias</t>
        </is>
      </c>
      <c r="U3141" t="inlineStr">
        <is>
          <t>Cybersecurity</t>
        </is>
      </c>
      <c r="V3141" t="inlineStr">
        <is>
          <t>IN</t>
        </is>
      </c>
      <c r="W3141" t="inlineStr">
        <is>
          <t>ads</t>
        </is>
      </c>
    </row>
    <row r="3142">
      <c r="A3142" t="inlineStr">
        <is>
          <t>S-f429e0</t>
        </is>
      </c>
      <c r="B3142" t="inlineStr">
        <is>
          <t>A-b44e3e</t>
        </is>
      </c>
      <c r="C3142" s="40" t="n">
        <v>45350</v>
      </c>
      <c r="D3142" s="40" t="n"/>
      <c r="E3142" t="n">
        <v>307</v>
      </c>
      <c r="F3142" t="n">
        <v>15721</v>
      </c>
      <c r="G3142" t="inlineStr">
        <is>
          <t>Até 2024-S1</t>
        </is>
      </c>
      <c r="H3142" t="inlineStr">
        <is>
          <t>Sim</t>
        </is>
      </c>
      <c r="I3142" t="n">
        <v>0</v>
      </c>
      <c r="J3142" s="41" t="n"/>
      <c r="L3142" t="inlineStr"/>
      <c r="M3142" t="inlineStr">
        <is>
          <t>Enterprise</t>
        </is>
      </c>
      <c r="N3142" t="inlineStr">
        <is>
          <t>annual</t>
        </is>
      </c>
      <c r="O3142" t="inlineStr">
        <is>
          <t>Pago</t>
        </is>
      </c>
      <c r="P3142" t="inlineStr">
        <is>
          <t>Sim</t>
        </is>
      </c>
      <c r="Q3142" t="inlineStr">
        <is>
          <t>Sim</t>
        </is>
      </c>
      <c r="R3142" t="inlineStr">
        <is>
          <t>Não</t>
        </is>
      </c>
      <c r="S3142" t="inlineStr">
        <is>
          <t>41+</t>
        </is>
      </c>
      <c r="T3142" t="inlineStr">
        <is>
          <t>Conta nova (≤ 30 dias)</t>
        </is>
      </c>
      <c r="U3142" t="inlineStr">
        <is>
          <t>Cybersecurity</t>
        </is>
      </c>
      <c r="V3142" t="inlineStr">
        <is>
          <t>UK</t>
        </is>
      </c>
      <c r="W3142" t="inlineStr">
        <is>
          <t>ads</t>
        </is>
      </c>
    </row>
    <row r="3143">
      <c r="A3143" t="inlineStr">
        <is>
          <t>S-0ed0cb</t>
        </is>
      </c>
      <c r="B3143" t="inlineStr">
        <is>
          <t>A-cc102e</t>
        </is>
      </c>
      <c r="C3143" s="40" t="n">
        <v>45637</v>
      </c>
      <c r="D3143" s="40" t="n"/>
      <c r="E3143" t="n">
        <v>20</v>
      </c>
      <c r="F3143" t="n">
        <v>0</v>
      </c>
      <c r="G3143" t="inlineStr">
        <is>
          <t>2024-S2</t>
        </is>
      </c>
      <c r="H3143" t="inlineStr">
        <is>
          <t>Não</t>
        </is>
      </c>
      <c r="I3143" t="n">
        <v>0</v>
      </c>
      <c r="J3143" s="41" t="n"/>
      <c r="L3143" t="inlineStr"/>
      <c r="M3143" t="inlineStr">
        <is>
          <t>Pro</t>
        </is>
      </c>
      <c r="N3143" t="inlineStr">
        <is>
          <t>monthly</t>
        </is>
      </c>
      <c r="O3143" t="inlineStr">
        <is>
          <t>Trial</t>
        </is>
      </c>
      <c r="P3143" t="inlineStr">
        <is>
          <t>Sim</t>
        </is>
      </c>
      <c r="Q3143" t="inlineStr">
        <is>
          <t>Não</t>
        </is>
      </c>
      <c r="R3143" t="inlineStr">
        <is>
          <t>Não</t>
        </is>
      </c>
      <c r="S3143" t="inlineStr">
        <is>
          <t>6–15</t>
        </is>
      </c>
      <c r="T3143" t="inlineStr">
        <is>
          <t>181–365 dias</t>
        </is>
      </c>
      <c r="U3143" t="inlineStr">
        <is>
          <t>HealthTech</t>
        </is>
      </c>
      <c r="V3143" t="inlineStr">
        <is>
          <t>US</t>
        </is>
      </c>
      <c r="W3143" t="inlineStr">
        <is>
          <t>partner</t>
        </is>
      </c>
    </row>
    <row r="3144">
      <c r="A3144" t="inlineStr">
        <is>
          <t>S-0c43c2</t>
        </is>
      </c>
      <c r="B3144" t="inlineStr">
        <is>
          <t>A-0f6450</t>
        </is>
      </c>
      <c r="C3144" s="40" t="n">
        <v>45656</v>
      </c>
      <c r="D3144" s="40" t="n"/>
      <c r="E3144" t="n">
        <v>1</v>
      </c>
      <c r="F3144" t="n">
        <v>1372</v>
      </c>
      <c r="G3144" t="inlineStr">
        <is>
          <t>2024-S2</t>
        </is>
      </c>
      <c r="H3144" t="inlineStr">
        <is>
          <t>Não</t>
        </is>
      </c>
      <c r="I3144" t="n">
        <v>0</v>
      </c>
      <c r="J3144" s="41" t="n"/>
      <c r="L3144" t="inlineStr"/>
      <c r="M3144" t="inlineStr">
        <is>
          <t>Pro</t>
        </is>
      </c>
      <c r="N3144" t="inlineStr">
        <is>
          <t>monthly</t>
        </is>
      </c>
      <c r="O3144" t="inlineStr">
        <is>
          <t>Pago</t>
        </is>
      </c>
      <c r="P3144" t="inlineStr">
        <is>
          <t>Não</t>
        </is>
      </c>
      <c r="Q3144" t="inlineStr">
        <is>
          <t>Não</t>
        </is>
      </c>
      <c r="R3144" t="inlineStr">
        <is>
          <t>Não</t>
        </is>
      </c>
      <c r="S3144" t="inlineStr">
        <is>
          <t>16–40</t>
        </is>
      </c>
      <c r="T3144" t="inlineStr">
        <is>
          <t>Conta nova (≤ 30 dias)</t>
        </is>
      </c>
      <c r="U3144" t="inlineStr">
        <is>
          <t>FinTech</t>
        </is>
      </c>
      <c r="V3144" t="inlineStr">
        <is>
          <t>US</t>
        </is>
      </c>
      <c r="W3144" t="inlineStr">
        <is>
          <t>other</t>
        </is>
      </c>
    </row>
    <row r="3145">
      <c r="A3145" t="inlineStr">
        <is>
          <t>S-73fc8f</t>
        </is>
      </c>
      <c r="B3145" t="inlineStr">
        <is>
          <t>A-0dbdc6</t>
        </is>
      </c>
      <c r="C3145" s="40" t="n">
        <v>45590</v>
      </c>
      <c r="D3145" s="40" t="n"/>
      <c r="E3145" t="n">
        <v>67</v>
      </c>
      <c r="F3145" t="n">
        <v>5970</v>
      </c>
      <c r="G3145" t="inlineStr">
        <is>
          <t>2024-S2</t>
        </is>
      </c>
      <c r="H3145" t="inlineStr">
        <is>
          <t>Sim</t>
        </is>
      </c>
      <c r="I3145" t="n">
        <v>0</v>
      </c>
      <c r="J3145" s="41" t="n"/>
      <c r="L3145" t="inlineStr"/>
      <c r="M3145" t="inlineStr">
        <is>
          <t>Enterprise</t>
        </is>
      </c>
      <c r="N3145" t="inlineStr">
        <is>
          <t>monthly</t>
        </is>
      </c>
      <c r="O3145" t="inlineStr">
        <is>
          <t>Pago</t>
        </is>
      </c>
      <c r="P3145" t="inlineStr">
        <is>
          <t>Não</t>
        </is>
      </c>
      <c r="Q3145" t="inlineStr">
        <is>
          <t>Não</t>
        </is>
      </c>
      <c r="R3145" t="inlineStr">
        <is>
          <t>Não</t>
        </is>
      </c>
      <c r="S3145" t="inlineStr">
        <is>
          <t>16–40</t>
        </is>
      </c>
      <c r="T3145" t="inlineStr">
        <is>
          <t>Mais de 365 dias</t>
        </is>
      </c>
      <c r="U3145" t="inlineStr">
        <is>
          <t>Cybersecurity</t>
        </is>
      </c>
      <c r="V3145" t="inlineStr">
        <is>
          <t>DE</t>
        </is>
      </c>
      <c r="W3145" t="inlineStr">
        <is>
          <t>other</t>
        </is>
      </c>
    </row>
    <row r="3146">
      <c r="A3146" t="inlineStr">
        <is>
          <t>S-4ad7b1</t>
        </is>
      </c>
      <c r="B3146" t="inlineStr">
        <is>
          <t>A-3c1a3f</t>
        </is>
      </c>
      <c r="C3146" s="40" t="n">
        <v>45410</v>
      </c>
      <c r="D3146" s="40" t="n"/>
      <c r="E3146" t="n">
        <v>247</v>
      </c>
      <c r="F3146" t="n">
        <v>398</v>
      </c>
      <c r="G3146" t="inlineStr">
        <is>
          <t>Até 2024-S1</t>
        </is>
      </c>
      <c r="H3146" t="inlineStr">
        <is>
          <t>Sim</t>
        </is>
      </c>
      <c r="I3146" t="n">
        <v>0</v>
      </c>
      <c r="J3146" s="41" t="n"/>
      <c r="L3146" t="inlineStr"/>
      <c r="M3146" t="inlineStr">
        <is>
          <t>Enterprise</t>
        </is>
      </c>
      <c r="N3146" t="inlineStr">
        <is>
          <t>monthly</t>
        </is>
      </c>
      <c r="O3146" t="inlineStr">
        <is>
          <t>Pago</t>
        </is>
      </c>
      <c r="P3146" t="inlineStr">
        <is>
          <t>Sim</t>
        </is>
      </c>
      <c r="Q3146" t="inlineStr">
        <is>
          <t>Não</t>
        </is>
      </c>
      <c r="R3146" t="inlineStr">
        <is>
          <t>Sim</t>
        </is>
      </c>
      <c r="S3146" t="inlineStr">
        <is>
          <t>1–5</t>
        </is>
      </c>
      <c r="T3146" t="inlineStr">
        <is>
          <t>181–365 dias</t>
        </is>
      </c>
      <c r="U3146" t="inlineStr">
        <is>
          <t>DevTools</t>
        </is>
      </c>
      <c r="V3146" t="inlineStr">
        <is>
          <t>UK</t>
        </is>
      </c>
      <c r="W3146" t="inlineStr">
        <is>
          <t>event</t>
        </is>
      </c>
    </row>
    <row r="3147">
      <c r="A3147" t="inlineStr">
        <is>
          <t>S-909b7f</t>
        </is>
      </c>
      <c r="B3147" t="inlineStr">
        <is>
          <t>A-eafc6e</t>
        </is>
      </c>
      <c r="C3147" s="40" t="n">
        <v>45520</v>
      </c>
      <c r="D3147" s="40" t="n"/>
      <c r="E3147" t="n">
        <v>137</v>
      </c>
      <c r="F3147" t="n">
        <v>5373</v>
      </c>
      <c r="G3147" t="inlineStr">
        <is>
          <t>2024-S2</t>
        </is>
      </c>
      <c r="H3147" t="inlineStr">
        <is>
          <t>Sim</t>
        </is>
      </c>
      <c r="I3147" t="n">
        <v>0</v>
      </c>
      <c r="J3147" s="41" t="n"/>
      <c r="L3147" t="inlineStr"/>
      <c r="M3147" t="inlineStr">
        <is>
          <t>Enterprise</t>
        </is>
      </c>
      <c r="N3147" t="inlineStr">
        <is>
          <t>monthly</t>
        </is>
      </c>
      <c r="O3147" t="inlineStr">
        <is>
          <t>Pago</t>
        </is>
      </c>
      <c r="P3147" t="inlineStr">
        <is>
          <t>Sim</t>
        </is>
      </c>
      <c r="Q3147" t="inlineStr">
        <is>
          <t>Não</t>
        </is>
      </c>
      <c r="R3147" t="inlineStr">
        <is>
          <t>Não</t>
        </is>
      </c>
      <c r="S3147" t="inlineStr">
        <is>
          <t>16–40</t>
        </is>
      </c>
      <c r="T3147" t="inlineStr">
        <is>
          <t>Mais de 365 dias</t>
        </is>
      </c>
      <c r="U3147" t="inlineStr">
        <is>
          <t>DevTools</t>
        </is>
      </c>
      <c r="V3147" t="inlineStr">
        <is>
          <t>US</t>
        </is>
      </c>
      <c r="W3147" t="inlineStr">
        <is>
          <t>partner</t>
        </is>
      </c>
    </row>
    <row r="3148">
      <c r="A3148" t="inlineStr">
        <is>
          <t>S-2de449</t>
        </is>
      </c>
      <c r="B3148" t="inlineStr">
        <is>
          <t>A-702032</t>
        </is>
      </c>
      <c r="C3148" s="40" t="n">
        <v>45406</v>
      </c>
      <c r="D3148" s="40" t="n"/>
      <c r="E3148" t="n">
        <v>251</v>
      </c>
      <c r="F3148" t="n">
        <v>5572</v>
      </c>
      <c r="G3148" t="inlineStr">
        <is>
          <t>Até 2024-S1</t>
        </is>
      </c>
      <c r="H3148" t="inlineStr">
        <is>
          <t>Sim</t>
        </is>
      </c>
      <c r="I3148" t="n">
        <v>0</v>
      </c>
      <c r="J3148" s="41" t="n"/>
      <c r="L3148" t="inlineStr"/>
      <c r="M3148" t="inlineStr">
        <is>
          <t>Enterprise</t>
        </is>
      </c>
      <c r="N3148" t="inlineStr">
        <is>
          <t>annual</t>
        </is>
      </c>
      <c r="O3148" t="inlineStr">
        <is>
          <t>Pago</t>
        </is>
      </c>
      <c r="P3148" t="inlineStr">
        <is>
          <t>Sim</t>
        </is>
      </c>
      <c r="Q3148" t="inlineStr">
        <is>
          <t>Não</t>
        </is>
      </c>
      <c r="R3148" t="inlineStr">
        <is>
          <t>Não</t>
        </is>
      </c>
      <c r="S3148" t="inlineStr">
        <is>
          <t>16–40</t>
        </is>
      </c>
      <c r="T3148" t="inlineStr">
        <is>
          <t>181–365 dias</t>
        </is>
      </c>
      <c r="U3148" t="inlineStr">
        <is>
          <t>HealthTech</t>
        </is>
      </c>
      <c r="V3148" t="inlineStr">
        <is>
          <t>US</t>
        </is>
      </c>
      <c r="W3148" t="inlineStr">
        <is>
          <t>ads</t>
        </is>
      </c>
    </row>
    <row r="3149">
      <c r="A3149" t="inlineStr">
        <is>
          <t>S-7bcd95</t>
        </is>
      </c>
      <c r="B3149" t="inlineStr">
        <is>
          <t>A-9123ac</t>
        </is>
      </c>
      <c r="C3149" s="40" t="n">
        <v>45224</v>
      </c>
      <c r="D3149" s="40" t="n"/>
      <c r="E3149" t="n">
        <v>433</v>
      </c>
      <c r="F3149" t="n">
        <v>171</v>
      </c>
      <c r="G3149" t="inlineStr">
        <is>
          <t>Até 2024-S1</t>
        </is>
      </c>
      <c r="H3149" t="inlineStr">
        <is>
          <t>Sim</t>
        </is>
      </c>
      <c r="I3149" t="n">
        <v>0</v>
      </c>
      <c r="J3149" s="41" t="n"/>
      <c r="L3149" t="inlineStr"/>
      <c r="M3149" t="inlineStr">
        <is>
          <t>Basic</t>
        </is>
      </c>
      <c r="N3149" t="inlineStr">
        <is>
          <t>monthly</t>
        </is>
      </c>
      <c r="O3149" t="inlineStr">
        <is>
          <t>Pago</t>
        </is>
      </c>
      <c r="P3149" t="inlineStr">
        <is>
          <t>Sim</t>
        </is>
      </c>
      <c r="Q3149" t="inlineStr">
        <is>
          <t>Não</t>
        </is>
      </c>
      <c r="R3149" t="inlineStr">
        <is>
          <t>Não</t>
        </is>
      </c>
      <c r="S3149" t="inlineStr">
        <is>
          <t>6–15</t>
        </is>
      </c>
      <c r="T3149" t="inlineStr">
        <is>
          <t>91–180 dias</t>
        </is>
      </c>
      <c r="U3149" t="inlineStr">
        <is>
          <t>Cybersecurity</t>
        </is>
      </c>
      <c r="V3149" t="inlineStr">
        <is>
          <t>DE</t>
        </is>
      </c>
      <c r="W3149" t="inlineStr">
        <is>
          <t>organic</t>
        </is>
      </c>
    </row>
    <row r="3150">
      <c r="A3150" t="inlineStr">
        <is>
          <t>S-3fb251</t>
        </is>
      </c>
      <c r="B3150" t="inlineStr">
        <is>
          <t>A-87aa7b</t>
        </is>
      </c>
      <c r="C3150" s="40" t="n">
        <v>45495</v>
      </c>
      <c r="D3150" s="40" t="n"/>
      <c r="E3150" t="n">
        <v>162</v>
      </c>
      <c r="F3150" t="n">
        <v>0</v>
      </c>
      <c r="G3150" t="inlineStr">
        <is>
          <t>2024-S2</t>
        </is>
      </c>
      <c r="H3150" t="inlineStr">
        <is>
          <t>Sim</t>
        </is>
      </c>
      <c r="I3150" t="n">
        <v>0</v>
      </c>
      <c r="J3150" s="41" t="n"/>
      <c r="L3150" t="inlineStr"/>
      <c r="M3150" t="inlineStr">
        <is>
          <t>Enterprise</t>
        </is>
      </c>
      <c r="N3150" t="inlineStr">
        <is>
          <t>monthly</t>
        </is>
      </c>
      <c r="O3150" t="inlineStr">
        <is>
          <t>Trial</t>
        </is>
      </c>
      <c r="P3150" t="inlineStr">
        <is>
          <t>Não</t>
        </is>
      </c>
      <c r="Q3150" t="inlineStr">
        <is>
          <t>Sim</t>
        </is>
      </c>
      <c r="R3150" t="inlineStr">
        <is>
          <t>Não</t>
        </is>
      </c>
      <c r="S3150" t="inlineStr">
        <is>
          <t>41+</t>
        </is>
      </c>
      <c r="T3150" t="inlineStr">
        <is>
          <t>31–90 dias</t>
        </is>
      </c>
      <c r="U3150" t="inlineStr">
        <is>
          <t>HealthTech</t>
        </is>
      </c>
      <c r="V3150" t="inlineStr">
        <is>
          <t>US</t>
        </is>
      </c>
      <c r="W3150" t="inlineStr">
        <is>
          <t>organic</t>
        </is>
      </c>
    </row>
    <row r="3151">
      <c r="A3151" t="inlineStr">
        <is>
          <t>S-69a807</t>
        </is>
      </c>
      <c r="B3151" t="inlineStr">
        <is>
          <t>A-40de06</t>
        </is>
      </c>
      <c r="C3151" s="40" t="n">
        <v>45227</v>
      </c>
      <c r="D3151" s="40" t="n"/>
      <c r="E3151" t="n">
        <v>430</v>
      </c>
      <c r="F3151" t="n">
        <v>1372</v>
      </c>
      <c r="G3151" t="inlineStr">
        <is>
          <t>Até 2024-S1</t>
        </is>
      </c>
      <c r="H3151" t="inlineStr">
        <is>
          <t>Sim</t>
        </is>
      </c>
      <c r="I3151" t="n">
        <v>0</v>
      </c>
      <c r="J3151" s="41" t="n"/>
      <c r="L3151" t="inlineStr"/>
      <c r="M3151" t="inlineStr">
        <is>
          <t>Pro</t>
        </is>
      </c>
      <c r="N3151" t="inlineStr">
        <is>
          <t>annual</t>
        </is>
      </c>
      <c r="O3151" t="inlineStr">
        <is>
          <t>Pago</t>
        </is>
      </c>
      <c r="P3151" t="inlineStr">
        <is>
          <t>Sim</t>
        </is>
      </c>
      <c r="Q3151" t="inlineStr">
        <is>
          <t>Não</t>
        </is>
      </c>
      <c r="R3151" t="inlineStr">
        <is>
          <t>Não</t>
        </is>
      </c>
      <c r="S3151" t="inlineStr">
        <is>
          <t>16–40</t>
        </is>
      </c>
      <c r="T3151" t="inlineStr">
        <is>
          <t>91–180 dias</t>
        </is>
      </c>
      <c r="U3151" t="inlineStr">
        <is>
          <t>Cybersecurity</t>
        </is>
      </c>
      <c r="V3151" t="inlineStr">
        <is>
          <t>US</t>
        </is>
      </c>
      <c r="W3151" t="inlineStr">
        <is>
          <t>event</t>
        </is>
      </c>
    </row>
    <row r="3152">
      <c r="A3152" t="inlineStr">
        <is>
          <t>S-cfaa97</t>
        </is>
      </c>
      <c r="B3152" t="inlineStr">
        <is>
          <t>A-c9bb3e</t>
        </is>
      </c>
      <c r="C3152" s="40" t="n">
        <v>45548</v>
      </c>
      <c r="D3152" s="40" t="n"/>
      <c r="E3152" t="n">
        <v>109</v>
      </c>
      <c r="F3152" t="n">
        <v>494</v>
      </c>
      <c r="G3152" t="inlineStr">
        <is>
          <t>2024-S2</t>
        </is>
      </c>
      <c r="H3152" t="inlineStr">
        <is>
          <t>Sim</t>
        </is>
      </c>
      <c r="I3152" t="n">
        <v>0</v>
      </c>
      <c r="J3152" s="41" t="n"/>
      <c r="L3152" t="inlineStr"/>
      <c r="M3152" t="inlineStr">
        <is>
          <t>Basic</t>
        </is>
      </c>
      <c r="N3152" t="inlineStr">
        <is>
          <t>monthly</t>
        </is>
      </c>
      <c r="O3152" t="inlineStr">
        <is>
          <t>Pago</t>
        </is>
      </c>
      <c r="P3152" t="inlineStr">
        <is>
          <t>Sim</t>
        </is>
      </c>
      <c r="Q3152" t="inlineStr">
        <is>
          <t>Não</t>
        </is>
      </c>
      <c r="R3152" t="inlineStr">
        <is>
          <t>Não</t>
        </is>
      </c>
      <c r="S3152" t="inlineStr">
        <is>
          <t>16–40</t>
        </is>
      </c>
      <c r="T3152" t="inlineStr">
        <is>
          <t>91–180 dias</t>
        </is>
      </c>
      <c r="U3152" t="inlineStr">
        <is>
          <t>EdTech</t>
        </is>
      </c>
      <c r="V3152" t="inlineStr">
        <is>
          <t>US</t>
        </is>
      </c>
      <c r="W3152" t="inlineStr">
        <is>
          <t>ads</t>
        </is>
      </c>
    </row>
    <row r="3153">
      <c r="A3153" t="inlineStr">
        <is>
          <t>S-0e6b77</t>
        </is>
      </c>
      <c r="B3153" t="inlineStr">
        <is>
          <t>A-7c5768</t>
        </is>
      </c>
      <c r="C3153" s="40" t="n">
        <v>45600</v>
      </c>
      <c r="D3153" s="40" t="n"/>
      <c r="E3153" t="n">
        <v>57</v>
      </c>
      <c r="F3153" t="n">
        <v>950</v>
      </c>
      <c r="G3153" t="inlineStr">
        <is>
          <t>2024-S2</t>
        </is>
      </c>
      <c r="H3153" t="inlineStr">
        <is>
          <t>Sim</t>
        </is>
      </c>
      <c r="I3153" t="n">
        <v>0</v>
      </c>
      <c r="J3153" s="41" t="n"/>
      <c r="L3153" t="inlineStr"/>
      <c r="M3153" t="inlineStr">
        <is>
          <t>Basic</t>
        </is>
      </c>
      <c r="N3153" t="inlineStr">
        <is>
          <t>annual</t>
        </is>
      </c>
      <c r="O3153" t="inlineStr">
        <is>
          <t>Pago</t>
        </is>
      </c>
      <c r="P3153" t="inlineStr">
        <is>
          <t>Sim</t>
        </is>
      </c>
      <c r="Q3153" t="inlineStr">
        <is>
          <t>Não</t>
        </is>
      </c>
      <c r="R3153" t="inlineStr">
        <is>
          <t>Não</t>
        </is>
      </c>
      <c r="S3153" t="inlineStr">
        <is>
          <t>41+</t>
        </is>
      </c>
      <c r="T3153" t="inlineStr">
        <is>
          <t>181–365 dias</t>
        </is>
      </c>
      <c r="U3153" t="inlineStr">
        <is>
          <t>HealthTech</t>
        </is>
      </c>
      <c r="V3153" t="inlineStr">
        <is>
          <t>UK</t>
        </is>
      </c>
      <c r="W3153" t="inlineStr">
        <is>
          <t>event</t>
        </is>
      </c>
    </row>
    <row r="3154">
      <c r="A3154" t="inlineStr">
        <is>
          <t>S-224bca</t>
        </is>
      </c>
      <c r="B3154" t="inlineStr">
        <is>
          <t>A-3b5cd1</t>
        </is>
      </c>
      <c r="C3154" s="40" t="n">
        <v>45349</v>
      </c>
      <c r="D3154" s="40" t="n"/>
      <c r="E3154" t="n">
        <v>308</v>
      </c>
      <c r="F3154" t="n">
        <v>3582</v>
      </c>
      <c r="G3154" t="inlineStr">
        <is>
          <t>Até 2024-S1</t>
        </is>
      </c>
      <c r="H3154" t="inlineStr">
        <is>
          <t>Sim</t>
        </is>
      </c>
      <c r="I3154" t="n">
        <v>0</v>
      </c>
      <c r="J3154" s="41" t="n"/>
      <c r="L3154" t="inlineStr"/>
      <c r="M3154" t="inlineStr">
        <is>
          <t>Enterprise</t>
        </is>
      </c>
      <c r="N3154" t="inlineStr">
        <is>
          <t>monthly</t>
        </is>
      </c>
      <c r="O3154" t="inlineStr">
        <is>
          <t>Pago</t>
        </is>
      </c>
      <c r="P3154" t="inlineStr">
        <is>
          <t>Não</t>
        </is>
      </c>
      <c r="Q3154" t="inlineStr">
        <is>
          <t>Não</t>
        </is>
      </c>
      <c r="R3154" t="inlineStr">
        <is>
          <t>Não</t>
        </is>
      </c>
      <c r="S3154" t="inlineStr">
        <is>
          <t>16–40</t>
        </is>
      </c>
      <c r="T3154" t="inlineStr">
        <is>
          <t>91–180 dias</t>
        </is>
      </c>
      <c r="U3154" t="inlineStr">
        <is>
          <t>FinTech</t>
        </is>
      </c>
      <c r="V3154" t="inlineStr">
        <is>
          <t>US</t>
        </is>
      </c>
      <c r="W3154" t="inlineStr">
        <is>
          <t>event</t>
        </is>
      </c>
    </row>
    <row r="3155">
      <c r="A3155" t="inlineStr">
        <is>
          <t>S-a68b52</t>
        </is>
      </c>
      <c r="B3155" t="inlineStr">
        <is>
          <t>A-e89151</t>
        </is>
      </c>
      <c r="C3155" s="40" t="n">
        <v>45643</v>
      </c>
      <c r="D3155" s="40" t="n"/>
      <c r="E3155" t="n">
        <v>14</v>
      </c>
      <c r="F3155" t="n">
        <v>8756</v>
      </c>
      <c r="G3155" t="inlineStr">
        <is>
          <t>2024-S2</t>
        </is>
      </c>
      <c r="H3155" t="inlineStr">
        <is>
          <t>Não</t>
        </is>
      </c>
      <c r="I3155" t="n">
        <v>0</v>
      </c>
      <c r="J3155" s="41" t="n"/>
      <c r="L3155" t="inlineStr"/>
      <c r="M3155" t="inlineStr">
        <is>
          <t>Enterprise</t>
        </is>
      </c>
      <c r="N3155" t="inlineStr">
        <is>
          <t>annual</t>
        </is>
      </c>
      <c r="O3155" t="inlineStr">
        <is>
          <t>Pago</t>
        </is>
      </c>
      <c r="P3155" t="inlineStr">
        <is>
          <t>Sim</t>
        </is>
      </c>
      <c r="Q3155" t="inlineStr">
        <is>
          <t>Não</t>
        </is>
      </c>
      <c r="R3155" t="inlineStr">
        <is>
          <t>Não</t>
        </is>
      </c>
      <c r="S3155" t="inlineStr">
        <is>
          <t>41+</t>
        </is>
      </c>
      <c r="T3155" t="inlineStr">
        <is>
          <t>Mais de 365 dias</t>
        </is>
      </c>
      <c r="U3155" t="inlineStr">
        <is>
          <t>FinTech</t>
        </is>
      </c>
      <c r="V3155" t="inlineStr">
        <is>
          <t>UK</t>
        </is>
      </c>
      <c r="W3155" t="inlineStr">
        <is>
          <t>organic</t>
        </is>
      </c>
    </row>
    <row r="3156">
      <c r="A3156" t="inlineStr">
        <is>
          <t>S-aabbf4</t>
        </is>
      </c>
      <c r="B3156" t="inlineStr">
        <is>
          <t>A-54d94a</t>
        </is>
      </c>
      <c r="C3156" s="40" t="n">
        <v>45297</v>
      </c>
      <c r="D3156" s="40" t="n"/>
      <c r="E3156" t="n">
        <v>360</v>
      </c>
      <c r="F3156" t="n">
        <v>2548</v>
      </c>
      <c r="G3156" t="inlineStr">
        <is>
          <t>Até 2024-S1</t>
        </is>
      </c>
      <c r="H3156" t="inlineStr">
        <is>
          <t>Sim</t>
        </is>
      </c>
      <c r="I3156" t="n">
        <v>0</v>
      </c>
      <c r="J3156" s="41" t="n"/>
      <c r="L3156" t="inlineStr"/>
      <c r="M3156" t="inlineStr">
        <is>
          <t>Pro</t>
        </is>
      </c>
      <c r="N3156" t="inlineStr">
        <is>
          <t>annual</t>
        </is>
      </c>
      <c r="O3156" t="inlineStr">
        <is>
          <t>Pago</t>
        </is>
      </c>
      <c r="P3156" t="inlineStr">
        <is>
          <t>Sim</t>
        </is>
      </c>
      <c r="Q3156" t="inlineStr">
        <is>
          <t>Sim</t>
        </is>
      </c>
      <c r="R3156" t="inlineStr">
        <is>
          <t>Não</t>
        </is>
      </c>
      <c r="S3156" t="inlineStr">
        <is>
          <t>41+</t>
        </is>
      </c>
      <c r="T3156" t="inlineStr">
        <is>
          <t>181–365 dias</t>
        </is>
      </c>
      <c r="U3156" t="inlineStr">
        <is>
          <t>Cybersecurity</t>
        </is>
      </c>
      <c r="V3156" t="inlineStr">
        <is>
          <t>IN</t>
        </is>
      </c>
      <c r="W3156" t="inlineStr">
        <is>
          <t>event</t>
        </is>
      </c>
    </row>
    <row r="3157">
      <c r="A3157" t="inlineStr">
        <is>
          <t>S-1cefc9</t>
        </is>
      </c>
      <c r="B3157" t="inlineStr">
        <is>
          <t>A-10b8f2</t>
        </is>
      </c>
      <c r="C3157" s="40" t="n">
        <v>45642</v>
      </c>
      <c r="D3157" s="40" t="n"/>
      <c r="E3157" t="n">
        <v>15</v>
      </c>
      <c r="F3157" t="n">
        <v>2352</v>
      </c>
      <c r="G3157" t="inlineStr">
        <is>
          <t>2024-S2</t>
        </is>
      </c>
      <c r="H3157" t="inlineStr">
        <is>
          <t>Não</t>
        </is>
      </c>
      <c r="I3157" t="n">
        <v>0</v>
      </c>
      <c r="J3157" s="41" t="n"/>
      <c r="L3157" t="inlineStr"/>
      <c r="M3157" t="inlineStr">
        <is>
          <t>Pro</t>
        </is>
      </c>
      <c r="N3157" t="inlineStr">
        <is>
          <t>annual</t>
        </is>
      </c>
      <c r="O3157" t="inlineStr">
        <is>
          <t>Pago</t>
        </is>
      </c>
      <c r="P3157" t="inlineStr">
        <is>
          <t>Sim</t>
        </is>
      </c>
      <c r="Q3157" t="inlineStr">
        <is>
          <t>Não</t>
        </is>
      </c>
      <c r="R3157" t="inlineStr">
        <is>
          <t>Não</t>
        </is>
      </c>
      <c r="S3157" t="inlineStr">
        <is>
          <t>41+</t>
        </is>
      </c>
      <c r="T3157" t="inlineStr">
        <is>
          <t>Mais de 365 dias</t>
        </is>
      </c>
      <c r="U3157" t="inlineStr">
        <is>
          <t>HealthTech</t>
        </is>
      </c>
      <c r="V3157" t="inlineStr">
        <is>
          <t>DE</t>
        </is>
      </c>
      <c r="W3157" t="inlineStr">
        <is>
          <t>organic</t>
        </is>
      </c>
    </row>
    <row r="3158">
      <c r="A3158" t="inlineStr">
        <is>
          <t>S-61cc6f</t>
        </is>
      </c>
      <c r="B3158" t="inlineStr">
        <is>
          <t>A-d4e0d4</t>
        </is>
      </c>
      <c r="C3158" s="40" t="n">
        <v>45640</v>
      </c>
      <c r="D3158" s="40" t="n"/>
      <c r="E3158" t="n">
        <v>17</v>
      </c>
      <c r="F3158" t="n">
        <v>23283</v>
      </c>
      <c r="G3158" t="inlineStr">
        <is>
          <t>2024-S2</t>
        </is>
      </c>
      <c r="H3158" t="inlineStr">
        <is>
          <t>Não</t>
        </is>
      </c>
      <c r="I3158" t="n">
        <v>0</v>
      </c>
      <c r="J3158" s="41" t="n"/>
      <c r="L3158" t="inlineStr"/>
      <c r="M3158" t="inlineStr">
        <is>
          <t>Enterprise</t>
        </is>
      </c>
      <c r="N3158" t="inlineStr">
        <is>
          <t>annual</t>
        </is>
      </c>
      <c r="O3158" t="inlineStr">
        <is>
          <t>Pago</t>
        </is>
      </c>
      <c r="P3158" t="inlineStr">
        <is>
          <t>Sim</t>
        </is>
      </c>
      <c r="Q3158" t="inlineStr">
        <is>
          <t>Sim</t>
        </is>
      </c>
      <c r="R3158" t="inlineStr">
        <is>
          <t>Não</t>
        </is>
      </c>
      <c r="S3158" t="inlineStr">
        <is>
          <t>41+</t>
        </is>
      </c>
      <c r="T3158" t="inlineStr">
        <is>
          <t>31–90 dias</t>
        </is>
      </c>
      <c r="U3158" t="inlineStr">
        <is>
          <t>FinTech</t>
        </is>
      </c>
      <c r="V3158" t="inlineStr">
        <is>
          <t>US</t>
        </is>
      </c>
      <c r="W3158" t="inlineStr">
        <is>
          <t>other</t>
        </is>
      </c>
    </row>
    <row r="3159">
      <c r="A3159" t="inlineStr">
        <is>
          <t>S-3b7f8e</t>
        </is>
      </c>
      <c r="B3159" t="inlineStr">
        <is>
          <t>A-625d0b</t>
        </is>
      </c>
      <c r="C3159" s="40" t="n">
        <v>45572</v>
      </c>
      <c r="D3159" s="40" t="n"/>
      <c r="E3159" t="n">
        <v>85</v>
      </c>
      <c r="F3159" t="n">
        <v>1791</v>
      </c>
      <c r="G3159" t="inlineStr">
        <is>
          <t>2024-S2</t>
        </is>
      </c>
      <c r="H3159" t="inlineStr">
        <is>
          <t>Sim</t>
        </is>
      </c>
      <c r="I3159" t="n">
        <v>0</v>
      </c>
      <c r="J3159" s="41" t="n"/>
      <c r="L3159" t="inlineStr"/>
      <c r="M3159" t="inlineStr">
        <is>
          <t>Enterprise</t>
        </is>
      </c>
      <c r="N3159" t="inlineStr">
        <is>
          <t>monthly</t>
        </is>
      </c>
      <c r="O3159" t="inlineStr">
        <is>
          <t>Pago</t>
        </is>
      </c>
      <c r="P3159" t="inlineStr">
        <is>
          <t>Sim</t>
        </is>
      </c>
      <c r="Q3159" t="inlineStr">
        <is>
          <t>Não</t>
        </is>
      </c>
      <c r="R3159" t="inlineStr">
        <is>
          <t>Não</t>
        </is>
      </c>
      <c r="S3159" t="inlineStr">
        <is>
          <t>6–15</t>
        </is>
      </c>
      <c r="T3159" t="inlineStr">
        <is>
          <t>31–90 dias</t>
        </is>
      </c>
      <c r="U3159" t="inlineStr">
        <is>
          <t>EdTech</t>
        </is>
      </c>
      <c r="V3159" t="inlineStr">
        <is>
          <t>AU</t>
        </is>
      </c>
      <c r="W3159" t="inlineStr">
        <is>
          <t>ads</t>
        </is>
      </c>
    </row>
    <row r="3160">
      <c r="A3160" t="inlineStr">
        <is>
          <t>S-104ed3</t>
        </is>
      </c>
      <c r="B3160" t="inlineStr">
        <is>
          <t>A-855a48</t>
        </is>
      </c>
      <c r="C3160" s="40" t="n">
        <v>45353</v>
      </c>
      <c r="D3160" s="40" t="n"/>
      <c r="E3160" t="n">
        <v>304</v>
      </c>
      <c r="F3160" t="n">
        <v>266</v>
      </c>
      <c r="G3160" t="inlineStr">
        <is>
          <t>Até 2024-S1</t>
        </is>
      </c>
      <c r="H3160" t="inlineStr">
        <is>
          <t>Sim</t>
        </is>
      </c>
      <c r="I3160" t="n">
        <v>0</v>
      </c>
      <c r="J3160" s="41" t="n"/>
      <c r="L3160" t="inlineStr"/>
      <c r="M3160" t="inlineStr">
        <is>
          <t>Basic</t>
        </is>
      </c>
      <c r="N3160" t="inlineStr">
        <is>
          <t>annual</t>
        </is>
      </c>
      <c r="O3160" t="inlineStr">
        <is>
          <t>Pago</t>
        </is>
      </c>
      <c r="P3160" t="inlineStr">
        <is>
          <t>Sim</t>
        </is>
      </c>
      <c r="Q3160" t="inlineStr">
        <is>
          <t>Não</t>
        </is>
      </c>
      <c r="R3160" t="inlineStr">
        <is>
          <t>Não</t>
        </is>
      </c>
      <c r="S3160" t="inlineStr">
        <is>
          <t>6–15</t>
        </is>
      </c>
      <c r="T3160" t="inlineStr">
        <is>
          <t>31–90 dias</t>
        </is>
      </c>
      <c r="U3160" t="inlineStr">
        <is>
          <t>EdTech</t>
        </is>
      </c>
      <c r="V3160" t="inlineStr">
        <is>
          <t>US</t>
        </is>
      </c>
      <c r="W3160" t="inlineStr">
        <is>
          <t>partner</t>
        </is>
      </c>
    </row>
    <row r="3161">
      <c r="A3161" t="inlineStr">
        <is>
          <t>S-b86304</t>
        </is>
      </c>
      <c r="B3161" t="inlineStr">
        <is>
          <t>A-462d45</t>
        </is>
      </c>
      <c r="C3161" s="40" t="n">
        <v>45419</v>
      </c>
      <c r="D3161" s="40" t="n"/>
      <c r="E3161" t="n">
        <v>238</v>
      </c>
      <c r="F3161" t="n">
        <v>931</v>
      </c>
      <c r="G3161" t="inlineStr">
        <is>
          <t>Até 2024-S1</t>
        </is>
      </c>
      <c r="H3161" t="inlineStr">
        <is>
          <t>Sim</t>
        </is>
      </c>
      <c r="I3161" t="n">
        <v>0</v>
      </c>
      <c r="J3161" s="41" t="n"/>
      <c r="L3161" t="inlineStr"/>
      <c r="M3161" t="inlineStr">
        <is>
          <t>Pro</t>
        </is>
      </c>
      <c r="N3161" t="inlineStr">
        <is>
          <t>annual</t>
        </is>
      </c>
      <c r="O3161" t="inlineStr">
        <is>
          <t>Pago</t>
        </is>
      </c>
      <c r="P3161" t="inlineStr">
        <is>
          <t>Sim</t>
        </is>
      </c>
      <c r="Q3161" t="inlineStr">
        <is>
          <t>Não</t>
        </is>
      </c>
      <c r="R3161" t="inlineStr">
        <is>
          <t>Não</t>
        </is>
      </c>
      <c r="S3161" t="inlineStr">
        <is>
          <t>16–40</t>
        </is>
      </c>
      <c r="T3161" t="inlineStr">
        <is>
          <t>91–180 dias</t>
        </is>
      </c>
      <c r="U3161" t="inlineStr">
        <is>
          <t>Cybersecurity</t>
        </is>
      </c>
      <c r="V3161" t="inlineStr">
        <is>
          <t>US</t>
        </is>
      </c>
      <c r="W3161" t="inlineStr">
        <is>
          <t>partner</t>
        </is>
      </c>
    </row>
    <row r="3162">
      <c r="A3162" t="inlineStr">
        <is>
          <t>S-b192d9</t>
        </is>
      </c>
      <c r="B3162" t="inlineStr">
        <is>
          <t>A-ffdfd5</t>
        </is>
      </c>
      <c r="C3162" s="40" t="n">
        <v>45544</v>
      </c>
      <c r="D3162" s="40" t="n"/>
      <c r="E3162" t="n">
        <v>113</v>
      </c>
      <c r="F3162" t="n">
        <v>0</v>
      </c>
      <c r="G3162" t="inlineStr">
        <is>
          <t>2024-S2</t>
        </is>
      </c>
      <c r="H3162" t="inlineStr">
        <is>
          <t>Sim</t>
        </is>
      </c>
      <c r="I3162" t="n">
        <v>0</v>
      </c>
      <c r="J3162" s="41" t="n"/>
      <c r="L3162" t="inlineStr"/>
      <c r="M3162" t="inlineStr">
        <is>
          <t>Pro</t>
        </is>
      </c>
      <c r="N3162" t="inlineStr">
        <is>
          <t>monthly</t>
        </is>
      </c>
      <c r="O3162" t="inlineStr">
        <is>
          <t>Trial</t>
        </is>
      </c>
      <c r="P3162" t="inlineStr">
        <is>
          <t>Sim</t>
        </is>
      </c>
      <c r="Q3162" t="inlineStr">
        <is>
          <t>Sim</t>
        </is>
      </c>
      <c r="R3162" t="inlineStr">
        <is>
          <t>Não</t>
        </is>
      </c>
      <c r="S3162" t="inlineStr">
        <is>
          <t>6–15</t>
        </is>
      </c>
      <c r="T3162" t="inlineStr">
        <is>
          <t>91–180 dias</t>
        </is>
      </c>
      <c r="U3162" t="inlineStr">
        <is>
          <t>EdTech</t>
        </is>
      </c>
      <c r="V3162" t="inlineStr">
        <is>
          <t>US</t>
        </is>
      </c>
      <c r="W3162" t="inlineStr">
        <is>
          <t>organic</t>
        </is>
      </c>
    </row>
    <row r="3163">
      <c r="A3163" t="inlineStr">
        <is>
          <t>S-b156cf</t>
        </is>
      </c>
      <c r="B3163" t="inlineStr">
        <is>
          <t>A-625d0b</t>
        </is>
      </c>
      <c r="C3163" s="40" t="n">
        <v>45618</v>
      </c>
      <c r="D3163" s="40" t="n"/>
      <c r="E3163" t="n">
        <v>39</v>
      </c>
      <c r="F3163" t="n">
        <v>441</v>
      </c>
      <c r="G3163" t="inlineStr">
        <is>
          <t>2024-S2</t>
        </is>
      </c>
      <c r="H3163" t="inlineStr">
        <is>
          <t>Sim</t>
        </is>
      </c>
      <c r="I3163" t="n">
        <v>0</v>
      </c>
      <c r="J3163" s="41" t="n"/>
      <c r="L3163" t="inlineStr"/>
      <c r="M3163" t="inlineStr">
        <is>
          <t>Pro</t>
        </is>
      </c>
      <c r="N3163" t="inlineStr">
        <is>
          <t>annual</t>
        </is>
      </c>
      <c r="O3163" t="inlineStr">
        <is>
          <t>Pago</t>
        </is>
      </c>
      <c r="P3163" t="inlineStr">
        <is>
          <t>Sim</t>
        </is>
      </c>
      <c r="Q3163" t="inlineStr">
        <is>
          <t>Não</t>
        </is>
      </c>
      <c r="R3163" t="inlineStr">
        <is>
          <t>Não</t>
        </is>
      </c>
      <c r="S3163" t="inlineStr">
        <is>
          <t>6–15</t>
        </is>
      </c>
      <c r="T3163" t="inlineStr">
        <is>
          <t>31–90 dias</t>
        </is>
      </c>
      <c r="U3163" t="inlineStr">
        <is>
          <t>EdTech</t>
        </is>
      </c>
      <c r="V3163" t="inlineStr">
        <is>
          <t>AU</t>
        </is>
      </c>
      <c r="W3163" t="inlineStr">
        <is>
          <t>ads</t>
        </is>
      </c>
    </row>
    <row r="3164">
      <c r="A3164" t="inlineStr">
        <is>
          <t>S-b859e7</t>
        </is>
      </c>
      <c r="B3164" t="inlineStr">
        <is>
          <t>A-ffdfd5</t>
        </is>
      </c>
      <c r="C3164" s="40" t="n">
        <v>45620</v>
      </c>
      <c r="D3164" s="40" t="n"/>
      <c r="E3164" t="n">
        <v>37</v>
      </c>
      <c r="F3164" t="n">
        <v>0</v>
      </c>
      <c r="G3164" t="inlineStr">
        <is>
          <t>2024-S2</t>
        </is>
      </c>
      <c r="H3164" t="inlineStr">
        <is>
          <t>Sim</t>
        </is>
      </c>
      <c r="I3164" t="n">
        <v>0</v>
      </c>
      <c r="J3164" s="41" t="n"/>
      <c r="L3164" t="inlineStr"/>
      <c r="M3164" t="inlineStr">
        <is>
          <t>Enterprise</t>
        </is>
      </c>
      <c r="N3164" t="inlineStr">
        <is>
          <t>annual</t>
        </is>
      </c>
      <c r="O3164" t="inlineStr">
        <is>
          <t>Trial</t>
        </is>
      </c>
      <c r="P3164" t="inlineStr">
        <is>
          <t>Sim</t>
        </is>
      </c>
      <c r="Q3164" t="inlineStr">
        <is>
          <t>Não</t>
        </is>
      </c>
      <c r="R3164" t="inlineStr">
        <is>
          <t>Não</t>
        </is>
      </c>
      <c r="S3164" t="inlineStr">
        <is>
          <t>1–5</t>
        </is>
      </c>
      <c r="T3164" t="inlineStr">
        <is>
          <t>181–365 dias</t>
        </is>
      </c>
      <c r="U3164" t="inlineStr">
        <is>
          <t>EdTech</t>
        </is>
      </c>
      <c r="V3164" t="inlineStr">
        <is>
          <t>US</t>
        </is>
      </c>
      <c r="W3164" t="inlineStr">
        <is>
          <t>organic</t>
        </is>
      </c>
    </row>
    <row r="3165">
      <c r="A3165" t="inlineStr">
        <is>
          <t>S-4c9107</t>
        </is>
      </c>
      <c r="B3165" t="inlineStr">
        <is>
          <t>A-9208f0</t>
        </is>
      </c>
      <c r="C3165" s="40" t="n">
        <v>45188</v>
      </c>
      <c r="D3165" s="40" t="n"/>
      <c r="E3165" t="n">
        <v>469</v>
      </c>
      <c r="F3165" t="n">
        <v>76</v>
      </c>
      <c r="G3165" t="inlineStr">
        <is>
          <t>Até 2024-S1</t>
        </is>
      </c>
      <c r="H3165" t="inlineStr">
        <is>
          <t>Sim</t>
        </is>
      </c>
      <c r="I3165" t="n">
        <v>0</v>
      </c>
      <c r="J3165" s="41" t="n"/>
      <c r="L3165" t="inlineStr"/>
      <c r="M3165" t="inlineStr">
        <is>
          <t>Basic</t>
        </is>
      </c>
      <c r="N3165" t="inlineStr">
        <is>
          <t>annual</t>
        </is>
      </c>
      <c r="O3165" t="inlineStr">
        <is>
          <t>Pago</t>
        </is>
      </c>
      <c r="P3165" t="inlineStr">
        <is>
          <t>Sim</t>
        </is>
      </c>
      <c r="Q3165" t="inlineStr">
        <is>
          <t>Sim</t>
        </is>
      </c>
      <c r="R3165" t="inlineStr">
        <is>
          <t>Não</t>
        </is>
      </c>
      <c r="S3165" t="inlineStr">
        <is>
          <t>1–5</t>
        </is>
      </c>
      <c r="T3165" t="inlineStr">
        <is>
          <t>91–180 dias</t>
        </is>
      </c>
      <c r="U3165" t="inlineStr">
        <is>
          <t>EdTech</t>
        </is>
      </c>
      <c r="V3165" t="inlineStr">
        <is>
          <t>US</t>
        </is>
      </c>
      <c r="W3165" t="inlineStr">
        <is>
          <t>organic</t>
        </is>
      </c>
    </row>
    <row r="3166">
      <c r="A3166" t="inlineStr">
        <is>
          <t>S-57e129</t>
        </is>
      </c>
      <c r="B3166" t="inlineStr">
        <is>
          <t>A-b11cd0</t>
        </is>
      </c>
      <c r="C3166" s="40" t="n">
        <v>45339</v>
      </c>
      <c r="D3166" s="40" t="n"/>
      <c r="E3166" t="n">
        <v>318</v>
      </c>
      <c r="F3166" t="n">
        <v>1764</v>
      </c>
      <c r="G3166" t="inlineStr">
        <is>
          <t>Até 2024-S1</t>
        </is>
      </c>
      <c r="H3166" t="inlineStr">
        <is>
          <t>Sim</t>
        </is>
      </c>
      <c r="I3166" t="n">
        <v>0</v>
      </c>
      <c r="J3166" s="41" t="n"/>
      <c r="L3166" t="inlineStr"/>
      <c r="M3166" t="inlineStr">
        <is>
          <t>Pro</t>
        </is>
      </c>
      <c r="N3166" t="inlineStr">
        <is>
          <t>monthly</t>
        </is>
      </c>
      <c r="O3166" t="inlineStr">
        <is>
          <t>Pago</t>
        </is>
      </c>
      <c r="P3166" t="inlineStr">
        <is>
          <t>Sim</t>
        </is>
      </c>
      <c r="Q3166" t="inlineStr">
        <is>
          <t>Não</t>
        </is>
      </c>
      <c r="R3166" t="inlineStr">
        <is>
          <t>Não</t>
        </is>
      </c>
      <c r="S3166" t="inlineStr">
        <is>
          <t>16–40</t>
        </is>
      </c>
      <c r="T3166" t="inlineStr">
        <is>
          <t>Mais de 365 dias</t>
        </is>
      </c>
      <c r="U3166" t="inlineStr">
        <is>
          <t>DevTools</t>
        </is>
      </c>
      <c r="V3166" t="inlineStr">
        <is>
          <t>US</t>
        </is>
      </c>
      <c r="W3166" t="inlineStr">
        <is>
          <t>ads</t>
        </is>
      </c>
    </row>
    <row r="3167">
      <c r="A3167" t="inlineStr">
        <is>
          <t>S-79ab7e</t>
        </is>
      </c>
      <c r="B3167" t="inlineStr">
        <is>
          <t>A-956988</t>
        </is>
      </c>
      <c r="C3167" s="40" t="n">
        <v>45639</v>
      </c>
      <c r="D3167" s="40" t="n">
        <v>45648</v>
      </c>
      <c r="E3167" t="n">
        <v>9</v>
      </c>
      <c r="F3167" t="n">
        <v>0</v>
      </c>
      <c r="G3167" t="inlineStr">
        <is>
          <t>2024-S2</t>
        </is>
      </c>
      <c r="H3167" t="inlineStr">
        <is>
          <t>Não</t>
        </is>
      </c>
      <c r="I3167" t="n">
        <v>1</v>
      </c>
      <c r="J3167" s="41" t="n">
        <v>45627</v>
      </c>
      <c r="K3167" t="n">
        <v>22</v>
      </c>
      <c r="L3167" t="inlineStr">
        <is>
          <t>Não</t>
        </is>
      </c>
      <c r="M3167" t="inlineStr">
        <is>
          <t>Enterprise</t>
        </is>
      </c>
      <c r="N3167" t="inlineStr">
        <is>
          <t>monthly</t>
        </is>
      </c>
      <c r="O3167" t="inlineStr">
        <is>
          <t>Trial</t>
        </is>
      </c>
      <c r="P3167" t="inlineStr">
        <is>
          <t>Não</t>
        </is>
      </c>
      <c r="Q3167" t="inlineStr">
        <is>
          <t>Não</t>
        </is>
      </c>
      <c r="R3167" t="inlineStr">
        <is>
          <t>Não</t>
        </is>
      </c>
      <c r="S3167" t="inlineStr">
        <is>
          <t>41+</t>
        </is>
      </c>
      <c r="T3167" t="inlineStr">
        <is>
          <t>Conta nova (≤ 30 dias)</t>
        </is>
      </c>
      <c r="U3167" t="inlineStr">
        <is>
          <t>EdTech</t>
        </is>
      </c>
      <c r="V3167" t="inlineStr">
        <is>
          <t>UK</t>
        </is>
      </c>
      <c r="W3167" t="inlineStr">
        <is>
          <t>ads</t>
        </is>
      </c>
    </row>
    <row r="3168">
      <c r="A3168" t="inlineStr">
        <is>
          <t>S-8f4f5b</t>
        </is>
      </c>
      <c r="B3168" t="inlineStr">
        <is>
          <t>A-7f6b86</t>
        </is>
      </c>
      <c r="C3168" s="40" t="n">
        <v>45168</v>
      </c>
      <c r="D3168" s="40" t="n"/>
      <c r="E3168" t="n">
        <v>489</v>
      </c>
      <c r="F3168" t="n">
        <v>0</v>
      </c>
      <c r="G3168" t="inlineStr">
        <is>
          <t>Até 2024-S1</t>
        </is>
      </c>
      <c r="H3168" t="inlineStr">
        <is>
          <t>Sim</t>
        </is>
      </c>
      <c r="I3168" t="n">
        <v>0</v>
      </c>
      <c r="J3168" s="41" t="n"/>
      <c r="L3168" t="inlineStr"/>
      <c r="M3168" t="inlineStr">
        <is>
          <t>Pro</t>
        </is>
      </c>
      <c r="N3168" t="inlineStr">
        <is>
          <t>annual</t>
        </is>
      </c>
      <c r="O3168" t="inlineStr">
        <is>
          <t>Trial</t>
        </is>
      </c>
      <c r="P3168" t="inlineStr">
        <is>
          <t>Sim</t>
        </is>
      </c>
      <c r="Q3168" t="inlineStr">
        <is>
          <t>Não</t>
        </is>
      </c>
      <c r="R3168" t="inlineStr">
        <is>
          <t>Não</t>
        </is>
      </c>
      <c r="S3168" t="inlineStr">
        <is>
          <t>41+</t>
        </is>
      </c>
      <c r="T3168" t="inlineStr">
        <is>
          <t>Conta nova (≤ 30 dias)</t>
        </is>
      </c>
      <c r="U3168" t="inlineStr">
        <is>
          <t>HealthTech</t>
        </is>
      </c>
      <c r="V3168" t="inlineStr">
        <is>
          <t>US</t>
        </is>
      </c>
      <c r="W3168" t="inlineStr">
        <is>
          <t>partner</t>
        </is>
      </c>
    </row>
    <row r="3169">
      <c r="A3169" t="inlineStr">
        <is>
          <t>S-2574a3</t>
        </is>
      </c>
      <c r="B3169" t="inlineStr">
        <is>
          <t>A-40de06</t>
        </is>
      </c>
      <c r="C3169" s="40" t="n">
        <v>45574</v>
      </c>
      <c r="D3169" s="40" t="n"/>
      <c r="E3169" t="n">
        <v>83</v>
      </c>
      <c r="F3169" t="n">
        <v>5572</v>
      </c>
      <c r="G3169" t="inlineStr">
        <is>
          <t>2024-S2</t>
        </is>
      </c>
      <c r="H3169" t="inlineStr">
        <is>
          <t>Sim</t>
        </is>
      </c>
      <c r="I3169" t="n">
        <v>0</v>
      </c>
      <c r="J3169" s="41" t="n"/>
      <c r="L3169" t="inlineStr"/>
      <c r="M3169" t="inlineStr">
        <is>
          <t>Enterprise</t>
        </is>
      </c>
      <c r="N3169" t="inlineStr">
        <is>
          <t>annual</t>
        </is>
      </c>
      <c r="O3169" t="inlineStr">
        <is>
          <t>Pago</t>
        </is>
      </c>
      <c r="P3169" t="inlineStr">
        <is>
          <t>Sim</t>
        </is>
      </c>
      <c r="Q3169" t="inlineStr">
        <is>
          <t>Não</t>
        </is>
      </c>
      <c r="R3169" t="inlineStr">
        <is>
          <t>Não</t>
        </is>
      </c>
      <c r="S3169" t="inlineStr">
        <is>
          <t>16–40</t>
        </is>
      </c>
      <c r="T3169" t="inlineStr">
        <is>
          <t>Mais de 365 dias</t>
        </is>
      </c>
      <c r="U3169" t="inlineStr">
        <is>
          <t>Cybersecurity</t>
        </is>
      </c>
      <c r="V3169" t="inlineStr">
        <is>
          <t>US</t>
        </is>
      </c>
      <c r="W3169" t="inlineStr">
        <is>
          <t>event</t>
        </is>
      </c>
    </row>
    <row r="3170">
      <c r="A3170" t="inlineStr">
        <is>
          <t>S-f30a79</t>
        </is>
      </c>
      <c r="B3170" t="inlineStr">
        <is>
          <t>A-ff3c73</t>
        </is>
      </c>
      <c r="C3170" s="40" t="n">
        <v>45585</v>
      </c>
      <c r="D3170" s="40" t="n"/>
      <c r="E3170" t="n">
        <v>72</v>
      </c>
      <c r="F3170" t="n">
        <v>399</v>
      </c>
      <c r="G3170" t="inlineStr">
        <is>
          <t>2024-S2</t>
        </is>
      </c>
      <c r="H3170" t="inlineStr">
        <is>
          <t>Sim</t>
        </is>
      </c>
      <c r="I3170" t="n">
        <v>0</v>
      </c>
      <c r="J3170" s="41" t="n"/>
      <c r="L3170" t="inlineStr"/>
      <c r="M3170" t="inlineStr">
        <is>
          <t>Basic</t>
        </is>
      </c>
      <c r="N3170" t="inlineStr">
        <is>
          <t>annual</t>
        </is>
      </c>
      <c r="O3170" t="inlineStr">
        <is>
          <t>Pago</t>
        </is>
      </c>
      <c r="P3170" t="inlineStr">
        <is>
          <t>Sim</t>
        </is>
      </c>
      <c r="Q3170" t="inlineStr">
        <is>
          <t>Não</t>
        </is>
      </c>
      <c r="R3170" t="inlineStr">
        <is>
          <t>Não</t>
        </is>
      </c>
      <c r="S3170" t="inlineStr">
        <is>
          <t>16–40</t>
        </is>
      </c>
      <c r="T3170" t="inlineStr">
        <is>
          <t>Mais de 365 dias</t>
        </is>
      </c>
      <c r="U3170" t="inlineStr">
        <is>
          <t>HealthTech</t>
        </is>
      </c>
      <c r="V3170" t="inlineStr">
        <is>
          <t>AU</t>
        </is>
      </c>
      <c r="W3170" t="inlineStr">
        <is>
          <t>other</t>
        </is>
      </c>
    </row>
    <row r="3171">
      <c r="A3171" t="inlineStr">
        <is>
          <t>S-e702a4</t>
        </is>
      </c>
      <c r="B3171" t="inlineStr">
        <is>
          <t>A-78f02b</t>
        </is>
      </c>
      <c r="C3171" s="40" t="n">
        <v>45622</v>
      </c>
      <c r="D3171" s="40" t="n"/>
      <c r="E3171" t="n">
        <v>35</v>
      </c>
      <c r="F3171" t="n">
        <v>3582</v>
      </c>
      <c r="G3171" t="inlineStr">
        <is>
          <t>2024-S2</t>
        </is>
      </c>
      <c r="H3171" t="inlineStr">
        <is>
          <t>Sim</t>
        </is>
      </c>
      <c r="I3171" t="n">
        <v>0</v>
      </c>
      <c r="J3171" s="41" t="n"/>
      <c r="L3171" t="inlineStr"/>
      <c r="M3171" t="inlineStr">
        <is>
          <t>Enterprise</t>
        </is>
      </c>
      <c r="N3171" t="inlineStr">
        <is>
          <t>annual</t>
        </is>
      </c>
      <c r="O3171" t="inlineStr">
        <is>
          <t>Pago</t>
        </is>
      </c>
      <c r="P3171" t="inlineStr">
        <is>
          <t>Sim</t>
        </is>
      </c>
      <c r="Q3171" t="inlineStr">
        <is>
          <t>Não</t>
        </is>
      </c>
      <c r="R3171" t="inlineStr">
        <is>
          <t>Não</t>
        </is>
      </c>
      <c r="S3171" t="inlineStr">
        <is>
          <t>16–40</t>
        </is>
      </c>
      <c r="T3171" t="inlineStr">
        <is>
          <t>Conta nova (≤ 30 dias)</t>
        </is>
      </c>
      <c r="U3171" t="inlineStr">
        <is>
          <t>HealthTech</t>
        </is>
      </c>
      <c r="V3171" t="inlineStr">
        <is>
          <t>US</t>
        </is>
      </c>
      <c r="W3171" t="inlineStr">
        <is>
          <t>event</t>
        </is>
      </c>
    </row>
    <row r="3172">
      <c r="A3172" t="inlineStr">
        <is>
          <t>S-5e0619</t>
        </is>
      </c>
      <c r="B3172" t="inlineStr">
        <is>
          <t>A-0b0d6d</t>
        </is>
      </c>
      <c r="C3172" s="40" t="n">
        <v>45657</v>
      </c>
      <c r="D3172" s="40" t="n"/>
      <c r="E3172" t="n">
        <v>0</v>
      </c>
      <c r="F3172" t="n">
        <v>294</v>
      </c>
      <c r="G3172" t="inlineStr">
        <is>
          <t>2024-S2</t>
        </is>
      </c>
      <c r="H3172" t="inlineStr">
        <is>
          <t>Não</t>
        </is>
      </c>
      <c r="I3172" t="n">
        <v>0</v>
      </c>
      <c r="J3172" s="41" t="n"/>
      <c r="L3172" t="inlineStr"/>
      <c r="M3172" t="inlineStr">
        <is>
          <t>Pro</t>
        </is>
      </c>
      <c r="N3172" t="inlineStr">
        <is>
          <t>annual</t>
        </is>
      </c>
      <c r="O3172" t="inlineStr">
        <is>
          <t>Pago</t>
        </is>
      </c>
      <c r="P3172" t="inlineStr">
        <is>
          <t>Sim</t>
        </is>
      </c>
      <c r="Q3172" t="inlineStr">
        <is>
          <t>Não</t>
        </is>
      </c>
      <c r="R3172" t="inlineStr">
        <is>
          <t>Não</t>
        </is>
      </c>
      <c r="S3172" t="inlineStr">
        <is>
          <t>6–15</t>
        </is>
      </c>
      <c r="T3172" t="inlineStr">
        <is>
          <t>Conta nova (≤ 30 dias)</t>
        </is>
      </c>
      <c r="U3172" t="inlineStr">
        <is>
          <t>DevTools</t>
        </is>
      </c>
      <c r="V3172" t="inlineStr">
        <is>
          <t>US</t>
        </is>
      </c>
      <c r="W3172" t="inlineStr">
        <is>
          <t>organic</t>
        </is>
      </c>
    </row>
    <row r="3173">
      <c r="A3173" t="inlineStr">
        <is>
          <t>S-4fc5ca</t>
        </is>
      </c>
      <c r="B3173" t="inlineStr">
        <is>
          <t>A-712f1c</t>
        </is>
      </c>
      <c r="C3173" s="40" t="n">
        <v>45362</v>
      </c>
      <c r="D3173" s="40" t="n"/>
      <c r="E3173" t="n">
        <v>295</v>
      </c>
      <c r="F3173" t="n">
        <v>14925</v>
      </c>
      <c r="G3173" t="inlineStr">
        <is>
          <t>Até 2024-S1</t>
        </is>
      </c>
      <c r="H3173" t="inlineStr">
        <is>
          <t>Sim</t>
        </is>
      </c>
      <c r="I3173" t="n">
        <v>0</v>
      </c>
      <c r="J3173" s="41" t="n"/>
      <c r="L3173" t="inlineStr"/>
      <c r="M3173" t="inlineStr">
        <is>
          <t>Enterprise</t>
        </is>
      </c>
      <c r="N3173" t="inlineStr">
        <is>
          <t>annual</t>
        </is>
      </c>
      <c r="O3173" t="inlineStr">
        <is>
          <t>Pago</t>
        </is>
      </c>
      <c r="P3173" t="inlineStr">
        <is>
          <t>Sim</t>
        </is>
      </c>
      <c r="Q3173" t="inlineStr">
        <is>
          <t>Não</t>
        </is>
      </c>
      <c r="R3173" t="inlineStr">
        <is>
          <t>Não</t>
        </is>
      </c>
      <c r="S3173" t="inlineStr">
        <is>
          <t>41+</t>
        </is>
      </c>
      <c r="T3173" t="inlineStr">
        <is>
          <t>31–90 dias</t>
        </is>
      </c>
      <c r="U3173" t="inlineStr">
        <is>
          <t>DevTools</t>
        </is>
      </c>
      <c r="V3173" t="inlineStr">
        <is>
          <t>US</t>
        </is>
      </c>
      <c r="W3173" t="inlineStr">
        <is>
          <t>ads</t>
        </is>
      </c>
    </row>
    <row r="3174">
      <c r="A3174" t="inlineStr">
        <is>
          <t>S-457217</t>
        </is>
      </c>
      <c r="B3174" t="inlineStr">
        <is>
          <t>A-104f1a</t>
        </is>
      </c>
      <c r="C3174" s="40" t="n">
        <v>45644</v>
      </c>
      <c r="D3174" s="40" t="n"/>
      <c r="E3174" t="n">
        <v>13</v>
      </c>
      <c r="F3174" t="n">
        <v>1176</v>
      </c>
      <c r="G3174" t="inlineStr">
        <is>
          <t>2024-S2</t>
        </is>
      </c>
      <c r="H3174" t="inlineStr">
        <is>
          <t>Não</t>
        </is>
      </c>
      <c r="I3174" t="n">
        <v>0</v>
      </c>
      <c r="J3174" s="41" t="n"/>
      <c r="L3174" t="inlineStr"/>
      <c r="M3174" t="inlineStr">
        <is>
          <t>Pro</t>
        </is>
      </c>
      <c r="N3174" t="inlineStr">
        <is>
          <t>monthly</t>
        </is>
      </c>
      <c r="O3174" t="inlineStr">
        <is>
          <t>Pago</t>
        </is>
      </c>
      <c r="P3174" t="inlineStr">
        <is>
          <t>Sim</t>
        </is>
      </c>
      <c r="Q3174" t="inlineStr">
        <is>
          <t>Não</t>
        </is>
      </c>
      <c r="R3174" t="inlineStr">
        <is>
          <t>Não</t>
        </is>
      </c>
      <c r="S3174" t="inlineStr">
        <is>
          <t>16–40</t>
        </is>
      </c>
      <c r="T3174" t="inlineStr">
        <is>
          <t>91–180 dias</t>
        </is>
      </c>
      <c r="U3174" t="inlineStr">
        <is>
          <t>Cybersecurity</t>
        </is>
      </c>
      <c r="V3174" t="inlineStr">
        <is>
          <t>US</t>
        </is>
      </c>
      <c r="W3174" t="inlineStr">
        <is>
          <t>other</t>
        </is>
      </c>
    </row>
    <row r="3175">
      <c r="A3175" t="inlineStr">
        <is>
          <t>S-113e86</t>
        </is>
      </c>
      <c r="B3175" t="inlineStr">
        <is>
          <t>A-96bbc6</t>
        </is>
      </c>
      <c r="C3175" s="40" t="n">
        <v>45435</v>
      </c>
      <c r="D3175" s="40" t="n"/>
      <c r="E3175" t="n">
        <v>222</v>
      </c>
      <c r="F3175" t="n">
        <v>1911</v>
      </c>
      <c r="G3175" t="inlineStr">
        <is>
          <t>Até 2024-S1</t>
        </is>
      </c>
      <c r="H3175" t="inlineStr">
        <is>
          <t>Sim</t>
        </is>
      </c>
      <c r="I3175" t="n">
        <v>0</v>
      </c>
      <c r="J3175" s="41" t="n"/>
      <c r="L3175" t="inlineStr"/>
      <c r="M3175" t="inlineStr">
        <is>
          <t>Pro</t>
        </is>
      </c>
      <c r="N3175" t="inlineStr">
        <is>
          <t>monthly</t>
        </is>
      </c>
      <c r="O3175" t="inlineStr">
        <is>
          <t>Pago</t>
        </is>
      </c>
      <c r="P3175" t="inlineStr">
        <is>
          <t>Sim</t>
        </is>
      </c>
      <c r="Q3175" t="inlineStr">
        <is>
          <t>Sim</t>
        </is>
      </c>
      <c r="R3175" t="inlineStr">
        <is>
          <t>Não</t>
        </is>
      </c>
      <c r="S3175" t="inlineStr">
        <is>
          <t>16–40</t>
        </is>
      </c>
      <c r="T3175" t="inlineStr">
        <is>
          <t>Conta nova (≤ 30 dias)</t>
        </is>
      </c>
      <c r="U3175" t="inlineStr">
        <is>
          <t>Cybersecurity</t>
        </is>
      </c>
      <c r="V3175" t="inlineStr">
        <is>
          <t>US</t>
        </is>
      </c>
      <c r="W3175" t="inlineStr">
        <is>
          <t>organic</t>
        </is>
      </c>
    </row>
    <row r="3176">
      <c r="A3176" t="inlineStr">
        <is>
          <t>S-9f479f</t>
        </is>
      </c>
      <c r="B3176" t="inlineStr">
        <is>
          <t>A-d5a319</t>
        </is>
      </c>
      <c r="C3176" s="40" t="n">
        <v>45261</v>
      </c>
      <c r="D3176" s="40" t="n"/>
      <c r="E3176" t="n">
        <v>396</v>
      </c>
      <c r="F3176" t="n">
        <v>323</v>
      </c>
      <c r="G3176" t="inlineStr">
        <is>
          <t>Até 2024-S1</t>
        </is>
      </c>
      <c r="H3176" t="inlineStr">
        <is>
          <t>Sim</t>
        </is>
      </c>
      <c r="I3176" t="n">
        <v>0</v>
      </c>
      <c r="J3176" s="41" t="n"/>
      <c r="L3176" t="inlineStr"/>
      <c r="M3176" t="inlineStr">
        <is>
          <t>Basic</t>
        </is>
      </c>
      <c r="N3176" t="inlineStr">
        <is>
          <t>monthly</t>
        </is>
      </c>
      <c r="O3176" t="inlineStr">
        <is>
          <t>Pago</t>
        </is>
      </c>
      <c r="P3176" t="inlineStr">
        <is>
          <t>Não</t>
        </is>
      </c>
      <c r="Q3176" t="inlineStr">
        <is>
          <t>Sim</t>
        </is>
      </c>
      <c r="R3176" t="inlineStr">
        <is>
          <t>Não</t>
        </is>
      </c>
      <c r="S3176" t="inlineStr">
        <is>
          <t>16–40</t>
        </is>
      </c>
      <c r="T3176" t="inlineStr">
        <is>
          <t>181–365 dias</t>
        </is>
      </c>
      <c r="U3176" t="inlineStr">
        <is>
          <t>FinTech</t>
        </is>
      </c>
      <c r="V3176" t="inlineStr">
        <is>
          <t>US</t>
        </is>
      </c>
      <c r="W3176" t="inlineStr">
        <is>
          <t>other</t>
        </is>
      </c>
    </row>
    <row r="3177">
      <c r="A3177" t="inlineStr">
        <is>
          <t>S-3ec165</t>
        </is>
      </c>
      <c r="B3177" t="inlineStr">
        <is>
          <t>A-019782</t>
        </is>
      </c>
      <c r="C3177" s="40" t="n">
        <v>45157</v>
      </c>
      <c r="D3177" s="40" t="n">
        <v>45257</v>
      </c>
      <c r="E3177" t="n">
        <v>100</v>
      </c>
      <c r="F3177" t="n">
        <v>3184</v>
      </c>
      <c r="G3177" t="inlineStr">
        <is>
          <t>Até 2024-S1</t>
        </is>
      </c>
      <c r="H3177" t="inlineStr">
        <is>
          <t>Sim</t>
        </is>
      </c>
      <c r="I3177" t="n">
        <v>0</v>
      </c>
      <c r="J3177" s="41" t="n">
        <v>45231</v>
      </c>
      <c r="K3177" t="n">
        <v>27</v>
      </c>
      <c r="L3177" t="inlineStr">
        <is>
          <t>Não</t>
        </is>
      </c>
      <c r="M3177" t="inlineStr">
        <is>
          <t>Enterprise</t>
        </is>
      </c>
      <c r="N3177" t="inlineStr">
        <is>
          <t>annual</t>
        </is>
      </c>
      <c r="O3177" t="inlineStr">
        <is>
          <t>Pago</t>
        </is>
      </c>
      <c r="P3177" t="inlineStr">
        <is>
          <t>Sim</t>
        </is>
      </c>
      <c r="Q3177" t="inlineStr">
        <is>
          <t>Não</t>
        </is>
      </c>
      <c r="R3177" t="inlineStr">
        <is>
          <t>Não</t>
        </is>
      </c>
      <c r="S3177" t="inlineStr">
        <is>
          <t>16–40</t>
        </is>
      </c>
      <c r="T3177" t="inlineStr">
        <is>
          <t>91–180 dias</t>
        </is>
      </c>
      <c r="U3177" t="inlineStr">
        <is>
          <t>DevTools</t>
        </is>
      </c>
      <c r="V3177" t="inlineStr">
        <is>
          <t>FR</t>
        </is>
      </c>
      <c r="W3177" t="inlineStr">
        <is>
          <t>event</t>
        </is>
      </c>
    </row>
    <row r="3178">
      <c r="A3178" t="inlineStr">
        <is>
          <t>S-7fa78f</t>
        </is>
      </c>
      <c r="B3178" t="inlineStr">
        <is>
          <t>A-0651a4</t>
        </is>
      </c>
      <c r="C3178" s="40" t="n">
        <v>45639</v>
      </c>
      <c r="D3178" s="40" t="n"/>
      <c r="E3178" t="n">
        <v>18</v>
      </c>
      <c r="F3178" t="n">
        <v>3184</v>
      </c>
      <c r="G3178" t="inlineStr">
        <is>
          <t>2024-S2</t>
        </is>
      </c>
      <c r="H3178" t="inlineStr">
        <is>
          <t>Não</t>
        </is>
      </c>
      <c r="I3178" t="n">
        <v>0</v>
      </c>
      <c r="J3178" s="41" t="n"/>
      <c r="L3178" t="inlineStr"/>
      <c r="M3178" t="inlineStr">
        <is>
          <t>Enterprise</t>
        </is>
      </c>
      <c r="N3178" t="inlineStr">
        <is>
          <t>monthly</t>
        </is>
      </c>
      <c r="O3178" t="inlineStr">
        <is>
          <t>Pago</t>
        </is>
      </c>
      <c r="P3178" t="inlineStr">
        <is>
          <t>Sim</t>
        </is>
      </c>
      <c r="Q3178" t="inlineStr">
        <is>
          <t>Não</t>
        </is>
      </c>
      <c r="R3178" t="inlineStr">
        <is>
          <t>Não</t>
        </is>
      </c>
      <c r="S3178" t="inlineStr">
        <is>
          <t>16–40</t>
        </is>
      </c>
      <c r="T3178" t="inlineStr">
        <is>
          <t>31–90 dias</t>
        </is>
      </c>
      <c r="U3178" t="inlineStr">
        <is>
          <t>HealthTech</t>
        </is>
      </c>
      <c r="V3178" t="inlineStr">
        <is>
          <t>FR</t>
        </is>
      </c>
      <c r="W3178" t="inlineStr">
        <is>
          <t>organic</t>
        </is>
      </c>
    </row>
    <row r="3179">
      <c r="A3179" t="inlineStr">
        <is>
          <t>S-1b4693</t>
        </is>
      </c>
      <c r="B3179" t="inlineStr">
        <is>
          <t>A-cd458b</t>
        </is>
      </c>
      <c r="C3179" s="40" t="n">
        <v>45649</v>
      </c>
      <c r="D3179" s="40" t="n"/>
      <c r="E3179" t="n">
        <v>8</v>
      </c>
      <c r="F3179" t="n">
        <v>2985</v>
      </c>
      <c r="G3179" t="inlineStr">
        <is>
          <t>2024-S2</t>
        </is>
      </c>
      <c r="H3179" t="inlineStr">
        <is>
          <t>Não</t>
        </is>
      </c>
      <c r="I3179" t="n">
        <v>0</v>
      </c>
      <c r="J3179" s="41" t="n"/>
      <c r="L3179" t="inlineStr"/>
      <c r="M3179" t="inlineStr">
        <is>
          <t>Enterprise</t>
        </is>
      </c>
      <c r="N3179" t="inlineStr">
        <is>
          <t>monthly</t>
        </is>
      </c>
      <c r="O3179" t="inlineStr">
        <is>
          <t>Pago</t>
        </is>
      </c>
      <c r="P3179" t="inlineStr">
        <is>
          <t>Sim</t>
        </is>
      </c>
      <c r="Q3179" t="inlineStr">
        <is>
          <t>Não</t>
        </is>
      </c>
      <c r="R3179" t="inlineStr">
        <is>
          <t>Não</t>
        </is>
      </c>
      <c r="S3179" t="inlineStr">
        <is>
          <t>6–15</t>
        </is>
      </c>
      <c r="T3179" t="inlineStr">
        <is>
          <t>181–365 dias</t>
        </is>
      </c>
      <c r="U3179" t="inlineStr">
        <is>
          <t>DevTools</t>
        </is>
      </c>
      <c r="V3179" t="inlineStr">
        <is>
          <t>US</t>
        </is>
      </c>
      <c r="W3179" t="inlineStr">
        <is>
          <t>other</t>
        </is>
      </c>
    </row>
    <row r="3180">
      <c r="A3180" t="inlineStr">
        <is>
          <t>S-15c444</t>
        </is>
      </c>
      <c r="B3180" t="inlineStr">
        <is>
          <t>A-6965e1</t>
        </is>
      </c>
      <c r="C3180" s="40" t="n">
        <v>45633</v>
      </c>
      <c r="D3180" s="40" t="n"/>
      <c r="E3180" t="n">
        <v>24</v>
      </c>
      <c r="F3180" t="n">
        <v>637</v>
      </c>
      <c r="G3180" t="inlineStr">
        <is>
          <t>2024-S2</t>
        </is>
      </c>
      <c r="H3180" t="inlineStr">
        <is>
          <t>Não</t>
        </is>
      </c>
      <c r="I3180" t="n">
        <v>0</v>
      </c>
      <c r="J3180" s="41" t="n"/>
      <c r="L3180" t="inlineStr"/>
      <c r="M3180" t="inlineStr">
        <is>
          <t>Pro</t>
        </is>
      </c>
      <c r="N3180" t="inlineStr">
        <is>
          <t>monthly</t>
        </is>
      </c>
      <c r="O3180" t="inlineStr">
        <is>
          <t>Pago</t>
        </is>
      </c>
      <c r="P3180" t="inlineStr">
        <is>
          <t>Sim</t>
        </is>
      </c>
      <c r="Q3180" t="inlineStr">
        <is>
          <t>Não</t>
        </is>
      </c>
      <c r="R3180" t="inlineStr">
        <is>
          <t>Sim</t>
        </is>
      </c>
      <c r="S3180" t="inlineStr">
        <is>
          <t>6–15</t>
        </is>
      </c>
      <c r="T3180" t="inlineStr">
        <is>
          <t>Conta nova (≤ 30 dias)</t>
        </is>
      </c>
      <c r="U3180" t="inlineStr">
        <is>
          <t>DevTools</t>
        </is>
      </c>
      <c r="V3180" t="inlineStr">
        <is>
          <t>US</t>
        </is>
      </c>
      <c r="W3180" t="inlineStr">
        <is>
          <t>organic</t>
        </is>
      </c>
    </row>
    <row r="3181">
      <c r="A3181" t="inlineStr">
        <is>
          <t>S-d8c6a0</t>
        </is>
      </c>
      <c r="B3181" t="inlineStr">
        <is>
          <t>A-af0cd2</t>
        </is>
      </c>
      <c r="C3181" s="40" t="n">
        <v>45570</v>
      </c>
      <c r="D3181" s="40" t="n"/>
      <c r="E3181" t="n">
        <v>87</v>
      </c>
      <c r="F3181" t="n">
        <v>1083</v>
      </c>
      <c r="G3181" t="inlineStr">
        <is>
          <t>2024-S2</t>
        </is>
      </c>
      <c r="H3181" t="inlineStr">
        <is>
          <t>Sim</t>
        </is>
      </c>
      <c r="I3181" t="n">
        <v>0</v>
      </c>
      <c r="J3181" s="41" t="n"/>
      <c r="L3181" t="inlineStr"/>
      <c r="M3181" t="inlineStr">
        <is>
          <t>Basic</t>
        </is>
      </c>
      <c r="N3181" t="inlineStr">
        <is>
          <t>annual</t>
        </is>
      </c>
      <c r="O3181" t="inlineStr">
        <is>
          <t>Pago</t>
        </is>
      </c>
      <c r="P3181" t="inlineStr">
        <is>
          <t>Sim</t>
        </is>
      </c>
      <c r="Q3181" t="inlineStr">
        <is>
          <t>Não</t>
        </is>
      </c>
      <c r="R3181" t="inlineStr">
        <is>
          <t>Não</t>
        </is>
      </c>
      <c r="S3181" t="inlineStr">
        <is>
          <t>41+</t>
        </is>
      </c>
      <c r="T3181" t="inlineStr">
        <is>
          <t>Mais de 365 dias</t>
        </is>
      </c>
      <c r="U3181" t="inlineStr">
        <is>
          <t>Cybersecurity</t>
        </is>
      </c>
      <c r="V3181" t="inlineStr">
        <is>
          <t>IN</t>
        </is>
      </c>
      <c r="W3181" t="inlineStr">
        <is>
          <t>other</t>
        </is>
      </c>
    </row>
    <row r="3182">
      <c r="A3182" t="inlineStr">
        <is>
          <t>S-e874c1</t>
        </is>
      </c>
      <c r="B3182" t="inlineStr">
        <is>
          <t>A-92a3af</t>
        </is>
      </c>
      <c r="C3182" s="40" t="n">
        <v>45497</v>
      </c>
      <c r="D3182" s="40" t="n"/>
      <c r="E3182" t="n">
        <v>160</v>
      </c>
      <c r="F3182" t="n">
        <v>1666</v>
      </c>
      <c r="G3182" t="inlineStr">
        <is>
          <t>2024-S2</t>
        </is>
      </c>
      <c r="H3182" t="inlineStr">
        <is>
          <t>Sim</t>
        </is>
      </c>
      <c r="I3182" t="n">
        <v>0</v>
      </c>
      <c r="J3182" s="41" t="n"/>
      <c r="L3182" t="inlineStr"/>
      <c r="M3182" t="inlineStr">
        <is>
          <t>Pro</t>
        </is>
      </c>
      <c r="N3182" t="inlineStr">
        <is>
          <t>monthly</t>
        </is>
      </c>
      <c r="O3182" t="inlineStr">
        <is>
          <t>Pago</t>
        </is>
      </c>
      <c r="P3182" t="inlineStr">
        <is>
          <t>Não</t>
        </is>
      </c>
      <c r="Q3182" t="inlineStr">
        <is>
          <t>Não</t>
        </is>
      </c>
      <c r="R3182" t="inlineStr">
        <is>
          <t>Não</t>
        </is>
      </c>
      <c r="S3182" t="inlineStr">
        <is>
          <t>16–40</t>
        </is>
      </c>
      <c r="T3182" t="inlineStr">
        <is>
          <t>Conta nova (≤ 30 dias)</t>
        </is>
      </c>
      <c r="U3182" t="inlineStr">
        <is>
          <t>Cybersecurity</t>
        </is>
      </c>
      <c r="V3182" t="inlineStr">
        <is>
          <t>IN</t>
        </is>
      </c>
      <c r="W3182" t="inlineStr">
        <is>
          <t>organic</t>
        </is>
      </c>
    </row>
    <row r="3183">
      <c r="A3183" t="inlineStr">
        <is>
          <t>S-80fa36</t>
        </is>
      </c>
      <c r="B3183" t="inlineStr">
        <is>
          <t>A-55f257</t>
        </is>
      </c>
      <c r="C3183" s="40" t="n">
        <v>45309</v>
      </c>
      <c r="D3183" s="40" t="n"/>
      <c r="E3183" t="n">
        <v>348</v>
      </c>
      <c r="F3183" t="n">
        <v>441</v>
      </c>
      <c r="G3183" t="inlineStr">
        <is>
          <t>Até 2024-S1</t>
        </is>
      </c>
      <c r="H3183" t="inlineStr">
        <is>
          <t>Sim</t>
        </is>
      </c>
      <c r="I3183" t="n">
        <v>0</v>
      </c>
      <c r="J3183" s="41" t="n"/>
      <c r="L3183" t="inlineStr"/>
      <c r="M3183" t="inlineStr">
        <is>
          <t>Pro</t>
        </is>
      </c>
      <c r="N3183" t="inlineStr">
        <is>
          <t>monthly</t>
        </is>
      </c>
      <c r="O3183" t="inlineStr">
        <is>
          <t>Pago</t>
        </is>
      </c>
      <c r="P3183" t="inlineStr">
        <is>
          <t>Não</t>
        </is>
      </c>
      <c r="Q3183" t="inlineStr">
        <is>
          <t>Não</t>
        </is>
      </c>
      <c r="R3183" t="inlineStr">
        <is>
          <t>Não</t>
        </is>
      </c>
      <c r="S3183" t="inlineStr">
        <is>
          <t>6–15</t>
        </is>
      </c>
      <c r="T3183" t="inlineStr">
        <is>
          <t>Conta nova (≤ 30 dias)</t>
        </is>
      </c>
      <c r="U3183" t="inlineStr">
        <is>
          <t>FinTech</t>
        </is>
      </c>
      <c r="V3183" t="inlineStr">
        <is>
          <t>US</t>
        </is>
      </c>
      <c r="W3183" t="inlineStr">
        <is>
          <t>organic</t>
        </is>
      </c>
    </row>
    <row r="3184">
      <c r="A3184" t="inlineStr">
        <is>
          <t>S-5ed335</t>
        </is>
      </c>
      <c r="B3184" t="inlineStr">
        <is>
          <t>A-7df7a7</t>
        </is>
      </c>
      <c r="C3184" s="40" t="n">
        <v>45216</v>
      </c>
      <c r="D3184" s="40" t="n">
        <v>45309</v>
      </c>
      <c r="E3184" t="n">
        <v>93</v>
      </c>
      <c r="F3184" t="n">
        <v>2587</v>
      </c>
      <c r="G3184" t="inlineStr">
        <is>
          <t>Até 2024-S1</t>
        </is>
      </c>
      <c r="H3184" t="inlineStr">
        <is>
          <t>Sim</t>
        </is>
      </c>
      <c r="I3184" t="n">
        <v>0</v>
      </c>
      <c r="J3184" s="41" t="n">
        <v>45292</v>
      </c>
      <c r="K3184" t="n">
        <v>18</v>
      </c>
      <c r="L3184" t="inlineStr">
        <is>
          <t>Não</t>
        </is>
      </c>
      <c r="M3184" t="inlineStr">
        <is>
          <t>Enterprise</t>
        </is>
      </c>
      <c r="N3184" t="inlineStr">
        <is>
          <t>monthly</t>
        </is>
      </c>
      <c r="O3184" t="inlineStr">
        <is>
          <t>Pago</t>
        </is>
      </c>
      <c r="P3184" t="inlineStr">
        <is>
          <t>Sim</t>
        </is>
      </c>
      <c r="Q3184" t="inlineStr">
        <is>
          <t>Não</t>
        </is>
      </c>
      <c r="R3184" t="inlineStr">
        <is>
          <t>Não</t>
        </is>
      </c>
      <c r="S3184" t="inlineStr">
        <is>
          <t>6–15</t>
        </is>
      </c>
      <c r="T3184" t="inlineStr">
        <is>
          <t>181–365 dias</t>
        </is>
      </c>
      <c r="U3184" t="inlineStr">
        <is>
          <t>DevTools</t>
        </is>
      </c>
      <c r="V3184" t="inlineStr">
        <is>
          <t>US</t>
        </is>
      </c>
      <c r="W3184" t="inlineStr">
        <is>
          <t>organic</t>
        </is>
      </c>
    </row>
    <row r="3185">
      <c r="A3185" t="inlineStr">
        <is>
          <t>S-ec56f3</t>
        </is>
      </c>
      <c r="B3185" t="inlineStr">
        <is>
          <t>A-92a333</t>
        </is>
      </c>
      <c r="C3185" s="40" t="n">
        <v>45476</v>
      </c>
      <c r="D3185" s="40" t="n"/>
      <c r="E3185" t="n">
        <v>181</v>
      </c>
      <c r="F3185" t="n">
        <v>1273</v>
      </c>
      <c r="G3185" t="inlineStr">
        <is>
          <t>2024-S2</t>
        </is>
      </c>
      <c r="H3185" t="inlineStr">
        <is>
          <t>Sim</t>
        </is>
      </c>
      <c r="I3185" t="n">
        <v>0</v>
      </c>
      <c r="J3185" s="41" t="n"/>
      <c r="L3185" t="inlineStr"/>
      <c r="M3185" t="inlineStr">
        <is>
          <t>Basic</t>
        </is>
      </c>
      <c r="N3185" t="inlineStr">
        <is>
          <t>monthly</t>
        </is>
      </c>
      <c r="O3185" t="inlineStr">
        <is>
          <t>Pago</t>
        </is>
      </c>
      <c r="P3185" t="inlineStr">
        <is>
          <t>Sim</t>
        </is>
      </c>
      <c r="Q3185" t="inlineStr">
        <is>
          <t>Não</t>
        </is>
      </c>
      <c r="R3185" t="inlineStr">
        <is>
          <t>Não</t>
        </is>
      </c>
      <c r="S3185" t="inlineStr">
        <is>
          <t>41+</t>
        </is>
      </c>
      <c r="T3185" t="inlineStr">
        <is>
          <t>Mais de 365 dias</t>
        </is>
      </c>
      <c r="U3185" t="inlineStr">
        <is>
          <t>FinTech</t>
        </is>
      </c>
      <c r="V3185" t="inlineStr">
        <is>
          <t>US</t>
        </is>
      </c>
      <c r="W3185" t="inlineStr">
        <is>
          <t>event</t>
        </is>
      </c>
    </row>
    <row r="3186">
      <c r="A3186" t="inlineStr">
        <is>
          <t>S-527b39</t>
        </is>
      </c>
      <c r="B3186" t="inlineStr">
        <is>
          <t>A-3d957b</t>
        </is>
      </c>
      <c r="C3186" s="40" t="n">
        <v>45522</v>
      </c>
      <c r="D3186" s="40" t="n">
        <v>45593</v>
      </c>
      <c r="E3186" t="n">
        <v>71</v>
      </c>
      <c r="F3186" t="n">
        <v>2786</v>
      </c>
      <c r="G3186" t="inlineStr">
        <is>
          <t>2024-S2</t>
        </is>
      </c>
      <c r="H3186" t="inlineStr">
        <is>
          <t>Sim</t>
        </is>
      </c>
      <c r="I3186" t="n">
        <v>0</v>
      </c>
      <c r="J3186" s="41" t="n">
        <v>45566</v>
      </c>
      <c r="K3186" t="n">
        <v>28</v>
      </c>
      <c r="L3186" t="inlineStr">
        <is>
          <t>Não</t>
        </is>
      </c>
      <c r="M3186" t="inlineStr">
        <is>
          <t>Enterprise</t>
        </is>
      </c>
      <c r="N3186" t="inlineStr">
        <is>
          <t>monthly</t>
        </is>
      </c>
      <c r="O3186" t="inlineStr">
        <is>
          <t>Pago</t>
        </is>
      </c>
      <c r="P3186" t="inlineStr">
        <is>
          <t>Sim</t>
        </is>
      </c>
      <c r="Q3186" t="inlineStr">
        <is>
          <t>Não</t>
        </is>
      </c>
      <c r="R3186" t="inlineStr">
        <is>
          <t>Não</t>
        </is>
      </c>
      <c r="S3186" t="inlineStr">
        <is>
          <t>6–15</t>
        </is>
      </c>
      <c r="T3186" t="inlineStr">
        <is>
          <t>91–180 dias</t>
        </is>
      </c>
      <c r="U3186" t="inlineStr">
        <is>
          <t>HealthTech</t>
        </is>
      </c>
      <c r="V3186" t="inlineStr">
        <is>
          <t>UK</t>
        </is>
      </c>
      <c r="W3186" t="inlineStr">
        <is>
          <t>other</t>
        </is>
      </c>
    </row>
    <row r="3187">
      <c r="A3187" t="inlineStr">
        <is>
          <t>S-bc5908</t>
        </is>
      </c>
      <c r="B3187" t="inlineStr">
        <is>
          <t>A-0354fe</t>
        </is>
      </c>
      <c r="C3187" s="40" t="n">
        <v>45611</v>
      </c>
      <c r="D3187" s="40" t="n"/>
      <c r="E3187" t="n">
        <v>46</v>
      </c>
      <c r="F3187" t="n">
        <v>6766</v>
      </c>
      <c r="G3187" t="inlineStr">
        <is>
          <t>2024-S2</t>
        </is>
      </c>
      <c r="H3187" t="inlineStr">
        <is>
          <t>Sim</t>
        </is>
      </c>
      <c r="I3187" t="n">
        <v>0</v>
      </c>
      <c r="J3187" s="41" t="n"/>
      <c r="L3187" t="inlineStr"/>
      <c r="M3187" t="inlineStr">
        <is>
          <t>Enterprise</t>
        </is>
      </c>
      <c r="N3187" t="inlineStr">
        <is>
          <t>monthly</t>
        </is>
      </c>
      <c r="O3187" t="inlineStr">
        <is>
          <t>Pago</t>
        </is>
      </c>
      <c r="P3187" t="inlineStr">
        <is>
          <t>Sim</t>
        </is>
      </c>
      <c r="Q3187" t="inlineStr">
        <is>
          <t>Não</t>
        </is>
      </c>
      <c r="R3187" t="inlineStr">
        <is>
          <t>Não</t>
        </is>
      </c>
      <c r="S3187" t="inlineStr">
        <is>
          <t>16–40</t>
        </is>
      </c>
      <c r="T3187" t="inlineStr">
        <is>
          <t>Conta nova (≤ 30 dias)</t>
        </is>
      </c>
      <c r="U3187" t="inlineStr">
        <is>
          <t>Cybersecurity</t>
        </is>
      </c>
      <c r="V3187" t="inlineStr">
        <is>
          <t>US</t>
        </is>
      </c>
      <c r="W3187" t="inlineStr">
        <is>
          <t>other</t>
        </is>
      </c>
    </row>
    <row r="3188">
      <c r="A3188" t="inlineStr">
        <is>
          <t>S-af4e84</t>
        </is>
      </c>
      <c r="B3188" t="inlineStr">
        <is>
          <t>A-798a3f</t>
        </is>
      </c>
      <c r="C3188" s="40" t="n">
        <v>45285</v>
      </c>
      <c r="D3188" s="40" t="n"/>
      <c r="E3188" t="n">
        <v>372</v>
      </c>
      <c r="F3188" t="n">
        <v>2388</v>
      </c>
      <c r="G3188" t="inlineStr">
        <is>
          <t>Até 2024-S1</t>
        </is>
      </c>
      <c r="H3188" t="inlineStr">
        <is>
          <t>Sim</t>
        </is>
      </c>
      <c r="I3188" t="n">
        <v>0</v>
      </c>
      <c r="J3188" s="41" t="n"/>
      <c r="L3188" t="inlineStr"/>
      <c r="M3188" t="inlineStr">
        <is>
          <t>Enterprise</t>
        </is>
      </c>
      <c r="N3188" t="inlineStr">
        <is>
          <t>annual</t>
        </is>
      </c>
      <c r="O3188" t="inlineStr">
        <is>
          <t>Pago</t>
        </is>
      </c>
      <c r="P3188" t="inlineStr">
        <is>
          <t>Não</t>
        </is>
      </c>
      <c r="Q3188" t="inlineStr">
        <is>
          <t>Não</t>
        </is>
      </c>
      <c r="R3188" t="inlineStr">
        <is>
          <t>Não</t>
        </is>
      </c>
      <c r="S3188" t="inlineStr">
        <is>
          <t>6–15</t>
        </is>
      </c>
      <c r="T3188" t="inlineStr">
        <is>
          <t>31–90 dias</t>
        </is>
      </c>
      <c r="U3188" t="inlineStr">
        <is>
          <t>DevTools</t>
        </is>
      </c>
      <c r="V3188" t="inlineStr">
        <is>
          <t>FR</t>
        </is>
      </c>
      <c r="W3188" t="inlineStr">
        <is>
          <t>other</t>
        </is>
      </c>
    </row>
    <row r="3189">
      <c r="A3189" t="inlineStr">
        <is>
          <t>S-6ce794</t>
        </is>
      </c>
      <c r="B3189" t="inlineStr">
        <is>
          <t>A-45ce7a</t>
        </is>
      </c>
      <c r="C3189" s="40" t="n">
        <v>45342</v>
      </c>
      <c r="D3189" s="40" t="n"/>
      <c r="E3189" t="n">
        <v>315</v>
      </c>
      <c r="F3189" t="n">
        <v>342</v>
      </c>
      <c r="G3189" t="inlineStr">
        <is>
          <t>Até 2024-S1</t>
        </is>
      </c>
      <c r="H3189" t="inlineStr">
        <is>
          <t>Sim</t>
        </is>
      </c>
      <c r="I3189" t="n">
        <v>0</v>
      </c>
      <c r="J3189" s="41" t="n"/>
      <c r="L3189" t="inlineStr"/>
      <c r="M3189" t="inlineStr">
        <is>
          <t>Basic</t>
        </is>
      </c>
      <c r="N3189" t="inlineStr">
        <is>
          <t>monthly</t>
        </is>
      </c>
      <c r="O3189" t="inlineStr">
        <is>
          <t>Pago</t>
        </is>
      </c>
      <c r="P3189" t="inlineStr">
        <is>
          <t>Não</t>
        </is>
      </c>
      <c r="Q3189" t="inlineStr">
        <is>
          <t>Sim</t>
        </is>
      </c>
      <c r="R3189" t="inlineStr">
        <is>
          <t>Não</t>
        </is>
      </c>
      <c r="S3189" t="inlineStr">
        <is>
          <t>16–40</t>
        </is>
      </c>
      <c r="T3189" t="inlineStr">
        <is>
          <t>181–365 dias</t>
        </is>
      </c>
      <c r="U3189" t="inlineStr">
        <is>
          <t>FinTech</t>
        </is>
      </c>
      <c r="V3189" t="inlineStr">
        <is>
          <t>US</t>
        </is>
      </c>
      <c r="W3189" t="inlineStr">
        <is>
          <t>ads</t>
        </is>
      </c>
    </row>
    <row r="3190">
      <c r="A3190" t="inlineStr">
        <is>
          <t>S-f17152</t>
        </is>
      </c>
      <c r="B3190" t="inlineStr">
        <is>
          <t>A-7f6b86</t>
        </is>
      </c>
      <c r="C3190" s="40" t="n">
        <v>45551</v>
      </c>
      <c r="D3190" s="40" t="n"/>
      <c r="E3190" t="n">
        <v>106</v>
      </c>
      <c r="F3190" t="n">
        <v>11741</v>
      </c>
      <c r="G3190" t="inlineStr">
        <is>
          <t>2024-S2</t>
        </is>
      </c>
      <c r="H3190" t="inlineStr">
        <is>
          <t>Sim</t>
        </is>
      </c>
      <c r="I3190" t="n">
        <v>0</v>
      </c>
      <c r="J3190" s="41" t="n"/>
      <c r="L3190" t="inlineStr"/>
      <c r="M3190" t="inlineStr">
        <is>
          <t>Enterprise</t>
        </is>
      </c>
      <c r="N3190" t="inlineStr">
        <is>
          <t>annual</t>
        </is>
      </c>
      <c r="O3190" t="inlineStr">
        <is>
          <t>Pago</t>
        </is>
      </c>
      <c r="P3190" t="inlineStr">
        <is>
          <t>Sim</t>
        </is>
      </c>
      <c r="Q3190" t="inlineStr">
        <is>
          <t>Não</t>
        </is>
      </c>
      <c r="R3190" t="inlineStr">
        <is>
          <t>Não</t>
        </is>
      </c>
      <c r="S3190" t="inlineStr">
        <is>
          <t>41+</t>
        </is>
      </c>
      <c r="T3190" t="inlineStr">
        <is>
          <t>Mais de 365 dias</t>
        </is>
      </c>
      <c r="U3190" t="inlineStr">
        <is>
          <t>HealthTech</t>
        </is>
      </c>
      <c r="V3190" t="inlineStr">
        <is>
          <t>US</t>
        </is>
      </c>
      <c r="W3190" t="inlineStr">
        <is>
          <t>partner</t>
        </is>
      </c>
    </row>
    <row r="3191">
      <c r="A3191" t="inlineStr">
        <is>
          <t>S-0a59be</t>
        </is>
      </c>
      <c r="B3191" t="inlineStr">
        <is>
          <t>A-328bd0</t>
        </is>
      </c>
      <c r="C3191" s="40" t="n">
        <v>45162</v>
      </c>
      <c r="D3191" s="40" t="n"/>
      <c r="E3191" t="n">
        <v>495</v>
      </c>
      <c r="F3191" t="n">
        <v>3582</v>
      </c>
      <c r="G3191" t="inlineStr">
        <is>
          <t>Até 2024-S1</t>
        </is>
      </c>
      <c r="H3191" t="inlineStr">
        <is>
          <t>Sim</t>
        </is>
      </c>
      <c r="I3191" t="n">
        <v>0</v>
      </c>
      <c r="J3191" s="41" t="n"/>
      <c r="L3191" t="inlineStr"/>
      <c r="M3191" t="inlineStr">
        <is>
          <t>Enterprise</t>
        </is>
      </c>
      <c r="N3191" t="inlineStr">
        <is>
          <t>monthly</t>
        </is>
      </c>
      <c r="O3191" t="inlineStr">
        <is>
          <t>Pago</t>
        </is>
      </c>
      <c r="P3191" t="inlineStr">
        <is>
          <t>Sim</t>
        </is>
      </c>
      <c r="Q3191" t="inlineStr">
        <is>
          <t>Não</t>
        </is>
      </c>
      <c r="R3191" t="inlineStr">
        <is>
          <t>Não</t>
        </is>
      </c>
      <c r="S3191" t="inlineStr">
        <is>
          <t>16–40</t>
        </is>
      </c>
      <c r="T3191" t="inlineStr">
        <is>
          <t>91–180 dias</t>
        </is>
      </c>
      <c r="U3191" t="inlineStr">
        <is>
          <t>HealthTech</t>
        </is>
      </c>
      <c r="V3191" t="inlineStr">
        <is>
          <t>AU</t>
        </is>
      </c>
      <c r="W3191" t="inlineStr">
        <is>
          <t>partner</t>
        </is>
      </c>
    </row>
    <row r="3192">
      <c r="A3192" t="inlineStr">
        <is>
          <t>S-6f488b</t>
        </is>
      </c>
      <c r="B3192" t="inlineStr">
        <is>
          <t>A-d27f50</t>
        </is>
      </c>
      <c r="C3192" s="40" t="n">
        <v>45655</v>
      </c>
      <c r="D3192" s="40" t="n">
        <v>45655</v>
      </c>
      <c r="E3192" t="n">
        <v>0</v>
      </c>
      <c r="F3192" t="n">
        <v>836</v>
      </c>
      <c r="G3192" t="inlineStr">
        <is>
          <t>2024-S2</t>
        </is>
      </c>
      <c r="H3192" t="inlineStr">
        <is>
          <t>Não</t>
        </is>
      </c>
      <c r="I3192" t="n">
        <v>1</v>
      </c>
      <c r="J3192" s="41" t="n">
        <v>45627</v>
      </c>
      <c r="K3192" t="n">
        <v>29</v>
      </c>
      <c r="L3192" t="inlineStr">
        <is>
          <t>Sim</t>
        </is>
      </c>
      <c r="M3192" t="inlineStr">
        <is>
          <t>Basic</t>
        </is>
      </c>
      <c r="N3192" t="inlineStr">
        <is>
          <t>annual</t>
        </is>
      </c>
      <c r="O3192" t="inlineStr">
        <is>
          <t>Pago</t>
        </is>
      </c>
      <c r="P3192" t="inlineStr">
        <is>
          <t>Não</t>
        </is>
      </c>
      <c r="Q3192" t="inlineStr">
        <is>
          <t>Não</t>
        </is>
      </c>
      <c r="R3192" t="inlineStr">
        <is>
          <t>Não</t>
        </is>
      </c>
      <c r="S3192" t="inlineStr">
        <is>
          <t>41+</t>
        </is>
      </c>
      <c r="T3192" t="inlineStr">
        <is>
          <t>91–180 dias</t>
        </is>
      </c>
      <c r="U3192" t="inlineStr">
        <is>
          <t>Cybersecurity</t>
        </is>
      </c>
      <c r="V3192" t="inlineStr">
        <is>
          <t>UK</t>
        </is>
      </c>
      <c r="W3192" t="inlineStr">
        <is>
          <t>ads</t>
        </is>
      </c>
    </row>
    <row r="3193">
      <c r="A3193" t="inlineStr">
        <is>
          <t>S-094e82</t>
        </is>
      </c>
      <c r="B3193" t="inlineStr">
        <is>
          <t>A-9ee962</t>
        </is>
      </c>
      <c r="C3193" s="40" t="n">
        <v>45437</v>
      </c>
      <c r="D3193" s="40" t="n">
        <v>45558</v>
      </c>
      <c r="E3193" t="n">
        <v>121</v>
      </c>
      <c r="F3193" t="n">
        <v>171</v>
      </c>
      <c r="G3193" t="inlineStr">
        <is>
          <t>Até 2024-S1</t>
        </is>
      </c>
      <c r="H3193" t="inlineStr">
        <is>
          <t>Sim</t>
        </is>
      </c>
      <c r="I3193" t="n">
        <v>0</v>
      </c>
      <c r="J3193" s="41" t="n">
        <v>45536</v>
      </c>
      <c r="K3193" t="n">
        <v>23</v>
      </c>
      <c r="L3193" t="inlineStr">
        <is>
          <t>Não</t>
        </is>
      </c>
      <c r="M3193" t="inlineStr">
        <is>
          <t>Basic</t>
        </is>
      </c>
      <c r="N3193" t="inlineStr">
        <is>
          <t>monthly</t>
        </is>
      </c>
      <c r="O3193" t="inlineStr">
        <is>
          <t>Pago</t>
        </is>
      </c>
      <c r="P3193" t="inlineStr">
        <is>
          <t>Sim</t>
        </is>
      </c>
      <c r="Q3193" t="inlineStr">
        <is>
          <t>Não</t>
        </is>
      </c>
      <c r="R3193" t="inlineStr">
        <is>
          <t>Não</t>
        </is>
      </c>
      <c r="S3193" t="inlineStr">
        <is>
          <t>6–15</t>
        </is>
      </c>
      <c r="T3193" t="inlineStr">
        <is>
          <t>Mais de 365 dias</t>
        </is>
      </c>
      <c r="U3193" t="inlineStr">
        <is>
          <t>HealthTech</t>
        </is>
      </c>
      <c r="V3193" t="inlineStr">
        <is>
          <t>US</t>
        </is>
      </c>
      <c r="W3193" t="inlineStr">
        <is>
          <t>ads</t>
        </is>
      </c>
    </row>
    <row r="3194">
      <c r="A3194" t="inlineStr">
        <is>
          <t>S-1eb467</t>
        </is>
      </c>
      <c r="B3194" t="inlineStr">
        <is>
          <t>A-94f8c9</t>
        </is>
      </c>
      <c r="C3194" s="40" t="n">
        <v>45657</v>
      </c>
      <c r="D3194" s="40" t="n"/>
      <c r="E3194" t="n">
        <v>0</v>
      </c>
      <c r="F3194" t="n">
        <v>2587</v>
      </c>
      <c r="G3194" t="inlineStr">
        <is>
          <t>2024-S2</t>
        </is>
      </c>
      <c r="H3194" t="inlineStr">
        <is>
          <t>Não</t>
        </is>
      </c>
      <c r="I3194" t="n">
        <v>0</v>
      </c>
      <c r="J3194" s="41" t="n"/>
      <c r="L3194" t="inlineStr"/>
      <c r="M3194" t="inlineStr">
        <is>
          <t>Enterprise</t>
        </is>
      </c>
      <c r="N3194" t="inlineStr">
        <is>
          <t>monthly</t>
        </is>
      </c>
      <c r="O3194" t="inlineStr">
        <is>
          <t>Pago</t>
        </is>
      </c>
      <c r="P3194" t="inlineStr">
        <is>
          <t>Sim</t>
        </is>
      </c>
      <c r="Q3194" t="inlineStr">
        <is>
          <t>Não</t>
        </is>
      </c>
      <c r="R3194" t="inlineStr">
        <is>
          <t>Não</t>
        </is>
      </c>
      <c r="S3194" t="inlineStr">
        <is>
          <t>6–15</t>
        </is>
      </c>
      <c r="T3194" t="inlineStr">
        <is>
          <t>181–365 dias</t>
        </is>
      </c>
      <c r="U3194" t="inlineStr">
        <is>
          <t>HealthTech</t>
        </is>
      </c>
      <c r="V3194" t="inlineStr">
        <is>
          <t>US</t>
        </is>
      </c>
      <c r="W3194" t="inlineStr">
        <is>
          <t>other</t>
        </is>
      </c>
    </row>
    <row r="3195">
      <c r="A3195" t="inlineStr">
        <is>
          <t>S-7f9ce5</t>
        </is>
      </c>
      <c r="B3195" t="inlineStr">
        <is>
          <t>A-00bed1</t>
        </is>
      </c>
      <c r="C3195" s="40" t="n">
        <v>45493</v>
      </c>
      <c r="D3195" s="40" t="n"/>
      <c r="E3195" t="n">
        <v>164</v>
      </c>
      <c r="F3195" t="n">
        <v>1372</v>
      </c>
      <c r="G3195" t="inlineStr">
        <is>
          <t>2024-S2</t>
        </is>
      </c>
      <c r="H3195" t="inlineStr">
        <is>
          <t>Sim</t>
        </is>
      </c>
      <c r="I3195" t="n">
        <v>0</v>
      </c>
      <c r="J3195" s="41" t="n"/>
      <c r="L3195" t="inlineStr"/>
      <c r="M3195" t="inlineStr">
        <is>
          <t>Pro</t>
        </is>
      </c>
      <c r="N3195" t="inlineStr">
        <is>
          <t>monthly</t>
        </is>
      </c>
      <c r="O3195" t="inlineStr">
        <is>
          <t>Pago</t>
        </is>
      </c>
      <c r="P3195" t="inlineStr">
        <is>
          <t>Sim</t>
        </is>
      </c>
      <c r="Q3195" t="inlineStr">
        <is>
          <t>Não</t>
        </is>
      </c>
      <c r="R3195" t="inlineStr">
        <is>
          <t>Não</t>
        </is>
      </c>
      <c r="S3195" t="inlineStr">
        <is>
          <t>16–40</t>
        </is>
      </c>
      <c r="T3195" t="inlineStr">
        <is>
          <t>181–365 dias</t>
        </is>
      </c>
      <c r="U3195" t="inlineStr">
        <is>
          <t>Cybersecurity</t>
        </is>
      </c>
      <c r="V3195" t="inlineStr">
        <is>
          <t>US</t>
        </is>
      </c>
      <c r="W3195" t="inlineStr">
        <is>
          <t>ads</t>
        </is>
      </c>
    </row>
    <row r="3196">
      <c r="A3196" t="inlineStr">
        <is>
          <t>S-69362d</t>
        </is>
      </c>
      <c r="B3196" t="inlineStr">
        <is>
          <t>A-a865bd</t>
        </is>
      </c>
      <c r="C3196" s="40" t="n">
        <v>45408</v>
      </c>
      <c r="D3196" s="40" t="n"/>
      <c r="E3196" t="n">
        <v>249</v>
      </c>
      <c r="F3196" t="n">
        <v>1292</v>
      </c>
      <c r="G3196" t="inlineStr">
        <is>
          <t>Até 2024-S1</t>
        </is>
      </c>
      <c r="H3196" t="inlineStr">
        <is>
          <t>Sim</t>
        </is>
      </c>
      <c r="I3196" t="n">
        <v>0</v>
      </c>
      <c r="J3196" s="41" t="n"/>
      <c r="L3196" t="inlineStr"/>
      <c r="M3196" t="inlineStr">
        <is>
          <t>Basic</t>
        </is>
      </c>
      <c r="N3196" t="inlineStr">
        <is>
          <t>annual</t>
        </is>
      </c>
      <c r="O3196" t="inlineStr">
        <is>
          <t>Pago</t>
        </is>
      </c>
      <c r="P3196" t="inlineStr">
        <is>
          <t>Sim</t>
        </is>
      </c>
      <c r="Q3196" t="inlineStr">
        <is>
          <t>Não</t>
        </is>
      </c>
      <c r="R3196" t="inlineStr">
        <is>
          <t>Não</t>
        </is>
      </c>
      <c r="S3196" t="inlineStr">
        <is>
          <t>41+</t>
        </is>
      </c>
      <c r="T3196" t="inlineStr">
        <is>
          <t>181–365 dias</t>
        </is>
      </c>
      <c r="U3196" t="inlineStr">
        <is>
          <t>Cybersecurity</t>
        </is>
      </c>
      <c r="V3196" t="inlineStr">
        <is>
          <t>US</t>
        </is>
      </c>
      <c r="W3196" t="inlineStr">
        <is>
          <t>organic</t>
        </is>
      </c>
    </row>
    <row r="3197">
      <c r="A3197" t="inlineStr">
        <is>
          <t>S-36069b</t>
        </is>
      </c>
      <c r="B3197" t="inlineStr">
        <is>
          <t>A-940b8b</t>
        </is>
      </c>
      <c r="C3197" s="40" t="n">
        <v>45469</v>
      </c>
      <c r="D3197" s="40" t="n"/>
      <c r="E3197" t="n">
        <v>188</v>
      </c>
      <c r="F3197" t="n">
        <v>199</v>
      </c>
      <c r="G3197" t="inlineStr">
        <is>
          <t>Até 2024-S1</t>
        </is>
      </c>
      <c r="H3197" t="inlineStr">
        <is>
          <t>Sim</t>
        </is>
      </c>
      <c r="I3197" t="n">
        <v>0</v>
      </c>
      <c r="J3197" s="41" t="n"/>
      <c r="L3197" t="inlineStr"/>
      <c r="M3197" t="inlineStr">
        <is>
          <t>Enterprise</t>
        </is>
      </c>
      <c r="N3197" t="inlineStr">
        <is>
          <t>annual</t>
        </is>
      </c>
      <c r="O3197" t="inlineStr">
        <is>
          <t>Pago</t>
        </is>
      </c>
      <c r="P3197" t="inlineStr">
        <is>
          <t>Sim</t>
        </is>
      </c>
      <c r="Q3197" t="inlineStr">
        <is>
          <t>Não</t>
        </is>
      </c>
      <c r="R3197" t="inlineStr">
        <is>
          <t>Não</t>
        </is>
      </c>
      <c r="S3197" t="inlineStr">
        <is>
          <t>1–5</t>
        </is>
      </c>
      <c r="T3197" t="inlineStr">
        <is>
          <t>91–180 dias</t>
        </is>
      </c>
      <c r="U3197" t="inlineStr">
        <is>
          <t>HealthTech</t>
        </is>
      </c>
      <c r="V3197" t="inlineStr">
        <is>
          <t>DE</t>
        </is>
      </c>
      <c r="W3197" t="inlineStr">
        <is>
          <t>organic</t>
        </is>
      </c>
    </row>
    <row r="3198">
      <c r="A3198" t="inlineStr">
        <is>
          <t>S-d24841</t>
        </is>
      </c>
      <c r="B3198" t="inlineStr">
        <is>
          <t>A-2e4581</t>
        </is>
      </c>
      <c r="C3198" s="40" t="n">
        <v>45613</v>
      </c>
      <c r="D3198" s="40" t="n"/>
      <c r="E3198" t="n">
        <v>44</v>
      </c>
      <c r="F3198" t="n">
        <v>0</v>
      </c>
      <c r="G3198" t="inlineStr">
        <is>
          <t>2024-S2</t>
        </is>
      </c>
      <c r="H3198" t="inlineStr">
        <is>
          <t>Sim</t>
        </is>
      </c>
      <c r="I3198" t="n">
        <v>0</v>
      </c>
      <c r="J3198" s="41" t="n"/>
      <c r="L3198" t="inlineStr"/>
      <c r="M3198" t="inlineStr">
        <is>
          <t>Pro</t>
        </is>
      </c>
      <c r="N3198" t="inlineStr">
        <is>
          <t>annual</t>
        </is>
      </c>
      <c r="O3198" t="inlineStr">
        <is>
          <t>Trial</t>
        </is>
      </c>
      <c r="P3198" t="inlineStr">
        <is>
          <t>Sim</t>
        </is>
      </c>
      <c r="Q3198" t="inlineStr">
        <is>
          <t>Sim</t>
        </is>
      </c>
      <c r="R3198" t="inlineStr">
        <is>
          <t>Não</t>
        </is>
      </c>
      <c r="S3198" t="inlineStr">
        <is>
          <t>6–15</t>
        </is>
      </c>
      <c r="T3198" t="inlineStr">
        <is>
          <t>31–90 dias</t>
        </is>
      </c>
      <c r="U3198" t="inlineStr">
        <is>
          <t>EdTech</t>
        </is>
      </c>
      <c r="V3198" t="inlineStr">
        <is>
          <t>US</t>
        </is>
      </c>
      <c r="W3198" t="inlineStr">
        <is>
          <t>partner</t>
        </is>
      </c>
    </row>
    <row r="3199">
      <c r="A3199" t="inlineStr">
        <is>
          <t>S-cd6bb6</t>
        </is>
      </c>
      <c r="B3199" t="inlineStr">
        <is>
          <t>A-dbc825</t>
        </is>
      </c>
      <c r="C3199" s="40" t="n">
        <v>45621</v>
      </c>
      <c r="D3199" s="40" t="n"/>
      <c r="E3199" t="n">
        <v>36</v>
      </c>
      <c r="F3199" t="n">
        <v>361</v>
      </c>
      <c r="G3199" t="inlineStr">
        <is>
          <t>2024-S2</t>
        </is>
      </c>
      <c r="H3199" t="inlineStr">
        <is>
          <t>Sim</t>
        </is>
      </c>
      <c r="I3199" t="n">
        <v>0</v>
      </c>
      <c r="J3199" s="41" t="n"/>
      <c r="L3199" t="inlineStr"/>
      <c r="M3199" t="inlineStr">
        <is>
          <t>Basic</t>
        </is>
      </c>
      <c r="N3199" t="inlineStr">
        <is>
          <t>annual</t>
        </is>
      </c>
      <c r="O3199" t="inlineStr">
        <is>
          <t>Pago</t>
        </is>
      </c>
      <c r="P3199" t="inlineStr">
        <is>
          <t>Sim</t>
        </is>
      </c>
      <c r="Q3199" t="inlineStr">
        <is>
          <t>Não</t>
        </is>
      </c>
      <c r="R3199" t="inlineStr">
        <is>
          <t>Não</t>
        </is>
      </c>
      <c r="S3199" t="inlineStr">
        <is>
          <t>16–40</t>
        </is>
      </c>
      <c r="T3199" t="inlineStr">
        <is>
          <t>181–365 dias</t>
        </is>
      </c>
      <c r="U3199" t="inlineStr">
        <is>
          <t>EdTech</t>
        </is>
      </c>
      <c r="V3199" t="inlineStr">
        <is>
          <t>FR</t>
        </is>
      </c>
      <c r="W3199" t="inlineStr">
        <is>
          <t>partner</t>
        </is>
      </c>
    </row>
    <row r="3200">
      <c r="A3200" t="inlineStr">
        <is>
          <t>S-6a9918</t>
        </is>
      </c>
      <c r="B3200" t="inlineStr">
        <is>
          <t>A-92a3af</t>
        </is>
      </c>
      <c r="C3200" s="40" t="n">
        <v>45603</v>
      </c>
      <c r="D3200" s="40" t="n"/>
      <c r="E3200" t="n">
        <v>54</v>
      </c>
      <c r="F3200" t="n">
        <v>6965</v>
      </c>
      <c r="G3200" t="inlineStr">
        <is>
          <t>2024-S2</t>
        </is>
      </c>
      <c r="H3200" t="inlineStr">
        <is>
          <t>Sim</t>
        </is>
      </c>
      <c r="I3200" t="n">
        <v>0</v>
      </c>
      <c r="J3200" s="41" t="n"/>
      <c r="L3200" t="inlineStr"/>
      <c r="M3200" t="inlineStr">
        <is>
          <t>Enterprise</t>
        </is>
      </c>
      <c r="N3200" t="inlineStr">
        <is>
          <t>annual</t>
        </is>
      </c>
      <c r="O3200" t="inlineStr">
        <is>
          <t>Pago</t>
        </is>
      </c>
      <c r="P3200" t="inlineStr">
        <is>
          <t>Não</t>
        </is>
      </c>
      <c r="Q3200" t="inlineStr">
        <is>
          <t>Não</t>
        </is>
      </c>
      <c r="R3200" t="inlineStr">
        <is>
          <t>Não</t>
        </is>
      </c>
      <c r="S3200" t="inlineStr">
        <is>
          <t>16–40</t>
        </is>
      </c>
      <c r="T3200" t="inlineStr">
        <is>
          <t>91–180 dias</t>
        </is>
      </c>
      <c r="U3200" t="inlineStr">
        <is>
          <t>Cybersecurity</t>
        </is>
      </c>
      <c r="V3200" t="inlineStr">
        <is>
          <t>IN</t>
        </is>
      </c>
      <c r="W3200" t="inlineStr">
        <is>
          <t>organic</t>
        </is>
      </c>
    </row>
    <row r="3201">
      <c r="A3201" t="inlineStr">
        <is>
          <t>S-549438</t>
        </is>
      </c>
      <c r="B3201" t="inlineStr">
        <is>
          <t>A-ac9111</t>
        </is>
      </c>
      <c r="C3201" s="40" t="n">
        <v>45480</v>
      </c>
      <c r="D3201" s="40" t="n"/>
      <c r="E3201" t="n">
        <v>177</v>
      </c>
      <c r="F3201" t="n">
        <v>1127</v>
      </c>
      <c r="G3201" t="inlineStr">
        <is>
          <t>2024-S2</t>
        </is>
      </c>
      <c r="H3201" t="inlineStr">
        <is>
          <t>Sim</t>
        </is>
      </c>
      <c r="I3201" t="n">
        <v>0</v>
      </c>
      <c r="J3201" s="41" t="n"/>
      <c r="L3201" t="inlineStr"/>
      <c r="M3201" t="inlineStr">
        <is>
          <t>Pro</t>
        </is>
      </c>
      <c r="N3201" t="inlineStr">
        <is>
          <t>annual</t>
        </is>
      </c>
      <c r="O3201" t="inlineStr">
        <is>
          <t>Pago</t>
        </is>
      </c>
      <c r="P3201" t="inlineStr">
        <is>
          <t>Sim</t>
        </is>
      </c>
      <c r="Q3201" t="inlineStr">
        <is>
          <t>Não</t>
        </is>
      </c>
      <c r="R3201" t="inlineStr">
        <is>
          <t>Não</t>
        </is>
      </c>
      <c r="S3201" t="inlineStr">
        <is>
          <t>16–40</t>
        </is>
      </c>
      <c r="T3201" t="inlineStr">
        <is>
          <t>181–365 dias</t>
        </is>
      </c>
      <c r="U3201" t="inlineStr">
        <is>
          <t>HealthTech</t>
        </is>
      </c>
      <c r="V3201" t="inlineStr">
        <is>
          <t>US</t>
        </is>
      </c>
      <c r="W3201" t="inlineStr">
        <is>
          <t>event</t>
        </is>
      </c>
    </row>
    <row r="3202">
      <c r="A3202" t="inlineStr">
        <is>
          <t>S-f7cde3</t>
        </is>
      </c>
      <c r="B3202" t="inlineStr">
        <is>
          <t>A-82d8a6</t>
        </is>
      </c>
      <c r="C3202" s="40" t="n">
        <v>45639</v>
      </c>
      <c r="D3202" s="40" t="n"/>
      <c r="E3202" t="n">
        <v>18</v>
      </c>
      <c r="F3202" t="n">
        <v>2058</v>
      </c>
      <c r="G3202" t="inlineStr">
        <is>
          <t>2024-S2</t>
        </is>
      </c>
      <c r="H3202" t="inlineStr">
        <is>
          <t>Não</t>
        </is>
      </c>
      <c r="I3202" t="n">
        <v>0</v>
      </c>
      <c r="J3202" s="41" t="n"/>
      <c r="L3202" t="inlineStr"/>
      <c r="M3202" t="inlineStr">
        <is>
          <t>Pro</t>
        </is>
      </c>
      <c r="N3202" t="inlineStr">
        <is>
          <t>annual</t>
        </is>
      </c>
      <c r="O3202" t="inlineStr">
        <is>
          <t>Pago</t>
        </is>
      </c>
      <c r="P3202" t="inlineStr">
        <is>
          <t>Não</t>
        </is>
      </c>
      <c r="Q3202" t="inlineStr">
        <is>
          <t>Não</t>
        </is>
      </c>
      <c r="R3202" t="inlineStr">
        <is>
          <t>Não</t>
        </is>
      </c>
      <c r="S3202" t="inlineStr">
        <is>
          <t>41+</t>
        </is>
      </c>
      <c r="T3202" t="inlineStr">
        <is>
          <t>Conta nova (≤ 30 dias)</t>
        </is>
      </c>
      <c r="U3202" t="inlineStr">
        <is>
          <t>Cybersecurity</t>
        </is>
      </c>
      <c r="V3202" t="inlineStr">
        <is>
          <t>UK</t>
        </is>
      </c>
      <c r="W3202" t="inlineStr">
        <is>
          <t>ads</t>
        </is>
      </c>
    </row>
    <row r="3203">
      <c r="A3203" t="inlineStr">
        <is>
          <t>S-de6767</t>
        </is>
      </c>
      <c r="B3203" t="inlineStr">
        <is>
          <t>A-e3bd71</t>
        </is>
      </c>
      <c r="C3203" s="40" t="n">
        <v>45584</v>
      </c>
      <c r="D3203" s="40" t="n"/>
      <c r="E3203" t="n">
        <v>73</v>
      </c>
      <c r="F3203" t="n">
        <v>6169</v>
      </c>
      <c r="G3203" t="inlineStr">
        <is>
          <t>2024-S2</t>
        </is>
      </c>
      <c r="H3203" t="inlineStr">
        <is>
          <t>Sim</t>
        </is>
      </c>
      <c r="I3203" t="n">
        <v>0</v>
      </c>
      <c r="J3203" s="41" t="n"/>
      <c r="L3203" t="inlineStr"/>
      <c r="M3203" t="inlineStr">
        <is>
          <t>Enterprise</t>
        </is>
      </c>
      <c r="N3203" t="inlineStr">
        <is>
          <t>annual</t>
        </is>
      </c>
      <c r="O3203" t="inlineStr">
        <is>
          <t>Pago</t>
        </is>
      </c>
      <c r="P3203" t="inlineStr">
        <is>
          <t>Sim</t>
        </is>
      </c>
      <c r="Q3203" t="inlineStr">
        <is>
          <t>Não</t>
        </is>
      </c>
      <c r="R3203" t="inlineStr">
        <is>
          <t>Não</t>
        </is>
      </c>
      <c r="S3203" t="inlineStr">
        <is>
          <t>16–40</t>
        </is>
      </c>
      <c r="T3203" t="inlineStr">
        <is>
          <t>Mais de 365 dias</t>
        </is>
      </c>
      <c r="U3203" t="inlineStr">
        <is>
          <t>Cybersecurity</t>
        </is>
      </c>
      <c r="V3203" t="inlineStr">
        <is>
          <t>US</t>
        </is>
      </c>
      <c r="W3203" t="inlineStr">
        <is>
          <t>partner</t>
        </is>
      </c>
    </row>
    <row r="3204">
      <c r="A3204" t="inlineStr">
        <is>
          <t>S-d3d720</t>
        </is>
      </c>
      <c r="B3204" t="inlineStr">
        <is>
          <t>A-b7724f</t>
        </is>
      </c>
      <c r="C3204" s="40" t="n">
        <v>45463</v>
      </c>
      <c r="D3204" s="40" t="n">
        <v>45656</v>
      </c>
      <c r="E3204" t="n">
        <v>193</v>
      </c>
      <c r="F3204" t="n">
        <v>209</v>
      </c>
      <c r="G3204" t="inlineStr">
        <is>
          <t>Até 2024-S1</t>
        </is>
      </c>
      <c r="H3204" t="inlineStr">
        <is>
          <t>Sim</t>
        </is>
      </c>
      <c r="I3204" t="n">
        <v>0</v>
      </c>
      <c r="J3204" s="41" t="n">
        <v>45627</v>
      </c>
      <c r="K3204" t="n">
        <v>30</v>
      </c>
      <c r="L3204" t="inlineStr">
        <is>
          <t>Sim</t>
        </is>
      </c>
      <c r="M3204" t="inlineStr">
        <is>
          <t>Basic</t>
        </is>
      </c>
      <c r="N3204" t="inlineStr">
        <is>
          <t>monthly</t>
        </is>
      </c>
      <c r="O3204" t="inlineStr">
        <is>
          <t>Pago</t>
        </is>
      </c>
      <c r="P3204" t="inlineStr">
        <is>
          <t>Sim</t>
        </is>
      </c>
      <c r="Q3204" t="inlineStr">
        <is>
          <t>Não</t>
        </is>
      </c>
      <c r="R3204" t="inlineStr">
        <is>
          <t>Não</t>
        </is>
      </c>
      <c r="S3204" t="inlineStr">
        <is>
          <t>6–15</t>
        </is>
      </c>
      <c r="T3204" t="inlineStr">
        <is>
          <t>Mais de 365 dias</t>
        </is>
      </c>
      <c r="U3204" t="inlineStr">
        <is>
          <t>HealthTech</t>
        </is>
      </c>
      <c r="V3204" t="inlineStr">
        <is>
          <t>UK</t>
        </is>
      </c>
      <c r="W3204" t="inlineStr">
        <is>
          <t>organic</t>
        </is>
      </c>
    </row>
    <row r="3205">
      <c r="A3205" t="inlineStr">
        <is>
          <t>S-21b034</t>
        </is>
      </c>
      <c r="B3205" t="inlineStr">
        <is>
          <t>A-90a8c8</t>
        </is>
      </c>
      <c r="C3205" s="40" t="n">
        <v>45529</v>
      </c>
      <c r="D3205" s="40" t="n"/>
      <c r="E3205" t="n">
        <v>128</v>
      </c>
      <c r="F3205" t="n">
        <v>1568</v>
      </c>
      <c r="G3205" t="inlineStr">
        <is>
          <t>2024-S2</t>
        </is>
      </c>
      <c r="H3205" t="inlineStr">
        <is>
          <t>Sim</t>
        </is>
      </c>
      <c r="I3205" t="n">
        <v>0</v>
      </c>
      <c r="J3205" s="41" t="n"/>
      <c r="L3205" t="inlineStr"/>
      <c r="M3205" t="inlineStr">
        <is>
          <t>Pro</t>
        </is>
      </c>
      <c r="N3205" t="inlineStr">
        <is>
          <t>annual</t>
        </is>
      </c>
      <c r="O3205" t="inlineStr">
        <is>
          <t>Pago</t>
        </is>
      </c>
      <c r="P3205" t="inlineStr">
        <is>
          <t>Sim</t>
        </is>
      </c>
      <c r="Q3205" t="inlineStr">
        <is>
          <t>Não</t>
        </is>
      </c>
      <c r="R3205" t="inlineStr">
        <is>
          <t>Não</t>
        </is>
      </c>
      <c r="S3205" t="inlineStr">
        <is>
          <t>16–40</t>
        </is>
      </c>
      <c r="T3205" t="inlineStr">
        <is>
          <t>Conta nova (≤ 30 dias)</t>
        </is>
      </c>
      <c r="U3205" t="inlineStr">
        <is>
          <t>FinTech</t>
        </is>
      </c>
      <c r="V3205" t="inlineStr">
        <is>
          <t>AU</t>
        </is>
      </c>
      <c r="W3205" t="inlineStr">
        <is>
          <t>organic</t>
        </is>
      </c>
    </row>
    <row r="3206">
      <c r="A3206" t="inlineStr">
        <is>
          <t>S-9e6f0c</t>
        </is>
      </c>
      <c r="B3206" t="inlineStr">
        <is>
          <t>A-c70870</t>
        </is>
      </c>
      <c r="C3206" s="40" t="n">
        <v>45607</v>
      </c>
      <c r="D3206" s="40" t="n"/>
      <c r="E3206" t="n">
        <v>50</v>
      </c>
      <c r="F3206" t="n">
        <v>589</v>
      </c>
      <c r="G3206" t="inlineStr">
        <is>
          <t>2024-S2</t>
        </is>
      </c>
      <c r="H3206" t="inlineStr">
        <is>
          <t>Sim</t>
        </is>
      </c>
      <c r="I3206" t="n">
        <v>0</v>
      </c>
      <c r="J3206" s="41" t="n"/>
      <c r="L3206" t="inlineStr"/>
      <c r="M3206" t="inlineStr">
        <is>
          <t>Basic</t>
        </is>
      </c>
      <c r="N3206" t="inlineStr">
        <is>
          <t>monthly</t>
        </is>
      </c>
      <c r="O3206" t="inlineStr">
        <is>
          <t>Pago</t>
        </is>
      </c>
      <c r="P3206" t="inlineStr">
        <is>
          <t>Sim</t>
        </is>
      </c>
      <c r="Q3206" t="inlineStr">
        <is>
          <t>Não</t>
        </is>
      </c>
      <c r="R3206" t="inlineStr">
        <is>
          <t>Não</t>
        </is>
      </c>
      <c r="S3206" t="inlineStr">
        <is>
          <t>16–40</t>
        </is>
      </c>
      <c r="T3206" t="inlineStr">
        <is>
          <t>Conta nova (≤ 30 dias)</t>
        </is>
      </c>
      <c r="U3206" t="inlineStr">
        <is>
          <t>Cybersecurity</t>
        </is>
      </c>
      <c r="V3206" t="inlineStr">
        <is>
          <t>US</t>
        </is>
      </c>
      <c r="W3206" t="inlineStr">
        <is>
          <t>partner</t>
        </is>
      </c>
    </row>
    <row r="3207">
      <c r="A3207" t="inlineStr">
        <is>
          <t>S-c1316c</t>
        </is>
      </c>
      <c r="B3207" t="inlineStr">
        <is>
          <t>A-855a48</t>
        </is>
      </c>
      <c r="C3207" s="40" t="n">
        <v>45503</v>
      </c>
      <c r="D3207" s="40" t="n"/>
      <c r="E3207" t="n">
        <v>154</v>
      </c>
      <c r="F3207" t="n">
        <v>11940</v>
      </c>
      <c r="G3207" t="inlineStr">
        <is>
          <t>2024-S2</t>
        </is>
      </c>
      <c r="H3207" t="inlineStr">
        <is>
          <t>Sim</t>
        </is>
      </c>
      <c r="I3207" t="n">
        <v>0</v>
      </c>
      <c r="J3207" s="41" t="n"/>
      <c r="L3207" t="inlineStr"/>
      <c r="M3207" t="inlineStr">
        <is>
          <t>Enterprise</t>
        </is>
      </c>
      <c r="N3207" t="inlineStr">
        <is>
          <t>annual</t>
        </is>
      </c>
      <c r="O3207" t="inlineStr">
        <is>
          <t>Pago</t>
        </is>
      </c>
      <c r="P3207" t="inlineStr">
        <is>
          <t>Sim</t>
        </is>
      </c>
      <c r="Q3207" t="inlineStr">
        <is>
          <t>Não</t>
        </is>
      </c>
      <c r="R3207" t="inlineStr">
        <is>
          <t>Não</t>
        </is>
      </c>
      <c r="S3207" t="inlineStr">
        <is>
          <t>41+</t>
        </is>
      </c>
      <c r="T3207" t="inlineStr">
        <is>
          <t>181–365 dias</t>
        </is>
      </c>
      <c r="U3207" t="inlineStr">
        <is>
          <t>EdTech</t>
        </is>
      </c>
      <c r="V3207" t="inlineStr">
        <is>
          <t>US</t>
        </is>
      </c>
      <c r="W3207" t="inlineStr">
        <is>
          <t>partner</t>
        </is>
      </c>
    </row>
    <row r="3208">
      <c r="A3208" t="inlineStr">
        <is>
          <t>S-3383a4</t>
        </is>
      </c>
      <c r="B3208" t="inlineStr">
        <is>
          <t>A-c37601</t>
        </is>
      </c>
      <c r="C3208" s="40" t="n">
        <v>45655</v>
      </c>
      <c r="D3208" s="40" t="n"/>
      <c r="E3208" t="n">
        <v>2</v>
      </c>
      <c r="F3208" t="n">
        <v>0</v>
      </c>
      <c r="G3208" t="inlineStr">
        <is>
          <t>2024-S2</t>
        </is>
      </c>
      <c r="H3208" t="inlineStr">
        <is>
          <t>Não</t>
        </is>
      </c>
      <c r="I3208" t="n">
        <v>0</v>
      </c>
      <c r="J3208" s="41" t="n"/>
      <c r="L3208" t="inlineStr"/>
      <c r="M3208" t="inlineStr">
        <is>
          <t>Pro</t>
        </is>
      </c>
      <c r="N3208" t="inlineStr">
        <is>
          <t>annual</t>
        </is>
      </c>
      <c r="O3208" t="inlineStr">
        <is>
          <t>Trial</t>
        </is>
      </c>
      <c r="P3208" t="inlineStr">
        <is>
          <t>Sim</t>
        </is>
      </c>
      <c r="Q3208" t="inlineStr">
        <is>
          <t>Não</t>
        </is>
      </c>
      <c r="R3208" t="inlineStr">
        <is>
          <t>Não</t>
        </is>
      </c>
      <c r="S3208" t="inlineStr">
        <is>
          <t>6–15</t>
        </is>
      </c>
      <c r="T3208" t="inlineStr">
        <is>
          <t>31–90 dias</t>
        </is>
      </c>
      <c r="U3208" t="inlineStr">
        <is>
          <t>EdTech</t>
        </is>
      </c>
      <c r="V3208" t="inlineStr">
        <is>
          <t>US</t>
        </is>
      </c>
      <c r="W3208" t="inlineStr">
        <is>
          <t>partner</t>
        </is>
      </c>
    </row>
    <row r="3209">
      <c r="A3209" t="inlineStr">
        <is>
          <t>S-d27f96</t>
        </is>
      </c>
      <c r="B3209" t="inlineStr">
        <is>
          <t>A-a8d89d</t>
        </is>
      </c>
      <c r="C3209" s="40" t="n">
        <v>45619</v>
      </c>
      <c r="D3209" s="40" t="n"/>
      <c r="E3209" t="n">
        <v>38</v>
      </c>
      <c r="F3209" t="n">
        <v>5572</v>
      </c>
      <c r="G3209" t="inlineStr">
        <is>
          <t>2024-S2</t>
        </is>
      </c>
      <c r="H3209" t="inlineStr">
        <is>
          <t>Sim</t>
        </is>
      </c>
      <c r="I3209" t="n">
        <v>0</v>
      </c>
      <c r="J3209" s="41" t="n"/>
      <c r="L3209" t="inlineStr"/>
      <c r="M3209" t="inlineStr">
        <is>
          <t>Enterprise</t>
        </is>
      </c>
      <c r="N3209" t="inlineStr">
        <is>
          <t>monthly</t>
        </is>
      </c>
      <c r="O3209" t="inlineStr">
        <is>
          <t>Pago</t>
        </is>
      </c>
      <c r="P3209" t="inlineStr">
        <is>
          <t>Sim</t>
        </is>
      </c>
      <c r="Q3209" t="inlineStr">
        <is>
          <t>Não</t>
        </is>
      </c>
      <c r="R3209" t="inlineStr">
        <is>
          <t>Não</t>
        </is>
      </c>
      <c r="S3209" t="inlineStr">
        <is>
          <t>16–40</t>
        </is>
      </c>
      <c r="T3209" t="inlineStr">
        <is>
          <t>181–365 dias</t>
        </is>
      </c>
      <c r="U3209" t="inlineStr">
        <is>
          <t>EdTech</t>
        </is>
      </c>
      <c r="V3209" t="inlineStr">
        <is>
          <t>US</t>
        </is>
      </c>
      <c r="W3209" t="inlineStr">
        <is>
          <t>ads</t>
        </is>
      </c>
    </row>
    <row r="3210">
      <c r="A3210" t="inlineStr">
        <is>
          <t>S-5a75eb</t>
        </is>
      </c>
      <c r="B3210" t="inlineStr">
        <is>
          <t>A-503d5a</t>
        </is>
      </c>
      <c r="C3210" s="40" t="n">
        <v>45618</v>
      </c>
      <c r="D3210" s="40" t="n"/>
      <c r="E3210" t="n">
        <v>39</v>
      </c>
      <c r="F3210" t="n">
        <v>190</v>
      </c>
      <c r="G3210" t="inlineStr">
        <is>
          <t>2024-S2</t>
        </is>
      </c>
      <c r="H3210" t="inlineStr">
        <is>
          <t>Sim</t>
        </is>
      </c>
      <c r="I3210" t="n">
        <v>0</v>
      </c>
      <c r="J3210" s="41" t="n"/>
      <c r="L3210" t="inlineStr"/>
      <c r="M3210" t="inlineStr">
        <is>
          <t>Basic</t>
        </is>
      </c>
      <c r="N3210" t="inlineStr">
        <is>
          <t>monthly</t>
        </is>
      </c>
      <c r="O3210" t="inlineStr">
        <is>
          <t>Pago</t>
        </is>
      </c>
      <c r="P3210" t="inlineStr">
        <is>
          <t>Sim</t>
        </is>
      </c>
      <c r="Q3210" t="inlineStr">
        <is>
          <t>Não</t>
        </is>
      </c>
      <c r="R3210" t="inlineStr">
        <is>
          <t>Não</t>
        </is>
      </c>
      <c r="S3210" t="inlineStr">
        <is>
          <t>6–15</t>
        </is>
      </c>
      <c r="T3210" t="inlineStr">
        <is>
          <t>Mais de 365 dias</t>
        </is>
      </c>
      <c r="U3210" t="inlineStr">
        <is>
          <t>FinTech</t>
        </is>
      </c>
      <c r="V3210" t="inlineStr">
        <is>
          <t>US</t>
        </is>
      </c>
      <c r="W3210" t="inlineStr">
        <is>
          <t>other</t>
        </is>
      </c>
    </row>
    <row r="3211">
      <c r="A3211" t="inlineStr">
        <is>
          <t>S-fef8bf</t>
        </is>
      </c>
      <c r="B3211" t="inlineStr">
        <is>
          <t>A-484819</t>
        </is>
      </c>
      <c r="C3211" s="40" t="n">
        <v>45292</v>
      </c>
      <c r="D3211" s="40" t="n"/>
      <c r="E3211" t="n">
        <v>365</v>
      </c>
      <c r="F3211" t="n">
        <v>3582</v>
      </c>
      <c r="G3211" t="inlineStr">
        <is>
          <t>Até 2024-S1</t>
        </is>
      </c>
      <c r="H3211" t="inlineStr">
        <is>
          <t>Sim</t>
        </is>
      </c>
      <c r="I3211" t="n">
        <v>0</v>
      </c>
      <c r="J3211" s="41" t="n"/>
      <c r="L3211" t="inlineStr"/>
      <c r="M3211" t="inlineStr">
        <is>
          <t>Enterprise</t>
        </is>
      </c>
      <c r="N3211" t="inlineStr">
        <is>
          <t>annual</t>
        </is>
      </c>
      <c r="O3211" t="inlineStr">
        <is>
          <t>Pago</t>
        </is>
      </c>
      <c r="P3211" t="inlineStr">
        <is>
          <t>Sim</t>
        </is>
      </c>
      <c r="Q3211" t="inlineStr">
        <is>
          <t>Não</t>
        </is>
      </c>
      <c r="R3211" t="inlineStr">
        <is>
          <t>Não</t>
        </is>
      </c>
      <c r="S3211" t="inlineStr">
        <is>
          <t>16–40</t>
        </is>
      </c>
      <c r="T3211" t="inlineStr">
        <is>
          <t>181–365 dias</t>
        </is>
      </c>
      <c r="U3211" t="inlineStr">
        <is>
          <t>HealthTech</t>
        </is>
      </c>
      <c r="V3211" t="inlineStr">
        <is>
          <t>US</t>
        </is>
      </c>
      <c r="W3211" t="inlineStr">
        <is>
          <t>organic</t>
        </is>
      </c>
    </row>
    <row r="3212">
      <c r="A3212" t="inlineStr">
        <is>
          <t>S-e2f1fd</t>
        </is>
      </c>
      <c r="B3212" t="inlineStr">
        <is>
          <t>A-d27f50</t>
        </is>
      </c>
      <c r="C3212" s="40" t="n">
        <v>45628</v>
      </c>
      <c r="D3212" s="40" t="n"/>
      <c r="E3212" t="n">
        <v>29</v>
      </c>
      <c r="F3212" t="n">
        <v>0</v>
      </c>
      <c r="G3212" t="inlineStr">
        <is>
          <t>2024-S2</t>
        </is>
      </c>
      <c r="H3212" t="inlineStr">
        <is>
          <t>Não</t>
        </is>
      </c>
      <c r="I3212" t="n">
        <v>0</v>
      </c>
      <c r="J3212" s="41" t="n"/>
      <c r="L3212" t="inlineStr"/>
      <c r="M3212" t="inlineStr">
        <is>
          <t>Pro</t>
        </is>
      </c>
      <c r="N3212" t="inlineStr">
        <is>
          <t>monthly</t>
        </is>
      </c>
      <c r="O3212" t="inlineStr">
        <is>
          <t>Trial</t>
        </is>
      </c>
      <c r="P3212" t="inlineStr">
        <is>
          <t>Sim</t>
        </is>
      </c>
      <c r="Q3212" t="inlineStr">
        <is>
          <t>Não</t>
        </is>
      </c>
      <c r="R3212" t="inlineStr">
        <is>
          <t>Não</t>
        </is>
      </c>
      <c r="S3212" t="inlineStr">
        <is>
          <t>41+</t>
        </is>
      </c>
      <c r="T3212" t="inlineStr">
        <is>
          <t>91–180 dias</t>
        </is>
      </c>
      <c r="U3212" t="inlineStr">
        <is>
          <t>Cybersecurity</t>
        </is>
      </c>
      <c r="V3212" t="inlineStr">
        <is>
          <t>UK</t>
        </is>
      </c>
      <c r="W3212" t="inlineStr">
        <is>
          <t>ads</t>
        </is>
      </c>
    </row>
    <row r="3213">
      <c r="A3213" t="inlineStr">
        <is>
          <t>S-1c406a</t>
        </is>
      </c>
      <c r="B3213" t="inlineStr">
        <is>
          <t>A-82861f</t>
        </is>
      </c>
      <c r="C3213" s="40" t="n">
        <v>45483</v>
      </c>
      <c r="D3213" s="40" t="n"/>
      <c r="E3213" t="n">
        <v>174</v>
      </c>
      <c r="F3213" t="n">
        <v>10547</v>
      </c>
      <c r="G3213" t="inlineStr">
        <is>
          <t>2024-S2</t>
        </is>
      </c>
      <c r="H3213" t="inlineStr">
        <is>
          <t>Sim</t>
        </is>
      </c>
      <c r="I3213" t="n">
        <v>0</v>
      </c>
      <c r="J3213" s="41" t="n"/>
      <c r="L3213" t="inlineStr"/>
      <c r="M3213" t="inlineStr">
        <is>
          <t>Enterprise</t>
        </is>
      </c>
      <c r="N3213" t="inlineStr">
        <is>
          <t>monthly</t>
        </is>
      </c>
      <c r="O3213" t="inlineStr">
        <is>
          <t>Pago</t>
        </is>
      </c>
      <c r="P3213" t="inlineStr">
        <is>
          <t>Sim</t>
        </is>
      </c>
      <c r="Q3213" t="inlineStr">
        <is>
          <t>Não</t>
        </is>
      </c>
      <c r="R3213" t="inlineStr">
        <is>
          <t>Não</t>
        </is>
      </c>
      <c r="S3213" t="inlineStr">
        <is>
          <t>41+</t>
        </is>
      </c>
      <c r="T3213" t="inlineStr">
        <is>
          <t>31–90 dias</t>
        </is>
      </c>
      <c r="U3213" t="inlineStr">
        <is>
          <t>DevTools</t>
        </is>
      </c>
      <c r="V3213" t="inlineStr">
        <is>
          <t>UK</t>
        </is>
      </c>
      <c r="W3213" t="inlineStr">
        <is>
          <t>organic</t>
        </is>
      </c>
    </row>
    <row r="3214">
      <c r="A3214" t="inlineStr">
        <is>
          <t>S-80dc6b</t>
        </is>
      </c>
      <c r="B3214" t="inlineStr">
        <is>
          <t>A-b07b56</t>
        </is>
      </c>
      <c r="C3214" s="40" t="n">
        <v>45647</v>
      </c>
      <c r="D3214" s="40" t="n"/>
      <c r="E3214" t="n">
        <v>10</v>
      </c>
      <c r="F3214" t="n">
        <v>0</v>
      </c>
      <c r="G3214" t="inlineStr">
        <is>
          <t>2024-S2</t>
        </is>
      </c>
      <c r="H3214" t="inlineStr">
        <is>
          <t>Não</t>
        </is>
      </c>
      <c r="I3214" t="n">
        <v>0</v>
      </c>
      <c r="J3214" s="41" t="n"/>
      <c r="L3214" t="inlineStr"/>
      <c r="M3214" t="inlineStr">
        <is>
          <t>Basic</t>
        </is>
      </c>
      <c r="N3214" t="inlineStr">
        <is>
          <t>annual</t>
        </is>
      </c>
      <c r="O3214" t="inlineStr">
        <is>
          <t>Trial</t>
        </is>
      </c>
      <c r="P3214" t="inlineStr">
        <is>
          <t>Sim</t>
        </is>
      </c>
      <c r="Q3214" t="inlineStr">
        <is>
          <t>Não</t>
        </is>
      </c>
      <c r="R3214" t="inlineStr">
        <is>
          <t>Não</t>
        </is>
      </c>
      <c r="S3214" t="inlineStr">
        <is>
          <t>16–40</t>
        </is>
      </c>
      <c r="T3214" t="inlineStr">
        <is>
          <t>31–90 dias</t>
        </is>
      </c>
      <c r="U3214" t="inlineStr">
        <is>
          <t>DevTools</t>
        </is>
      </c>
      <c r="V3214" t="inlineStr">
        <is>
          <t>US</t>
        </is>
      </c>
      <c r="W3214" t="inlineStr">
        <is>
          <t>event</t>
        </is>
      </c>
    </row>
    <row r="3215">
      <c r="A3215" t="inlineStr">
        <is>
          <t>S-4faeb9</t>
        </is>
      </c>
      <c r="B3215" t="inlineStr">
        <is>
          <t>A-98a59a</t>
        </is>
      </c>
      <c r="C3215" s="40" t="n">
        <v>45338</v>
      </c>
      <c r="D3215" s="40" t="n"/>
      <c r="E3215" t="n">
        <v>319</v>
      </c>
      <c r="F3215" t="n">
        <v>2744</v>
      </c>
      <c r="G3215" t="inlineStr">
        <is>
          <t>Até 2024-S1</t>
        </is>
      </c>
      <c r="H3215" t="inlineStr">
        <is>
          <t>Sim</t>
        </is>
      </c>
      <c r="I3215" t="n">
        <v>0</v>
      </c>
      <c r="J3215" s="41" t="n"/>
      <c r="L3215" t="inlineStr"/>
      <c r="M3215" t="inlineStr">
        <is>
          <t>Pro</t>
        </is>
      </c>
      <c r="N3215" t="inlineStr">
        <is>
          <t>monthly</t>
        </is>
      </c>
      <c r="O3215" t="inlineStr">
        <is>
          <t>Pago</t>
        </is>
      </c>
      <c r="P3215" t="inlineStr">
        <is>
          <t>Sim</t>
        </is>
      </c>
      <c r="Q3215" t="inlineStr">
        <is>
          <t>Sim</t>
        </is>
      </c>
      <c r="R3215" t="inlineStr">
        <is>
          <t>Não</t>
        </is>
      </c>
      <c r="S3215" t="inlineStr">
        <is>
          <t>41+</t>
        </is>
      </c>
      <c r="T3215" t="inlineStr">
        <is>
          <t>181–365 dias</t>
        </is>
      </c>
      <c r="U3215" t="inlineStr">
        <is>
          <t>FinTech</t>
        </is>
      </c>
      <c r="V3215" t="inlineStr">
        <is>
          <t>UK</t>
        </is>
      </c>
      <c r="W3215" t="inlineStr">
        <is>
          <t>partner</t>
        </is>
      </c>
    </row>
    <row r="3216">
      <c r="A3216" t="inlineStr">
        <is>
          <t>S-0e8781</t>
        </is>
      </c>
      <c r="B3216" t="inlineStr">
        <is>
          <t>A-34ea2f</t>
        </is>
      </c>
      <c r="C3216" s="40" t="n">
        <v>45559</v>
      </c>
      <c r="D3216" s="40" t="n"/>
      <c r="E3216" t="n">
        <v>98</v>
      </c>
      <c r="F3216" t="n">
        <v>0</v>
      </c>
      <c r="G3216" t="inlineStr">
        <is>
          <t>2024-S2</t>
        </is>
      </c>
      <c r="H3216" t="inlineStr">
        <is>
          <t>Sim</t>
        </is>
      </c>
      <c r="I3216" t="n">
        <v>0</v>
      </c>
      <c r="J3216" s="41" t="n"/>
      <c r="L3216" t="inlineStr"/>
      <c r="M3216" t="inlineStr">
        <is>
          <t>Enterprise</t>
        </is>
      </c>
      <c r="N3216" t="inlineStr">
        <is>
          <t>monthly</t>
        </is>
      </c>
      <c r="O3216" t="inlineStr">
        <is>
          <t>Trial</t>
        </is>
      </c>
      <c r="P3216" t="inlineStr">
        <is>
          <t>Não</t>
        </is>
      </c>
      <c r="Q3216" t="inlineStr">
        <is>
          <t>Não</t>
        </is>
      </c>
      <c r="R3216" t="inlineStr">
        <is>
          <t>Não</t>
        </is>
      </c>
      <c r="S3216" t="inlineStr">
        <is>
          <t>16–40</t>
        </is>
      </c>
      <c r="T3216" t="inlineStr">
        <is>
          <t>31–90 dias</t>
        </is>
      </c>
      <c r="U3216" t="inlineStr">
        <is>
          <t>HealthTech</t>
        </is>
      </c>
      <c r="V3216" t="inlineStr">
        <is>
          <t>US</t>
        </is>
      </c>
      <c r="W3216" t="inlineStr">
        <is>
          <t>organic</t>
        </is>
      </c>
    </row>
    <row r="3217">
      <c r="A3217" t="inlineStr">
        <is>
          <t>S-53a9f7</t>
        </is>
      </c>
      <c r="B3217" t="inlineStr">
        <is>
          <t>A-5b1bcd</t>
        </is>
      </c>
      <c r="C3217" s="40" t="n">
        <v>45449</v>
      </c>
      <c r="D3217" s="40" t="n"/>
      <c r="E3217" t="n">
        <v>208</v>
      </c>
      <c r="F3217" t="n">
        <v>3577</v>
      </c>
      <c r="G3217" t="inlineStr">
        <is>
          <t>Até 2024-S1</t>
        </is>
      </c>
      <c r="H3217" t="inlineStr">
        <is>
          <t>Sim</t>
        </is>
      </c>
      <c r="I3217" t="n">
        <v>0</v>
      </c>
      <c r="J3217" s="41" t="n"/>
      <c r="L3217" t="inlineStr"/>
      <c r="M3217" t="inlineStr">
        <is>
          <t>Pro</t>
        </is>
      </c>
      <c r="N3217" t="inlineStr">
        <is>
          <t>annual</t>
        </is>
      </c>
      <c r="O3217" t="inlineStr">
        <is>
          <t>Pago</t>
        </is>
      </c>
      <c r="P3217" t="inlineStr">
        <is>
          <t>Sim</t>
        </is>
      </c>
      <c r="Q3217" t="inlineStr">
        <is>
          <t>Não</t>
        </is>
      </c>
      <c r="R3217" t="inlineStr">
        <is>
          <t>Não</t>
        </is>
      </c>
      <c r="S3217" t="inlineStr">
        <is>
          <t>41+</t>
        </is>
      </c>
      <c r="T3217" t="inlineStr">
        <is>
          <t>181–365 dias</t>
        </is>
      </c>
      <c r="U3217" t="inlineStr">
        <is>
          <t>DevTools</t>
        </is>
      </c>
      <c r="V3217" t="inlineStr">
        <is>
          <t>US</t>
        </is>
      </c>
      <c r="W3217" t="inlineStr">
        <is>
          <t>organic</t>
        </is>
      </c>
    </row>
    <row r="3218">
      <c r="A3218" t="inlineStr">
        <is>
          <t>S-b95aac</t>
        </is>
      </c>
      <c r="B3218" t="inlineStr">
        <is>
          <t>A-2d1036</t>
        </is>
      </c>
      <c r="C3218" s="40" t="n">
        <v>45642</v>
      </c>
      <c r="D3218" s="40" t="n"/>
      <c r="E3218" t="n">
        <v>15</v>
      </c>
      <c r="F3218" t="n">
        <v>3381</v>
      </c>
      <c r="G3218" t="inlineStr">
        <is>
          <t>2024-S2</t>
        </is>
      </c>
      <c r="H3218" t="inlineStr">
        <is>
          <t>Não</t>
        </is>
      </c>
      <c r="I3218" t="n">
        <v>0</v>
      </c>
      <c r="J3218" s="41" t="n"/>
      <c r="L3218" t="inlineStr"/>
      <c r="M3218" t="inlineStr">
        <is>
          <t>Pro</t>
        </is>
      </c>
      <c r="N3218" t="inlineStr">
        <is>
          <t>monthly</t>
        </is>
      </c>
      <c r="O3218" t="inlineStr">
        <is>
          <t>Pago</t>
        </is>
      </c>
      <c r="P3218" t="inlineStr">
        <is>
          <t>Não</t>
        </is>
      </c>
      <c r="Q3218" t="inlineStr">
        <is>
          <t>Não</t>
        </is>
      </c>
      <c r="R3218" t="inlineStr">
        <is>
          <t>Não</t>
        </is>
      </c>
      <c r="S3218" t="inlineStr">
        <is>
          <t>41+</t>
        </is>
      </c>
      <c r="T3218" t="inlineStr">
        <is>
          <t>181–365 dias</t>
        </is>
      </c>
      <c r="U3218" t="inlineStr">
        <is>
          <t>FinTech</t>
        </is>
      </c>
      <c r="V3218" t="inlineStr">
        <is>
          <t>US</t>
        </is>
      </c>
      <c r="W3218" t="inlineStr">
        <is>
          <t>ads</t>
        </is>
      </c>
    </row>
    <row r="3219">
      <c r="A3219" t="inlineStr">
        <is>
          <t>S-41a4cb</t>
        </is>
      </c>
      <c r="B3219" t="inlineStr">
        <is>
          <t>A-970c97</t>
        </is>
      </c>
      <c r="C3219" s="40" t="n">
        <v>45486</v>
      </c>
      <c r="D3219" s="40" t="n"/>
      <c r="E3219" t="n">
        <v>171</v>
      </c>
      <c r="F3219" t="n">
        <v>686</v>
      </c>
      <c r="G3219" t="inlineStr">
        <is>
          <t>2024-S2</t>
        </is>
      </c>
      <c r="H3219" t="inlineStr">
        <is>
          <t>Sim</t>
        </is>
      </c>
      <c r="I3219" t="n">
        <v>0</v>
      </c>
      <c r="J3219" s="41" t="n"/>
      <c r="L3219" t="inlineStr"/>
      <c r="M3219" t="inlineStr">
        <is>
          <t>Pro</t>
        </is>
      </c>
      <c r="N3219" t="inlineStr">
        <is>
          <t>annual</t>
        </is>
      </c>
      <c r="O3219" t="inlineStr">
        <is>
          <t>Pago</t>
        </is>
      </c>
      <c r="P3219" t="inlineStr">
        <is>
          <t>Sim</t>
        </is>
      </c>
      <c r="Q3219" t="inlineStr">
        <is>
          <t>Não</t>
        </is>
      </c>
      <c r="R3219" t="inlineStr">
        <is>
          <t>Não</t>
        </is>
      </c>
      <c r="S3219" t="inlineStr">
        <is>
          <t>6–15</t>
        </is>
      </c>
      <c r="T3219" t="inlineStr">
        <is>
          <t>91–180 dias</t>
        </is>
      </c>
      <c r="U3219" t="inlineStr">
        <is>
          <t>HealthTech</t>
        </is>
      </c>
      <c r="V3219" t="inlineStr">
        <is>
          <t>DE</t>
        </is>
      </c>
      <c r="W3219" t="inlineStr">
        <is>
          <t>other</t>
        </is>
      </c>
    </row>
    <row r="3220">
      <c r="A3220" t="inlineStr">
        <is>
          <t>S-7a6697</t>
        </is>
      </c>
      <c r="B3220" t="inlineStr">
        <is>
          <t>A-b9eed8</t>
        </is>
      </c>
      <c r="C3220" s="40" t="n">
        <v>45419</v>
      </c>
      <c r="D3220" s="40" t="n"/>
      <c r="E3220" t="n">
        <v>238</v>
      </c>
      <c r="F3220" t="n">
        <v>588</v>
      </c>
      <c r="G3220" t="inlineStr">
        <is>
          <t>Até 2024-S1</t>
        </is>
      </c>
      <c r="H3220" t="inlineStr">
        <is>
          <t>Sim</t>
        </is>
      </c>
      <c r="I3220" t="n">
        <v>0</v>
      </c>
      <c r="J3220" s="41" t="n"/>
      <c r="L3220" t="inlineStr"/>
      <c r="M3220" t="inlineStr">
        <is>
          <t>Pro</t>
        </is>
      </c>
      <c r="N3220" t="inlineStr">
        <is>
          <t>annual</t>
        </is>
      </c>
      <c r="O3220" t="inlineStr">
        <is>
          <t>Pago</t>
        </is>
      </c>
      <c r="P3220" t="inlineStr">
        <is>
          <t>Sim</t>
        </is>
      </c>
      <c r="Q3220" t="inlineStr">
        <is>
          <t>Não</t>
        </is>
      </c>
      <c r="R3220" t="inlineStr">
        <is>
          <t>Sim</t>
        </is>
      </c>
      <c r="S3220" t="inlineStr">
        <is>
          <t>6–15</t>
        </is>
      </c>
      <c r="T3220" t="inlineStr">
        <is>
          <t>31–90 dias</t>
        </is>
      </c>
      <c r="U3220" t="inlineStr">
        <is>
          <t>Cybersecurity</t>
        </is>
      </c>
      <c r="V3220" t="inlineStr">
        <is>
          <t>US</t>
        </is>
      </c>
      <c r="W3220" t="inlineStr">
        <is>
          <t>organic</t>
        </is>
      </c>
    </row>
    <row r="3221">
      <c r="A3221" t="inlineStr">
        <is>
          <t>S-bdf4de</t>
        </is>
      </c>
      <c r="B3221" t="inlineStr">
        <is>
          <t>A-6e7827</t>
        </is>
      </c>
      <c r="C3221" s="40" t="n">
        <v>45373</v>
      </c>
      <c r="D3221" s="40" t="n"/>
      <c r="E3221" t="n">
        <v>284</v>
      </c>
      <c r="F3221" t="n">
        <v>398</v>
      </c>
      <c r="G3221" t="inlineStr">
        <is>
          <t>Até 2024-S1</t>
        </is>
      </c>
      <c r="H3221" t="inlineStr">
        <is>
          <t>Sim</t>
        </is>
      </c>
      <c r="I3221" t="n">
        <v>0</v>
      </c>
      <c r="J3221" s="41" t="n"/>
      <c r="L3221" t="inlineStr"/>
      <c r="M3221" t="inlineStr">
        <is>
          <t>Enterprise</t>
        </is>
      </c>
      <c r="N3221" t="inlineStr">
        <is>
          <t>annual</t>
        </is>
      </c>
      <c r="O3221" t="inlineStr">
        <is>
          <t>Pago</t>
        </is>
      </c>
      <c r="P3221" t="inlineStr">
        <is>
          <t>Sim</t>
        </is>
      </c>
      <c r="Q3221" t="inlineStr">
        <is>
          <t>Não</t>
        </is>
      </c>
      <c r="R3221" t="inlineStr">
        <is>
          <t>Não</t>
        </is>
      </c>
      <c r="S3221" t="inlineStr">
        <is>
          <t>1–5</t>
        </is>
      </c>
      <c r="T3221" t="inlineStr">
        <is>
          <t>181–365 dias</t>
        </is>
      </c>
      <c r="U3221" t="inlineStr">
        <is>
          <t>DevTools</t>
        </is>
      </c>
      <c r="V3221" t="inlineStr">
        <is>
          <t>US</t>
        </is>
      </c>
      <c r="W3221" t="inlineStr">
        <is>
          <t>other</t>
        </is>
      </c>
    </row>
    <row r="3222">
      <c r="A3222" t="inlineStr">
        <is>
          <t>S-2c617b</t>
        </is>
      </c>
      <c r="B3222" t="inlineStr">
        <is>
          <t>A-fda07f</t>
        </is>
      </c>
      <c r="C3222" s="40" t="n">
        <v>45593</v>
      </c>
      <c r="D3222" s="40" t="n"/>
      <c r="E3222" t="n">
        <v>64</v>
      </c>
      <c r="F3222" t="n">
        <v>0</v>
      </c>
      <c r="G3222" t="inlineStr">
        <is>
          <t>2024-S2</t>
        </is>
      </c>
      <c r="H3222" t="inlineStr">
        <is>
          <t>Sim</t>
        </is>
      </c>
      <c r="I3222" t="n">
        <v>0</v>
      </c>
      <c r="J3222" s="41" t="n"/>
      <c r="L3222" t="inlineStr"/>
      <c r="M3222" t="inlineStr">
        <is>
          <t>Pro</t>
        </is>
      </c>
      <c r="N3222" t="inlineStr">
        <is>
          <t>annual</t>
        </is>
      </c>
      <c r="O3222" t="inlineStr">
        <is>
          <t>Trial</t>
        </is>
      </c>
      <c r="P3222" t="inlineStr">
        <is>
          <t>Sim</t>
        </is>
      </c>
      <c r="Q3222" t="inlineStr">
        <is>
          <t>Não</t>
        </is>
      </c>
      <c r="R3222" t="inlineStr">
        <is>
          <t>Não</t>
        </is>
      </c>
      <c r="S3222" t="inlineStr">
        <is>
          <t>41+</t>
        </is>
      </c>
      <c r="T3222" t="inlineStr">
        <is>
          <t>31–90 dias</t>
        </is>
      </c>
      <c r="U3222" t="inlineStr">
        <is>
          <t>Cybersecurity</t>
        </is>
      </c>
      <c r="V3222" t="inlineStr">
        <is>
          <t>FR</t>
        </is>
      </c>
      <c r="W3222" t="inlineStr">
        <is>
          <t>partner</t>
        </is>
      </c>
    </row>
    <row r="3223">
      <c r="A3223" t="inlineStr">
        <is>
          <t>S-a54f87</t>
        </is>
      </c>
      <c r="B3223" t="inlineStr">
        <is>
          <t>A-756192</t>
        </is>
      </c>
      <c r="C3223" s="40" t="n">
        <v>45515</v>
      </c>
      <c r="D3223" s="40" t="n"/>
      <c r="E3223" t="n">
        <v>142</v>
      </c>
      <c r="F3223" t="n">
        <v>1292</v>
      </c>
      <c r="G3223" t="inlineStr">
        <is>
          <t>2024-S2</t>
        </is>
      </c>
      <c r="H3223" t="inlineStr">
        <is>
          <t>Sim</t>
        </is>
      </c>
      <c r="I3223" t="n">
        <v>0</v>
      </c>
      <c r="J3223" s="41" t="n"/>
      <c r="L3223" t="inlineStr"/>
      <c r="M3223" t="inlineStr">
        <is>
          <t>Basic</t>
        </is>
      </c>
      <c r="N3223" t="inlineStr">
        <is>
          <t>annual</t>
        </is>
      </c>
      <c r="O3223" t="inlineStr">
        <is>
          <t>Pago</t>
        </is>
      </c>
      <c r="P3223" t="inlineStr">
        <is>
          <t>Sim</t>
        </is>
      </c>
      <c r="Q3223" t="inlineStr">
        <is>
          <t>Não</t>
        </is>
      </c>
      <c r="R3223" t="inlineStr">
        <is>
          <t>Não</t>
        </is>
      </c>
      <c r="S3223" t="inlineStr">
        <is>
          <t>41+</t>
        </is>
      </c>
      <c r="T3223" t="inlineStr">
        <is>
          <t>Mais de 365 dias</t>
        </is>
      </c>
      <c r="U3223" t="inlineStr">
        <is>
          <t>FinTech</t>
        </is>
      </c>
      <c r="V3223" t="inlineStr">
        <is>
          <t>IN</t>
        </is>
      </c>
      <c r="W3223" t="inlineStr">
        <is>
          <t>other</t>
        </is>
      </c>
    </row>
    <row r="3224">
      <c r="A3224" t="inlineStr">
        <is>
          <t>S-30c045</t>
        </is>
      </c>
      <c r="B3224" t="inlineStr">
        <is>
          <t>A-eb7fac</t>
        </is>
      </c>
      <c r="C3224" s="40" t="n">
        <v>45436</v>
      </c>
      <c r="D3224" s="40" t="n"/>
      <c r="E3224" t="n">
        <v>221</v>
      </c>
      <c r="F3224" t="n">
        <v>4508</v>
      </c>
      <c r="G3224" t="inlineStr">
        <is>
          <t>Até 2024-S1</t>
        </is>
      </c>
      <c r="H3224" t="inlineStr">
        <is>
          <t>Sim</t>
        </is>
      </c>
      <c r="I3224" t="n">
        <v>0</v>
      </c>
      <c r="J3224" s="41" t="n"/>
      <c r="L3224" t="inlineStr"/>
      <c r="M3224" t="inlineStr">
        <is>
          <t>Pro</t>
        </is>
      </c>
      <c r="N3224" t="inlineStr">
        <is>
          <t>monthly</t>
        </is>
      </c>
      <c r="O3224" t="inlineStr">
        <is>
          <t>Pago</t>
        </is>
      </c>
      <c r="P3224" t="inlineStr">
        <is>
          <t>Sim</t>
        </is>
      </c>
      <c r="Q3224" t="inlineStr">
        <is>
          <t>Não</t>
        </is>
      </c>
      <c r="R3224" t="inlineStr">
        <is>
          <t>Não</t>
        </is>
      </c>
      <c r="S3224" t="inlineStr">
        <is>
          <t>41+</t>
        </is>
      </c>
      <c r="T3224" t="inlineStr">
        <is>
          <t>181–365 dias</t>
        </is>
      </c>
      <c r="U3224" t="inlineStr">
        <is>
          <t>DevTools</t>
        </is>
      </c>
      <c r="V3224" t="inlineStr">
        <is>
          <t>US</t>
        </is>
      </c>
      <c r="W3224" t="inlineStr">
        <is>
          <t>organic</t>
        </is>
      </c>
    </row>
    <row r="3225">
      <c r="A3225" t="inlineStr">
        <is>
          <t>S-af2d97</t>
        </is>
      </c>
      <c r="B3225" t="inlineStr">
        <is>
          <t>A-781cc0</t>
        </is>
      </c>
      <c r="C3225" s="40" t="n">
        <v>45597</v>
      </c>
      <c r="D3225" s="40" t="n">
        <v>45598</v>
      </c>
      <c r="E3225" t="n">
        <v>1</v>
      </c>
      <c r="F3225" t="n">
        <v>1372</v>
      </c>
      <c r="G3225" t="inlineStr">
        <is>
          <t>2024-S2</t>
        </is>
      </c>
      <c r="H3225" t="inlineStr">
        <is>
          <t>Sim</t>
        </is>
      </c>
      <c r="I3225" t="n">
        <v>1</v>
      </c>
      <c r="J3225" s="41" t="n">
        <v>45597</v>
      </c>
      <c r="K3225" t="n">
        <v>2</v>
      </c>
      <c r="L3225" t="inlineStr">
        <is>
          <t>Não</t>
        </is>
      </c>
      <c r="M3225" t="inlineStr">
        <is>
          <t>Pro</t>
        </is>
      </c>
      <c r="N3225" t="inlineStr">
        <is>
          <t>monthly</t>
        </is>
      </c>
      <c r="O3225" t="inlineStr">
        <is>
          <t>Pago</t>
        </is>
      </c>
      <c r="P3225" t="inlineStr">
        <is>
          <t>Não</t>
        </is>
      </c>
      <c r="Q3225" t="inlineStr">
        <is>
          <t>Não</t>
        </is>
      </c>
      <c r="R3225" t="inlineStr">
        <is>
          <t>Não</t>
        </is>
      </c>
      <c r="S3225" t="inlineStr">
        <is>
          <t>16–40</t>
        </is>
      </c>
      <c r="T3225" t="inlineStr">
        <is>
          <t>31–90 dias</t>
        </is>
      </c>
      <c r="U3225" t="inlineStr">
        <is>
          <t>EdTech</t>
        </is>
      </c>
      <c r="V3225" t="inlineStr">
        <is>
          <t>US</t>
        </is>
      </c>
      <c r="W3225" t="inlineStr">
        <is>
          <t>organic</t>
        </is>
      </c>
    </row>
    <row r="3226">
      <c r="A3226" t="inlineStr">
        <is>
          <t>S-bfe8ca</t>
        </is>
      </c>
      <c r="B3226" t="inlineStr">
        <is>
          <t>A-22f2df</t>
        </is>
      </c>
      <c r="C3226" s="40" t="n">
        <v>45648</v>
      </c>
      <c r="D3226" s="40" t="n"/>
      <c r="E3226" t="n">
        <v>9</v>
      </c>
      <c r="F3226" t="n">
        <v>2989</v>
      </c>
      <c r="G3226" t="inlineStr">
        <is>
          <t>2024-S2</t>
        </is>
      </c>
      <c r="H3226" t="inlineStr">
        <is>
          <t>Não</t>
        </is>
      </c>
      <c r="I3226" t="n">
        <v>0</v>
      </c>
      <c r="J3226" s="41" t="n"/>
      <c r="L3226" t="inlineStr"/>
      <c r="M3226" t="inlineStr">
        <is>
          <t>Pro</t>
        </is>
      </c>
      <c r="N3226" t="inlineStr">
        <is>
          <t>annual</t>
        </is>
      </c>
      <c r="O3226" t="inlineStr">
        <is>
          <t>Pago</t>
        </is>
      </c>
      <c r="P3226" t="inlineStr">
        <is>
          <t>Sim</t>
        </is>
      </c>
      <c r="Q3226" t="inlineStr">
        <is>
          <t>Não</t>
        </is>
      </c>
      <c r="R3226" t="inlineStr">
        <is>
          <t>Não</t>
        </is>
      </c>
      <c r="S3226" t="inlineStr">
        <is>
          <t>41+</t>
        </is>
      </c>
      <c r="T3226" t="inlineStr">
        <is>
          <t>Conta nova (≤ 30 dias)</t>
        </is>
      </c>
      <c r="U3226" t="inlineStr">
        <is>
          <t>DevTools</t>
        </is>
      </c>
      <c r="V3226" t="inlineStr">
        <is>
          <t>US</t>
        </is>
      </c>
      <c r="W3226" t="inlineStr">
        <is>
          <t>ads</t>
        </is>
      </c>
    </row>
    <row r="3227">
      <c r="A3227" t="inlineStr">
        <is>
          <t>S-91da84</t>
        </is>
      </c>
      <c r="B3227" t="inlineStr">
        <is>
          <t>A-6c093d</t>
        </is>
      </c>
      <c r="C3227" s="40" t="n">
        <v>45359</v>
      </c>
      <c r="D3227" s="40" t="n">
        <v>45554</v>
      </c>
      <c r="E3227" t="n">
        <v>195</v>
      </c>
      <c r="F3227" t="n">
        <v>343</v>
      </c>
      <c r="G3227" t="inlineStr">
        <is>
          <t>Até 2024-S1</t>
        </is>
      </c>
      <c r="H3227" t="inlineStr">
        <is>
          <t>Sim</t>
        </is>
      </c>
      <c r="I3227" t="n">
        <v>0</v>
      </c>
      <c r="J3227" s="41" t="n">
        <v>45536</v>
      </c>
      <c r="K3227" t="n">
        <v>19</v>
      </c>
      <c r="L3227" t="inlineStr">
        <is>
          <t>Não</t>
        </is>
      </c>
      <c r="M3227" t="inlineStr">
        <is>
          <t>Pro</t>
        </is>
      </c>
      <c r="N3227" t="inlineStr">
        <is>
          <t>annual</t>
        </is>
      </c>
      <c r="O3227" t="inlineStr">
        <is>
          <t>Pago</t>
        </is>
      </c>
      <c r="P3227" t="inlineStr">
        <is>
          <t>Sim</t>
        </is>
      </c>
      <c r="Q3227" t="inlineStr">
        <is>
          <t>Não</t>
        </is>
      </c>
      <c r="R3227" t="inlineStr">
        <is>
          <t>Não</t>
        </is>
      </c>
      <c r="S3227" t="inlineStr">
        <is>
          <t>6–15</t>
        </is>
      </c>
      <c r="T3227" t="inlineStr">
        <is>
          <t>181–365 dias</t>
        </is>
      </c>
      <c r="U3227" t="inlineStr">
        <is>
          <t>DevTools</t>
        </is>
      </c>
      <c r="V3227" t="inlineStr">
        <is>
          <t>US</t>
        </is>
      </c>
      <c r="W3227" t="inlineStr">
        <is>
          <t>partner</t>
        </is>
      </c>
    </row>
    <row r="3228">
      <c r="A3228" t="inlineStr">
        <is>
          <t>S-ba7f2a</t>
        </is>
      </c>
      <c r="B3228" t="inlineStr">
        <is>
          <t>A-417d2f</t>
        </is>
      </c>
      <c r="C3228" s="40" t="n">
        <v>45315</v>
      </c>
      <c r="D3228" s="40" t="n"/>
      <c r="E3228" t="n">
        <v>342</v>
      </c>
      <c r="F3228" t="n">
        <v>266</v>
      </c>
      <c r="G3228" t="inlineStr">
        <is>
          <t>Até 2024-S1</t>
        </is>
      </c>
      <c r="H3228" t="inlineStr">
        <is>
          <t>Sim</t>
        </is>
      </c>
      <c r="I3228" t="n">
        <v>0</v>
      </c>
      <c r="J3228" s="41" t="n"/>
      <c r="L3228" t="inlineStr"/>
      <c r="M3228" t="inlineStr">
        <is>
          <t>Basic</t>
        </is>
      </c>
      <c r="N3228" t="inlineStr">
        <is>
          <t>annual</t>
        </is>
      </c>
      <c r="O3228" t="inlineStr">
        <is>
          <t>Pago</t>
        </is>
      </c>
      <c r="P3228" t="inlineStr">
        <is>
          <t>Sim</t>
        </is>
      </c>
      <c r="Q3228" t="inlineStr">
        <is>
          <t>Não</t>
        </is>
      </c>
      <c r="R3228" t="inlineStr">
        <is>
          <t>Não</t>
        </is>
      </c>
      <c r="S3228" t="inlineStr">
        <is>
          <t>6–15</t>
        </is>
      </c>
      <c r="T3228" t="inlineStr">
        <is>
          <t>181–365 dias</t>
        </is>
      </c>
      <c r="U3228" t="inlineStr">
        <is>
          <t>Cybersecurity</t>
        </is>
      </c>
      <c r="V3228" t="inlineStr">
        <is>
          <t>IN</t>
        </is>
      </c>
      <c r="W3228" t="inlineStr">
        <is>
          <t>partner</t>
        </is>
      </c>
    </row>
    <row r="3229">
      <c r="A3229" t="inlineStr">
        <is>
          <t>S-d7ef67</t>
        </is>
      </c>
      <c r="B3229" t="inlineStr">
        <is>
          <t>A-558c72</t>
        </is>
      </c>
      <c r="C3229" s="40" t="n">
        <v>45358</v>
      </c>
      <c r="D3229" s="40" t="n"/>
      <c r="E3229" t="n">
        <v>299</v>
      </c>
      <c r="F3229" t="n">
        <v>228</v>
      </c>
      <c r="G3229" t="inlineStr">
        <is>
          <t>Até 2024-S1</t>
        </is>
      </c>
      <c r="H3229" t="inlineStr">
        <is>
          <t>Sim</t>
        </is>
      </c>
      <c r="I3229" t="n">
        <v>0</v>
      </c>
      <c r="J3229" s="41" t="n"/>
      <c r="L3229" t="inlineStr"/>
      <c r="M3229" t="inlineStr">
        <is>
          <t>Basic</t>
        </is>
      </c>
      <c r="N3229" t="inlineStr">
        <is>
          <t>monthly</t>
        </is>
      </c>
      <c r="O3229" t="inlineStr">
        <is>
          <t>Pago</t>
        </is>
      </c>
      <c r="P3229" t="inlineStr">
        <is>
          <t>Não</t>
        </is>
      </c>
      <c r="Q3229" t="inlineStr">
        <is>
          <t>Sim</t>
        </is>
      </c>
      <c r="R3229" t="inlineStr">
        <is>
          <t>Não</t>
        </is>
      </c>
      <c r="S3229" t="inlineStr">
        <is>
          <t>6–15</t>
        </is>
      </c>
      <c r="T3229" t="inlineStr">
        <is>
          <t>181–365 dias</t>
        </is>
      </c>
      <c r="U3229" t="inlineStr">
        <is>
          <t>FinTech</t>
        </is>
      </c>
      <c r="V3229" t="inlineStr">
        <is>
          <t>US</t>
        </is>
      </c>
      <c r="W3229" t="inlineStr">
        <is>
          <t>organic</t>
        </is>
      </c>
    </row>
    <row r="3230">
      <c r="A3230" t="inlineStr">
        <is>
          <t>S-ec58ac</t>
        </is>
      </c>
      <c r="B3230" t="inlineStr">
        <is>
          <t>A-5a184f</t>
        </is>
      </c>
      <c r="C3230" s="40" t="n">
        <v>45260</v>
      </c>
      <c r="D3230" s="40" t="n"/>
      <c r="E3230" t="n">
        <v>397</v>
      </c>
      <c r="F3230" t="n">
        <v>2009</v>
      </c>
      <c r="G3230" t="inlineStr">
        <is>
          <t>Até 2024-S1</t>
        </is>
      </c>
      <c r="H3230" t="inlineStr">
        <is>
          <t>Sim</t>
        </is>
      </c>
      <c r="I3230" t="n">
        <v>0</v>
      </c>
      <c r="J3230" s="41" t="n"/>
      <c r="L3230" t="inlineStr"/>
      <c r="M3230" t="inlineStr">
        <is>
          <t>Pro</t>
        </is>
      </c>
      <c r="N3230" t="inlineStr">
        <is>
          <t>annual</t>
        </is>
      </c>
      <c r="O3230" t="inlineStr">
        <is>
          <t>Pago</t>
        </is>
      </c>
      <c r="P3230" t="inlineStr">
        <is>
          <t>Sim</t>
        </is>
      </c>
      <c r="Q3230" t="inlineStr">
        <is>
          <t>Não</t>
        </is>
      </c>
      <c r="R3230" t="inlineStr">
        <is>
          <t>Não</t>
        </is>
      </c>
      <c r="S3230" t="inlineStr">
        <is>
          <t>41+</t>
        </is>
      </c>
      <c r="T3230" t="inlineStr">
        <is>
          <t>91–180 dias</t>
        </is>
      </c>
      <c r="U3230" t="inlineStr">
        <is>
          <t>DevTools</t>
        </is>
      </c>
      <c r="V3230" t="inlineStr">
        <is>
          <t>DE</t>
        </is>
      </c>
      <c r="W3230" t="inlineStr">
        <is>
          <t>other</t>
        </is>
      </c>
    </row>
    <row r="3231">
      <c r="A3231" t="inlineStr">
        <is>
          <t>S-526874</t>
        </is>
      </c>
      <c r="B3231" t="inlineStr">
        <is>
          <t>A-cc8c8f</t>
        </is>
      </c>
      <c r="C3231" s="40" t="n">
        <v>45643</v>
      </c>
      <c r="D3231" s="40" t="n"/>
      <c r="E3231" t="n">
        <v>14</v>
      </c>
      <c r="F3231" t="n">
        <v>4577</v>
      </c>
      <c r="G3231" t="inlineStr">
        <is>
          <t>2024-S2</t>
        </is>
      </c>
      <c r="H3231" t="inlineStr">
        <is>
          <t>Não</t>
        </is>
      </c>
      <c r="I3231" t="n">
        <v>0</v>
      </c>
      <c r="J3231" s="41" t="n"/>
      <c r="L3231" t="inlineStr"/>
      <c r="M3231" t="inlineStr">
        <is>
          <t>Enterprise</t>
        </is>
      </c>
      <c r="N3231" t="inlineStr">
        <is>
          <t>annual</t>
        </is>
      </c>
      <c r="O3231" t="inlineStr">
        <is>
          <t>Pago</t>
        </is>
      </c>
      <c r="P3231" t="inlineStr">
        <is>
          <t>Sim</t>
        </is>
      </c>
      <c r="Q3231" t="inlineStr">
        <is>
          <t>Não</t>
        </is>
      </c>
      <c r="R3231" t="inlineStr">
        <is>
          <t>Não</t>
        </is>
      </c>
      <c r="S3231" t="inlineStr">
        <is>
          <t>16–40</t>
        </is>
      </c>
      <c r="T3231" t="inlineStr">
        <is>
          <t>181–365 dias</t>
        </is>
      </c>
      <c r="U3231" t="inlineStr">
        <is>
          <t>DevTools</t>
        </is>
      </c>
      <c r="V3231" t="inlineStr">
        <is>
          <t>US</t>
        </is>
      </c>
      <c r="W3231" t="inlineStr">
        <is>
          <t>ads</t>
        </is>
      </c>
    </row>
    <row r="3232">
      <c r="A3232" t="inlineStr">
        <is>
          <t>S-2fe6c0</t>
        </is>
      </c>
      <c r="B3232" t="inlineStr">
        <is>
          <t>A-ac9111</t>
        </is>
      </c>
      <c r="C3232" s="40" t="n">
        <v>45647</v>
      </c>
      <c r="D3232" s="40" t="n"/>
      <c r="E3232" t="n">
        <v>10</v>
      </c>
      <c r="F3232" t="n">
        <v>399</v>
      </c>
      <c r="G3232" t="inlineStr">
        <is>
          <t>2024-S2</t>
        </is>
      </c>
      <c r="H3232" t="inlineStr">
        <is>
          <t>Não</t>
        </is>
      </c>
      <c r="I3232" t="n">
        <v>0</v>
      </c>
      <c r="J3232" s="41" t="n"/>
      <c r="L3232" t="inlineStr"/>
      <c r="M3232" t="inlineStr">
        <is>
          <t>Basic</t>
        </is>
      </c>
      <c r="N3232" t="inlineStr">
        <is>
          <t>annual</t>
        </is>
      </c>
      <c r="O3232" t="inlineStr">
        <is>
          <t>Pago</t>
        </is>
      </c>
      <c r="P3232" t="inlineStr">
        <is>
          <t>Sim</t>
        </is>
      </c>
      <c r="Q3232" t="inlineStr">
        <is>
          <t>Não</t>
        </is>
      </c>
      <c r="R3232" t="inlineStr">
        <is>
          <t>Não</t>
        </is>
      </c>
      <c r="S3232" t="inlineStr">
        <is>
          <t>16–40</t>
        </is>
      </c>
      <c r="T3232" t="inlineStr">
        <is>
          <t>Mais de 365 dias</t>
        </is>
      </c>
      <c r="U3232" t="inlineStr">
        <is>
          <t>HealthTech</t>
        </is>
      </c>
      <c r="V3232" t="inlineStr">
        <is>
          <t>US</t>
        </is>
      </c>
      <c r="W3232" t="inlineStr">
        <is>
          <t>event</t>
        </is>
      </c>
    </row>
    <row r="3233">
      <c r="A3233" t="inlineStr">
        <is>
          <t>S-6c7227</t>
        </is>
      </c>
      <c r="B3233" t="inlineStr">
        <is>
          <t>A-a33200</t>
        </is>
      </c>
      <c r="C3233" s="40" t="n">
        <v>45640</v>
      </c>
      <c r="D3233" s="40" t="n"/>
      <c r="E3233" t="n">
        <v>17</v>
      </c>
      <c r="F3233" t="n">
        <v>2499</v>
      </c>
      <c r="G3233" t="inlineStr">
        <is>
          <t>2024-S2</t>
        </is>
      </c>
      <c r="H3233" t="inlineStr">
        <is>
          <t>Não</t>
        </is>
      </c>
      <c r="I3233" t="n">
        <v>0</v>
      </c>
      <c r="J3233" s="41" t="n"/>
      <c r="L3233" t="inlineStr"/>
      <c r="M3233" t="inlineStr">
        <is>
          <t>Pro</t>
        </is>
      </c>
      <c r="N3233" t="inlineStr">
        <is>
          <t>monthly</t>
        </is>
      </c>
      <c r="O3233" t="inlineStr">
        <is>
          <t>Pago</t>
        </is>
      </c>
      <c r="P3233" t="inlineStr">
        <is>
          <t>Sim</t>
        </is>
      </c>
      <c r="Q3233" t="inlineStr">
        <is>
          <t>Não</t>
        </is>
      </c>
      <c r="R3233" t="inlineStr">
        <is>
          <t>Não</t>
        </is>
      </c>
      <c r="S3233" t="inlineStr">
        <is>
          <t>41+</t>
        </is>
      </c>
      <c r="T3233" t="inlineStr">
        <is>
          <t>31–90 dias</t>
        </is>
      </c>
      <c r="U3233" t="inlineStr">
        <is>
          <t>HealthTech</t>
        </is>
      </c>
      <c r="V3233" t="inlineStr">
        <is>
          <t>US</t>
        </is>
      </c>
      <c r="W3233" t="inlineStr">
        <is>
          <t>partner</t>
        </is>
      </c>
    </row>
    <row r="3234">
      <c r="A3234" t="inlineStr">
        <is>
          <t>S-bbd26a</t>
        </is>
      </c>
      <c r="B3234" t="inlineStr">
        <is>
          <t>A-df10db</t>
        </is>
      </c>
      <c r="C3234" s="40" t="n">
        <v>45467</v>
      </c>
      <c r="D3234" s="40" t="n"/>
      <c r="E3234" t="n">
        <v>190</v>
      </c>
      <c r="F3234" t="n">
        <v>57</v>
      </c>
      <c r="G3234" t="inlineStr">
        <is>
          <t>Até 2024-S1</t>
        </is>
      </c>
      <c r="H3234" t="inlineStr">
        <is>
          <t>Sim</t>
        </is>
      </c>
      <c r="I3234" t="n">
        <v>0</v>
      </c>
      <c r="J3234" s="41" t="n"/>
      <c r="L3234" t="inlineStr"/>
      <c r="M3234" t="inlineStr">
        <is>
          <t>Basic</t>
        </is>
      </c>
      <c r="N3234" t="inlineStr">
        <is>
          <t>monthly</t>
        </is>
      </c>
      <c r="O3234" t="inlineStr">
        <is>
          <t>Pago</t>
        </is>
      </c>
      <c r="P3234" t="inlineStr">
        <is>
          <t>Sim</t>
        </is>
      </c>
      <c r="Q3234" t="inlineStr">
        <is>
          <t>Não</t>
        </is>
      </c>
      <c r="R3234" t="inlineStr">
        <is>
          <t>Não</t>
        </is>
      </c>
      <c r="S3234" t="inlineStr">
        <is>
          <t>1–5</t>
        </is>
      </c>
      <c r="T3234" t="inlineStr">
        <is>
          <t>Mais de 365 dias</t>
        </is>
      </c>
      <c r="U3234" t="inlineStr">
        <is>
          <t>DevTools</t>
        </is>
      </c>
      <c r="V3234" t="inlineStr">
        <is>
          <t>US</t>
        </is>
      </c>
      <c r="W3234" t="inlineStr">
        <is>
          <t>other</t>
        </is>
      </c>
    </row>
    <row r="3235">
      <c r="A3235" t="inlineStr">
        <is>
          <t>S-4ef4fd</t>
        </is>
      </c>
      <c r="B3235" t="inlineStr">
        <is>
          <t>A-eb7fac</t>
        </is>
      </c>
      <c r="C3235" s="40" t="n">
        <v>45554</v>
      </c>
      <c r="D3235" s="40" t="n"/>
      <c r="E3235" t="n">
        <v>103</v>
      </c>
      <c r="F3235" t="n">
        <v>343</v>
      </c>
      <c r="G3235" t="inlineStr">
        <is>
          <t>2024-S2</t>
        </is>
      </c>
      <c r="H3235" t="inlineStr">
        <is>
          <t>Sim</t>
        </is>
      </c>
      <c r="I3235" t="n">
        <v>0</v>
      </c>
      <c r="J3235" s="41" t="n"/>
      <c r="L3235" t="inlineStr"/>
      <c r="M3235" t="inlineStr">
        <is>
          <t>Pro</t>
        </is>
      </c>
      <c r="N3235" t="inlineStr">
        <is>
          <t>annual</t>
        </is>
      </c>
      <c r="O3235" t="inlineStr">
        <is>
          <t>Pago</t>
        </is>
      </c>
      <c r="P3235" t="inlineStr">
        <is>
          <t>Sim</t>
        </is>
      </c>
      <c r="Q3235" t="inlineStr">
        <is>
          <t>Não</t>
        </is>
      </c>
      <c r="R3235" t="inlineStr">
        <is>
          <t>Não</t>
        </is>
      </c>
      <c r="S3235" t="inlineStr">
        <is>
          <t>6–15</t>
        </is>
      </c>
      <c r="T3235" t="inlineStr">
        <is>
          <t>181–365 dias</t>
        </is>
      </c>
      <c r="U3235" t="inlineStr">
        <is>
          <t>DevTools</t>
        </is>
      </c>
      <c r="V3235" t="inlineStr">
        <is>
          <t>US</t>
        </is>
      </c>
      <c r="W3235" t="inlineStr">
        <is>
          <t>organic</t>
        </is>
      </c>
    </row>
    <row r="3236">
      <c r="A3236" t="inlineStr">
        <is>
          <t>S-6b0a2f</t>
        </is>
      </c>
      <c r="B3236" t="inlineStr">
        <is>
          <t>A-d49cc5</t>
        </is>
      </c>
      <c r="C3236" s="40" t="n">
        <v>45377</v>
      </c>
      <c r="D3236" s="40" t="n"/>
      <c r="E3236" t="n">
        <v>280</v>
      </c>
      <c r="F3236" t="n">
        <v>2450</v>
      </c>
      <c r="G3236" t="inlineStr">
        <is>
          <t>Até 2024-S1</t>
        </is>
      </c>
      <c r="H3236" t="inlineStr">
        <is>
          <t>Sim</t>
        </is>
      </c>
      <c r="I3236" t="n">
        <v>0</v>
      </c>
      <c r="J3236" s="41" t="n"/>
      <c r="L3236" t="inlineStr"/>
      <c r="M3236" t="inlineStr">
        <is>
          <t>Pro</t>
        </is>
      </c>
      <c r="N3236" t="inlineStr">
        <is>
          <t>annual</t>
        </is>
      </c>
      <c r="O3236" t="inlineStr">
        <is>
          <t>Pago</t>
        </is>
      </c>
      <c r="P3236" t="inlineStr">
        <is>
          <t>Sim</t>
        </is>
      </c>
      <c r="Q3236" t="inlineStr">
        <is>
          <t>Não</t>
        </is>
      </c>
      <c r="R3236" t="inlineStr">
        <is>
          <t>Não</t>
        </is>
      </c>
      <c r="S3236" t="inlineStr">
        <is>
          <t>41+</t>
        </is>
      </c>
      <c r="T3236" t="inlineStr">
        <is>
          <t>181–365 dias</t>
        </is>
      </c>
      <c r="U3236" t="inlineStr">
        <is>
          <t>Cybersecurity</t>
        </is>
      </c>
      <c r="V3236" t="inlineStr">
        <is>
          <t>FR</t>
        </is>
      </c>
      <c r="W3236" t="inlineStr">
        <is>
          <t>event</t>
        </is>
      </c>
    </row>
    <row r="3237">
      <c r="A3237" t="inlineStr">
        <is>
          <t>S-7f04ec</t>
        </is>
      </c>
      <c r="B3237" t="inlineStr">
        <is>
          <t>A-1b707d</t>
        </is>
      </c>
      <c r="C3237" s="40" t="n">
        <v>45604</v>
      </c>
      <c r="D3237" s="40" t="n"/>
      <c r="E3237" t="n">
        <v>53</v>
      </c>
      <c r="F3237" t="n">
        <v>456</v>
      </c>
      <c r="G3237" t="inlineStr">
        <is>
          <t>2024-S2</t>
        </is>
      </c>
      <c r="H3237" t="inlineStr">
        <is>
          <t>Sim</t>
        </is>
      </c>
      <c r="I3237" t="n">
        <v>0</v>
      </c>
      <c r="J3237" s="41" t="n"/>
      <c r="L3237" t="inlineStr"/>
      <c r="M3237" t="inlineStr">
        <is>
          <t>Basic</t>
        </is>
      </c>
      <c r="N3237" t="inlineStr">
        <is>
          <t>monthly</t>
        </is>
      </c>
      <c r="O3237" t="inlineStr">
        <is>
          <t>Pago</t>
        </is>
      </c>
      <c r="P3237" t="inlineStr">
        <is>
          <t>Sim</t>
        </is>
      </c>
      <c r="Q3237" t="inlineStr">
        <is>
          <t>Sim</t>
        </is>
      </c>
      <c r="R3237" t="inlineStr">
        <is>
          <t>Não</t>
        </is>
      </c>
      <c r="S3237" t="inlineStr">
        <is>
          <t>16–40</t>
        </is>
      </c>
      <c r="T3237" t="inlineStr">
        <is>
          <t>Mais de 365 dias</t>
        </is>
      </c>
      <c r="U3237" t="inlineStr">
        <is>
          <t>Cybersecurity</t>
        </is>
      </c>
      <c r="V3237" t="inlineStr">
        <is>
          <t>US</t>
        </is>
      </c>
      <c r="W3237" t="inlineStr">
        <is>
          <t>organic</t>
        </is>
      </c>
    </row>
    <row r="3238">
      <c r="A3238" t="inlineStr">
        <is>
          <t>S-b553d7</t>
        </is>
      </c>
      <c r="B3238" t="inlineStr">
        <is>
          <t>A-5b1bcd</t>
        </is>
      </c>
      <c r="C3238" s="40" t="n">
        <v>45581</v>
      </c>
      <c r="D3238" s="40" t="n"/>
      <c r="E3238" t="n">
        <v>76</v>
      </c>
      <c r="F3238" t="n">
        <v>14527</v>
      </c>
      <c r="G3238" t="inlineStr">
        <is>
          <t>2024-S2</t>
        </is>
      </c>
      <c r="H3238" t="inlineStr">
        <is>
          <t>Sim</t>
        </is>
      </c>
      <c r="I3238" t="n">
        <v>0</v>
      </c>
      <c r="J3238" s="41" t="n"/>
      <c r="L3238" t="inlineStr"/>
      <c r="M3238" t="inlineStr">
        <is>
          <t>Enterprise</t>
        </is>
      </c>
      <c r="N3238" t="inlineStr">
        <is>
          <t>annual</t>
        </is>
      </c>
      <c r="O3238" t="inlineStr">
        <is>
          <t>Pago</t>
        </is>
      </c>
      <c r="P3238" t="inlineStr">
        <is>
          <t>Sim</t>
        </is>
      </c>
      <c r="Q3238" t="inlineStr">
        <is>
          <t>Não</t>
        </is>
      </c>
      <c r="R3238" t="inlineStr">
        <is>
          <t>Não</t>
        </is>
      </c>
      <c r="S3238" t="inlineStr">
        <is>
          <t>41+</t>
        </is>
      </c>
      <c r="T3238" t="inlineStr">
        <is>
          <t>Mais de 365 dias</t>
        </is>
      </c>
      <c r="U3238" t="inlineStr">
        <is>
          <t>DevTools</t>
        </is>
      </c>
      <c r="V3238" t="inlineStr">
        <is>
          <t>US</t>
        </is>
      </c>
      <c r="W3238" t="inlineStr">
        <is>
          <t>organic</t>
        </is>
      </c>
    </row>
    <row r="3239">
      <c r="A3239" t="inlineStr">
        <is>
          <t>S-31d9ee</t>
        </is>
      </c>
      <c r="B3239" t="inlineStr">
        <is>
          <t>A-39868b</t>
        </is>
      </c>
      <c r="C3239" s="40" t="n">
        <v>45445</v>
      </c>
      <c r="D3239" s="40" t="n"/>
      <c r="E3239" t="n">
        <v>212</v>
      </c>
      <c r="F3239" t="n">
        <v>171</v>
      </c>
      <c r="G3239" t="inlineStr">
        <is>
          <t>Até 2024-S1</t>
        </is>
      </c>
      <c r="H3239" t="inlineStr">
        <is>
          <t>Sim</t>
        </is>
      </c>
      <c r="I3239" t="n">
        <v>0</v>
      </c>
      <c r="J3239" s="41" t="n"/>
      <c r="L3239" t="inlineStr"/>
      <c r="M3239" t="inlineStr">
        <is>
          <t>Basic</t>
        </is>
      </c>
      <c r="N3239" t="inlineStr">
        <is>
          <t>annual</t>
        </is>
      </c>
      <c r="O3239" t="inlineStr">
        <is>
          <t>Pago</t>
        </is>
      </c>
      <c r="P3239" t="inlineStr">
        <is>
          <t>Sim</t>
        </is>
      </c>
      <c r="Q3239" t="inlineStr">
        <is>
          <t>Não</t>
        </is>
      </c>
      <c r="R3239" t="inlineStr">
        <is>
          <t>Não</t>
        </is>
      </c>
      <c r="S3239" t="inlineStr">
        <is>
          <t>6–15</t>
        </is>
      </c>
      <c r="T3239" t="inlineStr">
        <is>
          <t>31–90 dias</t>
        </is>
      </c>
      <c r="U3239" t="inlineStr">
        <is>
          <t>FinTech</t>
        </is>
      </c>
      <c r="V3239" t="inlineStr">
        <is>
          <t>AU</t>
        </is>
      </c>
      <c r="W3239" t="inlineStr">
        <is>
          <t>partner</t>
        </is>
      </c>
    </row>
    <row r="3240">
      <c r="A3240" t="inlineStr">
        <is>
          <t>S-a8e49e</t>
        </is>
      </c>
      <c r="B3240" t="inlineStr">
        <is>
          <t>A-6da850</t>
        </is>
      </c>
      <c r="C3240" s="40" t="n">
        <v>45308</v>
      </c>
      <c r="D3240" s="40" t="n"/>
      <c r="E3240" t="n">
        <v>349</v>
      </c>
      <c r="F3240" t="n">
        <v>995</v>
      </c>
      <c r="G3240" t="inlineStr">
        <is>
          <t>Até 2024-S1</t>
        </is>
      </c>
      <c r="H3240" t="inlineStr">
        <is>
          <t>Sim</t>
        </is>
      </c>
      <c r="I3240" t="n">
        <v>0</v>
      </c>
      <c r="J3240" s="41" t="n"/>
      <c r="L3240" t="inlineStr"/>
      <c r="M3240" t="inlineStr">
        <is>
          <t>Enterprise</t>
        </is>
      </c>
      <c r="N3240" t="inlineStr">
        <is>
          <t>monthly</t>
        </is>
      </c>
      <c r="O3240" t="inlineStr">
        <is>
          <t>Pago</t>
        </is>
      </c>
      <c r="P3240" t="inlineStr">
        <is>
          <t>Sim</t>
        </is>
      </c>
      <c r="Q3240" t="inlineStr">
        <is>
          <t>Não</t>
        </is>
      </c>
      <c r="R3240" t="inlineStr">
        <is>
          <t>Não</t>
        </is>
      </c>
      <c r="S3240" t="inlineStr">
        <is>
          <t>1–5</t>
        </is>
      </c>
      <c r="T3240" t="inlineStr">
        <is>
          <t>91–180 dias</t>
        </is>
      </c>
      <c r="U3240" t="inlineStr">
        <is>
          <t>FinTech</t>
        </is>
      </c>
      <c r="V3240" t="inlineStr">
        <is>
          <t>IN</t>
        </is>
      </c>
      <c r="W3240" t="inlineStr">
        <is>
          <t>organic</t>
        </is>
      </c>
    </row>
    <row r="3241">
      <c r="A3241" t="inlineStr">
        <is>
          <t>S-715ace</t>
        </is>
      </c>
      <c r="B3241" t="inlineStr">
        <is>
          <t>A-3c1a3f</t>
        </is>
      </c>
      <c r="C3241" s="40" t="n">
        <v>45289</v>
      </c>
      <c r="D3241" s="40" t="n"/>
      <c r="E3241" t="n">
        <v>368</v>
      </c>
      <c r="F3241" t="n">
        <v>0</v>
      </c>
      <c r="G3241" t="inlineStr">
        <is>
          <t>Até 2024-S1</t>
        </is>
      </c>
      <c r="H3241" t="inlineStr">
        <is>
          <t>Sim</t>
        </is>
      </c>
      <c r="I3241" t="n">
        <v>0</v>
      </c>
      <c r="J3241" s="41" t="n"/>
      <c r="L3241" t="inlineStr"/>
      <c r="M3241" t="inlineStr">
        <is>
          <t>Pro</t>
        </is>
      </c>
      <c r="N3241" t="inlineStr">
        <is>
          <t>annual</t>
        </is>
      </c>
      <c r="O3241" t="inlineStr">
        <is>
          <t>Trial</t>
        </is>
      </c>
      <c r="P3241" t="inlineStr">
        <is>
          <t>Sim</t>
        </is>
      </c>
      <c r="Q3241" t="inlineStr">
        <is>
          <t>Não</t>
        </is>
      </c>
      <c r="R3241" t="inlineStr">
        <is>
          <t>Não</t>
        </is>
      </c>
      <c r="S3241" t="inlineStr">
        <is>
          <t>1–5</t>
        </is>
      </c>
      <c r="T3241" t="inlineStr">
        <is>
          <t>91–180 dias</t>
        </is>
      </c>
      <c r="U3241" t="inlineStr">
        <is>
          <t>DevTools</t>
        </is>
      </c>
      <c r="V3241" t="inlineStr">
        <is>
          <t>UK</t>
        </is>
      </c>
      <c r="W3241" t="inlineStr">
        <is>
          <t>event</t>
        </is>
      </c>
    </row>
    <row r="3242">
      <c r="A3242" t="inlineStr">
        <is>
          <t>S-0a3e58</t>
        </is>
      </c>
      <c r="B3242" t="inlineStr">
        <is>
          <t>A-417d2f</t>
        </is>
      </c>
      <c r="C3242" s="40" t="n">
        <v>45654</v>
      </c>
      <c r="D3242" s="40" t="n"/>
      <c r="E3242" t="n">
        <v>3</v>
      </c>
      <c r="F3242" t="n">
        <v>1617</v>
      </c>
      <c r="G3242" t="inlineStr">
        <is>
          <t>2024-S2</t>
        </is>
      </c>
      <c r="H3242" t="inlineStr">
        <is>
          <t>Não</t>
        </is>
      </c>
      <c r="I3242" t="n">
        <v>0</v>
      </c>
      <c r="J3242" s="41" t="n"/>
      <c r="L3242" t="inlineStr"/>
      <c r="M3242" t="inlineStr">
        <is>
          <t>Pro</t>
        </is>
      </c>
      <c r="N3242" t="inlineStr">
        <is>
          <t>monthly</t>
        </is>
      </c>
      <c r="O3242" t="inlineStr">
        <is>
          <t>Pago</t>
        </is>
      </c>
      <c r="P3242" t="inlineStr">
        <is>
          <t>Sim</t>
        </is>
      </c>
      <c r="Q3242" t="inlineStr">
        <is>
          <t>Não</t>
        </is>
      </c>
      <c r="R3242" t="inlineStr">
        <is>
          <t>Não</t>
        </is>
      </c>
      <c r="S3242" t="inlineStr">
        <is>
          <t>16–40</t>
        </is>
      </c>
      <c r="T3242" t="inlineStr">
        <is>
          <t>Mais de 365 dias</t>
        </is>
      </c>
      <c r="U3242" t="inlineStr">
        <is>
          <t>Cybersecurity</t>
        </is>
      </c>
      <c r="V3242" t="inlineStr">
        <is>
          <t>IN</t>
        </is>
      </c>
      <c r="W3242" t="inlineStr">
        <is>
          <t>partner</t>
        </is>
      </c>
    </row>
    <row r="3243">
      <c r="A3243" t="inlineStr">
        <is>
          <t>S-23ccf4</t>
        </is>
      </c>
      <c r="B3243" t="inlineStr">
        <is>
          <t>A-9b9fe9</t>
        </is>
      </c>
      <c r="C3243" s="40" t="n">
        <v>45592</v>
      </c>
      <c r="D3243" s="40" t="n"/>
      <c r="E3243" t="n">
        <v>65</v>
      </c>
      <c r="F3243" t="n">
        <v>1881</v>
      </c>
      <c r="G3243" t="inlineStr">
        <is>
          <t>2024-S2</t>
        </is>
      </c>
      <c r="H3243" t="inlineStr">
        <is>
          <t>Sim</t>
        </is>
      </c>
      <c r="I3243" t="n">
        <v>0</v>
      </c>
      <c r="J3243" s="41" t="n"/>
      <c r="L3243" t="inlineStr"/>
      <c r="M3243" t="inlineStr">
        <is>
          <t>Basic</t>
        </is>
      </c>
      <c r="N3243" t="inlineStr">
        <is>
          <t>annual</t>
        </is>
      </c>
      <c r="O3243" t="inlineStr">
        <is>
          <t>Pago</t>
        </is>
      </c>
      <c r="P3243" t="inlineStr">
        <is>
          <t>Não</t>
        </is>
      </c>
      <c r="Q3243" t="inlineStr">
        <is>
          <t>Não</t>
        </is>
      </c>
      <c r="R3243" t="inlineStr">
        <is>
          <t>Não</t>
        </is>
      </c>
      <c r="S3243" t="inlineStr">
        <is>
          <t>41+</t>
        </is>
      </c>
      <c r="T3243" t="inlineStr">
        <is>
          <t>Mais de 365 dias</t>
        </is>
      </c>
      <c r="U3243" t="inlineStr">
        <is>
          <t>EdTech</t>
        </is>
      </c>
      <c r="V3243" t="inlineStr">
        <is>
          <t>AU</t>
        </is>
      </c>
      <c r="W3243" t="inlineStr">
        <is>
          <t>other</t>
        </is>
      </c>
    </row>
    <row r="3244">
      <c r="A3244" t="inlineStr">
        <is>
          <t>S-fae334</t>
        </is>
      </c>
      <c r="B3244" t="inlineStr">
        <is>
          <t>A-d3c88e</t>
        </is>
      </c>
      <c r="C3244" s="40" t="n">
        <v>45629</v>
      </c>
      <c r="D3244" s="40" t="n"/>
      <c r="E3244" t="n">
        <v>28</v>
      </c>
      <c r="F3244" t="n">
        <v>1519</v>
      </c>
      <c r="G3244" t="inlineStr">
        <is>
          <t>2024-S2</t>
        </is>
      </c>
      <c r="H3244" t="inlineStr">
        <is>
          <t>Não</t>
        </is>
      </c>
      <c r="I3244" t="n">
        <v>0</v>
      </c>
      <c r="J3244" s="41" t="n"/>
      <c r="L3244" t="inlineStr"/>
      <c r="M3244" t="inlineStr">
        <is>
          <t>Pro</t>
        </is>
      </c>
      <c r="N3244" t="inlineStr">
        <is>
          <t>monthly</t>
        </is>
      </c>
      <c r="O3244" t="inlineStr">
        <is>
          <t>Pago</t>
        </is>
      </c>
      <c r="P3244" t="inlineStr">
        <is>
          <t>Não</t>
        </is>
      </c>
      <c r="Q3244" t="inlineStr">
        <is>
          <t>Não</t>
        </is>
      </c>
      <c r="R3244" t="inlineStr">
        <is>
          <t>Não</t>
        </is>
      </c>
      <c r="S3244" t="inlineStr">
        <is>
          <t>16–40</t>
        </is>
      </c>
      <c r="T3244" t="inlineStr">
        <is>
          <t>31–90 dias</t>
        </is>
      </c>
      <c r="U3244" t="inlineStr">
        <is>
          <t>DevTools</t>
        </is>
      </c>
      <c r="V3244" t="inlineStr">
        <is>
          <t>US</t>
        </is>
      </c>
      <c r="W3244" t="inlineStr">
        <is>
          <t>event</t>
        </is>
      </c>
    </row>
    <row r="3245">
      <c r="A3245" t="inlineStr">
        <is>
          <t>S-6e177f</t>
        </is>
      </c>
      <c r="B3245" t="inlineStr">
        <is>
          <t>A-3a5ad8</t>
        </is>
      </c>
      <c r="C3245" s="40" t="n">
        <v>45429</v>
      </c>
      <c r="D3245" s="40" t="n"/>
      <c r="E3245" t="n">
        <v>228</v>
      </c>
      <c r="F3245" t="n">
        <v>441</v>
      </c>
      <c r="G3245" t="inlineStr">
        <is>
          <t>Até 2024-S1</t>
        </is>
      </c>
      <c r="H3245" t="inlineStr">
        <is>
          <t>Sim</t>
        </is>
      </c>
      <c r="I3245" t="n">
        <v>0</v>
      </c>
      <c r="J3245" s="41" t="n"/>
      <c r="L3245" t="inlineStr"/>
      <c r="M3245" t="inlineStr">
        <is>
          <t>Pro</t>
        </is>
      </c>
      <c r="N3245" t="inlineStr">
        <is>
          <t>monthly</t>
        </is>
      </c>
      <c r="O3245" t="inlineStr">
        <is>
          <t>Pago</t>
        </is>
      </c>
      <c r="P3245" t="inlineStr">
        <is>
          <t>Sim</t>
        </is>
      </c>
      <c r="Q3245" t="inlineStr">
        <is>
          <t>Não</t>
        </is>
      </c>
      <c r="R3245" t="inlineStr">
        <is>
          <t>Não</t>
        </is>
      </c>
      <c r="S3245" t="inlineStr">
        <is>
          <t>6–15</t>
        </is>
      </c>
      <c r="T3245" t="inlineStr">
        <is>
          <t>91–180 dias</t>
        </is>
      </c>
      <c r="U3245" t="inlineStr">
        <is>
          <t>HealthTech</t>
        </is>
      </c>
      <c r="V3245" t="inlineStr">
        <is>
          <t>US</t>
        </is>
      </c>
      <c r="W3245" t="inlineStr">
        <is>
          <t>organic</t>
        </is>
      </c>
    </row>
    <row r="3246">
      <c r="A3246" t="inlineStr">
        <is>
          <t>S-c18476</t>
        </is>
      </c>
      <c r="B3246" t="inlineStr">
        <is>
          <t>A-40906c</t>
        </is>
      </c>
      <c r="C3246" s="40" t="n">
        <v>45563</v>
      </c>
      <c r="D3246" s="40" t="n"/>
      <c r="E3246" t="n">
        <v>94</v>
      </c>
      <c r="F3246" t="n">
        <v>4508</v>
      </c>
      <c r="G3246" t="inlineStr">
        <is>
          <t>2024-S2</t>
        </is>
      </c>
      <c r="H3246" t="inlineStr">
        <is>
          <t>Sim</t>
        </is>
      </c>
      <c r="I3246" t="n">
        <v>0</v>
      </c>
      <c r="J3246" s="41" t="n"/>
      <c r="L3246" t="inlineStr"/>
      <c r="M3246" t="inlineStr">
        <is>
          <t>Pro</t>
        </is>
      </c>
      <c r="N3246" t="inlineStr">
        <is>
          <t>monthly</t>
        </is>
      </c>
      <c r="O3246" t="inlineStr">
        <is>
          <t>Pago</t>
        </is>
      </c>
      <c r="P3246" t="inlineStr">
        <is>
          <t>Sim</t>
        </is>
      </c>
      <c r="Q3246" t="inlineStr">
        <is>
          <t>Não</t>
        </is>
      </c>
      <c r="R3246" t="inlineStr">
        <is>
          <t>Não</t>
        </is>
      </c>
      <c r="S3246" t="inlineStr">
        <is>
          <t>41+</t>
        </is>
      </c>
      <c r="T3246" t="inlineStr">
        <is>
          <t>181–365 dias</t>
        </is>
      </c>
      <c r="U3246" t="inlineStr">
        <is>
          <t>EdTech</t>
        </is>
      </c>
      <c r="V3246" t="inlineStr">
        <is>
          <t>US</t>
        </is>
      </c>
      <c r="W3246" t="inlineStr">
        <is>
          <t>ads</t>
        </is>
      </c>
    </row>
    <row r="3247">
      <c r="A3247" t="inlineStr">
        <is>
          <t>S-111683</t>
        </is>
      </c>
      <c r="B3247" t="inlineStr">
        <is>
          <t>A-e6afc1</t>
        </is>
      </c>
      <c r="C3247" s="40" t="n">
        <v>45246</v>
      </c>
      <c r="D3247" s="40" t="n"/>
      <c r="E3247" t="n">
        <v>411</v>
      </c>
      <c r="F3247" t="n">
        <v>3332</v>
      </c>
      <c r="G3247" t="inlineStr">
        <is>
          <t>Até 2024-S1</t>
        </is>
      </c>
      <c r="H3247" t="inlineStr">
        <is>
          <t>Sim</t>
        </is>
      </c>
      <c r="I3247" t="n">
        <v>0</v>
      </c>
      <c r="J3247" s="41" t="n"/>
      <c r="L3247" t="inlineStr"/>
      <c r="M3247" t="inlineStr">
        <is>
          <t>Pro</t>
        </is>
      </c>
      <c r="N3247" t="inlineStr">
        <is>
          <t>monthly</t>
        </is>
      </c>
      <c r="O3247" t="inlineStr">
        <is>
          <t>Pago</t>
        </is>
      </c>
      <c r="P3247" t="inlineStr">
        <is>
          <t>Sim</t>
        </is>
      </c>
      <c r="Q3247" t="inlineStr">
        <is>
          <t>Não</t>
        </is>
      </c>
      <c r="R3247" t="inlineStr">
        <is>
          <t>Não</t>
        </is>
      </c>
      <c r="S3247" t="inlineStr">
        <is>
          <t>41+</t>
        </is>
      </c>
      <c r="T3247" t="inlineStr">
        <is>
          <t>181–365 dias</t>
        </is>
      </c>
      <c r="U3247" t="inlineStr">
        <is>
          <t>DevTools</t>
        </is>
      </c>
      <c r="V3247" t="inlineStr">
        <is>
          <t>US</t>
        </is>
      </c>
      <c r="W3247" t="inlineStr">
        <is>
          <t>ads</t>
        </is>
      </c>
    </row>
    <row r="3248">
      <c r="A3248" t="inlineStr">
        <is>
          <t>S-5fe3e5</t>
        </is>
      </c>
      <c r="B3248" t="inlineStr">
        <is>
          <t>A-9b9fe9</t>
        </is>
      </c>
      <c r="C3248" s="40" t="n">
        <v>45258</v>
      </c>
      <c r="D3248" s="40" t="n"/>
      <c r="E3248" t="n">
        <v>399</v>
      </c>
      <c r="F3248" t="n">
        <v>995</v>
      </c>
      <c r="G3248" t="inlineStr">
        <is>
          <t>Até 2024-S1</t>
        </is>
      </c>
      <c r="H3248" t="inlineStr">
        <is>
          <t>Sim</t>
        </is>
      </c>
      <c r="I3248" t="n">
        <v>0</v>
      </c>
      <c r="J3248" s="41" t="n"/>
      <c r="L3248" t="inlineStr"/>
      <c r="M3248" t="inlineStr">
        <is>
          <t>Enterprise</t>
        </is>
      </c>
      <c r="N3248" t="inlineStr">
        <is>
          <t>annual</t>
        </is>
      </c>
      <c r="O3248" t="inlineStr">
        <is>
          <t>Pago</t>
        </is>
      </c>
      <c r="P3248" t="inlineStr">
        <is>
          <t>Não</t>
        </is>
      </c>
      <c r="Q3248" t="inlineStr">
        <is>
          <t>Não</t>
        </is>
      </c>
      <c r="R3248" t="inlineStr">
        <is>
          <t>Não</t>
        </is>
      </c>
      <c r="S3248" t="inlineStr">
        <is>
          <t>1–5</t>
        </is>
      </c>
      <c r="T3248" t="inlineStr">
        <is>
          <t>31–90 dias</t>
        </is>
      </c>
      <c r="U3248" t="inlineStr">
        <is>
          <t>EdTech</t>
        </is>
      </c>
      <c r="V3248" t="inlineStr">
        <is>
          <t>AU</t>
        </is>
      </c>
      <c r="W3248" t="inlineStr">
        <is>
          <t>other</t>
        </is>
      </c>
    </row>
    <row r="3249">
      <c r="A3249" t="inlineStr">
        <is>
          <t>S-5a37dc</t>
        </is>
      </c>
      <c r="B3249" t="inlineStr">
        <is>
          <t>A-cab532</t>
        </is>
      </c>
      <c r="C3249" s="40" t="n">
        <v>45424</v>
      </c>
      <c r="D3249" s="40" t="n"/>
      <c r="E3249" t="n">
        <v>233</v>
      </c>
      <c r="F3249" t="n">
        <v>539</v>
      </c>
      <c r="G3249" t="inlineStr">
        <is>
          <t>Até 2024-S1</t>
        </is>
      </c>
      <c r="H3249" t="inlineStr">
        <is>
          <t>Sim</t>
        </is>
      </c>
      <c r="I3249" t="n">
        <v>0</v>
      </c>
      <c r="J3249" s="41" t="n"/>
      <c r="L3249" t="inlineStr"/>
      <c r="M3249" t="inlineStr">
        <is>
          <t>Pro</t>
        </is>
      </c>
      <c r="N3249" t="inlineStr">
        <is>
          <t>monthly</t>
        </is>
      </c>
      <c r="O3249" t="inlineStr">
        <is>
          <t>Pago</t>
        </is>
      </c>
      <c r="P3249" t="inlineStr">
        <is>
          <t>Sim</t>
        </is>
      </c>
      <c r="Q3249" t="inlineStr">
        <is>
          <t>Sim</t>
        </is>
      </c>
      <c r="R3249" t="inlineStr">
        <is>
          <t>Não</t>
        </is>
      </c>
      <c r="S3249" t="inlineStr">
        <is>
          <t>6–15</t>
        </is>
      </c>
      <c r="T3249" t="inlineStr">
        <is>
          <t>Mais de 365 dias</t>
        </is>
      </c>
      <c r="U3249" t="inlineStr">
        <is>
          <t>DevTools</t>
        </is>
      </c>
      <c r="V3249" t="inlineStr">
        <is>
          <t>FR</t>
        </is>
      </c>
      <c r="W3249" t="inlineStr">
        <is>
          <t>organic</t>
        </is>
      </c>
    </row>
    <row r="3250">
      <c r="A3250" t="inlineStr">
        <is>
          <t>S-a09e70</t>
        </is>
      </c>
      <c r="B3250" t="inlineStr">
        <is>
          <t>A-58b9ff</t>
        </is>
      </c>
      <c r="C3250" s="40" t="n">
        <v>45578</v>
      </c>
      <c r="D3250" s="40" t="n"/>
      <c r="E3250" t="n">
        <v>79</v>
      </c>
      <c r="F3250" t="n">
        <v>418</v>
      </c>
      <c r="G3250" t="inlineStr">
        <is>
          <t>2024-S2</t>
        </is>
      </c>
      <c r="H3250" t="inlineStr">
        <is>
          <t>Sim</t>
        </is>
      </c>
      <c r="I3250" t="n">
        <v>0</v>
      </c>
      <c r="J3250" s="41" t="n"/>
      <c r="L3250" t="inlineStr"/>
      <c r="M3250" t="inlineStr">
        <is>
          <t>Basic</t>
        </is>
      </c>
      <c r="N3250" t="inlineStr">
        <is>
          <t>annual</t>
        </is>
      </c>
      <c r="O3250" t="inlineStr">
        <is>
          <t>Pago</t>
        </is>
      </c>
      <c r="P3250" t="inlineStr">
        <is>
          <t>Sim</t>
        </is>
      </c>
      <c r="Q3250" t="inlineStr">
        <is>
          <t>Sim</t>
        </is>
      </c>
      <c r="R3250" t="inlineStr">
        <is>
          <t>Não</t>
        </is>
      </c>
      <c r="S3250" t="inlineStr">
        <is>
          <t>16–40</t>
        </is>
      </c>
      <c r="T3250" t="inlineStr">
        <is>
          <t>91–180 dias</t>
        </is>
      </c>
      <c r="U3250" t="inlineStr">
        <is>
          <t>DevTools</t>
        </is>
      </c>
      <c r="V3250" t="inlineStr">
        <is>
          <t>IN</t>
        </is>
      </c>
      <c r="W3250" t="inlineStr">
        <is>
          <t>partner</t>
        </is>
      </c>
    </row>
    <row r="3251">
      <c r="A3251" t="inlineStr">
        <is>
          <t>S-8942cf</t>
        </is>
      </c>
      <c r="B3251" t="inlineStr">
        <is>
          <t>A-7dacce</t>
        </is>
      </c>
      <c r="C3251" s="40" t="n">
        <v>45617</v>
      </c>
      <c r="D3251" s="40" t="n"/>
      <c r="E3251" t="n">
        <v>40</v>
      </c>
      <c r="F3251" t="n">
        <v>588</v>
      </c>
      <c r="G3251" t="inlineStr">
        <is>
          <t>2024-S2</t>
        </is>
      </c>
      <c r="H3251" t="inlineStr">
        <is>
          <t>Sim</t>
        </is>
      </c>
      <c r="I3251" t="n">
        <v>0</v>
      </c>
      <c r="J3251" s="41" t="n"/>
      <c r="L3251" t="inlineStr"/>
      <c r="M3251" t="inlineStr">
        <is>
          <t>Pro</t>
        </is>
      </c>
      <c r="N3251" t="inlineStr">
        <is>
          <t>monthly</t>
        </is>
      </c>
      <c r="O3251" t="inlineStr">
        <is>
          <t>Pago</t>
        </is>
      </c>
      <c r="P3251" t="inlineStr">
        <is>
          <t>Sim</t>
        </is>
      </c>
      <c r="Q3251" t="inlineStr">
        <is>
          <t>Não</t>
        </is>
      </c>
      <c r="R3251" t="inlineStr">
        <is>
          <t>Não</t>
        </is>
      </c>
      <c r="S3251" t="inlineStr">
        <is>
          <t>6–15</t>
        </is>
      </c>
      <c r="T3251" t="inlineStr">
        <is>
          <t>31–90 dias</t>
        </is>
      </c>
      <c r="U3251" t="inlineStr">
        <is>
          <t>Cybersecurity</t>
        </is>
      </c>
      <c r="V3251" t="inlineStr">
        <is>
          <t>CA</t>
        </is>
      </c>
      <c r="W3251" t="inlineStr">
        <is>
          <t>event</t>
        </is>
      </c>
    </row>
    <row r="3252">
      <c r="A3252" t="inlineStr">
        <is>
          <t>S-3c4cae</t>
        </is>
      </c>
      <c r="B3252" t="inlineStr">
        <is>
          <t>A-ccb686</t>
        </is>
      </c>
      <c r="C3252" s="40" t="n">
        <v>45571</v>
      </c>
      <c r="D3252" s="40" t="n"/>
      <c r="E3252" t="n">
        <v>86</v>
      </c>
      <c r="F3252" t="n">
        <v>1421</v>
      </c>
      <c r="G3252" t="inlineStr">
        <is>
          <t>2024-S2</t>
        </is>
      </c>
      <c r="H3252" t="inlineStr">
        <is>
          <t>Sim</t>
        </is>
      </c>
      <c r="I3252" t="n">
        <v>0</v>
      </c>
      <c r="J3252" s="41" t="n"/>
      <c r="L3252" t="inlineStr"/>
      <c r="M3252" t="inlineStr">
        <is>
          <t>Pro</t>
        </is>
      </c>
      <c r="N3252" t="inlineStr">
        <is>
          <t>annual</t>
        </is>
      </c>
      <c r="O3252" t="inlineStr">
        <is>
          <t>Pago</t>
        </is>
      </c>
      <c r="P3252" t="inlineStr">
        <is>
          <t>Sim</t>
        </is>
      </c>
      <c r="Q3252" t="inlineStr">
        <is>
          <t>Sim</t>
        </is>
      </c>
      <c r="R3252" t="inlineStr">
        <is>
          <t>Não</t>
        </is>
      </c>
      <c r="S3252" t="inlineStr">
        <is>
          <t>16–40</t>
        </is>
      </c>
      <c r="T3252" t="inlineStr">
        <is>
          <t>181–365 dias</t>
        </is>
      </c>
      <c r="U3252" t="inlineStr">
        <is>
          <t>DevTools</t>
        </is>
      </c>
      <c r="V3252" t="inlineStr">
        <is>
          <t>US</t>
        </is>
      </c>
      <c r="W3252" t="inlineStr">
        <is>
          <t>other</t>
        </is>
      </c>
    </row>
    <row r="3253">
      <c r="A3253" t="inlineStr">
        <is>
          <t>S-8464b6</t>
        </is>
      </c>
      <c r="B3253" t="inlineStr">
        <is>
          <t>A-3932db</t>
        </is>
      </c>
      <c r="C3253" s="40" t="n">
        <v>45497</v>
      </c>
      <c r="D3253" s="40" t="n">
        <v>45514</v>
      </c>
      <c r="E3253" t="n">
        <v>17</v>
      </c>
      <c r="F3253" t="n">
        <v>0</v>
      </c>
      <c r="G3253" t="inlineStr">
        <is>
          <t>2024-S2</t>
        </is>
      </c>
      <c r="H3253" t="inlineStr">
        <is>
          <t>Sim</t>
        </is>
      </c>
      <c r="I3253" t="n">
        <v>1</v>
      </c>
      <c r="J3253" s="41" t="n">
        <v>45505</v>
      </c>
      <c r="K3253" t="n">
        <v>10</v>
      </c>
      <c r="L3253" t="inlineStr">
        <is>
          <t>Não</t>
        </is>
      </c>
      <c r="M3253" t="inlineStr">
        <is>
          <t>Pro</t>
        </is>
      </c>
      <c r="N3253" t="inlineStr">
        <is>
          <t>monthly</t>
        </is>
      </c>
      <c r="O3253" t="inlineStr">
        <is>
          <t>Trial</t>
        </is>
      </c>
      <c r="P3253" t="inlineStr">
        <is>
          <t>Sim</t>
        </is>
      </c>
      <c r="Q3253" t="inlineStr">
        <is>
          <t>Não</t>
        </is>
      </c>
      <c r="R3253" t="inlineStr">
        <is>
          <t>Não</t>
        </is>
      </c>
      <c r="S3253" t="inlineStr">
        <is>
          <t>41+</t>
        </is>
      </c>
      <c r="T3253" t="inlineStr">
        <is>
          <t>181–365 dias</t>
        </is>
      </c>
      <c r="U3253" t="inlineStr">
        <is>
          <t>HealthTech</t>
        </is>
      </c>
      <c r="V3253" t="inlineStr">
        <is>
          <t>CA</t>
        </is>
      </c>
      <c r="W3253" t="inlineStr">
        <is>
          <t>other</t>
        </is>
      </c>
    </row>
    <row r="3254">
      <c r="A3254" t="inlineStr">
        <is>
          <t>S-936a83</t>
        </is>
      </c>
      <c r="B3254" t="inlineStr">
        <is>
          <t>A-54ecc2</t>
        </is>
      </c>
      <c r="C3254" s="40" t="n">
        <v>45182</v>
      </c>
      <c r="D3254" s="40" t="n"/>
      <c r="E3254" t="n">
        <v>475</v>
      </c>
      <c r="F3254" t="n">
        <v>0</v>
      </c>
      <c r="G3254" t="inlineStr">
        <is>
          <t>Até 2024-S1</t>
        </is>
      </c>
      <c r="H3254" t="inlineStr">
        <is>
          <t>Sim</t>
        </is>
      </c>
      <c r="I3254" t="n">
        <v>0</v>
      </c>
      <c r="J3254" s="41" t="n"/>
      <c r="L3254" t="inlineStr"/>
      <c r="M3254" t="inlineStr">
        <is>
          <t>Enterprise</t>
        </is>
      </c>
      <c r="N3254" t="inlineStr">
        <is>
          <t>monthly</t>
        </is>
      </c>
      <c r="O3254" t="inlineStr">
        <is>
          <t>Trial</t>
        </is>
      </c>
      <c r="P3254" t="inlineStr">
        <is>
          <t>Sim</t>
        </is>
      </c>
      <c r="Q3254" t="inlineStr">
        <is>
          <t>Não</t>
        </is>
      </c>
      <c r="R3254" t="inlineStr">
        <is>
          <t>Não</t>
        </is>
      </c>
      <c r="S3254" t="inlineStr">
        <is>
          <t>16–40</t>
        </is>
      </c>
      <c r="T3254" t="inlineStr">
        <is>
          <t>91–180 dias</t>
        </is>
      </c>
      <c r="U3254" t="inlineStr">
        <is>
          <t>Cybersecurity</t>
        </is>
      </c>
      <c r="V3254" t="inlineStr">
        <is>
          <t>US</t>
        </is>
      </c>
      <c r="W3254" t="inlineStr">
        <is>
          <t>partner</t>
        </is>
      </c>
    </row>
    <row r="3255">
      <c r="A3255" t="inlineStr">
        <is>
          <t>S-ed2bb5</t>
        </is>
      </c>
      <c r="B3255" t="inlineStr">
        <is>
          <t>A-e4bf56</t>
        </is>
      </c>
      <c r="C3255" s="40" t="n">
        <v>45613</v>
      </c>
      <c r="D3255" s="40" t="n"/>
      <c r="E3255" t="n">
        <v>44</v>
      </c>
      <c r="F3255" t="n">
        <v>3383</v>
      </c>
      <c r="G3255" t="inlineStr">
        <is>
          <t>2024-S2</t>
        </is>
      </c>
      <c r="H3255" t="inlineStr">
        <is>
          <t>Sim</t>
        </is>
      </c>
      <c r="I3255" t="n">
        <v>0</v>
      </c>
      <c r="J3255" s="41" t="n"/>
      <c r="L3255" t="inlineStr"/>
      <c r="M3255" t="inlineStr">
        <is>
          <t>Enterprise</t>
        </is>
      </c>
      <c r="N3255" t="inlineStr">
        <is>
          <t>monthly</t>
        </is>
      </c>
      <c r="O3255" t="inlineStr">
        <is>
          <t>Pago</t>
        </is>
      </c>
      <c r="P3255" t="inlineStr">
        <is>
          <t>Sim</t>
        </is>
      </c>
      <c r="Q3255" t="inlineStr">
        <is>
          <t>Não</t>
        </is>
      </c>
      <c r="R3255" t="inlineStr">
        <is>
          <t>Não</t>
        </is>
      </c>
      <c r="S3255" t="inlineStr">
        <is>
          <t>16–40</t>
        </is>
      </c>
      <c r="T3255" t="inlineStr">
        <is>
          <t>Conta nova (≤ 30 dias)</t>
        </is>
      </c>
      <c r="U3255" t="inlineStr">
        <is>
          <t>HealthTech</t>
        </is>
      </c>
      <c r="V3255" t="inlineStr">
        <is>
          <t>IN</t>
        </is>
      </c>
      <c r="W3255" t="inlineStr">
        <is>
          <t>ads</t>
        </is>
      </c>
    </row>
    <row r="3256">
      <c r="A3256" t="inlineStr">
        <is>
          <t>S-dd220e</t>
        </is>
      </c>
      <c r="B3256" t="inlineStr">
        <is>
          <t>A-6da850</t>
        </is>
      </c>
      <c r="C3256" s="40" t="n">
        <v>45445</v>
      </c>
      <c r="D3256" s="40" t="n"/>
      <c r="E3256" t="n">
        <v>212</v>
      </c>
      <c r="F3256" t="n">
        <v>7363</v>
      </c>
      <c r="G3256" t="inlineStr">
        <is>
          <t>Até 2024-S1</t>
        </is>
      </c>
      <c r="H3256" t="inlineStr">
        <is>
          <t>Sim</t>
        </is>
      </c>
      <c r="I3256" t="n">
        <v>0</v>
      </c>
      <c r="J3256" s="41" t="n"/>
      <c r="L3256" t="inlineStr"/>
      <c r="M3256" t="inlineStr">
        <is>
          <t>Enterprise</t>
        </is>
      </c>
      <c r="N3256" t="inlineStr">
        <is>
          <t>monthly</t>
        </is>
      </c>
      <c r="O3256" t="inlineStr">
        <is>
          <t>Pago</t>
        </is>
      </c>
      <c r="P3256" t="inlineStr">
        <is>
          <t>Sim</t>
        </is>
      </c>
      <c r="Q3256" t="inlineStr">
        <is>
          <t>Não</t>
        </is>
      </c>
      <c r="R3256" t="inlineStr">
        <is>
          <t>Não</t>
        </is>
      </c>
      <c r="S3256" t="inlineStr">
        <is>
          <t>16–40</t>
        </is>
      </c>
      <c r="T3256" t="inlineStr">
        <is>
          <t>181–365 dias</t>
        </is>
      </c>
      <c r="U3256" t="inlineStr">
        <is>
          <t>FinTech</t>
        </is>
      </c>
      <c r="V3256" t="inlineStr">
        <is>
          <t>IN</t>
        </is>
      </c>
      <c r="W3256" t="inlineStr">
        <is>
          <t>organic</t>
        </is>
      </c>
    </row>
    <row r="3257">
      <c r="A3257" t="inlineStr">
        <is>
          <t>S-07aba0</t>
        </is>
      </c>
      <c r="B3257" t="inlineStr">
        <is>
          <t>A-3b37d9</t>
        </is>
      </c>
      <c r="C3257" s="40" t="n">
        <v>45027</v>
      </c>
      <c r="D3257" s="40" t="n"/>
      <c r="E3257" t="n">
        <v>630</v>
      </c>
      <c r="F3257" t="n">
        <v>4577</v>
      </c>
      <c r="G3257" t="inlineStr">
        <is>
          <t>Até 2024-S1</t>
        </is>
      </c>
      <c r="H3257" t="inlineStr">
        <is>
          <t>Sim</t>
        </is>
      </c>
      <c r="I3257" t="n">
        <v>0</v>
      </c>
      <c r="J3257" s="41" t="n"/>
      <c r="L3257" t="inlineStr"/>
      <c r="M3257" t="inlineStr">
        <is>
          <t>Enterprise</t>
        </is>
      </c>
      <c r="N3257" t="inlineStr">
        <is>
          <t>annual</t>
        </is>
      </c>
      <c r="O3257" t="inlineStr">
        <is>
          <t>Pago</t>
        </is>
      </c>
      <c r="P3257" t="inlineStr">
        <is>
          <t>Sim</t>
        </is>
      </c>
      <c r="Q3257" t="inlineStr">
        <is>
          <t>Sim</t>
        </is>
      </c>
      <c r="R3257" t="inlineStr">
        <is>
          <t>Não</t>
        </is>
      </c>
      <c r="S3257" t="inlineStr">
        <is>
          <t>16–40</t>
        </is>
      </c>
      <c r="T3257" t="inlineStr">
        <is>
          <t>31–90 dias</t>
        </is>
      </c>
      <c r="U3257" t="inlineStr">
        <is>
          <t>FinTech</t>
        </is>
      </c>
      <c r="V3257" t="inlineStr">
        <is>
          <t>US</t>
        </is>
      </c>
      <c r="W3257" t="inlineStr">
        <is>
          <t>event</t>
        </is>
      </c>
    </row>
    <row r="3258">
      <c r="A3258" t="inlineStr">
        <is>
          <t>S-04ab7e</t>
        </is>
      </c>
      <c r="B3258" t="inlineStr">
        <is>
          <t>A-f6b2fb</t>
        </is>
      </c>
      <c r="C3258" s="40" t="n">
        <v>45475</v>
      </c>
      <c r="D3258" s="40" t="n"/>
      <c r="E3258" t="n">
        <v>182</v>
      </c>
      <c r="F3258" t="n">
        <v>1127</v>
      </c>
      <c r="G3258" t="inlineStr">
        <is>
          <t>2024-S2</t>
        </is>
      </c>
      <c r="H3258" t="inlineStr">
        <is>
          <t>Sim</t>
        </is>
      </c>
      <c r="I3258" t="n">
        <v>0</v>
      </c>
      <c r="J3258" s="41" t="n"/>
      <c r="L3258" t="inlineStr"/>
      <c r="M3258" t="inlineStr">
        <is>
          <t>Pro</t>
        </is>
      </c>
      <c r="N3258" t="inlineStr">
        <is>
          <t>annual</t>
        </is>
      </c>
      <c r="O3258" t="inlineStr">
        <is>
          <t>Pago</t>
        </is>
      </c>
      <c r="P3258" t="inlineStr">
        <is>
          <t>Sim</t>
        </is>
      </c>
      <c r="Q3258" t="inlineStr">
        <is>
          <t>Não</t>
        </is>
      </c>
      <c r="R3258" t="inlineStr">
        <is>
          <t>Não</t>
        </is>
      </c>
      <c r="S3258" t="inlineStr">
        <is>
          <t>16–40</t>
        </is>
      </c>
      <c r="T3258" t="inlineStr">
        <is>
          <t>31–90 dias</t>
        </is>
      </c>
      <c r="U3258" t="inlineStr">
        <is>
          <t>DevTools</t>
        </is>
      </c>
      <c r="V3258" t="inlineStr">
        <is>
          <t>AU</t>
        </is>
      </c>
      <c r="W3258" t="inlineStr">
        <is>
          <t>event</t>
        </is>
      </c>
    </row>
    <row r="3259">
      <c r="A3259" t="inlineStr">
        <is>
          <t>S-62c088</t>
        </is>
      </c>
      <c r="B3259" t="inlineStr">
        <is>
          <t>A-054577</t>
        </is>
      </c>
      <c r="C3259" s="40" t="n">
        <v>45635</v>
      </c>
      <c r="D3259" s="40" t="n"/>
      <c r="E3259" t="n">
        <v>22</v>
      </c>
      <c r="F3259" t="n">
        <v>16915</v>
      </c>
      <c r="G3259" t="inlineStr">
        <is>
          <t>2024-S2</t>
        </is>
      </c>
      <c r="H3259" t="inlineStr">
        <is>
          <t>Não</t>
        </is>
      </c>
      <c r="I3259" t="n">
        <v>0</v>
      </c>
      <c r="J3259" s="41" t="n"/>
      <c r="L3259" t="inlineStr"/>
      <c r="M3259" t="inlineStr">
        <is>
          <t>Enterprise</t>
        </is>
      </c>
      <c r="N3259" t="inlineStr">
        <is>
          <t>monthly</t>
        </is>
      </c>
      <c r="O3259" t="inlineStr">
        <is>
          <t>Pago</t>
        </is>
      </c>
      <c r="P3259" t="inlineStr">
        <is>
          <t>Sim</t>
        </is>
      </c>
      <c r="Q3259" t="inlineStr">
        <is>
          <t>Não</t>
        </is>
      </c>
      <c r="R3259" t="inlineStr">
        <is>
          <t>Não</t>
        </is>
      </c>
      <c r="S3259" t="inlineStr">
        <is>
          <t>41+</t>
        </is>
      </c>
      <c r="T3259" t="inlineStr">
        <is>
          <t>181–365 dias</t>
        </is>
      </c>
      <c r="U3259" t="inlineStr">
        <is>
          <t>EdTech</t>
        </is>
      </c>
      <c r="V3259" t="inlineStr">
        <is>
          <t>UK</t>
        </is>
      </c>
      <c r="W3259" t="inlineStr">
        <is>
          <t>ads</t>
        </is>
      </c>
    </row>
    <row r="3260">
      <c r="A3260" t="inlineStr">
        <is>
          <t>S-f71904</t>
        </is>
      </c>
      <c r="B3260" t="inlineStr">
        <is>
          <t>A-9a532a</t>
        </is>
      </c>
      <c r="C3260" s="40" t="n">
        <v>45563</v>
      </c>
      <c r="D3260" s="40" t="n"/>
      <c r="E3260" t="n">
        <v>94</v>
      </c>
      <c r="F3260" t="n">
        <v>0</v>
      </c>
      <c r="G3260" t="inlineStr">
        <is>
          <t>2024-S2</t>
        </is>
      </c>
      <c r="H3260" t="inlineStr">
        <is>
          <t>Sim</t>
        </is>
      </c>
      <c r="I3260" t="n">
        <v>0</v>
      </c>
      <c r="J3260" s="41" t="n"/>
      <c r="L3260" t="inlineStr"/>
      <c r="M3260" t="inlineStr">
        <is>
          <t>Basic</t>
        </is>
      </c>
      <c r="N3260" t="inlineStr">
        <is>
          <t>monthly</t>
        </is>
      </c>
      <c r="O3260" t="inlineStr">
        <is>
          <t>Trial</t>
        </is>
      </c>
      <c r="P3260" t="inlineStr">
        <is>
          <t>Sim</t>
        </is>
      </c>
      <c r="Q3260" t="inlineStr">
        <is>
          <t>Não</t>
        </is>
      </c>
      <c r="R3260" t="inlineStr">
        <is>
          <t>Não</t>
        </is>
      </c>
      <c r="S3260" t="inlineStr">
        <is>
          <t>41+</t>
        </is>
      </c>
      <c r="T3260" t="inlineStr">
        <is>
          <t>31–90 dias</t>
        </is>
      </c>
      <c r="U3260" t="inlineStr">
        <is>
          <t>HealthTech</t>
        </is>
      </c>
      <c r="V3260" t="inlineStr">
        <is>
          <t>US</t>
        </is>
      </c>
      <c r="W3260" t="inlineStr">
        <is>
          <t>partner</t>
        </is>
      </c>
    </row>
    <row r="3261">
      <c r="A3261" t="inlineStr">
        <is>
          <t>S-302add</t>
        </is>
      </c>
      <c r="B3261" t="inlineStr">
        <is>
          <t>A-712f1c</t>
        </is>
      </c>
      <c r="C3261" s="40" t="n">
        <v>45570</v>
      </c>
      <c r="D3261" s="40" t="n"/>
      <c r="E3261" t="n">
        <v>87</v>
      </c>
      <c r="F3261" t="n">
        <v>833</v>
      </c>
      <c r="G3261" t="inlineStr">
        <is>
          <t>2024-S2</t>
        </is>
      </c>
      <c r="H3261" t="inlineStr">
        <is>
          <t>Sim</t>
        </is>
      </c>
      <c r="I3261" t="n">
        <v>0</v>
      </c>
      <c r="J3261" s="41" t="n"/>
      <c r="L3261" t="inlineStr"/>
      <c r="M3261" t="inlineStr">
        <is>
          <t>Pro</t>
        </is>
      </c>
      <c r="N3261" t="inlineStr">
        <is>
          <t>annual</t>
        </is>
      </c>
      <c r="O3261" t="inlineStr">
        <is>
          <t>Pago</t>
        </is>
      </c>
      <c r="P3261" t="inlineStr">
        <is>
          <t>Sim</t>
        </is>
      </c>
      <c r="Q3261" t="inlineStr">
        <is>
          <t>Não</t>
        </is>
      </c>
      <c r="R3261" t="inlineStr">
        <is>
          <t>Não</t>
        </is>
      </c>
      <c r="S3261" t="inlineStr">
        <is>
          <t>16–40</t>
        </is>
      </c>
      <c r="T3261" t="inlineStr">
        <is>
          <t>181–365 dias</t>
        </is>
      </c>
      <c r="U3261" t="inlineStr">
        <is>
          <t>DevTools</t>
        </is>
      </c>
      <c r="V3261" t="inlineStr">
        <is>
          <t>US</t>
        </is>
      </c>
      <c r="W3261" t="inlineStr">
        <is>
          <t>ads</t>
        </is>
      </c>
    </row>
    <row r="3262">
      <c r="A3262" t="inlineStr">
        <is>
          <t>S-39b5ce</t>
        </is>
      </c>
      <c r="B3262" t="inlineStr">
        <is>
          <t>A-902ef7</t>
        </is>
      </c>
      <c r="C3262" s="40" t="n">
        <v>45637</v>
      </c>
      <c r="D3262" s="40" t="n"/>
      <c r="E3262" t="n">
        <v>20</v>
      </c>
      <c r="F3262" t="n">
        <v>16517</v>
      </c>
      <c r="G3262" t="inlineStr">
        <is>
          <t>2024-S2</t>
        </is>
      </c>
      <c r="H3262" t="inlineStr">
        <is>
          <t>Não</t>
        </is>
      </c>
      <c r="I3262" t="n">
        <v>0</v>
      </c>
      <c r="J3262" s="41" t="n"/>
      <c r="L3262" t="inlineStr"/>
      <c r="M3262" t="inlineStr">
        <is>
          <t>Enterprise</t>
        </is>
      </c>
      <c r="N3262" t="inlineStr">
        <is>
          <t>annual</t>
        </is>
      </c>
      <c r="O3262" t="inlineStr">
        <is>
          <t>Pago</t>
        </is>
      </c>
      <c r="P3262" t="inlineStr">
        <is>
          <t>Sim</t>
        </is>
      </c>
      <c r="Q3262" t="inlineStr">
        <is>
          <t>Não</t>
        </is>
      </c>
      <c r="R3262" t="inlineStr">
        <is>
          <t>Não</t>
        </is>
      </c>
      <c r="S3262" t="inlineStr">
        <is>
          <t>41+</t>
        </is>
      </c>
      <c r="T3262" t="inlineStr">
        <is>
          <t>91–180 dias</t>
        </is>
      </c>
      <c r="U3262" t="inlineStr">
        <is>
          <t>HealthTech</t>
        </is>
      </c>
      <c r="V3262" t="inlineStr">
        <is>
          <t>US</t>
        </is>
      </c>
      <c r="W3262" t="inlineStr">
        <is>
          <t>other</t>
        </is>
      </c>
    </row>
    <row r="3263">
      <c r="A3263" t="inlineStr">
        <is>
          <t>S-15cfa1</t>
        </is>
      </c>
      <c r="B3263" t="inlineStr">
        <is>
          <t>A-054577</t>
        </is>
      </c>
      <c r="C3263" s="40" t="n">
        <v>45415</v>
      </c>
      <c r="D3263" s="40" t="n"/>
      <c r="E3263" t="n">
        <v>242</v>
      </c>
      <c r="F3263" t="n">
        <v>980</v>
      </c>
      <c r="G3263" t="inlineStr">
        <is>
          <t>Até 2024-S1</t>
        </is>
      </c>
      <c r="H3263" t="inlineStr">
        <is>
          <t>Sim</t>
        </is>
      </c>
      <c r="I3263" t="n">
        <v>0</v>
      </c>
      <c r="J3263" s="41" t="n"/>
      <c r="L3263" t="inlineStr"/>
      <c r="M3263" t="inlineStr">
        <is>
          <t>Pro</t>
        </is>
      </c>
      <c r="N3263" t="inlineStr">
        <is>
          <t>annual</t>
        </is>
      </c>
      <c r="O3263" t="inlineStr">
        <is>
          <t>Pago</t>
        </is>
      </c>
      <c r="P3263" t="inlineStr">
        <is>
          <t>Sim</t>
        </is>
      </c>
      <c r="Q3263" t="inlineStr">
        <is>
          <t>Não</t>
        </is>
      </c>
      <c r="R3263" t="inlineStr">
        <is>
          <t>Não</t>
        </is>
      </c>
      <c r="S3263" t="inlineStr">
        <is>
          <t>16–40</t>
        </is>
      </c>
      <c r="T3263" t="inlineStr">
        <is>
          <t>Conta nova (≤ 30 dias)</t>
        </is>
      </c>
      <c r="U3263" t="inlineStr">
        <is>
          <t>EdTech</t>
        </is>
      </c>
      <c r="V3263" t="inlineStr">
        <is>
          <t>UK</t>
        </is>
      </c>
      <c r="W3263" t="inlineStr">
        <is>
          <t>ads</t>
        </is>
      </c>
    </row>
    <row r="3264">
      <c r="A3264" t="inlineStr">
        <is>
          <t>S-90229f</t>
        </is>
      </c>
      <c r="B3264" t="inlineStr">
        <is>
          <t>A-1f0ac7</t>
        </is>
      </c>
      <c r="C3264" s="40" t="n">
        <v>45484</v>
      </c>
      <c r="D3264" s="40" t="n"/>
      <c r="E3264" t="n">
        <v>173</v>
      </c>
      <c r="F3264" t="n">
        <v>0</v>
      </c>
      <c r="G3264" t="inlineStr">
        <is>
          <t>2024-S2</t>
        </is>
      </c>
      <c r="H3264" t="inlineStr">
        <is>
          <t>Sim</t>
        </is>
      </c>
      <c r="I3264" t="n">
        <v>0</v>
      </c>
      <c r="J3264" s="41" t="n"/>
      <c r="L3264" t="inlineStr"/>
      <c r="M3264" t="inlineStr">
        <is>
          <t>Pro</t>
        </is>
      </c>
      <c r="N3264" t="inlineStr">
        <is>
          <t>monthly</t>
        </is>
      </c>
      <c r="O3264" t="inlineStr">
        <is>
          <t>Trial</t>
        </is>
      </c>
      <c r="P3264" t="inlineStr">
        <is>
          <t>Sim</t>
        </is>
      </c>
      <c r="Q3264" t="inlineStr">
        <is>
          <t>Sim</t>
        </is>
      </c>
      <c r="R3264" t="inlineStr">
        <is>
          <t>Não</t>
        </is>
      </c>
      <c r="S3264" t="inlineStr">
        <is>
          <t>16–40</t>
        </is>
      </c>
      <c r="T3264" t="inlineStr">
        <is>
          <t>181–365 dias</t>
        </is>
      </c>
      <c r="U3264" t="inlineStr">
        <is>
          <t>HealthTech</t>
        </is>
      </c>
      <c r="V3264" t="inlineStr">
        <is>
          <t>UK</t>
        </is>
      </c>
      <c r="W3264" t="inlineStr">
        <is>
          <t>other</t>
        </is>
      </c>
    </row>
    <row r="3265">
      <c r="A3265" t="inlineStr">
        <is>
          <t>S-7ac9dd</t>
        </is>
      </c>
      <c r="B3265" t="inlineStr">
        <is>
          <t>A-ce550d</t>
        </is>
      </c>
      <c r="C3265" s="40" t="n">
        <v>45620</v>
      </c>
      <c r="D3265" s="40" t="n"/>
      <c r="E3265" t="n">
        <v>37</v>
      </c>
      <c r="F3265" t="n">
        <v>1715</v>
      </c>
      <c r="G3265" t="inlineStr">
        <is>
          <t>2024-S2</t>
        </is>
      </c>
      <c r="H3265" t="inlineStr">
        <is>
          <t>Sim</t>
        </is>
      </c>
      <c r="I3265" t="n">
        <v>0</v>
      </c>
      <c r="J3265" s="41" t="n"/>
      <c r="L3265" t="inlineStr"/>
      <c r="M3265" t="inlineStr">
        <is>
          <t>Pro</t>
        </is>
      </c>
      <c r="N3265" t="inlineStr">
        <is>
          <t>annual</t>
        </is>
      </c>
      <c r="O3265" t="inlineStr">
        <is>
          <t>Pago</t>
        </is>
      </c>
      <c r="P3265" t="inlineStr">
        <is>
          <t>Não</t>
        </is>
      </c>
      <c r="Q3265" t="inlineStr">
        <is>
          <t>Não</t>
        </is>
      </c>
      <c r="R3265" t="inlineStr">
        <is>
          <t>Não</t>
        </is>
      </c>
      <c r="S3265" t="inlineStr">
        <is>
          <t>16–40</t>
        </is>
      </c>
      <c r="T3265" t="inlineStr">
        <is>
          <t>Conta nova (≤ 30 dias)</t>
        </is>
      </c>
      <c r="U3265" t="inlineStr">
        <is>
          <t>HealthTech</t>
        </is>
      </c>
      <c r="V3265" t="inlineStr">
        <is>
          <t>US</t>
        </is>
      </c>
      <c r="W3265" t="inlineStr">
        <is>
          <t>event</t>
        </is>
      </c>
    </row>
    <row r="3266">
      <c r="A3266" t="inlineStr">
        <is>
          <t>S-3196e2</t>
        </is>
      </c>
      <c r="B3266" t="inlineStr">
        <is>
          <t>A-ee42db</t>
        </is>
      </c>
      <c r="C3266" s="40" t="n">
        <v>45306</v>
      </c>
      <c r="D3266" s="40" t="n"/>
      <c r="E3266" t="n">
        <v>351</v>
      </c>
      <c r="F3266" t="n">
        <v>0</v>
      </c>
      <c r="G3266" t="inlineStr">
        <is>
          <t>Até 2024-S1</t>
        </is>
      </c>
      <c r="H3266" t="inlineStr">
        <is>
          <t>Sim</t>
        </is>
      </c>
      <c r="I3266" t="n">
        <v>0</v>
      </c>
      <c r="J3266" s="41" t="n"/>
      <c r="L3266" t="inlineStr"/>
      <c r="M3266" t="inlineStr">
        <is>
          <t>Basic</t>
        </is>
      </c>
      <c r="N3266" t="inlineStr">
        <is>
          <t>annual</t>
        </is>
      </c>
      <c r="O3266" t="inlineStr">
        <is>
          <t>Trial</t>
        </is>
      </c>
      <c r="P3266" t="inlineStr">
        <is>
          <t>Sim</t>
        </is>
      </c>
      <c r="Q3266" t="inlineStr">
        <is>
          <t>Não</t>
        </is>
      </c>
      <c r="R3266" t="inlineStr">
        <is>
          <t>Não</t>
        </is>
      </c>
      <c r="S3266" t="inlineStr">
        <is>
          <t>6–15</t>
        </is>
      </c>
      <c r="T3266" t="inlineStr">
        <is>
          <t>181–365 dias</t>
        </is>
      </c>
      <c r="U3266" t="inlineStr">
        <is>
          <t>EdTech</t>
        </is>
      </c>
      <c r="V3266" t="inlineStr">
        <is>
          <t>DE</t>
        </is>
      </c>
      <c r="W3266" t="inlineStr">
        <is>
          <t>ads</t>
        </is>
      </c>
    </row>
    <row r="3267">
      <c r="A3267" t="inlineStr">
        <is>
          <t>S-51569a</t>
        </is>
      </c>
      <c r="B3267" t="inlineStr">
        <is>
          <t>A-e4bf56</t>
        </is>
      </c>
      <c r="C3267" s="40" t="n">
        <v>45651</v>
      </c>
      <c r="D3267" s="40" t="n"/>
      <c r="E3267" t="n">
        <v>6</v>
      </c>
      <c r="F3267" t="n">
        <v>4378</v>
      </c>
      <c r="G3267" t="inlineStr">
        <is>
          <t>2024-S2</t>
        </is>
      </c>
      <c r="H3267" t="inlineStr">
        <is>
          <t>Não</t>
        </is>
      </c>
      <c r="I3267" t="n">
        <v>0</v>
      </c>
      <c r="J3267" s="41" t="n"/>
      <c r="L3267" t="inlineStr"/>
      <c r="M3267" t="inlineStr">
        <is>
          <t>Enterprise</t>
        </is>
      </c>
      <c r="N3267" t="inlineStr">
        <is>
          <t>monthly</t>
        </is>
      </c>
      <c r="O3267" t="inlineStr">
        <is>
          <t>Pago</t>
        </is>
      </c>
      <c r="P3267" t="inlineStr">
        <is>
          <t>Sim</t>
        </is>
      </c>
      <c r="Q3267" t="inlineStr">
        <is>
          <t>Não</t>
        </is>
      </c>
      <c r="R3267" t="inlineStr">
        <is>
          <t>Não</t>
        </is>
      </c>
      <c r="S3267" t="inlineStr">
        <is>
          <t>16–40</t>
        </is>
      </c>
      <c r="T3267" t="inlineStr">
        <is>
          <t>31–90 dias</t>
        </is>
      </c>
      <c r="U3267" t="inlineStr">
        <is>
          <t>HealthTech</t>
        </is>
      </c>
      <c r="V3267" t="inlineStr">
        <is>
          <t>IN</t>
        </is>
      </c>
      <c r="W3267" t="inlineStr">
        <is>
          <t>ads</t>
        </is>
      </c>
    </row>
    <row r="3268">
      <c r="A3268" t="inlineStr">
        <is>
          <t>S-dc86fa</t>
        </is>
      </c>
      <c r="B3268" t="inlineStr">
        <is>
          <t>A-72799b</t>
        </is>
      </c>
      <c r="C3268" s="40" t="n">
        <v>45537</v>
      </c>
      <c r="D3268" s="40" t="n"/>
      <c r="E3268" t="n">
        <v>120</v>
      </c>
      <c r="F3268" t="n">
        <v>0</v>
      </c>
      <c r="G3268" t="inlineStr">
        <is>
          <t>2024-S2</t>
        </is>
      </c>
      <c r="H3268" t="inlineStr">
        <is>
          <t>Sim</t>
        </is>
      </c>
      <c r="I3268" t="n">
        <v>0</v>
      </c>
      <c r="J3268" s="41" t="n"/>
      <c r="L3268" t="inlineStr"/>
      <c r="M3268" t="inlineStr">
        <is>
          <t>Pro</t>
        </is>
      </c>
      <c r="N3268" t="inlineStr">
        <is>
          <t>monthly</t>
        </is>
      </c>
      <c r="O3268" t="inlineStr">
        <is>
          <t>Trial</t>
        </is>
      </c>
      <c r="P3268" t="inlineStr">
        <is>
          <t>Sim</t>
        </is>
      </c>
      <c r="Q3268" t="inlineStr">
        <is>
          <t>Não</t>
        </is>
      </c>
      <c r="R3268" t="inlineStr">
        <is>
          <t>Não</t>
        </is>
      </c>
      <c r="S3268" t="inlineStr">
        <is>
          <t>16–40</t>
        </is>
      </c>
      <c r="T3268" t="inlineStr">
        <is>
          <t>181–365 dias</t>
        </is>
      </c>
      <c r="U3268" t="inlineStr">
        <is>
          <t>DevTools</t>
        </is>
      </c>
      <c r="V3268" t="inlineStr">
        <is>
          <t>FR</t>
        </is>
      </c>
      <c r="W3268" t="inlineStr">
        <is>
          <t>event</t>
        </is>
      </c>
    </row>
    <row r="3269">
      <c r="A3269" t="inlineStr">
        <is>
          <t>S-c881bc</t>
        </is>
      </c>
      <c r="B3269" t="inlineStr">
        <is>
          <t>A-8b25f2</t>
        </is>
      </c>
      <c r="C3269" s="40" t="n">
        <v>45414</v>
      </c>
      <c r="D3269" s="40" t="n">
        <v>45492</v>
      </c>
      <c r="E3269" t="n">
        <v>78</v>
      </c>
      <c r="F3269" t="n">
        <v>190</v>
      </c>
      <c r="G3269" t="inlineStr">
        <is>
          <t>Até 2024-S1</t>
        </is>
      </c>
      <c r="H3269" t="inlineStr">
        <is>
          <t>Sim</t>
        </is>
      </c>
      <c r="I3269" t="n">
        <v>0</v>
      </c>
      <c r="J3269" s="41" t="n">
        <v>45474</v>
      </c>
      <c r="K3269" t="n">
        <v>19</v>
      </c>
      <c r="L3269" t="inlineStr">
        <is>
          <t>Não</t>
        </is>
      </c>
      <c r="M3269" t="inlineStr">
        <is>
          <t>Basic</t>
        </is>
      </c>
      <c r="N3269" t="inlineStr">
        <is>
          <t>monthly</t>
        </is>
      </c>
      <c r="O3269" t="inlineStr">
        <is>
          <t>Pago</t>
        </is>
      </c>
      <c r="P3269" t="inlineStr">
        <is>
          <t>Sim</t>
        </is>
      </c>
      <c r="Q3269" t="inlineStr">
        <is>
          <t>Não</t>
        </is>
      </c>
      <c r="R3269" t="inlineStr">
        <is>
          <t>Não</t>
        </is>
      </c>
      <c r="S3269" t="inlineStr">
        <is>
          <t>6–15</t>
        </is>
      </c>
      <c r="T3269" t="inlineStr">
        <is>
          <t>31–90 dias</t>
        </is>
      </c>
      <c r="U3269" t="inlineStr">
        <is>
          <t>Cybersecurity</t>
        </is>
      </c>
      <c r="V3269" t="inlineStr">
        <is>
          <t>US</t>
        </is>
      </c>
      <c r="W3269" t="inlineStr">
        <is>
          <t>ads</t>
        </is>
      </c>
    </row>
    <row r="3270">
      <c r="A3270" t="inlineStr">
        <is>
          <t>S-25ee09</t>
        </is>
      </c>
      <c r="B3270" t="inlineStr">
        <is>
          <t>A-94f8c9</t>
        </is>
      </c>
      <c r="C3270" s="40" t="n">
        <v>45393</v>
      </c>
      <c r="D3270" s="40" t="n"/>
      <c r="E3270" t="n">
        <v>264</v>
      </c>
      <c r="F3270" t="n">
        <v>2587</v>
      </c>
      <c r="G3270" t="inlineStr">
        <is>
          <t>Até 2024-S1</t>
        </is>
      </c>
      <c r="H3270" t="inlineStr">
        <is>
          <t>Sim</t>
        </is>
      </c>
      <c r="I3270" t="n">
        <v>0</v>
      </c>
      <c r="J3270" s="41" t="n"/>
      <c r="L3270" t="inlineStr"/>
      <c r="M3270" t="inlineStr">
        <is>
          <t>Enterprise</t>
        </is>
      </c>
      <c r="N3270" t="inlineStr">
        <is>
          <t>monthly</t>
        </is>
      </c>
      <c r="O3270" t="inlineStr">
        <is>
          <t>Pago</t>
        </is>
      </c>
      <c r="P3270" t="inlineStr">
        <is>
          <t>Sim</t>
        </is>
      </c>
      <c r="Q3270" t="inlineStr">
        <is>
          <t>Sim</t>
        </is>
      </c>
      <c r="R3270" t="inlineStr">
        <is>
          <t>Não</t>
        </is>
      </c>
      <c r="S3270" t="inlineStr">
        <is>
          <t>6–15</t>
        </is>
      </c>
      <c r="T3270" t="inlineStr">
        <is>
          <t>Conta nova (≤ 30 dias)</t>
        </is>
      </c>
      <c r="U3270" t="inlineStr">
        <is>
          <t>HealthTech</t>
        </is>
      </c>
      <c r="V3270" t="inlineStr">
        <is>
          <t>US</t>
        </is>
      </c>
      <c r="W3270" t="inlineStr">
        <is>
          <t>other</t>
        </is>
      </c>
    </row>
    <row r="3271">
      <c r="A3271" t="inlineStr">
        <is>
          <t>S-5631a9</t>
        </is>
      </c>
      <c r="B3271" t="inlineStr">
        <is>
          <t>A-2d1036</t>
        </is>
      </c>
      <c r="C3271" s="40" t="n">
        <v>45489</v>
      </c>
      <c r="D3271" s="40" t="n"/>
      <c r="E3271" t="n">
        <v>168</v>
      </c>
      <c r="F3271" t="n">
        <v>13731</v>
      </c>
      <c r="G3271" t="inlineStr">
        <is>
          <t>2024-S2</t>
        </is>
      </c>
      <c r="H3271" t="inlineStr">
        <is>
          <t>Sim</t>
        </is>
      </c>
      <c r="I3271" t="n">
        <v>0</v>
      </c>
      <c r="J3271" s="41" t="n"/>
      <c r="L3271" t="inlineStr"/>
      <c r="M3271" t="inlineStr">
        <is>
          <t>Enterprise</t>
        </is>
      </c>
      <c r="N3271" t="inlineStr">
        <is>
          <t>annual</t>
        </is>
      </c>
      <c r="O3271" t="inlineStr">
        <is>
          <t>Pago</t>
        </is>
      </c>
      <c r="P3271" t="inlineStr">
        <is>
          <t>Sim</t>
        </is>
      </c>
      <c r="Q3271" t="inlineStr">
        <is>
          <t>Não</t>
        </is>
      </c>
      <c r="R3271" t="inlineStr">
        <is>
          <t>Não</t>
        </is>
      </c>
      <c r="S3271" t="inlineStr">
        <is>
          <t>41+</t>
        </is>
      </c>
      <c r="T3271" t="inlineStr">
        <is>
          <t>31–90 dias</t>
        </is>
      </c>
      <c r="U3271" t="inlineStr">
        <is>
          <t>FinTech</t>
        </is>
      </c>
      <c r="V3271" t="inlineStr">
        <is>
          <t>US</t>
        </is>
      </c>
      <c r="W3271" t="inlineStr">
        <is>
          <t>ads</t>
        </is>
      </c>
    </row>
    <row r="3272">
      <c r="A3272" t="inlineStr">
        <is>
          <t>S-ad8908</t>
        </is>
      </c>
      <c r="B3272" t="inlineStr">
        <is>
          <t>A-18793f</t>
        </is>
      </c>
      <c r="C3272" s="40" t="n">
        <v>45645</v>
      </c>
      <c r="D3272" s="40" t="n"/>
      <c r="E3272" t="n">
        <v>12</v>
      </c>
      <c r="F3272" t="n">
        <v>7252</v>
      </c>
      <c r="G3272" t="inlineStr">
        <is>
          <t>2024-S2</t>
        </is>
      </c>
      <c r="H3272" t="inlineStr">
        <is>
          <t>Não</t>
        </is>
      </c>
      <c r="I3272" t="n">
        <v>0</v>
      </c>
      <c r="J3272" s="41" t="n"/>
      <c r="L3272" t="inlineStr"/>
      <c r="M3272" t="inlineStr">
        <is>
          <t>Pro</t>
        </is>
      </c>
      <c r="N3272" t="inlineStr">
        <is>
          <t>annual</t>
        </is>
      </c>
      <c r="O3272" t="inlineStr">
        <is>
          <t>Pago</t>
        </is>
      </c>
      <c r="P3272" t="inlineStr">
        <is>
          <t>Não</t>
        </is>
      </c>
      <c r="Q3272" t="inlineStr">
        <is>
          <t>Não</t>
        </is>
      </c>
      <c r="R3272" t="inlineStr">
        <is>
          <t>Não</t>
        </is>
      </c>
      <c r="S3272" t="inlineStr">
        <is>
          <t>41+</t>
        </is>
      </c>
      <c r="T3272" t="inlineStr">
        <is>
          <t>Conta nova (≤ 30 dias)</t>
        </is>
      </c>
      <c r="U3272" t="inlineStr">
        <is>
          <t>EdTech</t>
        </is>
      </c>
      <c r="V3272" t="inlineStr">
        <is>
          <t>US</t>
        </is>
      </c>
      <c r="W3272" t="inlineStr">
        <is>
          <t>organic</t>
        </is>
      </c>
    </row>
    <row r="3273">
      <c r="A3273" t="inlineStr">
        <is>
          <t>S-ac3a32</t>
        </is>
      </c>
      <c r="B3273" t="inlineStr">
        <is>
          <t>A-e08cd3</t>
        </is>
      </c>
      <c r="C3273" s="40" t="n">
        <v>45585</v>
      </c>
      <c r="D3273" s="40" t="n"/>
      <c r="E3273" t="n">
        <v>72</v>
      </c>
      <c r="F3273" t="n">
        <v>13333</v>
      </c>
      <c r="G3273" t="inlineStr">
        <is>
          <t>2024-S2</t>
        </is>
      </c>
      <c r="H3273" t="inlineStr">
        <is>
          <t>Sim</t>
        </is>
      </c>
      <c r="I3273" t="n">
        <v>0</v>
      </c>
      <c r="J3273" s="41" t="n"/>
      <c r="L3273" t="inlineStr"/>
      <c r="M3273" t="inlineStr">
        <is>
          <t>Enterprise</t>
        </is>
      </c>
      <c r="N3273" t="inlineStr">
        <is>
          <t>monthly</t>
        </is>
      </c>
      <c r="O3273" t="inlineStr">
        <is>
          <t>Pago</t>
        </is>
      </c>
      <c r="P3273" t="inlineStr">
        <is>
          <t>Sim</t>
        </is>
      </c>
      <c r="Q3273" t="inlineStr">
        <is>
          <t>Não</t>
        </is>
      </c>
      <c r="R3273" t="inlineStr">
        <is>
          <t>Não</t>
        </is>
      </c>
      <c r="S3273" t="inlineStr">
        <is>
          <t>41+</t>
        </is>
      </c>
      <c r="T3273" t="inlineStr">
        <is>
          <t>Conta nova (≤ 30 dias)</t>
        </is>
      </c>
      <c r="U3273" t="inlineStr">
        <is>
          <t>FinTech</t>
        </is>
      </c>
      <c r="V3273" t="inlineStr">
        <is>
          <t>US</t>
        </is>
      </c>
      <c r="W3273" t="inlineStr">
        <is>
          <t>ads</t>
        </is>
      </c>
    </row>
    <row r="3274">
      <c r="A3274" t="inlineStr">
        <is>
          <t>S-b90a53</t>
        </is>
      </c>
      <c r="B3274" t="inlineStr">
        <is>
          <t>A-69fad4</t>
        </is>
      </c>
      <c r="C3274" s="40" t="n">
        <v>45332</v>
      </c>
      <c r="D3274" s="40" t="n"/>
      <c r="E3274" t="n">
        <v>325</v>
      </c>
      <c r="F3274" t="n">
        <v>209</v>
      </c>
      <c r="G3274" t="inlineStr">
        <is>
          <t>Até 2024-S1</t>
        </is>
      </c>
      <c r="H3274" t="inlineStr">
        <is>
          <t>Sim</t>
        </is>
      </c>
      <c r="I3274" t="n">
        <v>0</v>
      </c>
      <c r="J3274" s="41" t="n"/>
      <c r="L3274" t="inlineStr"/>
      <c r="M3274" t="inlineStr">
        <is>
          <t>Basic</t>
        </is>
      </c>
      <c r="N3274" t="inlineStr">
        <is>
          <t>annual</t>
        </is>
      </c>
      <c r="O3274" t="inlineStr">
        <is>
          <t>Pago</t>
        </is>
      </c>
      <c r="P3274" t="inlineStr">
        <is>
          <t>Sim</t>
        </is>
      </c>
      <c r="Q3274" t="inlineStr">
        <is>
          <t>Não</t>
        </is>
      </c>
      <c r="R3274" t="inlineStr">
        <is>
          <t>Não</t>
        </is>
      </c>
      <c r="S3274" t="inlineStr">
        <is>
          <t>6–15</t>
        </is>
      </c>
      <c r="T3274" t="inlineStr">
        <is>
          <t>181–365 dias</t>
        </is>
      </c>
      <c r="U3274" t="inlineStr">
        <is>
          <t>FinTech</t>
        </is>
      </c>
      <c r="V3274" t="inlineStr">
        <is>
          <t>UK</t>
        </is>
      </c>
      <c r="W3274" t="inlineStr">
        <is>
          <t>ads</t>
        </is>
      </c>
    </row>
    <row r="3275">
      <c r="A3275" t="inlineStr">
        <is>
          <t>S-4d2bda</t>
        </is>
      </c>
      <c r="B3275" t="inlineStr">
        <is>
          <t>A-bbc346</t>
        </is>
      </c>
      <c r="C3275" s="40" t="n">
        <v>45562</v>
      </c>
      <c r="D3275" s="40" t="n"/>
      <c r="E3275" t="n">
        <v>95</v>
      </c>
      <c r="F3275" t="n">
        <v>0</v>
      </c>
      <c r="G3275" t="inlineStr">
        <is>
          <t>2024-S2</t>
        </is>
      </c>
      <c r="H3275" t="inlineStr">
        <is>
          <t>Sim</t>
        </is>
      </c>
      <c r="I3275" t="n">
        <v>0</v>
      </c>
      <c r="J3275" s="41" t="n"/>
      <c r="L3275" t="inlineStr"/>
      <c r="M3275" t="inlineStr">
        <is>
          <t>Basic</t>
        </is>
      </c>
      <c r="N3275" t="inlineStr">
        <is>
          <t>annual</t>
        </is>
      </c>
      <c r="O3275" t="inlineStr">
        <is>
          <t>Trial</t>
        </is>
      </c>
      <c r="P3275" t="inlineStr">
        <is>
          <t>Sim</t>
        </is>
      </c>
      <c r="Q3275" t="inlineStr">
        <is>
          <t>Sim</t>
        </is>
      </c>
      <c r="R3275" t="inlineStr">
        <is>
          <t>Não</t>
        </is>
      </c>
      <c r="S3275" t="inlineStr">
        <is>
          <t>16–40</t>
        </is>
      </c>
      <c r="T3275" t="inlineStr">
        <is>
          <t>Conta nova (≤ 30 dias)</t>
        </is>
      </c>
      <c r="U3275" t="inlineStr">
        <is>
          <t>FinTech</t>
        </is>
      </c>
      <c r="V3275" t="inlineStr">
        <is>
          <t>US</t>
        </is>
      </c>
      <c r="W3275" t="inlineStr">
        <is>
          <t>partner</t>
        </is>
      </c>
    </row>
    <row r="3276">
      <c r="A3276" t="inlineStr">
        <is>
          <t>S-cce34b</t>
        </is>
      </c>
      <c r="B3276" t="inlineStr">
        <is>
          <t>A-462d45</t>
        </is>
      </c>
      <c r="C3276" s="40" t="n">
        <v>45376</v>
      </c>
      <c r="D3276" s="40" t="n"/>
      <c r="E3276" t="n">
        <v>281</v>
      </c>
      <c r="F3276" t="n">
        <v>882</v>
      </c>
      <c r="G3276" t="inlineStr">
        <is>
          <t>Até 2024-S1</t>
        </is>
      </c>
      <c r="H3276" t="inlineStr">
        <is>
          <t>Sim</t>
        </is>
      </c>
      <c r="I3276" t="n">
        <v>0</v>
      </c>
      <c r="J3276" s="41" t="n"/>
      <c r="L3276" t="inlineStr"/>
      <c r="M3276" t="inlineStr">
        <is>
          <t>Pro</t>
        </is>
      </c>
      <c r="N3276" t="inlineStr">
        <is>
          <t>monthly</t>
        </is>
      </c>
      <c r="O3276" t="inlineStr">
        <is>
          <t>Pago</t>
        </is>
      </c>
      <c r="P3276" t="inlineStr">
        <is>
          <t>Sim</t>
        </is>
      </c>
      <c r="Q3276" t="inlineStr">
        <is>
          <t>Não</t>
        </is>
      </c>
      <c r="R3276" t="inlineStr">
        <is>
          <t>Não</t>
        </is>
      </c>
      <c r="S3276" t="inlineStr">
        <is>
          <t>16–40</t>
        </is>
      </c>
      <c r="T3276" t="inlineStr">
        <is>
          <t>31–90 dias</t>
        </is>
      </c>
      <c r="U3276" t="inlineStr">
        <is>
          <t>Cybersecurity</t>
        </is>
      </c>
      <c r="V3276" t="inlineStr">
        <is>
          <t>US</t>
        </is>
      </c>
      <c r="W3276" t="inlineStr">
        <is>
          <t>partner</t>
        </is>
      </c>
    </row>
    <row r="3277">
      <c r="A3277" t="inlineStr">
        <is>
          <t>S-cb3a85</t>
        </is>
      </c>
      <c r="B3277" t="inlineStr">
        <is>
          <t>A-1d5444</t>
        </is>
      </c>
      <c r="C3277" s="40" t="n">
        <v>45501</v>
      </c>
      <c r="D3277" s="40" t="n"/>
      <c r="E3277" t="n">
        <v>156</v>
      </c>
      <c r="F3277" t="n">
        <v>456</v>
      </c>
      <c r="G3277" t="inlineStr">
        <is>
          <t>2024-S2</t>
        </is>
      </c>
      <c r="H3277" t="inlineStr">
        <is>
          <t>Sim</t>
        </is>
      </c>
      <c r="I3277" t="n">
        <v>0</v>
      </c>
      <c r="J3277" s="41" t="n"/>
      <c r="L3277" t="inlineStr"/>
      <c r="M3277" t="inlineStr">
        <is>
          <t>Basic</t>
        </is>
      </c>
      <c r="N3277" t="inlineStr">
        <is>
          <t>annual</t>
        </is>
      </c>
      <c r="O3277" t="inlineStr">
        <is>
          <t>Pago</t>
        </is>
      </c>
      <c r="P3277" t="inlineStr">
        <is>
          <t>Sim</t>
        </is>
      </c>
      <c r="Q3277" t="inlineStr">
        <is>
          <t>Não</t>
        </is>
      </c>
      <c r="R3277" t="inlineStr">
        <is>
          <t>Não</t>
        </is>
      </c>
      <c r="S3277" t="inlineStr">
        <is>
          <t>16–40</t>
        </is>
      </c>
      <c r="T3277" t="inlineStr">
        <is>
          <t>181–365 dias</t>
        </is>
      </c>
      <c r="U3277" t="inlineStr">
        <is>
          <t>Cybersecurity</t>
        </is>
      </c>
      <c r="V3277" t="inlineStr">
        <is>
          <t>US</t>
        </is>
      </c>
      <c r="W3277" t="inlineStr">
        <is>
          <t>partner</t>
        </is>
      </c>
    </row>
    <row r="3278">
      <c r="A3278" t="inlineStr">
        <is>
          <t>S-129cf4</t>
        </is>
      </c>
      <c r="B3278" t="inlineStr">
        <is>
          <t>A-82d8a6</t>
        </is>
      </c>
      <c r="C3278" s="40" t="n">
        <v>45637</v>
      </c>
      <c r="D3278" s="40" t="n"/>
      <c r="E3278" t="n">
        <v>20</v>
      </c>
      <c r="F3278" t="n">
        <v>784</v>
      </c>
      <c r="G3278" t="inlineStr">
        <is>
          <t>2024-S2</t>
        </is>
      </c>
      <c r="H3278" t="inlineStr">
        <is>
          <t>Não</t>
        </is>
      </c>
      <c r="I3278" t="n">
        <v>0</v>
      </c>
      <c r="J3278" s="41" t="n"/>
      <c r="L3278" t="inlineStr"/>
      <c r="M3278" t="inlineStr">
        <is>
          <t>Pro</t>
        </is>
      </c>
      <c r="N3278" t="inlineStr">
        <is>
          <t>monthly</t>
        </is>
      </c>
      <c r="O3278" t="inlineStr">
        <is>
          <t>Pago</t>
        </is>
      </c>
      <c r="P3278" t="inlineStr">
        <is>
          <t>Sim</t>
        </is>
      </c>
      <c r="Q3278" t="inlineStr">
        <is>
          <t>Sim</t>
        </is>
      </c>
      <c r="R3278" t="inlineStr">
        <is>
          <t>Não</t>
        </is>
      </c>
      <c r="S3278" t="inlineStr">
        <is>
          <t>16–40</t>
        </is>
      </c>
      <c r="T3278" t="inlineStr">
        <is>
          <t>Conta nova (≤ 30 dias)</t>
        </is>
      </c>
      <c r="U3278" t="inlineStr">
        <is>
          <t>Cybersecurity</t>
        </is>
      </c>
      <c r="V3278" t="inlineStr">
        <is>
          <t>UK</t>
        </is>
      </c>
      <c r="W3278" t="inlineStr">
        <is>
          <t>ads</t>
        </is>
      </c>
    </row>
    <row r="3279">
      <c r="A3279" t="inlineStr">
        <is>
          <t>S-2c8143</t>
        </is>
      </c>
      <c r="B3279" t="inlineStr">
        <is>
          <t>A-9bfc9f</t>
        </is>
      </c>
      <c r="C3279" s="40" t="n">
        <v>45407</v>
      </c>
      <c r="D3279" s="40" t="n"/>
      <c r="E3279" t="n">
        <v>250</v>
      </c>
      <c r="F3279" t="n">
        <v>0</v>
      </c>
      <c r="G3279" t="inlineStr">
        <is>
          <t>Até 2024-S1</t>
        </is>
      </c>
      <c r="H3279" t="inlineStr">
        <is>
          <t>Sim</t>
        </is>
      </c>
      <c r="I3279" t="n">
        <v>0</v>
      </c>
      <c r="J3279" s="41" t="n"/>
      <c r="L3279" t="inlineStr"/>
      <c r="M3279" t="inlineStr">
        <is>
          <t>Pro</t>
        </is>
      </c>
      <c r="N3279" t="inlineStr">
        <is>
          <t>monthly</t>
        </is>
      </c>
      <c r="O3279" t="inlineStr">
        <is>
          <t>Trial</t>
        </is>
      </c>
      <c r="P3279" t="inlineStr">
        <is>
          <t>Sim</t>
        </is>
      </c>
      <c r="Q3279" t="inlineStr">
        <is>
          <t>Não</t>
        </is>
      </c>
      <c r="R3279" t="inlineStr">
        <is>
          <t>Não</t>
        </is>
      </c>
      <c r="S3279" t="inlineStr">
        <is>
          <t>41+</t>
        </is>
      </c>
      <c r="T3279" t="inlineStr">
        <is>
          <t>181–365 dias</t>
        </is>
      </c>
      <c r="U3279" t="inlineStr">
        <is>
          <t>DevTools</t>
        </is>
      </c>
      <c r="V3279" t="inlineStr">
        <is>
          <t>CA</t>
        </is>
      </c>
      <c r="W3279" t="inlineStr">
        <is>
          <t>ads</t>
        </is>
      </c>
    </row>
    <row r="3280">
      <c r="A3280" t="inlineStr">
        <is>
          <t>S-8fd98a</t>
        </is>
      </c>
      <c r="B3280" t="inlineStr">
        <is>
          <t>A-f19409</t>
        </is>
      </c>
      <c r="C3280" s="40" t="n">
        <v>45390</v>
      </c>
      <c r="D3280" s="40" t="n"/>
      <c r="E3280" t="n">
        <v>267</v>
      </c>
      <c r="F3280" t="n">
        <v>7960</v>
      </c>
      <c r="G3280" t="inlineStr">
        <is>
          <t>Até 2024-S1</t>
        </is>
      </c>
      <c r="H3280" t="inlineStr">
        <is>
          <t>Sim</t>
        </is>
      </c>
      <c r="I3280" t="n">
        <v>0</v>
      </c>
      <c r="J3280" s="41" t="n"/>
      <c r="L3280" t="inlineStr"/>
      <c r="M3280" t="inlineStr">
        <is>
          <t>Enterprise</t>
        </is>
      </c>
      <c r="N3280" t="inlineStr">
        <is>
          <t>monthly</t>
        </is>
      </c>
      <c r="O3280" t="inlineStr">
        <is>
          <t>Pago</t>
        </is>
      </c>
      <c r="P3280" t="inlineStr">
        <is>
          <t>Sim</t>
        </is>
      </c>
      <c r="Q3280" t="inlineStr">
        <is>
          <t>Não</t>
        </is>
      </c>
      <c r="R3280" t="inlineStr">
        <is>
          <t>Não</t>
        </is>
      </c>
      <c r="S3280" t="inlineStr">
        <is>
          <t>16–40</t>
        </is>
      </c>
      <c r="T3280" t="inlineStr">
        <is>
          <t>Mais de 365 dias</t>
        </is>
      </c>
      <c r="U3280" t="inlineStr">
        <is>
          <t>DevTools</t>
        </is>
      </c>
      <c r="V3280" t="inlineStr">
        <is>
          <t>US</t>
        </is>
      </c>
      <c r="W3280" t="inlineStr">
        <is>
          <t>other</t>
        </is>
      </c>
    </row>
    <row r="3281">
      <c r="A3281" t="inlineStr">
        <is>
          <t>S-615915</t>
        </is>
      </c>
      <c r="B3281" t="inlineStr">
        <is>
          <t>A-eb7c38</t>
        </is>
      </c>
      <c r="C3281" s="40" t="n">
        <v>45436</v>
      </c>
      <c r="D3281" s="40" t="n">
        <v>45584</v>
      </c>
      <c r="E3281" t="n">
        <v>148</v>
      </c>
      <c r="F3281" t="n">
        <v>17910</v>
      </c>
      <c r="G3281" t="inlineStr">
        <is>
          <t>Até 2024-S1</t>
        </is>
      </c>
      <c r="H3281" t="inlineStr">
        <is>
          <t>Sim</t>
        </is>
      </c>
      <c r="I3281" t="n">
        <v>0</v>
      </c>
      <c r="J3281" s="41" t="n">
        <v>45566</v>
      </c>
      <c r="K3281" t="n">
        <v>19</v>
      </c>
      <c r="L3281" t="inlineStr">
        <is>
          <t>Não</t>
        </is>
      </c>
      <c r="M3281" t="inlineStr">
        <is>
          <t>Enterprise</t>
        </is>
      </c>
      <c r="N3281" t="inlineStr">
        <is>
          <t>monthly</t>
        </is>
      </c>
      <c r="O3281" t="inlineStr">
        <is>
          <t>Pago</t>
        </is>
      </c>
      <c r="P3281" t="inlineStr">
        <is>
          <t>Sim</t>
        </is>
      </c>
      <c r="Q3281" t="inlineStr">
        <is>
          <t>Não</t>
        </is>
      </c>
      <c r="R3281" t="inlineStr">
        <is>
          <t>Não</t>
        </is>
      </c>
      <c r="S3281" t="inlineStr">
        <is>
          <t>41+</t>
        </is>
      </c>
      <c r="T3281" t="inlineStr">
        <is>
          <t>31–90 dias</t>
        </is>
      </c>
      <c r="U3281" t="inlineStr">
        <is>
          <t>DevTools</t>
        </is>
      </c>
      <c r="V3281" t="inlineStr">
        <is>
          <t>AU</t>
        </is>
      </c>
      <c r="W3281" t="inlineStr">
        <is>
          <t>organic</t>
        </is>
      </c>
    </row>
    <row r="3282">
      <c r="A3282" t="inlineStr">
        <is>
          <t>S-09cb75</t>
        </is>
      </c>
      <c r="B3282" t="inlineStr">
        <is>
          <t>A-c43359</t>
        </is>
      </c>
      <c r="C3282" s="40" t="n">
        <v>45625</v>
      </c>
      <c r="D3282" s="40" t="n">
        <v>45656</v>
      </c>
      <c r="E3282" t="n">
        <v>31</v>
      </c>
      <c r="F3282" t="n">
        <v>722</v>
      </c>
      <c r="G3282" t="inlineStr">
        <is>
          <t>2024-S2</t>
        </is>
      </c>
      <c r="H3282" t="inlineStr">
        <is>
          <t>Sim</t>
        </is>
      </c>
      <c r="I3282" t="n">
        <v>0</v>
      </c>
      <c r="J3282" s="41" t="n">
        <v>45627</v>
      </c>
      <c r="K3282" t="n">
        <v>30</v>
      </c>
      <c r="L3282" t="inlineStr">
        <is>
          <t>Sim</t>
        </is>
      </c>
      <c r="M3282" t="inlineStr">
        <is>
          <t>Basic</t>
        </is>
      </c>
      <c r="N3282" t="inlineStr">
        <is>
          <t>annual</t>
        </is>
      </c>
      <c r="O3282" t="inlineStr">
        <is>
          <t>Pago</t>
        </is>
      </c>
      <c r="P3282" t="inlineStr">
        <is>
          <t>Sim</t>
        </is>
      </c>
      <c r="Q3282" t="inlineStr">
        <is>
          <t>Não</t>
        </is>
      </c>
      <c r="R3282" t="inlineStr">
        <is>
          <t>Não</t>
        </is>
      </c>
      <c r="S3282" t="inlineStr">
        <is>
          <t>16–40</t>
        </is>
      </c>
      <c r="T3282" t="inlineStr">
        <is>
          <t>Conta nova (≤ 30 dias)</t>
        </is>
      </c>
      <c r="U3282" t="inlineStr">
        <is>
          <t>FinTech</t>
        </is>
      </c>
      <c r="V3282" t="inlineStr">
        <is>
          <t>US</t>
        </is>
      </c>
      <c r="W3282" t="inlineStr">
        <is>
          <t>organic</t>
        </is>
      </c>
    </row>
    <row r="3283">
      <c r="A3283" t="inlineStr">
        <is>
          <t>S-bbcf43</t>
        </is>
      </c>
      <c r="B3283" t="inlineStr">
        <is>
          <t>A-b44e3e</t>
        </is>
      </c>
      <c r="C3283" s="40" t="n">
        <v>45496</v>
      </c>
      <c r="D3283" s="40" t="n"/>
      <c r="E3283" t="n">
        <v>161</v>
      </c>
      <c r="F3283" t="n">
        <v>0</v>
      </c>
      <c r="G3283" t="inlineStr">
        <is>
          <t>2024-S2</t>
        </is>
      </c>
      <c r="H3283" t="inlineStr">
        <is>
          <t>Sim</t>
        </is>
      </c>
      <c r="I3283" t="n">
        <v>0</v>
      </c>
      <c r="J3283" s="41" t="n"/>
      <c r="L3283" t="inlineStr"/>
      <c r="M3283" t="inlineStr">
        <is>
          <t>Pro</t>
        </is>
      </c>
      <c r="N3283" t="inlineStr">
        <is>
          <t>monthly</t>
        </is>
      </c>
      <c r="O3283" t="inlineStr">
        <is>
          <t>Trial</t>
        </is>
      </c>
      <c r="P3283" t="inlineStr">
        <is>
          <t>Sim</t>
        </is>
      </c>
      <c r="Q3283" t="inlineStr">
        <is>
          <t>Não</t>
        </is>
      </c>
      <c r="R3283" t="inlineStr">
        <is>
          <t>Não</t>
        </is>
      </c>
      <c r="S3283" t="inlineStr">
        <is>
          <t>16–40</t>
        </is>
      </c>
      <c r="T3283" t="inlineStr">
        <is>
          <t>91–180 dias</t>
        </is>
      </c>
      <c r="U3283" t="inlineStr">
        <is>
          <t>Cybersecurity</t>
        </is>
      </c>
      <c r="V3283" t="inlineStr">
        <is>
          <t>UK</t>
        </is>
      </c>
      <c r="W3283" t="inlineStr">
        <is>
          <t>ads</t>
        </is>
      </c>
    </row>
    <row r="3284">
      <c r="A3284" t="inlineStr">
        <is>
          <t>S-ed55d2</t>
        </is>
      </c>
      <c r="B3284" t="inlineStr">
        <is>
          <t>A-039727</t>
        </is>
      </c>
      <c r="C3284" s="40" t="n">
        <v>45603</v>
      </c>
      <c r="D3284" s="40" t="n"/>
      <c r="E3284" t="n">
        <v>54</v>
      </c>
      <c r="F3284" t="n">
        <v>4975</v>
      </c>
      <c r="G3284" t="inlineStr">
        <is>
          <t>2024-S2</t>
        </is>
      </c>
      <c r="H3284" t="inlineStr">
        <is>
          <t>Sim</t>
        </is>
      </c>
      <c r="I3284" t="n">
        <v>0</v>
      </c>
      <c r="J3284" s="41" t="n"/>
      <c r="L3284" t="inlineStr"/>
      <c r="M3284" t="inlineStr">
        <is>
          <t>Enterprise</t>
        </is>
      </c>
      <c r="N3284" t="inlineStr">
        <is>
          <t>annual</t>
        </is>
      </c>
      <c r="O3284" t="inlineStr">
        <is>
          <t>Pago</t>
        </is>
      </c>
      <c r="P3284" t="inlineStr">
        <is>
          <t>Sim</t>
        </is>
      </c>
      <c r="Q3284" t="inlineStr">
        <is>
          <t>Não</t>
        </is>
      </c>
      <c r="R3284" t="inlineStr">
        <is>
          <t>Não</t>
        </is>
      </c>
      <c r="S3284" t="inlineStr">
        <is>
          <t>16–40</t>
        </is>
      </c>
      <c r="T3284" t="inlineStr">
        <is>
          <t>Conta nova (≤ 30 dias)</t>
        </is>
      </c>
      <c r="U3284" t="inlineStr">
        <is>
          <t>EdTech</t>
        </is>
      </c>
      <c r="V3284" t="inlineStr">
        <is>
          <t>AU</t>
        </is>
      </c>
      <c r="W3284" t="inlineStr">
        <is>
          <t>organic</t>
        </is>
      </c>
    </row>
    <row r="3285">
      <c r="A3285" t="inlineStr">
        <is>
          <t>S-54ac93</t>
        </is>
      </c>
      <c r="B3285" t="inlineStr">
        <is>
          <t>A-ff3c73</t>
        </is>
      </c>
      <c r="C3285" s="40" t="n">
        <v>45213</v>
      </c>
      <c r="D3285" s="40" t="n">
        <v>45270</v>
      </c>
      <c r="E3285" t="n">
        <v>57</v>
      </c>
      <c r="F3285" t="n">
        <v>0</v>
      </c>
      <c r="G3285" t="inlineStr">
        <is>
          <t>Até 2024-S1</t>
        </is>
      </c>
      <c r="H3285" t="inlineStr">
        <is>
          <t>Sim</t>
        </is>
      </c>
      <c r="I3285" t="n">
        <v>0</v>
      </c>
      <c r="J3285" s="41" t="n">
        <v>45261</v>
      </c>
      <c r="K3285" t="n">
        <v>10</v>
      </c>
      <c r="L3285" t="inlineStr">
        <is>
          <t>Não</t>
        </is>
      </c>
      <c r="M3285" t="inlineStr">
        <is>
          <t>Enterprise</t>
        </is>
      </c>
      <c r="N3285" t="inlineStr">
        <is>
          <t>annual</t>
        </is>
      </c>
      <c r="O3285" t="inlineStr">
        <is>
          <t>Trial</t>
        </is>
      </c>
      <c r="P3285" t="inlineStr">
        <is>
          <t>Sim</t>
        </is>
      </c>
      <c r="Q3285" t="inlineStr">
        <is>
          <t>Não</t>
        </is>
      </c>
      <c r="R3285" t="inlineStr">
        <is>
          <t>Não</t>
        </is>
      </c>
      <c r="S3285" t="inlineStr">
        <is>
          <t>16–40</t>
        </is>
      </c>
      <c r="T3285" t="inlineStr">
        <is>
          <t>181–365 dias</t>
        </is>
      </c>
      <c r="U3285" t="inlineStr">
        <is>
          <t>HealthTech</t>
        </is>
      </c>
      <c r="V3285" t="inlineStr">
        <is>
          <t>AU</t>
        </is>
      </c>
      <c r="W3285" t="inlineStr">
        <is>
          <t>other</t>
        </is>
      </c>
    </row>
    <row r="3286">
      <c r="A3286" t="inlineStr">
        <is>
          <t>S-5901a1</t>
        </is>
      </c>
      <c r="B3286" t="inlineStr">
        <is>
          <t>A-7dacce</t>
        </is>
      </c>
      <c r="C3286" s="40" t="n">
        <v>45545</v>
      </c>
      <c r="D3286" s="40" t="n"/>
      <c r="E3286" t="n">
        <v>112</v>
      </c>
      <c r="F3286" t="n">
        <v>0</v>
      </c>
      <c r="G3286" t="inlineStr">
        <is>
          <t>2024-S2</t>
        </is>
      </c>
      <c r="H3286" t="inlineStr">
        <is>
          <t>Sim</t>
        </is>
      </c>
      <c r="I3286" t="n">
        <v>0</v>
      </c>
      <c r="J3286" s="41" t="n"/>
      <c r="L3286" t="inlineStr"/>
      <c r="M3286" t="inlineStr">
        <is>
          <t>Pro</t>
        </is>
      </c>
      <c r="N3286" t="inlineStr">
        <is>
          <t>annual</t>
        </is>
      </c>
      <c r="O3286" t="inlineStr">
        <is>
          <t>Trial</t>
        </is>
      </c>
      <c r="P3286" t="inlineStr">
        <is>
          <t>Sim</t>
        </is>
      </c>
      <c r="Q3286" t="inlineStr">
        <is>
          <t>Não</t>
        </is>
      </c>
      <c r="R3286" t="inlineStr">
        <is>
          <t>Não</t>
        </is>
      </c>
      <c r="S3286" t="inlineStr">
        <is>
          <t>6–15</t>
        </is>
      </c>
      <c r="T3286" t="inlineStr">
        <is>
          <t>Conta nova (≤ 30 dias)</t>
        </is>
      </c>
      <c r="U3286" t="inlineStr">
        <is>
          <t>Cybersecurity</t>
        </is>
      </c>
      <c r="V3286" t="inlineStr">
        <is>
          <t>CA</t>
        </is>
      </c>
      <c r="W3286" t="inlineStr">
        <is>
          <t>event</t>
        </is>
      </c>
    </row>
    <row r="3287">
      <c r="A3287" t="inlineStr">
        <is>
          <t>S-931899</t>
        </is>
      </c>
      <c r="B3287" t="inlineStr">
        <is>
          <t>A-af0cd2</t>
        </is>
      </c>
      <c r="C3287" s="40" t="n">
        <v>45031</v>
      </c>
      <c r="D3287" s="40" t="n"/>
      <c r="E3287" t="n">
        <v>626</v>
      </c>
      <c r="F3287" t="n">
        <v>931</v>
      </c>
      <c r="G3287" t="inlineStr">
        <is>
          <t>Até 2024-S1</t>
        </is>
      </c>
      <c r="H3287" t="inlineStr">
        <is>
          <t>Sim</t>
        </is>
      </c>
      <c r="I3287" t="n">
        <v>0</v>
      </c>
      <c r="J3287" s="41" t="n"/>
      <c r="L3287" t="inlineStr"/>
      <c r="M3287" t="inlineStr">
        <is>
          <t>Pro</t>
        </is>
      </c>
      <c r="N3287" t="inlineStr">
        <is>
          <t>annual</t>
        </is>
      </c>
      <c r="O3287" t="inlineStr">
        <is>
          <t>Pago</t>
        </is>
      </c>
      <c r="P3287" t="inlineStr">
        <is>
          <t>Sim</t>
        </is>
      </c>
      <c r="Q3287" t="inlineStr">
        <is>
          <t>Não</t>
        </is>
      </c>
      <c r="R3287" t="inlineStr">
        <is>
          <t>Não</t>
        </is>
      </c>
      <c r="S3287" t="inlineStr">
        <is>
          <t>16–40</t>
        </is>
      </c>
      <c r="T3287" t="inlineStr">
        <is>
          <t>91–180 dias</t>
        </is>
      </c>
      <c r="U3287" t="inlineStr">
        <is>
          <t>Cybersecurity</t>
        </is>
      </c>
      <c r="V3287" t="inlineStr">
        <is>
          <t>IN</t>
        </is>
      </c>
      <c r="W3287" t="inlineStr">
        <is>
          <t>other</t>
        </is>
      </c>
    </row>
    <row r="3288">
      <c r="A3288" t="inlineStr">
        <is>
          <t>S-21d7be</t>
        </is>
      </c>
      <c r="B3288" t="inlineStr">
        <is>
          <t>A-e1b9cd</t>
        </is>
      </c>
      <c r="C3288" s="40" t="n">
        <v>45300</v>
      </c>
      <c r="D3288" s="40" t="n"/>
      <c r="E3288" t="n">
        <v>357</v>
      </c>
      <c r="F3288" t="n">
        <v>760</v>
      </c>
      <c r="G3288" t="inlineStr">
        <is>
          <t>Até 2024-S1</t>
        </is>
      </c>
      <c r="H3288" t="inlineStr">
        <is>
          <t>Sim</t>
        </is>
      </c>
      <c r="I3288" t="n">
        <v>0</v>
      </c>
      <c r="J3288" s="41" t="n"/>
      <c r="L3288" t="inlineStr"/>
      <c r="M3288" t="inlineStr">
        <is>
          <t>Basic</t>
        </is>
      </c>
      <c r="N3288" t="inlineStr">
        <is>
          <t>annual</t>
        </is>
      </c>
      <c r="O3288" t="inlineStr">
        <is>
          <t>Pago</t>
        </is>
      </c>
      <c r="P3288" t="inlineStr">
        <is>
          <t>Sim</t>
        </is>
      </c>
      <c r="Q3288" t="inlineStr">
        <is>
          <t>Não</t>
        </is>
      </c>
      <c r="R3288" t="inlineStr">
        <is>
          <t>Não</t>
        </is>
      </c>
      <c r="S3288" t="inlineStr">
        <is>
          <t>16–40</t>
        </is>
      </c>
      <c r="T3288" t="inlineStr">
        <is>
          <t>181–365 dias</t>
        </is>
      </c>
      <c r="U3288" t="inlineStr">
        <is>
          <t>DevTools</t>
        </is>
      </c>
      <c r="V3288" t="inlineStr">
        <is>
          <t>US</t>
        </is>
      </c>
      <c r="W3288" t="inlineStr">
        <is>
          <t>event</t>
        </is>
      </c>
    </row>
    <row r="3289">
      <c r="A3289" t="inlineStr">
        <is>
          <t>S-66a625</t>
        </is>
      </c>
      <c r="B3289" t="inlineStr">
        <is>
          <t>A-e1b9cd</t>
        </is>
      </c>
      <c r="C3289" s="40" t="n">
        <v>45650</v>
      </c>
      <c r="D3289" s="40" t="n"/>
      <c r="E3289" t="n">
        <v>7</v>
      </c>
      <c r="F3289" t="n">
        <v>1960</v>
      </c>
      <c r="G3289" t="inlineStr">
        <is>
          <t>2024-S2</t>
        </is>
      </c>
      <c r="H3289" t="inlineStr">
        <is>
          <t>Não</t>
        </is>
      </c>
      <c r="I3289" t="n">
        <v>0</v>
      </c>
      <c r="J3289" s="41" t="n"/>
      <c r="L3289" t="inlineStr"/>
      <c r="M3289" t="inlineStr">
        <is>
          <t>Pro</t>
        </is>
      </c>
      <c r="N3289" t="inlineStr">
        <is>
          <t>monthly</t>
        </is>
      </c>
      <c r="O3289" t="inlineStr">
        <is>
          <t>Pago</t>
        </is>
      </c>
      <c r="P3289" t="inlineStr">
        <is>
          <t>Sim</t>
        </is>
      </c>
      <c r="Q3289" t="inlineStr">
        <is>
          <t>Não</t>
        </is>
      </c>
      <c r="R3289" t="inlineStr">
        <is>
          <t>Não</t>
        </is>
      </c>
      <c r="S3289" t="inlineStr">
        <is>
          <t>16–40</t>
        </is>
      </c>
      <c r="T3289" t="inlineStr">
        <is>
          <t>Mais de 365 dias</t>
        </is>
      </c>
      <c r="U3289" t="inlineStr">
        <is>
          <t>DevTools</t>
        </is>
      </c>
      <c r="V3289" t="inlineStr">
        <is>
          <t>US</t>
        </is>
      </c>
      <c r="W3289" t="inlineStr">
        <is>
          <t>event</t>
        </is>
      </c>
    </row>
    <row r="3290">
      <c r="A3290" t="inlineStr">
        <is>
          <t>S-0bf451</t>
        </is>
      </c>
      <c r="B3290" t="inlineStr">
        <is>
          <t>A-3f9cc0</t>
        </is>
      </c>
      <c r="C3290" s="40" t="n">
        <v>45467</v>
      </c>
      <c r="D3290" s="40" t="n"/>
      <c r="E3290" t="n">
        <v>190</v>
      </c>
      <c r="F3290" t="n">
        <v>4378</v>
      </c>
      <c r="G3290" t="inlineStr">
        <is>
          <t>Até 2024-S1</t>
        </is>
      </c>
      <c r="H3290" t="inlineStr">
        <is>
          <t>Sim</t>
        </is>
      </c>
      <c r="I3290" t="n">
        <v>0</v>
      </c>
      <c r="J3290" s="41" t="n"/>
      <c r="L3290" t="inlineStr"/>
      <c r="M3290" t="inlineStr">
        <is>
          <t>Enterprise</t>
        </is>
      </c>
      <c r="N3290" t="inlineStr">
        <is>
          <t>annual</t>
        </is>
      </c>
      <c r="O3290" t="inlineStr">
        <is>
          <t>Pago</t>
        </is>
      </c>
      <c r="P3290" t="inlineStr">
        <is>
          <t>Sim</t>
        </is>
      </c>
      <c r="Q3290" t="inlineStr">
        <is>
          <t>Sim</t>
        </is>
      </c>
      <c r="R3290" t="inlineStr">
        <is>
          <t>Não</t>
        </is>
      </c>
      <c r="S3290" t="inlineStr">
        <is>
          <t>16–40</t>
        </is>
      </c>
      <c r="T3290" t="inlineStr">
        <is>
          <t>Conta nova (≤ 30 dias)</t>
        </is>
      </c>
      <c r="U3290" t="inlineStr">
        <is>
          <t>HealthTech</t>
        </is>
      </c>
      <c r="V3290" t="inlineStr">
        <is>
          <t>US</t>
        </is>
      </c>
      <c r="W3290" t="inlineStr">
        <is>
          <t>event</t>
        </is>
      </c>
    </row>
    <row r="3291">
      <c r="A3291" t="inlineStr">
        <is>
          <t>S-f951ac</t>
        </is>
      </c>
      <c r="B3291" t="inlineStr">
        <is>
          <t>A-297a2d</t>
        </is>
      </c>
      <c r="C3291" s="40" t="n">
        <v>45533</v>
      </c>
      <c r="D3291" s="40" t="n"/>
      <c r="E3291" t="n">
        <v>124</v>
      </c>
      <c r="F3291" t="n">
        <v>513</v>
      </c>
      <c r="G3291" t="inlineStr">
        <is>
          <t>2024-S2</t>
        </is>
      </c>
      <c r="H3291" t="inlineStr">
        <is>
          <t>Sim</t>
        </is>
      </c>
      <c r="I3291" t="n">
        <v>0</v>
      </c>
      <c r="J3291" s="41" t="n"/>
      <c r="L3291" t="inlineStr"/>
      <c r="M3291" t="inlineStr">
        <is>
          <t>Basic</t>
        </is>
      </c>
      <c r="N3291" t="inlineStr">
        <is>
          <t>annual</t>
        </is>
      </c>
      <c r="O3291" t="inlineStr">
        <is>
          <t>Pago</t>
        </is>
      </c>
      <c r="P3291" t="inlineStr">
        <is>
          <t>Sim</t>
        </is>
      </c>
      <c r="Q3291" t="inlineStr">
        <is>
          <t>Sim</t>
        </is>
      </c>
      <c r="R3291" t="inlineStr">
        <is>
          <t>Não</t>
        </is>
      </c>
      <c r="S3291" t="inlineStr">
        <is>
          <t>16–40</t>
        </is>
      </c>
      <c r="T3291" t="inlineStr">
        <is>
          <t>Mais de 365 dias</t>
        </is>
      </c>
      <c r="U3291" t="inlineStr">
        <is>
          <t>HealthTech</t>
        </is>
      </c>
      <c r="V3291" t="inlineStr">
        <is>
          <t>UK</t>
        </is>
      </c>
      <c r="W3291" t="inlineStr">
        <is>
          <t>event</t>
        </is>
      </c>
    </row>
    <row r="3292">
      <c r="A3292" t="inlineStr">
        <is>
          <t>S-c2701b</t>
        </is>
      </c>
      <c r="B3292" t="inlineStr">
        <is>
          <t>A-50bb9f</t>
        </is>
      </c>
      <c r="C3292" s="40" t="n">
        <v>45650</v>
      </c>
      <c r="D3292" s="40" t="n">
        <v>45650</v>
      </c>
      <c r="E3292" t="n">
        <v>0</v>
      </c>
      <c r="F3292" t="n">
        <v>1764</v>
      </c>
      <c r="G3292" t="inlineStr">
        <is>
          <t>2024-S2</t>
        </is>
      </c>
      <c r="H3292" t="inlineStr">
        <is>
          <t>Não</t>
        </is>
      </c>
      <c r="I3292" t="n">
        <v>1</v>
      </c>
      <c r="J3292" s="41" t="n">
        <v>45627</v>
      </c>
      <c r="K3292" t="n">
        <v>24</v>
      </c>
      <c r="L3292" t="inlineStr">
        <is>
          <t>Não</t>
        </is>
      </c>
      <c r="M3292" t="inlineStr">
        <is>
          <t>Pro</t>
        </is>
      </c>
      <c r="N3292" t="inlineStr">
        <is>
          <t>monthly</t>
        </is>
      </c>
      <c r="O3292" t="inlineStr">
        <is>
          <t>Pago</t>
        </is>
      </c>
      <c r="P3292" t="inlineStr">
        <is>
          <t>Não</t>
        </is>
      </c>
      <c r="Q3292" t="inlineStr">
        <is>
          <t>Não</t>
        </is>
      </c>
      <c r="R3292" t="inlineStr">
        <is>
          <t>Não</t>
        </is>
      </c>
      <c r="S3292" t="inlineStr">
        <is>
          <t>16–40</t>
        </is>
      </c>
      <c r="T3292" t="inlineStr">
        <is>
          <t>91–180 dias</t>
        </is>
      </c>
      <c r="U3292" t="inlineStr">
        <is>
          <t>Cybersecurity</t>
        </is>
      </c>
      <c r="V3292" t="inlineStr">
        <is>
          <t>US</t>
        </is>
      </c>
      <c r="W3292" t="inlineStr">
        <is>
          <t>organic</t>
        </is>
      </c>
    </row>
    <row r="3293">
      <c r="A3293" t="inlineStr">
        <is>
          <t>S-6cff7d</t>
        </is>
      </c>
      <c r="B3293" t="inlineStr">
        <is>
          <t>A-87aa7b</t>
        </is>
      </c>
      <c r="C3293" s="40" t="n">
        <v>45491</v>
      </c>
      <c r="D3293" s="40" t="n"/>
      <c r="E3293" t="n">
        <v>166</v>
      </c>
      <c r="F3293" t="n">
        <v>1064</v>
      </c>
      <c r="G3293" t="inlineStr">
        <is>
          <t>2024-S2</t>
        </is>
      </c>
      <c r="H3293" t="inlineStr">
        <is>
          <t>Sim</t>
        </is>
      </c>
      <c r="I3293" t="n">
        <v>0</v>
      </c>
      <c r="J3293" s="41" t="n"/>
      <c r="L3293" t="inlineStr"/>
      <c r="M3293" t="inlineStr">
        <is>
          <t>Basic</t>
        </is>
      </c>
      <c r="N3293" t="inlineStr">
        <is>
          <t>monthly</t>
        </is>
      </c>
      <c r="O3293" t="inlineStr">
        <is>
          <t>Pago</t>
        </is>
      </c>
      <c r="P3293" t="inlineStr">
        <is>
          <t>Sim</t>
        </is>
      </c>
      <c r="Q3293" t="inlineStr">
        <is>
          <t>Não</t>
        </is>
      </c>
      <c r="R3293" t="inlineStr">
        <is>
          <t>Não</t>
        </is>
      </c>
      <c r="S3293" t="inlineStr">
        <is>
          <t>41+</t>
        </is>
      </c>
      <c r="T3293" t="inlineStr">
        <is>
          <t>31–90 dias</t>
        </is>
      </c>
      <c r="U3293" t="inlineStr">
        <is>
          <t>HealthTech</t>
        </is>
      </c>
      <c r="V3293" t="inlineStr">
        <is>
          <t>US</t>
        </is>
      </c>
      <c r="W3293" t="inlineStr">
        <is>
          <t>organic</t>
        </is>
      </c>
    </row>
    <row r="3294">
      <c r="A3294" t="inlineStr">
        <is>
          <t>S-2ff628</t>
        </is>
      </c>
      <c r="B3294" t="inlineStr">
        <is>
          <t>A-118d55</t>
        </is>
      </c>
      <c r="C3294" s="40" t="n">
        <v>45653</v>
      </c>
      <c r="D3294" s="40" t="n"/>
      <c r="E3294" t="n">
        <v>4</v>
      </c>
      <c r="F3294" t="n">
        <v>152</v>
      </c>
      <c r="G3294" t="inlineStr">
        <is>
          <t>2024-S2</t>
        </is>
      </c>
      <c r="H3294" t="inlineStr">
        <is>
          <t>Não</t>
        </is>
      </c>
      <c r="I3294" t="n">
        <v>0</v>
      </c>
      <c r="J3294" s="41" t="n"/>
      <c r="L3294" t="inlineStr"/>
      <c r="M3294" t="inlineStr">
        <is>
          <t>Basic</t>
        </is>
      </c>
      <c r="N3294" t="inlineStr">
        <is>
          <t>monthly</t>
        </is>
      </c>
      <c r="O3294" t="inlineStr">
        <is>
          <t>Pago</t>
        </is>
      </c>
      <c r="P3294" t="inlineStr">
        <is>
          <t>Sim</t>
        </is>
      </c>
      <c r="Q3294" t="inlineStr">
        <is>
          <t>Sim</t>
        </is>
      </c>
      <c r="R3294" t="inlineStr">
        <is>
          <t>Não</t>
        </is>
      </c>
      <c r="S3294" t="inlineStr">
        <is>
          <t>6–15</t>
        </is>
      </c>
      <c r="T3294" t="inlineStr">
        <is>
          <t>31–90 dias</t>
        </is>
      </c>
      <c r="U3294" t="inlineStr">
        <is>
          <t>Cybersecurity</t>
        </is>
      </c>
      <c r="V3294" t="inlineStr">
        <is>
          <t>US</t>
        </is>
      </c>
      <c r="W3294" t="inlineStr">
        <is>
          <t>organic</t>
        </is>
      </c>
    </row>
    <row r="3295">
      <c r="A3295" t="inlineStr">
        <is>
          <t>S-c3ecd8</t>
        </is>
      </c>
      <c r="B3295" t="inlineStr">
        <is>
          <t>A-d82ef9</t>
        </is>
      </c>
      <c r="C3295" s="40" t="n">
        <v>45595</v>
      </c>
      <c r="D3295" s="40" t="n"/>
      <c r="E3295" t="n">
        <v>62</v>
      </c>
      <c r="F3295" t="n">
        <v>494</v>
      </c>
      <c r="G3295" t="inlineStr">
        <is>
          <t>2024-S2</t>
        </is>
      </c>
      <c r="H3295" t="inlineStr">
        <is>
          <t>Sim</t>
        </is>
      </c>
      <c r="I3295" t="n">
        <v>0</v>
      </c>
      <c r="J3295" s="41" t="n"/>
      <c r="L3295" t="inlineStr"/>
      <c r="M3295" t="inlineStr">
        <is>
          <t>Basic</t>
        </is>
      </c>
      <c r="N3295" t="inlineStr">
        <is>
          <t>monthly</t>
        </is>
      </c>
      <c r="O3295" t="inlineStr">
        <is>
          <t>Pago</t>
        </is>
      </c>
      <c r="P3295" t="inlineStr">
        <is>
          <t>Não</t>
        </is>
      </c>
      <c r="Q3295" t="inlineStr">
        <is>
          <t>Não</t>
        </is>
      </c>
      <c r="R3295" t="inlineStr">
        <is>
          <t>Não</t>
        </is>
      </c>
      <c r="S3295" t="inlineStr">
        <is>
          <t>16–40</t>
        </is>
      </c>
      <c r="T3295" t="inlineStr">
        <is>
          <t>91–180 dias</t>
        </is>
      </c>
      <c r="U3295" t="inlineStr">
        <is>
          <t>EdTech</t>
        </is>
      </c>
      <c r="V3295" t="inlineStr">
        <is>
          <t>UK</t>
        </is>
      </c>
      <c r="W3295" t="inlineStr">
        <is>
          <t>other</t>
        </is>
      </c>
    </row>
    <row r="3296">
      <c r="A3296" t="inlineStr">
        <is>
          <t>S-ede33a</t>
        </is>
      </c>
      <c r="B3296" t="inlineStr">
        <is>
          <t>A-202b67</t>
        </is>
      </c>
      <c r="C3296" s="40" t="n">
        <v>45480</v>
      </c>
      <c r="D3296" s="40" t="n">
        <v>45649</v>
      </c>
      <c r="E3296" t="n">
        <v>169</v>
      </c>
      <c r="F3296" t="n">
        <v>2189</v>
      </c>
      <c r="G3296" t="inlineStr">
        <is>
          <t>2024-S2</t>
        </is>
      </c>
      <c r="H3296" t="inlineStr">
        <is>
          <t>Sim</t>
        </is>
      </c>
      <c r="I3296" t="n">
        <v>0</v>
      </c>
      <c r="J3296" s="41" t="n">
        <v>45627</v>
      </c>
      <c r="K3296" t="n">
        <v>23</v>
      </c>
      <c r="L3296" t="inlineStr">
        <is>
          <t>Não</t>
        </is>
      </c>
      <c r="M3296" t="inlineStr">
        <is>
          <t>Enterprise</t>
        </is>
      </c>
      <c r="N3296" t="inlineStr">
        <is>
          <t>annual</t>
        </is>
      </c>
      <c r="O3296" t="inlineStr">
        <is>
          <t>Pago</t>
        </is>
      </c>
      <c r="P3296" t="inlineStr">
        <is>
          <t>Sim</t>
        </is>
      </c>
      <c r="Q3296" t="inlineStr">
        <is>
          <t>Não</t>
        </is>
      </c>
      <c r="R3296" t="inlineStr">
        <is>
          <t>Não</t>
        </is>
      </c>
      <c r="S3296" t="inlineStr">
        <is>
          <t>6–15</t>
        </is>
      </c>
      <c r="T3296" t="inlineStr">
        <is>
          <t>91–180 dias</t>
        </is>
      </c>
      <c r="U3296" t="inlineStr">
        <is>
          <t>HealthTech</t>
        </is>
      </c>
      <c r="V3296" t="inlineStr">
        <is>
          <t>US</t>
        </is>
      </c>
      <c r="W3296" t="inlineStr">
        <is>
          <t>organic</t>
        </is>
      </c>
    </row>
    <row r="3297">
      <c r="A3297" t="inlineStr">
        <is>
          <t>S-373c6e</t>
        </is>
      </c>
      <c r="B3297" t="inlineStr">
        <is>
          <t>A-dfbd31</t>
        </is>
      </c>
      <c r="C3297" s="40" t="n">
        <v>45580</v>
      </c>
      <c r="D3297" s="40" t="n"/>
      <c r="E3297" t="n">
        <v>77</v>
      </c>
      <c r="F3297" t="n">
        <v>686</v>
      </c>
      <c r="G3297" t="inlineStr">
        <is>
          <t>2024-S2</t>
        </is>
      </c>
      <c r="H3297" t="inlineStr">
        <is>
          <t>Sim</t>
        </is>
      </c>
      <c r="I3297" t="n">
        <v>0</v>
      </c>
      <c r="J3297" s="41" t="n"/>
      <c r="L3297" t="inlineStr"/>
      <c r="M3297" t="inlineStr">
        <is>
          <t>Pro</t>
        </is>
      </c>
      <c r="N3297" t="inlineStr">
        <is>
          <t>monthly</t>
        </is>
      </c>
      <c r="O3297" t="inlineStr">
        <is>
          <t>Pago</t>
        </is>
      </c>
      <c r="P3297" t="inlineStr">
        <is>
          <t>Sim</t>
        </is>
      </c>
      <c r="Q3297" t="inlineStr">
        <is>
          <t>Não</t>
        </is>
      </c>
      <c r="R3297" t="inlineStr">
        <is>
          <t>Não</t>
        </is>
      </c>
      <c r="S3297" t="inlineStr">
        <is>
          <t>6–15</t>
        </is>
      </c>
      <c r="T3297" t="inlineStr">
        <is>
          <t>181–365 dias</t>
        </is>
      </c>
      <c r="U3297" t="inlineStr">
        <is>
          <t>DevTools</t>
        </is>
      </c>
      <c r="V3297" t="inlineStr">
        <is>
          <t>UK</t>
        </is>
      </c>
      <c r="W3297" t="inlineStr">
        <is>
          <t>partner</t>
        </is>
      </c>
    </row>
    <row r="3298">
      <c r="A3298" t="inlineStr">
        <is>
          <t>S-c83dfd</t>
        </is>
      </c>
      <c r="B3298" t="inlineStr">
        <is>
          <t>A-249769</t>
        </is>
      </c>
      <c r="C3298" s="40" t="n">
        <v>45451</v>
      </c>
      <c r="D3298" s="40" t="n"/>
      <c r="E3298" t="n">
        <v>206</v>
      </c>
      <c r="F3298" t="n">
        <v>285</v>
      </c>
      <c r="G3298" t="inlineStr">
        <is>
          <t>Até 2024-S1</t>
        </is>
      </c>
      <c r="H3298" t="inlineStr">
        <is>
          <t>Sim</t>
        </is>
      </c>
      <c r="I3298" t="n">
        <v>0</v>
      </c>
      <c r="J3298" s="41" t="n"/>
      <c r="L3298" t="inlineStr"/>
      <c r="M3298" t="inlineStr">
        <is>
          <t>Basic</t>
        </is>
      </c>
      <c r="N3298" t="inlineStr">
        <is>
          <t>monthly</t>
        </is>
      </c>
      <c r="O3298" t="inlineStr">
        <is>
          <t>Pago</t>
        </is>
      </c>
      <c r="P3298" t="inlineStr">
        <is>
          <t>Sim</t>
        </is>
      </c>
      <c r="Q3298" t="inlineStr">
        <is>
          <t>Não</t>
        </is>
      </c>
      <c r="R3298" t="inlineStr">
        <is>
          <t>Não</t>
        </is>
      </c>
      <c r="S3298" t="inlineStr">
        <is>
          <t>6–15</t>
        </is>
      </c>
      <c r="T3298" t="inlineStr">
        <is>
          <t>31–90 dias</t>
        </is>
      </c>
      <c r="U3298" t="inlineStr">
        <is>
          <t>Cybersecurity</t>
        </is>
      </c>
      <c r="V3298" t="inlineStr">
        <is>
          <t>US</t>
        </is>
      </c>
      <c r="W3298" t="inlineStr">
        <is>
          <t>event</t>
        </is>
      </c>
    </row>
    <row r="3299">
      <c r="A3299" t="inlineStr">
        <is>
          <t>S-215e9c</t>
        </is>
      </c>
      <c r="B3299" t="inlineStr">
        <is>
          <t>A-6965e1</t>
        </is>
      </c>
      <c r="C3299" s="40" t="n">
        <v>45632</v>
      </c>
      <c r="D3299" s="40" t="n"/>
      <c r="E3299" t="n">
        <v>25</v>
      </c>
      <c r="F3299" t="n">
        <v>882</v>
      </c>
      <c r="G3299" t="inlineStr">
        <is>
          <t>2024-S2</t>
        </is>
      </c>
      <c r="H3299" t="inlineStr">
        <is>
          <t>Não</t>
        </is>
      </c>
      <c r="I3299" t="n">
        <v>0</v>
      </c>
      <c r="J3299" s="41" t="n"/>
      <c r="L3299" t="inlineStr"/>
      <c r="M3299" t="inlineStr">
        <is>
          <t>Pro</t>
        </is>
      </c>
      <c r="N3299" t="inlineStr">
        <is>
          <t>monthly</t>
        </is>
      </c>
      <c r="O3299" t="inlineStr">
        <is>
          <t>Pago</t>
        </is>
      </c>
      <c r="P3299" t="inlineStr">
        <is>
          <t>Sim</t>
        </is>
      </c>
      <c r="Q3299" t="inlineStr">
        <is>
          <t>Não</t>
        </is>
      </c>
      <c r="R3299" t="inlineStr">
        <is>
          <t>Não</t>
        </is>
      </c>
      <c r="S3299" t="inlineStr">
        <is>
          <t>16–40</t>
        </is>
      </c>
      <c r="T3299" t="inlineStr">
        <is>
          <t>Conta nova (≤ 30 dias)</t>
        </is>
      </c>
      <c r="U3299" t="inlineStr">
        <is>
          <t>DevTools</t>
        </is>
      </c>
      <c r="V3299" t="inlineStr">
        <is>
          <t>US</t>
        </is>
      </c>
      <c r="W3299" t="inlineStr">
        <is>
          <t>organic</t>
        </is>
      </c>
    </row>
    <row r="3300">
      <c r="A3300" t="inlineStr">
        <is>
          <t>S-8da449</t>
        </is>
      </c>
      <c r="B3300" t="inlineStr">
        <is>
          <t>A-80eeb6</t>
        </is>
      </c>
      <c r="C3300" s="40" t="n">
        <v>45221</v>
      </c>
      <c r="D3300" s="40" t="n"/>
      <c r="E3300" t="n">
        <v>436</v>
      </c>
      <c r="F3300" t="n">
        <v>418</v>
      </c>
      <c r="G3300" t="inlineStr">
        <is>
          <t>Até 2024-S1</t>
        </is>
      </c>
      <c r="H3300" t="inlineStr">
        <is>
          <t>Sim</t>
        </is>
      </c>
      <c r="I3300" t="n">
        <v>0</v>
      </c>
      <c r="J3300" s="41" t="n"/>
      <c r="L3300" t="inlineStr"/>
      <c r="M3300" t="inlineStr">
        <is>
          <t>Basic</t>
        </is>
      </c>
      <c r="N3300" t="inlineStr">
        <is>
          <t>annual</t>
        </is>
      </c>
      <c r="O3300" t="inlineStr">
        <is>
          <t>Pago</t>
        </is>
      </c>
      <c r="P3300" t="inlineStr">
        <is>
          <t>Sim</t>
        </is>
      </c>
      <c r="Q3300" t="inlineStr">
        <is>
          <t>Não</t>
        </is>
      </c>
      <c r="R3300" t="inlineStr">
        <is>
          <t>Não</t>
        </is>
      </c>
      <c r="S3300" t="inlineStr">
        <is>
          <t>16–40</t>
        </is>
      </c>
      <c r="T3300" t="inlineStr">
        <is>
          <t>91–180 dias</t>
        </is>
      </c>
      <c r="U3300" t="inlineStr">
        <is>
          <t>Cybersecurity</t>
        </is>
      </c>
      <c r="V3300" t="inlineStr">
        <is>
          <t>UK</t>
        </is>
      </c>
      <c r="W3300" t="inlineStr">
        <is>
          <t>organic</t>
        </is>
      </c>
    </row>
    <row r="3301">
      <c r="A3301" t="inlineStr">
        <is>
          <t>S-c58ed5</t>
        </is>
      </c>
      <c r="B3301" t="inlineStr">
        <is>
          <t>A-9289f6</t>
        </is>
      </c>
      <c r="C3301" s="40" t="n">
        <v>45390</v>
      </c>
      <c r="D3301" s="40" t="n"/>
      <c r="E3301" t="n">
        <v>267</v>
      </c>
      <c r="F3301" t="n">
        <v>1568</v>
      </c>
      <c r="G3301" t="inlineStr">
        <is>
          <t>Até 2024-S1</t>
        </is>
      </c>
      <c r="H3301" t="inlineStr">
        <is>
          <t>Sim</t>
        </is>
      </c>
      <c r="I3301" t="n">
        <v>0</v>
      </c>
      <c r="J3301" s="41" t="n"/>
      <c r="L3301" t="inlineStr"/>
      <c r="M3301" t="inlineStr">
        <is>
          <t>Pro</t>
        </is>
      </c>
      <c r="N3301" t="inlineStr">
        <is>
          <t>annual</t>
        </is>
      </c>
      <c r="O3301" t="inlineStr">
        <is>
          <t>Pago</t>
        </is>
      </c>
      <c r="P3301" t="inlineStr">
        <is>
          <t>Sim</t>
        </is>
      </c>
      <c r="Q3301" t="inlineStr">
        <is>
          <t>Não</t>
        </is>
      </c>
      <c r="R3301" t="inlineStr">
        <is>
          <t>Não</t>
        </is>
      </c>
      <c r="S3301" t="inlineStr">
        <is>
          <t>16–40</t>
        </is>
      </c>
      <c r="T3301" t="inlineStr">
        <is>
          <t>181–365 dias</t>
        </is>
      </c>
      <c r="U3301" t="inlineStr">
        <is>
          <t>EdTech</t>
        </is>
      </c>
      <c r="V3301" t="inlineStr">
        <is>
          <t>US</t>
        </is>
      </c>
      <c r="W3301" t="inlineStr">
        <is>
          <t>event</t>
        </is>
      </c>
    </row>
    <row r="3302">
      <c r="A3302" t="inlineStr">
        <is>
          <t>S-4b75c6</t>
        </is>
      </c>
      <c r="B3302" t="inlineStr">
        <is>
          <t>A-068fc6</t>
        </is>
      </c>
      <c r="C3302" s="40" t="n">
        <v>45395</v>
      </c>
      <c r="D3302" s="40" t="n"/>
      <c r="E3302" t="n">
        <v>262</v>
      </c>
      <c r="F3302" t="n">
        <v>6965</v>
      </c>
      <c r="G3302" t="inlineStr">
        <is>
          <t>Até 2024-S1</t>
        </is>
      </c>
      <c r="H3302" t="inlineStr">
        <is>
          <t>Sim</t>
        </is>
      </c>
      <c r="I3302" t="n">
        <v>0</v>
      </c>
      <c r="J3302" s="41" t="n"/>
      <c r="L3302" t="inlineStr"/>
      <c r="M3302" t="inlineStr">
        <is>
          <t>Enterprise</t>
        </is>
      </c>
      <c r="N3302" t="inlineStr">
        <is>
          <t>annual</t>
        </is>
      </c>
      <c r="O3302" t="inlineStr">
        <is>
          <t>Pago</t>
        </is>
      </c>
      <c r="P3302" t="inlineStr">
        <is>
          <t>Sim</t>
        </is>
      </c>
      <c r="Q3302" t="inlineStr">
        <is>
          <t>Não</t>
        </is>
      </c>
      <c r="R3302" t="inlineStr">
        <is>
          <t>Não</t>
        </is>
      </c>
      <c r="S3302" t="inlineStr">
        <is>
          <t>16–40</t>
        </is>
      </c>
      <c r="T3302" t="inlineStr">
        <is>
          <t>181–365 dias</t>
        </is>
      </c>
      <c r="U3302" t="inlineStr">
        <is>
          <t>EdTech</t>
        </is>
      </c>
      <c r="V3302" t="inlineStr">
        <is>
          <t>US</t>
        </is>
      </c>
      <c r="W3302" t="inlineStr">
        <is>
          <t>event</t>
        </is>
      </c>
    </row>
    <row r="3303">
      <c r="A3303" t="inlineStr">
        <is>
          <t>S-3872fd</t>
        </is>
      </c>
      <c r="B3303" t="inlineStr">
        <is>
          <t>A-956988</t>
        </is>
      </c>
      <c r="C3303" s="40" t="n">
        <v>45627</v>
      </c>
      <c r="D3303" s="40" t="n"/>
      <c r="E3303" t="n">
        <v>30</v>
      </c>
      <c r="F3303" t="n">
        <v>0</v>
      </c>
      <c r="G3303" t="inlineStr">
        <is>
          <t>2024-S2</t>
        </is>
      </c>
      <c r="H3303" t="inlineStr">
        <is>
          <t>Sim</t>
        </is>
      </c>
      <c r="I3303" t="n">
        <v>0</v>
      </c>
      <c r="J3303" s="41" t="n"/>
      <c r="L3303" t="inlineStr"/>
      <c r="M3303" t="inlineStr">
        <is>
          <t>Pro</t>
        </is>
      </c>
      <c r="N3303" t="inlineStr">
        <is>
          <t>monthly</t>
        </is>
      </c>
      <c r="O3303" t="inlineStr">
        <is>
          <t>Trial</t>
        </is>
      </c>
      <c r="P3303" t="inlineStr">
        <is>
          <t>Não</t>
        </is>
      </c>
      <c r="Q3303" t="inlineStr">
        <is>
          <t>Não</t>
        </is>
      </c>
      <c r="R3303" t="inlineStr">
        <is>
          <t>Não</t>
        </is>
      </c>
      <c r="S3303" t="inlineStr">
        <is>
          <t>1–5</t>
        </is>
      </c>
      <c r="T3303" t="inlineStr">
        <is>
          <t>Conta nova (≤ 30 dias)</t>
        </is>
      </c>
      <c r="U3303" t="inlineStr">
        <is>
          <t>EdTech</t>
        </is>
      </c>
      <c r="V3303" t="inlineStr">
        <is>
          <t>UK</t>
        </is>
      </c>
      <c r="W3303" t="inlineStr">
        <is>
          <t>ads</t>
        </is>
      </c>
    </row>
    <row r="3304">
      <c r="A3304" t="inlineStr">
        <is>
          <t>S-3f82f4</t>
        </is>
      </c>
      <c r="B3304" t="inlineStr">
        <is>
          <t>A-054577</t>
        </is>
      </c>
      <c r="C3304" s="40" t="n">
        <v>45530</v>
      </c>
      <c r="D3304" s="40" t="n"/>
      <c r="E3304" t="n">
        <v>127</v>
      </c>
      <c r="F3304" t="n">
        <v>1710</v>
      </c>
      <c r="G3304" t="inlineStr">
        <is>
          <t>2024-S2</t>
        </is>
      </c>
      <c r="H3304" t="inlineStr">
        <is>
          <t>Sim</t>
        </is>
      </c>
      <c r="I3304" t="n">
        <v>0</v>
      </c>
      <c r="J3304" s="41" t="n"/>
      <c r="L3304" t="inlineStr"/>
      <c r="M3304" t="inlineStr">
        <is>
          <t>Basic</t>
        </is>
      </c>
      <c r="N3304" t="inlineStr">
        <is>
          <t>monthly</t>
        </is>
      </c>
      <c r="O3304" t="inlineStr">
        <is>
          <t>Pago</t>
        </is>
      </c>
      <c r="P3304" t="inlineStr">
        <is>
          <t>Sim</t>
        </is>
      </c>
      <c r="Q3304" t="inlineStr">
        <is>
          <t>Não</t>
        </is>
      </c>
      <c r="R3304" t="inlineStr">
        <is>
          <t>Não</t>
        </is>
      </c>
      <c r="S3304" t="inlineStr">
        <is>
          <t>41+</t>
        </is>
      </c>
      <c r="T3304" t="inlineStr">
        <is>
          <t>91–180 dias</t>
        </is>
      </c>
      <c r="U3304" t="inlineStr">
        <is>
          <t>EdTech</t>
        </is>
      </c>
      <c r="V3304" t="inlineStr">
        <is>
          <t>UK</t>
        </is>
      </c>
      <c r="W3304" t="inlineStr">
        <is>
          <t>ads</t>
        </is>
      </c>
    </row>
    <row r="3305">
      <c r="A3305" t="inlineStr">
        <is>
          <t>S-7277c8</t>
        </is>
      </c>
      <c r="B3305" t="inlineStr">
        <is>
          <t>A-a2485e</t>
        </is>
      </c>
      <c r="C3305" s="40" t="n">
        <v>45612</v>
      </c>
      <c r="D3305" s="40" t="n"/>
      <c r="E3305" t="n">
        <v>45</v>
      </c>
      <c r="F3305" t="n">
        <v>532</v>
      </c>
      <c r="G3305" t="inlineStr">
        <is>
          <t>2024-S2</t>
        </is>
      </c>
      <c r="H3305" t="inlineStr">
        <is>
          <t>Sim</t>
        </is>
      </c>
      <c r="I3305" t="n">
        <v>0</v>
      </c>
      <c r="J3305" s="41" t="n"/>
      <c r="L3305" t="inlineStr"/>
      <c r="M3305" t="inlineStr">
        <is>
          <t>Basic</t>
        </is>
      </c>
      <c r="N3305" t="inlineStr">
        <is>
          <t>annual</t>
        </is>
      </c>
      <c r="O3305" t="inlineStr">
        <is>
          <t>Pago</t>
        </is>
      </c>
      <c r="P3305" t="inlineStr">
        <is>
          <t>Não</t>
        </is>
      </c>
      <c r="Q3305" t="inlineStr">
        <is>
          <t>Não</t>
        </is>
      </c>
      <c r="R3305" t="inlineStr">
        <is>
          <t>Não</t>
        </is>
      </c>
      <c r="S3305" t="inlineStr">
        <is>
          <t>16–40</t>
        </is>
      </c>
      <c r="T3305" t="inlineStr">
        <is>
          <t>91–180 dias</t>
        </is>
      </c>
      <c r="U3305" t="inlineStr">
        <is>
          <t>FinTech</t>
        </is>
      </c>
      <c r="V3305" t="inlineStr">
        <is>
          <t>US</t>
        </is>
      </c>
      <c r="W3305" t="inlineStr">
        <is>
          <t>event</t>
        </is>
      </c>
    </row>
    <row r="3306">
      <c r="A3306" t="inlineStr">
        <is>
          <t>S-827bc4</t>
        </is>
      </c>
      <c r="B3306" t="inlineStr">
        <is>
          <t>A-756192</t>
        </is>
      </c>
      <c r="C3306" s="40" t="n">
        <v>45625</v>
      </c>
      <c r="D3306" s="40" t="n"/>
      <c r="E3306" t="n">
        <v>32</v>
      </c>
      <c r="F3306" t="n">
        <v>437</v>
      </c>
      <c r="G3306" t="inlineStr">
        <is>
          <t>2024-S2</t>
        </is>
      </c>
      <c r="H3306" t="inlineStr">
        <is>
          <t>Sim</t>
        </is>
      </c>
      <c r="I3306" t="n">
        <v>0</v>
      </c>
      <c r="J3306" s="41" t="n"/>
      <c r="L3306" t="inlineStr"/>
      <c r="M3306" t="inlineStr">
        <is>
          <t>Basic</t>
        </is>
      </c>
      <c r="N3306" t="inlineStr">
        <is>
          <t>monthly</t>
        </is>
      </c>
      <c r="O3306" t="inlineStr">
        <is>
          <t>Pago</t>
        </is>
      </c>
      <c r="P3306" t="inlineStr">
        <is>
          <t>Não</t>
        </is>
      </c>
      <c r="Q3306" t="inlineStr">
        <is>
          <t>Não</t>
        </is>
      </c>
      <c r="R3306" t="inlineStr">
        <is>
          <t>Não</t>
        </is>
      </c>
      <c r="S3306" t="inlineStr">
        <is>
          <t>16–40</t>
        </is>
      </c>
      <c r="T3306" t="inlineStr">
        <is>
          <t>Mais de 365 dias</t>
        </is>
      </c>
      <c r="U3306" t="inlineStr">
        <is>
          <t>FinTech</t>
        </is>
      </c>
      <c r="V3306" t="inlineStr">
        <is>
          <t>IN</t>
        </is>
      </c>
      <c r="W3306" t="inlineStr">
        <is>
          <t>other</t>
        </is>
      </c>
    </row>
    <row r="3307">
      <c r="A3307" t="inlineStr">
        <is>
          <t>S-0efb82</t>
        </is>
      </c>
      <c r="B3307" t="inlineStr">
        <is>
          <t>A-94f8c9</t>
        </is>
      </c>
      <c r="C3307" s="40" t="n">
        <v>45387</v>
      </c>
      <c r="D3307" s="40" t="n"/>
      <c r="E3307" t="n">
        <v>270</v>
      </c>
      <c r="F3307" t="n">
        <v>637</v>
      </c>
      <c r="G3307" t="inlineStr">
        <is>
          <t>Até 2024-S1</t>
        </is>
      </c>
      <c r="H3307" t="inlineStr">
        <is>
          <t>Sim</t>
        </is>
      </c>
      <c r="I3307" t="n">
        <v>0</v>
      </c>
      <c r="J3307" s="41" t="n"/>
      <c r="L3307" t="inlineStr"/>
      <c r="M3307" t="inlineStr">
        <is>
          <t>Pro</t>
        </is>
      </c>
      <c r="N3307" t="inlineStr">
        <is>
          <t>monthly</t>
        </is>
      </c>
      <c r="O3307" t="inlineStr">
        <is>
          <t>Pago</t>
        </is>
      </c>
      <c r="P3307" t="inlineStr">
        <is>
          <t>Sim</t>
        </is>
      </c>
      <c r="Q3307" t="inlineStr">
        <is>
          <t>Não</t>
        </is>
      </c>
      <c r="R3307" t="inlineStr">
        <is>
          <t>Não</t>
        </is>
      </c>
      <c r="S3307" t="inlineStr">
        <is>
          <t>6–15</t>
        </is>
      </c>
      <c r="T3307" t="inlineStr">
        <is>
          <t>Conta nova (≤ 30 dias)</t>
        </is>
      </c>
      <c r="U3307" t="inlineStr">
        <is>
          <t>HealthTech</t>
        </is>
      </c>
      <c r="V3307" t="inlineStr">
        <is>
          <t>US</t>
        </is>
      </c>
      <c r="W3307" t="inlineStr">
        <is>
          <t>other</t>
        </is>
      </c>
    </row>
    <row r="3308">
      <c r="A3308" t="inlineStr">
        <is>
          <t>S-4c9c01</t>
        </is>
      </c>
      <c r="B3308" t="inlineStr">
        <is>
          <t>A-eb7c38</t>
        </is>
      </c>
      <c r="C3308" s="40" t="n">
        <v>45561</v>
      </c>
      <c r="D3308" s="40" t="n">
        <v>45575</v>
      </c>
      <c r="E3308" t="n">
        <v>14</v>
      </c>
      <c r="F3308" t="n">
        <v>0</v>
      </c>
      <c r="G3308" t="inlineStr">
        <is>
          <t>2024-S2</t>
        </is>
      </c>
      <c r="H3308" t="inlineStr">
        <is>
          <t>Sim</t>
        </is>
      </c>
      <c r="I3308" t="n">
        <v>1</v>
      </c>
      <c r="J3308" s="41" t="n">
        <v>45566</v>
      </c>
      <c r="K3308" t="n">
        <v>10</v>
      </c>
      <c r="L3308" t="inlineStr">
        <is>
          <t>Não</t>
        </is>
      </c>
      <c r="M3308" t="inlineStr">
        <is>
          <t>Basic</t>
        </is>
      </c>
      <c r="N3308" t="inlineStr">
        <is>
          <t>annual</t>
        </is>
      </c>
      <c r="O3308" t="inlineStr">
        <is>
          <t>Trial</t>
        </is>
      </c>
      <c r="P3308" t="inlineStr">
        <is>
          <t>Sim</t>
        </is>
      </c>
      <c r="Q3308" t="inlineStr">
        <is>
          <t>Não</t>
        </is>
      </c>
      <c r="R3308" t="inlineStr">
        <is>
          <t>Não</t>
        </is>
      </c>
      <c r="S3308" t="inlineStr">
        <is>
          <t>16–40</t>
        </is>
      </c>
      <c r="T3308" t="inlineStr">
        <is>
          <t>181–365 dias</t>
        </is>
      </c>
      <c r="U3308" t="inlineStr">
        <is>
          <t>DevTools</t>
        </is>
      </c>
      <c r="V3308" t="inlineStr">
        <is>
          <t>AU</t>
        </is>
      </c>
      <c r="W3308" t="inlineStr">
        <is>
          <t>organic</t>
        </is>
      </c>
    </row>
    <row r="3309">
      <c r="A3309" t="inlineStr">
        <is>
          <t>S-1f94ad</t>
        </is>
      </c>
      <c r="B3309" t="inlineStr">
        <is>
          <t>A-328bd0</t>
        </is>
      </c>
      <c r="C3309" s="40" t="n">
        <v>45487</v>
      </c>
      <c r="D3309" s="40" t="n"/>
      <c r="E3309" t="n">
        <v>170</v>
      </c>
      <c r="F3309" t="n">
        <v>3582</v>
      </c>
      <c r="G3309" t="inlineStr">
        <is>
          <t>2024-S2</t>
        </is>
      </c>
      <c r="H3309" t="inlineStr">
        <is>
          <t>Sim</t>
        </is>
      </c>
      <c r="I3309" t="n">
        <v>0</v>
      </c>
      <c r="J3309" s="41" t="n"/>
      <c r="L3309" t="inlineStr"/>
      <c r="M3309" t="inlineStr">
        <is>
          <t>Enterprise</t>
        </is>
      </c>
      <c r="N3309" t="inlineStr">
        <is>
          <t>annual</t>
        </is>
      </c>
      <c r="O3309" t="inlineStr">
        <is>
          <t>Pago</t>
        </is>
      </c>
      <c r="P3309" t="inlineStr">
        <is>
          <t>Não</t>
        </is>
      </c>
      <c r="Q3309" t="inlineStr">
        <is>
          <t>Não</t>
        </is>
      </c>
      <c r="R3309" t="inlineStr">
        <is>
          <t>Não</t>
        </is>
      </c>
      <c r="S3309" t="inlineStr">
        <is>
          <t>16–40</t>
        </is>
      </c>
      <c r="T3309" t="inlineStr">
        <is>
          <t>Mais de 365 dias</t>
        </is>
      </c>
      <c r="U3309" t="inlineStr">
        <is>
          <t>HealthTech</t>
        </is>
      </c>
      <c r="V3309" t="inlineStr">
        <is>
          <t>AU</t>
        </is>
      </c>
      <c r="W3309" t="inlineStr">
        <is>
          <t>partner</t>
        </is>
      </c>
    </row>
    <row r="3310">
      <c r="A3310" t="inlineStr">
        <is>
          <t>S-6bb2c5</t>
        </is>
      </c>
      <c r="B3310" t="inlineStr">
        <is>
          <t>A-84ebe4</t>
        </is>
      </c>
      <c r="C3310" s="40" t="n">
        <v>45614</v>
      </c>
      <c r="D3310" s="40" t="n"/>
      <c r="E3310" t="n">
        <v>43</v>
      </c>
      <c r="F3310" t="n">
        <v>7164</v>
      </c>
      <c r="G3310" t="inlineStr">
        <is>
          <t>2024-S2</t>
        </is>
      </c>
      <c r="H3310" t="inlineStr">
        <is>
          <t>Sim</t>
        </is>
      </c>
      <c r="I3310" t="n">
        <v>0</v>
      </c>
      <c r="J3310" s="41" t="n"/>
      <c r="L3310" t="inlineStr"/>
      <c r="M3310" t="inlineStr">
        <is>
          <t>Enterprise</t>
        </is>
      </c>
      <c r="N3310" t="inlineStr">
        <is>
          <t>monthly</t>
        </is>
      </c>
      <c r="O3310" t="inlineStr">
        <is>
          <t>Pago</t>
        </is>
      </c>
      <c r="P3310" t="inlineStr">
        <is>
          <t>Sim</t>
        </is>
      </c>
      <c r="Q3310" t="inlineStr">
        <is>
          <t>Não</t>
        </is>
      </c>
      <c r="R3310" t="inlineStr">
        <is>
          <t>Não</t>
        </is>
      </c>
      <c r="S3310" t="inlineStr">
        <is>
          <t>16–40</t>
        </is>
      </c>
      <c r="T3310" t="inlineStr">
        <is>
          <t>Mais de 365 dias</t>
        </is>
      </c>
      <c r="U3310" t="inlineStr">
        <is>
          <t>FinTech</t>
        </is>
      </c>
      <c r="V3310" t="inlineStr">
        <is>
          <t>US</t>
        </is>
      </c>
      <c r="W3310" t="inlineStr">
        <is>
          <t>ads</t>
        </is>
      </c>
    </row>
    <row r="3311">
      <c r="A3311" t="inlineStr">
        <is>
          <t>S-865af3</t>
        </is>
      </c>
      <c r="B3311" t="inlineStr">
        <is>
          <t>A-f97b9a</t>
        </is>
      </c>
      <c r="C3311" s="40" t="n">
        <v>45603</v>
      </c>
      <c r="D3311" s="40" t="n"/>
      <c r="E3311" t="n">
        <v>54</v>
      </c>
      <c r="F3311" t="n">
        <v>0</v>
      </c>
      <c r="G3311" t="inlineStr">
        <is>
          <t>2024-S2</t>
        </is>
      </c>
      <c r="H3311" t="inlineStr">
        <is>
          <t>Sim</t>
        </is>
      </c>
      <c r="I3311" t="n">
        <v>0</v>
      </c>
      <c r="J3311" s="41" t="n"/>
      <c r="L3311" t="inlineStr"/>
      <c r="M3311" t="inlineStr">
        <is>
          <t>Pro</t>
        </is>
      </c>
      <c r="N3311" t="inlineStr">
        <is>
          <t>annual</t>
        </is>
      </c>
      <c r="O3311" t="inlineStr">
        <is>
          <t>Trial</t>
        </is>
      </c>
      <c r="P3311" t="inlineStr">
        <is>
          <t>Não</t>
        </is>
      </c>
      <c r="Q3311" t="inlineStr">
        <is>
          <t>Não</t>
        </is>
      </c>
      <c r="R3311" t="inlineStr">
        <is>
          <t>Não</t>
        </is>
      </c>
      <c r="S3311" t="inlineStr">
        <is>
          <t>16–40</t>
        </is>
      </c>
      <c r="T3311" t="inlineStr">
        <is>
          <t>Mais de 365 dias</t>
        </is>
      </c>
      <c r="U3311" t="inlineStr">
        <is>
          <t>FinTech</t>
        </is>
      </c>
      <c r="V3311" t="inlineStr">
        <is>
          <t>US</t>
        </is>
      </c>
      <c r="W3311" t="inlineStr">
        <is>
          <t>event</t>
        </is>
      </c>
    </row>
    <row r="3312">
      <c r="A3312" t="inlineStr">
        <is>
          <t>S-f65381</t>
        </is>
      </c>
      <c r="B3312" t="inlineStr">
        <is>
          <t>A-118d55</t>
        </is>
      </c>
      <c r="C3312" s="40" t="n">
        <v>45628</v>
      </c>
      <c r="D3312" s="40" t="n"/>
      <c r="E3312" t="n">
        <v>29</v>
      </c>
      <c r="F3312" t="n">
        <v>3184</v>
      </c>
      <c r="G3312" t="inlineStr">
        <is>
          <t>2024-S2</t>
        </is>
      </c>
      <c r="H3312" t="inlineStr">
        <is>
          <t>Não</t>
        </is>
      </c>
      <c r="I3312" t="n">
        <v>0</v>
      </c>
      <c r="J3312" s="41" t="n"/>
      <c r="L3312" t="inlineStr"/>
      <c r="M3312" t="inlineStr">
        <is>
          <t>Enterprise</t>
        </is>
      </c>
      <c r="N3312" t="inlineStr">
        <is>
          <t>annual</t>
        </is>
      </c>
      <c r="O3312" t="inlineStr">
        <is>
          <t>Pago</t>
        </is>
      </c>
      <c r="P3312" t="inlineStr">
        <is>
          <t>Sim</t>
        </is>
      </c>
      <c r="Q3312" t="inlineStr">
        <is>
          <t>Não</t>
        </is>
      </c>
      <c r="R3312" t="inlineStr">
        <is>
          <t>Não</t>
        </is>
      </c>
      <c r="S3312" t="inlineStr">
        <is>
          <t>16–40</t>
        </is>
      </c>
      <c r="T3312" t="inlineStr">
        <is>
          <t>31–90 dias</t>
        </is>
      </c>
      <c r="U3312" t="inlineStr">
        <is>
          <t>Cybersecurity</t>
        </is>
      </c>
      <c r="V3312" t="inlineStr">
        <is>
          <t>US</t>
        </is>
      </c>
      <c r="W3312" t="inlineStr">
        <is>
          <t>organic</t>
        </is>
      </c>
    </row>
    <row r="3313">
      <c r="A3313" t="inlineStr">
        <is>
          <t>S-115823</t>
        </is>
      </c>
      <c r="B3313" t="inlineStr">
        <is>
          <t>A-9f0b68</t>
        </is>
      </c>
      <c r="C3313" s="40" t="n">
        <v>45567</v>
      </c>
      <c r="D3313" s="40" t="n"/>
      <c r="E3313" t="n">
        <v>90</v>
      </c>
      <c r="F3313" t="n">
        <v>2985</v>
      </c>
      <c r="G3313" t="inlineStr">
        <is>
          <t>2024-S2</t>
        </is>
      </c>
      <c r="H3313" t="inlineStr">
        <is>
          <t>Sim</t>
        </is>
      </c>
      <c r="I3313" t="n">
        <v>0</v>
      </c>
      <c r="J3313" s="41" t="n"/>
      <c r="L3313" t="inlineStr"/>
      <c r="M3313" t="inlineStr">
        <is>
          <t>Enterprise</t>
        </is>
      </c>
      <c r="N3313" t="inlineStr">
        <is>
          <t>monthly</t>
        </is>
      </c>
      <c r="O3313" t="inlineStr">
        <is>
          <t>Pago</t>
        </is>
      </c>
      <c r="P3313" t="inlineStr">
        <is>
          <t>Não</t>
        </is>
      </c>
      <c r="Q3313" t="inlineStr">
        <is>
          <t>Não</t>
        </is>
      </c>
      <c r="R3313" t="inlineStr">
        <is>
          <t>Não</t>
        </is>
      </c>
      <c r="S3313" t="inlineStr">
        <is>
          <t>6–15</t>
        </is>
      </c>
      <c r="T3313" t="inlineStr">
        <is>
          <t>91–180 dias</t>
        </is>
      </c>
      <c r="U3313" t="inlineStr">
        <is>
          <t>EdTech</t>
        </is>
      </c>
      <c r="V3313" t="inlineStr">
        <is>
          <t>US</t>
        </is>
      </c>
      <c r="W3313" t="inlineStr">
        <is>
          <t>ads</t>
        </is>
      </c>
    </row>
    <row r="3314">
      <c r="A3314" t="inlineStr">
        <is>
          <t>S-de66c3</t>
        </is>
      </c>
      <c r="B3314" t="inlineStr">
        <is>
          <t>A-ff3c73</t>
        </is>
      </c>
      <c r="C3314" s="40" t="n">
        <v>45456</v>
      </c>
      <c r="D3314" s="40" t="n"/>
      <c r="E3314" t="n">
        <v>201</v>
      </c>
      <c r="F3314" t="n">
        <v>0</v>
      </c>
      <c r="G3314" t="inlineStr">
        <is>
          <t>Até 2024-S1</t>
        </is>
      </c>
      <c r="H3314" t="inlineStr">
        <is>
          <t>Sim</t>
        </is>
      </c>
      <c r="I3314" t="n">
        <v>0</v>
      </c>
      <c r="J3314" s="41" t="n"/>
      <c r="L3314" t="inlineStr"/>
      <c r="M3314" t="inlineStr">
        <is>
          <t>Enterprise</t>
        </is>
      </c>
      <c r="N3314" t="inlineStr">
        <is>
          <t>monthly</t>
        </is>
      </c>
      <c r="O3314" t="inlineStr">
        <is>
          <t>Trial</t>
        </is>
      </c>
      <c r="P3314" t="inlineStr">
        <is>
          <t>Sim</t>
        </is>
      </c>
      <c r="Q3314" t="inlineStr">
        <is>
          <t>Não</t>
        </is>
      </c>
      <c r="R3314" t="inlineStr">
        <is>
          <t>Não</t>
        </is>
      </c>
      <c r="S3314" t="inlineStr">
        <is>
          <t>16–40</t>
        </is>
      </c>
      <c r="T3314" t="inlineStr">
        <is>
          <t>Mais de 365 dias</t>
        </is>
      </c>
      <c r="U3314" t="inlineStr">
        <is>
          <t>HealthTech</t>
        </is>
      </c>
      <c r="V3314" t="inlineStr">
        <is>
          <t>AU</t>
        </is>
      </c>
      <c r="W3314" t="inlineStr">
        <is>
          <t>other</t>
        </is>
      </c>
    </row>
    <row r="3315">
      <c r="A3315" t="inlineStr">
        <is>
          <t>S-0ac09f</t>
        </is>
      </c>
      <c r="B3315" t="inlineStr">
        <is>
          <t>A-7e0a10</t>
        </is>
      </c>
      <c r="C3315" s="40" t="n">
        <v>45360</v>
      </c>
      <c r="D3315" s="40" t="n"/>
      <c r="E3315" t="n">
        <v>297</v>
      </c>
      <c r="F3315" t="n">
        <v>9154</v>
      </c>
      <c r="G3315" t="inlineStr">
        <is>
          <t>Até 2024-S1</t>
        </is>
      </c>
      <c r="H3315" t="inlineStr">
        <is>
          <t>Sim</t>
        </is>
      </c>
      <c r="I3315" t="n">
        <v>0</v>
      </c>
      <c r="J3315" s="41" t="n"/>
      <c r="L3315" t="inlineStr"/>
      <c r="M3315" t="inlineStr">
        <is>
          <t>Enterprise</t>
        </is>
      </c>
      <c r="N3315" t="inlineStr">
        <is>
          <t>monthly</t>
        </is>
      </c>
      <c r="O3315" t="inlineStr">
        <is>
          <t>Pago</t>
        </is>
      </c>
      <c r="P3315" t="inlineStr">
        <is>
          <t>Sim</t>
        </is>
      </c>
      <c r="Q3315" t="inlineStr">
        <is>
          <t>Não</t>
        </is>
      </c>
      <c r="R3315" t="inlineStr">
        <is>
          <t>Não</t>
        </is>
      </c>
      <c r="S3315" t="inlineStr">
        <is>
          <t>41+</t>
        </is>
      </c>
      <c r="T3315" t="inlineStr">
        <is>
          <t>91–180 dias</t>
        </is>
      </c>
      <c r="U3315" t="inlineStr">
        <is>
          <t>FinTech</t>
        </is>
      </c>
      <c r="V3315" t="inlineStr">
        <is>
          <t>US</t>
        </is>
      </c>
      <c r="W3315" t="inlineStr">
        <is>
          <t>ads</t>
        </is>
      </c>
    </row>
    <row r="3316">
      <c r="A3316" t="inlineStr">
        <is>
          <t>S-a02981</t>
        </is>
      </c>
      <c r="B3316" t="inlineStr">
        <is>
          <t>A-7920cc</t>
        </is>
      </c>
      <c r="C3316" s="40" t="n">
        <v>45326</v>
      </c>
      <c r="D3316" s="40" t="n"/>
      <c r="E3316" t="n">
        <v>331</v>
      </c>
      <c r="F3316" t="n">
        <v>741</v>
      </c>
      <c r="G3316" t="inlineStr">
        <is>
          <t>Até 2024-S1</t>
        </is>
      </c>
      <c r="H3316" t="inlineStr">
        <is>
          <t>Sim</t>
        </is>
      </c>
      <c r="I3316" t="n">
        <v>0</v>
      </c>
      <c r="J3316" s="41" t="n"/>
      <c r="L3316" t="inlineStr"/>
      <c r="M3316" t="inlineStr">
        <is>
          <t>Basic</t>
        </is>
      </c>
      <c r="N3316" t="inlineStr">
        <is>
          <t>monthly</t>
        </is>
      </c>
      <c r="O3316" t="inlineStr">
        <is>
          <t>Pago</t>
        </is>
      </c>
      <c r="P3316" t="inlineStr">
        <is>
          <t>Sim</t>
        </is>
      </c>
      <c r="Q3316" t="inlineStr">
        <is>
          <t>Sim</t>
        </is>
      </c>
      <c r="R3316" t="inlineStr">
        <is>
          <t>Não</t>
        </is>
      </c>
      <c r="S3316" t="inlineStr">
        <is>
          <t>16–40</t>
        </is>
      </c>
      <c r="T3316" t="inlineStr">
        <is>
          <t>31–90 dias</t>
        </is>
      </c>
      <c r="U3316" t="inlineStr">
        <is>
          <t>Cybersecurity</t>
        </is>
      </c>
      <c r="V3316" t="inlineStr">
        <is>
          <t>FR</t>
        </is>
      </c>
      <c r="W3316" t="inlineStr">
        <is>
          <t>ads</t>
        </is>
      </c>
    </row>
    <row r="3317">
      <c r="A3317" t="inlineStr">
        <is>
          <t>S-487d18</t>
        </is>
      </c>
      <c r="B3317" t="inlineStr">
        <is>
          <t>A-0354fe</t>
        </is>
      </c>
      <c r="C3317" s="40" t="n">
        <v>45599</v>
      </c>
      <c r="D3317" s="40" t="n"/>
      <c r="E3317" t="n">
        <v>58</v>
      </c>
      <c r="F3317" t="n">
        <v>0</v>
      </c>
      <c r="G3317" t="inlineStr">
        <is>
          <t>2024-S2</t>
        </is>
      </c>
      <c r="H3317" t="inlineStr">
        <is>
          <t>Sim</t>
        </is>
      </c>
      <c r="I3317" t="n">
        <v>0</v>
      </c>
      <c r="J3317" s="41" t="n"/>
      <c r="L3317" t="inlineStr"/>
      <c r="M3317" t="inlineStr">
        <is>
          <t>Enterprise</t>
        </is>
      </c>
      <c r="N3317" t="inlineStr">
        <is>
          <t>annual</t>
        </is>
      </c>
      <c r="O3317" t="inlineStr">
        <is>
          <t>Trial</t>
        </is>
      </c>
      <c r="P3317" t="inlineStr">
        <is>
          <t>Sim</t>
        </is>
      </c>
      <c r="Q3317" t="inlineStr">
        <is>
          <t>Não</t>
        </is>
      </c>
      <c r="R3317" t="inlineStr">
        <is>
          <t>Não</t>
        </is>
      </c>
      <c r="S3317" t="inlineStr">
        <is>
          <t>16–40</t>
        </is>
      </c>
      <c r="T3317" t="inlineStr">
        <is>
          <t>Conta nova (≤ 30 dias)</t>
        </is>
      </c>
      <c r="U3317" t="inlineStr">
        <is>
          <t>Cybersecurity</t>
        </is>
      </c>
      <c r="V3317" t="inlineStr">
        <is>
          <t>US</t>
        </is>
      </c>
      <c r="W3317" t="inlineStr">
        <is>
          <t>other</t>
        </is>
      </c>
    </row>
    <row r="3318">
      <c r="A3318" t="inlineStr">
        <is>
          <t>S-697d16</t>
        </is>
      </c>
      <c r="B3318" t="inlineStr">
        <is>
          <t>A-3932db</t>
        </is>
      </c>
      <c r="C3318" s="40" t="n">
        <v>45657</v>
      </c>
      <c r="D3318" s="40" t="n"/>
      <c r="E3318" t="n">
        <v>0</v>
      </c>
      <c r="F3318" t="n">
        <v>0</v>
      </c>
      <c r="G3318" t="inlineStr">
        <is>
          <t>2024-S2</t>
        </is>
      </c>
      <c r="H3318" t="inlineStr">
        <is>
          <t>Não</t>
        </is>
      </c>
      <c r="I3318" t="n">
        <v>0</v>
      </c>
      <c r="J3318" s="41" t="n"/>
      <c r="L3318" t="inlineStr"/>
      <c r="M3318" t="inlineStr">
        <is>
          <t>Enterprise</t>
        </is>
      </c>
      <c r="N3318" t="inlineStr">
        <is>
          <t>monthly</t>
        </is>
      </c>
      <c r="O3318" t="inlineStr">
        <is>
          <t>Trial</t>
        </is>
      </c>
      <c r="P3318" t="inlineStr">
        <is>
          <t>Sim</t>
        </is>
      </c>
      <c r="Q3318" t="inlineStr">
        <is>
          <t>Não</t>
        </is>
      </c>
      <c r="R3318" t="inlineStr">
        <is>
          <t>Não</t>
        </is>
      </c>
      <c r="S3318" t="inlineStr">
        <is>
          <t>16–40</t>
        </is>
      </c>
      <c r="T3318" t="inlineStr">
        <is>
          <t>Mais de 365 dias</t>
        </is>
      </c>
      <c r="U3318" t="inlineStr">
        <is>
          <t>HealthTech</t>
        </is>
      </c>
      <c r="V3318" t="inlineStr">
        <is>
          <t>CA</t>
        </is>
      </c>
      <c r="W3318" t="inlineStr">
        <is>
          <t>other</t>
        </is>
      </c>
    </row>
    <row r="3319">
      <c r="A3319" t="inlineStr">
        <is>
          <t>S-f8e69c</t>
        </is>
      </c>
      <c r="B3319" t="inlineStr">
        <is>
          <t>A-52dd88</t>
        </is>
      </c>
      <c r="C3319" s="40" t="n">
        <v>45209</v>
      </c>
      <c r="D3319" s="40" t="n"/>
      <c r="E3319" t="n">
        <v>448</v>
      </c>
      <c r="F3319" t="n">
        <v>1127</v>
      </c>
      <c r="G3319" t="inlineStr">
        <is>
          <t>Até 2024-S1</t>
        </is>
      </c>
      <c r="H3319" t="inlineStr">
        <is>
          <t>Sim</t>
        </is>
      </c>
      <c r="I3319" t="n">
        <v>0</v>
      </c>
      <c r="J3319" s="41" t="n"/>
      <c r="L3319" t="inlineStr"/>
      <c r="M3319" t="inlineStr">
        <is>
          <t>Pro</t>
        </is>
      </c>
      <c r="N3319" t="inlineStr">
        <is>
          <t>monthly</t>
        </is>
      </c>
      <c r="O3319" t="inlineStr">
        <is>
          <t>Pago</t>
        </is>
      </c>
      <c r="P3319" t="inlineStr">
        <is>
          <t>Sim</t>
        </is>
      </c>
      <c r="Q3319" t="inlineStr">
        <is>
          <t>Não</t>
        </is>
      </c>
      <c r="R3319" t="inlineStr">
        <is>
          <t>Não</t>
        </is>
      </c>
      <c r="S3319" t="inlineStr">
        <is>
          <t>16–40</t>
        </is>
      </c>
      <c r="T3319" t="inlineStr">
        <is>
          <t>181–365 dias</t>
        </is>
      </c>
      <c r="U3319" t="inlineStr">
        <is>
          <t>Cybersecurity</t>
        </is>
      </c>
      <c r="V3319" t="inlineStr">
        <is>
          <t>US</t>
        </is>
      </c>
      <c r="W3319" t="inlineStr">
        <is>
          <t>ads</t>
        </is>
      </c>
    </row>
    <row r="3320">
      <c r="A3320" t="inlineStr">
        <is>
          <t>S-b279c9</t>
        </is>
      </c>
      <c r="B3320" t="inlineStr">
        <is>
          <t>A-50bb9f</t>
        </is>
      </c>
      <c r="C3320" s="40" t="n">
        <v>45653</v>
      </c>
      <c r="D3320" s="40" t="n"/>
      <c r="E3320" t="n">
        <v>4</v>
      </c>
      <c r="F3320" t="n">
        <v>2646</v>
      </c>
      <c r="G3320" t="inlineStr">
        <is>
          <t>2024-S2</t>
        </is>
      </c>
      <c r="H3320" t="inlineStr">
        <is>
          <t>Não</t>
        </is>
      </c>
      <c r="I3320" t="n">
        <v>0</v>
      </c>
      <c r="J3320" s="41" t="n"/>
      <c r="L3320" t="inlineStr"/>
      <c r="M3320" t="inlineStr">
        <is>
          <t>Pro</t>
        </is>
      </c>
      <c r="N3320" t="inlineStr">
        <is>
          <t>annual</t>
        </is>
      </c>
      <c r="O3320" t="inlineStr">
        <is>
          <t>Pago</t>
        </is>
      </c>
      <c r="P3320" t="inlineStr">
        <is>
          <t>Sim</t>
        </is>
      </c>
      <c r="Q3320" t="inlineStr">
        <is>
          <t>Não</t>
        </is>
      </c>
      <c r="R3320" t="inlineStr">
        <is>
          <t>Não</t>
        </is>
      </c>
      <c r="S3320" t="inlineStr">
        <is>
          <t>41+</t>
        </is>
      </c>
      <c r="T3320" t="inlineStr">
        <is>
          <t>91–180 dias</t>
        </is>
      </c>
      <c r="U3320" t="inlineStr">
        <is>
          <t>Cybersecurity</t>
        </is>
      </c>
      <c r="V3320" t="inlineStr">
        <is>
          <t>US</t>
        </is>
      </c>
      <c r="W3320" t="inlineStr">
        <is>
          <t>organic</t>
        </is>
      </c>
    </row>
    <row r="3321">
      <c r="A3321" t="inlineStr">
        <is>
          <t>S-9fc31d</t>
        </is>
      </c>
      <c r="B3321" t="inlineStr">
        <is>
          <t>A-a7bd4b</t>
        </is>
      </c>
      <c r="C3321" s="40" t="n">
        <v>45445</v>
      </c>
      <c r="D3321" s="40" t="n">
        <v>45596</v>
      </c>
      <c r="E3321" t="n">
        <v>151</v>
      </c>
      <c r="F3321" t="n">
        <v>995</v>
      </c>
      <c r="G3321" t="inlineStr">
        <is>
          <t>Até 2024-S1</t>
        </is>
      </c>
      <c r="H3321" t="inlineStr">
        <is>
          <t>Sim</t>
        </is>
      </c>
      <c r="I3321" t="n">
        <v>0</v>
      </c>
      <c r="J3321" s="41" t="n">
        <v>45566</v>
      </c>
      <c r="K3321" t="n">
        <v>31</v>
      </c>
      <c r="L3321" t="inlineStr">
        <is>
          <t>Sim</t>
        </is>
      </c>
      <c r="M3321" t="inlineStr">
        <is>
          <t>Enterprise</t>
        </is>
      </c>
      <c r="N3321" t="inlineStr">
        <is>
          <t>annual</t>
        </is>
      </c>
      <c r="O3321" t="inlineStr">
        <is>
          <t>Pago</t>
        </is>
      </c>
      <c r="P3321" t="inlineStr">
        <is>
          <t>Sim</t>
        </is>
      </c>
      <c r="Q3321" t="inlineStr">
        <is>
          <t>Não</t>
        </is>
      </c>
      <c r="R3321" t="inlineStr">
        <is>
          <t>Não</t>
        </is>
      </c>
      <c r="S3321" t="inlineStr">
        <is>
          <t>1–5</t>
        </is>
      </c>
      <c r="T3321" t="inlineStr">
        <is>
          <t>Mais de 365 dias</t>
        </is>
      </c>
      <c r="U3321" t="inlineStr">
        <is>
          <t>Cybersecurity</t>
        </is>
      </c>
      <c r="V3321" t="inlineStr">
        <is>
          <t>US</t>
        </is>
      </c>
      <c r="W3321" t="inlineStr">
        <is>
          <t>ads</t>
        </is>
      </c>
    </row>
    <row r="3322">
      <c r="A3322" t="inlineStr">
        <is>
          <t>S-3f2b4c</t>
        </is>
      </c>
      <c r="B3322" t="inlineStr">
        <is>
          <t>A-855a48</t>
        </is>
      </c>
      <c r="C3322" s="40" t="n">
        <v>45349</v>
      </c>
      <c r="D3322" s="40" t="n"/>
      <c r="E3322" t="n">
        <v>308</v>
      </c>
      <c r="F3322" t="n">
        <v>1519</v>
      </c>
      <c r="G3322" t="inlineStr">
        <is>
          <t>Até 2024-S1</t>
        </is>
      </c>
      <c r="H3322" t="inlineStr">
        <is>
          <t>Sim</t>
        </is>
      </c>
      <c r="I3322" t="n">
        <v>0</v>
      </c>
      <c r="J3322" s="41" t="n"/>
      <c r="L3322" t="inlineStr"/>
      <c r="M3322" t="inlineStr">
        <is>
          <t>Pro</t>
        </is>
      </c>
      <c r="N3322" t="inlineStr">
        <is>
          <t>annual</t>
        </is>
      </c>
      <c r="O3322" t="inlineStr">
        <is>
          <t>Pago</t>
        </is>
      </c>
      <c r="P3322" t="inlineStr">
        <is>
          <t>Sim</t>
        </is>
      </c>
      <c r="Q3322" t="inlineStr">
        <is>
          <t>Não</t>
        </is>
      </c>
      <c r="R3322" t="inlineStr">
        <is>
          <t>Não</t>
        </is>
      </c>
      <c r="S3322" t="inlineStr">
        <is>
          <t>16–40</t>
        </is>
      </c>
      <c r="T3322" t="inlineStr">
        <is>
          <t>31–90 dias</t>
        </is>
      </c>
      <c r="U3322" t="inlineStr">
        <is>
          <t>EdTech</t>
        </is>
      </c>
      <c r="V3322" t="inlineStr">
        <is>
          <t>US</t>
        </is>
      </c>
      <c r="W3322" t="inlineStr">
        <is>
          <t>partner</t>
        </is>
      </c>
    </row>
    <row r="3323">
      <c r="A3323" t="inlineStr">
        <is>
          <t>S-0459a1</t>
        </is>
      </c>
      <c r="B3323" t="inlineStr">
        <is>
          <t>A-8e47ca</t>
        </is>
      </c>
      <c r="C3323" s="40" t="n">
        <v>45411</v>
      </c>
      <c r="D3323" s="40" t="n"/>
      <c r="E3323" t="n">
        <v>246</v>
      </c>
      <c r="F3323" t="n">
        <v>3781</v>
      </c>
      <c r="G3323" t="inlineStr">
        <is>
          <t>Até 2024-S1</t>
        </is>
      </c>
      <c r="H3323" t="inlineStr">
        <is>
          <t>Sim</t>
        </is>
      </c>
      <c r="I3323" t="n">
        <v>0</v>
      </c>
      <c r="J3323" s="41" t="n"/>
      <c r="L3323" t="inlineStr"/>
      <c r="M3323" t="inlineStr">
        <is>
          <t>Enterprise</t>
        </is>
      </c>
      <c r="N3323" t="inlineStr">
        <is>
          <t>monthly</t>
        </is>
      </c>
      <c r="O3323" t="inlineStr">
        <is>
          <t>Pago</t>
        </is>
      </c>
      <c r="P3323" t="inlineStr">
        <is>
          <t>Não</t>
        </is>
      </c>
      <c r="Q3323" t="inlineStr">
        <is>
          <t>Não</t>
        </is>
      </c>
      <c r="R3323" t="inlineStr">
        <is>
          <t>Não</t>
        </is>
      </c>
      <c r="S3323" t="inlineStr">
        <is>
          <t>16–40</t>
        </is>
      </c>
      <c r="T3323" t="inlineStr">
        <is>
          <t>31–90 dias</t>
        </is>
      </c>
      <c r="U3323" t="inlineStr">
        <is>
          <t>HealthTech</t>
        </is>
      </c>
      <c r="V3323" t="inlineStr">
        <is>
          <t>US</t>
        </is>
      </c>
      <c r="W3323" t="inlineStr">
        <is>
          <t>organic</t>
        </is>
      </c>
    </row>
    <row r="3324">
      <c r="A3324" t="inlineStr">
        <is>
          <t>S-7dd478</t>
        </is>
      </c>
      <c r="B3324" t="inlineStr">
        <is>
          <t>A-f5641b</t>
        </is>
      </c>
      <c r="C3324" s="40" t="n">
        <v>45578</v>
      </c>
      <c r="D3324" s="40" t="n"/>
      <c r="E3324" t="n">
        <v>79</v>
      </c>
      <c r="F3324" t="n">
        <v>6169</v>
      </c>
      <c r="G3324" t="inlineStr">
        <is>
          <t>2024-S2</t>
        </is>
      </c>
      <c r="H3324" t="inlineStr">
        <is>
          <t>Sim</t>
        </is>
      </c>
      <c r="I3324" t="n">
        <v>0</v>
      </c>
      <c r="J3324" s="41" t="n"/>
      <c r="L3324" t="inlineStr"/>
      <c r="M3324" t="inlineStr">
        <is>
          <t>Enterprise</t>
        </is>
      </c>
      <c r="N3324" t="inlineStr">
        <is>
          <t>monthly</t>
        </is>
      </c>
      <c r="O3324" t="inlineStr">
        <is>
          <t>Pago</t>
        </is>
      </c>
      <c r="P3324" t="inlineStr">
        <is>
          <t>Não</t>
        </is>
      </c>
      <c r="Q3324" t="inlineStr">
        <is>
          <t>Não</t>
        </is>
      </c>
      <c r="R3324" t="inlineStr">
        <is>
          <t>Não</t>
        </is>
      </c>
      <c r="S3324" t="inlineStr">
        <is>
          <t>16–40</t>
        </is>
      </c>
      <c r="T3324" t="inlineStr">
        <is>
          <t>181–365 dias</t>
        </is>
      </c>
      <c r="U3324" t="inlineStr">
        <is>
          <t>EdTech</t>
        </is>
      </c>
      <c r="V3324" t="inlineStr">
        <is>
          <t>US</t>
        </is>
      </c>
      <c r="W3324" t="inlineStr">
        <is>
          <t>other</t>
        </is>
      </c>
    </row>
    <row r="3325">
      <c r="A3325" t="inlineStr">
        <is>
          <t>S-ab2b5b</t>
        </is>
      </c>
      <c r="B3325" t="inlineStr">
        <is>
          <t>A-bbe56f</t>
        </is>
      </c>
      <c r="C3325" s="40" t="n">
        <v>45175</v>
      </c>
      <c r="D3325" s="40" t="n"/>
      <c r="E3325" t="n">
        <v>482</v>
      </c>
      <c r="F3325" t="n">
        <v>399</v>
      </c>
      <c r="G3325" t="inlineStr">
        <is>
          <t>Até 2024-S1</t>
        </is>
      </c>
      <c r="H3325" t="inlineStr">
        <is>
          <t>Sim</t>
        </is>
      </c>
      <c r="I3325" t="n">
        <v>0</v>
      </c>
      <c r="J3325" s="41" t="n"/>
      <c r="L3325" t="inlineStr"/>
      <c r="M3325" t="inlineStr">
        <is>
          <t>Basic</t>
        </is>
      </c>
      <c r="N3325" t="inlineStr">
        <is>
          <t>monthly</t>
        </is>
      </c>
      <c r="O3325" t="inlineStr">
        <is>
          <t>Pago</t>
        </is>
      </c>
      <c r="P3325" t="inlineStr">
        <is>
          <t>Sim</t>
        </is>
      </c>
      <c r="Q3325" t="inlineStr">
        <is>
          <t>Sim</t>
        </is>
      </c>
      <c r="R3325" t="inlineStr">
        <is>
          <t>Não</t>
        </is>
      </c>
      <c r="S3325" t="inlineStr">
        <is>
          <t>16–40</t>
        </is>
      </c>
      <c r="T3325" t="inlineStr">
        <is>
          <t>181–365 dias</t>
        </is>
      </c>
      <c r="U3325" t="inlineStr">
        <is>
          <t>HealthTech</t>
        </is>
      </c>
      <c r="V3325" t="inlineStr">
        <is>
          <t>US</t>
        </is>
      </c>
      <c r="W3325" t="inlineStr">
        <is>
          <t>ads</t>
        </is>
      </c>
    </row>
    <row r="3326">
      <c r="A3326" t="inlineStr">
        <is>
          <t>S-9df4f6</t>
        </is>
      </c>
      <c r="B3326" t="inlineStr">
        <is>
          <t>A-9174e0</t>
        </is>
      </c>
      <c r="C3326" s="40" t="n">
        <v>45650</v>
      </c>
      <c r="D3326" s="40" t="n"/>
      <c r="E3326" t="n">
        <v>7</v>
      </c>
      <c r="F3326" t="n">
        <v>703</v>
      </c>
      <c r="G3326" t="inlineStr">
        <is>
          <t>2024-S2</t>
        </is>
      </c>
      <c r="H3326" t="inlineStr">
        <is>
          <t>Não</t>
        </is>
      </c>
      <c r="I3326" t="n">
        <v>0</v>
      </c>
      <c r="J3326" s="41" t="n"/>
      <c r="L3326" t="inlineStr"/>
      <c r="M3326" t="inlineStr">
        <is>
          <t>Basic</t>
        </is>
      </c>
      <c r="N3326" t="inlineStr">
        <is>
          <t>monthly</t>
        </is>
      </c>
      <c r="O3326" t="inlineStr">
        <is>
          <t>Pago</t>
        </is>
      </c>
      <c r="P3326" t="inlineStr">
        <is>
          <t>Sim</t>
        </is>
      </c>
      <c r="Q3326" t="inlineStr">
        <is>
          <t>Sim</t>
        </is>
      </c>
      <c r="R3326" t="inlineStr">
        <is>
          <t>Não</t>
        </is>
      </c>
      <c r="S3326" t="inlineStr">
        <is>
          <t>16–40</t>
        </is>
      </c>
      <c r="T3326" t="inlineStr">
        <is>
          <t>Conta nova (≤ 30 dias)</t>
        </is>
      </c>
      <c r="U3326" t="inlineStr">
        <is>
          <t>Cybersecurity</t>
        </is>
      </c>
      <c r="V3326" t="inlineStr">
        <is>
          <t>US</t>
        </is>
      </c>
      <c r="W3326" t="inlineStr">
        <is>
          <t>partner</t>
        </is>
      </c>
    </row>
    <row r="3327">
      <c r="A3327" t="inlineStr">
        <is>
          <t>S-9ce22d</t>
        </is>
      </c>
      <c r="B3327" t="inlineStr">
        <is>
          <t>A-726cfa</t>
        </is>
      </c>
      <c r="C3327" s="40" t="n">
        <v>45514</v>
      </c>
      <c r="D3327" s="40" t="n"/>
      <c r="E3327" t="n">
        <v>143</v>
      </c>
      <c r="F3327" t="n">
        <v>2058</v>
      </c>
      <c r="G3327" t="inlineStr">
        <is>
          <t>2024-S2</t>
        </is>
      </c>
      <c r="H3327" t="inlineStr">
        <is>
          <t>Sim</t>
        </is>
      </c>
      <c r="I3327" t="n">
        <v>0</v>
      </c>
      <c r="J3327" s="41" t="n"/>
      <c r="L3327" t="inlineStr"/>
      <c r="M3327" t="inlineStr">
        <is>
          <t>Pro</t>
        </is>
      </c>
      <c r="N3327" t="inlineStr">
        <is>
          <t>monthly</t>
        </is>
      </c>
      <c r="O3327" t="inlineStr">
        <is>
          <t>Pago</t>
        </is>
      </c>
      <c r="P3327" t="inlineStr">
        <is>
          <t>Sim</t>
        </is>
      </c>
      <c r="Q3327" t="inlineStr">
        <is>
          <t>Não</t>
        </is>
      </c>
      <c r="R3327" t="inlineStr">
        <is>
          <t>Não</t>
        </is>
      </c>
      <c r="S3327" t="inlineStr">
        <is>
          <t>41+</t>
        </is>
      </c>
      <c r="T3327" t="inlineStr">
        <is>
          <t>Mais de 365 dias</t>
        </is>
      </c>
      <c r="U3327" t="inlineStr">
        <is>
          <t>DevTools</t>
        </is>
      </c>
      <c r="V3327" t="inlineStr">
        <is>
          <t>US</t>
        </is>
      </c>
      <c r="W3327" t="inlineStr">
        <is>
          <t>partner</t>
        </is>
      </c>
    </row>
    <row r="3328">
      <c r="A3328" t="inlineStr">
        <is>
          <t>S-53b07a</t>
        </is>
      </c>
      <c r="B3328" t="inlineStr">
        <is>
          <t>A-b07b56</t>
        </is>
      </c>
      <c r="C3328" s="40" t="n">
        <v>45634</v>
      </c>
      <c r="D3328" s="40" t="n"/>
      <c r="E3328" t="n">
        <v>23</v>
      </c>
      <c r="F3328" t="n">
        <v>1225</v>
      </c>
      <c r="G3328" t="inlineStr">
        <is>
          <t>2024-S2</t>
        </is>
      </c>
      <c r="H3328" t="inlineStr">
        <is>
          <t>Não</t>
        </is>
      </c>
      <c r="I3328" t="n">
        <v>0</v>
      </c>
      <c r="J3328" s="41" t="n"/>
      <c r="L3328" t="inlineStr"/>
      <c r="M3328" t="inlineStr">
        <is>
          <t>Pro</t>
        </is>
      </c>
      <c r="N3328" t="inlineStr">
        <is>
          <t>annual</t>
        </is>
      </c>
      <c r="O3328" t="inlineStr">
        <is>
          <t>Pago</t>
        </is>
      </c>
      <c r="P3328" t="inlineStr">
        <is>
          <t>Sim</t>
        </is>
      </c>
      <c r="Q3328" t="inlineStr">
        <is>
          <t>Não</t>
        </is>
      </c>
      <c r="R3328" t="inlineStr">
        <is>
          <t>Não</t>
        </is>
      </c>
      <c r="S3328" t="inlineStr">
        <is>
          <t>16–40</t>
        </is>
      </c>
      <c r="T3328" t="inlineStr">
        <is>
          <t>Conta nova (≤ 30 dias)</t>
        </is>
      </c>
      <c r="U3328" t="inlineStr">
        <is>
          <t>DevTools</t>
        </is>
      </c>
      <c r="V3328" t="inlineStr">
        <is>
          <t>US</t>
        </is>
      </c>
      <c r="W3328" t="inlineStr">
        <is>
          <t>event</t>
        </is>
      </c>
    </row>
    <row r="3329">
      <c r="A3329" t="inlineStr">
        <is>
          <t>S-bf6d7b</t>
        </is>
      </c>
      <c r="B3329" t="inlineStr">
        <is>
          <t>A-8b25f2</t>
        </is>
      </c>
      <c r="C3329" s="40" t="n">
        <v>45634</v>
      </c>
      <c r="D3329" s="40" t="n"/>
      <c r="E3329" t="n">
        <v>23</v>
      </c>
      <c r="F3329" t="n">
        <v>1421</v>
      </c>
      <c r="G3329" t="inlineStr">
        <is>
          <t>2024-S2</t>
        </is>
      </c>
      <c r="H3329" t="inlineStr">
        <is>
          <t>Não</t>
        </is>
      </c>
      <c r="I3329" t="n">
        <v>0</v>
      </c>
      <c r="J3329" s="41" t="n"/>
      <c r="L3329" t="inlineStr"/>
      <c r="M3329" t="inlineStr">
        <is>
          <t>Pro</t>
        </is>
      </c>
      <c r="N3329" t="inlineStr">
        <is>
          <t>annual</t>
        </is>
      </c>
      <c r="O3329" t="inlineStr">
        <is>
          <t>Pago</t>
        </is>
      </c>
      <c r="P3329" t="inlineStr">
        <is>
          <t>Sim</t>
        </is>
      </c>
      <c r="Q3329" t="inlineStr">
        <is>
          <t>Não</t>
        </is>
      </c>
      <c r="R3329" t="inlineStr">
        <is>
          <t>Sim</t>
        </is>
      </c>
      <c r="S3329" t="inlineStr">
        <is>
          <t>16–40</t>
        </is>
      </c>
      <c r="T3329" t="inlineStr">
        <is>
          <t>181–365 dias</t>
        </is>
      </c>
      <c r="U3329" t="inlineStr">
        <is>
          <t>Cybersecurity</t>
        </is>
      </c>
      <c r="V3329" t="inlineStr">
        <is>
          <t>US</t>
        </is>
      </c>
      <c r="W3329" t="inlineStr">
        <is>
          <t>ads</t>
        </is>
      </c>
    </row>
    <row r="3330">
      <c r="A3330" t="inlineStr">
        <is>
          <t>S-5228d6</t>
        </is>
      </c>
      <c r="B3330" t="inlineStr">
        <is>
          <t>A-484819</t>
        </is>
      </c>
      <c r="C3330" s="40" t="n">
        <v>45442</v>
      </c>
      <c r="D3330" s="40" t="n">
        <v>45509</v>
      </c>
      <c r="E3330" t="n">
        <v>67</v>
      </c>
      <c r="F3330" t="n">
        <v>5174</v>
      </c>
      <c r="G3330" t="inlineStr">
        <is>
          <t>Até 2024-S1</t>
        </is>
      </c>
      <c r="H3330" t="inlineStr">
        <is>
          <t>Sim</t>
        </is>
      </c>
      <c r="I3330" t="n">
        <v>0</v>
      </c>
      <c r="J3330" s="41" t="n">
        <v>45505</v>
      </c>
      <c r="K3330" t="n">
        <v>5</v>
      </c>
      <c r="L3330" t="inlineStr">
        <is>
          <t>Não</t>
        </is>
      </c>
      <c r="M3330" t="inlineStr">
        <is>
          <t>Enterprise</t>
        </is>
      </c>
      <c r="N3330" t="inlineStr">
        <is>
          <t>annual</t>
        </is>
      </c>
      <c r="O3330" t="inlineStr">
        <is>
          <t>Pago</t>
        </is>
      </c>
      <c r="P3330" t="inlineStr">
        <is>
          <t>Não</t>
        </is>
      </c>
      <c r="Q3330" t="inlineStr">
        <is>
          <t>Sim</t>
        </is>
      </c>
      <c r="R3330" t="inlineStr">
        <is>
          <t>Não</t>
        </is>
      </c>
      <c r="S3330" t="inlineStr">
        <is>
          <t>16–40</t>
        </is>
      </c>
      <c r="T3330" t="inlineStr">
        <is>
          <t>Mais de 365 dias</t>
        </is>
      </c>
      <c r="U3330" t="inlineStr">
        <is>
          <t>HealthTech</t>
        </is>
      </c>
      <c r="V3330" t="inlineStr">
        <is>
          <t>US</t>
        </is>
      </c>
      <c r="W3330" t="inlineStr">
        <is>
          <t>organic</t>
        </is>
      </c>
    </row>
    <row r="3331">
      <c r="A3331" t="inlineStr">
        <is>
          <t>S-4b9d7c</t>
        </is>
      </c>
      <c r="B3331" t="inlineStr">
        <is>
          <t>A-378b99</t>
        </is>
      </c>
      <c r="C3331" s="40" t="n">
        <v>45631</v>
      </c>
      <c r="D3331" s="40" t="n"/>
      <c r="E3331" t="n">
        <v>26</v>
      </c>
      <c r="F3331" t="n">
        <v>784</v>
      </c>
      <c r="G3331" t="inlineStr">
        <is>
          <t>2024-S2</t>
        </is>
      </c>
      <c r="H3331" t="inlineStr">
        <is>
          <t>Não</t>
        </is>
      </c>
      <c r="I3331" t="n">
        <v>0</v>
      </c>
      <c r="J3331" s="41" t="n"/>
      <c r="L3331" t="inlineStr"/>
      <c r="M3331" t="inlineStr">
        <is>
          <t>Pro</t>
        </is>
      </c>
      <c r="N3331" t="inlineStr">
        <is>
          <t>annual</t>
        </is>
      </c>
      <c r="O3331" t="inlineStr">
        <is>
          <t>Pago</t>
        </is>
      </c>
      <c r="P3331" t="inlineStr">
        <is>
          <t>Sim</t>
        </is>
      </c>
      <c r="Q3331" t="inlineStr">
        <is>
          <t>Não</t>
        </is>
      </c>
      <c r="R3331" t="inlineStr">
        <is>
          <t>Sim</t>
        </is>
      </c>
      <c r="S3331" t="inlineStr">
        <is>
          <t>16–40</t>
        </is>
      </c>
      <c r="T3331" t="inlineStr">
        <is>
          <t>91–180 dias</t>
        </is>
      </c>
      <c r="U3331" t="inlineStr">
        <is>
          <t>EdTech</t>
        </is>
      </c>
      <c r="V3331" t="inlineStr">
        <is>
          <t>UK</t>
        </is>
      </c>
      <c r="W3331" t="inlineStr">
        <is>
          <t>ads</t>
        </is>
      </c>
    </row>
    <row r="3332">
      <c r="A3332" t="inlineStr">
        <is>
          <t>S-79bb4c</t>
        </is>
      </c>
      <c r="B3332" t="inlineStr">
        <is>
          <t>A-f45426</t>
        </is>
      </c>
      <c r="C3332" s="40" t="n">
        <v>45556</v>
      </c>
      <c r="D3332" s="40" t="n">
        <v>45599</v>
      </c>
      <c r="E3332" t="n">
        <v>43</v>
      </c>
      <c r="F3332" t="n">
        <v>539</v>
      </c>
      <c r="G3332" t="inlineStr">
        <is>
          <t>2024-S2</t>
        </is>
      </c>
      <c r="H3332" t="inlineStr">
        <is>
          <t>Sim</t>
        </is>
      </c>
      <c r="I3332" t="n">
        <v>0</v>
      </c>
      <c r="J3332" s="41" t="n">
        <v>45597</v>
      </c>
      <c r="K3332" t="n">
        <v>3</v>
      </c>
      <c r="L3332" t="inlineStr">
        <is>
          <t>Não</t>
        </is>
      </c>
      <c r="M3332" t="inlineStr">
        <is>
          <t>Pro</t>
        </is>
      </c>
      <c r="N3332" t="inlineStr">
        <is>
          <t>annual</t>
        </is>
      </c>
      <c r="O3332" t="inlineStr">
        <is>
          <t>Pago</t>
        </is>
      </c>
      <c r="P3332" t="inlineStr">
        <is>
          <t>Não</t>
        </is>
      </c>
      <c r="Q3332" t="inlineStr">
        <is>
          <t>Não</t>
        </is>
      </c>
      <c r="R3332" t="inlineStr">
        <is>
          <t>Não</t>
        </is>
      </c>
      <c r="S3332" t="inlineStr">
        <is>
          <t>6–15</t>
        </is>
      </c>
      <c r="T3332" t="inlineStr">
        <is>
          <t>31–90 dias</t>
        </is>
      </c>
      <c r="U3332" t="inlineStr">
        <is>
          <t>HealthTech</t>
        </is>
      </c>
      <c r="V3332" t="inlineStr">
        <is>
          <t>US</t>
        </is>
      </c>
      <c r="W3332" t="inlineStr">
        <is>
          <t>organic</t>
        </is>
      </c>
    </row>
    <row r="3333">
      <c r="A3333" t="inlineStr">
        <is>
          <t>S-1bbf0a</t>
        </is>
      </c>
      <c r="B3333" t="inlineStr">
        <is>
          <t>A-812c5b</t>
        </is>
      </c>
      <c r="C3333" s="40" t="n">
        <v>45628</v>
      </c>
      <c r="D3333" s="40" t="n"/>
      <c r="E3333" t="n">
        <v>29</v>
      </c>
      <c r="F3333" t="n">
        <v>0</v>
      </c>
      <c r="G3333" t="inlineStr">
        <is>
          <t>2024-S2</t>
        </is>
      </c>
      <c r="H3333" t="inlineStr">
        <is>
          <t>Não</t>
        </is>
      </c>
      <c r="I3333" t="n">
        <v>0</v>
      </c>
      <c r="J3333" s="41" t="n"/>
      <c r="L3333" t="inlineStr"/>
      <c r="M3333" t="inlineStr">
        <is>
          <t>Pro</t>
        </is>
      </c>
      <c r="N3333" t="inlineStr">
        <is>
          <t>monthly</t>
        </is>
      </c>
      <c r="O3333" t="inlineStr">
        <is>
          <t>Trial</t>
        </is>
      </c>
      <c r="P3333" t="inlineStr">
        <is>
          <t>Sim</t>
        </is>
      </c>
      <c r="Q3333" t="inlineStr">
        <is>
          <t>Não</t>
        </is>
      </c>
      <c r="R3333" t="inlineStr">
        <is>
          <t>Não</t>
        </is>
      </c>
      <c r="S3333" t="inlineStr">
        <is>
          <t>41+</t>
        </is>
      </c>
      <c r="T3333" t="inlineStr">
        <is>
          <t>181–365 dias</t>
        </is>
      </c>
      <c r="U3333" t="inlineStr">
        <is>
          <t>DevTools</t>
        </is>
      </c>
      <c r="V3333" t="inlineStr">
        <is>
          <t>CA</t>
        </is>
      </c>
      <c r="W3333" t="inlineStr">
        <is>
          <t>organic</t>
        </is>
      </c>
    </row>
    <row r="3334">
      <c r="A3334" t="inlineStr">
        <is>
          <t>S-a6820d</t>
        </is>
      </c>
      <c r="B3334" t="inlineStr">
        <is>
          <t>A-96bbc6</t>
        </is>
      </c>
      <c r="C3334" s="40" t="n">
        <v>45638</v>
      </c>
      <c r="D3334" s="40" t="n"/>
      <c r="E3334" t="n">
        <v>19</v>
      </c>
      <c r="F3334" t="n">
        <v>1911</v>
      </c>
      <c r="G3334" t="inlineStr">
        <is>
          <t>2024-S2</t>
        </is>
      </c>
      <c r="H3334" t="inlineStr">
        <is>
          <t>Não</t>
        </is>
      </c>
      <c r="I3334" t="n">
        <v>0</v>
      </c>
      <c r="J3334" s="41" t="n"/>
      <c r="L3334" t="inlineStr"/>
      <c r="M3334" t="inlineStr">
        <is>
          <t>Pro</t>
        </is>
      </c>
      <c r="N3334" t="inlineStr">
        <is>
          <t>annual</t>
        </is>
      </c>
      <c r="O3334" t="inlineStr">
        <is>
          <t>Pago</t>
        </is>
      </c>
      <c r="P3334" t="inlineStr">
        <is>
          <t>Não</t>
        </is>
      </c>
      <c r="Q3334" t="inlineStr">
        <is>
          <t>Não</t>
        </is>
      </c>
      <c r="R3334" t="inlineStr">
        <is>
          <t>Não</t>
        </is>
      </c>
      <c r="S3334" t="inlineStr">
        <is>
          <t>16–40</t>
        </is>
      </c>
      <c r="T3334" t="inlineStr">
        <is>
          <t>181–365 dias</t>
        </is>
      </c>
      <c r="U3334" t="inlineStr">
        <is>
          <t>Cybersecurity</t>
        </is>
      </c>
      <c r="V3334" t="inlineStr">
        <is>
          <t>US</t>
        </is>
      </c>
      <c r="W3334" t="inlineStr">
        <is>
          <t>organic</t>
        </is>
      </c>
    </row>
    <row r="3335">
      <c r="A3335" t="inlineStr">
        <is>
          <t>S-7f219a</t>
        </is>
      </c>
      <c r="B3335" t="inlineStr">
        <is>
          <t>A-08e34e</t>
        </is>
      </c>
      <c r="C3335" s="40" t="n">
        <v>45563</v>
      </c>
      <c r="D3335" s="40" t="n"/>
      <c r="E3335" t="n">
        <v>94</v>
      </c>
      <c r="F3335" t="n">
        <v>686</v>
      </c>
      <c r="G3335" t="inlineStr">
        <is>
          <t>2024-S2</t>
        </is>
      </c>
      <c r="H3335" t="inlineStr">
        <is>
          <t>Sim</t>
        </is>
      </c>
      <c r="I3335" t="n">
        <v>0</v>
      </c>
      <c r="J3335" s="41" t="n"/>
      <c r="L3335" t="inlineStr"/>
      <c r="M3335" t="inlineStr">
        <is>
          <t>Pro</t>
        </is>
      </c>
      <c r="N3335" t="inlineStr">
        <is>
          <t>monthly</t>
        </is>
      </c>
      <c r="O3335" t="inlineStr">
        <is>
          <t>Pago</t>
        </is>
      </c>
      <c r="P3335" t="inlineStr">
        <is>
          <t>Sim</t>
        </is>
      </c>
      <c r="Q3335" t="inlineStr">
        <is>
          <t>Não</t>
        </is>
      </c>
      <c r="R3335" t="inlineStr">
        <is>
          <t>Não</t>
        </is>
      </c>
      <c r="S3335" t="inlineStr">
        <is>
          <t>6–15</t>
        </is>
      </c>
      <c r="T3335" t="inlineStr">
        <is>
          <t>91–180 dias</t>
        </is>
      </c>
      <c r="U3335" t="inlineStr">
        <is>
          <t>EdTech</t>
        </is>
      </c>
      <c r="V3335" t="inlineStr">
        <is>
          <t>US</t>
        </is>
      </c>
      <c r="W3335" t="inlineStr">
        <is>
          <t>event</t>
        </is>
      </c>
    </row>
    <row r="3336">
      <c r="A3336" t="inlineStr">
        <is>
          <t>S-3ca6d2</t>
        </is>
      </c>
      <c r="B3336" t="inlineStr">
        <is>
          <t>A-0e966d</t>
        </is>
      </c>
      <c r="C3336" s="40" t="n">
        <v>45607</v>
      </c>
      <c r="D3336" s="40" t="n"/>
      <c r="E3336" t="n">
        <v>50</v>
      </c>
      <c r="F3336" t="n">
        <v>665</v>
      </c>
      <c r="G3336" t="inlineStr">
        <is>
          <t>2024-S2</t>
        </is>
      </c>
      <c r="H3336" t="inlineStr">
        <is>
          <t>Sim</t>
        </is>
      </c>
      <c r="I3336" t="n">
        <v>0</v>
      </c>
      <c r="J3336" s="41" t="n"/>
      <c r="L3336" t="inlineStr"/>
      <c r="M3336" t="inlineStr">
        <is>
          <t>Basic</t>
        </is>
      </c>
      <c r="N3336" t="inlineStr">
        <is>
          <t>monthly</t>
        </is>
      </c>
      <c r="O3336" t="inlineStr">
        <is>
          <t>Pago</t>
        </is>
      </c>
      <c r="P3336" t="inlineStr">
        <is>
          <t>Sim</t>
        </is>
      </c>
      <c r="Q3336" t="inlineStr">
        <is>
          <t>Não</t>
        </is>
      </c>
      <c r="R3336" t="inlineStr">
        <is>
          <t>Não</t>
        </is>
      </c>
      <c r="S3336" t="inlineStr">
        <is>
          <t>16–40</t>
        </is>
      </c>
      <c r="T3336" t="inlineStr">
        <is>
          <t>91–180 dias</t>
        </is>
      </c>
      <c r="U3336" t="inlineStr">
        <is>
          <t>FinTech</t>
        </is>
      </c>
      <c r="V3336" t="inlineStr">
        <is>
          <t>IN</t>
        </is>
      </c>
      <c r="W3336" t="inlineStr">
        <is>
          <t>ads</t>
        </is>
      </c>
    </row>
    <row r="3337">
      <c r="A3337" t="inlineStr">
        <is>
          <t>S-f26ae0</t>
        </is>
      </c>
      <c r="B3337" t="inlineStr">
        <is>
          <t>A-92a333</t>
        </is>
      </c>
      <c r="C3337" s="40" t="n">
        <v>45477</v>
      </c>
      <c r="D3337" s="40" t="n"/>
      <c r="E3337" t="n">
        <v>180</v>
      </c>
      <c r="F3337" t="n">
        <v>171</v>
      </c>
      <c r="G3337" t="inlineStr">
        <is>
          <t>2024-S2</t>
        </is>
      </c>
      <c r="H3337" t="inlineStr">
        <is>
          <t>Sim</t>
        </is>
      </c>
      <c r="I3337" t="n">
        <v>0</v>
      </c>
      <c r="J3337" s="41" t="n"/>
      <c r="L3337" t="inlineStr"/>
      <c r="M3337" t="inlineStr">
        <is>
          <t>Basic</t>
        </is>
      </c>
      <c r="N3337" t="inlineStr">
        <is>
          <t>monthly</t>
        </is>
      </c>
      <c r="O3337" t="inlineStr">
        <is>
          <t>Pago</t>
        </is>
      </c>
      <c r="P3337" t="inlineStr">
        <is>
          <t>Sim</t>
        </is>
      </c>
      <c r="Q3337" t="inlineStr">
        <is>
          <t>Não</t>
        </is>
      </c>
      <c r="R3337" t="inlineStr">
        <is>
          <t>Não</t>
        </is>
      </c>
      <c r="S3337" t="inlineStr">
        <is>
          <t>6–15</t>
        </is>
      </c>
      <c r="T3337" t="inlineStr">
        <is>
          <t>Mais de 365 dias</t>
        </is>
      </c>
      <c r="U3337" t="inlineStr">
        <is>
          <t>FinTech</t>
        </is>
      </c>
      <c r="V3337" t="inlineStr">
        <is>
          <t>US</t>
        </is>
      </c>
      <c r="W3337" t="inlineStr">
        <is>
          <t>event</t>
        </is>
      </c>
    </row>
    <row r="3338">
      <c r="A3338" t="inlineStr">
        <is>
          <t>S-3bc591</t>
        </is>
      </c>
      <c r="B3338" t="inlineStr">
        <is>
          <t>A-1f7acb</t>
        </is>
      </c>
      <c r="C3338" s="40" t="n">
        <v>45446</v>
      </c>
      <c r="D3338" s="40" t="n"/>
      <c r="E3338" t="n">
        <v>211</v>
      </c>
      <c r="F3338" t="n">
        <v>0</v>
      </c>
      <c r="G3338" t="inlineStr">
        <is>
          <t>Até 2024-S1</t>
        </is>
      </c>
      <c r="H3338" t="inlineStr">
        <is>
          <t>Sim</t>
        </is>
      </c>
      <c r="I3338" t="n">
        <v>0</v>
      </c>
      <c r="J3338" s="41" t="n"/>
      <c r="L3338" t="inlineStr"/>
      <c r="M3338" t="inlineStr">
        <is>
          <t>Basic</t>
        </is>
      </c>
      <c r="N3338" t="inlineStr">
        <is>
          <t>annual</t>
        </is>
      </c>
      <c r="O3338" t="inlineStr">
        <is>
          <t>Trial</t>
        </is>
      </c>
      <c r="P3338" t="inlineStr">
        <is>
          <t>Não</t>
        </is>
      </c>
      <c r="Q3338" t="inlineStr">
        <is>
          <t>Não</t>
        </is>
      </c>
      <c r="R3338" t="inlineStr">
        <is>
          <t>Sim</t>
        </is>
      </c>
      <c r="S3338" t="inlineStr">
        <is>
          <t>41+</t>
        </is>
      </c>
      <c r="T3338" t="inlineStr">
        <is>
          <t>181–365 dias</t>
        </is>
      </c>
      <c r="U3338" t="inlineStr">
        <is>
          <t>FinTech</t>
        </is>
      </c>
      <c r="V3338" t="inlineStr">
        <is>
          <t>UK</t>
        </is>
      </c>
      <c r="W3338" t="inlineStr">
        <is>
          <t>ads</t>
        </is>
      </c>
    </row>
    <row r="3339">
      <c r="A3339" t="inlineStr">
        <is>
          <t>S-a84e2b</t>
        </is>
      </c>
      <c r="B3339" t="inlineStr">
        <is>
          <t>A-afa505</t>
        </is>
      </c>
      <c r="C3339" s="40" t="n">
        <v>45518</v>
      </c>
      <c r="D3339" s="40" t="n"/>
      <c r="E3339" t="n">
        <v>139</v>
      </c>
      <c r="F3339" t="n">
        <v>0</v>
      </c>
      <c r="G3339" t="inlineStr">
        <is>
          <t>2024-S2</t>
        </is>
      </c>
      <c r="H3339" t="inlineStr">
        <is>
          <t>Sim</t>
        </is>
      </c>
      <c r="I3339" t="n">
        <v>0</v>
      </c>
      <c r="J3339" s="41" t="n"/>
      <c r="L3339" t="inlineStr"/>
      <c r="M3339" t="inlineStr">
        <is>
          <t>Pro</t>
        </is>
      </c>
      <c r="N3339" t="inlineStr">
        <is>
          <t>monthly</t>
        </is>
      </c>
      <c r="O3339" t="inlineStr">
        <is>
          <t>Trial</t>
        </is>
      </c>
      <c r="P3339" t="inlineStr">
        <is>
          <t>Não</t>
        </is>
      </c>
      <c r="Q3339" t="inlineStr">
        <is>
          <t>Sim</t>
        </is>
      </c>
      <c r="R3339" t="inlineStr">
        <is>
          <t>Não</t>
        </is>
      </c>
      <c r="S3339" t="inlineStr">
        <is>
          <t>41+</t>
        </is>
      </c>
      <c r="T3339" t="inlineStr">
        <is>
          <t>181–365 dias</t>
        </is>
      </c>
      <c r="U3339" t="inlineStr">
        <is>
          <t>DevTools</t>
        </is>
      </c>
      <c r="V3339" t="inlineStr">
        <is>
          <t>US</t>
        </is>
      </c>
      <c r="W3339" t="inlineStr">
        <is>
          <t>partner</t>
        </is>
      </c>
    </row>
    <row r="3340">
      <c r="A3340" t="inlineStr">
        <is>
          <t>S-12f05a</t>
        </is>
      </c>
      <c r="B3340" t="inlineStr">
        <is>
          <t>A-b9f5b1</t>
        </is>
      </c>
      <c r="C3340" s="40" t="n">
        <v>45466</v>
      </c>
      <c r="D3340" s="40" t="n"/>
      <c r="E3340" t="n">
        <v>191</v>
      </c>
      <c r="F3340" t="n">
        <v>285</v>
      </c>
      <c r="G3340" t="inlineStr">
        <is>
          <t>Até 2024-S1</t>
        </is>
      </c>
      <c r="H3340" t="inlineStr">
        <is>
          <t>Sim</t>
        </is>
      </c>
      <c r="I3340" t="n">
        <v>0</v>
      </c>
      <c r="J3340" s="41" t="n"/>
      <c r="L3340" t="inlineStr"/>
      <c r="M3340" t="inlineStr">
        <is>
          <t>Basic</t>
        </is>
      </c>
      <c r="N3340" t="inlineStr">
        <is>
          <t>annual</t>
        </is>
      </c>
      <c r="O3340" t="inlineStr">
        <is>
          <t>Pago</t>
        </is>
      </c>
      <c r="P3340" t="inlineStr">
        <is>
          <t>Não</t>
        </is>
      </c>
      <c r="Q3340" t="inlineStr">
        <is>
          <t>Não</t>
        </is>
      </c>
      <c r="R3340" t="inlineStr">
        <is>
          <t>Não</t>
        </is>
      </c>
      <c r="S3340" t="inlineStr">
        <is>
          <t>6–15</t>
        </is>
      </c>
      <c r="T3340" t="inlineStr">
        <is>
          <t>Mais de 365 dias</t>
        </is>
      </c>
      <c r="U3340" t="inlineStr">
        <is>
          <t>Cybersecurity</t>
        </is>
      </c>
      <c r="V3340" t="inlineStr">
        <is>
          <t>US</t>
        </is>
      </c>
      <c r="W3340" t="inlineStr">
        <is>
          <t>other</t>
        </is>
      </c>
    </row>
    <row r="3341">
      <c r="A3341" t="inlineStr">
        <is>
          <t>S-3476e2</t>
        </is>
      </c>
      <c r="B3341" t="inlineStr">
        <is>
          <t>A-cb6cc6</t>
        </is>
      </c>
      <c r="C3341" s="40" t="n">
        <v>45542</v>
      </c>
      <c r="D3341" s="40" t="n"/>
      <c r="E3341" t="n">
        <v>115</v>
      </c>
      <c r="F3341" t="n">
        <v>247</v>
      </c>
      <c r="G3341" t="inlineStr">
        <is>
          <t>2024-S2</t>
        </is>
      </c>
      <c r="H3341" t="inlineStr">
        <is>
          <t>Sim</t>
        </is>
      </c>
      <c r="I3341" t="n">
        <v>0</v>
      </c>
      <c r="J3341" s="41" t="n"/>
      <c r="L3341" t="inlineStr"/>
      <c r="M3341" t="inlineStr">
        <is>
          <t>Basic</t>
        </is>
      </c>
      <c r="N3341" t="inlineStr">
        <is>
          <t>monthly</t>
        </is>
      </c>
      <c r="O3341" t="inlineStr">
        <is>
          <t>Pago</t>
        </is>
      </c>
      <c r="P3341" t="inlineStr">
        <is>
          <t>Não</t>
        </is>
      </c>
      <c r="Q3341" t="inlineStr">
        <is>
          <t>Sim</t>
        </is>
      </c>
      <c r="R3341" t="inlineStr">
        <is>
          <t>Não</t>
        </is>
      </c>
      <c r="S3341" t="inlineStr">
        <is>
          <t>6–15</t>
        </is>
      </c>
      <c r="T3341" t="inlineStr">
        <is>
          <t>Mais de 365 dias</t>
        </is>
      </c>
      <c r="U3341" t="inlineStr">
        <is>
          <t>DevTools</t>
        </is>
      </c>
      <c r="V3341" t="inlineStr">
        <is>
          <t>US</t>
        </is>
      </c>
      <c r="W3341" t="inlineStr">
        <is>
          <t>ads</t>
        </is>
      </c>
    </row>
    <row r="3342">
      <c r="A3342" t="inlineStr">
        <is>
          <t>S-ab0f4c</t>
        </is>
      </c>
      <c r="B3342" t="inlineStr">
        <is>
          <t>A-cd458b</t>
        </is>
      </c>
      <c r="C3342" s="40" t="n">
        <v>45632</v>
      </c>
      <c r="D3342" s="40" t="n"/>
      <c r="E3342" t="n">
        <v>25</v>
      </c>
      <c r="F3342" t="n">
        <v>475</v>
      </c>
      <c r="G3342" t="inlineStr">
        <is>
          <t>2024-S2</t>
        </is>
      </c>
      <c r="H3342" t="inlineStr">
        <is>
          <t>Não</t>
        </is>
      </c>
      <c r="I3342" t="n">
        <v>0</v>
      </c>
      <c r="J3342" s="41" t="n"/>
      <c r="L3342" t="inlineStr"/>
      <c r="M3342" t="inlineStr">
        <is>
          <t>Basic</t>
        </is>
      </c>
      <c r="N3342" t="inlineStr">
        <is>
          <t>monthly</t>
        </is>
      </c>
      <c r="O3342" t="inlineStr">
        <is>
          <t>Pago</t>
        </is>
      </c>
      <c r="P3342" t="inlineStr">
        <is>
          <t>Não</t>
        </is>
      </c>
      <c r="Q3342" t="inlineStr">
        <is>
          <t>Não</t>
        </is>
      </c>
      <c r="R3342" t="inlineStr">
        <is>
          <t>Não</t>
        </is>
      </c>
      <c r="S3342" t="inlineStr">
        <is>
          <t>16–40</t>
        </is>
      </c>
      <c r="T3342" t="inlineStr">
        <is>
          <t>91–180 dias</t>
        </is>
      </c>
      <c r="U3342" t="inlineStr">
        <is>
          <t>DevTools</t>
        </is>
      </c>
      <c r="V3342" t="inlineStr">
        <is>
          <t>US</t>
        </is>
      </c>
      <c r="W3342" t="inlineStr">
        <is>
          <t>other</t>
        </is>
      </c>
    </row>
    <row r="3343">
      <c r="A3343" t="inlineStr">
        <is>
          <t>S-23ae3c</t>
        </is>
      </c>
      <c r="B3343" t="inlineStr">
        <is>
          <t>A-186a44</t>
        </is>
      </c>
      <c r="C3343" s="40" t="n">
        <v>45507</v>
      </c>
      <c r="D3343" s="40" t="n"/>
      <c r="E3343" t="n">
        <v>150</v>
      </c>
      <c r="F3343" t="n">
        <v>4776</v>
      </c>
      <c r="G3343" t="inlineStr">
        <is>
          <t>2024-S2</t>
        </is>
      </c>
      <c r="H3343" t="inlineStr">
        <is>
          <t>Sim</t>
        </is>
      </c>
      <c r="I3343" t="n">
        <v>0</v>
      </c>
      <c r="J3343" s="41" t="n"/>
      <c r="L3343" t="inlineStr"/>
      <c r="M3343" t="inlineStr">
        <is>
          <t>Enterprise</t>
        </is>
      </c>
      <c r="N3343" t="inlineStr">
        <is>
          <t>monthly</t>
        </is>
      </c>
      <c r="O3343" t="inlineStr">
        <is>
          <t>Pago</t>
        </is>
      </c>
      <c r="P3343" t="inlineStr">
        <is>
          <t>Sim</t>
        </is>
      </c>
      <c r="Q3343" t="inlineStr">
        <is>
          <t>Não</t>
        </is>
      </c>
      <c r="R3343" t="inlineStr">
        <is>
          <t>Não</t>
        </is>
      </c>
      <c r="S3343" t="inlineStr">
        <is>
          <t>16–40</t>
        </is>
      </c>
      <c r="T3343" t="inlineStr">
        <is>
          <t>181–365 dias</t>
        </is>
      </c>
      <c r="U3343" t="inlineStr">
        <is>
          <t>HealthTech</t>
        </is>
      </c>
      <c r="V3343" t="inlineStr">
        <is>
          <t>US</t>
        </is>
      </c>
      <c r="W3343" t="inlineStr">
        <is>
          <t>ads</t>
        </is>
      </c>
    </row>
    <row r="3344">
      <c r="A3344" t="inlineStr">
        <is>
          <t>S-d2e82c</t>
        </is>
      </c>
      <c r="B3344" t="inlineStr">
        <is>
          <t>A-bcf87c</t>
        </is>
      </c>
      <c r="C3344" s="40" t="n">
        <v>45605</v>
      </c>
      <c r="D3344" s="40" t="n"/>
      <c r="E3344" t="n">
        <v>52</v>
      </c>
      <c r="F3344" t="n">
        <v>3184</v>
      </c>
      <c r="G3344" t="inlineStr">
        <is>
          <t>2024-S2</t>
        </is>
      </c>
      <c r="H3344" t="inlineStr">
        <is>
          <t>Sim</t>
        </is>
      </c>
      <c r="I3344" t="n">
        <v>0</v>
      </c>
      <c r="J3344" s="41" t="n"/>
      <c r="L3344" t="inlineStr"/>
      <c r="M3344" t="inlineStr">
        <is>
          <t>Enterprise</t>
        </is>
      </c>
      <c r="N3344" t="inlineStr">
        <is>
          <t>monthly</t>
        </is>
      </c>
      <c r="O3344" t="inlineStr">
        <is>
          <t>Pago</t>
        </is>
      </c>
      <c r="P3344" t="inlineStr">
        <is>
          <t>Sim</t>
        </is>
      </c>
      <c r="Q3344" t="inlineStr">
        <is>
          <t>Não</t>
        </is>
      </c>
      <c r="R3344" t="inlineStr">
        <is>
          <t>Não</t>
        </is>
      </c>
      <c r="S3344" t="inlineStr">
        <is>
          <t>16–40</t>
        </is>
      </c>
      <c r="T3344" t="inlineStr">
        <is>
          <t>91–180 dias</t>
        </is>
      </c>
      <c r="U3344" t="inlineStr">
        <is>
          <t>FinTech</t>
        </is>
      </c>
      <c r="V3344" t="inlineStr">
        <is>
          <t>US</t>
        </is>
      </c>
      <c r="W3344" t="inlineStr">
        <is>
          <t>event</t>
        </is>
      </c>
    </row>
    <row r="3345">
      <c r="A3345" t="inlineStr">
        <is>
          <t>S-041534</t>
        </is>
      </c>
      <c r="B3345" t="inlineStr">
        <is>
          <t>A-4e0e85</t>
        </is>
      </c>
      <c r="C3345" s="40" t="n">
        <v>45449</v>
      </c>
      <c r="D3345" s="40" t="n"/>
      <c r="E3345" t="n">
        <v>208</v>
      </c>
      <c r="F3345" t="n">
        <v>1862</v>
      </c>
      <c r="G3345" t="inlineStr">
        <is>
          <t>Até 2024-S1</t>
        </is>
      </c>
      <c r="H3345" t="inlineStr">
        <is>
          <t>Sim</t>
        </is>
      </c>
      <c r="I3345" t="n">
        <v>0</v>
      </c>
      <c r="J3345" s="41" t="n"/>
      <c r="L3345" t="inlineStr"/>
      <c r="M3345" t="inlineStr">
        <is>
          <t>Pro</t>
        </is>
      </c>
      <c r="N3345" t="inlineStr">
        <is>
          <t>monthly</t>
        </is>
      </c>
      <c r="O3345" t="inlineStr">
        <is>
          <t>Pago</t>
        </is>
      </c>
      <c r="P3345" t="inlineStr">
        <is>
          <t>Sim</t>
        </is>
      </c>
      <c r="Q3345" t="inlineStr">
        <is>
          <t>Não</t>
        </is>
      </c>
      <c r="R3345" t="inlineStr">
        <is>
          <t>Não</t>
        </is>
      </c>
      <c r="S3345" t="inlineStr">
        <is>
          <t>16–40</t>
        </is>
      </c>
      <c r="T3345" t="inlineStr">
        <is>
          <t>181–365 dias</t>
        </is>
      </c>
      <c r="U3345" t="inlineStr">
        <is>
          <t>DevTools</t>
        </is>
      </c>
      <c r="V3345" t="inlineStr">
        <is>
          <t>US</t>
        </is>
      </c>
      <c r="W3345" t="inlineStr">
        <is>
          <t>organic</t>
        </is>
      </c>
    </row>
    <row r="3346">
      <c r="A3346" t="inlineStr">
        <is>
          <t>S-2f998d</t>
        </is>
      </c>
      <c r="B3346" t="inlineStr">
        <is>
          <t>A-d82ef9</t>
        </is>
      </c>
      <c r="C3346" s="40" t="n">
        <v>45610</v>
      </c>
      <c r="D3346" s="40" t="n"/>
      <c r="E3346" t="n">
        <v>47</v>
      </c>
      <c r="F3346" t="n">
        <v>494</v>
      </c>
      <c r="G3346" t="inlineStr">
        <is>
          <t>2024-S2</t>
        </is>
      </c>
      <c r="H3346" t="inlineStr">
        <is>
          <t>Sim</t>
        </is>
      </c>
      <c r="I3346" t="n">
        <v>0</v>
      </c>
      <c r="J3346" s="41" t="n"/>
      <c r="L3346" t="inlineStr"/>
      <c r="M3346" t="inlineStr">
        <is>
          <t>Basic</t>
        </is>
      </c>
      <c r="N3346" t="inlineStr">
        <is>
          <t>annual</t>
        </is>
      </c>
      <c r="O3346" t="inlineStr">
        <is>
          <t>Pago</t>
        </is>
      </c>
      <c r="P3346" t="inlineStr">
        <is>
          <t>Não</t>
        </is>
      </c>
      <c r="Q3346" t="inlineStr">
        <is>
          <t>Não</t>
        </is>
      </c>
      <c r="R3346" t="inlineStr">
        <is>
          <t>Não</t>
        </is>
      </c>
      <c r="S3346" t="inlineStr">
        <is>
          <t>16–40</t>
        </is>
      </c>
      <c r="T3346" t="inlineStr">
        <is>
          <t>91–180 dias</t>
        </is>
      </c>
      <c r="U3346" t="inlineStr">
        <is>
          <t>EdTech</t>
        </is>
      </c>
      <c r="V3346" t="inlineStr">
        <is>
          <t>UK</t>
        </is>
      </c>
      <c r="W3346" t="inlineStr">
        <is>
          <t>other</t>
        </is>
      </c>
    </row>
    <row r="3347">
      <c r="A3347" t="inlineStr">
        <is>
          <t>S-5ffb84</t>
        </is>
      </c>
      <c r="B3347" t="inlineStr">
        <is>
          <t>A-fe79a5</t>
        </is>
      </c>
      <c r="C3347" s="40" t="n">
        <v>45394</v>
      </c>
      <c r="D3347" s="40" t="n"/>
      <c r="E3347" t="n">
        <v>263</v>
      </c>
      <c r="F3347" t="n">
        <v>0</v>
      </c>
      <c r="G3347" t="inlineStr">
        <is>
          <t>Até 2024-S1</t>
        </is>
      </c>
      <c r="H3347" t="inlineStr">
        <is>
          <t>Sim</t>
        </is>
      </c>
      <c r="I3347" t="n">
        <v>0</v>
      </c>
      <c r="J3347" s="41" t="n"/>
      <c r="L3347" t="inlineStr"/>
      <c r="M3347" t="inlineStr">
        <is>
          <t>Enterprise</t>
        </is>
      </c>
      <c r="N3347" t="inlineStr">
        <is>
          <t>monthly</t>
        </is>
      </c>
      <c r="O3347" t="inlineStr">
        <is>
          <t>Trial</t>
        </is>
      </c>
      <c r="P3347" t="inlineStr">
        <is>
          <t>Sim</t>
        </is>
      </c>
      <c r="Q3347" t="inlineStr">
        <is>
          <t>Sim</t>
        </is>
      </c>
      <c r="R3347" t="inlineStr">
        <is>
          <t>Não</t>
        </is>
      </c>
      <c r="S3347" t="inlineStr">
        <is>
          <t>6–15</t>
        </is>
      </c>
      <c r="T3347" t="inlineStr">
        <is>
          <t>31–90 dias</t>
        </is>
      </c>
      <c r="U3347" t="inlineStr">
        <is>
          <t>HealthTech</t>
        </is>
      </c>
      <c r="V3347" t="inlineStr">
        <is>
          <t>IN</t>
        </is>
      </c>
      <c r="W3347" t="inlineStr">
        <is>
          <t>ads</t>
        </is>
      </c>
    </row>
    <row r="3348">
      <c r="A3348" t="inlineStr">
        <is>
          <t>S-ae9ce7</t>
        </is>
      </c>
      <c r="B3348" t="inlineStr">
        <is>
          <t>A-cbd1a3</t>
        </is>
      </c>
      <c r="C3348" s="40" t="n">
        <v>45635</v>
      </c>
      <c r="D3348" s="40" t="n"/>
      <c r="E3348" t="n">
        <v>22</v>
      </c>
      <c r="F3348" t="n">
        <v>2388</v>
      </c>
      <c r="G3348" t="inlineStr">
        <is>
          <t>2024-S2</t>
        </is>
      </c>
      <c r="H3348" t="inlineStr">
        <is>
          <t>Não</t>
        </is>
      </c>
      <c r="I3348" t="n">
        <v>0</v>
      </c>
      <c r="J3348" s="41" t="n"/>
      <c r="L3348" t="inlineStr"/>
      <c r="M3348" t="inlineStr">
        <is>
          <t>Enterprise</t>
        </is>
      </c>
      <c r="N3348" t="inlineStr">
        <is>
          <t>monthly</t>
        </is>
      </c>
      <c r="O3348" t="inlineStr">
        <is>
          <t>Pago</t>
        </is>
      </c>
      <c r="P3348" t="inlineStr">
        <is>
          <t>Sim</t>
        </is>
      </c>
      <c r="Q3348" t="inlineStr">
        <is>
          <t>Sim</t>
        </is>
      </c>
      <c r="R3348" t="inlineStr">
        <is>
          <t>Não</t>
        </is>
      </c>
      <c r="S3348" t="inlineStr">
        <is>
          <t>6–15</t>
        </is>
      </c>
      <c r="T3348" t="inlineStr">
        <is>
          <t>Conta nova (≤ 30 dias)</t>
        </is>
      </c>
      <c r="U3348" t="inlineStr">
        <is>
          <t>DevTools</t>
        </is>
      </c>
      <c r="V3348" t="inlineStr">
        <is>
          <t>US</t>
        </is>
      </c>
      <c r="W3348" t="inlineStr">
        <is>
          <t>other</t>
        </is>
      </c>
    </row>
    <row r="3349">
      <c r="A3349" t="inlineStr">
        <is>
          <t>S-a707da</t>
        </is>
      </c>
      <c r="B3349" t="inlineStr">
        <is>
          <t>A-67be94</t>
        </is>
      </c>
      <c r="C3349" s="40" t="n">
        <v>45644</v>
      </c>
      <c r="D3349" s="40" t="n"/>
      <c r="E3349" t="n">
        <v>13</v>
      </c>
      <c r="F3349" t="n">
        <v>1274</v>
      </c>
      <c r="G3349" t="inlineStr">
        <is>
          <t>2024-S2</t>
        </is>
      </c>
      <c r="H3349" t="inlineStr">
        <is>
          <t>Não</t>
        </is>
      </c>
      <c r="I3349" t="n">
        <v>0</v>
      </c>
      <c r="J3349" s="41" t="n"/>
      <c r="L3349" t="inlineStr"/>
      <c r="M3349" t="inlineStr">
        <is>
          <t>Pro</t>
        </is>
      </c>
      <c r="N3349" t="inlineStr">
        <is>
          <t>monthly</t>
        </is>
      </c>
      <c r="O3349" t="inlineStr">
        <is>
          <t>Pago</t>
        </is>
      </c>
      <c r="P3349" t="inlineStr">
        <is>
          <t>Sim</t>
        </is>
      </c>
      <c r="Q3349" t="inlineStr">
        <is>
          <t>Sim</t>
        </is>
      </c>
      <c r="R3349" t="inlineStr">
        <is>
          <t>Não</t>
        </is>
      </c>
      <c r="S3349" t="inlineStr">
        <is>
          <t>16–40</t>
        </is>
      </c>
      <c r="T3349" t="inlineStr">
        <is>
          <t>Mais de 365 dias</t>
        </is>
      </c>
      <c r="U3349" t="inlineStr">
        <is>
          <t>EdTech</t>
        </is>
      </c>
      <c r="V3349" t="inlineStr">
        <is>
          <t>US</t>
        </is>
      </c>
      <c r="W3349" t="inlineStr">
        <is>
          <t>organic</t>
        </is>
      </c>
    </row>
    <row r="3350">
      <c r="A3350" t="inlineStr">
        <is>
          <t>S-b37d03</t>
        </is>
      </c>
      <c r="B3350" t="inlineStr">
        <is>
          <t>A-019782</t>
        </is>
      </c>
      <c r="C3350" s="40" t="n">
        <v>45085</v>
      </c>
      <c r="D3350" s="40" t="n"/>
      <c r="E3350" t="n">
        <v>572</v>
      </c>
      <c r="F3350" t="n">
        <v>833</v>
      </c>
      <c r="G3350" t="inlineStr">
        <is>
          <t>Até 2024-S1</t>
        </is>
      </c>
      <c r="H3350" t="inlineStr">
        <is>
          <t>Sim</t>
        </is>
      </c>
      <c r="I3350" t="n">
        <v>0</v>
      </c>
      <c r="J3350" s="41" t="n"/>
      <c r="L3350" t="inlineStr"/>
      <c r="M3350" t="inlineStr">
        <is>
          <t>Pro</t>
        </is>
      </c>
      <c r="N3350" t="inlineStr">
        <is>
          <t>annual</t>
        </is>
      </c>
      <c r="O3350" t="inlineStr">
        <is>
          <t>Pago</t>
        </is>
      </c>
      <c r="P3350" t="inlineStr">
        <is>
          <t>Sim</t>
        </is>
      </c>
      <c r="Q3350" t="inlineStr">
        <is>
          <t>Sim</t>
        </is>
      </c>
      <c r="R3350" t="inlineStr">
        <is>
          <t>Não</t>
        </is>
      </c>
      <c r="S3350" t="inlineStr">
        <is>
          <t>16–40</t>
        </is>
      </c>
      <c r="T3350" t="inlineStr">
        <is>
          <t>31–90 dias</t>
        </is>
      </c>
      <c r="U3350" t="inlineStr">
        <is>
          <t>DevTools</t>
        </is>
      </c>
      <c r="V3350" t="inlineStr">
        <is>
          <t>FR</t>
        </is>
      </c>
      <c r="W3350" t="inlineStr">
        <is>
          <t>event</t>
        </is>
      </c>
    </row>
    <row r="3351">
      <c r="A3351" t="inlineStr">
        <is>
          <t>S-4473ec</t>
        </is>
      </c>
      <c r="B3351" t="inlineStr">
        <is>
          <t>A-c608c8</t>
        </is>
      </c>
      <c r="C3351" s="40" t="n">
        <v>45577</v>
      </c>
      <c r="D3351" s="40" t="n"/>
      <c r="E3351" t="n">
        <v>80</v>
      </c>
      <c r="F3351" t="n">
        <v>1029</v>
      </c>
      <c r="G3351" t="inlineStr">
        <is>
          <t>2024-S2</t>
        </is>
      </c>
      <c r="H3351" t="inlineStr">
        <is>
          <t>Sim</t>
        </is>
      </c>
      <c r="I3351" t="n">
        <v>0</v>
      </c>
      <c r="J3351" s="41" t="n"/>
      <c r="L3351" t="inlineStr"/>
      <c r="M3351" t="inlineStr">
        <is>
          <t>Pro</t>
        </is>
      </c>
      <c r="N3351" t="inlineStr">
        <is>
          <t>annual</t>
        </is>
      </c>
      <c r="O3351" t="inlineStr">
        <is>
          <t>Pago</t>
        </is>
      </c>
      <c r="P3351" t="inlineStr">
        <is>
          <t>Sim</t>
        </is>
      </c>
      <c r="Q3351" t="inlineStr">
        <is>
          <t>Não</t>
        </is>
      </c>
      <c r="R3351" t="inlineStr">
        <is>
          <t>Não</t>
        </is>
      </c>
      <c r="S3351" t="inlineStr">
        <is>
          <t>16–40</t>
        </is>
      </c>
      <c r="T3351" t="inlineStr">
        <is>
          <t>Mais de 365 dias</t>
        </is>
      </c>
      <c r="U3351" t="inlineStr">
        <is>
          <t>DevTools</t>
        </is>
      </c>
      <c r="V3351" t="inlineStr">
        <is>
          <t>DE</t>
        </is>
      </c>
      <c r="W3351" t="inlineStr">
        <is>
          <t>ads</t>
        </is>
      </c>
    </row>
    <row r="3352">
      <c r="A3352" t="inlineStr">
        <is>
          <t>S-a81bcd</t>
        </is>
      </c>
      <c r="B3352" t="inlineStr">
        <is>
          <t>A-09540c</t>
        </is>
      </c>
      <c r="C3352" s="40" t="n">
        <v>45393</v>
      </c>
      <c r="D3352" s="40" t="n"/>
      <c r="E3352" t="n">
        <v>264</v>
      </c>
      <c r="F3352" t="n">
        <v>1273</v>
      </c>
      <c r="G3352" t="inlineStr">
        <is>
          <t>Até 2024-S1</t>
        </is>
      </c>
      <c r="H3352" t="inlineStr">
        <is>
          <t>Sim</t>
        </is>
      </c>
      <c r="I3352" t="n">
        <v>0</v>
      </c>
      <c r="J3352" s="41" t="n"/>
      <c r="L3352" t="inlineStr"/>
      <c r="M3352" t="inlineStr">
        <is>
          <t>Basic</t>
        </is>
      </c>
      <c r="N3352" t="inlineStr">
        <is>
          <t>annual</t>
        </is>
      </c>
      <c r="O3352" t="inlineStr">
        <is>
          <t>Pago</t>
        </is>
      </c>
      <c r="P3352" t="inlineStr">
        <is>
          <t>Não</t>
        </is>
      </c>
      <c r="Q3352" t="inlineStr">
        <is>
          <t>Sim</t>
        </is>
      </c>
      <c r="R3352" t="inlineStr">
        <is>
          <t>Sim</t>
        </is>
      </c>
      <c r="S3352" t="inlineStr">
        <is>
          <t>41+</t>
        </is>
      </c>
      <c r="T3352" t="inlineStr">
        <is>
          <t>91–180 dias</t>
        </is>
      </c>
      <c r="U3352" t="inlineStr">
        <is>
          <t>Cybersecurity</t>
        </is>
      </c>
      <c r="V3352" t="inlineStr">
        <is>
          <t>CA</t>
        </is>
      </c>
      <c r="W3352" t="inlineStr">
        <is>
          <t>event</t>
        </is>
      </c>
    </row>
    <row r="3353">
      <c r="A3353" t="inlineStr">
        <is>
          <t>S-c4cef7</t>
        </is>
      </c>
      <c r="B3353" t="inlineStr">
        <is>
          <t>A-2e4581</t>
        </is>
      </c>
      <c r="C3353" s="40" t="n">
        <v>45590</v>
      </c>
      <c r="D3353" s="40" t="n"/>
      <c r="E3353" t="n">
        <v>67</v>
      </c>
      <c r="F3353" t="n">
        <v>637</v>
      </c>
      <c r="G3353" t="inlineStr">
        <is>
          <t>2024-S2</t>
        </is>
      </c>
      <c r="H3353" t="inlineStr">
        <is>
          <t>Sim</t>
        </is>
      </c>
      <c r="I3353" t="n">
        <v>0</v>
      </c>
      <c r="J3353" s="41" t="n"/>
      <c r="L3353" t="inlineStr"/>
      <c r="M3353" t="inlineStr">
        <is>
          <t>Pro</t>
        </is>
      </c>
      <c r="N3353" t="inlineStr">
        <is>
          <t>annual</t>
        </is>
      </c>
      <c r="O3353" t="inlineStr">
        <is>
          <t>Pago</t>
        </is>
      </c>
      <c r="P3353" t="inlineStr">
        <is>
          <t>Não</t>
        </is>
      </c>
      <c r="Q3353" t="inlineStr">
        <is>
          <t>Não</t>
        </is>
      </c>
      <c r="R3353" t="inlineStr">
        <is>
          <t>Não</t>
        </is>
      </c>
      <c r="S3353" t="inlineStr">
        <is>
          <t>6–15</t>
        </is>
      </c>
      <c r="T3353" t="inlineStr">
        <is>
          <t>Conta nova (≤ 30 dias)</t>
        </is>
      </c>
      <c r="U3353" t="inlineStr">
        <is>
          <t>EdTech</t>
        </is>
      </c>
      <c r="V3353" t="inlineStr">
        <is>
          <t>US</t>
        </is>
      </c>
      <c r="W3353" t="inlineStr">
        <is>
          <t>partner</t>
        </is>
      </c>
    </row>
    <row r="3354">
      <c r="A3354" t="inlineStr">
        <is>
          <t>S-2a6c1f</t>
        </is>
      </c>
      <c r="B3354" t="inlineStr">
        <is>
          <t>A-22f2df</t>
        </is>
      </c>
      <c r="C3354" s="40" t="n">
        <v>45642</v>
      </c>
      <c r="D3354" s="40" t="n"/>
      <c r="E3354" t="n">
        <v>15</v>
      </c>
      <c r="F3354" t="n">
        <v>57</v>
      </c>
      <c r="G3354" t="inlineStr">
        <is>
          <t>2024-S2</t>
        </is>
      </c>
      <c r="H3354" t="inlineStr">
        <is>
          <t>Não</t>
        </is>
      </c>
      <c r="I3354" t="n">
        <v>0</v>
      </c>
      <c r="J3354" s="41" t="n"/>
      <c r="L3354" t="inlineStr"/>
      <c r="M3354" t="inlineStr">
        <is>
          <t>Basic</t>
        </is>
      </c>
      <c r="N3354" t="inlineStr">
        <is>
          <t>annual</t>
        </is>
      </c>
      <c r="O3354" t="inlineStr">
        <is>
          <t>Pago</t>
        </is>
      </c>
      <c r="P3354" t="inlineStr">
        <is>
          <t>Sim</t>
        </is>
      </c>
      <c r="Q3354" t="inlineStr">
        <is>
          <t>Não</t>
        </is>
      </c>
      <c r="R3354" t="inlineStr">
        <is>
          <t>Não</t>
        </is>
      </c>
      <c r="S3354" t="inlineStr">
        <is>
          <t>1–5</t>
        </is>
      </c>
      <c r="T3354" t="inlineStr">
        <is>
          <t>Conta nova (≤ 30 dias)</t>
        </is>
      </c>
      <c r="U3354" t="inlineStr">
        <is>
          <t>DevTools</t>
        </is>
      </c>
      <c r="V3354" t="inlineStr">
        <is>
          <t>US</t>
        </is>
      </c>
      <c r="W3354" t="inlineStr">
        <is>
          <t>ads</t>
        </is>
      </c>
    </row>
    <row r="3355">
      <c r="A3355" t="inlineStr">
        <is>
          <t>S-1712e6</t>
        </is>
      </c>
      <c r="B3355" t="inlineStr">
        <is>
          <t>A-9b9fe9</t>
        </is>
      </c>
      <c r="C3355" s="40" t="n">
        <v>45270</v>
      </c>
      <c r="D3355" s="40" t="n">
        <v>45352</v>
      </c>
      <c r="E3355" t="n">
        <v>82</v>
      </c>
      <c r="F3355" t="n">
        <v>245</v>
      </c>
      <c r="G3355" t="inlineStr">
        <is>
          <t>Até 2024-S1</t>
        </is>
      </c>
      <c r="H3355" t="inlineStr">
        <is>
          <t>Sim</t>
        </is>
      </c>
      <c r="I3355" t="n">
        <v>0</v>
      </c>
      <c r="J3355" s="41" t="n">
        <v>45352</v>
      </c>
      <c r="K3355" t="n">
        <v>1</v>
      </c>
      <c r="L3355" t="inlineStr">
        <is>
          <t>Não</t>
        </is>
      </c>
      <c r="M3355" t="inlineStr">
        <is>
          <t>Pro</t>
        </is>
      </c>
      <c r="N3355" t="inlineStr">
        <is>
          <t>monthly</t>
        </is>
      </c>
      <c r="O3355" t="inlineStr">
        <is>
          <t>Pago</t>
        </is>
      </c>
      <c r="P3355" t="inlineStr">
        <is>
          <t>Sim</t>
        </is>
      </c>
      <c r="Q3355" t="inlineStr">
        <is>
          <t>Não</t>
        </is>
      </c>
      <c r="R3355" t="inlineStr">
        <is>
          <t>Não</t>
        </is>
      </c>
      <c r="S3355" t="inlineStr">
        <is>
          <t>1–5</t>
        </is>
      </c>
      <c r="T3355" t="inlineStr">
        <is>
          <t>31–90 dias</t>
        </is>
      </c>
      <c r="U3355" t="inlineStr">
        <is>
          <t>EdTech</t>
        </is>
      </c>
      <c r="V3355" t="inlineStr">
        <is>
          <t>AU</t>
        </is>
      </c>
      <c r="W3355" t="inlineStr">
        <is>
          <t>other</t>
        </is>
      </c>
    </row>
    <row r="3356">
      <c r="A3356" t="inlineStr">
        <is>
          <t>S-cde950</t>
        </is>
      </c>
      <c r="B3356" t="inlineStr">
        <is>
          <t>A-3be56b</t>
        </is>
      </c>
      <c r="C3356" s="40" t="n">
        <v>45627</v>
      </c>
      <c r="D3356" s="40" t="n"/>
      <c r="E3356" t="n">
        <v>30</v>
      </c>
      <c r="F3356" t="n">
        <v>380</v>
      </c>
      <c r="G3356" t="inlineStr">
        <is>
          <t>2024-S2</t>
        </is>
      </c>
      <c r="H3356" t="inlineStr">
        <is>
          <t>Sim</t>
        </is>
      </c>
      <c r="I3356" t="n">
        <v>0</v>
      </c>
      <c r="J3356" s="41" t="n"/>
      <c r="L3356" t="inlineStr"/>
      <c r="M3356" t="inlineStr">
        <is>
          <t>Basic</t>
        </is>
      </c>
      <c r="N3356" t="inlineStr">
        <is>
          <t>annual</t>
        </is>
      </c>
      <c r="O3356" t="inlineStr">
        <is>
          <t>Pago</t>
        </is>
      </c>
      <c r="P3356" t="inlineStr">
        <is>
          <t>Não</t>
        </is>
      </c>
      <c r="Q3356" t="inlineStr">
        <is>
          <t>Não</t>
        </is>
      </c>
      <c r="R3356" t="inlineStr">
        <is>
          <t>Não</t>
        </is>
      </c>
      <c r="S3356" t="inlineStr">
        <is>
          <t>16–40</t>
        </is>
      </c>
      <c r="T3356" t="inlineStr">
        <is>
          <t>Mais de 365 dias</t>
        </is>
      </c>
      <c r="U3356" t="inlineStr">
        <is>
          <t>HealthTech</t>
        </is>
      </c>
      <c r="V3356" t="inlineStr">
        <is>
          <t>IN</t>
        </is>
      </c>
      <c r="W3356" t="inlineStr">
        <is>
          <t>event</t>
        </is>
      </c>
    </row>
    <row r="3357">
      <c r="A3357" t="inlineStr">
        <is>
          <t>S-ca98c9</t>
        </is>
      </c>
      <c r="B3357" t="inlineStr">
        <is>
          <t>A-3be56b</t>
        </is>
      </c>
      <c r="C3357" s="40" t="n">
        <v>45527</v>
      </c>
      <c r="D3357" s="40" t="n"/>
      <c r="E3357" t="n">
        <v>130</v>
      </c>
      <c r="F3357" t="n">
        <v>703</v>
      </c>
      <c r="G3357" t="inlineStr">
        <is>
          <t>2024-S2</t>
        </is>
      </c>
      <c r="H3357" t="inlineStr">
        <is>
          <t>Sim</t>
        </is>
      </c>
      <c r="I3357" t="n">
        <v>0</v>
      </c>
      <c r="J3357" s="41" t="n"/>
      <c r="L3357" t="inlineStr"/>
      <c r="M3357" t="inlineStr">
        <is>
          <t>Basic</t>
        </is>
      </c>
      <c r="N3357" t="inlineStr">
        <is>
          <t>monthly</t>
        </is>
      </c>
      <c r="O3357" t="inlineStr">
        <is>
          <t>Pago</t>
        </is>
      </c>
      <c r="P3357" t="inlineStr">
        <is>
          <t>Sim</t>
        </is>
      </c>
      <c r="Q3357" t="inlineStr">
        <is>
          <t>Não</t>
        </is>
      </c>
      <c r="R3357" t="inlineStr">
        <is>
          <t>Não</t>
        </is>
      </c>
      <c r="S3357" t="inlineStr">
        <is>
          <t>16–40</t>
        </is>
      </c>
      <c r="T3357" t="inlineStr">
        <is>
          <t>181–365 dias</t>
        </is>
      </c>
      <c r="U3357" t="inlineStr">
        <is>
          <t>HealthTech</t>
        </is>
      </c>
      <c r="V3357" t="inlineStr">
        <is>
          <t>IN</t>
        </is>
      </c>
      <c r="W3357" t="inlineStr">
        <is>
          <t>event</t>
        </is>
      </c>
    </row>
    <row r="3358">
      <c r="A3358" t="inlineStr">
        <is>
          <t>S-497d95</t>
        </is>
      </c>
      <c r="B3358" t="inlineStr">
        <is>
          <t>A-1d5444</t>
        </is>
      </c>
      <c r="C3358" s="40" t="n">
        <v>45488</v>
      </c>
      <c r="D3358" s="40" t="n"/>
      <c r="E3358" t="n">
        <v>169</v>
      </c>
      <c r="F3358" t="n">
        <v>456</v>
      </c>
      <c r="G3358" t="inlineStr">
        <is>
          <t>2024-S2</t>
        </is>
      </c>
      <c r="H3358" t="inlineStr">
        <is>
          <t>Sim</t>
        </is>
      </c>
      <c r="I3358" t="n">
        <v>0</v>
      </c>
      <c r="J3358" s="41" t="n"/>
      <c r="L3358" t="inlineStr"/>
      <c r="M3358" t="inlineStr">
        <is>
          <t>Basic</t>
        </is>
      </c>
      <c r="N3358" t="inlineStr">
        <is>
          <t>monthly</t>
        </is>
      </c>
      <c r="O3358" t="inlineStr">
        <is>
          <t>Pago</t>
        </is>
      </c>
      <c r="P3358" t="inlineStr">
        <is>
          <t>Sim</t>
        </is>
      </c>
      <c r="Q3358" t="inlineStr">
        <is>
          <t>Não</t>
        </is>
      </c>
      <c r="R3358" t="inlineStr">
        <is>
          <t>Não</t>
        </is>
      </c>
      <c r="S3358" t="inlineStr">
        <is>
          <t>16–40</t>
        </is>
      </c>
      <c r="T3358" t="inlineStr">
        <is>
          <t>91–180 dias</t>
        </is>
      </c>
      <c r="U3358" t="inlineStr">
        <is>
          <t>Cybersecurity</t>
        </is>
      </c>
      <c r="V3358" t="inlineStr">
        <is>
          <t>US</t>
        </is>
      </c>
      <c r="W3358" t="inlineStr">
        <is>
          <t>partner</t>
        </is>
      </c>
    </row>
    <row r="3359">
      <c r="A3359" t="inlineStr">
        <is>
          <t>S-63d104</t>
        </is>
      </c>
      <c r="B3359" t="inlineStr">
        <is>
          <t>A-0e966d</t>
        </is>
      </c>
      <c r="C3359" s="40" t="n">
        <v>45538</v>
      </c>
      <c r="D3359" s="40" t="n"/>
      <c r="E3359" t="n">
        <v>119</v>
      </c>
      <c r="F3359" t="n">
        <v>209</v>
      </c>
      <c r="G3359" t="inlineStr">
        <is>
          <t>2024-S2</t>
        </is>
      </c>
      <c r="H3359" t="inlineStr">
        <is>
          <t>Sim</t>
        </is>
      </c>
      <c r="I3359" t="n">
        <v>0</v>
      </c>
      <c r="J3359" s="41" t="n"/>
      <c r="L3359" t="inlineStr"/>
      <c r="M3359" t="inlineStr">
        <is>
          <t>Basic</t>
        </is>
      </c>
      <c r="N3359" t="inlineStr">
        <is>
          <t>annual</t>
        </is>
      </c>
      <c r="O3359" t="inlineStr">
        <is>
          <t>Pago</t>
        </is>
      </c>
      <c r="P3359" t="inlineStr">
        <is>
          <t>Sim</t>
        </is>
      </c>
      <c r="Q3359" t="inlineStr">
        <is>
          <t>Não</t>
        </is>
      </c>
      <c r="R3359" t="inlineStr">
        <is>
          <t>Não</t>
        </is>
      </c>
      <c r="S3359" t="inlineStr">
        <is>
          <t>6–15</t>
        </is>
      </c>
      <c r="T3359" t="inlineStr">
        <is>
          <t>31–90 dias</t>
        </is>
      </c>
      <c r="U3359" t="inlineStr">
        <is>
          <t>FinTech</t>
        </is>
      </c>
      <c r="V3359" t="inlineStr">
        <is>
          <t>IN</t>
        </is>
      </c>
      <c r="W3359" t="inlineStr">
        <is>
          <t>ads</t>
        </is>
      </c>
    </row>
    <row r="3360">
      <c r="A3360" t="inlineStr">
        <is>
          <t>S-c41762</t>
        </is>
      </c>
      <c r="B3360" t="inlineStr">
        <is>
          <t>A-9badbd</t>
        </is>
      </c>
      <c r="C3360" s="40" t="n">
        <v>45647</v>
      </c>
      <c r="D3360" s="40" t="n">
        <v>45656</v>
      </c>
      <c r="E3360" t="n">
        <v>9</v>
      </c>
      <c r="F3360" t="n">
        <v>11741</v>
      </c>
      <c r="G3360" t="inlineStr">
        <is>
          <t>2024-S2</t>
        </is>
      </c>
      <c r="H3360" t="inlineStr">
        <is>
          <t>Não</t>
        </is>
      </c>
      <c r="I3360" t="n">
        <v>1</v>
      </c>
      <c r="J3360" s="41" t="n">
        <v>45627</v>
      </c>
      <c r="K3360" t="n">
        <v>30</v>
      </c>
      <c r="L3360" t="inlineStr">
        <is>
          <t>Sim</t>
        </is>
      </c>
      <c r="M3360" t="inlineStr">
        <is>
          <t>Enterprise</t>
        </is>
      </c>
      <c r="N3360" t="inlineStr">
        <is>
          <t>monthly</t>
        </is>
      </c>
      <c r="O3360" t="inlineStr">
        <is>
          <t>Pago</t>
        </is>
      </c>
      <c r="P3360" t="inlineStr">
        <is>
          <t>Sim</t>
        </is>
      </c>
      <c r="Q3360" t="inlineStr">
        <is>
          <t>Não</t>
        </is>
      </c>
      <c r="R3360" t="inlineStr">
        <is>
          <t>Não</t>
        </is>
      </c>
      <c r="S3360" t="inlineStr">
        <is>
          <t>41+</t>
        </is>
      </c>
      <c r="T3360" t="inlineStr">
        <is>
          <t>181–365 dias</t>
        </is>
      </c>
      <c r="U3360" t="inlineStr">
        <is>
          <t>Cybersecurity</t>
        </is>
      </c>
      <c r="V3360" t="inlineStr">
        <is>
          <t>DE</t>
        </is>
      </c>
      <c r="W3360" t="inlineStr">
        <is>
          <t>ads</t>
        </is>
      </c>
    </row>
    <row r="3361">
      <c r="A3361" t="inlineStr">
        <is>
          <t>S-2fd379</t>
        </is>
      </c>
      <c r="B3361" t="inlineStr">
        <is>
          <t>A-f19409</t>
        </is>
      </c>
      <c r="C3361" s="40" t="n">
        <v>45455</v>
      </c>
      <c r="D3361" s="40" t="n"/>
      <c r="E3361" t="n">
        <v>202</v>
      </c>
      <c r="F3361" t="n">
        <v>0</v>
      </c>
      <c r="G3361" t="inlineStr">
        <is>
          <t>Até 2024-S1</t>
        </is>
      </c>
      <c r="H3361" t="inlineStr">
        <is>
          <t>Sim</t>
        </is>
      </c>
      <c r="I3361" t="n">
        <v>0</v>
      </c>
      <c r="J3361" s="41" t="n"/>
      <c r="L3361" t="inlineStr"/>
      <c r="M3361" t="inlineStr">
        <is>
          <t>Basic</t>
        </is>
      </c>
      <c r="N3361" t="inlineStr">
        <is>
          <t>annual</t>
        </is>
      </c>
      <c r="O3361" t="inlineStr">
        <is>
          <t>Trial</t>
        </is>
      </c>
      <c r="P3361" t="inlineStr">
        <is>
          <t>Sim</t>
        </is>
      </c>
      <c r="Q3361" t="inlineStr">
        <is>
          <t>Sim</t>
        </is>
      </c>
      <c r="R3361" t="inlineStr">
        <is>
          <t>Não</t>
        </is>
      </c>
      <c r="S3361" t="inlineStr">
        <is>
          <t>16–40</t>
        </is>
      </c>
      <c r="T3361" t="inlineStr">
        <is>
          <t>Mais de 365 dias</t>
        </is>
      </c>
      <c r="U3361" t="inlineStr">
        <is>
          <t>DevTools</t>
        </is>
      </c>
      <c r="V3361" t="inlineStr">
        <is>
          <t>US</t>
        </is>
      </c>
      <c r="W3361" t="inlineStr">
        <is>
          <t>other</t>
        </is>
      </c>
    </row>
    <row r="3362">
      <c r="A3362" t="inlineStr">
        <is>
          <t>S-11b2c6</t>
        </is>
      </c>
      <c r="B3362" t="inlineStr">
        <is>
          <t>A-855a48</t>
        </is>
      </c>
      <c r="C3362" s="40" t="n">
        <v>45449</v>
      </c>
      <c r="D3362" s="40" t="n"/>
      <c r="E3362" t="n">
        <v>208</v>
      </c>
      <c r="F3362" t="n">
        <v>266</v>
      </c>
      <c r="G3362" t="inlineStr">
        <is>
          <t>Até 2024-S1</t>
        </is>
      </c>
      <c r="H3362" t="inlineStr">
        <is>
          <t>Sim</t>
        </is>
      </c>
      <c r="I3362" t="n">
        <v>0</v>
      </c>
      <c r="J3362" s="41" t="n"/>
      <c r="L3362" t="inlineStr"/>
      <c r="M3362" t="inlineStr">
        <is>
          <t>Basic</t>
        </is>
      </c>
      <c r="N3362" t="inlineStr">
        <is>
          <t>monthly</t>
        </is>
      </c>
      <c r="O3362" t="inlineStr">
        <is>
          <t>Pago</t>
        </is>
      </c>
      <c r="P3362" t="inlineStr">
        <is>
          <t>Não</t>
        </is>
      </c>
      <c r="Q3362" t="inlineStr">
        <is>
          <t>Não</t>
        </is>
      </c>
      <c r="R3362" t="inlineStr">
        <is>
          <t>Não</t>
        </is>
      </c>
      <c r="S3362" t="inlineStr">
        <is>
          <t>6–15</t>
        </is>
      </c>
      <c r="T3362" t="inlineStr">
        <is>
          <t>91–180 dias</t>
        </is>
      </c>
      <c r="U3362" t="inlineStr">
        <is>
          <t>EdTech</t>
        </is>
      </c>
      <c r="V3362" t="inlineStr">
        <is>
          <t>US</t>
        </is>
      </c>
      <c r="W3362" t="inlineStr">
        <is>
          <t>partner</t>
        </is>
      </c>
    </row>
    <row r="3363">
      <c r="A3363" t="inlineStr">
        <is>
          <t>S-899319</t>
        </is>
      </c>
      <c r="B3363" t="inlineStr">
        <is>
          <t>A-560d27</t>
        </is>
      </c>
      <c r="C3363" s="40" t="n">
        <v>45496</v>
      </c>
      <c r="D3363" s="40" t="n"/>
      <c r="E3363" t="n">
        <v>161</v>
      </c>
      <c r="F3363" t="n">
        <v>11343</v>
      </c>
      <c r="G3363" t="inlineStr">
        <is>
          <t>2024-S2</t>
        </is>
      </c>
      <c r="H3363" t="inlineStr">
        <is>
          <t>Sim</t>
        </is>
      </c>
      <c r="I3363" t="n">
        <v>0</v>
      </c>
      <c r="J3363" s="41" t="n"/>
      <c r="L3363" t="inlineStr"/>
      <c r="M3363" t="inlineStr">
        <is>
          <t>Enterprise</t>
        </is>
      </c>
      <c r="N3363" t="inlineStr">
        <is>
          <t>monthly</t>
        </is>
      </c>
      <c r="O3363" t="inlineStr">
        <is>
          <t>Pago</t>
        </is>
      </c>
      <c r="P3363" t="inlineStr">
        <is>
          <t>Sim</t>
        </is>
      </c>
      <c r="Q3363" t="inlineStr">
        <is>
          <t>Não</t>
        </is>
      </c>
      <c r="R3363" t="inlineStr">
        <is>
          <t>Não</t>
        </is>
      </c>
      <c r="S3363" t="inlineStr">
        <is>
          <t>41+</t>
        </is>
      </c>
      <c r="T3363" t="inlineStr">
        <is>
          <t>31–90 dias</t>
        </is>
      </c>
      <c r="U3363" t="inlineStr">
        <is>
          <t>DevTools</t>
        </is>
      </c>
      <c r="V3363" t="inlineStr">
        <is>
          <t>US</t>
        </is>
      </c>
      <c r="W3363" t="inlineStr">
        <is>
          <t>organic</t>
        </is>
      </c>
    </row>
    <row r="3364">
      <c r="A3364" t="inlineStr">
        <is>
          <t>S-542c37</t>
        </is>
      </c>
      <c r="B3364" t="inlineStr">
        <is>
          <t>A-812c5b</t>
        </is>
      </c>
      <c r="C3364" s="40" t="n">
        <v>45653</v>
      </c>
      <c r="D3364" s="40" t="n"/>
      <c r="E3364" t="n">
        <v>4</v>
      </c>
      <c r="F3364" t="n">
        <v>2695</v>
      </c>
      <c r="G3364" t="inlineStr">
        <is>
          <t>2024-S2</t>
        </is>
      </c>
      <c r="H3364" t="inlineStr">
        <is>
          <t>Não</t>
        </is>
      </c>
      <c r="I3364" t="n">
        <v>0</v>
      </c>
      <c r="J3364" s="41" t="n"/>
      <c r="L3364" t="inlineStr"/>
      <c r="M3364" t="inlineStr">
        <is>
          <t>Pro</t>
        </is>
      </c>
      <c r="N3364" t="inlineStr">
        <is>
          <t>monthly</t>
        </is>
      </c>
      <c r="O3364" t="inlineStr">
        <is>
          <t>Pago</t>
        </is>
      </c>
      <c r="P3364" t="inlineStr">
        <is>
          <t>Sim</t>
        </is>
      </c>
      <c r="Q3364" t="inlineStr">
        <is>
          <t>Não</t>
        </is>
      </c>
      <c r="R3364" t="inlineStr">
        <is>
          <t>Não</t>
        </is>
      </c>
      <c r="S3364" t="inlineStr">
        <is>
          <t>41+</t>
        </is>
      </c>
      <c r="T3364" t="inlineStr">
        <is>
          <t>181–365 dias</t>
        </is>
      </c>
      <c r="U3364" t="inlineStr">
        <is>
          <t>DevTools</t>
        </is>
      </c>
      <c r="V3364" t="inlineStr">
        <is>
          <t>CA</t>
        </is>
      </c>
      <c r="W3364" t="inlineStr">
        <is>
          <t>organic</t>
        </is>
      </c>
    </row>
    <row r="3365">
      <c r="A3365" t="inlineStr">
        <is>
          <t>S-cef05a</t>
        </is>
      </c>
      <c r="B3365" t="inlineStr">
        <is>
          <t>A-b7b7b7</t>
        </is>
      </c>
      <c r="C3365" s="40" t="n">
        <v>45585</v>
      </c>
      <c r="D3365" s="40" t="n"/>
      <c r="E3365" t="n">
        <v>72</v>
      </c>
      <c r="F3365" t="n">
        <v>0</v>
      </c>
      <c r="G3365" t="inlineStr">
        <is>
          <t>2024-S2</t>
        </is>
      </c>
      <c r="H3365" t="inlineStr">
        <is>
          <t>Sim</t>
        </is>
      </c>
      <c r="I3365" t="n">
        <v>0</v>
      </c>
      <c r="J3365" s="41" t="n"/>
      <c r="L3365" t="inlineStr"/>
      <c r="M3365" t="inlineStr">
        <is>
          <t>Pro</t>
        </is>
      </c>
      <c r="N3365" t="inlineStr">
        <is>
          <t>monthly</t>
        </is>
      </c>
      <c r="O3365" t="inlineStr">
        <is>
          <t>Trial</t>
        </is>
      </c>
      <c r="P3365" t="inlineStr">
        <is>
          <t>Sim</t>
        </is>
      </c>
      <c r="Q3365" t="inlineStr">
        <is>
          <t>Não</t>
        </is>
      </c>
      <c r="R3365" t="inlineStr">
        <is>
          <t>Não</t>
        </is>
      </c>
      <c r="S3365" t="inlineStr">
        <is>
          <t>16–40</t>
        </is>
      </c>
      <c r="T3365" t="inlineStr">
        <is>
          <t>91–180 dias</t>
        </is>
      </c>
      <c r="U3365" t="inlineStr">
        <is>
          <t>FinTech</t>
        </is>
      </c>
      <c r="V3365" t="inlineStr">
        <is>
          <t>US</t>
        </is>
      </c>
      <c r="W3365" t="inlineStr">
        <is>
          <t>event</t>
        </is>
      </c>
    </row>
    <row r="3366">
      <c r="A3366" t="inlineStr">
        <is>
          <t>S-51f213</t>
        </is>
      </c>
      <c r="B3366" t="inlineStr">
        <is>
          <t>A-4e960a</t>
        </is>
      </c>
      <c r="C3366" s="40" t="n">
        <v>45620</v>
      </c>
      <c r="D3366" s="40" t="n"/>
      <c r="E3366" t="n">
        <v>37</v>
      </c>
      <c r="F3366" t="n">
        <v>588</v>
      </c>
      <c r="G3366" t="inlineStr">
        <is>
          <t>2024-S2</t>
        </is>
      </c>
      <c r="H3366" t="inlineStr">
        <is>
          <t>Sim</t>
        </is>
      </c>
      <c r="I3366" t="n">
        <v>0</v>
      </c>
      <c r="J3366" s="41" t="n"/>
      <c r="L3366" t="inlineStr"/>
      <c r="M3366" t="inlineStr">
        <is>
          <t>Pro</t>
        </is>
      </c>
      <c r="N3366" t="inlineStr">
        <is>
          <t>monthly</t>
        </is>
      </c>
      <c r="O3366" t="inlineStr">
        <is>
          <t>Pago</t>
        </is>
      </c>
      <c r="P3366" t="inlineStr">
        <is>
          <t>Sim</t>
        </is>
      </c>
      <c r="Q3366" t="inlineStr">
        <is>
          <t>Não</t>
        </is>
      </c>
      <c r="R3366" t="inlineStr">
        <is>
          <t>Não</t>
        </is>
      </c>
      <c r="S3366" t="inlineStr">
        <is>
          <t>6–15</t>
        </is>
      </c>
      <c r="T3366" t="inlineStr">
        <is>
          <t>181–365 dias</t>
        </is>
      </c>
      <c r="U3366" t="inlineStr">
        <is>
          <t>FinTech</t>
        </is>
      </c>
      <c r="V3366" t="inlineStr">
        <is>
          <t>US</t>
        </is>
      </c>
      <c r="W3366" t="inlineStr">
        <is>
          <t>other</t>
        </is>
      </c>
    </row>
    <row r="3367">
      <c r="A3367" t="inlineStr">
        <is>
          <t>S-e4b8fd</t>
        </is>
      </c>
      <c r="B3367" t="inlineStr">
        <is>
          <t>A-f446b6</t>
        </is>
      </c>
      <c r="C3367" s="40" t="n">
        <v>45407</v>
      </c>
      <c r="D3367" s="40" t="n"/>
      <c r="E3367" t="n">
        <v>250</v>
      </c>
      <c r="F3367" t="n">
        <v>2597</v>
      </c>
      <c r="G3367" t="inlineStr">
        <is>
          <t>Até 2024-S1</t>
        </is>
      </c>
      <c r="H3367" t="inlineStr">
        <is>
          <t>Sim</t>
        </is>
      </c>
      <c r="I3367" t="n">
        <v>0</v>
      </c>
      <c r="J3367" s="41" t="n"/>
      <c r="L3367" t="inlineStr"/>
      <c r="M3367" t="inlineStr">
        <is>
          <t>Pro</t>
        </is>
      </c>
      <c r="N3367" t="inlineStr">
        <is>
          <t>monthly</t>
        </is>
      </c>
      <c r="O3367" t="inlineStr">
        <is>
          <t>Pago</t>
        </is>
      </c>
      <c r="P3367" t="inlineStr">
        <is>
          <t>Não</t>
        </is>
      </c>
      <c r="Q3367" t="inlineStr">
        <is>
          <t>Não</t>
        </is>
      </c>
      <c r="R3367" t="inlineStr">
        <is>
          <t>Não</t>
        </is>
      </c>
      <c r="S3367" t="inlineStr">
        <is>
          <t>41+</t>
        </is>
      </c>
      <c r="T3367" t="inlineStr">
        <is>
          <t>181–365 dias</t>
        </is>
      </c>
      <c r="U3367" t="inlineStr">
        <is>
          <t>DevTools</t>
        </is>
      </c>
      <c r="V3367" t="inlineStr">
        <is>
          <t>DE</t>
        </is>
      </c>
      <c r="W3367" t="inlineStr">
        <is>
          <t>ads</t>
        </is>
      </c>
    </row>
    <row r="3368">
      <c r="A3368" t="inlineStr">
        <is>
          <t>S-7ba2ad</t>
        </is>
      </c>
      <c r="B3368" t="inlineStr">
        <is>
          <t>A-692f18</t>
        </is>
      </c>
      <c r="C3368" s="40" t="n">
        <v>45509</v>
      </c>
      <c r="D3368" s="40" t="n"/>
      <c r="E3368" t="n">
        <v>148</v>
      </c>
      <c r="F3368" t="n">
        <v>266</v>
      </c>
      <c r="G3368" t="inlineStr">
        <is>
          <t>2024-S2</t>
        </is>
      </c>
      <c r="H3368" t="inlineStr">
        <is>
          <t>Sim</t>
        </is>
      </c>
      <c r="I3368" t="n">
        <v>0</v>
      </c>
      <c r="J3368" s="41" t="n"/>
      <c r="L3368" t="inlineStr"/>
      <c r="M3368" t="inlineStr">
        <is>
          <t>Basic</t>
        </is>
      </c>
      <c r="N3368" t="inlineStr">
        <is>
          <t>annual</t>
        </is>
      </c>
      <c r="O3368" t="inlineStr">
        <is>
          <t>Pago</t>
        </is>
      </c>
      <c r="P3368" t="inlineStr">
        <is>
          <t>Não</t>
        </is>
      </c>
      <c r="Q3368" t="inlineStr">
        <is>
          <t>Não</t>
        </is>
      </c>
      <c r="R3368" t="inlineStr">
        <is>
          <t>Não</t>
        </is>
      </c>
      <c r="S3368" t="inlineStr">
        <is>
          <t>6–15</t>
        </is>
      </c>
      <c r="T3368" t="inlineStr">
        <is>
          <t>91–180 dias</t>
        </is>
      </c>
      <c r="U3368" t="inlineStr">
        <is>
          <t>EdTech</t>
        </is>
      </c>
      <c r="V3368" t="inlineStr">
        <is>
          <t>US</t>
        </is>
      </c>
      <c r="W3368" t="inlineStr">
        <is>
          <t>other</t>
        </is>
      </c>
    </row>
    <row r="3369">
      <c r="A3369" t="inlineStr">
        <is>
          <t>S-301b73</t>
        </is>
      </c>
      <c r="B3369" t="inlineStr">
        <is>
          <t>A-cab532</t>
        </is>
      </c>
      <c r="C3369" s="40" t="n">
        <v>45618</v>
      </c>
      <c r="D3369" s="40" t="n"/>
      <c r="E3369" t="n">
        <v>39</v>
      </c>
      <c r="F3369" t="n">
        <v>912</v>
      </c>
      <c r="G3369" t="inlineStr">
        <is>
          <t>2024-S2</t>
        </is>
      </c>
      <c r="H3369" t="inlineStr">
        <is>
          <t>Sim</t>
        </is>
      </c>
      <c r="I3369" t="n">
        <v>0</v>
      </c>
      <c r="J3369" s="41" t="n"/>
      <c r="L3369" t="inlineStr"/>
      <c r="M3369" t="inlineStr">
        <is>
          <t>Basic</t>
        </is>
      </c>
      <c r="N3369" t="inlineStr">
        <is>
          <t>annual</t>
        </is>
      </c>
      <c r="O3369" t="inlineStr">
        <is>
          <t>Pago</t>
        </is>
      </c>
      <c r="P3369" t="inlineStr">
        <is>
          <t>Sim</t>
        </is>
      </c>
      <c r="Q3369" t="inlineStr">
        <is>
          <t>Não</t>
        </is>
      </c>
      <c r="R3369" t="inlineStr">
        <is>
          <t>Não</t>
        </is>
      </c>
      <c r="S3369" t="inlineStr">
        <is>
          <t>41+</t>
        </is>
      </c>
      <c r="T3369" t="inlineStr">
        <is>
          <t>Mais de 365 dias</t>
        </is>
      </c>
      <c r="U3369" t="inlineStr">
        <is>
          <t>DevTools</t>
        </is>
      </c>
      <c r="V3369" t="inlineStr">
        <is>
          <t>FR</t>
        </is>
      </c>
      <c r="W3369" t="inlineStr">
        <is>
          <t>organic</t>
        </is>
      </c>
    </row>
    <row r="3370">
      <c r="A3370" t="inlineStr">
        <is>
          <t>S-dee62f</t>
        </is>
      </c>
      <c r="B3370" t="inlineStr">
        <is>
          <t>A-524364</t>
        </is>
      </c>
      <c r="C3370" s="40" t="n">
        <v>45657</v>
      </c>
      <c r="D3370" s="40" t="n"/>
      <c r="E3370" t="n">
        <v>0</v>
      </c>
      <c r="F3370" t="n">
        <v>228</v>
      </c>
      <c r="G3370" t="inlineStr">
        <is>
          <t>2024-S2</t>
        </is>
      </c>
      <c r="H3370" t="inlineStr">
        <is>
          <t>Não</t>
        </is>
      </c>
      <c r="I3370" t="n">
        <v>0</v>
      </c>
      <c r="J3370" s="41" t="n"/>
      <c r="L3370" t="inlineStr"/>
      <c r="M3370" t="inlineStr">
        <is>
          <t>Basic</t>
        </is>
      </c>
      <c r="N3370" t="inlineStr">
        <is>
          <t>monthly</t>
        </is>
      </c>
      <c r="O3370" t="inlineStr">
        <is>
          <t>Pago</t>
        </is>
      </c>
      <c r="P3370" t="inlineStr">
        <is>
          <t>Sim</t>
        </is>
      </c>
      <c r="Q3370" t="inlineStr">
        <is>
          <t>Não</t>
        </is>
      </c>
      <c r="R3370" t="inlineStr">
        <is>
          <t>Não</t>
        </is>
      </c>
      <c r="S3370" t="inlineStr">
        <is>
          <t>6–15</t>
        </is>
      </c>
      <c r="T3370" t="inlineStr">
        <is>
          <t>Conta nova (≤ 30 dias)</t>
        </is>
      </c>
      <c r="U3370" t="inlineStr">
        <is>
          <t>DevTools</t>
        </is>
      </c>
      <c r="V3370" t="inlineStr">
        <is>
          <t>FR</t>
        </is>
      </c>
      <c r="W3370" t="inlineStr">
        <is>
          <t>partner</t>
        </is>
      </c>
    </row>
    <row r="3371">
      <c r="A3371" t="inlineStr">
        <is>
          <t>S-8bc290</t>
        </is>
      </c>
      <c r="B3371" t="inlineStr">
        <is>
          <t>A-2d4502</t>
        </is>
      </c>
      <c r="C3371" s="40" t="n">
        <v>45598</v>
      </c>
      <c r="D3371" s="40" t="n"/>
      <c r="E3371" t="n">
        <v>59</v>
      </c>
      <c r="F3371" t="n">
        <v>5970</v>
      </c>
      <c r="G3371" t="inlineStr">
        <is>
          <t>2024-S2</t>
        </is>
      </c>
      <c r="H3371" t="inlineStr">
        <is>
          <t>Sim</t>
        </is>
      </c>
      <c r="I3371" t="n">
        <v>0</v>
      </c>
      <c r="J3371" s="41" t="n"/>
      <c r="L3371" t="inlineStr"/>
      <c r="M3371" t="inlineStr">
        <is>
          <t>Enterprise</t>
        </is>
      </c>
      <c r="N3371" t="inlineStr">
        <is>
          <t>annual</t>
        </is>
      </c>
      <c r="O3371" t="inlineStr">
        <is>
          <t>Pago</t>
        </is>
      </c>
      <c r="P3371" t="inlineStr">
        <is>
          <t>Sim</t>
        </is>
      </c>
      <c r="Q3371" t="inlineStr">
        <is>
          <t>Não</t>
        </is>
      </c>
      <c r="R3371" t="inlineStr">
        <is>
          <t>Não</t>
        </is>
      </c>
      <c r="S3371" t="inlineStr">
        <is>
          <t>16–40</t>
        </is>
      </c>
      <c r="T3371" t="inlineStr">
        <is>
          <t>181–365 dias</t>
        </is>
      </c>
      <c r="U3371" t="inlineStr">
        <is>
          <t>FinTech</t>
        </is>
      </c>
      <c r="V3371" t="inlineStr">
        <is>
          <t>IN</t>
        </is>
      </c>
      <c r="W3371" t="inlineStr">
        <is>
          <t>event</t>
        </is>
      </c>
    </row>
    <row r="3372">
      <c r="A3372" t="inlineStr">
        <is>
          <t>S-1f8215</t>
        </is>
      </c>
      <c r="B3372" t="inlineStr">
        <is>
          <t>A-f17767</t>
        </is>
      </c>
      <c r="C3372" s="40" t="n">
        <v>45636</v>
      </c>
      <c r="D3372" s="40" t="n"/>
      <c r="E3372" t="n">
        <v>21</v>
      </c>
      <c r="F3372" t="n">
        <v>735</v>
      </c>
      <c r="G3372" t="inlineStr">
        <is>
          <t>2024-S2</t>
        </is>
      </c>
      <c r="H3372" t="inlineStr">
        <is>
          <t>Não</t>
        </is>
      </c>
      <c r="I3372" t="n">
        <v>0</v>
      </c>
      <c r="J3372" s="41" t="n"/>
      <c r="L3372" t="inlineStr"/>
      <c r="M3372" t="inlineStr">
        <is>
          <t>Pro</t>
        </is>
      </c>
      <c r="N3372" t="inlineStr">
        <is>
          <t>annual</t>
        </is>
      </c>
      <c r="O3372" t="inlineStr">
        <is>
          <t>Pago</t>
        </is>
      </c>
      <c r="P3372" t="inlineStr">
        <is>
          <t>Sim</t>
        </is>
      </c>
      <c r="Q3372" t="inlineStr">
        <is>
          <t>Não</t>
        </is>
      </c>
      <c r="R3372" t="inlineStr">
        <is>
          <t>Não</t>
        </is>
      </c>
      <c r="S3372" t="inlineStr">
        <is>
          <t>6–15</t>
        </is>
      </c>
      <c r="T3372" t="inlineStr">
        <is>
          <t>Mais de 365 dias</t>
        </is>
      </c>
      <c r="U3372" t="inlineStr">
        <is>
          <t>DevTools</t>
        </is>
      </c>
      <c r="V3372" t="inlineStr">
        <is>
          <t>US</t>
        </is>
      </c>
      <c r="W3372" t="inlineStr">
        <is>
          <t>event</t>
        </is>
      </c>
    </row>
    <row r="3373">
      <c r="A3373" t="inlineStr">
        <is>
          <t>S-12e3ff</t>
        </is>
      </c>
      <c r="B3373" t="inlineStr">
        <is>
          <t>A-e43bf7</t>
        </is>
      </c>
      <c r="C3373" s="40" t="n">
        <v>45067</v>
      </c>
      <c r="D3373" s="40" t="n"/>
      <c r="E3373" t="n">
        <v>590</v>
      </c>
      <c r="F3373" t="n">
        <v>8756</v>
      </c>
      <c r="G3373" t="inlineStr">
        <is>
          <t>Até 2024-S1</t>
        </is>
      </c>
      <c r="H3373" t="inlineStr">
        <is>
          <t>Sim</t>
        </is>
      </c>
      <c r="I3373" t="n">
        <v>0</v>
      </c>
      <c r="J3373" s="41" t="n"/>
      <c r="L3373" t="inlineStr"/>
      <c r="M3373" t="inlineStr">
        <is>
          <t>Enterprise</t>
        </is>
      </c>
      <c r="N3373" t="inlineStr">
        <is>
          <t>monthly</t>
        </is>
      </c>
      <c r="O3373" t="inlineStr">
        <is>
          <t>Pago</t>
        </is>
      </c>
      <c r="P3373" t="inlineStr">
        <is>
          <t>Não</t>
        </is>
      </c>
      <c r="Q3373" t="inlineStr">
        <is>
          <t>Sim</t>
        </is>
      </c>
      <c r="R3373" t="inlineStr">
        <is>
          <t>Não</t>
        </is>
      </c>
      <c r="S3373" t="inlineStr">
        <is>
          <t>41+</t>
        </is>
      </c>
      <c r="T3373" t="inlineStr">
        <is>
          <t>31–90 dias</t>
        </is>
      </c>
      <c r="U3373" t="inlineStr">
        <is>
          <t>Cybersecurity</t>
        </is>
      </c>
      <c r="V3373" t="inlineStr">
        <is>
          <t>AU</t>
        </is>
      </c>
      <c r="W3373" t="inlineStr">
        <is>
          <t>other</t>
        </is>
      </c>
    </row>
    <row r="3374">
      <c r="A3374" t="inlineStr">
        <is>
          <t>S-23587d</t>
        </is>
      </c>
      <c r="B3374" t="inlineStr">
        <is>
          <t>A-db5e9e</t>
        </is>
      </c>
      <c r="C3374" s="40" t="n">
        <v>45654</v>
      </c>
      <c r="D3374" s="40" t="n"/>
      <c r="E3374" t="n">
        <v>3</v>
      </c>
      <c r="F3374" t="n">
        <v>588</v>
      </c>
      <c r="G3374" t="inlineStr">
        <is>
          <t>2024-S2</t>
        </is>
      </c>
      <c r="H3374" t="inlineStr">
        <is>
          <t>Não</t>
        </is>
      </c>
      <c r="I3374" t="n">
        <v>0</v>
      </c>
      <c r="J3374" s="41" t="n"/>
      <c r="L3374" t="inlineStr"/>
      <c r="M3374" t="inlineStr">
        <is>
          <t>Pro</t>
        </is>
      </c>
      <c r="N3374" t="inlineStr">
        <is>
          <t>annual</t>
        </is>
      </c>
      <c r="O3374" t="inlineStr">
        <is>
          <t>Pago</t>
        </is>
      </c>
      <c r="P3374" t="inlineStr">
        <is>
          <t>Sim</t>
        </is>
      </c>
      <c r="Q3374" t="inlineStr">
        <is>
          <t>Não</t>
        </is>
      </c>
      <c r="R3374" t="inlineStr">
        <is>
          <t>Não</t>
        </is>
      </c>
      <c r="S3374" t="inlineStr">
        <is>
          <t>6–15</t>
        </is>
      </c>
      <c r="T3374" t="inlineStr">
        <is>
          <t>31–90 dias</t>
        </is>
      </c>
      <c r="U3374" t="inlineStr">
        <is>
          <t>DevTools</t>
        </is>
      </c>
      <c r="V3374" t="inlineStr">
        <is>
          <t>US</t>
        </is>
      </c>
      <c r="W3374" t="inlineStr">
        <is>
          <t>partner</t>
        </is>
      </c>
    </row>
    <row r="3375">
      <c r="A3375" t="inlineStr">
        <is>
          <t>S-0c5771</t>
        </is>
      </c>
      <c r="B3375" t="inlineStr">
        <is>
          <t>A-798a3f</t>
        </is>
      </c>
      <c r="C3375" s="40" t="n">
        <v>45346</v>
      </c>
      <c r="D3375" s="40" t="n">
        <v>45606</v>
      </c>
      <c r="E3375" t="n">
        <v>260</v>
      </c>
      <c r="F3375" t="n">
        <v>0</v>
      </c>
      <c r="G3375" t="inlineStr">
        <is>
          <t>Até 2024-S1</t>
        </is>
      </c>
      <c r="H3375" t="inlineStr">
        <is>
          <t>Sim</t>
        </is>
      </c>
      <c r="I3375" t="n">
        <v>0</v>
      </c>
      <c r="J3375" s="41" t="n">
        <v>45597</v>
      </c>
      <c r="K3375" t="n">
        <v>10</v>
      </c>
      <c r="L3375" t="inlineStr">
        <is>
          <t>Não</t>
        </is>
      </c>
      <c r="M3375" t="inlineStr">
        <is>
          <t>Enterprise</t>
        </is>
      </c>
      <c r="N3375" t="inlineStr">
        <is>
          <t>annual</t>
        </is>
      </c>
      <c r="O3375" t="inlineStr">
        <is>
          <t>Trial</t>
        </is>
      </c>
      <c r="P3375" t="inlineStr">
        <is>
          <t>Sim</t>
        </is>
      </c>
      <c r="Q3375" t="inlineStr">
        <is>
          <t>Não</t>
        </is>
      </c>
      <c r="R3375" t="inlineStr">
        <is>
          <t>Não</t>
        </is>
      </c>
      <c r="S3375" t="inlineStr">
        <is>
          <t>6–15</t>
        </is>
      </c>
      <c r="T3375" t="inlineStr">
        <is>
          <t>91–180 dias</t>
        </is>
      </c>
      <c r="U3375" t="inlineStr">
        <is>
          <t>DevTools</t>
        </is>
      </c>
      <c r="V3375" t="inlineStr">
        <is>
          <t>FR</t>
        </is>
      </c>
      <c r="W3375" t="inlineStr">
        <is>
          <t>other</t>
        </is>
      </c>
    </row>
    <row r="3376">
      <c r="A3376" t="inlineStr">
        <is>
          <t>S-9d35cf</t>
        </is>
      </c>
      <c r="B3376" t="inlineStr">
        <is>
          <t>A-249769</t>
        </is>
      </c>
      <c r="C3376" s="40" t="n">
        <v>45577</v>
      </c>
      <c r="D3376" s="40" t="n"/>
      <c r="E3376" t="n">
        <v>80</v>
      </c>
      <c r="F3376" t="n">
        <v>294</v>
      </c>
      <c r="G3376" t="inlineStr">
        <is>
          <t>2024-S2</t>
        </is>
      </c>
      <c r="H3376" t="inlineStr">
        <is>
          <t>Sim</t>
        </is>
      </c>
      <c r="I3376" t="n">
        <v>0</v>
      </c>
      <c r="J3376" s="41" t="n"/>
      <c r="L3376" t="inlineStr"/>
      <c r="M3376" t="inlineStr">
        <is>
          <t>Pro</t>
        </is>
      </c>
      <c r="N3376" t="inlineStr">
        <is>
          <t>annual</t>
        </is>
      </c>
      <c r="O3376" t="inlineStr">
        <is>
          <t>Pago</t>
        </is>
      </c>
      <c r="P3376" t="inlineStr">
        <is>
          <t>Sim</t>
        </is>
      </c>
      <c r="Q3376" t="inlineStr">
        <is>
          <t>Não</t>
        </is>
      </c>
      <c r="R3376" t="inlineStr">
        <is>
          <t>Não</t>
        </is>
      </c>
      <c r="S3376" t="inlineStr">
        <is>
          <t>6–15</t>
        </is>
      </c>
      <c r="T3376" t="inlineStr">
        <is>
          <t>91–180 dias</t>
        </is>
      </c>
      <c r="U3376" t="inlineStr">
        <is>
          <t>Cybersecurity</t>
        </is>
      </c>
      <c r="V3376" t="inlineStr">
        <is>
          <t>US</t>
        </is>
      </c>
      <c r="W3376" t="inlineStr">
        <is>
          <t>event</t>
        </is>
      </c>
    </row>
    <row r="3377">
      <c r="A3377" t="inlineStr">
        <is>
          <t>S-f1cc81</t>
        </is>
      </c>
      <c r="B3377" t="inlineStr">
        <is>
          <t>A-7f8241</t>
        </is>
      </c>
      <c r="C3377" s="40" t="n">
        <v>45012</v>
      </c>
      <c r="D3377" s="40" t="n"/>
      <c r="E3377" t="n">
        <v>645</v>
      </c>
      <c r="F3377" t="n">
        <v>646</v>
      </c>
      <c r="G3377" t="inlineStr">
        <is>
          <t>Até 2024-S1</t>
        </is>
      </c>
      <c r="H3377" t="inlineStr">
        <is>
          <t>Sim</t>
        </is>
      </c>
      <c r="I3377" t="n">
        <v>0</v>
      </c>
      <c r="J3377" s="41" t="n"/>
      <c r="L3377" t="inlineStr"/>
      <c r="M3377" t="inlineStr">
        <is>
          <t>Basic</t>
        </is>
      </c>
      <c r="N3377" t="inlineStr">
        <is>
          <t>annual</t>
        </is>
      </c>
      <c r="O3377" t="inlineStr">
        <is>
          <t>Pago</t>
        </is>
      </c>
      <c r="P3377" t="inlineStr">
        <is>
          <t>Sim</t>
        </is>
      </c>
      <c r="Q3377" t="inlineStr">
        <is>
          <t>Não</t>
        </is>
      </c>
      <c r="R3377" t="inlineStr">
        <is>
          <t>Não</t>
        </is>
      </c>
      <c r="S3377" t="inlineStr">
        <is>
          <t>16–40</t>
        </is>
      </c>
      <c r="T3377" t="inlineStr">
        <is>
          <t>Conta nova (≤ 30 dias)</t>
        </is>
      </c>
      <c r="U3377" t="inlineStr">
        <is>
          <t>EdTech</t>
        </is>
      </c>
      <c r="V3377" t="inlineStr">
        <is>
          <t>US</t>
        </is>
      </c>
      <c r="W3377" t="inlineStr">
        <is>
          <t>organic</t>
        </is>
      </c>
    </row>
    <row r="3378">
      <c r="A3378" t="inlineStr">
        <is>
          <t>S-44046d</t>
        </is>
      </c>
      <c r="B3378" t="inlineStr">
        <is>
          <t>A-5a184f</t>
        </is>
      </c>
      <c r="C3378" s="40" t="n">
        <v>45602</v>
      </c>
      <c r="D3378" s="40" t="n">
        <v>45639</v>
      </c>
      <c r="E3378" t="n">
        <v>37</v>
      </c>
      <c r="F3378" t="n">
        <v>684</v>
      </c>
      <c r="G3378" t="inlineStr">
        <is>
          <t>2024-S2</t>
        </is>
      </c>
      <c r="H3378" t="inlineStr">
        <is>
          <t>Sim</t>
        </is>
      </c>
      <c r="I3378" t="n">
        <v>0</v>
      </c>
      <c r="J3378" s="41" t="n">
        <v>45627</v>
      </c>
      <c r="K3378" t="n">
        <v>13</v>
      </c>
      <c r="L3378" t="inlineStr">
        <is>
          <t>Não</t>
        </is>
      </c>
      <c r="M3378" t="inlineStr">
        <is>
          <t>Basic</t>
        </is>
      </c>
      <c r="N3378" t="inlineStr">
        <is>
          <t>annual</t>
        </is>
      </c>
      <c r="O3378" t="inlineStr">
        <is>
          <t>Pago</t>
        </is>
      </c>
      <c r="P3378" t="inlineStr">
        <is>
          <t>Sim</t>
        </is>
      </c>
      <c r="Q3378" t="inlineStr">
        <is>
          <t>Não</t>
        </is>
      </c>
      <c r="R3378" t="inlineStr">
        <is>
          <t>Não</t>
        </is>
      </c>
      <c r="S3378" t="inlineStr">
        <is>
          <t>16–40</t>
        </is>
      </c>
      <c r="T3378" t="inlineStr">
        <is>
          <t>Mais de 365 dias</t>
        </is>
      </c>
      <c r="U3378" t="inlineStr">
        <is>
          <t>DevTools</t>
        </is>
      </c>
      <c r="V3378" t="inlineStr">
        <is>
          <t>DE</t>
        </is>
      </c>
      <c r="W3378" t="inlineStr">
        <is>
          <t>other</t>
        </is>
      </c>
    </row>
    <row r="3379">
      <c r="A3379" t="inlineStr">
        <is>
          <t>S-97aa94</t>
        </is>
      </c>
      <c r="B3379" t="inlineStr">
        <is>
          <t>A-bb3bd4</t>
        </is>
      </c>
      <c r="C3379" s="40" t="n">
        <v>45454</v>
      </c>
      <c r="D3379" s="40" t="n"/>
      <c r="E3379" t="n">
        <v>203</v>
      </c>
      <c r="F3379" t="n">
        <v>437</v>
      </c>
      <c r="G3379" t="inlineStr">
        <is>
          <t>Até 2024-S1</t>
        </is>
      </c>
      <c r="H3379" t="inlineStr">
        <is>
          <t>Sim</t>
        </is>
      </c>
      <c r="I3379" t="n">
        <v>0</v>
      </c>
      <c r="J3379" s="41" t="n"/>
      <c r="L3379" t="inlineStr"/>
      <c r="M3379" t="inlineStr">
        <is>
          <t>Basic</t>
        </is>
      </c>
      <c r="N3379" t="inlineStr">
        <is>
          <t>annual</t>
        </is>
      </c>
      <c r="O3379" t="inlineStr">
        <is>
          <t>Pago</t>
        </is>
      </c>
      <c r="P3379" t="inlineStr">
        <is>
          <t>Sim</t>
        </is>
      </c>
      <c r="Q3379" t="inlineStr">
        <is>
          <t>Não</t>
        </is>
      </c>
      <c r="R3379" t="inlineStr">
        <is>
          <t>Não</t>
        </is>
      </c>
      <c r="S3379" t="inlineStr">
        <is>
          <t>16–40</t>
        </is>
      </c>
      <c r="T3379" t="inlineStr">
        <is>
          <t>91–180 dias</t>
        </is>
      </c>
      <c r="U3379" t="inlineStr">
        <is>
          <t>HealthTech</t>
        </is>
      </c>
      <c r="V3379" t="inlineStr">
        <is>
          <t>US</t>
        </is>
      </c>
      <c r="W3379" t="inlineStr">
        <is>
          <t>ads</t>
        </is>
      </c>
    </row>
    <row r="3380">
      <c r="A3380" t="inlineStr">
        <is>
          <t>S-2ee940</t>
        </is>
      </c>
      <c r="B3380" t="inlineStr">
        <is>
          <t>A-8bde0c</t>
        </is>
      </c>
      <c r="C3380" s="40" t="n">
        <v>45638</v>
      </c>
      <c r="D3380" s="40" t="n"/>
      <c r="E3380" t="n">
        <v>19</v>
      </c>
      <c r="F3380" t="n">
        <v>2388</v>
      </c>
      <c r="G3380" t="inlineStr">
        <is>
          <t>2024-S2</t>
        </is>
      </c>
      <c r="H3380" t="inlineStr">
        <is>
          <t>Não</t>
        </is>
      </c>
      <c r="I3380" t="n">
        <v>0</v>
      </c>
      <c r="J3380" s="41" t="n"/>
      <c r="L3380" t="inlineStr"/>
      <c r="M3380" t="inlineStr">
        <is>
          <t>Enterprise</t>
        </is>
      </c>
      <c r="N3380" t="inlineStr">
        <is>
          <t>annual</t>
        </is>
      </c>
      <c r="O3380" t="inlineStr">
        <is>
          <t>Pago</t>
        </is>
      </c>
      <c r="P3380" t="inlineStr">
        <is>
          <t>Sim</t>
        </is>
      </c>
      <c r="Q3380" t="inlineStr">
        <is>
          <t>Não</t>
        </is>
      </c>
      <c r="R3380" t="inlineStr">
        <is>
          <t>Não</t>
        </is>
      </c>
      <c r="S3380" t="inlineStr">
        <is>
          <t>6–15</t>
        </is>
      </c>
      <c r="T3380" t="inlineStr">
        <is>
          <t>31–90 dias</t>
        </is>
      </c>
      <c r="U3380" t="inlineStr">
        <is>
          <t>DevTools</t>
        </is>
      </c>
      <c r="V3380" t="inlineStr">
        <is>
          <t>US</t>
        </is>
      </c>
      <c r="W3380" t="inlineStr">
        <is>
          <t>organic</t>
        </is>
      </c>
    </row>
    <row r="3381">
      <c r="A3381" t="inlineStr">
        <is>
          <t>S-b2c291</t>
        </is>
      </c>
      <c r="B3381" t="inlineStr">
        <is>
          <t>A-ced9aa</t>
        </is>
      </c>
      <c r="C3381" s="40" t="n">
        <v>45636</v>
      </c>
      <c r="D3381" s="40" t="n"/>
      <c r="E3381" t="n">
        <v>21</v>
      </c>
      <c r="F3381" t="n">
        <v>597</v>
      </c>
      <c r="G3381" t="inlineStr">
        <is>
          <t>2024-S2</t>
        </is>
      </c>
      <c r="H3381" t="inlineStr">
        <is>
          <t>Não</t>
        </is>
      </c>
      <c r="I3381" t="n">
        <v>0</v>
      </c>
      <c r="J3381" s="41" t="n"/>
      <c r="L3381" t="inlineStr"/>
      <c r="M3381" t="inlineStr">
        <is>
          <t>Enterprise</t>
        </is>
      </c>
      <c r="N3381" t="inlineStr">
        <is>
          <t>annual</t>
        </is>
      </c>
      <c r="O3381" t="inlineStr">
        <is>
          <t>Pago</t>
        </is>
      </c>
      <c r="P3381" t="inlineStr">
        <is>
          <t>Sim</t>
        </is>
      </c>
      <c r="Q3381" t="inlineStr">
        <is>
          <t>Não</t>
        </is>
      </c>
      <c r="R3381" t="inlineStr">
        <is>
          <t>Não</t>
        </is>
      </c>
      <c r="S3381" t="inlineStr">
        <is>
          <t>1–5</t>
        </is>
      </c>
      <c r="T3381" t="inlineStr">
        <is>
          <t>31–90 dias</t>
        </is>
      </c>
      <c r="U3381" t="inlineStr">
        <is>
          <t>DevTools</t>
        </is>
      </c>
      <c r="V3381" t="inlineStr">
        <is>
          <t>US</t>
        </is>
      </c>
      <c r="W3381" t="inlineStr">
        <is>
          <t>other</t>
        </is>
      </c>
    </row>
    <row r="3382">
      <c r="A3382" t="inlineStr">
        <is>
          <t>S-62b4fc</t>
        </is>
      </c>
      <c r="B3382" t="inlineStr">
        <is>
          <t>A-c42f1f</t>
        </is>
      </c>
      <c r="C3382" s="40" t="n">
        <v>45655</v>
      </c>
      <c r="D3382" s="40" t="n"/>
      <c r="E3382" t="n">
        <v>2</v>
      </c>
      <c r="F3382" t="n">
        <v>152</v>
      </c>
      <c r="G3382" t="inlineStr">
        <is>
          <t>2024-S2</t>
        </is>
      </c>
      <c r="H3382" t="inlineStr">
        <is>
          <t>Não</t>
        </is>
      </c>
      <c r="I3382" t="n">
        <v>0</v>
      </c>
      <c r="J3382" s="41" t="n"/>
      <c r="L3382" t="inlineStr"/>
      <c r="M3382" t="inlineStr">
        <is>
          <t>Basic</t>
        </is>
      </c>
      <c r="N3382" t="inlineStr">
        <is>
          <t>monthly</t>
        </is>
      </c>
      <c r="O3382" t="inlineStr">
        <is>
          <t>Pago</t>
        </is>
      </c>
      <c r="P3382" t="inlineStr">
        <is>
          <t>Sim</t>
        </is>
      </c>
      <c r="Q3382" t="inlineStr">
        <is>
          <t>Não</t>
        </is>
      </c>
      <c r="R3382" t="inlineStr">
        <is>
          <t>Não</t>
        </is>
      </c>
      <c r="S3382" t="inlineStr">
        <is>
          <t>6–15</t>
        </is>
      </c>
      <c r="T3382" t="inlineStr">
        <is>
          <t>91–180 dias</t>
        </is>
      </c>
      <c r="U3382" t="inlineStr">
        <is>
          <t>HealthTech</t>
        </is>
      </c>
      <c r="V3382" t="inlineStr">
        <is>
          <t>US</t>
        </is>
      </c>
      <c r="W3382" t="inlineStr">
        <is>
          <t>other</t>
        </is>
      </c>
    </row>
    <row r="3383">
      <c r="A3383" t="inlineStr">
        <is>
          <t>S-6fa5cd</t>
        </is>
      </c>
      <c r="B3383" t="inlineStr">
        <is>
          <t>A-342303</t>
        </is>
      </c>
      <c r="C3383" s="40" t="n">
        <v>45415</v>
      </c>
      <c r="D3383" s="40" t="n"/>
      <c r="E3383" t="n">
        <v>242</v>
      </c>
      <c r="F3383" t="n">
        <v>323</v>
      </c>
      <c r="G3383" t="inlineStr">
        <is>
          <t>Até 2024-S1</t>
        </is>
      </c>
      <c r="H3383" t="inlineStr">
        <is>
          <t>Sim</t>
        </is>
      </c>
      <c r="I3383" t="n">
        <v>0</v>
      </c>
      <c r="J3383" s="41" t="n"/>
      <c r="L3383" t="inlineStr"/>
      <c r="M3383" t="inlineStr">
        <is>
          <t>Basic</t>
        </is>
      </c>
      <c r="N3383" t="inlineStr">
        <is>
          <t>monthly</t>
        </is>
      </c>
      <c r="O3383" t="inlineStr">
        <is>
          <t>Pago</t>
        </is>
      </c>
      <c r="P3383" t="inlineStr">
        <is>
          <t>Sim</t>
        </is>
      </c>
      <c r="Q3383" t="inlineStr">
        <is>
          <t>Não</t>
        </is>
      </c>
      <c r="R3383" t="inlineStr">
        <is>
          <t>Não</t>
        </is>
      </c>
      <c r="S3383" t="inlineStr">
        <is>
          <t>16–40</t>
        </is>
      </c>
      <c r="T3383" t="inlineStr">
        <is>
          <t>31–90 dias</t>
        </is>
      </c>
      <c r="U3383" t="inlineStr">
        <is>
          <t>EdTech</t>
        </is>
      </c>
      <c r="V3383" t="inlineStr">
        <is>
          <t>US</t>
        </is>
      </c>
      <c r="W3383" t="inlineStr">
        <is>
          <t>other</t>
        </is>
      </c>
    </row>
    <row r="3384">
      <c r="A3384" t="inlineStr">
        <is>
          <t>S-33e4e2</t>
        </is>
      </c>
      <c r="B3384" t="inlineStr">
        <is>
          <t>A-a1b80b</t>
        </is>
      </c>
      <c r="C3384" s="40" t="n">
        <v>45554</v>
      </c>
      <c r="D3384" s="40" t="n"/>
      <c r="E3384" t="n">
        <v>103</v>
      </c>
      <c r="F3384" t="n">
        <v>3184</v>
      </c>
      <c r="G3384" t="inlineStr">
        <is>
          <t>2024-S2</t>
        </is>
      </c>
      <c r="H3384" t="inlineStr">
        <is>
          <t>Sim</t>
        </is>
      </c>
      <c r="I3384" t="n">
        <v>0</v>
      </c>
      <c r="J3384" s="41" t="n"/>
      <c r="L3384" t="inlineStr"/>
      <c r="M3384" t="inlineStr">
        <is>
          <t>Enterprise</t>
        </is>
      </c>
      <c r="N3384" t="inlineStr">
        <is>
          <t>annual</t>
        </is>
      </c>
      <c r="O3384" t="inlineStr">
        <is>
          <t>Pago</t>
        </is>
      </c>
      <c r="P3384" t="inlineStr">
        <is>
          <t>Não</t>
        </is>
      </c>
      <c r="Q3384" t="inlineStr">
        <is>
          <t>Não</t>
        </is>
      </c>
      <c r="R3384" t="inlineStr">
        <is>
          <t>Sim</t>
        </is>
      </c>
      <c r="S3384" t="inlineStr">
        <is>
          <t>16–40</t>
        </is>
      </c>
      <c r="T3384" t="inlineStr">
        <is>
          <t>181–365 dias</t>
        </is>
      </c>
      <c r="U3384" t="inlineStr">
        <is>
          <t>HealthTech</t>
        </is>
      </c>
      <c r="V3384" t="inlineStr">
        <is>
          <t>US</t>
        </is>
      </c>
      <c r="W3384" t="inlineStr">
        <is>
          <t>organic</t>
        </is>
      </c>
    </row>
    <row r="3385">
      <c r="A3385" t="inlineStr">
        <is>
          <t>S-718f18</t>
        </is>
      </c>
      <c r="B3385" t="inlineStr">
        <is>
          <t>A-659280</t>
        </is>
      </c>
      <c r="C3385" s="40" t="n">
        <v>45448</v>
      </c>
      <c r="D3385" s="40" t="n"/>
      <c r="E3385" t="n">
        <v>209</v>
      </c>
      <c r="F3385" t="n">
        <v>4776</v>
      </c>
      <c r="G3385" t="inlineStr">
        <is>
          <t>Até 2024-S1</t>
        </is>
      </c>
      <c r="H3385" t="inlineStr">
        <is>
          <t>Sim</t>
        </is>
      </c>
      <c r="I3385" t="n">
        <v>0</v>
      </c>
      <c r="J3385" s="41" t="n"/>
      <c r="L3385" t="inlineStr"/>
      <c r="M3385" t="inlineStr">
        <is>
          <t>Enterprise</t>
        </is>
      </c>
      <c r="N3385" t="inlineStr">
        <is>
          <t>monthly</t>
        </is>
      </c>
      <c r="O3385" t="inlineStr">
        <is>
          <t>Pago</t>
        </is>
      </c>
      <c r="P3385" t="inlineStr">
        <is>
          <t>Não</t>
        </is>
      </c>
      <c r="Q3385" t="inlineStr">
        <is>
          <t>Não</t>
        </is>
      </c>
      <c r="R3385" t="inlineStr">
        <is>
          <t>Não</t>
        </is>
      </c>
      <c r="S3385" t="inlineStr">
        <is>
          <t>16–40</t>
        </is>
      </c>
      <c r="T3385" t="inlineStr">
        <is>
          <t>181–365 dias</t>
        </is>
      </c>
      <c r="U3385" t="inlineStr">
        <is>
          <t>FinTech</t>
        </is>
      </c>
      <c r="V3385" t="inlineStr">
        <is>
          <t>IN</t>
        </is>
      </c>
      <c r="W3385" t="inlineStr">
        <is>
          <t>event</t>
        </is>
      </c>
    </row>
    <row r="3386">
      <c r="A3386" t="inlineStr">
        <is>
          <t>S-95a570</t>
        </is>
      </c>
      <c r="B3386" t="inlineStr">
        <is>
          <t>A-56962b</t>
        </is>
      </c>
      <c r="C3386" s="40" t="n">
        <v>45616</v>
      </c>
      <c r="D3386" s="40" t="n">
        <v>45652</v>
      </c>
      <c r="E3386" t="n">
        <v>36</v>
      </c>
      <c r="F3386" t="n">
        <v>0</v>
      </c>
      <c r="G3386" t="inlineStr">
        <is>
          <t>2024-S2</t>
        </is>
      </c>
      <c r="H3386" t="inlineStr">
        <is>
          <t>Sim</t>
        </is>
      </c>
      <c r="I3386" t="n">
        <v>0</v>
      </c>
      <c r="J3386" s="41" t="n">
        <v>45627</v>
      </c>
      <c r="K3386" t="n">
        <v>26</v>
      </c>
      <c r="L3386" t="inlineStr">
        <is>
          <t>Não</t>
        </is>
      </c>
      <c r="M3386" t="inlineStr">
        <is>
          <t>Pro</t>
        </is>
      </c>
      <c r="N3386" t="inlineStr">
        <is>
          <t>monthly</t>
        </is>
      </c>
      <c r="O3386" t="inlineStr">
        <is>
          <t>Trial</t>
        </is>
      </c>
      <c r="P3386" t="inlineStr">
        <is>
          <t>Sim</t>
        </is>
      </c>
      <c r="Q3386" t="inlineStr">
        <is>
          <t>Não</t>
        </is>
      </c>
      <c r="R3386" t="inlineStr">
        <is>
          <t>Não</t>
        </is>
      </c>
      <c r="S3386" t="inlineStr">
        <is>
          <t>41+</t>
        </is>
      </c>
      <c r="T3386" t="inlineStr">
        <is>
          <t>181–365 dias</t>
        </is>
      </c>
      <c r="U3386" t="inlineStr">
        <is>
          <t>EdTech</t>
        </is>
      </c>
      <c r="V3386" t="inlineStr">
        <is>
          <t>UK</t>
        </is>
      </c>
      <c r="W3386" t="inlineStr">
        <is>
          <t>partner</t>
        </is>
      </c>
    </row>
    <row r="3387">
      <c r="A3387" t="inlineStr">
        <is>
          <t>S-b526e3</t>
        </is>
      </c>
      <c r="B3387" t="inlineStr">
        <is>
          <t>A-9c18c4</t>
        </is>
      </c>
      <c r="C3387" s="40" t="n">
        <v>45542</v>
      </c>
      <c r="D3387" s="40" t="n"/>
      <c r="E3387" t="n">
        <v>115</v>
      </c>
      <c r="F3387" t="n">
        <v>2189</v>
      </c>
      <c r="G3387" t="inlineStr">
        <is>
          <t>2024-S2</t>
        </is>
      </c>
      <c r="H3387" t="inlineStr">
        <is>
          <t>Sim</t>
        </is>
      </c>
      <c r="I3387" t="n">
        <v>0</v>
      </c>
      <c r="J3387" s="41" t="n"/>
      <c r="L3387" t="inlineStr"/>
      <c r="M3387" t="inlineStr">
        <is>
          <t>Enterprise</t>
        </is>
      </c>
      <c r="N3387" t="inlineStr">
        <is>
          <t>annual</t>
        </is>
      </c>
      <c r="O3387" t="inlineStr">
        <is>
          <t>Pago</t>
        </is>
      </c>
      <c r="P3387" t="inlineStr">
        <is>
          <t>Sim</t>
        </is>
      </c>
      <c r="Q3387" t="inlineStr">
        <is>
          <t>Sim</t>
        </is>
      </c>
      <c r="R3387" t="inlineStr">
        <is>
          <t>Não</t>
        </is>
      </c>
      <c r="S3387" t="inlineStr">
        <is>
          <t>6–15</t>
        </is>
      </c>
      <c r="T3387" t="inlineStr">
        <is>
          <t>Mais de 365 dias</t>
        </is>
      </c>
      <c r="U3387" t="inlineStr">
        <is>
          <t>HealthTech</t>
        </is>
      </c>
      <c r="V3387" t="inlineStr">
        <is>
          <t>US</t>
        </is>
      </c>
      <c r="W3387" t="inlineStr">
        <is>
          <t>ads</t>
        </is>
      </c>
    </row>
    <row r="3388">
      <c r="A3388" t="inlineStr">
        <is>
          <t>S-0bccd9</t>
        </is>
      </c>
      <c r="B3388" t="inlineStr">
        <is>
          <t>A-96bbc6</t>
        </is>
      </c>
      <c r="C3388" s="40" t="n">
        <v>45651</v>
      </c>
      <c r="D3388" s="40" t="n"/>
      <c r="E3388" t="n">
        <v>6</v>
      </c>
      <c r="F3388" t="n">
        <v>741</v>
      </c>
      <c r="G3388" t="inlineStr">
        <is>
          <t>2024-S2</t>
        </is>
      </c>
      <c r="H3388" t="inlineStr">
        <is>
          <t>Não</t>
        </is>
      </c>
      <c r="I3388" t="n">
        <v>0</v>
      </c>
      <c r="J3388" s="41" t="n"/>
      <c r="L3388" t="inlineStr"/>
      <c r="M3388" t="inlineStr">
        <is>
          <t>Basic</t>
        </is>
      </c>
      <c r="N3388" t="inlineStr">
        <is>
          <t>monthly</t>
        </is>
      </c>
      <c r="O3388" t="inlineStr">
        <is>
          <t>Pago</t>
        </is>
      </c>
      <c r="P3388" t="inlineStr">
        <is>
          <t>Sim</t>
        </is>
      </c>
      <c r="Q3388" t="inlineStr">
        <is>
          <t>Não</t>
        </is>
      </c>
      <c r="R3388" t="inlineStr">
        <is>
          <t>Sim</t>
        </is>
      </c>
      <c r="S3388" t="inlineStr">
        <is>
          <t>16–40</t>
        </is>
      </c>
      <c r="T3388" t="inlineStr">
        <is>
          <t>181–365 dias</t>
        </is>
      </c>
      <c r="U3388" t="inlineStr">
        <is>
          <t>Cybersecurity</t>
        </is>
      </c>
      <c r="V3388" t="inlineStr">
        <is>
          <t>US</t>
        </is>
      </c>
      <c r="W3388" t="inlineStr">
        <is>
          <t>organic</t>
        </is>
      </c>
    </row>
    <row r="3389">
      <c r="A3389" t="inlineStr">
        <is>
          <t>S-f50b14</t>
        </is>
      </c>
      <c r="B3389" t="inlineStr">
        <is>
          <t>A-625d0b</t>
        </is>
      </c>
      <c r="C3389" s="40" t="n">
        <v>45560</v>
      </c>
      <c r="D3389" s="40" t="n"/>
      <c r="E3389" t="n">
        <v>97</v>
      </c>
      <c r="F3389" t="n">
        <v>0</v>
      </c>
      <c r="G3389" t="inlineStr">
        <is>
          <t>2024-S2</t>
        </is>
      </c>
      <c r="H3389" t="inlineStr">
        <is>
          <t>Sim</t>
        </is>
      </c>
      <c r="I3389" t="n">
        <v>0</v>
      </c>
      <c r="J3389" s="41" t="n"/>
      <c r="L3389" t="inlineStr"/>
      <c r="M3389" t="inlineStr">
        <is>
          <t>Basic</t>
        </is>
      </c>
      <c r="N3389" t="inlineStr">
        <is>
          <t>annual</t>
        </is>
      </c>
      <c r="O3389" t="inlineStr">
        <is>
          <t>Trial</t>
        </is>
      </c>
      <c r="P3389" t="inlineStr">
        <is>
          <t>Sim</t>
        </is>
      </c>
      <c r="Q3389" t="inlineStr">
        <is>
          <t>Não</t>
        </is>
      </c>
      <c r="R3389" t="inlineStr">
        <is>
          <t>Não</t>
        </is>
      </c>
      <c r="S3389" t="inlineStr">
        <is>
          <t>6–15</t>
        </is>
      </c>
      <c r="T3389" t="inlineStr">
        <is>
          <t>Conta nova (≤ 30 dias)</t>
        </is>
      </c>
      <c r="U3389" t="inlineStr">
        <is>
          <t>EdTech</t>
        </is>
      </c>
      <c r="V3389" t="inlineStr">
        <is>
          <t>AU</t>
        </is>
      </c>
      <c r="W3389" t="inlineStr">
        <is>
          <t>ads</t>
        </is>
      </c>
    </row>
    <row r="3390">
      <c r="A3390" t="inlineStr">
        <is>
          <t>S-0eff34</t>
        </is>
      </c>
      <c r="B3390" t="inlineStr">
        <is>
          <t>A-b2225d</t>
        </is>
      </c>
      <c r="C3390" s="40" t="n">
        <v>45508</v>
      </c>
      <c r="D3390" s="40" t="n"/>
      <c r="E3390" t="n">
        <v>149</v>
      </c>
      <c r="F3390" t="n">
        <v>2303</v>
      </c>
      <c r="G3390" t="inlineStr">
        <is>
          <t>2024-S2</t>
        </is>
      </c>
      <c r="H3390" t="inlineStr">
        <is>
          <t>Sim</t>
        </is>
      </c>
      <c r="I3390" t="n">
        <v>0</v>
      </c>
      <c r="J3390" s="41" t="n"/>
      <c r="L3390" t="inlineStr"/>
      <c r="M3390" t="inlineStr">
        <is>
          <t>Pro</t>
        </is>
      </c>
      <c r="N3390" t="inlineStr">
        <is>
          <t>monthly</t>
        </is>
      </c>
      <c r="O3390" t="inlineStr">
        <is>
          <t>Pago</t>
        </is>
      </c>
      <c r="P3390" t="inlineStr">
        <is>
          <t>Não</t>
        </is>
      </c>
      <c r="Q3390" t="inlineStr">
        <is>
          <t>Não</t>
        </is>
      </c>
      <c r="R3390" t="inlineStr">
        <is>
          <t>Não</t>
        </is>
      </c>
      <c r="S3390" t="inlineStr">
        <is>
          <t>41+</t>
        </is>
      </c>
      <c r="T3390" t="inlineStr">
        <is>
          <t>91–180 dias</t>
        </is>
      </c>
      <c r="U3390" t="inlineStr">
        <is>
          <t>FinTech</t>
        </is>
      </c>
      <c r="V3390" t="inlineStr">
        <is>
          <t>US</t>
        </is>
      </c>
      <c r="W3390" t="inlineStr">
        <is>
          <t>ads</t>
        </is>
      </c>
    </row>
    <row r="3391">
      <c r="A3391" t="inlineStr">
        <is>
          <t>S-06fb6f</t>
        </is>
      </c>
      <c r="B3391" t="inlineStr">
        <is>
          <t>A-50bb9f</t>
        </is>
      </c>
      <c r="C3391" s="40" t="n">
        <v>45601</v>
      </c>
      <c r="D3391" s="40" t="n"/>
      <c r="E3391" t="n">
        <v>56</v>
      </c>
      <c r="F3391" t="n">
        <v>1470</v>
      </c>
      <c r="G3391" t="inlineStr">
        <is>
          <t>2024-S2</t>
        </is>
      </c>
      <c r="H3391" t="inlineStr">
        <is>
          <t>Sim</t>
        </is>
      </c>
      <c r="I3391" t="n">
        <v>0</v>
      </c>
      <c r="J3391" s="41" t="n"/>
      <c r="L3391" t="inlineStr"/>
      <c r="M3391" t="inlineStr">
        <is>
          <t>Pro</t>
        </is>
      </c>
      <c r="N3391" t="inlineStr">
        <is>
          <t>annual</t>
        </is>
      </c>
      <c r="O3391" t="inlineStr">
        <is>
          <t>Pago</t>
        </is>
      </c>
      <c r="P3391" t="inlineStr">
        <is>
          <t>Sim</t>
        </is>
      </c>
      <c r="Q3391" t="inlineStr">
        <is>
          <t>Não</t>
        </is>
      </c>
      <c r="R3391" t="inlineStr">
        <is>
          <t>Não</t>
        </is>
      </c>
      <c r="S3391" t="inlineStr">
        <is>
          <t>16–40</t>
        </is>
      </c>
      <c r="T3391" t="inlineStr">
        <is>
          <t>91–180 dias</t>
        </is>
      </c>
      <c r="U3391" t="inlineStr">
        <is>
          <t>Cybersecurity</t>
        </is>
      </c>
      <c r="V3391" t="inlineStr">
        <is>
          <t>US</t>
        </is>
      </c>
      <c r="W3391" t="inlineStr">
        <is>
          <t>organic</t>
        </is>
      </c>
    </row>
    <row r="3392">
      <c r="A3392" t="inlineStr">
        <is>
          <t>S-24323f</t>
        </is>
      </c>
      <c r="B3392" t="inlineStr">
        <is>
          <t>A-cb6cc6</t>
        </is>
      </c>
      <c r="C3392" s="40" t="n">
        <v>45371</v>
      </c>
      <c r="D3392" s="40" t="n"/>
      <c r="E3392" t="n">
        <v>286</v>
      </c>
      <c r="F3392" t="n">
        <v>637</v>
      </c>
      <c r="G3392" t="inlineStr">
        <is>
          <t>Até 2024-S1</t>
        </is>
      </c>
      <c r="H3392" t="inlineStr">
        <is>
          <t>Sim</t>
        </is>
      </c>
      <c r="I3392" t="n">
        <v>0</v>
      </c>
      <c r="J3392" s="41" t="n"/>
      <c r="L3392" t="inlineStr"/>
      <c r="M3392" t="inlineStr">
        <is>
          <t>Pro</t>
        </is>
      </c>
      <c r="N3392" t="inlineStr">
        <is>
          <t>monthly</t>
        </is>
      </c>
      <c r="O3392" t="inlineStr">
        <is>
          <t>Pago</t>
        </is>
      </c>
      <c r="P3392" t="inlineStr">
        <is>
          <t>Não</t>
        </is>
      </c>
      <c r="Q3392" t="inlineStr">
        <is>
          <t>Não</t>
        </is>
      </c>
      <c r="R3392" t="inlineStr">
        <is>
          <t>Não</t>
        </is>
      </c>
      <c r="S3392" t="inlineStr">
        <is>
          <t>6–15</t>
        </is>
      </c>
      <c r="T3392" t="inlineStr">
        <is>
          <t>181–365 dias</t>
        </is>
      </c>
      <c r="U3392" t="inlineStr">
        <is>
          <t>DevTools</t>
        </is>
      </c>
      <c r="V3392" t="inlineStr">
        <is>
          <t>US</t>
        </is>
      </c>
      <c r="W3392" t="inlineStr">
        <is>
          <t>ads</t>
        </is>
      </c>
    </row>
    <row r="3393">
      <c r="A3393" t="inlineStr">
        <is>
          <t>S-e1e2bf</t>
        </is>
      </c>
      <c r="B3393" t="inlineStr">
        <is>
          <t>A-7da956</t>
        </is>
      </c>
      <c r="C3393" s="40" t="n">
        <v>45559</v>
      </c>
      <c r="D3393" s="40" t="n">
        <v>45600</v>
      </c>
      <c r="E3393" t="n">
        <v>41</v>
      </c>
      <c r="F3393" t="n">
        <v>247</v>
      </c>
      <c r="G3393" t="inlineStr">
        <is>
          <t>2024-S2</t>
        </is>
      </c>
      <c r="H3393" t="inlineStr">
        <is>
          <t>Sim</t>
        </is>
      </c>
      <c r="I3393" t="n">
        <v>0</v>
      </c>
      <c r="J3393" s="41" t="n">
        <v>45597</v>
      </c>
      <c r="K3393" t="n">
        <v>4</v>
      </c>
      <c r="L3393" t="inlineStr">
        <is>
          <t>Não</t>
        </is>
      </c>
      <c r="M3393" t="inlineStr">
        <is>
          <t>Basic</t>
        </is>
      </c>
      <c r="N3393" t="inlineStr">
        <is>
          <t>annual</t>
        </is>
      </c>
      <c r="O3393" t="inlineStr">
        <is>
          <t>Pago</t>
        </is>
      </c>
      <c r="P3393" t="inlineStr">
        <is>
          <t>Sim</t>
        </is>
      </c>
      <c r="Q3393" t="inlineStr">
        <is>
          <t>Não</t>
        </is>
      </c>
      <c r="R3393" t="inlineStr">
        <is>
          <t>Sim</t>
        </is>
      </c>
      <c r="S3393" t="inlineStr">
        <is>
          <t>6–15</t>
        </is>
      </c>
      <c r="T3393" t="inlineStr">
        <is>
          <t>91–180 dias</t>
        </is>
      </c>
      <c r="U3393" t="inlineStr">
        <is>
          <t>Cybersecurity</t>
        </is>
      </c>
      <c r="V3393" t="inlineStr">
        <is>
          <t>US</t>
        </is>
      </c>
      <c r="W3393" t="inlineStr">
        <is>
          <t>event</t>
        </is>
      </c>
    </row>
    <row r="3394">
      <c r="A3394" t="inlineStr">
        <is>
          <t>S-dacbda</t>
        </is>
      </c>
      <c r="B3394" t="inlineStr">
        <is>
          <t>A-1f559b</t>
        </is>
      </c>
      <c r="C3394" s="40" t="n">
        <v>45498</v>
      </c>
      <c r="D3394" s="40" t="n"/>
      <c r="E3394" t="n">
        <v>159</v>
      </c>
      <c r="F3394" t="n">
        <v>882</v>
      </c>
      <c r="G3394" t="inlineStr">
        <is>
          <t>2024-S2</t>
        </is>
      </c>
      <c r="H3394" t="inlineStr">
        <is>
          <t>Sim</t>
        </is>
      </c>
      <c r="I3394" t="n">
        <v>0</v>
      </c>
      <c r="J3394" s="41" t="n"/>
      <c r="L3394" t="inlineStr"/>
      <c r="M3394" t="inlineStr">
        <is>
          <t>Pro</t>
        </is>
      </c>
      <c r="N3394" t="inlineStr">
        <is>
          <t>monthly</t>
        </is>
      </c>
      <c r="O3394" t="inlineStr">
        <is>
          <t>Pago</t>
        </is>
      </c>
      <c r="P3394" t="inlineStr">
        <is>
          <t>Sim</t>
        </is>
      </c>
      <c r="Q3394" t="inlineStr">
        <is>
          <t>Não</t>
        </is>
      </c>
      <c r="R3394" t="inlineStr">
        <is>
          <t>Não</t>
        </is>
      </c>
      <c r="S3394" t="inlineStr">
        <is>
          <t>16–40</t>
        </is>
      </c>
      <c r="T3394" t="inlineStr">
        <is>
          <t>181–365 dias</t>
        </is>
      </c>
      <c r="U3394" t="inlineStr">
        <is>
          <t>HealthTech</t>
        </is>
      </c>
      <c r="V3394" t="inlineStr">
        <is>
          <t>US</t>
        </is>
      </c>
      <c r="W3394" t="inlineStr">
        <is>
          <t>organic</t>
        </is>
      </c>
    </row>
    <row r="3395">
      <c r="A3395" t="inlineStr">
        <is>
          <t>S-f66b5d</t>
        </is>
      </c>
      <c r="B3395" t="inlineStr">
        <is>
          <t>A-039727</t>
        </is>
      </c>
      <c r="C3395" s="40" t="n">
        <v>45633</v>
      </c>
      <c r="D3395" s="40" t="n"/>
      <c r="E3395" t="n">
        <v>24</v>
      </c>
      <c r="F3395" t="n">
        <v>0</v>
      </c>
      <c r="G3395" t="inlineStr">
        <is>
          <t>2024-S2</t>
        </is>
      </c>
      <c r="H3395" t="inlineStr">
        <is>
          <t>Não</t>
        </is>
      </c>
      <c r="I3395" t="n">
        <v>0</v>
      </c>
      <c r="J3395" s="41" t="n"/>
      <c r="L3395" t="inlineStr"/>
      <c r="M3395" t="inlineStr">
        <is>
          <t>Enterprise</t>
        </is>
      </c>
      <c r="N3395" t="inlineStr">
        <is>
          <t>annual</t>
        </is>
      </c>
      <c r="O3395" t="inlineStr">
        <is>
          <t>Trial</t>
        </is>
      </c>
      <c r="P3395" t="inlineStr">
        <is>
          <t>Não</t>
        </is>
      </c>
      <c r="Q3395" t="inlineStr">
        <is>
          <t>Não</t>
        </is>
      </c>
      <c r="R3395" t="inlineStr">
        <is>
          <t>Não</t>
        </is>
      </c>
      <c r="S3395" t="inlineStr">
        <is>
          <t>16–40</t>
        </is>
      </c>
      <c r="T3395" t="inlineStr">
        <is>
          <t>31–90 dias</t>
        </is>
      </c>
      <c r="U3395" t="inlineStr">
        <is>
          <t>EdTech</t>
        </is>
      </c>
      <c r="V3395" t="inlineStr">
        <is>
          <t>AU</t>
        </is>
      </c>
      <c r="W3395" t="inlineStr">
        <is>
          <t>organic</t>
        </is>
      </c>
    </row>
    <row r="3396">
      <c r="A3396" t="inlineStr">
        <is>
          <t>S-62a6d7</t>
        </is>
      </c>
      <c r="B3396" t="inlineStr">
        <is>
          <t>A-6965e1</t>
        </is>
      </c>
      <c r="C3396" s="40" t="n">
        <v>45646</v>
      </c>
      <c r="D3396" s="40" t="n"/>
      <c r="E3396" t="n">
        <v>11</v>
      </c>
      <c r="F3396" t="n">
        <v>686</v>
      </c>
      <c r="G3396" t="inlineStr">
        <is>
          <t>2024-S2</t>
        </is>
      </c>
      <c r="H3396" t="inlineStr">
        <is>
          <t>Não</t>
        </is>
      </c>
      <c r="I3396" t="n">
        <v>0</v>
      </c>
      <c r="J3396" s="41" t="n"/>
      <c r="L3396" t="inlineStr"/>
      <c r="M3396" t="inlineStr">
        <is>
          <t>Pro</t>
        </is>
      </c>
      <c r="N3396" t="inlineStr">
        <is>
          <t>monthly</t>
        </is>
      </c>
      <c r="O3396" t="inlineStr">
        <is>
          <t>Pago</t>
        </is>
      </c>
      <c r="P3396" t="inlineStr">
        <is>
          <t>Sim</t>
        </is>
      </c>
      <c r="Q3396" t="inlineStr">
        <is>
          <t>Não</t>
        </is>
      </c>
      <c r="R3396" t="inlineStr">
        <is>
          <t>Não</t>
        </is>
      </c>
      <c r="S3396" t="inlineStr">
        <is>
          <t>6–15</t>
        </is>
      </c>
      <c r="T3396" t="inlineStr">
        <is>
          <t>Conta nova (≤ 30 dias)</t>
        </is>
      </c>
      <c r="U3396" t="inlineStr">
        <is>
          <t>DevTools</t>
        </is>
      </c>
      <c r="V3396" t="inlineStr">
        <is>
          <t>US</t>
        </is>
      </c>
      <c r="W3396" t="inlineStr">
        <is>
          <t>organic</t>
        </is>
      </c>
    </row>
    <row r="3397">
      <c r="A3397" t="inlineStr">
        <is>
          <t>S-c5a146</t>
        </is>
      </c>
      <c r="B3397" t="inlineStr">
        <is>
          <t>A-59f724</t>
        </is>
      </c>
      <c r="C3397" s="40" t="n">
        <v>45488</v>
      </c>
      <c r="D3397" s="40" t="n"/>
      <c r="E3397" t="n">
        <v>169</v>
      </c>
      <c r="F3397" t="n">
        <v>342</v>
      </c>
      <c r="G3397" t="inlineStr">
        <is>
          <t>2024-S2</t>
        </is>
      </c>
      <c r="H3397" t="inlineStr">
        <is>
          <t>Sim</t>
        </is>
      </c>
      <c r="I3397" t="n">
        <v>0</v>
      </c>
      <c r="J3397" s="41" t="n"/>
      <c r="L3397" t="inlineStr"/>
      <c r="M3397" t="inlineStr">
        <is>
          <t>Basic</t>
        </is>
      </c>
      <c r="N3397" t="inlineStr">
        <is>
          <t>annual</t>
        </is>
      </c>
      <c r="O3397" t="inlineStr">
        <is>
          <t>Pago</t>
        </is>
      </c>
      <c r="P3397" t="inlineStr">
        <is>
          <t>Sim</t>
        </is>
      </c>
      <c r="Q3397" t="inlineStr">
        <is>
          <t>Sim</t>
        </is>
      </c>
      <c r="R3397" t="inlineStr">
        <is>
          <t>Não</t>
        </is>
      </c>
      <c r="S3397" t="inlineStr">
        <is>
          <t>16–40</t>
        </is>
      </c>
      <c r="T3397" t="inlineStr">
        <is>
          <t>181–365 dias</t>
        </is>
      </c>
      <c r="U3397" t="inlineStr">
        <is>
          <t>HealthTech</t>
        </is>
      </c>
      <c r="V3397" t="inlineStr">
        <is>
          <t>US</t>
        </is>
      </c>
      <c r="W3397" t="inlineStr">
        <is>
          <t>other</t>
        </is>
      </c>
    </row>
    <row r="3398">
      <c r="A3398" t="inlineStr">
        <is>
          <t>S-3ad334</t>
        </is>
      </c>
      <c r="B3398" t="inlineStr">
        <is>
          <t>A-158f4e</t>
        </is>
      </c>
      <c r="C3398" s="40" t="n">
        <v>45619</v>
      </c>
      <c r="D3398" s="40" t="n"/>
      <c r="E3398" t="n">
        <v>38</v>
      </c>
      <c r="F3398" t="n">
        <v>12139</v>
      </c>
      <c r="G3398" t="inlineStr">
        <is>
          <t>2024-S2</t>
        </is>
      </c>
      <c r="H3398" t="inlineStr">
        <is>
          <t>Sim</t>
        </is>
      </c>
      <c r="I3398" t="n">
        <v>0</v>
      </c>
      <c r="J3398" s="41" t="n"/>
      <c r="L3398" t="inlineStr"/>
      <c r="M3398" t="inlineStr">
        <is>
          <t>Enterprise</t>
        </is>
      </c>
      <c r="N3398" t="inlineStr">
        <is>
          <t>monthly</t>
        </is>
      </c>
      <c r="O3398" t="inlineStr">
        <is>
          <t>Pago</t>
        </is>
      </c>
      <c r="P3398" t="inlineStr">
        <is>
          <t>Sim</t>
        </is>
      </c>
      <c r="Q3398" t="inlineStr">
        <is>
          <t>Não</t>
        </is>
      </c>
      <c r="R3398" t="inlineStr">
        <is>
          <t>Não</t>
        </is>
      </c>
      <c r="S3398" t="inlineStr">
        <is>
          <t>41+</t>
        </is>
      </c>
      <c r="T3398" t="inlineStr">
        <is>
          <t>Mais de 365 dias</t>
        </is>
      </c>
      <c r="U3398" t="inlineStr">
        <is>
          <t>FinTech</t>
        </is>
      </c>
      <c r="V3398" t="inlineStr">
        <is>
          <t>IN</t>
        </is>
      </c>
      <c r="W3398" t="inlineStr">
        <is>
          <t>other</t>
        </is>
      </c>
    </row>
    <row r="3399">
      <c r="A3399" t="inlineStr">
        <is>
          <t>S-9c1bcb</t>
        </is>
      </c>
      <c r="B3399" t="inlineStr">
        <is>
          <t>A-17939a</t>
        </is>
      </c>
      <c r="C3399" s="40" t="n">
        <v>45654</v>
      </c>
      <c r="D3399" s="40" t="n"/>
      <c r="E3399" t="n">
        <v>3</v>
      </c>
      <c r="F3399" t="n">
        <v>969</v>
      </c>
      <c r="G3399" t="inlineStr">
        <is>
          <t>2024-S2</t>
        </is>
      </c>
      <c r="H3399" t="inlineStr">
        <is>
          <t>Não</t>
        </is>
      </c>
      <c r="I3399" t="n">
        <v>0</v>
      </c>
      <c r="J3399" s="41" t="n"/>
      <c r="L3399" t="inlineStr"/>
      <c r="M3399" t="inlineStr">
        <is>
          <t>Basic</t>
        </is>
      </c>
      <c r="N3399" t="inlineStr">
        <is>
          <t>monthly</t>
        </is>
      </c>
      <c r="O3399" t="inlineStr">
        <is>
          <t>Pago</t>
        </is>
      </c>
      <c r="P3399" t="inlineStr">
        <is>
          <t>Sim</t>
        </is>
      </c>
      <c r="Q3399" t="inlineStr">
        <is>
          <t>Não</t>
        </is>
      </c>
      <c r="R3399" t="inlineStr">
        <is>
          <t>Não</t>
        </is>
      </c>
      <c r="S3399" t="inlineStr">
        <is>
          <t>41+</t>
        </is>
      </c>
      <c r="T3399" t="inlineStr">
        <is>
          <t>Conta nova (≤ 30 dias)</t>
        </is>
      </c>
      <c r="U3399" t="inlineStr">
        <is>
          <t>HealthTech</t>
        </is>
      </c>
      <c r="V3399" t="inlineStr">
        <is>
          <t>US</t>
        </is>
      </c>
      <c r="W3399" t="inlineStr">
        <is>
          <t>organic</t>
        </is>
      </c>
    </row>
    <row r="3400">
      <c r="A3400" t="inlineStr">
        <is>
          <t>S-3e8909</t>
        </is>
      </c>
      <c r="B3400" t="inlineStr">
        <is>
          <t>A-600734</t>
        </is>
      </c>
      <c r="C3400" s="40" t="n">
        <v>45451</v>
      </c>
      <c r="D3400" s="40" t="n"/>
      <c r="E3400" t="n">
        <v>206</v>
      </c>
      <c r="F3400" t="n">
        <v>1911</v>
      </c>
      <c r="G3400" t="inlineStr">
        <is>
          <t>Até 2024-S1</t>
        </is>
      </c>
      <c r="H3400" t="inlineStr">
        <is>
          <t>Sim</t>
        </is>
      </c>
      <c r="I3400" t="n">
        <v>0</v>
      </c>
      <c r="J3400" s="41" t="n"/>
      <c r="L3400" t="inlineStr"/>
      <c r="M3400" t="inlineStr">
        <is>
          <t>Pro</t>
        </is>
      </c>
      <c r="N3400" t="inlineStr">
        <is>
          <t>annual</t>
        </is>
      </c>
      <c r="O3400" t="inlineStr">
        <is>
          <t>Pago</t>
        </is>
      </c>
      <c r="P3400" t="inlineStr">
        <is>
          <t>Não</t>
        </is>
      </c>
      <c r="Q3400" t="inlineStr">
        <is>
          <t>Sim</t>
        </is>
      </c>
      <c r="R3400" t="inlineStr">
        <is>
          <t>Não</t>
        </is>
      </c>
      <c r="S3400" t="inlineStr">
        <is>
          <t>16–40</t>
        </is>
      </c>
      <c r="T3400" t="inlineStr">
        <is>
          <t>181–365 dias</t>
        </is>
      </c>
      <c r="U3400" t="inlineStr">
        <is>
          <t>DevTools</t>
        </is>
      </c>
      <c r="V3400" t="inlineStr">
        <is>
          <t>US</t>
        </is>
      </c>
      <c r="W3400" t="inlineStr">
        <is>
          <t>organic</t>
        </is>
      </c>
    </row>
    <row r="3401">
      <c r="A3401" t="inlineStr">
        <is>
          <t>S-6b200f</t>
        </is>
      </c>
      <c r="B3401" t="inlineStr">
        <is>
          <t>A-600734</t>
        </is>
      </c>
      <c r="C3401" s="40" t="n">
        <v>45339</v>
      </c>
      <c r="D3401" s="40" t="n">
        <v>45442</v>
      </c>
      <c r="E3401" t="n">
        <v>103</v>
      </c>
      <c r="F3401" t="n">
        <v>1421</v>
      </c>
      <c r="G3401" t="inlineStr">
        <is>
          <t>Até 2024-S1</t>
        </is>
      </c>
      <c r="H3401" t="inlineStr">
        <is>
          <t>Sim</t>
        </is>
      </c>
      <c r="I3401" t="n">
        <v>0</v>
      </c>
      <c r="J3401" s="41" t="n">
        <v>45413</v>
      </c>
      <c r="K3401" t="n">
        <v>30</v>
      </c>
      <c r="L3401" t="inlineStr">
        <is>
          <t>Sim</t>
        </is>
      </c>
      <c r="M3401" t="inlineStr">
        <is>
          <t>Pro</t>
        </is>
      </c>
      <c r="N3401" t="inlineStr">
        <is>
          <t>annual</t>
        </is>
      </c>
      <c r="O3401" t="inlineStr">
        <is>
          <t>Pago</t>
        </is>
      </c>
      <c r="P3401" t="inlineStr">
        <is>
          <t>Sim</t>
        </is>
      </c>
      <c r="Q3401" t="inlineStr">
        <is>
          <t>Sim</t>
        </is>
      </c>
      <c r="R3401" t="inlineStr">
        <is>
          <t>Não</t>
        </is>
      </c>
      <c r="S3401" t="inlineStr">
        <is>
          <t>16–40</t>
        </is>
      </c>
      <c r="T3401" t="inlineStr">
        <is>
          <t>91–180 dias</t>
        </is>
      </c>
      <c r="U3401" t="inlineStr">
        <is>
          <t>DevTools</t>
        </is>
      </c>
      <c r="V3401" t="inlineStr">
        <is>
          <t>US</t>
        </is>
      </c>
      <c r="W3401" t="inlineStr">
        <is>
          <t>organic</t>
        </is>
      </c>
    </row>
    <row r="3402">
      <c r="A3402" t="inlineStr">
        <is>
          <t>S-ebbda6</t>
        </is>
      </c>
      <c r="B3402" t="inlineStr">
        <is>
          <t>A-558c72</t>
        </is>
      </c>
      <c r="C3402" s="40" t="n">
        <v>45575</v>
      </c>
      <c r="D3402" s="40" t="n"/>
      <c r="E3402" t="n">
        <v>82</v>
      </c>
      <c r="F3402" t="n">
        <v>735</v>
      </c>
      <c r="G3402" t="inlineStr">
        <is>
          <t>2024-S2</t>
        </is>
      </c>
      <c r="H3402" t="inlineStr">
        <is>
          <t>Sim</t>
        </is>
      </c>
      <c r="I3402" t="n">
        <v>0</v>
      </c>
      <c r="J3402" s="41" t="n"/>
      <c r="L3402" t="inlineStr"/>
      <c r="M3402" t="inlineStr">
        <is>
          <t>Pro</t>
        </is>
      </c>
      <c r="N3402" t="inlineStr">
        <is>
          <t>annual</t>
        </is>
      </c>
      <c r="O3402" t="inlineStr">
        <is>
          <t>Pago</t>
        </is>
      </c>
      <c r="P3402" t="inlineStr">
        <is>
          <t>Sim</t>
        </is>
      </c>
      <c r="Q3402" t="inlineStr">
        <is>
          <t>Não</t>
        </is>
      </c>
      <c r="R3402" t="inlineStr">
        <is>
          <t>Não</t>
        </is>
      </c>
      <c r="S3402" t="inlineStr">
        <is>
          <t>6–15</t>
        </is>
      </c>
      <c r="T3402" t="inlineStr">
        <is>
          <t>Mais de 365 dias</t>
        </is>
      </c>
      <c r="U3402" t="inlineStr">
        <is>
          <t>FinTech</t>
        </is>
      </c>
      <c r="V3402" t="inlineStr">
        <is>
          <t>US</t>
        </is>
      </c>
      <c r="W3402" t="inlineStr">
        <is>
          <t>organic</t>
        </is>
      </c>
    </row>
    <row r="3403">
      <c r="A3403" t="inlineStr">
        <is>
          <t>S-c7a771</t>
        </is>
      </c>
      <c r="B3403" t="inlineStr">
        <is>
          <t>A-7920cc</t>
        </is>
      </c>
      <c r="C3403" s="40" t="n">
        <v>45477</v>
      </c>
      <c r="D3403" s="40" t="n"/>
      <c r="E3403" t="n">
        <v>180</v>
      </c>
      <c r="F3403" t="n">
        <v>1911</v>
      </c>
      <c r="G3403" t="inlineStr">
        <is>
          <t>2024-S2</t>
        </is>
      </c>
      <c r="H3403" t="inlineStr">
        <is>
          <t>Sim</t>
        </is>
      </c>
      <c r="I3403" t="n">
        <v>0</v>
      </c>
      <c r="J3403" s="41" t="n"/>
      <c r="L3403" t="inlineStr"/>
      <c r="M3403" t="inlineStr">
        <is>
          <t>Pro</t>
        </is>
      </c>
      <c r="N3403" t="inlineStr">
        <is>
          <t>monthly</t>
        </is>
      </c>
      <c r="O3403" t="inlineStr">
        <is>
          <t>Pago</t>
        </is>
      </c>
      <c r="P3403" t="inlineStr">
        <is>
          <t>Sim</t>
        </is>
      </c>
      <c r="Q3403" t="inlineStr">
        <is>
          <t>Não</t>
        </is>
      </c>
      <c r="R3403" t="inlineStr">
        <is>
          <t>Não</t>
        </is>
      </c>
      <c r="S3403" t="inlineStr">
        <is>
          <t>16–40</t>
        </is>
      </c>
      <c r="T3403" t="inlineStr">
        <is>
          <t>181–365 dias</t>
        </is>
      </c>
      <c r="U3403" t="inlineStr">
        <is>
          <t>Cybersecurity</t>
        </is>
      </c>
      <c r="V3403" t="inlineStr">
        <is>
          <t>FR</t>
        </is>
      </c>
      <c r="W3403" t="inlineStr">
        <is>
          <t>ads</t>
        </is>
      </c>
    </row>
    <row r="3404">
      <c r="A3404" t="inlineStr">
        <is>
          <t>S-b8097b</t>
        </is>
      </c>
      <c r="B3404" t="inlineStr">
        <is>
          <t>A-ccb686</t>
        </is>
      </c>
      <c r="C3404" s="40" t="n">
        <v>45399</v>
      </c>
      <c r="D3404" s="40" t="n"/>
      <c r="E3404" t="n">
        <v>258</v>
      </c>
      <c r="F3404" t="n">
        <v>0</v>
      </c>
      <c r="G3404" t="inlineStr">
        <is>
          <t>Até 2024-S1</t>
        </is>
      </c>
      <c r="H3404" t="inlineStr">
        <is>
          <t>Sim</t>
        </is>
      </c>
      <c r="I3404" t="n">
        <v>0</v>
      </c>
      <c r="J3404" s="41" t="n"/>
      <c r="L3404" t="inlineStr"/>
      <c r="M3404" t="inlineStr">
        <is>
          <t>Pro</t>
        </is>
      </c>
      <c r="N3404" t="inlineStr">
        <is>
          <t>monthly</t>
        </is>
      </c>
      <c r="O3404" t="inlineStr">
        <is>
          <t>Trial</t>
        </is>
      </c>
      <c r="P3404" t="inlineStr">
        <is>
          <t>Não</t>
        </is>
      </c>
      <c r="Q3404" t="inlineStr">
        <is>
          <t>Não</t>
        </is>
      </c>
      <c r="R3404" t="inlineStr">
        <is>
          <t>Não</t>
        </is>
      </c>
      <c r="S3404" t="inlineStr">
        <is>
          <t>16–40</t>
        </is>
      </c>
      <c r="T3404" t="inlineStr">
        <is>
          <t>31–90 dias</t>
        </is>
      </c>
      <c r="U3404" t="inlineStr">
        <is>
          <t>DevTools</t>
        </is>
      </c>
      <c r="V3404" t="inlineStr">
        <is>
          <t>US</t>
        </is>
      </c>
      <c r="W3404" t="inlineStr">
        <is>
          <t>other</t>
        </is>
      </c>
    </row>
    <row r="3405">
      <c r="A3405" t="inlineStr">
        <is>
          <t>S-628842</t>
        </is>
      </c>
      <c r="B3405" t="inlineStr">
        <is>
          <t>A-6f8ad2</t>
        </is>
      </c>
      <c r="C3405" s="40" t="n">
        <v>45530</v>
      </c>
      <c r="D3405" s="40" t="n"/>
      <c r="E3405" t="n">
        <v>127</v>
      </c>
      <c r="F3405" t="n">
        <v>5373</v>
      </c>
      <c r="G3405" t="inlineStr">
        <is>
          <t>2024-S2</t>
        </is>
      </c>
      <c r="H3405" t="inlineStr">
        <is>
          <t>Sim</t>
        </is>
      </c>
      <c r="I3405" t="n">
        <v>0</v>
      </c>
      <c r="J3405" s="41" t="n"/>
      <c r="L3405" t="inlineStr"/>
      <c r="M3405" t="inlineStr">
        <is>
          <t>Enterprise</t>
        </is>
      </c>
      <c r="N3405" t="inlineStr">
        <is>
          <t>annual</t>
        </is>
      </c>
      <c r="O3405" t="inlineStr">
        <is>
          <t>Pago</t>
        </is>
      </c>
      <c r="P3405" t="inlineStr">
        <is>
          <t>Sim</t>
        </is>
      </c>
      <c r="Q3405" t="inlineStr">
        <is>
          <t>Não</t>
        </is>
      </c>
      <c r="R3405" t="inlineStr">
        <is>
          <t>Não</t>
        </is>
      </c>
      <c r="S3405" t="inlineStr">
        <is>
          <t>16–40</t>
        </is>
      </c>
      <c r="T3405" t="inlineStr">
        <is>
          <t>31–90 dias</t>
        </is>
      </c>
      <c r="U3405" t="inlineStr">
        <is>
          <t>EdTech</t>
        </is>
      </c>
      <c r="V3405" t="inlineStr">
        <is>
          <t>IN</t>
        </is>
      </c>
      <c r="W3405" t="inlineStr">
        <is>
          <t>organic</t>
        </is>
      </c>
    </row>
    <row r="3406">
      <c r="A3406" t="inlineStr">
        <is>
          <t>S-4690b3</t>
        </is>
      </c>
      <c r="B3406" t="inlineStr">
        <is>
          <t>A-068fc6</t>
        </is>
      </c>
      <c r="C3406" s="40" t="n">
        <v>45642</v>
      </c>
      <c r="D3406" s="40" t="n">
        <v>45651</v>
      </c>
      <c r="E3406" t="n">
        <v>9</v>
      </c>
      <c r="F3406" t="n">
        <v>6965</v>
      </c>
      <c r="G3406" t="inlineStr">
        <is>
          <t>2024-S2</t>
        </is>
      </c>
      <c r="H3406" t="inlineStr">
        <is>
          <t>Não</t>
        </is>
      </c>
      <c r="I3406" t="n">
        <v>1</v>
      </c>
      <c r="J3406" s="41" t="n">
        <v>45627</v>
      </c>
      <c r="K3406" t="n">
        <v>25</v>
      </c>
      <c r="L3406" t="inlineStr">
        <is>
          <t>Não</t>
        </is>
      </c>
      <c r="M3406" t="inlineStr">
        <is>
          <t>Enterprise</t>
        </is>
      </c>
      <c r="N3406" t="inlineStr">
        <is>
          <t>monthly</t>
        </is>
      </c>
      <c r="O3406" t="inlineStr">
        <is>
          <t>Pago</t>
        </is>
      </c>
      <c r="P3406" t="inlineStr">
        <is>
          <t>Sim</t>
        </is>
      </c>
      <c r="Q3406" t="inlineStr">
        <is>
          <t>Não</t>
        </is>
      </c>
      <c r="R3406" t="inlineStr">
        <is>
          <t>Não</t>
        </is>
      </c>
      <c r="S3406" t="inlineStr">
        <is>
          <t>16–40</t>
        </is>
      </c>
      <c r="T3406" t="inlineStr">
        <is>
          <t>Mais de 365 dias</t>
        </is>
      </c>
      <c r="U3406" t="inlineStr">
        <is>
          <t>EdTech</t>
        </is>
      </c>
      <c r="V3406" t="inlineStr">
        <is>
          <t>US</t>
        </is>
      </c>
      <c r="W3406" t="inlineStr">
        <is>
          <t>event</t>
        </is>
      </c>
    </row>
    <row r="3407">
      <c r="A3407" t="inlineStr">
        <is>
          <t>S-8fbabd</t>
        </is>
      </c>
      <c r="B3407" t="inlineStr">
        <is>
          <t>A-aa9511</t>
        </is>
      </c>
      <c r="C3407" s="40" t="n">
        <v>45525</v>
      </c>
      <c r="D3407" s="40" t="n">
        <v>45544</v>
      </c>
      <c r="E3407" t="n">
        <v>19</v>
      </c>
      <c r="F3407" t="n">
        <v>4975</v>
      </c>
      <c r="G3407" t="inlineStr">
        <is>
          <t>2024-S2</t>
        </is>
      </c>
      <c r="H3407" t="inlineStr">
        <is>
          <t>Sim</t>
        </is>
      </c>
      <c r="I3407" t="n">
        <v>1</v>
      </c>
      <c r="J3407" s="41" t="n">
        <v>45536</v>
      </c>
      <c r="K3407" t="n">
        <v>9</v>
      </c>
      <c r="L3407" t="inlineStr">
        <is>
          <t>Não</t>
        </is>
      </c>
      <c r="M3407" t="inlineStr">
        <is>
          <t>Enterprise</t>
        </is>
      </c>
      <c r="N3407" t="inlineStr">
        <is>
          <t>monthly</t>
        </is>
      </c>
      <c r="O3407" t="inlineStr">
        <is>
          <t>Pago</t>
        </is>
      </c>
      <c r="P3407" t="inlineStr">
        <is>
          <t>Sim</t>
        </is>
      </c>
      <c r="Q3407" t="inlineStr">
        <is>
          <t>Não</t>
        </is>
      </c>
      <c r="R3407" t="inlineStr">
        <is>
          <t>Não</t>
        </is>
      </c>
      <c r="S3407" t="inlineStr">
        <is>
          <t>16–40</t>
        </is>
      </c>
      <c r="T3407" t="inlineStr">
        <is>
          <t>181–365 dias</t>
        </is>
      </c>
      <c r="U3407" t="inlineStr">
        <is>
          <t>DevTools</t>
        </is>
      </c>
      <c r="V3407" t="inlineStr">
        <is>
          <t>US</t>
        </is>
      </c>
      <c r="W3407" t="inlineStr">
        <is>
          <t>other</t>
        </is>
      </c>
    </row>
    <row r="3408">
      <c r="A3408" t="inlineStr">
        <is>
          <t>S-6bab8f</t>
        </is>
      </c>
      <c r="B3408" t="inlineStr">
        <is>
          <t>A-eb7c38</t>
        </is>
      </c>
      <c r="C3408" s="40" t="n">
        <v>45393</v>
      </c>
      <c r="D3408" s="40" t="n"/>
      <c r="E3408" t="n">
        <v>264</v>
      </c>
      <c r="F3408" t="n">
        <v>0</v>
      </c>
      <c r="G3408" t="inlineStr">
        <is>
          <t>Até 2024-S1</t>
        </is>
      </c>
      <c r="H3408" t="inlineStr">
        <is>
          <t>Sim</t>
        </is>
      </c>
      <c r="I3408" t="n">
        <v>0</v>
      </c>
      <c r="J3408" s="41" t="n"/>
      <c r="L3408" t="inlineStr"/>
      <c r="M3408" t="inlineStr">
        <is>
          <t>Enterprise</t>
        </is>
      </c>
      <c r="N3408" t="inlineStr">
        <is>
          <t>annual</t>
        </is>
      </c>
      <c r="O3408" t="inlineStr">
        <is>
          <t>Trial</t>
        </is>
      </c>
      <c r="P3408" t="inlineStr">
        <is>
          <t>Não</t>
        </is>
      </c>
      <c r="Q3408" t="inlineStr">
        <is>
          <t>Não</t>
        </is>
      </c>
      <c r="R3408" t="inlineStr">
        <is>
          <t>Não</t>
        </is>
      </c>
      <c r="S3408" t="inlineStr">
        <is>
          <t>6–15</t>
        </is>
      </c>
      <c r="T3408" t="inlineStr">
        <is>
          <t>31–90 dias</t>
        </is>
      </c>
      <c r="U3408" t="inlineStr">
        <is>
          <t>DevTools</t>
        </is>
      </c>
      <c r="V3408" t="inlineStr">
        <is>
          <t>AU</t>
        </is>
      </c>
      <c r="W3408" t="inlineStr">
        <is>
          <t>organic</t>
        </is>
      </c>
    </row>
    <row r="3409">
      <c r="A3409" t="inlineStr">
        <is>
          <t>S-e4cb85</t>
        </is>
      </c>
      <c r="B3409" t="inlineStr">
        <is>
          <t>A-34ea2f</t>
        </is>
      </c>
      <c r="C3409" s="40" t="n">
        <v>45586</v>
      </c>
      <c r="D3409" s="40" t="n"/>
      <c r="E3409" t="n">
        <v>71</v>
      </c>
      <c r="F3409" t="n">
        <v>551</v>
      </c>
      <c r="G3409" t="inlineStr">
        <is>
          <t>2024-S2</t>
        </is>
      </c>
      <c r="H3409" t="inlineStr">
        <is>
          <t>Sim</t>
        </is>
      </c>
      <c r="I3409" t="n">
        <v>0</v>
      </c>
      <c r="J3409" s="41" t="n"/>
      <c r="L3409" t="inlineStr"/>
      <c r="M3409" t="inlineStr">
        <is>
          <t>Basic</t>
        </is>
      </c>
      <c r="N3409" t="inlineStr">
        <is>
          <t>annual</t>
        </is>
      </c>
      <c r="O3409" t="inlineStr">
        <is>
          <t>Pago</t>
        </is>
      </c>
      <c r="P3409" t="inlineStr">
        <is>
          <t>Sim</t>
        </is>
      </c>
      <c r="Q3409" t="inlineStr">
        <is>
          <t>Sim</t>
        </is>
      </c>
      <c r="R3409" t="inlineStr">
        <is>
          <t>Não</t>
        </is>
      </c>
      <c r="S3409" t="inlineStr">
        <is>
          <t>16–40</t>
        </is>
      </c>
      <c r="T3409" t="inlineStr">
        <is>
          <t>31–90 dias</t>
        </is>
      </c>
      <c r="U3409" t="inlineStr">
        <is>
          <t>HealthTech</t>
        </is>
      </c>
      <c r="V3409" t="inlineStr">
        <is>
          <t>US</t>
        </is>
      </c>
      <c r="W3409" t="inlineStr">
        <is>
          <t>organic</t>
        </is>
      </c>
    </row>
    <row r="3410">
      <c r="A3410" t="inlineStr">
        <is>
          <t>S-aeec81</t>
        </is>
      </c>
      <c r="B3410" t="inlineStr">
        <is>
          <t>A-e4bf56</t>
        </is>
      </c>
      <c r="C3410" s="40" t="n">
        <v>45638</v>
      </c>
      <c r="D3410" s="40" t="n"/>
      <c r="E3410" t="n">
        <v>19</v>
      </c>
      <c r="F3410" t="n">
        <v>931</v>
      </c>
      <c r="G3410" t="inlineStr">
        <is>
          <t>2024-S2</t>
        </is>
      </c>
      <c r="H3410" t="inlineStr">
        <is>
          <t>Não</t>
        </is>
      </c>
      <c r="I3410" t="n">
        <v>0</v>
      </c>
      <c r="J3410" s="41" t="n"/>
      <c r="L3410" t="inlineStr"/>
      <c r="M3410" t="inlineStr">
        <is>
          <t>Pro</t>
        </is>
      </c>
      <c r="N3410" t="inlineStr">
        <is>
          <t>monthly</t>
        </is>
      </c>
      <c r="O3410" t="inlineStr">
        <is>
          <t>Pago</t>
        </is>
      </c>
      <c r="P3410" t="inlineStr">
        <is>
          <t>Não</t>
        </is>
      </c>
      <c r="Q3410" t="inlineStr">
        <is>
          <t>Não</t>
        </is>
      </c>
      <c r="R3410" t="inlineStr">
        <is>
          <t>Não</t>
        </is>
      </c>
      <c r="S3410" t="inlineStr">
        <is>
          <t>16–40</t>
        </is>
      </c>
      <c r="T3410" t="inlineStr">
        <is>
          <t>31–90 dias</t>
        </is>
      </c>
      <c r="U3410" t="inlineStr">
        <is>
          <t>HealthTech</t>
        </is>
      </c>
      <c r="V3410" t="inlineStr">
        <is>
          <t>IN</t>
        </is>
      </c>
      <c r="W3410" t="inlineStr">
        <is>
          <t>ads</t>
        </is>
      </c>
    </row>
    <row r="3411">
      <c r="A3411" t="inlineStr">
        <is>
          <t>S-5a3412</t>
        </is>
      </c>
      <c r="B3411" t="inlineStr">
        <is>
          <t>A-ccabf0</t>
        </is>
      </c>
      <c r="C3411" s="40" t="n">
        <v>45433</v>
      </c>
      <c r="D3411" s="40" t="n"/>
      <c r="E3411" t="n">
        <v>224</v>
      </c>
      <c r="F3411" t="n">
        <v>323</v>
      </c>
      <c r="G3411" t="inlineStr">
        <is>
          <t>Até 2024-S1</t>
        </is>
      </c>
      <c r="H3411" t="inlineStr">
        <is>
          <t>Sim</t>
        </is>
      </c>
      <c r="I3411" t="n">
        <v>0</v>
      </c>
      <c r="J3411" s="41" t="n"/>
      <c r="L3411" t="inlineStr"/>
      <c r="M3411" t="inlineStr">
        <is>
          <t>Basic</t>
        </is>
      </c>
      <c r="N3411" t="inlineStr">
        <is>
          <t>annual</t>
        </is>
      </c>
      <c r="O3411" t="inlineStr">
        <is>
          <t>Pago</t>
        </is>
      </c>
      <c r="P3411" t="inlineStr">
        <is>
          <t>Não</t>
        </is>
      </c>
      <c r="Q3411" t="inlineStr">
        <is>
          <t>Não</t>
        </is>
      </c>
      <c r="R3411" t="inlineStr">
        <is>
          <t>Não</t>
        </is>
      </c>
      <c r="S3411" t="inlineStr">
        <is>
          <t>16–40</t>
        </is>
      </c>
      <c r="T3411" t="inlineStr">
        <is>
          <t>181–365 dias</t>
        </is>
      </c>
      <c r="U3411" t="inlineStr">
        <is>
          <t>HealthTech</t>
        </is>
      </c>
      <c r="V3411" t="inlineStr">
        <is>
          <t>IN</t>
        </is>
      </c>
      <c r="W3411" t="inlineStr">
        <is>
          <t>organic</t>
        </is>
      </c>
    </row>
    <row r="3412">
      <c r="A3412" t="inlineStr">
        <is>
          <t>S-4904cd</t>
        </is>
      </c>
      <c r="B3412" t="inlineStr">
        <is>
          <t>A-dcc3f1</t>
        </is>
      </c>
      <c r="C3412" s="40" t="n">
        <v>45578</v>
      </c>
      <c r="D3412" s="40" t="n"/>
      <c r="E3412" t="n">
        <v>79</v>
      </c>
      <c r="F3412" t="n">
        <v>399</v>
      </c>
      <c r="G3412" t="inlineStr">
        <is>
          <t>2024-S2</t>
        </is>
      </c>
      <c r="H3412" t="inlineStr">
        <is>
          <t>Sim</t>
        </is>
      </c>
      <c r="I3412" t="n">
        <v>0</v>
      </c>
      <c r="J3412" s="41" t="n"/>
      <c r="L3412" t="inlineStr"/>
      <c r="M3412" t="inlineStr">
        <is>
          <t>Basic</t>
        </is>
      </c>
      <c r="N3412" t="inlineStr">
        <is>
          <t>annual</t>
        </is>
      </c>
      <c r="O3412" t="inlineStr">
        <is>
          <t>Pago</t>
        </is>
      </c>
      <c r="P3412" t="inlineStr">
        <is>
          <t>Não</t>
        </is>
      </c>
      <c r="Q3412" t="inlineStr">
        <is>
          <t>Não</t>
        </is>
      </c>
      <c r="R3412" t="inlineStr">
        <is>
          <t>Não</t>
        </is>
      </c>
      <c r="S3412" t="inlineStr">
        <is>
          <t>16–40</t>
        </is>
      </c>
      <c r="T3412" t="inlineStr">
        <is>
          <t>181–365 dias</t>
        </is>
      </c>
      <c r="U3412" t="inlineStr">
        <is>
          <t>HealthTech</t>
        </is>
      </c>
      <c r="V3412" t="inlineStr">
        <is>
          <t>US</t>
        </is>
      </c>
      <c r="W3412" t="inlineStr">
        <is>
          <t>event</t>
        </is>
      </c>
    </row>
    <row r="3413">
      <c r="A3413" t="inlineStr">
        <is>
          <t>S-1d4aa3</t>
        </is>
      </c>
      <c r="B3413" t="inlineStr">
        <is>
          <t>A-e61e98</t>
        </is>
      </c>
      <c r="C3413" s="40" t="n">
        <v>45445</v>
      </c>
      <c r="D3413" s="40" t="n"/>
      <c r="E3413" t="n">
        <v>212</v>
      </c>
      <c r="F3413" t="n">
        <v>361</v>
      </c>
      <c r="G3413" t="inlineStr">
        <is>
          <t>Até 2024-S1</t>
        </is>
      </c>
      <c r="H3413" t="inlineStr">
        <is>
          <t>Sim</t>
        </is>
      </c>
      <c r="I3413" t="n">
        <v>0</v>
      </c>
      <c r="J3413" s="41" t="n"/>
      <c r="L3413" t="inlineStr"/>
      <c r="M3413" t="inlineStr">
        <is>
          <t>Basic</t>
        </is>
      </c>
      <c r="N3413" t="inlineStr">
        <is>
          <t>monthly</t>
        </is>
      </c>
      <c r="O3413" t="inlineStr">
        <is>
          <t>Pago</t>
        </is>
      </c>
      <c r="P3413" t="inlineStr">
        <is>
          <t>Sim</t>
        </is>
      </c>
      <c r="Q3413" t="inlineStr">
        <is>
          <t>Não</t>
        </is>
      </c>
      <c r="R3413" t="inlineStr">
        <is>
          <t>Não</t>
        </is>
      </c>
      <c r="S3413" t="inlineStr">
        <is>
          <t>16–40</t>
        </is>
      </c>
      <c r="T3413" t="inlineStr">
        <is>
          <t>181–365 dias</t>
        </is>
      </c>
      <c r="U3413" t="inlineStr">
        <is>
          <t>FinTech</t>
        </is>
      </c>
      <c r="V3413" t="inlineStr">
        <is>
          <t>US</t>
        </is>
      </c>
      <c r="W3413" t="inlineStr">
        <is>
          <t>partner</t>
        </is>
      </c>
    </row>
    <row r="3414">
      <c r="A3414" t="inlineStr">
        <is>
          <t>S-fcc241</t>
        </is>
      </c>
      <c r="B3414" t="inlineStr">
        <is>
          <t>A-443b7c</t>
        </is>
      </c>
      <c r="C3414" s="40" t="n">
        <v>45560</v>
      </c>
      <c r="D3414" s="40" t="n"/>
      <c r="E3414" t="n">
        <v>97</v>
      </c>
      <c r="F3414" t="n">
        <v>13930</v>
      </c>
      <c r="G3414" t="inlineStr">
        <is>
          <t>2024-S2</t>
        </is>
      </c>
      <c r="H3414" t="inlineStr">
        <is>
          <t>Sim</t>
        </is>
      </c>
      <c r="I3414" t="n">
        <v>0</v>
      </c>
      <c r="J3414" s="41" t="n"/>
      <c r="L3414" t="inlineStr"/>
      <c r="M3414" t="inlineStr">
        <is>
          <t>Enterprise</t>
        </is>
      </c>
      <c r="N3414" t="inlineStr">
        <is>
          <t>annual</t>
        </is>
      </c>
      <c r="O3414" t="inlineStr">
        <is>
          <t>Pago</t>
        </is>
      </c>
      <c r="P3414" t="inlineStr">
        <is>
          <t>Sim</t>
        </is>
      </c>
      <c r="Q3414" t="inlineStr">
        <is>
          <t>Não</t>
        </is>
      </c>
      <c r="R3414" t="inlineStr">
        <is>
          <t>Não</t>
        </is>
      </c>
      <c r="S3414" t="inlineStr">
        <is>
          <t>41+</t>
        </is>
      </c>
      <c r="T3414" t="inlineStr">
        <is>
          <t>Conta nova (≤ 30 dias)</t>
        </is>
      </c>
      <c r="U3414" t="inlineStr">
        <is>
          <t>Cybersecurity</t>
        </is>
      </c>
      <c r="V3414" t="inlineStr">
        <is>
          <t>US</t>
        </is>
      </c>
      <c r="W3414" t="inlineStr">
        <is>
          <t>other</t>
        </is>
      </c>
    </row>
    <row r="3415">
      <c r="A3415" t="inlineStr">
        <is>
          <t>S-b046ad</t>
        </is>
      </c>
      <c r="B3415" t="inlineStr">
        <is>
          <t>A-462d45</t>
        </is>
      </c>
      <c r="C3415" s="40" t="n">
        <v>45559</v>
      </c>
      <c r="D3415" s="40" t="n"/>
      <c r="E3415" t="n">
        <v>98</v>
      </c>
      <c r="F3415" t="n">
        <v>0</v>
      </c>
      <c r="G3415" t="inlineStr">
        <is>
          <t>2024-S2</t>
        </is>
      </c>
      <c r="H3415" t="inlineStr">
        <is>
          <t>Sim</t>
        </is>
      </c>
      <c r="I3415" t="n">
        <v>0</v>
      </c>
      <c r="J3415" s="41" t="n"/>
      <c r="L3415" t="inlineStr"/>
      <c r="M3415" t="inlineStr">
        <is>
          <t>Basic</t>
        </is>
      </c>
      <c r="N3415" t="inlineStr">
        <is>
          <t>monthly</t>
        </is>
      </c>
      <c r="O3415" t="inlineStr">
        <is>
          <t>Trial</t>
        </is>
      </c>
      <c r="P3415" t="inlineStr">
        <is>
          <t>Sim</t>
        </is>
      </c>
      <c r="Q3415" t="inlineStr">
        <is>
          <t>Não</t>
        </is>
      </c>
      <c r="R3415" t="inlineStr">
        <is>
          <t>Não</t>
        </is>
      </c>
      <c r="S3415" t="inlineStr">
        <is>
          <t>41+</t>
        </is>
      </c>
      <c r="T3415" t="inlineStr">
        <is>
          <t>181–365 dias</t>
        </is>
      </c>
      <c r="U3415" t="inlineStr">
        <is>
          <t>Cybersecurity</t>
        </is>
      </c>
      <c r="V3415" t="inlineStr">
        <is>
          <t>US</t>
        </is>
      </c>
      <c r="W3415" t="inlineStr">
        <is>
          <t>partner</t>
        </is>
      </c>
    </row>
    <row r="3416">
      <c r="A3416" t="inlineStr">
        <is>
          <t>S-0463f5</t>
        </is>
      </c>
      <c r="B3416" t="inlineStr">
        <is>
          <t>A-7df7a7</t>
        </is>
      </c>
      <c r="C3416" s="40" t="n">
        <v>45185</v>
      </c>
      <c r="D3416" s="40" t="n"/>
      <c r="E3416" t="n">
        <v>472</v>
      </c>
      <c r="F3416" t="n">
        <v>343</v>
      </c>
      <c r="G3416" t="inlineStr">
        <is>
          <t>Até 2024-S1</t>
        </is>
      </c>
      <c r="H3416" t="inlineStr">
        <is>
          <t>Sim</t>
        </is>
      </c>
      <c r="I3416" t="n">
        <v>0</v>
      </c>
      <c r="J3416" s="41" t="n"/>
      <c r="L3416" t="inlineStr"/>
      <c r="M3416" t="inlineStr">
        <is>
          <t>Pro</t>
        </is>
      </c>
      <c r="N3416" t="inlineStr">
        <is>
          <t>monthly</t>
        </is>
      </c>
      <c r="O3416" t="inlineStr">
        <is>
          <t>Pago</t>
        </is>
      </c>
      <c r="P3416" t="inlineStr">
        <is>
          <t>Sim</t>
        </is>
      </c>
      <c r="Q3416" t="inlineStr">
        <is>
          <t>Não</t>
        </is>
      </c>
      <c r="R3416" t="inlineStr">
        <is>
          <t>Não</t>
        </is>
      </c>
      <c r="S3416" t="inlineStr">
        <is>
          <t>6–15</t>
        </is>
      </c>
      <c r="T3416" t="inlineStr">
        <is>
          <t>181–365 dias</t>
        </is>
      </c>
      <c r="U3416" t="inlineStr">
        <is>
          <t>DevTools</t>
        </is>
      </c>
      <c r="V3416" t="inlineStr">
        <is>
          <t>US</t>
        </is>
      </c>
      <c r="W3416" t="inlineStr">
        <is>
          <t>organic</t>
        </is>
      </c>
    </row>
    <row r="3417">
      <c r="A3417" t="inlineStr">
        <is>
          <t>S-68a558</t>
        </is>
      </c>
      <c r="B3417" t="inlineStr">
        <is>
          <t>A-a1bbb6</t>
        </is>
      </c>
      <c r="C3417" s="40" t="n">
        <v>45033</v>
      </c>
      <c r="D3417" s="40" t="n"/>
      <c r="E3417" t="n">
        <v>624</v>
      </c>
      <c r="F3417" t="n">
        <v>1029</v>
      </c>
      <c r="G3417" t="inlineStr">
        <is>
          <t>Até 2024-S1</t>
        </is>
      </c>
      <c r="H3417" t="inlineStr">
        <is>
          <t>Sim</t>
        </is>
      </c>
      <c r="I3417" t="n">
        <v>0</v>
      </c>
      <c r="J3417" s="41" t="n"/>
      <c r="L3417" t="inlineStr"/>
      <c r="M3417" t="inlineStr">
        <is>
          <t>Pro</t>
        </is>
      </c>
      <c r="N3417" t="inlineStr">
        <is>
          <t>monthly</t>
        </is>
      </c>
      <c r="O3417" t="inlineStr">
        <is>
          <t>Pago</t>
        </is>
      </c>
      <c r="P3417" t="inlineStr">
        <is>
          <t>Sim</t>
        </is>
      </c>
      <c r="Q3417" t="inlineStr">
        <is>
          <t>Não</t>
        </is>
      </c>
      <c r="R3417" t="inlineStr">
        <is>
          <t>Não</t>
        </is>
      </c>
      <c r="S3417" t="inlineStr">
        <is>
          <t>16–40</t>
        </is>
      </c>
      <c r="T3417" t="inlineStr">
        <is>
          <t>Conta nova (≤ 30 dias)</t>
        </is>
      </c>
      <c r="U3417" t="inlineStr">
        <is>
          <t>DevTools</t>
        </is>
      </c>
      <c r="V3417" t="inlineStr">
        <is>
          <t>CA</t>
        </is>
      </c>
      <c r="W3417" t="inlineStr">
        <is>
          <t>organic</t>
        </is>
      </c>
    </row>
    <row r="3418">
      <c r="A3418" t="inlineStr">
        <is>
          <t>S-b420be</t>
        </is>
      </c>
      <c r="B3418" t="inlineStr">
        <is>
          <t>A-0e966d</t>
        </is>
      </c>
      <c r="C3418" s="40" t="n">
        <v>45473</v>
      </c>
      <c r="D3418" s="40" t="n"/>
      <c r="E3418" t="n">
        <v>184</v>
      </c>
      <c r="F3418" t="n">
        <v>4577</v>
      </c>
      <c r="G3418" t="inlineStr">
        <is>
          <t>Até 2024-S1</t>
        </is>
      </c>
      <c r="H3418" t="inlineStr">
        <is>
          <t>Sim</t>
        </is>
      </c>
      <c r="I3418" t="n">
        <v>0</v>
      </c>
      <c r="J3418" s="41" t="n"/>
      <c r="L3418" t="inlineStr"/>
      <c r="M3418" t="inlineStr">
        <is>
          <t>Enterprise</t>
        </is>
      </c>
      <c r="N3418" t="inlineStr">
        <is>
          <t>annual</t>
        </is>
      </c>
      <c r="O3418" t="inlineStr">
        <is>
          <t>Pago</t>
        </is>
      </c>
      <c r="P3418" t="inlineStr">
        <is>
          <t>Sim</t>
        </is>
      </c>
      <c r="Q3418" t="inlineStr">
        <is>
          <t>Não</t>
        </is>
      </c>
      <c r="R3418" t="inlineStr">
        <is>
          <t>Não</t>
        </is>
      </c>
      <c r="S3418" t="inlineStr">
        <is>
          <t>16–40</t>
        </is>
      </c>
      <c r="T3418" t="inlineStr">
        <is>
          <t>Conta nova (≤ 30 dias)</t>
        </is>
      </c>
      <c r="U3418" t="inlineStr">
        <is>
          <t>FinTech</t>
        </is>
      </c>
      <c r="V3418" t="inlineStr">
        <is>
          <t>IN</t>
        </is>
      </c>
      <c r="W3418" t="inlineStr">
        <is>
          <t>ads</t>
        </is>
      </c>
    </row>
    <row r="3419">
      <c r="A3419" t="inlineStr">
        <is>
          <t>S-d74733</t>
        </is>
      </c>
      <c r="B3419" t="inlineStr">
        <is>
          <t>A-7641d3</t>
        </is>
      </c>
      <c r="C3419" s="40" t="n">
        <v>45422</v>
      </c>
      <c r="D3419" s="40" t="n"/>
      <c r="E3419" t="n">
        <v>235</v>
      </c>
      <c r="F3419" t="n">
        <v>588</v>
      </c>
      <c r="G3419" t="inlineStr">
        <is>
          <t>Até 2024-S1</t>
        </is>
      </c>
      <c r="H3419" t="inlineStr">
        <is>
          <t>Sim</t>
        </is>
      </c>
      <c r="I3419" t="n">
        <v>0</v>
      </c>
      <c r="J3419" s="41" t="n"/>
      <c r="L3419" t="inlineStr"/>
      <c r="M3419" t="inlineStr">
        <is>
          <t>Pro</t>
        </is>
      </c>
      <c r="N3419" t="inlineStr">
        <is>
          <t>monthly</t>
        </is>
      </c>
      <c r="O3419" t="inlineStr">
        <is>
          <t>Pago</t>
        </is>
      </c>
      <c r="P3419" t="inlineStr">
        <is>
          <t>Não</t>
        </is>
      </c>
      <c r="Q3419" t="inlineStr">
        <is>
          <t>Não</t>
        </is>
      </c>
      <c r="R3419" t="inlineStr">
        <is>
          <t>Não</t>
        </is>
      </c>
      <c r="S3419" t="inlineStr">
        <is>
          <t>6–15</t>
        </is>
      </c>
      <c r="T3419" t="inlineStr">
        <is>
          <t>Mais de 365 dias</t>
        </is>
      </c>
      <c r="U3419" t="inlineStr">
        <is>
          <t>EdTech</t>
        </is>
      </c>
      <c r="V3419" t="inlineStr">
        <is>
          <t>US</t>
        </is>
      </c>
      <c r="W3419" t="inlineStr">
        <is>
          <t>partner</t>
        </is>
      </c>
    </row>
    <row r="3420">
      <c r="A3420" t="inlineStr">
        <is>
          <t>S-52280f</t>
        </is>
      </c>
      <c r="B3420" t="inlineStr">
        <is>
          <t>A-fa2041</t>
        </is>
      </c>
      <c r="C3420" s="40" t="n">
        <v>45488</v>
      </c>
      <c r="D3420" s="40" t="n"/>
      <c r="E3420" t="n">
        <v>169</v>
      </c>
      <c r="F3420" t="n">
        <v>3184</v>
      </c>
      <c r="G3420" t="inlineStr">
        <is>
          <t>2024-S2</t>
        </is>
      </c>
      <c r="H3420" t="inlineStr">
        <is>
          <t>Sim</t>
        </is>
      </c>
      <c r="I3420" t="n">
        <v>0</v>
      </c>
      <c r="J3420" s="41" t="n"/>
      <c r="L3420" t="inlineStr"/>
      <c r="M3420" t="inlineStr">
        <is>
          <t>Enterprise</t>
        </is>
      </c>
      <c r="N3420" t="inlineStr">
        <is>
          <t>annual</t>
        </is>
      </c>
      <c r="O3420" t="inlineStr">
        <is>
          <t>Pago</t>
        </is>
      </c>
      <c r="P3420" t="inlineStr">
        <is>
          <t>Sim</t>
        </is>
      </c>
      <c r="Q3420" t="inlineStr">
        <is>
          <t>Não</t>
        </is>
      </c>
      <c r="R3420" t="inlineStr">
        <is>
          <t>Não</t>
        </is>
      </c>
      <c r="S3420" t="inlineStr">
        <is>
          <t>16–40</t>
        </is>
      </c>
      <c r="T3420" t="inlineStr">
        <is>
          <t>31–90 dias</t>
        </is>
      </c>
      <c r="U3420" t="inlineStr">
        <is>
          <t>HealthTech</t>
        </is>
      </c>
      <c r="V3420" t="inlineStr">
        <is>
          <t>US</t>
        </is>
      </c>
      <c r="W3420" t="inlineStr">
        <is>
          <t>organic</t>
        </is>
      </c>
    </row>
    <row r="3421">
      <c r="A3421" t="inlineStr">
        <is>
          <t>S-0f949d</t>
        </is>
      </c>
      <c r="B3421" t="inlineStr">
        <is>
          <t>A-310452</t>
        </is>
      </c>
      <c r="C3421" s="40" t="n">
        <v>45655</v>
      </c>
      <c r="D3421" s="40" t="n"/>
      <c r="E3421" t="n">
        <v>2</v>
      </c>
      <c r="F3421" t="n">
        <v>441</v>
      </c>
      <c r="G3421" t="inlineStr">
        <is>
          <t>2024-S2</t>
        </is>
      </c>
      <c r="H3421" t="inlineStr">
        <is>
          <t>Não</t>
        </is>
      </c>
      <c r="I3421" t="n">
        <v>0</v>
      </c>
      <c r="J3421" s="41" t="n"/>
      <c r="L3421" t="inlineStr"/>
      <c r="M3421" t="inlineStr">
        <is>
          <t>Pro</t>
        </is>
      </c>
      <c r="N3421" t="inlineStr">
        <is>
          <t>annual</t>
        </is>
      </c>
      <c r="O3421" t="inlineStr">
        <is>
          <t>Pago</t>
        </is>
      </c>
      <c r="P3421" t="inlineStr">
        <is>
          <t>Sim</t>
        </is>
      </c>
      <c r="Q3421" t="inlineStr">
        <is>
          <t>Não</t>
        </is>
      </c>
      <c r="R3421" t="inlineStr">
        <is>
          <t>Não</t>
        </is>
      </c>
      <c r="S3421" t="inlineStr">
        <is>
          <t>6–15</t>
        </is>
      </c>
      <c r="T3421" t="inlineStr">
        <is>
          <t>Conta nova (≤ 30 dias)</t>
        </is>
      </c>
      <c r="U3421" t="inlineStr">
        <is>
          <t>DevTools</t>
        </is>
      </c>
      <c r="V3421" t="inlineStr">
        <is>
          <t>FR</t>
        </is>
      </c>
      <c r="W3421" t="inlineStr">
        <is>
          <t>other</t>
        </is>
      </c>
    </row>
    <row r="3422">
      <c r="A3422" t="inlineStr">
        <is>
          <t>S-38bf32</t>
        </is>
      </c>
      <c r="B3422" t="inlineStr">
        <is>
          <t>A-ed510f</t>
        </is>
      </c>
      <c r="C3422" s="40" t="n">
        <v>45315</v>
      </c>
      <c r="D3422" s="40" t="n"/>
      <c r="E3422" t="n">
        <v>342</v>
      </c>
      <c r="F3422" t="n">
        <v>2058</v>
      </c>
      <c r="G3422" t="inlineStr">
        <is>
          <t>Até 2024-S1</t>
        </is>
      </c>
      <c r="H3422" t="inlineStr">
        <is>
          <t>Sim</t>
        </is>
      </c>
      <c r="I3422" t="n">
        <v>0</v>
      </c>
      <c r="J3422" s="41" t="n"/>
      <c r="L3422" t="inlineStr"/>
      <c r="M3422" t="inlineStr">
        <is>
          <t>Pro</t>
        </is>
      </c>
      <c r="N3422" t="inlineStr">
        <is>
          <t>annual</t>
        </is>
      </c>
      <c r="O3422" t="inlineStr">
        <is>
          <t>Pago</t>
        </is>
      </c>
      <c r="P3422" t="inlineStr">
        <is>
          <t>Sim</t>
        </is>
      </c>
      <c r="Q3422" t="inlineStr">
        <is>
          <t>Não</t>
        </is>
      </c>
      <c r="R3422" t="inlineStr">
        <is>
          <t>Não</t>
        </is>
      </c>
      <c r="S3422" t="inlineStr">
        <is>
          <t>41+</t>
        </is>
      </c>
      <c r="T3422" t="inlineStr">
        <is>
          <t>Mais de 365 dias</t>
        </is>
      </c>
      <c r="U3422" t="inlineStr">
        <is>
          <t>Cybersecurity</t>
        </is>
      </c>
      <c r="V3422" t="inlineStr">
        <is>
          <t>IN</t>
        </is>
      </c>
      <c r="W3422" t="inlineStr">
        <is>
          <t>partner</t>
        </is>
      </c>
    </row>
    <row r="3423">
      <c r="A3423" t="inlineStr">
        <is>
          <t>S-0c47cb</t>
        </is>
      </c>
      <c r="B3423" t="inlineStr">
        <is>
          <t>A-b9eed8</t>
        </is>
      </c>
      <c r="C3423" s="40" t="n">
        <v>45531</v>
      </c>
      <c r="D3423" s="40" t="n"/>
      <c r="E3423" t="n">
        <v>126</v>
      </c>
      <c r="F3423" t="n">
        <v>266</v>
      </c>
      <c r="G3423" t="inlineStr">
        <is>
          <t>2024-S2</t>
        </is>
      </c>
      <c r="H3423" t="inlineStr">
        <is>
          <t>Sim</t>
        </is>
      </c>
      <c r="I3423" t="n">
        <v>0</v>
      </c>
      <c r="J3423" s="41" t="n"/>
      <c r="L3423" t="inlineStr"/>
      <c r="M3423" t="inlineStr">
        <is>
          <t>Basic</t>
        </is>
      </c>
      <c r="N3423" t="inlineStr">
        <is>
          <t>annual</t>
        </is>
      </c>
      <c r="O3423" t="inlineStr">
        <is>
          <t>Pago</t>
        </is>
      </c>
      <c r="P3423" t="inlineStr">
        <is>
          <t>Sim</t>
        </is>
      </c>
      <c r="Q3423" t="inlineStr">
        <is>
          <t>Não</t>
        </is>
      </c>
      <c r="R3423" t="inlineStr">
        <is>
          <t>Não</t>
        </is>
      </c>
      <c r="S3423" t="inlineStr">
        <is>
          <t>6–15</t>
        </is>
      </c>
      <c r="T3423" t="inlineStr">
        <is>
          <t>181–365 dias</t>
        </is>
      </c>
      <c r="U3423" t="inlineStr">
        <is>
          <t>Cybersecurity</t>
        </is>
      </c>
      <c r="V3423" t="inlineStr">
        <is>
          <t>US</t>
        </is>
      </c>
      <c r="W3423" t="inlineStr">
        <is>
          <t>organic</t>
        </is>
      </c>
    </row>
    <row r="3424">
      <c r="A3424" t="inlineStr">
        <is>
          <t>S-28d64b</t>
        </is>
      </c>
      <c r="B3424" t="inlineStr">
        <is>
          <t>A-67be94</t>
        </is>
      </c>
      <c r="C3424" s="40" t="n">
        <v>45385</v>
      </c>
      <c r="D3424" s="40" t="n"/>
      <c r="E3424" t="n">
        <v>272</v>
      </c>
      <c r="F3424" t="n">
        <v>494</v>
      </c>
      <c r="G3424" t="inlineStr">
        <is>
          <t>Até 2024-S1</t>
        </is>
      </c>
      <c r="H3424" t="inlineStr">
        <is>
          <t>Sim</t>
        </is>
      </c>
      <c r="I3424" t="n">
        <v>0</v>
      </c>
      <c r="J3424" s="41" t="n"/>
      <c r="L3424" t="inlineStr"/>
      <c r="M3424" t="inlineStr">
        <is>
          <t>Basic</t>
        </is>
      </c>
      <c r="N3424" t="inlineStr">
        <is>
          <t>monthly</t>
        </is>
      </c>
      <c r="O3424" t="inlineStr">
        <is>
          <t>Pago</t>
        </is>
      </c>
      <c r="P3424" t="inlineStr">
        <is>
          <t>Sim</t>
        </is>
      </c>
      <c r="Q3424" t="inlineStr">
        <is>
          <t>Não</t>
        </is>
      </c>
      <c r="R3424" t="inlineStr">
        <is>
          <t>Não</t>
        </is>
      </c>
      <c r="S3424" t="inlineStr">
        <is>
          <t>16–40</t>
        </is>
      </c>
      <c r="T3424" t="inlineStr">
        <is>
          <t>181–365 dias</t>
        </is>
      </c>
      <c r="U3424" t="inlineStr">
        <is>
          <t>EdTech</t>
        </is>
      </c>
      <c r="V3424" t="inlineStr">
        <is>
          <t>US</t>
        </is>
      </c>
      <c r="W3424" t="inlineStr">
        <is>
          <t>organic</t>
        </is>
      </c>
    </row>
    <row r="3425">
      <c r="A3425" t="inlineStr">
        <is>
          <t>S-003647</t>
        </is>
      </c>
      <c r="B3425" t="inlineStr">
        <is>
          <t>A-e36807</t>
        </is>
      </c>
      <c r="C3425" s="40" t="n">
        <v>45649</v>
      </c>
      <c r="D3425" s="40" t="n"/>
      <c r="E3425" t="n">
        <v>8</v>
      </c>
      <c r="F3425" t="n">
        <v>1791</v>
      </c>
      <c r="G3425" t="inlineStr">
        <is>
          <t>2024-S2</t>
        </is>
      </c>
      <c r="H3425" t="inlineStr">
        <is>
          <t>Não</t>
        </is>
      </c>
      <c r="I3425" t="n">
        <v>0</v>
      </c>
      <c r="J3425" s="41" t="n"/>
      <c r="L3425" t="inlineStr"/>
      <c r="M3425" t="inlineStr">
        <is>
          <t>Enterprise</t>
        </is>
      </c>
      <c r="N3425" t="inlineStr">
        <is>
          <t>monthly</t>
        </is>
      </c>
      <c r="O3425" t="inlineStr">
        <is>
          <t>Pago</t>
        </is>
      </c>
      <c r="P3425" t="inlineStr">
        <is>
          <t>Sim</t>
        </is>
      </c>
      <c r="Q3425" t="inlineStr">
        <is>
          <t>Não</t>
        </is>
      </c>
      <c r="R3425" t="inlineStr">
        <is>
          <t>Não</t>
        </is>
      </c>
      <c r="S3425" t="inlineStr">
        <is>
          <t>6–15</t>
        </is>
      </c>
      <c r="T3425" t="inlineStr">
        <is>
          <t>181–365 dias</t>
        </is>
      </c>
      <c r="U3425" t="inlineStr">
        <is>
          <t>EdTech</t>
        </is>
      </c>
      <c r="V3425" t="inlineStr">
        <is>
          <t>AU</t>
        </is>
      </c>
      <c r="W3425" t="inlineStr">
        <is>
          <t>other</t>
        </is>
      </c>
    </row>
    <row r="3426">
      <c r="A3426" t="inlineStr">
        <is>
          <t>S-c0789c</t>
        </is>
      </c>
      <c r="B3426" t="inlineStr">
        <is>
          <t>A-7c5768</t>
        </is>
      </c>
      <c r="C3426" s="40" t="n">
        <v>45628</v>
      </c>
      <c r="D3426" s="40" t="n"/>
      <c r="E3426" t="n">
        <v>29</v>
      </c>
      <c r="F3426" t="n">
        <v>0</v>
      </c>
      <c r="G3426" t="inlineStr">
        <is>
          <t>2024-S2</t>
        </is>
      </c>
      <c r="H3426" t="inlineStr">
        <is>
          <t>Não</t>
        </is>
      </c>
      <c r="I3426" t="n">
        <v>0</v>
      </c>
      <c r="J3426" s="41" t="n"/>
      <c r="L3426" t="inlineStr"/>
      <c r="M3426" t="inlineStr">
        <is>
          <t>Enterprise</t>
        </is>
      </c>
      <c r="N3426" t="inlineStr">
        <is>
          <t>monthly</t>
        </is>
      </c>
      <c r="O3426" t="inlineStr">
        <is>
          <t>Trial</t>
        </is>
      </c>
      <c r="P3426" t="inlineStr">
        <is>
          <t>Sim</t>
        </is>
      </c>
      <c r="Q3426" t="inlineStr">
        <is>
          <t>Não</t>
        </is>
      </c>
      <c r="R3426" t="inlineStr">
        <is>
          <t>Não</t>
        </is>
      </c>
      <c r="S3426" t="inlineStr">
        <is>
          <t>16–40</t>
        </is>
      </c>
      <c r="T3426" t="inlineStr">
        <is>
          <t>181–365 dias</t>
        </is>
      </c>
      <c r="U3426" t="inlineStr">
        <is>
          <t>HealthTech</t>
        </is>
      </c>
      <c r="V3426" t="inlineStr">
        <is>
          <t>UK</t>
        </is>
      </c>
      <c r="W3426" t="inlineStr">
        <is>
          <t>event</t>
        </is>
      </c>
    </row>
    <row r="3427">
      <c r="A3427" t="inlineStr">
        <is>
          <t>S-fc3dcb</t>
        </is>
      </c>
      <c r="B3427" t="inlineStr">
        <is>
          <t>A-3b5cd1</t>
        </is>
      </c>
      <c r="C3427" s="40" t="n">
        <v>45650</v>
      </c>
      <c r="D3427" s="40" t="n"/>
      <c r="E3427" t="n">
        <v>7</v>
      </c>
      <c r="F3427" t="n">
        <v>6368</v>
      </c>
      <c r="G3427" t="inlineStr">
        <is>
          <t>2024-S2</t>
        </is>
      </c>
      <c r="H3427" t="inlineStr">
        <is>
          <t>Não</t>
        </is>
      </c>
      <c r="I3427" t="n">
        <v>0</v>
      </c>
      <c r="J3427" s="41" t="n"/>
      <c r="L3427" t="inlineStr"/>
      <c r="M3427" t="inlineStr">
        <is>
          <t>Enterprise</t>
        </is>
      </c>
      <c r="N3427" t="inlineStr">
        <is>
          <t>annual</t>
        </is>
      </c>
      <c r="O3427" t="inlineStr">
        <is>
          <t>Pago</t>
        </is>
      </c>
      <c r="P3427" t="inlineStr">
        <is>
          <t>Sim</t>
        </is>
      </c>
      <c r="Q3427" t="inlineStr">
        <is>
          <t>Não</t>
        </is>
      </c>
      <c r="R3427" t="inlineStr">
        <is>
          <t>Não</t>
        </is>
      </c>
      <c r="S3427" t="inlineStr">
        <is>
          <t>16–40</t>
        </is>
      </c>
      <c r="T3427" t="inlineStr">
        <is>
          <t>Mais de 365 dias</t>
        </is>
      </c>
      <c r="U3427" t="inlineStr">
        <is>
          <t>FinTech</t>
        </is>
      </c>
      <c r="V3427" t="inlineStr">
        <is>
          <t>US</t>
        </is>
      </c>
      <c r="W3427" t="inlineStr">
        <is>
          <t>event</t>
        </is>
      </c>
    </row>
    <row r="3428">
      <c r="A3428" t="inlineStr">
        <is>
          <t>S-1ffdd8</t>
        </is>
      </c>
      <c r="B3428" t="inlineStr">
        <is>
          <t>A-ef84cf</t>
        </is>
      </c>
      <c r="C3428" s="40" t="n">
        <v>45512</v>
      </c>
      <c r="D3428" s="40" t="n"/>
      <c r="E3428" t="n">
        <v>145</v>
      </c>
      <c r="F3428" t="n">
        <v>152</v>
      </c>
      <c r="G3428" t="inlineStr">
        <is>
          <t>2024-S2</t>
        </is>
      </c>
      <c r="H3428" t="inlineStr">
        <is>
          <t>Sim</t>
        </is>
      </c>
      <c r="I3428" t="n">
        <v>0</v>
      </c>
      <c r="J3428" s="41" t="n"/>
      <c r="L3428" t="inlineStr"/>
      <c r="M3428" t="inlineStr">
        <is>
          <t>Basic</t>
        </is>
      </c>
      <c r="N3428" t="inlineStr">
        <is>
          <t>monthly</t>
        </is>
      </c>
      <c r="O3428" t="inlineStr">
        <is>
          <t>Pago</t>
        </is>
      </c>
      <c r="P3428" t="inlineStr">
        <is>
          <t>Sim</t>
        </is>
      </c>
      <c r="Q3428" t="inlineStr">
        <is>
          <t>Não</t>
        </is>
      </c>
      <c r="R3428" t="inlineStr">
        <is>
          <t>Não</t>
        </is>
      </c>
      <c r="S3428" t="inlineStr">
        <is>
          <t>6–15</t>
        </is>
      </c>
      <c r="T3428" t="inlineStr">
        <is>
          <t>91–180 dias</t>
        </is>
      </c>
      <c r="U3428" t="inlineStr">
        <is>
          <t>EdTech</t>
        </is>
      </c>
      <c r="V3428" t="inlineStr">
        <is>
          <t>US</t>
        </is>
      </c>
      <c r="W3428" t="inlineStr">
        <is>
          <t>partner</t>
        </is>
      </c>
    </row>
    <row r="3429">
      <c r="A3429" t="inlineStr">
        <is>
          <t>S-e9a159</t>
        </is>
      </c>
      <c r="B3429" t="inlineStr">
        <is>
          <t>A-1f0636</t>
        </is>
      </c>
      <c r="C3429" s="40" t="n">
        <v>45470</v>
      </c>
      <c r="D3429" s="40" t="n"/>
      <c r="E3429" t="n">
        <v>187</v>
      </c>
      <c r="F3429" t="n">
        <v>20895</v>
      </c>
      <c r="G3429" t="inlineStr">
        <is>
          <t>Até 2024-S1</t>
        </is>
      </c>
      <c r="H3429" t="inlineStr">
        <is>
          <t>Sim</t>
        </is>
      </c>
      <c r="I3429" t="n">
        <v>0</v>
      </c>
      <c r="J3429" s="41" t="n"/>
      <c r="L3429" t="inlineStr"/>
      <c r="M3429" t="inlineStr">
        <is>
          <t>Enterprise</t>
        </is>
      </c>
      <c r="N3429" t="inlineStr">
        <is>
          <t>monthly</t>
        </is>
      </c>
      <c r="O3429" t="inlineStr">
        <is>
          <t>Pago</t>
        </is>
      </c>
      <c r="P3429" t="inlineStr">
        <is>
          <t>Não</t>
        </is>
      </c>
      <c r="Q3429" t="inlineStr">
        <is>
          <t>Não</t>
        </is>
      </c>
      <c r="R3429" t="inlineStr">
        <is>
          <t>Não</t>
        </is>
      </c>
      <c r="S3429" t="inlineStr">
        <is>
          <t>41+</t>
        </is>
      </c>
      <c r="T3429" t="inlineStr">
        <is>
          <t>91–180 dias</t>
        </is>
      </c>
      <c r="U3429" t="inlineStr">
        <is>
          <t>EdTech</t>
        </is>
      </c>
      <c r="V3429" t="inlineStr">
        <is>
          <t>AU</t>
        </is>
      </c>
      <c r="W3429" t="inlineStr">
        <is>
          <t>partner</t>
        </is>
      </c>
    </row>
    <row r="3430">
      <c r="A3430" t="inlineStr">
        <is>
          <t>S-3803ff</t>
        </is>
      </c>
      <c r="B3430" t="inlineStr">
        <is>
          <t>A-b3fe05</t>
        </is>
      </c>
      <c r="C3430" s="40" t="n">
        <v>45508</v>
      </c>
      <c r="D3430" s="40" t="n"/>
      <c r="E3430" t="n">
        <v>149</v>
      </c>
      <c r="F3430" t="n">
        <v>9950</v>
      </c>
      <c r="G3430" t="inlineStr">
        <is>
          <t>2024-S2</t>
        </is>
      </c>
      <c r="H3430" t="inlineStr">
        <is>
          <t>Sim</t>
        </is>
      </c>
      <c r="I3430" t="n">
        <v>0</v>
      </c>
      <c r="J3430" s="41" t="n"/>
      <c r="L3430" t="inlineStr"/>
      <c r="M3430" t="inlineStr">
        <is>
          <t>Enterprise</t>
        </is>
      </c>
      <c r="N3430" t="inlineStr">
        <is>
          <t>monthly</t>
        </is>
      </c>
      <c r="O3430" t="inlineStr">
        <is>
          <t>Pago</t>
        </is>
      </c>
      <c r="P3430" t="inlineStr">
        <is>
          <t>Sim</t>
        </is>
      </c>
      <c r="Q3430" t="inlineStr">
        <is>
          <t>Não</t>
        </is>
      </c>
      <c r="R3430" t="inlineStr">
        <is>
          <t>Não</t>
        </is>
      </c>
      <c r="S3430" t="inlineStr">
        <is>
          <t>41+</t>
        </is>
      </c>
      <c r="T3430" t="inlineStr">
        <is>
          <t>31–90 dias</t>
        </is>
      </c>
      <c r="U3430" t="inlineStr">
        <is>
          <t>Cybersecurity</t>
        </is>
      </c>
      <c r="V3430" t="inlineStr">
        <is>
          <t>CA</t>
        </is>
      </c>
      <c r="W3430" t="inlineStr">
        <is>
          <t>partner</t>
        </is>
      </c>
    </row>
    <row r="3431">
      <c r="A3431" t="inlineStr">
        <is>
          <t>S-aaf30f</t>
        </is>
      </c>
      <c r="B3431" t="inlineStr">
        <is>
          <t>A-40906c</t>
        </is>
      </c>
      <c r="C3431" s="40" t="n">
        <v>45602</v>
      </c>
      <c r="D3431" s="40" t="n"/>
      <c r="E3431" t="n">
        <v>55</v>
      </c>
      <c r="F3431" t="n">
        <v>4508</v>
      </c>
      <c r="G3431" t="inlineStr">
        <is>
          <t>2024-S2</t>
        </is>
      </c>
      <c r="H3431" t="inlineStr">
        <is>
          <t>Sim</t>
        </is>
      </c>
      <c r="I3431" t="n">
        <v>0</v>
      </c>
      <c r="J3431" s="41" t="n"/>
      <c r="L3431" t="inlineStr"/>
      <c r="M3431" t="inlineStr">
        <is>
          <t>Pro</t>
        </is>
      </c>
      <c r="N3431" t="inlineStr">
        <is>
          <t>annual</t>
        </is>
      </c>
      <c r="O3431" t="inlineStr">
        <is>
          <t>Pago</t>
        </is>
      </c>
      <c r="P3431" t="inlineStr">
        <is>
          <t>Sim</t>
        </is>
      </c>
      <c r="Q3431" t="inlineStr">
        <is>
          <t>Não</t>
        </is>
      </c>
      <c r="R3431" t="inlineStr">
        <is>
          <t>Não</t>
        </is>
      </c>
      <c r="S3431" t="inlineStr">
        <is>
          <t>41+</t>
        </is>
      </c>
      <c r="T3431" t="inlineStr">
        <is>
          <t>181–365 dias</t>
        </is>
      </c>
      <c r="U3431" t="inlineStr">
        <is>
          <t>EdTech</t>
        </is>
      </c>
      <c r="V3431" t="inlineStr">
        <is>
          <t>US</t>
        </is>
      </c>
      <c r="W3431" t="inlineStr">
        <is>
          <t>ads</t>
        </is>
      </c>
    </row>
    <row r="3432">
      <c r="A3432" t="inlineStr">
        <is>
          <t>S-b362a5</t>
        </is>
      </c>
      <c r="B3432" t="inlineStr">
        <is>
          <t>A-8145a0</t>
        </is>
      </c>
      <c r="C3432" s="40" t="n">
        <v>45216</v>
      </c>
      <c r="D3432" s="40" t="n"/>
      <c r="E3432" t="n">
        <v>441</v>
      </c>
      <c r="F3432" t="n">
        <v>836</v>
      </c>
      <c r="G3432" t="inlineStr">
        <is>
          <t>Até 2024-S1</t>
        </is>
      </c>
      <c r="H3432" t="inlineStr">
        <is>
          <t>Sim</t>
        </is>
      </c>
      <c r="I3432" t="n">
        <v>0</v>
      </c>
      <c r="J3432" s="41" t="n"/>
      <c r="L3432" t="inlineStr"/>
      <c r="M3432" t="inlineStr">
        <is>
          <t>Basic</t>
        </is>
      </c>
      <c r="N3432" t="inlineStr">
        <is>
          <t>annual</t>
        </is>
      </c>
      <c r="O3432" t="inlineStr">
        <is>
          <t>Pago</t>
        </is>
      </c>
      <c r="P3432" t="inlineStr">
        <is>
          <t>Sim</t>
        </is>
      </c>
      <c r="Q3432" t="inlineStr">
        <is>
          <t>Não</t>
        </is>
      </c>
      <c r="R3432" t="inlineStr">
        <is>
          <t>Não</t>
        </is>
      </c>
      <c r="S3432" t="inlineStr">
        <is>
          <t>41+</t>
        </is>
      </c>
      <c r="T3432" t="inlineStr">
        <is>
          <t>91–180 dias</t>
        </is>
      </c>
      <c r="U3432" t="inlineStr">
        <is>
          <t>Cybersecurity</t>
        </is>
      </c>
      <c r="V3432" t="inlineStr">
        <is>
          <t>AU</t>
        </is>
      </c>
      <c r="W3432" t="inlineStr">
        <is>
          <t>partner</t>
        </is>
      </c>
    </row>
    <row r="3433">
      <c r="A3433" t="inlineStr">
        <is>
          <t>S-b07043</t>
        </is>
      </c>
      <c r="B3433" t="inlineStr">
        <is>
          <t>A-e98302</t>
        </is>
      </c>
      <c r="C3433" s="40" t="n">
        <v>45618</v>
      </c>
      <c r="D3433" s="40" t="n"/>
      <c r="E3433" t="n">
        <v>39</v>
      </c>
      <c r="F3433" t="n">
        <v>304</v>
      </c>
      <c r="G3433" t="inlineStr">
        <is>
          <t>2024-S2</t>
        </is>
      </c>
      <c r="H3433" t="inlineStr">
        <is>
          <t>Sim</t>
        </is>
      </c>
      <c r="I3433" t="n">
        <v>0</v>
      </c>
      <c r="J3433" s="41" t="n"/>
      <c r="L3433" t="inlineStr"/>
      <c r="M3433" t="inlineStr">
        <is>
          <t>Basic</t>
        </is>
      </c>
      <c r="N3433" t="inlineStr">
        <is>
          <t>annual</t>
        </is>
      </c>
      <c r="O3433" t="inlineStr">
        <is>
          <t>Pago</t>
        </is>
      </c>
      <c r="P3433" t="inlineStr">
        <is>
          <t>Sim</t>
        </is>
      </c>
      <c r="Q3433" t="inlineStr">
        <is>
          <t>Não</t>
        </is>
      </c>
      <c r="R3433" t="inlineStr">
        <is>
          <t>Não</t>
        </is>
      </c>
      <c r="S3433" t="inlineStr">
        <is>
          <t>16–40</t>
        </is>
      </c>
      <c r="T3433" t="inlineStr">
        <is>
          <t>181–365 dias</t>
        </is>
      </c>
      <c r="U3433" t="inlineStr">
        <is>
          <t>EdTech</t>
        </is>
      </c>
      <c r="V3433" t="inlineStr">
        <is>
          <t>US</t>
        </is>
      </c>
      <c r="W3433" t="inlineStr">
        <is>
          <t>ads</t>
        </is>
      </c>
    </row>
    <row r="3434">
      <c r="A3434" t="inlineStr">
        <is>
          <t>S-140d3a</t>
        </is>
      </c>
      <c r="B3434" t="inlineStr">
        <is>
          <t>A-ff3c73</t>
        </is>
      </c>
      <c r="C3434" s="40" t="n">
        <v>45103</v>
      </c>
      <c r="D3434" s="40" t="n"/>
      <c r="E3434" t="n">
        <v>554</v>
      </c>
      <c r="F3434" t="n">
        <v>399</v>
      </c>
      <c r="G3434" t="inlineStr">
        <is>
          <t>Até 2024-S1</t>
        </is>
      </c>
      <c r="H3434" t="inlineStr">
        <is>
          <t>Sim</t>
        </is>
      </c>
      <c r="I3434" t="n">
        <v>0</v>
      </c>
      <c r="J3434" s="41" t="n"/>
      <c r="L3434" t="inlineStr"/>
      <c r="M3434" t="inlineStr">
        <is>
          <t>Basic</t>
        </is>
      </c>
      <c r="N3434" t="inlineStr">
        <is>
          <t>annual</t>
        </is>
      </c>
      <c r="O3434" t="inlineStr">
        <is>
          <t>Pago</t>
        </is>
      </c>
      <c r="P3434" t="inlineStr">
        <is>
          <t>Sim</t>
        </is>
      </c>
      <c r="Q3434" t="inlineStr">
        <is>
          <t>Não</t>
        </is>
      </c>
      <c r="R3434" t="inlineStr">
        <is>
          <t>Não</t>
        </is>
      </c>
      <c r="S3434" t="inlineStr">
        <is>
          <t>16–40</t>
        </is>
      </c>
      <c r="T3434" t="inlineStr">
        <is>
          <t>91–180 dias</t>
        </is>
      </c>
      <c r="U3434" t="inlineStr">
        <is>
          <t>HealthTech</t>
        </is>
      </c>
      <c r="V3434" t="inlineStr">
        <is>
          <t>AU</t>
        </is>
      </c>
      <c r="W3434" t="inlineStr">
        <is>
          <t>other</t>
        </is>
      </c>
    </row>
    <row r="3435">
      <c r="A3435" t="inlineStr">
        <is>
          <t>S-2eb247</t>
        </is>
      </c>
      <c r="B3435" t="inlineStr">
        <is>
          <t>A-8145a0</t>
        </is>
      </c>
      <c r="C3435" s="40" t="n">
        <v>45323</v>
      </c>
      <c r="D3435" s="40" t="n">
        <v>45452</v>
      </c>
      <c r="E3435" t="n">
        <v>129</v>
      </c>
      <c r="F3435" t="n">
        <v>4975</v>
      </c>
      <c r="G3435" t="inlineStr">
        <is>
          <t>Até 2024-S1</t>
        </is>
      </c>
      <c r="H3435" t="inlineStr">
        <is>
          <t>Sim</t>
        </is>
      </c>
      <c r="I3435" t="n">
        <v>0</v>
      </c>
      <c r="J3435" s="41" t="n">
        <v>45444</v>
      </c>
      <c r="K3435" t="n">
        <v>9</v>
      </c>
      <c r="L3435" t="inlineStr">
        <is>
          <t>Não</t>
        </is>
      </c>
      <c r="M3435" t="inlineStr">
        <is>
          <t>Enterprise</t>
        </is>
      </c>
      <c r="N3435" t="inlineStr">
        <is>
          <t>monthly</t>
        </is>
      </c>
      <c r="O3435" t="inlineStr">
        <is>
          <t>Pago</t>
        </is>
      </c>
      <c r="P3435" t="inlineStr">
        <is>
          <t>Sim</t>
        </is>
      </c>
      <c r="Q3435" t="inlineStr">
        <is>
          <t>Não</t>
        </is>
      </c>
      <c r="R3435" t="inlineStr">
        <is>
          <t>Não</t>
        </is>
      </c>
      <c r="S3435" t="inlineStr">
        <is>
          <t>16–40</t>
        </is>
      </c>
      <c r="T3435" t="inlineStr">
        <is>
          <t>181–365 dias</t>
        </is>
      </c>
      <c r="U3435" t="inlineStr">
        <is>
          <t>Cybersecurity</t>
        </is>
      </c>
      <c r="V3435" t="inlineStr">
        <is>
          <t>AU</t>
        </is>
      </c>
      <c r="W3435" t="inlineStr">
        <is>
          <t>partner</t>
        </is>
      </c>
    </row>
    <row r="3436">
      <c r="A3436" t="inlineStr">
        <is>
          <t>S-ef7534</t>
        </is>
      </c>
      <c r="B3436" t="inlineStr">
        <is>
          <t>A-ffdfd5</t>
        </is>
      </c>
      <c r="C3436" s="40" t="n">
        <v>45646</v>
      </c>
      <c r="D3436" s="40" t="n">
        <v>45657</v>
      </c>
      <c r="E3436" t="n">
        <v>11</v>
      </c>
      <c r="F3436" t="n">
        <v>147</v>
      </c>
      <c r="G3436" t="inlineStr">
        <is>
          <t>2024-S2</t>
        </is>
      </c>
      <c r="H3436" t="inlineStr">
        <is>
          <t>Não</t>
        </is>
      </c>
      <c r="I3436" t="n">
        <v>1</v>
      </c>
      <c r="J3436" s="41" t="n">
        <v>45627</v>
      </c>
      <c r="K3436" t="n">
        <v>31</v>
      </c>
      <c r="L3436" t="inlineStr">
        <is>
          <t>Sim</t>
        </is>
      </c>
      <c r="M3436" t="inlineStr">
        <is>
          <t>Pro</t>
        </is>
      </c>
      <c r="N3436" t="inlineStr">
        <is>
          <t>monthly</t>
        </is>
      </c>
      <c r="O3436" t="inlineStr">
        <is>
          <t>Pago</t>
        </is>
      </c>
      <c r="P3436" t="inlineStr">
        <is>
          <t>Sim</t>
        </is>
      </c>
      <c r="Q3436" t="inlineStr">
        <is>
          <t>Não</t>
        </is>
      </c>
      <c r="R3436" t="inlineStr">
        <is>
          <t>Não</t>
        </is>
      </c>
      <c r="S3436" t="inlineStr">
        <is>
          <t>1–5</t>
        </is>
      </c>
      <c r="T3436" t="inlineStr">
        <is>
          <t>181–365 dias</t>
        </is>
      </c>
      <c r="U3436" t="inlineStr">
        <is>
          <t>EdTech</t>
        </is>
      </c>
      <c r="V3436" t="inlineStr">
        <is>
          <t>US</t>
        </is>
      </c>
      <c r="W3436" t="inlineStr">
        <is>
          <t>organic</t>
        </is>
      </c>
    </row>
    <row r="3437">
      <c r="A3437" t="inlineStr">
        <is>
          <t>S-b204c4</t>
        </is>
      </c>
      <c r="B3437" t="inlineStr">
        <is>
          <t>A-68f37c</t>
        </is>
      </c>
      <c r="C3437" s="40" t="n">
        <v>45342</v>
      </c>
      <c r="D3437" s="40" t="n"/>
      <c r="E3437" t="n">
        <v>315</v>
      </c>
      <c r="F3437" t="n">
        <v>1791</v>
      </c>
      <c r="G3437" t="inlineStr">
        <is>
          <t>Até 2024-S1</t>
        </is>
      </c>
      <c r="H3437" t="inlineStr">
        <is>
          <t>Sim</t>
        </is>
      </c>
      <c r="I3437" t="n">
        <v>0</v>
      </c>
      <c r="J3437" s="41" t="n"/>
      <c r="L3437" t="inlineStr"/>
      <c r="M3437" t="inlineStr">
        <is>
          <t>Enterprise</t>
        </is>
      </c>
      <c r="N3437" t="inlineStr">
        <is>
          <t>annual</t>
        </is>
      </c>
      <c r="O3437" t="inlineStr">
        <is>
          <t>Pago</t>
        </is>
      </c>
      <c r="P3437" t="inlineStr">
        <is>
          <t>Não</t>
        </is>
      </c>
      <c r="Q3437" t="inlineStr">
        <is>
          <t>Não</t>
        </is>
      </c>
      <c r="R3437" t="inlineStr">
        <is>
          <t>Não</t>
        </is>
      </c>
      <c r="S3437" t="inlineStr">
        <is>
          <t>6–15</t>
        </is>
      </c>
      <c r="T3437" t="inlineStr">
        <is>
          <t>181–365 dias</t>
        </is>
      </c>
      <c r="U3437" t="inlineStr">
        <is>
          <t>HealthTech</t>
        </is>
      </c>
      <c r="V3437" t="inlineStr">
        <is>
          <t>US</t>
        </is>
      </c>
      <c r="W3437" t="inlineStr">
        <is>
          <t>ads</t>
        </is>
      </c>
    </row>
    <row r="3438">
      <c r="A3438" t="inlineStr">
        <is>
          <t>S-c787e2</t>
        </is>
      </c>
      <c r="B3438" t="inlineStr">
        <is>
          <t>A-d5a319</t>
        </is>
      </c>
      <c r="C3438" s="40" t="n">
        <v>45601</v>
      </c>
      <c r="D3438" s="40" t="n"/>
      <c r="E3438" t="n">
        <v>56</v>
      </c>
      <c r="F3438" t="n">
        <v>8955</v>
      </c>
      <c r="G3438" t="inlineStr">
        <is>
          <t>2024-S2</t>
        </is>
      </c>
      <c r="H3438" t="inlineStr">
        <is>
          <t>Sim</t>
        </is>
      </c>
      <c r="I3438" t="n">
        <v>0</v>
      </c>
      <c r="J3438" s="41" t="n"/>
      <c r="L3438" t="inlineStr"/>
      <c r="M3438" t="inlineStr">
        <is>
          <t>Enterprise</t>
        </is>
      </c>
      <c r="N3438" t="inlineStr">
        <is>
          <t>annual</t>
        </is>
      </c>
      <c r="O3438" t="inlineStr">
        <is>
          <t>Pago</t>
        </is>
      </c>
      <c r="P3438" t="inlineStr">
        <is>
          <t>Sim</t>
        </is>
      </c>
      <c r="Q3438" t="inlineStr">
        <is>
          <t>Não</t>
        </is>
      </c>
      <c r="R3438" t="inlineStr">
        <is>
          <t>Não</t>
        </is>
      </c>
      <c r="S3438" t="inlineStr">
        <is>
          <t>41+</t>
        </is>
      </c>
      <c r="T3438" t="inlineStr">
        <is>
          <t>Mais de 365 dias</t>
        </is>
      </c>
      <c r="U3438" t="inlineStr">
        <is>
          <t>FinTech</t>
        </is>
      </c>
      <c r="V3438" t="inlineStr">
        <is>
          <t>US</t>
        </is>
      </c>
      <c r="W3438" t="inlineStr">
        <is>
          <t>other</t>
        </is>
      </c>
    </row>
    <row r="3439">
      <c r="A3439" t="inlineStr">
        <is>
          <t>S-e60430</t>
        </is>
      </c>
      <c r="B3439" t="inlineStr">
        <is>
          <t>A-86902e</t>
        </is>
      </c>
      <c r="C3439" s="40" t="n">
        <v>45286</v>
      </c>
      <c r="D3439" s="40" t="n"/>
      <c r="E3439" t="n">
        <v>371</v>
      </c>
      <c r="F3439" t="n">
        <v>12139</v>
      </c>
      <c r="G3439" t="inlineStr">
        <is>
          <t>Até 2024-S1</t>
        </is>
      </c>
      <c r="H3439" t="inlineStr">
        <is>
          <t>Sim</t>
        </is>
      </c>
      <c r="I3439" t="n">
        <v>0</v>
      </c>
      <c r="J3439" s="41" t="n"/>
      <c r="L3439" t="inlineStr"/>
      <c r="M3439" t="inlineStr">
        <is>
          <t>Enterprise</t>
        </is>
      </c>
      <c r="N3439" t="inlineStr">
        <is>
          <t>annual</t>
        </is>
      </c>
      <c r="O3439" t="inlineStr">
        <is>
          <t>Pago</t>
        </is>
      </c>
      <c r="P3439" t="inlineStr">
        <is>
          <t>Não</t>
        </is>
      </c>
      <c r="Q3439" t="inlineStr">
        <is>
          <t>Sim</t>
        </is>
      </c>
      <c r="R3439" t="inlineStr">
        <is>
          <t>Não</t>
        </is>
      </c>
      <c r="S3439" t="inlineStr">
        <is>
          <t>41+</t>
        </is>
      </c>
      <c r="T3439" t="inlineStr">
        <is>
          <t>181–365 dias</t>
        </is>
      </c>
      <c r="U3439" t="inlineStr">
        <is>
          <t>HealthTech</t>
        </is>
      </c>
      <c r="V3439" t="inlineStr">
        <is>
          <t>IN</t>
        </is>
      </c>
      <c r="W3439" t="inlineStr">
        <is>
          <t>other</t>
        </is>
      </c>
    </row>
    <row r="3440">
      <c r="A3440" t="inlineStr">
        <is>
          <t>S-92afb8</t>
        </is>
      </c>
      <c r="B3440" t="inlineStr">
        <is>
          <t>A-9174e0</t>
        </is>
      </c>
      <c r="C3440" s="40" t="n">
        <v>45654</v>
      </c>
      <c r="D3440" s="40" t="n"/>
      <c r="E3440" t="n">
        <v>3</v>
      </c>
      <c r="F3440" t="n">
        <v>7363</v>
      </c>
      <c r="G3440" t="inlineStr">
        <is>
          <t>2024-S2</t>
        </is>
      </c>
      <c r="H3440" t="inlineStr">
        <is>
          <t>Não</t>
        </is>
      </c>
      <c r="I3440" t="n">
        <v>0</v>
      </c>
      <c r="J3440" s="41" t="n"/>
      <c r="L3440" t="inlineStr"/>
      <c r="M3440" t="inlineStr">
        <is>
          <t>Enterprise</t>
        </is>
      </c>
      <c r="N3440" t="inlineStr">
        <is>
          <t>annual</t>
        </is>
      </c>
      <c r="O3440" t="inlineStr">
        <is>
          <t>Pago</t>
        </is>
      </c>
      <c r="P3440" t="inlineStr">
        <is>
          <t>Sim</t>
        </is>
      </c>
      <c r="Q3440" t="inlineStr">
        <is>
          <t>Sim</t>
        </is>
      </c>
      <c r="R3440" t="inlineStr">
        <is>
          <t>Não</t>
        </is>
      </c>
      <c r="S3440" t="inlineStr">
        <is>
          <t>16–40</t>
        </is>
      </c>
      <c r="T3440" t="inlineStr">
        <is>
          <t>Conta nova (≤ 30 dias)</t>
        </is>
      </c>
      <c r="U3440" t="inlineStr">
        <is>
          <t>Cybersecurity</t>
        </is>
      </c>
      <c r="V3440" t="inlineStr">
        <is>
          <t>US</t>
        </is>
      </c>
      <c r="W3440" t="inlineStr">
        <is>
          <t>partner</t>
        </is>
      </c>
    </row>
    <row r="3441">
      <c r="A3441" t="inlineStr">
        <is>
          <t>S-0b7eba</t>
        </is>
      </c>
      <c r="B3441" t="inlineStr">
        <is>
          <t>A-7f4db3</t>
        </is>
      </c>
      <c r="C3441" s="40" t="n">
        <v>44996</v>
      </c>
      <c r="D3441" s="40" t="n"/>
      <c r="E3441" t="n">
        <v>661</v>
      </c>
      <c r="F3441" t="n">
        <v>1592</v>
      </c>
      <c r="G3441" t="inlineStr">
        <is>
          <t>Até 2024-S1</t>
        </is>
      </c>
      <c r="H3441" t="inlineStr">
        <is>
          <t>Sim</t>
        </is>
      </c>
      <c r="I3441" t="n">
        <v>0</v>
      </c>
      <c r="J3441" s="41" t="n"/>
      <c r="L3441" t="inlineStr"/>
      <c r="M3441" t="inlineStr">
        <is>
          <t>Enterprise</t>
        </is>
      </c>
      <c r="N3441" t="inlineStr">
        <is>
          <t>monthly</t>
        </is>
      </c>
      <c r="O3441" t="inlineStr">
        <is>
          <t>Pago</t>
        </is>
      </c>
      <c r="P3441" t="inlineStr">
        <is>
          <t>Não</t>
        </is>
      </c>
      <c r="Q3441" t="inlineStr">
        <is>
          <t>Não</t>
        </is>
      </c>
      <c r="R3441" t="inlineStr">
        <is>
          <t>Não</t>
        </is>
      </c>
      <c r="S3441" t="inlineStr">
        <is>
          <t>6–15</t>
        </is>
      </c>
      <c r="T3441" t="inlineStr">
        <is>
          <t>Conta nova (≤ 30 dias)</t>
        </is>
      </c>
      <c r="U3441" t="inlineStr">
        <is>
          <t>FinTech</t>
        </is>
      </c>
      <c r="V3441" t="inlineStr">
        <is>
          <t>US</t>
        </is>
      </c>
      <c r="W3441" t="inlineStr">
        <is>
          <t>other</t>
        </is>
      </c>
    </row>
    <row r="3442">
      <c r="A3442" t="inlineStr">
        <is>
          <t>S-a113a2</t>
        </is>
      </c>
      <c r="B3442" t="inlineStr">
        <is>
          <t>A-d4ac0e</t>
        </is>
      </c>
      <c r="C3442" s="40" t="n">
        <v>45585</v>
      </c>
      <c r="D3442" s="40" t="n"/>
      <c r="E3442" t="n">
        <v>72</v>
      </c>
      <c r="F3442" t="n">
        <v>3582</v>
      </c>
      <c r="G3442" t="inlineStr">
        <is>
          <t>2024-S2</t>
        </is>
      </c>
      <c r="H3442" t="inlineStr">
        <is>
          <t>Sim</t>
        </is>
      </c>
      <c r="I3442" t="n">
        <v>0</v>
      </c>
      <c r="J3442" s="41" t="n"/>
      <c r="L3442" t="inlineStr"/>
      <c r="M3442" t="inlineStr">
        <is>
          <t>Enterprise</t>
        </is>
      </c>
      <c r="N3442" t="inlineStr">
        <is>
          <t>monthly</t>
        </is>
      </c>
      <c r="O3442" t="inlineStr">
        <is>
          <t>Pago</t>
        </is>
      </c>
      <c r="P3442" t="inlineStr">
        <is>
          <t>Sim</t>
        </is>
      </c>
      <c r="Q3442" t="inlineStr">
        <is>
          <t>Não</t>
        </is>
      </c>
      <c r="R3442" t="inlineStr">
        <is>
          <t>Não</t>
        </is>
      </c>
      <c r="S3442" t="inlineStr">
        <is>
          <t>16–40</t>
        </is>
      </c>
      <c r="T3442" t="inlineStr">
        <is>
          <t>181–365 dias</t>
        </is>
      </c>
      <c r="U3442" t="inlineStr">
        <is>
          <t>DevTools</t>
        </is>
      </c>
      <c r="V3442" t="inlineStr">
        <is>
          <t>UK</t>
        </is>
      </c>
      <c r="W3442" t="inlineStr">
        <is>
          <t>ads</t>
        </is>
      </c>
    </row>
    <row r="3443">
      <c r="A3443" t="inlineStr">
        <is>
          <t>S-624857</t>
        </is>
      </c>
      <c r="B3443" t="inlineStr">
        <is>
          <t>A-69b156</t>
        </is>
      </c>
      <c r="C3443" s="40" t="n">
        <v>45287</v>
      </c>
      <c r="D3443" s="40" t="n"/>
      <c r="E3443" t="n">
        <v>370</v>
      </c>
      <c r="F3443" t="n">
        <v>1393</v>
      </c>
      <c r="G3443" t="inlineStr">
        <is>
          <t>Até 2024-S1</t>
        </is>
      </c>
      <c r="H3443" t="inlineStr">
        <is>
          <t>Sim</t>
        </is>
      </c>
      <c r="I3443" t="n">
        <v>0</v>
      </c>
      <c r="J3443" s="41" t="n"/>
      <c r="L3443" t="inlineStr"/>
      <c r="M3443" t="inlineStr">
        <is>
          <t>Enterprise</t>
        </is>
      </c>
      <c r="N3443" t="inlineStr">
        <is>
          <t>monthly</t>
        </is>
      </c>
      <c r="O3443" t="inlineStr">
        <is>
          <t>Pago</t>
        </is>
      </c>
      <c r="P3443" t="inlineStr">
        <is>
          <t>Sim</t>
        </is>
      </c>
      <c r="Q3443" t="inlineStr">
        <is>
          <t>Não</t>
        </is>
      </c>
      <c r="R3443" t="inlineStr">
        <is>
          <t>Não</t>
        </is>
      </c>
      <c r="S3443" t="inlineStr">
        <is>
          <t>6–15</t>
        </is>
      </c>
      <c r="T3443" t="inlineStr">
        <is>
          <t>31–90 dias</t>
        </is>
      </c>
      <c r="U3443" t="inlineStr">
        <is>
          <t>EdTech</t>
        </is>
      </c>
      <c r="V3443" t="inlineStr">
        <is>
          <t>US</t>
        </is>
      </c>
      <c r="W3443" t="inlineStr">
        <is>
          <t>other</t>
        </is>
      </c>
    </row>
    <row r="3444">
      <c r="A3444" t="inlineStr">
        <is>
          <t>S-b95c5c</t>
        </is>
      </c>
      <c r="B3444" t="inlineStr">
        <is>
          <t>A-20736a</t>
        </is>
      </c>
      <c r="C3444" s="40" t="n">
        <v>45578</v>
      </c>
      <c r="D3444" s="40" t="n"/>
      <c r="E3444" t="n">
        <v>79</v>
      </c>
      <c r="F3444" t="n">
        <v>12736</v>
      </c>
      <c r="G3444" t="inlineStr">
        <is>
          <t>2024-S2</t>
        </is>
      </c>
      <c r="H3444" t="inlineStr">
        <is>
          <t>Sim</t>
        </is>
      </c>
      <c r="I3444" t="n">
        <v>0</v>
      </c>
      <c r="J3444" s="41" t="n"/>
      <c r="L3444" t="inlineStr"/>
      <c r="M3444" t="inlineStr">
        <is>
          <t>Enterprise</t>
        </is>
      </c>
      <c r="N3444" t="inlineStr">
        <is>
          <t>monthly</t>
        </is>
      </c>
      <c r="O3444" t="inlineStr">
        <is>
          <t>Pago</t>
        </is>
      </c>
      <c r="P3444" t="inlineStr">
        <is>
          <t>Sim</t>
        </is>
      </c>
      <c r="Q3444" t="inlineStr">
        <is>
          <t>Não</t>
        </is>
      </c>
      <c r="R3444" t="inlineStr">
        <is>
          <t>Não</t>
        </is>
      </c>
      <c r="S3444" t="inlineStr">
        <is>
          <t>41+</t>
        </is>
      </c>
      <c r="T3444" t="inlineStr">
        <is>
          <t>181–365 dias</t>
        </is>
      </c>
      <c r="U3444" t="inlineStr">
        <is>
          <t>EdTech</t>
        </is>
      </c>
      <c r="V3444" t="inlineStr">
        <is>
          <t>IN</t>
        </is>
      </c>
      <c r="W3444" t="inlineStr">
        <is>
          <t>organic</t>
        </is>
      </c>
    </row>
    <row r="3445">
      <c r="A3445" t="inlineStr">
        <is>
          <t>S-6bd42d</t>
        </is>
      </c>
      <c r="B3445" t="inlineStr">
        <is>
          <t>A-5247b3</t>
        </is>
      </c>
      <c r="C3445" s="40" t="n">
        <v>45462</v>
      </c>
      <c r="D3445" s="40" t="n"/>
      <c r="E3445" t="n">
        <v>195</v>
      </c>
      <c r="F3445" t="n">
        <v>304</v>
      </c>
      <c r="G3445" t="inlineStr">
        <is>
          <t>Até 2024-S1</t>
        </is>
      </c>
      <c r="H3445" t="inlineStr">
        <is>
          <t>Sim</t>
        </is>
      </c>
      <c r="I3445" t="n">
        <v>0</v>
      </c>
      <c r="J3445" s="41" t="n"/>
      <c r="L3445" t="inlineStr"/>
      <c r="M3445" t="inlineStr">
        <is>
          <t>Basic</t>
        </is>
      </c>
      <c r="N3445" t="inlineStr">
        <is>
          <t>monthly</t>
        </is>
      </c>
      <c r="O3445" t="inlineStr">
        <is>
          <t>Pago</t>
        </is>
      </c>
      <c r="P3445" t="inlineStr">
        <is>
          <t>Sim</t>
        </is>
      </c>
      <c r="Q3445" t="inlineStr">
        <is>
          <t>Não</t>
        </is>
      </c>
      <c r="R3445" t="inlineStr">
        <is>
          <t>Não</t>
        </is>
      </c>
      <c r="S3445" t="inlineStr">
        <is>
          <t>16–40</t>
        </is>
      </c>
      <c r="T3445" t="inlineStr">
        <is>
          <t>91–180 dias</t>
        </is>
      </c>
      <c r="U3445" t="inlineStr">
        <is>
          <t>FinTech</t>
        </is>
      </c>
      <c r="V3445" t="inlineStr">
        <is>
          <t>UK</t>
        </is>
      </c>
      <c r="W3445" t="inlineStr">
        <is>
          <t>partner</t>
        </is>
      </c>
    </row>
    <row r="3446">
      <c r="A3446" t="inlineStr">
        <is>
          <t>S-45ab1a</t>
        </is>
      </c>
      <c r="B3446" t="inlineStr">
        <is>
          <t>A-1d5444</t>
        </is>
      </c>
      <c r="C3446" s="40" t="n">
        <v>45401</v>
      </c>
      <c r="D3446" s="40" t="n"/>
      <c r="E3446" t="n">
        <v>256</v>
      </c>
      <c r="F3446" t="n">
        <v>456</v>
      </c>
      <c r="G3446" t="inlineStr">
        <is>
          <t>Até 2024-S1</t>
        </is>
      </c>
      <c r="H3446" t="inlineStr">
        <is>
          <t>Sim</t>
        </is>
      </c>
      <c r="I3446" t="n">
        <v>0</v>
      </c>
      <c r="J3446" s="41" t="n"/>
      <c r="L3446" t="inlineStr"/>
      <c r="M3446" t="inlineStr">
        <is>
          <t>Basic</t>
        </is>
      </c>
      <c r="N3446" t="inlineStr">
        <is>
          <t>annual</t>
        </is>
      </c>
      <c r="O3446" t="inlineStr">
        <is>
          <t>Pago</t>
        </is>
      </c>
      <c r="P3446" t="inlineStr">
        <is>
          <t>Sim</t>
        </is>
      </c>
      <c r="Q3446" t="inlineStr">
        <is>
          <t>Não</t>
        </is>
      </c>
      <c r="R3446" t="inlineStr">
        <is>
          <t>Não</t>
        </is>
      </c>
      <c r="S3446" t="inlineStr">
        <is>
          <t>16–40</t>
        </is>
      </c>
      <c r="T3446" t="inlineStr">
        <is>
          <t>91–180 dias</t>
        </is>
      </c>
      <c r="U3446" t="inlineStr">
        <is>
          <t>Cybersecurity</t>
        </is>
      </c>
      <c r="V3446" t="inlineStr">
        <is>
          <t>US</t>
        </is>
      </c>
      <c r="W3446" t="inlineStr">
        <is>
          <t>partner</t>
        </is>
      </c>
    </row>
    <row r="3447">
      <c r="A3447" t="inlineStr">
        <is>
          <t>S-7fc49b</t>
        </is>
      </c>
      <c r="B3447" t="inlineStr">
        <is>
          <t>A-50bb9f</t>
        </is>
      </c>
      <c r="C3447" s="40" t="n">
        <v>45515</v>
      </c>
      <c r="D3447" s="40" t="n"/>
      <c r="E3447" t="n">
        <v>142</v>
      </c>
      <c r="F3447" t="n">
        <v>343</v>
      </c>
      <c r="G3447" t="inlineStr">
        <is>
          <t>2024-S2</t>
        </is>
      </c>
      <c r="H3447" t="inlineStr">
        <is>
          <t>Sim</t>
        </is>
      </c>
      <c r="I3447" t="n">
        <v>0</v>
      </c>
      <c r="J3447" s="41" t="n"/>
      <c r="L3447" t="inlineStr"/>
      <c r="M3447" t="inlineStr">
        <is>
          <t>Pro</t>
        </is>
      </c>
      <c r="N3447" t="inlineStr">
        <is>
          <t>monthly</t>
        </is>
      </c>
      <c r="O3447" t="inlineStr">
        <is>
          <t>Pago</t>
        </is>
      </c>
      <c r="P3447" t="inlineStr">
        <is>
          <t>Sim</t>
        </is>
      </c>
      <c r="Q3447" t="inlineStr">
        <is>
          <t>Sim</t>
        </is>
      </c>
      <c r="R3447" t="inlineStr">
        <is>
          <t>Não</t>
        </is>
      </c>
      <c r="S3447" t="inlineStr">
        <is>
          <t>6–15</t>
        </is>
      </c>
      <c r="T3447" t="inlineStr">
        <is>
          <t>Conta nova (≤ 30 dias)</t>
        </is>
      </c>
      <c r="U3447" t="inlineStr">
        <is>
          <t>Cybersecurity</t>
        </is>
      </c>
      <c r="V3447" t="inlineStr">
        <is>
          <t>US</t>
        </is>
      </c>
      <c r="W3447" t="inlineStr">
        <is>
          <t>organic</t>
        </is>
      </c>
    </row>
    <row r="3448">
      <c r="A3448" t="inlineStr">
        <is>
          <t>S-06b9f0</t>
        </is>
      </c>
      <c r="B3448" t="inlineStr">
        <is>
          <t>A-c37601</t>
        </is>
      </c>
      <c r="C3448" s="40" t="n">
        <v>45656</v>
      </c>
      <c r="D3448" s="40" t="n"/>
      <c r="E3448" t="n">
        <v>1</v>
      </c>
      <c r="F3448" t="n">
        <v>0</v>
      </c>
      <c r="G3448" t="inlineStr">
        <is>
          <t>2024-S2</t>
        </is>
      </c>
      <c r="H3448" t="inlineStr">
        <is>
          <t>Não</t>
        </is>
      </c>
      <c r="I3448" t="n">
        <v>0</v>
      </c>
      <c r="J3448" s="41" t="n"/>
      <c r="L3448" t="inlineStr"/>
      <c r="M3448" t="inlineStr">
        <is>
          <t>Pro</t>
        </is>
      </c>
      <c r="N3448" t="inlineStr">
        <is>
          <t>annual</t>
        </is>
      </c>
      <c r="O3448" t="inlineStr">
        <is>
          <t>Trial</t>
        </is>
      </c>
      <c r="P3448" t="inlineStr">
        <is>
          <t>Sim</t>
        </is>
      </c>
      <c r="Q3448" t="inlineStr">
        <is>
          <t>Não</t>
        </is>
      </c>
      <c r="R3448" t="inlineStr">
        <is>
          <t>Não</t>
        </is>
      </c>
      <c r="S3448" t="inlineStr">
        <is>
          <t>6–15</t>
        </is>
      </c>
      <c r="T3448" t="inlineStr">
        <is>
          <t>31–90 dias</t>
        </is>
      </c>
      <c r="U3448" t="inlineStr">
        <is>
          <t>EdTech</t>
        </is>
      </c>
      <c r="V3448" t="inlineStr">
        <is>
          <t>US</t>
        </is>
      </c>
      <c r="W3448" t="inlineStr">
        <is>
          <t>partner</t>
        </is>
      </c>
    </row>
    <row r="3449">
      <c r="A3449" t="inlineStr">
        <is>
          <t>S-3b43b5</t>
        </is>
      </c>
      <c r="B3449" t="inlineStr">
        <is>
          <t>A-7920cc</t>
        </is>
      </c>
      <c r="C3449" s="40" t="n">
        <v>45461</v>
      </c>
      <c r="D3449" s="40" t="n"/>
      <c r="E3449" t="n">
        <v>196</v>
      </c>
      <c r="F3449" t="n">
        <v>1911</v>
      </c>
      <c r="G3449" t="inlineStr">
        <is>
          <t>Até 2024-S1</t>
        </is>
      </c>
      <c r="H3449" t="inlineStr">
        <is>
          <t>Sim</t>
        </is>
      </c>
      <c r="I3449" t="n">
        <v>0</v>
      </c>
      <c r="J3449" s="41" t="n"/>
      <c r="L3449" t="inlineStr"/>
      <c r="M3449" t="inlineStr">
        <is>
          <t>Pro</t>
        </is>
      </c>
      <c r="N3449" t="inlineStr">
        <is>
          <t>annual</t>
        </is>
      </c>
      <c r="O3449" t="inlineStr">
        <is>
          <t>Pago</t>
        </is>
      </c>
      <c r="P3449" t="inlineStr">
        <is>
          <t>Sim</t>
        </is>
      </c>
      <c r="Q3449" t="inlineStr">
        <is>
          <t>Não</t>
        </is>
      </c>
      <c r="R3449" t="inlineStr">
        <is>
          <t>Não</t>
        </is>
      </c>
      <c r="S3449" t="inlineStr">
        <is>
          <t>16–40</t>
        </is>
      </c>
      <c r="T3449" t="inlineStr">
        <is>
          <t>181–365 dias</t>
        </is>
      </c>
      <c r="U3449" t="inlineStr">
        <is>
          <t>Cybersecurity</t>
        </is>
      </c>
      <c r="V3449" t="inlineStr">
        <is>
          <t>FR</t>
        </is>
      </c>
      <c r="W3449" t="inlineStr">
        <is>
          <t>ads</t>
        </is>
      </c>
    </row>
    <row r="3450">
      <c r="A3450" t="inlineStr">
        <is>
          <t>S-78554e</t>
        </is>
      </c>
      <c r="B3450" t="inlineStr">
        <is>
          <t>A-2922b6</t>
        </is>
      </c>
      <c r="C3450" s="40" t="n">
        <v>45631</v>
      </c>
      <c r="D3450" s="40" t="n"/>
      <c r="E3450" t="n">
        <v>26</v>
      </c>
      <c r="F3450" t="n">
        <v>969</v>
      </c>
      <c r="G3450" t="inlineStr">
        <is>
          <t>2024-S2</t>
        </is>
      </c>
      <c r="H3450" t="inlineStr">
        <is>
          <t>Não</t>
        </is>
      </c>
      <c r="I3450" t="n">
        <v>0</v>
      </c>
      <c r="J3450" s="41" t="n"/>
      <c r="L3450" t="inlineStr"/>
      <c r="M3450" t="inlineStr">
        <is>
          <t>Basic</t>
        </is>
      </c>
      <c r="N3450" t="inlineStr">
        <is>
          <t>monthly</t>
        </is>
      </c>
      <c r="O3450" t="inlineStr">
        <is>
          <t>Pago</t>
        </is>
      </c>
      <c r="P3450" t="inlineStr">
        <is>
          <t>Sim</t>
        </is>
      </c>
      <c r="Q3450" t="inlineStr">
        <is>
          <t>Não</t>
        </is>
      </c>
      <c r="R3450" t="inlineStr">
        <is>
          <t>Não</t>
        </is>
      </c>
      <c r="S3450" t="inlineStr">
        <is>
          <t>41+</t>
        </is>
      </c>
      <c r="T3450" t="inlineStr">
        <is>
          <t>Conta nova (≤ 30 dias)</t>
        </is>
      </c>
      <c r="U3450" t="inlineStr">
        <is>
          <t>HealthTech</t>
        </is>
      </c>
      <c r="V3450" t="inlineStr">
        <is>
          <t>US</t>
        </is>
      </c>
      <c r="W3450" t="inlineStr">
        <is>
          <t>organic</t>
        </is>
      </c>
    </row>
    <row r="3451">
      <c r="A3451" t="inlineStr">
        <is>
          <t>S-f83811</t>
        </is>
      </c>
      <c r="B3451" t="inlineStr">
        <is>
          <t>A-f97b9a</t>
        </is>
      </c>
      <c r="C3451" s="40" t="n">
        <v>45479</v>
      </c>
      <c r="D3451" s="40" t="n"/>
      <c r="E3451" t="n">
        <v>178</v>
      </c>
      <c r="F3451" t="n">
        <v>304</v>
      </c>
      <c r="G3451" t="inlineStr">
        <is>
          <t>2024-S2</t>
        </is>
      </c>
      <c r="H3451" t="inlineStr">
        <is>
          <t>Sim</t>
        </is>
      </c>
      <c r="I3451" t="n">
        <v>0</v>
      </c>
      <c r="J3451" s="41" t="n"/>
      <c r="L3451" t="inlineStr"/>
      <c r="M3451" t="inlineStr">
        <is>
          <t>Basic</t>
        </is>
      </c>
      <c r="N3451" t="inlineStr">
        <is>
          <t>annual</t>
        </is>
      </c>
      <c r="O3451" t="inlineStr">
        <is>
          <t>Pago</t>
        </is>
      </c>
      <c r="P3451" t="inlineStr">
        <is>
          <t>Sim</t>
        </is>
      </c>
      <c r="Q3451" t="inlineStr">
        <is>
          <t>Não</t>
        </is>
      </c>
      <c r="R3451" t="inlineStr">
        <is>
          <t>Não</t>
        </is>
      </c>
      <c r="S3451" t="inlineStr">
        <is>
          <t>16–40</t>
        </is>
      </c>
      <c r="T3451" t="inlineStr">
        <is>
          <t>181–365 dias</t>
        </is>
      </c>
      <c r="U3451" t="inlineStr">
        <is>
          <t>FinTech</t>
        </is>
      </c>
      <c r="V3451" t="inlineStr">
        <is>
          <t>US</t>
        </is>
      </c>
      <c r="W3451" t="inlineStr">
        <is>
          <t>event</t>
        </is>
      </c>
    </row>
    <row r="3452">
      <c r="A3452" t="inlineStr">
        <is>
          <t>S-3d0e64</t>
        </is>
      </c>
      <c r="B3452" t="inlineStr">
        <is>
          <t>A-cbbe12</t>
        </is>
      </c>
      <c r="C3452" s="40" t="n">
        <v>45265</v>
      </c>
      <c r="D3452" s="40" t="n"/>
      <c r="E3452" t="n">
        <v>392</v>
      </c>
      <c r="F3452" t="n">
        <v>0</v>
      </c>
      <c r="G3452" t="inlineStr">
        <is>
          <t>Até 2024-S1</t>
        </is>
      </c>
      <c r="H3452" t="inlineStr">
        <is>
          <t>Sim</t>
        </is>
      </c>
      <c r="I3452" t="n">
        <v>0</v>
      </c>
      <c r="J3452" s="41" t="n"/>
      <c r="L3452" t="inlineStr"/>
      <c r="M3452" t="inlineStr">
        <is>
          <t>Pro</t>
        </is>
      </c>
      <c r="N3452" t="inlineStr">
        <is>
          <t>monthly</t>
        </is>
      </c>
      <c r="O3452" t="inlineStr">
        <is>
          <t>Trial</t>
        </is>
      </c>
      <c r="P3452" t="inlineStr">
        <is>
          <t>Sim</t>
        </is>
      </c>
      <c r="Q3452" t="inlineStr">
        <is>
          <t>Não</t>
        </is>
      </c>
      <c r="R3452" t="inlineStr">
        <is>
          <t>Não</t>
        </is>
      </c>
      <c r="S3452" t="inlineStr">
        <is>
          <t>16–40</t>
        </is>
      </c>
      <c r="T3452" t="inlineStr">
        <is>
          <t>181–365 dias</t>
        </is>
      </c>
      <c r="U3452" t="inlineStr">
        <is>
          <t>Cybersecurity</t>
        </is>
      </c>
      <c r="V3452" t="inlineStr">
        <is>
          <t>DE</t>
        </is>
      </c>
      <c r="W3452" t="inlineStr">
        <is>
          <t>partner</t>
        </is>
      </c>
    </row>
    <row r="3453">
      <c r="A3453" t="inlineStr">
        <is>
          <t>S-0f15b7</t>
        </is>
      </c>
      <c r="B3453" t="inlineStr">
        <is>
          <t>A-3a5ad8</t>
        </is>
      </c>
      <c r="C3453" s="40" t="n">
        <v>45398</v>
      </c>
      <c r="D3453" s="40" t="n"/>
      <c r="E3453" t="n">
        <v>259</v>
      </c>
      <c r="F3453" t="n">
        <v>441</v>
      </c>
      <c r="G3453" t="inlineStr">
        <is>
          <t>Até 2024-S1</t>
        </is>
      </c>
      <c r="H3453" t="inlineStr">
        <is>
          <t>Sim</t>
        </is>
      </c>
      <c r="I3453" t="n">
        <v>0</v>
      </c>
      <c r="J3453" s="41" t="n"/>
      <c r="L3453" t="inlineStr"/>
      <c r="M3453" t="inlineStr">
        <is>
          <t>Pro</t>
        </is>
      </c>
      <c r="N3453" t="inlineStr">
        <is>
          <t>monthly</t>
        </is>
      </c>
      <c r="O3453" t="inlineStr">
        <is>
          <t>Pago</t>
        </is>
      </c>
      <c r="P3453" t="inlineStr">
        <is>
          <t>Sim</t>
        </is>
      </c>
      <c r="Q3453" t="inlineStr">
        <is>
          <t>Não</t>
        </is>
      </c>
      <c r="R3453" t="inlineStr">
        <is>
          <t>Não</t>
        </is>
      </c>
      <c r="S3453" t="inlineStr">
        <is>
          <t>6–15</t>
        </is>
      </c>
      <c r="T3453" t="inlineStr">
        <is>
          <t>91–180 dias</t>
        </is>
      </c>
      <c r="U3453" t="inlineStr">
        <is>
          <t>HealthTech</t>
        </is>
      </c>
      <c r="V3453" t="inlineStr">
        <is>
          <t>US</t>
        </is>
      </c>
      <c r="W3453" t="inlineStr">
        <is>
          <t>organic</t>
        </is>
      </c>
    </row>
    <row r="3454">
      <c r="A3454" t="inlineStr">
        <is>
          <t>S-24ecbf</t>
        </is>
      </c>
      <c r="B3454" t="inlineStr">
        <is>
          <t>A-92a333</t>
        </is>
      </c>
      <c r="C3454" s="40" t="n">
        <v>45368</v>
      </c>
      <c r="D3454" s="40" t="n"/>
      <c r="E3454" t="n">
        <v>289</v>
      </c>
      <c r="F3454" t="n">
        <v>1791</v>
      </c>
      <c r="G3454" t="inlineStr">
        <is>
          <t>Até 2024-S1</t>
        </is>
      </c>
      <c r="H3454" t="inlineStr">
        <is>
          <t>Sim</t>
        </is>
      </c>
      <c r="I3454" t="n">
        <v>0</v>
      </c>
      <c r="J3454" s="41" t="n"/>
      <c r="L3454" t="inlineStr"/>
      <c r="M3454" t="inlineStr">
        <is>
          <t>Enterprise</t>
        </is>
      </c>
      <c r="N3454" t="inlineStr">
        <is>
          <t>monthly</t>
        </is>
      </c>
      <c r="O3454" t="inlineStr">
        <is>
          <t>Pago</t>
        </is>
      </c>
      <c r="P3454" t="inlineStr">
        <is>
          <t>Sim</t>
        </is>
      </c>
      <c r="Q3454" t="inlineStr">
        <is>
          <t>Não</t>
        </is>
      </c>
      <c r="R3454" t="inlineStr">
        <is>
          <t>Não</t>
        </is>
      </c>
      <c r="S3454" t="inlineStr">
        <is>
          <t>6–15</t>
        </is>
      </c>
      <c r="T3454" t="inlineStr">
        <is>
          <t>181–365 dias</t>
        </is>
      </c>
      <c r="U3454" t="inlineStr">
        <is>
          <t>FinTech</t>
        </is>
      </c>
      <c r="V3454" t="inlineStr">
        <is>
          <t>US</t>
        </is>
      </c>
      <c r="W3454" t="inlineStr">
        <is>
          <t>event</t>
        </is>
      </c>
    </row>
    <row r="3455">
      <c r="A3455" t="inlineStr">
        <is>
          <t>S-03906f</t>
        </is>
      </c>
      <c r="B3455" t="inlineStr">
        <is>
          <t>A-c1e51e</t>
        </is>
      </c>
      <c r="C3455" s="40" t="n">
        <v>45624</v>
      </c>
      <c r="D3455" s="40" t="n"/>
      <c r="E3455" t="n">
        <v>33</v>
      </c>
      <c r="F3455" t="n">
        <v>475</v>
      </c>
      <c r="G3455" t="inlineStr">
        <is>
          <t>2024-S2</t>
        </is>
      </c>
      <c r="H3455" t="inlineStr">
        <is>
          <t>Sim</t>
        </is>
      </c>
      <c r="I3455" t="n">
        <v>0</v>
      </c>
      <c r="J3455" s="41" t="n"/>
      <c r="L3455" t="inlineStr"/>
      <c r="M3455" t="inlineStr">
        <is>
          <t>Basic</t>
        </is>
      </c>
      <c r="N3455" t="inlineStr">
        <is>
          <t>annual</t>
        </is>
      </c>
      <c r="O3455" t="inlineStr">
        <is>
          <t>Pago</t>
        </is>
      </c>
      <c r="P3455" t="inlineStr">
        <is>
          <t>Sim</t>
        </is>
      </c>
      <c r="Q3455" t="inlineStr">
        <is>
          <t>Não</t>
        </is>
      </c>
      <c r="R3455" t="inlineStr">
        <is>
          <t>Não</t>
        </is>
      </c>
      <c r="S3455" t="inlineStr">
        <is>
          <t>16–40</t>
        </is>
      </c>
      <c r="T3455" t="inlineStr">
        <is>
          <t>31–90 dias</t>
        </is>
      </c>
      <c r="U3455" t="inlineStr">
        <is>
          <t>FinTech</t>
        </is>
      </c>
      <c r="V3455" t="inlineStr">
        <is>
          <t>US</t>
        </is>
      </c>
      <c r="W3455" t="inlineStr">
        <is>
          <t>organic</t>
        </is>
      </c>
    </row>
    <row r="3456">
      <c r="A3456" t="inlineStr">
        <is>
          <t>S-a4d69d</t>
        </is>
      </c>
      <c r="B3456" t="inlineStr">
        <is>
          <t>A-592832</t>
        </is>
      </c>
      <c r="C3456" s="40" t="n">
        <v>45637</v>
      </c>
      <c r="D3456" s="40" t="n"/>
      <c r="E3456" t="n">
        <v>20</v>
      </c>
      <c r="F3456" t="n">
        <v>342</v>
      </c>
      <c r="G3456" t="inlineStr">
        <is>
          <t>2024-S2</t>
        </is>
      </c>
      <c r="H3456" t="inlineStr">
        <is>
          <t>Não</t>
        </is>
      </c>
      <c r="I3456" t="n">
        <v>0</v>
      </c>
      <c r="J3456" s="41" t="n"/>
      <c r="L3456" t="inlineStr"/>
      <c r="M3456" t="inlineStr">
        <is>
          <t>Basic</t>
        </is>
      </c>
      <c r="N3456" t="inlineStr">
        <is>
          <t>monthly</t>
        </is>
      </c>
      <c r="O3456" t="inlineStr">
        <is>
          <t>Pago</t>
        </is>
      </c>
      <c r="P3456" t="inlineStr">
        <is>
          <t>Sim</t>
        </is>
      </c>
      <c r="Q3456" t="inlineStr">
        <is>
          <t>Não</t>
        </is>
      </c>
      <c r="R3456" t="inlineStr">
        <is>
          <t>Não</t>
        </is>
      </c>
      <c r="S3456" t="inlineStr">
        <is>
          <t>16–40</t>
        </is>
      </c>
      <c r="T3456" t="inlineStr">
        <is>
          <t>31–90 dias</t>
        </is>
      </c>
      <c r="U3456" t="inlineStr">
        <is>
          <t>Cybersecurity</t>
        </is>
      </c>
      <c r="V3456" t="inlineStr">
        <is>
          <t>US</t>
        </is>
      </c>
      <c r="W3456" t="inlineStr">
        <is>
          <t>organic</t>
        </is>
      </c>
    </row>
    <row r="3457">
      <c r="A3457" t="inlineStr">
        <is>
          <t>S-9a8646</t>
        </is>
      </c>
      <c r="B3457" t="inlineStr">
        <is>
          <t>A-098560</t>
        </is>
      </c>
      <c r="C3457" s="40" t="n">
        <v>45411</v>
      </c>
      <c r="D3457" s="40" t="n"/>
      <c r="E3457" t="n">
        <v>246</v>
      </c>
      <c r="F3457" t="n">
        <v>190</v>
      </c>
      <c r="G3457" t="inlineStr">
        <is>
          <t>Até 2024-S1</t>
        </is>
      </c>
      <c r="H3457" t="inlineStr">
        <is>
          <t>Sim</t>
        </is>
      </c>
      <c r="I3457" t="n">
        <v>0</v>
      </c>
      <c r="J3457" s="41" t="n"/>
      <c r="L3457" t="inlineStr"/>
      <c r="M3457" t="inlineStr">
        <is>
          <t>Basic</t>
        </is>
      </c>
      <c r="N3457" t="inlineStr">
        <is>
          <t>monthly</t>
        </is>
      </c>
      <c r="O3457" t="inlineStr">
        <is>
          <t>Pago</t>
        </is>
      </c>
      <c r="P3457" t="inlineStr">
        <is>
          <t>Sim</t>
        </is>
      </c>
      <c r="Q3457" t="inlineStr">
        <is>
          <t>Não</t>
        </is>
      </c>
      <c r="R3457" t="inlineStr">
        <is>
          <t>Não</t>
        </is>
      </c>
      <c r="S3457" t="inlineStr">
        <is>
          <t>6–15</t>
        </is>
      </c>
      <c r="T3457" t="inlineStr">
        <is>
          <t>181–365 dias</t>
        </is>
      </c>
      <c r="U3457" t="inlineStr">
        <is>
          <t>DevTools</t>
        </is>
      </c>
      <c r="V3457" t="inlineStr">
        <is>
          <t>UK</t>
        </is>
      </c>
      <c r="W3457" t="inlineStr">
        <is>
          <t>ads</t>
        </is>
      </c>
    </row>
    <row r="3458">
      <c r="A3458" t="inlineStr">
        <is>
          <t>S-3d7bed</t>
        </is>
      </c>
      <c r="B3458" t="inlineStr">
        <is>
          <t>A-2e4581</t>
        </is>
      </c>
      <c r="C3458" s="40" t="n">
        <v>45648</v>
      </c>
      <c r="D3458" s="40" t="n"/>
      <c r="E3458" t="n">
        <v>9</v>
      </c>
      <c r="F3458" t="n">
        <v>836</v>
      </c>
      <c r="G3458" t="inlineStr">
        <is>
          <t>2024-S2</t>
        </is>
      </c>
      <c r="H3458" t="inlineStr">
        <is>
          <t>Não</t>
        </is>
      </c>
      <c r="I3458" t="n">
        <v>0</v>
      </c>
      <c r="J3458" s="41" t="n"/>
      <c r="L3458" t="inlineStr"/>
      <c r="M3458" t="inlineStr">
        <is>
          <t>Basic</t>
        </is>
      </c>
      <c r="N3458" t="inlineStr">
        <is>
          <t>monthly</t>
        </is>
      </c>
      <c r="O3458" t="inlineStr">
        <is>
          <t>Pago</t>
        </is>
      </c>
      <c r="P3458" t="inlineStr">
        <is>
          <t>Sim</t>
        </is>
      </c>
      <c r="Q3458" t="inlineStr">
        <is>
          <t>Não</t>
        </is>
      </c>
      <c r="R3458" t="inlineStr">
        <is>
          <t>Não</t>
        </is>
      </c>
      <c r="S3458" t="inlineStr">
        <is>
          <t>41+</t>
        </is>
      </c>
      <c r="T3458" t="inlineStr">
        <is>
          <t>31–90 dias</t>
        </is>
      </c>
      <c r="U3458" t="inlineStr">
        <is>
          <t>EdTech</t>
        </is>
      </c>
      <c r="V3458" t="inlineStr">
        <is>
          <t>US</t>
        </is>
      </c>
      <c r="W3458" t="inlineStr">
        <is>
          <t>partner</t>
        </is>
      </c>
    </row>
    <row r="3459">
      <c r="A3459" t="inlineStr">
        <is>
          <t>S-a9a707</t>
        </is>
      </c>
      <c r="B3459" t="inlineStr">
        <is>
          <t>A-71615e</t>
        </is>
      </c>
      <c r="C3459" s="40" t="n">
        <v>45528</v>
      </c>
      <c r="D3459" s="40" t="n"/>
      <c r="E3459" t="n">
        <v>129</v>
      </c>
      <c r="F3459" t="n">
        <v>2499</v>
      </c>
      <c r="G3459" t="inlineStr">
        <is>
          <t>2024-S2</t>
        </is>
      </c>
      <c r="H3459" t="inlineStr">
        <is>
          <t>Sim</t>
        </is>
      </c>
      <c r="I3459" t="n">
        <v>0</v>
      </c>
      <c r="J3459" s="41" t="n"/>
      <c r="L3459" t="inlineStr"/>
      <c r="M3459" t="inlineStr">
        <is>
          <t>Pro</t>
        </is>
      </c>
      <c r="N3459" t="inlineStr">
        <is>
          <t>monthly</t>
        </is>
      </c>
      <c r="O3459" t="inlineStr">
        <is>
          <t>Pago</t>
        </is>
      </c>
      <c r="P3459" t="inlineStr">
        <is>
          <t>Não</t>
        </is>
      </c>
      <c r="Q3459" t="inlineStr">
        <is>
          <t>Sim</t>
        </is>
      </c>
      <c r="R3459" t="inlineStr">
        <is>
          <t>Não</t>
        </is>
      </c>
      <c r="S3459" t="inlineStr">
        <is>
          <t>41+</t>
        </is>
      </c>
      <c r="T3459" t="inlineStr">
        <is>
          <t>91–180 dias</t>
        </is>
      </c>
      <c r="U3459" t="inlineStr">
        <is>
          <t>EdTech</t>
        </is>
      </c>
      <c r="V3459" t="inlineStr">
        <is>
          <t>US</t>
        </is>
      </c>
      <c r="W3459" t="inlineStr">
        <is>
          <t>organic</t>
        </is>
      </c>
    </row>
    <row r="3460">
      <c r="A3460" t="inlineStr">
        <is>
          <t>S-1eba7d</t>
        </is>
      </c>
      <c r="B3460" t="inlineStr">
        <is>
          <t>A-4e0e85</t>
        </is>
      </c>
      <c r="C3460" s="40" t="n">
        <v>45640</v>
      </c>
      <c r="D3460" s="40" t="n"/>
      <c r="E3460" t="n">
        <v>17</v>
      </c>
      <c r="F3460" t="n">
        <v>0</v>
      </c>
      <c r="G3460" t="inlineStr">
        <is>
          <t>2024-S2</t>
        </is>
      </c>
      <c r="H3460" t="inlineStr">
        <is>
          <t>Não</t>
        </is>
      </c>
      <c r="I3460" t="n">
        <v>0</v>
      </c>
      <c r="J3460" s="41" t="n"/>
      <c r="L3460" t="inlineStr"/>
      <c r="M3460" t="inlineStr">
        <is>
          <t>Enterprise</t>
        </is>
      </c>
      <c r="N3460" t="inlineStr">
        <is>
          <t>annual</t>
        </is>
      </c>
      <c r="O3460" t="inlineStr">
        <is>
          <t>Trial</t>
        </is>
      </c>
      <c r="P3460" t="inlineStr">
        <is>
          <t>Sim</t>
        </is>
      </c>
      <c r="Q3460" t="inlineStr">
        <is>
          <t>Sim</t>
        </is>
      </c>
      <c r="R3460" t="inlineStr">
        <is>
          <t>Não</t>
        </is>
      </c>
      <c r="S3460" t="inlineStr">
        <is>
          <t>16–40</t>
        </is>
      </c>
      <c r="T3460" t="inlineStr">
        <is>
          <t>Mais de 365 dias</t>
        </is>
      </c>
      <c r="U3460" t="inlineStr">
        <is>
          <t>DevTools</t>
        </is>
      </c>
      <c r="V3460" t="inlineStr">
        <is>
          <t>US</t>
        </is>
      </c>
      <c r="W3460" t="inlineStr">
        <is>
          <t>organic</t>
        </is>
      </c>
    </row>
    <row r="3461">
      <c r="A3461" t="inlineStr">
        <is>
          <t>S-7863b1</t>
        </is>
      </c>
      <c r="B3461" t="inlineStr">
        <is>
          <t>A-b11cd0</t>
        </is>
      </c>
      <c r="C3461" s="40" t="n">
        <v>45017</v>
      </c>
      <c r="D3461" s="40" t="n"/>
      <c r="E3461" t="n">
        <v>640</v>
      </c>
      <c r="F3461" t="n">
        <v>0</v>
      </c>
      <c r="G3461" t="inlineStr">
        <is>
          <t>Até 2024-S1</t>
        </is>
      </c>
      <c r="H3461" t="inlineStr">
        <is>
          <t>Sim</t>
        </is>
      </c>
      <c r="I3461" t="n">
        <v>0</v>
      </c>
      <c r="J3461" s="41" t="n"/>
      <c r="L3461" t="inlineStr"/>
      <c r="M3461" t="inlineStr">
        <is>
          <t>Basic</t>
        </is>
      </c>
      <c r="N3461" t="inlineStr">
        <is>
          <t>monthly</t>
        </is>
      </c>
      <c r="O3461" t="inlineStr">
        <is>
          <t>Trial</t>
        </is>
      </c>
      <c r="P3461" t="inlineStr">
        <is>
          <t>Sim</t>
        </is>
      </c>
      <c r="Q3461" t="inlineStr">
        <is>
          <t>Não</t>
        </is>
      </c>
      <c r="R3461" t="inlineStr">
        <is>
          <t>Não</t>
        </is>
      </c>
      <c r="S3461" t="inlineStr">
        <is>
          <t>16–40</t>
        </is>
      </c>
      <c r="T3461" t="inlineStr">
        <is>
          <t>31–90 dias</t>
        </is>
      </c>
      <c r="U3461" t="inlineStr">
        <is>
          <t>DevTools</t>
        </is>
      </c>
      <c r="V3461" t="inlineStr">
        <is>
          <t>US</t>
        </is>
      </c>
      <c r="W3461" t="inlineStr">
        <is>
          <t>ads</t>
        </is>
      </c>
    </row>
    <row r="3462">
      <c r="A3462" t="inlineStr">
        <is>
          <t>S-8d3495</t>
        </is>
      </c>
      <c r="B3462" t="inlineStr">
        <is>
          <t>A-cbd1a3</t>
        </is>
      </c>
      <c r="C3462" s="40" t="n">
        <v>45652</v>
      </c>
      <c r="D3462" s="40" t="n"/>
      <c r="E3462" t="n">
        <v>5</v>
      </c>
      <c r="F3462" t="n">
        <v>703</v>
      </c>
      <c r="G3462" t="inlineStr">
        <is>
          <t>2024-S2</t>
        </is>
      </c>
      <c r="H3462" t="inlineStr">
        <is>
          <t>Não</t>
        </is>
      </c>
      <c r="I3462" t="n">
        <v>0</v>
      </c>
      <c r="J3462" s="41" t="n"/>
      <c r="L3462" t="inlineStr"/>
      <c r="M3462" t="inlineStr">
        <is>
          <t>Basic</t>
        </is>
      </c>
      <c r="N3462" t="inlineStr">
        <is>
          <t>monthly</t>
        </is>
      </c>
      <c r="O3462" t="inlineStr">
        <is>
          <t>Pago</t>
        </is>
      </c>
      <c r="P3462" t="inlineStr">
        <is>
          <t>Sim</t>
        </is>
      </c>
      <c r="Q3462" t="inlineStr">
        <is>
          <t>Sim</t>
        </is>
      </c>
      <c r="R3462" t="inlineStr">
        <is>
          <t>Não</t>
        </is>
      </c>
      <c r="S3462" t="inlineStr">
        <is>
          <t>16–40</t>
        </is>
      </c>
      <c r="T3462" t="inlineStr">
        <is>
          <t>31–90 dias</t>
        </is>
      </c>
      <c r="U3462" t="inlineStr">
        <is>
          <t>DevTools</t>
        </is>
      </c>
      <c r="V3462" t="inlineStr">
        <is>
          <t>US</t>
        </is>
      </c>
      <c r="W3462" t="inlineStr">
        <is>
          <t>other</t>
        </is>
      </c>
    </row>
    <row r="3463">
      <c r="A3463" t="inlineStr">
        <is>
          <t>S-509e88</t>
        </is>
      </c>
      <c r="B3463" t="inlineStr">
        <is>
          <t>A-781cc0</t>
        </is>
      </c>
      <c r="C3463" s="40" t="n">
        <v>45583</v>
      </c>
      <c r="D3463" s="40" t="n"/>
      <c r="E3463" t="n">
        <v>74</v>
      </c>
      <c r="F3463" t="n">
        <v>399</v>
      </c>
      <c r="G3463" t="inlineStr">
        <is>
          <t>2024-S2</t>
        </is>
      </c>
      <c r="H3463" t="inlineStr">
        <is>
          <t>Sim</t>
        </is>
      </c>
      <c r="I3463" t="n">
        <v>0</v>
      </c>
      <c r="J3463" s="41" t="n"/>
      <c r="L3463" t="inlineStr"/>
      <c r="M3463" t="inlineStr">
        <is>
          <t>Basic</t>
        </is>
      </c>
      <c r="N3463" t="inlineStr">
        <is>
          <t>monthly</t>
        </is>
      </c>
      <c r="O3463" t="inlineStr">
        <is>
          <t>Pago</t>
        </is>
      </c>
      <c r="P3463" t="inlineStr">
        <is>
          <t>Sim</t>
        </is>
      </c>
      <c r="Q3463" t="inlineStr">
        <is>
          <t>Não</t>
        </is>
      </c>
      <c r="R3463" t="inlineStr">
        <is>
          <t>Não</t>
        </is>
      </c>
      <c r="S3463" t="inlineStr">
        <is>
          <t>16–40</t>
        </is>
      </c>
      <c r="T3463" t="inlineStr">
        <is>
          <t>31–90 dias</t>
        </is>
      </c>
      <c r="U3463" t="inlineStr">
        <is>
          <t>EdTech</t>
        </is>
      </c>
      <c r="V3463" t="inlineStr">
        <is>
          <t>US</t>
        </is>
      </c>
      <c r="W3463" t="inlineStr">
        <is>
          <t>organic</t>
        </is>
      </c>
    </row>
    <row r="3464">
      <c r="A3464" t="inlineStr">
        <is>
          <t>S-35ff9e</t>
        </is>
      </c>
      <c r="B3464" t="inlineStr">
        <is>
          <t>A-ffc04f</t>
        </is>
      </c>
      <c r="C3464" s="40" t="n">
        <v>45544</v>
      </c>
      <c r="D3464" s="40" t="n"/>
      <c r="E3464" t="n">
        <v>113</v>
      </c>
      <c r="F3464" t="n">
        <v>3781</v>
      </c>
      <c r="G3464" t="inlineStr">
        <is>
          <t>2024-S2</t>
        </is>
      </c>
      <c r="H3464" t="inlineStr">
        <is>
          <t>Sim</t>
        </is>
      </c>
      <c r="I3464" t="n">
        <v>0</v>
      </c>
      <c r="J3464" s="41" t="n"/>
      <c r="L3464" t="inlineStr"/>
      <c r="M3464" t="inlineStr">
        <is>
          <t>Enterprise</t>
        </is>
      </c>
      <c r="N3464" t="inlineStr">
        <is>
          <t>monthly</t>
        </is>
      </c>
      <c r="O3464" t="inlineStr">
        <is>
          <t>Pago</t>
        </is>
      </c>
      <c r="P3464" t="inlineStr">
        <is>
          <t>Não</t>
        </is>
      </c>
      <c r="Q3464" t="inlineStr">
        <is>
          <t>Não</t>
        </is>
      </c>
      <c r="R3464" t="inlineStr">
        <is>
          <t>Não</t>
        </is>
      </c>
      <c r="S3464" t="inlineStr">
        <is>
          <t>16–40</t>
        </is>
      </c>
      <c r="T3464" t="inlineStr">
        <is>
          <t>91–180 dias</t>
        </is>
      </c>
      <c r="U3464" t="inlineStr">
        <is>
          <t>EdTech</t>
        </is>
      </c>
      <c r="V3464" t="inlineStr">
        <is>
          <t>US</t>
        </is>
      </c>
      <c r="W3464" t="inlineStr">
        <is>
          <t>ads</t>
        </is>
      </c>
    </row>
    <row r="3465">
      <c r="A3465" t="inlineStr">
        <is>
          <t>S-c84ce4</t>
        </is>
      </c>
      <c r="B3465" t="inlineStr">
        <is>
          <t>A-bc87bc</t>
        </is>
      </c>
      <c r="C3465" s="40" t="n">
        <v>45602</v>
      </c>
      <c r="D3465" s="40" t="n"/>
      <c r="E3465" t="n">
        <v>55</v>
      </c>
      <c r="F3465" t="n">
        <v>4378</v>
      </c>
      <c r="G3465" t="inlineStr">
        <is>
          <t>2024-S2</t>
        </is>
      </c>
      <c r="H3465" t="inlineStr">
        <is>
          <t>Sim</t>
        </is>
      </c>
      <c r="I3465" t="n">
        <v>0</v>
      </c>
      <c r="J3465" s="41" t="n"/>
      <c r="L3465" t="inlineStr"/>
      <c r="M3465" t="inlineStr">
        <is>
          <t>Enterprise</t>
        </is>
      </c>
      <c r="N3465" t="inlineStr">
        <is>
          <t>monthly</t>
        </is>
      </c>
      <c r="O3465" t="inlineStr">
        <is>
          <t>Pago</t>
        </is>
      </c>
      <c r="P3465" t="inlineStr">
        <is>
          <t>Sim</t>
        </is>
      </c>
      <c r="Q3465" t="inlineStr">
        <is>
          <t>Não</t>
        </is>
      </c>
      <c r="R3465" t="inlineStr">
        <is>
          <t>Não</t>
        </is>
      </c>
      <c r="S3465" t="inlineStr">
        <is>
          <t>16–40</t>
        </is>
      </c>
      <c r="T3465" t="inlineStr">
        <is>
          <t>91–180 dias</t>
        </is>
      </c>
      <c r="U3465" t="inlineStr">
        <is>
          <t>FinTech</t>
        </is>
      </c>
      <c r="V3465" t="inlineStr">
        <is>
          <t>US</t>
        </is>
      </c>
      <c r="W3465" t="inlineStr">
        <is>
          <t>event</t>
        </is>
      </c>
    </row>
    <row r="3466">
      <c r="A3466" t="inlineStr">
        <is>
          <t>S-75c438</t>
        </is>
      </c>
      <c r="B3466" t="inlineStr">
        <is>
          <t>A-92a3af</t>
        </is>
      </c>
      <c r="C3466" s="40" t="n">
        <v>45518</v>
      </c>
      <c r="D3466" s="40" t="n"/>
      <c r="E3466" t="n">
        <v>139</v>
      </c>
      <c r="F3466" t="n">
        <v>1666</v>
      </c>
      <c r="G3466" t="inlineStr">
        <is>
          <t>2024-S2</t>
        </is>
      </c>
      <c r="H3466" t="inlineStr">
        <is>
          <t>Sim</t>
        </is>
      </c>
      <c r="I3466" t="n">
        <v>0</v>
      </c>
      <c r="J3466" s="41" t="n"/>
      <c r="L3466" t="inlineStr"/>
      <c r="M3466" t="inlineStr">
        <is>
          <t>Pro</t>
        </is>
      </c>
      <c r="N3466" t="inlineStr">
        <is>
          <t>monthly</t>
        </is>
      </c>
      <c r="O3466" t="inlineStr">
        <is>
          <t>Pago</t>
        </is>
      </c>
      <c r="P3466" t="inlineStr">
        <is>
          <t>Sim</t>
        </is>
      </c>
      <c r="Q3466" t="inlineStr">
        <is>
          <t>Não</t>
        </is>
      </c>
      <c r="R3466" t="inlineStr">
        <is>
          <t>Não</t>
        </is>
      </c>
      <c r="S3466" t="inlineStr">
        <is>
          <t>16–40</t>
        </is>
      </c>
      <c r="T3466" t="inlineStr">
        <is>
          <t>31–90 dias</t>
        </is>
      </c>
      <c r="U3466" t="inlineStr">
        <is>
          <t>Cybersecurity</t>
        </is>
      </c>
      <c r="V3466" t="inlineStr">
        <is>
          <t>IN</t>
        </is>
      </c>
      <c r="W3466" t="inlineStr">
        <is>
          <t>organic</t>
        </is>
      </c>
    </row>
    <row r="3467">
      <c r="A3467" t="inlineStr">
        <is>
          <t>S-ccd045</t>
        </is>
      </c>
      <c r="B3467" t="inlineStr">
        <is>
          <t>A-96215d</t>
        </is>
      </c>
      <c r="C3467" s="40" t="n">
        <v>45521</v>
      </c>
      <c r="D3467" s="40" t="n"/>
      <c r="E3467" t="n">
        <v>136</v>
      </c>
      <c r="F3467" t="n">
        <v>1990</v>
      </c>
      <c r="G3467" t="inlineStr">
        <is>
          <t>2024-S2</t>
        </is>
      </c>
      <c r="H3467" t="inlineStr">
        <is>
          <t>Sim</t>
        </is>
      </c>
      <c r="I3467" t="n">
        <v>0</v>
      </c>
      <c r="J3467" s="41" t="n"/>
      <c r="L3467" t="inlineStr"/>
      <c r="M3467" t="inlineStr">
        <is>
          <t>Enterprise</t>
        </is>
      </c>
      <c r="N3467" t="inlineStr">
        <is>
          <t>monthly</t>
        </is>
      </c>
      <c r="O3467" t="inlineStr">
        <is>
          <t>Pago</t>
        </is>
      </c>
      <c r="P3467" t="inlineStr">
        <is>
          <t>Sim</t>
        </is>
      </c>
      <c r="Q3467" t="inlineStr">
        <is>
          <t>Não</t>
        </is>
      </c>
      <c r="R3467" t="inlineStr">
        <is>
          <t>Não</t>
        </is>
      </c>
      <c r="S3467" t="inlineStr">
        <is>
          <t>6–15</t>
        </is>
      </c>
      <c r="T3467" t="inlineStr">
        <is>
          <t>Conta nova (≤ 30 dias)</t>
        </is>
      </c>
      <c r="U3467" t="inlineStr">
        <is>
          <t>FinTech</t>
        </is>
      </c>
      <c r="V3467" t="inlineStr">
        <is>
          <t>US</t>
        </is>
      </c>
      <c r="W3467" t="inlineStr">
        <is>
          <t>event</t>
        </is>
      </c>
    </row>
    <row r="3468">
      <c r="A3468" t="inlineStr">
        <is>
          <t>S-28e7bf</t>
        </is>
      </c>
      <c r="B3468" t="inlineStr">
        <is>
          <t>A-5a92e7</t>
        </is>
      </c>
      <c r="C3468" s="40" t="n">
        <v>45533</v>
      </c>
      <c r="D3468" s="40" t="n"/>
      <c r="E3468" t="n">
        <v>124</v>
      </c>
      <c r="F3468" t="n">
        <v>1323</v>
      </c>
      <c r="G3468" t="inlineStr">
        <is>
          <t>2024-S2</t>
        </is>
      </c>
      <c r="H3468" t="inlineStr">
        <is>
          <t>Sim</t>
        </is>
      </c>
      <c r="I3468" t="n">
        <v>0</v>
      </c>
      <c r="J3468" s="41" t="n"/>
      <c r="L3468" t="inlineStr"/>
      <c r="M3468" t="inlineStr">
        <is>
          <t>Pro</t>
        </is>
      </c>
      <c r="N3468" t="inlineStr">
        <is>
          <t>monthly</t>
        </is>
      </c>
      <c r="O3468" t="inlineStr">
        <is>
          <t>Pago</t>
        </is>
      </c>
      <c r="P3468" t="inlineStr">
        <is>
          <t>Sim</t>
        </is>
      </c>
      <c r="Q3468" t="inlineStr">
        <is>
          <t>Não</t>
        </is>
      </c>
      <c r="R3468" t="inlineStr">
        <is>
          <t>Não</t>
        </is>
      </c>
      <c r="S3468" t="inlineStr">
        <is>
          <t>16–40</t>
        </is>
      </c>
      <c r="T3468" t="inlineStr">
        <is>
          <t>31–90 dias</t>
        </is>
      </c>
      <c r="U3468" t="inlineStr">
        <is>
          <t>HealthTech</t>
        </is>
      </c>
      <c r="V3468" t="inlineStr">
        <is>
          <t>US</t>
        </is>
      </c>
      <c r="W3468" t="inlineStr">
        <is>
          <t>ads</t>
        </is>
      </c>
    </row>
    <row r="3469">
      <c r="A3469" t="inlineStr">
        <is>
          <t>S-656302</t>
        </is>
      </c>
      <c r="B3469" t="inlineStr">
        <is>
          <t>A-e60f9d</t>
        </is>
      </c>
      <c r="C3469" s="40" t="n">
        <v>45576</v>
      </c>
      <c r="D3469" s="40" t="n"/>
      <c r="E3469" t="n">
        <v>81</v>
      </c>
      <c r="F3469" t="n">
        <v>5771</v>
      </c>
      <c r="G3469" t="inlineStr">
        <is>
          <t>2024-S2</t>
        </is>
      </c>
      <c r="H3469" t="inlineStr">
        <is>
          <t>Sim</t>
        </is>
      </c>
      <c r="I3469" t="n">
        <v>0</v>
      </c>
      <c r="J3469" s="41" t="n"/>
      <c r="L3469" t="inlineStr"/>
      <c r="M3469" t="inlineStr">
        <is>
          <t>Enterprise</t>
        </is>
      </c>
      <c r="N3469" t="inlineStr">
        <is>
          <t>monthly</t>
        </is>
      </c>
      <c r="O3469" t="inlineStr">
        <is>
          <t>Pago</t>
        </is>
      </c>
      <c r="P3469" t="inlineStr">
        <is>
          <t>Sim</t>
        </is>
      </c>
      <c r="Q3469" t="inlineStr">
        <is>
          <t>Não</t>
        </is>
      </c>
      <c r="R3469" t="inlineStr">
        <is>
          <t>Não</t>
        </is>
      </c>
      <c r="S3469" t="inlineStr">
        <is>
          <t>16–40</t>
        </is>
      </c>
      <c r="T3469" t="inlineStr">
        <is>
          <t>31–90 dias</t>
        </is>
      </c>
      <c r="U3469" t="inlineStr">
        <is>
          <t>FinTech</t>
        </is>
      </c>
      <c r="V3469" t="inlineStr">
        <is>
          <t>US</t>
        </is>
      </c>
      <c r="W3469" t="inlineStr">
        <is>
          <t>other</t>
        </is>
      </c>
    </row>
    <row r="3470">
      <c r="A3470" t="inlineStr">
        <is>
          <t>S-c5cee8</t>
        </is>
      </c>
      <c r="B3470" t="inlineStr">
        <is>
          <t>A-31ab9a</t>
        </is>
      </c>
      <c r="C3470" s="40" t="n">
        <v>45405</v>
      </c>
      <c r="D3470" s="40" t="n"/>
      <c r="E3470" t="n">
        <v>252</v>
      </c>
      <c r="F3470" t="n">
        <v>3577</v>
      </c>
      <c r="G3470" t="inlineStr">
        <is>
          <t>Até 2024-S1</t>
        </is>
      </c>
      <c r="H3470" t="inlineStr">
        <is>
          <t>Sim</t>
        </is>
      </c>
      <c r="I3470" t="n">
        <v>0</v>
      </c>
      <c r="J3470" s="41" t="n"/>
      <c r="L3470" t="inlineStr"/>
      <c r="M3470" t="inlineStr">
        <is>
          <t>Pro</t>
        </is>
      </c>
      <c r="N3470" t="inlineStr">
        <is>
          <t>monthly</t>
        </is>
      </c>
      <c r="O3470" t="inlineStr">
        <is>
          <t>Pago</t>
        </is>
      </c>
      <c r="P3470" t="inlineStr">
        <is>
          <t>Sim</t>
        </is>
      </c>
      <c r="Q3470" t="inlineStr">
        <is>
          <t>Não</t>
        </is>
      </c>
      <c r="R3470" t="inlineStr">
        <is>
          <t>Não</t>
        </is>
      </c>
      <c r="S3470" t="inlineStr">
        <is>
          <t>41+</t>
        </is>
      </c>
      <c r="T3470" t="inlineStr">
        <is>
          <t>31–90 dias</t>
        </is>
      </c>
      <c r="U3470" t="inlineStr">
        <is>
          <t>FinTech</t>
        </is>
      </c>
      <c r="V3470" t="inlineStr">
        <is>
          <t>DE</t>
        </is>
      </c>
      <c r="W3470" t="inlineStr">
        <is>
          <t>organic</t>
        </is>
      </c>
    </row>
    <row r="3471">
      <c r="A3471" t="inlineStr">
        <is>
          <t>S-d6aefa</t>
        </is>
      </c>
      <c r="B3471" t="inlineStr">
        <is>
          <t>A-65c341</t>
        </is>
      </c>
      <c r="C3471" s="40" t="n">
        <v>45365</v>
      </c>
      <c r="D3471" s="40" t="n"/>
      <c r="E3471" t="n">
        <v>292</v>
      </c>
      <c r="F3471" t="n">
        <v>16716</v>
      </c>
      <c r="G3471" t="inlineStr">
        <is>
          <t>Até 2024-S1</t>
        </is>
      </c>
      <c r="H3471" t="inlineStr">
        <is>
          <t>Sim</t>
        </is>
      </c>
      <c r="I3471" t="n">
        <v>0</v>
      </c>
      <c r="J3471" s="41" t="n"/>
      <c r="L3471" t="inlineStr"/>
      <c r="M3471" t="inlineStr">
        <is>
          <t>Enterprise</t>
        </is>
      </c>
      <c r="N3471" t="inlineStr">
        <is>
          <t>annual</t>
        </is>
      </c>
      <c r="O3471" t="inlineStr">
        <is>
          <t>Pago</t>
        </is>
      </c>
      <c r="P3471" t="inlineStr">
        <is>
          <t>Sim</t>
        </is>
      </c>
      <c r="Q3471" t="inlineStr">
        <is>
          <t>Não</t>
        </is>
      </c>
      <c r="R3471" t="inlineStr">
        <is>
          <t>Não</t>
        </is>
      </c>
      <c r="S3471" t="inlineStr">
        <is>
          <t>41+</t>
        </is>
      </c>
      <c r="T3471" t="inlineStr">
        <is>
          <t>31–90 dias</t>
        </is>
      </c>
      <c r="U3471" t="inlineStr">
        <is>
          <t>FinTech</t>
        </is>
      </c>
      <c r="V3471" t="inlineStr">
        <is>
          <t>US</t>
        </is>
      </c>
      <c r="W3471" t="inlineStr">
        <is>
          <t>ads</t>
        </is>
      </c>
    </row>
    <row r="3472">
      <c r="A3472" t="inlineStr">
        <is>
          <t>S-354f6f</t>
        </is>
      </c>
      <c r="B3472" t="inlineStr">
        <is>
          <t>A-c58f49</t>
        </is>
      </c>
      <c r="C3472" s="40" t="n">
        <v>45620</v>
      </c>
      <c r="D3472" s="40" t="n"/>
      <c r="E3472" t="n">
        <v>37</v>
      </c>
      <c r="F3472" t="n">
        <v>13930</v>
      </c>
      <c r="G3472" t="inlineStr">
        <is>
          <t>2024-S2</t>
        </is>
      </c>
      <c r="H3472" t="inlineStr">
        <is>
          <t>Sim</t>
        </is>
      </c>
      <c r="I3472" t="n">
        <v>0</v>
      </c>
      <c r="J3472" s="41" t="n"/>
      <c r="L3472" t="inlineStr"/>
      <c r="M3472" t="inlineStr">
        <is>
          <t>Enterprise</t>
        </is>
      </c>
      <c r="N3472" t="inlineStr">
        <is>
          <t>annual</t>
        </is>
      </c>
      <c r="O3472" t="inlineStr">
        <is>
          <t>Pago</t>
        </is>
      </c>
      <c r="P3472" t="inlineStr">
        <is>
          <t>Sim</t>
        </is>
      </c>
      <c r="Q3472" t="inlineStr">
        <is>
          <t>Não</t>
        </is>
      </c>
      <c r="R3472" t="inlineStr">
        <is>
          <t>Não</t>
        </is>
      </c>
      <c r="S3472" t="inlineStr">
        <is>
          <t>41+</t>
        </is>
      </c>
      <c r="T3472" t="inlineStr">
        <is>
          <t>91–180 dias</t>
        </is>
      </c>
      <c r="U3472" t="inlineStr">
        <is>
          <t>EdTech</t>
        </is>
      </c>
      <c r="V3472" t="inlineStr">
        <is>
          <t>US</t>
        </is>
      </c>
      <c r="W3472" t="inlineStr">
        <is>
          <t>other</t>
        </is>
      </c>
    </row>
    <row r="3473">
      <c r="A3473" t="inlineStr">
        <is>
          <t>S-14f39f</t>
        </is>
      </c>
      <c r="B3473" t="inlineStr">
        <is>
          <t>A-9affe6</t>
        </is>
      </c>
      <c r="C3473" s="40" t="n">
        <v>45465</v>
      </c>
      <c r="D3473" s="40" t="n">
        <v>45636</v>
      </c>
      <c r="E3473" t="n">
        <v>171</v>
      </c>
      <c r="F3473" t="n">
        <v>361</v>
      </c>
      <c r="G3473" t="inlineStr">
        <is>
          <t>Até 2024-S1</t>
        </is>
      </c>
      <c r="H3473" t="inlineStr">
        <is>
          <t>Sim</t>
        </is>
      </c>
      <c r="I3473" t="n">
        <v>0</v>
      </c>
      <c r="J3473" s="41" t="n">
        <v>45627</v>
      </c>
      <c r="K3473" t="n">
        <v>10</v>
      </c>
      <c r="L3473" t="inlineStr">
        <is>
          <t>Não</t>
        </is>
      </c>
      <c r="M3473" t="inlineStr">
        <is>
          <t>Basic</t>
        </is>
      </c>
      <c r="N3473" t="inlineStr">
        <is>
          <t>monthly</t>
        </is>
      </c>
      <c r="O3473" t="inlineStr">
        <is>
          <t>Pago</t>
        </is>
      </c>
      <c r="P3473" t="inlineStr">
        <is>
          <t>Sim</t>
        </is>
      </c>
      <c r="Q3473" t="inlineStr">
        <is>
          <t>Não</t>
        </is>
      </c>
      <c r="R3473" t="inlineStr">
        <is>
          <t>Não</t>
        </is>
      </c>
      <c r="S3473" t="inlineStr">
        <is>
          <t>16–40</t>
        </is>
      </c>
      <c r="T3473" t="inlineStr">
        <is>
          <t>Mais de 365 dias</t>
        </is>
      </c>
      <c r="U3473" t="inlineStr">
        <is>
          <t>Cybersecurity</t>
        </is>
      </c>
      <c r="V3473" t="inlineStr">
        <is>
          <t>US</t>
        </is>
      </c>
      <c r="W3473" t="inlineStr">
        <is>
          <t>other</t>
        </is>
      </c>
    </row>
    <row r="3474">
      <c r="A3474" t="inlineStr">
        <is>
          <t>S-c7667c</t>
        </is>
      </c>
      <c r="B3474" t="inlineStr">
        <is>
          <t>A-c1e51e</t>
        </is>
      </c>
      <c r="C3474" s="40" t="n">
        <v>45598</v>
      </c>
      <c r="D3474" s="40" t="n"/>
      <c r="E3474" t="n">
        <v>59</v>
      </c>
      <c r="F3474" t="n">
        <v>490</v>
      </c>
      <c r="G3474" t="inlineStr">
        <is>
          <t>2024-S2</t>
        </is>
      </c>
      <c r="H3474" t="inlineStr">
        <is>
          <t>Sim</t>
        </is>
      </c>
      <c r="I3474" t="n">
        <v>0</v>
      </c>
      <c r="J3474" s="41" t="n"/>
      <c r="L3474" t="inlineStr"/>
      <c r="M3474" t="inlineStr">
        <is>
          <t>Pro</t>
        </is>
      </c>
      <c r="N3474" t="inlineStr">
        <is>
          <t>monthly</t>
        </is>
      </c>
      <c r="O3474" t="inlineStr">
        <is>
          <t>Pago</t>
        </is>
      </c>
      <c r="P3474" t="inlineStr">
        <is>
          <t>Sim</t>
        </is>
      </c>
      <c r="Q3474" t="inlineStr">
        <is>
          <t>Não</t>
        </is>
      </c>
      <c r="R3474" t="inlineStr">
        <is>
          <t>Não</t>
        </is>
      </c>
      <c r="S3474" t="inlineStr">
        <is>
          <t>6–15</t>
        </is>
      </c>
      <c r="T3474" t="inlineStr">
        <is>
          <t>31–90 dias</t>
        </is>
      </c>
      <c r="U3474" t="inlineStr">
        <is>
          <t>FinTech</t>
        </is>
      </c>
      <c r="V3474" t="inlineStr">
        <is>
          <t>US</t>
        </is>
      </c>
      <c r="W3474" t="inlineStr">
        <is>
          <t>organic</t>
        </is>
      </c>
    </row>
    <row r="3475">
      <c r="A3475" t="inlineStr">
        <is>
          <t>S-85f2ab</t>
        </is>
      </c>
      <c r="B3475" t="inlineStr">
        <is>
          <t>A-180abf</t>
        </is>
      </c>
      <c r="C3475" s="40" t="n">
        <v>45643</v>
      </c>
      <c r="D3475" s="40" t="n"/>
      <c r="E3475" t="n">
        <v>14</v>
      </c>
      <c r="F3475" t="n">
        <v>3136</v>
      </c>
      <c r="G3475" t="inlineStr">
        <is>
          <t>2024-S2</t>
        </is>
      </c>
      <c r="H3475" t="inlineStr">
        <is>
          <t>Não</t>
        </is>
      </c>
      <c r="I3475" t="n">
        <v>0</v>
      </c>
      <c r="J3475" s="41" t="n"/>
      <c r="L3475" t="inlineStr"/>
      <c r="M3475" t="inlineStr">
        <is>
          <t>Pro</t>
        </is>
      </c>
      <c r="N3475" t="inlineStr">
        <is>
          <t>monthly</t>
        </is>
      </c>
      <c r="O3475" t="inlineStr">
        <is>
          <t>Pago</t>
        </is>
      </c>
      <c r="P3475" t="inlineStr">
        <is>
          <t>Sim</t>
        </is>
      </c>
      <c r="Q3475" t="inlineStr">
        <is>
          <t>Não</t>
        </is>
      </c>
      <c r="R3475" t="inlineStr">
        <is>
          <t>Não</t>
        </is>
      </c>
      <c r="S3475" t="inlineStr">
        <is>
          <t>41+</t>
        </is>
      </c>
      <c r="T3475" t="inlineStr">
        <is>
          <t>Mais de 365 dias</t>
        </is>
      </c>
      <c r="U3475" t="inlineStr">
        <is>
          <t>DevTools</t>
        </is>
      </c>
      <c r="V3475" t="inlineStr">
        <is>
          <t>US</t>
        </is>
      </c>
      <c r="W3475" t="inlineStr">
        <is>
          <t>event</t>
        </is>
      </c>
    </row>
    <row r="3476">
      <c r="A3476" t="inlineStr">
        <is>
          <t>S-2d2a88</t>
        </is>
      </c>
      <c r="B3476" t="inlineStr">
        <is>
          <t>A-bbe56f</t>
        </is>
      </c>
      <c r="C3476" s="40" t="n">
        <v>45386</v>
      </c>
      <c r="D3476" s="40" t="n"/>
      <c r="E3476" t="n">
        <v>271</v>
      </c>
      <c r="F3476" t="n">
        <v>0</v>
      </c>
      <c r="G3476" t="inlineStr">
        <is>
          <t>Até 2024-S1</t>
        </is>
      </c>
      <c r="H3476" t="inlineStr">
        <is>
          <t>Sim</t>
        </is>
      </c>
      <c r="I3476" t="n">
        <v>0</v>
      </c>
      <c r="J3476" s="41" t="n"/>
      <c r="L3476" t="inlineStr"/>
      <c r="M3476" t="inlineStr">
        <is>
          <t>Basic</t>
        </is>
      </c>
      <c r="N3476" t="inlineStr">
        <is>
          <t>annual</t>
        </is>
      </c>
      <c r="O3476" t="inlineStr">
        <is>
          <t>Trial</t>
        </is>
      </c>
      <c r="P3476" t="inlineStr">
        <is>
          <t>Sim</t>
        </is>
      </c>
      <c r="Q3476" t="inlineStr">
        <is>
          <t>Não</t>
        </is>
      </c>
      <c r="R3476" t="inlineStr">
        <is>
          <t>Não</t>
        </is>
      </c>
      <c r="S3476" t="inlineStr">
        <is>
          <t>16–40</t>
        </is>
      </c>
      <c r="T3476" t="inlineStr">
        <is>
          <t>Mais de 365 dias</t>
        </is>
      </c>
      <c r="U3476" t="inlineStr">
        <is>
          <t>HealthTech</t>
        </is>
      </c>
      <c r="V3476" t="inlineStr">
        <is>
          <t>US</t>
        </is>
      </c>
      <c r="W3476" t="inlineStr">
        <is>
          <t>ads</t>
        </is>
      </c>
    </row>
    <row r="3477">
      <c r="A3477" t="inlineStr">
        <is>
          <t>S-58d17c</t>
        </is>
      </c>
      <c r="B3477" t="inlineStr">
        <is>
          <t>A-396e5f</t>
        </is>
      </c>
      <c r="C3477" s="40" t="n">
        <v>45628</v>
      </c>
      <c r="D3477" s="40" t="n"/>
      <c r="E3477" t="n">
        <v>29</v>
      </c>
      <c r="F3477" t="n">
        <v>398</v>
      </c>
      <c r="G3477" t="inlineStr">
        <is>
          <t>2024-S2</t>
        </is>
      </c>
      <c r="H3477" t="inlineStr">
        <is>
          <t>Não</t>
        </is>
      </c>
      <c r="I3477" t="n">
        <v>0</v>
      </c>
      <c r="J3477" s="41" t="n"/>
      <c r="L3477" t="inlineStr"/>
      <c r="M3477" t="inlineStr">
        <is>
          <t>Enterprise</t>
        </is>
      </c>
      <c r="N3477" t="inlineStr">
        <is>
          <t>monthly</t>
        </is>
      </c>
      <c r="O3477" t="inlineStr">
        <is>
          <t>Pago</t>
        </is>
      </c>
      <c r="P3477" t="inlineStr">
        <is>
          <t>Sim</t>
        </is>
      </c>
      <c r="Q3477" t="inlineStr">
        <is>
          <t>Não</t>
        </is>
      </c>
      <c r="R3477" t="inlineStr">
        <is>
          <t>Não</t>
        </is>
      </c>
      <c r="S3477" t="inlineStr">
        <is>
          <t>1–5</t>
        </is>
      </c>
      <c r="T3477" t="inlineStr">
        <is>
          <t>31–90 dias</t>
        </is>
      </c>
      <c r="U3477" t="inlineStr">
        <is>
          <t>Cybersecurity</t>
        </is>
      </c>
      <c r="V3477" t="inlineStr">
        <is>
          <t>CA</t>
        </is>
      </c>
      <c r="W3477" t="inlineStr">
        <is>
          <t>other</t>
        </is>
      </c>
    </row>
    <row r="3478">
      <c r="A3478" t="inlineStr">
        <is>
          <t>S-941e0f</t>
        </is>
      </c>
      <c r="B3478" t="inlineStr">
        <is>
          <t>A-1e6fc3</t>
        </is>
      </c>
      <c r="C3478" s="40" t="n">
        <v>45532</v>
      </c>
      <c r="D3478" s="40" t="n"/>
      <c r="E3478" t="n">
        <v>125</v>
      </c>
      <c r="F3478" t="n">
        <v>0</v>
      </c>
      <c r="G3478" t="inlineStr">
        <is>
          <t>2024-S2</t>
        </is>
      </c>
      <c r="H3478" t="inlineStr">
        <is>
          <t>Sim</t>
        </is>
      </c>
      <c r="I3478" t="n">
        <v>0</v>
      </c>
      <c r="J3478" s="41" t="n"/>
      <c r="L3478" t="inlineStr"/>
      <c r="M3478" t="inlineStr">
        <is>
          <t>Basic</t>
        </is>
      </c>
      <c r="N3478" t="inlineStr">
        <is>
          <t>annual</t>
        </is>
      </c>
      <c r="O3478" t="inlineStr">
        <is>
          <t>Trial</t>
        </is>
      </c>
      <c r="P3478" t="inlineStr">
        <is>
          <t>Sim</t>
        </is>
      </c>
      <c r="Q3478" t="inlineStr">
        <is>
          <t>Não</t>
        </is>
      </c>
      <c r="R3478" t="inlineStr">
        <is>
          <t>Não</t>
        </is>
      </c>
      <c r="S3478" t="inlineStr">
        <is>
          <t>6–15</t>
        </is>
      </c>
      <c r="T3478" t="inlineStr">
        <is>
          <t>181–365 dias</t>
        </is>
      </c>
      <c r="U3478" t="inlineStr">
        <is>
          <t>EdTech</t>
        </is>
      </c>
      <c r="V3478" t="inlineStr">
        <is>
          <t>FR</t>
        </is>
      </c>
      <c r="W3478" t="inlineStr">
        <is>
          <t>other</t>
        </is>
      </c>
    </row>
    <row r="3479">
      <c r="A3479" t="inlineStr">
        <is>
          <t>S-f0c3f6</t>
        </is>
      </c>
      <c r="B3479" t="inlineStr">
        <is>
          <t>A-6f50ae</t>
        </is>
      </c>
      <c r="C3479" s="40" t="n">
        <v>45459</v>
      </c>
      <c r="D3479" s="40" t="n"/>
      <c r="E3479" t="n">
        <v>198</v>
      </c>
      <c r="F3479" t="n">
        <v>9950</v>
      </c>
      <c r="G3479" t="inlineStr">
        <is>
          <t>Até 2024-S1</t>
        </is>
      </c>
      <c r="H3479" t="inlineStr">
        <is>
          <t>Sim</t>
        </is>
      </c>
      <c r="I3479" t="n">
        <v>0</v>
      </c>
      <c r="J3479" s="41" t="n"/>
      <c r="L3479" t="inlineStr"/>
      <c r="M3479" t="inlineStr">
        <is>
          <t>Enterprise</t>
        </is>
      </c>
      <c r="N3479" t="inlineStr">
        <is>
          <t>annual</t>
        </is>
      </c>
      <c r="O3479" t="inlineStr">
        <is>
          <t>Pago</t>
        </is>
      </c>
      <c r="P3479" t="inlineStr">
        <is>
          <t>Sim</t>
        </is>
      </c>
      <c r="Q3479" t="inlineStr">
        <is>
          <t>Não</t>
        </is>
      </c>
      <c r="R3479" t="inlineStr">
        <is>
          <t>Não</t>
        </is>
      </c>
      <c r="S3479" t="inlineStr">
        <is>
          <t>41+</t>
        </is>
      </c>
      <c r="T3479" t="inlineStr">
        <is>
          <t>181–365 dias</t>
        </is>
      </c>
      <c r="U3479" t="inlineStr">
        <is>
          <t>FinTech</t>
        </is>
      </c>
      <c r="V3479" t="inlineStr">
        <is>
          <t>US</t>
        </is>
      </c>
      <c r="W3479" t="inlineStr">
        <is>
          <t>partner</t>
        </is>
      </c>
    </row>
    <row r="3480">
      <c r="A3480" t="inlineStr">
        <is>
          <t>S-00837c</t>
        </is>
      </c>
      <c r="B3480" t="inlineStr">
        <is>
          <t>A-089363</t>
        </is>
      </c>
      <c r="C3480" s="40" t="n">
        <v>45611</v>
      </c>
      <c r="D3480" s="40" t="n">
        <v>45623</v>
      </c>
      <c r="E3480" t="n">
        <v>12</v>
      </c>
      <c r="F3480" t="n">
        <v>8557</v>
      </c>
      <c r="G3480" t="inlineStr">
        <is>
          <t>2024-S2</t>
        </is>
      </c>
      <c r="H3480" t="inlineStr">
        <is>
          <t>Sim</t>
        </is>
      </c>
      <c r="I3480" t="n">
        <v>1</v>
      </c>
      <c r="J3480" s="41" t="n">
        <v>45597</v>
      </c>
      <c r="K3480" t="n">
        <v>27</v>
      </c>
      <c r="L3480" t="inlineStr">
        <is>
          <t>Não</t>
        </is>
      </c>
      <c r="M3480" t="inlineStr">
        <is>
          <t>Enterprise</t>
        </is>
      </c>
      <c r="N3480" t="inlineStr">
        <is>
          <t>annual</t>
        </is>
      </c>
      <c r="O3480" t="inlineStr">
        <is>
          <t>Pago</t>
        </is>
      </c>
      <c r="P3480" t="inlineStr">
        <is>
          <t>Não</t>
        </is>
      </c>
      <c r="Q3480" t="inlineStr">
        <is>
          <t>Não</t>
        </is>
      </c>
      <c r="R3480" t="inlineStr">
        <is>
          <t>Não</t>
        </is>
      </c>
      <c r="S3480" t="inlineStr">
        <is>
          <t>41+</t>
        </is>
      </c>
      <c r="T3480" t="inlineStr">
        <is>
          <t>Mais de 365 dias</t>
        </is>
      </c>
      <c r="U3480" t="inlineStr">
        <is>
          <t>FinTech</t>
        </is>
      </c>
      <c r="V3480" t="inlineStr">
        <is>
          <t>AU</t>
        </is>
      </c>
      <c r="W3480" t="inlineStr">
        <is>
          <t>event</t>
        </is>
      </c>
    </row>
    <row r="3481">
      <c r="A3481" t="inlineStr">
        <is>
          <t>S-904886</t>
        </is>
      </c>
      <c r="B3481" t="inlineStr">
        <is>
          <t>A-e36807</t>
        </is>
      </c>
      <c r="C3481" s="40" t="n">
        <v>45463</v>
      </c>
      <c r="D3481" s="40" t="n">
        <v>45513</v>
      </c>
      <c r="E3481" t="n">
        <v>50</v>
      </c>
      <c r="F3481" t="n">
        <v>1862</v>
      </c>
      <c r="G3481" t="inlineStr">
        <is>
          <t>Até 2024-S1</t>
        </is>
      </c>
      <c r="H3481" t="inlineStr">
        <is>
          <t>Sim</t>
        </is>
      </c>
      <c r="I3481" t="n">
        <v>0</v>
      </c>
      <c r="J3481" s="41" t="n">
        <v>45505</v>
      </c>
      <c r="K3481" t="n">
        <v>9</v>
      </c>
      <c r="L3481" t="inlineStr">
        <is>
          <t>Não</t>
        </is>
      </c>
      <c r="M3481" t="inlineStr">
        <is>
          <t>Pro</t>
        </is>
      </c>
      <c r="N3481" t="inlineStr">
        <is>
          <t>annual</t>
        </is>
      </c>
      <c r="O3481" t="inlineStr">
        <is>
          <t>Pago</t>
        </is>
      </c>
      <c r="P3481" t="inlineStr">
        <is>
          <t>Não</t>
        </is>
      </c>
      <c r="Q3481" t="inlineStr">
        <is>
          <t>Não</t>
        </is>
      </c>
      <c r="R3481" t="inlineStr">
        <is>
          <t>Não</t>
        </is>
      </c>
      <c r="S3481" t="inlineStr">
        <is>
          <t>16–40</t>
        </is>
      </c>
      <c r="T3481" t="inlineStr">
        <is>
          <t>31–90 dias</t>
        </is>
      </c>
      <c r="U3481" t="inlineStr">
        <is>
          <t>EdTech</t>
        </is>
      </c>
      <c r="V3481" t="inlineStr">
        <is>
          <t>AU</t>
        </is>
      </c>
      <c r="W3481" t="inlineStr">
        <is>
          <t>other</t>
        </is>
      </c>
    </row>
    <row r="3482">
      <c r="A3482" t="inlineStr">
        <is>
          <t>S-d0bb87</t>
        </is>
      </c>
      <c r="B3482" t="inlineStr">
        <is>
          <t>A-5f7781</t>
        </is>
      </c>
      <c r="C3482" s="40" t="n">
        <v>45633</v>
      </c>
      <c r="D3482" s="40" t="n"/>
      <c r="E3482" t="n">
        <v>24</v>
      </c>
      <c r="F3482" t="n">
        <v>1078</v>
      </c>
      <c r="G3482" t="inlineStr">
        <is>
          <t>2024-S2</t>
        </is>
      </c>
      <c r="H3482" t="inlineStr">
        <is>
          <t>Não</t>
        </is>
      </c>
      <c r="I3482" t="n">
        <v>0</v>
      </c>
      <c r="J3482" s="41" t="n"/>
      <c r="L3482" t="inlineStr"/>
      <c r="M3482" t="inlineStr">
        <is>
          <t>Pro</t>
        </is>
      </c>
      <c r="N3482" t="inlineStr">
        <is>
          <t>annual</t>
        </is>
      </c>
      <c r="O3482" t="inlineStr">
        <is>
          <t>Pago</t>
        </is>
      </c>
      <c r="P3482" t="inlineStr">
        <is>
          <t>Sim</t>
        </is>
      </c>
      <c r="Q3482" t="inlineStr">
        <is>
          <t>Não</t>
        </is>
      </c>
      <c r="R3482" t="inlineStr">
        <is>
          <t>Não</t>
        </is>
      </c>
      <c r="S3482" t="inlineStr">
        <is>
          <t>16–40</t>
        </is>
      </c>
      <c r="T3482" t="inlineStr">
        <is>
          <t>91–180 dias</t>
        </is>
      </c>
      <c r="U3482" t="inlineStr">
        <is>
          <t>DevTools</t>
        </is>
      </c>
      <c r="V3482" t="inlineStr">
        <is>
          <t>US</t>
        </is>
      </c>
      <c r="W3482" t="inlineStr">
        <is>
          <t>other</t>
        </is>
      </c>
    </row>
    <row r="3483">
      <c r="A3483" t="inlineStr">
        <is>
          <t>S-9ae8de</t>
        </is>
      </c>
      <c r="B3483" t="inlineStr">
        <is>
          <t>A-779e4e</t>
        </is>
      </c>
      <c r="C3483" s="40" t="n">
        <v>45012</v>
      </c>
      <c r="D3483" s="40" t="n"/>
      <c r="E3483" t="n">
        <v>645</v>
      </c>
      <c r="F3483" t="n">
        <v>1029</v>
      </c>
      <c r="G3483" t="inlineStr">
        <is>
          <t>Até 2024-S1</t>
        </is>
      </c>
      <c r="H3483" t="inlineStr">
        <is>
          <t>Sim</t>
        </is>
      </c>
      <c r="I3483" t="n">
        <v>0</v>
      </c>
      <c r="J3483" s="41" t="n"/>
      <c r="L3483" t="inlineStr"/>
      <c r="M3483" t="inlineStr">
        <is>
          <t>Pro</t>
        </is>
      </c>
      <c r="N3483" t="inlineStr">
        <is>
          <t>monthly</t>
        </is>
      </c>
      <c r="O3483" t="inlineStr">
        <is>
          <t>Pago</t>
        </is>
      </c>
      <c r="P3483" t="inlineStr">
        <is>
          <t>Sim</t>
        </is>
      </c>
      <c r="Q3483" t="inlineStr">
        <is>
          <t>Sim</t>
        </is>
      </c>
      <c r="R3483" t="inlineStr">
        <is>
          <t>Sim</t>
        </is>
      </c>
      <c r="S3483" t="inlineStr">
        <is>
          <t>16–40</t>
        </is>
      </c>
      <c r="T3483" t="inlineStr">
        <is>
          <t>31–90 dias</t>
        </is>
      </c>
      <c r="U3483" t="inlineStr">
        <is>
          <t>HealthTech</t>
        </is>
      </c>
      <c r="V3483" t="inlineStr">
        <is>
          <t>US</t>
        </is>
      </c>
      <c r="W3483" t="inlineStr">
        <is>
          <t>organic</t>
        </is>
      </c>
    </row>
    <row r="3484">
      <c r="A3484" t="inlineStr">
        <is>
          <t>S-f971ab</t>
        </is>
      </c>
      <c r="B3484" t="inlineStr">
        <is>
          <t>A-4bfa33</t>
        </is>
      </c>
      <c r="C3484" s="40" t="n">
        <v>45636</v>
      </c>
      <c r="D3484" s="40" t="n"/>
      <c r="E3484" t="n">
        <v>21</v>
      </c>
      <c r="F3484" t="n">
        <v>637</v>
      </c>
      <c r="G3484" t="inlineStr">
        <is>
          <t>2024-S2</t>
        </is>
      </c>
      <c r="H3484" t="inlineStr">
        <is>
          <t>Não</t>
        </is>
      </c>
      <c r="I3484" t="n">
        <v>0</v>
      </c>
      <c r="J3484" s="41" t="n"/>
      <c r="L3484" t="inlineStr"/>
      <c r="M3484" t="inlineStr">
        <is>
          <t>Pro</t>
        </is>
      </c>
      <c r="N3484" t="inlineStr">
        <is>
          <t>annual</t>
        </is>
      </c>
      <c r="O3484" t="inlineStr">
        <is>
          <t>Pago</t>
        </is>
      </c>
      <c r="P3484" t="inlineStr">
        <is>
          <t>Sim</t>
        </is>
      </c>
      <c r="Q3484" t="inlineStr">
        <is>
          <t>Não</t>
        </is>
      </c>
      <c r="R3484" t="inlineStr">
        <is>
          <t>Não</t>
        </is>
      </c>
      <c r="S3484" t="inlineStr">
        <is>
          <t>6–15</t>
        </is>
      </c>
      <c r="T3484" t="inlineStr">
        <is>
          <t>Conta nova (≤ 30 dias)</t>
        </is>
      </c>
      <c r="U3484" t="inlineStr">
        <is>
          <t>Cybersecurity</t>
        </is>
      </c>
      <c r="V3484" t="inlineStr">
        <is>
          <t>US</t>
        </is>
      </c>
      <c r="W3484" t="inlineStr">
        <is>
          <t>event</t>
        </is>
      </c>
    </row>
    <row r="3485">
      <c r="A3485" t="inlineStr">
        <is>
          <t>S-ae4bb3</t>
        </is>
      </c>
      <c r="B3485" t="inlineStr">
        <is>
          <t>A-89ee83</t>
        </is>
      </c>
      <c r="C3485" s="40" t="n">
        <v>45618</v>
      </c>
      <c r="D3485" s="40" t="n"/>
      <c r="E3485" t="n">
        <v>39</v>
      </c>
      <c r="F3485" t="n">
        <v>3626</v>
      </c>
      <c r="G3485" t="inlineStr">
        <is>
          <t>2024-S2</t>
        </is>
      </c>
      <c r="H3485" t="inlineStr">
        <is>
          <t>Sim</t>
        </is>
      </c>
      <c r="I3485" t="n">
        <v>0</v>
      </c>
      <c r="J3485" s="41" t="n"/>
      <c r="L3485" t="inlineStr"/>
      <c r="M3485" t="inlineStr">
        <is>
          <t>Pro</t>
        </is>
      </c>
      <c r="N3485" t="inlineStr">
        <is>
          <t>annual</t>
        </is>
      </c>
      <c r="O3485" t="inlineStr">
        <is>
          <t>Pago</t>
        </is>
      </c>
      <c r="P3485" t="inlineStr">
        <is>
          <t>Sim</t>
        </is>
      </c>
      <c r="Q3485" t="inlineStr">
        <is>
          <t>Sim</t>
        </is>
      </c>
      <c r="R3485" t="inlineStr">
        <is>
          <t>Não</t>
        </is>
      </c>
      <c r="S3485" t="inlineStr">
        <is>
          <t>41+</t>
        </is>
      </c>
      <c r="T3485" t="inlineStr">
        <is>
          <t>31–90 dias</t>
        </is>
      </c>
      <c r="U3485" t="inlineStr">
        <is>
          <t>Cybersecurity</t>
        </is>
      </c>
      <c r="V3485" t="inlineStr">
        <is>
          <t>US</t>
        </is>
      </c>
      <c r="W3485" t="inlineStr">
        <is>
          <t>organic</t>
        </is>
      </c>
    </row>
    <row r="3486">
      <c r="A3486" t="inlineStr">
        <is>
          <t>S-b8ca59</t>
        </is>
      </c>
      <c r="B3486" t="inlineStr">
        <is>
          <t>A-80eeb6</t>
        </is>
      </c>
      <c r="C3486" s="40" t="n">
        <v>45349</v>
      </c>
      <c r="D3486" s="40" t="n"/>
      <c r="E3486" t="n">
        <v>308</v>
      </c>
      <c r="F3486" t="n">
        <v>4378</v>
      </c>
      <c r="G3486" t="inlineStr">
        <is>
          <t>Até 2024-S1</t>
        </is>
      </c>
      <c r="H3486" t="inlineStr">
        <is>
          <t>Sim</t>
        </is>
      </c>
      <c r="I3486" t="n">
        <v>0</v>
      </c>
      <c r="J3486" s="41" t="n"/>
      <c r="L3486" t="inlineStr"/>
      <c r="M3486" t="inlineStr">
        <is>
          <t>Enterprise</t>
        </is>
      </c>
      <c r="N3486" t="inlineStr">
        <is>
          <t>monthly</t>
        </is>
      </c>
      <c r="O3486" t="inlineStr">
        <is>
          <t>Pago</t>
        </is>
      </c>
      <c r="P3486" t="inlineStr">
        <is>
          <t>Sim</t>
        </is>
      </c>
      <c r="Q3486" t="inlineStr">
        <is>
          <t>Não</t>
        </is>
      </c>
      <c r="R3486" t="inlineStr">
        <is>
          <t>Não</t>
        </is>
      </c>
      <c r="S3486" t="inlineStr">
        <is>
          <t>16–40</t>
        </is>
      </c>
      <c r="T3486" t="inlineStr">
        <is>
          <t>181–365 dias</t>
        </is>
      </c>
      <c r="U3486" t="inlineStr">
        <is>
          <t>Cybersecurity</t>
        </is>
      </c>
      <c r="V3486" t="inlineStr">
        <is>
          <t>UK</t>
        </is>
      </c>
      <c r="W3486" t="inlineStr">
        <is>
          <t>organic</t>
        </is>
      </c>
    </row>
    <row r="3487">
      <c r="A3487" t="inlineStr">
        <is>
          <t>S-3ae7af</t>
        </is>
      </c>
      <c r="B3487" t="inlineStr">
        <is>
          <t>A-902ef7</t>
        </is>
      </c>
      <c r="C3487" s="40" t="n">
        <v>45644</v>
      </c>
      <c r="D3487" s="40" t="n"/>
      <c r="E3487" t="n">
        <v>13</v>
      </c>
      <c r="F3487" t="n">
        <v>0</v>
      </c>
      <c r="G3487" t="inlineStr">
        <is>
          <t>2024-S2</t>
        </is>
      </c>
      <c r="H3487" t="inlineStr">
        <is>
          <t>Não</t>
        </is>
      </c>
      <c r="I3487" t="n">
        <v>0</v>
      </c>
      <c r="J3487" s="41" t="n"/>
      <c r="L3487" t="inlineStr"/>
      <c r="M3487" t="inlineStr">
        <is>
          <t>Basic</t>
        </is>
      </c>
      <c r="N3487" t="inlineStr">
        <is>
          <t>monthly</t>
        </is>
      </c>
      <c r="O3487" t="inlineStr">
        <is>
          <t>Trial</t>
        </is>
      </c>
      <c r="P3487" t="inlineStr">
        <is>
          <t>Sim</t>
        </is>
      </c>
      <c r="Q3487" t="inlineStr">
        <is>
          <t>Não</t>
        </is>
      </c>
      <c r="R3487" t="inlineStr">
        <is>
          <t>Não</t>
        </is>
      </c>
      <c r="S3487" t="inlineStr">
        <is>
          <t>41+</t>
        </is>
      </c>
      <c r="T3487" t="inlineStr">
        <is>
          <t>91–180 dias</t>
        </is>
      </c>
      <c r="U3487" t="inlineStr">
        <is>
          <t>HealthTech</t>
        </is>
      </c>
      <c r="V3487" t="inlineStr">
        <is>
          <t>US</t>
        </is>
      </c>
      <c r="W3487" t="inlineStr">
        <is>
          <t>other</t>
        </is>
      </c>
    </row>
    <row r="3488">
      <c r="A3488" t="inlineStr">
        <is>
          <t>S-ed2593</t>
        </is>
      </c>
      <c r="B3488" t="inlineStr">
        <is>
          <t>A-e1b9cd</t>
        </is>
      </c>
      <c r="C3488" s="40" t="n">
        <v>45074</v>
      </c>
      <c r="D3488" s="40" t="n"/>
      <c r="E3488" t="n">
        <v>583</v>
      </c>
      <c r="F3488" t="n">
        <v>4900</v>
      </c>
      <c r="G3488" t="inlineStr">
        <is>
          <t>Até 2024-S1</t>
        </is>
      </c>
      <c r="H3488" t="inlineStr">
        <is>
          <t>Sim</t>
        </is>
      </c>
      <c r="I3488" t="n">
        <v>0</v>
      </c>
      <c r="J3488" s="41" t="n"/>
      <c r="L3488" t="inlineStr"/>
      <c r="M3488" t="inlineStr">
        <is>
          <t>Pro</t>
        </is>
      </c>
      <c r="N3488" t="inlineStr">
        <is>
          <t>monthly</t>
        </is>
      </c>
      <c r="O3488" t="inlineStr">
        <is>
          <t>Pago</t>
        </is>
      </c>
      <c r="P3488" t="inlineStr">
        <is>
          <t>Não</t>
        </is>
      </c>
      <c r="Q3488" t="inlineStr">
        <is>
          <t>Não</t>
        </is>
      </c>
      <c r="R3488" t="inlineStr">
        <is>
          <t>Sim</t>
        </is>
      </c>
      <c r="S3488" t="inlineStr">
        <is>
          <t>41+</t>
        </is>
      </c>
      <c r="T3488" t="inlineStr">
        <is>
          <t>91–180 dias</t>
        </is>
      </c>
      <c r="U3488" t="inlineStr">
        <is>
          <t>DevTools</t>
        </is>
      </c>
      <c r="V3488" t="inlineStr">
        <is>
          <t>US</t>
        </is>
      </c>
      <c r="W3488" t="inlineStr">
        <is>
          <t>event</t>
        </is>
      </c>
    </row>
    <row r="3489">
      <c r="A3489" t="inlineStr">
        <is>
          <t>S-ac4799</t>
        </is>
      </c>
      <c r="B3489" t="inlineStr">
        <is>
          <t>A-86fc1d</t>
        </is>
      </c>
      <c r="C3489" s="40" t="n">
        <v>45579</v>
      </c>
      <c r="D3489" s="40" t="n">
        <v>45585</v>
      </c>
      <c r="E3489" t="n">
        <v>6</v>
      </c>
      <c r="F3489" t="n">
        <v>0</v>
      </c>
      <c r="G3489" t="inlineStr">
        <is>
          <t>2024-S2</t>
        </is>
      </c>
      <c r="H3489" t="inlineStr">
        <is>
          <t>Sim</t>
        </is>
      </c>
      <c r="I3489" t="n">
        <v>1</v>
      </c>
      <c r="J3489" s="41" t="n">
        <v>45566</v>
      </c>
      <c r="K3489" t="n">
        <v>20</v>
      </c>
      <c r="L3489" t="inlineStr">
        <is>
          <t>Não</t>
        </is>
      </c>
      <c r="M3489" t="inlineStr">
        <is>
          <t>Enterprise</t>
        </is>
      </c>
      <c r="N3489" t="inlineStr">
        <is>
          <t>monthly</t>
        </is>
      </c>
      <c r="O3489" t="inlineStr">
        <is>
          <t>Trial</t>
        </is>
      </c>
      <c r="P3489" t="inlineStr">
        <is>
          <t>Sim</t>
        </is>
      </c>
      <c r="Q3489" t="inlineStr">
        <is>
          <t>Sim</t>
        </is>
      </c>
      <c r="R3489" t="inlineStr">
        <is>
          <t>Não</t>
        </is>
      </c>
      <c r="S3489" t="inlineStr">
        <is>
          <t>16–40</t>
        </is>
      </c>
      <c r="T3489" t="inlineStr">
        <is>
          <t>31–90 dias</t>
        </is>
      </c>
      <c r="U3489" t="inlineStr">
        <is>
          <t>DevTools</t>
        </is>
      </c>
      <c r="V3489" t="inlineStr">
        <is>
          <t>UK</t>
        </is>
      </c>
      <c r="W3489" t="inlineStr">
        <is>
          <t>partner</t>
        </is>
      </c>
    </row>
    <row r="3490">
      <c r="A3490" t="inlineStr">
        <is>
          <t>S-2b35cc</t>
        </is>
      </c>
      <c r="B3490" t="inlineStr">
        <is>
          <t>A-9f2731</t>
        </is>
      </c>
      <c r="C3490" s="40" t="n">
        <v>45607</v>
      </c>
      <c r="D3490" s="40" t="n"/>
      <c r="E3490" t="n">
        <v>50</v>
      </c>
      <c r="F3490" t="n">
        <v>637</v>
      </c>
      <c r="G3490" t="inlineStr">
        <is>
          <t>2024-S2</t>
        </is>
      </c>
      <c r="H3490" t="inlineStr">
        <is>
          <t>Sim</t>
        </is>
      </c>
      <c r="I3490" t="n">
        <v>0</v>
      </c>
      <c r="J3490" s="41" t="n"/>
      <c r="L3490" t="inlineStr"/>
      <c r="M3490" t="inlineStr">
        <is>
          <t>Pro</t>
        </is>
      </c>
      <c r="N3490" t="inlineStr">
        <is>
          <t>monthly</t>
        </is>
      </c>
      <c r="O3490" t="inlineStr">
        <is>
          <t>Pago</t>
        </is>
      </c>
      <c r="P3490" t="inlineStr">
        <is>
          <t>Sim</t>
        </is>
      </c>
      <c r="Q3490" t="inlineStr">
        <is>
          <t>Não</t>
        </is>
      </c>
      <c r="R3490" t="inlineStr">
        <is>
          <t>Sim</t>
        </is>
      </c>
      <c r="S3490" t="inlineStr">
        <is>
          <t>6–15</t>
        </is>
      </c>
      <c r="T3490" t="inlineStr">
        <is>
          <t>31–90 dias</t>
        </is>
      </c>
      <c r="U3490" t="inlineStr">
        <is>
          <t>FinTech</t>
        </is>
      </c>
      <c r="V3490" t="inlineStr">
        <is>
          <t>IN</t>
        </is>
      </c>
      <c r="W3490" t="inlineStr">
        <is>
          <t>event</t>
        </is>
      </c>
    </row>
    <row r="3491">
      <c r="A3491" t="inlineStr">
        <is>
          <t>S-9f59fd</t>
        </is>
      </c>
      <c r="B3491" t="inlineStr">
        <is>
          <t>A-158f4e</t>
        </is>
      </c>
      <c r="C3491" s="40" t="n">
        <v>45538</v>
      </c>
      <c r="D3491" s="40" t="n"/>
      <c r="E3491" t="n">
        <v>119</v>
      </c>
      <c r="F3491" t="n">
        <v>1159</v>
      </c>
      <c r="G3491" t="inlineStr">
        <is>
          <t>2024-S2</t>
        </is>
      </c>
      <c r="H3491" t="inlineStr">
        <is>
          <t>Sim</t>
        </is>
      </c>
      <c r="I3491" t="n">
        <v>0</v>
      </c>
      <c r="J3491" s="41" t="n"/>
      <c r="L3491" t="inlineStr"/>
      <c r="M3491" t="inlineStr">
        <is>
          <t>Basic</t>
        </is>
      </c>
      <c r="N3491" t="inlineStr">
        <is>
          <t>annual</t>
        </is>
      </c>
      <c r="O3491" t="inlineStr">
        <is>
          <t>Pago</t>
        </is>
      </c>
      <c r="P3491" t="inlineStr">
        <is>
          <t>Não</t>
        </is>
      </c>
      <c r="Q3491" t="inlineStr">
        <is>
          <t>Não</t>
        </is>
      </c>
      <c r="R3491" t="inlineStr">
        <is>
          <t>Não</t>
        </is>
      </c>
      <c r="S3491" t="inlineStr">
        <is>
          <t>41+</t>
        </is>
      </c>
      <c r="T3491" t="inlineStr">
        <is>
          <t>Mais de 365 dias</t>
        </is>
      </c>
      <c r="U3491" t="inlineStr">
        <is>
          <t>FinTech</t>
        </is>
      </c>
      <c r="V3491" t="inlineStr">
        <is>
          <t>IN</t>
        </is>
      </c>
      <c r="W3491" t="inlineStr">
        <is>
          <t>other</t>
        </is>
      </c>
    </row>
    <row r="3492">
      <c r="A3492" t="inlineStr">
        <is>
          <t>S-19cb09</t>
        </is>
      </c>
      <c r="B3492" t="inlineStr">
        <is>
          <t>A-d42431</t>
        </is>
      </c>
      <c r="C3492" s="40" t="n">
        <v>45582</v>
      </c>
      <c r="D3492" s="40" t="n"/>
      <c r="E3492" t="n">
        <v>75</v>
      </c>
      <c r="F3492" t="n">
        <v>4378</v>
      </c>
      <c r="G3492" t="inlineStr">
        <is>
          <t>2024-S2</t>
        </is>
      </c>
      <c r="H3492" t="inlineStr">
        <is>
          <t>Sim</t>
        </is>
      </c>
      <c r="I3492" t="n">
        <v>0</v>
      </c>
      <c r="J3492" s="41" t="n"/>
      <c r="L3492" t="inlineStr"/>
      <c r="M3492" t="inlineStr">
        <is>
          <t>Enterprise</t>
        </is>
      </c>
      <c r="N3492" t="inlineStr">
        <is>
          <t>monthly</t>
        </is>
      </c>
      <c r="O3492" t="inlineStr">
        <is>
          <t>Pago</t>
        </is>
      </c>
      <c r="P3492" t="inlineStr">
        <is>
          <t>Sim</t>
        </is>
      </c>
      <c r="Q3492" t="inlineStr">
        <is>
          <t>Não</t>
        </is>
      </c>
      <c r="R3492" t="inlineStr">
        <is>
          <t>Não</t>
        </is>
      </c>
      <c r="S3492" t="inlineStr">
        <is>
          <t>16–40</t>
        </is>
      </c>
      <c r="T3492" t="inlineStr">
        <is>
          <t>91–180 dias</t>
        </is>
      </c>
      <c r="U3492" t="inlineStr">
        <is>
          <t>FinTech</t>
        </is>
      </c>
      <c r="V3492" t="inlineStr">
        <is>
          <t>FR</t>
        </is>
      </c>
      <c r="W3492" t="inlineStr">
        <is>
          <t>ads</t>
        </is>
      </c>
    </row>
    <row r="3493">
      <c r="A3493" t="inlineStr">
        <is>
          <t>S-909612</t>
        </is>
      </c>
      <c r="B3493" t="inlineStr">
        <is>
          <t>A-151c9a</t>
        </is>
      </c>
      <c r="C3493" s="40" t="n">
        <v>45332</v>
      </c>
      <c r="D3493" s="40" t="n"/>
      <c r="E3493" t="n">
        <v>325</v>
      </c>
      <c r="F3493" t="n">
        <v>4577</v>
      </c>
      <c r="G3493" t="inlineStr">
        <is>
          <t>Até 2024-S1</t>
        </is>
      </c>
      <c r="H3493" t="inlineStr">
        <is>
          <t>Sim</t>
        </is>
      </c>
      <c r="I3493" t="n">
        <v>0</v>
      </c>
      <c r="J3493" s="41" t="n"/>
      <c r="L3493" t="inlineStr"/>
      <c r="M3493" t="inlineStr">
        <is>
          <t>Enterprise</t>
        </is>
      </c>
      <c r="N3493" t="inlineStr">
        <is>
          <t>monthly</t>
        </is>
      </c>
      <c r="O3493" t="inlineStr">
        <is>
          <t>Pago</t>
        </is>
      </c>
      <c r="P3493" t="inlineStr">
        <is>
          <t>Sim</t>
        </is>
      </c>
      <c r="Q3493" t="inlineStr">
        <is>
          <t>Não</t>
        </is>
      </c>
      <c r="R3493" t="inlineStr">
        <is>
          <t>Não</t>
        </is>
      </c>
      <c r="S3493" t="inlineStr">
        <is>
          <t>16–40</t>
        </is>
      </c>
      <c r="T3493" t="inlineStr">
        <is>
          <t>Mais de 365 dias</t>
        </is>
      </c>
      <c r="U3493" t="inlineStr">
        <is>
          <t>FinTech</t>
        </is>
      </c>
      <c r="V3493" t="inlineStr">
        <is>
          <t>US</t>
        </is>
      </c>
      <c r="W3493" t="inlineStr">
        <is>
          <t>ads</t>
        </is>
      </c>
    </row>
    <row r="3494">
      <c r="A3494" t="inlineStr">
        <is>
          <t>S-01fa46</t>
        </is>
      </c>
      <c r="B3494" t="inlineStr">
        <is>
          <t>A-6f50ae</t>
        </is>
      </c>
      <c r="C3494" s="40" t="n">
        <v>45299</v>
      </c>
      <c r="D3494" s="40" t="n"/>
      <c r="E3494" t="n">
        <v>358</v>
      </c>
      <c r="F3494" t="n">
        <v>361</v>
      </c>
      <c r="G3494" t="inlineStr">
        <is>
          <t>Até 2024-S1</t>
        </is>
      </c>
      <c r="H3494" t="inlineStr">
        <is>
          <t>Sim</t>
        </is>
      </c>
      <c r="I3494" t="n">
        <v>0</v>
      </c>
      <c r="J3494" s="41" t="n"/>
      <c r="L3494" t="inlineStr"/>
      <c r="M3494" t="inlineStr">
        <is>
          <t>Basic</t>
        </is>
      </c>
      <c r="N3494" t="inlineStr">
        <is>
          <t>annual</t>
        </is>
      </c>
      <c r="O3494" t="inlineStr">
        <is>
          <t>Pago</t>
        </is>
      </c>
      <c r="P3494" t="inlineStr">
        <is>
          <t>Não</t>
        </is>
      </c>
      <c r="Q3494" t="inlineStr">
        <is>
          <t>Não</t>
        </is>
      </c>
      <c r="R3494" t="inlineStr">
        <is>
          <t>Não</t>
        </is>
      </c>
      <c r="S3494" t="inlineStr">
        <is>
          <t>16–40</t>
        </is>
      </c>
      <c r="T3494" t="inlineStr">
        <is>
          <t>91–180 dias</t>
        </is>
      </c>
      <c r="U3494" t="inlineStr">
        <is>
          <t>FinTech</t>
        </is>
      </c>
      <c r="V3494" t="inlineStr">
        <is>
          <t>US</t>
        </is>
      </c>
      <c r="W3494" t="inlineStr">
        <is>
          <t>partner</t>
        </is>
      </c>
    </row>
    <row r="3495">
      <c r="A3495" t="inlineStr">
        <is>
          <t>S-45c47e</t>
        </is>
      </c>
      <c r="B3495" t="inlineStr">
        <is>
          <t>A-d792a6</t>
        </is>
      </c>
      <c r="C3495" s="40" t="n">
        <v>45139</v>
      </c>
      <c r="D3495" s="40" t="n"/>
      <c r="E3495" t="n">
        <v>518</v>
      </c>
      <c r="F3495" t="n">
        <v>399</v>
      </c>
      <c r="G3495" t="inlineStr">
        <is>
          <t>Até 2024-S1</t>
        </is>
      </c>
      <c r="H3495" t="inlineStr">
        <is>
          <t>Sim</t>
        </is>
      </c>
      <c r="I3495" t="n">
        <v>0</v>
      </c>
      <c r="J3495" s="41" t="n"/>
      <c r="L3495" t="inlineStr"/>
      <c r="M3495" t="inlineStr">
        <is>
          <t>Basic</t>
        </is>
      </c>
      <c r="N3495" t="inlineStr">
        <is>
          <t>annual</t>
        </is>
      </c>
      <c r="O3495" t="inlineStr">
        <is>
          <t>Pago</t>
        </is>
      </c>
      <c r="P3495" t="inlineStr">
        <is>
          <t>Sim</t>
        </is>
      </c>
      <c r="Q3495" t="inlineStr">
        <is>
          <t>Não</t>
        </is>
      </c>
      <c r="R3495" t="inlineStr">
        <is>
          <t>Não</t>
        </is>
      </c>
      <c r="S3495" t="inlineStr">
        <is>
          <t>16–40</t>
        </is>
      </c>
      <c r="T3495" t="inlineStr">
        <is>
          <t>181–365 dias</t>
        </is>
      </c>
      <c r="U3495" t="inlineStr">
        <is>
          <t>DevTools</t>
        </is>
      </c>
      <c r="V3495" t="inlineStr">
        <is>
          <t>US</t>
        </is>
      </c>
      <c r="W3495" t="inlineStr">
        <is>
          <t>organic</t>
        </is>
      </c>
    </row>
    <row r="3496">
      <c r="A3496" t="inlineStr">
        <is>
          <t>S-a50803</t>
        </is>
      </c>
      <c r="B3496" t="inlineStr">
        <is>
          <t>A-a45270</t>
        </is>
      </c>
      <c r="C3496" s="40" t="n">
        <v>45649</v>
      </c>
      <c r="D3496" s="40" t="n"/>
      <c r="E3496" t="n">
        <v>8</v>
      </c>
      <c r="F3496" t="n">
        <v>0</v>
      </c>
      <c r="G3496" t="inlineStr">
        <is>
          <t>2024-S2</t>
        </is>
      </c>
      <c r="H3496" t="inlineStr">
        <is>
          <t>Não</t>
        </is>
      </c>
      <c r="I3496" t="n">
        <v>0</v>
      </c>
      <c r="J3496" s="41" t="n"/>
      <c r="L3496" t="inlineStr"/>
      <c r="M3496" t="inlineStr">
        <is>
          <t>Basic</t>
        </is>
      </c>
      <c r="N3496" t="inlineStr">
        <is>
          <t>annual</t>
        </is>
      </c>
      <c r="O3496" t="inlineStr">
        <is>
          <t>Trial</t>
        </is>
      </c>
      <c r="P3496" t="inlineStr">
        <is>
          <t>Sim</t>
        </is>
      </c>
      <c r="Q3496" t="inlineStr">
        <is>
          <t>Não</t>
        </is>
      </c>
      <c r="R3496" t="inlineStr">
        <is>
          <t>Não</t>
        </is>
      </c>
      <c r="S3496" t="inlineStr">
        <is>
          <t>41+</t>
        </is>
      </c>
      <c r="T3496" t="inlineStr">
        <is>
          <t>181–365 dias</t>
        </is>
      </c>
      <c r="U3496" t="inlineStr">
        <is>
          <t>HealthTech</t>
        </is>
      </c>
      <c r="V3496" t="inlineStr">
        <is>
          <t>US</t>
        </is>
      </c>
      <c r="W3496" t="inlineStr">
        <is>
          <t>ads</t>
        </is>
      </c>
    </row>
    <row r="3497">
      <c r="A3497" t="inlineStr">
        <is>
          <t>S-4984e3</t>
        </is>
      </c>
      <c r="B3497" t="inlineStr">
        <is>
          <t>A-f19409</t>
        </is>
      </c>
      <c r="C3497" s="40" t="n">
        <v>45585</v>
      </c>
      <c r="D3497" s="40" t="n"/>
      <c r="E3497" t="n">
        <v>72</v>
      </c>
      <c r="F3497" t="n">
        <v>4577</v>
      </c>
      <c r="G3497" t="inlineStr">
        <is>
          <t>2024-S2</t>
        </is>
      </c>
      <c r="H3497" t="inlineStr">
        <is>
          <t>Sim</t>
        </is>
      </c>
      <c r="I3497" t="n">
        <v>0</v>
      </c>
      <c r="J3497" s="41" t="n"/>
      <c r="L3497" t="inlineStr"/>
      <c r="M3497" t="inlineStr">
        <is>
          <t>Enterprise</t>
        </is>
      </c>
      <c r="N3497" t="inlineStr">
        <is>
          <t>monthly</t>
        </is>
      </c>
      <c r="O3497" t="inlineStr">
        <is>
          <t>Pago</t>
        </is>
      </c>
      <c r="P3497" t="inlineStr">
        <is>
          <t>Sim</t>
        </is>
      </c>
      <c r="Q3497" t="inlineStr">
        <is>
          <t>Não</t>
        </is>
      </c>
      <c r="R3497" t="inlineStr">
        <is>
          <t>Não</t>
        </is>
      </c>
      <c r="S3497" t="inlineStr">
        <is>
          <t>16–40</t>
        </is>
      </c>
      <c r="T3497" t="inlineStr">
        <is>
          <t>Mais de 365 dias</t>
        </is>
      </c>
      <c r="U3497" t="inlineStr">
        <is>
          <t>DevTools</t>
        </is>
      </c>
      <c r="V3497" t="inlineStr">
        <is>
          <t>US</t>
        </is>
      </c>
      <c r="W3497" t="inlineStr">
        <is>
          <t>other</t>
        </is>
      </c>
    </row>
    <row r="3498">
      <c r="A3498" t="inlineStr">
        <is>
          <t>S-1f93cd</t>
        </is>
      </c>
      <c r="B3498" t="inlineStr">
        <is>
          <t>A-30b4ca</t>
        </is>
      </c>
      <c r="C3498" s="40" t="n">
        <v>45529</v>
      </c>
      <c r="D3498" s="40" t="n"/>
      <c r="E3498" t="n">
        <v>128</v>
      </c>
      <c r="F3498" t="n">
        <v>1634</v>
      </c>
      <c r="G3498" t="inlineStr">
        <is>
          <t>2024-S2</t>
        </is>
      </c>
      <c r="H3498" t="inlineStr">
        <is>
          <t>Sim</t>
        </is>
      </c>
      <c r="I3498" t="n">
        <v>0</v>
      </c>
      <c r="J3498" s="41" t="n"/>
      <c r="L3498" t="inlineStr"/>
      <c r="M3498" t="inlineStr">
        <is>
          <t>Basic</t>
        </is>
      </c>
      <c r="N3498" t="inlineStr">
        <is>
          <t>monthly</t>
        </is>
      </c>
      <c r="O3498" t="inlineStr">
        <is>
          <t>Pago</t>
        </is>
      </c>
      <c r="P3498" t="inlineStr">
        <is>
          <t>Sim</t>
        </is>
      </c>
      <c r="Q3498" t="inlineStr">
        <is>
          <t>Não</t>
        </is>
      </c>
      <c r="R3498" t="inlineStr">
        <is>
          <t>Não</t>
        </is>
      </c>
      <c r="S3498" t="inlineStr">
        <is>
          <t>41+</t>
        </is>
      </c>
      <c r="T3498" t="inlineStr">
        <is>
          <t>91–180 dias</t>
        </is>
      </c>
      <c r="U3498" t="inlineStr">
        <is>
          <t>EdTech</t>
        </is>
      </c>
      <c r="V3498" t="inlineStr">
        <is>
          <t>IN</t>
        </is>
      </c>
      <c r="W3498" t="inlineStr">
        <is>
          <t>organic</t>
        </is>
      </c>
    </row>
    <row r="3499">
      <c r="A3499" t="inlineStr">
        <is>
          <t>S-6cf058</t>
        </is>
      </c>
      <c r="B3499" t="inlineStr">
        <is>
          <t>A-4a4c2d</t>
        </is>
      </c>
      <c r="C3499" s="40" t="n">
        <v>45345</v>
      </c>
      <c r="D3499" s="40" t="n"/>
      <c r="E3499" t="n">
        <v>312</v>
      </c>
      <c r="F3499" t="n">
        <v>0</v>
      </c>
      <c r="G3499" t="inlineStr">
        <is>
          <t>Até 2024-S1</t>
        </is>
      </c>
      <c r="H3499" t="inlineStr">
        <is>
          <t>Sim</t>
        </is>
      </c>
      <c r="I3499" t="n">
        <v>0</v>
      </c>
      <c r="J3499" s="41" t="n"/>
      <c r="L3499" t="inlineStr"/>
      <c r="M3499" t="inlineStr">
        <is>
          <t>Basic</t>
        </is>
      </c>
      <c r="N3499" t="inlineStr">
        <is>
          <t>monthly</t>
        </is>
      </c>
      <c r="O3499" t="inlineStr">
        <is>
          <t>Trial</t>
        </is>
      </c>
      <c r="P3499" t="inlineStr">
        <is>
          <t>Sim</t>
        </is>
      </c>
      <c r="Q3499" t="inlineStr">
        <is>
          <t>Não</t>
        </is>
      </c>
      <c r="R3499" t="inlineStr">
        <is>
          <t>Não</t>
        </is>
      </c>
      <c r="S3499" t="inlineStr">
        <is>
          <t>41+</t>
        </is>
      </c>
      <c r="T3499" t="inlineStr">
        <is>
          <t>181–365 dias</t>
        </is>
      </c>
      <c r="U3499" t="inlineStr">
        <is>
          <t>DevTools</t>
        </is>
      </c>
      <c r="V3499" t="inlineStr">
        <is>
          <t>US</t>
        </is>
      </c>
      <c r="W3499" t="inlineStr">
        <is>
          <t>event</t>
        </is>
      </c>
    </row>
    <row r="3500">
      <c r="A3500" t="inlineStr">
        <is>
          <t>S-cd6d68</t>
        </is>
      </c>
      <c r="B3500" t="inlineStr">
        <is>
          <t>A-4814a3</t>
        </is>
      </c>
      <c r="C3500" s="40" t="n">
        <v>45656</v>
      </c>
      <c r="D3500" s="40" t="n"/>
      <c r="E3500" t="n">
        <v>1</v>
      </c>
      <c r="F3500" t="n">
        <v>4263</v>
      </c>
      <c r="G3500" t="inlineStr">
        <is>
          <t>2024-S2</t>
        </is>
      </c>
      <c r="H3500" t="inlineStr">
        <is>
          <t>Não</t>
        </is>
      </c>
      <c r="I3500" t="n">
        <v>0</v>
      </c>
      <c r="J3500" s="41" t="n"/>
      <c r="L3500" t="inlineStr"/>
      <c r="M3500" t="inlineStr">
        <is>
          <t>Pro</t>
        </is>
      </c>
      <c r="N3500" t="inlineStr">
        <is>
          <t>monthly</t>
        </is>
      </c>
      <c r="O3500" t="inlineStr">
        <is>
          <t>Pago</t>
        </is>
      </c>
      <c r="P3500" t="inlineStr">
        <is>
          <t>Sim</t>
        </is>
      </c>
      <c r="Q3500" t="inlineStr">
        <is>
          <t>Não</t>
        </is>
      </c>
      <c r="R3500" t="inlineStr">
        <is>
          <t>Não</t>
        </is>
      </c>
      <c r="S3500" t="inlineStr">
        <is>
          <t>41+</t>
        </is>
      </c>
      <c r="T3500" t="inlineStr">
        <is>
          <t>91–180 dias</t>
        </is>
      </c>
      <c r="U3500" t="inlineStr">
        <is>
          <t>Cybersecurity</t>
        </is>
      </c>
      <c r="V3500" t="inlineStr">
        <is>
          <t>IN</t>
        </is>
      </c>
      <c r="W3500" t="inlineStr">
        <is>
          <t>event</t>
        </is>
      </c>
    </row>
    <row r="3501">
      <c r="A3501" t="inlineStr">
        <is>
          <t>S-041553</t>
        </is>
      </c>
      <c r="B3501" t="inlineStr">
        <is>
          <t>A-c608c8</t>
        </is>
      </c>
      <c r="C3501" s="40" t="n">
        <v>45276</v>
      </c>
      <c r="D3501" s="40" t="n"/>
      <c r="E3501" t="n">
        <v>381</v>
      </c>
      <c r="F3501" t="n">
        <v>539</v>
      </c>
      <c r="G3501" t="inlineStr">
        <is>
          <t>Até 2024-S1</t>
        </is>
      </c>
      <c r="H3501" t="inlineStr">
        <is>
          <t>Sim</t>
        </is>
      </c>
      <c r="I3501" t="n">
        <v>0</v>
      </c>
      <c r="J3501" s="41" t="n"/>
      <c r="L3501" t="inlineStr"/>
      <c r="M3501" t="inlineStr">
        <is>
          <t>Pro</t>
        </is>
      </c>
      <c r="N3501" t="inlineStr">
        <is>
          <t>annual</t>
        </is>
      </c>
      <c r="O3501" t="inlineStr">
        <is>
          <t>Pago</t>
        </is>
      </c>
      <c r="P3501" t="inlineStr">
        <is>
          <t>Sim</t>
        </is>
      </c>
      <c r="Q3501" t="inlineStr">
        <is>
          <t>Não</t>
        </is>
      </c>
      <c r="R3501" t="inlineStr">
        <is>
          <t>Não</t>
        </is>
      </c>
      <c r="S3501" t="inlineStr">
        <is>
          <t>6–15</t>
        </is>
      </c>
      <c r="T3501" t="inlineStr">
        <is>
          <t>181–365 dias</t>
        </is>
      </c>
      <c r="U3501" t="inlineStr">
        <is>
          <t>DevTools</t>
        </is>
      </c>
      <c r="V3501" t="inlineStr">
        <is>
          <t>DE</t>
        </is>
      </c>
      <c r="W3501" t="inlineStr">
        <is>
          <t>ads</t>
        </is>
      </c>
    </row>
    <row r="3502">
      <c r="A3502" t="inlineStr">
        <is>
          <t>S-3ea19d</t>
        </is>
      </c>
      <c r="B3502" t="inlineStr">
        <is>
          <t>A-4e44e8</t>
        </is>
      </c>
      <c r="C3502" s="40" t="n">
        <v>45563</v>
      </c>
      <c r="D3502" s="40" t="n"/>
      <c r="E3502" t="n">
        <v>94</v>
      </c>
      <c r="F3502" t="n">
        <v>0</v>
      </c>
      <c r="G3502" t="inlineStr">
        <is>
          <t>2024-S2</t>
        </is>
      </c>
      <c r="H3502" t="inlineStr">
        <is>
          <t>Sim</t>
        </is>
      </c>
      <c r="I3502" t="n">
        <v>0</v>
      </c>
      <c r="J3502" s="41" t="n"/>
      <c r="L3502" t="inlineStr"/>
      <c r="M3502" t="inlineStr">
        <is>
          <t>Basic</t>
        </is>
      </c>
      <c r="N3502" t="inlineStr">
        <is>
          <t>monthly</t>
        </is>
      </c>
      <c r="O3502" t="inlineStr">
        <is>
          <t>Trial</t>
        </is>
      </c>
      <c r="P3502" t="inlineStr">
        <is>
          <t>Sim</t>
        </is>
      </c>
      <c r="Q3502" t="inlineStr">
        <is>
          <t>Não</t>
        </is>
      </c>
      <c r="R3502" t="inlineStr">
        <is>
          <t>Não</t>
        </is>
      </c>
      <c r="S3502" t="inlineStr">
        <is>
          <t>6–15</t>
        </is>
      </c>
      <c r="T3502" t="inlineStr">
        <is>
          <t>31–90 dias</t>
        </is>
      </c>
      <c r="U3502" t="inlineStr">
        <is>
          <t>DevTools</t>
        </is>
      </c>
      <c r="V3502" t="inlineStr">
        <is>
          <t>US</t>
        </is>
      </c>
      <c r="W3502" t="inlineStr">
        <is>
          <t>ads</t>
        </is>
      </c>
    </row>
    <row r="3503">
      <c r="A3503" t="inlineStr">
        <is>
          <t>S-f62f59</t>
        </is>
      </c>
      <c r="B3503" t="inlineStr">
        <is>
          <t>A-96215d</t>
        </is>
      </c>
      <c r="C3503" s="40" t="n">
        <v>45578</v>
      </c>
      <c r="D3503" s="40" t="n"/>
      <c r="E3503" t="n">
        <v>79</v>
      </c>
      <c r="F3503" t="n">
        <v>1029</v>
      </c>
      <c r="G3503" t="inlineStr">
        <is>
          <t>2024-S2</t>
        </is>
      </c>
      <c r="H3503" t="inlineStr">
        <is>
          <t>Sim</t>
        </is>
      </c>
      <c r="I3503" t="n">
        <v>0</v>
      </c>
      <c r="J3503" s="41" t="n"/>
      <c r="L3503" t="inlineStr"/>
      <c r="M3503" t="inlineStr">
        <is>
          <t>Pro</t>
        </is>
      </c>
      <c r="N3503" t="inlineStr">
        <is>
          <t>annual</t>
        </is>
      </c>
      <c r="O3503" t="inlineStr">
        <is>
          <t>Pago</t>
        </is>
      </c>
      <c r="P3503" t="inlineStr">
        <is>
          <t>Sim</t>
        </is>
      </c>
      <c r="Q3503" t="inlineStr">
        <is>
          <t>Não</t>
        </is>
      </c>
      <c r="R3503" t="inlineStr">
        <is>
          <t>Não</t>
        </is>
      </c>
      <c r="S3503" t="inlineStr">
        <is>
          <t>16–40</t>
        </is>
      </c>
      <c r="T3503" t="inlineStr">
        <is>
          <t>31–90 dias</t>
        </is>
      </c>
      <c r="U3503" t="inlineStr">
        <is>
          <t>FinTech</t>
        </is>
      </c>
      <c r="V3503" t="inlineStr">
        <is>
          <t>US</t>
        </is>
      </c>
      <c r="W3503" t="inlineStr">
        <is>
          <t>event</t>
        </is>
      </c>
    </row>
    <row r="3504">
      <c r="A3504" t="inlineStr">
        <is>
          <t>S-c99814</t>
        </is>
      </c>
      <c r="B3504" t="inlineStr">
        <is>
          <t>A-9289f6</t>
        </is>
      </c>
      <c r="C3504" s="40" t="n">
        <v>45356</v>
      </c>
      <c r="D3504" s="40" t="n"/>
      <c r="E3504" t="n">
        <v>301</v>
      </c>
      <c r="F3504" t="n">
        <v>3969</v>
      </c>
      <c r="G3504" t="inlineStr">
        <is>
          <t>Até 2024-S1</t>
        </is>
      </c>
      <c r="H3504" t="inlineStr">
        <is>
          <t>Sim</t>
        </is>
      </c>
      <c r="I3504" t="n">
        <v>0</v>
      </c>
      <c r="J3504" s="41" t="n"/>
      <c r="L3504" t="inlineStr"/>
      <c r="M3504" t="inlineStr">
        <is>
          <t>Pro</t>
        </is>
      </c>
      <c r="N3504" t="inlineStr">
        <is>
          <t>monthly</t>
        </is>
      </c>
      <c r="O3504" t="inlineStr">
        <is>
          <t>Pago</t>
        </is>
      </c>
      <c r="P3504" t="inlineStr">
        <is>
          <t>Sim</t>
        </is>
      </c>
      <c r="Q3504" t="inlineStr">
        <is>
          <t>Não</t>
        </is>
      </c>
      <c r="R3504" t="inlineStr">
        <is>
          <t>Não</t>
        </is>
      </c>
      <c r="S3504" t="inlineStr">
        <is>
          <t>41+</t>
        </is>
      </c>
      <c r="T3504" t="inlineStr">
        <is>
          <t>181–365 dias</t>
        </is>
      </c>
      <c r="U3504" t="inlineStr">
        <is>
          <t>EdTech</t>
        </is>
      </c>
      <c r="V3504" t="inlineStr">
        <is>
          <t>US</t>
        </is>
      </c>
      <c r="W3504" t="inlineStr">
        <is>
          <t>event</t>
        </is>
      </c>
    </row>
    <row r="3505">
      <c r="A3505" t="inlineStr">
        <is>
          <t>S-23ba41</t>
        </is>
      </c>
      <c r="B3505" t="inlineStr">
        <is>
          <t>A-de58ca</t>
        </is>
      </c>
      <c r="C3505" s="40" t="n">
        <v>45452</v>
      </c>
      <c r="D3505" s="40" t="n"/>
      <c r="E3505" t="n">
        <v>205</v>
      </c>
      <c r="F3505" t="n">
        <v>735</v>
      </c>
      <c r="G3505" t="inlineStr">
        <is>
          <t>Até 2024-S1</t>
        </is>
      </c>
      <c r="H3505" t="inlineStr">
        <is>
          <t>Sim</t>
        </is>
      </c>
      <c r="I3505" t="n">
        <v>0</v>
      </c>
      <c r="J3505" s="41" t="n"/>
      <c r="L3505" t="inlineStr"/>
      <c r="M3505" t="inlineStr">
        <is>
          <t>Pro</t>
        </is>
      </c>
      <c r="N3505" t="inlineStr">
        <is>
          <t>annual</t>
        </is>
      </c>
      <c r="O3505" t="inlineStr">
        <is>
          <t>Pago</t>
        </is>
      </c>
      <c r="P3505" t="inlineStr">
        <is>
          <t>Sim</t>
        </is>
      </c>
      <c r="Q3505" t="inlineStr">
        <is>
          <t>Não</t>
        </is>
      </c>
      <c r="R3505" t="inlineStr">
        <is>
          <t>Não</t>
        </is>
      </c>
      <c r="S3505" t="inlineStr">
        <is>
          <t>6–15</t>
        </is>
      </c>
      <c r="T3505" t="inlineStr">
        <is>
          <t>Mais de 365 dias</t>
        </is>
      </c>
      <c r="U3505" t="inlineStr">
        <is>
          <t>HealthTech</t>
        </is>
      </c>
      <c r="V3505" t="inlineStr">
        <is>
          <t>DE</t>
        </is>
      </c>
      <c r="W3505" t="inlineStr">
        <is>
          <t>organic</t>
        </is>
      </c>
    </row>
    <row r="3506">
      <c r="A3506" t="inlineStr">
        <is>
          <t>S-3981c7</t>
        </is>
      </c>
      <c r="B3506" t="inlineStr">
        <is>
          <t>A-c16b88</t>
        </is>
      </c>
      <c r="C3506" s="40" t="n">
        <v>45359</v>
      </c>
      <c r="D3506" s="40" t="n"/>
      <c r="E3506" t="n">
        <v>298</v>
      </c>
      <c r="F3506" t="n">
        <v>0</v>
      </c>
      <c r="G3506" t="inlineStr">
        <is>
          <t>Até 2024-S1</t>
        </is>
      </c>
      <c r="H3506" t="inlineStr">
        <is>
          <t>Sim</t>
        </is>
      </c>
      <c r="I3506" t="n">
        <v>0</v>
      </c>
      <c r="J3506" s="41" t="n"/>
      <c r="L3506" t="inlineStr"/>
      <c r="M3506" t="inlineStr">
        <is>
          <t>Pro</t>
        </is>
      </c>
      <c r="N3506" t="inlineStr">
        <is>
          <t>annual</t>
        </is>
      </c>
      <c r="O3506" t="inlineStr">
        <is>
          <t>Trial</t>
        </is>
      </c>
      <c r="P3506" t="inlineStr">
        <is>
          <t>Sim</t>
        </is>
      </c>
      <c r="Q3506" t="inlineStr">
        <is>
          <t>Não</t>
        </is>
      </c>
      <c r="R3506" t="inlineStr">
        <is>
          <t>Não</t>
        </is>
      </c>
      <c r="S3506" t="inlineStr">
        <is>
          <t>16–40</t>
        </is>
      </c>
      <c r="T3506" t="inlineStr">
        <is>
          <t>91–180 dias</t>
        </is>
      </c>
      <c r="U3506" t="inlineStr">
        <is>
          <t>HealthTech</t>
        </is>
      </c>
      <c r="V3506" t="inlineStr">
        <is>
          <t>US</t>
        </is>
      </c>
      <c r="W3506" t="inlineStr">
        <is>
          <t>event</t>
        </is>
      </c>
    </row>
    <row r="3507">
      <c r="A3507" t="inlineStr">
        <is>
          <t>S-6d507b</t>
        </is>
      </c>
      <c r="B3507" t="inlineStr">
        <is>
          <t>A-ffc04f</t>
        </is>
      </c>
      <c r="C3507" s="40" t="n">
        <v>45451</v>
      </c>
      <c r="D3507" s="40" t="n"/>
      <c r="E3507" t="n">
        <v>206</v>
      </c>
      <c r="F3507" t="n">
        <v>2587</v>
      </c>
      <c r="G3507" t="inlineStr">
        <is>
          <t>Até 2024-S1</t>
        </is>
      </c>
      <c r="H3507" t="inlineStr">
        <is>
          <t>Sim</t>
        </is>
      </c>
      <c r="I3507" t="n">
        <v>0</v>
      </c>
      <c r="J3507" s="41" t="n"/>
      <c r="L3507" t="inlineStr"/>
      <c r="M3507" t="inlineStr">
        <is>
          <t>Enterprise</t>
        </is>
      </c>
      <c r="N3507" t="inlineStr">
        <is>
          <t>annual</t>
        </is>
      </c>
      <c r="O3507" t="inlineStr">
        <is>
          <t>Pago</t>
        </is>
      </c>
      <c r="P3507" t="inlineStr">
        <is>
          <t>Sim</t>
        </is>
      </c>
      <c r="Q3507" t="inlineStr">
        <is>
          <t>Não</t>
        </is>
      </c>
      <c r="R3507" t="inlineStr">
        <is>
          <t>Não</t>
        </is>
      </c>
      <c r="S3507" t="inlineStr">
        <is>
          <t>6–15</t>
        </is>
      </c>
      <c r="T3507" t="inlineStr">
        <is>
          <t>Conta nova (≤ 30 dias)</t>
        </is>
      </c>
      <c r="U3507" t="inlineStr">
        <is>
          <t>EdTech</t>
        </is>
      </c>
      <c r="V3507" t="inlineStr">
        <is>
          <t>US</t>
        </is>
      </c>
      <c r="W3507" t="inlineStr">
        <is>
          <t>ads</t>
        </is>
      </c>
    </row>
    <row r="3508">
      <c r="A3508" t="inlineStr">
        <is>
          <t>S-1d3af2</t>
        </is>
      </c>
      <c r="B3508" t="inlineStr">
        <is>
          <t>A-c42f1f</t>
        </is>
      </c>
      <c r="C3508" s="40" t="n">
        <v>45615</v>
      </c>
      <c r="D3508" s="40" t="n"/>
      <c r="E3508" t="n">
        <v>42</v>
      </c>
      <c r="F3508" t="n">
        <v>152</v>
      </c>
      <c r="G3508" t="inlineStr">
        <is>
          <t>2024-S2</t>
        </is>
      </c>
      <c r="H3508" t="inlineStr">
        <is>
          <t>Sim</t>
        </is>
      </c>
      <c r="I3508" t="n">
        <v>0</v>
      </c>
      <c r="J3508" s="41" t="n"/>
      <c r="L3508" t="inlineStr"/>
      <c r="M3508" t="inlineStr">
        <is>
          <t>Basic</t>
        </is>
      </c>
      <c r="N3508" t="inlineStr">
        <is>
          <t>monthly</t>
        </is>
      </c>
      <c r="O3508" t="inlineStr">
        <is>
          <t>Pago</t>
        </is>
      </c>
      <c r="P3508" t="inlineStr">
        <is>
          <t>Sim</t>
        </is>
      </c>
      <c r="Q3508" t="inlineStr">
        <is>
          <t>Sim</t>
        </is>
      </c>
      <c r="R3508" t="inlineStr">
        <is>
          <t>Não</t>
        </is>
      </c>
      <c r="S3508" t="inlineStr">
        <is>
          <t>6–15</t>
        </is>
      </c>
      <c r="T3508" t="inlineStr">
        <is>
          <t>91–180 dias</t>
        </is>
      </c>
      <c r="U3508" t="inlineStr">
        <is>
          <t>HealthTech</t>
        </is>
      </c>
      <c r="V3508" t="inlineStr">
        <is>
          <t>US</t>
        </is>
      </c>
      <c r="W3508" t="inlineStr">
        <is>
          <t>other</t>
        </is>
      </c>
    </row>
    <row r="3509">
      <c r="A3509" t="inlineStr">
        <is>
          <t>S-f53776</t>
        </is>
      </c>
      <c r="B3509" t="inlineStr">
        <is>
          <t>A-f446b6</t>
        </is>
      </c>
      <c r="C3509" s="40" t="n">
        <v>45175</v>
      </c>
      <c r="D3509" s="40" t="n"/>
      <c r="E3509" t="n">
        <v>482</v>
      </c>
      <c r="F3509" t="n">
        <v>228</v>
      </c>
      <c r="G3509" t="inlineStr">
        <is>
          <t>Até 2024-S1</t>
        </is>
      </c>
      <c r="H3509" t="inlineStr">
        <is>
          <t>Sim</t>
        </is>
      </c>
      <c r="I3509" t="n">
        <v>0</v>
      </c>
      <c r="J3509" s="41" t="n"/>
      <c r="L3509" t="inlineStr"/>
      <c r="M3509" t="inlineStr">
        <is>
          <t>Basic</t>
        </is>
      </c>
      <c r="N3509" t="inlineStr">
        <is>
          <t>monthly</t>
        </is>
      </c>
      <c r="O3509" t="inlineStr">
        <is>
          <t>Pago</t>
        </is>
      </c>
      <c r="P3509" t="inlineStr">
        <is>
          <t>Sim</t>
        </is>
      </c>
      <c r="Q3509" t="inlineStr">
        <is>
          <t>Não</t>
        </is>
      </c>
      <c r="R3509" t="inlineStr">
        <is>
          <t>Não</t>
        </is>
      </c>
      <c r="S3509" t="inlineStr">
        <is>
          <t>6–15</t>
        </is>
      </c>
      <c r="T3509" t="inlineStr">
        <is>
          <t>91–180 dias</t>
        </is>
      </c>
      <c r="U3509" t="inlineStr">
        <is>
          <t>DevTools</t>
        </is>
      </c>
      <c r="V3509" t="inlineStr">
        <is>
          <t>DE</t>
        </is>
      </c>
      <c r="W3509" t="inlineStr">
        <is>
          <t>ads</t>
        </is>
      </c>
    </row>
    <row r="3510">
      <c r="A3510" t="inlineStr">
        <is>
          <t>S-e05ab8</t>
        </is>
      </c>
      <c r="B3510" t="inlineStr">
        <is>
          <t>A-0158bb</t>
        </is>
      </c>
      <c r="C3510" s="40" t="n">
        <v>45636</v>
      </c>
      <c r="D3510" s="40" t="n"/>
      <c r="E3510" t="n">
        <v>21</v>
      </c>
      <c r="F3510" t="n">
        <v>1029</v>
      </c>
      <c r="G3510" t="inlineStr">
        <is>
          <t>2024-S2</t>
        </is>
      </c>
      <c r="H3510" t="inlineStr">
        <is>
          <t>Não</t>
        </is>
      </c>
      <c r="I3510" t="n">
        <v>0</v>
      </c>
      <c r="J3510" s="41" t="n"/>
      <c r="L3510" t="inlineStr"/>
      <c r="M3510" t="inlineStr">
        <is>
          <t>Pro</t>
        </is>
      </c>
      <c r="N3510" t="inlineStr">
        <is>
          <t>monthly</t>
        </is>
      </c>
      <c r="O3510" t="inlineStr">
        <is>
          <t>Pago</t>
        </is>
      </c>
      <c r="P3510" t="inlineStr">
        <is>
          <t>Sim</t>
        </is>
      </c>
      <c r="Q3510" t="inlineStr">
        <is>
          <t>Não</t>
        </is>
      </c>
      <c r="R3510" t="inlineStr">
        <is>
          <t>Não</t>
        </is>
      </c>
      <c r="S3510" t="inlineStr">
        <is>
          <t>16–40</t>
        </is>
      </c>
      <c r="T3510" t="inlineStr">
        <is>
          <t>181–365 dias</t>
        </is>
      </c>
      <c r="U3510" t="inlineStr">
        <is>
          <t>FinTech</t>
        </is>
      </c>
      <c r="V3510" t="inlineStr">
        <is>
          <t>DE</t>
        </is>
      </c>
      <c r="W3510" t="inlineStr">
        <is>
          <t>partner</t>
        </is>
      </c>
    </row>
    <row r="3511">
      <c r="A3511" t="inlineStr">
        <is>
          <t>S-da0b9b</t>
        </is>
      </c>
      <c r="B3511" t="inlineStr">
        <is>
          <t>A-3a7284</t>
        </is>
      </c>
      <c r="C3511" s="40" t="n">
        <v>45647</v>
      </c>
      <c r="D3511" s="40" t="n">
        <v>45649</v>
      </c>
      <c r="E3511" t="n">
        <v>2</v>
      </c>
      <c r="F3511" t="n">
        <v>1617</v>
      </c>
      <c r="G3511" t="inlineStr">
        <is>
          <t>2024-S2</t>
        </is>
      </c>
      <c r="H3511" t="inlineStr">
        <is>
          <t>Não</t>
        </is>
      </c>
      <c r="I3511" t="n">
        <v>1</v>
      </c>
      <c r="J3511" s="41" t="n">
        <v>45627</v>
      </c>
      <c r="K3511" t="n">
        <v>23</v>
      </c>
      <c r="L3511" t="inlineStr">
        <is>
          <t>Não</t>
        </is>
      </c>
      <c r="M3511" t="inlineStr">
        <is>
          <t>Pro</t>
        </is>
      </c>
      <c r="N3511" t="inlineStr">
        <is>
          <t>annual</t>
        </is>
      </c>
      <c r="O3511" t="inlineStr">
        <is>
          <t>Pago</t>
        </is>
      </c>
      <c r="P3511" t="inlineStr">
        <is>
          <t>Sim</t>
        </is>
      </c>
      <c r="Q3511" t="inlineStr">
        <is>
          <t>Não</t>
        </is>
      </c>
      <c r="R3511" t="inlineStr">
        <is>
          <t>Não</t>
        </is>
      </c>
      <c r="S3511" t="inlineStr">
        <is>
          <t>16–40</t>
        </is>
      </c>
      <c r="T3511" t="inlineStr">
        <is>
          <t>31–90 dias</t>
        </is>
      </c>
      <c r="U3511" t="inlineStr">
        <is>
          <t>FinTech</t>
        </is>
      </c>
      <c r="V3511" t="inlineStr">
        <is>
          <t>US</t>
        </is>
      </c>
      <c r="W3511" t="inlineStr">
        <is>
          <t>organic</t>
        </is>
      </c>
    </row>
    <row r="3512">
      <c r="A3512" t="inlineStr">
        <is>
          <t>S-131064</t>
        </is>
      </c>
      <c r="B3512" t="inlineStr">
        <is>
          <t>A-9f0b68</t>
        </is>
      </c>
      <c r="C3512" s="40" t="n">
        <v>45584</v>
      </c>
      <c r="D3512" s="40" t="n"/>
      <c r="E3512" t="n">
        <v>73</v>
      </c>
      <c r="F3512" t="n">
        <v>6766</v>
      </c>
      <c r="G3512" t="inlineStr">
        <is>
          <t>2024-S2</t>
        </is>
      </c>
      <c r="H3512" t="inlineStr">
        <is>
          <t>Sim</t>
        </is>
      </c>
      <c r="I3512" t="n">
        <v>0</v>
      </c>
      <c r="J3512" s="41" t="n"/>
      <c r="L3512" t="inlineStr"/>
      <c r="M3512" t="inlineStr">
        <is>
          <t>Enterprise</t>
        </is>
      </c>
      <c r="N3512" t="inlineStr">
        <is>
          <t>annual</t>
        </is>
      </c>
      <c r="O3512" t="inlineStr">
        <is>
          <t>Pago</t>
        </is>
      </c>
      <c r="P3512" t="inlineStr">
        <is>
          <t>Sim</t>
        </is>
      </c>
      <c r="Q3512" t="inlineStr">
        <is>
          <t>Não</t>
        </is>
      </c>
      <c r="R3512" t="inlineStr">
        <is>
          <t>Não</t>
        </is>
      </c>
      <c r="S3512" t="inlineStr">
        <is>
          <t>16–40</t>
        </is>
      </c>
      <c r="T3512" t="inlineStr">
        <is>
          <t>91–180 dias</t>
        </is>
      </c>
      <c r="U3512" t="inlineStr">
        <is>
          <t>EdTech</t>
        </is>
      </c>
      <c r="V3512" t="inlineStr">
        <is>
          <t>US</t>
        </is>
      </c>
      <c r="W3512" t="inlineStr">
        <is>
          <t>ads</t>
        </is>
      </c>
    </row>
    <row r="3513">
      <c r="A3513" t="inlineStr">
        <is>
          <t>S-541d7a</t>
        </is>
      </c>
      <c r="B3513" t="inlineStr">
        <is>
          <t>A-4f18f0</t>
        </is>
      </c>
      <c r="C3513" s="40" t="n">
        <v>45540</v>
      </c>
      <c r="D3513" s="40" t="n">
        <v>45576</v>
      </c>
      <c r="E3513" t="n">
        <v>36</v>
      </c>
      <c r="F3513" t="n">
        <v>0</v>
      </c>
      <c r="G3513" t="inlineStr">
        <is>
          <t>2024-S2</t>
        </is>
      </c>
      <c r="H3513" t="inlineStr">
        <is>
          <t>Sim</t>
        </is>
      </c>
      <c r="I3513" t="n">
        <v>0</v>
      </c>
      <c r="J3513" s="41" t="n">
        <v>45566</v>
      </c>
      <c r="K3513" t="n">
        <v>11</v>
      </c>
      <c r="L3513" t="inlineStr">
        <is>
          <t>Não</t>
        </is>
      </c>
      <c r="M3513" t="inlineStr">
        <is>
          <t>Pro</t>
        </is>
      </c>
      <c r="N3513" t="inlineStr">
        <is>
          <t>annual</t>
        </is>
      </c>
      <c r="O3513" t="inlineStr">
        <is>
          <t>Trial</t>
        </is>
      </c>
      <c r="P3513" t="inlineStr">
        <is>
          <t>Não</t>
        </is>
      </c>
      <c r="Q3513" t="inlineStr">
        <is>
          <t>Não</t>
        </is>
      </c>
      <c r="R3513" t="inlineStr">
        <is>
          <t>Não</t>
        </is>
      </c>
      <c r="S3513" t="inlineStr">
        <is>
          <t>16–40</t>
        </is>
      </c>
      <c r="T3513" t="inlineStr">
        <is>
          <t>91–180 dias</t>
        </is>
      </c>
      <c r="U3513" t="inlineStr">
        <is>
          <t>DevTools</t>
        </is>
      </c>
      <c r="V3513" t="inlineStr">
        <is>
          <t>CA</t>
        </is>
      </c>
      <c r="W3513" t="inlineStr">
        <is>
          <t>other</t>
        </is>
      </c>
    </row>
    <row r="3514">
      <c r="A3514" t="inlineStr">
        <is>
          <t>S-2ddb46</t>
        </is>
      </c>
      <c r="B3514" t="inlineStr">
        <is>
          <t>A-4c38bc</t>
        </is>
      </c>
      <c r="C3514" s="40" t="n">
        <v>45421</v>
      </c>
      <c r="D3514" s="40" t="n"/>
      <c r="E3514" t="n">
        <v>236</v>
      </c>
      <c r="F3514" t="n">
        <v>1764</v>
      </c>
      <c r="G3514" t="inlineStr">
        <is>
          <t>Até 2024-S1</t>
        </is>
      </c>
      <c r="H3514" t="inlineStr">
        <is>
          <t>Sim</t>
        </is>
      </c>
      <c r="I3514" t="n">
        <v>0</v>
      </c>
      <c r="J3514" s="41" t="n"/>
      <c r="L3514" t="inlineStr"/>
      <c r="M3514" t="inlineStr">
        <is>
          <t>Pro</t>
        </is>
      </c>
      <c r="N3514" t="inlineStr">
        <is>
          <t>monthly</t>
        </is>
      </c>
      <c r="O3514" t="inlineStr">
        <is>
          <t>Pago</t>
        </is>
      </c>
      <c r="P3514" t="inlineStr">
        <is>
          <t>Sim</t>
        </is>
      </c>
      <c r="Q3514" t="inlineStr">
        <is>
          <t>Não</t>
        </is>
      </c>
      <c r="R3514" t="inlineStr">
        <is>
          <t>Não</t>
        </is>
      </c>
      <c r="S3514" t="inlineStr">
        <is>
          <t>16–40</t>
        </is>
      </c>
      <c r="T3514" t="inlineStr">
        <is>
          <t>31–90 dias</t>
        </is>
      </c>
      <c r="U3514" t="inlineStr">
        <is>
          <t>HealthTech</t>
        </is>
      </c>
      <c r="V3514" t="inlineStr">
        <is>
          <t>UK</t>
        </is>
      </c>
      <c r="W3514" t="inlineStr">
        <is>
          <t>event</t>
        </is>
      </c>
    </row>
    <row r="3515">
      <c r="A3515" t="inlineStr">
        <is>
          <t>S-16cf6a</t>
        </is>
      </c>
      <c r="B3515" t="inlineStr">
        <is>
          <t>A-d792a6</t>
        </is>
      </c>
      <c r="C3515" s="40" t="n">
        <v>45037</v>
      </c>
      <c r="D3515" s="40" t="n"/>
      <c r="E3515" t="n">
        <v>620</v>
      </c>
      <c r="F3515" t="n">
        <v>2388</v>
      </c>
      <c r="G3515" t="inlineStr">
        <is>
          <t>Até 2024-S1</t>
        </is>
      </c>
      <c r="H3515" t="inlineStr">
        <is>
          <t>Sim</t>
        </is>
      </c>
      <c r="I3515" t="n">
        <v>0</v>
      </c>
      <c r="J3515" s="41" t="n"/>
      <c r="L3515" t="inlineStr"/>
      <c r="M3515" t="inlineStr">
        <is>
          <t>Enterprise</t>
        </is>
      </c>
      <c r="N3515" t="inlineStr">
        <is>
          <t>annual</t>
        </is>
      </c>
      <c r="O3515" t="inlineStr">
        <is>
          <t>Pago</t>
        </is>
      </c>
      <c r="P3515" t="inlineStr">
        <is>
          <t>Sim</t>
        </is>
      </c>
      <c r="Q3515" t="inlineStr">
        <is>
          <t>Não</t>
        </is>
      </c>
      <c r="R3515" t="inlineStr">
        <is>
          <t>Não</t>
        </is>
      </c>
      <c r="S3515" t="inlineStr">
        <is>
          <t>6–15</t>
        </is>
      </c>
      <c r="T3515" t="inlineStr">
        <is>
          <t>31–90 dias</t>
        </is>
      </c>
      <c r="U3515" t="inlineStr">
        <is>
          <t>DevTools</t>
        </is>
      </c>
      <c r="V3515" t="inlineStr">
        <is>
          <t>US</t>
        </is>
      </c>
      <c r="W3515" t="inlineStr">
        <is>
          <t>organic</t>
        </is>
      </c>
    </row>
    <row r="3516">
      <c r="A3516" t="inlineStr">
        <is>
          <t>S-0a01c5</t>
        </is>
      </c>
      <c r="B3516" t="inlineStr">
        <is>
          <t>A-e888d1</t>
        </is>
      </c>
      <c r="C3516" s="40" t="n">
        <v>45143</v>
      </c>
      <c r="D3516" s="40" t="n"/>
      <c r="E3516" t="n">
        <v>514</v>
      </c>
      <c r="F3516" t="n">
        <v>3184</v>
      </c>
      <c r="G3516" t="inlineStr">
        <is>
          <t>Até 2024-S1</t>
        </is>
      </c>
      <c r="H3516" t="inlineStr">
        <is>
          <t>Sim</t>
        </is>
      </c>
      <c r="I3516" t="n">
        <v>0</v>
      </c>
      <c r="J3516" s="41" t="n"/>
      <c r="L3516" t="inlineStr"/>
      <c r="M3516" t="inlineStr">
        <is>
          <t>Enterprise</t>
        </is>
      </c>
      <c r="N3516" t="inlineStr">
        <is>
          <t>monthly</t>
        </is>
      </c>
      <c r="O3516" t="inlineStr">
        <is>
          <t>Pago</t>
        </is>
      </c>
      <c r="P3516" t="inlineStr">
        <is>
          <t>Não</t>
        </is>
      </c>
      <c r="Q3516" t="inlineStr">
        <is>
          <t>Não</t>
        </is>
      </c>
      <c r="R3516" t="inlineStr">
        <is>
          <t>Não</t>
        </is>
      </c>
      <c r="S3516" t="inlineStr">
        <is>
          <t>16–40</t>
        </is>
      </c>
      <c r="T3516" t="inlineStr">
        <is>
          <t>91–180 dias</t>
        </is>
      </c>
      <c r="U3516" t="inlineStr">
        <is>
          <t>Cybersecurity</t>
        </is>
      </c>
      <c r="V3516" t="inlineStr">
        <is>
          <t>US</t>
        </is>
      </c>
      <c r="W3516" t="inlineStr">
        <is>
          <t>other</t>
        </is>
      </c>
    </row>
    <row r="3517">
      <c r="A3517" t="inlineStr">
        <is>
          <t>S-ba8f61</t>
        </is>
      </c>
      <c r="B3517" t="inlineStr">
        <is>
          <t>A-e693b6</t>
        </is>
      </c>
      <c r="C3517" s="40" t="n">
        <v>45561</v>
      </c>
      <c r="D3517" s="40" t="n"/>
      <c r="E3517" t="n">
        <v>96</v>
      </c>
      <c r="F3517" t="n">
        <v>1045</v>
      </c>
      <c r="G3517" t="inlineStr">
        <is>
          <t>2024-S2</t>
        </is>
      </c>
      <c r="H3517" t="inlineStr">
        <is>
          <t>Sim</t>
        </is>
      </c>
      <c r="I3517" t="n">
        <v>0</v>
      </c>
      <c r="J3517" s="41" t="n"/>
      <c r="L3517" t="inlineStr"/>
      <c r="M3517" t="inlineStr">
        <is>
          <t>Basic</t>
        </is>
      </c>
      <c r="N3517" t="inlineStr">
        <is>
          <t>monthly</t>
        </is>
      </c>
      <c r="O3517" t="inlineStr">
        <is>
          <t>Pago</t>
        </is>
      </c>
      <c r="P3517" t="inlineStr">
        <is>
          <t>Sim</t>
        </is>
      </c>
      <c r="Q3517" t="inlineStr">
        <is>
          <t>Não</t>
        </is>
      </c>
      <c r="R3517" t="inlineStr">
        <is>
          <t>Não</t>
        </is>
      </c>
      <c r="S3517" t="inlineStr">
        <is>
          <t>41+</t>
        </is>
      </c>
      <c r="T3517" t="inlineStr">
        <is>
          <t>Mais de 365 dias</t>
        </is>
      </c>
      <c r="U3517" t="inlineStr">
        <is>
          <t>FinTech</t>
        </is>
      </c>
      <c r="V3517" t="inlineStr">
        <is>
          <t>AU</t>
        </is>
      </c>
      <c r="W3517" t="inlineStr">
        <is>
          <t>event</t>
        </is>
      </c>
    </row>
    <row r="3518">
      <c r="A3518" t="inlineStr">
        <is>
          <t>S-0ed7be</t>
        </is>
      </c>
      <c r="B3518" t="inlineStr">
        <is>
          <t>A-95b24a</t>
        </is>
      </c>
      <c r="C3518" s="40" t="n">
        <v>45121</v>
      </c>
      <c r="D3518" s="40" t="n"/>
      <c r="E3518" t="n">
        <v>536</v>
      </c>
      <c r="F3518" t="n">
        <v>2303</v>
      </c>
      <c r="G3518" t="inlineStr">
        <is>
          <t>Até 2024-S1</t>
        </is>
      </c>
      <c r="H3518" t="inlineStr">
        <is>
          <t>Sim</t>
        </is>
      </c>
      <c r="I3518" t="n">
        <v>0</v>
      </c>
      <c r="J3518" s="41" t="n"/>
      <c r="L3518" t="inlineStr"/>
      <c r="M3518" t="inlineStr">
        <is>
          <t>Pro</t>
        </is>
      </c>
      <c r="N3518" t="inlineStr">
        <is>
          <t>monthly</t>
        </is>
      </c>
      <c r="O3518" t="inlineStr">
        <is>
          <t>Pago</t>
        </is>
      </c>
      <c r="P3518" t="inlineStr">
        <is>
          <t>Não</t>
        </is>
      </c>
      <c r="Q3518" t="inlineStr">
        <is>
          <t>Não</t>
        </is>
      </c>
      <c r="R3518" t="inlineStr">
        <is>
          <t>Não</t>
        </is>
      </c>
      <c r="S3518" t="inlineStr">
        <is>
          <t>41+</t>
        </is>
      </c>
      <c r="T3518" t="inlineStr">
        <is>
          <t>31–90 dias</t>
        </is>
      </c>
      <c r="U3518" t="inlineStr">
        <is>
          <t>FinTech</t>
        </is>
      </c>
      <c r="V3518" t="inlineStr">
        <is>
          <t>US</t>
        </is>
      </c>
      <c r="W3518" t="inlineStr">
        <is>
          <t>event</t>
        </is>
      </c>
    </row>
    <row r="3519">
      <c r="A3519" t="inlineStr">
        <is>
          <t>S-c985c4</t>
        </is>
      </c>
      <c r="B3519" t="inlineStr">
        <is>
          <t>A-7f8241</t>
        </is>
      </c>
      <c r="C3519" s="40" t="n">
        <v>45068</v>
      </c>
      <c r="D3519" s="40" t="n"/>
      <c r="E3519" t="n">
        <v>589</v>
      </c>
      <c r="F3519" t="n">
        <v>646</v>
      </c>
      <c r="G3519" t="inlineStr">
        <is>
          <t>Até 2024-S1</t>
        </is>
      </c>
      <c r="H3519" t="inlineStr">
        <is>
          <t>Sim</t>
        </is>
      </c>
      <c r="I3519" t="n">
        <v>0</v>
      </c>
      <c r="J3519" s="41" t="n"/>
      <c r="L3519" t="inlineStr"/>
      <c r="M3519" t="inlineStr">
        <is>
          <t>Basic</t>
        </is>
      </c>
      <c r="N3519" t="inlineStr">
        <is>
          <t>annual</t>
        </is>
      </c>
      <c r="O3519" t="inlineStr">
        <is>
          <t>Pago</t>
        </is>
      </c>
      <c r="P3519" t="inlineStr">
        <is>
          <t>Não</t>
        </is>
      </c>
      <c r="Q3519" t="inlineStr">
        <is>
          <t>Não</t>
        </is>
      </c>
      <c r="R3519" t="inlineStr">
        <is>
          <t>Não</t>
        </is>
      </c>
      <c r="S3519" t="inlineStr">
        <is>
          <t>16–40</t>
        </is>
      </c>
      <c r="T3519" t="inlineStr">
        <is>
          <t>31–90 dias</t>
        </is>
      </c>
      <c r="U3519" t="inlineStr">
        <is>
          <t>EdTech</t>
        </is>
      </c>
      <c r="V3519" t="inlineStr">
        <is>
          <t>US</t>
        </is>
      </c>
      <c r="W3519" t="inlineStr">
        <is>
          <t>organic</t>
        </is>
      </c>
    </row>
    <row r="3520">
      <c r="A3520" t="inlineStr">
        <is>
          <t>S-894692</t>
        </is>
      </c>
      <c r="B3520" t="inlineStr">
        <is>
          <t>A-c62e55</t>
        </is>
      </c>
      <c r="C3520" s="40" t="n">
        <v>45344</v>
      </c>
      <c r="D3520" s="40" t="n"/>
      <c r="E3520" t="n">
        <v>313</v>
      </c>
      <c r="F3520" t="n">
        <v>833</v>
      </c>
      <c r="G3520" t="inlineStr">
        <is>
          <t>Até 2024-S1</t>
        </is>
      </c>
      <c r="H3520" t="inlineStr">
        <is>
          <t>Sim</t>
        </is>
      </c>
      <c r="I3520" t="n">
        <v>0</v>
      </c>
      <c r="J3520" s="41" t="n"/>
      <c r="L3520" t="inlineStr"/>
      <c r="M3520" t="inlineStr">
        <is>
          <t>Pro</t>
        </is>
      </c>
      <c r="N3520" t="inlineStr">
        <is>
          <t>monthly</t>
        </is>
      </c>
      <c r="O3520" t="inlineStr">
        <is>
          <t>Pago</t>
        </is>
      </c>
      <c r="P3520" t="inlineStr">
        <is>
          <t>Sim</t>
        </is>
      </c>
      <c r="Q3520" t="inlineStr">
        <is>
          <t>Não</t>
        </is>
      </c>
      <c r="R3520" t="inlineStr">
        <is>
          <t>Não</t>
        </is>
      </c>
      <c r="S3520" t="inlineStr">
        <is>
          <t>16–40</t>
        </is>
      </c>
      <c r="T3520" t="inlineStr">
        <is>
          <t>Mais de 365 dias</t>
        </is>
      </c>
      <c r="U3520" t="inlineStr">
        <is>
          <t>EdTech</t>
        </is>
      </c>
      <c r="V3520" t="inlineStr">
        <is>
          <t>US</t>
        </is>
      </c>
      <c r="W3520" t="inlineStr">
        <is>
          <t>partner</t>
        </is>
      </c>
    </row>
    <row r="3521">
      <c r="A3521" t="inlineStr">
        <is>
          <t>S-2cec4e</t>
        </is>
      </c>
      <c r="B3521" t="inlineStr">
        <is>
          <t>A-76fa4d</t>
        </is>
      </c>
      <c r="C3521" s="40" t="n">
        <v>45622</v>
      </c>
      <c r="D3521" s="40" t="n"/>
      <c r="E3521" t="n">
        <v>35</v>
      </c>
      <c r="F3521" t="n">
        <v>13731</v>
      </c>
      <c r="G3521" t="inlineStr">
        <is>
          <t>2024-S2</t>
        </is>
      </c>
      <c r="H3521" t="inlineStr">
        <is>
          <t>Sim</t>
        </is>
      </c>
      <c r="I3521" t="n">
        <v>0</v>
      </c>
      <c r="J3521" s="41" t="n"/>
      <c r="L3521" t="inlineStr"/>
      <c r="M3521" t="inlineStr">
        <is>
          <t>Enterprise</t>
        </is>
      </c>
      <c r="N3521" t="inlineStr">
        <is>
          <t>monthly</t>
        </is>
      </c>
      <c r="O3521" t="inlineStr">
        <is>
          <t>Pago</t>
        </is>
      </c>
      <c r="P3521" t="inlineStr">
        <is>
          <t>Sim</t>
        </is>
      </c>
      <c r="Q3521" t="inlineStr">
        <is>
          <t>Não</t>
        </is>
      </c>
      <c r="R3521" t="inlineStr">
        <is>
          <t>Não</t>
        </is>
      </c>
      <c r="S3521" t="inlineStr">
        <is>
          <t>41+</t>
        </is>
      </c>
      <c r="T3521" t="inlineStr">
        <is>
          <t>Conta nova (≤ 30 dias)</t>
        </is>
      </c>
      <c r="U3521" t="inlineStr">
        <is>
          <t>HealthTech</t>
        </is>
      </c>
      <c r="V3521" t="inlineStr">
        <is>
          <t>US</t>
        </is>
      </c>
      <c r="W3521" t="inlineStr">
        <is>
          <t>event</t>
        </is>
      </c>
    </row>
    <row r="3522">
      <c r="A3522" t="inlineStr">
        <is>
          <t>S-aede24</t>
        </is>
      </c>
      <c r="B3522" t="inlineStr">
        <is>
          <t>A-751c58</t>
        </is>
      </c>
      <c r="C3522" s="40" t="n">
        <v>45544</v>
      </c>
      <c r="D3522" s="40" t="n"/>
      <c r="E3522" t="n">
        <v>113</v>
      </c>
      <c r="F3522" t="n">
        <v>2985</v>
      </c>
      <c r="G3522" t="inlineStr">
        <is>
          <t>2024-S2</t>
        </is>
      </c>
      <c r="H3522" t="inlineStr">
        <is>
          <t>Sim</t>
        </is>
      </c>
      <c r="I3522" t="n">
        <v>0</v>
      </c>
      <c r="J3522" s="41" t="n"/>
      <c r="L3522" t="inlineStr"/>
      <c r="M3522" t="inlineStr">
        <is>
          <t>Enterprise</t>
        </is>
      </c>
      <c r="N3522" t="inlineStr">
        <is>
          <t>annual</t>
        </is>
      </c>
      <c r="O3522" t="inlineStr">
        <is>
          <t>Pago</t>
        </is>
      </c>
      <c r="P3522" t="inlineStr">
        <is>
          <t>Sim</t>
        </is>
      </c>
      <c r="Q3522" t="inlineStr">
        <is>
          <t>Sim</t>
        </is>
      </c>
      <c r="R3522" t="inlineStr">
        <is>
          <t>Não</t>
        </is>
      </c>
      <c r="S3522" t="inlineStr">
        <is>
          <t>6–15</t>
        </is>
      </c>
      <c r="T3522" t="inlineStr">
        <is>
          <t>31–90 dias</t>
        </is>
      </c>
      <c r="U3522" t="inlineStr">
        <is>
          <t>FinTech</t>
        </is>
      </c>
      <c r="V3522" t="inlineStr">
        <is>
          <t>UK</t>
        </is>
      </c>
      <c r="W3522" t="inlineStr">
        <is>
          <t>organic</t>
        </is>
      </c>
    </row>
    <row r="3523">
      <c r="A3523" t="inlineStr">
        <is>
          <t>S-d0af44</t>
        </is>
      </c>
      <c r="B3523" t="inlineStr">
        <is>
          <t>A-4e44e8</t>
        </is>
      </c>
      <c r="C3523" s="40" t="n">
        <v>45527</v>
      </c>
      <c r="D3523" s="40" t="n"/>
      <c r="E3523" t="n">
        <v>130</v>
      </c>
      <c r="F3523" t="n">
        <v>380</v>
      </c>
      <c r="G3523" t="inlineStr">
        <is>
          <t>2024-S2</t>
        </is>
      </c>
      <c r="H3523" t="inlineStr">
        <is>
          <t>Sim</t>
        </is>
      </c>
      <c r="I3523" t="n">
        <v>0</v>
      </c>
      <c r="J3523" s="41" t="n"/>
      <c r="L3523" t="inlineStr"/>
      <c r="M3523" t="inlineStr">
        <is>
          <t>Basic</t>
        </is>
      </c>
      <c r="N3523" t="inlineStr">
        <is>
          <t>annual</t>
        </is>
      </c>
      <c r="O3523" t="inlineStr">
        <is>
          <t>Pago</t>
        </is>
      </c>
      <c r="P3523" t="inlineStr">
        <is>
          <t>Não</t>
        </is>
      </c>
      <c r="Q3523" t="inlineStr">
        <is>
          <t>Sim</t>
        </is>
      </c>
      <c r="R3523" t="inlineStr">
        <is>
          <t>Não</t>
        </is>
      </c>
      <c r="S3523" t="inlineStr">
        <is>
          <t>16–40</t>
        </is>
      </c>
      <c r="T3523" t="inlineStr">
        <is>
          <t>Conta nova (≤ 30 dias)</t>
        </is>
      </c>
      <c r="U3523" t="inlineStr">
        <is>
          <t>DevTools</t>
        </is>
      </c>
      <c r="V3523" t="inlineStr">
        <is>
          <t>US</t>
        </is>
      </c>
      <c r="W3523" t="inlineStr">
        <is>
          <t>ads</t>
        </is>
      </c>
    </row>
    <row r="3524">
      <c r="A3524" t="inlineStr">
        <is>
          <t>S-3e0c7b</t>
        </is>
      </c>
      <c r="B3524" t="inlineStr">
        <is>
          <t>A-cc1d8d</t>
        </is>
      </c>
      <c r="C3524" s="40" t="n">
        <v>45642</v>
      </c>
      <c r="D3524" s="40" t="n"/>
      <c r="E3524" t="n">
        <v>15</v>
      </c>
      <c r="F3524" t="n">
        <v>1596</v>
      </c>
      <c r="G3524" t="inlineStr">
        <is>
          <t>2024-S2</t>
        </is>
      </c>
      <c r="H3524" t="inlineStr">
        <is>
          <t>Não</t>
        </is>
      </c>
      <c r="I3524" t="n">
        <v>0</v>
      </c>
      <c r="J3524" s="41" t="n"/>
      <c r="L3524" t="inlineStr"/>
      <c r="M3524" t="inlineStr">
        <is>
          <t>Basic</t>
        </is>
      </c>
      <c r="N3524" t="inlineStr">
        <is>
          <t>annual</t>
        </is>
      </c>
      <c r="O3524" t="inlineStr">
        <is>
          <t>Pago</t>
        </is>
      </c>
      <c r="P3524" t="inlineStr">
        <is>
          <t>Sim</t>
        </is>
      </c>
      <c r="Q3524" t="inlineStr">
        <is>
          <t>Não</t>
        </is>
      </c>
      <c r="R3524" t="inlineStr">
        <is>
          <t>Não</t>
        </is>
      </c>
      <c r="S3524" t="inlineStr">
        <is>
          <t>41+</t>
        </is>
      </c>
      <c r="T3524" t="inlineStr">
        <is>
          <t>Conta nova (≤ 30 dias)</t>
        </is>
      </c>
      <c r="U3524" t="inlineStr">
        <is>
          <t>FinTech</t>
        </is>
      </c>
      <c r="V3524" t="inlineStr">
        <is>
          <t>US</t>
        </is>
      </c>
      <c r="W3524" t="inlineStr">
        <is>
          <t>other</t>
        </is>
      </c>
    </row>
    <row r="3525">
      <c r="A3525" t="inlineStr">
        <is>
          <t>S-3d0aa6</t>
        </is>
      </c>
      <c r="B3525" t="inlineStr">
        <is>
          <t>A-81edc3</t>
        </is>
      </c>
      <c r="C3525" s="40" t="n">
        <v>45331</v>
      </c>
      <c r="D3525" s="40" t="n"/>
      <c r="E3525" t="n">
        <v>326</v>
      </c>
      <c r="F3525" t="n">
        <v>0</v>
      </c>
      <c r="G3525" t="inlineStr">
        <is>
          <t>Até 2024-S1</t>
        </is>
      </c>
      <c r="H3525" t="inlineStr">
        <is>
          <t>Sim</t>
        </is>
      </c>
      <c r="I3525" t="n">
        <v>0</v>
      </c>
      <c r="J3525" s="41" t="n"/>
      <c r="L3525" t="inlineStr"/>
      <c r="M3525" t="inlineStr">
        <is>
          <t>Enterprise</t>
        </is>
      </c>
      <c r="N3525" t="inlineStr">
        <is>
          <t>monthly</t>
        </is>
      </c>
      <c r="O3525" t="inlineStr">
        <is>
          <t>Trial</t>
        </is>
      </c>
      <c r="P3525" t="inlineStr">
        <is>
          <t>Sim</t>
        </is>
      </c>
      <c r="Q3525" t="inlineStr">
        <is>
          <t>Não</t>
        </is>
      </c>
      <c r="R3525" t="inlineStr">
        <is>
          <t>Não</t>
        </is>
      </c>
      <c r="S3525" t="inlineStr">
        <is>
          <t>6–15</t>
        </is>
      </c>
      <c r="T3525" t="inlineStr">
        <is>
          <t>91–180 dias</t>
        </is>
      </c>
      <c r="U3525" t="inlineStr">
        <is>
          <t>Cybersecurity</t>
        </is>
      </c>
      <c r="V3525" t="inlineStr">
        <is>
          <t>IN</t>
        </is>
      </c>
      <c r="W3525" t="inlineStr">
        <is>
          <t>ads</t>
        </is>
      </c>
    </row>
    <row r="3526">
      <c r="A3526" t="inlineStr">
        <is>
          <t>S-0639f1</t>
        </is>
      </c>
      <c r="B3526" t="inlineStr">
        <is>
          <t>A-3be56b</t>
        </is>
      </c>
      <c r="C3526" s="40" t="n">
        <v>45419</v>
      </c>
      <c r="D3526" s="40" t="n"/>
      <c r="E3526" t="n">
        <v>238</v>
      </c>
      <c r="F3526" t="n">
        <v>0</v>
      </c>
      <c r="G3526" t="inlineStr">
        <is>
          <t>Até 2024-S1</t>
        </is>
      </c>
      <c r="H3526" t="inlineStr">
        <is>
          <t>Sim</t>
        </is>
      </c>
      <c r="I3526" t="n">
        <v>0</v>
      </c>
      <c r="J3526" s="41" t="n"/>
      <c r="L3526" t="inlineStr"/>
      <c r="M3526" t="inlineStr">
        <is>
          <t>Basic</t>
        </is>
      </c>
      <c r="N3526" t="inlineStr">
        <is>
          <t>annual</t>
        </is>
      </c>
      <c r="O3526" t="inlineStr">
        <is>
          <t>Trial</t>
        </is>
      </c>
      <c r="P3526" t="inlineStr">
        <is>
          <t>Sim</t>
        </is>
      </c>
      <c r="Q3526" t="inlineStr">
        <is>
          <t>Não</t>
        </is>
      </c>
      <c r="R3526" t="inlineStr">
        <is>
          <t>Não</t>
        </is>
      </c>
      <c r="S3526" t="inlineStr">
        <is>
          <t>16–40</t>
        </is>
      </c>
      <c r="T3526" t="inlineStr">
        <is>
          <t>181–365 dias</t>
        </is>
      </c>
      <c r="U3526" t="inlineStr">
        <is>
          <t>HealthTech</t>
        </is>
      </c>
      <c r="V3526" t="inlineStr">
        <is>
          <t>IN</t>
        </is>
      </c>
      <c r="W3526" t="inlineStr">
        <is>
          <t>event</t>
        </is>
      </c>
    </row>
    <row r="3527">
      <c r="A3527" t="inlineStr">
        <is>
          <t>S-907e70</t>
        </is>
      </c>
      <c r="B3527" t="inlineStr">
        <is>
          <t>A-993085</t>
        </is>
      </c>
      <c r="C3527" s="40" t="n">
        <v>45143</v>
      </c>
      <c r="D3527" s="40" t="n"/>
      <c r="E3527" t="n">
        <v>514</v>
      </c>
      <c r="F3527" t="n">
        <v>589</v>
      </c>
      <c r="G3527" t="inlineStr">
        <is>
          <t>Até 2024-S1</t>
        </is>
      </c>
      <c r="H3527" t="inlineStr">
        <is>
          <t>Sim</t>
        </is>
      </c>
      <c r="I3527" t="n">
        <v>0</v>
      </c>
      <c r="J3527" s="41" t="n"/>
      <c r="L3527" t="inlineStr"/>
      <c r="M3527" t="inlineStr">
        <is>
          <t>Basic</t>
        </is>
      </c>
      <c r="N3527" t="inlineStr">
        <is>
          <t>monthly</t>
        </is>
      </c>
      <c r="O3527" t="inlineStr">
        <is>
          <t>Pago</t>
        </is>
      </c>
      <c r="P3527" t="inlineStr">
        <is>
          <t>Sim</t>
        </is>
      </c>
      <c r="Q3527" t="inlineStr">
        <is>
          <t>Não</t>
        </is>
      </c>
      <c r="R3527" t="inlineStr">
        <is>
          <t>Não</t>
        </is>
      </c>
      <c r="S3527" t="inlineStr">
        <is>
          <t>16–40</t>
        </is>
      </c>
      <c r="T3527" t="inlineStr">
        <is>
          <t>31–90 dias</t>
        </is>
      </c>
      <c r="U3527" t="inlineStr">
        <is>
          <t>HealthTech</t>
        </is>
      </c>
      <c r="V3527" t="inlineStr">
        <is>
          <t>US</t>
        </is>
      </c>
      <c r="W3527" t="inlineStr">
        <is>
          <t>ads</t>
        </is>
      </c>
    </row>
    <row r="3528">
      <c r="A3528" t="inlineStr">
        <is>
          <t>S-227856</t>
        </is>
      </c>
      <c r="B3528" t="inlineStr">
        <is>
          <t>A-310452</t>
        </is>
      </c>
      <c r="C3528" s="40" t="n">
        <v>45652</v>
      </c>
      <c r="D3528" s="40" t="n"/>
      <c r="E3528" t="n">
        <v>5</v>
      </c>
      <c r="F3528" t="n">
        <v>441</v>
      </c>
      <c r="G3528" t="inlineStr">
        <is>
          <t>2024-S2</t>
        </is>
      </c>
      <c r="H3528" t="inlineStr">
        <is>
          <t>Não</t>
        </is>
      </c>
      <c r="I3528" t="n">
        <v>0</v>
      </c>
      <c r="J3528" s="41" t="n"/>
      <c r="L3528" t="inlineStr"/>
      <c r="M3528" t="inlineStr">
        <is>
          <t>Pro</t>
        </is>
      </c>
      <c r="N3528" t="inlineStr">
        <is>
          <t>annual</t>
        </is>
      </c>
      <c r="O3528" t="inlineStr">
        <is>
          <t>Pago</t>
        </is>
      </c>
      <c r="P3528" t="inlineStr">
        <is>
          <t>Sim</t>
        </is>
      </c>
      <c r="Q3528" t="inlineStr">
        <is>
          <t>Não</t>
        </is>
      </c>
      <c r="R3528" t="inlineStr">
        <is>
          <t>Não</t>
        </is>
      </c>
      <c r="S3528" t="inlineStr">
        <is>
          <t>6–15</t>
        </is>
      </c>
      <c r="T3528" t="inlineStr">
        <is>
          <t>Conta nova (≤ 30 dias)</t>
        </is>
      </c>
      <c r="U3528" t="inlineStr">
        <is>
          <t>DevTools</t>
        </is>
      </c>
      <c r="V3528" t="inlineStr">
        <is>
          <t>FR</t>
        </is>
      </c>
      <c r="W3528" t="inlineStr">
        <is>
          <t>other</t>
        </is>
      </c>
    </row>
    <row r="3529">
      <c r="A3529" t="inlineStr">
        <is>
          <t>S-4af421</t>
        </is>
      </c>
      <c r="B3529" t="inlineStr">
        <is>
          <t>A-6c093d</t>
        </is>
      </c>
      <c r="C3529" s="40" t="n">
        <v>45481</v>
      </c>
      <c r="D3529" s="40" t="n"/>
      <c r="E3529" t="n">
        <v>176</v>
      </c>
      <c r="F3529" t="n">
        <v>513</v>
      </c>
      <c r="G3529" t="inlineStr">
        <is>
          <t>2024-S2</t>
        </is>
      </c>
      <c r="H3529" t="inlineStr">
        <is>
          <t>Sim</t>
        </is>
      </c>
      <c r="I3529" t="n">
        <v>0</v>
      </c>
      <c r="J3529" s="41" t="n"/>
      <c r="L3529" t="inlineStr"/>
      <c r="M3529" t="inlineStr">
        <is>
          <t>Basic</t>
        </is>
      </c>
      <c r="N3529" t="inlineStr">
        <is>
          <t>monthly</t>
        </is>
      </c>
      <c r="O3529" t="inlineStr">
        <is>
          <t>Pago</t>
        </is>
      </c>
      <c r="P3529" t="inlineStr">
        <is>
          <t>Não</t>
        </is>
      </c>
      <c r="Q3529" t="inlineStr">
        <is>
          <t>Não</t>
        </is>
      </c>
      <c r="R3529" t="inlineStr">
        <is>
          <t>Não</t>
        </is>
      </c>
      <c r="S3529" t="inlineStr">
        <is>
          <t>16–40</t>
        </is>
      </c>
      <c r="T3529" t="inlineStr">
        <is>
          <t>Mais de 365 dias</t>
        </is>
      </c>
      <c r="U3529" t="inlineStr">
        <is>
          <t>DevTools</t>
        </is>
      </c>
      <c r="V3529" t="inlineStr">
        <is>
          <t>US</t>
        </is>
      </c>
      <c r="W3529" t="inlineStr">
        <is>
          <t>partner</t>
        </is>
      </c>
    </row>
    <row r="3530">
      <c r="A3530" t="inlineStr">
        <is>
          <t>S-f4dbc7</t>
        </is>
      </c>
      <c r="B3530" t="inlineStr">
        <is>
          <t>A-65c341</t>
        </is>
      </c>
      <c r="C3530" s="40" t="n">
        <v>45556</v>
      </c>
      <c r="D3530" s="40" t="n"/>
      <c r="E3530" t="n">
        <v>101</v>
      </c>
      <c r="F3530" t="n">
        <v>539</v>
      </c>
      <c r="G3530" t="inlineStr">
        <is>
          <t>2024-S2</t>
        </is>
      </c>
      <c r="H3530" t="inlineStr">
        <is>
          <t>Sim</t>
        </is>
      </c>
      <c r="I3530" t="n">
        <v>0</v>
      </c>
      <c r="J3530" s="41" t="n"/>
      <c r="L3530" t="inlineStr"/>
      <c r="M3530" t="inlineStr">
        <is>
          <t>Pro</t>
        </is>
      </c>
      <c r="N3530" t="inlineStr">
        <is>
          <t>monthly</t>
        </is>
      </c>
      <c r="O3530" t="inlineStr">
        <is>
          <t>Pago</t>
        </is>
      </c>
      <c r="P3530" t="inlineStr">
        <is>
          <t>Sim</t>
        </is>
      </c>
      <c r="Q3530" t="inlineStr">
        <is>
          <t>Não</t>
        </is>
      </c>
      <c r="R3530" t="inlineStr">
        <is>
          <t>Não</t>
        </is>
      </c>
      <c r="S3530" t="inlineStr">
        <is>
          <t>6–15</t>
        </is>
      </c>
      <c r="T3530" t="inlineStr">
        <is>
          <t>181–365 dias</t>
        </is>
      </c>
      <c r="U3530" t="inlineStr">
        <is>
          <t>FinTech</t>
        </is>
      </c>
      <c r="V3530" t="inlineStr">
        <is>
          <t>US</t>
        </is>
      </c>
      <c r="W3530" t="inlineStr">
        <is>
          <t>ads</t>
        </is>
      </c>
    </row>
    <row r="3531">
      <c r="A3531" t="inlineStr">
        <is>
          <t>S-526a2c</t>
        </is>
      </c>
      <c r="B3531" t="inlineStr">
        <is>
          <t>A-9174e0</t>
        </is>
      </c>
      <c r="C3531" s="40" t="n">
        <v>45647</v>
      </c>
      <c r="D3531" s="40" t="n"/>
      <c r="E3531" t="n">
        <v>10</v>
      </c>
      <c r="F3531" t="n">
        <v>1813</v>
      </c>
      <c r="G3531" t="inlineStr">
        <is>
          <t>2024-S2</t>
        </is>
      </c>
      <c r="H3531" t="inlineStr">
        <is>
          <t>Não</t>
        </is>
      </c>
      <c r="I3531" t="n">
        <v>0</v>
      </c>
      <c r="J3531" s="41" t="n"/>
      <c r="L3531" t="inlineStr"/>
      <c r="M3531" t="inlineStr">
        <is>
          <t>Pro</t>
        </is>
      </c>
      <c r="N3531" t="inlineStr">
        <is>
          <t>monthly</t>
        </is>
      </c>
      <c r="O3531" t="inlineStr">
        <is>
          <t>Pago</t>
        </is>
      </c>
      <c r="P3531" t="inlineStr">
        <is>
          <t>Sim</t>
        </is>
      </c>
      <c r="Q3531" t="inlineStr">
        <is>
          <t>Não</t>
        </is>
      </c>
      <c r="R3531" t="inlineStr">
        <is>
          <t>Não</t>
        </is>
      </c>
      <c r="S3531" t="inlineStr">
        <is>
          <t>16–40</t>
        </is>
      </c>
      <c r="T3531" t="inlineStr">
        <is>
          <t>Conta nova (≤ 30 dias)</t>
        </is>
      </c>
      <c r="U3531" t="inlineStr">
        <is>
          <t>Cybersecurity</t>
        </is>
      </c>
      <c r="V3531" t="inlineStr">
        <is>
          <t>US</t>
        </is>
      </c>
      <c r="W3531" t="inlineStr">
        <is>
          <t>partner</t>
        </is>
      </c>
    </row>
    <row r="3532">
      <c r="A3532" t="inlineStr">
        <is>
          <t>S-aa5012</t>
        </is>
      </c>
      <c r="B3532" t="inlineStr">
        <is>
          <t>A-6f8ad2</t>
        </is>
      </c>
      <c r="C3532" s="40" t="n">
        <v>45657</v>
      </c>
      <c r="D3532" s="40" t="n"/>
      <c r="E3532" t="n">
        <v>0</v>
      </c>
      <c r="F3532" t="n">
        <v>779</v>
      </c>
      <c r="G3532" t="inlineStr">
        <is>
          <t>2024-S2</t>
        </is>
      </c>
      <c r="H3532" t="inlineStr">
        <is>
          <t>Não</t>
        </is>
      </c>
      <c r="I3532" t="n">
        <v>0</v>
      </c>
      <c r="J3532" s="41" t="n"/>
      <c r="L3532" t="inlineStr"/>
      <c r="M3532" t="inlineStr">
        <is>
          <t>Basic</t>
        </is>
      </c>
      <c r="N3532" t="inlineStr">
        <is>
          <t>annual</t>
        </is>
      </c>
      <c r="O3532" t="inlineStr">
        <is>
          <t>Pago</t>
        </is>
      </c>
      <c r="P3532" t="inlineStr">
        <is>
          <t>Não</t>
        </is>
      </c>
      <c r="Q3532" t="inlineStr">
        <is>
          <t>Não</t>
        </is>
      </c>
      <c r="R3532" t="inlineStr">
        <is>
          <t>Não</t>
        </is>
      </c>
      <c r="S3532" t="inlineStr">
        <is>
          <t>41+</t>
        </is>
      </c>
      <c r="T3532" t="inlineStr">
        <is>
          <t>91–180 dias</t>
        </is>
      </c>
      <c r="U3532" t="inlineStr">
        <is>
          <t>EdTech</t>
        </is>
      </c>
      <c r="V3532" t="inlineStr">
        <is>
          <t>IN</t>
        </is>
      </c>
      <c r="W3532" t="inlineStr">
        <is>
          <t>organic</t>
        </is>
      </c>
    </row>
    <row r="3533">
      <c r="A3533" t="inlineStr">
        <is>
          <t>S-551502</t>
        </is>
      </c>
      <c r="B3533" t="inlineStr">
        <is>
          <t>A-bb1486</t>
        </is>
      </c>
      <c r="C3533" s="40" t="n">
        <v>45635</v>
      </c>
      <c r="D3533" s="40" t="n"/>
      <c r="E3533" t="n">
        <v>22</v>
      </c>
      <c r="F3533" t="n">
        <v>779</v>
      </c>
      <c r="G3533" t="inlineStr">
        <is>
          <t>2024-S2</t>
        </is>
      </c>
      <c r="H3533" t="inlineStr">
        <is>
          <t>Não</t>
        </is>
      </c>
      <c r="I3533" t="n">
        <v>0</v>
      </c>
      <c r="J3533" s="41" t="n"/>
      <c r="L3533" t="inlineStr"/>
      <c r="M3533" t="inlineStr">
        <is>
          <t>Basic</t>
        </is>
      </c>
      <c r="N3533" t="inlineStr">
        <is>
          <t>monthly</t>
        </is>
      </c>
      <c r="O3533" t="inlineStr">
        <is>
          <t>Pago</t>
        </is>
      </c>
      <c r="P3533" t="inlineStr">
        <is>
          <t>Não</t>
        </is>
      </c>
      <c r="Q3533" t="inlineStr">
        <is>
          <t>Não</t>
        </is>
      </c>
      <c r="R3533" t="inlineStr">
        <is>
          <t>Não</t>
        </is>
      </c>
      <c r="S3533" t="inlineStr">
        <is>
          <t>41+</t>
        </is>
      </c>
      <c r="T3533" t="inlineStr">
        <is>
          <t>31–90 dias</t>
        </is>
      </c>
      <c r="U3533" t="inlineStr">
        <is>
          <t>HealthTech</t>
        </is>
      </c>
      <c r="V3533" t="inlineStr">
        <is>
          <t>US</t>
        </is>
      </c>
      <c r="W3533" t="inlineStr">
        <is>
          <t>organic</t>
        </is>
      </c>
    </row>
    <row r="3534">
      <c r="A3534" t="inlineStr">
        <is>
          <t>S-007e2c</t>
        </is>
      </c>
      <c r="B3534" t="inlineStr">
        <is>
          <t>A-cb5333</t>
        </is>
      </c>
      <c r="C3534" s="40" t="n">
        <v>45541</v>
      </c>
      <c r="D3534" s="40" t="n"/>
      <c r="E3534" t="n">
        <v>116</v>
      </c>
      <c r="F3534" t="n">
        <v>1617</v>
      </c>
      <c r="G3534" t="inlineStr">
        <is>
          <t>2024-S2</t>
        </is>
      </c>
      <c r="H3534" t="inlineStr">
        <is>
          <t>Sim</t>
        </is>
      </c>
      <c r="I3534" t="n">
        <v>0</v>
      </c>
      <c r="J3534" s="41" t="n"/>
      <c r="L3534" t="inlineStr"/>
      <c r="M3534" t="inlineStr">
        <is>
          <t>Pro</t>
        </is>
      </c>
      <c r="N3534" t="inlineStr">
        <is>
          <t>monthly</t>
        </is>
      </c>
      <c r="O3534" t="inlineStr">
        <is>
          <t>Pago</t>
        </is>
      </c>
      <c r="P3534" t="inlineStr">
        <is>
          <t>Não</t>
        </is>
      </c>
      <c r="Q3534" t="inlineStr">
        <is>
          <t>Não</t>
        </is>
      </c>
      <c r="R3534" t="inlineStr">
        <is>
          <t>Não</t>
        </is>
      </c>
      <c r="S3534" t="inlineStr">
        <is>
          <t>16–40</t>
        </is>
      </c>
      <c r="T3534" t="inlineStr">
        <is>
          <t>91–180 dias</t>
        </is>
      </c>
      <c r="U3534" t="inlineStr">
        <is>
          <t>DevTools</t>
        </is>
      </c>
      <c r="V3534" t="inlineStr">
        <is>
          <t>US</t>
        </is>
      </c>
      <c r="W3534" t="inlineStr">
        <is>
          <t>ads</t>
        </is>
      </c>
    </row>
    <row r="3535">
      <c r="A3535" t="inlineStr">
        <is>
          <t>S-3e0991</t>
        </is>
      </c>
      <c r="B3535" t="inlineStr">
        <is>
          <t>A-9174e0</t>
        </is>
      </c>
      <c r="C3535" s="40" t="n">
        <v>45633</v>
      </c>
      <c r="D3535" s="40" t="n">
        <v>45640</v>
      </c>
      <c r="E3535" t="n">
        <v>7</v>
      </c>
      <c r="F3535" t="n">
        <v>7363</v>
      </c>
      <c r="G3535" t="inlineStr">
        <is>
          <t>2024-S2</t>
        </is>
      </c>
      <c r="H3535" t="inlineStr">
        <is>
          <t>Não</t>
        </is>
      </c>
      <c r="I3535" t="n">
        <v>1</v>
      </c>
      <c r="J3535" s="41" t="n">
        <v>45627</v>
      </c>
      <c r="K3535" t="n">
        <v>14</v>
      </c>
      <c r="L3535" t="inlineStr">
        <is>
          <t>Não</t>
        </is>
      </c>
      <c r="M3535" t="inlineStr">
        <is>
          <t>Enterprise</t>
        </is>
      </c>
      <c r="N3535" t="inlineStr">
        <is>
          <t>monthly</t>
        </is>
      </c>
      <c r="O3535" t="inlineStr">
        <is>
          <t>Pago</t>
        </is>
      </c>
      <c r="P3535" t="inlineStr">
        <is>
          <t>Não</t>
        </is>
      </c>
      <c r="Q3535" t="inlineStr">
        <is>
          <t>Não</t>
        </is>
      </c>
      <c r="R3535" t="inlineStr">
        <is>
          <t>Não</t>
        </is>
      </c>
      <c r="S3535" t="inlineStr">
        <is>
          <t>16–40</t>
        </is>
      </c>
      <c r="T3535" t="inlineStr">
        <is>
          <t>Conta nova (≤ 30 dias)</t>
        </is>
      </c>
      <c r="U3535" t="inlineStr">
        <is>
          <t>Cybersecurity</t>
        </is>
      </c>
      <c r="V3535" t="inlineStr">
        <is>
          <t>US</t>
        </is>
      </c>
      <c r="W3535" t="inlineStr">
        <is>
          <t>partner</t>
        </is>
      </c>
    </row>
    <row r="3536">
      <c r="A3536" t="inlineStr">
        <is>
          <t>S-fe0bc0</t>
        </is>
      </c>
      <c r="B3536" t="inlineStr">
        <is>
          <t>A-692f18</t>
        </is>
      </c>
      <c r="C3536" s="40" t="n">
        <v>45380</v>
      </c>
      <c r="D3536" s="40" t="n"/>
      <c r="E3536" t="n">
        <v>277</v>
      </c>
      <c r="F3536" t="n">
        <v>5771</v>
      </c>
      <c r="G3536" t="inlineStr">
        <is>
          <t>Até 2024-S1</t>
        </is>
      </c>
      <c r="H3536" t="inlineStr">
        <is>
          <t>Sim</t>
        </is>
      </c>
      <c r="I3536" t="n">
        <v>0</v>
      </c>
      <c r="J3536" s="41" t="n"/>
      <c r="L3536" t="inlineStr"/>
      <c r="M3536" t="inlineStr">
        <is>
          <t>Enterprise</t>
        </is>
      </c>
      <c r="N3536" t="inlineStr">
        <is>
          <t>monthly</t>
        </is>
      </c>
      <c r="O3536" t="inlineStr">
        <is>
          <t>Pago</t>
        </is>
      </c>
      <c r="P3536" t="inlineStr">
        <is>
          <t>Sim</t>
        </is>
      </c>
      <c r="Q3536" t="inlineStr">
        <is>
          <t>Não</t>
        </is>
      </c>
      <c r="R3536" t="inlineStr">
        <is>
          <t>Não</t>
        </is>
      </c>
      <c r="S3536" t="inlineStr">
        <is>
          <t>16–40</t>
        </is>
      </c>
      <c r="T3536" t="inlineStr">
        <is>
          <t>Conta nova (≤ 30 dias)</t>
        </is>
      </c>
      <c r="U3536" t="inlineStr">
        <is>
          <t>EdTech</t>
        </is>
      </c>
      <c r="V3536" t="inlineStr">
        <is>
          <t>US</t>
        </is>
      </c>
      <c r="W3536" t="inlineStr">
        <is>
          <t>other</t>
        </is>
      </c>
    </row>
    <row r="3537">
      <c r="A3537" t="inlineStr">
        <is>
          <t>S-ed76ff</t>
        </is>
      </c>
      <c r="B3537" t="inlineStr">
        <is>
          <t>A-1e1b80</t>
        </is>
      </c>
      <c r="C3537" s="40" t="n">
        <v>45379</v>
      </c>
      <c r="D3537" s="40" t="n"/>
      <c r="E3537" t="n">
        <v>278</v>
      </c>
      <c r="F3537" t="n">
        <v>9950</v>
      </c>
      <c r="G3537" t="inlineStr">
        <is>
          <t>Até 2024-S1</t>
        </is>
      </c>
      <c r="H3537" t="inlineStr">
        <is>
          <t>Sim</t>
        </is>
      </c>
      <c r="I3537" t="n">
        <v>0</v>
      </c>
      <c r="J3537" s="41" t="n"/>
      <c r="L3537" t="inlineStr"/>
      <c r="M3537" t="inlineStr">
        <is>
          <t>Enterprise</t>
        </is>
      </c>
      <c r="N3537" t="inlineStr">
        <is>
          <t>monthly</t>
        </is>
      </c>
      <c r="O3537" t="inlineStr">
        <is>
          <t>Pago</t>
        </is>
      </c>
      <c r="P3537" t="inlineStr">
        <is>
          <t>Sim</t>
        </is>
      </c>
      <c r="Q3537" t="inlineStr">
        <is>
          <t>Não</t>
        </is>
      </c>
      <c r="R3537" t="inlineStr">
        <is>
          <t>Não</t>
        </is>
      </c>
      <c r="S3537" t="inlineStr">
        <is>
          <t>41+</t>
        </is>
      </c>
      <c r="T3537" t="inlineStr">
        <is>
          <t>181–365 dias</t>
        </is>
      </c>
      <c r="U3537" t="inlineStr">
        <is>
          <t>FinTech</t>
        </is>
      </c>
      <c r="V3537" t="inlineStr">
        <is>
          <t>CA</t>
        </is>
      </c>
      <c r="W3537" t="inlineStr">
        <is>
          <t>other</t>
        </is>
      </c>
    </row>
    <row r="3538">
      <c r="A3538" t="inlineStr">
        <is>
          <t>S-c8d680</t>
        </is>
      </c>
      <c r="B3538" t="inlineStr">
        <is>
          <t>A-558c72</t>
        </is>
      </c>
      <c r="C3538" s="40" t="n">
        <v>45307</v>
      </c>
      <c r="D3538" s="40" t="n">
        <v>45325</v>
      </c>
      <c r="E3538" t="n">
        <v>18</v>
      </c>
      <c r="F3538" t="n">
        <v>2388</v>
      </c>
      <c r="G3538" t="inlineStr">
        <is>
          <t>Até 2024-S1</t>
        </is>
      </c>
      <c r="H3538" t="inlineStr">
        <is>
          <t>Sim</t>
        </is>
      </c>
      <c r="I3538" t="n">
        <v>1</v>
      </c>
      <c r="J3538" s="41" t="n">
        <v>45323</v>
      </c>
      <c r="K3538" t="n">
        <v>3</v>
      </c>
      <c r="L3538" t="inlineStr">
        <is>
          <t>Não</t>
        </is>
      </c>
      <c r="M3538" t="inlineStr">
        <is>
          <t>Enterprise</t>
        </is>
      </c>
      <c r="N3538" t="inlineStr">
        <is>
          <t>monthly</t>
        </is>
      </c>
      <c r="O3538" t="inlineStr">
        <is>
          <t>Pago</t>
        </is>
      </c>
      <c r="P3538" t="inlineStr">
        <is>
          <t>Sim</t>
        </is>
      </c>
      <c r="Q3538" t="inlineStr">
        <is>
          <t>Não</t>
        </is>
      </c>
      <c r="R3538" t="inlineStr">
        <is>
          <t>Não</t>
        </is>
      </c>
      <c r="S3538" t="inlineStr">
        <is>
          <t>6–15</t>
        </is>
      </c>
      <c r="T3538" t="inlineStr">
        <is>
          <t>181–365 dias</t>
        </is>
      </c>
      <c r="U3538" t="inlineStr">
        <is>
          <t>FinTech</t>
        </is>
      </c>
      <c r="V3538" t="inlineStr">
        <is>
          <t>US</t>
        </is>
      </c>
      <c r="W3538" t="inlineStr">
        <is>
          <t>organic</t>
        </is>
      </c>
    </row>
    <row r="3539">
      <c r="A3539" t="inlineStr">
        <is>
          <t>S-8b1b5a</t>
        </is>
      </c>
      <c r="B3539" t="inlineStr">
        <is>
          <t>A-592832</t>
        </is>
      </c>
      <c r="C3539" s="40" t="n">
        <v>45643</v>
      </c>
      <c r="D3539" s="40" t="n"/>
      <c r="E3539" t="n">
        <v>14</v>
      </c>
      <c r="F3539" t="n">
        <v>882</v>
      </c>
      <c r="G3539" t="inlineStr">
        <is>
          <t>2024-S2</t>
        </is>
      </c>
      <c r="H3539" t="inlineStr">
        <is>
          <t>Não</t>
        </is>
      </c>
      <c r="I3539" t="n">
        <v>0</v>
      </c>
      <c r="J3539" s="41" t="n"/>
      <c r="L3539" t="inlineStr"/>
      <c r="M3539" t="inlineStr">
        <is>
          <t>Pro</t>
        </is>
      </c>
      <c r="N3539" t="inlineStr">
        <is>
          <t>annual</t>
        </is>
      </c>
      <c r="O3539" t="inlineStr">
        <is>
          <t>Pago</t>
        </is>
      </c>
      <c r="P3539" t="inlineStr">
        <is>
          <t>Sim</t>
        </is>
      </c>
      <c r="Q3539" t="inlineStr">
        <is>
          <t>Não</t>
        </is>
      </c>
      <c r="R3539" t="inlineStr">
        <is>
          <t>Não</t>
        </is>
      </c>
      <c r="S3539" t="inlineStr">
        <is>
          <t>16–40</t>
        </is>
      </c>
      <c r="T3539" t="inlineStr">
        <is>
          <t>31–90 dias</t>
        </is>
      </c>
      <c r="U3539" t="inlineStr">
        <is>
          <t>Cybersecurity</t>
        </is>
      </c>
      <c r="V3539" t="inlineStr">
        <is>
          <t>US</t>
        </is>
      </c>
      <c r="W3539" t="inlineStr">
        <is>
          <t>organic</t>
        </is>
      </c>
    </row>
    <row r="3540">
      <c r="A3540" t="inlineStr">
        <is>
          <t>S-c0d979</t>
        </is>
      </c>
      <c r="B3540" t="inlineStr">
        <is>
          <t>A-3932db</t>
        </is>
      </c>
      <c r="C3540" s="40" t="n">
        <v>45554</v>
      </c>
      <c r="D3540" s="40" t="n"/>
      <c r="E3540" t="n">
        <v>103</v>
      </c>
      <c r="F3540" t="n">
        <v>0</v>
      </c>
      <c r="G3540" t="inlineStr">
        <is>
          <t>2024-S2</t>
        </is>
      </c>
      <c r="H3540" t="inlineStr">
        <is>
          <t>Sim</t>
        </is>
      </c>
      <c r="I3540" t="n">
        <v>0</v>
      </c>
      <c r="J3540" s="41" t="n"/>
      <c r="L3540" t="inlineStr"/>
      <c r="M3540" t="inlineStr">
        <is>
          <t>Enterprise</t>
        </is>
      </c>
      <c r="N3540" t="inlineStr">
        <is>
          <t>annual</t>
        </is>
      </c>
      <c r="O3540" t="inlineStr">
        <is>
          <t>Trial</t>
        </is>
      </c>
      <c r="P3540" t="inlineStr">
        <is>
          <t>Sim</t>
        </is>
      </c>
      <c r="Q3540" t="inlineStr">
        <is>
          <t>Não</t>
        </is>
      </c>
      <c r="R3540" t="inlineStr">
        <is>
          <t>Não</t>
        </is>
      </c>
      <c r="S3540" t="inlineStr">
        <is>
          <t>16–40</t>
        </is>
      </c>
      <c r="T3540" t="inlineStr">
        <is>
          <t>181–365 dias</t>
        </is>
      </c>
      <c r="U3540" t="inlineStr">
        <is>
          <t>HealthTech</t>
        </is>
      </c>
      <c r="V3540" t="inlineStr">
        <is>
          <t>CA</t>
        </is>
      </c>
      <c r="W3540" t="inlineStr">
        <is>
          <t>other</t>
        </is>
      </c>
    </row>
    <row r="3541">
      <c r="A3541" t="inlineStr">
        <is>
          <t>S-a8ae52</t>
        </is>
      </c>
      <c r="B3541" t="inlineStr">
        <is>
          <t>A-fda07f</t>
        </is>
      </c>
      <c r="C3541" s="40" t="n">
        <v>45575</v>
      </c>
      <c r="D3541" s="40" t="n"/>
      <c r="E3541" t="n">
        <v>82</v>
      </c>
      <c r="F3541" t="n">
        <v>0</v>
      </c>
      <c r="G3541" t="inlineStr">
        <is>
          <t>2024-S2</t>
        </is>
      </c>
      <c r="H3541" t="inlineStr">
        <is>
          <t>Sim</t>
        </is>
      </c>
      <c r="I3541" t="n">
        <v>0</v>
      </c>
      <c r="J3541" s="41" t="n"/>
      <c r="L3541" t="inlineStr"/>
      <c r="M3541" t="inlineStr">
        <is>
          <t>Enterprise</t>
        </is>
      </c>
      <c r="N3541" t="inlineStr">
        <is>
          <t>annual</t>
        </is>
      </c>
      <c r="O3541" t="inlineStr">
        <is>
          <t>Trial</t>
        </is>
      </c>
      <c r="P3541" t="inlineStr">
        <is>
          <t>Não</t>
        </is>
      </c>
      <c r="Q3541" t="inlineStr">
        <is>
          <t>Não</t>
        </is>
      </c>
      <c r="R3541" t="inlineStr">
        <is>
          <t>Sim</t>
        </is>
      </c>
      <c r="S3541" t="inlineStr">
        <is>
          <t>16–40</t>
        </is>
      </c>
      <c r="T3541" t="inlineStr">
        <is>
          <t>31–90 dias</t>
        </is>
      </c>
      <c r="U3541" t="inlineStr">
        <is>
          <t>Cybersecurity</t>
        </is>
      </c>
      <c r="V3541" t="inlineStr">
        <is>
          <t>FR</t>
        </is>
      </c>
      <c r="W3541" t="inlineStr">
        <is>
          <t>partner</t>
        </is>
      </c>
    </row>
    <row r="3542">
      <c r="A3542" t="inlineStr">
        <is>
          <t>S-05aaef</t>
        </is>
      </c>
      <c r="B3542" t="inlineStr">
        <is>
          <t>A-883b7d</t>
        </is>
      </c>
      <c r="C3542" s="40" t="n">
        <v>45507</v>
      </c>
      <c r="D3542" s="40" t="n"/>
      <c r="E3542" t="n">
        <v>150</v>
      </c>
      <c r="F3542" t="n">
        <v>0</v>
      </c>
      <c r="G3542" t="inlineStr">
        <is>
          <t>2024-S2</t>
        </is>
      </c>
      <c r="H3542" t="inlineStr">
        <is>
          <t>Sim</t>
        </is>
      </c>
      <c r="I3542" t="n">
        <v>0</v>
      </c>
      <c r="J3542" s="41" t="n"/>
      <c r="L3542" t="inlineStr"/>
      <c r="M3542" t="inlineStr">
        <is>
          <t>Pro</t>
        </is>
      </c>
      <c r="N3542" t="inlineStr">
        <is>
          <t>annual</t>
        </is>
      </c>
      <c r="O3542" t="inlineStr">
        <is>
          <t>Trial</t>
        </is>
      </c>
      <c r="P3542" t="inlineStr">
        <is>
          <t>Sim</t>
        </is>
      </c>
      <c r="Q3542" t="inlineStr">
        <is>
          <t>Não</t>
        </is>
      </c>
      <c r="R3542" t="inlineStr">
        <is>
          <t>Não</t>
        </is>
      </c>
      <c r="S3542" t="inlineStr">
        <is>
          <t>16–40</t>
        </is>
      </c>
      <c r="T3542" t="inlineStr">
        <is>
          <t>91–180 dias</t>
        </is>
      </c>
      <c r="U3542" t="inlineStr">
        <is>
          <t>Cybersecurity</t>
        </is>
      </c>
      <c r="V3542" t="inlineStr">
        <is>
          <t>IN</t>
        </is>
      </c>
      <c r="W3542" t="inlineStr">
        <is>
          <t>other</t>
        </is>
      </c>
    </row>
    <row r="3543">
      <c r="A3543" t="inlineStr">
        <is>
          <t>S-a14d4b</t>
        </is>
      </c>
      <c r="B3543" t="inlineStr">
        <is>
          <t>A-8b0451</t>
        </is>
      </c>
      <c r="C3543" s="40" t="n">
        <v>45570</v>
      </c>
      <c r="D3543" s="40" t="n"/>
      <c r="E3543" t="n">
        <v>87</v>
      </c>
      <c r="F3543" t="n">
        <v>2107</v>
      </c>
      <c r="G3543" t="inlineStr">
        <is>
          <t>2024-S2</t>
        </is>
      </c>
      <c r="H3543" t="inlineStr">
        <is>
          <t>Sim</t>
        </is>
      </c>
      <c r="I3543" t="n">
        <v>0</v>
      </c>
      <c r="J3543" s="41" t="n"/>
      <c r="L3543" t="inlineStr"/>
      <c r="M3543" t="inlineStr">
        <is>
          <t>Pro</t>
        </is>
      </c>
      <c r="N3543" t="inlineStr">
        <is>
          <t>annual</t>
        </is>
      </c>
      <c r="O3543" t="inlineStr">
        <is>
          <t>Pago</t>
        </is>
      </c>
      <c r="P3543" t="inlineStr">
        <is>
          <t>Não</t>
        </is>
      </c>
      <c r="Q3543" t="inlineStr">
        <is>
          <t>Não</t>
        </is>
      </c>
      <c r="R3543" t="inlineStr">
        <is>
          <t>Não</t>
        </is>
      </c>
      <c r="S3543" t="inlineStr">
        <is>
          <t>41+</t>
        </is>
      </c>
      <c r="T3543" t="inlineStr">
        <is>
          <t>Conta nova (≤ 30 dias)</t>
        </is>
      </c>
      <c r="U3543" t="inlineStr">
        <is>
          <t>FinTech</t>
        </is>
      </c>
      <c r="V3543" t="inlineStr">
        <is>
          <t>UK</t>
        </is>
      </c>
      <c r="W3543" t="inlineStr">
        <is>
          <t>event</t>
        </is>
      </c>
    </row>
    <row r="3544">
      <c r="A3544" t="inlineStr">
        <is>
          <t>S-f97537</t>
        </is>
      </c>
      <c r="B3544" t="inlineStr">
        <is>
          <t>A-0aaf6e</t>
        </is>
      </c>
      <c r="C3544" s="40" t="n">
        <v>45459</v>
      </c>
      <c r="D3544" s="40" t="n"/>
      <c r="E3544" t="n">
        <v>198</v>
      </c>
      <c r="F3544" t="n">
        <v>1813</v>
      </c>
      <c r="G3544" t="inlineStr">
        <is>
          <t>Até 2024-S1</t>
        </is>
      </c>
      <c r="H3544" t="inlineStr">
        <is>
          <t>Sim</t>
        </is>
      </c>
      <c r="I3544" t="n">
        <v>0</v>
      </c>
      <c r="J3544" s="41" t="n"/>
      <c r="L3544" t="inlineStr"/>
      <c r="M3544" t="inlineStr">
        <is>
          <t>Pro</t>
        </is>
      </c>
      <c r="N3544" t="inlineStr">
        <is>
          <t>monthly</t>
        </is>
      </c>
      <c r="O3544" t="inlineStr">
        <is>
          <t>Pago</t>
        </is>
      </c>
      <c r="P3544" t="inlineStr">
        <is>
          <t>Não</t>
        </is>
      </c>
      <c r="Q3544" t="inlineStr">
        <is>
          <t>Não</t>
        </is>
      </c>
      <c r="R3544" t="inlineStr">
        <is>
          <t>Não</t>
        </is>
      </c>
      <c r="S3544" t="inlineStr">
        <is>
          <t>16–40</t>
        </is>
      </c>
      <c r="T3544" t="inlineStr">
        <is>
          <t>31–90 dias</t>
        </is>
      </c>
      <c r="U3544" t="inlineStr">
        <is>
          <t>FinTech</t>
        </is>
      </c>
      <c r="V3544" t="inlineStr">
        <is>
          <t>US</t>
        </is>
      </c>
      <c r="W3544" t="inlineStr">
        <is>
          <t>organic</t>
        </is>
      </c>
    </row>
    <row r="3545">
      <c r="A3545" t="inlineStr">
        <is>
          <t>S-d6dc7a</t>
        </is>
      </c>
      <c r="B3545" t="inlineStr">
        <is>
          <t>A-0e966d</t>
        </is>
      </c>
      <c r="C3545" s="40" t="n">
        <v>45567</v>
      </c>
      <c r="D3545" s="40" t="n"/>
      <c r="E3545" t="n">
        <v>90</v>
      </c>
      <c r="F3545" t="n">
        <v>539</v>
      </c>
      <c r="G3545" t="inlineStr">
        <is>
          <t>2024-S2</t>
        </is>
      </c>
      <c r="H3545" t="inlineStr">
        <is>
          <t>Sim</t>
        </is>
      </c>
      <c r="I3545" t="n">
        <v>0</v>
      </c>
      <c r="J3545" s="41" t="n"/>
      <c r="L3545" t="inlineStr"/>
      <c r="M3545" t="inlineStr">
        <is>
          <t>Pro</t>
        </is>
      </c>
      <c r="N3545" t="inlineStr">
        <is>
          <t>monthly</t>
        </is>
      </c>
      <c r="O3545" t="inlineStr">
        <is>
          <t>Pago</t>
        </is>
      </c>
      <c r="P3545" t="inlineStr">
        <is>
          <t>Não</t>
        </is>
      </c>
      <c r="Q3545" t="inlineStr">
        <is>
          <t>Não</t>
        </is>
      </c>
      <c r="R3545" t="inlineStr">
        <is>
          <t>Não</t>
        </is>
      </c>
      <c r="S3545" t="inlineStr">
        <is>
          <t>6–15</t>
        </is>
      </c>
      <c r="T3545" t="inlineStr">
        <is>
          <t>91–180 dias</t>
        </is>
      </c>
      <c r="U3545" t="inlineStr">
        <is>
          <t>FinTech</t>
        </is>
      </c>
      <c r="V3545" t="inlineStr">
        <is>
          <t>IN</t>
        </is>
      </c>
      <c r="W3545" t="inlineStr">
        <is>
          <t>ads</t>
        </is>
      </c>
    </row>
    <row r="3546">
      <c r="A3546" t="inlineStr">
        <is>
          <t>S-ca6962</t>
        </is>
      </c>
      <c r="B3546" t="inlineStr">
        <is>
          <t>A-22d9d2</t>
        </is>
      </c>
      <c r="C3546" s="40" t="n">
        <v>45383</v>
      </c>
      <c r="D3546" s="40" t="n">
        <v>45536</v>
      </c>
      <c r="E3546" t="n">
        <v>153</v>
      </c>
      <c r="F3546" t="n">
        <v>2842</v>
      </c>
      <c r="G3546" t="inlineStr">
        <is>
          <t>Até 2024-S1</t>
        </is>
      </c>
      <c r="H3546" t="inlineStr">
        <is>
          <t>Sim</t>
        </is>
      </c>
      <c r="I3546" t="n">
        <v>0</v>
      </c>
      <c r="J3546" s="41" t="n">
        <v>45536</v>
      </c>
      <c r="K3546" t="n">
        <v>1</v>
      </c>
      <c r="L3546" t="inlineStr">
        <is>
          <t>Não</t>
        </is>
      </c>
      <c r="M3546" t="inlineStr">
        <is>
          <t>Pro</t>
        </is>
      </c>
      <c r="N3546" t="inlineStr">
        <is>
          <t>monthly</t>
        </is>
      </c>
      <c r="O3546" t="inlineStr">
        <is>
          <t>Pago</t>
        </is>
      </c>
      <c r="P3546" t="inlineStr">
        <is>
          <t>Sim</t>
        </is>
      </c>
      <c r="Q3546" t="inlineStr">
        <is>
          <t>Sim</t>
        </is>
      </c>
      <c r="R3546" t="inlineStr">
        <is>
          <t>Não</t>
        </is>
      </c>
      <c r="S3546" t="inlineStr">
        <is>
          <t>41+</t>
        </is>
      </c>
      <c r="T3546" t="inlineStr">
        <is>
          <t>Conta nova (≤ 30 dias)</t>
        </is>
      </c>
      <c r="U3546" t="inlineStr">
        <is>
          <t>DevTools</t>
        </is>
      </c>
      <c r="V3546" t="inlineStr">
        <is>
          <t>FR</t>
        </is>
      </c>
      <c r="W3546" t="inlineStr">
        <is>
          <t>event</t>
        </is>
      </c>
    </row>
    <row r="3547">
      <c r="A3547" t="inlineStr">
        <is>
          <t>S-1f4c01</t>
        </is>
      </c>
      <c r="B3547" t="inlineStr">
        <is>
          <t>A-c42f1f</t>
        </is>
      </c>
      <c r="C3547" s="40" t="n">
        <v>45618</v>
      </c>
      <c r="D3547" s="40" t="n"/>
      <c r="E3547" t="n">
        <v>39</v>
      </c>
      <c r="F3547" t="n">
        <v>588</v>
      </c>
      <c r="G3547" t="inlineStr">
        <is>
          <t>2024-S2</t>
        </is>
      </c>
      <c r="H3547" t="inlineStr">
        <is>
          <t>Sim</t>
        </is>
      </c>
      <c r="I3547" t="n">
        <v>0</v>
      </c>
      <c r="J3547" s="41" t="n"/>
      <c r="L3547" t="inlineStr"/>
      <c r="M3547" t="inlineStr">
        <is>
          <t>Pro</t>
        </is>
      </c>
      <c r="N3547" t="inlineStr">
        <is>
          <t>monthly</t>
        </is>
      </c>
      <c r="O3547" t="inlineStr">
        <is>
          <t>Pago</t>
        </is>
      </c>
      <c r="P3547" t="inlineStr">
        <is>
          <t>Não</t>
        </is>
      </c>
      <c r="Q3547" t="inlineStr">
        <is>
          <t>Não</t>
        </is>
      </c>
      <c r="R3547" t="inlineStr">
        <is>
          <t>Não</t>
        </is>
      </c>
      <c r="S3547" t="inlineStr">
        <is>
          <t>6–15</t>
        </is>
      </c>
      <c r="T3547" t="inlineStr">
        <is>
          <t>91–180 dias</t>
        </is>
      </c>
      <c r="U3547" t="inlineStr">
        <is>
          <t>HealthTech</t>
        </is>
      </c>
      <c r="V3547" t="inlineStr">
        <is>
          <t>US</t>
        </is>
      </c>
      <c r="W3547" t="inlineStr">
        <is>
          <t>other</t>
        </is>
      </c>
    </row>
    <row r="3548">
      <c r="A3548" t="inlineStr">
        <is>
          <t>S-d6f7cd</t>
        </is>
      </c>
      <c r="B3548" t="inlineStr">
        <is>
          <t>A-bd4513</t>
        </is>
      </c>
      <c r="C3548" s="40" t="n">
        <v>45610</v>
      </c>
      <c r="D3548" s="40" t="n"/>
      <c r="E3548" t="n">
        <v>47</v>
      </c>
      <c r="F3548" t="n">
        <v>9950</v>
      </c>
      <c r="G3548" t="inlineStr">
        <is>
          <t>2024-S2</t>
        </is>
      </c>
      <c r="H3548" t="inlineStr">
        <is>
          <t>Sim</t>
        </is>
      </c>
      <c r="I3548" t="n">
        <v>0</v>
      </c>
      <c r="J3548" s="41" t="n"/>
      <c r="L3548" t="inlineStr"/>
      <c r="M3548" t="inlineStr">
        <is>
          <t>Enterprise</t>
        </is>
      </c>
      <c r="N3548" t="inlineStr">
        <is>
          <t>annual</t>
        </is>
      </c>
      <c r="O3548" t="inlineStr">
        <is>
          <t>Pago</t>
        </is>
      </c>
      <c r="P3548" t="inlineStr">
        <is>
          <t>Sim</t>
        </is>
      </c>
      <c r="Q3548" t="inlineStr">
        <is>
          <t>Não</t>
        </is>
      </c>
      <c r="R3548" t="inlineStr">
        <is>
          <t>Não</t>
        </is>
      </c>
      <c r="S3548" t="inlineStr">
        <is>
          <t>41+</t>
        </is>
      </c>
      <c r="T3548" t="inlineStr">
        <is>
          <t>Conta nova (≤ 30 dias)</t>
        </is>
      </c>
      <c r="U3548" t="inlineStr">
        <is>
          <t>DevTools</t>
        </is>
      </c>
      <c r="V3548" t="inlineStr">
        <is>
          <t>AU</t>
        </is>
      </c>
      <c r="W3548" t="inlineStr">
        <is>
          <t>event</t>
        </is>
      </c>
    </row>
    <row r="3549">
      <c r="A3549" t="inlineStr">
        <is>
          <t>S-c847dc</t>
        </is>
      </c>
      <c r="B3549" t="inlineStr">
        <is>
          <t>A-22f2df</t>
        </is>
      </c>
      <c r="C3549" s="40" t="n">
        <v>45652</v>
      </c>
      <c r="D3549" s="40" t="n"/>
      <c r="E3549" t="n">
        <v>5</v>
      </c>
      <c r="F3549" t="n">
        <v>0</v>
      </c>
      <c r="G3549" t="inlineStr">
        <is>
          <t>2024-S2</t>
        </is>
      </c>
      <c r="H3549" t="inlineStr">
        <is>
          <t>Não</t>
        </is>
      </c>
      <c r="I3549" t="n">
        <v>0</v>
      </c>
      <c r="J3549" s="41" t="n"/>
      <c r="L3549" t="inlineStr"/>
      <c r="M3549" t="inlineStr">
        <is>
          <t>Pro</t>
        </is>
      </c>
      <c r="N3549" t="inlineStr">
        <is>
          <t>annual</t>
        </is>
      </c>
      <c r="O3549" t="inlineStr">
        <is>
          <t>Trial</t>
        </is>
      </c>
      <c r="P3549" t="inlineStr">
        <is>
          <t>Não</t>
        </is>
      </c>
      <c r="Q3549" t="inlineStr">
        <is>
          <t>Não</t>
        </is>
      </c>
      <c r="R3549" t="inlineStr">
        <is>
          <t>Não</t>
        </is>
      </c>
      <c r="S3549" t="inlineStr">
        <is>
          <t>6–15</t>
        </is>
      </c>
      <c r="T3549" t="inlineStr">
        <is>
          <t>Conta nova (≤ 30 dias)</t>
        </is>
      </c>
      <c r="U3549" t="inlineStr">
        <is>
          <t>DevTools</t>
        </is>
      </c>
      <c r="V3549" t="inlineStr">
        <is>
          <t>US</t>
        </is>
      </c>
      <c r="W3549" t="inlineStr">
        <is>
          <t>ads</t>
        </is>
      </c>
    </row>
    <row r="3550">
      <c r="A3550" t="inlineStr">
        <is>
          <t>S-dbe1b3</t>
        </is>
      </c>
      <c r="B3550" t="inlineStr">
        <is>
          <t>A-40906c</t>
        </is>
      </c>
      <c r="C3550" s="40" t="n">
        <v>45609</v>
      </c>
      <c r="D3550" s="40" t="n"/>
      <c r="E3550" t="n">
        <v>48</v>
      </c>
      <c r="F3550" t="n">
        <v>4508</v>
      </c>
      <c r="G3550" t="inlineStr">
        <is>
          <t>2024-S2</t>
        </is>
      </c>
      <c r="H3550" t="inlineStr">
        <is>
          <t>Sim</t>
        </is>
      </c>
      <c r="I3550" t="n">
        <v>0</v>
      </c>
      <c r="J3550" s="41" t="n"/>
      <c r="L3550" t="inlineStr"/>
      <c r="M3550" t="inlineStr">
        <is>
          <t>Pro</t>
        </is>
      </c>
      <c r="N3550" t="inlineStr">
        <is>
          <t>annual</t>
        </is>
      </c>
      <c r="O3550" t="inlineStr">
        <is>
          <t>Pago</t>
        </is>
      </c>
      <c r="P3550" t="inlineStr">
        <is>
          <t>Sim</t>
        </is>
      </c>
      <c r="Q3550" t="inlineStr">
        <is>
          <t>Não</t>
        </is>
      </c>
      <c r="R3550" t="inlineStr">
        <is>
          <t>Não</t>
        </is>
      </c>
      <c r="S3550" t="inlineStr">
        <is>
          <t>41+</t>
        </is>
      </c>
      <c r="T3550" t="inlineStr">
        <is>
          <t>181–365 dias</t>
        </is>
      </c>
      <c r="U3550" t="inlineStr">
        <is>
          <t>EdTech</t>
        </is>
      </c>
      <c r="V3550" t="inlineStr">
        <is>
          <t>US</t>
        </is>
      </c>
      <c r="W3550" t="inlineStr">
        <is>
          <t>ads</t>
        </is>
      </c>
    </row>
    <row r="3551">
      <c r="A3551" t="inlineStr">
        <is>
          <t>S-26593b</t>
        </is>
      </c>
      <c r="B3551" t="inlineStr">
        <is>
          <t>A-328bd0</t>
        </is>
      </c>
      <c r="C3551" s="40" t="n">
        <v>45434</v>
      </c>
      <c r="D3551" s="40" t="n"/>
      <c r="E3551" t="n">
        <v>223</v>
      </c>
      <c r="F3551" t="n">
        <v>1813</v>
      </c>
      <c r="G3551" t="inlineStr">
        <is>
          <t>Até 2024-S1</t>
        </is>
      </c>
      <c r="H3551" t="inlineStr">
        <is>
          <t>Sim</t>
        </is>
      </c>
      <c r="I3551" t="n">
        <v>0</v>
      </c>
      <c r="J3551" s="41" t="n"/>
      <c r="L3551" t="inlineStr"/>
      <c r="M3551" t="inlineStr">
        <is>
          <t>Pro</t>
        </is>
      </c>
      <c r="N3551" t="inlineStr">
        <is>
          <t>annual</t>
        </is>
      </c>
      <c r="O3551" t="inlineStr">
        <is>
          <t>Pago</t>
        </is>
      </c>
      <c r="P3551" t="inlineStr">
        <is>
          <t>Sim</t>
        </is>
      </c>
      <c r="Q3551" t="inlineStr">
        <is>
          <t>Sim</t>
        </is>
      </c>
      <c r="R3551" t="inlineStr">
        <is>
          <t>Não</t>
        </is>
      </c>
      <c r="S3551" t="inlineStr">
        <is>
          <t>16–40</t>
        </is>
      </c>
      <c r="T3551" t="inlineStr">
        <is>
          <t>Mais de 365 dias</t>
        </is>
      </c>
      <c r="U3551" t="inlineStr">
        <is>
          <t>HealthTech</t>
        </is>
      </c>
      <c r="V3551" t="inlineStr">
        <is>
          <t>AU</t>
        </is>
      </c>
      <c r="W3551" t="inlineStr">
        <is>
          <t>partner</t>
        </is>
      </c>
    </row>
    <row r="3552">
      <c r="A3552" t="inlineStr">
        <is>
          <t>S-7d66fb</t>
        </is>
      </c>
      <c r="B3552" t="inlineStr">
        <is>
          <t>A-bb3bd4</t>
        </is>
      </c>
      <c r="C3552" s="40" t="n">
        <v>45522</v>
      </c>
      <c r="D3552" s="40" t="n"/>
      <c r="E3552" t="n">
        <v>135</v>
      </c>
      <c r="F3552" t="n">
        <v>437</v>
      </c>
      <c r="G3552" t="inlineStr">
        <is>
          <t>2024-S2</t>
        </is>
      </c>
      <c r="H3552" t="inlineStr">
        <is>
          <t>Sim</t>
        </is>
      </c>
      <c r="I3552" t="n">
        <v>0</v>
      </c>
      <c r="J3552" s="41" t="n"/>
      <c r="L3552" t="inlineStr"/>
      <c r="M3552" t="inlineStr">
        <is>
          <t>Basic</t>
        </is>
      </c>
      <c r="N3552" t="inlineStr">
        <is>
          <t>monthly</t>
        </is>
      </c>
      <c r="O3552" t="inlineStr">
        <is>
          <t>Pago</t>
        </is>
      </c>
      <c r="P3552" t="inlineStr">
        <is>
          <t>Sim</t>
        </is>
      </c>
      <c r="Q3552" t="inlineStr">
        <is>
          <t>Não</t>
        </is>
      </c>
      <c r="R3552" t="inlineStr">
        <is>
          <t>Não</t>
        </is>
      </c>
      <c r="S3552" t="inlineStr">
        <is>
          <t>16–40</t>
        </is>
      </c>
      <c r="T3552" t="inlineStr">
        <is>
          <t>181–365 dias</t>
        </is>
      </c>
      <c r="U3552" t="inlineStr">
        <is>
          <t>HealthTech</t>
        </is>
      </c>
      <c r="V3552" t="inlineStr">
        <is>
          <t>US</t>
        </is>
      </c>
      <c r="W3552" t="inlineStr">
        <is>
          <t>ads</t>
        </is>
      </c>
    </row>
    <row r="3553">
      <c r="A3553" t="inlineStr">
        <is>
          <t>S-4206eb</t>
        </is>
      </c>
      <c r="B3553" t="inlineStr">
        <is>
          <t>A-7df7a7</t>
        </is>
      </c>
      <c r="C3553" s="40" t="n">
        <v>45176</v>
      </c>
      <c r="D3553" s="40" t="n"/>
      <c r="E3553" t="n">
        <v>481</v>
      </c>
      <c r="F3553" t="n">
        <v>2587</v>
      </c>
      <c r="G3553" t="inlineStr">
        <is>
          <t>Até 2024-S1</t>
        </is>
      </c>
      <c r="H3553" t="inlineStr">
        <is>
          <t>Sim</t>
        </is>
      </c>
      <c r="I3553" t="n">
        <v>0</v>
      </c>
      <c r="J3553" s="41" t="n"/>
      <c r="L3553" t="inlineStr"/>
      <c r="M3553" t="inlineStr">
        <is>
          <t>Enterprise</t>
        </is>
      </c>
      <c r="N3553" t="inlineStr">
        <is>
          <t>monthly</t>
        </is>
      </c>
      <c r="O3553" t="inlineStr">
        <is>
          <t>Pago</t>
        </is>
      </c>
      <c r="P3553" t="inlineStr">
        <is>
          <t>Sim</t>
        </is>
      </c>
      <c r="Q3553" t="inlineStr">
        <is>
          <t>Não</t>
        </is>
      </c>
      <c r="R3553" t="inlineStr">
        <is>
          <t>Não</t>
        </is>
      </c>
      <c r="S3553" t="inlineStr">
        <is>
          <t>6–15</t>
        </is>
      </c>
      <c r="T3553" t="inlineStr">
        <is>
          <t>181–365 dias</t>
        </is>
      </c>
      <c r="U3553" t="inlineStr">
        <is>
          <t>DevTools</t>
        </is>
      </c>
      <c r="V3553" t="inlineStr">
        <is>
          <t>US</t>
        </is>
      </c>
      <c r="W3553" t="inlineStr">
        <is>
          <t>organic</t>
        </is>
      </c>
    </row>
    <row r="3554">
      <c r="A3554" t="inlineStr">
        <is>
          <t>S-b998a9</t>
        </is>
      </c>
      <c r="B3554" t="inlineStr">
        <is>
          <t>A-fce879</t>
        </is>
      </c>
      <c r="C3554" s="40" t="n">
        <v>45583</v>
      </c>
      <c r="D3554" s="40" t="n"/>
      <c r="E3554" t="n">
        <v>74</v>
      </c>
      <c r="F3554" t="n">
        <v>1990</v>
      </c>
      <c r="G3554" t="inlineStr">
        <is>
          <t>2024-S2</t>
        </is>
      </c>
      <c r="H3554" t="inlineStr">
        <is>
          <t>Sim</t>
        </is>
      </c>
      <c r="I3554" t="n">
        <v>0</v>
      </c>
      <c r="J3554" s="41" t="n"/>
      <c r="L3554" t="inlineStr"/>
      <c r="M3554" t="inlineStr">
        <is>
          <t>Enterprise</t>
        </is>
      </c>
      <c r="N3554" t="inlineStr">
        <is>
          <t>annual</t>
        </is>
      </c>
      <c r="O3554" t="inlineStr">
        <is>
          <t>Pago</t>
        </is>
      </c>
      <c r="P3554" t="inlineStr">
        <is>
          <t>Sim</t>
        </is>
      </c>
      <c r="Q3554" t="inlineStr">
        <is>
          <t>Não</t>
        </is>
      </c>
      <c r="R3554" t="inlineStr">
        <is>
          <t>Não</t>
        </is>
      </c>
      <c r="S3554" t="inlineStr">
        <is>
          <t>6–15</t>
        </is>
      </c>
      <c r="T3554" t="inlineStr">
        <is>
          <t>Conta nova (≤ 30 dias)</t>
        </is>
      </c>
      <c r="U3554" t="inlineStr">
        <is>
          <t>EdTech</t>
        </is>
      </c>
      <c r="V3554" t="inlineStr">
        <is>
          <t>UK</t>
        </is>
      </c>
      <c r="W3554" t="inlineStr">
        <is>
          <t>partner</t>
        </is>
      </c>
    </row>
    <row r="3555">
      <c r="A3555" t="inlineStr">
        <is>
          <t>S-040f03</t>
        </is>
      </c>
      <c r="B3555" t="inlineStr">
        <is>
          <t>A-31ab9a</t>
        </is>
      </c>
      <c r="C3555" s="40" t="n">
        <v>45591</v>
      </c>
      <c r="D3555" s="40" t="n"/>
      <c r="E3555" t="n">
        <v>66</v>
      </c>
      <c r="F3555" t="n">
        <v>2786</v>
      </c>
      <c r="G3555" t="inlineStr">
        <is>
          <t>2024-S2</t>
        </is>
      </c>
      <c r="H3555" t="inlineStr">
        <is>
          <t>Sim</t>
        </is>
      </c>
      <c r="I3555" t="n">
        <v>0</v>
      </c>
      <c r="J3555" s="41" t="n"/>
      <c r="L3555" t="inlineStr"/>
      <c r="M3555" t="inlineStr">
        <is>
          <t>Enterprise</t>
        </is>
      </c>
      <c r="N3555" t="inlineStr">
        <is>
          <t>annual</t>
        </is>
      </c>
      <c r="O3555" t="inlineStr">
        <is>
          <t>Pago</t>
        </is>
      </c>
      <c r="P3555" t="inlineStr">
        <is>
          <t>Sim</t>
        </is>
      </c>
      <c r="Q3555" t="inlineStr">
        <is>
          <t>Não</t>
        </is>
      </c>
      <c r="R3555" t="inlineStr">
        <is>
          <t>Não</t>
        </is>
      </c>
      <c r="S3555" t="inlineStr">
        <is>
          <t>6–15</t>
        </is>
      </c>
      <c r="T3555" t="inlineStr">
        <is>
          <t>181–365 dias</t>
        </is>
      </c>
      <c r="U3555" t="inlineStr">
        <is>
          <t>FinTech</t>
        </is>
      </c>
      <c r="V3555" t="inlineStr">
        <is>
          <t>DE</t>
        </is>
      </c>
      <c r="W3555" t="inlineStr">
        <is>
          <t>organic</t>
        </is>
      </c>
    </row>
    <row r="3556">
      <c r="A3556" t="inlineStr">
        <is>
          <t>S-440dde</t>
        </is>
      </c>
      <c r="B3556" t="inlineStr">
        <is>
          <t>A-8e47ca</t>
        </is>
      </c>
      <c r="C3556" s="40" t="n">
        <v>45494</v>
      </c>
      <c r="D3556" s="40" t="n"/>
      <c r="E3556" t="n">
        <v>163</v>
      </c>
      <c r="F3556" t="n">
        <v>361</v>
      </c>
      <c r="G3556" t="inlineStr">
        <is>
          <t>2024-S2</t>
        </is>
      </c>
      <c r="H3556" t="inlineStr">
        <is>
          <t>Sim</t>
        </is>
      </c>
      <c r="I3556" t="n">
        <v>0</v>
      </c>
      <c r="J3556" s="41" t="n"/>
      <c r="L3556" t="inlineStr"/>
      <c r="M3556" t="inlineStr">
        <is>
          <t>Basic</t>
        </is>
      </c>
      <c r="N3556" t="inlineStr">
        <is>
          <t>annual</t>
        </is>
      </c>
      <c r="O3556" t="inlineStr">
        <is>
          <t>Pago</t>
        </is>
      </c>
      <c r="P3556" t="inlineStr">
        <is>
          <t>Sim</t>
        </is>
      </c>
      <c r="Q3556" t="inlineStr">
        <is>
          <t>Não</t>
        </is>
      </c>
      <c r="R3556" t="inlineStr">
        <is>
          <t>Não</t>
        </is>
      </c>
      <c r="S3556" t="inlineStr">
        <is>
          <t>16–40</t>
        </is>
      </c>
      <c r="T3556" t="inlineStr">
        <is>
          <t>91–180 dias</t>
        </is>
      </c>
      <c r="U3556" t="inlineStr">
        <is>
          <t>HealthTech</t>
        </is>
      </c>
      <c r="V3556" t="inlineStr">
        <is>
          <t>US</t>
        </is>
      </c>
      <c r="W3556" t="inlineStr">
        <is>
          <t>organic</t>
        </is>
      </c>
    </row>
    <row r="3557">
      <c r="A3557" t="inlineStr">
        <is>
          <t>S-9a85ab</t>
        </is>
      </c>
      <c r="B3557" t="inlineStr">
        <is>
          <t>A-a8b49c</t>
        </is>
      </c>
      <c r="C3557" s="40" t="n">
        <v>45445</v>
      </c>
      <c r="D3557" s="40" t="n"/>
      <c r="E3557" t="n">
        <v>212</v>
      </c>
      <c r="F3557" t="n">
        <v>570</v>
      </c>
      <c r="G3557" t="inlineStr">
        <is>
          <t>Até 2024-S1</t>
        </is>
      </c>
      <c r="H3557" t="inlineStr">
        <is>
          <t>Sim</t>
        </is>
      </c>
      <c r="I3557" t="n">
        <v>0</v>
      </c>
      <c r="J3557" s="41" t="n"/>
      <c r="L3557" t="inlineStr"/>
      <c r="M3557" t="inlineStr">
        <is>
          <t>Basic</t>
        </is>
      </c>
      <c r="N3557" t="inlineStr">
        <is>
          <t>annual</t>
        </is>
      </c>
      <c r="O3557" t="inlineStr">
        <is>
          <t>Pago</t>
        </is>
      </c>
      <c r="P3557" t="inlineStr">
        <is>
          <t>Sim</t>
        </is>
      </c>
      <c r="Q3557" t="inlineStr">
        <is>
          <t>Não</t>
        </is>
      </c>
      <c r="R3557" t="inlineStr">
        <is>
          <t>Não</t>
        </is>
      </c>
      <c r="S3557" t="inlineStr">
        <is>
          <t>16–40</t>
        </is>
      </c>
      <c r="T3557" t="inlineStr">
        <is>
          <t>181–365 dias</t>
        </is>
      </c>
      <c r="U3557" t="inlineStr">
        <is>
          <t>Cybersecurity</t>
        </is>
      </c>
      <c r="V3557" t="inlineStr">
        <is>
          <t>UK</t>
        </is>
      </c>
      <c r="W3557" t="inlineStr">
        <is>
          <t>partner</t>
        </is>
      </c>
    </row>
    <row r="3558">
      <c r="A3558" t="inlineStr">
        <is>
          <t>S-778c7e</t>
        </is>
      </c>
      <c r="B3558" t="inlineStr">
        <is>
          <t>A-544d0a</t>
        </is>
      </c>
      <c r="C3558" s="40" t="n">
        <v>45645</v>
      </c>
      <c r="D3558" s="40" t="n"/>
      <c r="E3558" t="n">
        <v>12</v>
      </c>
      <c r="F3558" t="n">
        <v>398</v>
      </c>
      <c r="G3558" t="inlineStr">
        <is>
          <t>2024-S2</t>
        </is>
      </c>
      <c r="H3558" t="inlineStr">
        <is>
          <t>Não</t>
        </is>
      </c>
      <c r="I3558" t="n">
        <v>0</v>
      </c>
      <c r="J3558" s="41" t="n"/>
      <c r="L3558" t="inlineStr"/>
      <c r="M3558" t="inlineStr">
        <is>
          <t>Enterprise</t>
        </is>
      </c>
      <c r="N3558" t="inlineStr">
        <is>
          <t>annual</t>
        </is>
      </c>
      <c r="O3558" t="inlineStr">
        <is>
          <t>Pago</t>
        </is>
      </c>
      <c r="P3558" t="inlineStr">
        <is>
          <t>Não</t>
        </is>
      </c>
      <c r="Q3558" t="inlineStr">
        <is>
          <t>Sim</t>
        </is>
      </c>
      <c r="R3558" t="inlineStr">
        <is>
          <t>Não</t>
        </is>
      </c>
      <c r="S3558" t="inlineStr">
        <is>
          <t>1–5</t>
        </is>
      </c>
      <c r="T3558" t="inlineStr">
        <is>
          <t>181–365 dias</t>
        </is>
      </c>
      <c r="U3558" t="inlineStr">
        <is>
          <t>DevTools</t>
        </is>
      </c>
      <c r="V3558" t="inlineStr">
        <is>
          <t>US</t>
        </is>
      </c>
      <c r="W3558" t="inlineStr">
        <is>
          <t>organic</t>
        </is>
      </c>
    </row>
    <row r="3559">
      <c r="A3559" t="inlineStr">
        <is>
          <t>S-138c41</t>
        </is>
      </c>
      <c r="B3559" t="inlineStr">
        <is>
          <t>A-00cac8</t>
        </is>
      </c>
      <c r="C3559" s="40" t="n">
        <v>45286</v>
      </c>
      <c r="D3559" s="40" t="n"/>
      <c r="E3559" t="n">
        <v>371</v>
      </c>
      <c r="F3559" t="n">
        <v>361</v>
      </c>
      <c r="G3559" t="inlineStr">
        <is>
          <t>Até 2024-S1</t>
        </is>
      </c>
      <c r="H3559" t="inlineStr">
        <is>
          <t>Sim</t>
        </is>
      </c>
      <c r="I3559" t="n">
        <v>0</v>
      </c>
      <c r="J3559" s="41" t="n"/>
      <c r="L3559" t="inlineStr"/>
      <c r="M3559" t="inlineStr">
        <is>
          <t>Basic</t>
        </is>
      </c>
      <c r="N3559" t="inlineStr">
        <is>
          <t>annual</t>
        </is>
      </c>
      <c r="O3559" t="inlineStr">
        <is>
          <t>Pago</t>
        </is>
      </c>
      <c r="P3559" t="inlineStr">
        <is>
          <t>Sim</t>
        </is>
      </c>
      <c r="Q3559" t="inlineStr">
        <is>
          <t>Não</t>
        </is>
      </c>
      <c r="R3559" t="inlineStr">
        <is>
          <t>Não</t>
        </is>
      </c>
      <c r="S3559" t="inlineStr">
        <is>
          <t>16–40</t>
        </is>
      </c>
      <c r="T3559" t="inlineStr">
        <is>
          <t>91–180 dias</t>
        </is>
      </c>
      <c r="U3559" t="inlineStr">
        <is>
          <t>HealthTech</t>
        </is>
      </c>
      <c r="V3559" t="inlineStr">
        <is>
          <t>AU</t>
        </is>
      </c>
      <c r="W3559" t="inlineStr">
        <is>
          <t>organic</t>
        </is>
      </c>
    </row>
    <row r="3560">
      <c r="A3560" t="inlineStr">
        <is>
          <t>S-109e0c</t>
        </is>
      </c>
      <c r="B3560" t="inlineStr">
        <is>
          <t>A-f51f16</t>
        </is>
      </c>
      <c r="C3560" s="40" t="n">
        <v>45365</v>
      </c>
      <c r="D3560" s="40" t="n"/>
      <c r="E3560" t="n">
        <v>292</v>
      </c>
      <c r="F3560" t="n">
        <v>1990</v>
      </c>
      <c r="G3560" t="inlineStr">
        <is>
          <t>Até 2024-S1</t>
        </is>
      </c>
      <c r="H3560" t="inlineStr">
        <is>
          <t>Sim</t>
        </is>
      </c>
      <c r="I3560" t="n">
        <v>0</v>
      </c>
      <c r="J3560" s="41" t="n"/>
      <c r="L3560" t="inlineStr"/>
      <c r="M3560" t="inlineStr">
        <is>
          <t>Enterprise</t>
        </is>
      </c>
      <c r="N3560" t="inlineStr">
        <is>
          <t>annual</t>
        </is>
      </c>
      <c r="O3560" t="inlineStr">
        <is>
          <t>Pago</t>
        </is>
      </c>
      <c r="P3560" t="inlineStr">
        <is>
          <t>Sim</t>
        </is>
      </c>
      <c r="Q3560" t="inlineStr">
        <is>
          <t>Sim</t>
        </is>
      </c>
      <c r="R3560" t="inlineStr">
        <is>
          <t>Não</t>
        </is>
      </c>
      <c r="S3560" t="inlineStr">
        <is>
          <t>6–15</t>
        </is>
      </c>
      <c r="T3560" t="inlineStr">
        <is>
          <t>31–90 dias</t>
        </is>
      </c>
      <c r="U3560" t="inlineStr">
        <is>
          <t>HealthTech</t>
        </is>
      </c>
      <c r="V3560" t="inlineStr">
        <is>
          <t>US</t>
        </is>
      </c>
      <c r="W3560" t="inlineStr">
        <is>
          <t>partner</t>
        </is>
      </c>
    </row>
    <row r="3561">
      <c r="A3561" t="inlineStr">
        <is>
          <t>S-8e5be7</t>
        </is>
      </c>
      <c r="B3561" t="inlineStr">
        <is>
          <t>A-5ed98d</t>
        </is>
      </c>
      <c r="C3561" s="40" t="n">
        <v>45597</v>
      </c>
      <c r="D3561" s="40" t="n"/>
      <c r="E3561" t="n">
        <v>60</v>
      </c>
      <c r="F3561" t="n">
        <v>1176</v>
      </c>
      <c r="G3561" t="inlineStr">
        <is>
          <t>2024-S2</t>
        </is>
      </c>
      <c r="H3561" t="inlineStr">
        <is>
          <t>Sim</t>
        </is>
      </c>
      <c r="I3561" t="n">
        <v>0</v>
      </c>
      <c r="J3561" s="41" t="n"/>
      <c r="L3561" t="inlineStr"/>
      <c r="M3561" t="inlineStr">
        <is>
          <t>Pro</t>
        </is>
      </c>
      <c r="N3561" t="inlineStr">
        <is>
          <t>monthly</t>
        </is>
      </c>
      <c r="O3561" t="inlineStr">
        <is>
          <t>Pago</t>
        </is>
      </c>
      <c r="P3561" t="inlineStr">
        <is>
          <t>Sim</t>
        </is>
      </c>
      <c r="Q3561" t="inlineStr">
        <is>
          <t>Não</t>
        </is>
      </c>
      <c r="R3561" t="inlineStr">
        <is>
          <t>Não</t>
        </is>
      </c>
      <c r="S3561" t="inlineStr">
        <is>
          <t>16–40</t>
        </is>
      </c>
      <c r="T3561" t="inlineStr">
        <is>
          <t>91–180 dias</t>
        </is>
      </c>
      <c r="U3561" t="inlineStr">
        <is>
          <t>DevTools</t>
        </is>
      </c>
      <c r="V3561" t="inlineStr">
        <is>
          <t>US</t>
        </is>
      </c>
      <c r="W3561" t="inlineStr">
        <is>
          <t>partner</t>
        </is>
      </c>
    </row>
    <row r="3562">
      <c r="A3562" t="inlineStr">
        <is>
          <t>S-497428</t>
        </is>
      </c>
      <c r="B3562" t="inlineStr">
        <is>
          <t>A-cc8c8f</t>
        </is>
      </c>
      <c r="C3562" s="40" t="n">
        <v>45572</v>
      </c>
      <c r="D3562" s="40" t="n"/>
      <c r="E3562" t="n">
        <v>85</v>
      </c>
      <c r="F3562" t="n">
        <v>437</v>
      </c>
      <c r="G3562" t="inlineStr">
        <is>
          <t>2024-S2</t>
        </is>
      </c>
      <c r="H3562" t="inlineStr">
        <is>
          <t>Sim</t>
        </is>
      </c>
      <c r="I3562" t="n">
        <v>0</v>
      </c>
      <c r="J3562" s="41" t="n"/>
      <c r="L3562" t="inlineStr"/>
      <c r="M3562" t="inlineStr">
        <is>
          <t>Basic</t>
        </is>
      </c>
      <c r="N3562" t="inlineStr">
        <is>
          <t>monthly</t>
        </is>
      </c>
      <c r="O3562" t="inlineStr">
        <is>
          <t>Pago</t>
        </is>
      </c>
      <c r="P3562" t="inlineStr">
        <is>
          <t>Sim</t>
        </is>
      </c>
      <c r="Q3562" t="inlineStr">
        <is>
          <t>Não</t>
        </is>
      </c>
      <c r="R3562" t="inlineStr">
        <is>
          <t>Não</t>
        </is>
      </c>
      <c r="S3562" t="inlineStr">
        <is>
          <t>16–40</t>
        </is>
      </c>
      <c r="T3562" t="inlineStr">
        <is>
          <t>91–180 dias</t>
        </is>
      </c>
      <c r="U3562" t="inlineStr">
        <is>
          <t>DevTools</t>
        </is>
      </c>
      <c r="V3562" t="inlineStr">
        <is>
          <t>US</t>
        </is>
      </c>
      <c r="W3562" t="inlineStr">
        <is>
          <t>ads</t>
        </is>
      </c>
    </row>
    <row r="3563">
      <c r="A3563" t="inlineStr">
        <is>
          <t>S-846d41</t>
        </is>
      </c>
      <c r="B3563" t="inlineStr">
        <is>
          <t>A-1986ca</t>
        </is>
      </c>
      <c r="C3563" s="40" t="n">
        <v>45537</v>
      </c>
      <c r="D3563" s="40" t="n"/>
      <c r="E3563" t="n">
        <v>120</v>
      </c>
      <c r="F3563" t="n">
        <v>5572</v>
      </c>
      <c r="G3563" t="inlineStr">
        <is>
          <t>2024-S2</t>
        </is>
      </c>
      <c r="H3563" t="inlineStr">
        <is>
          <t>Sim</t>
        </is>
      </c>
      <c r="I3563" t="n">
        <v>0</v>
      </c>
      <c r="J3563" s="41" t="n"/>
      <c r="L3563" t="inlineStr"/>
      <c r="M3563" t="inlineStr">
        <is>
          <t>Enterprise</t>
        </is>
      </c>
      <c r="N3563" t="inlineStr">
        <is>
          <t>monthly</t>
        </is>
      </c>
      <c r="O3563" t="inlineStr">
        <is>
          <t>Pago</t>
        </is>
      </c>
      <c r="P3563" t="inlineStr">
        <is>
          <t>Sim</t>
        </is>
      </c>
      <c r="Q3563" t="inlineStr">
        <is>
          <t>Não</t>
        </is>
      </c>
      <c r="R3563" t="inlineStr">
        <is>
          <t>Não</t>
        </is>
      </c>
      <c r="S3563" t="inlineStr">
        <is>
          <t>16–40</t>
        </is>
      </c>
      <c r="T3563" t="inlineStr">
        <is>
          <t>Mais de 365 dias</t>
        </is>
      </c>
      <c r="U3563" t="inlineStr">
        <is>
          <t>HealthTech</t>
        </is>
      </c>
      <c r="V3563" t="inlineStr">
        <is>
          <t>IN</t>
        </is>
      </c>
      <c r="W3563" t="inlineStr">
        <is>
          <t>ads</t>
        </is>
      </c>
    </row>
    <row r="3564">
      <c r="A3564" t="inlineStr">
        <is>
          <t>S-9def16</t>
        </is>
      </c>
      <c r="B3564" t="inlineStr">
        <is>
          <t>A-c16101</t>
        </is>
      </c>
      <c r="C3564" s="40" t="n">
        <v>45636</v>
      </c>
      <c r="D3564" s="40" t="n"/>
      <c r="E3564" t="n">
        <v>21</v>
      </c>
      <c r="F3564" t="n">
        <v>4378</v>
      </c>
      <c r="G3564" t="inlineStr">
        <is>
          <t>2024-S2</t>
        </is>
      </c>
      <c r="H3564" t="inlineStr">
        <is>
          <t>Não</t>
        </is>
      </c>
      <c r="I3564" t="n">
        <v>0</v>
      </c>
      <c r="J3564" s="41" t="n"/>
      <c r="L3564" t="inlineStr"/>
      <c r="M3564" t="inlineStr">
        <is>
          <t>Enterprise</t>
        </is>
      </c>
      <c r="N3564" t="inlineStr">
        <is>
          <t>monthly</t>
        </is>
      </c>
      <c r="O3564" t="inlineStr">
        <is>
          <t>Pago</t>
        </is>
      </c>
      <c r="P3564" t="inlineStr">
        <is>
          <t>Sim</t>
        </is>
      </c>
      <c r="Q3564" t="inlineStr">
        <is>
          <t>Não</t>
        </is>
      </c>
      <c r="R3564" t="inlineStr">
        <is>
          <t>Não</t>
        </is>
      </c>
      <c r="S3564" t="inlineStr">
        <is>
          <t>16–40</t>
        </is>
      </c>
      <c r="T3564" t="inlineStr">
        <is>
          <t>91–180 dias</t>
        </is>
      </c>
      <c r="U3564" t="inlineStr">
        <is>
          <t>EdTech</t>
        </is>
      </c>
      <c r="V3564" t="inlineStr">
        <is>
          <t>IN</t>
        </is>
      </c>
      <c r="W3564" t="inlineStr">
        <is>
          <t>other</t>
        </is>
      </c>
    </row>
    <row r="3565">
      <c r="A3565" t="inlineStr">
        <is>
          <t>S-807f28</t>
        </is>
      </c>
      <c r="B3565" t="inlineStr">
        <is>
          <t>A-86fc1d</t>
        </is>
      </c>
      <c r="C3565" s="40" t="n">
        <v>45601</v>
      </c>
      <c r="D3565" s="40" t="n"/>
      <c r="E3565" t="n">
        <v>56</v>
      </c>
      <c r="F3565" t="n">
        <v>5174</v>
      </c>
      <c r="G3565" t="inlineStr">
        <is>
          <t>2024-S2</t>
        </is>
      </c>
      <c r="H3565" t="inlineStr">
        <is>
          <t>Sim</t>
        </is>
      </c>
      <c r="I3565" t="n">
        <v>0</v>
      </c>
      <c r="J3565" s="41" t="n"/>
      <c r="L3565" t="inlineStr"/>
      <c r="M3565" t="inlineStr">
        <is>
          <t>Enterprise</t>
        </is>
      </c>
      <c r="N3565" t="inlineStr">
        <is>
          <t>monthly</t>
        </is>
      </c>
      <c r="O3565" t="inlineStr">
        <is>
          <t>Pago</t>
        </is>
      </c>
      <c r="P3565" t="inlineStr">
        <is>
          <t>Não</t>
        </is>
      </c>
      <c r="Q3565" t="inlineStr">
        <is>
          <t>Não</t>
        </is>
      </c>
      <c r="R3565" t="inlineStr">
        <is>
          <t>Não</t>
        </is>
      </c>
      <c r="S3565" t="inlineStr">
        <is>
          <t>16–40</t>
        </is>
      </c>
      <c r="T3565" t="inlineStr">
        <is>
          <t>91–180 dias</t>
        </is>
      </c>
      <c r="U3565" t="inlineStr">
        <is>
          <t>DevTools</t>
        </is>
      </c>
      <c r="V3565" t="inlineStr">
        <is>
          <t>UK</t>
        </is>
      </c>
      <c r="W3565" t="inlineStr">
        <is>
          <t>partner</t>
        </is>
      </c>
    </row>
    <row r="3566">
      <c r="A3566" t="inlineStr">
        <is>
          <t>S-056775</t>
        </is>
      </c>
      <c r="B3566" t="inlineStr">
        <is>
          <t>A-ee42db</t>
        </is>
      </c>
      <c r="C3566" s="40" t="n">
        <v>45462</v>
      </c>
      <c r="D3566" s="40" t="n"/>
      <c r="E3566" t="n">
        <v>195</v>
      </c>
      <c r="F3566" t="n">
        <v>5635</v>
      </c>
      <c r="G3566" t="inlineStr">
        <is>
          <t>Até 2024-S1</t>
        </is>
      </c>
      <c r="H3566" t="inlineStr">
        <is>
          <t>Sim</t>
        </is>
      </c>
      <c r="I3566" t="n">
        <v>0</v>
      </c>
      <c r="J3566" s="41" t="n"/>
      <c r="L3566" t="inlineStr"/>
      <c r="M3566" t="inlineStr">
        <is>
          <t>Pro</t>
        </is>
      </c>
      <c r="N3566" t="inlineStr">
        <is>
          <t>annual</t>
        </is>
      </c>
      <c r="O3566" t="inlineStr">
        <is>
          <t>Pago</t>
        </is>
      </c>
      <c r="P3566" t="inlineStr">
        <is>
          <t>Sim</t>
        </is>
      </c>
      <c r="Q3566" t="inlineStr">
        <is>
          <t>Sim</t>
        </is>
      </c>
      <c r="R3566" t="inlineStr">
        <is>
          <t>Não</t>
        </is>
      </c>
      <c r="S3566" t="inlineStr">
        <is>
          <t>41+</t>
        </is>
      </c>
      <c r="T3566" t="inlineStr">
        <is>
          <t>Mais de 365 dias</t>
        </is>
      </c>
      <c r="U3566" t="inlineStr">
        <is>
          <t>EdTech</t>
        </is>
      </c>
      <c r="V3566" t="inlineStr">
        <is>
          <t>DE</t>
        </is>
      </c>
      <c r="W3566" t="inlineStr">
        <is>
          <t>ads</t>
        </is>
      </c>
    </row>
    <row r="3567">
      <c r="A3567" t="inlineStr">
        <is>
          <t>S-39c024</t>
        </is>
      </c>
      <c r="B3567" t="inlineStr">
        <is>
          <t>A-7df7a7</t>
        </is>
      </c>
      <c r="C3567" s="40" t="n">
        <v>45087</v>
      </c>
      <c r="D3567" s="40" t="n"/>
      <c r="E3567" t="n">
        <v>570</v>
      </c>
      <c r="F3567" t="n">
        <v>0</v>
      </c>
      <c r="G3567" t="inlineStr">
        <is>
          <t>Até 2024-S1</t>
        </is>
      </c>
      <c r="H3567" t="inlineStr">
        <is>
          <t>Sim</t>
        </is>
      </c>
      <c r="I3567" t="n">
        <v>0</v>
      </c>
      <c r="J3567" s="41" t="n"/>
      <c r="L3567" t="inlineStr"/>
      <c r="M3567" t="inlineStr">
        <is>
          <t>Pro</t>
        </is>
      </c>
      <c r="N3567" t="inlineStr">
        <is>
          <t>annual</t>
        </is>
      </c>
      <c r="O3567" t="inlineStr">
        <is>
          <t>Trial</t>
        </is>
      </c>
      <c r="P3567" t="inlineStr">
        <is>
          <t>Sim</t>
        </is>
      </c>
      <c r="Q3567" t="inlineStr">
        <is>
          <t>Não</t>
        </is>
      </c>
      <c r="R3567" t="inlineStr">
        <is>
          <t>Não</t>
        </is>
      </c>
      <c r="S3567" t="inlineStr">
        <is>
          <t>16–40</t>
        </is>
      </c>
      <c r="T3567" t="inlineStr">
        <is>
          <t>91–180 dias</t>
        </is>
      </c>
      <c r="U3567" t="inlineStr">
        <is>
          <t>DevTools</t>
        </is>
      </c>
      <c r="V3567" t="inlineStr">
        <is>
          <t>US</t>
        </is>
      </c>
      <c r="W3567" t="inlineStr">
        <is>
          <t>organic</t>
        </is>
      </c>
    </row>
    <row r="3568">
      <c r="A3568" t="inlineStr">
        <is>
          <t>S-9e450b</t>
        </is>
      </c>
      <c r="B3568" t="inlineStr">
        <is>
          <t>A-89ee83</t>
        </is>
      </c>
      <c r="C3568" s="40" t="n">
        <v>45647</v>
      </c>
      <c r="D3568" s="40" t="n">
        <v>45657</v>
      </c>
      <c r="E3568" t="n">
        <v>10</v>
      </c>
      <c r="F3568" t="n">
        <v>4577</v>
      </c>
      <c r="G3568" t="inlineStr">
        <is>
          <t>2024-S2</t>
        </is>
      </c>
      <c r="H3568" t="inlineStr">
        <is>
          <t>Não</t>
        </is>
      </c>
      <c r="I3568" t="n">
        <v>1</v>
      </c>
      <c r="J3568" s="41" t="n">
        <v>45627</v>
      </c>
      <c r="K3568" t="n">
        <v>31</v>
      </c>
      <c r="L3568" t="inlineStr">
        <is>
          <t>Sim</t>
        </is>
      </c>
      <c r="M3568" t="inlineStr">
        <is>
          <t>Enterprise</t>
        </is>
      </c>
      <c r="N3568" t="inlineStr">
        <is>
          <t>monthly</t>
        </is>
      </c>
      <c r="O3568" t="inlineStr">
        <is>
          <t>Pago</t>
        </is>
      </c>
      <c r="P3568" t="inlineStr">
        <is>
          <t>Sim</t>
        </is>
      </c>
      <c r="Q3568" t="inlineStr">
        <is>
          <t>Não</t>
        </is>
      </c>
      <c r="R3568" t="inlineStr">
        <is>
          <t>Não</t>
        </is>
      </c>
      <c r="S3568" t="inlineStr">
        <is>
          <t>16–40</t>
        </is>
      </c>
      <c r="T3568" t="inlineStr">
        <is>
          <t>31–90 dias</t>
        </is>
      </c>
      <c r="U3568" t="inlineStr">
        <is>
          <t>Cybersecurity</t>
        </is>
      </c>
      <c r="V3568" t="inlineStr">
        <is>
          <t>US</t>
        </is>
      </c>
      <c r="W3568" t="inlineStr">
        <is>
          <t>organic</t>
        </is>
      </c>
    </row>
    <row r="3569">
      <c r="A3569" t="inlineStr">
        <is>
          <t>S-e66964</t>
        </is>
      </c>
      <c r="B3569" t="inlineStr">
        <is>
          <t>A-e6afc1</t>
        </is>
      </c>
      <c r="C3569" s="40" t="n">
        <v>45080</v>
      </c>
      <c r="D3569" s="40" t="n"/>
      <c r="E3569" t="n">
        <v>577</v>
      </c>
      <c r="F3569" t="n">
        <v>969</v>
      </c>
      <c r="G3569" t="inlineStr">
        <is>
          <t>Até 2024-S1</t>
        </is>
      </c>
      <c r="H3569" t="inlineStr">
        <is>
          <t>Sim</t>
        </is>
      </c>
      <c r="I3569" t="n">
        <v>0</v>
      </c>
      <c r="J3569" s="41" t="n"/>
      <c r="L3569" t="inlineStr"/>
      <c r="M3569" t="inlineStr">
        <is>
          <t>Basic</t>
        </is>
      </c>
      <c r="N3569" t="inlineStr">
        <is>
          <t>monthly</t>
        </is>
      </c>
      <c r="O3569" t="inlineStr">
        <is>
          <t>Pago</t>
        </is>
      </c>
      <c r="P3569" t="inlineStr">
        <is>
          <t>Não</t>
        </is>
      </c>
      <c r="Q3569" t="inlineStr">
        <is>
          <t>Não</t>
        </is>
      </c>
      <c r="R3569" t="inlineStr">
        <is>
          <t>Não</t>
        </is>
      </c>
      <c r="S3569" t="inlineStr">
        <is>
          <t>41+</t>
        </is>
      </c>
      <c r="T3569" t="inlineStr">
        <is>
          <t>91–180 dias</t>
        </is>
      </c>
      <c r="U3569" t="inlineStr">
        <is>
          <t>DevTools</t>
        </is>
      </c>
      <c r="V3569" t="inlineStr">
        <is>
          <t>US</t>
        </is>
      </c>
      <c r="W3569" t="inlineStr">
        <is>
          <t>ads</t>
        </is>
      </c>
    </row>
    <row r="3570">
      <c r="A3570" t="inlineStr">
        <is>
          <t>S-5a500d</t>
        </is>
      </c>
      <c r="B3570" t="inlineStr">
        <is>
          <t>A-592832</t>
        </is>
      </c>
      <c r="C3570" s="40" t="n">
        <v>45561</v>
      </c>
      <c r="D3570" s="40" t="n"/>
      <c r="E3570" t="n">
        <v>96</v>
      </c>
      <c r="F3570" t="n">
        <v>0</v>
      </c>
      <c r="G3570" t="inlineStr">
        <is>
          <t>2024-S2</t>
        </is>
      </c>
      <c r="H3570" t="inlineStr">
        <is>
          <t>Sim</t>
        </is>
      </c>
      <c r="I3570" t="n">
        <v>0</v>
      </c>
      <c r="J3570" s="41" t="n"/>
      <c r="L3570" t="inlineStr"/>
      <c r="M3570" t="inlineStr">
        <is>
          <t>Basic</t>
        </is>
      </c>
      <c r="N3570" t="inlineStr">
        <is>
          <t>annual</t>
        </is>
      </c>
      <c r="O3570" t="inlineStr">
        <is>
          <t>Trial</t>
        </is>
      </c>
      <c r="P3570" t="inlineStr">
        <is>
          <t>Sim</t>
        </is>
      </c>
      <c r="Q3570" t="inlineStr">
        <is>
          <t>Não</t>
        </is>
      </c>
      <c r="R3570" t="inlineStr">
        <is>
          <t>Não</t>
        </is>
      </c>
      <c r="S3570" t="inlineStr">
        <is>
          <t>16–40</t>
        </is>
      </c>
      <c r="T3570" t="inlineStr">
        <is>
          <t>Conta nova (≤ 30 dias)</t>
        </is>
      </c>
      <c r="U3570" t="inlineStr">
        <is>
          <t>Cybersecurity</t>
        </is>
      </c>
      <c r="V3570" t="inlineStr">
        <is>
          <t>US</t>
        </is>
      </c>
      <c r="W3570" t="inlineStr">
        <is>
          <t>organic</t>
        </is>
      </c>
    </row>
    <row r="3571">
      <c r="A3571" t="inlineStr">
        <is>
          <t>S-62fe77</t>
        </is>
      </c>
      <c r="B3571" t="inlineStr">
        <is>
          <t>A-34ea2f</t>
        </is>
      </c>
      <c r="C3571" s="40" t="n">
        <v>45542</v>
      </c>
      <c r="D3571" s="40" t="n"/>
      <c r="E3571" t="n">
        <v>115</v>
      </c>
      <c r="F3571" t="n">
        <v>1127</v>
      </c>
      <c r="G3571" t="inlineStr">
        <is>
          <t>2024-S2</t>
        </is>
      </c>
      <c r="H3571" t="inlineStr">
        <is>
          <t>Sim</t>
        </is>
      </c>
      <c r="I3571" t="n">
        <v>0</v>
      </c>
      <c r="J3571" s="41" t="n"/>
      <c r="L3571" t="inlineStr"/>
      <c r="M3571" t="inlineStr">
        <is>
          <t>Pro</t>
        </is>
      </c>
      <c r="N3571" t="inlineStr">
        <is>
          <t>annual</t>
        </is>
      </c>
      <c r="O3571" t="inlineStr">
        <is>
          <t>Pago</t>
        </is>
      </c>
      <c r="P3571" t="inlineStr">
        <is>
          <t>Sim</t>
        </is>
      </c>
      <c r="Q3571" t="inlineStr">
        <is>
          <t>Não</t>
        </is>
      </c>
      <c r="R3571" t="inlineStr">
        <is>
          <t>Não</t>
        </is>
      </c>
      <c r="S3571" t="inlineStr">
        <is>
          <t>16–40</t>
        </is>
      </c>
      <c r="T3571" t="inlineStr">
        <is>
          <t>Conta nova (≤ 30 dias)</t>
        </is>
      </c>
      <c r="U3571" t="inlineStr">
        <is>
          <t>HealthTech</t>
        </is>
      </c>
      <c r="V3571" t="inlineStr">
        <is>
          <t>US</t>
        </is>
      </c>
      <c r="W3571" t="inlineStr">
        <is>
          <t>organic</t>
        </is>
      </c>
    </row>
    <row r="3572">
      <c r="A3572" t="inlineStr">
        <is>
          <t>S-3eb9c8</t>
        </is>
      </c>
      <c r="B3572" t="inlineStr">
        <is>
          <t>A-69fad4</t>
        </is>
      </c>
      <c r="C3572" s="40" t="n">
        <v>45176</v>
      </c>
      <c r="D3572" s="40" t="n">
        <v>45333</v>
      </c>
      <c r="E3572" t="n">
        <v>157</v>
      </c>
      <c r="F3572" t="n">
        <v>665</v>
      </c>
      <c r="G3572" t="inlineStr">
        <is>
          <t>Até 2024-S1</t>
        </is>
      </c>
      <c r="H3572" t="inlineStr">
        <is>
          <t>Sim</t>
        </is>
      </c>
      <c r="I3572" t="n">
        <v>0</v>
      </c>
      <c r="J3572" s="41" t="n">
        <v>45323</v>
      </c>
      <c r="K3572" t="n">
        <v>11</v>
      </c>
      <c r="L3572" t="inlineStr">
        <is>
          <t>Não</t>
        </is>
      </c>
      <c r="M3572" t="inlineStr">
        <is>
          <t>Basic</t>
        </is>
      </c>
      <c r="N3572" t="inlineStr">
        <is>
          <t>monthly</t>
        </is>
      </c>
      <c r="O3572" t="inlineStr">
        <is>
          <t>Pago</t>
        </is>
      </c>
      <c r="P3572" t="inlineStr">
        <is>
          <t>Sim</t>
        </is>
      </c>
      <c r="Q3572" t="inlineStr">
        <is>
          <t>Não</t>
        </is>
      </c>
      <c r="R3572" t="inlineStr">
        <is>
          <t>Não</t>
        </is>
      </c>
      <c r="S3572" t="inlineStr">
        <is>
          <t>16–40</t>
        </is>
      </c>
      <c r="T3572" t="inlineStr">
        <is>
          <t>91–180 dias</t>
        </is>
      </c>
      <c r="U3572" t="inlineStr">
        <is>
          <t>FinTech</t>
        </is>
      </c>
      <c r="V3572" t="inlineStr">
        <is>
          <t>UK</t>
        </is>
      </c>
      <c r="W3572" t="inlineStr">
        <is>
          <t>ads</t>
        </is>
      </c>
    </row>
    <row r="3573">
      <c r="A3573" t="inlineStr">
        <is>
          <t>S-6fa3a3</t>
        </is>
      </c>
      <c r="B3573" t="inlineStr">
        <is>
          <t>A-139c3b</t>
        </is>
      </c>
      <c r="C3573" s="40" t="n">
        <v>45656</v>
      </c>
      <c r="D3573" s="40" t="n"/>
      <c r="E3573" t="n">
        <v>1</v>
      </c>
      <c r="F3573" t="n">
        <v>490</v>
      </c>
      <c r="G3573" t="inlineStr">
        <is>
          <t>2024-S2</t>
        </is>
      </c>
      <c r="H3573" t="inlineStr">
        <is>
          <t>Não</t>
        </is>
      </c>
      <c r="I3573" t="n">
        <v>0</v>
      </c>
      <c r="J3573" s="41" t="n"/>
      <c r="L3573" t="inlineStr"/>
      <c r="M3573" t="inlineStr">
        <is>
          <t>Pro</t>
        </is>
      </c>
      <c r="N3573" t="inlineStr">
        <is>
          <t>annual</t>
        </is>
      </c>
      <c r="O3573" t="inlineStr">
        <is>
          <t>Pago</t>
        </is>
      </c>
      <c r="P3573" t="inlineStr">
        <is>
          <t>Sim</t>
        </is>
      </c>
      <c r="Q3573" t="inlineStr">
        <is>
          <t>Não</t>
        </is>
      </c>
      <c r="R3573" t="inlineStr">
        <is>
          <t>Não</t>
        </is>
      </c>
      <c r="S3573" t="inlineStr">
        <is>
          <t>6–15</t>
        </is>
      </c>
      <c r="T3573" t="inlineStr">
        <is>
          <t>31–90 dias</t>
        </is>
      </c>
      <c r="U3573" t="inlineStr">
        <is>
          <t>HealthTech</t>
        </is>
      </c>
      <c r="V3573" t="inlineStr">
        <is>
          <t>US</t>
        </is>
      </c>
      <c r="W3573" t="inlineStr">
        <is>
          <t>organic</t>
        </is>
      </c>
    </row>
    <row r="3574">
      <c r="A3574" t="inlineStr">
        <is>
          <t>S-8e5d9f</t>
        </is>
      </c>
      <c r="B3574" t="inlineStr">
        <is>
          <t>A-922109</t>
        </is>
      </c>
      <c r="C3574" s="40" t="n">
        <v>45490</v>
      </c>
      <c r="D3574" s="40" t="n"/>
      <c r="E3574" t="n">
        <v>167</v>
      </c>
      <c r="F3574" t="n">
        <v>8159</v>
      </c>
      <c r="G3574" t="inlineStr">
        <is>
          <t>2024-S2</t>
        </is>
      </c>
      <c r="H3574" t="inlineStr">
        <is>
          <t>Sim</t>
        </is>
      </c>
      <c r="I3574" t="n">
        <v>0</v>
      </c>
      <c r="J3574" s="41" t="n"/>
      <c r="L3574" t="inlineStr"/>
      <c r="M3574" t="inlineStr">
        <is>
          <t>Enterprise</t>
        </is>
      </c>
      <c r="N3574" t="inlineStr">
        <is>
          <t>monthly</t>
        </is>
      </c>
      <c r="O3574" t="inlineStr">
        <is>
          <t>Pago</t>
        </is>
      </c>
      <c r="P3574" t="inlineStr">
        <is>
          <t>Sim</t>
        </is>
      </c>
      <c r="Q3574" t="inlineStr">
        <is>
          <t>Não</t>
        </is>
      </c>
      <c r="R3574" t="inlineStr">
        <is>
          <t>Não</t>
        </is>
      </c>
      <c r="S3574" t="inlineStr">
        <is>
          <t>41+</t>
        </is>
      </c>
      <c r="T3574" t="inlineStr">
        <is>
          <t>91–180 dias</t>
        </is>
      </c>
      <c r="U3574" t="inlineStr">
        <is>
          <t>Cybersecurity</t>
        </is>
      </c>
      <c r="V3574" t="inlineStr">
        <is>
          <t>US</t>
        </is>
      </c>
      <c r="W3574" t="inlineStr">
        <is>
          <t>ads</t>
        </is>
      </c>
    </row>
    <row r="3575">
      <c r="A3575" t="inlineStr">
        <is>
          <t>S-012ab9</t>
        </is>
      </c>
      <c r="B3575" t="inlineStr">
        <is>
          <t>A-b78bf8</t>
        </is>
      </c>
      <c r="C3575" s="40" t="n">
        <v>45630</v>
      </c>
      <c r="D3575" s="40" t="n"/>
      <c r="E3575" t="n">
        <v>27</v>
      </c>
      <c r="F3575" t="n">
        <v>627</v>
      </c>
      <c r="G3575" t="inlineStr">
        <is>
          <t>2024-S2</t>
        </is>
      </c>
      <c r="H3575" t="inlineStr">
        <is>
          <t>Não</t>
        </is>
      </c>
      <c r="I3575" t="n">
        <v>0</v>
      </c>
      <c r="J3575" s="41" t="n"/>
      <c r="L3575" t="inlineStr"/>
      <c r="M3575" t="inlineStr">
        <is>
          <t>Basic</t>
        </is>
      </c>
      <c r="N3575" t="inlineStr">
        <is>
          <t>monthly</t>
        </is>
      </c>
      <c r="O3575" t="inlineStr">
        <is>
          <t>Pago</t>
        </is>
      </c>
      <c r="P3575" t="inlineStr">
        <is>
          <t>Sim</t>
        </is>
      </c>
      <c r="Q3575" t="inlineStr">
        <is>
          <t>Não</t>
        </is>
      </c>
      <c r="R3575" t="inlineStr">
        <is>
          <t>Não</t>
        </is>
      </c>
      <c r="S3575" t="inlineStr">
        <is>
          <t>16–40</t>
        </is>
      </c>
      <c r="T3575" t="inlineStr">
        <is>
          <t>Conta nova (≤ 30 dias)</t>
        </is>
      </c>
      <c r="U3575" t="inlineStr">
        <is>
          <t>DevTools</t>
        </is>
      </c>
      <c r="V3575" t="inlineStr">
        <is>
          <t>US</t>
        </is>
      </c>
      <c r="W3575" t="inlineStr">
        <is>
          <t>event</t>
        </is>
      </c>
    </row>
    <row r="3576">
      <c r="A3576" t="inlineStr">
        <is>
          <t>S-b12284</t>
        </is>
      </c>
      <c r="B3576" t="inlineStr">
        <is>
          <t>A-0158bb</t>
        </is>
      </c>
      <c r="C3576" s="40" t="n">
        <v>45472</v>
      </c>
      <c r="D3576" s="40" t="n"/>
      <c r="E3576" t="n">
        <v>185</v>
      </c>
      <c r="F3576" t="n">
        <v>171</v>
      </c>
      <c r="G3576" t="inlineStr">
        <is>
          <t>Até 2024-S1</t>
        </is>
      </c>
      <c r="H3576" t="inlineStr">
        <is>
          <t>Sim</t>
        </is>
      </c>
      <c r="I3576" t="n">
        <v>0</v>
      </c>
      <c r="J3576" s="41" t="n"/>
      <c r="L3576" t="inlineStr"/>
      <c r="M3576" t="inlineStr">
        <is>
          <t>Basic</t>
        </is>
      </c>
      <c r="N3576" t="inlineStr">
        <is>
          <t>annual</t>
        </is>
      </c>
      <c r="O3576" t="inlineStr">
        <is>
          <t>Pago</t>
        </is>
      </c>
      <c r="P3576" t="inlineStr">
        <is>
          <t>Não</t>
        </is>
      </c>
      <c r="Q3576" t="inlineStr">
        <is>
          <t>Não</t>
        </is>
      </c>
      <c r="R3576" t="inlineStr">
        <is>
          <t>Não</t>
        </is>
      </c>
      <c r="S3576" t="inlineStr">
        <is>
          <t>6–15</t>
        </is>
      </c>
      <c r="T3576" t="inlineStr">
        <is>
          <t>31–90 dias</t>
        </is>
      </c>
      <c r="U3576" t="inlineStr">
        <is>
          <t>FinTech</t>
        </is>
      </c>
      <c r="V3576" t="inlineStr">
        <is>
          <t>DE</t>
        </is>
      </c>
      <c r="W3576" t="inlineStr">
        <is>
          <t>partner</t>
        </is>
      </c>
    </row>
    <row r="3577">
      <c r="A3577" t="inlineStr">
        <is>
          <t>S-ae355b</t>
        </is>
      </c>
      <c r="B3577" t="inlineStr">
        <is>
          <t>A-378b99</t>
        </is>
      </c>
      <c r="C3577" s="40" t="n">
        <v>45604</v>
      </c>
      <c r="D3577" s="40" t="n"/>
      <c r="E3577" t="n">
        <v>53</v>
      </c>
      <c r="F3577" t="n">
        <v>1791</v>
      </c>
      <c r="G3577" t="inlineStr">
        <is>
          <t>2024-S2</t>
        </is>
      </c>
      <c r="H3577" t="inlineStr">
        <is>
          <t>Sim</t>
        </is>
      </c>
      <c r="I3577" t="n">
        <v>0</v>
      </c>
      <c r="J3577" s="41" t="n"/>
      <c r="L3577" t="inlineStr"/>
      <c r="M3577" t="inlineStr">
        <is>
          <t>Enterprise</t>
        </is>
      </c>
      <c r="N3577" t="inlineStr">
        <is>
          <t>annual</t>
        </is>
      </c>
      <c r="O3577" t="inlineStr">
        <is>
          <t>Pago</t>
        </is>
      </c>
      <c r="P3577" t="inlineStr">
        <is>
          <t>Sim</t>
        </is>
      </c>
      <c r="Q3577" t="inlineStr">
        <is>
          <t>Não</t>
        </is>
      </c>
      <c r="R3577" t="inlineStr">
        <is>
          <t>Não</t>
        </is>
      </c>
      <c r="S3577" t="inlineStr">
        <is>
          <t>6–15</t>
        </is>
      </c>
      <c r="T3577" t="inlineStr">
        <is>
          <t>31–90 dias</t>
        </is>
      </c>
      <c r="U3577" t="inlineStr">
        <is>
          <t>EdTech</t>
        </is>
      </c>
      <c r="V3577" t="inlineStr">
        <is>
          <t>UK</t>
        </is>
      </c>
      <c r="W3577" t="inlineStr">
        <is>
          <t>ads</t>
        </is>
      </c>
    </row>
    <row r="3578">
      <c r="A3578" t="inlineStr">
        <is>
          <t>S-90432a</t>
        </is>
      </c>
      <c r="B3578" t="inlineStr">
        <is>
          <t>A-fe79a5</t>
        </is>
      </c>
      <c r="C3578" s="40" t="n">
        <v>45630</v>
      </c>
      <c r="D3578" s="40" t="n">
        <v>45650</v>
      </c>
      <c r="E3578" t="n">
        <v>20</v>
      </c>
      <c r="F3578" t="n">
        <v>1791</v>
      </c>
      <c r="G3578" t="inlineStr">
        <is>
          <t>2024-S2</t>
        </is>
      </c>
      <c r="H3578" t="inlineStr">
        <is>
          <t>Não</t>
        </is>
      </c>
      <c r="I3578" t="n">
        <v>1</v>
      </c>
      <c r="J3578" s="41" t="n">
        <v>45627</v>
      </c>
      <c r="K3578" t="n">
        <v>24</v>
      </c>
      <c r="L3578" t="inlineStr">
        <is>
          <t>Não</t>
        </is>
      </c>
      <c r="M3578" t="inlineStr">
        <is>
          <t>Enterprise</t>
        </is>
      </c>
      <c r="N3578" t="inlineStr">
        <is>
          <t>annual</t>
        </is>
      </c>
      <c r="O3578" t="inlineStr">
        <is>
          <t>Pago</t>
        </is>
      </c>
      <c r="P3578" t="inlineStr">
        <is>
          <t>Não</t>
        </is>
      </c>
      <c r="Q3578" t="inlineStr">
        <is>
          <t>Não</t>
        </is>
      </c>
      <c r="R3578" t="inlineStr">
        <is>
          <t>Não</t>
        </is>
      </c>
      <c r="S3578" t="inlineStr">
        <is>
          <t>6–15</t>
        </is>
      </c>
      <c r="T3578" t="inlineStr">
        <is>
          <t>181–365 dias</t>
        </is>
      </c>
      <c r="U3578" t="inlineStr">
        <is>
          <t>HealthTech</t>
        </is>
      </c>
      <c r="V3578" t="inlineStr">
        <is>
          <t>IN</t>
        </is>
      </c>
      <c r="W3578" t="inlineStr">
        <is>
          <t>ads</t>
        </is>
      </c>
    </row>
    <row r="3579">
      <c r="A3579" t="inlineStr">
        <is>
          <t>S-e04d93</t>
        </is>
      </c>
      <c r="B3579" t="inlineStr">
        <is>
          <t>A-5a215a</t>
        </is>
      </c>
      <c r="C3579" s="40" t="n">
        <v>45439</v>
      </c>
      <c r="D3579" s="40" t="n">
        <v>45656</v>
      </c>
      <c r="E3579" t="n">
        <v>217</v>
      </c>
      <c r="F3579" t="n">
        <v>17313</v>
      </c>
      <c r="G3579" t="inlineStr">
        <is>
          <t>Até 2024-S1</t>
        </is>
      </c>
      <c r="H3579" t="inlineStr">
        <is>
          <t>Sim</t>
        </is>
      </c>
      <c r="I3579" t="n">
        <v>0</v>
      </c>
      <c r="J3579" s="41" t="n">
        <v>45627</v>
      </c>
      <c r="K3579" t="n">
        <v>30</v>
      </c>
      <c r="L3579" t="inlineStr">
        <is>
          <t>Sim</t>
        </is>
      </c>
      <c r="M3579" t="inlineStr">
        <is>
          <t>Enterprise</t>
        </is>
      </c>
      <c r="N3579" t="inlineStr">
        <is>
          <t>monthly</t>
        </is>
      </c>
      <c r="O3579" t="inlineStr">
        <is>
          <t>Pago</t>
        </is>
      </c>
      <c r="P3579" t="inlineStr">
        <is>
          <t>Sim</t>
        </is>
      </c>
      <c r="Q3579" t="inlineStr">
        <is>
          <t>Não</t>
        </is>
      </c>
      <c r="R3579" t="inlineStr">
        <is>
          <t>Não</t>
        </is>
      </c>
      <c r="S3579" t="inlineStr">
        <is>
          <t>41+</t>
        </is>
      </c>
      <c r="T3579" t="inlineStr">
        <is>
          <t>91–180 dias</t>
        </is>
      </c>
      <c r="U3579" t="inlineStr">
        <is>
          <t>EdTech</t>
        </is>
      </c>
      <c r="V3579" t="inlineStr">
        <is>
          <t>FR</t>
        </is>
      </c>
      <c r="W3579" t="inlineStr">
        <is>
          <t>other</t>
        </is>
      </c>
    </row>
    <row r="3580">
      <c r="A3580" t="inlineStr">
        <is>
          <t>S-0f569f</t>
        </is>
      </c>
      <c r="B3580" t="inlineStr">
        <is>
          <t>A-781cc0</t>
        </is>
      </c>
      <c r="C3580" s="40" t="n">
        <v>45553</v>
      </c>
      <c r="D3580" s="40" t="n"/>
      <c r="E3580" t="n">
        <v>104</v>
      </c>
      <c r="F3580" t="n">
        <v>2388</v>
      </c>
      <c r="G3580" t="inlineStr">
        <is>
          <t>2024-S2</t>
        </is>
      </c>
      <c r="H3580" t="inlineStr">
        <is>
          <t>Sim</t>
        </is>
      </c>
      <c r="I3580" t="n">
        <v>0</v>
      </c>
      <c r="J3580" s="41" t="n"/>
      <c r="L3580" t="inlineStr"/>
      <c r="M3580" t="inlineStr">
        <is>
          <t>Enterprise</t>
        </is>
      </c>
      <c r="N3580" t="inlineStr">
        <is>
          <t>monthly</t>
        </is>
      </c>
      <c r="O3580" t="inlineStr">
        <is>
          <t>Pago</t>
        </is>
      </c>
      <c r="P3580" t="inlineStr">
        <is>
          <t>Sim</t>
        </is>
      </c>
      <c r="Q3580" t="inlineStr">
        <is>
          <t>Não</t>
        </is>
      </c>
      <c r="R3580" t="inlineStr">
        <is>
          <t>Não</t>
        </is>
      </c>
      <c r="S3580" t="inlineStr">
        <is>
          <t>6–15</t>
        </is>
      </c>
      <c r="T3580" t="inlineStr">
        <is>
          <t>Conta nova (≤ 30 dias)</t>
        </is>
      </c>
      <c r="U3580" t="inlineStr">
        <is>
          <t>EdTech</t>
        </is>
      </c>
      <c r="V3580" t="inlineStr">
        <is>
          <t>US</t>
        </is>
      </c>
      <c r="W3580" t="inlineStr">
        <is>
          <t>organic</t>
        </is>
      </c>
    </row>
    <row r="3581">
      <c r="A3581" t="inlineStr">
        <is>
          <t>S-6d6bde</t>
        </is>
      </c>
      <c r="B3581" t="inlineStr">
        <is>
          <t>A-068fc6</t>
        </is>
      </c>
      <c r="C3581" s="40" t="n">
        <v>45579</v>
      </c>
      <c r="D3581" s="40" t="n"/>
      <c r="E3581" t="n">
        <v>78</v>
      </c>
      <c r="F3581" t="n">
        <v>665</v>
      </c>
      <c r="G3581" t="inlineStr">
        <is>
          <t>2024-S2</t>
        </is>
      </c>
      <c r="H3581" t="inlineStr">
        <is>
          <t>Sim</t>
        </is>
      </c>
      <c r="I3581" t="n">
        <v>0</v>
      </c>
      <c r="J3581" s="41" t="n"/>
      <c r="L3581" t="inlineStr"/>
      <c r="M3581" t="inlineStr">
        <is>
          <t>Basic</t>
        </is>
      </c>
      <c r="N3581" t="inlineStr">
        <is>
          <t>monthly</t>
        </is>
      </c>
      <c r="O3581" t="inlineStr">
        <is>
          <t>Pago</t>
        </is>
      </c>
      <c r="P3581" t="inlineStr">
        <is>
          <t>Sim</t>
        </is>
      </c>
      <c r="Q3581" t="inlineStr">
        <is>
          <t>Não</t>
        </is>
      </c>
      <c r="R3581" t="inlineStr">
        <is>
          <t>Não</t>
        </is>
      </c>
      <c r="S3581" t="inlineStr">
        <is>
          <t>16–40</t>
        </is>
      </c>
      <c r="T3581" t="inlineStr">
        <is>
          <t>Mais de 365 dias</t>
        </is>
      </c>
      <c r="U3581" t="inlineStr">
        <is>
          <t>EdTech</t>
        </is>
      </c>
      <c r="V3581" t="inlineStr">
        <is>
          <t>US</t>
        </is>
      </c>
      <c r="W3581" t="inlineStr">
        <is>
          <t>event</t>
        </is>
      </c>
    </row>
    <row r="3582">
      <c r="A3582" t="inlineStr">
        <is>
          <t>S-0cbce0</t>
        </is>
      </c>
      <c r="B3582" t="inlineStr">
        <is>
          <t>A-5b4ebb</t>
        </is>
      </c>
      <c r="C3582" s="40" t="n">
        <v>45580</v>
      </c>
      <c r="D3582" s="40" t="n"/>
      <c r="E3582" t="n">
        <v>77</v>
      </c>
      <c r="F3582" t="n">
        <v>1274</v>
      </c>
      <c r="G3582" t="inlineStr">
        <is>
          <t>2024-S2</t>
        </is>
      </c>
      <c r="H3582" t="inlineStr">
        <is>
          <t>Sim</t>
        </is>
      </c>
      <c r="I3582" t="n">
        <v>0</v>
      </c>
      <c r="J3582" s="41" t="n"/>
      <c r="L3582" t="inlineStr"/>
      <c r="M3582" t="inlineStr">
        <is>
          <t>Pro</t>
        </is>
      </c>
      <c r="N3582" t="inlineStr">
        <is>
          <t>annual</t>
        </is>
      </c>
      <c r="O3582" t="inlineStr">
        <is>
          <t>Pago</t>
        </is>
      </c>
      <c r="P3582" t="inlineStr">
        <is>
          <t>Sim</t>
        </is>
      </c>
      <c r="Q3582" t="inlineStr">
        <is>
          <t>Sim</t>
        </is>
      </c>
      <c r="R3582" t="inlineStr">
        <is>
          <t>Não</t>
        </is>
      </c>
      <c r="S3582" t="inlineStr">
        <is>
          <t>16–40</t>
        </is>
      </c>
      <c r="T3582" t="inlineStr">
        <is>
          <t>91–180 dias</t>
        </is>
      </c>
      <c r="U3582" t="inlineStr">
        <is>
          <t>Cybersecurity</t>
        </is>
      </c>
      <c r="V3582" t="inlineStr">
        <is>
          <t>UK</t>
        </is>
      </c>
      <c r="W3582" t="inlineStr">
        <is>
          <t>other</t>
        </is>
      </c>
    </row>
    <row r="3583">
      <c r="A3583" t="inlineStr">
        <is>
          <t>S-93cf65</t>
        </is>
      </c>
      <c r="B3583" t="inlineStr">
        <is>
          <t>A-ff3c73</t>
        </is>
      </c>
      <c r="C3583" s="40" t="n">
        <v>45126</v>
      </c>
      <c r="D3583" s="40" t="n"/>
      <c r="E3583" t="n">
        <v>531</v>
      </c>
      <c r="F3583" t="n">
        <v>0</v>
      </c>
      <c r="G3583" t="inlineStr">
        <is>
          <t>Até 2024-S1</t>
        </is>
      </c>
      <c r="H3583" t="inlineStr">
        <is>
          <t>Sim</t>
        </is>
      </c>
      <c r="I3583" t="n">
        <v>0</v>
      </c>
      <c r="J3583" s="41" t="n"/>
      <c r="L3583" t="inlineStr"/>
      <c r="M3583" t="inlineStr">
        <is>
          <t>Basic</t>
        </is>
      </c>
      <c r="N3583" t="inlineStr">
        <is>
          <t>annual</t>
        </is>
      </c>
      <c r="O3583" t="inlineStr">
        <is>
          <t>Trial</t>
        </is>
      </c>
      <c r="P3583" t="inlineStr">
        <is>
          <t>Sim</t>
        </is>
      </c>
      <c r="Q3583" t="inlineStr">
        <is>
          <t>Não</t>
        </is>
      </c>
      <c r="R3583" t="inlineStr">
        <is>
          <t>Não</t>
        </is>
      </c>
      <c r="S3583" t="inlineStr">
        <is>
          <t>16–40</t>
        </is>
      </c>
      <c r="T3583" t="inlineStr">
        <is>
          <t>91–180 dias</t>
        </is>
      </c>
      <c r="U3583" t="inlineStr">
        <is>
          <t>HealthTech</t>
        </is>
      </c>
      <c r="V3583" t="inlineStr">
        <is>
          <t>AU</t>
        </is>
      </c>
      <c r="W3583" t="inlineStr">
        <is>
          <t>other</t>
        </is>
      </c>
    </row>
    <row r="3584">
      <c r="A3584" t="inlineStr">
        <is>
          <t>S-c3aa52</t>
        </is>
      </c>
      <c r="B3584" t="inlineStr">
        <is>
          <t>A-19b2c8</t>
        </is>
      </c>
      <c r="C3584" s="40" t="n">
        <v>45534</v>
      </c>
      <c r="D3584" s="40" t="n"/>
      <c r="E3584" t="n">
        <v>123</v>
      </c>
      <c r="F3584" t="n">
        <v>0</v>
      </c>
      <c r="G3584" t="inlineStr">
        <is>
          <t>2024-S2</t>
        </is>
      </c>
      <c r="H3584" t="inlineStr">
        <is>
          <t>Sim</t>
        </is>
      </c>
      <c r="I3584" t="n">
        <v>0</v>
      </c>
      <c r="J3584" s="41" t="n"/>
      <c r="L3584" t="inlineStr"/>
      <c r="M3584" t="inlineStr">
        <is>
          <t>Enterprise</t>
        </is>
      </c>
      <c r="N3584" t="inlineStr">
        <is>
          <t>monthly</t>
        </is>
      </c>
      <c r="O3584" t="inlineStr">
        <is>
          <t>Trial</t>
        </is>
      </c>
      <c r="P3584" t="inlineStr">
        <is>
          <t>Não</t>
        </is>
      </c>
      <c r="Q3584" t="inlineStr">
        <is>
          <t>Sim</t>
        </is>
      </c>
      <c r="R3584" t="inlineStr">
        <is>
          <t>Não</t>
        </is>
      </c>
      <c r="S3584" t="inlineStr">
        <is>
          <t>16–40</t>
        </is>
      </c>
      <c r="T3584" t="inlineStr">
        <is>
          <t>Mais de 365 dias</t>
        </is>
      </c>
      <c r="U3584" t="inlineStr">
        <is>
          <t>DevTools</t>
        </is>
      </c>
      <c r="V3584" t="inlineStr">
        <is>
          <t>IN</t>
        </is>
      </c>
      <c r="W3584" t="inlineStr">
        <is>
          <t>other</t>
        </is>
      </c>
    </row>
    <row r="3585">
      <c r="A3585" t="inlineStr">
        <is>
          <t>S-68dca1</t>
        </is>
      </c>
      <c r="B3585" t="inlineStr">
        <is>
          <t>A-4ae22a</t>
        </is>
      </c>
      <c r="C3585" s="40" t="n">
        <v>45649</v>
      </c>
      <c r="D3585" s="40" t="n"/>
      <c r="E3585" t="n">
        <v>8</v>
      </c>
      <c r="F3585" t="n">
        <v>532</v>
      </c>
      <c r="G3585" t="inlineStr">
        <is>
          <t>2024-S2</t>
        </is>
      </c>
      <c r="H3585" t="inlineStr">
        <is>
          <t>Não</t>
        </is>
      </c>
      <c r="I3585" t="n">
        <v>0</v>
      </c>
      <c r="J3585" s="41" t="n"/>
      <c r="L3585" t="inlineStr"/>
      <c r="M3585" t="inlineStr">
        <is>
          <t>Basic</t>
        </is>
      </c>
      <c r="N3585" t="inlineStr">
        <is>
          <t>annual</t>
        </is>
      </c>
      <c r="O3585" t="inlineStr">
        <is>
          <t>Pago</t>
        </is>
      </c>
      <c r="P3585" t="inlineStr">
        <is>
          <t>Sim</t>
        </is>
      </c>
      <c r="Q3585" t="inlineStr">
        <is>
          <t>Não</t>
        </is>
      </c>
      <c r="R3585" t="inlineStr">
        <is>
          <t>Não</t>
        </is>
      </c>
      <c r="S3585" t="inlineStr">
        <is>
          <t>16–40</t>
        </is>
      </c>
      <c r="T3585" t="inlineStr">
        <is>
          <t>181–365 dias</t>
        </is>
      </c>
      <c r="U3585" t="inlineStr">
        <is>
          <t>EdTech</t>
        </is>
      </c>
      <c r="V3585" t="inlineStr">
        <is>
          <t>US</t>
        </is>
      </c>
      <c r="W3585" t="inlineStr">
        <is>
          <t>other</t>
        </is>
      </c>
    </row>
    <row r="3586">
      <c r="A3586" t="inlineStr">
        <is>
          <t>S-a97ab5</t>
        </is>
      </c>
      <c r="B3586" t="inlineStr">
        <is>
          <t>A-e1b9cd</t>
        </is>
      </c>
      <c r="C3586" s="40" t="n">
        <v>45563</v>
      </c>
      <c r="D3586" s="40" t="n"/>
      <c r="E3586" t="n">
        <v>94</v>
      </c>
      <c r="F3586" t="n">
        <v>0</v>
      </c>
      <c r="G3586" t="inlineStr">
        <is>
          <t>2024-S2</t>
        </is>
      </c>
      <c r="H3586" t="inlineStr">
        <is>
          <t>Sim</t>
        </is>
      </c>
      <c r="I3586" t="n">
        <v>0</v>
      </c>
      <c r="J3586" s="41" t="n"/>
      <c r="L3586" t="inlineStr"/>
      <c r="M3586" t="inlineStr">
        <is>
          <t>Pro</t>
        </is>
      </c>
      <c r="N3586" t="inlineStr">
        <is>
          <t>annual</t>
        </is>
      </c>
      <c r="O3586" t="inlineStr">
        <is>
          <t>Trial</t>
        </is>
      </c>
      <c r="P3586" t="inlineStr">
        <is>
          <t>Não</t>
        </is>
      </c>
      <c r="Q3586" t="inlineStr">
        <is>
          <t>Não</t>
        </is>
      </c>
      <c r="R3586" t="inlineStr">
        <is>
          <t>Não</t>
        </is>
      </c>
      <c r="S3586" t="inlineStr">
        <is>
          <t>16–40</t>
        </is>
      </c>
      <c r="T3586" t="inlineStr">
        <is>
          <t>Mais de 365 dias</t>
        </is>
      </c>
      <c r="U3586" t="inlineStr">
        <is>
          <t>DevTools</t>
        </is>
      </c>
      <c r="V3586" t="inlineStr">
        <is>
          <t>US</t>
        </is>
      </c>
      <c r="W3586" t="inlineStr">
        <is>
          <t>event</t>
        </is>
      </c>
    </row>
    <row r="3587">
      <c r="A3587" t="inlineStr">
        <is>
          <t>S-c68e80</t>
        </is>
      </c>
      <c r="B3587" t="inlineStr">
        <is>
          <t>A-2bc93d</t>
        </is>
      </c>
      <c r="C3587" s="40" t="n">
        <v>45377</v>
      </c>
      <c r="D3587" s="40" t="n"/>
      <c r="E3587" t="n">
        <v>280</v>
      </c>
      <c r="F3587" t="n">
        <v>1805</v>
      </c>
      <c r="G3587" t="inlineStr">
        <is>
          <t>Até 2024-S1</t>
        </is>
      </c>
      <c r="H3587" t="inlineStr">
        <is>
          <t>Sim</t>
        </is>
      </c>
      <c r="I3587" t="n">
        <v>0</v>
      </c>
      <c r="J3587" s="41" t="n"/>
      <c r="L3587" t="inlineStr"/>
      <c r="M3587" t="inlineStr">
        <is>
          <t>Basic</t>
        </is>
      </c>
      <c r="N3587" t="inlineStr">
        <is>
          <t>monthly</t>
        </is>
      </c>
      <c r="O3587" t="inlineStr">
        <is>
          <t>Pago</t>
        </is>
      </c>
      <c r="P3587" t="inlineStr">
        <is>
          <t>Sim</t>
        </is>
      </c>
      <c r="Q3587" t="inlineStr">
        <is>
          <t>Não</t>
        </is>
      </c>
      <c r="R3587" t="inlineStr">
        <is>
          <t>Não</t>
        </is>
      </c>
      <c r="S3587" t="inlineStr">
        <is>
          <t>41+</t>
        </is>
      </c>
      <c r="T3587" t="inlineStr">
        <is>
          <t>Mais de 365 dias</t>
        </is>
      </c>
      <c r="U3587" t="inlineStr">
        <is>
          <t>HealthTech</t>
        </is>
      </c>
      <c r="V3587" t="inlineStr">
        <is>
          <t>US</t>
        </is>
      </c>
      <c r="W3587" t="inlineStr">
        <is>
          <t>event</t>
        </is>
      </c>
    </row>
    <row r="3588">
      <c r="A3588" t="inlineStr">
        <is>
          <t>S-0c9fdd</t>
        </is>
      </c>
      <c r="B3588" t="inlineStr">
        <is>
          <t>A-5b4ebb</t>
        </is>
      </c>
      <c r="C3588" s="40" t="n">
        <v>45642</v>
      </c>
      <c r="D3588" s="40" t="n"/>
      <c r="E3588" t="n">
        <v>15</v>
      </c>
      <c r="F3588" t="n">
        <v>1470</v>
      </c>
      <c r="G3588" t="inlineStr">
        <is>
          <t>2024-S2</t>
        </is>
      </c>
      <c r="H3588" t="inlineStr">
        <is>
          <t>Não</t>
        </is>
      </c>
      <c r="I3588" t="n">
        <v>0</v>
      </c>
      <c r="J3588" s="41" t="n"/>
      <c r="L3588" t="inlineStr"/>
      <c r="M3588" t="inlineStr">
        <is>
          <t>Pro</t>
        </is>
      </c>
      <c r="N3588" t="inlineStr">
        <is>
          <t>annual</t>
        </is>
      </c>
      <c r="O3588" t="inlineStr">
        <is>
          <t>Pago</t>
        </is>
      </c>
      <c r="P3588" t="inlineStr">
        <is>
          <t>Sim</t>
        </is>
      </c>
      <c r="Q3588" t="inlineStr">
        <is>
          <t>Não</t>
        </is>
      </c>
      <c r="R3588" t="inlineStr">
        <is>
          <t>Não</t>
        </is>
      </c>
      <c r="S3588" t="inlineStr">
        <is>
          <t>16–40</t>
        </is>
      </c>
      <c r="T3588" t="inlineStr">
        <is>
          <t>91–180 dias</t>
        </is>
      </c>
      <c r="U3588" t="inlineStr">
        <is>
          <t>Cybersecurity</t>
        </is>
      </c>
      <c r="V3588" t="inlineStr">
        <is>
          <t>UK</t>
        </is>
      </c>
      <c r="W3588" t="inlineStr">
        <is>
          <t>other</t>
        </is>
      </c>
    </row>
    <row r="3589">
      <c r="A3589" t="inlineStr">
        <is>
          <t>S-d64a4e</t>
        </is>
      </c>
      <c r="B3589" t="inlineStr">
        <is>
          <t>A-cc98bc</t>
        </is>
      </c>
      <c r="C3589" s="40" t="n">
        <v>45223</v>
      </c>
      <c r="D3589" s="40" t="n"/>
      <c r="E3589" t="n">
        <v>434</v>
      </c>
      <c r="F3589" t="n">
        <v>608</v>
      </c>
      <c r="G3589" t="inlineStr">
        <is>
          <t>Até 2024-S1</t>
        </is>
      </c>
      <c r="H3589" t="inlineStr">
        <is>
          <t>Sim</t>
        </is>
      </c>
      <c r="I3589" t="n">
        <v>0</v>
      </c>
      <c r="J3589" s="41" t="n"/>
      <c r="L3589" t="inlineStr"/>
      <c r="M3589" t="inlineStr">
        <is>
          <t>Basic</t>
        </is>
      </c>
      <c r="N3589" t="inlineStr">
        <is>
          <t>monthly</t>
        </is>
      </c>
      <c r="O3589" t="inlineStr">
        <is>
          <t>Pago</t>
        </is>
      </c>
      <c r="P3589" t="inlineStr">
        <is>
          <t>Sim</t>
        </is>
      </c>
      <c r="Q3589" t="inlineStr">
        <is>
          <t>Não</t>
        </is>
      </c>
      <c r="R3589" t="inlineStr">
        <is>
          <t>Não</t>
        </is>
      </c>
      <c r="S3589" t="inlineStr">
        <is>
          <t>16–40</t>
        </is>
      </c>
      <c r="T3589" t="inlineStr">
        <is>
          <t>91–180 dias</t>
        </is>
      </c>
      <c r="U3589" t="inlineStr">
        <is>
          <t>DevTools</t>
        </is>
      </c>
      <c r="V3589" t="inlineStr">
        <is>
          <t>US</t>
        </is>
      </c>
      <c r="W3589" t="inlineStr">
        <is>
          <t>ads</t>
        </is>
      </c>
    </row>
    <row r="3590">
      <c r="A3590" t="inlineStr">
        <is>
          <t>S-efcb1e</t>
        </is>
      </c>
      <c r="B3590" t="inlineStr">
        <is>
          <t>A-118f1c</t>
        </is>
      </c>
      <c r="C3590" s="40" t="n">
        <v>45636</v>
      </c>
      <c r="D3590" s="40" t="n"/>
      <c r="E3590" t="n">
        <v>21</v>
      </c>
      <c r="F3590" t="n">
        <v>0</v>
      </c>
      <c r="G3590" t="inlineStr">
        <is>
          <t>2024-S2</t>
        </is>
      </c>
      <c r="H3590" t="inlineStr">
        <is>
          <t>Não</t>
        </is>
      </c>
      <c r="I3590" t="n">
        <v>0</v>
      </c>
      <c r="J3590" s="41" t="n"/>
      <c r="L3590" t="inlineStr"/>
      <c r="M3590" t="inlineStr">
        <is>
          <t>Pro</t>
        </is>
      </c>
      <c r="N3590" t="inlineStr">
        <is>
          <t>annual</t>
        </is>
      </c>
      <c r="O3590" t="inlineStr">
        <is>
          <t>Trial</t>
        </is>
      </c>
      <c r="P3590" t="inlineStr">
        <is>
          <t>Sim</t>
        </is>
      </c>
      <c r="Q3590" t="inlineStr">
        <is>
          <t>Não</t>
        </is>
      </c>
      <c r="R3590" t="inlineStr">
        <is>
          <t>Não</t>
        </is>
      </c>
      <c r="S3590" t="inlineStr">
        <is>
          <t>16–40</t>
        </is>
      </c>
      <c r="T3590" t="inlineStr">
        <is>
          <t>31–90 dias</t>
        </is>
      </c>
      <c r="U3590" t="inlineStr">
        <is>
          <t>Cybersecurity</t>
        </is>
      </c>
      <c r="V3590" t="inlineStr">
        <is>
          <t>US</t>
        </is>
      </c>
      <c r="W3590" t="inlineStr">
        <is>
          <t>other</t>
        </is>
      </c>
    </row>
    <row r="3591">
      <c r="A3591" t="inlineStr">
        <is>
          <t>S-3909f9</t>
        </is>
      </c>
      <c r="B3591" t="inlineStr">
        <is>
          <t>A-d4ac0e</t>
        </is>
      </c>
      <c r="C3591" s="40" t="n">
        <v>45444</v>
      </c>
      <c r="D3591" s="40" t="n"/>
      <c r="E3591" t="n">
        <v>213</v>
      </c>
      <c r="F3591" t="n">
        <v>882</v>
      </c>
      <c r="G3591" t="inlineStr">
        <is>
          <t>Até 2024-S1</t>
        </is>
      </c>
      <c r="H3591" t="inlineStr">
        <is>
          <t>Sim</t>
        </is>
      </c>
      <c r="I3591" t="n">
        <v>0</v>
      </c>
      <c r="J3591" s="41" t="n"/>
      <c r="L3591" t="inlineStr"/>
      <c r="M3591" t="inlineStr">
        <is>
          <t>Pro</t>
        </is>
      </c>
      <c r="N3591" t="inlineStr">
        <is>
          <t>annual</t>
        </is>
      </c>
      <c r="O3591" t="inlineStr">
        <is>
          <t>Pago</t>
        </is>
      </c>
      <c r="P3591" t="inlineStr">
        <is>
          <t>Não</t>
        </is>
      </c>
      <c r="Q3591" t="inlineStr">
        <is>
          <t>Não</t>
        </is>
      </c>
      <c r="R3591" t="inlineStr">
        <is>
          <t>Não</t>
        </is>
      </c>
      <c r="S3591" t="inlineStr">
        <is>
          <t>16–40</t>
        </is>
      </c>
      <c r="T3591" t="inlineStr">
        <is>
          <t>31–90 dias</t>
        </is>
      </c>
      <c r="U3591" t="inlineStr">
        <is>
          <t>DevTools</t>
        </is>
      </c>
      <c r="V3591" t="inlineStr">
        <is>
          <t>UK</t>
        </is>
      </c>
      <c r="W3591" t="inlineStr">
        <is>
          <t>ads</t>
        </is>
      </c>
    </row>
    <row r="3592">
      <c r="A3592" t="inlineStr">
        <is>
          <t>S-ab476e</t>
        </is>
      </c>
      <c r="B3592" t="inlineStr">
        <is>
          <t>A-7dacce</t>
        </is>
      </c>
      <c r="C3592" s="40" t="n">
        <v>45624</v>
      </c>
      <c r="D3592" s="40" t="n"/>
      <c r="E3592" t="n">
        <v>33</v>
      </c>
      <c r="F3592" t="n">
        <v>13333</v>
      </c>
      <c r="G3592" t="inlineStr">
        <is>
          <t>2024-S2</t>
        </is>
      </c>
      <c r="H3592" t="inlineStr">
        <is>
          <t>Sim</t>
        </is>
      </c>
      <c r="I3592" t="n">
        <v>0</v>
      </c>
      <c r="J3592" s="41" t="n"/>
      <c r="L3592" t="inlineStr"/>
      <c r="M3592" t="inlineStr">
        <is>
          <t>Enterprise</t>
        </is>
      </c>
      <c r="N3592" t="inlineStr">
        <is>
          <t>annual</t>
        </is>
      </c>
      <c r="O3592" t="inlineStr">
        <is>
          <t>Pago</t>
        </is>
      </c>
      <c r="P3592" t="inlineStr">
        <is>
          <t>Sim</t>
        </is>
      </c>
      <c r="Q3592" t="inlineStr">
        <is>
          <t>Não</t>
        </is>
      </c>
      <c r="R3592" t="inlineStr">
        <is>
          <t>Não</t>
        </is>
      </c>
      <c r="S3592" t="inlineStr">
        <is>
          <t>41+</t>
        </is>
      </c>
      <c r="T3592" t="inlineStr">
        <is>
          <t>31–90 dias</t>
        </is>
      </c>
      <c r="U3592" t="inlineStr">
        <is>
          <t>Cybersecurity</t>
        </is>
      </c>
      <c r="V3592" t="inlineStr">
        <is>
          <t>CA</t>
        </is>
      </c>
      <c r="W3592" t="inlineStr">
        <is>
          <t>event</t>
        </is>
      </c>
    </row>
    <row r="3593">
      <c r="A3593" t="inlineStr">
        <is>
          <t>S-f5fcc9</t>
        </is>
      </c>
      <c r="B3593" t="inlineStr">
        <is>
          <t>A-40a557</t>
        </is>
      </c>
      <c r="C3593" s="40" t="n">
        <v>45449</v>
      </c>
      <c r="D3593" s="40" t="n"/>
      <c r="E3593" t="n">
        <v>208</v>
      </c>
      <c r="F3593" t="n">
        <v>784</v>
      </c>
      <c r="G3593" t="inlineStr">
        <is>
          <t>Até 2024-S1</t>
        </is>
      </c>
      <c r="H3593" t="inlineStr">
        <is>
          <t>Sim</t>
        </is>
      </c>
      <c r="I3593" t="n">
        <v>0</v>
      </c>
      <c r="J3593" s="41" t="n"/>
      <c r="L3593" t="inlineStr"/>
      <c r="M3593" t="inlineStr">
        <is>
          <t>Pro</t>
        </is>
      </c>
      <c r="N3593" t="inlineStr">
        <is>
          <t>monthly</t>
        </is>
      </c>
      <c r="O3593" t="inlineStr">
        <is>
          <t>Pago</t>
        </is>
      </c>
      <c r="P3593" t="inlineStr">
        <is>
          <t>Sim</t>
        </is>
      </c>
      <c r="Q3593" t="inlineStr">
        <is>
          <t>Não</t>
        </is>
      </c>
      <c r="R3593" t="inlineStr">
        <is>
          <t>Não</t>
        </is>
      </c>
      <c r="S3593" t="inlineStr">
        <is>
          <t>16–40</t>
        </is>
      </c>
      <c r="T3593" t="inlineStr">
        <is>
          <t>181–365 dias</t>
        </is>
      </c>
      <c r="U3593" t="inlineStr">
        <is>
          <t>Cybersecurity</t>
        </is>
      </c>
      <c r="V3593" t="inlineStr">
        <is>
          <t>AU</t>
        </is>
      </c>
      <c r="W3593" t="inlineStr">
        <is>
          <t>partner</t>
        </is>
      </c>
    </row>
    <row r="3594">
      <c r="A3594" t="inlineStr">
        <is>
          <t>S-804a70</t>
        </is>
      </c>
      <c r="B3594" t="inlineStr">
        <is>
          <t>A-4ef964</t>
        </is>
      </c>
      <c r="C3594" s="40" t="n">
        <v>45501</v>
      </c>
      <c r="D3594" s="40" t="n"/>
      <c r="E3594" t="n">
        <v>156</v>
      </c>
      <c r="F3594" t="n">
        <v>3383</v>
      </c>
      <c r="G3594" t="inlineStr">
        <is>
          <t>2024-S2</t>
        </is>
      </c>
      <c r="H3594" t="inlineStr">
        <is>
          <t>Sim</t>
        </is>
      </c>
      <c r="I3594" t="n">
        <v>0</v>
      </c>
      <c r="J3594" s="41" t="n"/>
      <c r="L3594" t="inlineStr"/>
      <c r="M3594" t="inlineStr">
        <is>
          <t>Enterprise</t>
        </is>
      </c>
      <c r="N3594" t="inlineStr">
        <is>
          <t>monthly</t>
        </is>
      </c>
      <c r="O3594" t="inlineStr">
        <is>
          <t>Pago</t>
        </is>
      </c>
      <c r="P3594" t="inlineStr">
        <is>
          <t>Sim</t>
        </is>
      </c>
      <c r="Q3594" t="inlineStr">
        <is>
          <t>Não</t>
        </is>
      </c>
      <c r="R3594" t="inlineStr">
        <is>
          <t>Não</t>
        </is>
      </c>
      <c r="S3594" t="inlineStr">
        <is>
          <t>16–40</t>
        </is>
      </c>
      <c r="T3594" t="inlineStr">
        <is>
          <t>91–180 dias</t>
        </is>
      </c>
      <c r="U3594" t="inlineStr">
        <is>
          <t>HealthTech</t>
        </is>
      </c>
      <c r="V3594" t="inlineStr">
        <is>
          <t>US</t>
        </is>
      </c>
      <c r="W3594" t="inlineStr">
        <is>
          <t>organic</t>
        </is>
      </c>
    </row>
    <row r="3595">
      <c r="A3595" t="inlineStr">
        <is>
          <t>S-834a48</t>
        </is>
      </c>
      <c r="B3595" t="inlineStr">
        <is>
          <t>A-86cdb4</t>
        </is>
      </c>
      <c r="C3595" s="40" t="n">
        <v>45597</v>
      </c>
      <c r="D3595" s="40" t="n"/>
      <c r="E3595" t="n">
        <v>60</v>
      </c>
      <c r="F3595" t="n">
        <v>0</v>
      </c>
      <c r="G3595" t="inlineStr">
        <is>
          <t>2024-S2</t>
        </is>
      </c>
      <c r="H3595" t="inlineStr">
        <is>
          <t>Sim</t>
        </is>
      </c>
      <c r="I3595" t="n">
        <v>0</v>
      </c>
      <c r="J3595" s="41" t="n"/>
      <c r="L3595" t="inlineStr"/>
      <c r="M3595" t="inlineStr">
        <is>
          <t>Basic</t>
        </is>
      </c>
      <c r="N3595" t="inlineStr">
        <is>
          <t>monthly</t>
        </is>
      </c>
      <c r="O3595" t="inlineStr">
        <is>
          <t>Trial</t>
        </is>
      </c>
      <c r="P3595" t="inlineStr">
        <is>
          <t>Sim</t>
        </is>
      </c>
      <c r="Q3595" t="inlineStr">
        <is>
          <t>Não</t>
        </is>
      </c>
      <c r="R3595" t="inlineStr">
        <is>
          <t>Não</t>
        </is>
      </c>
      <c r="S3595" t="inlineStr">
        <is>
          <t>1–5</t>
        </is>
      </c>
      <c r="T3595" t="inlineStr">
        <is>
          <t>31–90 dias</t>
        </is>
      </c>
      <c r="U3595" t="inlineStr">
        <is>
          <t>DevTools</t>
        </is>
      </c>
      <c r="V3595" t="inlineStr">
        <is>
          <t>DE</t>
        </is>
      </c>
      <c r="W3595" t="inlineStr">
        <is>
          <t>partner</t>
        </is>
      </c>
    </row>
    <row r="3596">
      <c r="A3596" t="inlineStr">
        <is>
          <t>S-f6f308</t>
        </is>
      </c>
      <c r="B3596" t="inlineStr">
        <is>
          <t>A-3793ee</t>
        </is>
      </c>
      <c r="C3596" s="40" t="n">
        <v>45250</v>
      </c>
      <c r="D3596" s="40" t="n"/>
      <c r="E3596" t="n">
        <v>407</v>
      </c>
      <c r="F3596" t="n">
        <v>0</v>
      </c>
      <c r="G3596" t="inlineStr">
        <is>
          <t>Até 2024-S1</t>
        </is>
      </c>
      <c r="H3596" t="inlineStr">
        <is>
          <t>Sim</t>
        </is>
      </c>
      <c r="I3596" t="n">
        <v>0</v>
      </c>
      <c r="J3596" s="41" t="n"/>
      <c r="L3596" t="inlineStr"/>
      <c r="M3596" t="inlineStr">
        <is>
          <t>Enterprise</t>
        </is>
      </c>
      <c r="N3596" t="inlineStr">
        <is>
          <t>annual</t>
        </is>
      </c>
      <c r="O3596" t="inlineStr">
        <is>
          <t>Trial</t>
        </is>
      </c>
      <c r="P3596" t="inlineStr">
        <is>
          <t>Sim</t>
        </is>
      </c>
      <c r="Q3596" t="inlineStr">
        <is>
          <t>Sim</t>
        </is>
      </c>
      <c r="R3596" t="inlineStr">
        <is>
          <t>Não</t>
        </is>
      </c>
      <c r="S3596" t="inlineStr">
        <is>
          <t>41+</t>
        </is>
      </c>
      <c r="T3596" t="inlineStr">
        <is>
          <t>181–365 dias</t>
        </is>
      </c>
      <c r="U3596" t="inlineStr">
        <is>
          <t>Cybersecurity</t>
        </is>
      </c>
      <c r="V3596" t="inlineStr">
        <is>
          <t>CA</t>
        </is>
      </c>
      <c r="W3596" t="inlineStr">
        <is>
          <t>organic</t>
        </is>
      </c>
    </row>
    <row r="3597">
      <c r="A3597" t="inlineStr">
        <is>
          <t>S-06fb77</t>
        </is>
      </c>
      <c r="B3597" t="inlineStr">
        <is>
          <t>A-96e141</t>
        </is>
      </c>
      <c r="C3597" s="40" t="n">
        <v>45379</v>
      </c>
      <c r="D3597" s="40" t="n"/>
      <c r="E3597" t="n">
        <v>278</v>
      </c>
      <c r="F3597" t="n">
        <v>1078</v>
      </c>
      <c r="G3597" t="inlineStr">
        <is>
          <t>Até 2024-S1</t>
        </is>
      </c>
      <c r="H3597" t="inlineStr">
        <is>
          <t>Sim</t>
        </is>
      </c>
      <c r="I3597" t="n">
        <v>0</v>
      </c>
      <c r="J3597" s="41" t="n"/>
      <c r="L3597" t="inlineStr"/>
      <c r="M3597" t="inlineStr">
        <is>
          <t>Pro</t>
        </is>
      </c>
      <c r="N3597" t="inlineStr">
        <is>
          <t>annual</t>
        </is>
      </c>
      <c r="O3597" t="inlineStr">
        <is>
          <t>Pago</t>
        </is>
      </c>
      <c r="P3597" t="inlineStr">
        <is>
          <t>Sim</t>
        </is>
      </c>
      <c r="Q3597" t="inlineStr">
        <is>
          <t>Não</t>
        </is>
      </c>
      <c r="R3597" t="inlineStr">
        <is>
          <t>Não</t>
        </is>
      </c>
      <c r="S3597" t="inlineStr">
        <is>
          <t>16–40</t>
        </is>
      </c>
      <c r="T3597" t="inlineStr">
        <is>
          <t>181–365 dias</t>
        </is>
      </c>
      <c r="U3597" t="inlineStr">
        <is>
          <t>DevTools</t>
        </is>
      </c>
      <c r="V3597" t="inlineStr">
        <is>
          <t>UK</t>
        </is>
      </c>
      <c r="W3597" t="inlineStr">
        <is>
          <t>partner</t>
        </is>
      </c>
    </row>
    <row r="3598">
      <c r="A3598" t="inlineStr">
        <is>
          <t>S-5df64f</t>
        </is>
      </c>
      <c r="B3598" t="inlineStr">
        <is>
          <t>A-684255</t>
        </is>
      </c>
      <c r="C3598" s="40" t="n">
        <v>45535</v>
      </c>
      <c r="D3598" s="40" t="n"/>
      <c r="E3598" t="n">
        <v>122</v>
      </c>
      <c r="F3598" t="n">
        <v>2786</v>
      </c>
      <c r="G3598" t="inlineStr">
        <is>
          <t>2024-S2</t>
        </is>
      </c>
      <c r="H3598" t="inlineStr">
        <is>
          <t>Sim</t>
        </is>
      </c>
      <c r="I3598" t="n">
        <v>0</v>
      </c>
      <c r="J3598" s="41" t="n"/>
      <c r="L3598" t="inlineStr"/>
      <c r="M3598" t="inlineStr">
        <is>
          <t>Enterprise</t>
        </is>
      </c>
      <c r="N3598" t="inlineStr">
        <is>
          <t>annual</t>
        </is>
      </c>
      <c r="O3598" t="inlineStr">
        <is>
          <t>Pago</t>
        </is>
      </c>
      <c r="P3598" t="inlineStr">
        <is>
          <t>Sim</t>
        </is>
      </c>
      <c r="Q3598" t="inlineStr">
        <is>
          <t>Não</t>
        </is>
      </c>
      <c r="R3598" t="inlineStr">
        <is>
          <t>Não</t>
        </is>
      </c>
      <c r="S3598" t="inlineStr">
        <is>
          <t>6–15</t>
        </is>
      </c>
      <c r="T3598" t="inlineStr">
        <is>
          <t>91–180 dias</t>
        </is>
      </c>
      <c r="U3598" t="inlineStr">
        <is>
          <t>FinTech</t>
        </is>
      </c>
      <c r="V3598" t="inlineStr">
        <is>
          <t>US</t>
        </is>
      </c>
      <c r="W3598" t="inlineStr">
        <is>
          <t>ads</t>
        </is>
      </c>
    </row>
    <row r="3599">
      <c r="A3599" t="inlineStr">
        <is>
          <t>S-cf12f4</t>
        </is>
      </c>
      <c r="B3599" t="inlineStr">
        <is>
          <t>A-4814a3</t>
        </is>
      </c>
      <c r="C3599" s="40" t="n">
        <v>45562</v>
      </c>
      <c r="D3599" s="40" t="n"/>
      <c r="E3599" t="n">
        <v>95</v>
      </c>
      <c r="F3599" t="n">
        <v>4263</v>
      </c>
      <c r="G3599" t="inlineStr">
        <is>
          <t>2024-S2</t>
        </is>
      </c>
      <c r="H3599" t="inlineStr">
        <is>
          <t>Sim</t>
        </is>
      </c>
      <c r="I3599" t="n">
        <v>0</v>
      </c>
      <c r="J3599" s="41" t="n"/>
      <c r="L3599" t="inlineStr"/>
      <c r="M3599" t="inlineStr">
        <is>
          <t>Pro</t>
        </is>
      </c>
      <c r="N3599" t="inlineStr">
        <is>
          <t>monthly</t>
        </is>
      </c>
      <c r="O3599" t="inlineStr">
        <is>
          <t>Pago</t>
        </is>
      </c>
      <c r="P3599" t="inlineStr">
        <is>
          <t>Sim</t>
        </is>
      </c>
      <c r="Q3599" t="inlineStr">
        <is>
          <t>Sim</t>
        </is>
      </c>
      <c r="R3599" t="inlineStr">
        <is>
          <t>Não</t>
        </is>
      </c>
      <c r="S3599" t="inlineStr">
        <is>
          <t>41+</t>
        </is>
      </c>
      <c r="T3599" t="inlineStr">
        <is>
          <t>Conta nova (≤ 30 dias)</t>
        </is>
      </c>
      <c r="U3599" t="inlineStr">
        <is>
          <t>Cybersecurity</t>
        </is>
      </c>
      <c r="V3599" t="inlineStr">
        <is>
          <t>IN</t>
        </is>
      </c>
      <c r="W3599" t="inlineStr">
        <is>
          <t>event</t>
        </is>
      </c>
    </row>
    <row r="3600">
      <c r="A3600" t="inlineStr">
        <is>
          <t>S-ee30bb</t>
        </is>
      </c>
      <c r="B3600" t="inlineStr">
        <is>
          <t>A-526d93</t>
        </is>
      </c>
      <c r="C3600" s="40" t="n">
        <v>45401</v>
      </c>
      <c r="D3600" s="40" t="n"/>
      <c r="E3600" t="n">
        <v>256</v>
      </c>
      <c r="F3600" t="n">
        <v>8557</v>
      </c>
      <c r="G3600" t="inlineStr">
        <is>
          <t>Até 2024-S1</t>
        </is>
      </c>
      <c r="H3600" t="inlineStr">
        <is>
          <t>Sim</t>
        </is>
      </c>
      <c r="I3600" t="n">
        <v>0</v>
      </c>
      <c r="J3600" s="41" t="n"/>
      <c r="L3600" t="inlineStr"/>
      <c r="M3600" t="inlineStr">
        <is>
          <t>Enterprise</t>
        </is>
      </c>
      <c r="N3600" t="inlineStr">
        <is>
          <t>monthly</t>
        </is>
      </c>
      <c r="O3600" t="inlineStr">
        <is>
          <t>Pago</t>
        </is>
      </c>
      <c r="P3600" t="inlineStr">
        <is>
          <t>Não</t>
        </is>
      </c>
      <c r="Q3600" t="inlineStr">
        <is>
          <t>Sim</t>
        </is>
      </c>
      <c r="R3600" t="inlineStr">
        <is>
          <t>Não</t>
        </is>
      </c>
      <c r="S3600" t="inlineStr">
        <is>
          <t>41+</t>
        </is>
      </c>
      <c r="T3600" t="inlineStr">
        <is>
          <t>Conta nova (≤ 30 dias)</t>
        </is>
      </c>
      <c r="U3600" t="inlineStr">
        <is>
          <t>HealthTech</t>
        </is>
      </c>
      <c r="V3600" t="inlineStr">
        <is>
          <t>FR</t>
        </is>
      </c>
      <c r="W3600" t="inlineStr">
        <is>
          <t>organic</t>
        </is>
      </c>
    </row>
    <row r="3601">
      <c r="A3601" t="inlineStr">
        <is>
          <t>S-ff93b5</t>
        </is>
      </c>
      <c r="B3601" t="inlineStr">
        <is>
          <t>A-ba6516</t>
        </is>
      </c>
      <c r="C3601" s="40" t="n">
        <v>45422</v>
      </c>
      <c r="D3601" s="40" t="n"/>
      <c r="E3601" t="n">
        <v>235</v>
      </c>
      <c r="F3601" t="n">
        <v>0</v>
      </c>
      <c r="G3601" t="inlineStr">
        <is>
          <t>Até 2024-S1</t>
        </is>
      </c>
      <c r="H3601" t="inlineStr">
        <is>
          <t>Sim</t>
        </is>
      </c>
      <c r="I3601" t="n">
        <v>0</v>
      </c>
      <c r="J3601" s="41" t="n"/>
      <c r="L3601" t="inlineStr"/>
      <c r="M3601" t="inlineStr">
        <is>
          <t>Basic</t>
        </is>
      </c>
      <c r="N3601" t="inlineStr">
        <is>
          <t>annual</t>
        </is>
      </c>
      <c r="O3601" t="inlineStr">
        <is>
          <t>Trial</t>
        </is>
      </c>
      <c r="P3601" t="inlineStr">
        <is>
          <t>Sim</t>
        </is>
      </c>
      <c r="Q3601" t="inlineStr">
        <is>
          <t>Não</t>
        </is>
      </c>
      <c r="R3601" t="inlineStr">
        <is>
          <t>Não</t>
        </is>
      </c>
      <c r="S3601" t="inlineStr">
        <is>
          <t>16–40</t>
        </is>
      </c>
      <c r="T3601" t="inlineStr">
        <is>
          <t>181–365 dias</t>
        </is>
      </c>
      <c r="U3601" t="inlineStr">
        <is>
          <t>FinTech</t>
        </is>
      </c>
      <c r="V3601" t="inlineStr">
        <is>
          <t>US</t>
        </is>
      </c>
      <c r="W3601" t="inlineStr">
        <is>
          <t>ads</t>
        </is>
      </c>
    </row>
    <row r="3602">
      <c r="A3602" t="inlineStr">
        <is>
          <t>S-2db458</t>
        </is>
      </c>
      <c r="B3602" t="inlineStr">
        <is>
          <t>A-53f4e3</t>
        </is>
      </c>
      <c r="C3602" s="40" t="n">
        <v>45556</v>
      </c>
      <c r="D3602" s="40" t="n"/>
      <c r="E3602" t="n">
        <v>101</v>
      </c>
      <c r="F3602" t="n">
        <v>418</v>
      </c>
      <c r="G3602" t="inlineStr">
        <is>
          <t>2024-S2</t>
        </is>
      </c>
      <c r="H3602" t="inlineStr">
        <is>
          <t>Sim</t>
        </is>
      </c>
      <c r="I3602" t="n">
        <v>0</v>
      </c>
      <c r="J3602" s="41" t="n"/>
      <c r="L3602" t="inlineStr"/>
      <c r="M3602" t="inlineStr">
        <is>
          <t>Basic</t>
        </is>
      </c>
      <c r="N3602" t="inlineStr">
        <is>
          <t>annual</t>
        </is>
      </c>
      <c r="O3602" t="inlineStr">
        <is>
          <t>Pago</t>
        </is>
      </c>
      <c r="P3602" t="inlineStr">
        <is>
          <t>Sim</t>
        </is>
      </c>
      <c r="Q3602" t="inlineStr">
        <is>
          <t>Não</t>
        </is>
      </c>
      <c r="R3602" t="inlineStr">
        <is>
          <t>Não</t>
        </is>
      </c>
      <c r="S3602" t="inlineStr">
        <is>
          <t>16–40</t>
        </is>
      </c>
      <c r="T3602" t="inlineStr">
        <is>
          <t>91–180 dias</t>
        </is>
      </c>
      <c r="U3602" t="inlineStr">
        <is>
          <t>Cybersecurity</t>
        </is>
      </c>
      <c r="V3602" t="inlineStr">
        <is>
          <t>UK</t>
        </is>
      </c>
      <c r="W3602" t="inlineStr">
        <is>
          <t>event</t>
        </is>
      </c>
    </row>
    <row r="3603">
      <c r="A3603" t="inlineStr">
        <is>
          <t>S-e505f2</t>
        </is>
      </c>
      <c r="B3603" t="inlineStr">
        <is>
          <t>A-bb2f49</t>
        </is>
      </c>
      <c r="C3603" s="40" t="n">
        <v>45458</v>
      </c>
      <c r="D3603" s="40" t="n"/>
      <c r="E3603" t="n">
        <v>199</v>
      </c>
      <c r="F3603" t="n">
        <v>1715</v>
      </c>
      <c r="G3603" t="inlineStr">
        <is>
          <t>Até 2024-S1</t>
        </is>
      </c>
      <c r="H3603" t="inlineStr">
        <is>
          <t>Sim</t>
        </is>
      </c>
      <c r="I3603" t="n">
        <v>0</v>
      </c>
      <c r="J3603" s="41" t="n"/>
      <c r="L3603" t="inlineStr"/>
      <c r="M3603" t="inlineStr">
        <is>
          <t>Pro</t>
        </is>
      </c>
      <c r="N3603" t="inlineStr">
        <is>
          <t>annual</t>
        </is>
      </c>
      <c r="O3603" t="inlineStr">
        <is>
          <t>Pago</t>
        </is>
      </c>
      <c r="P3603" t="inlineStr">
        <is>
          <t>Sim</t>
        </is>
      </c>
      <c r="Q3603" t="inlineStr">
        <is>
          <t>Não</t>
        </is>
      </c>
      <c r="R3603" t="inlineStr">
        <is>
          <t>Não</t>
        </is>
      </c>
      <c r="S3603" t="inlineStr">
        <is>
          <t>16–40</t>
        </is>
      </c>
      <c r="T3603" t="inlineStr">
        <is>
          <t>Mais de 365 dias</t>
        </is>
      </c>
      <c r="U3603" t="inlineStr">
        <is>
          <t>Cybersecurity</t>
        </is>
      </c>
      <c r="V3603" t="inlineStr">
        <is>
          <t>US</t>
        </is>
      </c>
      <c r="W3603" t="inlineStr">
        <is>
          <t>other</t>
        </is>
      </c>
    </row>
    <row r="3604">
      <c r="A3604" t="inlineStr">
        <is>
          <t>S-fcbe5a</t>
        </is>
      </c>
      <c r="B3604" t="inlineStr">
        <is>
          <t>A-e19ff6</t>
        </is>
      </c>
      <c r="C3604" s="40" t="n">
        <v>45569</v>
      </c>
      <c r="D3604" s="40" t="n"/>
      <c r="E3604" t="n">
        <v>88</v>
      </c>
      <c r="F3604" t="n">
        <v>1960</v>
      </c>
      <c r="G3604" t="inlineStr">
        <is>
          <t>2024-S2</t>
        </is>
      </c>
      <c r="H3604" t="inlineStr">
        <is>
          <t>Sim</t>
        </is>
      </c>
      <c r="I3604" t="n">
        <v>0</v>
      </c>
      <c r="J3604" s="41" t="n"/>
      <c r="L3604" t="inlineStr"/>
      <c r="M3604" t="inlineStr">
        <is>
          <t>Pro</t>
        </is>
      </c>
      <c r="N3604" t="inlineStr">
        <is>
          <t>annual</t>
        </is>
      </c>
      <c r="O3604" t="inlineStr">
        <is>
          <t>Pago</t>
        </is>
      </c>
      <c r="P3604" t="inlineStr">
        <is>
          <t>Sim</t>
        </is>
      </c>
      <c r="Q3604" t="inlineStr">
        <is>
          <t>Sim</t>
        </is>
      </c>
      <c r="R3604" t="inlineStr">
        <is>
          <t>Não</t>
        </is>
      </c>
      <c r="S3604" t="inlineStr">
        <is>
          <t>16–40</t>
        </is>
      </c>
      <c r="T3604" t="inlineStr">
        <is>
          <t>Mais de 365 dias</t>
        </is>
      </c>
      <c r="U3604" t="inlineStr">
        <is>
          <t>Cybersecurity</t>
        </is>
      </c>
      <c r="V3604" t="inlineStr">
        <is>
          <t>UK</t>
        </is>
      </c>
      <c r="W3604" t="inlineStr">
        <is>
          <t>partner</t>
        </is>
      </c>
    </row>
    <row r="3605">
      <c r="A3605" t="inlineStr">
        <is>
          <t>S-d49a8f</t>
        </is>
      </c>
      <c r="B3605" t="inlineStr">
        <is>
          <t>A-f92792</t>
        </is>
      </c>
      <c r="C3605" s="40" t="n">
        <v>45565</v>
      </c>
      <c r="D3605" s="40" t="n"/>
      <c r="E3605" t="n">
        <v>92</v>
      </c>
      <c r="F3605" t="n">
        <v>4776</v>
      </c>
      <c r="G3605" t="inlineStr">
        <is>
          <t>2024-S2</t>
        </is>
      </c>
      <c r="H3605" t="inlineStr">
        <is>
          <t>Sim</t>
        </is>
      </c>
      <c r="I3605" t="n">
        <v>0</v>
      </c>
      <c r="J3605" s="41" t="n"/>
      <c r="L3605" t="inlineStr"/>
      <c r="M3605" t="inlineStr">
        <is>
          <t>Enterprise</t>
        </is>
      </c>
      <c r="N3605" t="inlineStr">
        <is>
          <t>annual</t>
        </is>
      </c>
      <c r="O3605" t="inlineStr">
        <is>
          <t>Pago</t>
        </is>
      </c>
      <c r="P3605" t="inlineStr">
        <is>
          <t>Sim</t>
        </is>
      </c>
      <c r="Q3605" t="inlineStr">
        <is>
          <t>Não</t>
        </is>
      </c>
      <c r="R3605" t="inlineStr">
        <is>
          <t>Não</t>
        </is>
      </c>
      <c r="S3605" t="inlineStr">
        <is>
          <t>16–40</t>
        </is>
      </c>
      <c r="T3605" t="inlineStr">
        <is>
          <t>31–90 dias</t>
        </is>
      </c>
      <c r="U3605" t="inlineStr">
        <is>
          <t>FinTech</t>
        </is>
      </c>
      <c r="V3605" t="inlineStr">
        <is>
          <t>US</t>
        </is>
      </c>
      <c r="W3605" t="inlineStr">
        <is>
          <t>ads</t>
        </is>
      </c>
    </row>
    <row r="3606">
      <c r="A3606" t="inlineStr">
        <is>
          <t>S-b120fb</t>
        </is>
      </c>
      <c r="B3606" t="inlineStr">
        <is>
          <t>A-f51f16</t>
        </is>
      </c>
      <c r="C3606" s="40" t="n">
        <v>45383</v>
      </c>
      <c r="D3606" s="40" t="n">
        <v>45527</v>
      </c>
      <c r="E3606" t="n">
        <v>144</v>
      </c>
      <c r="F3606" t="n">
        <v>49</v>
      </c>
      <c r="G3606" t="inlineStr">
        <is>
          <t>Até 2024-S1</t>
        </is>
      </c>
      <c r="H3606" t="inlineStr">
        <is>
          <t>Sim</t>
        </is>
      </c>
      <c r="I3606" t="n">
        <v>0</v>
      </c>
      <c r="J3606" s="41" t="n">
        <v>45505</v>
      </c>
      <c r="K3606" t="n">
        <v>23</v>
      </c>
      <c r="L3606" t="inlineStr">
        <is>
          <t>Não</t>
        </is>
      </c>
      <c r="M3606" t="inlineStr">
        <is>
          <t>Pro</t>
        </is>
      </c>
      <c r="N3606" t="inlineStr">
        <is>
          <t>annual</t>
        </is>
      </c>
      <c r="O3606" t="inlineStr">
        <is>
          <t>Pago</t>
        </is>
      </c>
      <c r="P3606" t="inlineStr">
        <is>
          <t>Não</t>
        </is>
      </c>
      <c r="Q3606" t="inlineStr">
        <is>
          <t>Não</t>
        </is>
      </c>
      <c r="R3606" t="inlineStr">
        <is>
          <t>Não</t>
        </is>
      </c>
      <c r="S3606" t="inlineStr">
        <is>
          <t>1–5</t>
        </is>
      </c>
      <c r="T3606" t="inlineStr">
        <is>
          <t>91–180 dias</t>
        </is>
      </c>
      <c r="U3606" t="inlineStr">
        <is>
          <t>HealthTech</t>
        </is>
      </c>
      <c r="V3606" t="inlineStr">
        <is>
          <t>US</t>
        </is>
      </c>
      <c r="W3606" t="inlineStr">
        <is>
          <t>partner</t>
        </is>
      </c>
    </row>
    <row r="3607">
      <c r="A3607" t="inlineStr">
        <is>
          <t>S-6c7bd8</t>
        </is>
      </c>
      <c r="B3607" t="inlineStr">
        <is>
          <t>A-7f8241</t>
        </is>
      </c>
      <c r="C3607" s="40" t="n">
        <v>45459</v>
      </c>
      <c r="D3607" s="40" t="n"/>
      <c r="E3607" t="n">
        <v>198</v>
      </c>
      <c r="F3607" t="n">
        <v>7164</v>
      </c>
      <c r="G3607" t="inlineStr">
        <is>
          <t>Até 2024-S1</t>
        </is>
      </c>
      <c r="H3607" t="inlineStr">
        <is>
          <t>Sim</t>
        </is>
      </c>
      <c r="I3607" t="n">
        <v>0</v>
      </c>
      <c r="J3607" s="41" t="n"/>
      <c r="L3607" t="inlineStr"/>
      <c r="M3607" t="inlineStr">
        <is>
          <t>Enterprise</t>
        </is>
      </c>
      <c r="N3607" t="inlineStr">
        <is>
          <t>monthly</t>
        </is>
      </c>
      <c r="O3607" t="inlineStr">
        <is>
          <t>Pago</t>
        </is>
      </c>
      <c r="P3607" t="inlineStr">
        <is>
          <t>Sim</t>
        </is>
      </c>
      <c r="Q3607" t="inlineStr">
        <is>
          <t>Não</t>
        </is>
      </c>
      <c r="R3607" t="inlineStr">
        <is>
          <t>Não</t>
        </is>
      </c>
      <c r="S3607" t="inlineStr">
        <is>
          <t>16–40</t>
        </is>
      </c>
      <c r="T3607" t="inlineStr">
        <is>
          <t>Mais de 365 dias</t>
        </is>
      </c>
      <c r="U3607" t="inlineStr">
        <is>
          <t>EdTech</t>
        </is>
      </c>
      <c r="V3607" t="inlineStr">
        <is>
          <t>US</t>
        </is>
      </c>
      <c r="W3607" t="inlineStr">
        <is>
          <t>organic</t>
        </is>
      </c>
    </row>
    <row r="3608">
      <c r="A3608" t="inlineStr">
        <is>
          <t>S-ca321d</t>
        </is>
      </c>
      <c r="B3608" t="inlineStr">
        <is>
          <t>A-7920cc</t>
        </is>
      </c>
      <c r="C3608" s="40" t="n">
        <v>45594</v>
      </c>
      <c r="D3608" s="40" t="n"/>
      <c r="E3608" t="n">
        <v>63</v>
      </c>
      <c r="F3608" t="n">
        <v>1911</v>
      </c>
      <c r="G3608" t="inlineStr">
        <is>
          <t>2024-S2</t>
        </is>
      </c>
      <c r="H3608" t="inlineStr">
        <is>
          <t>Sim</t>
        </is>
      </c>
      <c r="I3608" t="n">
        <v>0</v>
      </c>
      <c r="J3608" s="41" t="n"/>
      <c r="L3608" t="inlineStr"/>
      <c r="M3608" t="inlineStr">
        <is>
          <t>Pro</t>
        </is>
      </c>
      <c r="N3608" t="inlineStr">
        <is>
          <t>monthly</t>
        </is>
      </c>
      <c r="O3608" t="inlineStr">
        <is>
          <t>Pago</t>
        </is>
      </c>
      <c r="P3608" t="inlineStr">
        <is>
          <t>Sim</t>
        </is>
      </c>
      <c r="Q3608" t="inlineStr">
        <is>
          <t>Não</t>
        </is>
      </c>
      <c r="R3608" t="inlineStr">
        <is>
          <t>Não</t>
        </is>
      </c>
      <c r="S3608" t="inlineStr">
        <is>
          <t>16–40</t>
        </is>
      </c>
      <c r="T3608" t="inlineStr">
        <is>
          <t>181–365 dias</t>
        </is>
      </c>
      <c r="U3608" t="inlineStr">
        <is>
          <t>Cybersecurity</t>
        </is>
      </c>
      <c r="V3608" t="inlineStr">
        <is>
          <t>FR</t>
        </is>
      </c>
      <c r="W3608" t="inlineStr">
        <is>
          <t>ads</t>
        </is>
      </c>
    </row>
    <row r="3609">
      <c r="A3609" t="inlineStr">
        <is>
          <t>S-7cd9fa</t>
        </is>
      </c>
      <c r="B3609" t="inlineStr">
        <is>
          <t>A-d40bf7</t>
        </is>
      </c>
      <c r="C3609" s="40" t="n">
        <v>45655</v>
      </c>
      <c r="D3609" s="40" t="n"/>
      <c r="E3609" t="n">
        <v>2</v>
      </c>
      <c r="F3609" t="n">
        <v>1121</v>
      </c>
      <c r="G3609" t="inlineStr">
        <is>
          <t>2024-S2</t>
        </is>
      </c>
      <c r="H3609" t="inlineStr">
        <is>
          <t>Não</t>
        </is>
      </c>
      <c r="I3609" t="n">
        <v>0</v>
      </c>
      <c r="J3609" s="41" t="n"/>
      <c r="L3609" t="inlineStr"/>
      <c r="M3609" t="inlineStr">
        <is>
          <t>Basic</t>
        </is>
      </c>
      <c r="N3609" t="inlineStr">
        <is>
          <t>monthly</t>
        </is>
      </c>
      <c r="O3609" t="inlineStr">
        <is>
          <t>Pago</t>
        </is>
      </c>
      <c r="P3609" t="inlineStr">
        <is>
          <t>Sim</t>
        </is>
      </c>
      <c r="Q3609" t="inlineStr">
        <is>
          <t>Não</t>
        </is>
      </c>
      <c r="R3609" t="inlineStr">
        <is>
          <t>Não</t>
        </is>
      </c>
      <c r="S3609" t="inlineStr">
        <is>
          <t>41+</t>
        </is>
      </c>
      <c r="T3609" t="inlineStr">
        <is>
          <t>31–90 dias</t>
        </is>
      </c>
      <c r="U3609" t="inlineStr">
        <is>
          <t>FinTech</t>
        </is>
      </c>
      <c r="V3609" t="inlineStr">
        <is>
          <t>IN</t>
        </is>
      </c>
      <c r="W3609" t="inlineStr">
        <is>
          <t>organic</t>
        </is>
      </c>
    </row>
    <row r="3610">
      <c r="A3610" t="inlineStr">
        <is>
          <t>S-2a53d5</t>
        </is>
      </c>
      <c r="B3610" t="inlineStr">
        <is>
          <t>A-5a184f</t>
        </is>
      </c>
      <c r="C3610" s="40" t="n">
        <v>45172</v>
      </c>
      <c r="D3610" s="40" t="n"/>
      <c r="E3610" t="n">
        <v>485</v>
      </c>
      <c r="F3610" t="n">
        <v>1406</v>
      </c>
      <c r="G3610" t="inlineStr">
        <is>
          <t>Até 2024-S1</t>
        </is>
      </c>
      <c r="H3610" t="inlineStr">
        <is>
          <t>Sim</t>
        </is>
      </c>
      <c r="I3610" t="n">
        <v>0</v>
      </c>
      <c r="J3610" s="41" t="n"/>
      <c r="L3610" t="inlineStr"/>
      <c r="M3610" t="inlineStr">
        <is>
          <t>Basic</t>
        </is>
      </c>
      <c r="N3610" t="inlineStr">
        <is>
          <t>annual</t>
        </is>
      </c>
      <c r="O3610" t="inlineStr">
        <is>
          <t>Pago</t>
        </is>
      </c>
      <c r="P3610" t="inlineStr">
        <is>
          <t>Sim</t>
        </is>
      </c>
      <c r="Q3610" t="inlineStr">
        <is>
          <t>Não</t>
        </is>
      </c>
      <c r="R3610" t="inlineStr">
        <is>
          <t>Não</t>
        </is>
      </c>
      <c r="S3610" t="inlineStr">
        <is>
          <t>41+</t>
        </is>
      </c>
      <c r="T3610" t="inlineStr">
        <is>
          <t>31–90 dias</t>
        </is>
      </c>
      <c r="U3610" t="inlineStr">
        <is>
          <t>DevTools</t>
        </is>
      </c>
      <c r="V3610" t="inlineStr">
        <is>
          <t>DE</t>
        </is>
      </c>
      <c r="W3610" t="inlineStr">
        <is>
          <t>other</t>
        </is>
      </c>
    </row>
    <row r="3611">
      <c r="A3611" t="inlineStr">
        <is>
          <t>S-101324</t>
        </is>
      </c>
      <c r="B3611" t="inlineStr">
        <is>
          <t>A-8145a0</t>
        </is>
      </c>
      <c r="C3611" s="40" t="n">
        <v>45198</v>
      </c>
      <c r="D3611" s="40" t="n"/>
      <c r="E3611" t="n">
        <v>459</v>
      </c>
      <c r="F3611" t="n">
        <v>4776</v>
      </c>
      <c r="G3611" t="inlineStr">
        <is>
          <t>Até 2024-S1</t>
        </is>
      </c>
      <c r="H3611" t="inlineStr">
        <is>
          <t>Sim</t>
        </is>
      </c>
      <c r="I3611" t="n">
        <v>0</v>
      </c>
      <c r="J3611" s="41" t="n"/>
      <c r="L3611" t="inlineStr"/>
      <c r="M3611" t="inlineStr">
        <is>
          <t>Enterprise</t>
        </is>
      </c>
      <c r="N3611" t="inlineStr">
        <is>
          <t>monthly</t>
        </is>
      </c>
      <c r="O3611" t="inlineStr">
        <is>
          <t>Pago</t>
        </is>
      </c>
      <c r="P3611" t="inlineStr">
        <is>
          <t>Sim</t>
        </is>
      </c>
      <c r="Q3611" t="inlineStr">
        <is>
          <t>Não</t>
        </is>
      </c>
      <c r="R3611" t="inlineStr">
        <is>
          <t>Não</t>
        </is>
      </c>
      <c r="S3611" t="inlineStr">
        <is>
          <t>16–40</t>
        </is>
      </c>
      <c r="T3611" t="inlineStr">
        <is>
          <t>91–180 dias</t>
        </is>
      </c>
      <c r="U3611" t="inlineStr">
        <is>
          <t>Cybersecurity</t>
        </is>
      </c>
      <c r="V3611" t="inlineStr">
        <is>
          <t>AU</t>
        </is>
      </c>
      <c r="W3611" t="inlineStr">
        <is>
          <t>partner</t>
        </is>
      </c>
    </row>
    <row r="3612">
      <c r="A3612" t="inlineStr">
        <is>
          <t>S-307a21</t>
        </is>
      </c>
      <c r="B3612" t="inlineStr">
        <is>
          <t>A-940b8b</t>
        </is>
      </c>
      <c r="C3612" s="40" t="n">
        <v>45414</v>
      </c>
      <c r="D3612" s="40" t="n"/>
      <c r="E3612" t="n">
        <v>243</v>
      </c>
      <c r="F3612" t="n">
        <v>1064</v>
      </c>
      <c r="G3612" t="inlineStr">
        <is>
          <t>Até 2024-S1</t>
        </is>
      </c>
      <c r="H3612" t="inlineStr">
        <is>
          <t>Sim</t>
        </is>
      </c>
      <c r="I3612" t="n">
        <v>0</v>
      </c>
      <c r="J3612" s="41" t="n"/>
      <c r="L3612" t="inlineStr"/>
      <c r="M3612" t="inlineStr">
        <is>
          <t>Basic</t>
        </is>
      </c>
      <c r="N3612" t="inlineStr">
        <is>
          <t>monthly</t>
        </is>
      </c>
      <c r="O3612" t="inlineStr">
        <is>
          <t>Pago</t>
        </is>
      </c>
      <c r="P3612" t="inlineStr">
        <is>
          <t>Não</t>
        </is>
      </c>
      <c r="Q3612" t="inlineStr">
        <is>
          <t>Não</t>
        </is>
      </c>
      <c r="R3612" t="inlineStr">
        <is>
          <t>Não</t>
        </is>
      </c>
      <c r="S3612" t="inlineStr">
        <is>
          <t>41+</t>
        </is>
      </c>
      <c r="T3612" t="inlineStr">
        <is>
          <t>31–90 dias</t>
        </is>
      </c>
      <c r="U3612" t="inlineStr">
        <is>
          <t>HealthTech</t>
        </is>
      </c>
      <c r="V3612" t="inlineStr">
        <is>
          <t>DE</t>
        </is>
      </c>
      <c r="W3612" t="inlineStr">
        <is>
          <t>organic</t>
        </is>
      </c>
    </row>
    <row r="3613">
      <c r="A3613" t="inlineStr">
        <is>
          <t>S-f30081</t>
        </is>
      </c>
      <c r="B3613" t="inlineStr">
        <is>
          <t>A-cb5333</t>
        </is>
      </c>
      <c r="C3613" s="40" t="n">
        <v>45383</v>
      </c>
      <c r="D3613" s="40" t="n"/>
      <c r="E3613" t="n">
        <v>274</v>
      </c>
      <c r="F3613" t="n">
        <v>6567</v>
      </c>
      <c r="G3613" t="inlineStr">
        <is>
          <t>Até 2024-S1</t>
        </is>
      </c>
      <c r="H3613" t="inlineStr">
        <is>
          <t>Sim</t>
        </is>
      </c>
      <c r="I3613" t="n">
        <v>0</v>
      </c>
      <c r="J3613" s="41" t="n"/>
      <c r="L3613" t="inlineStr"/>
      <c r="M3613" t="inlineStr">
        <is>
          <t>Enterprise</t>
        </is>
      </c>
      <c r="N3613" t="inlineStr">
        <is>
          <t>annual</t>
        </is>
      </c>
      <c r="O3613" t="inlineStr">
        <is>
          <t>Pago</t>
        </is>
      </c>
      <c r="P3613" t="inlineStr">
        <is>
          <t>Sim</t>
        </is>
      </c>
      <c r="Q3613" t="inlineStr">
        <is>
          <t>Não</t>
        </is>
      </c>
      <c r="R3613" t="inlineStr">
        <is>
          <t>Não</t>
        </is>
      </c>
      <c r="S3613" t="inlineStr">
        <is>
          <t>16–40</t>
        </is>
      </c>
      <c r="T3613" t="inlineStr">
        <is>
          <t>Conta nova (≤ 30 dias)</t>
        </is>
      </c>
      <c r="U3613" t="inlineStr">
        <is>
          <t>DevTools</t>
        </is>
      </c>
      <c r="V3613" t="inlineStr">
        <is>
          <t>US</t>
        </is>
      </c>
      <c r="W3613" t="inlineStr">
        <is>
          <t>ads</t>
        </is>
      </c>
    </row>
    <row r="3614">
      <c r="A3614" t="inlineStr">
        <is>
          <t>S-d3e724</t>
        </is>
      </c>
      <c r="B3614" t="inlineStr">
        <is>
          <t>A-dec005</t>
        </is>
      </c>
      <c r="C3614" s="40" t="n">
        <v>45528</v>
      </c>
      <c r="D3614" s="40" t="n"/>
      <c r="E3614" t="n">
        <v>129</v>
      </c>
      <c r="F3614" t="n">
        <v>494</v>
      </c>
      <c r="G3614" t="inlineStr">
        <is>
          <t>2024-S2</t>
        </is>
      </c>
      <c r="H3614" t="inlineStr">
        <is>
          <t>Sim</t>
        </is>
      </c>
      <c r="I3614" t="n">
        <v>0</v>
      </c>
      <c r="J3614" s="41" t="n"/>
      <c r="L3614" t="inlineStr"/>
      <c r="M3614" t="inlineStr">
        <is>
          <t>Basic</t>
        </is>
      </c>
      <c r="N3614" t="inlineStr">
        <is>
          <t>monthly</t>
        </is>
      </c>
      <c r="O3614" t="inlineStr">
        <is>
          <t>Pago</t>
        </is>
      </c>
      <c r="P3614" t="inlineStr">
        <is>
          <t>Sim</t>
        </is>
      </c>
      <c r="Q3614" t="inlineStr">
        <is>
          <t>Não</t>
        </is>
      </c>
      <c r="R3614" t="inlineStr">
        <is>
          <t>Não</t>
        </is>
      </c>
      <c r="S3614" t="inlineStr">
        <is>
          <t>16–40</t>
        </is>
      </c>
      <c r="T3614" t="inlineStr">
        <is>
          <t>181–365 dias</t>
        </is>
      </c>
      <c r="U3614" t="inlineStr">
        <is>
          <t>HealthTech</t>
        </is>
      </c>
      <c r="V3614" t="inlineStr">
        <is>
          <t>US</t>
        </is>
      </c>
      <c r="W3614" t="inlineStr">
        <is>
          <t>partner</t>
        </is>
      </c>
    </row>
    <row r="3615">
      <c r="A3615" t="inlineStr">
        <is>
          <t>S-713e06</t>
        </is>
      </c>
      <c r="B3615" t="inlineStr">
        <is>
          <t>A-4e631b</t>
        </is>
      </c>
      <c r="C3615" s="40" t="n">
        <v>45602</v>
      </c>
      <c r="D3615" s="40" t="n"/>
      <c r="E3615" t="n">
        <v>55</v>
      </c>
      <c r="F3615" t="n">
        <v>5174</v>
      </c>
      <c r="G3615" t="inlineStr">
        <is>
          <t>2024-S2</t>
        </is>
      </c>
      <c r="H3615" t="inlineStr">
        <is>
          <t>Sim</t>
        </is>
      </c>
      <c r="I3615" t="n">
        <v>0</v>
      </c>
      <c r="J3615" s="41" t="n"/>
      <c r="L3615" t="inlineStr"/>
      <c r="M3615" t="inlineStr">
        <is>
          <t>Enterprise</t>
        </is>
      </c>
      <c r="N3615" t="inlineStr">
        <is>
          <t>annual</t>
        </is>
      </c>
      <c r="O3615" t="inlineStr">
        <is>
          <t>Pago</t>
        </is>
      </c>
      <c r="P3615" t="inlineStr">
        <is>
          <t>Sim</t>
        </is>
      </c>
      <c r="Q3615" t="inlineStr">
        <is>
          <t>Não</t>
        </is>
      </c>
      <c r="R3615" t="inlineStr">
        <is>
          <t>Não</t>
        </is>
      </c>
      <c r="S3615" t="inlineStr">
        <is>
          <t>16–40</t>
        </is>
      </c>
      <c r="T3615" t="inlineStr">
        <is>
          <t>181–365 dias</t>
        </is>
      </c>
      <c r="U3615" t="inlineStr">
        <is>
          <t>FinTech</t>
        </is>
      </c>
      <c r="V3615" t="inlineStr">
        <is>
          <t>US</t>
        </is>
      </c>
      <c r="W3615" t="inlineStr">
        <is>
          <t>other</t>
        </is>
      </c>
    </row>
    <row r="3616">
      <c r="A3616" t="inlineStr">
        <is>
          <t>S-e977e4</t>
        </is>
      </c>
      <c r="B3616" t="inlineStr">
        <is>
          <t>A-80eeb6</t>
        </is>
      </c>
      <c r="C3616" s="40" t="n">
        <v>45163</v>
      </c>
      <c r="D3616" s="40" t="n"/>
      <c r="E3616" t="n">
        <v>494</v>
      </c>
      <c r="F3616" t="n">
        <v>4378</v>
      </c>
      <c r="G3616" t="inlineStr">
        <is>
          <t>Até 2024-S1</t>
        </is>
      </c>
      <c r="H3616" t="inlineStr">
        <is>
          <t>Sim</t>
        </is>
      </c>
      <c r="I3616" t="n">
        <v>0</v>
      </c>
      <c r="J3616" s="41" t="n"/>
      <c r="L3616" t="inlineStr"/>
      <c r="M3616" t="inlineStr">
        <is>
          <t>Enterprise</t>
        </is>
      </c>
      <c r="N3616" t="inlineStr">
        <is>
          <t>monthly</t>
        </is>
      </c>
      <c r="O3616" t="inlineStr">
        <is>
          <t>Pago</t>
        </is>
      </c>
      <c r="P3616" t="inlineStr">
        <is>
          <t>Sim</t>
        </is>
      </c>
      <c r="Q3616" t="inlineStr">
        <is>
          <t>Sim</t>
        </is>
      </c>
      <c r="R3616" t="inlineStr">
        <is>
          <t>Não</t>
        </is>
      </c>
      <c r="S3616" t="inlineStr">
        <is>
          <t>16–40</t>
        </is>
      </c>
      <c r="T3616" t="inlineStr">
        <is>
          <t>91–180 dias</t>
        </is>
      </c>
      <c r="U3616" t="inlineStr">
        <is>
          <t>Cybersecurity</t>
        </is>
      </c>
      <c r="V3616" t="inlineStr">
        <is>
          <t>UK</t>
        </is>
      </c>
      <c r="W3616" t="inlineStr">
        <is>
          <t>organic</t>
        </is>
      </c>
    </row>
    <row r="3617">
      <c r="A3617" t="inlineStr">
        <is>
          <t>S-9464f8</t>
        </is>
      </c>
      <c r="B3617" t="inlineStr">
        <is>
          <t>A-eb7fac</t>
        </is>
      </c>
      <c r="C3617" s="40" t="n">
        <v>45587</v>
      </c>
      <c r="D3617" s="40" t="n"/>
      <c r="E3617" t="n">
        <v>70</v>
      </c>
      <c r="F3617" t="n">
        <v>494</v>
      </c>
      <c r="G3617" t="inlineStr">
        <is>
          <t>2024-S2</t>
        </is>
      </c>
      <c r="H3617" t="inlineStr">
        <is>
          <t>Sim</t>
        </is>
      </c>
      <c r="I3617" t="n">
        <v>0</v>
      </c>
      <c r="J3617" s="41" t="n"/>
      <c r="L3617" t="inlineStr"/>
      <c r="M3617" t="inlineStr">
        <is>
          <t>Basic</t>
        </is>
      </c>
      <c r="N3617" t="inlineStr">
        <is>
          <t>monthly</t>
        </is>
      </c>
      <c r="O3617" t="inlineStr">
        <is>
          <t>Pago</t>
        </is>
      </c>
      <c r="P3617" t="inlineStr">
        <is>
          <t>Sim</t>
        </is>
      </c>
      <c r="Q3617" t="inlineStr">
        <is>
          <t>Não</t>
        </is>
      </c>
      <c r="R3617" t="inlineStr">
        <is>
          <t>Não</t>
        </is>
      </c>
      <c r="S3617" t="inlineStr">
        <is>
          <t>16–40</t>
        </is>
      </c>
      <c r="T3617" t="inlineStr">
        <is>
          <t>181–365 dias</t>
        </is>
      </c>
      <c r="U3617" t="inlineStr">
        <is>
          <t>DevTools</t>
        </is>
      </c>
      <c r="V3617" t="inlineStr">
        <is>
          <t>US</t>
        </is>
      </c>
      <c r="W3617" t="inlineStr">
        <is>
          <t>organic</t>
        </is>
      </c>
    </row>
    <row r="3618">
      <c r="A3618" t="inlineStr">
        <is>
          <t>S-3473af</t>
        </is>
      </c>
      <c r="B3618" t="inlineStr">
        <is>
          <t>A-d77f4c</t>
        </is>
      </c>
      <c r="C3618" s="40" t="n">
        <v>45575</v>
      </c>
      <c r="D3618" s="40" t="n"/>
      <c r="E3618" t="n">
        <v>82</v>
      </c>
      <c r="F3618" t="n">
        <v>152</v>
      </c>
      <c r="G3618" t="inlineStr">
        <is>
          <t>2024-S2</t>
        </is>
      </c>
      <c r="H3618" t="inlineStr">
        <is>
          <t>Sim</t>
        </is>
      </c>
      <c r="I3618" t="n">
        <v>0</v>
      </c>
      <c r="J3618" s="41" t="n"/>
      <c r="L3618" t="inlineStr"/>
      <c r="M3618" t="inlineStr">
        <is>
          <t>Basic</t>
        </is>
      </c>
      <c r="N3618" t="inlineStr">
        <is>
          <t>monthly</t>
        </is>
      </c>
      <c r="O3618" t="inlineStr">
        <is>
          <t>Pago</t>
        </is>
      </c>
      <c r="P3618" t="inlineStr">
        <is>
          <t>Sim</t>
        </is>
      </c>
      <c r="Q3618" t="inlineStr">
        <is>
          <t>Sim</t>
        </is>
      </c>
      <c r="R3618" t="inlineStr">
        <is>
          <t>Não</t>
        </is>
      </c>
      <c r="S3618" t="inlineStr">
        <is>
          <t>6–15</t>
        </is>
      </c>
      <c r="T3618" t="inlineStr">
        <is>
          <t>Mais de 365 dias</t>
        </is>
      </c>
      <c r="U3618" t="inlineStr">
        <is>
          <t>DevTools</t>
        </is>
      </c>
      <c r="V3618" t="inlineStr">
        <is>
          <t>US</t>
        </is>
      </c>
      <c r="W3618" t="inlineStr">
        <is>
          <t>partner</t>
        </is>
      </c>
    </row>
    <row r="3619">
      <c r="A3619" t="inlineStr">
        <is>
          <t>S-2565f0</t>
        </is>
      </c>
      <c r="B3619" t="inlineStr">
        <is>
          <t>A-6a4e2d</t>
        </is>
      </c>
      <c r="C3619" s="40" t="n">
        <v>45116</v>
      </c>
      <c r="D3619" s="40" t="n"/>
      <c r="E3619" t="n">
        <v>541</v>
      </c>
      <c r="F3619" t="n">
        <v>1026</v>
      </c>
      <c r="G3619" t="inlineStr">
        <is>
          <t>Até 2024-S1</t>
        </is>
      </c>
      <c r="H3619" t="inlineStr">
        <is>
          <t>Sim</t>
        </is>
      </c>
      <c r="I3619" t="n">
        <v>0</v>
      </c>
      <c r="J3619" s="41" t="n"/>
      <c r="L3619" t="inlineStr"/>
      <c r="M3619" t="inlineStr">
        <is>
          <t>Basic</t>
        </is>
      </c>
      <c r="N3619" t="inlineStr">
        <is>
          <t>annual</t>
        </is>
      </c>
      <c r="O3619" t="inlineStr">
        <is>
          <t>Pago</t>
        </is>
      </c>
      <c r="P3619" t="inlineStr">
        <is>
          <t>Não</t>
        </is>
      </c>
      <c r="Q3619" t="inlineStr">
        <is>
          <t>Não</t>
        </is>
      </c>
      <c r="R3619" t="inlineStr">
        <is>
          <t>Não</t>
        </is>
      </c>
      <c r="S3619" t="inlineStr">
        <is>
          <t>41+</t>
        </is>
      </c>
      <c r="T3619" t="inlineStr">
        <is>
          <t>91–180 dias</t>
        </is>
      </c>
      <c r="U3619" t="inlineStr">
        <is>
          <t>EdTech</t>
        </is>
      </c>
      <c r="V3619" t="inlineStr">
        <is>
          <t>UK</t>
        </is>
      </c>
      <c r="W3619" t="inlineStr">
        <is>
          <t>partner</t>
        </is>
      </c>
    </row>
    <row r="3620">
      <c r="A3620" t="inlineStr">
        <is>
          <t>S-769f70</t>
        </is>
      </c>
      <c r="B3620" t="inlineStr">
        <is>
          <t>A-016043</t>
        </is>
      </c>
      <c r="C3620" s="40" t="n">
        <v>45563</v>
      </c>
      <c r="D3620" s="40" t="n"/>
      <c r="E3620" t="n">
        <v>94</v>
      </c>
      <c r="F3620" t="n">
        <v>247</v>
      </c>
      <c r="G3620" t="inlineStr">
        <is>
          <t>2024-S2</t>
        </is>
      </c>
      <c r="H3620" t="inlineStr">
        <is>
          <t>Sim</t>
        </is>
      </c>
      <c r="I3620" t="n">
        <v>0</v>
      </c>
      <c r="J3620" s="41" t="n"/>
      <c r="L3620" t="inlineStr"/>
      <c r="M3620" t="inlineStr">
        <is>
          <t>Basic</t>
        </is>
      </c>
      <c r="N3620" t="inlineStr">
        <is>
          <t>monthly</t>
        </is>
      </c>
      <c r="O3620" t="inlineStr">
        <is>
          <t>Pago</t>
        </is>
      </c>
      <c r="P3620" t="inlineStr">
        <is>
          <t>Sim</t>
        </is>
      </c>
      <c r="Q3620" t="inlineStr">
        <is>
          <t>Não</t>
        </is>
      </c>
      <c r="R3620" t="inlineStr">
        <is>
          <t>Não</t>
        </is>
      </c>
      <c r="S3620" t="inlineStr">
        <is>
          <t>6–15</t>
        </is>
      </c>
      <c r="T3620" t="inlineStr">
        <is>
          <t>31–90 dias</t>
        </is>
      </c>
      <c r="U3620" t="inlineStr">
        <is>
          <t>EdTech</t>
        </is>
      </c>
      <c r="V3620" t="inlineStr">
        <is>
          <t>CA</t>
        </is>
      </c>
      <c r="W3620" t="inlineStr">
        <is>
          <t>organic</t>
        </is>
      </c>
    </row>
    <row r="3621">
      <c r="A3621" t="inlineStr">
        <is>
          <t>S-d48577</t>
        </is>
      </c>
      <c r="B3621" t="inlineStr">
        <is>
          <t>A-7cfe77</t>
        </is>
      </c>
      <c r="C3621" s="40" t="n">
        <v>45503</v>
      </c>
      <c r="D3621" s="40" t="n"/>
      <c r="E3621" t="n">
        <v>154</v>
      </c>
      <c r="F3621" t="n">
        <v>3381</v>
      </c>
      <c r="G3621" t="inlineStr">
        <is>
          <t>2024-S2</t>
        </is>
      </c>
      <c r="H3621" t="inlineStr">
        <is>
          <t>Sim</t>
        </is>
      </c>
      <c r="I3621" t="n">
        <v>0</v>
      </c>
      <c r="J3621" s="41" t="n"/>
      <c r="L3621" t="inlineStr"/>
      <c r="M3621" t="inlineStr">
        <is>
          <t>Pro</t>
        </is>
      </c>
      <c r="N3621" t="inlineStr">
        <is>
          <t>annual</t>
        </is>
      </c>
      <c r="O3621" t="inlineStr">
        <is>
          <t>Pago</t>
        </is>
      </c>
      <c r="P3621" t="inlineStr">
        <is>
          <t>Sim</t>
        </is>
      </c>
      <c r="Q3621" t="inlineStr">
        <is>
          <t>Não</t>
        </is>
      </c>
      <c r="R3621" t="inlineStr">
        <is>
          <t>Sim</t>
        </is>
      </c>
      <c r="S3621" t="inlineStr">
        <is>
          <t>41+</t>
        </is>
      </c>
      <c r="T3621" t="inlineStr">
        <is>
          <t>Conta nova (≤ 30 dias)</t>
        </is>
      </c>
      <c r="U3621" t="inlineStr">
        <is>
          <t>DevTools</t>
        </is>
      </c>
      <c r="V3621" t="inlineStr">
        <is>
          <t>US</t>
        </is>
      </c>
      <c r="W3621" t="inlineStr">
        <is>
          <t>ads</t>
        </is>
      </c>
    </row>
    <row r="3622">
      <c r="A3622" t="inlineStr">
        <is>
          <t>S-703faf</t>
        </is>
      </c>
      <c r="B3622" t="inlineStr">
        <is>
          <t>A-b7724f</t>
        </is>
      </c>
      <c r="C3622" s="40" t="n">
        <v>45555</v>
      </c>
      <c r="D3622" s="40" t="n">
        <v>45615</v>
      </c>
      <c r="E3622" t="n">
        <v>60</v>
      </c>
      <c r="F3622" t="n">
        <v>190</v>
      </c>
      <c r="G3622" t="inlineStr">
        <is>
          <t>2024-S2</t>
        </is>
      </c>
      <c r="H3622" t="inlineStr">
        <is>
          <t>Sim</t>
        </is>
      </c>
      <c r="I3622" t="n">
        <v>0</v>
      </c>
      <c r="J3622" s="41" t="n">
        <v>45597</v>
      </c>
      <c r="K3622" t="n">
        <v>19</v>
      </c>
      <c r="L3622" t="inlineStr">
        <is>
          <t>Não</t>
        </is>
      </c>
      <c r="M3622" t="inlineStr">
        <is>
          <t>Basic</t>
        </is>
      </c>
      <c r="N3622" t="inlineStr">
        <is>
          <t>monthly</t>
        </is>
      </c>
      <c r="O3622" t="inlineStr">
        <is>
          <t>Pago</t>
        </is>
      </c>
      <c r="P3622" t="inlineStr">
        <is>
          <t>Não</t>
        </is>
      </c>
      <c r="Q3622" t="inlineStr">
        <is>
          <t>Não</t>
        </is>
      </c>
      <c r="R3622" t="inlineStr">
        <is>
          <t>Não</t>
        </is>
      </c>
      <c r="S3622" t="inlineStr">
        <is>
          <t>6–15</t>
        </is>
      </c>
      <c r="T3622" t="inlineStr">
        <is>
          <t>Mais de 365 dias</t>
        </is>
      </c>
      <c r="U3622" t="inlineStr">
        <is>
          <t>HealthTech</t>
        </is>
      </c>
      <c r="V3622" t="inlineStr">
        <is>
          <t>UK</t>
        </is>
      </c>
      <c r="W3622" t="inlineStr">
        <is>
          <t>organic</t>
        </is>
      </c>
    </row>
    <row r="3623">
      <c r="A3623" t="inlineStr">
        <is>
          <t>S-a3dc1e</t>
        </is>
      </c>
      <c r="B3623" t="inlineStr">
        <is>
          <t>A-5c9849</t>
        </is>
      </c>
      <c r="C3623" s="40" t="n">
        <v>45630</v>
      </c>
      <c r="D3623" s="40" t="n"/>
      <c r="E3623" t="n">
        <v>27</v>
      </c>
      <c r="F3623" t="n">
        <v>0</v>
      </c>
      <c r="G3623" t="inlineStr">
        <is>
          <t>2024-S2</t>
        </is>
      </c>
      <c r="H3623" t="inlineStr">
        <is>
          <t>Não</t>
        </is>
      </c>
      <c r="I3623" t="n">
        <v>0</v>
      </c>
      <c r="J3623" s="41" t="n"/>
      <c r="L3623" t="inlineStr"/>
      <c r="M3623" t="inlineStr">
        <is>
          <t>Enterprise</t>
        </is>
      </c>
      <c r="N3623" t="inlineStr">
        <is>
          <t>monthly</t>
        </is>
      </c>
      <c r="O3623" t="inlineStr">
        <is>
          <t>Trial</t>
        </is>
      </c>
      <c r="P3623" t="inlineStr">
        <is>
          <t>Sim</t>
        </is>
      </c>
      <c r="Q3623" t="inlineStr">
        <is>
          <t>Sim</t>
        </is>
      </c>
      <c r="R3623" t="inlineStr">
        <is>
          <t>Não</t>
        </is>
      </c>
      <c r="S3623" t="inlineStr">
        <is>
          <t>16–40</t>
        </is>
      </c>
      <c r="T3623" t="inlineStr">
        <is>
          <t>31–90 dias</t>
        </is>
      </c>
      <c r="U3623" t="inlineStr">
        <is>
          <t>EdTech</t>
        </is>
      </c>
      <c r="V3623" t="inlineStr">
        <is>
          <t>IN</t>
        </is>
      </c>
      <c r="W3623" t="inlineStr">
        <is>
          <t>partner</t>
        </is>
      </c>
    </row>
    <row r="3624">
      <c r="A3624" t="inlineStr">
        <is>
          <t>S-ac1f01</t>
        </is>
      </c>
      <c r="B3624" t="inlineStr">
        <is>
          <t>A-e693b6</t>
        </is>
      </c>
      <c r="C3624" s="40" t="n">
        <v>45365</v>
      </c>
      <c r="D3624" s="40" t="n"/>
      <c r="E3624" t="n">
        <v>292</v>
      </c>
      <c r="F3624" t="n">
        <v>10945</v>
      </c>
      <c r="G3624" t="inlineStr">
        <is>
          <t>Até 2024-S1</t>
        </is>
      </c>
      <c r="H3624" t="inlineStr">
        <is>
          <t>Sim</t>
        </is>
      </c>
      <c r="I3624" t="n">
        <v>0</v>
      </c>
      <c r="J3624" s="41" t="n"/>
      <c r="L3624" t="inlineStr"/>
      <c r="M3624" t="inlineStr">
        <is>
          <t>Enterprise</t>
        </is>
      </c>
      <c r="N3624" t="inlineStr">
        <is>
          <t>monthly</t>
        </is>
      </c>
      <c r="O3624" t="inlineStr">
        <is>
          <t>Pago</t>
        </is>
      </c>
      <c r="P3624" t="inlineStr">
        <is>
          <t>Sim</t>
        </is>
      </c>
      <c r="Q3624" t="inlineStr">
        <is>
          <t>Não</t>
        </is>
      </c>
      <c r="R3624" t="inlineStr">
        <is>
          <t>Não</t>
        </is>
      </c>
      <c r="S3624" t="inlineStr">
        <is>
          <t>41+</t>
        </is>
      </c>
      <c r="T3624" t="inlineStr">
        <is>
          <t>181–365 dias</t>
        </is>
      </c>
      <c r="U3624" t="inlineStr">
        <is>
          <t>FinTech</t>
        </is>
      </c>
      <c r="V3624" t="inlineStr">
        <is>
          <t>AU</t>
        </is>
      </c>
      <c r="W3624" t="inlineStr">
        <is>
          <t>event</t>
        </is>
      </c>
    </row>
    <row r="3625">
      <c r="A3625" t="inlineStr">
        <is>
          <t>S-e6ce29</t>
        </is>
      </c>
      <c r="B3625" t="inlineStr">
        <is>
          <t>A-76fa4d</t>
        </is>
      </c>
      <c r="C3625" s="40" t="n">
        <v>45631</v>
      </c>
      <c r="D3625" s="40" t="n"/>
      <c r="E3625" t="n">
        <v>26</v>
      </c>
      <c r="F3625" t="n">
        <v>13731</v>
      </c>
      <c r="G3625" t="inlineStr">
        <is>
          <t>2024-S2</t>
        </is>
      </c>
      <c r="H3625" t="inlineStr">
        <is>
          <t>Não</t>
        </is>
      </c>
      <c r="I3625" t="n">
        <v>0</v>
      </c>
      <c r="J3625" s="41" t="n"/>
      <c r="L3625" t="inlineStr"/>
      <c r="M3625" t="inlineStr">
        <is>
          <t>Enterprise</t>
        </is>
      </c>
      <c r="N3625" t="inlineStr">
        <is>
          <t>monthly</t>
        </is>
      </c>
      <c r="O3625" t="inlineStr">
        <is>
          <t>Pago</t>
        </is>
      </c>
      <c r="P3625" t="inlineStr">
        <is>
          <t>Não</t>
        </is>
      </c>
      <c r="Q3625" t="inlineStr">
        <is>
          <t>Não</t>
        </is>
      </c>
      <c r="R3625" t="inlineStr">
        <is>
          <t>Não</t>
        </is>
      </c>
      <c r="S3625" t="inlineStr">
        <is>
          <t>41+</t>
        </is>
      </c>
      <c r="T3625" t="inlineStr">
        <is>
          <t>Conta nova (≤ 30 dias)</t>
        </is>
      </c>
      <c r="U3625" t="inlineStr">
        <is>
          <t>HealthTech</t>
        </is>
      </c>
      <c r="V3625" t="inlineStr">
        <is>
          <t>US</t>
        </is>
      </c>
      <c r="W3625" t="inlineStr">
        <is>
          <t>event</t>
        </is>
      </c>
    </row>
    <row r="3626">
      <c r="A3626" t="inlineStr">
        <is>
          <t>S-00866d</t>
        </is>
      </c>
      <c r="B3626" t="inlineStr">
        <is>
          <t>A-05f0e5</t>
        </is>
      </c>
      <c r="C3626" s="40" t="n">
        <v>45230</v>
      </c>
      <c r="D3626" s="40" t="n"/>
      <c r="E3626" t="n">
        <v>427</v>
      </c>
      <c r="F3626" t="n">
        <v>608</v>
      </c>
      <c r="G3626" t="inlineStr">
        <is>
          <t>Até 2024-S1</t>
        </is>
      </c>
      <c r="H3626" t="inlineStr">
        <is>
          <t>Sim</t>
        </is>
      </c>
      <c r="I3626" t="n">
        <v>0</v>
      </c>
      <c r="J3626" s="41" t="n"/>
      <c r="L3626" t="inlineStr"/>
      <c r="M3626" t="inlineStr">
        <is>
          <t>Basic</t>
        </is>
      </c>
      <c r="N3626" t="inlineStr">
        <is>
          <t>annual</t>
        </is>
      </c>
      <c r="O3626" t="inlineStr">
        <is>
          <t>Pago</t>
        </is>
      </c>
      <c r="P3626" t="inlineStr">
        <is>
          <t>Sim</t>
        </is>
      </c>
      <c r="Q3626" t="inlineStr">
        <is>
          <t>Não</t>
        </is>
      </c>
      <c r="R3626" t="inlineStr">
        <is>
          <t>Não</t>
        </is>
      </c>
      <c r="S3626" t="inlineStr">
        <is>
          <t>16–40</t>
        </is>
      </c>
      <c r="T3626" t="inlineStr">
        <is>
          <t>91–180 dias</t>
        </is>
      </c>
      <c r="U3626" t="inlineStr">
        <is>
          <t>FinTech</t>
        </is>
      </c>
      <c r="V3626" t="inlineStr">
        <is>
          <t>US</t>
        </is>
      </c>
      <c r="W3626" t="inlineStr">
        <is>
          <t>partner</t>
        </is>
      </c>
    </row>
    <row r="3627">
      <c r="A3627" t="inlineStr">
        <is>
          <t>S-b7c825</t>
        </is>
      </c>
      <c r="B3627" t="inlineStr">
        <is>
          <t>A-9174e0</t>
        </is>
      </c>
      <c r="C3627" s="40" t="n">
        <v>45647</v>
      </c>
      <c r="D3627" s="40" t="n"/>
      <c r="E3627" t="n">
        <v>10</v>
      </c>
      <c r="F3627" t="n">
        <v>0</v>
      </c>
      <c r="G3627" t="inlineStr">
        <is>
          <t>2024-S2</t>
        </is>
      </c>
      <c r="H3627" t="inlineStr">
        <is>
          <t>Não</t>
        </is>
      </c>
      <c r="I3627" t="n">
        <v>0</v>
      </c>
      <c r="J3627" s="41" t="n"/>
      <c r="L3627" t="inlineStr"/>
      <c r="M3627" t="inlineStr">
        <is>
          <t>Enterprise</t>
        </is>
      </c>
      <c r="N3627" t="inlineStr">
        <is>
          <t>monthly</t>
        </is>
      </c>
      <c r="O3627" t="inlineStr">
        <is>
          <t>Trial</t>
        </is>
      </c>
      <c r="P3627" t="inlineStr">
        <is>
          <t>Não</t>
        </is>
      </c>
      <c r="Q3627" t="inlineStr">
        <is>
          <t>Não</t>
        </is>
      </c>
      <c r="R3627" t="inlineStr">
        <is>
          <t>Não</t>
        </is>
      </c>
      <c r="S3627" t="inlineStr">
        <is>
          <t>41+</t>
        </is>
      </c>
      <c r="T3627" t="inlineStr">
        <is>
          <t>Conta nova (≤ 30 dias)</t>
        </is>
      </c>
      <c r="U3627" t="inlineStr">
        <is>
          <t>Cybersecurity</t>
        </is>
      </c>
      <c r="V3627" t="inlineStr">
        <is>
          <t>US</t>
        </is>
      </c>
      <c r="W3627" t="inlineStr">
        <is>
          <t>partner</t>
        </is>
      </c>
    </row>
    <row r="3628">
      <c r="A3628" t="inlineStr">
        <is>
          <t>S-22c99d</t>
        </is>
      </c>
      <c r="B3628" t="inlineStr">
        <is>
          <t>A-5a215a</t>
        </is>
      </c>
      <c r="C3628" s="40" t="n">
        <v>45359</v>
      </c>
      <c r="D3628" s="40" t="n"/>
      <c r="E3628" t="n">
        <v>298</v>
      </c>
      <c r="F3628" t="n">
        <v>0</v>
      </c>
      <c r="G3628" t="inlineStr">
        <is>
          <t>Até 2024-S1</t>
        </is>
      </c>
      <c r="H3628" t="inlineStr">
        <is>
          <t>Sim</t>
        </is>
      </c>
      <c r="I3628" t="n">
        <v>0</v>
      </c>
      <c r="J3628" s="41" t="n"/>
      <c r="L3628" t="inlineStr"/>
      <c r="M3628" t="inlineStr">
        <is>
          <t>Enterprise</t>
        </is>
      </c>
      <c r="N3628" t="inlineStr">
        <is>
          <t>monthly</t>
        </is>
      </c>
      <c r="O3628" t="inlineStr">
        <is>
          <t>Trial</t>
        </is>
      </c>
      <c r="P3628" t="inlineStr">
        <is>
          <t>Sim</t>
        </is>
      </c>
      <c r="Q3628" t="inlineStr">
        <is>
          <t>Não</t>
        </is>
      </c>
      <c r="R3628" t="inlineStr">
        <is>
          <t>Não</t>
        </is>
      </c>
      <c r="S3628" t="inlineStr">
        <is>
          <t>41+</t>
        </is>
      </c>
      <c r="T3628" t="inlineStr">
        <is>
          <t>31–90 dias</t>
        </is>
      </c>
      <c r="U3628" t="inlineStr">
        <is>
          <t>EdTech</t>
        </is>
      </c>
      <c r="V3628" t="inlineStr">
        <is>
          <t>FR</t>
        </is>
      </c>
      <c r="W3628" t="inlineStr">
        <is>
          <t>other</t>
        </is>
      </c>
    </row>
    <row r="3629">
      <c r="A3629" t="inlineStr">
        <is>
          <t>S-329db8</t>
        </is>
      </c>
      <c r="B3629" t="inlineStr">
        <is>
          <t>A-8b25f2</t>
        </is>
      </c>
      <c r="C3629" s="40" t="n">
        <v>45434</v>
      </c>
      <c r="D3629" s="40" t="n"/>
      <c r="E3629" t="n">
        <v>223</v>
      </c>
      <c r="F3629" t="n">
        <v>588</v>
      </c>
      <c r="G3629" t="inlineStr">
        <is>
          <t>Até 2024-S1</t>
        </is>
      </c>
      <c r="H3629" t="inlineStr">
        <is>
          <t>Sim</t>
        </is>
      </c>
      <c r="I3629" t="n">
        <v>0</v>
      </c>
      <c r="J3629" s="41" t="n"/>
      <c r="L3629" t="inlineStr"/>
      <c r="M3629" t="inlineStr">
        <is>
          <t>Pro</t>
        </is>
      </c>
      <c r="N3629" t="inlineStr">
        <is>
          <t>monthly</t>
        </is>
      </c>
      <c r="O3629" t="inlineStr">
        <is>
          <t>Pago</t>
        </is>
      </c>
      <c r="P3629" t="inlineStr">
        <is>
          <t>Sim</t>
        </is>
      </c>
      <c r="Q3629" t="inlineStr">
        <is>
          <t>Não</t>
        </is>
      </c>
      <c r="R3629" t="inlineStr">
        <is>
          <t>Não</t>
        </is>
      </c>
      <c r="S3629" t="inlineStr">
        <is>
          <t>6–15</t>
        </is>
      </c>
      <c r="T3629" t="inlineStr">
        <is>
          <t>91–180 dias</t>
        </is>
      </c>
      <c r="U3629" t="inlineStr">
        <is>
          <t>Cybersecurity</t>
        </is>
      </c>
      <c r="V3629" t="inlineStr">
        <is>
          <t>US</t>
        </is>
      </c>
      <c r="W3629" t="inlineStr">
        <is>
          <t>ads</t>
        </is>
      </c>
    </row>
    <row r="3630">
      <c r="A3630" t="inlineStr">
        <is>
          <t>S-5fe191</t>
        </is>
      </c>
      <c r="B3630" t="inlineStr">
        <is>
          <t>A-c43359</t>
        </is>
      </c>
      <c r="C3630" s="40" t="n">
        <v>45637</v>
      </c>
      <c r="D3630" s="40" t="n"/>
      <c r="E3630" t="n">
        <v>20</v>
      </c>
      <c r="F3630" t="n">
        <v>7562</v>
      </c>
      <c r="G3630" t="inlineStr">
        <is>
          <t>2024-S2</t>
        </is>
      </c>
      <c r="H3630" t="inlineStr">
        <is>
          <t>Não</t>
        </is>
      </c>
      <c r="I3630" t="n">
        <v>0</v>
      </c>
      <c r="J3630" s="41" t="n"/>
      <c r="L3630" t="inlineStr"/>
      <c r="M3630" t="inlineStr">
        <is>
          <t>Enterprise</t>
        </is>
      </c>
      <c r="N3630" t="inlineStr">
        <is>
          <t>annual</t>
        </is>
      </c>
      <c r="O3630" t="inlineStr">
        <is>
          <t>Pago</t>
        </is>
      </c>
      <c r="P3630" t="inlineStr">
        <is>
          <t>Sim</t>
        </is>
      </c>
      <c r="Q3630" t="inlineStr">
        <is>
          <t>Sim</t>
        </is>
      </c>
      <c r="R3630" t="inlineStr">
        <is>
          <t>Não</t>
        </is>
      </c>
      <c r="S3630" t="inlineStr">
        <is>
          <t>16–40</t>
        </is>
      </c>
      <c r="T3630" t="inlineStr">
        <is>
          <t>Conta nova (≤ 30 dias)</t>
        </is>
      </c>
      <c r="U3630" t="inlineStr">
        <is>
          <t>FinTech</t>
        </is>
      </c>
      <c r="V3630" t="inlineStr">
        <is>
          <t>US</t>
        </is>
      </c>
      <c r="W3630" t="inlineStr">
        <is>
          <t>organic</t>
        </is>
      </c>
    </row>
    <row r="3631">
      <c r="A3631" t="inlineStr">
        <is>
          <t>S-c19e74</t>
        </is>
      </c>
      <c r="B3631" t="inlineStr">
        <is>
          <t>A-ffc04f</t>
        </is>
      </c>
      <c r="C3631" s="40" t="n">
        <v>45554</v>
      </c>
      <c r="D3631" s="40" t="n"/>
      <c r="E3631" t="n">
        <v>103</v>
      </c>
      <c r="F3631" t="n">
        <v>0</v>
      </c>
      <c r="G3631" t="inlineStr">
        <is>
          <t>2024-S2</t>
        </is>
      </c>
      <c r="H3631" t="inlineStr">
        <is>
          <t>Sim</t>
        </is>
      </c>
      <c r="I3631" t="n">
        <v>0</v>
      </c>
      <c r="J3631" s="41" t="n"/>
      <c r="L3631" t="inlineStr"/>
      <c r="M3631" t="inlineStr">
        <is>
          <t>Enterprise</t>
        </is>
      </c>
      <c r="N3631" t="inlineStr">
        <is>
          <t>annual</t>
        </is>
      </c>
      <c r="O3631" t="inlineStr">
        <is>
          <t>Trial</t>
        </is>
      </c>
      <c r="P3631" t="inlineStr">
        <is>
          <t>Sim</t>
        </is>
      </c>
      <c r="Q3631" t="inlineStr">
        <is>
          <t>Não</t>
        </is>
      </c>
      <c r="R3631" t="inlineStr">
        <is>
          <t>Não</t>
        </is>
      </c>
      <c r="S3631" t="inlineStr">
        <is>
          <t>6–15</t>
        </is>
      </c>
      <c r="T3631" t="inlineStr">
        <is>
          <t>91–180 dias</t>
        </is>
      </c>
      <c r="U3631" t="inlineStr">
        <is>
          <t>EdTech</t>
        </is>
      </c>
      <c r="V3631" t="inlineStr">
        <is>
          <t>US</t>
        </is>
      </c>
      <c r="W3631" t="inlineStr">
        <is>
          <t>ads</t>
        </is>
      </c>
    </row>
    <row r="3632">
      <c r="A3632" t="inlineStr">
        <is>
          <t>S-0e526f</t>
        </is>
      </c>
      <c r="B3632" t="inlineStr">
        <is>
          <t>A-e83938</t>
        </is>
      </c>
      <c r="C3632" s="40" t="n">
        <v>45469</v>
      </c>
      <c r="D3632" s="40" t="n"/>
      <c r="E3632" t="n">
        <v>188</v>
      </c>
      <c r="F3632" t="n">
        <v>245</v>
      </c>
      <c r="G3632" t="inlineStr">
        <is>
          <t>Até 2024-S1</t>
        </is>
      </c>
      <c r="H3632" t="inlineStr">
        <is>
          <t>Sim</t>
        </is>
      </c>
      <c r="I3632" t="n">
        <v>0</v>
      </c>
      <c r="J3632" s="41" t="n"/>
      <c r="L3632" t="inlineStr"/>
      <c r="M3632" t="inlineStr">
        <is>
          <t>Pro</t>
        </is>
      </c>
      <c r="N3632" t="inlineStr">
        <is>
          <t>annual</t>
        </is>
      </c>
      <c r="O3632" t="inlineStr">
        <is>
          <t>Pago</t>
        </is>
      </c>
      <c r="P3632" t="inlineStr">
        <is>
          <t>Sim</t>
        </is>
      </c>
      <c r="Q3632" t="inlineStr">
        <is>
          <t>Não</t>
        </is>
      </c>
      <c r="R3632" t="inlineStr">
        <is>
          <t>Não</t>
        </is>
      </c>
      <c r="S3632" t="inlineStr">
        <is>
          <t>1–5</t>
        </is>
      </c>
      <c r="T3632" t="inlineStr">
        <is>
          <t>181–365 dias</t>
        </is>
      </c>
      <c r="U3632" t="inlineStr">
        <is>
          <t>DevTools</t>
        </is>
      </c>
      <c r="V3632" t="inlineStr">
        <is>
          <t>UK</t>
        </is>
      </c>
      <c r="W3632" t="inlineStr">
        <is>
          <t>other</t>
        </is>
      </c>
    </row>
    <row r="3633">
      <c r="A3633" t="inlineStr">
        <is>
          <t>S-beff12</t>
        </is>
      </c>
      <c r="B3633" t="inlineStr">
        <is>
          <t>A-f44180</t>
        </is>
      </c>
      <c r="C3633" s="40" t="n">
        <v>45216</v>
      </c>
      <c r="D3633" s="40" t="n"/>
      <c r="E3633" t="n">
        <v>441</v>
      </c>
      <c r="F3633" t="n">
        <v>1791</v>
      </c>
      <c r="G3633" t="inlineStr">
        <is>
          <t>Até 2024-S1</t>
        </is>
      </c>
      <c r="H3633" t="inlineStr">
        <is>
          <t>Sim</t>
        </is>
      </c>
      <c r="I3633" t="n">
        <v>0</v>
      </c>
      <c r="J3633" s="41" t="n"/>
      <c r="L3633" t="inlineStr"/>
      <c r="M3633" t="inlineStr">
        <is>
          <t>Enterprise</t>
        </is>
      </c>
      <c r="N3633" t="inlineStr">
        <is>
          <t>monthly</t>
        </is>
      </c>
      <c r="O3633" t="inlineStr">
        <is>
          <t>Pago</t>
        </is>
      </c>
      <c r="P3633" t="inlineStr">
        <is>
          <t>Sim</t>
        </is>
      </c>
      <c r="Q3633" t="inlineStr">
        <is>
          <t>Não</t>
        </is>
      </c>
      <c r="R3633" t="inlineStr">
        <is>
          <t>Não</t>
        </is>
      </c>
      <c r="S3633" t="inlineStr">
        <is>
          <t>6–15</t>
        </is>
      </c>
      <c r="T3633" t="inlineStr">
        <is>
          <t>181–365 dias</t>
        </is>
      </c>
      <c r="U3633" t="inlineStr">
        <is>
          <t>Cybersecurity</t>
        </is>
      </c>
      <c r="V3633" t="inlineStr">
        <is>
          <t>UK</t>
        </is>
      </c>
      <c r="W3633" t="inlineStr">
        <is>
          <t>event</t>
        </is>
      </c>
    </row>
    <row r="3634">
      <c r="A3634" t="inlineStr">
        <is>
          <t>S-f9b4d8</t>
        </is>
      </c>
      <c r="B3634" t="inlineStr">
        <is>
          <t>A-6843f2</t>
        </is>
      </c>
      <c r="C3634" s="40" t="n">
        <v>45657</v>
      </c>
      <c r="D3634" s="40" t="n"/>
      <c r="E3634" t="n">
        <v>0</v>
      </c>
      <c r="F3634" t="n">
        <v>1029</v>
      </c>
      <c r="G3634" t="inlineStr">
        <is>
          <t>2024-S2</t>
        </is>
      </c>
      <c r="H3634" t="inlineStr">
        <is>
          <t>Não</t>
        </is>
      </c>
      <c r="I3634" t="n">
        <v>0</v>
      </c>
      <c r="J3634" s="41" t="n"/>
      <c r="L3634" t="inlineStr"/>
      <c r="M3634" t="inlineStr">
        <is>
          <t>Pro</t>
        </is>
      </c>
      <c r="N3634" t="inlineStr">
        <is>
          <t>annual</t>
        </is>
      </c>
      <c r="O3634" t="inlineStr">
        <is>
          <t>Pago</t>
        </is>
      </c>
      <c r="P3634" t="inlineStr">
        <is>
          <t>Sim</t>
        </is>
      </c>
      <c r="Q3634" t="inlineStr">
        <is>
          <t>Não</t>
        </is>
      </c>
      <c r="R3634" t="inlineStr">
        <is>
          <t>Não</t>
        </is>
      </c>
      <c r="S3634" t="inlineStr">
        <is>
          <t>16–40</t>
        </is>
      </c>
      <c r="T3634" t="inlineStr">
        <is>
          <t>Conta nova (≤ 30 dias)</t>
        </is>
      </c>
      <c r="U3634" t="inlineStr">
        <is>
          <t>HealthTech</t>
        </is>
      </c>
      <c r="V3634" t="inlineStr">
        <is>
          <t>CA</t>
        </is>
      </c>
      <c r="W3634" t="inlineStr">
        <is>
          <t>ads</t>
        </is>
      </c>
    </row>
    <row r="3635">
      <c r="A3635" t="inlineStr">
        <is>
          <t>S-d76bd0</t>
        </is>
      </c>
      <c r="B3635" t="inlineStr">
        <is>
          <t>A-7f29a7</t>
        </is>
      </c>
      <c r="C3635" s="40" t="n">
        <v>45573</v>
      </c>
      <c r="D3635" s="40" t="n">
        <v>45580</v>
      </c>
      <c r="E3635" t="n">
        <v>7</v>
      </c>
      <c r="F3635" t="n">
        <v>779</v>
      </c>
      <c r="G3635" t="inlineStr">
        <is>
          <t>2024-S2</t>
        </is>
      </c>
      <c r="H3635" t="inlineStr">
        <is>
          <t>Sim</t>
        </is>
      </c>
      <c r="I3635" t="n">
        <v>1</v>
      </c>
      <c r="J3635" s="41" t="n">
        <v>45566</v>
      </c>
      <c r="K3635" t="n">
        <v>15</v>
      </c>
      <c r="L3635" t="inlineStr">
        <is>
          <t>Não</t>
        </is>
      </c>
      <c r="M3635" t="inlineStr">
        <is>
          <t>Basic</t>
        </is>
      </c>
      <c r="N3635" t="inlineStr">
        <is>
          <t>monthly</t>
        </is>
      </c>
      <c r="O3635" t="inlineStr">
        <is>
          <t>Pago</t>
        </is>
      </c>
      <c r="P3635" t="inlineStr">
        <is>
          <t>Não</t>
        </is>
      </c>
      <c r="Q3635" t="inlineStr">
        <is>
          <t>Não</t>
        </is>
      </c>
      <c r="R3635" t="inlineStr">
        <is>
          <t>Não</t>
        </is>
      </c>
      <c r="S3635" t="inlineStr">
        <is>
          <t>41+</t>
        </is>
      </c>
      <c r="T3635" t="inlineStr">
        <is>
          <t>Conta nova (≤ 30 dias)</t>
        </is>
      </c>
      <c r="U3635" t="inlineStr">
        <is>
          <t>Cybersecurity</t>
        </is>
      </c>
      <c r="V3635" t="inlineStr">
        <is>
          <t>UK</t>
        </is>
      </c>
      <c r="W3635" t="inlineStr">
        <is>
          <t>event</t>
        </is>
      </c>
    </row>
    <row r="3636">
      <c r="A3636" t="inlineStr">
        <is>
          <t>S-edf4e0</t>
        </is>
      </c>
      <c r="B3636" t="inlineStr">
        <is>
          <t>A-dbc825</t>
        </is>
      </c>
      <c r="C3636" s="40" t="n">
        <v>45474</v>
      </c>
      <c r="D3636" s="40" t="n"/>
      <c r="E3636" t="n">
        <v>183</v>
      </c>
      <c r="F3636" t="n">
        <v>4378</v>
      </c>
      <c r="G3636" t="inlineStr">
        <is>
          <t>2024-S2</t>
        </is>
      </c>
      <c r="H3636" t="inlineStr">
        <is>
          <t>Sim</t>
        </is>
      </c>
      <c r="I3636" t="n">
        <v>0</v>
      </c>
      <c r="J3636" s="41" t="n"/>
      <c r="L3636" t="inlineStr"/>
      <c r="M3636" t="inlineStr">
        <is>
          <t>Enterprise</t>
        </is>
      </c>
      <c r="N3636" t="inlineStr">
        <is>
          <t>monthly</t>
        </is>
      </c>
      <c r="O3636" t="inlineStr">
        <is>
          <t>Pago</t>
        </is>
      </c>
      <c r="P3636" t="inlineStr">
        <is>
          <t>Sim</t>
        </is>
      </c>
      <c r="Q3636" t="inlineStr">
        <is>
          <t>Não</t>
        </is>
      </c>
      <c r="R3636" t="inlineStr">
        <is>
          <t>Não</t>
        </is>
      </c>
      <c r="S3636" t="inlineStr">
        <is>
          <t>16–40</t>
        </is>
      </c>
      <c r="T3636" t="inlineStr">
        <is>
          <t>91–180 dias</t>
        </is>
      </c>
      <c r="U3636" t="inlineStr">
        <is>
          <t>EdTech</t>
        </is>
      </c>
      <c r="V3636" t="inlineStr">
        <is>
          <t>FR</t>
        </is>
      </c>
      <c r="W3636" t="inlineStr">
        <is>
          <t>partner</t>
        </is>
      </c>
    </row>
    <row r="3637">
      <c r="A3637" t="inlineStr">
        <is>
          <t>S-326691</t>
        </is>
      </c>
      <c r="B3637" t="inlineStr">
        <is>
          <t>A-e40f45</t>
        </is>
      </c>
      <c r="C3637" s="40" t="n">
        <v>45620</v>
      </c>
      <c r="D3637" s="40" t="n">
        <v>45648</v>
      </c>
      <c r="E3637" t="n">
        <v>28</v>
      </c>
      <c r="F3637" t="n">
        <v>399</v>
      </c>
      <c r="G3637" t="inlineStr">
        <is>
          <t>2024-S2</t>
        </is>
      </c>
      <c r="H3637" t="inlineStr">
        <is>
          <t>Sim</t>
        </is>
      </c>
      <c r="I3637" t="n">
        <v>1</v>
      </c>
      <c r="J3637" s="41" t="n">
        <v>45627</v>
      </c>
      <c r="K3637" t="n">
        <v>22</v>
      </c>
      <c r="L3637" t="inlineStr">
        <is>
          <t>Não</t>
        </is>
      </c>
      <c r="M3637" t="inlineStr">
        <is>
          <t>Basic</t>
        </is>
      </c>
      <c r="N3637" t="inlineStr">
        <is>
          <t>monthly</t>
        </is>
      </c>
      <c r="O3637" t="inlineStr">
        <is>
          <t>Pago</t>
        </is>
      </c>
      <c r="P3637" t="inlineStr">
        <is>
          <t>Não</t>
        </is>
      </c>
      <c r="Q3637" t="inlineStr">
        <is>
          <t>Não</t>
        </is>
      </c>
      <c r="R3637" t="inlineStr">
        <is>
          <t>Não</t>
        </is>
      </c>
      <c r="S3637" t="inlineStr">
        <is>
          <t>16–40</t>
        </is>
      </c>
      <c r="T3637" t="inlineStr">
        <is>
          <t>181–365 dias</t>
        </is>
      </c>
      <c r="U3637" t="inlineStr">
        <is>
          <t>HealthTech</t>
        </is>
      </c>
      <c r="V3637" t="inlineStr">
        <is>
          <t>US</t>
        </is>
      </c>
      <c r="W3637" t="inlineStr">
        <is>
          <t>organic</t>
        </is>
      </c>
    </row>
    <row r="3638">
      <c r="A3638" t="inlineStr">
        <is>
          <t>S-e7a190</t>
        </is>
      </c>
      <c r="B3638" t="inlineStr">
        <is>
          <t>A-0a62f5</t>
        </is>
      </c>
      <c r="C3638" s="40" t="n">
        <v>45632</v>
      </c>
      <c r="D3638" s="40" t="n"/>
      <c r="E3638" t="n">
        <v>25</v>
      </c>
      <c r="F3638" t="n">
        <v>418</v>
      </c>
      <c r="G3638" t="inlineStr">
        <is>
          <t>2024-S2</t>
        </is>
      </c>
      <c r="H3638" t="inlineStr">
        <is>
          <t>Não</t>
        </is>
      </c>
      <c r="I3638" t="n">
        <v>0</v>
      </c>
      <c r="J3638" s="41" t="n"/>
      <c r="L3638" t="inlineStr"/>
      <c r="M3638" t="inlineStr">
        <is>
          <t>Basic</t>
        </is>
      </c>
      <c r="N3638" t="inlineStr">
        <is>
          <t>annual</t>
        </is>
      </c>
      <c r="O3638" t="inlineStr">
        <is>
          <t>Pago</t>
        </is>
      </c>
      <c r="P3638" t="inlineStr">
        <is>
          <t>Sim</t>
        </is>
      </c>
      <c r="Q3638" t="inlineStr">
        <is>
          <t>Não</t>
        </is>
      </c>
      <c r="R3638" t="inlineStr">
        <is>
          <t>Não</t>
        </is>
      </c>
      <c r="S3638" t="inlineStr">
        <is>
          <t>16–40</t>
        </is>
      </c>
      <c r="T3638" t="inlineStr">
        <is>
          <t>31–90 dias</t>
        </is>
      </c>
      <c r="U3638" t="inlineStr">
        <is>
          <t>FinTech</t>
        </is>
      </c>
      <c r="V3638" t="inlineStr">
        <is>
          <t>UK</t>
        </is>
      </c>
      <c r="W3638" t="inlineStr">
        <is>
          <t>partner</t>
        </is>
      </c>
    </row>
    <row r="3639">
      <c r="A3639" t="inlineStr">
        <is>
          <t>S-f73a84</t>
        </is>
      </c>
      <c r="B3639" t="inlineStr">
        <is>
          <t>A-2edab2</t>
        </is>
      </c>
      <c r="C3639" s="40" t="n">
        <v>45641</v>
      </c>
      <c r="D3639" s="40" t="n"/>
      <c r="E3639" t="n">
        <v>16</v>
      </c>
      <c r="F3639" t="n">
        <v>833</v>
      </c>
      <c r="G3639" t="inlineStr">
        <is>
          <t>2024-S2</t>
        </is>
      </c>
      <c r="H3639" t="inlineStr">
        <is>
          <t>Não</t>
        </is>
      </c>
      <c r="I3639" t="n">
        <v>0</v>
      </c>
      <c r="J3639" s="41" t="n"/>
      <c r="L3639" t="inlineStr"/>
      <c r="M3639" t="inlineStr">
        <is>
          <t>Pro</t>
        </is>
      </c>
      <c r="N3639" t="inlineStr">
        <is>
          <t>monthly</t>
        </is>
      </c>
      <c r="O3639" t="inlineStr">
        <is>
          <t>Pago</t>
        </is>
      </c>
      <c r="P3639" t="inlineStr">
        <is>
          <t>Sim</t>
        </is>
      </c>
      <c r="Q3639" t="inlineStr">
        <is>
          <t>Não</t>
        </is>
      </c>
      <c r="R3639" t="inlineStr">
        <is>
          <t>Não</t>
        </is>
      </c>
      <c r="S3639" t="inlineStr">
        <is>
          <t>16–40</t>
        </is>
      </c>
      <c r="T3639" t="inlineStr">
        <is>
          <t>Mais de 365 dias</t>
        </is>
      </c>
      <c r="U3639" t="inlineStr">
        <is>
          <t>HealthTech</t>
        </is>
      </c>
      <c r="V3639" t="inlineStr">
        <is>
          <t>US</t>
        </is>
      </c>
      <c r="W3639" t="inlineStr">
        <is>
          <t>event</t>
        </is>
      </c>
    </row>
    <row r="3640">
      <c r="A3640" t="inlineStr">
        <is>
          <t>S-ba67a5</t>
        </is>
      </c>
      <c r="B3640" t="inlineStr">
        <is>
          <t>A-fce879</t>
        </is>
      </c>
      <c r="C3640" s="40" t="n">
        <v>45592</v>
      </c>
      <c r="D3640" s="40" t="n"/>
      <c r="E3640" t="n">
        <v>65</v>
      </c>
      <c r="F3640" t="n">
        <v>3781</v>
      </c>
      <c r="G3640" t="inlineStr">
        <is>
          <t>2024-S2</t>
        </is>
      </c>
      <c r="H3640" t="inlineStr">
        <is>
          <t>Sim</t>
        </is>
      </c>
      <c r="I3640" t="n">
        <v>0</v>
      </c>
      <c r="J3640" s="41" t="n"/>
      <c r="L3640" t="inlineStr"/>
      <c r="M3640" t="inlineStr">
        <is>
          <t>Enterprise</t>
        </is>
      </c>
      <c r="N3640" t="inlineStr">
        <is>
          <t>annual</t>
        </is>
      </c>
      <c r="O3640" t="inlineStr">
        <is>
          <t>Pago</t>
        </is>
      </c>
      <c r="P3640" t="inlineStr">
        <is>
          <t>Sim</t>
        </is>
      </c>
      <c r="Q3640" t="inlineStr">
        <is>
          <t>Não</t>
        </is>
      </c>
      <c r="R3640" t="inlineStr">
        <is>
          <t>Não</t>
        </is>
      </c>
      <c r="S3640" t="inlineStr">
        <is>
          <t>16–40</t>
        </is>
      </c>
      <c r="T3640" t="inlineStr">
        <is>
          <t>31–90 dias</t>
        </is>
      </c>
      <c r="U3640" t="inlineStr">
        <is>
          <t>EdTech</t>
        </is>
      </c>
      <c r="V3640" t="inlineStr">
        <is>
          <t>UK</t>
        </is>
      </c>
      <c r="W3640" t="inlineStr">
        <is>
          <t>partner</t>
        </is>
      </c>
    </row>
    <row r="3641">
      <c r="A3641" t="inlineStr">
        <is>
          <t>S-5272ff</t>
        </is>
      </c>
      <c r="B3641" t="inlineStr">
        <is>
          <t>A-fda07f</t>
        </is>
      </c>
      <c r="C3641" s="40" t="n">
        <v>45606</v>
      </c>
      <c r="D3641" s="40" t="n"/>
      <c r="E3641" t="n">
        <v>51</v>
      </c>
      <c r="F3641" t="n">
        <v>13731</v>
      </c>
      <c r="G3641" t="inlineStr">
        <is>
          <t>2024-S2</t>
        </is>
      </c>
      <c r="H3641" t="inlineStr">
        <is>
          <t>Sim</t>
        </is>
      </c>
      <c r="I3641" t="n">
        <v>0</v>
      </c>
      <c r="J3641" s="41" t="n"/>
      <c r="L3641" t="inlineStr"/>
      <c r="M3641" t="inlineStr">
        <is>
          <t>Enterprise</t>
        </is>
      </c>
      <c r="N3641" t="inlineStr">
        <is>
          <t>annual</t>
        </is>
      </c>
      <c r="O3641" t="inlineStr">
        <is>
          <t>Pago</t>
        </is>
      </c>
      <c r="P3641" t="inlineStr">
        <is>
          <t>Sim</t>
        </is>
      </c>
      <c r="Q3641" t="inlineStr">
        <is>
          <t>Não</t>
        </is>
      </c>
      <c r="R3641" t="inlineStr">
        <is>
          <t>Não</t>
        </is>
      </c>
      <c r="S3641" t="inlineStr">
        <is>
          <t>41+</t>
        </is>
      </c>
      <c r="T3641" t="inlineStr">
        <is>
          <t>91–180 dias</t>
        </is>
      </c>
      <c r="U3641" t="inlineStr">
        <is>
          <t>Cybersecurity</t>
        </is>
      </c>
      <c r="V3641" t="inlineStr">
        <is>
          <t>FR</t>
        </is>
      </c>
      <c r="W3641" t="inlineStr">
        <is>
          <t>partner</t>
        </is>
      </c>
    </row>
    <row r="3642">
      <c r="A3642" t="inlineStr">
        <is>
          <t>S-d407d0</t>
        </is>
      </c>
      <c r="B3642" t="inlineStr">
        <is>
          <t>A-b9eed8</t>
        </is>
      </c>
      <c r="C3642" s="40" t="n">
        <v>45600</v>
      </c>
      <c r="D3642" s="40" t="n"/>
      <c r="E3642" t="n">
        <v>57</v>
      </c>
      <c r="F3642" t="n">
        <v>539</v>
      </c>
      <c r="G3642" t="inlineStr">
        <is>
          <t>2024-S2</t>
        </is>
      </c>
      <c r="H3642" t="inlineStr">
        <is>
          <t>Sim</t>
        </is>
      </c>
      <c r="I3642" t="n">
        <v>0</v>
      </c>
      <c r="J3642" s="41" t="n"/>
      <c r="L3642" t="inlineStr"/>
      <c r="M3642" t="inlineStr">
        <is>
          <t>Pro</t>
        </is>
      </c>
      <c r="N3642" t="inlineStr">
        <is>
          <t>annual</t>
        </is>
      </c>
      <c r="O3642" t="inlineStr">
        <is>
          <t>Pago</t>
        </is>
      </c>
      <c r="P3642" t="inlineStr">
        <is>
          <t>Sim</t>
        </is>
      </c>
      <c r="Q3642" t="inlineStr">
        <is>
          <t>Não</t>
        </is>
      </c>
      <c r="R3642" t="inlineStr">
        <is>
          <t>Não</t>
        </is>
      </c>
      <c r="S3642" t="inlineStr">
        <is>
          <t>6–15</t>
        </is>
      </c>
      <c r="T3642" t="inlineStr">
        <is>
          <t>181–365 dias</t>
        </is>
      </c>
      <c r="U3642" t="inlineStr">
        <is>
          <t>Cybersecurity</t>
        </is>
      </c>
      <c r="V3642" t="inlineStr">
        <is>
          <t>US</t>
        </is>
      </c>
      <c r="W3642" t="inlineStr">
        <is>
          <t>organic</t>
        </is>
      </c>
    </row>
    <row r="3643">
      <c r="A3643" t="inlineStr">
        <is>
          <t>S-54d8cf</t>
        </is>
      </c>
      <c r="B3643" t="inlineStr">
        <is>
          <t>A-2f6a32</t>
        </is>
      </c>
      <c r="C3643" s="40" t="n">
        <v>45578</v>
      </c>
      <c r="D3643" s="40" t="n"/>
      <c r="E3643" t="n">
        <v>79</v>
      </c>
      <c r="F3643" t="n">
        <v>361</v>
      </c>
      <c r="G3643" t="inlineStr">
        <is>
          <t>2024-S2</t>
        </is>
      </c>
      <c r="H3643" t="inlineStr">
        <is>
          <t>Sim</t>
        </is>
      </c>
      <c r="I3643" t="n">
        <v>0</v>
      </c>
      <c r="J3643" s="41" t="n"/>
      <c r="L3643" t="inlineStr"/>
      <c r="M3643" t="inlineStr">
        <is>
          <t>Basic</t>
        </is>
      </c>
      <c r="N3643" t="inlineStr">
        <is>
          <t>monthly</t>
        </is>
      </c>
      <c r="O3643" t="inlineStr">
        <is>
          <t>Pago</t>
        </is>
      </c>
      <c r="P3643" t="inlineStr">
        <is>
          <t>Sim</t>
        </is>
      </c>
      <c r="Q3643" t="inlineStr">
        <is>
          <t>Não</t>
        </is>
      </c>
      <c r="R3643" t="inlineStr">
        <is>
          <t>Não</t>
        </is>
      </c>
      <c r="S3643" t="inlineStr">
        <is>
          <t>16–40</t>
        </is>
      </c>
      <c r="T3643" t="inlineStr">
        <is>
          <t>31–90 dias</t>
        </is>
      </c>
      <c r="U3643" t="inlineStr">
        <is>
          <t>HealthTech</t>
        </is>
      </c>
      <c r="V3643" t="inlineStr">
        <is>
          <t>US</t>
        </is>
      </c>
      <c r="W3643" t="inlineStr">
        <is>
          <t>organic</t>
        </is>
      </c>
    </row>
    <row r="3644">
      <c r="A3644" t="inlineStr">
        <is>
          <t>S-bdf7c2</t>
        </is>
      </c>
      <c r="B3644" t="inlineStr">
        <is>
          <t>A-c42f1f</t>
        </is>
      </c>
      <c r="C3644" s="40" t="n">
        <v>45591</v>
      </c>
      <c r="D3644" s="40" t="n">
        <v>45650</v>
      </c>
      <c r="E3644" t="n">
        <v>59</v>
      </c>
      <c r="F3644" t="n">
        <v>539</v>
      </c>
      <c r="G3644" t="inlineStr">
        <is>
          <t>2024-S2</t>
        </is>
      </c>
      <c r="H3644" t="inlineStr">
        <is>
          <t>Sim</t>
        </is>
      </c>
      <c r="I3644" t="n">
        <v>0</v>
      </c>
      <c r="J3644" s="41" t="n">
        <v>45627</v>
      </c>
      <c r="K3644" t="n">
        <v>24</v>
      </c>
      <c r="L3644" t="inlineStr">
        <is>
          <t>Não</t>
        </is>
      </c>
      <c r="M3644" t="inlineStr">
        <is>
          <t>Pro</t>
        </is>
      </c>
      <c r="N3644" t="inlineStr">
        <is>
          <t>annual</t>
        </is>
      </c>
      <c r="O3644" t="inlineStr">
        <is>
          <t>Pago</t>
        </is>
      </c>
      <c r="P3644" t="inlineStr">
        <is>
          <t>Sim</t>
        </is>
      </c>
      <c r="Q3644" t="inlineStr">
        <is>
          <t>Não</t>
        </is>
      </c>
      <c r="R3644" t="inlineStr">
        <is>
          <t>Sim</t>
        </is>
      </c>
      <c r="S3644" t="inlineStr">
        <is>
          <t>6–15</t>
        </is>
      </c>
      <c r="T3644" t="inlineStr">
        <is>
          <t>31–90 dias</t>
        </is>
      </c>
      <c r="U3644" t="inlineStr">
        <is>
          <t>HealthTech</t>
        </is>
      </c>
      <c r="V3644" t="inlineStr">
        <is>
          <t>US</t>
        </is>
      </c>
      <c r="W3644" t="inlineStr">
        <is>
          <t>other</t>
        </is>
      </c>
    </row>
    <row r="3645">
      <c r="A3645" t="inlineStr">
        <is>
          <t>S-e9257d</t>
        </is>
      </c>
      <c r="B3645" t="inlineStr">
        <is>
          <t>A-5b1bcd</t>
        </is>
      </c>
      <c r="C3645" s="40" t="n">
        <v>45657</v>
      </c>
      <c r="D3645" s="40" t="n"/>
      <c r="E3645" t="n">
        <v>0</v>
      </c>
      <c r="F3645" t="n">
        <v>3577</v>
      </c>
      <c r="G3645" t="inlineStr">
        <is>
          <t>2024-S2</t>
        </is>
      </c>
      <c r="H3645" t="inlineStr">
        <is>
          <t>Não</t>
        </is>
      </c>
      <c r="I3645" t="n">
        <v>0</v>
      </c>
      <c r="J3645" s="41" t="n"/>
      <c r="L3645" t="inlineStr"/>
      <c r="M3645" t="inlineStr">
        <is>
          <t>Pro</t>
        </is>
      </c>
      <c r="N3645" t="inlineStr">
        <is>
          <t>annual</t>
        </is>
      </c>
      <c r="O3645" t="inlineStr">
        <is>
          <t>Pago</t>
        </is>
      </c>
      <c r="P3645" t="inlineStr">
        <is>
          <t>Não</t>
        </is>
      </c>
      <c r="Q3645" t="inlineStr">
        <is>
          <t>Sim</t>
        </is>
      </c>
      <c r="R3645" t="inlineStr">
        <is>
          <t>Não</t>
        </is>
      </c>
      <c r="S3645" t="inlineStr">
        <is>
          <t>41+</t>
        </is>
      </c>
      <c r="T3645" t="inlineStr">
        <is>
          <t>Mais de 365 dias</t>
        </is>
      </c>
      <c r="U3645" t="inlineStr">
        <is>
          <t>DevTools</t>
        </is>
      </c>
      <c r="V3645" t="inlineStr">
        <is>
          <t>US</t>
        </is>
      </c>
      <c r="W3645" t="inlineStr">
        <is>
          <t>organic</t>
        </is>
      </c>
    </row>
    <row r="3646">
      <c r="A3646" t="inlineStr">
        <is>
          <t>S-c15f06</t>
        </is>
      </c>
      <c r="B3646" t="inlineStr">
        <is>
          <t>A-82d8a6</t>
        </is>
      </c>
      <c r="C3646" s="40" t="n">
        <v>45653</v>
      </c>
      <c r="D3646" s="40" t="n"/>
      <c r="E3646" t="n">
        <v>4</v>
      </c>
      <c r="F3646" t="n">
        <v>1617</v>
      </c>
      <c r="G3646" t="inlineStr">
        <is>
          <t>2024-S2</t>
        </is>
      </c>
      <c r="H3646" t="inlineStr">
        <is>
          <t>Não</t>
        </is>
      </c>
      <c r="I3646" t="n">
        <v>0</v>
      </c>
      <c r="J3646" s="41" t="n"/>
      <c r="L3646" t="inlineStr"/>
      <c r="M3646" t="inlineStr">
        <is>
          <t>Pro</t>
        </is>
      </c>
      <c r="N3646" t="inlineStr">
        <is>
          <t>monthly</t>
        </is>
      </c>
      <c r="O3646" t="inlineStr">
        <is>
          <t>Pago</t>
        </is>
      </c>
      <c r="P3646" t="inlineStr">
        <is>
          <t>Sim</t>
        </is>
      </c>
      <c r="Q3646" t="inlineStr">
        <is>
          <t>Sim</t>
        </is>
      </c>
      <c r="R3646" t="inlineStr">
        <is>
          <t>Sim</t>
        </is>
      </c>
      <c r="S3646" t="inlineStr">
        <is>
          <t>16–40</t>
        </is>
      </c>
      <c r="T3646" t="inlineStr">
        <is>
          <t>Conta nova (≤ 30 dias)</t>
        </is>
      </c>
      <c r="U3646" t="inlineStr">
        <is>
          <t>Cybersecurity</t>
        </is>
      </c>
      <c r="V3646" t="inlineStr">
        <is>
          <t>UK</t>
        </is>
      </c>
      <c r="W3646" t="inlineStr">
        <is>
          <t>ads</t>
        </is>
      </c>
    </row>
    <row r="3647">
      <c r="A3647" t="inlineStr">
        <is>
          <t>S-fbc35d</t>
        </is>
      </c>
      <c r="B3647" t="inlineStr">
        <is>
          <t>A-a8b49c</t>
        </is>
      </c>
      <c r="C3647" s="40" t="n">
        <v>45582</v>
      </c>
      <c r="D3647" s="40" t="n"/>
      <c r="E3647" t="n">
        <v>75</v>
      </c>
      <c r="F3647" t="n">
        <v>343</v>
      </c>
      <c r="G3647" t="inlineStr">
        <is>
          <t>2024-S2</t>
        </is>
      </c>
      <c r="H3647" t="inlineStr">
        <is>
          <t>Sim</t>
        </is>
      </c>
      <c r="I3647" t="n">
        <v>0</v>
      </c>
      <c r="J3647" s="41" t="n"/>
      <c r="L3647" t="inlineStr"/>
      <c r="M3647" t="inlineStr">
        <is>
          <t>Pro</t>
        </is>
      </c>
      <c r="N3647" t="inlineStr">
        <is>
          <t>annual</t>
        </is>
      </c>
      <c r="O3647" t="inlineStr">
        <is>
          <t>Pago</t>
        </is>
      </c>
      <c r="P3647" t="inlineStr">
        <is>
          <t>Sim</t>
        </is>
      </c>
      <c r="Q3647" t="inlineStr">
        <is>
          <t>Não</t>
        </is>
      </c>
      <c r="R3647" t="inlineStr">
        <is>
          <t>Não</t>
        </is>
      </c>
      <c r="S3647" t="inlineStr">
        <is>
          <t>6–15</t>
        </is>
      </c>
      <c r="T3647" t="inlineStr">
        <is>
          <t>Mais de 365 dias</t>
        </is>
      </c>
      <c r="U3647" t="inlineStr">
        <is>
          <t>Cybersecurity</t>
        </is>
      </c>
      <c r="V3647" t="inlineStr">
        <is>
          <t>UK</t>
        </is>
      </c>
      <c r="W3647" t="inlineStr">
        <is>
          <t>partner</t>
        </is>
      </c>
    </row>
    <row r="3648">
      <c r="A3648" t="inlineStr">
        <is>
          <t>S-78c894</t>
        </is>
      </c>
      <c r="B3648" t="inlineStr">
        <is>
          <t>A-d792a6</t>
        </is>
      </c>
      <c r="C3648" s="40" t="n">
        <v>44974</v>
      </c>
      <c r="D3648" s="40" t="n"/>
      <c r="E3648" t="n">
        <v>683</v>
      </c>
      <c r="F3648" t="n">
        <v>76</v>
      </c>
      <c r="G3648" t="inlineStr">
        <is>
          <t>Até 2024-S1</t>
        </is>
      </c>
      <c r="H3648" t="inlineStr">
        <is>
          <t>Sim</t>
        </is>
      </c>
      <c r="I3648" t="n">
        <v>0</v>
      </c>
      <c r="J3648" s="41" t="n"/>
      <c r="L3648" t="inlineStr"/>
      <c r="M3648" t="inlineStr">
        <is>
          <t>Basic</t>
        </is>
      </c>
      <c r="N3648" t="inlineStr">
        <is>
          <t>annual</t>
        </is>
      </c>
      <c r="O3648" t="inlineStr">
        <is>
          <t>Pago</t>
        </is>
      </c>
      <c r="P3648" t="inlineStr">
        <is>
          <t>Sim</t>
        </is>
      </c>
      <c r="Q3648" t="inlineStr">
        <is>
          <t>Sim</t>
        </is>
      </c>
      <c r="R3648" t="inlineStr">
        <is>
          <t>Não</t>
        </is>
      </c>
      <c r="S3648" t="inlineStr">
        <is>
          <t>1–5</t>
        </is>
      </c>
      <c r="T3648" t="inlineStr">
        <is>
          <t>Conta nova (≤ 30 dias)</t>
        </is>
      </c>
      <c r="U3648" t="inlineStr">
        <is>
          <t>DevTools</t>
        </is>
      </c>
      <c r="V3648" t="inlineStr">
        <is>
          <t>US</t>
        </is>
      </c>
      <c r="W3648" t="inlineStr">
        <is>
          <t>organic</t>
        </is>
      </c>
    </row>
    <row r="3649">
      <c r="A3649" t="inlineStr">
        <is>
          <t>S-2ee2e1</t>
        </is>
      </c>
      <c r="B3649" t="inlineStr">
        <is>
          <t>A-692f18</t>
        </is>
      </c>
      <c r="C3649" s="40" t="n">
        <v>45455</v>
      </c>
      <c r="D3649" s="40" t="n"/>
      <c r="E3649" t="n">
        <v>202</v>
      </c>
      <c r="F3649" t="n">
        <v>2450</v>
      </c>
      <c r="G3649" t="inlineStr">
        <is>
          <t>Até 2024-S1</t>
        </is>
      </c>
      <c r="H3649" t="inlineStr">
        <is>
          <t>Sim</t>
        </is>
      </c>
      <c r="I3649" t="n">
        <v>0</v>
      </c>
      <c r="J3649" s="41" t="n"/>
      <c r="L3649" t="inlineStr"/>
      <c r="M3649" t="inlineStr">
        <is>
          <t>Pro</t>
        </is>
      </c>
      <c r="N3649" t="inlineStr">
        <is>
          <t>annual</t>
        </is>
      </c>
      <c r="O3649" t="inlineStr">
        <is>
          <t>Pago</t>
        </is>
      </c>
      <c r="P3649" t="inlineStr">
        <is>
          <t>Não</t>
        </is>
      </c>
      <c r="Q3649" t="inlineStr">
        <is>
          <t>Sim</t>
        </is>
      </c>
      <c r="R3649" t="inlineStr">
        <is>
          <t>Não</t>
        </is>
      </c>
      <c r="S3649" t="inlineStr">
        <is>
          <t>41+</t>
        </is>
      </c>
      <c r="T3649" t="inlineStr">
        <is>
          <t>31–90 dias</t>
        </is>
      </c>
      <c r="U3649" t="inlineStr">
        <is>
          <t>EdTech</t>
        </is>
      </c>
      <c r="V3649" t="inlineStr">
        <is>
          <t>US</t>
        </is>
      </c>
      <c r="W3649" t="inlineStr">
        <is>
          <t>other</t>
        </is>
      </c>
    </row>
    <row r="3650">
      <c r="A3650" t="inlineStr">
        <is>
          <t>S-5677fb</t>
        </is>
      </c>
      <c r="B3650" t="inlineStr">
        <is>
          <t>A-e5d6ab</t>
        </is>
      </c>
      <c r="C3650" s="40" t="n">
        <v>45475</v>
      </c>
      <c r="D3650" s="40" t="n"/>
      <c r="E3650" t="n">
        <v>182</v>
      </c>
      <c r="F3650" t="n">
        <v>2587</v>
      </c>
      <c r="G3650" t="inlineStr">
        <is>
          <t>2024-S2</t>
        </is>
      </c>
      <c r="H3650" t="inlineStr">
        <is>
          <t>Sim</t>
        </is>
      </c>
      <c r="I3650" t="n">
        <v>0</v>
      </c>
      <c r="J3650" s="41" t="n"/>
      <c r="L3650" t="inlineStr"/>
      <c r="M3650" t="inlineStr">
        <is>
          <t>Enterprise</t>
        </is>
      </c>
      <c r="N3650" t="inlineStr">
        <is>
          <t>monthly</t>
        </is>
      </c>
      <c r="O3650" t="inlineStr">
        <is>
          <t>Pago</t>
        </is>
      </c>
      <c r="P3650" t="inlineStr">
        <is>
          <t>Não</t>
        </is>
      </c>
      <c r="Q3650" t="inlineStr">
        <is>
          <t>Não</t>
        </is>
      </c>
      <c r="R3650" t="inlineStr">
        <is>
          <t>Não</t>
        </is>
      </c>
      <c r="S3650" t="inlineStr">
        <is>
          <t>6–15</t>
        </is>
      </c>
      <c r="T3650" t="inlineStr">
        <is>
          <t>Mais de 365 dias</t>
        </is>
      </c>
      <c r="U3650" t="inlineStr">
        <is>
          <t>EdTech</t>
        </is>
      </c>
      <c r="V3650" t="inlineStr">
        <is>
          <t>US</t>
        </is>
      </c>
      <c r="W3650" t="inlineStr">
        <is>
          <t>partner</t>
        </is>
      </c>
    </row>
    <row r="3651">
      <c r="A3651" t="inlineStr">
        <is>
          <t>S-3c9a70</t>
        </is>
      </c>
      <c r="B3651" t="inlineStr">
        <is>
          <t>A-ee42db</t>
        </is>
      </c>
      <c r="C3651" s="40" t="n">
        <v>45648</v>
      </c>
      <c r="D3651" s="40" t="n"/>
      <c r="E3651" t="n">
        <v>9</v>
      </c>
      <c r="F3651" t="n">
        <v>570</v>
      </c>
      <c r="G3651" t="inlineStr">
        <is>
          <t>2024-S2</t>
        </is>
      </c>
      <c r="H3651" t="inlineStr">
        <is>
          <t>Não</t>
        </is>
      </c>
      <c r="I3651" t="n">
        <v>0</v>
      </c>
      <c r="J3651" s="41" t="n"/>
      <c r="L3651" t="inlineStr"/>
      <c r="M3651" t="inlineStr">
        <is>
          <t>Basic</t>
        </is>
      </c>
      <c r="N3651" t="inlineStr">
        <is>
          <t>monthly</t>
        </is>
      </c>
      <c r="O3651" t="inlineStr">
        <is>
          <t>Pago</t>
        </is>
      </c>
      <c r="P3651" t="inlineStr">
        <is>
          <t>Sim</t>
        </is>
      </c>
      <c r="Q3651" t="inlineStr">
        <is>
          <t>Não</t>
        </is>
      </c>
      <c r="R3651" t="inlineStr">
        <is>
          <t>Não</t>
        </is>
      </c>
      <c r="S3651" t="inlineStr">
        <is>
          <t>16–40</t>
        </is>
      </c>
      <c r="T3651" t="inlineStr">
        <is>
          <t>Mais de 365 dias</t>
        </is>
      </c>
      <c r="U3651" t="inlineStr">
        <is>
          <t>EdTech</t>
        </is>
      </c>
      <c r="V3651" t="inlineStr">
        <is>
          <t>DE</t>
        </is>
      </c>
      <c r="W3651" t="inlineStr">
        <is>
          <t>ads</t>
        </is>
      </c>
    </row>
    <row r="3652">
      <c r="A3652" t="inlineStr">
        <is>
          <t>S-036362</t>
        </is>
      </c>
      <c r="B3652" t="inlineStr">
        <is>
          <t>A-c37601</t>
        </is>
      </c>
      <c r="C3652" s="40" t="n">
        <v>45597</v>
      </c>
      <c r="D3652" s="40" t="n"/>
      <c r="E3652" t="n">
        <v>60</v>
      </c>
      <c r="F3652" t="n">
        <v>588</v>
      </c>
      <c r="G3652" t="inlineStr">
        <is>
          <t>2024-S2</t>
        </is>
      </c>
      <c r="H3652" t="inlineStr">
        <is>
          <t>Sim</t>
        </is>
      </c>
      <c r="I3652" t="n">
        <v>0</v>
      </c>
      <c r="J3652" s="41" t="n"/>
      <c r="L3652" t="inlineStr"/>
      <c r="M3652" t="inlineStr">
        <is>
          <t>Pro</t>
        </is>
      </c>
      <c r="N3652" t="inlineStr">
        <is>
          <t>annual</t>
        </is>
      </c>
      <c r="O3652" t="inlineStr">
        <is>
          <t>Pago</t>
        </is>
      </c>
      <c r="P3652" t="inlineStr">
        <is>
          <t>Sim</t>
        </is>
      </c>
      <c r="Q3652" t="inlineStr">
        <is>
          <t>Não</t>
        </is>
      </c>
      <c r="R3652" t="inlineStr">
        <is>
          <t>Não</t>
        </is>
      </c>
      <c r="S3652" t="inlineStr">
        <is>
          <t>6–15</t>
        </is>
      </c>
      <c r="T3652" t="inlineStr">
        <is>
          <t>Conta nova (≤ 30 dias)</t>
        </is>
      </c>
      <c r="U3652" t="inlineStr">
        <is>
          <t>EdTech</t>
        </is>
      </c>
      <c r="V3652" t="inlineStr">
        <is>
          <t>US</t>
        </is>
      </c>
      <c r="W3652" t="inlineStr">
        <is>
          <t>partner</t>
        </is>
      </c>
    </row>
    <row r="3653">
      <c r="A3653" t="inlineStr">
        <is>
          <t>S-18b1f9</t>
        </is>
      </c>
      <c r="B3653" t="inlineStr">
        <is>
          <t>A-02cd81</t>
        </is>
      </c>
      <c r="C3653" s="40" t="n">
        <v>45517</v>
      </c>
      <c r="D3653" s="40" t="n"/>
      <c r="E3653" t="n">
        <v>140</v>
      </c>
      <c r="F3653" t="n">
        <v>2156</v>
      </c>
      <c r="G3653" t="inlineStr">
        <is>
          <t>2024-S2</t>
        </is>
      </c>
      <c r="H3653" t="inlineStr">
        <is>
          <t>Sim</t>
        </is>
      </c>
      <c r="I3653" t="n">
        <v>0</v>
      </c>
      <c r="J3653" s="41" t="n"/>
      <c r="L3653" t="inlineStr"/>
      <c r="M3653" t="inlineStr">
        <is>
          <t>Pro</t>
        </is>
      </c>
      <c r="N3653" t="inlineStr">
        <is>
          <t>monthly</t>
        </is>
      </c>
      <c r="O3653" t="inlineStr">
        <is>
          <t>Pago</t>
        </is>
      </c>
      <c r="P3653" t="inlineStr">
        <is>
          <t>Sim</t>
        </is>
      </c>
      <c r="Q3653" t="inlineStr">
        <is>
          <t>Não</t>
        </is>
      </c>
      <c r="R3653" t="inlineStr">
        <is>
          <t>Não</t>
        </is>
      </c>
      <c r="S3653" t="inlineStr">
        <is>
          <t>41+</t>
        </is>
      </c>
      <c r="T3653" t="inlineStr">
        <is>
          <t>91–180 dias</t>
        </is>
      </c>
      <c r="U3653" t="inlineStr">
        <is>
          <t>HealthTech</t>
        </is>
      </c>
      <c r="V3653" t="inlineStr">
        <is>
          <t>IN</t>
        </is>
      </c>
      <c r="W3653" t="inlineStr">
        <is>
          <t>other</t>
        </is>
      </c>
    </row>
    <row r="3654">
      <c r="A3654" t="inlineStr">
        <is>
          <t>S-31afc4</t>
        </is>
      </c>
      <c r="B3654" t="inlineStr">
        <is>
          <t>A-d40bf7</t>
        </is>
      </c>
      <c r="C3654" s="40" t="n">
        <v>45635</v>
      </c>
      <c r="D3654" s="40" t="n"/>
      <c r="E3654" t="n">
        <v>22</v>
      </c>
      <c r="F3654" t="n">
        <v>2891</v>
      </c>
      <c r="G3654" t="inlineStr">
        <is>
          <t>2024-S2</t>
        </is>
      </c>
      <c r="H3654" t="inlineStr">
        <is>
          <t>Não</t>
        </is>
      </c>
      <c r="I3654" t="n">
        <v>0</v>
      </c>
      <c r="J3654" s="41" t="n"/>
      <c r="L3654" t="inlineStr"/>
      <c r="M3654" t="inlineStr">
        <is>
          <t>Pro</t>
        </is>
      </c>
      <c r="N3654" t="inlineStr">
        <is>
          <t>monthly</t>
        </is>
      </c>
      <c r="O3654" t="inlineStr">
        <is>
          <t>Pago</t>
        </is>
      </c>
      <c r="P3654" t="inlineStr">
        <is>
          <t>Não</t>
        </is>
      </c>
      <c r="Q3654" t="inlineStr">
        <is>
          <t>Não</t>
        </is>
      </c>
      <c r="R3654" t="inlineStr">
        <is>
          <t>Não</t>
        </is>
      </c>
      <c r="S3654" t="inlineStr">
        <is>
          <t>41+</t>
        </is>
      </c>
      <c r="T3654" t="inlineStr">
        <is>
          <t>31–90 dias</t>
        </is>
      </c>
      <c r="U3654" t="inlineStr">
        <is>
          <t>FinTech</t>
        </is>
      </c>
      <c r="V3654" t="inlineStr">
        <is>
          <t>IN</t>
        </is>
      </c>
      <c r="W3654" t="inlineStr">
        <is>
          <t>organic</t>
        </is>
      </c>
    </row>
    <row r="3655">
      <c r="A3655" t="inlineStr">
        <is>
          <t>S-6ea0ad</t>
        </is>
      </c>
      <c r="B3655" t="inlineStr">
        <is>
          <t>A-712426</t>
        </is>
      </c>
      <c r="C3655" s="40" t="n">
        <v>45641</v>
      </c>
      <c r="D3655" s="40" t="n"/>
      <c r="E3655" t="n">
        <v>16</v>
      </c>
      <c r="F3655" t="n">
        <v>637</v>
      </c>
      <c r="G3655" t="inlineStr">
        <is>
          <t>2024-S2</t>
        </is>
      </c>
      <c r="H3655" t="inlineStr">
        <is>
          <t>Não</t>
        </is>
      </c>
      <c r="I3655" t="n">
        <v>0</v>
      </c>
      <c r="J3655" s="41" t="n"/>
      <c r="L3655" t="inlineStr"/>
      <c r="M3655" t="inlineStr">
        <is>
          <t>Pro</t>
        </is>
      </c>
      <c r="N3655" t="inlineStr">
        <is>
          <t>monthly</t>
        </is>
      </c>
      <c r="O3655" t="inlineStr">
        <is>
          <t>Pago</t>
        </is>
      </c>
      <c r="P3655" t="inlineStr">
        <is>
          <t>Sim</t>
        </is>
      </c>
      <c r="Q3655" t="inlineStr">
        <is>
          <t>Sim</t>
        </is>
      </c>
      <c r="R3655" t="inlineStr">
        <is>
          <t>Não</t>
        </is>
      </c>
      <c r="S3655" t="inlineStr">
        <is>
          <t>6–15</t>
        </is>
      </c>
      <c r="T3655" t="inlineStr">
        <is>
          <t>31–90 dias</t>
        </is>
      </c>
      <c r="U3655" t="inlineStr">
        <is>
          <t>HealthTech</t>
        </is>
      </c>
      <c r="V3655" t="inlineStr">
        <is>
          <t>US</t>
        </is>
      </c>
      <c r="W3655" t="inlineStr">
        <is>
          <t>other</t>
        </is>
      </c>
    </row>
    <row r="3656">
      <c r="A3656" t="inlineStr">
        <is>
          <t>S-c25d2f</t>
        </is>
      </c>
      <c r="B3656" t="inlineStr">
        <is>
          <t>A-fabe19</t>
        </is>
      </c>
      <c r="C3656" s="40" t="n">
        <v>45638</v>
      </c>
      <c r="D3656" s="40" t="n">
        <v>45653</v>
      </c>
      <c r="E3656" t="n">
        <v>15</v>
      </c>
      <c r="F3656" t="n">
        <v>6368</v>
      </c>
      <c r="G3656" t="inlineStr">
        <is>
          <t>2024-S2</t>
        </is>
      </c>
      <c r="H3656" t="inlineStr">
        <is>
          <t>Não</t>
        </is>
      </c>
      <c r="I3656" t="n">
        <v>1</v>
      </c>
      <c r="J3656" s="41" t="n">
        <v>45627</v>
      </c>
      <c r="K3656" t="n">
        <v>27</v>
      </c>
      <c r="L3656" t="inlineStr">
        <is>
          <t>Não</t>
        </is>
      </c>
      <c r="M3656" t="inlineStr">
        <is>
          <t>Enterprise</t>
        </is>
      </c>
      <c r="N3656" t="inlineStr">
        <is>
          <t>annual</t>
        </is>
      </c>
      <c r="O3656" t="inlineStr">
        <is>
          <t>Pago</t>
        </is>
      </c>
      <c r="P3656" t="inlineStr">
        <is>
          <t>Sim</t>
        </is>
      </c>
      <c r="Q3656" t="inlineStr">
        <is>
          <t>Não</t>
        </is>
      </c>
      <c r="R3656" t="inlineStr">
        <is>
          <t>Não</t>
        </is>
      </c>
      <c r="S3656" t="inlineStr">
        <is>
          <t>16–40</t>
        </is>
      </c>
      <c r="T3656" t="inlineStr">
        <is>
          <t>31–90 dias</t>
        </is>
      </c>
      <c r="U3656" t="inlineStr">
        <is>
          <t>DevTools</t>
        </is>
      </c>
      <c r="V3656" t="inlineStr">
        <is>
          <t>UK</t>
        </is>
      </c>
      <c r="W3656" t="inlineStr">
        <is>
          <t>ads</t>
        </is>
      </c>
    </row>
    <row r="3657">
      <c r="A3657" t="inlineStr">
        <is>
          <t>S-444f22</t>
        </is>
      </c>
      <c r="B3657" t="inlineStr">
        <is>
          <t>A-8ed5dd</t>
        </is>
      </c>
      <c r="C3657" s="40" t="n">
        <v>45269</v>
      </c>
      <c r="D3657" s="40" t="n"/>
      <c r="E3657" t="n">
        <v>388</v>
      </c>
      <c r="F3657" t="n">
        <v>2254</v>
      </c>
      <c r="G3657" t="inlineStr">
        <is>
          <t>Até 2024-S1</t>
        </is>
      </c>
      <c r="H3657" t="inlineStr">
        <is>
          <t>Sim</t>
        </is>
      </c>
      <c r="I3657" t="n">
        <v>0</v>
      </c>
      <c r="J3657" s="41" t="n"/>
      <c r="L3657" t="inlineStr"/>
      <c r="M3657" t="inlineStr">
        <is>
          <t>Pro</t>
        </is>
      </c>
      <c r="N3657" t="inlineStr">
        <is>
          <t>monthly</t>
        </is>
      </c>
      <c r="O3657" t="inlineStr">
        <is>
          <t>Pago</t>
        </is>
      </c>
      <c r="P3657" t="inlineStr">
        <is>
          <t>Sim</t>
        </is>
      </c>
      <c r="Q3657" t="inlineStr">
        <is>
          <t>Sim</t>
        </is>
      </c>
      <c r="R3657" t="inlineStr">
        <is>
          <t>Não</t>
        </is>
      </c>
      <c r="S3657" t="inlineStr">
        <is>
          <t>41+</t>
        </is>
      </c>
      <c r="T3657" t="inlineStr">
        <is>
          <t>91–180 dias</t>
        </is>
      </c>
      <c r="U3657" t="inlineStr">
        <is>
          <t>EdTech</t>
        </is>
      </c>
      <c r="V3657" t="inlineStr">
        <is>
          <t>UK</t>
        </is>
      </c>
      <c r="W3657" t="inlineStr">
        <is>
          <t>event</t>
        </is>
      </c>
    </row>
    <row r="3658">
      <c r="A3658" t="inlineStr">
        <is>
          <t>S-f3ff07</t>
        </is>
      </c>
      <c r="B3658" t="inlineStr">
        <is>
          <t>A-158f4e</t>
        </is>
      </c>
      <c r="C3658" s="40" t="n">
        <v>45096</v>
      </c>
      <c r="D3658" s="40" t="n">
        <v>45427</v>
      </c>
      <c r="E3658" t="n">
        <v>331</v>
      </c>
      <c r="F3658" t="n">
        <v>1159</v>
      </c>
      <c r="G3658" t="inlineStr">
        <is>
          <t>Até 2024-S1</t>
        </is>
      </c>
      <c r="H3658" t="inlineStr">
        <is>
          <t>Sim</t>
        </is>
      </c>
      <c r="I3658" t="n">
        <v>0</v>
      </c>
      <c r="J3658" s="41" t="n">
        <v>45413</v>
      </c>
      <c r="K3658" t="n">
        <v>15</v>
      </c>
      <c r="L3658" t="inlineStr">
        <is>
          <t>Não</t>
        </is>
      </c>
      <c r="M3658" t="inlineStr">
        <is>
          <t>Basic</t>
        </is>
      </c>
      <c r="N3658" t="inlineStr">
        <is>
          <t>annual</t>
        </is>
      </c>
      <c r="O3658" t="inlineStr">
        <is>
          <t>Pago</t>
        </is>
      </c>
      <c r="P3658" t="inlineStr">
        <is>
          <t>Não</t>
        </is>
      </c>
      <c r="Q3658" t="inlineStr">
        <is>
          <t>Não</t>
        </is>
      </c>
      <c r="R3658" t="inlineStr">
        <is>
          <t>Não</t>
        </is>
      </c>
      <c r="S3658" t="inlineStr">
        <is>
          <t>41+</t>
        </is>
      </c>
      <c r="T3658" t="inlineStr">
        <is>
          <t>91–180 dias</t>
        </is>
      </c>
      <c r="U3658" t="inlineStr">
        <is>
          <t>FinTech</t>
        </is>
      </c>
      <c r="V3658" t="inlineStr">
        <is>
          <t>IN</t>
        </is>
      </c>
      <c r="W3658" t="inlineStr">
        <is>
          <t>other</t>
        </is>
      </c>
    </row>
    <row r="3659">
      <c r="A3659" t="inlineStr">
        <is>
          <t>S-154119</t>
        </is>
      </c>
      <c r="B3659" t="inlineStr">
        <is>
          <t>A-3d957b</t>
        </is>
      </c>
      <c r="C3659" s="40" t="n">
        <v>45534</v>
      </c>
      <c r="D3659" s="40" t="n"/>
      <c r="E3659" t="n">
        <v>123</v>
      </c>
      <c r="F3659" t="n">
        <v>1387</v>
      </c>
      <c r="G3659" t="inlineStr">
        <is>
          <t>2024-S2</t>
        </is>
      </c>
      <c r="H3659" t="inlineStr">
        <is>
          <t>Sim</t>
        </is>
      </c>
      <c r="I3659" t="n">
        <v>0</v>
      </c>
      <c r="J3659" s="41" t="n"/>
      <c r="L3659" t="inlineStr"/>
      <c r="M3659" t="inlineStr">
        <is>
          <t>Basic</t>
        </is>
      </c>
      <c r="N3659" t="inlineStr">
        <is>
          <t>monthly</t>
        </is>
      </c>
      <c r="O3659" t="inlineStr">
        <is>
          <t>Pago</t>
        </is>
      </c>
      <c r="P3659" t="inlineStr">
        <is>
          <t>Sim</t>
        </is>
      </c>
      <c r="Q3659" t="inlineStr">
        <is>
          <t>Não</t>
        </is>
      </c>
      <c r="R3659" t="inlineStr">
        <is>
          <t>Não</t>
        </is>
      </c>
      <c r="S3659" t="inlineStr">
        <is>
          <t>41+</t>
        </is>
      </c>
      <c r="T3659" t="inlineStr">
        <is>
          <t>91–180 dias</t>
        </is>
      </c>
      <c r="U3659" t="inlineStr">
        <is>
          <t>HealthTech</t>
        </is>
      </c>
      <c r="V3659" t="inlineStr">
        <is>
          <t>UK</t>
        </is>
      </c>
      <c r="W3659" t="inlineStr">
        <is>
          <t>other</t>
        </is>
      </c>
    </row>
    <row r="3660">
      <c r="A3660" t="inlineStr">
        <is>
          <t>S-62fa42</t>
        </is>
      </c>
      <c r="B3660" t="inlineStr">
        <is>
          <t>A-bb1486</t>
        </is>
      </c>
      <c r="C3660" s="40" t="n">
        <v>45632</v>
      </c>
      <c r="D3660" s="40" t="n">
        <v>45645</v>
      </c>
      <c r="E3660" t="n">
        <v>13</v>
      </c>
      <c r="F3660" t="n">
        <v>779</v>
      </c>
      <c r="G3660" t="inlineStr">
        <is>
          <t>2024-S2</t>
        </is>
      </c>
      <c r="H3660" t="inlineStr">
        <is>
          <t>Não</t>
        </is>
      </c>
      <c r="I3660" t="n">
        <v>1</v>
      </c>
      <c r="J3660" s="41" t="n">
        <v>45627</v>
      </c>
      <c r="K3660" t="n">
        <v>19</v>
      </c>
      <c r="L3660" t="inlineStr">
        <is>
          <t>Não</t>
        </is>
      </c>
      <c r="M3660" t="inlineStr">
        <is>
          <t>Basic</t>
        </is>
      </c>
      <c r="N3660" t="inlineStr">
        <is>
          <t>annual</t>
        </is>
      </c>
      <c r="O3660" t="inlineStr">
        <is>
          <t>Pago</t>
        </is>
      </c>
      <c r="P3660" t="inlineStr">
        <is>
          <t>Não</t>
        </is>
      </c>
      <c r="Q3660" t="inlineStr">
        <is>
          <t>Não</t>
        </is>
      </c>
      <c r="R3660" t="inlineStr">
        <is>
          <t>Sim</t>
        </is>
      </c>
      <c r="S3660" t="inlineStr">
        <is>
          <t>41+</t>
        </is>
      </c>
      <c r="T3660" t="inlineStr">
        <is>
          <t>31–90 dias</t>
        </is>
      </c>
      <c r="U3660" t="inlineStr">
        <is>
          <t>HealthTech</t>
        </is>
      </c>
      <c r="V3660" t="inlineStr">
        <is>
          <t>US</t>
        </is>
      </c>
      <c r="W3660" t="inlineStr">
        <is>
          <t>organic</t>
        </is>
      </c>
    </row>
    <row r="3661">
      <c r="A3661" t="inlineStr">
        <is>
          <t>S-97a57b</t>
        </is>
      </c>
      <c r="B3661" t="inlineStr">
        <is>
          <t>A-a0ca4e</t>
        </is>
      </c>
      <c r="C3661" s="40" t="n">
        <v>45516</v>
      </c>
      <c r="D3661" s="40" t="n"/>
      <c r="E3661" t="n">
        <v>141</v>
      </c>
      <c r="F3661" t="n">
        <v>5174</v>
      </c>
      <c r="G3661" t="inlineStr">
        <is>
          <t>2024-S2</t>
        </is>
      </c>
      <c r="H3661" t="inlineStr">
        <is>
          <t>Sim</t>
        </is>
      </c>
      <c r="I3661" t="n">
        <v>0</v>
      </c>
      <c r="J3661" s="41" t="n"/>
      <c r="L3661" t="inlineStr"/>
      <c r="M3661" t="inlineStr">
        <is>
          <t>Enterprise</t>
        </is>
      </c>
      <c r="N3661" t="inlineStr">
        <is>
          <t>monthly</t>
        </is>
      </c>
      <c r="O3661" t="inlineStr">
        <is>
          <t>Pago</t>
        </is>
      </c>
      <c r="P3661" t="inlineStr">
        <is>
          <t>Sim</t>
        </is>
      </c>
      <c r="Q3661" t="inlineStr">
        <is>
          <t>Não</t>
        </is>
      </c>
      <c r="R3661" t="inlineStr">
        <is>
          <t>Não</t>
        </is>
      </c>
      <c r="S3661" t="inlineStr">
        <is>
          <t>16–40</t>
        </is>
      </c>
      <c r="T3661" t="inlineStr">
        <is>
          <t>91–180 dias</t>
        </is>
      </c>
      <c r="U3661" t="inlineStr">
        <is>
          <t>Cybersecurity</t>
        </is>
      </c>
      <c r="V3661" t="inlineStr">
        <is>
          <t>US</t>
        </is>
      </c>
      <c r="W3661" t="inlineStr">
        <is>
          <t>ads</t>
        </is>
      </c>
    </row>
    <row r="3662">
      <c r="A3662" t="inlineStr">
        <is>
          <t>S-7c2997</t>
        </is>
      </c>
      <c r="B3662" t="inlineStr">
        <is>
          <t>A-c1e51e</t>
        </is>
      </c>
      <c r="C3662" s="40" t="n">
        <v>45647</v>
      </c>
      <c r="D3662" s="40" t="n">
        <v>45657</v>
      </c>
      <c r="E3662" t="n">
        <v>10</v>
      </c>
      <c r="F3662" t="n">
        <v>1568</v>
      </c>
      <c r="G3662" t="inlineStr">
        <is>
          <t>2024-S2</t>
        </is>
      </c>
      <c r="H3662" t="inlineStr">
        <is>
          <t>Não</t>
        </is>
      </c>
      <c r="I3662" t="n">
        <v>1</v>
      </c>
      <c r="J3662" s="41" t="n">
        <v>45627</v>
      </c>
      <c r="K3662" t="n">
        <v>31</v>
      </c>
      <c r="L3662" t="inlineStr">
        <is>
          <t>Sim</t>
        </is>
      </c>
      <c r="M3662" t="inlineStr">
        <is>
          <t>Pro</t>
        </is>
      </c>
      <c r="N3662" t="inlineStr">
        <is>
          <t>annual</t>
        </is>
      </c>
      <c r="O3662" t="inlineStr">
        <is>
          <t>Pago</t>
        </is>
      </c>
      <c r="P3662" t="inlineStr">
        <is>
          <t>Sim</t>
        </is>
      </c>
      <c r="Q3662" t="inlineStr">
        <is>
          <t>Não</t>
        </is>
      </c>
      <c r="R3662" t="inlineStr">
        <is>
          <t>Não</t>
        </is>
      </c>
      <c r="S3662" t="inlineStr">
        <is>
          <t>16–40</t>
        </is>
      </c>
      <c r="T3662" t="inlineStr">
        <is>
          <t>31–90 dias</t>
        </is>
      </c>
      <c r="U3662" t="inlineStr">
        <is>
          <t>FinTech</t>
        </is>
      </c>
      <c r="V3662" t="inlineStr">
        <is>
          <t>US</t>
        </is>
      </c>
      <c r="W3662" t="inlineStr">
        <is>
          <t>organic</t>
        </is>
      </c>
    </row>
    <row r="3663">
      <c r="A3663" t="inlineStr">
        <is>
          <t>S-9122a4</t>
        </is>
      </c>
      <c r="B3663" t="inlineStr">
        <is>
          <t>A-883b7d</t>
        </is>
      </c>
      <c r="C3663" s="40" t="n">
        <v>45441</v>
      </c>
      <c r="D3663" s="40" t="n"/>
      <c r="E3663" t="n">
        <v>216</v>
      </c>
      <c r="F3663" t="n">
        <v>4975</v>
      </c>
      <c r="G3663" t="inlineStr">
        <is>
          <t>Até 2024-S1</t>
        </is>
      </c>
      <c r="H3663" t="inlineStr">
        <is>
          <t>Sim</t>
        </is>
      </c>
      <c r="I3663" t="n">
        <v>0</v>
      </c>
      <c r="J3663" s="41" t="n"/>
      <c r="L3663" t="inlineStr"/>
      <c r="M3663" t="inlineStr">
        <is>
          <t>Enterprise</t>
        </is>
      </c>
      <c r="N3663" t="inlineStr">
        <is>
          <t>monthly</t>
        </is>
      </c>
      <c r="O3663" t="inlineStr">
        <is>
          <t>Pago</t>
        </is>
      </c>
      <c r="P3663" t="inlineStr">
        <is>
          <t>Sim</t>
        </is>
      </c>
      <c r="Q3663" t="inlineStr">
        <is>
          <t>Não</t>
        </is>
      </c>
      <c r="R3663" t="inlineStr">
        <is>
          <t>Não</t>
        </is>
      </c>
      <c r="S3663" t="inlineStr">
        <is>
          <t>16–40</t>
        </is>
      </c>
      <c r="T3663" t="inlineStr">
        <is>
          <t>31–90 dias</t>
        </is>
      </c>
      <c r="U3663" t="inlineStr">
        <is>
          <t>Cybersecurity</t>
        </is>
      </c>
      <c r="V3663" t="inlineStr">
        <is>
          <t>IN</t>
        </is>
      </c>
      <c r="W3663" t="inlineStr">
        <is>
          <t>other</t>
        </is>
      </c>
    </row>
    <row r="3664">
      <c r="A3664" t="inlineStr">
        <is>
          <t>S-f9f7af</t>
        </is>
      </c>
      <c r="B3664" t="inlineStr">
        <is>
          <t>A-20736a</t>
        </is>
      </c>
      <c r="C3664" s="40" t="n">
        <v>45511</v>
      </c>
      <c r="D3664" s="40" t="n"/>
      <c r="E3664" t="n">
        <v>146</v>
      </c>
      <c r="F3664" t="n">
        <v>2450</v>
      </c>
      <c r="G3664" t="inlineStr">
        <is>
          <t>2024-S2</t>
        </is>
      </c>
      <c r="H3664" t="inlineStr">
        <is>
          <t>Sim</t>
        </is>
      </c>
      <c r="I3664" t="n">
        <v>0</v>
      </c>
      <c r="J3664" s="41" t="n"/>
      <c r="L3664" t="inlineStr"/>
      <c r="M3664" t="inlineStr">
        <is>
          <t>Pro</t>
        </is>
      </c>
      <c r="N3664" t="inlineStr">
        <is>
          <t>annual</t>
        </is>
      </c>
      <c r="O3664" t="inlineStr">
        <is>
          <t>Pago</t>
        </is>
      </c>
      <c r="P3664" t="inlineStr">
        <is>
          <t>Sim</t>
        </is>
      </c>
      <c r="Q3664" t="inlineStr">
        <is>
          <t>Não</t>
        </is>
      </c>
      <c r="R3664" t="inlineStr">
        <is>
          <t>Não</t>
        </is>
      </c>
      <c r="S3664" t="inlineStr">
        <is>
          <t>41+</t>
        </is>
      </c>
      <c r="T3664" t="inlineStr">
        <is>
          <t>91–180 dias</t>
        </is>
      </c>
      <c r="U3664" t="inlineStr">
        <is>
          <t>EdTech</t>
        </is>
      </c>
      <c r="V3664" t="inlineStr">
        <is>
          <t>IN</t>
        </is>
      </c>
      <c r="W3664" t="inlineStr">
        <is>
          <t>organic</t>
        </is>
      </c>
    </row>
    <row r="3665">
      <c r="A3665" t="inlineStr">
        <is>
          <t>S-f6edd4</t>
        </is>
      </c>
      <c r="B3665" t="inlineStr">
        <is>
          <t>A-5a92e7</t>
        </is>
      </c>
      <c r="C3665" s="40" t="n">
        <v>45630</v>
      </c>
      <c r="D3665" s="40" t="n">
        <v>45641</v>
      </c>
      <c r="E3665" t="n">
        <v>11</v>
      </c>
      <c r="F3665" t="n">
        <v>209</v>
      </c>
      <c r="G3665" t="inlineStr">
        <is>
          <t>2024-S2</t>
        </is>
      </c>
      <c r="H3665" t="inlineStr">
        <is>
          <t>Não</t>
        </is>
      </c>
      <c r="I3665" t="n">
        <v>1</v>
      </c>
      <c r="J3665" s="41" t="n">
        <v>45627</v>
      </c>
      <c r="K3665" t="n">
        <v>15</v>
      </c>
      <c r="L3665" t="inlineStr">
        <is>
          <t>Não</t>
        </is>
      </c>
      <c r="M3665" t="inlineStr">
        <is>
          <t>Basic</t>
        </is>
      </c>
      <c r="N3665" t="inlineStr">
        <is>
          <t>annual</t>
        </is>
      </c>
      <c r="O3665" t="inlineStr">
        <is>
          <t>Pago</t>
        </is>
      </c>
      <c r="P3665" t="inlineStr">
        <is>
          <t>Não</t>
        </is>
      </c>
      <c r="Q3665" t="inlineStr">
        <is>
          <t>Não</t>
        </is>
      </c>
      <c r="R3665" t="inlineStr">
        <is>
          <t>Não</t>
        </is>
      </c>
      <c r="S3665" t="inlineStr">
        <is>
          <t>6–15</t>
        </is>
      </c>
      <c r="T3665" t="inlineStr">
        <is>
          <t>91–180 dias</t>
        </is>
      </c>
      <c r="U3665" t="inlineStr">
        <is>
          <t>HealthTech</t>
        </is>
      </c>
      <c r="V3665" t="inlineStr">
        <is>
          <t>US</t>
        </is>
      </c>
      <c r="W3665" t="inlineStr">
        <is>
          <t>ads</t>
        </is>
      </c>
    </row>
    <row r="3666">
      <c r="A3666" t="inlineStr">
        <is>
          <t>S-bbe998</t>
        </is>
      </c>
      <c r="B3666" t="inlineStr">
        <is>
          <t>A-08e34e</t>
        </is>
      </c>
      <c r="C3666" s="40" t="n">
        <v>45474</v>
      </c>
      <c r="D3666" s="40" t="n"/>
      <c r="E3666" t="n">
        <v>183</v>
      </c>
      <c r="F3666" t="n">
        <v>686</v>
      </c>
      <c r="G3666" t="inlineStr">
        <is>
          <t>2024-S2</t>
        </is>
      </c>
      <c r="H3666" t="inlineStr">
        <is>
          <t>Sim</t>
        </is>
      </c>
      <c r="I3666" t="n">
        <v>0</v>
      </c>
      <c r="J3666" s="41" t="n"/>
      <c r="L3666" t="inlineStr"/>
      <c r="M3666" t="inlineStr">
        <is>
          <t>Pro</t>
        </is>
      </c>
      <c r="N3666" t="inlineStr">
        <is>
          <t>annual</t>
        </is>
      </c>
      <c r="O3666" t="inlineStr">
        <is>
          <t>Pago</t>
        </is>
      </c>
      <c r="P3666" t="inlineStr">
        <is>
          <t>Sim</t>
        </is>
      </c>
      <c r="Q3666" t="inlineStr">
        <is>
          <t>Não</t>
        </is>
      </c>
      <c r="R3666" t="inlineStr">
        <is>
          <t>Não</t>
        </is>
      </c>
      <c r="S3666" t="inlineStr">
        <is>
          <t>6–15</t>
        </is>
      </c>
      <c r="T3666" t="inlineStr">
        <is>
          <t>Conta nova (≤ 30 dias)</t>
        </is>
      </c>
      <c r="U3666" t="inlineStr">
        <is>
          <t>EdTech</t>
        </is>
      </c>
      <c r="V3666" t="inlineStr">
        <is>
          <t>US</t>
        </is>
      </c>
      <c r="W3666" t="inlineStr">
        <is>
          <t>event</t>
        </is>
      </c>
    </row>
    <row r="3667">
      <c r="A3667" t="inlineStr">
        <is>
          <t>S-02508a</t>
        </is>
      </c>
      <c r="B3667" t="inlineStr">
        <is>
          <t>A-05d3b3</t>
        </is>
      </c>
      <c r="C3667" s="40" t="n">
        <v>45326</v>
      </c>
      <c r="D3667" s="40" t="n"/>
      <c r="E3667" t="n">
        <v>331</v>
      </c>
      <c r="F3667" t="n">
        <v>532</v>
      </c>
      <c r="G3667" t="inlineStr">
        <is>
          <t>Até 2024-S1</t>
        </is>
      </c>
      <c r="H3667" t="inlineStr">
        <is>
          <t>Sim</t>
        </is>
      </c>
      <c r="I3667" t="n">
        <v>0</v>
      </c>
      <c r="J3667" s="41" t="n"/>
      <c r="L3667" t="inlineStr"/>
      <c r="M3667" t="inlineStr">
        <is>
          <t>Basic</t>
        </is>
      </c>
      <c r="N3667" t="inlineStr">
        <is>
          <t>annual</t>
        </is>
      </c>
      <c r="O3667" t="inlineStr">
        <is>
          <t>Pago</t>
        </is>
      </c>
      <c r="P3667" t="inlineStr">
        <is>
          <t>Sim</t>
        </is>
      </c>
      <c r="Q3667" t="inlineStr">
        <is>
          <t>Não</t>
        </is>
      </c>
      <c r="R3667" t="inlineStr">
        <is>
          <t>Não</t>
        </is>
      </c>
      <c r="S3667" t="inlineStr">
        <is>
          <t>16–40</t>
        </is>
      </c>
      <c r="T3667" t="inlineStr">
        <is>
          <t>181–365 dias</t>
        </is>
      </c>
      <c r="U3667" t="inlineStr">
        <is>
          <t>DevTools</t>
        </is>
      </c>
      <c r="V3667" t="inlineStr">
        <is>
          <t>AU</t>
        </is>
      </c>
      <c r="W3667" t="inlineStr">
        <is>
          <t>ads</t>
        </is>
      </c>
    </row>
    <row r="3668">
      <c r="A3668" t="inlineStr">
        <is>
          <t>S-7e44b0</t>
        </is>
      </c>
      <c r="B3668" t="inlineStr">
        <is>
          <t>A-a33200</t>
        </is>
      </c>
      <c r="C3668" s="40" t="n">
        <v>45579</v>
      </c>
      <c r="D3668" s="40" t="n"/>
      <c r="E3668" t="n">
        <v>78</v>
      </c>
      <c r="F3668" t="n">
        <v>1421</v>
      </c>
      <c r="G3668" t="inlineStr">
        <is>
          <t>2024-S2</t>
        </is>
      </c>
      <c r="H3668" t="inlineStr">
        <is>
          <t>Sim</t>
        </is>
      </c>
      <c r="I3668" t="n">
        <v>0</v>
      </c>
      <c r="J3668" s="41" t="n"/>
      <c r="L3668" t="inlineStr"/>
      <c r="M3668" t="inlineStr">
        <is>
          <t>Pro</t>
        </is>
      </c>
      <c r="N3668" t="inlineStr">
        <is>
          <t>annual</t>
        </is>
      </c>
      <c r="O3668" t="inlineStr">
        <is>
          <t>Pago</t>
        </is>
      </c>
      <c r="P3668" t="inlineStr">
        <is>
          <t>Não</t>
        </is>
      </c>
      <c r="Q3668" t="inlineStr">
        <is>
          <t>Não</t>
        </is>
      </c>
      <c r="R3668" t="inlineStr">
        <is>
          <t>Não</t>
        </is>
      </c>
      <c r="S3668" t="inlineStr">
        <is>
          <t>16–40</t>
        </is>
      </c>
      <c r="T3668" t="inlineStr">
        <is>
          <t>Conta nova (≤ 30 dias)</t>
        </is>
      </c>
      <c r="U3668" t="inlineStr">
        <is>
          <t>HealthTech</t>
        </is>
      </c>
      <c r="V3668" t="inlineStr">
        <is>
          <t>US</t>
        </is>
      </c>
      <c r="W3668" t="inlineStr">
        <is>
          <t>partner</t>
        </is>
      </c>
    </row>
    <row r="3669">
      <c r="A3669" t="inlineStr">
        <is>
          <t>S-028f5b</t>
        </is>
      </c>
      <c r="B3669" t="inlineStr">
        <is>
          <t>A-80eeb6</t>
        </is>
      </c>
      <c r="C3669" s="40" t="n">
        <v>45342</v>
      </c>
      <c r="D3669" s="40" t="n">
        <v>45516</v>
      </c>
      <c r="E3669" t="n">
        <v>174</v>
      </c>
      <c r="F3669" t="n">
        <v>5174</v>
      </c>
      <c r="G3669" t="inlineStr">
        <is>
          <t>Até 2024-S1</t>
        </is>
      </c>
      <c r="H3669" t="inlineStr">
        <is>
          <t>Sim</t>
        </is>
      </c>
      <c r="I3669" t="n">
        <v>0</v>
      </c>
      <c r="J3669" s="41" t="n">
        <v>45505</v>
      </c>
      <c r="K3669" t="n">
        <v>12</v>
      </c>
      <c r="L3669" t="inlineStr">
        <is>
          <t>Não</t>
        </is>
      </c>
      <c r="M3669" t="inlineStr">
        <is>
          <t>Enterprise</t>
        </is>
      </c>
      <c r="N3669" t="inlineStr">
        <is>
          <t>annual</t>
        </is>
      </c>
      <c r="O3669" t="inlineStr">
        <is>
          <t>Pago</t>
        </is>
      </c>
      <c r="P3669" t="inlineStr">
        <is>
          <t>Sim</t>
        </is>
      </c>
      <c r="Q3669" t="inlineStr">
        <is>
          <t>Não</t>
        </is>
      </c>
      <c r="R3669" t="inlineStr">
        <is>
          <t>Não</t>
        </is>
      </c>
      <c r="S3669" t="inlineStr">
        <is>
          <t>16–40</t>
        </is>
      </c>
      <c r="T3669" t="inlineStr">
        <is>
          <t>181–365 dias</t>
        </is>
      </c>
      <c r="U3669" t="inlineStr">
        <is>
          <t>Cybersecurity</t>
        </is>
      </c>
      <c r="V3669" t="inlineStr">
        <is>
          <t>UK</t>
        </is>
      </c>
      <c r="W3669" t="inlineStr">
        <is>
          <t>organic</t>
        </is>
      </c>
    </row>
    <row r="3670">
      <c r="A3670" t="inlineStr">
        <is>
          <t>S-d26ee3</t>
        </is>
      </c>
      <c r="B3670" t="inlineStr">
        <is>
          <t>A-1f559b</t>
        </is>
      </c>
      <c r="C3670" s="40" t="n">
        <v>45272</v>
      </c>
      <c r="D3670" s="40" t="n">
        <v>45436</v>
      </c>
      <c r="E3670" t="n">
        <v>164</v>
      </c>
      <c r="F3670" t="n">
        <v>304</v>
      </c>
      <c r="G3670" t="inlineStr">
        <is>
          <t>Até 2024-S1</t>
        </is>
      </c>
      <c r="H3670" t="inlineStr">
        <is>
          <t>Sim</t>
        </is>
      </c>
      <c r="I3670" t="n">
        <v>0</v>
      </c>
      <c r="J3670" s="41" t="n">
        <v>45413</v>
      </c>
      <c r="K3670" t="n">
        <v>24</v>
      </c>
      <c r="L3670" t="inlineStr">
        <is>
          <t>Não</t>
        </is>
      </c>
      <c r="M3670" t="inlineStr">
        <is>
          <t>Basic</t>
        </is>
      </c>
      <c r="N3670" t="inlineStr">
        <is>
          <t>monthly</t>
        </is>
      </c>
      <c r="O3670" t="inlineStr">
        <is>
          <t>Pago</t>
        </is>
      </c>
      <c r="P3670" t="inlineStr">
        <is>
          <t>Sim</t>
        </is>
      </c>
      <c r="Q3670" t="inlineStr">
        <is>
          <t>Não</t>
        </is>
      </c>
      <c r="R3670" t="inlineStr">
        <is>
          <t>Não</t>
        </is>
      </c>
      <c r="S3670" t="inlineStr">
        <is>
          <t>16–40</t>
        </is>
      </c>
      <c r="T3670" t="inlineStr">
        <is>
          <t>91–180 dias</t>
        </is>
      </c>
      <c r="U3670" t="inlineStr">
        <is>
          <t>HealthTech</t>
        </is>
      </c>
      <c r="V3670" t="inlineStr">
        <is>
          <t>US</t>
        </is>
      </c>
      <c r="W3670" t="inlineStr">
        <is>
          <t>organic</t>
        </is>
      </c>
    </row>
    <row r="3671">
      <c r="A3671" t="inlineStr">
        <is>
          <t>S-a1901c</t>
        </is>
      </c>
      <c r="B3671" t="inlineStr">
        <is>
          <t>A-5c9849</t>
        </is>
      </c>
      <c r="C3671" s="40" t="n">
        <v>45636</v>
      </c>
      <c r="D3671" s="40" t="n"/>
      <c r="E3671" t="n">
        <v>21</v>
      </c>
      <c r="F3671" t="n">
        <v>3781</v>
      </c>
      <c r="G3671" t="inlineStr">
        <is>
          <t>2024-S2</t>
        </is>
      </c>
      <c r="H3671" t="inlineStr">
        <is>
          <t>Não</t>
        </is>
      </c>
      <c r="I3671" t="n">
        <v>0</v>
      </c>
      <c r="J3671" s="41" t="n"/>
      <c r="L3671" t="inlineStr"/>
      <c r="M3671" t="inlineStr">
        <is>
          <t>Enterprise</t>
        </is>
      </c>
      <c r="N3671" t="inlineStr">
        <is>
          <t>monthly</t>
        </is>
      </c>
      <c r="O3671" t="inlineStr">
        <is>
          <t>Pago</t>
        </is>
      </c>
      <c r="P3671" t="inlineStr">
        <is>
          <t>Não</t>
        </is>
      </c>
      <c r="Q3671" t="inlineStr">
        <is>
          <t>Não</t>
        </is>
      </c>
      <c r="R3671" t="inlineStr">
        <is>
          <t>Não</t>
        </is>
      </c>
      <c r="S3671" t="inlineStr">
        <is>
          <t>16–40</t>
        </is>
      </c>
      <c r="T3671" t="inlineStr">
        <is>
          <t>31–90 dias</t>
        </is>
      </c>
      <c r="U3671" t="inlineStr">
        <is>
          <t>EdTech</t>
        </is>
      </c>
      <c r="V3671" t="inlineStr">
        <is>
          <t>IN</t>
        </is>
      </c>
      <c r="W3671" t="inlineStr">
        <is>
          <t>partner</t>
        </is>
      </c>
    </row>
    <row r="3672">
      <c r="A3672" t="inlineStr">
        <is>
          <t>S-c96d86</t>
        </is>
      </c>
      <c r="B3672" t="inlineStr">
        <is>
          <t>A-1e1b80</t>
        </is>
      </c>
      <c r="C3672" s="40" t="n">
        <v>45600</v>
      </c>
      <c r="D3672" s="40" t="n"/>
      <c r="E3672" t="n">
        <v>57</v>
      </c>
      <c r="F3672" t="n">
        <v>950</v>
      </c>
      <c r="G3672" t="inlineStr">
        <is>
          <t>2024-S2</t>
        </is>
      </c>
      <c r="H3672" t="inlineStr">
        <is>
          <t>Sim</t>
        </is>
      </c>
      <c r="I3672" t="n">
        <v>0</v>
      </c>
      <c r="J3672" s="41" t="n"/>
      <c r="L3672" t="inlineStr"/>
      <c r="M3672" t="inlineStr">
        <is>
          <t>Basic</t>
        </is>
      </c>
      <c r="N3672" t="inlineStr">
        <is>
          <t>annual</t>
        </is>
      </c>
      <c r="O3672" t="inlineStr">
        <is>
          <t>Pago</t>
        </is>
      </c>
      <c r="P3672" t="inlineStr">
        <is>
          <t>Sim</t>
        </is>
      </c>
      <c r="Q3672" t="inlineStr">
        <is>
          <t>Sim</t>
        </is>
      </c>
      <c r="R3672" t="inlineStr">
        <is>
          <t>Não</t>
        </is>
      </c>
      <c r="S3672" t="inlineStr">
        <is>
          <t>41+</t>
        </is>
      </c>
      <c r="T3672" t="inlineStr">
        <is>
          <t>Mais de 365 dias</t>
        </is>
      </c>
      <c r="U3672" t="inlineStr">
        <is>
          <t>FinTech</t>
        </is>
      </c>
      <c r="V3672" t="inlineStr">
        <is>
          <t>CA</t>
        </is>
      </c>
      <c r="W3672" t="inlineStr">
        <is>
          <t>other</t>
        </is>
      </c>
    </row>
    <row r="3673">
      <c r="A3673" t="inlineStr">
        <is>
          <t>S-ea8479</t>
        </is>
      </c>
      <c r="B3673" t="inlineStr">
        <is>
          <t>A-bcf87c</t>
        </is>
      </c>
      <c r="C3673" s="40" t="n">
        <v>45590</v>
      </c>
      <c r="D3673" s="40" t="n"/>
      <c r="E3673" t="n">
        <v>67</v>
      </c>
      <c r="F3673" t="n">
        <v>323</v>
      </c>
      <c r="G3673" t="inlineStr">
        <is>
          <t>2024-S2</t>
        </is>
      </c>
      <c r="H3673" t="inlineStr">
        <is>
          <t>Sim</t>
        </is>
      </c>
      <c r="I3673" t="n">
        <v>0</v>
      </c>
      <c r="J3673" s="41" t="n"/>
      <c r="L3673" t="inlineStr"/>
      <c r="M3673" t="inlineStr">
        <is>
          <t>Basic</t>
        </is>
      </c>
      <c r="N3673" t="inlineStr">
        <is>
          <t>annual</t>
        </is>
      </c>
      <c r="O3673" t="inlineStr">
        <is>
          <t>Pago</t>
        </is>
      </c>
      <c r="P3673" t="inlineStr">
        <is>
          <t>Não</t>
        </is>
      </c>
      <c r="Q3673" t="inlineStr">
        <is>
          <t>Não</t>
        </is>
      </c>
      <c r="R3673" t="inlineStr">
        <is>
          <t>Sim</t>
        </is>
      </c>
      <c r="S3673" t="inlineStr">
        <is>
          <t>16–40</t>
        </is>
      </c>
      <c r="T3673" t="inlineStr">
        <is>
          <t>91–180 dias</t>
        </is>
      </c>
      <c r="U3673" t="inlineStr">
        <is>
          <t>FinTech</t>
        </is>
      </c>
      <c r="V3673" t="inlineStr">
        <is>
          <t>US</t>
        </is>
      </c>
      <c r="W3673" t="inlineStr">
        <is>
          <t>event</t>
        </is>
      </c>
    </row>
    <row r="3674">
      <c r="A3674" t="inlineStr">
        <is>
          <t>S-7eb81c</t>
        </is>
      </c>
      <c r="B3674" t="inlineStr">
        <is>
          <t>A-474ad4</t>
        </is>
      </c>
      <c r="C3674" s="40" t="n">
        <v>45306</v>
      </c>
      <c r="D3674" s="40" t="n"/>
      <c r="E3674" t="n">
        <v>351</v>
      </c>
      <c r="F3674" t="n">
        <v>392</v>
      </c>
      <c r="G3674" t="inlineStr">
        <is>
          <t>Até 2024-S1</t>
        </is>
      </c>
      <c r="H3674" t="inlineStr">
        <is>
          <t>Sim</t>
        </is>
      </c>
      <c r="I3674" t="n">
        <v>0</v>
      </c>
      <c r="J3674" s="41" t="n"/>
      <c r="L3674" t="inlineStr"/>
      <c r="M3674" t="inlineStr">
        <is>
          <t>Pro</t>
        </is>
      </c>
      <c r="N3674" t="inlineStr">
        <is>
          <t>monthly</t>
        </is>
      </c>
      <c r="O3674" t="inlineStr">
        <is>
          <t>Pago</t>
        </is>
      </c>
      <c r="P3674" t="inlineStr">
        <is>
          <t>Não</t>
        </is>
      </c>
      <c r="Q3674" t="inlineStr">
        <is>
          <t>Não</t>
        </is>
      </c>
      <c r="R3674" t="inlineStr">
        <is>
          <t>Não</t>
        </is>
      </c>
      <c r="S3674" t="inlineStr">
        <is>
          <t>6–15</t>
        </is>
      </c>
      <c r="T3674" t="inlineStr">
        <is>
          <t>31–90 dias</t>
        </is>
      </c>
      <c r="U3674" t="inlineStr">
        <is>
          <t>EdTech</t>
        </is>
      </c>
      <c r="V3674" t="inlineStr">
        <is>
          <t>US</t>
        </is>
      </c>
      <c r="W3674" t="inlineStr">
        <is>
          <t>organic</t>
        </is>
      </c>
    </row>
    <row r="3675">
      <c r="A3675" t="inlineStr">
        <is>
          <t>S-8d4b81</t>
        </is>
      </c>
      <c r="B3675" t="inlineStr">
        <is>
          <t>A-2b9d3e</t>
        </is>
      </c>
      <c r="C3675" s="40" t="n">
        <v>45410</v>
      </c>
      <c r="D3675" s="40" t="n"/>
      <c r="E3675" t="n">
        <v>247</v>
      </c>
      <c r="F3675" t="n">
        <v>19</v>
      </c>
      <c r="G3675" t="inlineStr">
        <is>
          <t>Até 2024-S1</t>
        </is>
      </c>
      <c r="H3675" t="inlineStr">
        <is>
          <t>Sim</t>
        </is>
      </c>
      <c r="I3675" t="n">
        <v>0</v>
      </c>
      <c r="J3675" s="41" t="n"/>
      <c r="L3675" t="inlineStr"/>
      <c r="M3675" t="inlineStr">
        <is>
          <t>Basic</t>
        </is>
      </c>
      <c r="N3675" t="inlineStr">
        <is>
          <t>annual</t>
        </is>
      </c>
      <c r="O3675" t="inlineStr">
        <is>
          <t>Pago</t>
        </is>
      </c>
      <c r="P3675" t="inlineStr">
        <is>
          <t>Não</t>
        </is>
      </c>
      <c r="Q3675" t="inlineStr">
        <is>
          <t>Não</t>
        </is>
      </c>
      <c r="R3675" t="inlineStr">
        <is>
          <t>Não</t>
        </is>
      </c>
      <c r="S3675" t="inlineStr">
        <is>
          <t>1–5</t>
        </is>
      </c>
      <c r="T3675" t="inlineStr">
        <is>
          <t>181–365 dias</t>
        </is>
      </c>
      <c r="U3675" t="inlineStr">
        <is>
          <t>EdTech</t>
        </is>
      </c>
      <c r="V3675" t="inlineStr">
        <is>
          <t>US</t>
        </is>
      </c>
      <c r="W3675" t="inlineStr">
        <is>
          <t>partner</t>
        </is>
      </c>
    </row>
    <row r="3676">
      <c r="A3676" t="inlineStr">
        <is>
          <t>S-9e5075</t>
        </is>
      </c>
      <c r="B3676" t="inlineStr">
        <is>
          <t>A-81edc3</t>
        </is>
      </c>
      <c r="C3676" s="40" t="n">
        <v>45537</v>
      </c>
      <c r="D3676" s="40" t="n"/>
      <c r="E3676" t="n">
        <v>120</v>
      </c>
      <c r="F3676" t="n">
        <v>8756</v>
      </c>
      <c r="G3676" t="inlineStr">
        <is>
          <t>2024-S2</t>
        </is>
      </c>
      <c r="H3676" t="inlineStr">
        <is>
          <t>Sim</t>
        </is>
      </c>
      <c r="I3676" t="n">
        <v>0</v>
      </c>
      <c r="J3676" s="41" t="n"/>
      <c r="L3676" t="inlineStr"/>
      <c r="M3676" t="inlineStr">
        <is>
          <t>Enterprise</t>
        </is>
      </c>
      <c r="N3676" t="inlineStr">
        <is>
          <t>annual</t>
        </is>
      </c>
      <c r="O3676" t="inlineStr">
        <is>
          <t>Pago</t>
        </is>
      </c>
      <c r="P3676" t="inlineStr">
        <is>
          <t>Sim</t>
        </is>
      </c>
      <c r="Q3676" t="inlineStr">
        <is>
          <t>Não</t>
        </is>
      </c>
      <c r="R3676" t="inlineStr">
        <is>
          <t>Não</t>
        </is>
      </c>
      <c r="S3676" t="inlineStr">
        <is>
          <t>41+</t>
        </is>
      </c>
      <c r="T3676" t="inlineStr">
        <is>
          <t>181–365 dias</t>
        </is>
      </c>
      <c r="U3676" t="inlineStr">
        <is>
          <t>Cybersecurity</t>
        </is>
      </c>
      <c r="V3676" t="inlineStr">
        <is>
          <t>IN</t>
        </is>
      </c>
      <c r="W3676" t="inlineStr">
        <is>
          <t>ads</t>
        </is>
      </c>
    </row>
    <row r="3677">
      <c r="A3677" t="inlineStr">
        <is>
          <t>S-6bdda7</t>
        </is>
      </c>
      <c r="B3677" t="inlineStr">
        <is>
          <t>A-bad8c1</t>
        </is>
      </c>
      <c r="C3677" s="40" t="n">
        <v>45446</v>
      </c>
      <c r="D3677" s="40" t="n"/>
      <c r="E3677" t="n">
        <v>211</v>
      </c>
      <c r="F3677" t="n">
        <v>1813</v>
      </c>
      <c r="G3677" t="inlineStr">
        <is>
          <t>Até 2024-S1</t>
        </is>
      </c>
      <c r="H3677" t="inlineStr">
        <is>
          <t>Sim</t>
        </is>
      </c>
      <c r="I3677" t="n">
        <v>0</v>
      </c>
      <c r="J3677" s="41" t="n"/>
      <c r="L3677" t="inlineStr"/>
      <c r="M3677" t="inlineStr">
        <is>
          <t>Pro</t>
        </is>
      </c>
      <c r="N3677" t="inlineStr">
        <is>
          <t>monthly</t>
        </is>
      </c>
      <c r="O3677" t="inlineStr">
        <is>
          <t>Pago</t>
        </is>
      </c>
      <c r="P3677" t="inlineStr">
        <is>
          <t>Sim</t>
        </is>
      </c>
      <c r="Q3677" t="inlineStr">
        <is>
          <t>Não</t>
        </is>
      </c>
      <c r="R3677" t="inlineStr">
        <is>
          <t>Não</t>
        </is>
      </c>
      <c r="S3677" t="inlineStr">
        <is>
          <t>16–40</t>
        </is>
      </c>
      <c r="T3677" t="inlineStr">
        <is>
          <t>Mais de 365 dias</t>
        </is>
      </c>
      <c r="U3677" t="inlineStr">
        <is>
          <t>FinTech</t>
        </is>
      </c>
      <c r="V3677" t="inlineStr">
        <is>
          <t>AU</t>
        </is>
      </c>
      <c r="W3677" t="inlineStr">
        <is>
          <t>organic</t>
        </is>
      </c>
    </row>
    <row r="3678">
      <c r="A3678" t="inlineStr">
        <is>
          <t>S-2c52b6</t>
        </is>
      </c>
      <c r="B3678" t="inlineStr">
        <is>
          <t>A-016043</t>
        </is>
      </c>
      <c r="C3678" s="40" t="n">
        <v>45574</v>
      </c>
      <c r="D3678" s="40" t="n"/>
      <c r="E3678" t="n">
        <v>83</v>
      </c>
      <c r="F3678" t="n">
        <v>2786</v>
      </c>
      <c r="G3678" t="inlineStr">
        <is>
          <t>2024-S2</t>
        </is>
      </c>
      <c r="H3678" t="inlineStr">
        <is>
          <t>Sim</t>
        </is>
      </c>
      <c r="I3678" t="n">
        <v>0</v>
      </c>
      <c r="J3678" s="41" t="n"/>
      <c r="L3678" t="inlineStr"/>
      <c r="M3678" t="inlineStr">
        <is>
          <t>Enterprise</t>
        </is>
      </c>
      <c r="N3678" t="inlineStr">
        <is>
          <t>monthly</t>
        </is>
      </c>
      <c r="O3678" t="inlineStr">
        <is>
          <t>Pago</t>
        </is>
      </c>
      <c r="P3678" t="inlineStr">
        <is>
          <t>Não</t>
        </is>
      </c>
      <c r="Q3678" t="inlineStr">
        <is>
          <t>Não</t>
        </is>
      </c>
      <c r="R3678" t="inlineStr">
        <is>
          <t>Não</t>
        </is>
      </c>
      <c r="S3678" t="inlineStr">
        <is>
          <t>6–15</t>
        </is>
      </c>
      <c r="T3678" t="inlineStr">
        <is>
          <t>31–90 dias</t>
        </is>
      </c>
      <c r="U3678" t="inlineStr">
        <is>
          <t>EdTech</t>
        </is>
      </c>
      <c r="V3678" t="inlineStr">
        <is>
          <t>CA</t>
        </is>
      </c>
      <c r="W3678" t="inlineStr">
        <is>
          <t>organic</t>
        </is>
      </c>
    </row>
    <row r="3679">
      <c r="A3679" t="inlineStr">
        <is>
          <t>S-9c09cb</t>
        </is>
      </c>
      <c r="B3679" t="inlineStr">
        <is>
          <t>A-702032</t>
        </is>
      </c>
      <c r="C3679" s="40" t="n">
        <v>45636</v>
      </c>
      <c r="D3679" s="40" t="n"/>
      <c r="E3679" t="n">
        <v>21</v>
      </c>
      <c r="F3679" t="n">
        <v>532</v>
      </c>
      <c r="G3679" t="inlineStr">
        <is>
          <t>2024-S2</t>
        </is>
      </c>
      <c r="H3679" t="inlineStr">
        <is>
          <t>Não</t>
        </is>
      </c>
      <c r="I3679" t="n">
        <v>0</v>
      </c>
      <c r="J3679" s="41" t="n"/>
      <c r="L3679" t="inlineStr"/>
      <c r="M3679" t="inlineStr">
        <is>
          <t>Basic</t>
        </is>
      </c>
      <c r="N3679" t="inlineStr">
        <is>
          <t>annual</t>
        </is>
      </c>
      <c r="O3679" t="inlineStr">
        <is>
          <t>Pago</t>
        </is>
      </c>
      <c r="P3679" t="inlineStr">
        <is>
          <t>Sim</t>
        </is>
      </c>
      <c r="Q3679" t="inlineStr">
        <is>
          <t>Não</t>
        </is>
      </c>
      <c r="R3679" t="inlineStr">
        <is>
          <t>Não</t>
        </is>
      </c>
      <c r="S3679" t="inlineStr">
        <is>
          <t>16–40</t>
        </is>
      </c>
      <c r="T3679" t="inlineStr">
        <is>
          <t>Mais de 365 dias</t>
        </is>
      </c>
      <c r="U3679" t="inlineStr">
        <is>
          <t>HealthTech</t>
        </is>
      </c>
      <c r="V3679" t="inlineStr">
        <is>
          <t>US</t>
        </is>
      </c>
      <c r="W3679" t="inlineStr">
        <is>
          <t>ads</t>
        </is>
      </c>
    </row>
    <row r="3680">
      <c r="A3680" t="inlineStr">
        <is>
          <t>S-3829dc</t>
        </is>
      </c>
      <c r="B3680" t="inlineStr">
        <is>
          <t>A-1ac5e0</t>
        </is>
      </c>
      <c r="C3680" s="40" t="n">
        <v>45613</v>
      </c>
      <c r="D3680" s="40" t="n"/>
      <c r="E3680" t="n">
        <v>44</v>
      </c>
      <c r="F3680" t="n">
        <v>6567</v>
      </c>
      <c r="G3680" t="inlineStr">
        <is>
          <t>2024-S2</t>
        </is>
      </c>
      <c r="H3680" t="inlineStr">
        <is>
          <t>Sim</t>
        </is>
      </c>
      <c r="I3680" t="n">
        <v>0</v>
      </c>
      <c r="J3680" s="41" t="n"/>
      <c r="L3680" t="inlineStr"/>
      <c r="M3680" t="inlineStr">
        <is>
          <t>Enterprise</t>
        </is>
      </c>
      <c r="N3680" t="inlineStr">
        <is>
          <t>monthly</t>
        </is>
      </c>
      <c r="O3680" t="inlineStr">
        <is>
          <t>Pago</t>
        </is>
      </c>
      <c r="P3680" t="inlineStr">
        <is>
          <t>Sim</t>
        </is>
      </c>
      <c r="Q3680" t="inlineStr">
        <is>
          <t>Não</t>
        </is>
      </c>
      <c r="R3680" t="inlineStr">
        <is>
          <t>Não</t>
        </is>
      </c>
      <c r="S3680" t="inlineStr">
        <is>
          <t>16–40</t>
        </is>
      </c>
      <c r="T3680" t="inlineStr">
        <is>
          <t>Conta nova (≤ 30 dias)</t>
        </is>
      </c>
      <c r="U3680" t="inlineStr">
        <is>
          <t>DevTools</t>
        </is>
      </c>
      <c r="V3680" t="inlineStr">
        <is>
          <t>US</t>
        </is>
      </c>
      <c r="W3680" t="inlineStr">
        <is>
          <t>event</t>
        </is>
      </c>
    </row>
    <row r="3681">
      <c r="A3681" t="inlineStr">
        <is>
          <t>S-d238c2</t>
        </is>
      </c>
      <c r="B3681" t="inlineStr">
        <is>
          <t>A-71615e</t>
        </is>
      </c>
      <c r="C3681" s="40" t="n">
        <v>45521</v>
      </c>
      <c r="D3681" s="40" t="n"/>
      <c r="E3681" t="n">
        <v>136</v>
      </c>
      <c r="F3681" t="n">
        <v>10945</v>
      </c>
      <c r="G3681" t="inlineStr">
        <is>
          <t>2024-S2</t>
        </is>
      </c>
      <c r="H3681" t="inlineStr">
        <is>
          <t>Sim</t>
        </is>
      </c>
      <c r="I3681" t="n">
        <v>0</v>
      </c>
      <c r="J3681" s="41" t="n"/>
      <c r="L3681" t="inlineStr"/>
      <c r="M3681" t="inlineStr">
        <is>
          <t>Enterprise</t>
        </is>
      </c>
      <c r="N3681" t="inlineStr">
        <is>
          <t>annual</t>
        </is>
      </c>
      <c r="O3681" t="inlineStr">
        <is>
          <t>Pago</t>
        </is>
      </c>
      <c r="P3681" t="inlineStr">
        <is>
          <t>Sim</t>
        </is>
      </c>
      <c r="Q3681" t="inlineStr">
        <is>
          <t>Não</t>
        </is>
      </c>
      <c r="R3681" t="inlineStr">
        <is>
          <t>Não</t>
        </is>
      </c>
      <c r="S3681" t="inlineStr">
        <is>
          <t>41+</t>
        </is>
      </c>
      <c r="T3681" t="inlineStr">
        <is>
          <t>91–180 dias</t>
        </is>
      </c>
      <c r="U3681" t="inlineStr">
        <is>
          <t>EdTech</t>
        </is>
      </c>
      <c r="V3681" t="inlineStr">
        <is>
          <t>US</t>
        </is>
      </c>
      <c r="W3681" t="inlineStr">
        <is>
          <t>organic</t>
        </is>
      </c>
    </row>
    <row r="3682">
      <c r="A3682" t="inlineStr">
        <is>
          <t>S-885bd4</t>
        </is>
      </c>
      <c r="B3682" t="inlineStr">
        <is>
          <t>A-8bde0c</t>
        </is>
      </c>
      <c r="C3682" s="40" t="n">
        <v>45609</v>
      </c>
      <c r="D3682" s="40" t="n"/>
      <c r="E3682" t="n">
        <v>48</v>
      </c>
      <c r="F3682" t="n">
        <v>588</v>
      </c>
      <c r="G3682" t="inlineStr">
        <is>
          <t>2024-S2</t>
        </is>
      </c>
      <c r="H3682" t="inlineStr">
        <is>
          <t>Sim</t>
        </is>
      </c>
      <c r="I3682" t="n">
        <v>0</v>
      </c>
      <c r="J3682" s="41" t="n"/>
      <c r="L3682" t="inlineStr"/>
      <c r="M3682" t="inlineStr">
        <is>
          <t>Pro</t>
        </is>
      </c>
      <c r="N3682" t="inlineStr">
        <is>
          <t>annual</t>
        </is>
      </c>
      <c r="O3682" t="inlineStr">
        <is>
          <t>Pago</t>
        </is>
      </c>
      <c r="P3682" t="inlineStr">
        <is>
          <t>Sim</t>
        </is>
      </c>
      <c r="Q3682" t="inlineStr">
        <is>
          <t>Não</t>
        </is>
      </c>
      <c r="R3682" t="inlineStr">
        <is>
          <t>Não</t>
        </is>
      </c>
      <c r="S3682" t="inlineStr">
        <is>
          <t>6–15</t>
        </is>
      </c>
      <c r="T3682" t="inlineStr">
        <is>
          <t>Conta nova (≤ 30 dias)</t>
        </is>
      </c>
      <c r="U3682" t="inlineStr">
        <is>
          <t>DevTools</t>
        </is>
      </c>
      <c r="V3682" t="inlineStr">
        <is>
          <t>US</t>
        </is>
      </c>
      <c r="W3682" t="inlineStr">
        <is>
          <t>organic</t>
        </is>
      </c>
    </row>
    <row r="3683">
      <c r="A3683" t="inlineStr">
        <is>
          <t>S-700923</t>
        </is>
      </c>
      <c r="B3683" t="inlineStr">
        <is>
          <t>A-bcf664</t>
        </is>
      </c>
      <c r="C3683" s="40" t="n">
        <v>45386</v>
      </c>
      <c r="D3683" s="40" t="n"/>
      <c r="E3683" t="n">
        <v>271</v>
      </c>
      <c r="F3683" t="n">
        <v>2587</v>
      </c>
      <c r="G3683" t="inlineStr">
        <is>
          <t>Até 2024-S1</t>
        </is>
      </c>
      <c r="H3683" t="inlineStr">
        <is>
          <t>Sim</t>
        </is>
      </c>
      <c r="I3683" t="n">
        <v>0</v>
      </c>
      <c r="J3683" s="41" t="n"/>
      <c r="L3683" t="inlineStr"/>
      <c r="M3683" t="inlineStr">
        <is>
          <t>Enterprise</t>
        </is>
      </c>
      <c r="N3683" t="inlineStr">
        <is>
          <t>monthly</t>
        </is>
      </c>
      <c r="O3683" t="inlineStr">
        <is>
          <t>Pago</t>
        </is>
      </c>
      <c r="P3683" t="inlineStr">
        <is>
          <t>Sim</t>
        </is>
      </c>
      <c r="Q3683" t="inlineStr">
        <is>
          <t>Não</t>
        </is>
      </c>
      <c r="R3683" t="inlineStr">
        <is>
          <t>Não</t>
        </is>
      </c>
      <c r="S3683" t="inlineStr">
        <is>
          <t>6–15</t>
        </is>
      </c>
      <c r="T3683" t="inlineStr">
        <is>
          <t>181–365 dias</t>
        </is>
      </c>
      <c r="U3683" t="inlineStr">
        <is>
          <t>DevTools</t>
        </is>
      </c>
      <c r="V3683" t="inlineStr">
        <is>
          <t>US</t>
        </is>
      </c>
      <c r="W3683" t="inlineStr">
        <is>
          <t>other</t>
        </is>
      </c>
    </row>
    <row r="3684">
      <c r="A3684" t="inlineStr">
        <is>
          <t>S-d538f6</t>
        </is>
      </c>
      <c r="B3684" t="inlineStr">
        <is>
          <t>A-d535f6</t>
        </is>
      </c>
      <c r="C3684" s="40" t="n">
        <v>45641</v>
      </c>
      <c r="D3684" s="40" t="n"/>
      <c r="E3684" t="n">
        <v>16</v>
      </c>
      <c r="F3684" t="n">
        <v>0</v>
      </c>
      <c r="G3684" t="inlineStr">
        <is>
          <t>2024-S2</t>
        </is>
      </c>
      <c r="H3684" t="inlineStr">
        <is>
          <t>Não</t>
        </is>
      </c>
      <c r="I3684" t="n">
        <v>0</v>
      </c>
      <c r="J3684" s="41" t="n"/>
      <c r="L3684" t="inlineStr"/>
      <c r="M3684" t="inlineStr">
        <is>
          <t>Enterprise</t>
        </is>
      </c>
      <c r="N3684" t="inlineStr">
        <is>
          <t>monthly</t>
        </is>
      </c>
      <c r="O3684" t="inlineStr">
        <is>
          <t>Trial</t>
        </is>
      </c>
      <c r="P3684" t="inlineStr">
        <is>
          <t>Sim</t>
        </is>
      </c>
      <c r="Q3684" t="inlineStr">
        <is>
          <t>Não</t>
        </is>
      </c>
      <c r="R3684" t="inlineStr">
        <is>
          <t>Sim</t>
        </is>
      </c>
      <c r="S3684" t="inlineStr">
        <is>
          <t>6–15</t>
        </is>
      </c>
      <c r="T3684" t="inlineStr">
        <is>
          <t>91–180 dias</t>
        </is>
      </c>
      <c r="U3684" t="inlineStr">
        <is>
          <t>DevTools</t>
        </is>
      </c>
      <c r="V3684" t="inlineStr">
        <is>
          <t>US</t>
        </is>
      </c>
      <c r="W3684" t="inlineStr">
        <is>
          <t>organic</t>
        </is>
      </c>
    </row>
    <row r="3685">
      <c r="A3685" t="inlineStr">
        <is>
          <t>S-5ca0fe</t>
        </is>
      </c>
      <c r="B3685" t="inlineStr">
        <is>
          <t>A-d3c88e</t>
        </is>
      </c>
      <c r="C3685" s="40" t="n">
        <v>45598</v>
      </c>
      <c r="D3685" s="40" t="n"/>
      <c r="E3685" t="n">
        <v>59</v>
      </c>
      <c r="F3685" t="n">
        <v>784</v>
      </c>
      <c r="G3685" t="inlineStr">
        <is>
          <t>2024-S2</t>
        </is>
      </c>
      <c r="H3685" t="inlineStr">
        <is>
          <t>Sim</t>
        </is>
      </c>
      <c r="I3685" t="n">
        <v>0</v>
      </c>
      <c r="J3685" s="41" t="n"/>
      <c r="L3685" t="inlineStr"/>
      <c r="M3685" t="inlineStr">
        <is>
          <t>Pro</t>
        </is>
      </c>
      <c r="N3685" t="inlineStr">
        <is>
          <t>monthly</t>
        </is>
      </c>
      <c r="O3685" t="inlineStr">
        <is>
          <t>Pago</t>
        </is>
      </c>
      <c r="P3685" t="inlineStr">
        <is>
          <t>Não</t>
        </is>
      </c>
      <c r="Q3685" t="inlineStr">
        <is>
          <t>Não</t>
        </is>
      </c>
      <c r="R3685" t="inlineStr">
        <is>
          <t>Não</t>
        </is>
      </c>
      <c r="S3685" t="inlineStr">
        <is>
          <t>16–40</t>
        </is>
      </c>
      <c r="T3685" t="inlineStr">
        <is>
          <t>Conta nova (≤ 30 dias)</t>
        </is>
      </c>
      <c r="U3685" t="inlineStr">
        <is>
          <t>DevTools</t>
        </is>
      </c>
      <c r="V3685" t="inlineStr">
        <is>
          <t>US</t>
        </is>
      </c>
      <c r="W3685" t="inlineStr">
        <is>
          <t>event</t>
        </is>
      </c>
    </row>
    <row r="3686">
      <c r="A3686" t="inlineStr">
        <is>
          <t>S-83dc0a</t>
        </is>
      </c>
      <c r="B3686" t="inlineStr">
        <is>
          <t>A-f44180</t>
        </is>
      </c>
      <c r="C3686" s="40" t="n">
        <v>45169</v>
      </c>
      <c r="D3686" s="40" t="n"/>
      <c r="E3686" t="n">
        <v>488</v>
      </c>
      <c r="F3686" t="n">
        <v>1791</v>
      </c>
      <c r="G3686" t="inlineStr">
        <is>
          <t>Até 2024-S1</t>
        </is>
      </c>
      <c r="H3686" t="inlineStr">
        <is>
          <t>Sim</t>
        </is>
      </c>
      <c r="I3686" t="n">
        <v>0</v>
      </c>
      <c r="J3686" s="41" t="n"/>
      <c r="L3686" t="inlineStr"/>
      <c r="M3686" t="inlineStr">
        <is>
          <t>Enterprise</t>
        </is>
      </c>
      <c r="N3686" t="inlineStr">
        <is>
          <t>annual</t>
        </is>
      </c>
      <c r="O3686" t="inlineStr">
        <is>
          <t>Pago</t>
        </is>
      </c>
      <c r="P3686" t="inlineStr">
        <is>
          <t>Sim</t>
        </is>
      </c>
      <c r="Q3686" t="inlineStr">
        <is>
          <t>Não</t>
        </is>
      </c>
      <c r="R3686" t="inlineStr">
        <is>
          <t>Não</t>
        </is>
      </c>
      <c r="S3686" t="inlineStr">
        <is>
          <t>6–15</t>
        </is>
      </c>
      <c r="T3686" t="inlineStr">
        <is>
          <t>181–365 dias</t>
        </is>
      </c>
      <c r="U3686" t="inlineStr">
        <is>
          <t>Cybersecurity</t>
        </is>
      </c>
      <c r="V3686" t="inlineStr">
        <is>
          <t>UK</t>
        </is>
      </c>
      <c r="W3686" t="inlineStr">
        <is>
          <t>event</t>
        </is>
      </c>
    </row>
    <row r="3687">
      <c r="A3687" t="inlineStr">
        <is>
          <t>S-39a8f1</t>
        </is>
      </c>
      <c r="B3687" t="inlineStr">
        <is>
          <t>A-52dd88</t>
        </is>
      </c>
      <c r="C3687" s="40" t="n">
        <v>45363</v>
      </c>
      <c r="D3687" s="40" t="n"/>
      <c r="E3687" t="n">
        <v>294</v>
      </c>
      <c r="F3687" t="n">
        <v>1127</v>
      </c>
      <c r="G3687" t="inlineStr">
        <is>
          <t>Até 2024-S1</t>
        </is>
      </c>
      <c r="H3687" t="inlineStr">
        <is>
          <t>Sim</t>
        </is>
      </c>
      <c r="I3687" t="n">
        <v>0</v>
      </c>
      <c r="J3687" s="41" t="n"/>
      <c r="L3687" t="inlineStr"/>
      <c r="M3687" t="inlineStr">
        <is>
          <t>Pro</t>
        </is>
      </c>
      <c r="N3687" t="inlineStr">
        <is>
          <t>monthly</t>
        </is>
      </c>
      <c r="O3687" t="inlineStr">
        <is>
          <t>Pago</t>
        </is>
      </c>
      <c r="P3687" t="inlineStr">
        <is>
          <t>Não</t>
        </is>
      </c>
      <c r="Q3687" t="inlineStr">
        <is>
          <t>Não</t>
        </is>
      </c>
      <c r="R3687" t="inlineStr">
        <is>
          <t>Não</t>
        </is>
      </c>
      <c r="S3687" t="inlineStr">
        <is>
          <t>16–40</t>
        </is>
      </c>
      <c r="T3687" t="inlineStr">
        <is>
          <t>Mais de 365 dias</t>
        </is>
      </c>
      <c r="U3687" t="inlineStr">
        <is>
          <t>Cybersecurity</t>
        </is>
      </c>
      <c r="V3687" t="inlineStr">
        <is>
          <t>US</t>
        </is>
      </c>
      <c r="W3687" t="inlineStr">
        <is>
          <t>ads</t>
        </is>
      </c>
    </row>
    <row r="3688">
      <c r="A3688" t="inlineStr">
        <is>
          <t>S-0a765d</t>
        </is>
      </c>
      <c r="B3688" t="inlineStr">
        <is>
          <t>A-439b2f</t>
        </is>
      </c>
      <c r="C3688" s="40" t="n">
        <v>45476</v>
      </c>
      <c r="D3688" s="40" t="n"/>
      <c r="E3688" t="n">
        <v>181</v>
      </c>
      <c r="F3688" t="n">
        <v>76</v>
      </c>
      <c r="G3688" t="inlineStr">
        <is>
          <t>2024-S2</t>
        </is>
      </c>
      <c r="H3688" t="inlineStr">
        <is>
          <t>Sim</t>
        </is>
      </c>
      <c r="I3688" t="n">
        <v>0</v>
      </c>
      <c r="J3688" s="41" t="n"/>
      <c r="L3688" t="inlineStr"/>
      <c r="M3688" t="inlineStr">
        <is>
          <t>Basic</t>
        </is>
      </c>
      <c r="N3688" t="inlineStr">
        <is>
          <t>monthly</t>
        </is>
      </c>
      <c r="O3688" t="inlineStr">
        <is>
          <t>Pago</t>
        </is>
      </c>
      <c r="P3688" t="inlineStr">
        <is>
          <t>Sim</t>
        </is>
      </c>
      <c r="Q3688" t="inlineStr">
        <is>
          <t>Não</t>
        </is>
      </c>
      <c r="R3688" t="inlineStr">
        <is>
          <t>Não</t>
        </is>
      </c>
      <c r="S3688" t="inlineStr">
        <is>
          <t>1–5</t>
        </is>
      </c>
      <c r="T3688" t="inlineStr">
        <is>
          <t>91–180 dias</t>
        </is>
      </c>
      <c r="U3688" t="inlineStr">
        <is>
          <t>DevTools</t>
        </is>
      </c>
      <c r="V3688" t="inlineStr">
        <is>
          <t>US</t>
        </is>
      </c>
      <c r="W3688" t="inlineStr">
        <is>
          <t>ads</t>
        </is>
      </c>
    </row>
    <row r="3689">
      <c r="A3689" t="inlineStr">
        <is>
          <t>S-fa9b43</t>
        </is>
      </c>
      <c r="B3689" t="inlineStr">
        <is>
          <t>A-10b8f2</t>
        </is>
      </c>
      <c r="C3689" s="40" t="n">
        <v>44962</v>
      </c>
      <c r="D3689" s="40" t="n"/>
      <c r="E3689" t="n">
        <v>695</v>
      </c>
      <c r="F3689" t="n">
        <v>0</v>
      </c>
      <c r="G3689" t="inlineStr">
        <is>
          <t>Até 2024-S1</t>
        </is>
      </c>
      <c r="H3689" t="inlineStr">
        <is>
          <t>Sim</t>
        </is>
      </c>
      <c r="I3689" t="n">
        <v>0</v>
      </c>
      <c r="J3689" s="41" t="n"/>
      <c r="L3689" t="inlineStr"/>
      <c r="M3689" t="inlineStr">
        <is>
          <t>Basic</t>
        </is>
      </c>
      <c r="N3689" t="inlineStr">
        <is>
          <t>annual</t>
        </is>
      </c>
      <c r="O3689" t="inlineStr">
        <is>
          <t>Trial</t>
        </is>
      </c>
      <c r="P3689" t="inlineStr">
        <is>
          <t>Não</t>
        </is>
      </c>
      <c r="Q3689" t="inlineStr">
        <is>
          <t>Não</t>
        </is>
      </c>
      <c r="R3689" t="inlineStr">
        <is>
          <t>Não</t>
        </is>
      </c>
      <c r="S3689" t="inlineStr">
        <is>
          <t>41+</t>
        </is>
      </c>
      <c r="T3689" t="inlineStr">
        <is>
          <t>Conta nova (≤ 30 dias)</t>
        </is>
      </c>
      <c r="U3689" t="inlineStr">
        <is>
          <t>HealthTech</t>
        </is>
      </c>
      <c r="V3689" t="inlineStr">
        <is>
          <t>DE</t>
        </is>
      </c>
      <c r="W3689" t="inlineStr">
        <is>
          <t>organic</t>
        </is>
      </c>
    </row>
    <row r="3690">
      <c r="A3690" t="inlineStr">
        <is>
          <t>S-3a57be</t>
        </is>
      </c>
      <c r="B3690" t="inlineStr">
        <is>
          <t>A-05f0e5</t>
        </is>
      </c>
      <c r="C3690" s="40" t="n">
        <v>45427</v>
      </c>
      <c r="D3690" s="40" t="n"/>
      <c r="E3690" t="n">
        <v>230</v>
      </c>
      <c r="F3690" t="n">
        <v>1568</v>
      </c>
      <c r="G3690" t="inlineStr">
        <is>
          <t>Até 2024-S1</t>
        </is>
      </c>
      <c r="H3690" t="inlineStr">
        <is>
          <t>Sim</t>
        </is>
      </c>
      <c r="I3690" t="n">
        <v>0</v>
      </c>
      <c r="J3690" s="41" t="n"/>
      <c r="L3690" t="inlineStr"/>
      <c r="M3690" t="inlineStr">
        <is>
          <t>Pro</t>
        </is>
      </c>
      <c r="N3690" t="inlineStr">
        <is>
          <t>monthly</t>
        </is>
      </c>
      <c r="O3690" t="inlineStr">
        <is>
          <t>Pago</t>
        </is>
      </c>
      <c r="P3690" t="inlineStr">
        <is>
          <t>Sim</t>
        </is>
      </c>
      <c r="Q3690" t="inlineStr">
        <is>
          <t>Não</t>
        </is>
      </c>
      <c r="R3690" t="inlineStr">
        <is>
          <t>Não</t>
        </is>
      </c>
      <c r="S3690" t="inlineStr">
        <is>
          <t>16–40</t>
        </is>
      </c>
      <c r="T3690" t="inlineStr">
        <is>
          <t>Mais de 365 dias</t>
        </is>
      </c>
      <c r="U3690" t="inlineStr">
        <is>
          <t>FinTech</t>
        </is>
      </c>
      <c r="V3690" t="inlineStr">
        <is>
          <t>US</t>
        </is>
      </c>
      <c r="W3690" t="inlineStr">
        <is>
          <t>partner</t>
        </is>
      </c>
    </row>
    <row r="3691">
      <c r="A3691" t="inlineStr">
        <is>
          <t>S-5ede24</t>
        </is>
      </c>
      <c r="B3691" t="inlineStr">
        <is>
          <t>A-9bfc9f</t>
        </is>
      </c>
      <c r="C3691" s="40" t="n">
        <v>45503</v>
      </c>
      <c r="D3691" s="40" t="n"/>
      <c r="E3691" t="n">
        <v>154</v>
      </c>
      <c r="F3691" t="n">
        <v>2940</v>
      </c>
      <c r="G3691" t="inlineStr">
        <is>
          <t>2024-S2</t>
        </is>
      </c>
      <c r="H3691" t="inlineStr">
        <is>
          <t>Sim</t>
        </is>
      </c>
      <c r="I3691" t="n">
        <v>0</v>
      </c>
      <c r="J3691" s="41" t="n"/>
      <c r="L3691" t="inlineStr"/>
      <c r="M3691" t="inlineStr">
        <is>
          <t>Pro</t>
        </is>
      </c>
      <c r="N3691" t="inlineStr">
        <is>
          <t>monthly</t>
        </is>
      </c>
      <c r="O3691" t="inlineStr">
        <is>
          <t>Pago</t>
        </is>
      </c>
      <c r="P3691" t="inlineStr">
        <is>
          <t>Sim</t>
        </is>
      </c>
      <c r="Q3691" t="inlineStr">
        <is>
          <t>Não</t>
        </is>
      </c>
      <c r="R3691" t="inlineStr">
        <is>
          <t>Não</t>
        </is>
      </c>
      <c r="S3691" t="inlineStr">
        <is>
          <t>41+</t>
        </is>
      </c>
      <c r="T3691" t="inlineStr">
        <is>
          <t>181–365 dias</t>
        </is>
      </c>
      <c r="U3691" t="inlineStr">
        <is>
          <t>DevTools</t>
        </is>
      </c>
      <c r="V3691" t="inlineStr">
        <is>
          <t>CA</t>
        </is>
      </c>
      <c r="W3691" t="inlineStr">
        <is>
          <t>ads</t>
        </is>
      </c>
    </row>
    <row r="3692">
      <c r="A3692" t="inlineStr">
        <is>
          <t>S-df5924</t>
        </is>
      </c>
      <c r="B3692" t="inlineStr">
        <is>
          <t>A-443f6f</t>
        </is>
      </c>
      <c r="C3692" s="40" t="n">
        <v>45647</v>
      </c>
      <c r="D3692" s="40" t="n">
        <v>45648</v>
      </c>
      <c r="E3692" t="n">
        <v>1</v>
      </c>
      <c r="F3692" t="n">
        <v>931</v>
      </c>
      <c r="G3692" t="inlineStr">
        <is>
          <t>2024-S2</t>
        </is>
      </c>
      <c r="H3692" t="inlineStr">
        <is>
          <t>Não</t>
        </is>
      </c>
      <c r="I3692" t="n">
        <v>1</v>
      </c>
      <c r="J3692" s="41" t="n">
        <v>45627</v>
      </c>
      <c r="K3692" t="n">
        <v>22</v>
      </c>
      <c r="L3692" t="inlineStr">
        <is>
          <t>Não</t>
        </is>
      </c>
      <c r="M3692" t="inlineStr">
        <is>
          <t>Pro</t>
        </is>
      </c>
      <c r="N3692" t="inlineStr">
        <is>
          <t>annual</t>
        </is>
      </c>
      <c r="O3692" t="inlineStr">
        <is>
          <t>Pago</t>
        </is>
      </c>
      <c r="P3692" t="inlineStr">
        <is>
          <t>Sim</t>
        </is>
      </c>
      <c r="Q3692" t="inlineStr">
        <is>
          <t>Não</t>
        </is>
      </c>
      <c r="R3692" t="inlineStr">
        <is>
          <t>Não</t>
        </is>
      </c>
      <c r="S3692" t="inlineStr">
        <is>
          <t>16–40</t>
        </is>
      </c>
      <c r="T3692" t="inlineStr">
        <is>
          <t>Conta nova (≤ 30 dias)</t>
        </is>
      </c>
      <c r="U3692" t="inlineStr">
        <is>
          <t>Cybersecurity</t>
        </is>
      </c>
      <c r="V3692" t="inlineStr">
        <is>
          <t>US</t>
        </is>
      </c>
      <c r="W3692" t="inlineStr">
        <is>
          <t>organic</t>
        </is>
      </c>
    </row>
    <row r="3693">
      <c r="A3693" t="inlineStr">
        <is>
          <t>S-eb9911</t>
        </is>
      </c>
      <c r="B3693" t="inlineStr">
        <is>
          <t>A-ab438f</t>
        </is>
      </c>
      <c r="C3693" s="40" t="n">
        <v>45583</v>
      </c>
      <c r="D3693" s="40" t="n"/>
      <c r="E3693" t="n">
        <v>74</v>
      </c>
      <c r="F3693" t="n">
        <v>0</v>
      </c>
      <c r="G3693" t="inlineStr">
        <is>
          <t>2024-S2</t>
        </is>
      </c>
      <c r="H3693" t="inlineStr">
        <is>
          <t>Sim</t>
        </is>
      </c>
      <c r="I3693" t="n">
        <v>0</v>
      </c>
      <c r="J3693" s="41" t="n"/>
      <c r="L3693" t="inlineStr"/>
      <c r="M3693" t="inlineStr">
        <is>
          <t>Basic</t>
        </is>
      </c>
      <c r="N3693" t="inlineStr">
        <is>
          <t>annual</t>
        </is>
      </c>
      <c r="O3693" t="inlineStr">
        <is>
          <t>Trial</t>
        </is>
      </c>
      <c r="P3693" t="inlineStr">
        <is>
          <t>Sim</t>
        </is>
      </c>
      <c r="Q3693" t="inlineStr">
        <is>
          <t>Não</t>
        </is>
      </c>
      <c r="R3693" t="inlineStr">
        <is>
          <t>Não</t>
        </is>
      </c>
      <c r="S3693" t="inlineStr">
        <is>
          <t>16–40</t>
        </is>
      </c>
      <c r="T3693" t="inlineStr">
        <is>
          <t>31–90 dias</t>
        </is>
      </c>
      <c r="U3693" t="inlineStr">
        <is>
          <t>Cybersecurity</t>
        </is>
      </c>
      <c r="V3693" t="inlineStr">
        <is>
          <t>US</t>
        </is>
      </c>
      <c r="W3693" t="inlineStr">
        <is>
          <t>ads</t>
        </is>
      </c>
    </row>
    <row r="3694">
      <c r="A3694" t="inlineStr">
        <is>
          <t>S-7db513</t>
        </is>
      </c>
      <c r="B3694" t="inlineStr">
        <is>
          <t>A-4f18f0</t>
        </is>
      </c>
      <c r="C3694" s="40" t="n">
        <v>45444</v>
      </c>
      <c r="D3694" s="40" t="n"/>
      <c r="E3694" t="n">
        <v>213</v>
      </c>
      <c r="F3694" t="n">
        <v>4776</v>
      </c>
      <c r="G3694" t="inlineStr">
        <is>
          <t>Até 2024-S1</t>
        </is>
      </c>
      <c r="H3694" t="inlineStr">
        <is>
          <t>Sim</t>
        </is>
      </c>
      <c r="I3694" t="n">
        <v>0</v>
      </c>
      <c r="J3694" s="41" t="n"/>
      <c r="L3694" t="inlineStr"/>
      <c r="M3694" t="inlineStr">
        <is>
          <t>Enterprise</t>
        </is>
      </c>
      <c r="N3694" t="inlineStr">
        <is>
          <t>monthly</t>
        </is>
      </c>
      <c r="O3694" t="inlineStr">
        <is>
          <t>Pago</t>
        </is>
      </c>
      <c r="P3694" t="inlineStr">
        <is>
          <t>Sim</t>
        </is>
      </c>
      <c r="Q3694" t="inlineStr">
        <is>
          <t>Não</t>
        </is>
      </c>
      <c r="R3694" t="inlineStr">
        <is>
          <t>Não</t>
        </is>
      </c>
      <c r="S3694" t="inlineStr">
        <is>
          <t>16–40</t>
        </is>
      </c>
      <c r="T3694" t="inlineStr">
        <is>
          <t>31–90 dias</t>
        </is>
      </c>
      <c r="U3694" t="inlineStr">
        <is>
          <t>DevTools</t>
        </is>
      </c>
      <c r="V3694" t="inlineStr">
        <is>
          <t>CA</t>
        </is>
      </c>
      <c r="W3694" t="inlineStr">
        <is>
          <t>other</t>
        </is>
      </c>
    </row>
    <row r="3695">
      <c r="A3695" t="inlineStr">
        <is>
          <t>S-2ded06</t>
        </is>
      </c>
      <c r="B3695" t="inlineStr">
        <is>
          <t>A-ff79f2</t>
        </is>
      </c>
      <c r="C3695" s="40" t="n">
        <v>45651</v>
      </c>
      <c r="D3695" s="40" t="n"/>
      <c r="E3695" t="n">
        <v>6</v>
      </c>
      <c r="F3695" t="n">
        <v>589</v>
      </c>
      <c r="G3695" t="inlineStr">
        <is>
          <t>2024-S2</t>
        </is>
      </c>
      <c r="H3695" t="inlineStr">
        <is>
          <t>Não</t>
        </is>
      </c>
      <c r="I3695" t="n">
        <v>0</v>
      </c>
      <c r="J3695" s="41" t="n"/>
      <c r="L3695" t="inlineStr"/>
      <c r="M3695" t="inlineStr">
        <is>
          <t>Basic</t>
        </is>
      </c>
      <c r="N3695" t="inlineStr">
        <is>
          <t>monthly</t>
        </is>
      </c>
      <c r="O3695" t="inlineStr">
        <is>
          <t>Pago</t>
        </is>
      </c>
      <c r="P3695" t="inlineStr">
        <is>
          <t>Não</t>
        </is>
      </c>
      <c r="Q3695" t="inlineStr">
        <is>
          <t>Sim</t>
        </is>
      </c>
      <c r="R3695" t="inlineStr">
        <is>
          <t>Não</t>
        </is>
      </c>
      <c r="S3695" t="inlineStr">
        <is>
          <t>16–40</t>
        </is>
      </c>
      <c r="T3695" t="inlineStr">
        <is>
          <t>181–365 dias</t>
        </is>
      </c>
      <c r="U3695" t="inlineStr">
        <is>
          <t>DevTools</t>
        </is>
      </c>
      <c r="V3695" t="inlineStr">
        <is>
          <t>US</t>
        </is>
      </c>
      <c r="W3695" t="inlineStr">
        <is>
          <t>ads</t>
        </is>
      </c>
    </row>
    <row r="3696">
      <c r="A3696" t="inlineStr">
        <is>
          <t>S-c0ca82</t>
        </is>
      </c>
      <c r="B3696" t="inlineStr">
        <is>
          <t>A-00cac8</t>
        </is>
      </c>
      <c r="C3696" s="40" t="n">
        <v>45628</v>
      </c>
      <c r="D3696" s="40" t="n"/>
      <c r="E3696" t="n">
        <v>29</v>
      </c>
      <c r="F3696" t="n">
        <v>931</v>
      </c>
      <c r="G3696" t="inlineStr">
        <is>
          <t>2024-S2</t>
        </is>
      </c>
      <c r="H3696" t="inlineStr">
        <is>
          <t>Não</t>
        </is>
      </c>
      <c r="I3696" t="n">
        <v>0</v>
      </c>
      <c r="J3696" s="41" t="n"/>
      <c r="L3696" t="inlineStr"/>
      <c r="M3696" t="inlineStr">
        <is>
          <t>Pro</t>
        </is>
      </c>
      <c r="N3696" t="inlineStr">
        <is>
          <t>annual</t>
        </is>
      </c>
      <c r="O3696" t="inlineStr">
        <is>
          <t>Pago</t>
        </is>
      </c>
      <c r="P3696" t="inlineStr">
        <is>
          <t>Sim</t>
        </is>
      </c>
      <c r="Q3696" t="inlineStr">
        <is>
          <t>Não</t>
        </is>
      </c>
      <c r="R3696" t="inlineStr">
        <is>
          <t>Sim</t>
        </is>
      </c>
      <c r="S3696" t="inlineStr">
        <is>
          <t>16–40</t>
        </is>
      </c>
      <c r="T3696" t="inlineStr">
        <is>
          <t>Mais de 365 dias</t>
        </is>
      </c>
      <c r="U3696" t="inlineStr">
        <is>
          <t>HealthTech</t>
        </is>
      </c>
      <c r="V3696" t="inlineStr">
        <is>
          <t>AU</t>
        </is>
      </c>
      <c r="W3696" t="inlineStr">
        <is>
          <t>organic</t>
        </is>
      </c>
    </row>
    <row r="3697">
      <c r="A3697" t="inlineStr">
        <is>
          <t>S-7cf7c6</t>
        </is>
      </c>
      <c r="B3697" t="inlineStr">
        <is>
          <t>A-22d9d2</t>
        </is>
      </c>
      <c r="C3697" s="40" t="n">
        <v>45445</v>
      </c>
      <c r="D3697" s="40" t="n"/>
      <c r="E3697" t="n">
        <v>212</v>
      </c>
      <c r="F3697" t="n">
        <v>637</v>
      </c>
      <c r="G3697" t="inlineStr">
        <is>
          <t>Até 2024-S1</t>
        </is>
      </c>
      <c r="H3697" t="inlineStr">
        <is>
          <t>Sim</t>
        </is>
      </c>
      <c r="I3697" t="n">
        <v>0</v>
      </c>
      <c r="J3697" s="41" t="n"/>
      <c r="L3697" t="inlineStr"/>
      <c r="M3697" t="inlineStr">
        <is>
          <t>Pro</t>
        </is>
      </c>
      <c r="N3697" t="inlineStr">
        <is>
          <t>annual</t>
        </is>
      </c>
      <c r="O3697" t="inlineStr">
        <is>
          <t>Pago</t>
        </is>
      </c>
      <c r="P3697" t="inlineStr">
        <is>
          <t>Sim</t>
        </is>
      </c>
      <c r="Q3697" t="inlineStr">
        <is>
          <t>Não</t>
        </is>
      </c>
      <c r="R3697" t="inlineStr">
        <is>
          <t>Não</t>
        </is>
      </c>
      <c r="S3697" t="inlineStr">
        <is>
          <t>6–15</t>
        </is>
      </c>
      <c r="T3697" t="inlineStr">
        <is>
          <t>31–90 dias</t>
        </is>
      </c>
      <c r="U3697" t="inlineStr">
        <is>
          <t>DevTools</t>
        </is>
      </c>
      <c r="V3697" t="inlineStr">
        <is>
          <t>FR</t>
        </is>
      </c>
      <c r="W3697" t="inlineStr">
        <is>
          <t>event</t>
        </is>
      </c>
    </row>
    <row r="3698">
      <c r="A3698" t="inlineStr">
        <is>
          <t>S-9fa49b</t>
        </is>
      </c>
      <c r="B3698" t="inlineStr">
        <is>
          <t>A-1f7acb</t>
        </is>
      </c>
      <c r="C3698" s="40" t="n">
        <v>45170</v>
      </c>
      <c r="D3698" s="40" t="n"/>
      <c r="E3698" t="n">
        <v>487</v>
      </c>
      <c r="F3698" t="n">
        <v>12736</v>
      </c>
      <c r="G3698" t="inlineStr">
        <is>
          <t>Até 2024-S1</t>
        </is>
      </c>
      <c r="H3698" t="inlineStr">
        <is>
          <t>Sim</t>
        </is>
      </c>
      <c r="I3698" t="n">
        <v>0</v>
      </c>
      <c r="J3698" s="41" t="n"/>
      <c r="L3698" t="inlineStr"/>
      <c r="M3698" t="inlineStr">
        <is>
          <t>Enterprise</t>
        </is>
      </c>
      <c r="N3698" t="inlineStr">
        <is>
          <t>annual</t>
        </is>
      </c>
      <c r="O3698" t="inlineStr">
        <is>
          <t>Pago</t>
        </is>
      </c>
      <c r="P3698" t="inlineStr">
        <is>
          <t>Não</t>
        </is>
      </c>
      <c r="Q3698" t="inlineStr">
        <is>
          <t>Sim</t>
        </is>
      </c>
      <c r="R3698" t="inlineStr">
        <is>
          <t>Não</t>
        </is>
      </c>
      <c r="S3698" t="inlineStr">
        <is>
          <t>41+</t>
        </is>
      </c>
      <c r="T3698" t="inlineStr">
        <is>
          <t>Conta nova (≤ 30 dias)</t>
        </is>
      </c>
      <c r="U3698" t="inlineStr">
        <is>
          <t>FinTech</t>
        </is>
      </c>
      <c r="V3698" t="inlineStr">
        <is>
          <t>UK</t>
        </is>
      </c>
      <c r="W3698" t="inlineStr">
        <is>
          <t>ads</t>
        </is>
      </c>
    </row>
    <row r="3699">
      <c r="A3699" t="inlineStr">
        <is>
          <t>S-4a3e6c</t>
        </is>
      </c>
      <c r="B3699" t="inlineStr">
        <is>
          <t>A-acb7f7</t>
        </is>
      </c>
      <c r="C3699" s="40" t="n">
        <v>45462</v>
      </c>
      <c r="D3699" s="40" t="n"/>
      <c r="E3699" t="n">
        <v>195</v>
      </c>
      <c r="F3699" t="n">
        <v>1568</v>
      </c>
      <c r="G3699" t="inlineStr">
        <is>
          <t>Até 2024-S1</t>
        </is>
      </c>
      <c r="H3699" t="inlineStr">
        <is>
          <t>Sim</t>
        </is>
      </c>
      <c r="I3699" t="n">
        <v>0</v>
      </c>
      <c r="J3699" s="41" t="n"/>
      <c r="L3699" t="inlineStr"/>
      <c r="M3699" t="inlineStr">
        <is>
          <t>Pro</t>
        </is>
      </c>
      <c r="N3699" t="inlineStr">
        <is>
          <t>monthly</t>
        </is>
      </c>
      <c r="O3699" t="inlineStr">
        <is>
          <t>Pago</t>
        </is>
      </c>
      <c r="P3699" t="inlineStr">
        <is>
          <t>Sim</t>
        </is>
      </c>
      <c r="Q3699" t="inlineStr">
        <is>
          <t>Não</t>
        </is>
      </c>
      <c r="R3699" t="inlineStr">
        <is>
          <t>Não</t>
        </is>
      </c>
      <c r="S3699" t="inlineStr">
        <is>
          <t>16–40</t>
        </is>
      </c>
      <c r="T3699" t="inlineStr">
        <is>
          <t>91–180 dias</t>
        </is>
      </c>
      <c r="U3699" t="inlineStr">
        <is>
          <t>EdTech</t>
        </is>
      </c>
      <c r="V3699" t="inlineStr">
        <is>
          <t>US</t>
        </is>
      </c>
      <c r="W3699" t="inlineStr">
        <is>
          <t>ads</t>
        </is>
      </c>
    </row>
    <row r="3700">
      <c r="A3700" t="inlineStr">
        <is>
          <t>S-112733</t>
        </is>
      </c>
      <c r="B3700" t="inlineStr">
        <is>
          <t>A-71615e</t>
        </is>
      </c>
      <c r="C3700" s="40" t="n">
        <v>45586</v>
      </c>
      <c r="D3700" s="40" t="n"/>
      <c r="E3700" t="n">
        <v>71</v>
      </c>
      <c r="F3700" t="n">
        <v>285</v>
      </c>
      <c r="G3700" t="inlineStr">
        <is>
          <t>2024-S2</t>
        </is>
      </c>
      <c r="H3700" t="inlineStr">
        <is>
          <t>Sim</t>
        </is>
      </c>
      <c r="I3700" t="n">
        <v>0</v>
      </c>
      <c r="J3700" s="41" t="n"/>
      <c r="L3700" t="inlineStr"/>
      <c r="M3700" t="inlineStr">
        <is>
          <t>Basic</t>
        </is>
      </c>
      <c r="N3700" t="inlineStr">
        <is>
          <t>annual</t>
        </is>
      </c>
      <c r="O3700" t="inlineStr">
        <is>
          <t>Pago</t>
        </is>
      </c>
      <c r="P3700" t="inlineStr">
        <is>
          <t>Não</t>
        </is>
      </c>
      <c r="Q3700" t="inlineStr">
        <is>
          <t>Não</t>
        </is>
      </c>
      <c r="R3700" t="inlineStr">
        <is>
          <t>Não</t>
        </is>
      </c>
      <c r="S3700" t="inlineStr">
        <is>
          <t>6–15</t>
        </is>
      </c>
      <c r="T3700" t="inlineStr">
        <is>
          <t>91–180 dias</t>
        </is>
      </c>
      <c r="U3700" t="inlineStr">
        <is>
          <t>EdTech</t>
        </is>
      </c>
      <c r="V3700" t="inlineStr">
        <is>
          <t>US</t>
        </is>
      </c>
      <c r="W3700" t="inlineStr">
        <is>
          <t>organic</t>
        </is>
      </c>
    </row>
    <row r="3701">
      <c r="A3701" t="inlineStr">
        <is>
          <t>S-28332f</t>
        </is>
      </c>
      <c r="B3701" t="inlineStr">
        <is>
          <t>A-ff79f2</t>
        </is>
      </c>
      <c r="C3701" s="40" t="n">
        <v>45551</v>
      </c>
      <c r="D3701" s="40" t="n"/>
      <c r="E3701" t="n">
        <v>106</v>
      </c>
      <c r="F3701" t="n">
        <v>4577</v>
      </c>
      <c r="G3701" t="inlineStr">
        <is>
          <t>2024-S2</t>
        </is>
      </c>
      <c r="H3701" t="inlineStr">
        <is>
          <t>Sim</t>
        </is>
      </c>
      <c r="I3701" t="n">
        <v>0</v>
      </c>
      <c r="J3701" s="41" t="n"/>
      <c r="L3701" t="inlineStr"/>
      <c r="M3701" t="inlineStr">
        <is>
          <t>Enterprise</t>
        </is>
      </c>
      <c r="N3701" t="inlineStr">
        <is>
          <t>monthly</t>
        </is>
      </c>
      <c r="O3701" t="inlineStr">
        <is>
          <t>Pago</t>
        </is>
      </c>
      <c r="P3701" t="inlineStr">
        <is>
          <t>Sim</t>
        </is>
      </c>
      <c r="Q3701" t="inlineStr">
        <is>
          <t>Não</t>
        </is>
      </c>
      <c r="R3701" t="inlineStr">
        <is>
          <t>Não</t>
        </is>
      </c>
      <c r="S3701" t="inlineStr">
        <is>
          <t>16–40</t>
        </is>
      </c>
      <c r="T3701" t="inlineStr">
        <is>
          <t>91–180 dias</t>
        </is>
      </c>
      <c r="U3701" t="inlineStr">
        <is>
          <t>DevTools</t>
        </is>
      </c>
      <c r="V3701" t="inlineStr">
        <is>
          <t>US</t>
        </is>
      </c>
      <c r="W3701" t="inlineStr">
        <is>
          <t>ads</t>
        </is>
      </c>
    </row>
    <row r="3702">
      <c r="A3702" t="inlineStr">
        <is>
          <t>S-6709f4</t>
        </is>
      </c>
      <c r="B3702" t="inlineStr">
        <is>
          <t>A-bcbe98</t>
        </is>
      </c>
      <c r="C3702" s="40" t="n">
        <v>45632</v>
      </c>
      <c r="D3702" s="40" t="n"/>
      <c r="E3702" t="n">
        <v>25</v>
      </c>
      <c r="F3702" t="n">
        <v>874</v>
      </c>
      <c r="G3702" t="inlineStr">
        <is>
          <t>2024-S2</t>
        </is>
      </c>
      <c r="H3702" t="inlineStr">
        <is>
          <t>Não</t>
        </is>
      </c>
      <c r="I3702" t="n">
        <v>0</v>
      </c>
      <c r="J3702" s="41" t="n"/>
      <c r="L3702" t="inlineStr"/>
      <c r="M3702" t="inlineStr">
        <is>
          <t>Basic</t>
        </is>
      </c>
      <c r="N3702" t="inlineStr">
        <is>
          <t>monthly</t>
        </is>
      </c>
      <c r="O3702" t="inlineStr">
        <is>
          <t>Pago</t>
        </is>
      </c>
      <c r="P3702" t="inlineStr">
        <is>
          <t>Não</t>
        </is>
      </c>
      <c r="Q3702" t="inlineStr">
        <is>
          <t>Não</t>
        </is>
      </c>
      <c r="R3702" t="inlineStr">
        <is>
          <t>Não</t>
        </is>
      </c>
      <c r="S3702" t="inlineStr">
        <is>
          <t>41+</t>
        </is>
      </c>
      <c r="T3702" t="inlineStr">
        <is>
          <t>91–180 dias</t>
        </is>
      </c>
      <c r="U3702" t="inlineStr">
        <is>
          <t>Cybersecurity</t>
        </is>
      </c>
      <c r="V3702" t="inlineStr">
        <is>
          <t>US</t>
        </is>
      </c>
      <c r="W3702" t="inlineStr">
        <is>
          <t>other</t>
        </is>
      </c>
    </row>
    <row r="3703">
      <c r="A3703" t="inlineStr">
        <is>
          <t>S-0b059f</t>
        </is>
      </c>
      <c r="B3703" t="inlineStr">
        <is>
          <t>A-7c4956</t>
        </is>
      </c>
      <c r="C3703" s="40" t="n">
        <v>45117</v>
      </c>
      <c r="D3703" s="40" t="n">
        <v>45260</v>
      </c>
      <c r="E3703" t="n">
        <v>143</v>
      </c>
      <c r="F3703" t="n">
        <v>95</v>
      </c>
      <c r="G3703" t="inlineStr">
        <is>
          <t>Até 2024-S1</t>
        </is>
      </c>
      <c r="H3703" t="inlineStr">
        <is>
          <t>Sim</t>
        </is>
      </c>
      <c r="I3703" t="n">
        <v>0</v>
      </c>
      <c r="J3703" s="41" t="n">
        <v>45231</v>
      </c>
      <c r="K3703" t="n">
        <v>30</v>
      </c>
      <c r="L3703" t="inlineStr">
        <is>
          <t>Sim</t>
        </is>
      </c>
      <c r="M3703" t="inlineStr">
        <is>
          <t>Basic</t>
        </is>
      </c>
      <c r="N3703" t="inlineStr">
        <is>
          <t>monthly</t>
        </is>
      </c>
      <c r="O3703" t="inlineStr">
        <is>
          <t>Pago</t>
        </is>
      </c>
      <c r="P3703" t="inlineStr">
        <is>
          <t>Não</t>
        </is>
      </c>
      <c r="Q3703" t="inlineStr">
        <is>
          <t>Não</t>
        </is>
      </c>
      <c r="R3703" t="inlineStr">
        <is>
          <t>Não</t>
        </is>
      </c>
      <c r="S3703" t="inlineStr">
        <is>
          <t>1–5</t>
        </is>
      </c>
      <c r="T3703" t="inlineStr">
        <is>
          <t>31–90 dias</t>
        </is>
      </c>
      <c r="U3703" t="inlineStr">
        <is>
          <t>DevTools</t>
        </is>
      </c>
      <c r="V3703" t="inlineStr">
        <is>
          <t>US</t>
        </is>
      </c>
      <c r="W3703" t="inlineStr">
        <is>
          <t>ads</t>
        </is>
      </c>
    </row>
    <row r="3704">
      <c r="A3704" t="inlineStr">
        <is>
          <t>S-d91908</t>
        </is>
      </c>
      <c r="B3704" t="inlineStr">
        <is>
          <t>A-02fac6</t>
        </is>
      </c>
      <c r="C3704" s="40" t="n">
        <v>45557</v>
      </c>
      <c r="D3704" s="40" t="n"/>
      <c r="E3704" t="n">
        <v>100</v>
      </c>
      <c r="F3704" t="n">
        <v>418</v>
      </c>
      <c r="G3704" t="inlineStr">
        <is>
          <t>2024-S2</t>
        </is>
      </c>
      <c r="H3704" t="inlineStr">
        <is>
          <t>Sim</t>
        </is>
      </c>
      <c r="I3704" t="n">
        <v>0</v>
      </c>
      <c r="J3704" s="41" t="n"/>
      <c r="L3704" t="inlineStr"/>
      <c r="M3704" t="inlineStr">
        <is>
          <t>Basic</t>
        </is>
      </c>
      <c r="N3704" t="inlineStr">
        <is>
          <t>monthly</t>
        </is>
      </c>
      <c r="O3704" t="inlineStr">
        <is>
          <t>Pago</t>
        </is>
      </c>
      <c r="P3704" t="inlineStr">
        <is>
          <t>Sim</t>
        </is>
      </c>
      <c r="Q3704" t="inlineStr">
        <is>
          <t>Não</t>
        </is>
      </c>
      <c r="R3704" t="inlineStr">
        <is>
          <t>Não</t>
        </is>
      </c>
      <c r="S3704" t="inlineStr">
        <is>
          <t>16–40</t>
        </is>
      </c>
      <c r="T3704" t="inlineStr">
        <is>
          <t>Mais de 365 dias</t>
        </is>
      </c>
      <c r="U3704" t="inlineStr">
        <is>
          <t>FinTech</t>
        </is>
      </c>
      <c r="V3704" t="inlineStr">
        <is>
          <t>US</t>
        </is>
      </c>
      <c r="W3704" t="inlineStr">
        <is>
          <t>event</t>
        </is>
      </c>
    </row>
    <row r="3705">
      <c r="A3705" t="inlineStr">
        <is>
          <t>S-381988</t>
        </is>
      </c>
      <c r="B3705" t="inlineStr">
        <is>
          <t>A-eb7c38</t>
        </is>
      </c>
      <c r="C3705" s="40" t="n">
        <v>45531</v>
      </c>
      <c r="D3705" s="40" t="n"/>
      <c r="E3705" t="n">
        <v>126</v>
      </c>
      <c r="F3705" t="n">
        <v>0</v>
      </c>
      <c r="G3705" t="inlineStr">
        <is>
          <t>2024-S2</t>
        </is>
      </c>
      <c r="H3705" t="inlineStr">
        <is>
          <t>Sim</t>
        </is>
      </c>
      <c r="I3705" t="n">
        <v>0</v>
      </c>
      <c r="J3705" s="41" t="n"/>
      <c r="L3705" t="inlineStr"/>
      <c r="M3705" t="inlineStr">
        <is>
          <t>Pro</t>
        </is>
      </c>
      <c r="N3705" t="inlineStr">
        <is>
          <t>annual</t>
        </is>
      </c>
      <c r="O3705" t="inlineStr">
        <is>
          <t>Trial</t>
        </is>
      </c>
      <c r="P3705" t="inlineStr">
        <is>
          <t>Não</t>
        </is>
      </c>
      <c r="Q3705" t="inlineStr">
        <is>
          <t>Não</t>
        </is>
      </c>
      <c r="R3705" t="inlineStr">
        <is>
          <t>Não</t>
        </is>
      </c>
      <c r="S3705" t="inlineStr">
        <is>
          <t>6–15</t>
        </is>
      </c>
      <c r="T3705" t="inlineStr">
        <is>
          <t>181–365 dias</t>
        </is>
      </c>
      <c r="U3705" t="inlineStr">
        <is>
          <t>DevTools</t>
        </is>
      </c>
      <c r="V3705" t="inlineStr">
        <is>
          <t>AU</t>
        </is>
      </c>
      <c r="W3705" t="inlineStr">
        <is>
          <t>organic</t>
        </is>
      </c>
    </row>
    <row r="3706">
      <c r="A3706" t="inlineStr">
        <is>
          <t>S-535e55</t>
        </is>
      </c>
      <c r="B3706" t="inlineStr">
        <is>
          <t>A-9077b0</t>
        </is>
      </c>
      <c r="C3706" s="40" t="n">
        <v>45634</v>
      </c>
      <c r="D3706" s="40" t="n"/>
      <c r="E3706" t="n">
        <v>23</v>
      </c>
      <c r="F3706" t="n">
        <v>343</v>
      </c>
      <c r="G3706" t="inlineStr">
        <is>
          <t>2024-S2</t>
        </is>
      </c>
      <c r="H3706" t="inlineStr">
        <is>
          <t>Não</t>
        </is>
      </c>
      <c r="I3706" t="n">
        <v>0</v>
      </c>
      <c r="J3706" s="41" t="n"/>
      <c r="L3706" t="inlineStr"/>
      <c r="M3706" t="inlineStr">
        <is>
          <t>Pro</t>
        </is>
      </c>
      <c r="N3706" t="inlineStr">
        <is>
          <t>monthly</t>
        </is>
      </c>
      <c r="O3706" t="inlineStr">
        <is>
          <t>Pago</t>
        </is>
      </c>
      <c r="P3706" t="inlineStr">
        <is>
          <t>Sim</t>
        </is>
      </c>
      <c r="Q3706" t="inlineStr">
        <is>
          <t>Sim</t>
        </is>
      </c>
      <c r="R3706" t="inlineStr">
        <is>
          <t>Não</t>
        </is>
      </c>
      <c r="S3706" t="inlineStr">
        <is>
          <t>6–15</t>
        </is>
      </c>
      <c r="T3706" t="inlineStr">
        <is>
          <t>91–180 dias</t>
        </is>
      </c>
      <c r="U3706" t="inlineStr">
        <is>
          <t>HealthTech</t>
        </is>
      </c>
      <c r="V3706" t="inlineStr">
        <is>
          <t>US</t>
        </is>
      </c>
      <c r="W3706" t="inlineStr">
        <is>
          <t>ads</t>
        </is>
      </c>
    </row>
    <row r="3707">
      <c r="A3707" t="inlineStr">
        <is>
          <t>S-a22ca2</t>
        </is>
      </c>
      <c r="B3707" t="inlineStr">
        <is>
          <t>A-dbc825</t>
        </is>
      </c>
      <c r="C3707" s="40" t="n">
        <v>45503</v>
      </c>
      <c r="D3707" s="40" t="n"/>
      <c r="E3707" t="n">
        <v>154</v>
      </c>
      <c r="F3707" t="n">
        <v>8955</v>
      </c>
      <c r="G3707" t="inlineStr">
        <is>
          <t>2024-S2</t>
        </is>
      </c>
      <c r="H3707" t="inlineStr">
        <is>
          <t>Sim</t>
        </is>
      </c>
      <c r="I3707" t="n">
        <v>0</v>
      </c>
      <c r="J3707" s="41" t="n"/>
      <c r="L3707" t="inlineStr"/>
      <c r="M3707" t="inlineStr">
        <is>
          <t>Enterprise</t>
        </is>
      </c>
      <c r="N3707" t="inlineStr">
        <is>
          <t>monthly</t>
        </is>
      </c>
      <c r="O3707" t="inlineStr">
        <is>
          <t>Pago</t>
        </is>
      </c>
      <c r="P3707" t="inlineStr">
        <is>
          <t>Sim</t>
        </is>
      </c>
      <c r="Q3707" t="inlineStr">
        <is>
          <t>Não</t>
        </is>
      </c>
      <c r="R3707" t="inlineStr">
        <is>
          <t>Não</t>
        </is>
      </c>
      <c r="S3707" t="inlineStr">
        <is>
          <t>41+</t>
        </is>
      </c>
      <c r="T3707" t="inlineStr">
        <is>
          <t>181–365 dias</t>
        </is>
      </c>
      <c r="U3707" t="inlineStr">
        <is>
          <t>EdTech</t>
        </is>
      </c>
      <c r="V3707" t="inlineStr">
        <is>
          <t>FR</t>
        </is>
      </c>
      <c r="W3707" t="inlineStr">
        <is>
          <t>partner</t>
        </is>
      </c>
    </row>
    <row r="3708">
      <c r="A3708" t="inlineStr">
        <is>
          <t>S-4e762d</t>
        </is>
      </c>
      <c r="B3708" t="inlineStr">
        <is>
          <t>A-2789e3</t>
        </is>
      </c>
      <c r="C3708" s="40" t="n">
        <v>45602</v>
      </c>
      <c r="D3708" s="40" t="n"/>
      <c r="E3708" t="n">
        <v>55</v>
      </c>
      <c r="F3708" t="n">
        <v>12139</v>
      </c>
      <c r="G3708" t="inlineStr">
        <is>
          <t>2024-S2</t>
        </is>
      </c>
      <c r="H3708" t="inlineStr">
        <is>
          <t>Sim</t>
        </is>
      </c>
      <c r="I3708" t="n">
        <v>0</v>
      </c>
      <c r="J3708" s="41" t="n"/>
      <c r="L3708" t="inlineStr"/>
      <c r="M3708" t="inlineStr">
        <is>
          <t>Enterprise</t>
        </is>
      </c>
      <c r="N3708" t="inlineStr">
        <is>
          <t>annual</t>
        </is>
      </c>
      <c r="O3708" t="inlineStr">
        <is>
          <t>Pago</t>
        </is>
      </c>
      <c r="P3708" t="inlineStr">
        <is>
          <t>Sim</t>
        </is>
      </c>
      <c r="Q3708" t="inlineStr">
        <is>
          <t>Não</t>
        </is>
      </c>
      <c r="R3708" t="inlineStr">
        <is>
          <t>Não</t>
        </is>
      </c>
      <c r="S3708" t="inlineStr">
        <is>
          <t>41+</t>
        </is>
      </c>
      <c r="T3708" t="inlineStr">
        <is>
          <t>31–90 dias</t>
        </is>
      </c>
      <c r="U3708" t="inlineStr">
        <is>
          <t>FinTech</t>
        </is>
      </c>
      <c r="V3708" t="inlineStr">
        <is>
          <t>US</t>
        </is>
      </c>
      <c r="W3708" t="inlineStr">
        <is>
          <t>partner</t>
        </is>
      </c>
    </row>
    <row r="3709">
      <c r="A3709" t="inlineStr">
        <is>
          <t>S-1d3a93</t>
        </is>
      </c>
      <c r="B3709" t="inlineStr">
        <is>
          <t>A-d82ef9</t>
        </is>
      </c>
      <c r="C3709" s="40" t="n">
        <v>45514</v>
      </c>
      <c r="D3709" s="40" t="n"/>
      <c r="E3709" t="n">
        <v>143</v>
      </c>
      <c r="F3709" t="n">
        <v>5174</v>
      </c>
      <c r="G3709" t="inlineStr">
        <is>
          <t>2024-S2</t>
        </is>
      </c>
      <c r="H3709" t="inlineStr">
        <is>
          <t>Sim</t>
        </is>
      </c>
      <c r="I3709" t="n">
        <v>0</v>
      </c>
      <c r="J3709" s="41" t="n"/>
      <c r="L3709" t="inlineStr"/>
      <c r="M3709" t="inlineStr">
        <is>
          <t>Enterprise</t>
        </is>
      </c>
      <c r="N3709" t="inlineStr">
        <is>
          <t>monthly</t>
        </is>
      </c>
      <c r="O3709" t="inlineStr">
        <is>
          <t>Pago</t>
        </is>
      </c>
      <c r="P3709" t="inlineStr">
        <is>
          <t>Não</t>
        </is>
      </c>
      <c r="Q3709" t="inlineStr">
        <is>
          <t>Não</t>
        </is>
      </c>
      <c r="R3709" t="inlineStr">
        <is>
          <t>Não</t>
        </is>
      </c>
      <c r="S3709" t="inlineStr">
        <is>
          <t>16–40</t>
        </is>
      </c>
      <c r="T3709" t="inlineStr">
        <is>
          <t>31–90 dias</t>
        </is>
      </c>
      <c r="U3709" t="inlineStr">
        <is>
          <t>EdTech</t>
        </is>
      </c>
      <c r="V3709" t="inlineStr">
        <is>
          <t>UK</t>
        </is>
      </c>
      <c r="W3709" t="inlineStr">
        <is>
          <t>other</t>
        </is>
      </c>
    </row>
    <row r="3710">
      <c r="A3710" t="inlineStr">
        <is>
          <t>S-1c5650</t>
        </is>
      </c>
      <c r="B3710" t="inlineStr">
        <is>
          <t>A-1e1b80</t>
        </is>
      </c>
      <c r="C3710" s="40" t="n">
        <v>45287</v>
      </c>
      <c r="D3710" s="40" t="n"/>
      <c r="E3710" t="n">
        <v>370</v>
      </c>
      <c r="F3710" t="n">
        <v>2597</v>
      </c>
      <c r="G3710" t="inlineStr">
        <is>
          <t>Até 2024-S1</t>
        </is>
      </c>
      <c r="H3710" t="inlineStr">
        <is>
          <t>Sim</t>
        </is>
      </c>
      <c r="I3710" t="n">
        <v>0</v>
      </c>
      <c r="J3710" s="41" t="n"/>
      <c r="L3710" t="inlineStr"/>
      <c r="M3710" t="inlineStr">
        <is>
          <t>Pro</t>
        </is>
      </c>
      <c r="N3710" t="inlineStr">
        <is>
          <t>monthly</t>
        </is>
      </c>
      <c r="O3710" t="inlineStr">
        <is>
          <t>Pago</t>
        </is>
      </c>
      <c r="P3710" t="inlineStr">
        <is>
          <t>Sim</t>
        </is>
      </c>
      <c r="Q3710" t="inlineStr">
        <is>
          <t>Não</t>
        </is>
      </c>
      <c r="R3710" t="inlineStr">
        <is>
          <t>Não</t>
        </is>
      </c>
      <c r="S3710" t="inlineStr">
        <is>
          <t>41+</t>
        </is>
      </c>
      <c r="T3710" t="inlineStr">
        <is>
          <t>91–180 dias</t>
        </is>
      </c>
      <c r="U3710" t="inlineStr">
        <is>
          <t>FinTech</t>
        </is>
      </c>
      <c r="V3710" t="inlineStr">
        <is>
          <t>CA</t>
        </is>
      </c>
      <c r="W3710" t="inlineStr">
        <is>
          <t>other</t>
        </is>
      </c>
    </row>
    <row r="3711">
      <c r="A3711" t="inlineStr">
        <is>
          <t>S-593787</t>
        </is>
      </c>
      <c r="B3711" t="inlineStr">
        <is>
          <t>A-9ee962</t>
        </is>
      </c>
      <c r="C3711" s="40" t="n">
        <v>45252</v>
      </c>
      <c r="D3711" s="40" t="n"/>
      <c r="E3711" t="n">
        <v>405</v>
      </c>
      <c r="F3711" t="n">
        <v>0</v>
      </c>
      <c r="G3711" t="inlineStr">
        <is>
          <t>Até 2024-S1</t>
        </is>
      </c>
      <c r="H3711" t="inlineStr">
        <is>
          <t>Sim</t>
        </is>
      </c>
      <c r="I3711" t="n">
        <v>0</v>
      </c>
      <c r="J3711" s="41" t="n"/>
      <c r="L3711" t="inlineStr"/>
      <c r="M3711" t="inlineStr">
        <is>
          <t>Basic</t>
        </is>
      </c>
      <c r="N3711" t="inlineStr">
        <is>
          <t>monthly</t>
        </is>
      </c>
      <c r="O3711" t="inlineStr">
        <is>
          <t>Trial</t>
        </is>
      </c>
      <c r="P3711" t="inlineStr">
        <is>
          <t>Sim</t>
        </is>
      </c>
      <c r="Q3711" t="inlineStr">
        <is>
          <t>Sim</t>
        </is>
      </c>
      <c r="R3711" t="inlineStr">
        <is>
          <t>Não</t>
        </is>
      </c>
      <c r="S3711" t="inlineStr">
        <is>
          <t>6–15</t>
        </is>
      </c>
      <c r="T3711" t="inlineStr">
        <is>
          <t>181–365 dias</t>
        </is>
      </c>
      <c r="U3711" t="inlineStr">
        <is>
          <t>HealthTech</t>
        </is>
      </c>
      <c r="V3711" t="inlineStr">
        <is>
          <t>US</t>
        </is>
      </c>
      <c r="W3711" t="inlineStr">
        <is>
          <t>ads</t>
        </is>
      </c>
    </row>
    <row r="3712">
      <c r="A3712" t="inlineStr">
        <is>
          <t>S-28a2b2</t>
        </is>
      </c>
      <c r="B3712" t="inlineStr">
        <is>
          <t>A-eb7fac</t>
        </is>
      </c>
      <c r="C3712" s="40" t="n">
        <v>45557</v>
      </c>
      <c r="D3712" s="40" t="n"/>
      <c r="E3712" t="n">
        <v>100</v>
      </c>
      <c r="F3712" t="n">
        <v>1393</v>
      </c>
      <c r="G3712" t="inlineStr">
        <is>
          <t>2024-S2</t>
        </is>
      </c>
      <c r="H3712" t="inlineStr">
        <is>
          <t>Sim</t>
        </is>
      </c>
      <c r="I3712" t="n">
        <v>0</v>
      </c>
      <c r="J3712" s="41" t="n"/>
      <c r="L3712" t="inlineStr"/>
      <c r="M3712" t="inlineStr">
        <is>
          <t>Enterprise</t>
        </is>
      </c>
      <c r="N3712" t="inlineStr">
        <is>
          <t>monthly</t>
        </is>
      </c>
      <c r="O3712" t="inlineStr">
        <is>
          <t>Pago</t>
        </is>
      </c>
      <c r="P3712" t="inlineStr">
        <is>
          <t>Sim</t>
        </is>
      </c>
      <c r="Q3712" t="inlineStr">
        <is>
          <t>Não</t>
        </is>
      </c>
      <c r="R3712" t="inlineStr">
        <is>
          <t>Não</t>
        </is>
      </c>
      <c r="S3712" t="inlineStr">
        <is>
          <t>6–15</t>
        </is>
      </c>
      <c r="T3712" t="inlineStr">
        <is>
          <t>181–365 dias</t>
        </is>
      </c>
      <c r="U3712" t="inlineStr">
        <is>
          <t>DevTools</t>
        </is>
      </c>
      <c r="V3712" t="inlineStr">
        <is>
          <t>US</t>
        </is>
      </c>
      <c r="W3712" t="inlineStr">
        <is>
          <t>organic</t>
        </is>
      </c>
    </row>
    <row r="3713">
      <c r="A3713" t="inlineStr">
        <is>
          <t>S-0bdbb3</t>
        </is>
      </c>
      <c r="B3713" t="inlineStr">
        <is>
          <t>A-00cac8</t>
        </is>
      </c>
      <c r="C3713" s="40" t="n">
        <v>45513</v>
      </c>
      <c r="D3713" s="40" t="n"/>
      <c r="E3713" t="n">
        <v>144</v>
      </c>
      <c r="F3713" t="n">
        <v>7761</v>
      </c>
      <c r="G3713" t="inlineStr">
        <is>
          <t>2024-S2</t>
        </is>
      </c>
      <c r="H3713" t="inlineStr">
        <is>
          <t>Sim</t>
        </is>
      </c>
      <c r="I3713" t="n">
        <v>0</v>
      </c>
      <c r="J3713" s="41" t="n"/>
      <c r="L3713" t="inlineStr"/>
      <c r="M3713" t="inlineStr">
        <is>
          <t>Enterprise</t>
        </is>
      </c>
      <c r="N3713" t="inlineStr">
        <is>
          <t>monthly</t>
        </is>
      </c>
      <c r="O3713" t="inlineStr">
        <is>
          <t>Pago</t>
        </is>
      </c>
      <c r="P3713" t="inlineStr">
        <is>
          <t>Sim</t>
        </is>
      </c>
      <c r="Q3713" t="inlineStr">
        <is>
          <t>Não</t>
        </is>
      </c>
      <c r="R3713" t="inlineStr">
        <is>
          <t>Não</t>
        </is>
      </c>
      <c r="S3713" t="inlineStr">
        <is>
          <t>16–40</t>
        </is>
      </c>
      <c r="T3713" t="inlineStr">
        <is>
          <t>181–365 dias</t>
        </is>
      </c>
      <c r="U3713" t="inlineStr">
        <is>
          <t>HealthTech</t>
        </is>
      </c>
      <c r="V3713" t="inlineStr">
        <is>
          <t>AU</t>
        </is>
      </c>
      <c r="W3713" t="inlineStr">
        <is>
          <t>organic</t>
        </is>
      </c>
    </row>
    <row r="3714">
      <c r="A3714" t="inlineStr">
        <is>
          <t>S-dc8c2f</t>
        </is>
      </c>
      <c r="B3714" t="inlineStr">
        <is>
          <t>A-8b0451</t>
        </is>
      </c>
      <c r="C3714" s="40" t="n">
        <v>45556</v>
      </c>
      <c r="D3714" s="40" t="n"/>
      <c r="E3714" t="n">
        <v>101</v>
      </c>
      <c r="F3714" t="n">
        <v>779</v>
      </c>
      <c r="G3714" t="inlineStr">
        <is>
          <t>2024-S2</t>
        </is>
      </c>
      <c r="H3714" t="inlineStr">
        <is>
          <t>Sim</t>
        </is>
      </c>
      <c r="I3714" t="n">
        <v>0</v>
      </c>
      <c r="J3714" s="41" t="n"/>
      <c r="L3714" t="inlineStr"/>
      <c r="M3714" t="inlineStr">
        <is>
          <t>Basic</t>
        </is>
      </c>
      <c r="N3714" t="inlineStr">
        <is>
          <t>monthly</t>
        </is>
      </c>
      <c r="O3714" t="inlineStr">
        <is>
          <t>Pago</t>
        </is>
      </c>
      <c r="P3714" t="inlineStr">
        <is>
          <t>Sim</t>
        </is>
      </c>
      <c r="Q3714" t="inlineStr">
        <is>
          <t>Não</t>
        </is>
      </c>
      <c r="R3714" t="inlineStr">
        <is>
          <t>Não</t>
        </is>
      </c>
      <c r="S3714" t="inlineStr">
        <is>
          <t>41+</t>
        </is>
      </c>
      <c r="T3714" t="inlineStr">
        <is>
          <t>Conta nova (≤ 30 dias)</t>
        </is>
      </c>
      <c r="U3714" t="inlineStr">
        <is>
          <t>FinTech</t>
        </is>
      </c>
      <c r="V3714" t="inlineStr">
        <is>
          <t>UK</t>
        </is>
      </c>
      <c r="W3714" t="inlineStr">
        <is>
          <t>event</t>
        </is>
      </c>
    </row>
    <row r="3715">
      <c r="A3715" t="inlineStr">
        <is>
          <t>S-a33656</t>
        </is>
      </c>
      <c r="B3715" t="inlineStr">
        <is>
          <t>A-524364</t>
        </is>
      </c>
      <c r="C3715" s="40" t="n">
        <v>45657</v>
      </c>
      <c r="D3715" s="40" t="n"/>
      <c r="E3715" t="n">
        <v>0</v>
      </c>
      <c r="F3715" t="n">
        <v>228</v>
      </c>
      <c r="G3715" t="inlineStr">
        <is>
          <t>2024-S2</t>
        </is>
      </c>
      <c r="H3715" t="inlineStr">
        <is>
          <t>Não</t>
        </is>
      </c>
      <c r="I3715" t="n">
        <v>0</v>
      </c>
      <c r="J3715" s="41" t="n"/>
      <c r="L3715" t="inlineStr"/>
      <c r="M3715" t="inlineStr">
        <is>
          <t>Basic</t>
        </is>
      </c>
      <c r="N3715" t="inlineStr">
        <is>
          <t>monthly</t>
        </is>
      </c>
      <c r="O3715" t="inlineStr">
        <is>
          <t>Pago</t>
        </is>
      </c>
      <c r="P3715" t="inlineStr">
        <is>
          <t>Sim</t>
        </is>
      </c>
      <c r="Q3715" t="inlineStr">
        <is>
          <t>Não</t>
        </is>
      </c>
      <c r="R3715" t="inlineStr">
        <is>
          <t>Não</t>
        </is>
      </c>
      <c r="S3715" t="inlineStr">
        <is>
          <t>6–15</t>
        </is>
      </c>
      <c r="T3715" t="inlineStr">
        <is>
          <t>Conta nova (≤ 30 dias)</t>
        </is>
      </c>
      <c r="U3715" t="inlineStr">
        <is>
          <t>DevTools</t>
        </is>
      </c>
      <c r="V3715" t="inlineStr">
        <is>
          <t>FR</t>
        </is>
      </c>
      <c r="W3715" t="inlineStr">
        <is>
          <t>partner</t>
        </is>
      </c>
    </row>
    <row r="3716">
      <c r="A3716" t="inlineStr">
        <is>
          <t>S-b991d2</t>
        </is>
      </c>
      <c r="B3716" t="inlineStr">
        <is>
          <t>A-3ce5b8</t>
        </is>
      </c>
      <c r="C3716" s="40" t="n">
        <v>45339</v>
      </c>
      <c r="D3716" s="40" t="n"/>
      <c r="E3716" t="n">
        <v>318</v>
      </c>
      <c r="F3716" t="n">
        <v>392</v>
      </c>
      <c r="G3716" t="inlineStr">
        <is>
          <t>Até 2024-S1</t>
        </is>
      </c>
      <c r="H3716" t="inlineStr">
        <is>
          <t>Sim</t>
        </is>
      </c>
      <c r="I3716" t="n">
        <v>0</v>
      </c>
      <c r="J3716" s="41" t="n"/>
      <c r="L3716" t="inlineStr"/>
      <c r="M3716" t="inlineStr">
        <is>
          <t>Pro</t>
        </is>
      </c>
      <c r="N3716" t="inlineStr">
        <is>
          <t>annual</t>
        </is>
      </c>
      <c r="O3716" t="inlineStr">
        <is>
          <t>Pago</t>
        </is>
      </c>
      <c r="P3716" t="inlineStr">
        <is>
          <t>Sim</t>
        </is>
      </c>
      <c r="Q3716" t="inlineStr">
        <is>
          <t>Não</t>
        </is>
      </c>
      <c r="R3716" t="inlineStr">
        <is>
          <t>Não</t>
        </is>
      </c>
      <c r="S3716" t="inlineStr">
        <is>
          <t>6–15</t>
        </is>
      </c>
      <c r="T3716" t="inlineStr">
        <is>
          <t>91–180 dias</t>
        </is>
      </c>
      <c r="U3716" t="inlineStr">
        <is>
          <t>FinTech</t>
        </is>
      </c>
      <c r="V3716" t="inlineStr">
        <is>
          <t>IN</t>
        </is>
      </c>
      <c r="W3716" t="inlineStr">
        <is>
          <t>ads</t>
        </is>
      </c>
    </row>
    <row r="3717">
      <c r="A3717" t="inlineStr">
        <is>
          <t>S-a53e06</t>
        </is>
      </c>
      <c r="B3717" t="inlineStr">
        <is>
          <t>A-089363</t>
        </is>
      </c>
      <c r="C3717" s="40" t="n">
        <v>45457</v>
      </c>
      <c r="D3717" s="40" t="n"/>
      <c r="E3717" t="n">
        <v>200</v>
      </c>
      <c r="F3717" t="n">
        <v>57</v>
      </c>
      <c r="G3717" t="inlineStr">
        <is>
          <t>Até 2024-S1</t>
        </is>
      </c>
      <c r="H3717" t="inlineStr">
        <is>
          <t>Sim</t>
        </is>
      </c>
      <c r="I3717" t="n">
        <v>0</v>
      </c>
      <c r="J3717" s="41" t="n"/>
      <c r="L3717" t="inlineStr"/>
      <c r="M3717" t="inlineStr">
        <is>
          <t>Basic</t>
        </is>
      </c>
      <c r="N3717" t="inlineStr">
        <is>
          <t>annual</t>
        </is>
      </c>
      <c r="O3717" t="inlineStr">
        <is>
          <t>Pago</t>
        </is>
      </c>
      <c r="P3717" t="inlineStr">
        <is>
          <t>Não</t>
        </is>
      </c>
      <c r="Q3717" t="inlineStr">
        <is>
          <t>Não</t>
        </is>
      </c>
      <c r="R3717" t="inlineStr">
        <is>
          <t>Não</t>
        </is>
      </c>
      <c r="S3717" t="inlineStr">
        <is>
          <t>1–5</t>
        </is>
      </c>
      <c r="T3717" t="inlineStr">
        <is>
          <t>Mais de 365 dias</t>
        </is>
      </c>
      <c r="U3717" t="inlineStr">
        <is>
          <t>FinTech</t>
        </is>
      </c>
      <c r="V3717" t="inlineStr">
        <is>
          <t>AU</t>
        </is>
      </c>
      <c r="W3717" t="inlineStr">
        <is>
          <t>event</t>
        </is>
      </c>
    </row>
    <row r="3718">
      <c r="A3718" t="inlineStr">
        <is>
          <t>S-249448</t>
        </is>
      </c>
      <c r="B3718" t="inlineStr">
        <is>
          <t>A-dbc825</t>
        </is>
      </c>
      <c r="C3718" s="40" t="n">
        <v>45310</v>
      </c>
      <c r="D3718" s="40" t="n"/>
      <c r="E3718" t="n">
        <v>347</v>
      </c>
      <c r="F3718" t="n">
        <v>3781</v>
      </c>
      <c r="G3718" t="inlineStr">
        <is>
          <t>Até 2024-S1</t>
        </is>
      </c>
      <c r="H3718" t="inlineStr">
        <is>
          <t>Sim</t>
        </is>
      </c>
      <c r="I3718" t="n">
        <v>0</v>
      </c>
      <c r="J3718" s="41" t="n"/>
      <c r="L3718" t="inlineStr"/>
      <c r="M3718" t="inlineStr">
        <is>
          <t>Enterprise</t>
        </is>
      </c>
      <c r="N3718" t="inlineStr">
        <is>
          <t>annual</t>
        </is>
      </c>
      <c r="O3718" t="inlineStr">
        <is>
          <t>Pago</t>
        </is>
      </c>
      <c r="P3718" t="inlineStr">
        <is>
          <t>Sim</t>
        </is>
      </c>
      <c r="Q3718" t="inlineStr">
        <is>
          <t>Não</t>
        </is>
      </c>
      <c r="R3718" t="inlineStr">
        <is>
          <t>Não</t>
        </is>
      </c>
      <c r="S3718" t="inlineStr">
        <is>
          <t>16–40</t>
        </is>
      </c>
      <c r="T3718" t="inlineStr">
        <is>
          <t>Conta nova (≤ 30 dias)</t>
        </is>
      </c>
      <c r="U3718" t="inlineStr">
        <is>
          <t>EdTech</t>
        </is>
      </c>
      <c r="V3718" t="inlineStr">
        <is>
          <t>FR</t>
        </is>
      </c>
      <c r="W3718" t="inlineStr">
        <is>
          <t>partner</t>
        </is>
      </c>
    </row>
    <row r="3719">
      <c r="A3719" t="inlineStr">
        <is>
          <t>S-768196</t>
        </is>
      </c>
      <c r="B3719" t="inlineStr">
        <is>
          <t>A-1f7acb</t>
        </is>
      </c>
      <c r="C3719" s="40" t="n">
        <v>45213</v>
      </c>
      <c r="D3719" s="40" t="n"/>
      <c r="E3719" t="n">
        <v>444</v>
      </c>
      <c r="F3719" t="n">
        <v>1216</v>
      </c>
      <c r="G3719" t="inlineStr">
        <is>
          <t>Até 2024-S1</t>
        </is>
      </c>
      <c r="H3719" t="inlineStr">
        <is>
          <t>Sim</t>
        </is>
      </c>
      <c r="I3719" t="n">
        <v>0</v>
      </c>
      <c r="J3719" s="41" t="n"/>
      <c r="L3719" t="inlineStr"/>
      <c r="M3719" t="inlineStr">
        <is>
          <t>Basic</t>
        </is>
      </c>
      <c r="N3719" t="inlineStr">
        <is>
          <t>monthly</t>
        </is>
      </c>
      <c r="O3719" t="inlineStr">
        <is>
          <t>Pago</t>
        </is>
      </c>
      <c r="P3719" t="inlineStr">
        <is>
          <t>Sim</t>
        </is>
      </c>
      <c r="Q3719" t="inlineStr">
        <is>
          <t>Não</t>
        </is>
      </c>
      <c r="R3719" t="inlineStr">
        <is>
          <t>Não</t>
        </is>
      </c>
      <c r="S3719" t="inlineStr">
        <is>
          <t>41+</t>
        </is>
      </c>
      <c r="T3719" t="inlineStr">
        <is>
          <t>31–90 dias</t>
        </is>
      </c>
      <c r="U3719" t="inlineStr">
        <is>
          <t>FinTech</t>
        </is>
      </c>
      <c r="V3719" t="inlineStr">
        <is>
          <t>UK</t>
        </is>
      </c>
      <c r="W3719" t="inlineStr">
        <is>
          <t>ads</t>
        </is>
      </c>
    </row>
    <row r="3720">
      <c r="A3720" t="inlineStr">
        <is>
          <t>S-e6513c</t>
        </is>
      </c>
      <c r="B3720" t="inlineStr">
        <is>
          <t>A-2edab2</t>
        </is>
      </c>
      <c r="C3720" s="40" t="n">
        <v>45265</v>
      </c>
      <c r="D3720" s="40" t="n"/>
      <c r="E3720" t="n">
        <v>392</v>
      </c>
      <c r="F3720" t="n">
        <v>323</v>
      </c>
      <c r="G3720" t="inlineStr">
        <is>
          <t>Até 2024-S1</t>
        </is>
      </c>
      <c r="H3720" t="inlineStr">
        <is>
          <t>Sim</t>
        </is>
      </c>
      <c r="I3720" t="n">
        <v>0</v>
      </c>
      <c r="J3720" s="41" t="n"/>
      <c r="L3720" t="inlineStr"/>
      <c r="M3720" t="inlineStr">
        <is>
          <t>Basic</t>
        </is>
      </c>
      <c r="N3720" t="inlineStr">
        <is>
          <t>monthly</t>
        </is>
      </c>
      <c r="O3720" t="inlineStr">
        <is>
          <t>Pago</t>
        </is>
      </c>
      <c r="P3720" t="inlineStr">
        <is>
          <t>Sim</t>
        </is>
      </c>
      <c r="Q3720" t="inlineStr">
        <is>
          <t>Não</t>
        </is>
      </c>
      <c r="R3720" t="inlineStr">
        <is>
          <t>Não</t>
        </is>
      </c>
      <c r="S3720" t="inlineStr">
        <is>
          <t>16–40</t>
        </is>
      </c>
      <c r="T3720" t="inlineStr">
        <is>
          <t>Conta nova (≤ 30 dias)</t>
        </is>
      </c>
      <c r="U3720" t="inlineStr">
        <is>
          <t>HealthTech</t>
        </is>
      </c>
      <c r="V3720" t="inlineStr">
        <is>
          <t>US</t>
        </is>
      </c>
      <c r="W3720" t="inlineStr">
        <is>
          <t>event</t>
        </is>
      </c>
    </row>
    <row r="3721">
      <c r="A3721" t="inlineStr">
        <is>
          <t>S-0acba4</t>
        </is>
      </c>
      <c r="B3721" t="inlineStr">
        <is>
          <t>A-4e631b</t>
        </is>
      </c>
      <c r="C3721" s="40" t="n">
        <v>45618</v>
      </c>
      <c r="D3721" s="40" t="n"/>
      <c r="E3721" t="n">
        <v>39</v>
      </c>
      <c r="F3721" t="n">
        <v>418</v>
      </c>
      <c r="G3721" t="inlineStr">
        <is>
          <t>2024-S2</t>
        </is>
      </c>
      <c r="H3721" t="inlineStr">
        <is>
          <t>Sim</t>
        </is>
      </c>
      <c r="I3721" t="n">
        <v>0</v>
      </c>
      <c r="J3721" s="41" t="n"/>
      <c r="L3721" t="inlineStr"/>
      <c r="M3721" t="inlineStr">
        <is>
          <t>Basic</t>
        </is>
      </c>
      <c r="N3721" t="inlineStr">
        <is>
          <t>annual</t>
        </is>
      </c>
      <c r="O3721" t="inlineStr">
        <is>
          <t>Pago</t>
        </is>
      </c>
      <c r="P3721" t="inlineStr">
        <is>
          <t>Não</t>
        </is>
      </c>
      <c r="Q3721" t="inlineStr">
        <is>
          <t>Não</t>
        </is>
      </c>
      <c r="R3721" t="inlineStr">
        <is>
          <t>Não</t>
        </is>
      </c>
      <c r="S3721" t="inlineStr">
        <is>
          <t>16–40</t>
        </is>
      </c>
      <c r="T3721" t="inlineStr">
        <is>
          <t>181–365 dias</t>
        </is>
      </c>
      <c r="U3721" t="inlineStr">
        <is>
          <t>FinTech</t>
        </is>
      </c>
      <c r="V3721" t="inlineStr">
        <is>
          <t>US</t>
        </is>
      </c>
      <c r="W3721" t="inlineStr">
        <is>
          <t>other</t>
        </is>
      </c>
    </row>
    <row r="3722">
      <c r="A3722" t="inlineStr">
        <is>
          <t>S-e57a7d</t>
        </is>
      </c>
      <c r="B3722" t="inlineStr">
        <is>
          <t>A-3f9cc0</t>
        </is>
      </c>
      <c r="C3722" s="40" t="n">
        <v>45466</v>
      </c>
      <c r="D3722" s="40" t="n"/>
      <c r="E3722" t="n">
        <v>191</v>
      </c>
      <c r="F3722" t="n">
        <v>4378</v>
      </c>
      <c r="G3722" t="inlineStr">
        <is>
          <t>Até 2024-S1</t>
        </is>
      </c>
      <c r="H3722" t="inlineStr">
        <is>
          <t>Sim</t>
        </is>
      </c>
      <c r="I3722" t="n">
        <v>0</v>
      </c>
      <c r="J3722" s="41" t="n"/>
      <c r="L3722" t="inlineStr"/>
      <c r="M3722" t="inlineStr">
        <is>
          <t>Enterprise</t>
        </is>
      </c>
      <c r="N3722" t="inlineStr">
        <is>
          <t>annual</t>
        </is>
      </c>
      <c r="O3722" t="inlineStr">
        <is>
          <t>Pago</t>
        </is>
      </c>
      <c r="P3722" t="inlineStr">
        <is>
          <t>Não</t>
        </is>
      </c>
      <c r="Q3722" t="inlineStr">
        <is>
          <t>Não</t>
        </is>
      </c>
      <c r="R3722" t="inlineStr">
        <is>
          <t>Sim</t>
        </is>
      </c>
      <c r="S3722" t="inlineStr">
        <is>
          <t>16–40</t>
        </is>
      </c>
      <c r="T3722" t="inlineStr">
        <is>
          <t>Conta nova (≤ 30 dias)</t>
        </is>
      </c>
      <c r="U3722" t="inlineStr">
        <is>
          <t>HealthTech</t>
        </is>
      </c>
      <c r="V3722" t="inlineStr">
        <is>
          <t>US</t>
        </is>
      </c>
      <c r="W3722" t="inlineStr">
        <is>
          <t>event</t>
        </is>
      </c>
    </row>
    <row r="3723">
      <c r="A3723" t="inlineStr">
        <is>
          <t>S-f24609</t>
        </is>
      </c>
      <c r="B3723" t="inlineStr">
        <is>
          <t>A-151c9a</t>
        </is>
      </c>
      <c r="C3723" s="40" t="n">
        <v>45121</v>
      </c>
      <c r="D3723" s="40" t="n"/>
      <c r="E3723" t="n">
        <v>536</v>
      </c>
      <c r="F3723" t="n">
        <v>1421</v>
      </c>
      <c r="G3723" t="inlineStr">
        <is>
          <t>Até 2024-S1</t>
        </is>
      </c>
      <c r="H3723" t="inlineStr">
        <is>
          <t>Sim</t>
        </is>
      </c>
      <c r="I3723" t="n">
        <v>0</v>
      </c>
      <c r="J3723" s="41" t="n"/>
      <c r="L3723" t="inlineStr"/>
      <c r="M3723" t="inlineStr">
        <is>
          <t>Pro</t>
        </is>
      </c>
      <c r="N3723" t="inlineStr">
        <is>
          <t>monthly</t>
        </is>
      </c>
      <c r="O3723" t="inlineStr">
        <is>
          <t>Pago</t>
        </is>
      </c>
      <c r="P3723" t="inlineStr">
        <is>
          <t>Sim</t>
        </is>
      </c>
      <c r="Q3723" t="inlineStr">
        <is>
          <t>Não</t>
        </is>
      </c>
      <c r="R3723" t="inlineStr">
        <is>
          <t>Não</t>
        </is>
      </c>
      <c r="S3723" t="inlineStr">
        <is>
          <t>16–40</t>
        </is>
      </c>
      <c r="T3723" t="inlineStr">
        <is>
          <t>91–180 dias</t>
        </is>
      </c>
      <c r="U3723" t="inlineStr">
        <is>
          <t>FinTech</t>
        </is>
      </c>
      <c r="V3723" t="inlineStr">
        <is>
          <t>US</t>
        </is>
      </c>
      <c r="W3723" t="inlineStr">
        <is>
          <t>ads</t>
        </is>
      </c>
    </row>
    <row r="3724">
      <c r="A3724" t="inlineStr">
        <is>
          <t>S-cfb246</t>
        </is>
      </c>
      <c r="B3724" t="inlineStr">
        <is>
          <t>A-ee42db</t>
        </is>
      </c>
      <c r="C3724" s="40" t="n">
        <v>45590</v>
      </c>
      <c r="D3724" s="40" t="n"/>
      <c r="E3724" t="n">
        <v>67</v>
      </c>
      <c r="F3724" t="n">
        <v>0</v>
      </c>
      <c r="G3724" t="inlineStr">
        <is>
          <t>2024-S2</t>
        </is>
      </c>
      <c r="H3724" t="inlineStr">
        <is>
          <t>Sim</t>
        </is>
      </c>
      <c r="I3724" t="n">
        <v>0</v>
      </c>
      <c r="J3724" s="41" t="n"/>
      <c r="L3724" t="inlineStr"/>
      <c r="M3724" t="inlineStr">
        <is>
          <t>Basic</t>
        </is>
      </c>
      <c r="N3724" t="inlineStr">
        <is>
          <t>annual</t>
        </is>
      </c>
      <c r="O3724" t="inlineStr">
        <is>
          <t>Trial</t>
        </is>
      </c>
      <c r="P3724" t="inlineStr">
        <is>
          <t>Sim</t>
        </is>
      </c>
      <c r="Q3724" t="inlineStr">
        <is>
          <t>Não</t>
        </is>
      </c>
      <c r="R3724" t="inlineStr">
        <is>
          <t>Não</t>
        </is>
      </c>
      <c r="S3724" t="inlineStr">
        <is>
          <t>6–15</t>
        </is>
      </c>
      <c r="T3724" t="inlineStr">
        <is>
          <t>Mais de 365 dias</t>
        </is>
      </c>
      <c r="U3724" t="inlineStr">
        <is>
          <t>EdTech</t>
        </is>
      </c>
      <c r="V3724" t="inlineStr">
        <is>
          <t>DE</t>
        </is>
      </c>
      <c r="W3724" t="inlineStr">
        <is>
          <t>ads</t>
        </is>
      </c>
    </row>
    <row r="3725">
      <c r="A3725" t="inlineStr">
        <is>
          <t>S-242e1b</t>
        </is>
      </c>
      <c r="B3725" t="inlineStr">
        <is>
          <t>A-313be3</t>
        </is>
      </c>
      <c r="C3725" s="40" t="n">
        <v>45529</v>
      </c>
      <c r="D3725" s="40" t="n"/>
      <c r="E3725" t="n">
        <v>128</v>
      </c>
      <c r="F3725" t="n">
        <v>2303</v>
      </c>
      <c r="G3725" t="inlineStr">
        <is>
          <t>2024-S2</t>
        </is>
      </c>
      <c r="H3725" t="inlineStr">
        <is>
          <t>Sim</t>
        </is>
      </c>
      <c r="I3725" t="n">
        <v>0</v>
      </c>
      <c r="J3725" s="41" t="n"/>
      <c r="L3725" t="inlineStr"/>
      <c r="M3725" t="inlineStr">
        <is>
          <t>Pro</t>
        </is>
      </c>
      <c r="N3725" t="inlineStr">
        <is>
          <t>annual</t>
        </is>
      </c>
      <c r="O3725" t="inlineStr">
        <is>
          <t>Pago</t>
        </is>
      </c>
      <c r="P3725" t="inlineStr">
        <is>
          <t>Não</t>
        </is>
      </c>
      <c r="Q3725" t="inlineStr">
        <is>
          <t>Sim</t>
        </is>
      </c>
      <c r="R3725" t="inlineStr">
        <is>
          <t>Não</t>
        </is>
      </c>
      <c r="S3725" t="inlineStr">
        <is>
          <t>41+</t>
        </is>
      </c>
      <c r="T3725" t="inlineStr">
        <is>
          <t>181–365 dias</t>
        </is>
      </c>
      <c r="U3725" t="inlineStr">
        <is>
          <t>EdTech</t>
        </is>
      </c>
      <c r="V3725" t="inlineStr">
        <is>
          <t>US</t>
        </is>
      </c>
      <c r="W3725" t="inlineStr">
        <is>
          <t>partner</t>
        </is>
      </c>
    </row>
    <row r="3726">
      <c r="A3726" t="inlineStr">
        <is>
          <t>S-89d7b0</t>
        </is>
      </c>
      <c r="B3726" t="inlineStr">
        <is>
          <t>A-fe79a5</t>
        </is>
      </c>
      <c r="C3726" s="40" t="n">
        <v>45446</v>
      </c>
      <c r="D3726" s="40" t="n"/>
      <c r="E3726" t="n">
        <v>211</v>
      </c>
      <c r="F3726" t="n">
        <v>1791</v>
      </c>
      <c r="G3726" t="inlineStr">
        <is>
          <t>Até 2024-S1</t>
        </is>
      </c>
      <c r="H3726" t="inlineStr">
        <is>
          <t>Sim</t>
        </is>
      </c>
      <c r="I3726" t="n">
        <v>0</v>
      </c>
      <c r="J3726" s="41" t="n"/>
      <c r="L3726" t="inlineStr"/>
      <c r="M3726" t="inlineStr">
        <is>
          <t>Enterprise</t>
        </is>
      </c>
      <c r="N3726" t="inlineStr">
        <is>
          <t>annual</t>
        </is>
      </c>
      <c r="O3726" t="inlineStr">
        <is>
          <t>Pago</t>
        </is>
      </c>
      <c r="P3726" t="inlineStr">
        <is>
          <t>Sim</t>
        </is>
      </c>
      <c r="Q3726" t="inlineStr">
        <is>
          <t>Não</t>
        </is>
      </c>
      <c r="R3726" t="inlineStr">
        <is>
          <t>Não</t>
        </is>
      </c>
      <c r="S3726" t="inlineStr">
        <is>
          <t>6–15</t>
        </is>
      </c>
      <c r="T3726" t="inlineStr">
        <is>
          <t>91–180 dias</t>
        </is>
      </c>
      <c r="U3726" t="inlineStr">
        <is>
          <t>HealthTech</t>
        </is>
      </c>
      <c r="V3726" t="inlineStr">
        <is>
          <t>IN</t>
        </is>
      </c>
      <c r="W3726" t="inlineStr">
        <is>
          <t>ads</t>
        </is>
      </c>
    </row>
    <row r="3727">
      <c r="A3727" t="inlineStr">
        <is>
          <t>S-5a26fc</t>
        </is>
      </c>
      <c r="B3727" t="inlineStr">
        <is>
          <t>A-9779ad</t>
        </is>
      </c>
      <c r="C3727" s="40" t="n">
        <v>45480</v>
      </c>
      <c r="D3727" s="40" t="n"/>
      <c r="E3727" t="n">
        <v>177</v>
      </c>
      <c r="F3727" t="n">
        <v>0</v>
      </c>
      <c r="G3727" t="inlineStr">
        <is>
          <t>2024-S2</t>
        </is>
      </c>
      <c r="H3727" t="inlineStr">
        <is>
          <t>Sim</t>
        </is>
      </c>
      <c r="I3727" t="n">
        <v>0</v>
      </c>
      <c r="J3727" s="41" t="n"/>
      <c r="L3727" t="inlineStr"/>
      <c r="M3727" t="inlineStr">
        <is>
          <t>Pro</t>
        </is>
      </c>
      <c r="N3727" t="inlineStr">
        <is>
          <t>annual</t>
        </is>
      </c>
      <c r="O3727" t="inlineStr">
        <is>
          <t>Trial</t>
        </is>
      </c>
      <c r="P3727" t="inlineStr">
        <is>
          <t>Não</t>
        </is>
      </c>
      <c r="Q3727" t="inlineStr">
        <is>
          <t>Não</t>
        </is>
      </c>
      <c r="R3727" t="inlineStr">
        <is>
          <t>Não</t>
        </is>
      </c>
      <c r="S3727" t="inlineStr">
        <is>
          <t>16–40</t>
        </is>
      </c>
      <c r="T3727" t="inlineStr">
        <is>
          <t>91–180 dias</t>
        </is>
      </c>
      <c r="U3727" t="inlineStr">
        <is>
          <t>Cybersecurity</t>
        </is>
      </c>
      <c r="V3727" t="inlineStr">
        <is>
          <t>AU</t>
        </is>
      </c>
      <c r="W3727" t="inlineStr">
        <is>
          <t>event</t>
        </is>
      </c>
    </row>
    <row r="3728">
      <c r="A3728" t="inlineStr">
        <is>
          <t>S-d64e41</t>
        </is>
      </c>
      <c r="B3728" t="inlineStr">
        <is>
          <t>A-354f12</t>
        </is>
      </c>
      <c r="C3728" s="40" t="n">
        <v>45440</v>
      </c>
      <c r="D3728" s="40" t="n"/>
      <c r="E3728" t="n">
        <v>217</v>
      </c>
      <c r="F3728" t="n">
        <v>6766</v>
      </c>
      <c r="G3728" t="inlineStr">
        <is>
          <t>Até 2024-S1</t>
        </is>
      </c>
      <c r="H3728" t="inlineStr">
        <is>
          <t>Sim</t>
        </is>
      </c>
      <c r="I3728" t="n">
        <v>0</v>
      </c>
      <c r="J3728" s="41" t="n"/>
      <c r="L3728" t="inlineStr"/>
      <c r="M3728" t="inlineStr">
        <is>
          <t>Enterprise</t>
        </is>
      </c>
      <c r="N3728" t="inlineStr">
        <is>
          <t>annual</t>
        </is>
      </c>
      <c r="O3728" t="inlineStr">
        <is>
          <t>Pago</t>
        </is>
      </c>
      <c r="P3728" t="inlineStr">
        <is>
          <t>Sim</t>
        </is>
      </c>
      <c r="Q3728" t="inlineStr">
        <is>
          <t>Não</t>
        </is>
      </c>
      <c r="R3728" t="inlineStr">
        <is>
          <t>Sim</t>
        </is>
      </c>
      <c r="S3728" t="inlineStr">
        <is>
          <t>16–40</t>
        </is>
      </c>
      <c r="T3728" t="inlineStr">
        <is>
          <t>Conta nova (≤ 30 dias)</t>
        </is>
      </c>
      <c r="U3728" t="inlineStr">
        <is>
          <t>FinTech</t>
        </is>
      </c>
      <c r="V3728" t="inlineStr">
        <is>
          <t>US</t>
        </is>
      </c>
      <c r="W3728" t="inlineStr">
        <is>
          <t>ads</t>
        </is>
      </c>
    </row>
    <row r="3729">
      <c r="A3729" t="inlineStr">
        <is>
          <t>S-482962</t>
        </is>
      </c>
      <c r="B3729" t="inlineStr">
        <is>
          <t>A-de24d5</t>
        </is>
      </c>
      <c r="C3729" s="40" t="n">
        <v>45602</v>
      </c>
      <c r="D3729" s="40" t="n"/>
      <c r="E3729" t="n">
        <v>55</v>
      </c>
      <c r="F3729" t="n">
        <v>980</v>
      </c>
      <c r="G3729" t="inlineStr">
        <is>
          <t>2024-S2</t>
        </is>
      </c>
      <c r="H3729" t="inlineStr">
        <is>
          <t>Sim</t>
        </is>
      </c>
      <c r="I3729" t="n">
        <v>0</v>
      </c>
      <c r="J3729" s="41" t="n"/>
      <c r="L3729" t="inlineStr"/>
      <c r="M3729" t="inlineStr">
        <is>
          <t>Pro</t>
        </is>
      </c>
      <c r="N3729" t="inlineStr">
        <is>
          <t>annual</t>
        </is>
      </c>
      <c r="O3729" t="inlineStr">
        <is>
          <t>Pago</t>
        </is>
      </c>
      <c r="P3729" t="inlineStr">
        <is>
          <t>Sim</t>
        </is>
      </c>
      <c r="Q3729" t="inlineStr">
        <is>
          <t>Não</t>
        </is>
      </c>
      <c r="R3729" t="inlineStr">
        <is>
          <t>Não</t>
        </is>
      </c>
      <c r="S3729" t="inlineStr">
        <is>
          <t>16–40</t>
        </is>
      </c>
      <c r="T3729" t="inlineStr">
        <is>
          <t>Conta nova (≤ 30 dias)</t>
        </is>
      </c>
      <c r="U3729" t="inlineStr">
        <is>
          <t>DevTools</t>
        </is>
      </c>
      <c r="V3729" t="inlineStr">
        <is>
          <t>US</t>
        </is>
      </c>
      <c r="W3729" t="inlineStr">
        <is>
          <t>other</t>
        </is>
      </c>
    </row>
    <row r="3730">
      <c r="A3730" t="inlineStr">
        <is>
          <t>S-e77d56</t>
        </is>
      </c>
      <c r="B3730" t="inlineStr">
        <is>
          <t>A-9289f6</t>
        </is>
      </c>
      <c r="C3730" s="40" t="n">
        <v>45266</v>
      </c>
      <c r="D3730" s="40" t="n"/>
      <c r="E3730" t="n">
        <v>391</v>
      </c>
      <c r="F3730" t="n">
        <v>19</v>
      </c>
      <c r="G3730" t="inlineStr">
        <is>
          <t>Até 2024-S1</t>
        </is>
      </c>
      <c r="H3730" t="inlineStr">
        <is>
          <t>Sim</t>
        </is>
      </c>
      <c r="I3730" t="n">
        <v>0</v>
      </c>
      <c r="J3730" s="41" t="n"/>
      <c r="L3730" t="inlineStr"/>
      <c r="M3730" t="inlineStr">
        <is>
          <t>Basic</t>
        </is>
      </c>
      <c r="N3730" t="inlineStr">
        <is>
          <t>monthly</t>
        </is>
      </c>
      <c r="O3730" t="inlineStr">
        <is>
          <t>Pago</t>
        </is>
      </c>
      <c r="P3730" t="inlineStr">
        <is>
          <t>Sim</t>
        </is>
      </c>
      <c r="Q3730" t="inlineStr">
        <is>
          <t>Não</t>
        </is>
      </c>
      <c r="R3730" t="inlineStr">
        <is>
          <t>Não</t>
        </is>
      </c>
      <c r="S3730" t="inlineStr">
        <is>
          <t>1–5</t>
        </is>
      </c>
      <c r="T3730" t="inlineStr">
        <is>
          <t>181–365 dias</t>
        </is>
      </c>
      <c r="U3730" t="inlineStr">
        <is>
          <t>EdTech</t>
        </is>
      </c>
      <c r="V3730" t="inlineStr">
        <is>
          <t>US</t>
        </is>
      </c>
      <c r="W3730" t="inlineStr">
        <is>
          <t>event</t>
        </is>
      </c>
    </row>
    <row r="3731">
      <c r="A3731" t="inlineStr">
        <is>
          <t>S-658bcb</t>
        </is>
      </c>
      <c r="B3731" t="inlineStr">
        <is>
          <t>A-0cc442</t>
        </is>
      </c>
      <c r="C3731" s="40" t="n">
        <v>45518</v>
      </c>
      <c r="D3731" s="40" t="n"/>
      <c r="E3731" t="n">
        <v>139</v>
      </c>
      <c r="F3731" t="n">
        <v>8955</v>
      </c>
      <c r="G3731" t="inlineStr">
        <is>
          <t>2024-S2</t>
        </is>
      </c>
      <c r="H3731" t="inlineStr">
        <is>
          <t>Sim</t>
        </is>
      </c>
      <c r="I3731" t="n">
        <v>0</v>
      </c>
      <c r="J3731" s="41" t="n"/>
      <c r="L3731" t="inlineStr"/>
      <c r="M3731" t="inlineStr">
        <is>
          <t>Enterprise</t>
        </is>
      </c>
      <c r="N3731" t="inlineStr">
        <is>
          <t>monthly</t>
        </is>
      </c>
      <c r="O3731" t="inlineStr">
        <is>
          <t>Pago</t>
        </is>
      </c>
      <c r="P3731" t="inlineStr">
        <is>
          <t>Sim</t>
        </is>
      </c>
      <c r="Q3731" t="inlineStr">
        <is>
          <t>Não</t>
        </is>
      </c>
      <c r="R3731" t="inlineStr">
        <is>
          <t>Não</t>
        </is>
      </c>
      <c r="S3731" t="inlineStr">
        <is>
          <t>41+</t>
        </is>
      </c>
      <c r="T3731" t="inlineStr">
        <is>
          <t>Conta nova (≤ 30 dias)</t>
        </is>
      </c>
      <c r="U3731" t="inlineStr">
        <is>
          <t>EdTech</t>
        </is>
      </c>
      <c r="V3731" t="inlineStr">
        <is>
          <t>US</t>
        </is>
      </c>
      <c r="W3731" t="inlineStr">
        <is>
          <t>organic</t>
        </is>
      </c>
    </row>
    <row r="3732">
      <c r="A3732" t="inlineStr">
        <is>
          <t>S-56c23b</t>
        </is>
      </c>
      <c r="B3732" t="inlineStr">
        <is>
          <t>A-e888d1</t>
        </is>
      </c>
      <c r="C3732" s="40" t="n">
        <v>45596</v>
      </c>
      <c r="D3732" s="40" t="n"/>
      <c r="E3732" t="n">
        <v>61</v>
      </c>
      <c r="F3732" t="n">
        <v>3781</v>
      </c>
      <c r="G3732" t="inlineStr">
        <is>
          <t>2024-S2</t>
        </is>
      </c>
      <c r="H3732" t="inlineStr">
        <is>
          <t>Sim</t>
        </is>
      </c>
      <c r="I3732" t="n">
        <v>0</v>
      </c>
      <c r="J3732" s="41" t="n"/>
      <c r="L3732" t="inlineStr"/>
      <c r="M3732" t="inlineStr">
        <is>
          <t>Enterprise</t>
        </is>
      </c>
      <c r="N3732" t="inlineStr">
        <is>
          <t>annual</t>
        </is>
      </c>
      <c r="O3732" t="inlineStr">
        <is>
          <t>Pago</t>
        </is>
      </c>
      <c r="P3732" t="inlineStr">
        <is>
          <t>Não</t>
        </is>
      </c>
      <c r="Q3732" t="inlineStr">
        <is>
          <t>Não</t>
        </is>
      </c>
      <c r="R3732" t="inlineStr">
        <is>
          <t>Não</t>
        </is>
      </c>
      <c r="S3732" t="inlineStr">
        <is>
          <t>16–40</t>
        </is>
      </c>
      <c r="T3732" t="inlineStr">
        <is>
          <t>Mais de 365 dias</t>
        </is>
      </c>
      <c r="U3732" t="inlineStr">
        <is>
          <t>Cybersecurity</t>
        </is>
      </c>
      <c r="V3732" t="inlineStr">
        <is>
          <t>US</t>
        </is>
      </c>
      <c r="W3732" t="inlineStr">
        <is>
          <t>other</t>
        </is>
      </c>
    </row>
    <row r="3733">
      <c r="A3733" t="inlineStr">
        <is>
          <t>S-39f1b0</t>
        </is>
      </c>
      <c r="B3733" t="inlineStr">
        <is>
          <t>A-bf7919</t>
        </is>
      </c>
      <c r="C3733" s="40" t="n">
        <v>45636</v>
      </c>
      <c r="D3733" s="40" t="n"/>
      <c r="E3733" t="n">
        <v>21</v>
      </c>
      <c r="F3733" t="n">
        <v>0</v>
      </c>
      <c r="G3733" t="inlineStr">
        <is>
          <t>2024-S2</t>
        </is>
      </c>
      <c r="H3733" t="inlineStr">
        <is>
          <t>Não</t>
        </is>
      </c>
      <c r="I3733" t="n">
        <v>0</v>
      </c>
      <c r="J3733" s="41" t="n"/>
      <c r="L3733" t="inlineStr"/>
      <c r="M3733" t="inlineStr">
        <is>
          <t>Enterprise</t>
        </is>
      </c>
      <c r="N3733" t="inlineStr">
        <is>
          <t>annual</t>
        </is>
      </c>
      <c r="O3733" t="inlineStr">
        <is>
          <t>Trial</t>
        </is>
      </c>
      <c r="P3733" t="inlineStr">
        <is>
          <t>Sim</t>
        </is>
      </c>
      <c r="Q3733" t="inlineStr">
        <is>
          <t>Não</t>
        </is>
      </c>
      <c r="R3733" t="inlineStr">
        <is>
          <t>Não</t>
        </is>
      </c>
      <c r="S3733" t="inlineStr">
        <is>
          <t>6–15</t>
        </is>
      </c>
      <c r="T3733" t="inlineStr">
        <is>
          <t>Conta nova (≤ 30 dias)</t>
        </is>
      </c>
      <c r="U3733" t="inlineStr">
        <is>
          <t>HealthTech</t>
        </is>
      </c>
      <c r="V3733" t="inlineStr">
        <is>
          <t>US</t>
        </is>
      </c>
      <c r="W3733" t="inlineStr">
        <is>
          <t>organic</t>
        </is>
      </c>
    </row>
    <row r="3734">
      <c r="A3734" t="inlineStr">
        <is>
          <t>S-21d0ab</t>
        </is>
      </c>
      <c r="B3734" t="inlineStr">
        <is>
          <t>A-a1b80b</t>
        </is>
      </c>
      <c r="C3734" s="40" t="n">
        <v>45494</v>
      </c>
      <c r="D3734" s="40" t="n"/>
      <c r="E3734" t="n">
        <v>163</v>
      </c>
      <c r="F3734" t="n">
        <v>418</v>
      </c>
      <c r="G3734" t="inlineStr">
        <is>
          <t>2024-S2</t>
        </is>
      </c>
      <c r="H3734" t="inlineStr">
        <is>
          <t>Sim</t>
        </is>
      </c>
      <c r="I3734" t="n">
        <v>0</v>
      </c>
      <c r="J3734" s="41" t="n"/>
      <c r="L3734" t="inlineStr"/>
      <c r="M3734" t="inlineStr">
        <is>
          <t>Basic</t>
        </is>
      </c>
      <c r="N3734" t="inlineStr">
        <is>
          <t>monthly</t>
        </is>
      </c>
      <c r="O3734" t="inlineStr">
        <is>
          <t>Pago</t>
        </is>
      </c>
      <c r="P3734" t="inlineStr">
        <is>
          <t>Sim</t>
        </is>
      </c>
      <c r="Q3734" t="inlineStr">
        <is>
          <t>Não</t>
        </is>
      </c>
      <c r="R3734" t="inlineStr">
        <is>
          <t>Não</t>
        </is>
      </c>
      <c r="S3734" t="inlineStr">
        <is>
          <t>16–40</t>
        </is>
      </c>
      <c r="T3734" t="inlineStr">
        <is>
          <t>181–365 dias</t>
        </is>
      </c>
      <c r="U3734" t="inlineStr">
        <is>
          <t>HealthTech</t>
        </is>
      </c>
      <c r="V3734" t="inlineStr">
        <is>
          <t>US</t>
        </is>
      </c>
      <c r="W3734" t="inlineStr">
        <is>
          <t>organic</t>
        </is>
      </c>
    </row>
    <row r="3735">
      <c r="A3735" t="inlineStr">
        <is>
          <t>S-b27c2f</t>
        </is>
      </c>
      <c r="B3735" t="inlineStr">
        <is>
          <t>A-625d0b</t>
        </is>
      </c>
      <c r="C3735" s="40" t="n">
        <v>45650</v>
      </c>
      <c r="D3735" s="40" t="n"/>
      <c r="E3735" t="n">
        <v>7</v>
      </c>
      <c r="F3735" t="n">
        <v>833</v>
      </c>
      <c r="G3735" t="inlineStr">
        <is>
          <t>2024-S2</t>
        </is>
      </c>
      <c r="H3735" t="inlineStr">
        <is>
          <t>Não</t>
        </is>
      </c>
      <c r="I3735" t="n">
        <v>0</v>
      </c>
      <c r="J3735" s="41" t="n"/>
      <c r="L3735" t="inlineStr"/>
      <c r="M3735" t="inlineStr">
        <is>
          <t>Pro</t>
        </is>
      </c>
      <c r="N3735" t="inlineStr">
        <is>
          <t>monthly</t>
        </is>
      </c>
      <c r="O3735" t="inlineStr">
        <is>
          <t>Pago</t>
        </is>
      </c>
      <c r="P3735" t="inlineStr">
        <is>
          <t>Sim</t>
        </is>
      </c>
      <c r="Q3735" t="inlineStr">
        <is>
          <t>Não</t>
        </is>
      </c>
      <c r="R3735" t="inlineStr">
        <is>
          <t>Não</t>
        </is>
      </c>
      <c r="S3735" t="inlineStr">
        <is>
          <t>16–40</t>
        </is>
      </c>
      <c r="T3735" t="inlineStr">
        <is>
          <t>91–180 dias</t>
        </is>
      </c>
      <c r="U3735" t="inlineStr">
        <is>
          <t>EdTech</t>
        </is>
      </c>
      <c r="V3735" t="inlineStr">
        <is>
          <t>AU</t>
        </is>
      </c>
      <c r="W3735" t="inlineStr">
        <is>
          <t>ads</t>
        </is>
      </c>
    </row>
    <row r="3736">
      <c r="A3736" t="inlineStr">
        <is>
          <t>S-1224ea</t>
        </is>
      </c>
      <c r="B3736" t="inlineStr">
        <is>
          <t>A-474ad4</t>
        </is>
      </c>
      <c r="C3736" s="40" t="n">
        <v>45270</v>
      </c>
      <c r="D3736" s="40" t="n"/>
      <c r="E3736" t="n">
        <v>387</v>
      </c>
      <c r="F3736" t="n">
        <v>0</v>
      </c>
      <c r="G3736" t="inlineStr">
        <is>
          <t>Até 2024-S1</t>
        </is>
      </c>
      <c r="H3736" t="inlineStr">
        <is>
          <t>Sim</t>
        </is>
      </c>
      <c r="I3736" t="n">
        <v>0</v>
      </c>
      <c r="J3736" s="41" t="n"/>
      <c r="L3736" t="inlineStr"/>
      <c r="M3736" t="inlineStr">
        <is>
          <t>Pro</t>
        </is>
      </c>
      <c r="N3736" t="inlineStr">
        <is>
          <t>monthly</t>
        </is>
      </c>
      <c r="O3736" t="inlineStr">
        <is>
          <t>Trial</t>
        </is>
      </c>
      <c r="P3736" t="inlineStr">
        <is>
          <t>Sim</t>
        </is>
      </c>
      <c r="Q3736" t="inlineStr">
        <is>
          <t>Não</t>
        </is>
      </c>
      <c r="R3736" t="inlineStr">
        <is>
          <t>Não</t>
        </is>
      </c>
      <c r="S3736" t="inlineStr">
        <is>
          <t>6–15</t>
        </is>
      </c>
      <c r="T3736" t="inlineStr">
        <is>
          <t>Conta nova (≤ 30 dias)</t>
        </is>
      </c>
      <c r="U3736" t="inlineStr">
        <is>
          <t>EdTech</t>
        </is>
      </c>
      <c r="V3736" t="inlineStr">
        <is>
          <t>US</t>
        </is>
      </c>
      <c r="W3736" t="inlineStr">
        <is>
          <t>organic</t>
        </is>
      </c>
    </row>
    <row r="3737">
      <c r="A3737" t="inlineStr">
        <is>
          <t>S-0d8293</t>
        </is>
      </c>
      <c r="B3737" t="inlineStr">
        <is>
          <t>A-425e76</t>
        </is>
      </c>
      <c r="C3737" s="40" t="n">
        <v>45248</v>
      </c>
      <c r="D3737" s="40" t="n"/>
      <c r="E3737" t="n">
        <v>409</v>
      </c>
      <c r="F3737" t="n">
        <v>3479</v>
      </c>
      <c r="G3737" t="inlineStr">
        <is>
          <t>Até 2024-S1</t>
        </is>
      </c>
      <c r="H3737" t="inlineStr">
        <is>
          <t>Sim</t>
        </is>
      </c>
      <c r="I3737" t="n">
        <v>0</v>
      </c>
      <c r="J3737" s="41" t="n"/>
      <c r="L3737" t="inlineStr"/>
      <c r="M3737" t="inlineStr">
        <is>
          <t>Pro</t>
        </is>
      </c>
      <c r="N3737" t="inlineStr">
        <is>
          <t>monthly</t>
        </is>
      </c>
      <c r="O3737" t="inlineStr">
        <is>
          <t>Pago</t>
        </is>
      </c>
      <c r="P3737" t="inlineStr">
        <is>
          <t>Sim</t>
        </is>
      </c>
      <c r="Q3737" t="inlineStr">
        <is>
          <t>Não</t>
        </is>
      </c>
      <c r="R3737" t="inlineStr">
        <is>
          <t>Não</t>
        </is>
      </c>
      <c r="S3737" t="inlineStr">
        <is>
          <t>41+</t>
        </is>
      </c>
      <c r="T3737" t="inlineStr">
        <is>
          <t>181–365 dias</t>
        </is>
      </c>
      <c r="U3737" t="inlineStr">
        <is>
          <t>DevTools</t>
        </is>
      </c>
      <c r="V3737" t="inlineStr">
        <is>
          <t>UK</t>
        </is>
      </c>
      <c r="W3737" t="inlineStr">
        <is>
          <t>other</t>
        </is>
      </c>
    </row>
    <row r="3738">
      <c r="A3738" t="inlineStr">
        <is>
          <t>S-f409d8</t>
        </is>
      </c>
      <c r="B3738" t="inlineStr">
        <is>
          <t>A-0651a4</t>
        </is>
      </c>
      <c r="C3738" s="40" t="n">
        <v>45630</v>
      </c>
      <c r="D3738" s="40" t="n"/>
      <c r="E3738" t="n">
        <v>27</v>
      </c>
      <c r="F3738" t="n">
        <v>3184</v>
      </c>
      <c r="G3738" t="inlineStr">
        <is>
          <t>2024-S2</t>
        </is>
      </c>
      <c r="H3738" t="inlineStr">
        <is>
          <t>Não</t>
        </is>
      </c>
      <c r="I3738" t="n">
        <v>0</v>
      </c>
      <c r="J3738" s="41" t="n"/>
      <c r="L3738" t="inlineStr"/>
      <c r="M3738" t="inlineStr">
        <is>
          <t>Enterprise</t>
        </is>
      </c>
      <c r="N3738" t="inlineStr">
        <is>
          <t>annual</t>
        </is>
      </c>
      <c r="O3738" t="inlineStr">
        <is>
          <t>Pago</t>
        </is>
      </c>
      <c r="P3738" t="inlineStr">
        <is>
          <t>Sim</t>
        </is>
      </c>
      <c r="Q3738" t="inlineStr">
        <is>
          <t>Não</t>
        </is>
      </c>
      <c r="R3738" t="inlineStr">
        <is>
          <t>Não</t>
        </is>
      </c>
      <c r="S3738" t="inlineStr">
        <is>
          <t>16–40</t>
        </is>
      </c>
      <c r="T3738" t="inlineStr">
        <is>
          <t>31–90 dias</t>
        </is>
      </c>
      <c r="U3738" t="inlineStr">
        <is>
          <t>HealthTech</t>
        </is>
      </c>
      <c r="V3738" t="inlineStr">
        <is>
          <t>FR</t>
        </is>
      </c>
      <c r="W3738" t="inlineStr">
        <is>
          <t>organic</t>
        </is>
      </c>
    </row>
    <row r="3739">
      <c r="A3739" t="inlineStr">
        <is>
          <t>S-374511</t>
        </is>
      </c>
      <c r="B3739" t="inlineStr">
        <is>
          <t>A-e89151</t>
        </is>
      </c>
      <c r="C3739" s="40" t="n">
        <v>45383</v>
      </c>
      <c r="D3739" s="40" t="n"/>
      <c r="E3739" t="n">
        <v>274</v>
      </c>
      <c r="F3739" t="n">
        <v>1990</v>
      </c>
      <c r="G3739" t="inlineStr">
        <is>
          <t>Até 2024-S1</t>
        </is>
      </c>
      <c r="H3739" t="inlineStr">
        <is>
          <t>Sim</t>
        </is>
      </c>
      <c r="I3739" t="n">
        <v>0</v>
      </c>
      <c r="J3739" s="41" t="n"/>
      <c r="L3739" t="inlineStr"/>
      <c r="M3739" t="inlineStr">
        <is>
          <t>Enterprise</t>
        </is>
      </c>
      <c r="N3739" t="inlineStr">
        <is>
          <t>monthly</t>
        </is>
      </c>
      <c r="O3739" t="inlineStr">
        <is>
          <t>Pago</t>
        </is>
      </c>
      <c r="P3739" t="inlineStr">
        <is>
          <t>Sim</t>
        </is>
      </c>
      <c r="Q3739" t="inlineStr">
        <is>
          <t>Não</t>
        </is>
      </c>
      <c r="R3739" t="inlineStr">
        <is>
          <t>Não</t>
        </is>
      </c>
      <c r="S3739" t="inlineStr">
        <is>
          <t>6–15</t>
        </is>
      </c>
      <c r="T3739" t="inlineStr">
        <is>
          <t>181–365 dias</t>
        </is>
      </c>
      <c r="U3739" t="inlineStr">
        <is>
          <t>FinTech</t>
        </is>
      </c>
      <c r="V3739" t="inlineStr">
        <is>
          <t>UK</t>
        </is>
      </c>
      <c r="W3739" t="inlineStr">
        <is>
          <t>organic</t>
        </is>
      </c>
    </row>
    <row r="3740">
      <c r="A3740" t="inlineStr">
        <is>
          <t>S-c1f160</t>
        </is>
      </c>
      <c r="B3740" t="inlineStr">
        <is>
          <t>A-ccabf0</t>
        </is>
      </c>
      <c r="C3740" s="40" t="n">
        <v>45487</v>
      </c>
      <c r="D3740" s="40" t="n">
        <v>45630</v>
      </c>
      <c r="E3740" t="n">
        <v>143</v>
      </c>
      <c r="F3740" t="n">
        <v>98</v>
      </c>
      <c r="G3740" t="inlineStr">
        <is>
          <t>2024-S2</t>
        </is>
      </c>
      <c r="H3740" t="inlineStr">
        <is>
          <t>Sim</t>
        </is>
      </c>
      <c r="I3740" t="n">
        <v>0</v>
      </c>
      <c r="J3740" s="41" t="n">
        <v>45627</v>
      </c>
      <c r="K3740" t="n">
        <v>4</v>
      </c>
      <c r="L3740" t="inlineStr">
        <is>
          <t>Não</t>
        </is>
      </c>
      <c r="M3740" t="inlineStr">
        <is>
          <t>Pro</t>
        </is>
      </c>
      <c r="N3740" t="inlineStr">
        <is>
          <t>annual</t>
        </is>
      </c>
      <c r="O3740" t="inlineStr">
        <is>
          <t>Pago</t>
        </is>
      </c>
      <c r="P3740" t="inlineStr">
        <is>
          <t>Sim</t>
        </is>
      </c>
      <c r="Q3740" t="inlineStr">
        <is>
          <t>Não</t>
        </is>
      </c>
      <c r="R3740" t="inlineStr">
        <is>
          <t>Sim</t>
        </is>
      </c>
      <c r="S3740" t="inlineStr">
        <is>
          <t>1–5</t>
        </is>
      </c>
      <c r="T3740" t="inlineStr">
        <is>
          <t>181–365 dias</t>
        </is>
      </c>
      <c r="U3740" t="inlineStr">
        <is>
          <t>HealthTech</t>
        </is>
      </c>
      <c r="V3740" t="inlineStr">
        <is>
          <t>IN</t>
        </is>
      </c>
      <c r="W3740" t="inlineStr">
        <is>
          <t>organic</t>
        </is>
      </c>
    </row>
    <row r="3741">
      <c r="A3741" t="inlineStr">
        <is>
          <t>S-2b58a7</t>
        </is>
      </c>
      <c r="B3741" t="inlineStr">
        <is>
          <t>A-7c5768</t>
        </is>
      </c>
      <c r="C3741" s="40" t="n">
        <v>45480</v>
      </c>
      <c r="D3741" s="40" t="n"/>
      <c r="E3741" t="n">
        <v>177</v>
      </c>
      <c r="F3741" t="n">
        <v>57</v>
      </c>
      <c r="G3741" t="inlineStr">
        <is>
          <t>2024-S2</t>
        </is>
      </c>
      <c r="H3741" t="inlineStr">
        <is>
          <t>Sim</t>
        </is>
      </c>
      <c r="I3741" t="n">
        <v>0</v>
      </c>
      <c r="J3741" s="41" t="n"/>
      <c r="L3741" t="inlineStr"/>
      <c r="M3741" t="inlineStr">
        <is>
          <t>Basic</t>
        </is>
      </c>
      <c r="N3741" t="inlineStr">
        <is>
          <t>monthly</t>
        </is>
      </c>
      <c r="O3741" t="inlineStr">
        <is>
          <t>Pago</t>
        </is>
      </c>
      <c r="P3741" t="inlineStr">
        <is>
          <t>Sim</t>
        </is>
      </c>
      <c r="Q3741" t="inlineStr">
        <is>
          <t>Não</t>
        </is>
      </c>
      <c r="R3741" t="inlineStr">
        <is>
          <t>Não</t>
        </is>
      </c>
      <c r="S3741" t="inlineStr">
        <is>
          <t>1–5</t>
        </is>
      </c>
      <c r="T3741" t="inlineStr">
        <is>
          <t>91–180 dias</t>
        </is>
      </c>
      <c r="U3741" t="inlineStr">
        <is>
          <t>HealthTech</t>
        </is>
      </c>
      <c r="V3741" t="inlineStr">
        <is>
          <t>UK</t>
        </is>
      </c>
      <c r="W3741" t="inlineStr">
        <is>
          <t>event</t>
        </is>
      </c>
    </row>
    <row r="3742">
      <c r="A3742" t="inlineStr">
        <is>
          <t>S-4dfd17</t>
        </is>
      </c>
      <c r="B3742" t="inlineStr">
        <is>
          <t>A-bcbe98</t>
        </is>
      </c>
      <c r="C3742" s="40" t="n">
        <v>45502</v>
      </c>
      <c r="D3742" s="40" t="n"/>
      <c r="E3742" t="n">
        <v>155</v>
      </c>
      <c r="F3742" t="n">
        <v>874</v>
      </c>
      <c r="G3742" t="inlineStr">
        <is>
          <t>2024-S2</t>
        </is>
      </c>
      <c r="H3742" t="inlineStr">
        <is>
          <t>Sim</t>
        </is>
      </c>
      <c r="I3742" t="n">
        <v>0</v>
      </c>
      <c r="J3742" s="41" t="n"/>
      <c r="L3742" t="inlineStr"/>
      <c r="M3742" t="inlineStr">
        <is>
          <t>Basic</t>
        </is>
      </c>
      <c r="N3742" t="inlineStr">
        <is>
          <t>monthly</t>
        </is>
      </c>
      <c r="O3742" t="inlineStr">
        <is>
          <t>Pago</t>
        </is>
      </c>
      <c r="P3742" t="inlineStr">
        <is>
          <t>Sim</t>
        </is>
      </c>
      <c r="Q3742" t="inlineStr">
        <is>
          <t>Sim</t>
        </is>
      </c>
      <c r="R3742" t="inlineStr">
        <is>
          <t>Sim</t>
        </is>
      </c>
      <c r="S3742" t="inlineStr">
        <is>
          <t>41+</t>
        </is>
      </c>
      <c r="T3742" t="inlineStr">
        <is>
          <t>Conta nova (≤ 30 dias)</t>
        </is>
      </c>
      <c r="U3742" t="inlineStr">
        <is>
          <t>Cybersecurity</t>
        </is>
      </c>
      <c r="V3742" t="inlineStr">
        <is>
          <t>US</t>
        </is>
      </c>
      <c r="W3742" t="inlineStr">
        <is>
          <t>other</t>
        </is>
      </c>
    </row>
    <row r="3743">
      <c r="A3743" t="inlineStr">
        <is>
          <t>S-4781b1</t>
        </is>
      </c>
      <c r="B3743" t="inlineStr">
        <is>
          <t>A-558c72</t>
        </is>
      </c>
      <c r="C3743" s="40" t="n">
        <v>45089</v>
      </c>
      <c r="D3743" s="40" t="n"/>
      <c r="E3743" t="n">
        <v>568</v>
      </c>
      <c r="F3743" t="n">
        <v>784</v>
      </c>
      <c r="G3743" t="inlineStr">
        <is>
          <t>Até 2024-S1</t>
        </is>
      </c>
      <c r="H3743" t="inlineStr">
        <is>
          <t>Sim</t>
        </is>
      </c>
      <c r="I3743" t="n">
        <v>0</v>
      </c>
      <c r="J3743" s="41" t="n"/>
      <c r="L3743" t="inlineStr"/>
      <c r="M3743" t="inlineStr">
        <is>
          <t>Pro</t>
        </is>
      </c>
      <c r="N3743" t="inlineStr">
        <is>
          <t>monthly</t>
        </is>
      </c>
      <c r="O3743" t="inlineStr">
        <is>
          <t>Pago</t>
        </is>
      </c>
      <c r="P3743" t="inlineStr">
        <is>
          <t>Sim</t>
        </is>
      </c>
      <c r="Q3743" t="inlineStr">
        <is>
          <t>Não</t>
        </is>
      </c>
      <c r="R3743" t="inlineStr">
        <is>
          <t>Não</t>
        </is>
      </c>
      <c r="S3743" t="inlineStr">
        <is>
          <t>16–40</t>
        </is>
      </c>
      <c r="T3743" t="inlineStr">
        <is>
          <t>Conta nova (≤ 30 dias)</t>
        </is>
      </c>
      <c r="U3743" t="inlineStr">
        <is>
          <t>FinTech</t>
        </is>
      </c>
      <c r="V3743" t="inlineStr">
        <is>
          <t>US</t>
        </is>
      </c>
      <c r="W3743" t="inlineStr">
        <is>
          <t>organic</t>
        </is>
      </c>
    </row>
    <row r="3744">
      <c r="A3744" t="inlineStr">
        <is>
          <t>S-c53808</t>
        </is>
      </c>
      <c r="B3744" t="inlineStr">
        <is>
          <t>A-712426</t>
        </is>
      </c>
      <c r="C3744" s="40" t="n">
        <v>45634</v>
      </c>
      <c r="D3744" s="40" t="n"/>
      <c r="E3744" t="n">
        <v>23</v>
      </c>
      <c r="F3744" t="n">
        <v>588</v>
      </c>
      <c r="G3744" t="inlineStr">
        <is>
          <t>2024-S2</t>
        </is>
      </c>
      <c r="H3744" t="inlineStr">
        <is>
          <t>Não</t>
        </is>
      </c>
      <c r="I3744" t="n">
        <v>0</v>
      </c>
      <c r="J3744" s="41" t="n"/>
      <c r="L3744" t="inlineStr"/>
      <c r="M3744" t="inlineStr">
        <is>
          <t>Pro</t>
        </is>
      </c>
      <c r="N3744" t="inlineStr">
        <is>
          <t>monthly</t>
        </is>
      </c>
      <c r="O3744" t="inlineStr">
        <is>
          <t>Pago</t>
        </is>
      </c>
      <c r="P3744" t="inlineStr">
        <is>
          <t>Sim</t>
        </is>
      </c>
      <c r="Q3744" t="inlineStr">
        <is>
          <t>Não</t>
        </is>
      </c>
      <c r="R3744" t="inlineStr">
        <is>
          <t>Não</t>
        </is>
      </c>
      <c r="S3744" t="inlineStr">
        <is>
          <t>6–15</t>
        </is>
      </c>
      <c r="T3744" t="inlineStr">
        <is>
          <t>Conta nova (≤ 30 dias)</t>
        </is>
      </c>
      <c r="U3744" t="inlineStr">
        <is>
          <t>HealthTech</t>
        </is>
      </c>
      <c r="V3744" t="inlineStr">
        <is>
          <t>US</t>
        </is>
      </c>
      <c r="W3744" t="inlineStr">
        <is>
          <t>other</t>
        </is>
      </c>
    </row>
    <row r="3745">
      <c r="A3745" t="inlineStr">
        <is>
          <t>S-e3165d</t>
        </is>
      </c>
      <c r="B3745" t="inlineStr">
        <is>
          <t>A-3b5cd1</t>
        </is>
      </c>
      <c r="C3745" s="40" t="n">
        <v>45208</v>
      </c>
      <c r="D3745" s="40" t="n"/>
      <c r="E3745" t="n">
        <v>449</v>
      </c>
      <c r="F3745" t="n">
        <v>1029</v>
      </c>
      <c r="G3745" t="inlineStr">
        <is>
          <t>Até 2024-S1</t>
        </is>
      </c>
      <c r="H3745" t="inlineStr">
        <is>
          <t>Sim</t>
        </is>
      </c>
      <c r="I3745" t="n">
        <v>0</v>
      </c>
      <c r="J3745" s="41" t="n"/>
      <c r="L3745" t="inlineStr"/>
      <c r="M3745" t="inlineStr">
        <is>
          <t>Pro</t>
        </is>
      </c>
      <c r="N3745" t="inlineStr">
        <is>
          <t>monthly</t>
        </is>
      </c>
      <c r="O3745" t="inlineStr">
        <is>
          <t>Pago</t>
        </is>
      </c>
      <c r="P3745" t="inlineStr">
        <is>
          <t>Sim</t>
        </is>
      </c>
      <c r="Q3745" t="inlineStr">
        <is>
          <t>Não</t>
        </is>
      </c>
      <c r="R3745" t="inlineStr">
        <is>
          <t>Não</t>
        </is>
      </c>
      <c r="S3745" t="inlineStr">
        <is>
          <t>16–40</t>
        </is>
      </c>
      <c r="T3745" t="inlineStr">
        <is>
          <t>Conta nova (≤ 30 dias)</t>
        </is>
      </c>
      <c r="U3745" t="inlineStr">
        <is>
          <t>FinTech</t>
        </is>
      </c>
      <c r="V3745" t="inlineStr">
        <is>
          <t>US</t>
        </is>
      </c>
      <c r="W3745" t="inlineStr">
        <is>
          <t>event</t>
        </is>
      </c>
    </row>
    <row r="3746">
      <c r="A3746" t="inlineStr">
        <is>
          <t>S-0334aa</t>
        </is>
      </c>
      <c r="B3746" t="inlineStr">
        <is>
          <t>A-acb7f7</t>
        </is>
      </c>
      <c r="C3746" s="40" t="n">
        <v>45394</v>
      </c>
      <c r="D3746" s="40" t="n"/>
      <c r="E3746" t="n">
        <v>263</v>
      </c>
      <c r="F3746" t="n">
        <v>2009</v>
      </c>
      <c r="G3746" t="inlineStr">
        <is>
          <t>Até 2024-S1</t>
        </is>
      </c>
      <c r="H3746" t="inlineStr">
        <is>
          <t>Sim</t>
        </is>
      </c>
      <c r="I3746" t="n">
        <v>0</v>
      </c>
      <c r="J3746" s="41" t="n"/>
      <c r="L3746" t="inlineStr"/>
      <c r="M3746" t="inlineStr">
        <is>
          <t>Pro</t>
        </is>
      </c>
      <c r="N3746" t="inlineStr">
        <is>
          <t>annual</t>
        </is>
      </c>
      <c r="O3746" t="inlineStr">
        <is>
          <t>Pago</t>
        </is>
      </c>
      <c r="P3746" t="inlineStr">
        <is>
          <t>Sim</t>
        </is>
      </c>
      <c r="Q3746" t="inlineStr">
        <is>
          <t>Sim</t>
        </is>
      </c>
      <c r="R3746" t="inlineStr">
        <is>
          <t>Não</t>
        </is>
      </c>
      <c r="S3746" t="inlineStr">
        <is>
          <t>41+</t>
        </is>
      </c>
      <c r="T3746" t="inlineStr">
        <is>
          <t>91–180 dias</t>
        </is>
      </c>
      <c r="U3746" t="inlineStr">
        <is>
          <t>EdTech</t>
        </is>
      </c>
      <c r="V3746" t="inlineStr">
        <is>
          <t>US</t>
        </is>
      </c>
      <c r="W3746" t="inlineStr">
        <is>
          <t>ads</t>
        </is>
      </c>
    </row>
    <row r="3747">
      <c r="A3747" t="inlineStr">
        <is>
          <t>S-6c625e</t>
        </is>
      </c>
      <c r="B3747" t="inlineStr">
        <is>
          <t>A-854864</t>
        </is>
      </c>
      <c r="C3747" s="40" t="n">
        <v>45641</v>
      </c>
      <c r="D3747" s="40" t="n"/>
      <c r="E3747" t="n">
        <v>16</v>
      </c>
      <c r="F3747" t="n">
        <v>4459</v>
      </c>
      <c r="G3747" t="inlineStr">
        <is>
          <t>2024-S2</t>
        </is>
      </c>
      <c r="H3747" t="inlineStr">
        <is>
          <t>Não</t>
        </is>
      </c>
      <c r="I3747" t="n">
        <v>0</v>
      </c>
      <c r="J3747" s="41" t="n"/>
      <c r="L3747" t="inlineStr"/>
      <c r="M3747" t="inlineStr">
        <is>
          <t>Pro</t>
        </is>
      </c>
      <c r="N3747" t="inlineStr">
        <is>
          <t>monthly</t>
        </is>
      </c>
      <c r="O3747" t="inlineStr">
        <is>
          <t>Pago</t>
        </is>
      </c>
      <c r="P3747" t="inlineStr">
        <is>
          <t>Não</t>
        </is>
      </c>
      <c r="Q3747" t="inlineStr">
        <is>
          <t>Não</t>
        </is>
      </c>
      <c r="R3747" t="inlineStr">
        <is>
          <t>Não</t>
        </is>
      </c>
      <c r="S3747" t="inlineStr">
        <is>
          <t>41+</t>
        </is>
      </c>
      <c r="T3747" t="inlineStr">
        <is>
          <t>Conta nova (≤ 30 dias)</t>
        </is>
      </c>
      <c r="U3747" t="inlineStr">
        <is>
          <t>FinTech</t>
        </is>
      </c>
      <c r="V3747" t="inlineStr">
        <is>
          <t>IN</t>
        </is>
      </c>
      <c r="W3747" t="inlineStr">
        <is>
          <t>event</t>
        </is>
      </c>
    </row>
    <row r="3748">
      <c r="A3748" t="inlineStr">
        <is>
          <t>S-e48c4d</t>
        </is>
      </c>
      <c r="B3748" t="inlineStr">
        <is>
          <t>A-439b2f</t>
        </is>
      </c>
      <c r="C3748" s="40" t="n">
        <v>45360</v>
      </c>
      <c r="D3748" s="40" t="n"/>
      <c r="E3748" t="n">
        <v>297</v>
      </c>
      <c r="F3748" t="n">
        <v>133</v>
      </c>
      <c r="G3748" t="inlineStr">
        <is>
          <t>Até 2024-S1</t>
        </is>
      </c>
      <c r="H3748" t="inlineStr">
        <is>
          <t>Sim</t>
        </is>
      </c>
      <c r="I3748" t="n">
        <v>0</v>
      </c>
      <c r="J3748" s="41" t="n"/>
      <c r="L3748" t="inlineStr"/>
      <c r="M3748" t="inlineStr">
        <is>
          <t>Basic</t>
        </is>
      </c>
      <c r="N3748" t="inlineStr">
        <is>
          <t>annual</t>
        </is>
      </c>
      <c r="O3748" t="inlineStr">
        <is>
          <t>Pago</t>
        </is>
      </c>
      <c r="P3748" t="inlineStr">
        <is>
          <t>Sim</t>
        </is>
      </c>
      <c r="Q3748" t="inlineStr">
        <is>
          <t>Não</t>
        </is>
      </c>
      <c r="R3748" t="inlineStr">
        <is>
          <t>Não</t>
        </is>
      </c>
      <c r="S3748" t="inlineStr">
        <is>
          <t>6–15</t>
        </is>
      </c>
      <c r="T3748" t="inlineStr">
        <is>
          <t>Conta nova (≤ 30 dias)</t>
        </is>
      </c>
      <c r="U3748" t="inlineStr">
        <is>
          <t>DevTools</t>
        </is>
      </c>
      <c r="V3748" t="inlineStr">
        <is>
          <t>US</t>
        </is>
      </c>
      <c r="W3748" t="inlineStr">
        <is>
          <t>ads</t>
        </is>
      </c>
    </row>
    <row r="3749">
      <c r="A3749" t="inlineStr">
        <is>
          <t>S-322a59</t>
        </is>
      </c>
      <c r="B3749" t="inlineStr">
        <is>
          <t>A-a8b49c</t>
        </is>
      </c>
      <c r="C3749" s="40" t="n">
        <v>45339</v>
      </c>
      <c r="D3749" s="40" t="n"/>
      <c r="E3749" t="n">
        <v>318</v>
      </c>
      <c r="F3749" t="n">
        <v>1274</v>
      </c>
      <c r="G3749" t="inlineStr">
        <is>
          <t>Até 2024-S1</t>
        </is>
      </c>
      <c r="H3749" t="inlineStr">
        <is>
          <t>Sim</t>
        </is>
      </c>
      <c r="I3749" t="n">
        <v>0</v>
      </c>
      <c r="J3749" s="41" t="n"/>
      <c r="L3749" t="inlineStr"/>
      <c r="M3749" t="inlineStr">
        <is>
          <t>Pro</t>
        </is>
      </c>
      <c r="N3749" t="inlineStr">
        <is>
          <t>monthly</t>
        </is>
      </c>
      <c r="O3749" t="inlineStr">
        <is>
          <t>Pago</t>
        </is>
      </c>
      <c r="P3749" t="inlineStr">
        <is>
          <t>Sim</t>
        </is>
      </c>
      <c r="Q3749" t="inlineStr">
        <is>
          <t>Não</t>
        </is>
      </c>
      <c r="R3749" t="inlineStr">
        <is>
          <t>Não</t>
        </is>
      </c>
      <c r="S3749" t="inlineStr">
        <is>
          <t>16–40</t>
        </is>
      </c>
      <c r="T3749" t="inlineStr">
        <is>
          <t>91–180 dias</t>
        </is>
      </c>
      <c r="U3749" t="inlineStr">
        <is>
          <t>Cybersecurity</t>
        </is>
      </c>
      <c r="V3749" t="inlineStr">
        <is>
          <t>UK</t>
        </is>
      </c>
      <c r="W3749" t="inlineStr">
        <is>
          <t>partner</t>
        </is>
      </c>
    </row>
    <row r="3750">
      <c r="A3750" t="inlineStr">
        <is>
          <t>S-41b844</t>
        </is>
      </c>
      <c r="B3750" t="inlineStr">
        <is>
          <t>A-94d3da</t>
        </is>
      </c>
      <c r="C3750" s="40" t="n">
        <v>45080</v>
      </c>
      <c r="D3750" s="40" t="n"/>
      <c r="E3750" t="n">
        <v>577</v>
      </c>
      <c r="F3750" t="n">
        <v>2009</v>
      </c>
      <c r="G3750" t="inlineStr">
        <is>
          <t>Até 2024-S1</t>
        </is>
      </c>
      <c r="H3750" t="inlineStr">
        <is>
          <t>Sim</t>
        </is>
      </c>
      <c r="I3750" t="n">
        <v>0</v>
      </c>
      <c r="J3750" s="41" t="n"/>
      <c r="L3750" t="inlineStr"/>
      <c r="M3750" t="inlineStr">
        <is>
          <t>Pro</t>
        </is>
      </c>
      <c r="N3750" t="inlineStr">
        <is>
          <t>monthly</t>
        </is>
      </c>
      <c r="O3750" t="inlineStr">
        <is>
          <t>Pago</t>
        </is>
      </c>
      <c r="P3750" t="inlineStr">
        <is>
          <t>Não</t>
        </is>
      </c>
      <c r="Q3750" t="inlineStr">
        <is>
          <t>Não</t>
        </is>
      </c>
      <c r="R3750" t="inlineStr">
        <is>
          <t>Não</t>
        </is>
      </c>
      <c r="S3750" t="inlineStr">
        <is>
          <t>41+</t>
        </is>
      </c>
      <c r="T3750" t="inlineStr">
        <is>
          <t>31–90 dias</t>
        </is>
      </c>
      <c r="U3750" t="inlineStr">
        <is>
          <t>HealthTech</t>
        </is>
      </c>
      <c r="V3750" t="inlineStr">
        <is>
          <t>US</t>
        </is>
      </c>
      <c r="W3750" t="inlineStr">
        <is>
          <t>other</t>
        </is>
      </c>
    </row>
    <row r="3751">
      <c r="A3751" t="inlineStr">
        <is>
          <t>S-12125f</t>
        </is>
      </c>
      <c r="B3751" t="inlineStr">
        <is>
          <t>A-e5d6ab</t>
        </is>
      </c>
      <c r="C3751" s="40" t="n">
        <v>45146</v>
      </c>
      <c r="D3751" s="40" t="n"/>
      <c r="E3751" t="n">
        <v>511</v>
      </c>
      <c r="F3751" t="n">
        <v>57</v>
      </c>
      <c r="G3751" t="inlineStr">
        <is>
          <t>Até 2024-S1</t>
        </is>
      </c>
      <c r="H3751" t="inlineStr">
        <is>
          <t>Sim</t>
        </is>
      </c>
      <c r="I3751" t="n">
        <v>0</v>
      </c>
      <c r="J3751" s="41" t="n"/>
      <c r="L3751" t="inlineStr"/>
      <c r="M3751" t="inlineStr">
        <is>
          <t>Basic</t>
        </is>
      </c>
      <c r="N3751" t="inlineStr">
        <is>
          <t>monthly</t>
        </is>
      </c>
      <c r="O3751" t="inlineStr">
        <is>
          <t>Pago</t>
        </is>
      </c>
      <c r="P3751" t="inlineStr">
        <is>
          <t>Sim</t>
        </is>
      </c>
      <c r="Q3751" t="inlineStr">
        <is>
          <t>Não</t>
        </is>
      </c>
      <c r="R3751" t="inlineStr">
        <is>
          <t>Não</t>
        </is>
      </c>
      <c r="S3751" t="inlineStr">
        <is>
          <t>1–5</t>
        </is>
      </c>
      <c r="T3751" t="inlineStr">
        <is>
          <t>91–180 dias</t>
        </is>
      </c>
      <c r="U3751" t="inlineStr">
        <is>
          <t>EdTech</t>
        </is>
      </c>
      <c r="V3751" t="inlineStr">
        <is>
          <t>US</t>
        </is>
      </c>
      <c r="W3751" t="inlineStr">
        <is>
          <t>partner</t>
        </is>
      </c>
    </row>
    <row r="3752">
      <c r="A3752" t="inlineStr">
        <is>
          <t>S-91709b</t>
        </is>
      </c>
      <c r="B3752" t="inlineStr">
        <is>
          <t>A-ab438f</t>
        </is>
      </c>
      <c r="C3752" s="40" t="n">
        <v>45622</v>
      </c>
      <c r="D3752" s="40" t="n">
        <v>45657</v>
      </c>
      <c r="E3752" t="n">
        <v>35</v>
      </c>
      <c r="F3752" t="n">
        <v>4577</v>
      </c>
      <c r="G3752" t="inlineStr">
        <is>
          <t>2024-S2</t>
        </is>
      </c>
      <c r="H3752" t="inlineStr">
        <is>
          <t>Sim</t>
        </is>
      </c>
      <c r="I3752" t="n">
        <v>0</v>
      </c>
      <c r="J3752" s="41" t="n">
        <v>45627</v>
      </c>
      <c r="K3752" t="n">
        <v>31</v>
      </c>
      <c r="L3752" t="inlineStr">
        <is>
          <t>Sim</t>
        </is>
      </c>
      <c r="M3752" t="inlineStr">
        <is>
          <t>Enterprise</t>
        </is>
      </c>
      <c r="N3752" t="inlineStr">
        <is>
          <t>annual</t>
        </is>
      </c>
      <c r="O3752" t="inlineStr">
        <is>
          <t>Pago</t>
        </is>
      </c>
      <c r="P3752" t="inlineStr">
        <is>
          <t>Sim</t>
        </is>
      </c>
      <c r="Q3752" t="inlineStr">
        <is>
          <t>Não</t>
        </is>
      </c>
      <c r="R3752" t="inlineStr">
        <is>
          <t>Não</t>
        </is>
      </c>
      <c r="S3752" t="inlineStr">
        <is>
          <t>16–40</t>
        </is>
      </c>
      <c r="T3752" t="inlineStr">
        <is>
          <t>31–90 dias</t>
        </is>
      </c>
      <c r="U3752" t="inlineStr">
        <is>
          <t>Cybersecurity</t>
        </is>
      </c>
      <c r="V3752" t="inlineStr">
        <is>
          <t>US</t>
        </is>
      </c>
      <c r="W3752" t="inlineStr">
        <is>
          <t>ads</t>
        </is>
      </c>
    </row>
    <row r="3753">
      <c r="A3753" t="inlineStr">
        <is>
          <t>S-ff681f</t>
        </is>
      </c>
      <c r="B3753" t="inlineStr">
        <is>
          <t>A-bbc346</t>
        </is>
      </c>
      <c r="C3753" s="40" t="n">
        <v>45535</v>
      </c>
      <c r="D3753" s="40" t="n"/>
      <c r="E3753" t="n">
        <v>122</v>
      </c>
      <c r="F3753" t="n">
        <v>3781</v>
      </c>
      <c r="G3753" t="inlineStr">
        <is>
          <t>2024-S2</t>
        </is>
      </c>
      <c r="H3753" t="inlineStr">
        <is>
          <t>Sim</t>
        </is>
      </c>
      <c r="I3753" t="n">
        <v>0</v>
      </c>
      <c r="J3753" s="41" t="n"/>
      <c r="L3753" t="inlineStr"/>
      <c r="M3753" t="inlineStr">
        <is>
          <t>Enterprise</t>
        </is>
      </c>
      <c r="N3753" t="inlineStr">
        <is>
          <t>annual</t>
        </is>
      </c>
      <c r="O3753" t="inlineStr">
        <is>
          <t>Pago</t>
        </is>
      </c>
      <c r="P3753" t="inlineStr">
        <is>
          <t>Não</t>
        </is>
      </c>
      <c r="Q3753" t="inlineStr">
        <is>
          <t>Sim</t>
        </is>
      </c>
      <c r="R3753" t="inlineStr">
        <is>
          <t>Não</t>
        </is>
      </c>
      <c r="S3753" t="inlineStr">
        <is>
          <t>16–40</t>
        </is>
      </c>
      <c r="T3753" t="inlineStr">
        <is>
          <t>Conta nova (≤ 30 dias)</t>
        </is>
      </c>
      <c r="U3753" t="inlineStr">
        <is>
          <t>FinTech</t>
        </is>
      </c>
      <c r="V3753" t="inlineStr">
        <is>
          <t>US</t>
        </is>
      </c>
      <c r="W3753" t="inlineStr">
        <is>
          <t>partner</t>
        </is>
      </c>
    </row>
    <row r="3754">
      <c r="A3754" t="inlineStr">
        <is>
          <t>S-6b534f</t>
        </is>
      </c>
      <c r="B3754" t="inlineStr">
        <is>
          <t>A-08e34e</t>
        </is>
      </c>
      <c r="C3754" s="40" t="n">
        <v>45657</v>
      </c>
      <c r="D3754" s="40" t="n"/>
      <c r="E3754" t="n">
        <v>0</v>
      </c>
      <c r="F3754" t="n">
        <v>2786</v>
      </c>
      <c r="G3754" t="inlineStr">
        <is>
          <t>2024-S2</t>
        </is>
      </c>
      <c r="H3754" t="inlineStr">
        <is>
          <t>Não</t>
        </is>
      </c>
      <c r="I3754" t="n">
        <v>0</v>
      </c>
      <c r="J3754" s="41" t="n"/>
      <c r="L3754" t="inlineStr"/>
      <c r="M3754" t="inlineStr">
        <is>
          <t>Enterprise</t>
        </is>
      </c>
      <c r="N3754" t="inlineStr">
        <is>
          <t>monthly</t>
        </is>
      </c>
      <c r="O3754" t="inlineStr">
        <is>
          <t>Pago</t>
        </is>
      </c>
      <c r="P3754" t="inlineStr">
        <is>
          <t>Sim</t>
        </is>
      </c>
      <c r="Q3754" t="inlineStr">
        <is>
          <t>Não</t>
        </is>
      </c>
      <c r="R3754" t="inlineStr">
        <is>
          <t>Não</t>
        </is>
      </c>
      <c r="S3754" t="inlineStr">
        <is>
          <t>6–15</t>
        </is>
      </c>
      <c r="T3754" t="inlineStr">
        <is>
          <t>181–365 dias</t>
        </is>
      </c>
      <c r="U3754" t="inlineStr">
        <is>
          <t>EdTech</t>
        </is>
      </c>
      <c r="V3754" t="inlineStr">
        <is>
          <t>US</t>
        </is>
      </c>
      <c r="W3754" t="inlineStr">
        <is>
          <t>event</t>
        </is>
      </c>
    </row>
    <row r="3755">
      <c r="A3755" t="inlineStr">
        <is>
          <t>S-2d3434</t>
        </is>
      </c>
      <c r="B3755" t="inlineStr">
        <is>
          <t>A-425e76</t>
        </is>
      </c>
      <c r="C3755" s="40" t="n">
        <v>45129</v>
      </c>
      <c r="D3755" s="40" t="n"/>
      <c r="E3755" t="n">
        <v>528</v>
      </c>
      <c r="F3755" t="n">
        <v>392</v>
      </c>
      <c r="G3755" t="inlineStr">
        <is>
          <t>Até 2024-S1</t>
        </is>
      </c>
      <c r="H3755" t="inlineStr">
        <is>
          <t>Sim</t>
        </is>
      </c>
      <c r="I3755" t="n">
        <v>0</v>
      </c>
      <c r="J3755" s="41" t="n"/>
      <c r="L3755" t="inlineStr"/>
      <c r="M3755" t="inlineStr">
        <is>
          <t>Pro</t>
        </is>
      </c>
      <c r="N3755" t="inlineStr">
        <is>
          <t>annual</t>
        </is>
      </c>
      <c r="O3755" t="inlineStr">
        <is>
          <t>Pago</t>
        </is>
      </c>
      <c r="P3755" t="inlineStr">
        <is>
          <t>Sim</t>
        </is>
      </c>
      <c r="Q3755" t="inlineStr">
        <is>
          <t>Não</t>
        </is>
      </c>
      <c r="R3755" t="inlineStr">
        <is>
          <t>Não</t>
        </is>
      </c>
      <c r="S3755" t="inlineStr">
        <is>
          <t>6–15</t>
        </is>
      </c>
      <c r="T3755" t="inlineStr">
        <is>
          <t>31–90 dias</t>
        </is>
      </c>
      <c r="U3755" t="inlineStr">
        <is>
          <t>DevTools</t>
        </is>
      </c>
      <c r="V3755" t="inlineStr">
        <is>
          <t>UK</t>
        </is>
      </c>
      <c r="W3755" t="inlineStr">
        <is>
          <t>other</t>
        </is>
      </c>
    </row>
    <row r="3756">
      <c r="A3756" t="inlineStr">
        <is>
          <t>S-b8caad</t>
        </is>
      </c>
      <c r="B3756" t="inlineStr">
        <is>
          <t>A-ac14bb</t>
        </is>
      </c>
      <c r="C3756" s="40" t="n">
        <v>45196</v>
      </c>
      <c r="D3756" s="40" t="n"/>
      <c r="E3756" t="n">
        <v>461</v>
      </c>
      <c r="F3756" t="n">
        <v>1029</v>
      </c>
      <c r="G3756" t="inlineStr">
        <is>
          <t>Até 2024-S1</t>
        </is>
      </c>
      <c r="H3756" t="inlineStr">
        <is>
          <t>Sim</t>
        </is>
      </c>
      <c r="I3756" t="n">
        <v>0</v>
      </c>
      <c r="J3756" s="41" t="n"/>
      <c r="L3756" t="inlineStr"/>
      <c r="M3756" t="inlineStr">
        <is>
          <t>Pro</t>
        </is>
      </c>
      <c r="N3756" t="inlineStr">
        <is>
          <t>annual</t>
        </is>
      </c>
      <c r="O3756" t="inlineStr">
        <is>
          <t>Pago</t>
        </is>
      </c>
      <c r="P3756" t="inlineStr">
        <is>
          <t>Não</t>
        </is>
      </c>
      <c r="Q3756" t="inlineStr">
        <is>
          <t>Não</t>
        </is>
      </c>
      <c r="R3756" t="inlineStr">
        <is>
          <t>Não</t>
        </is>
      </c>
      <c r="S3756" t="inlineStr">
        <is>
          <t>16–40</t>
        </is>
      </c>
      <c r="T3756" t="inlineStr">
        <is>
          <t>Conta nova (≤ 30 dias)</t>
        </is>
      </c>
      <c r="U3756" t="inlineStr">
        <is>
          <t>FinTech</t>
        </is>
      </c>
      <c r="V3756" t="inlineStr">
        <is>
          <t>US</t>
        </is>
      </c>
      <c r="W3756" t="inlineStr">
        <is>
          <t>partner</t>
        </is>
      </c>
    </row>
    <row r="3757">
      <c r="A3757" t="inlineStr">
        <is>
          <t>S-58ab69</t>
        </is>
      </c>
      <c r="B3757" t="inlineStr">
        <is>
          <t>A-58b9ff</t>
        </is>
      </c>
      <c r="C3757" s="40" t="n">
        <v>45562</v>
      </c>
      <c r="D3757" s="40" t="n"/>
      <c r="E3757" t="n">
        <v>95</v>
      </c>
      <c r="F3757" t="n">
        <v>3087</v>
      </c>
      <c r="G3757" t="inlineStr">
        <is>
          <t>2024-S2</t>
        </is>
      </c>
      <c r="H3757" t="inlineStr">
        <is>
          <t>Sim</t>
        </is>
      </c>
      <c r="I3757" t="n">
        <v>0</v>
      </c>
      <c r="J3757" s="41" t="n"/>
      <c r="L3757" t="inlineStr"/>
      <c r="M3757" t="inlineStr">
        <is>
          <t>Pro</t>
        </is>
      </c>
      <c r="N3757" t="inlineStr">
        <is>
          <t>monthly</t>
        </is>
      </c>
      <c r="O3757" t="inlineStr">
        <is>
          <t>Pago</t>
        </is>
      </c>
      <c r="P3757" t="inlineStr">
        <is>
          <t>Sim</t>
        </is>
      </c>
      <c r="Q3757" t="inlineStr">
        <is>
          <t>Não</t>
        </is>
      </c>
      <c r="R3757" t="inlineStr">
        <is>
          <t>Sim</t>
        </is>
      </c>
      <c r="S3757" t="inlineStr">
        <is>
          <t>41+</t>
        </is>
      </c>
      <c r="T3757" t="inlineStr">
        <is>
          <t>91–180 dias</t>
        </is>
      </c>
      <c r="U3757" t="inlineStr">
        <is>
          <t>DevTools</t>
        </is>
      </c>
      <c r="V3757" t="inlineStr">
        <is>
          <t>IN</t>
        </is>
      </c>
      <c r="W3757" t="inlineStr">
        <is>
          <t>partner</t>
        </is>
      </c>
    </row>
    <row r="3758">
      <c r="A3758" t="inlineStr">
        <is>
          <t>S-6c877e</t>
        </is>
      </c>
      <c r="B3758" t="inlineStr">
        <is>
          <t>A-712533</t>
        </is>
      </c>
      <c r="C3758" s="40" t="n">
        <v>45151</v>
      </c>
      <c r="D3758" s="40" t="n"/>
      <c r="E3758" t="n">
        <v>506</v>
      </c>
      <c r="F3758" t="n">
        <v>0</v>
      </c>
      <c r="G3758" t="inlineStr">
        <is>
          <t>Até 2024-S1</t>
        </is>
      </c>
      <c r="H3758" t="inlineStr">
        <is>
          <t>Sim</t>
        </is>
      </c>
      <c r="I3758" t="n">
        <v>0</v>
      </c>
      <c r="J3758" s="41" t="n"/>
      <c r="L3758" t="inlineStr"/>
      <c r="M3758" t="inlineStr">
        <is>
          <t>Enterprise</t>
        </is>
      </c>
      <c r="N3758" t="inlineStr">
        <is>
          <t>monthly</t>
        </is>
      </c>
      <c r="O3758" t="inlineStr">
        <is>
          <t>Trial</t>
        </is>
      </c>
      <c r="P3758" t="inlineStr">
        <is>
          <t>Sim</t>
        </is>
      </c>
      <c r="Q3758" t="inlineStr">
        <is>
          <t>Não</t>
        </is>
      </c>
      <c r="R3758" t="inlineStr">
        <is>
          <t>Não</t>
        </is>
      </c>
      <c r="S3758" t="inlineStr">
        <is>
          <t>16–40</t>
        </is>
      </c>
      <c r="T3758" t="inlineStr">
        <is>
          <t>Conta nova (≤ 30 dias)</t>
        </is>
      </c>
      <c r="U3758" t="inlineStr">
        <is>
          <t>EdTech</t>
        </is>
      </c>
      <c r="V3758" t="inlineStr">
        <is>
          <t>US</t>
        </is>
      </c>
      <c r="W3758" t="inlineStr">
        <is>
          <t>organic</t>
        </is>
      </c>
    </row>
    <row r="3759">
      <c r="A3759" t="inlineStr">
        <is>
          <t>S-ff4611</t>
        </is>
      </c>
      <c r="B3759" t="inlineStr">
        <is>
          <t>A-c9bb3e</t>
        </is>
      </c>
      <c r="C3759" s="40" t="n">
        <v>45407</v>
      </c>
      <c r="D3759" s="40" t="n"/>
      <c r="E3759" t="n">
        <v>250</v>
      </c>
      <c r="F3759" t="n">
        <v>6027</v>
      </c>
      <c r="G3759" t="inlineStr">
        <is>
          <t>Até 2024-S1</t>
        </is>
      </c>
      <c r="H3759" t="inlineStr">
        <is>
          <t>Sim</t>
        </is>
      </c>
      <c r="I3759" t="n">
        <v>0</v>
      </c>
      <c r="J3759" s="41" t="n"/>
      <c r="L3759" t="inlineStr"/>
      <c r="M3759" t="inlineStr">
        <is>
          <t>Pro</t>
        </is>
      </c>
      <c r="N3759" t="inlineStr">
        <is>
          <t>annual</t>
        </is>
      </c>
      <c r="O3759" t="inlineStr">
        <is>
          <t>Pago</t>
        </is>
      </c>
      <c r="P3759" t="inlineStr">
        <is>
          <t>Sim</t>
        </is>
      </c>
      <c r="Q3759" t="inlineStr">
        <is>
          <t>Não</t>
        </is>
      </c>
      <c r="R3759" t="inlineStr">
        <is>
          <t>Não</t>
        </is>
      </c>
      <c r="S3759" t="inlineStr">
        <is>
          <t>41+</t>
        </is>
      </c>
      <c r="T3759" t="inlineStr">
        <is>
          <t>31–90 dias</t>
        </is>
      </c>
      <c r="U3759" t="inlineStr">
        <is>
          <t>EdTech</t>
        </is>
      </c>
      <c r="V3759" t="inlineStr">
        <is>
          <t>US</t>
        </is>
      </c>
      <c r="W3759" t="inlineStr">
        <is>
          <t>ads</t>
        </is>
      </c>
    </row>
    <row r="3760">
      <c r="A3760" t="inlineStr">
        <is>
          <t>S-f3c329</t>
        </is>
      </c>
      <c r="B3760" t="inlineStr">
        <is>
          <t>A-1f0636</t>
        </is>
      </c>
      <c r="C3760" s="40" t="n">
        <v>45537</v>
      </c>
      <c r="D3760" s="40" t="n"/>
      <c r="E3760" t="n">
        <v>120</v>
      </c>
      <c r="F3760" t="n">
        <v>1995</v>
      </c>
      <c r="G3760" t="inlineStr">
        <is>
          <t>2024-S2</t>
        </is>
      </c>
      <c r="H3760" t="inlineStr">
        <is>
          <t>Sim</t>
        </is>
      </c>
      <c r="I3760" t="n">
        <v>0</v>
      </c>
      <c r="J3760" s="41" t="n"/>
      <c r="L3760" t="inlineStr"/>
      <c r="M3760" t="inlineStr">
        <is>
          <t>Basic</t>
        </is>
      </c>
      <c r="N3760" t="inlineStr">
        <is>
          <t>annual</t>
        </is>
      </c>
      <c r="O3760" t="inlineStr">
        <is>
          <t>Pago</t>
        </is>
      </c>
      <c r="P3760" t="inlineStr">
        <is>
          <t>Sim</t>
        </is>
      </c>
      <c r="Q3760" t="inlineStr">
        <is>
          <t>Não</t>
        </is>
      </c>
      <c r="R3760" t="inlineStr">
        <is>
          <t>Não</t>
        </is>
      </c>
      <c r="S3760" t="inlineStr">
        <is>
          <t>41+</t>
        </is>
      </c>
      <c r="T3760" t="inlineStr">
        <is>
          <t>181–365 dias</t>
        </is>
      </c>
      <c r="U3760" t="inlineStr">
        <is>
          <t>EdTech</t>
        </is>
      </c>
      <c r="V3760" t="inlineStr">
        <is>
          <t>AU</t>
        </is>
      </c>
      <c r="W3760" t="inlineStr">
        <is>
          <t>partner</t>
        </is>
      </c>
    </row>
    <row r="3761">
      <c r="A3761" t="inlineStr">
        <is>
          <t>S-270a4e</t>
        </is>
      </c>
      <c r="B3761" t="inlineStr">
        <is>
          <t>A-6c093d</t>
        </is>
      </c>
      <c r="C3761" s="40" t="n">
        <v>45308</v>
      </c>
      <c r="D3761" s="40" t="n"/>
      <c r="E3761" t="n">
        <v>349</v>
      </c>
      <c r="F3761" t="n">
        <v>133</v>
      </c>
      <c r="G3761" t="inlineStr">
        <is>
          <t>Até 2024-S1</t>
        </is>
      </c>
      <c r="H3761" t="inlineStr">
        <is>
          <t>Sim</t>
        </is>
      </c>
      <c r="I3761" t="n">
        <v>0</v>
      </c>
      <c r="J3761" s="41" t="n"/>
      <c r="L3761" t="inlineStr"/>
      <c r="M3761" t="inlineStr">
        <is>
          <t>Basic</t>
        </is>
      </c>
      <c r="N3761" t="inlineStr">
        <is>
          <t>monthly</t>
        </is>
      </c>
      <c r="O3761" t="inlineStr">
        <is>
          <t>Pago</t>
        </is>
      </c>
      <c r="P3761" t="inlineStr">
        <is>
          <t>Sim</t>
        </is>
      </c>
      <c r="Q3761" t="inlineStr">
        <is>
          <t>Sim</t>
        </is>
      </c>
      <c r="R3761" t="inlineStr">
        <is>
          <t>Não</t>
        </is>
      </c>
      <c r="S3761" t="inlineStr">
        <is>
          <t>6–15</t>
        </is>
      </c>
      <c r="T3761" t="inlineStr">
        <is>
          <t>181–365 dias</t>
        </is>
      </c>
      <c r="U3761" t="inlineStr">
        <is>
          <t>DevTools</t>
        </is>
      </c>
      <c r="V3761" t="inlineStr">
        <is>
          <t>US</t>
        </is>
      </c>
      <c r="W3761" t="inlineStr">
        <is>
          <t>partner</t>
        </is>
      </c>
    </row>
    <row r="3762">
      <c r="A3762" t="inlineStr">
        <is>
          <t>S-2a312e</t>
        </is>
      </c>
      <c r="B3762" t="inlineStr">
        <is>
          <t>A-034368</t>
        </is>
      </c>
      <c r="C3762" s="40" t="n">
        <v>45464</v>
      </c>
      <c r="D3762" s="40" t="n"/>
      <c r="E3762" t="n">
        <v>193</v>
      </c>
      <c r="F3762" t="n">
        <v>494</v>
      </c>
      <c r="G3762" t="inlineStr">
        <is>
          <t>Até 2024-S1</t>
        </is>
      </c>
      <c r="H3762" t="inlineStr">
        <is>
          <t>Sim</t>
        </is>
      </c>
      <c r="I3762" t="n">
        <v>0</v>
      </c>
      <c r="J3762" s="41" t="n"/>
      <c r="L3762" t="inlineStr"/>
      <c r="M3762" t="inlineStr">
        <is>
          <t>Basic</t>
        </is>
      </c>
      <c r="N3762" t="inlineStr">
        <is>
          <t>monthly</t>
        </is>
      </c>
      <c r="O3762" t="inlineStr">
        <is>
          <t>Pago</t>
        </is>
      </c>
      <c r="P3762" t="inlineStr">
        <is>
          <t>Sim</t>
        </is>
      </c>
      <c r="Q3762" t="inlineStr">
        <is>
          <t>Não</t>
        </is>
      </c>
      <c r="R3762" t="inlineStr">
        <is>
          <t>Não</t>
        </is>
      </c>
      <c r="S3762" t="inlineStr">
        <is>
          <t>16–40</t>
        </is>
      </c>
      <c r="T3762" t="inlineStr">
        <is>
          <t>181–365 dias</t>
        </is>
      </c>
      <c r="U3762" t="inlineStr">
        <is>
          <t>EdTech</t>
        </is>
      </c>
      <c r="V3762" t="inlineStr">
        <is>
          <t>US</t>
        </is>
      </c>
      <c r="W3762" t="inlineStr">
        <is>
          <t>event</t>
        </is>
      </c>
    </row>
    <row r="3763">
      <c r="A3763" t="inlineStr">
        <is>
          <t>S-3aa11b</t>
        </is>
      </c>
      <c r="B3763" t="inlineStr">
        <is>
          <t>A-7c83a1</t>
        </is>
      </c>
      <c r="C3763" s="40" t="n">
        <v>45562</v>
      </c>
      <c r="D3763" s="40" t="n"/>
      <c r="E3763" t="n">
        <v>95</v>
      </c>
      <c r="F3763" t="n">
        <v>588</v>
      </c>
      <c r="G3763" t="inlineStr">
        <is>
          <t>2024-S2</t>
        </is>
      </c>
      <c r="H3763" t="inlineStr">
        <is>
          <t>Sim</t>
        </is>
      </c>
      <c r="I3763" t="n">
        <v>0</v>
      </c>
      <c r="J3763" s="41" t="n"/>
      <c r="L3763" t="inlineStr"/>
      <c r="M3763" t="inlineStr">
        <is>
          <t>Pro</t>
        </is>
      </c>
      <c r="N3763" t="inlineStr">
        <is>
          <t>annual</t>
        </is>
      </c>
      <c r="O3763" t="inlineStr">
        <is>
          <t>Pago</t>
        </is>
      </c>
      <c r="P3763" t="inlineStr">
        <is>
          <t>Sim</t>
        </is>
      </c>
      <c r="Q3763" t="inlineStr">
        <is>
          <t>Não</t>
        </is>
      </c>
      <c r="R3763" t="inlineStr">
        <is>
          <t>Não</t>
        </is>
      </c>
      <c r="S3763" t="inlineStr">
        <is>
          <t>6–15</t>
        </is>
      </c>
      <c r="T3763" t="inlineStr">
        <is>
          <t>91–180 dias</t>
        </is>
      </c>
      <c r="U3763" t="inlineStr">
        <is>
          <t>Cybersecurity</t>
        </is>
      </c>
      <c r="V3763" t="inlineStr">
        <is>
          <t>US</t>
        </is>
      </c>
      <c r="W3763" t="inlineStr">
        <is>
          <t>partner</t>
        </is>
      </c>
    </row>
    <row r="3764">
      <c r="A3764" t="inlineStr">
        <is>
          <t>S-0a8cff</t>
        </is>
      </c>
      <c r="B3764" t="inlineStr">
        <is>
          <t>A-016043</t>
        </is>
      </c>
      <c r="C3764" s="40" t="n">
        <v>45563</v>
      </c>
      <c r="D3764" s="40" t="n"/>
      <c r="E3764" t="n">
        <v>94</v>
      </c>
      <c r="F3764" t="n">
        <v>0</v>
      </c>
      <c r="G3764" t="inlineStr">
        <is>
          <t>2024-S2</t>
        </is>
      </c>
      <c r="H3764" t="inlineStr">
        <is>
          <t>Sim</t>
        </is>
      </c>
      <c r="I3764" t="n">
        <v>0</v>
      </c>
      <c r="J3764" s="41" t="n"/>
      <c r="L3764" t="inlineStr"/>
      <c r="M3764" t="inlineStr">
        <is>
          <t>Enterprise</t>
        </is>
      </c>
      <c r="N3764" t="inlineStr">
        <is>
          <t>monthly</t>
        </is>
      </c>
      <c r="O3764" t="inlineStr">
        <is>
          <t>Trial</t>
        </is>
      </c>
      <c r="P3764" t="inlineStr">
        <is>
          <t>Sim</t>
        </is>
      </c>
      <c r="Q3764" t="inlineStr">
        <is>
          <t>Sim</t>
        </is>
      </c>
      <c r="R3764" t="inlineStr">
        <is>
          <t>Não</t>
        </is>
      </c>
      <c r="S3764" t="inlineStr">
        <is>
          <t>6–15</t>
        </is>
      </c>
      <c r="T3764" t="inlineStr">
        <is>
          <t>31–90 dias</t>
        </is>
      </c>
      <c r="U3764" t="inlineStr">
        <is>
          <t>EdTech</t>
        </is>
      </c>
      <c r="V3764" t="inlineStr">
        <is>
          <t>CA</t>
        </is>
      </c>
      <c r="W3764" t="inlineStr">
        <is>
          <t>organic</t>
        </is>
      </c>
    </row>
    <row r="3765">
      <c r="A3765" t="inlineStr">
        <is>
          <t>S-b4d224</t>
        </is>
      </c>
      <c r="B3765" t="inlineStr">
        <is>
          <t>A-4c6f11</t>
        </is>
      </c>
      <c r="C3765" s="40" t="n">
        <v>45443</v>
      </c>
      <c r="D3765" s="40" t="n"/>
      <c r="E3765" t="n">
        <v>214</v>
      </c>
      <c r="F3765" t="n">
        <v>513</v>
      </c>
      <c r="G3765" t="inlineStr">
        <is>
          <t>Até 2024-S1</t>
        </is>
      </c>
      <c r="H3765" t="inlineStr">
        <is>
          <t>Sim</t>
        </is>
      </c>
      <c r="I3765" t="n">
        <v>0</v>
      </c>
      <c r="J3765" s="41" t="n"/>
      <c r="L3765" t="inlineStr"/>
      <c r="M3765" t="inlineStr">
        <is>
          <t>Basic</t>
        </is>
      </c>
      <c r="N3765" t="inlineStr">
        <is>
          <t>annual</t>
        </is>
      </c>
      <c r="O3765" t="inlineStr">
        <is>
          <t>Pago</t>
        </is>
      </c>
      <c r="P3765" t="inlineStr">
        <is>
          <t>Sim</t>
        </is>
      </c>
      <c r="Q3765" t="inlineStr">
        <is>
          <t>Não</t>
        </is>
      </c>
      <c r="R3765" t="inlineStr">
        <is>
          <t>Sim</t>
        </is>
      </c>
      <c r="S3765" t="inlineStr">
        <is>
          <t>16–40</t>
        </is>
      </c>
      <c r="T3765" t="inlineStr">
        <is>
          <t>181–365 dias</t>
        </is>
      </c>
      <c r="U3765" t="inlineStr">
        <is>
          <t>FinTech</t>
        </is>
      </c>
      <c r="V3765" t="inlineStr">
        <is>
          <t>CA</t>
        </is>
      </c>
      <c r="W3765" t="inlineStr">
        <is>
          <t>organic</t>
        </is>
      </c>
    </row>
    <row r="3766">
      <c r="A3766" t="inlineStr">
        <is>
          <t>S-f0e458</t>
        </is>
      </c>
      <c r="B3766" t="inlineStr">
        <is>
          <t>A-ab438f</t>
        </is>
      </c>
      <c r="C3766" s="40" t="n">
        <v>45653</v>
      </c>
      <c r="D3766" s="40" t="n"/>
      <c r="E3766" t="n">
        <v>4</v>
      </c>
      <c r="F3766" t="n">
        <v>0</v>
      </c>
      <c r="G3766" t="inlineStr">
        <is>
          <t>2024-S2</t>
        </is>
      </c>
      <c r="H3766" t="inlineStr">
        <is>
          <t>Não</t>
        </is>
      </c>
      <c r="I3766" t="n">
        <v>0</v>
      </c>
      <c r="J3766" s="41" t="n"/>
      <c r="L3766" t="inlineStr"/>
      <c r="M3766" t="inlineStr">
        <is>
          <t>Pro</t>
        </is>
      </c>
      <c r="N3766" t="inlineStr">
        <is>
          <t>monthly</t>
        </is>
      </c>
      <c r="O3766" t="inlineStr">
        <is>
          <t>Trial</t>
        </is>
      </c>
      <c r="P3766" t="inlineStr">
        <is>
          <t>Sim</t>
        </is>
      </c>
      <c r="Q3766" t="inlineStr">
        <is>
          <t>Não</t>
        </is>
      </c>
      <c r="R3766" t="inlineStr">
        <is>
          <t>Não</t>
        </is>
      </c>
      <c r="S3766" t="inlineStr">
        <is>
          <t>41+</t>
        </is>
      </c>
      <c r="T3766" t="inlineStr">
        <is>
          <t>91–180 dias</t>
        </is>
      </c>
      <c r="U3766" t="inlineStr">
        <is>
          <t>Cybersecurity</t>
        </is>
      </c>
      <c r="V3766" t="inlineStr">
        <is>
          <t>US</t>
        </is>
      </c>
      <c r="W3766" t="inlineStr">
        <is>
          <t>ads</t>
        </is>
      </c>
    </row>
    <row r="3767">
      <c r="A3767" t="inlineStr">
        <is>
          <t>S-af5ec3</t>
        </is>
      </c>
      <c r="B3767" t="inlineStr">
        <is>
          <t>A-8e47ca</t>
        </is>
      </c>
      <c r="C3767" s="40" t="n">
        <v>45527</v>
      </c>
      <c r="D3767" s="40" t="n"/>
      <c r="E3767" t="n">
        <v>130</v>
      </c>
      <c r="F3767" t="n">
        <v>3781</v>
      </c>
      <c r="G3767" t="inlineStr">
        <is>
          <t>2024-S2</t>
        </is>
      </c>
      <c r="H3767" t="inlineStr">
        <is>
          <t>Sim</t>
        </is>
      </c>
      <c r="I3767" t="n">
        <v>0</v>
      </c>
      <c r="J3767" s="41" t="n"/>
      <c r="L3767" t="inlineStr"/>
      <c r="M3767" t="inlineStr">
        <is>
          <t>Enterprise</t>
        </is>
      </c>
      <c r="N3767" t="inlineStr">
        <is>
          <t>monthly</t>
        </is>
      </c>
      <c r="O3767" t="inlineStr">
        <is>
          <t>Pago</t>
        </is>
      </c>
      <c r="P3767" t="inlineStr">
        <is>
          <t>Sim</t>
        </is>
      </c>
      <c r="Q3767" t="inlineStr">
        <is>
          <t>Não</t>
        </is>
      </c>
      <c r="R3767" t="inlineStr">
        <is>
          <t>Não</t>
        </is>
      </c>
      <c r="S3767" t="inlineStr">
        <is>
          <t>16–40</t>
        </is>
      </c>
      <c r="T3767" t="inlineStr">
        <is>
          <t>181–365 dias</t>
        </is>
      </c>
      <c r="U3767" t="inlineStr">
        <is>
          <t>HealthTech</t>
        </is>
      </c>
      <c r="V3767" t="inlineStr">
        <is>
          <t>US</t>
        </is>
      </c>
      <c r="W3767" t="inlineStr">
        <is>
          <t>organic</t>
        </is>
      </c>
    </row>
    <row r="3768">
      <c r="A3768" t="inlineStr">
        <is>
          <t>S-683c6b</t>
        </is>
      </c>
      <c r="B3768" t="inlineStr">
        <is>
          <t>A-e36807</t>
        </is>
      </c>
      <c r="C3768" s="40" t="n">
        <v>45617</v>
      </c>
      <c r="D3768" s="40" t="n"/>
      <c r="E3768" t="n">
        <v>40</v>
      </c>
      <c r="F3768" t="n">
        <v>2786</v>
      </c>
      <c r="G3768" t="inlineStr">
        <is>
          <t>2024-S2</t>
        </is>
      </c>
      <c r="H3768" t="inlineStr">
        <is>
          <t>Sim</t>
        </is>
      </c>
      <c r="I3768" t="n">
        <v>0</v>
      </c>
      <c r="J3768" s="41" t="n"/>
      <c r="L3768" t="inlineStr"/>
      <c r="M3768" t="inlineStr">
        <is>
          <t>Enterprise</t>
        </is>
      </c>
      <c r="N3768" t="inlineStr">
        <is>
          <t>annual</t>
        </is>
      </c>
      <c r="O3768" t="inlineStr">
        <is>
          <t>Pago</t>
        </is>
      </c>
      <c r="P3768" t="inlineStr">
        <is>
          <t>Sim</t>
        </is>
      </c>
      <c r="Q3768" t="inlineStr">
        <is>
          <t>Não</t>
        </is>
      </c>
      <c r="R3768" t="inlineStr">
        <is>
          <t>Não</t>
        </is>
      </c>
      <c r="S3768" t="inlineStr">
        <is>
          <t>6–15</t>
        </is>
      </c>
      <c r="T3768" t="inlineStr">
        <is>
          <t>181–365 dias</t>
        </is>
      </c>
      <c r="U3768" t="inlineStr">
        <is>
          <t>EdTech</t>
        </is>
      </c>
      <c r="V3768" t="inlineStr">
        <is>
          <t>AU</t>
        </is>
      </c>
      <c r="W3768" t="inlineStr">
        <is>
          <t>other</t>
        </is>
      </c>
    </row>
    <row r="3769">
      <c r="A3769" t="inlineStr">
        <is>
          <t>S-1df679</t>
        </is>
      </c>
      <c r="B3769" t="inlineStr">
        <is>
          <t>A-508199</t>
        </is>
      </c>
      <c r="C3769" s="40" t="n">
        <v>45408</v>
      </c>
      <c r="D3769" s="40" t="n"/>
      <c r="E3769" t="n">
        <v>249</v>
      </c>
      <c r="F3769" t="n">
        <v>3781</v>
      </c>
      <c r="G3769" t="inlineStr">
        <is>
          <t>Até 2024-S1</t>
        </is>
      </c>
      <c r="H3769" t="inlineStr">
        <is>
          <t>Sim</t>
        </is>
      </c>
      <c r="I3769" t="n">
        <v>0</v>
      </c>
      <c r="J3769" s="41" t="n"/>
      <c r="L3769" t="inlineStr"/>
      <c r="M3769" t="inlineStr">
        <is>
          <t>Enterprise</t>
        </is>
      </c>
      <c r="N3769" t="inlineStr">
        <is>
          <t>annual</t>
        </is>
      </c>
      <c r="O3769" t="inlineStr">
        <is>
          <t>Pago</t>
        </is>
      </c>
      <c r="P3769" t="inlineStr">
        <is>
          <t>Sim</t>
        </is>
      </c>
      <c r="Q3769" t="inlineStr">
        <is>
          <t>Não</t>
        </is>
      </c>
      <c r="R3769" t="inlineStr">
        <is>
          <t>Não</t>
        </is>
      </c>
      <c r="S3769" t="inlineStr">
        <is>
          <t>16–40</t>
        </is>
      </c>
      <c r="T3769" t="inlineStr">
        <is>
          <t>31–90 dias</t>
        </is>
      </c>
      <c r="U3769" t="inlineStr">
        <is>
          <t>FinTech</t>
        </is>
      </c>
      <c r="V3769" t="inlineStr">
        <is>
          <t>AU</t>
        </is>
      </c>
      <c r="W3769" t="inlineStr">
        <is>
          <t>event</t>
        </is>
      </c>
    </row>
    <row r="3770">
      <c r="A3770" t="inlineStr">
        <is>
          <t>S-ca74fe</t>
        </is>
      </c>
      <c r="B3770" t="inlineStr">
        <is>
          <t>A-dfbd31</t>
        </is>
      </c>
      <c r="C3770" s="40" t="n">
        <v>45503</v>
      </c>
      <c r="D3770" s="40" t="n"/>
      <c r="E3770" t="n">
        <v>154</v>
      </c>
      <c r="F3770" t="n">
        <v>686</v>
      </c>
      <c r="G3770" t="inlineStr">
        <is>
          <t>2024-S2</t>
        </is>
      </c>
      <c r="H3770" t="inlineStr">
        <is>
          <t>Sim</t>
        </is>
      </c>
      <c r="I3770" t="n">
        <v>0</v>
      </c>
      <c r="J3770" s="41" t="n"/>
      <c r="L3770" t="inlineStr"/>
      <c r="M3770" t="inlineStr">
        <is>
          <t>Pro</t>
        </is>
      </c>
      <c r="N3770" t="inlineStr">
        <is>
          <t>annual</t>
        </is>
      </c>
      <c r="O3770" t="inlineStr">
        <is>
          <t>Pago</t>
        </is>
      </c>
      <c r="P3770" t="inlineStr">
        <is>
          <t>Não</t>
        </is>
      </c>
      <c r="Q3770" t="inlineStr">
        <is>
          <t>Não</t>
        </is>
      </c>
      <c r="R3770" t="inlineStr">
        <is>
          <t>Não</t>
        </is>
      </c>
      <c r="S3770" t="inlineStr">
        <is>
          <t>6–15</t>
        </is>
      </c>
      <c r="T3770" t="inlineStr">
        <is>
          <t>181–365 dias</t>
        </is>
      </c>
      <c r="U3770" t="inlineStr">
        <is>
          <t>DevTools</t>
        </is>
      </c>
      <c r="V3770" t="inlineStr">
        <is>
          <t>UK</t>
        </is>
      </c>
      <c r="W3770" t="inlineStr">
        <is>
          <t>partner</t>
        </is>
      </c>
    </row>
    <row r="3771">
      <c r="A3771" t="inlineStr">
        <is>
          <t>S-061025</t>
        </is>
      </c>
      <c r="B3771" t="inlineStr">
        <is>
          <t>A-c45b23</t>
        </is>
      </c>
      <c r="C3771" s="40" t="n">
        <v>45612</v>
      </c>
      <c r="D3771" s="40" t="n"/>
      <c r="E3771" t="n">
        <v>45</v>
      </c>
      <c r="F3771" t="n">
        <v>343</v>
      </c>
      <c r="G3771" t="inlineStr">
        <is>
          <t>2024-S2</t>
        </is>
      </c>
      <c r="H3771" t="inlineStr">
        <is>
          <t>Sim</t>
        </is>
      </c>
      <c r="I3771" t="n">
        <v>0</v>
      </c>
      <c r="J3771" s="41" t="n"/>
      <c r="L3771" t="inlineStr"/>
      <c r="M3771" t="inlineStr">
        <is>
          <t>Pro</t>
        </is>
      </c>
      <c r="N3771" t="inlineStr">
        <is>
          <t>annual</t>
        </is>
      </c>
      <c r="O3771" t="inlineStr">
        <is>
          <t>Pago</t>
        </is>
      </c>
      <c r="P3771" t="inlineStr">
        <is>
          <t>Sim</t>
        </is>
      </c>
      <c r="Q3771" t="inlineStr">
        <is>
          <t>Não</t>
        </is>
      </c>
      <c r="R3771" t="inlineStr">
        <is>
          <t>Não</t>
        </is>
      </c>
      <c r="S3771" t="inlineStr">
        <is>
          <t>6–15</t>
        </is>
      </c>
      <c r="T3771" t="inlineStr">
        <is>
          <t>181–365 dias</t>
        </is>
      </c>
      <c r="U3771" t="inlineStr">
        <is>
          <t>FinTech</t>
        </is>
      </c>
      <c r="V3771" t="inlineStr">
        <is>
          <t>UK</t>
        </is>
      </c>
      <c r="W3771" t="inlineStr">
        <is>
          <t>partner</t>
        </is>
      </c>
    </row>
    <row r="3772">
      <c r="A3772" t="inlineStr">
        <is>
          <t>S-333abd</t>
        </is>
      </c>
      <c r="B3772" t="inlineStr">
        <is>
          <t>A-a1b80b</t>
        </is>
      </c>
      <c r="C3772" s="40" t="n">
        <v>45478</v>
      </c>
      <c r="D3772" s="40" t="n"/>
      <c r="E3772" t="n">
        <v>179</v>
      </c>
      <c r="F3772" t="n">
        <v>304</v>
      </c>
      <c r="G3772" t="inlineStr">
        <is>
          <t>2024-S2</t>
        </is>
      </c>
      <c r="H3772" t="inlineStr">
        <is>
          <t>Sim</t>
        </is>
      </c>
      <c r="I3772" t="n">
        <v>0</v>
      </c>
      <c r="J3772" s="41" t="n"/>
      <c r="L3772" t="inlineStr"/>
      <c r="M3772" t="inlineStr">
        <is>
          <t>Basic</t>
        </is>
      </c>
      <c r="N3772" t="inlineStr">
        <is>
          <t>annual</t>
        </is>
      </c>
      <c r="O3772" t="inlineStr">
        <is>
          <t>Pago</t>
        </is>
      </c>
      <c r="P3772" t="inlineStr">
        <is>
          <t>Sim</t>
        </is>
      </c>
      <c r="Q3772" t="inlineStr">
        <is>
          <t>Não</t>
        </is>
      </c>
      <c r="R3772" t="inlineStr">
        <is>
          <t>Não</t>
        </is>
      </c>
      <c r="S3772" t="inlineStr">
        <is>
          <t>16–40</t>
        </is>
      </c>
      <c r="T3772" t="inlineStr">
        <is>
          <t>181–365 dias</t>
        </is>
      </c>
      <c r="U3772" t="inlineStr">
        <is>
          <t>HealthTech</t>
        </is>
      </c>
      <c r="V3772" t="inlineStr">
        <is>
          <t>US</t>
        </is>
      </c>
      <c r="W3772" t="inlineStr">
        <is>
          <t>organic</t>
        </is>
      </c>
    </row>
    <row r="3773">
      <c r="A3773" t="inlineStr">
        <is>
          <t>S-5281ee</t>
        </is>
      </c>
      <c r="B3773" t="inlineStr">
        <is>
          <t>A-427b69</t>
        </is>
      </c>
      <c r="C3773" s="40" t="n">
        <v>45562</v>
      </c>
      <c r="D3773" s="40" t="n"/>
      <c r="E3773" t="n">
        <v>95</v>
      </c>
      <c r="F3773" t="n">
        <v>0</v>
      </c>
      <c r="G3773" t="inlineStr">
        <is>
          <t>2024-S2</t>
        </is>
      </c>
      <c r="H3773" t="inlineStr">
        <is>
          <t>Sim</t>
        </is>
      </c>
      <c r="I3773" t="n">
        <v>0</v>
      </c>
      <c r="J3773" s="41" t="n"/>
      <c r="L3773" t="inlineStr"/>
      <c r="M3773" t="inlineStr">
        <is>
          <t>Pro</t>
        </is>
      </c>
      <c r="N3773" t="inlineStr">
        <is>
          <t>annual</t>
        </is>
      </c>
      <c r="O3773" t="inlineStr">
        <is>
          <t>Trial</t>
        </is>
      </c>
      <c r="P3773" t="inlineStr">
        <is>
          <t>Não</t>
        </is>
      </c>
      <c r="Q3773" t="inlineStr">
        <is>
          <t>Não</t>
        </is>
      </c>
      <c r="R3773" t="inlineStr">
        <is>
          <t>Não</t>
        </is>
      </c>
      <c r="S3773" t="inlineStr">
        <is>
          <t>16–40</t>
        </is>
      </c>
      <c r="T3773" t="inlineStr">
        <is>
          <t>31–90 dias</t>
        </is>
      </c>
      <c r="U3773" t="inlineStr">
        <is>
          <t>FinTech</t>
        </is>
      </c>
      <c r="V3773" t="inlineStr">
        <is>
          <t>US</t>
        </is>
      </c>
      <c r="W3773" t="inlineStr">
        <is>
          <t>other</t>
        </is>
      </c>
    </row>
    <row r="3774">
      <c r="A3774" t="inlineStr">
        <is>
          <t>S-1bf697</t>
        </is>
      </c>
      <c r="B3774" t="inlineStr">
        <is>
          <t>A-acb7f7</t>
        </is>
      </c>
      <c r="C3774" s="40" t="n">
        <v>45535</v>
      </c>
      <c r="D3774" s="40" t="n"/>
      <c r="E3774" t="n">
        <v>122</v>
      </c>
      <c r="F3774" t="n">
        <v>1568</v>
      </c>
      <c r="G3774" t="inlineStr">
        <is>
          <t>2024-S2</t>
        </is>
      </c>
      <c r="H3774" t="inlineStr">
        <is>
          <t>Sim</t>
        </is>
      </c>
      <c r="I3774" t="n">
        <v>0</v>
      </c>
      <c r="J3774" s="41" t="n"/>
      <c r="L3774" t="inlineStr"/>
      <c r="M3774" t="inlineStr">
        <is>
          <t>Pro</t>
        </is>
      </c>
      <c r="N3774" t="inlineStr">
        <is>
          <t>monthly</t>
        </is>
      </c>
      <c r="O3774" t="inlineStr">
        <is>
          <t>Pago</t>
        </is>
      </c>
      <c r="P3774" t="inlineStr">
        <is>
          <t>Sim</t>
        </is>
      </c>
      <c r="Q3774" t="inlineStr">
        <is>
          <t>Não</t>
        </is>
      </c>
      <c r="R3774" t="inlineStr">
        <is>
          <t>Não</t>
        </is>
      </c>
      <c r="S3774" t="inlineStr">
        <is>
          <t>16–40</t>
        </is>
      </c>
      <c r="T3774" t="inlineStr">
        <is>
          <t>181–365 dias</t>
        </is>
      </c>
      <c r="U3774" t="inlineStr">
        <is>
          <t>EdTech</t>
        </is>
      </c>
      <c r="V3774" t="inlineStr">
        <is>
          <t>US</t>
        </is>
      </c>
      <c r="W3774" t="inlineStr">
        <is>
          <t>ads</t>
        </is>
      </c>
    </row>
    <row r="3775">
      <c r="A3775" t="inlineStr">
        <is>
          <t>S-9b8167</t>
        </is>
      </c>
      <c r="B3775" t="inlineStr">
        <is>
          <t>A-054577</t>
        </is>
      </c>
      <c r="C3775" s="40" t="n">
        <v>45420</v>
      </c>
      <c r="D3775" s="40" t="n"/>
      <c r="E3775" t="n">
        <v>237</v>
      </c>
      <c r="F3775" t="n">
        <v>1421</v>
      </c>
      <c r="G3775" t="inlineStr">
        <is>
          <t>Até 2024-S1</t>
        </is>
      </c>
      <c r="H3775" t="inlineStr">
        <is>
          <t>Sim</t>
        </is>
      </c>
      <c r="I3775" t="n">
        <v>0</v>
      </c>
      <c r="J3775" s="41" t="n"/>
      <c r="L3775" t="inlineStr"/>
      <c r="M3775" t="inlineStr">
        <is>
          <t>Pro</t>
        </is>
      </c>
      <c r="N3775" t="inlineStr">
        <is>
          <t>monthly</t>
        </is>
      </c>
      <c r="O3775" t="inlineStr">
        <is>
          <t>Pago</t>
        </is>
      </c>
      <c r="P3775" t="inlineStr">
        <is>
          <t>Sim</t>
        </is>
      </c>
      <c r="Q3775" t="inlineStr">
        <is>
          <t>Não</t>
        </is>
      </c>
      <c r="R3775" t="inlineStr">
        <is>
          <t>Não</t>
        </is>
      </c>
      <c r="S3775" t="inlineStr">
        <is>
          <t>16–40</t>
        </is>
      </c>
      <c r="T3775" t="inlineStr">
        <is>
          <t>Conta nova (≤ 30 dias)</t>
        </is>
      </c>
      <c r="U3775" t="inlineStr">
        <is>
          <t>EdTech</t>
        </is>
      </c>
      <c r="V3775" t="inlineStr">
        <is>
          <t>UK</t>
        </is>
      </c>
      <c r="W3775" t="inlineStr">
        <is>
          <t>ads</t>
        </is>
      </c>
    </row>
    <row r="3776">
      <c r="A3776" t="inlineStr">
        <is>
          <t>S-585d4c</t>
        </is>
      </c>
      <c r="B3776" t="inlineStr">
        <is>
          <t>A-00bed1</t>
        </is>
      </c>
      <c r="C3776" s="40" t="n">
        <v>45418</v>
      </c>
      <c r="D3776" s="40" t="n"/>
      <c r="E3776" t="n">
        <v>239</v>
      </c>
      <c r="F3776" t="n">
        <v>5572</v>
      </c>
      <c r="G3776" t="inlineStr">
        <is>
          <t>Até 2024-S1</t>
        </is>
      </c>
      <c r="H3776" t="inlineStr">
        <is>
          <t>Sim</t>
        </is>
      </c>
      <c r="I3776" t="n">
        <v>0</v>
      </c>
      <c r="J3776" s="41" t="n"/>
      <c r="L3776" t="inlineStr"/>
      <c r="M3776" t="inlineStr">
        <is>
          <t>Enterprise</t>
        </is>
      </c>
      <c r="N3776" t="inlineStr">
        <is>
          <t>monthly</t>
        </is>
      </c>
      <c r="O3776" t="inlineStr">
        <is>
          <t>Pago</t>
        </is>
      </c>
      <c r="P3776" t="inlineStr">
        <is>
          <t>Sim</t>
        </is>
      </c>
      <c r="Q3776" t="inlineStr">
        <is>
          <t>Sim</t>
        </is>
      </c>
      <c r="R3776" t="inlineStr">
        <is>
          <t>Não</t>
        </is>
      </c>
      <c r="S3776" t="inlineStr">
        <is>
          <t>16–40</t>
        </is>
      </c>
      <c r="T3776" t="inlineStr">
        <is>
          <t>91–180 dias</t>
        </is>
      </c>
      <c r="U3776" t="inlineStr">
        <is>
          <t>Cybersecurity</t>
        </is>
      </c>
      <c r="V3776" t="inlineStr">
        <is>
          <t>US</t>
        </is>
      </c>
      <c r="W3776" t="inlineStr">
        <is>
          <t>ads</t>
        </is>
      </c>
    </row>
    <row r="3777">
      <c r="A3777" t="inlineStr">
        <is>
          <t>S-cdd281</t>
        </is>
      </c>
      <c r="B3777" t="inlineStr">
        <is>
          <t>A-39ddf4</t>
        </is>
      </c>
      <c r="C3777" s="40" t="n">
        <v>45656</v>
      </c>
      <c r="D3777" s="40" t="n"/>
      <c r="E3777" t="n">
        <v>1</v>
      </c>
      <c r="F3777" t="n">
        <v>7960</v>
      </c>
      <c r="G3777" t="inlineStr">
        <is>
          <t>2024-S2</t>
        </is>
      </c>
      <c r="H3777" t="inlineStr">
        <is>
          <t>Não</t>
        </is>
      </c>
      <c r="I3777" t="n">
        <v>0</v>
      </c>
      <c r="J3777" s="41" t="n"/>
      <c r="L3777" t="inlineStr"/>
      <c r="M3777" t="inlineStr">
        <is>
          <t>Enterprise</t>
        </is>
      </c>
      <c r="N3777" t="inlineStr">
        <is>
          <t>monthly</t>
        </is>
      </c>
      <c r="O3777" t="inlineStr">
        <is>
          <t>Pago</t>
        </is>
      </c>
      <c r="P3777" t="inlineStr">
        <is>
          <t>Sim</t>
        </is>
      </c>
      <c r="Q3777" t="inlineStr">
        <is>
          <t>Não</t>
        </is>
      </c>
      <c r="R3777" t="inlineStr">
        <is>
          <t>Não</t>
        </is>
      </c>
      <c r="S3777" t="inlineStr">
        <is>
          <t>16–40</t>
        </is>
      </c>
      <c r="T3777" t="inlineStr">
        <is>
          <t>Conta nova (≤ 30 dias)</t>
        </is>
      </c>
      <c r="U3777" t="inlineStr">
        <is>
          <t>EdTech</t>
        </is>
      </c>
      <c r="V3777" t="inlineStr">
        <is>
          <t>US</t>
        </is>
      </c>
      <c r="W3777" t="inlineStr">
        <is>
          <t>partner</t>
        </is>
      </c>
    </row>
    <row r="3778">
      <c r="A3778" t="inlineStr">
        <is>
          <t>S-f83141</t>
        </is>
      </c>
      <c r="B3778" t="inlineStr">
        <is>
          <t>A-659280</t>
        </is>
      </c>
      <c r="C3778" s="40" t="n">
        <v>45652</v>
      </c>
      <c r="D3778" s="40" t="n"/>
      <c r="E3778" t="n">
        <v>5</v>
      </c>
      <c r="F3778" t="n">
        <v>0</v>
      </c>
      <c r="G3778" t="inlineStr">
        <is>
          <t>2024-S2</t>
        </is>
      </c>
      <c r="H3778" t="inlineStr">
        <is>
          <t>Não</t>
        </is>
      </c>
      <c r="I3778" t="n">
        <v>0</v>
      </c>
      <c r="J3778" s="41" t="n"/>
      <c r="L3778" t="inlineStr"/>
      <c r="M3778" t="inlineStr">
        <is>
          <t>Basic</t>
        </is>
      </c>
      <c r="N3778" t="inlineStr">
        <is>
          <t>annual</t>
        </is>
      </c>
      <c r="O3778" t="inlineStr">
        <is>
          <t>Trial</t>
        </is>
      </c>
      <c r="P3778" t="inlineStr">
        <is>
          <t>Não</t>
        </is>
      </c>
      <c r="Q3778" t="inlineStr">
        <is>
          <t>Não</t>
        </is>
      </c>
      <c r="R3778" t="inlineStr">
        <is>
          <t>Não</t>
        </is>
      </c>
      <c r="S3778" t="inlineStr">
        <is>
          <t>16–40</t>
        </is>
      </c>
      <c r="T3778" t="inlineStr">
        <is>
          <t>Mais de 365 dias</t>
        </is>
      </c>
      <c r="U3778" t="inlineStr">
        <is>
          <t>FinTech</t>
        </is>
      </c>
      <c r="V3778" t="inlineStr">
        <is>
          <t>IN</t>
        </is>
      </c>
      <c r="W3778" t="inlineStr">
        <is>
          <t>event</t>
        </is>
      </c>
    </row>
    <row r="3779">
      <c r="A3779" t="inlineStr">
        <is>
          <t>S-3af429</t>
        </is>
      </c>
      <c r="B3779" t="inlineStr">
        <is>
          <t>A-9077b0</t>
        </is>
      </c>
      <c r="C3779" s="40" t="n">
        <v>45636</v>
      </c>
      <c r="D3779" s="40" t="n"/>
      <c r="E3779" t="n">
        <v>21</v>
      </c>
      <c r="F3779" t="n">
        <v>0</v>
      </c>
      <c r="G3779" t="inlineStr">
        <is>
          <t>2024-S2</t>
        </is>
      </c>
      <c r="H3779" t="inlineStr">
        <is>
          <t>Não</t>
        </is>
      </c>
      <c r="I3779" t="n">
        <v>0</v>
      </c>
      <c r="J3779" s="41" t="n"/>
      <c r="L3779" t="inlineStr"/>
      <c r="M3779" t="inlineStr">
        <is>
          <t>Basic</t>
        </is>
      </c>
      <c r="N3779" t="inlineStr">
        <is>
          <t>monthly</t>
        </is>
      </c>
      <c r="O3779" t="inlineStr">
        <is>
          <t>Trial</t>
        </is>
      </c>
      <c r="P3779" t="inlineStr">
        <is>
          <t>Sim</t>
        </is>
      </c>
      <c r="Q3779" t="inlineStr">
        <is>
          <t>Sim</t>
        </is>
      </c>
      <c r="R3779" t="inlineStr">
        <is>
          <t>Não</t>
        </is>
      </c>
      <c r="S3779" t="inlineStr">
        <is>
          <t>16–40</t>
        </is>
      </c>
      <c r="T3779" t="inlineStr">
        <is>
          <t>91–180 dias</t>
        </is>
      </c>
      <c r="U3779" t="inlineStr">
        <is>
          <t>HealthTech</t>
        </is>
      </c>
      <c r="V3779" t="inlineStr">
        <is>
          <t>US</t>
        </is>
      </c>
      <c r="W3779" t="inlineStr">
        <is>
          <t>ads</t>
        </is>
      </c>
    </row>
    <row r="3780">
      <c r="A3780" t="inlineStr">
        <is>
          <t>S-0cb4fe</t>
        </is>
      </c>
      <c r="B3780" t="inlineStr">
        <is>
          <t>A-560d27</t>
        </is>
      </c>
      <c r="C3780" s="40" t="n">
        <v>45443</v>
      </c>
      <c r="D3780" s="40" t="n"/>
      <c r="E3780" t="n">
        <v>214</v>
      </c>
      <c r="F3780" t="n">
        <v>14129</v>
      </c>
      <c r="G3780" t="inlineStr">
        <is>
          <t>Até 2024-S1</t>
        </is>
      </c>
      <c r="H3780" t="inlineStr">
        <is>
          <t>Sim</t>
        </is>
      </c>
      <c r="I3780" t="n">
        <v>0</v>
      </c>
      <c r="J3780" s="41" t="n"/>
      <c r="L3780" t="inlineStr"/>
      <c r="M3780" t="inlineStr">
        <is>
          <t>Enterprise</t>
        </is>
      </c>
      <c r="N3780" t="inlineStr">
        <is>
          <t>monthly</t>
        </is>
      </c>
      <c r="O3780" t="inlineStr">
        <is>
          <t>Pago</t>
        </is>
      </c>
      <c r="P3780" t="inlineStr">
        <is>
          <t>Sim</t>
        </is>
      </c>
      <c r="Q3780" t="inlineStr">
        <is>
          <t>Não</t>
        </is>
      </c>
      <c r="R3780" t="inlineStr">
        <is>
          <t>Não</t>
        </is>
      </c>
      <c r="S3780" t="inlineStr">
        <is>
          <t>41+</t>
        </is>
      </c>
      <c r="T3780" t="inlineStr">
        <is>
          <t>Conta nova (≤ 30 dias)</t>
        </is>
      </c>
      <c r="U3780" t="inlineStr">
        <is>
          <t>DevTools</t>
        </is>
      </c>
      <c r="V3780" t="inlineStr">
        <is>
          <t>US</t>
        </is>
      </c>
      <c r="W3780" t="inlineStr">
        <is>
          <t>organic</t>
        </is>
      </c>
    </row>
    <row r="3781">
      <c r="A3781" t="inlineStr">
        <is>
          <t>S-da3b68</t>
        </is>
      </c>
      <c r="B3781" t="inlineStr">
        <is>
          <t>A-5c046d</t>
        </is>
      </c>
      <c r="C3781" s="40" t="n">
        <v>45619</v>
      </c>
      <c r="D3781" s="40" t="n"/>
      <c r="E3781" t="n">
        <v>38</v>
      </c>
      <c r="F3781" t="n">
        <v>18507</v>
      </c>
      <c r="G3781" t="inlineStr">
        <is>
          <t>2024-S2</t>
        </is>
      </c>
      <c r="H3781" t="inlineStr">
        <is>
          <t>Sim</t>
        </is>
      </c>
      <c r="I3781" t="n">
        <v>0</v>
      </c>
      <c r="J3781" s="41" t="n"/>
      <c r="L3781" t="inlineStr"/>
      <c r="M3781" t="inlineStr">
        <is>
          <t>Enterprise</t>
        </is>
      </c>
      <c r="N3781" t="inlineStr">
        <is>
          <t>monthly</t>
        </is>
      </c>
      <c r="O3781" t="inlineStr">
        <is>
          <t>Pago</t>
        </is>
      </c>
      <c r="P3781" t="inlineStr">
        <is>
          <t>Sim</t>
        </is>
      </c>
      <c r="Q3781" t="inlineStr">
        <is>
          <t>Não</t>
        </is>
      </c>
      <c r="R3781" t="inlineStr">
        <is>
          <t>Não</t>
        </is>
      </c>
      <c r="S3781" t="inlineStr">
        <is>
          <t>41+</t>
        </is>
      </c>
      <c r="T3781" t="inlineStr">
        <is>
          <t>91–180 dias</t>
        </is>
      </c>
      <c r="U3781" t="inlineStr">
        <is>
          <t>EdTech</t>
        </is>
      </c>
      <c r="V3781" t="inlineStr">
        <is>
          <t>FR</t>
        </is>
      </c>
      <c r="W3781" t="inlineStr">
        <is>
          <t>partner</t>
        </is>
      </c>
    </row>
    <row r="3782">
      <c r="A3782" t="inlineStr">
        <is>
          <t>S-620b62</t>
        </is>
      </c>
      <c r="B3782" t="inlineStr">
        <is>
          <t>A-d42431</t>
        </is>
      </c>
      <c r="C3782" s="40" t="n">
        <v>45510</v>
      </c>
      <c r="D3782" s="40" t="n"/>
      <c r="E3782" t="n">
        <v>147</v>
      </c>
      <c r="F3782" t="n">
        <v>4378</v>
      </c>
      <c r="G3782" t="inlineStr">
        <is>
          <t>2024-S2</t>
        </is>
      </c>
      <c r="H3782" t="inlineStr">
        <is>
          <t>Sim</t>
        </is>
      </c>
      <c r="I3782" t="n">
        <v>0</v>
      </c>
      <c r="J3782" s="41" t="n"/>
      <c r="L3782" t="inlineStr"/>
      <c r="M3782" t="inlineStr">
        <is>
          <t>Enterprise</t>
        </is>
      </c>
      <c r="N3782" t="inlineStr">
        <is>
          <t>annual</t>
        </is>
      </c>
      <c r="O3782" t="inlineStr">
        <is>
          <t>Pago</t>
        </is>
      </c>
      <c r="P3782" t="inlineStr">
        <is>
          <t>Não</t>
        </is>
      </c>
      <c r="Q3782" t="inlineStr">
        <is>
          <t>Sim</t>
        </is>
      </c>
      <c r="R3782" t="inlineStr">
        <is>
          <t>Não</t>
        </is>
      </c>
      <c r="S3782" t="inlineStr">
        <is>
          <t>16–40</t>
        </is>
      </c>
      <c r="T3782" t="inlineStr">
        <is>
          <t>31–90 dias</t>
        </is>
      </c>
      <c r="U3782" t="inlineStr">
        <is>
          <t>FinTech</t>
        </is>
      </c>
      <c r="V3782" t="inlineStr">
        <is>
          <t>FR</t>
        </is>
      </c>
      <c r="W3782" t="inlineStr">
        <is>
          <t>ads</t>
        </is>
      </c>
    </row>
    <row r="3783">
      <c r="A3783" t="inlineStr">
        <is>
          <t>S-4056f6</t>
        </is>
      </c>
      <c r="B3783" t="inlineStr">
        <is>
          <t>A-86cdb4</t>
        </is>
      </c>
      <c r="C3783" s="40" t="n">
        <v>45571</v>
      </c>
      <c r="D3783" s="40" t="n"/>
      <c r="E3783" t="n">
        <v>86</v>
      </c>
      <c r="F3783" t="n">
        <v>98</v>
      </c>
      <c r="G3783" t="inlineStr">
        <is>
          <t>2024-S2</t>
        </is>
      </c>
      <c r="H3783" t="inlineStr">
        <is>
          <t>Sim</t>
        </is>
      </c>
      <c r="I3783" t="n">
        <v>0</v>
      </c>
      <c r="J3783" s="41" t="n"/>
      <c r="L3783" t="inlineStr"/>
      <c r="M3783" t="inlineStr">
        <is>
          <t>Pro</t>
        </is>
      </c>
      <c r="N3783" t="inlineStr">
        <is>
          <t>annual</t>
        </is>
      </c>
      <c r="O3783" t="inlineStr">
        <is>
          <t>Pago</t>
        </is>
      </c>
      <c r="P3783" t="inlineStr">
        <is>
          <t>Sim</t>
        </is>
      </c>
      <c r="Q3783" t="inlineStr">
        <is>
          <t>Não</t>
        </is>
      </c>
      <c r="R3783" t="inlineStr">
        <is>
          <t>Não</t>
        </is>
      </c>
      <c r="S3783" t="inlineStr">
        <is>
          <t>1–5</t>
        </is>
      </c>
      <c r="T3783" t="inlineStr">
        <is>
          <t>Conta nova (≤ 30 dias)</t>
        </is>
      </c>
      <c r="U3783" t="inlineStr">
        <is>
          <t>DevTools</t>
        </is>
      </c>
      <c r="V3783" t="inlineStr">
        <is>
          <t>DE</t>
        </is>
      </c>
      <c r="W3783" t="inlineStr">
        <is>
          <t>partner</t>
        </is>
      </c>
    </row>
    <row r="3784">
      <c r="A3784" t="inlineStr">
        <is>
          <t>S-7a1803</t>
        </is>
      </c>
      <c r="B3784" t="inlineStr">
        <is>
          <t>A-443b7c</t>
        </is>
      </c>
      <c r="C3784" s="40" t="n">
        <v>45591</v>
      </c>
      <c r="D3784" s="40" t="n"/>
      <c r="E3784" t="n">
        <v>66</v>
      </c>
      <c r="F3784" t="n">
        <v>0</v>
      </c>
      <c r="G3784" t="inlineStr">
        <is>
          <t>2024-S2</t>
        </is>
      </c>
      <c r="H3784" t="inlineStr">
        <is>
          <t>Sim</t>
        </is>
      </c>
      <c r="I3784" t="n">
        <v>0</v>
      </c>
      <c r="J3784" s="41" t="n"/>
      <c r="L3784" t="inlineStr"/>
      <c r="M3784" t="inlineStr">
        <is>
          <t>Enterprise</t>
        </is>
      </c>
      <c r="N3784" t="inlineStr">
        <is>
          <t>annual</t>
        </is>
      </c>
      <c r="O3784" t="inlineStr">
        <is>
          <t>Trial</t>
        </is>
      </c>
      <c r="P3784" t="inlineStr">
        <is>
          <t>Sim</t>
        </is>
      </c>
      <c r="Q3784" t="inlineStr">
        <is>
          <t>Não</t>
        </is>
      </c>
      <c r="R3784" t="inlineStr">
        <is>
          <t>Não</t>
        </is>
      </c>
      <c r="S3784" t="inlineStr">
        <is>
          <t>6–15</t>
        </is>
      </c>
      <c r="T3784" t="inlineStr">
        <is>
          <t>31–90 dias</t>
        </is>
      </c>
      <c r="U3784" t="inlineStr">
        <is>
          <t>Cybersecurity</t>
        </is>
      </c>
      <c r="V3784" t="inlineStr">
        <is>
          <t>US</t>
        </is>
      </c>
      <c r="W3784" t="inlineStr">
        <is>
          <t>other</t>
        </is>
      </c>
    </row>
    <row r="3785">
      <c r="A3785" t="inlineStr">
        <is>
          <t>S-ddc51c</t>
        </is>
      </c>
      <c r="B3785" t="inlineStr">
        <is>
          <t>A-ad296b</t>
        </is>
      </c>
      <c r="C3785" s="40" t="n">
        <v>45635</v>
      </c>
      <c r="D3785" s="40" t="n"/>
      <c r="E3785" t="n">
        <v>22</v>
      </c>
      <c r="F3785" t="n">
        <v>1862</v>
      </c>
      <c r="G3785" t="inlineStr">
        <is>
          <t>2024-S2</t>
        </is>
      </c>
      <c r="H3785" t="inlineStr">
        <is>
          <t>Não</t>
        </is>
      </c>
      <c r="I3785" t="n">
        <v>0</v>
      </c>
      <c r="J3785" s="41" t="n"/>
      <c r="L3785" t="inlineStr"/>
      <c r="M3785" t="inlineStr">
        <is>
          <t>Pro</t>
        </is>
      </c>
      <c r="N3785" t="inlineStr">
        <is>
          <t>annual</t>
        </is>
      </c>
      <c r="O3785" t="inlineStr">
        <is>
          <t>Pago</t>
        </is>
      </c>
      <c r="P3785" t="inlineStr">
        <is>
          <t>Sim</t>
        </is>
      </c>
      <c r="Q3785" t="inlineStr">
        <is>
          <t>Não</t>
        </is>
      </c>
      <c r="R3785" t="inlineStr">
        <is>
          <t>Não</t>
        </is>
      </c>
      <c r="S3785" t="inlineStr">
        <is>
          <t>16–40</t>
        </is>
      </c>
      <c r="T3785" t="inlineStr">
        <is>
          <t>91–180 dias</t>
        </is>
      </c>
      <c r="U3785" t="inlineStr">
        <is>
          <t>DevTools</t>
        </is>
      </c>
      <c r="V3785" t="inlineStr">
        <is>
          <t>AU</t>
        </is>
      </c>
      <c r="W3785" t="inlineStr">
        <is>
          <t>event</t>
        </is>
      </c>
    </row>
    <row r="3786">
      <c r="A3786" t="inlineStr">
        <is>
          <t>S-ba228b</t>
        </is>
      </c>
      <c r="B3786" t="inlineStr">
        <is>
          <t>A-a33200</t>
        </is>
      </c>
      <c r="C3786" s="40" t="n">
        <v>45646</v>
      </c>
      <c r="D3786" s="40" t="n"/>
      <c r="E3786" t="n">
        <v>11</v>
      </c>
      <c r="F3786" t="n">
        <v>551</v>
      </c>
      <c r="G3786" t="inlineStr">
        <is>
          <t>2024-S2</t>
        </is>
      </c>
      <c r="H3786" t="inlineStr">
        <is>
          <t>Não</t>
        </is>
      </c>
      <c r="I3786" t="n">
        <v>0</v>
      </c>
      <c r="J3786" s="41" t="n"/>
      <c r="L3786" t="inlineStr"/>
      <c r="M3786" t="inlineStr">
        <is>
          <t>Basic</t>
        </is>
      </c>
      <c r="N3786" t="inlineStr">
        <is>
          <t>monthly</t>
        </is>
      </c>
      <c r="O3786" t="inlineStr">
        <is>
          <t>Pago</t>
        </is>
      </c>
      <c r="P3786" t="inlineStr">
        <is>
          <t>Sim</t>
        </is>
      </c>
      <c r="Q3786" t="inlineStr">
        <is>
          <t>Não</t>
        </is>
      </c>
      <c r="R3786" t="inlineStr">
        <is>
          <t>Não</t>
        </is>
      </c>
      <c r="S3786" t="inlineStr">
        <is>
          <t>16–40</t>
        </is>
      </c>
      <c r="T3786" t="inlineStr">
        <is>
          <t>91–180 dias</t>
        </is>
      </c>
      <c r="U3786" t="inlineStr">
        <is>
          <t>HealthTech</t>
        </is>
      </c>
      <c r="V3786" t="inlineStr">
        <is>
          <t>US</t>
        </is>
      </c>
      <c r="W3786" t="inlineStr">
        <is>
          <t>partner</t>
        </is>
      </c>
    </row>
    <row r="3787">
      <c r="A3787" t="inlineStr">
        <is>
          <t>S-e3255c</t>
        </is>
      </c>
      <c r="B3787" t="inlineStr">
        <is>
          <t>A-600734</t>
        </is>
      </c>
      <c r="C3787" s="40" t="n">
        <v>45573</v>
      </c>
      <c r="D3787" s="40" t="n"/>
      <c r="E3787" t="n">
        <v>84</v>
      </c>
      <c r="F3787" t="n">
        <v>1421</v>
      </c>
      <c r="G3787" t="inlineStr">
        <is>
          <t>2024-S2</t>
        </is>
      </c>
      <c r="H3787" t="inlineStr">
        <is>
          <t>Sim</t>
        </is>
      </c>
      <c r="I3787" t="n">
        <v>0</v>
      </c>
      <c r="J3787" s="41" t="n"/>
      <c r="L3787" t="inlineStr"/>
      <c r="M3787" t="inlineStr">
        <is>
          <t>Pro</t>
        </is>
      </c>
      <c r="N3787" t="inlineStr">
        <is>
          <t>monthly</t>
        </is>
      </c>
      <c r="O3787" t="inlineStr">
        <is>
          <t>Pago</t>
        </is>
      </c>
      <c r="P3787" t="inlineStr">
        <is>
          <t>Sim</t>
        </is>
      </c>
      <c r="Q3787" t="inlineStr">
        <is>
          <t>Não</t>
        </is>
      </c>
      <c r="R3787" t="inlineStr">
        <is>
          <t>Não</t>
        </is>
      </c>
      <c r="S3787" t="inlineStr">
        <is>
          <t>16–40</t>
        </is>
      </c>
      <c r="T3787" t="inlineStr">
        <is>
          <t>181–365 dias</t>
        </is>
      </c>
      <c r="U3787" t="inlineStr">
        <is>
          <t>DevTools</t>
        </is>
      </c>
      <c r="V3787" t="inlineStr">
        <is>
          <t>US</t>
        </is>
      </c>
      <c r="W3787" t="inlineStr">
        <is>
          <t>organic</t>
        </is>
      </c>
    </row>
    <row r="3788">
      <c r="A3788" t="inlineStr">
        <is>
          <t>S-5619af</t>
        </is>
      </c>
      <c r="B3788" t="inlineStr">
        <is>
          <t>A-1d5444</t>
        </is>
      </c>
      <c r="C3788" s="40" t="n">
        <v>45405</v>
      </c>
      <c r="D3788" s="40" t="n"/>
      <c r="E3788" t="n">
        <v>252</v>
      </c>
      <c r="F3788" t="n">
        <v>4776</v>
      </c>
      <c r="G3788" t="inlineStr">
        <is>
          <t>Até 2024-S1</t>
        </is>
      </c>
      <c r="H3788" t="inlineStr">
        <is>
          <t>Sim</t>
        </is>
      </c>
      <c r="I3788" t="n">
        <v>0</v>
      </c>
      <c r="J3788" s="41" t="n"/>
      <c r="L3788" t="inlineStr"/>
      <c r="M3788" t="inlineStr">
        <is>
          <t>Enterprise</t>
        </is>
      </c>
      <c r="N3788" t="inlineStr">
        <is>
          <t>monthly</t>
        </is>
      </c>
      <c r="O3788" t="inlineStr">
        <is>
          <t>Pago</t>
        </is>
      </c>
      <c r="P3788" t="inlineStr">
        <is>
          <t>Não</t>
        </is>
      </c>
      <c r="Q3788" t="inlineStr">
        <is>
          <t>Não</t>
        </is>
      </c>
      <c r="R3788" t="inlineStr">
        <is>
          <t>Não</t>
        </is>
      </c>
      <c r="S3788" t="inlineStr">
        <is>
          <t>16–40</t>
        </is>
      </c>
      <c r="T3788" t="inlineStr">
        <is>
          <t>91–180 dias</t>
        </is>
      </c>
      <c r="U3788" t="inlineStr">
        <is>
          <t>Cybersecurity</t>
        </is>
      </c>
      <c r="V3788" t="inlineStr">
        <is>
          <t>US</t>
        </is>
      </c>
      <c r="W3788" t="inlineStr">
        <is>
          <t>partner</t>
        </is>
      </c>
    </row>
    <row r="3789">
      <c r="A3789" t="inlineStr">
        <is>
          <t>S-47048b</t>
        </is>
      </c>
      <c r="B3789" t="inlineStr">
        <is>
          <t>A-0f7d77</t>
        </is>
      </c>
      <c r="C3789" s="40" t="n">
        <v>45657</v>
      </c>
      <c r="D3789" s="40" t="n"/>
      <c r="E3789" t="n">
        <v>0</v>
      </c>
      <c r="F3789" t="n">
        <v>133</v>
      </c>
      <c r="G3789" t="inlineStr">
        <is>
          <t>2024-S2</t>
        </is>
      </c>
      <c r="H3789" t="inlineStr">
        <is>
          <t>Não</t>
        </is>
      </c>
      <c r="I3789" t="n">
        <v>0</v>
      </c>
      <c r="J3789" s="41" t="n"/>
      <c r="L3789" t="inlineStr"/>
      <c r="M3789" t="inlineStr">
        <is>
          <t>Basic</t>
        </is>
      </c>
      <c r="N3789" t="inlineStr">
        <is>
          <t>annual</t>
        </is>
      </c>
      <c r="O3789" t="inlineStr">
        <is>
          <t>Pago</t>
        </is>
      </c>
      <c r="P3789" t="inlineStr">
        <is>
          <t>Sim</t>
        </is>
      </c>
      <c r="Q3789" t="inlineStr">
        <is>
          <t>Não</t>
        </is>
      </c>
      <c r="R3789" t="inlineStr">
        <is>
          <t>Não</t>
        </is>
      </c>
      <c r="S3789" t="inlineStr">
        <is>
          <t>6–15</t>
        </is>
      </c>
      <c r="T3789" t="inlineStr">
        <is>
          <t>31–90 dias</t>
        </is>
      </c>
      <c r="U3789" t="inlineStr">
        <is>
          <t>FinTech</t>
        </is>
      </c>
      <c r="V3789" t="inlineStr">
        <is>
          <t>IN</t>
        </is>
      </c>
      <c r="W3789" t="inlineStr">
        <is>
          <t>partner</t>
        </is>
      </c>
    </row>
    <row r="3790">
      <c r="A3790" t="inlineStr">
        <is>
          <t>S-b60208</t>
        </is>
      </c>
      <c r="B3790" t="inlineStr">
        <is>
          <t>A-9174e0</t>
        </is>
      </c>
      <c r="C3790" s="40" t="n">
        <v>45632</v>
      </c>
      <c r="D3790" s="40" t="n"/>
      <c r="E3790" t="n">
        <v>25</v>
      </c>
      <c r="F3790" t="n">
        <v>0</v>
      </c>
      <c r="G3790" t="inlineStr">
        <is>
          <t>2024-S2</t>
        </is>
      </c>
      <c r="H3790" t="inlineStr">
        <is>
          <t>Não</t>
        </is>
      </c>
      <c r="I3790" t="n">
        <v>0</v>
      </c>
      <c r="J3790" s="41" t="n"/>
      <c r="L3790" t="inlineStr"/>
      <c r="M3790" t="inlineStr">
        <is>
          <t>Enterprise</t>
        </is>
      </c>
      <c r="N3790" t="inlineStr">
        <is>
          <t>annual</t>
        </is>
      </c>
      <c r="O3790" t="inlineStr">
        <is>
          <t>Trial</t>
        </is>
      </c>
      <c r="P3790" t="inlineStr">
        <is>
          <t>Sim</t>
        </is>
      </c>
      <c r="Q3790" t="inlineStr">
        <is>
          <t>Não</t>
        </is>
      </c>
      <c r="R3790" t="inlineStr">
        <is>
          <t>Não</t>
        </is>
      </c>
      <c r="S3790" t="inlineStr">
        <is>
          <t>16–40</t>
        </is>
      </c>
      <c r="T3790" t="inlineStr">
        <is>
          <t>Conta nova (≤ 30 dias)</t>
        </is>
      </c>
      <c r="U3790" t="inlineStr">
        <is>
          <t>Cybersecurity</t>
        </is>
      </c>
      <c r="V3790" t="inlineStr">
        <is>
          <t>US</t>
        </is>
      </c>
      <c r="W3790" t="inlineStr">
        <is>
          <t>partner</t>
        </is>
      </c>
    </row>
    <row r="3791">
      <c r="A3791" t="inlineStr">
        <is>
          <t>S-64d203</t>
        </is>
      </c>
      <c r="B3791" t="inlineStr">
        <is>
          <t>A-f17767</t>
        </is>
      </c>
      <c r="C3791" s="40" t="n">
        <v>45371</v>
      </c>
      <c r="D3791" s="40" t="n"/>
      <c r="E3791" t="n">
        <v>286</v>
      </c>
      <c r="F3791" t="n">
        <v>441</v>
      </c>
      <c r="G3791" t="inlineStr">
        <is>
          <t>Até 2024-S1</t>
        </is>
      </c>
      <c r="H3791" t="inlineStr">
        <is>
          <t>Sim</t>
        </is>
      </c>
      <c r="I3791" t="n">
        <v>0</v>
      </c>
      <c r="J3791" s="41" t="n"/>
      <c r="L3791" t="inlineStr"/>
      <c r="M3791" t="inlineStr">
        <is>
          <t>Pro</t>
        </is>
      </c>
      <c r="N3791" t="inlineStr">
        <is>
          <t>monthly</t>
        </is>
      </c>
      <c r="O3791" t="inlineStr">
        <is>
          <t>Pago</t>
        </is>
      </c>
      <c r="P3791" t="inlineStr">
        <is>
          <t>Sim</t>
        </is>
      </c>
      <c r="Q3791" t="inlineStr">
        <is>
          <t>Não</t>
        </is>
      </c>
      <c r="R3791" t="inlineStr">
        <is>
          <t>Não</t>
        </is>
      </c>
      <c r="S3791" t="inlineStr">
        <is>
          <t>6–15</t>
        </is>
      </c>
      <c r="T3791" t="inlineStr">
        <is>
          <t>Mais de 365 dias</t>
        </is>
      </c>
      <c r="U3791" t="inlineStr">
        <is>
          <t>DevTools</t>
        </is>
      </c>
      <c r="V3791" t="inlineStr">
        <is>
          <t>US</t>
        </is>
      </c>
      <c r="W3791" t="inlineStr">
        <is>
          <t>event</t>
        </is>
      </c>
    </row>
    <row r="3792">
      <c r="A3792" t="inlineStr">
        <is>
          <t>S-a87ff6</t>
        </is>
      </c>
      <c r="B3792" t="inlineStr">
        <is>
          <t>A-4e960a</t>
        </is>
      </c>
      <c r="C3792" s="40" t="n">
        <v>45634</v>
      </c>
      <c r="D3792" s="40" t="n"/>
      <c r="E3792" t="n">
        <v>23</v>
      </c>
      <c r="F3792" t="n">
        <v>228</v>
      </c>
      <c r="G3792" t="inlineStr">
        <is>
          <t>2024-S2</t>
        </is>
      </c>
      <c r="H3792" t="inlineStr">
        <is>
          <t>Não</t>
        </is>
      </c>
      <c r="I3792" t="n">
        <v>0</v>
      </c>
      <c r="J3792" s="41" t="n"/>
      <c r="L3792" t="inlineStr"/>
      <c r="M3792" t="inlineStr">
        <is>
          <t>Basic</t>
        </is>
      </c>
      <c r="N3792" t="inlineStr">
        <is>
          <t>monthly</t>
        </is>
      </c>
      <c r="O3792" t="inlineStr">
        <is>
          <t>Pago</t>
        </is>
      </c>
      <c r="P3792" t="inlineStr">
        <is>
          <t>Sim</t>
        </is>
      </c>
      <c r="Q3792" t="inlineStr">
        <is>
          <t>Não</t>
        </is>
      </c>
      <c r="R3792" t="inlineStr">
        <is>
          <t>Não</t>
        </is>
      </c>
      <c r="S3792" t="inlineStr">
        <is>
          <t>6–15</t>
        </is>
      </c>
      <c r="T3792" t="inlineStr">
        <is>
          <t>181–365 dias</t>
        </is>
      </c>
      <c r="U3792" t="inlineStr">
        <is>
          <t>FinTech</t>
        </is>
      </c>
      <c r="V3792" t="inlineStr">
        <is>
          <t>US</t>
        </is>
      </c>
      <c r="W3792" t="inlineStr">
        <is>
          <t>other</t>
        </is>
      </c>
    </row>
    <row r="3793">
      <c r="A3793" t="inlineStr">
        <is>
          <t>S-0ff481</t>
        </is>
      </c>
      <c r="B3793" t="inlineStr">
        <is>
          <t>A-6c093d</t>
        </is>
      </c>
      <c r="C3793" s="40" t="n">
        <v>45046</v>
      </c>
      <c r="D3793" s="40" t="n"/>
      <c r="E3793" t="n">
        <v>611</v>
      </c>
      <c r="F3793" t="n">
        <v>285</v>
      </c>
      <c r="G3793" t="inlineStr">
        <is>
          <t>Até 2024-S1</t>
        </is>
      </c>
      <c r="H3793" t="inlineStr">
        <is>
          <t>Sim</t>
        </is>
      </c>
      <c r="I3793" t="n">
        <v>0</v>
      </c>
      <c r="J3793" s="41" t="n"/>
      <c r="L3793" t="inlineStr"/>
      <c r="M3793" t="inlineStr">
        <is>
          <t>Basic</t>
        </is>
      </c>
      <c r="N3793" t="inlineStr">
        <is>
          <t>annual</t>
        </is>
      </c>
      <c r="O3793" t="inlineStr">
        <is>
          <t>Pago</t>
        </is>
      </c>
      <c r="P3793" t="inlineStr">
        <is>
          <t>Não</t>
        </is>
      </c>
      <c r="Q3793" t="inlineStr">
        <is>
          <t>Não</t>
        </is>
      </c>
      <c r="R3793" t="inlineStr">
        <is>
          <t>Não</t>
        </is>
      </c>
      <c r="S3793" t="inlineStr">
        <is>
          <t>6–15</t>
        </is>
      </c>
      <c r="T3793" t="inlineStr">
        <is>
          <t>Conta nova (≤ 30 dias)</t>
        </is>
      </c>
      <c r="U3793" t="inlineStr">
        <is>
          <t>DevTools</t>
        </is>
      </c>
      <c r="V3793" t="inlineStr">
        <is>
          <t>US</t>
        </is>
      </c>
      <c r="W3793" t="inlineStr">
        <is>
          <t>partner</t>
        </is>
      </c>
    </row>
    <row r="3794">
      <c r="A3794" t="inlineStr">
        <is>
          <t>S-bb3c63</t>
        </is>
      </c>
      <c r="B3794" t="inlineStr">
        <is>
          <t>A-94d3da</t>
        </is>
      </c>
      <c r="C3794" s="40" t="n">
        <v>45261</v>
      </c>
      <c r="D3794" s="40" t="n"/>
      <c r="E3794" t="n">
        <v>396</v>
      </c>
      <c r="F3794" t="n">
        <v>779</v>
      </c>
      <c r="G3794" t="inlineStr">
        <is>
          <t>Até 2024-S1</t>
        </is>
      </c>
      <c r="H3794" t="inlineStr">
        <is>
          <t>Sim</t>
        </is>
      </c>
      <c r="I3794" t="n">
        <v>0</v>
      </c>
      <c r="J3794" s="41" t="n"/>
      <c r="L3794" t="inlineStr"/>
      <c r="M3794" t="inlineStr">
        <is>
          <t>Basic</t>
        </is>
      </c>
      <c r="N3794" t="inlineStr">
        <is>
          <t>monthly</t>
        </is>
      </c>
      <c r="O3794" t="inlineStr">
        <is>
          <t>Pago</t>
        </is>
      </c>
      <c r="P3794" t="inlineStr">
        <is>
          <t>Sim</t>
        </is>
      </c>
      <c r="Q3794" t="inlineStr">
        <is>
          <t>Não</t>
        </is>
      </c>
      <c r="R3794" t="inlineStr">
        <is>
          <t>Não</t>
        </is>
      </c>
      <c r="S3794" t="inlineStr">
        <is>
          <t>41+</t>
        </is>
      </c>
      <c r="T3794" t="inlineStr">
        <is>
          <t>181–365 dias</t>
        </is>
      </c>
      <c r="U3794" t="inlineStr">
        <is>
          <t>HealthTech</t>
        </is>
      </c>
      <c r="V3794" t="inlineStr">
        <is>
          <t>US</t>
        </is>
      </c>
      <c r="W3794" t="inlineStr">
        <is>
          <t>other</t>
        </is>
      </c>
    </row>
    <row r="3795">
      <c r="A3795" t="inlineStr">
        <is>
          <t>S-55aa8a</t>
        </is>
      </c>
      <c r="B3795" t="inlineStr">
        <is>
          <t>A-bad8c1</t>
        </is>
      </c>
      <c r="C3795" s="40" t="n">
        <v>45245</v>
      </c>
      <c r="D3795" s="40" t="n"/>
      <c r="E3795" t="n">
        <v>412</v>
      </c>
      <c r="F3795" t="n">
        <v>0</v>
      </c>
      <c r="G3795" t="inlineStr">
        <is>
          <t>Até 2024-S1</t>
        </is>
      </c>
      <c r="H3795" t="inlineStr">
        <is>
          <t>Sim</t>
        </is>
      </c>
      <c r="I3795" t="n">
        <v>0</v>
      </c>
      <c r="J3795" s="41" t="n"/>
      <c r="L3795" t="inlineStr"/>
      <c r="M3795" t="inlineStr">
        <is>
          <t>Pro</t>
        </is>
      </c>
      <c r="N3795" t="inlineStr">
        <is>
          <t>monthly</t>
        </is>
      </c>
      <c r="O3795" t="inlineStr">
        <is>
          <t>Trial</t>
        </is>
      </c>
      <c r="P3795" t="inlineStr">
        <is>
          <t>Sim</t>
        </is>
      </c>
      <c r="Q3795" t="inlineStr">
        <is>
          <t>Não</t>
        </is>
      </c>
      <c r="R3795" t="inlineStr">
        <is>
          <t>Não</t>
        </is>
      </c>
      <c r="S3795" t="inlineStr">
        <is>
          <t>41+</t>
        </is>
      </c>
      <c r="T3795" t="inlineStr">
        <is>
          <t>181–365 dias</t>
        </is>
      </c>
      <c r="U3795" t="inlineStr">
        <is>
          <t>FinTech</t>
        </is>
      </c>
      <c r="V3795" t="inlineStr">
        <is>
          <t>AU</t>
        </is>
      </c>
      <c r="W3795" t="inlineStr">
        <is>
          <t>organic</t>
        </is>
      </c>
    </row>
    <row r="3796">
      <c r="A3796" t="inlineStr">
        <is>
          <t>S-196dc6</t>
        </is>
      </c>
      <c r="B3796" t="inlineStr">
        <is>
          <t>A-eb2fdc</t>
        </is>
      </c>
      <c r="C3796" s="40" t="n">
        <v>45434</v>
      </c>
      <c r="D3796" s="40" t="n"/>
      <c r="E3796" t="n">
        <v>223</v>
      </c>
      <c r="F3796" t="n">
        <v>9353</v>
      </c>
      <c r="G3796" t="inlineStr">
        <is>
          <t>Até 2024-S1</t>
        </is>
      </c>
      <c r="H3796" t="inlineStr">
        <is>
          <t>Sim</t>
        </is>
      </c>
      <c r="I3796" t="n">
        <v>0</v>
      </c>
      <c r="J3796" s="41" t="n"/>
      <c r="L3796" t="inlineStr"/>
      <c r="M3796" t="inlineStr">
        <is>
          <t>Enterprise</t>
        </is>
      </c>
      <c r="N3796" t="inlineStr">
        <is>
          <t>annual</t>
        </is>
      </c>
      <c r="O3796" t="inlineStr">
        <is>
          <t>Pago</t>
        </is>
      </c>
      <c r="P3796" t="inlineStr">
        <is>
          <t>Sim</t>
        </is>
      </c>
      <c r="Q3796" t="inlineStr">
        <is>
          <t>Não</t>
        </is>
      </c>
      <c r="R3796" t="inlineStr">
        <is>
          <t>Não</t>
        </is>
      </c>
      <c r="S3796" t="inlineStr">
        <is>
          <t>41+</t>
        </is>
      </c>
      <c r="T3796" t="inlineStr">
        <is>
          <t>181–365 dias</t>
        </is>
      </c>
      <c r="U3796" t="inlineStr">
        <is>
          <t>DevTools</t>
        </is>
      </c>
      <c r="V3796" t="inlineStr">
        <is>
          <t>AU</t>
        </is>
      </c>
      <c r="W3796" t="inlineStr">
        <is>
          <t>organic</t>
        </is>
      </c>
    </row>
    <row r="3797">
      <c r="A3797" t="inlineStr">
        <is>
          <t>S-afa7a7</t>
        </is>
      </c>
      <c r="B3797" t="inlineStr">
        <is>
          <t>A-1b9609</t>
        </is>
      </c>
      <c r="C3797" s="40" t="n">
        <v>45568</v>
      </c>
      <c r="D3797" s="40" t="n"/>
      <c r="E3797" t="n">
        <v>89</v>
      </c>
      <c r="F3797" t="n">
        <v>0</v>
      </c>
      <c r="G3797" t="inlineStr">
        <is>
          <t>2024-S2</t>
        </is>
      </c>
      <c r="H3797" t="inlineStr">
        <is>
          <t>Sim</t>
        </is>
      </c>
      <c r="I3797" t="n">
        <v>0</v>
      </c>
      <c r="J3797" s="41" t="n"/>
      <c r="L3797" t="inlineStr"/>
      <c r="M3797" t="inlineStr">
        <is>
          <t>Enterprise</t>
        </is>
      </c>
      <c r="N3797" t="inlineStr">
        <is>
          <t>annual</t>
        </is>
      </c>
      <c r="O3797" t="inlineStr">
        <is>
          <t>Trial</t>
        </is>
      </c>
      <c r="P3797" t="inlineStr">
        <is>
          <t>Sim</t>
        </is>
      </c>
      <c r="Q3797" t="inlineStr">
        <is>
          <t>Não</t>
        </is>
      </c>
      <c r="R3797" t="inlineStr">
        <is>
          <t>Não</t>
        </is>
      </c>
      <c r="S3797" t="inlineStr">
        <is>
          <t>16–40</t>
        </is>
      </c>
      <c r="T3797" t="inlineStr">
        <is>
          <t>181–365 dias</t>
        </is>
      </c>
      <c r="U3797" t="inlineStr">
        <is>
          <t>EdTech</t>
        </is>
      </c>
      <c r="V3797" t="inlineStr">
        <is>
          <t>IN</t>
        </is>
      </c>
      <c r="W3797" t="inlineStr">
        <is>
          <t>ads</t>
        </is>
      </c>
    </row>
    <row r="3798">
      <c r="A3798" t="inlineStr">
        <is>
          <t>S-fcef74</t>
        </is>
      </c>
      <c r="B3798" t="inlineStr">
        <is>
          <t>A-ad64c6</t>
        </is>
      </c>
      <c r="C3798" s="40" t="n">
        <v>45543</v>
      </c>
      <c r="D3798" s="40" t="n"/>
      <c r="E3798" t="n">
        <v>114</v>
      </c>
      <c r="F3798" t="n">
        <v>588</v>
      </c>
      <c r="G3798" t="inlineStr">
        <is>
          <t>2024-S2</t>
        </is>
      </c>
      <c r="H3798" t="inlineStr">
        <is>
          <t>Sim</t>
        </is>
      </c>
      <c r="I3798" t="n">
        <v>0</v>
      </c>
      <c r="J3798" s="41" t="n"/>
      <c r="L3798" t="inlineStr"/>
      <c r="M3798" t="inlineStr">
        <is>
          <t>Pro</t>
        </is>
      </c>
      <c r="N3798" t="inlineStr">
        <is>
          <t>monthly</t>
        </is>
      </c>
      <c r="O3798" t="inlineStr">
        <is>
          <t>Pago</t>
        </is>
      </c>
      <c r="P3798" t="inlineStr">
        <is>
          <t>Sim</t>
        </is>
      </c>
      <c r="Q3798" t="inlineStr">
        <is>
          <t>Não</t>
        </is>
      </c>
      <c r="R3798" t="inlineStr">
        <is>
          <t>Não</t>
        </is>
      </c>
      <c r="S3798" t="inlineStr">
        <is>
          <t>6–15</t>
        </is>
      </c>
      <c r="T3798" t="inlineStr">
        <is>
          <t>181–365 dias</t>
        </is>
      </c>
      <c r="U3798" t="inlineStr">
        <is>
          <t>DevTools</t>
        </is>
      </c>
      <c r="V3798" t="inlineStr">
        <is>
          <t>UK</t>
        </is>
      </c>
      <c r="W3798" t="inlineStr">
        <is>
          <t>event</t>
        </is>
      </c>
    </row>
    <row r="3799">
      <c r="A3799" t="inlineStr">
        <is>
          <t>S-a3129d</t>
        </is>
      </c>
      <c r="B3799" t="inlineStr">
        <is>
          <t>A-712426</t>
        </is>
      </c>
      <c r="C3799" s="40" t="n">
        <v>45633</v>
      </c>
      <c r="D3799" s="40" t="n"/>
      <c r="E3799" t="n">
        <v>24</v>
      </c>
      <c r="F3799" t="n">
        <v>0</v>
      </c>
      <c r="G3799" t="inlineStr">
        <is>
          <t>2024-S2</t>
        </is>
      </c>
      <c r="H3799" t="inlineStr">
        <is>
          <t>Não</t>
        </is>
      </c>
      <c r="I3799" t="n">
        <v>0</v>
      </c>
      <c r="J3799" s="41" t="n"/>
      <c r="L3799" t="inlineStr"/>
      <c r="M3799" t="inlineStr">
        <is>
          <t>Enterprise</t>
        </is>
      </c>
      <c r="N3799" t="inlineStr">
        <is>
          <t>annual</t>
        </is>
      </c>
      <c r="O3799" t="inlineStr">
        <is>
          <t>Trial</t>
        </is>
      </c>
      <c r="P3799" t="inlineStr">
        <is>
          <t>Sim</t>
        </is>
      </c>
      <c r="Q3799" t="inlineStr">
        <is>
          <t>Não</t>
        </is>
      </c>
      <c r="R3799" t="inlineStr">
        <is>
          <t>Não</t>
        </is>
      </c>
      <c r="S3799" t="inlineStr">
        <is>
          <t>16–40</t>
        </is>
      </c>
      <c r="T3799" t="inlineStr">
        <is>
          <t>Conta nova (≤ 30 dias)</t>
        </is>
      </c>
      <c r="U3799" t="inlineStr">
        <is>
          <t>HealthTech</t>
        </is>
      </c>
      <c r="V3799" t="inlineStr">
        <is>
          <t>US</t>
        </is>
      </c>
      <c r="W3799" t="inlineStr">
        <is>
          <t>other</t>
        </is>
      </c>
    </row>
    <row r="3800">
      <c r="A3800" t="inlineStr">
        <is>
          <t>S-8def89</t>
        </is>
      </c>
      <c r="B3800" t="inlineStr">
        <is>
          <t>A-cbd1a3</t>
        </is>
      </c>
      <c r="C3800" s="40" t="n">
        <v>45623</v>
      </c>
      <c r="D3800" s="40" t="n"/>
      <c r="E3800" t="n">
        <v>34</v>
      </c>
      <c r="F3800" t="n">
        <v>1592</v>
      </c>
      <c r="G3800" t="inlineStr">
        <is>
          <t>2024-S2</t>
        </is>
      </c>
      <c r="H3800" t="inlineStr">
        <is>
          <t>Sim</t>
        </is>
      </c>
      <c r="I3800" t="n">
        <v>0</v>
      </c>
      <c r="J3800" s="41" t="n"/>
      <c r="L3800" t="inlineStr"/>
      <c r="M3800" t="inlineStr">
        <is>
          <t>Enterprise</t>
        </is>
      </c>
      <c r="N3800" t="inlineStr">
        <is>
          <t>annual</t>
        </is>
      </c>
      <c r="O3800" t="inlineStr">
        <is>
          <t>Pago</t>
        </is>
      </c>
      <c r="P3800" t="inlineStr">
        <is>
          <t>Sim</t>
        </is>
      </c>
      <c r="Q3800" t="inlineStr">
        <is>
          <t>Não</t>
        </is>
      </c>
      <c r="R3800" t="inlineStr">
        <is>
          <t>Não</t>
        </is>
      </c>
      <c r="S3800" t="inlineStr">
        <is>
          <t>6–15</t>
        </is>
      </c>
      <c r="T3800" t="inlineStr">
        <is>
          <t>Conta nova (≤ 30 dias)</t>
        </is>
      </c>
      <c r="U3800" t="inlineStr">
        <is>
          <t>DevTools</t>
        </is>
      </c>
      <c r="V3800" t="inlineStr">
        <is>
          <t>US</t>
        </is>
      </c>
      <c r="W3800" t="inlineStr">
        <is>
          <t>other</t>
        </is>
      </c>
    </row>
    <row r="3801">
      <c r="A3801" t="inlineStr">
        <is>
          <t>S-a2cde5</t>
        </is>
      </c>
      <c r="B3801" t="inlineStr">
        <is>
          <t>A-463db0</t>
        </is>
      </c>
      <c r="C3801" s="40" t="n">
        <v>45646</v>
      </c>
      <c r="D3801" s="40" t="n"/>
      <c r="E3801" t="n">
        <v>11</v>
      </c>
      <c r="F3801" t="n">
        <v>735</v>
      </c>
      <c r="G3801" t="inlineStr">
        <is>
          <t>2024-S2</t>
        </is>
      </c>
      <c r="H3801" t="inlineStr">
        <is>
          <t>Não</t>
        </is>
      </c>
      <c r="I3801" t="n">
        <v>0</v>
      </c>
      <c r="J3801" s="41" t="n"/>
      <c r="L3801" t="inlineStr"/>
      <c r="M3801" t="inlineStr">
        <is>
          <t>Pro</t>
        </is>
      </c>
      <c r="N3801" t="inlineStr">
        <is>
          <t>annual</t>
        </is>
      </c>
      <c r="O3801" t="inlineStr">
        <is>
          <t>Pago</t>
        </is>
      </c>
      <c r="P3801" t="inlineStr">
        <is>
          <t>Não</t>
        </is>
      </c>
      <c r="Q3801" t="inlineStr">
        <is>
          <t>Não</t>
        </is>
      </c>
      <c r="R3801" t="inlineStr">
        <is>
          <t>Não</t>
        </is>
      </c>
      <c r="S3801" t="inlineStr">
        <is>
          <t>6–15</t>
        </is>
      </c>
      <c r="T3801" t="inlineStr">
        <is>
          <t>Conta nova (≤ 30 dias)</t>
        </is>
      </c>
      <c r="U3801" t="inlineStr">
        <is>
          <t>HealthTech</t>
        </is>
      </c>
      <c r="V3801" t="inlineStr">
        <is>
          <t>US</t>
        </is>
      </c>
      <c r="W3801" t="inlineStr">
        <is>
          <t>partner</t>
        </is>
      </c>
    </row>
    <row r="3802">
      <c r="A3802" t="inlineStr">
        <is>
          <t>S-c855b0</t>
        </is>
      </c>
      <c r="B3802" t="inlineStr">
        <is>
          <t>A-ac14bb</t>
        </is>
      </c>
      <c r="C3802" s="40" t="n">
        <v>45307</v>
      </c>
      <c r="D3802" s="40" t="n"/>
      <c r="E3802" t="n">
        <v>350</v>
      </c>
      <c r="F3802" t="n">
        <v>14129</v>
      </c>
      <c r="G3802" t="inlineStr">
        <is>
          <t>Até 2024-S1</t>
        </is>
      </c>
      <c r="H3802" t="inlineStr">
        <is>
          <t>Sim</t>
        </is>
      </c>
      <c r="I3802" t="n">
        <v>0</v>
      </c>
      <c r="J3802" s="41" t="n"/>
      <c r="L3802" t="inlineStr"/>
      <c r="M3802" t="inlineStr">
        <is>
          <t>Enterprise</t>
        </is>
      </c>
      <c r="N3802" t="inlineStr">
        <is>
          <t>annual</t>
        </is>
      </c>
      <c r="O3802" t="inlineStr">
        <is>
          <t>Pago</t>
        </is>
      </c>
      <c r="P3802" t="inlineStr">
        <is>
          <t>Sim</t>
        </is>
      </c>
      <c r="Q3802" t="inlineStr">
        <is>
          <t>Sim</t>
        </is>
      </c>
      <c r="R3802" t="inlineStr">
        <is>
          <t>Não</t>
        </is>
      </c>
      <c r="S3802" t="inlineStr">
        <is>
          <t>41+</t>
        </is>
      </c>
      <c r="T3802" t="inlineStr">
        <is>
          <t>91–180 dias</t>
        </is>
      </c>
      <c r="U3802" t="inlineStr">
        <is>
          <t>FinTech</t>
        </is>
      </c>
      <c r="V3802" t="inlineStr">
        <is>
          <t>US</t>
        </is>
      </c>
      <c r="W3802" t="inlineStr">
        <is>
          <t>partner</t>
        </is>
      </c>
    </row>
    <row r="3803">
      <c r="A3803" t="inlineStr">
        <is>
          <t>S-85ddea</t>
        </is>
      </c>
      <c r="B3803" t="inlineStr">
        <is>
          <t>A-cc1d8d</t>
        </is>
      </c>
      <c r="C3803" s="40" t="n">
        <v>45646</v>
      </c>
      <c r="D3803" s="40" t="n"/>
      <c r="E3803" t="n">
        <v>11</v>
      </c>
      <c r="F3803" t="n">
        <v>995</v>
      </c>
      <c r="G3803" t="inlineStr">
        <is>
          <t>2024-S2</t>
        </is>
      </c>
      <c r="H3803" t="inlineStr">
        <is>
          <t>Não</t>
        </is>
      </c>
      <c r="I3803" t="n">
        <v>0</v>
      </c>
      <c r="J3803" s="41" t="n"/>
      <c r="L3803" t="inlineStr"/>
      <c r="M3803" t="inlineStr">
        <is>
          <t>Enterprise</t>
        </is>
      </c>
      <c r="N3803" t="inlineStr">
        <is>
          <t>monthly</t>
        </is>
      </c>
      <c r="O3803" t="inlineStr">
        <is>
          <t>Pago</t>
        </is>
      </c>
      <c r="P3803" t="inlineStr">
        <is>
          <t>Sim</t>
        </is>
      </c>
      <c r="Q3803" t="inlineStr">
        <is>
          <t>Não</t>
        </is>
      </c>
      <c r="R3803" t="inlineStr">
        <is>
          <t>Não</t>
        </is>
      </c>
      <c r="S3803" t="inlineStr">
        <is>
          <t>1–5</t>
        </is>
      </c>
      <c r="T3803" t="inlineStr">
        <is>
          <t>Conta nova (≤ 30 dias)</t>
        </is>
      </c>
      <c r="U3803" t="inlineStr">
        <is>
          <t>FinTech</t>
        </is>
      </c>
      <c r="V3803" t="inlineStr">
        <is>
          <t>US</t>
        </is>
      </c>
      <c r="W3803" t="inlineStr">
        <is>
          <t>other</t>
        </is>
      </c>
    </row>
    <row r="3804">
      <c r="A3804" t="inlineStr">
        <is>
          <t>S-982ee2</t>
        </is>
      </c>
      <c r="B3804" t="inlineStr">
        <is>
          <t>A-eb2fdc</t>
        </is>
      </c>
      <c r="C3804" s="40" t="n">
        <v>45603</v>
      </c>
      <c r="D3804" s="40" t="n"/>
      <c r="E3804" t="n">
        <v>54</v>
      </c>
      <c r="F3804" t="n">
        <v>6169</v>
      </c>
      <c r="G3804" t="inlineStr">
        <is>
          <t>2024-S2</t>
        </is>
      </c>
      <c r="H3804" t="inlineStr">
        <is>
          <t>Sim</t>
        </is>
      </c>
      <c r="I3804" t="n">
        <v>0</v>
      </c>
      <c r="J3804" s="41" t="n"/>
      <c r="L3804" t="inlineStr"/>
      <c r="M3804" t="inlineStr">
        <is>
          <t>Enterprise</t>
        </is>
      </c>
      <c r="N3804" t="inlineStr">
        <is>
          <t>annual</t>
        </is>
      </c>
      <c r="O3804" t="inlineStr">
        <is>
          <t>Pago</t>
        </is>
      </c>
      <c r="P3804" t="inlineStr">
        <is>
          <t>Sim</t>
        </is>
      </c>
      <c r="Q3804" t="inlineStr">
        <is>
          <t>Não</t>
        </is>
      </c>
      <c r="R3804" t="inlineStr">
        <is>
          <t>Não</t>
        </is>
      </c>
      <c r="S3804" t="inlineStr">
        <is>
          <t>16–40</t>
        </is>
      </c>
      <c r="T3804" t="inlineStr">
        <is>
          <t>181–365 dias</t>
        </is>
      </c>
      <c r="U3804" t="inlineStr">
        <is>
          <t>DevTools</t>
        </is>
      </c>
      <c r="V3804" t="inlineStr">
        <is>
          <t>AU</t>
        </is>
      </c>
      <c r="W3804" t="inlineStr">
        <is>
          <t>organic</t>
        </is>
      </c>
    </row>
    <row r="3805">
      <c r="A3805" t="inlineStr">
        <is>
          <t>S-6ce11a</t>
        </is>
      </c>
      <c r="B3805" t="inlineStr">
        <is>
          <t>A-ac85cd</t>
        </is>
      </c>
      <c r="C3805" s="40" t="n">
        <v>45629</v>
      </c>
      <c r="D3805" s="40" t="n"/>
      <c r="E3805" t="n">
        <v>28</v>
      </c>
      <c r="F3805" t="n">
        <v>1007</v>
      </c>
      <c r="G3805" t="inlineStr">
        <is>
          <t>2024-S2</t>
        </is>
      </c>
      <c r="H3805" t="inlineStr">
        <is>
          <t>Não</t>
        </is>
      </c>
      <c r="I3805" t="n">
        <v>0</v>
      </c>
      <c r="J3805" s="41" t="n"/>
      <c r="L3805" t="inlineStr"/>
      <c r="M3805" t="inlineStr">
        <is>
          <t>Basic</t>
        </is>
      </c>
      <c r="N3805" t="inlineStr">
        <is>
          <t>annual</t>
        </is>
      </c>
      <c r="O3805" t="inlineStr">
        <is>
          <t>Pago</t>
        </is>
      </c>
      <c r="P3805" t="inlineStr">
        <is>
          <t>Sim</t>
        </is>
      </c>
      <c r="Q3805" t="inlineStr">
        <is>
          <t>Não</t>
        </is>
      </c>
      <c r="R3805" t="inlineStr">
        <is>
          <t>Não</t>
        </is>
      </c>
      <c r="S3805" t="inlineStr">
        <is>
          <t>41+</t>
        </is>
      </c>
      <c r="T3805" t="inlineStr">
        <is>
          <t>91–180 dias</t>
        </is>
      </c>
      <c r="U3805" t="inlineStr">
        <is>
          <t>EdTech</t>
        </is>
      </c>
      <c r="V3805" t="inlineStr">
        <is>
          <t>US</t>
        </is>
      </c>
      <c r="W3805" t="inlineStr">
        <is>
          <t>partner</t>
        </is>
      </c>
    </row>
    <row r="3806">
      <c r="A3806" t="inlineStr">
        <is>
          <t>S-d638c7</t>
        </is>
      </c>
      <c r="B3806" t="inlineStr">
        <is>
          <t>A-832ec2</t>
        </is>
      </c>
      <c r="C3806" s="40" t="n">
        <v>45498</v>
      </c>
      <c r="D3806" s="40" t="n"/>
      <c r="E3806" t="n">
        <v>159</v>
      </c>
      <c r="F3806" t="n">
        <v>589</v>
      </c>
      <c r="G3806" t="inlineStr">
        <is>
          <t>2024-S2</t>
        </is>
      </c>
      <c r="H3806" t="inlineStr">
        <is>
          <t>Sim</t>
        </is>
      </c>
      <c r="I3806" t="n">
        <v>0</v>
      </c>
      <c r="J3806" s="41" t="n"/>
      <c r="L3806" t="inlineStr"/>
      <c r="M3806" t="inlineStr">
        <is>
          <t>Basic</t>
        </is>
      </c>
      <c r="N3806" t="inlineStr">
        <is>
          <t>annual</t>
        </is>
      </c>
      <c r="O3806" t="inlineStr">
        <is>
          <t>Pago</t>
        </is>
      </c>
      <c r="P3806" t="inlineStr">
        <is>
          <t>Sim</t>
        </is>
      </c>
      <c r="Q3806" t="inlineStr">
        <is>
          <t>Sim</t>
        </is>
      </c>
      <c r="R3806" t="inlineStr">
        <is>
          <t>Não</t>
        </is>
      </c>
      <c r="S3806" t="inlineStr">
        <is>
          <t>16–40</t>
        </is>
      </c>
      <c r="T3806" t="inlineStr">
        <is>
          <t>181–365 dias</t>
        </is>
      </c>
      <c r="U3806" t="inlineStr">
        <is>
          <t>FinTech</t>
        </is>
      </c>
      <c r="V3806" t="inlineStr">
        <is>
          <t>UK</t>
        </is>
      </c>
      <c r="W3806" t="inlineStr">
        <is>
          <t>event</t>
        </is>
      </c>
    </row>
    <row r="3807">
      <c r="A3807" t="inlineStr">
        <is>
          <t>S-f967c2</t>
        </is>
      </c>
      <c r="B3807" t="inlineStr">
        <is>
          <t>A-029f69</t>
        </is>
      </c>
      <c r="C3807" s="40" t="n">
        <v>45636</v>
      </c>
      <c r="D3807" s="40" t="n"/>
      <c r="E3807" t="n">
        <v>21</v>
      </c>
      <c r="F3807" t="n">
        <v>133</v>
      </c>
      <c r="G3807" t="inlineStr">
        <is>
          <t>2024-S2</t>
        </is>
      </c>
      <c r="H3807" t="inlineStr">
        <is>
          <t>Não</t>
        </is>
      </c>
      <c r="I3807" t="n">
        <v>0</v>
      </c>
      <c r="J3807" s="41" t="n"/>
      <c r="L3807" t="inlineStr"/>
      <c r="M3807" t="inlineStr">
        <is>
          <t>Basic</t>
        </is>
      </c>
      <c r="N3807" t="inlineStr">
        <is>
          <t>monthly</t>
        </is>
      </c>
      <c r="O3807" t="inlineStr">
        <is>
          <t>Pago</t>
        </is>
      </c>
      <c r="P3807" t="inlineStr">
        <is>
          <t>Sim</t>
        </is>
      </c>
      <c r="Q3807" t="inlineStr">
        <is>
          <t>Não</t>
        </is>
      </c>
      <c r="R3807" t="inlineStr">
        <is>
          <t>Não</t>
        </is>
      </c>
      <c r="S3807" t="inlineStr">
        <is>
          <t>6–15</t>
        </is>
      </c>
      <c r="T3807" t="inlineStr">
        <is>
          <t>181–365 dias</t>
        </is>
      </c>
      <c r="U3807" t="inlineStr">
        <is>
          <t>Cybersecurity</t>
        </is>
      </c>
      <c r="V3807" t="inlineStr">
        <is>
          <t>CA</t>
        </is>
      </c>
      <c r="W3807" t="inlineStr">
        <is>
          <t>event</t>
        </is>
      </c>
    </row>
    <row r="3808">
      <c r="A3808" t="inlineStr">
        <is>
          <t>S-196c1e</t>
        </is>
      </c>
      <c r="B3808" t="inlineStr">
        <is>
          <t>A-7df7a7</t>
        </is>
      </c>
      <c r="C3808" s="40" t="n">
        <v>45600</v>
      </c>
      <c r="D3808" s="40" t="n"/>
      <c r="E3808" t="n">
        <v>57</v>
      </c>
      <c r="F3808" t="n">
        <v>133</v>
      </c>
      <c r="G3808" t="inlineStr">
        <is>
          <t>2024-S2</t>
        </is>
      </c>
      <c r="H3808" t="inlineStr">
        <is>
          <t>Sim</t>
        </is>
      </c>
      <c r="I3808" t="n">
        <v>0</v>
      </c>
      <c r="J3808" s="41" t="n"/>
      <c r="L3808" t="inlineStr"/>
      <c r="M3808" t="inlineStr">
        <is>
          <t>Basic</t>
        </is>
      </c>
      <c r="N3808" t="inlineStr">
        <is>
          <t>annual</t>
        </is>
      </c>
      <c r="O3808" t="inlineStr">
        <is>
          <t>Pago</t>
        </is>
      </c>
      <c r="P3808" t="inlineStr">
        <is>
          <t>Sim</t>
        </is>
      </c>
      <c r="Q3808" t="inlineStr">
        <is>
          <t>Não</t>
        </is>
      </c>
      <c r="R3808" t="inlineStr">
        <is>
          <t>Não</t>
        </is>
      </c>
      <c r="S3808" t="inlineStr">
        <is>
          <t>6–15</t>
        </is>
      </c>
      <c r="T3808" t="inlineStr">
        <is>
          <t>Mais de 365 dias</t>
        </is>
      </c>
      <c r="U3808" t="inlineStr">
        <is>
          <t>DevTools</t>
        </is>
      </c>
      <c r="V3808" t="inlineStr">
        <is>
          <t>US</t>
        </is>
      </c>
      <c r="W3808" t="inlineStr">
        <is>
          <t>organic</t>
        </is>
      </c>
    </row>
    <row r="3809">
      <c r="A3809" t="inlineStr">
        <is>
          <t>S-559e85</t>
        </is>
      </c>
      <c r="B3809" t="inlineStr">
        <is>
          <t>A-53f4e3</t>
        </is>
      </c>
      <c r="C3809" s="40" t="n">
        <v>45648</v>
      </c>
      <c r="D3809" s="40" t="n"/>
      <c r="E3809" t="n">
        <v>9</v>
      </c>
      <c r="F3809" t="n">
        <v>1421</v>
      </c>
      <c r="G3809" t="inlineStr">
        <is>
          <t>2024-S2</t>
        </is>
      </c>
      <c r="H3809" t="inlineStr">
        <is>
          <t>Não</t>
        </is>
      </c>
      <c r="I3809" t="n">
        <v>0</v>
      </c>
      <c r="J3809" s="41" t="n"/>
      <c r="L3809" t="inlineStr"/>
      <c r="M3809" t="inlineStr">
        <is>
          <t>Pro</t>
        </is>
      </c>
      <c r="N3809" t="inlineStr">
        <is>
          <t>monthly</t>
        </is>
      </c>
      <c r="O3809" t="inlineStr">
        <is>
          <t>Pago</t>
        </is>
      </c>
      <c r="P3809" t="inlineStr">
        <is>
          <t>Sim</t>
        </is>
      </c>
      <c r="Q3809" t="inlineStr">
        <is>
          <t>Não</t>
        </is>
      </c>
      <c r="R3809" t="inlineStr">
        <is>
          <t>Não</t>
        </is>
      </c>
      <c r="S3809" t="inlineStr">
        <is>
          <t>16–40</t>
        </is>
      </c>
      <c r="T3809" t="inlineStr">
        <is>
          <t>181–365 dias</t>
        </is>
      </c>
      <c r="U3809" t="inlineStr">
        <is>
          <t>Cybersecurity</t>
        </is>
      </c>
      <c r="V3809" t="inlineStr">
        <is>
          <t>UK</t>
        </is>
      </c>
      <c r="W3809" t="inlineStr">
        <is>
          <t>event</t>
        </is>
      </c>
    </row>
    <row r="3810">
      <c r="A3810" t="inlineStr">
        <is>
          <t>S-af7a2c</t>
        </is>
      </c>
      <c r="B3810" t="inlineStr">
        <is>
          <t>A-dcc2f0</t>
        </is>
      </c>
      <c r="C3810" s="40" t="n">
        <v>45609</v>
      </c>
      <c r="D3810" s="40" t="n"/>
      <c r="E3810" t="n">
        <v>48</v>
      </c>
      <c r="F3810" t="n">
        <v>418</v>
      </c>
      <c r="G3810" t="inlineStr">
        <is>
          <t>2024-S2</t>
        </is>
      </c>
      <c r="H3810" t="inlineStr">
        <is>
          <t>Sim</t>
        </is>
      </c>
      <c r="I3810" t="n">
        <v>0</v>
      </c>
      <c r="J3810" s="41" t="n"/>
      <c r="L3810" t="inlineStr"/>
      <c r="M3810" t="inlineStr">
        <is>
          <t>Basic</t>
        </is>
      </c>
      <c r="N3810" t="inlineStr">
        <is>
          <t>annual</t>
        </is>
      </c>
      <c r="O3810" t="inlineStr">
        <is>
          <t>Pago</t>
        </is>
      </c>
      <c r="P3810" t="inlineStr">
        <is>
          <t>Sim</t>
        </is>
      </c>
      <c r="Q3810" t="inlineStr">
        <is>
          <t>Sim</t>
        </is>
      </c>
      <c r="R3810" t="inlineStr">
        <is>
          <t>Não</t>
        </is>
      </c>
      <c r="S3810" t="inlineStr">
        <is>
          <t>16–40</t>
        </is>
      </c>
      <c r="T3810" t="inlineStr">
        <is>
          <t>Mais de 365 dias</t>
        </is>
      </c>
      <c r="U3810" t="inlineStr">
        <is>
          <t>FinTech</t>
        </is>
      </c>
      <c r="V3810" t="inlineStr">
        <is>
          <t>UK</t>
        </is>
      </c>
      <c r="W3810" t="inlineStr">
        <is>
          <t>organic</t>
        </is>
      </c>
    </row>
    <row r="3811">
      <c r="A3811" t="inlineStr">
        <is>
          <t>S-e66253</t>
        </is>
      </c>
      <c r="B3811" t="inlineStr">
        <is>
          <t>A-d5a319</t>
        </is>
      </c>
      <c r="C3811" s="40" t="n">
        <v>45615</v>
      </c>
      <c r="D3811" s="40" t="n"/>
      <c r="E3811" t="n">
        <v>42</v>
      </c>
      <c r="F3811" t="n">
        <v>2985</v>
      </c>
      <c r="G3811" t="inlineStr">
        <is>
          <t>2024-S2</t>
        </is>
      </c>
      <c r="H3811" t="inlineStr">
        <is>
          <t>Sim</t>
        </is>
      </c>
      <c r="I3811" t="n">
        <v>0</v>
      </c>
      <c r="J3811" s="41" t="n"/>
      <c r="L3811" t="inlineStr"/>
      <c r="M3811" t="inlineStr">
        <is>
          <t>Enterprise</t>
        </is>
      </c>
      <c r="N3811" t="inlineStr">
        <is>
          <t>annual</t>
        </is>
      </c>
      <c r="O3811" t="inlineStr">
        <is>
          <t>Pago</t>
        </is>
      </c>
      <c r="P3811" t="inlineStr">
        <is>
          <t>Sim</t>
        </is>
      </c>
      <c r="Q3811" t="inlineStr">
        <is>
          <t>Não</t>
        </is>
      </c>
      <c r="R3811" t="inlineStr">
        <is>
          <t>Não</t>
        </is>
      </c>
      <c r="S3811" t="inlineStr">
        <is>
          <t>6–15</t>
        </is>
      </c>
      <c r="T3811" t="inlineStr">
        <is>
          <t>Mais de 365 dias</t>
        </is>
      </c>
      <c r="U3811" t="inlineStr">
        <is>
          <t>FinTech</t>
        </is>
      </c>
      <c r="V3811" t="inlineStr">
        <is>
          <t>US</t>
        </is>
      </c>
      <c r="W3811" t="inlineStr">
        <is>
          <t>other</t>
        </is>
      </c>
    </row>
    <row r="3812">
      <c r="A3812" t="inlineStr">
        <is>
          <t>S-25f647</t>
        </is>
      </c>
      <c r="B3812" t="inlineStr">
        <is>
          <t>A-425e76</t>
        </is>
      </c>
      <c r="C3812" s="40" t="n">
        <v>45483</v>
      </c>
      <c r="D3812" s="40" t="n"/>
      <c r="E3812" t="n">
        <v>174</v>
      </c>
      <c r="F3812" t="n">
        <v>703</v>
      </c>
      <c r="G3812" t="inlineStr">
        <is>
          <t>2024-S2</t>
        </is>
      </c>
      <c r="H3812" t="inlineStr">
        <is>
          <t>Sim</t>
        </is>
      </c>
      <c r="I3812" t="n">
        <v>0</v>
      </c>
      <c r="J3812" s="41" t="n"/>
      <c r="L3812" t="inlineStr"/>
      <c r="M3812" t="inlineStr">
        <is>
          <t>Basic</t>
        </is>
      </c>
      <c r="N3812" t="inlineStr">
        <is>
          <t>monthly</t>
        </is>
      </c>
      <c r="O3812" t="inlineStr">
        <is>
          <t>Pago</t>
        </is>
      </c>
      <c r="P3812" t="inlineStr">
        <is>
          <t>Sim</t>
        </is>
      </c>
      <c r="Q3812" t="inlineStr">
        <is>
          <t>Não</t>
        </is>
      </c>
      <c r="R3812" t="inlineStr">
        <is>
          <t>Não</t>
        </is>
      </c>
      <c r="S3812" t="inlineStr">
        <is>
          <t>16–40</t>
        </is>
      </c>
      <c r="T3812" t="inlineStr">
        <is>
          <t>Mais de 365 dias</t>
        </is>
      </c>
      <c r="U3812" t="inlineStr">
        <is>
          <t>DevTools</t>
        </is>
      </c>
      <c r="V3812" t="inlineStr">
        <is>
          <t>UK</t>
        </is>
      </c>
      <c r="W3812" t="inlineStr">
        <is>
          <t>other</t>
        </is>
      </c>
    </row>
    <row r="3813">
      <c r="A3813" t="inlineStr">
        <is>
          <t>S-766d8b</t>
        </is>
      </c>
      <c r="B3813" t="inlineStr">
        <is>
          <t>A-82861f</t>
        </is>
      </c>
      <c r="C3813" s="40" t="n">
        <v>45439</v>
      </c>
      <c r="D3813" s="40" t="n">
        <v>45611</v>
      </c>
      <c r="E3813" t="n">
        <v>172</v>
      </c>
      <c r="F3813" t="n">
        <v>8159</v>
      </c>
      <c r="G3813" t="inlineStr">
        <is>
          <t>Até 2024-S1</t>
        </is>
      </c>
      <c r="H3813" t="inlineStr">
        <is>
          <t>Sim</t>
        </is>
      </c>
      <c r="I3813" t="n">
        <v>0</v>
      </c>
      <c r="J3813" s="41" t="n">
        <v>45597</v>
      </c>
      <c r="K3813" t="n">
        <v>15</v>
      </c>
      <c r="L3813" t="inlineStr">
        <is>
          <t>Não</t>
        </is>
      </c>
      <c r="M3813" t="inlineStr">
        <is>
          <t>Enterprise</t>
        </is>
      </c>
      <c r="N3813" t="inlineStr">
        <is>
          <t>monthly</t>
        </is>
      </c>
      <c r="O3813" t="inlineStr">
        <is>
          <t>Pago</t>
        </is>
      </c>
      <c r="P3813" t="inlineStr">
        <is>
          <t>Sim</t>
        </is>
      </c>
      <c r="Q3813" t="inlineStr">
        <is>
          <t>Não</t>
        </is>
      </c>
      <c r="R3813" t="inlineStr">
        <is>
          <t>Não</t>
        </is>
      </c>
      <c r="S3813" t="inlineStr">
        <is>
          <t>41+</t>
        </is>
      </c>
      <c r="T3813" t="inlineStr">
        <is>
          <t>31–90 dias</t>
        </is>
      </c>
      <c r="U3813" t="inlineStr">
        <is>
          <t>DevTools</t>
        </is>
      </c>
      <c r="V3813" t="inlineStr">
        <is>
          <t>UK</t>
        </is>
      </c>
      <c r="W3813" t="inlineStr">
        <is>
          <t>organic</t>
        </is>
      </c>
    </row>
    <row r="3814">
      <c r="A3814" t="inlineStr">
        <is>
          <t>S-39f1ed</t>
        </is>
      </c>
      <c r="B3814" t="inlineStr">
        <is>
          <t>A-6dee43</t>
        </is>
      </c>
      <c r="C3814" s="40" t="n">
        <v>45409</v>
      </c>
      <c r="D3814" s="40" t="n"/>
      <c r="E3814" t="n">
        <v>248</v>
      </c>
      <c r="F3814" t="n">
        <v>147</v>
      </c>
      <c r="G3814" t="inlineStr">
        <is>
          <t>Até 2024-S1</t>
        </is>
      </c>
      <c r="H3814" t="inlineStr">
        <is>
          <t>Sim</t>
        </is>
      </c>
      <c r="I3814" t="n">
        <v>0</v>
      </c>
      <c r="J3814" s="41" t="n"/>
      <c r="L3814" t="inlineStr"/>
      <c r="M3814" t="inlineStr">
        <is>
          <t>Pro</t>
        </is>
      </c>
      <c r="N3814" t="inlineStr">
        <is>
          <t>monthly</t>
        </is>
      </c>
      <c r="O3814" t="inlineStr">
        <is>
          <t>Pago</t>
        </is>
      </c>
      <c r="P3814" t="inlineStr">
        <is>
          <t>Sim</t>
        </is>
      </c>
      <c r="Q3814" t="inlineStr">
        <is>
          <t>Não</t>
        </is>
      </c>
      <c r="R3814" t="inlineStr">
        <is>
          <t>Não</t>
        </is>
      </c>
      <c r="S3814" t="inlineStr">
        <is>
          <t>1–5</t>
        </is>
      </c>
      <c r="T3814" t="inlineStr">
        <is>
          <t>181–365 dias</t>
        </is>
      </c>
      <c r="U3814" t="inlineStr">
        <is>
          <t>FinTech</t>
        </is>
      </c>
      <c r="V3814" t="inlineStr">
        <is>
          <t>UK</t>
        </is>
      </c>
      <c r="W3814" t="inlineStr">
        <is>
          <t>other</t>
        </is>
      </c>
    </row>
    <row r="3815">
      <c r="A3815" t="inlineStr">
        <is>
          <t>S-70c734</t>
        </is>
      </c>
      <c r="B3815" t="inlineStr">
        <is>
          <t>A-bd4708</t>
        </is>
      </c>
      <c r="C3815" s="40" t="n">
        <v>45540</v>
      </c>
      <c r="D3815" s="40" t="n"/>
      <c r="E3815" t="n">
        <v>117</v>
      </c>
      <c r="F3815" t="n">
        <v>1813</v>
      </c>
      <c r="G3815" t="inlineStr">
        <is>
          <t>2024-S2</t>
        </is>
      </c>
      <c r="H3815" t="inlineStr">
        <is>
          <t>Sim</t>
        </is>
      </c>
      <c r="I3815" t="n">
        <v>0</v>
      </c>
      <c r="J3815" s="41" t="n"/>
      <c r="L3815" t="inlineStr"/>
      <c r="M3815" t="inlineStr">
        <is>
          <t>Pro</t>
        </is>
      </c>
      <c r="N3815" t="inlineStr">
        <is>
          <t>annual</t>
        </is>
      </c>
      <c r="O3815" t="inlineStr">
        <is>
          <t>Pago</t>
        </is>
      </c>
      <c r="P3815" t="inlineStr">
        <is>
          <t>Sim</t>
        </is>
      </c>
      <c r="Q3815" t="inlineStr">
        <is>
          <t>Não</t>
        </is>
      </c>
      <c r="R3815" t="inlineStr">
        <is>
          <t>Não</t>
        </is>
      </c>
      <c r="S3815" t="inlineStr">
        <is>
          <t>16–40</t>
        </is>
      </c>
      <c r="T3815" t="inlineStr">
        <is>
          <t>31–90 dias</t>
        </is>
      </c>
      <c r="U3815" t="inlineStr">
        <is>
          <t>FinTech</t>
        </is>
      </c>
      <c r="V3815" t="inlineStr">
        <is>
          <t>US</t>
        </is>
      </c>
      <c r="W3815" t="inlineStr">
        <is>
          <t>ads</t>
        </is>
      </c>
    </row>
    <row r="3816">
      <c r="A3816" t="inlineStr">
        <is>
          <t>S-e44831</t>
        </is>
      </c>
      <c r="B3816" t="inlineStr">
        <is>
          <t>A-bb2f49</t>
        </is>
      </c>
      <c r="C3816" s="40" t="n">
        <v>45652</v>
      </c>
      <c r="D3816" s="40" t="n"/>
      <c r="E3816" t="n">
        <v>5</v>
      </c>
      <c r="F3816" t="n">
        <v>1372</v>
      </c>
      <c r="G3816" t="inlineStr">
        <is>
          <t>2024-S2</t>
        </is>
      </c>
      <c r="H3816" t="inlineStr">
        <is>
          <t>Não</t>
        </is>
      </c>
      <c r="I3816" t="n">
        <v>0</v>
      </c>
      <c r="J3816" s="41" t="n"/>
      <c r="L3816" t="inlineStr"/>
      <c r="M3816" t="inlineStr">
        <is>
          <t>Pro</t>
        </is>
      </c>
      <c r="N3816" t="inlineStr">
        <is>
          <t>monthly</t>
        </is>
      </c>
      <c r="O3816" t="inlineStr">
        <is>
          <t>Pago</t>
        </is>
      </c>
      <c r="P3816" t="inlineStr">
        <is>
          <t>Não</t>
        </is>
      </c>
      <c r="Q3816" t="inlineStr">
        <is>
          <t>Não</t>
        </is>
      </c>
      <c r="R3816" t="inlineStr">
        <is>
          <t>Não</t>
        </is>
      </c>
      <c r="S3816" t="inlineStr">
        <is>
          <t>16–40</t>
        </is>
      </c>
      <c r="T3816" t="inlineStr">
        <is>
          <t>Mais de 365 dias</t>
        </is>
      </c>
      <c r="U3816" t="inlineStr">
        <is>
          <t>Cybersecurity</t>
        </is>
      </c>
      <c r="V3816" t="inlineStr">
        <is>
          <t>US</t>
        </is>
      </c>
      <c r="W3816" t="inlineStr">
        <is>
          <t>other</t>
        </is>
      </c>
    </row>
    <row r="3817">
      <c r="A3817" t="inlineStr">
        <is>
          <t>S-21c164</t>
        </is>
      </c>
      <c r="B3817" t="inlineStr">
        <is>
          <t>A-029f69</t>
        </is>
      </c>
      <c r="C3817" s="40" t="n">
        <v>45657</v>
      </c>
      <c r="D3817" s="40" t="n"/>
      <c r="E3817" t="n">
        <v>0</v>
      </c>
      <c r="F3817" t="n">
        <v>646</v>
      </c>
      <c r="G3817" t="inlineStr">
        <is>
          <t>2024-S2</t>
        </is>
      </c>
      <c r="H3817" t="inlineStr">
        <is>
          <t>Não</t>
        </is>
      </c>
      <c r="I3817" t="n">
        <v>0</v>
      </c>
      <c r="J3817" s="41" t="n"/>
      <c r="L3817" t="inlineStr"/>
      <c r="M3817" t="inlineStr">
        <is>
          <t>Basic</t>
        </is>
      </c>
      <c r="N3817" t="inlineStr">
        <is>
          <t>annual</t>
        </is>
      </c>
      <c r="O3817" t="inlineStr">
        <is>
          <t>Pago</t>
        </is>
      </c>
      <c r="P3817" t="inlineStr">
        <is>
          <t>Sim</t>
        </is>
      </c>
      <c r="Q3817" t="inlineStr">
        <is>
          <t>Não</t>
        </is>
      </c>
      <c r="R3817" t="inlineStr">
        <is>
          <t>Não</t>
        </is>
      </c>
      <c r="S3817" t="inlineStr">
        <is>
          <t>16–40</t>
        </is>
      </c>
      <c r="T3817" t="inlineStr">
        <is>
          <t>181–365 dias</t>
        </is>
      </c>
      <c r="U3817" t="inlineStr">
        <is>
          <t>Cybersecurity</t>
        </is>
      </c>
      <c r="V3817" t="inlineStr">
        <is>
          <t>CA</t>
        </is>
      </c>
      <c r="W3817" t="inlineStr">
        <is>
          <t>event</t>
        </is>
      </c>
    </row>
    <row r="3818">
      <c r="A3818" t="inlineStr">
        <is>
          <t>S-d83789</t>
        </is>
      </c>
      <c r="B3818" t="inlineStr">
        <is>
          <t>A-104f1a</t>
        </is>
      </c>
      <c r="C3818" s="40" t="n">
        <v>45636</v>
      </c>
      <c r="D3818" s="40" t="n"/>
      <c r="E3818" t="n">
        <v>21</v>
      </c>
      <c r="F3818" t="n">
        <v>1176</v>
      </c>
      <c r="G3818" t="inlineStr">
        <is>
          <t>2024-S2</t>
        </is>
      </c>
      <c r="H3818" t="inlineStr">
        <is>
          <t>Não</t>
        </is>
      </c>
      <c r="I3818" t="n">
        <v>0</v>
      </c>
      <c r="J3818" s="41" t="n"/>
      <c r="L3818" t="inlineStr"/>
      <c r="M3818" t="inlineStr">
        <is>
          <t>Pro</t>
        </is>
      </c>
      <c r="N3818" t="inlineStr">
        <is>
          <t>monthly</t>
        </is>
      </c>
      <c r="O3818" t="inlineStr">
        <is>
          <t>Pago</t>
        </is>
      </c>
      <c r="P3818" t="inlineStr">
        <is>
          <t>Sim</t>
        </is>
      </c>
      <c r="Q3818" t="inlineStr">
        <is>
          <t>Não</t>
        </is>
      </c>
      <c r="R3818" t="inlineStr">
        <is>
          <t>Não</t>
        </is>
      </c>
      <c r="S3818" t="inlineStr">
        <is>
          <t>16–40</t>
        </is>
      </c>
      <c r="T3818" t="inlineStr">
        <is>
          <t>91–180 dias</t>
        </is>
      </c>
      <c r="U3818" t="inlineStr">
        <is>
          <t>Cybersecurity</t>
        </is>
      </c>
      <c r="V3818" t="inlineStr">
        <is>
          <t>US</t>
        </is>
      </c>
      <c r="W3818" t="inlineStr">
        <is>
          <t>other</t>
        </is>
      </c>
    </row>
    <row r="3819">
      <c r="A3819" t="inlineStr">
        <is>
          <t>S-dafec3</t>
        </is>
      </c>
      <c r="B3819" t="inlineStr">
        <is>
          <t>A-684255</t>
        </is>
      </c>
      <c r="C3819" s="40" t="n">
        <v>45544</v>
      </c>
      <c r="D3819" s="40" t="n"/>
      <c r="E3819" t="n">
        <v>113</v>
      </c>
      <c r="F3819" t="n">
        <v>1791</v>
      </c>
      <c r="G3819" t="inlineStr">
        <is>
          <t>2024-S2</t>
        </is>
      </c>
      <c r="H3819" t="inlineStr">
        <is>
          <t>Sim</t>
        </is>
      </c>
      <c r="I3819" t="n">
        <v>0</v>
      </c>
      <c r="J3819" s="41" t="n"/>
      <c r="L3819" t="inlineStr"/>
      <c r="M3819" t="inlineStr">
        <is>
          <t>Enterprise</t>
        </is>
      </c>
      <c r="N3819" t="inlineStr">
        <is>
          <t>annual</t>
        </is>
      </c>
      <c r="O3819" t="inlineStr">
        <is>
          <t>Pago</t>
        </is>
      </c>
      <c r="P3819" t="inlineStr">
        <is>
          <t>Não</t>
        </is>
      </c>
      <c r="Q3819" t="inlineStr">
        <is>
          <t>Não</t>
        </is>
      </c>
      <c r="R3819" t="inlineStr">
        <is>
          <t>Não</t>
        </is>
      </c>
      <c r="S3819" t="inlineStr">
        <is>
          <t>6–15</t>
        </is>
      </c>
      <c r="T3819" t="inlineStr">
        <is>
          <t>91–180 dias</t>
        </is>
      </c>
      <c r="U3819" t="inlineStr">
        <is>
          <t>FinTech</t>
        </is>
      </c>
      <c r="V3819" t="inlineStr">
        <is>
          <t>US</t>
        </is>
      </c>
      <c r="W3819" t="inlineStr">
        <is>
          <t>ads</t>
        </is>
      </c>
    </row>
    <row r="3820">
      <c r="A3820" t="inlineStr">
        <is>
          <t>S-9cd745</t>
        </is>
      </c>
      <c r="B3820" t="inlineStr">
        <is>
          <t>A-cab532</t>
        </is>
      </c>
      <c r="C3820" s="40" t="n">
        <v>45131</v>
      </c>
      <c r="D3820" s="40" t="n"/>
      <c r="E3820" t="n">
        <v>526</v>
      </c>
      <c r="F3820" t="n">
        <v>2189</v>
      </c>
      <c r="G3820" t="inlineStr">
        <is>
          <t>Até 2024-S1</t>
        </is>
      </c>
      <c r="H3820" t="inlineStr">
        <is>
          <t>Sim</t>
        </is>
      </c>
      <c r="I3820" t="n">
        <v>0</v>
      </c>
      <c r="J3820" s="41" t="n"/>
      <c r="L3820" t="inlineStr"/>
      <c r="M3820" t="inlineStr">
        <is>
          <t>Enterprise</t>
        </is>
      </c>
      <c r="N3820" t="inlineStr">
        <is>
          <t>monthly</t>
        </is>
      </c>
      <c r="O3820" t="inlineStr">
        <is>
          <t>Pago</t>
        </is>
      </c>
      <c r="P3820" t="inlineStr">
        <is>
          <t>Sim</t>
        </is>
      </c>
      <c r="Q3820" t="inlineStr">
        <is>
          <t>Não</t>
        </is>
      </c>
      <c r="R3820" t="inlineStr">
        <is>
          <t>Não</t>
        </is>
      </c>
      <c r="S3820" t="inlineStr">
        <is>
          <t>6–15</t>
        </is>
      </c>
      <c r="T3820" t="inlineStr">
        <is>
          <t>91–180 dias</t>
        </is>
      </c>
      <c r="U3820" t="inlineStr">
        <is>
          <t>DevTools</t>
        </is>
      </c>
      <c r="V3820" t="inlineStr">
        <is>
          <t>FR</t>
        </is>
      </c>
      <c r="W3820" t="inlineStr">
        <is>
          <t>organic</t>
        </is>
      </c>
    </row>
    <row r="3821">
      <c r="A3821" t="inlineStr">
        <is>
          <t>S-90e2d7</t>
        </is>
      </c>
      <c r="B3821" t="inlineStr">
        <is>
          <t>A-8ae3fc</t>
        </is>
      </c>
      <c r="C3821" s="40" t="n">
        <v>45490</v>
      </c>
      <c r="D3821" s="40" t="n"/>
      <c r="E3821" t="n">
        <v>167</v>
      </c>
      <c r="F3821" t="n">
        <v>589</v>
      </c>
      <c r="G3821" t="inlineStr">
        <is>
          <t>2024-S2</t>
        </is>
      </c>
      <c r="H3821" t="inlineStr">
        <is>
          <t>Sim</t>
        </is>
      </c>
      <c r="I3821" t="n">
        <v>0</v>
      </c>
      <c r="J3821" s="41" t="n"/>
      <c r="L3821" t="inlineStr"/>
      <c r="M3821" t="inlineStr">
        <is>
          <t>Basic</t>
        </is>
      </c>
      <c r="N3821" t="inlineStr">
        <is>
          <t>annual</t>
        </is>
      </c>
      <c r="O3821" t="inlineStr">
        <is>
          <t>Pago</t>
        </is>
      </c>
      <c r="P3821" t="inlineStr">
        <is>
          <t>Sim</t>
        </is>
      </c>
      <c r="Q3821" t="inlineStr">
        <is>
          <t>Não</t>
        </is>
      </c>
      <c r="R3821" t="inlineStr">
        <is>
          <t>Não</t>
        </is>
      </c>
      <c r="S3821" t="inlineStr">
        <is>
          <t>16–40</t>
        </is>
      </c>
      <c r="T3821" t="inlineStr">
        <is>
          <t>Conta nova (≤ 30 dias)</t>
        </is>
      </c>
      <c r="U3821" t="inlineStr">
        <is>
          <t>DevTools</t>
        </is>
      </c>
      <c r="V3821" t="inlineStr">
        <is>
          <t>CA</t>
        </is>
      </c>
      <c r="W3821" t="inlineStr">
        <is>
          <t>ads</t>
        </is>
      </c>
    </row>
    <row r="3822">
      <c r="A3822" t="inlineStr">
        <is>
          <t>S-ca72d9</t>
        </is>
      </c>
      <c r="B3822" t="inlineStr">
        <is>
          <t>A-bcf664</t>
        </is>
      </c>
      <c r="C3822" s="40" t="n">
        <v>45320</v>
      </c>
      <c r="D3822" s="40" t="n"/>
      <c r="E3822" t="n">
        <v>337</v>
      </c>
      <c r="F3822" t="n">
        <v>1045</v>
      </c>
      <c r="G3822" t="inlineStr">
        <is>
          <t>Até 2024-S1</t>
        </is>
      </c>
      <c r="H3822" t="inlineStr">
        <is>
          <t>Sim</t>
        </is>
      </c>
      <c r="I3822" t="n">
        <v>0</v>
      </c>
      <c r="J3822" s="41" t="n"/>
      <c r="L3822" t="inlineStr"/>
      <c r="M3822" t="inlineStr">
        <is>
          <t>Basic</t>
        </is>
      </c>
      <c r="N3822" t="inlineStr">
        <is>
          <t>annual</t>
        </is>
      </c>
      <c r="O3822" t="inlineStr">
        <is>
          <t>Pago</t>
        </is>
      </c>
      <c r="P3822" t="inlineStr">
        <is>
          <t>Sim</t>
        </is>
      </c>
      <c r="Q3822" t="inlineStr">
        <is>
          <t>Não</t>
        </is>
      </c>
      <c r="R3822" t="inlineStr">
        <is>
          <t>Não</t>
        </is>
      </c>
      <c r="S3822" t="inlineStr">
        <is>
          <t>41+</t>
        </is>
      </c>
      <c r="T3822" t="inlineStr">
        <is>
          <t>181–365 dias</t>
        </is>
      </c>
      <c r="U3822" t="inlineStr">
        <is>
          <t>DevTools</t>
        </is>
      </c>
      <c r="V3822" t="inlineStr">
        <is>
          <t>US</t>
        </is>
      </c>
      <c r="W3822" t="inlineStr">
        <is>
          <t>other</t>
        </is>
      </c>
    </row>
    <row r="3823">
      <c r="A3823" t="inlineStr">
        <is>
          <t>S-e05562</t>
        </is>
      </c>
      <c r="B3823" t="inlineStr">
        <is>
          <t>A-075038</t>
        </is>
      </c>
      <c r="C3823" s="40" t="n">
        <v>45238</v>
      </c>
      <c r="D3823" s="40" t="n"/>
      <c r="E3823" t="n">
        <v>419</v>
      </c>
      <c r="F3823" t="n">
        <v>833</v>
      </c>
      <c r="G3823" t="inlineStr">
        <is>
          <t>Até 2024-S1</t>
        </is>
      </c>
      <c r="H3823" t="inlineStr">
        <is>
          <t>Sim</t>
        </is>
      </c>
      <c r="I3823" t="n">
        <v>0</v>
      </c>
      <c r="J3823" s="41" t="n"/>
      <c r="L3823" t="inlineStr"/>
      <c r="M3823" t="inlineStr">
        <is>
          <t>Pro</t>
        </is>
      </c>
      <c r="N3823" t="inlineStr">
        <is>
          <t>monthly</t>
        </is>
      </c>
      <c r="O3823" t="inlineStr">
        <is>
          <t>Pago</t>
        </is>
      </c>
      <c r="P3823" t="inlineStr">
        <is>
          <t>Sim</t>
        </is>
      </c>
      <c r="Q3823" t="inlineStr">
        <is>
          <t>Não</t>
        </is>
      </c>
      <c r="R3823" t="inlineStr">
        <is>
          <t>Não</t>
        </is>
      </c>
      <c r="S3823" t="inlineStr">
        <is>
          <t>16–40</t>
        </is>
      </c>
      <c r="T3823" t="inlineStr">
        <is>
          <t>91–180 dias</t>
        </is>
      </c>
      <c r="U3823" t="inlineStr">
        <is>
          <t>HealthTech</t>
        </is>
      </c>
      <c r="V3823" t="inlineStr">
        <is>
          <t>UK</t>
        </is>
      </c>
      <c r="W3823" t="inlineStr">
        <is>
          <t>ads</t>
        </is>
      </c>
    </row>
    <row r="3824">
      <c r="A3824" t="inlineStr">
        <is>
          <t>S-c14073</t>
        </is>
      </c>
      <c r="B3824" t="inlineStr">
        <is>
          <t>A-ba6516</t>
        </is>
      </c>
      <c r="C3824" s="40" t="n">
        <v>45321</v>
      </c>
      <c r="D3824" s="40" t="n"/>
      <c r="E3824" t="n">
        <v>336</v>
      </c>
      <c r="F3824" t="n">
        <v>513</v>
      </c>
      <c r="G3824" t="inlineStr">
        <is>
          <t>Até 2024-S1</t>
        </is>
      </c>
      <c r="H3824" t="inlineStr">
        <is>
          <t>Sim</t>
        </is>
      </c>
      <c r="I3824" t="n">
        <v>0</v>
      </c>
      <c r="J3824" s="41" t="n"/>
      <c r="L3824" t="inlineStr"/>
      <c r="M3824" t="inlineStr">
        <is>
          <t>Basic</t>
        </is>
      </c>
      <c r="N3824" t="inlineStr">
        <is>
          <t>annual</t>
        </is>
      </c>
      <c r="O3824" t="inlineStr">
        <is>
          <t>Pago</t>
        </is>
      </c>
      <c r="P3824" t="inlineStr">
        <is>
          <t>Sim</t>
        </is>
      </c>
      <c r="Q3824" t="inlineStr">
        <is>
          <t>Sim</t>
        </is>
      </c>
      <c r="R3824" t="inlineStr">
        <is>
          <t>Não</t>
        </is>
      </c>
      <c r="S3824" t="inlineStr">
        <is>
          <t>16–40</t>
        </is>
      </c>
      <c r="T3824" t="inlineStr">
        <is>
          <t>91–180 dias</t>
        </is>
      </c>
      <c r="U3824" t="inlineStr">
        <is>
          <t>FinTech</t>
        </is>
      </c>
      <c r="V3824" t="inlineStr">
        <is>
          <t>US</t>
        </is>
      </c>
      <c r="W3824" t="inlineStr">
        <is>
          <t>ads</t>
        </is>
      </c>
    </row>
    <row r="3825">
      <c r="A3825" t="inlineStr">
        <is>
          <t>S-01b2dc</t>
        </is>
      </c>
      <c r="B3825" t="inlineStr">
        <is>
          <t>A-cc102e</t>
        </is>
      </c>
      <c r="C3825" s="40" t="n">
        <v>45649</v>
      </c>
      <c r="D3825" s="40" t="n"/>
      <c r="E3825" t="n">
        <v>8</v>
      </c>
      <c r="F3825" t="n">
        <v>247</v>
      </c>
      <c r="G3825" t="inlineStr">
        <is>
          <t>2024-S2</t>
        </is>
      </c>
      <c r="H3825" t="inlineStr">
        <is>
          <t>Não</t>
        </is>
      </c>
      <c r="I3825" t="n">
        <v>0</v>
      </c>
      <c r="J3825" s="41" t="n"/>
      <c r="L3825" t="inlineStr"/>
      <c r="M3825" t="inlineStr">
        <is>
          <t>Basic</t>
        </is>
      </c>
      <c r="N3825" t="inlineStr">
        <is>
          <t>annual</t>
        </is>
      </c>
      <c r="O3825" t="inlineStr">
        <is>
          <t>Pago</t>
        </is>
      </c>
      <c r="P3825" t="inlineStr">
        <is>
          <t>Sim</t>
        </is>
      </c>
      <c r="Q3825" t="inlineStr">
        <is>
          <t>Sim</t>
        </is>
      </c>
      <c r="R3825" t="inlineStr">
        <is>
          <t>Não</t>
        </is>
      </c>
      <c r="S3825" t="inlineStr">
        <is>
          <t>6–15</t>
        </is>
      </c>
      <c r="T3825" t="inlineStr">
        <is>
          <t>181–365 dias</t>
        </is>
      </c>
      <c r="U3825" t="inlineStr">
        <is>
          <t>HealthTech</t>
        </is>
      </c>
      <c r="V3825" t="inlineStr">
        <is>
          <t>US</t>
        </is>
      </c>
      <c r="W3825" t="inlineStr">
        <is>
          <t>partner</t>
        </is>
      </c>
    </row>
    <row r="3826">
      <c r="A3826" t="inlineStr">
        <is>
          <t>S-e25e6e</t>
        </is>
      </c>
      <c r="B3826" t="inlineStr">
        <is>
          <t>A-5a92e7</t>
        </is>
      </c>
      <c r="C3826" s="40" t="n">
        <v>45633</v>
      </c>
      <c r="D3826" s="40" t="n"/>
      <c r="E3826" t="n">
        <v>24</v>
      </c>
      <c r="F3826" t="n">
        <v>76</v>
      </c>
      <c r="G3826" t="inlineStr">
        <is>
          <t>2024-S2</t>
        </is>
      </c>
      <c r="H3826" t="inlineStr">
        <is>
          <t>Não</t>
        </is>
      </c>
      <c r="I3826" t="n">
        <v>0</v>
      </c>
      <c r="J3826" s="41" t="n"/>
      <c r="L3826" t="inlineStr"/>
      <c r="M3826" t="inlineStr">
        <is>
          <t>Basic</t>
        </is>
      </c>
      <c r="N3826" t="inlineStr">
        <is>
          <t>monthly</t>
        </is>
      </c>
      <c r="O3826" t="inlineStr">
        <is>
          <t>Pago</t>
        </is>
      </c>
      <c r="P3826" t="inlineStr">
        <is>
          <t>Sim</t>
        </is>
      </c>
      <c r="Q3826" t="inlineStr">
        <is>
          <t>Não</t>
        </is>
      </c>
      <c r="R3826" t="inlineStr">
        <is>
          <t>Não</t>
        </is>
      </c>
      <c r="S3826" t="inlineStr">
        <is>
          <t>1–5</t>
        </is>
      </c>
      <c r="T3826" t="inlineStr">
        <is>
          <t>91–180 dias</t>
        </is>
      </c>
      <c r="U3826" t="inlineStr">
        <is>
          <t>HealthTech</t>
        </is>
      </c>
      <c r="V3826" t="inlineStr">
        <is>
          <t>US</t>
        </is>
      </c>
      <c r="W3826" t="inlineStr">
        <is>
          <t>ads</t>
        </is>
      </c>
    </row>
    <row r="3827">
      <c r="A3827" t="inlineStr">
        <is>
          <t>S-47e122</t>
        </is>
      </c>
      <c r="B3827" t="inlineStr">
        <is>
          <t>A-271f46</t>
        </is>
      </c>
      <c r="C3827" s="40" t="n">
        <v>45108</v>
      </c>
      <c r="D3827" s="40" t="n"/>
      <c r="E3827" t="n">
        <v>549</v>
      </c>
      <c r="F3827" t="n">
        <v>722</v>
      </c>
      <c r="G3827" t="inlineStr">
        <is>
          <t>Até 2024-S1</t>
        </is>
      </c>
      <c r="H3827" t="inlineStr">
        <is>
          <t>Sim</t>
        </is>
      </c>
      <c r="I3827" t="n">
        <v>0</v>
      </c>
      <c r="J3827" s="41" t="n"/>
      <c r="L3827" t="inlineStr"/>
      <c r="M3827" t="inlineStr">
        <is>
          <t>Basic</t>
        </is>
      </c>
      <c r="N3827" t="inlineStr">
        <is>
          <t>monthly</t>
        </is>
      </c>
      <c r="O3827" t="inlineStr">
        <is>
          <t>Pago</t>
        </is>
      </c>
      <c r="P3827" t="inlineStr">
        <is>
          <t>Sim</t>
        </is>
      </c>
      <c r="Q3827" t="inlineStr">
        <is>
          <t>Não</t>
        </is>
      </c>
      <c r="R3827" t="inlineStr">
        <is>
          <t>Não</t>
        </is>
      </c>
      <c r="S3827" t="inlineStr">
        <is>
          <t>16–40</t>
        </is>
      </c>
      <c r="T3827" t="inlineStr">
        <is>
          <t>91–180 dias</t>
        </is>
      </c>
      <c r="U3827" t="inlineStr">
        <is>
          <t>DevTools</t>
        </is>
      </c>
      <c r="V3827" t="inlineStr">
        <is>
          <t>US</t>
        </is>
      </c>
      <c r="W3827" t="inlineStr">
        <is>
          <t>event</t>
        </is>
      </c>
    </row>
    <row r="3828">
      <c r="A3828" t="inlineStr">
        <is>
          <t>S-5856ab</t>
        </is>
      </c>
      <c r="B3828" t="inlineStr">
        <is>
          <t>A-3c1a3f</t>
        </is>
      </c>
      <c r="C3828" s="40" t="n">
        <v>45418</v>
      </c>
      <c r="D3828" s="40" t="n">
        <v>45621</v>
      </c>
      <c r="E3828" t="n">
        <v>203</v>
      </c>
      <c r="F3828" t="n">
        <v>931</v>
      </c>
      <c r="G3828" t="inlineStr">
        <is>
          <t>Até 2024-S1</t>
        </is>
      </c>
      <c r="H3828" t="inlineStr">
        <is>
          <t>Sim</t>
        </is>
      </c>
      <c r="I3828" t="n">
        <v>0</v>
      </c>
      <c r="J3828" s="41" t="n">
        <v>45597</v>
      </c>
      <c r="K3828" t="n">
        <v>25</v>
      </c>
      <c r="L3828" t="inlineStr">
        <is>
          <t>Não</t>
        </is>
      </c>
      <c r="M3828" t="inlineStr">
        <is>
          <t>Pro</t>
        </is>
      </c>
      <c r="N3828" t="inlineStr">
        <is>
          <t>annual</t>
        </is>
      </c>
      <c r="O3828" t="inlineStr">
        <is>
          <t>Pago</t>
        </is>
      </c>
      <c r="P3828" t="inlineStr">
        <is>
          <t>Sim</t>
        </is>
      </c>
      <c r="Q3828" t="inlineStr">
        <is>
          <t>Não</t>
        </is>
      </c>
      <c r="R3828" t="inlineStr">
        <is>
          <t>Não</t>
        </is>
      </c>
      <c r="S3828" t="inlineStr">
        <is>
          <t>16–40</t>
        </is>
      </c>
      <c r="T3828" t="inlineStr">
        <is>
          <t>181–365 dias</t>
        </is>
      </c>
      <c r="U3828" t="inlineStr">
        <is>
          <t>DevTools</t>
        </is>
      </c>
      <c r="V3828" t="inlineStr">
        <is>
          <t>UK</t>
        </is>
      </c>
      <c r="W3828" t="inlineStr">
        <is>
          <t>event</t>
        </is>
      </c>
    </row>
    <row r="3829">
      <c r="A3829" t="inlineStr">
        <is>
          <t>S-edd29b</t>
        </is>
      </c>
      <c r="B3829" t="inlineStr">
        <is>
          <t>A-592832</t>
        </is>
      </c>
      <c r="C3829" s="40" t="n">
        <v>45650</v>
      </c>
      <c r="D3829" s="40" t="n"/>
      <c r="E3829" t="n">
        <v>7</v>
      </c>
      <c r="F3829" t="n">
        <v>3582</v>
      </c>
      <c r="G3829" t="inlineStr">
        <is>
          <t>2024-S2</t>
        </is>
      </c>
      <c r="H3829" t="inlineStr">
        <is>
          <t>Não</t>
        </is>
      </c>
      <c r="I3829" t="n">
        <v>0</v>
      </c>
      <c r="J3829" s="41" t="n"/>
      <c r="L3829" t="inlineStr"/>
      <c r="M3829" t="inlineStr">
        <is>
          <t>Enterprise</t>
        </is>
      </c>
      <c r="N3829" t="inlineStr">
        <is>
          <t>annual</t>
        </is>
      </c>
      <c r="O3829" t="inlineStr">
        <is>
          <t>Pago</t>
        </is>
      </c>
      <c r="P3829" t="inlineStr">
        <is>
          <t>Sim</t>
        </is>
      </c>
      <c r="Q3829" t="inlineStr">
        <is>
          <t>Não</t>
        </is>
      </c>
      <c r="R3829" t="inlineStr">
        <is>
          <t>Não</t>
        </is>
      </c>
      <c r="S3829" t="inlineStr">
        <is>
          <t>16–40</t>
        </is>
      </c>
      <c r="T3829" t="inlineStr">
        <is>
          <t>31–90 dias</t>
        </is>
      </c>
      <c r="U3829" t="inlineStr">
        <is>
          <t>Cybersecurity</t>
        </is>
      </c>
      <c r="V3829" t="inlineStr">
        <is>
          <t>US</t>
        </is>
      </c>
      <c r="W3829" t="inlineStr">
        <is>
          <t>organic</t>
        </is>
      </c>
    </row>
    <row r="3830">
      <c r="A3830" t="inlineStr">
        <is>
          <t>S-dc77b7</t>
        </is>
      </c>
      <c r="B3830" t="inlineStr">
        <is>
          <t>A-cbd1a3</t>
        </is>
      </c>
      <c r="C3830" s="40" t="n">
        <v>45655</v>
      </c>
      <c r="D3830" s="40" t="n"/>
      <c r="E3830" t="n">
        <v>2</v>
      </c>
      <c r="F3830" t="n">
        <v>380</v>
      </c>
      <c r="G3830" t="inlineStr">
        <is>
          <t>2024-S2</t>
        </is>
      </c>
      <c r="H3830" t="inlineStr">
        <is>
          <t>Não</t>
        </is>
      </c>
      <c r="I3830" t="n">
        <v>0</v>
      </c>
      <c r="J3830" s="41" t="n"/>
      <c r="L3830" t="inlineStr"/>
      <c r="M3830" t="inlineStr">
        <is>
          <t>Basic</t>
        </is>
      </c>
      <c r="N3830" t="inlineStr">
        <is>
          <t>annual</t>
        </is>
      </c>
      <c r="O3830" t="inlineStr">
        <is>
          <t>Pago</t>
        </is>
      </c>
      <c r="P3830" t="inlineStr">
        <is>
          <t>Sim</t>
        </is>
      </c>
      <c r="Q3830" t="inlineStr">
        <is>
          <t>Não</t>
        </is>
      </c>
      <c r="R3830" t="inlineStr">
        <is>
          <t>Não</t>
        </is>
      </c>
      <c r="S3830" t="inlineStr">
        <is>
          <t>16–40</t>
        </is>
      </c>
      <c r="T3830" t="inlineStr">
        <is>
          <t>31–90 dias</t>
        </is>
      </c>
      <c r="U3830" t="inlineStr">
        <is>
          <t>DevTools</t>
        </is>
      </c>
      <c r="V3830" t="inlineStr">
        <is>
          <t>US</t>
        </is>
      </c>
      <c r="W3830" t="inlineStr">
        <is>
          <t>other</t>
        </is>
      </c>
    </row>
    <row r="3831">
      <c r="A3831" t="inlineStr">
        <is>
          <t>S-2d0c1f</t>
        </is>
      </c>
      <c r="B3831" t="inlineStr">
        <is>
          <t>A-241e75</t>
        </is>
      </c>
      <c r="C3831" s="40" t="n">
        <v>45484</v>
      </c>
      <c r="D3831" s="40" t="n"/>
      <c r="E3831" t="n">
        <v>173</v>
      </c>
      <c r="F3831" t="n">
        <v>2254</v>
      </c>
      <c r="G3831" t="inlineStr">
        <is>
          <t>2024-S2</t>
        </is>
      </c>
      <c r="H3831" t="inlineStr">
        <is>
          <t>Sim</t>
        </is>
      </c>
      <c r="I3831" t="n">
        <v>0</v>
      </c>
      <c r="J3831" s="41" t="n"/>
      <c r="L3831" t="inlineStr"/>
      <c r="M3831" t="inlineStr">
        <is>
          <t>Pro</t>
        </is>
      </c>
      <c r="N3831" t="inlineStr">
        <is>
          <t>annual</t>
        </is>
      </c>
      <c r="O3831" t="inlineStr">
        <is>
          <t>Pago</t>
        </is>
      </c>
      <c r="P3831" t="inlineStr">
        <is>
          <t>Sim</t>
        </is>
      </c>
      <c r="Q3831" t="inlineStr">
        <is>
          <t>Não</t>
        </is>
      </c>
      <c r="R3831" t="inlineStr">
        <is>
          <t>Não</t>
        </is>
      </c>
      <c r="S3831" t="inlineStr">
        <is>
          <t>41+</t>
        </is>
      </c>
      <c r="T3831" t="inlineStr">
        <is>
          <t>Conta nova (≤ 30 dias)</t>
        </is>
      </c>
      <c r="U3831" t="inlineStr">
        <is>
          <t>EdTech</t>
        </is>
      </c>
      <c r="V3831" t="inlineStr">
        <is>
          <t>US</t>
        </is>
      </c>
      <c r="W3831" t="inlineStr">
        <is>
          <t>partner</t>
        </is>
      </c>
    </row>
    <row r="3832">
      <c r="A3832" t="inlineStr">
        <is>
          <t>S-ac42e8</t>
        </is>
      </c>
      <c r="B3832" t="inlineStr">
        <is>
          <t>A-417d2f</t>
        </is>
      </c>
      <c r="C3832" s="40" t="n">
        <v>45543</v>
      </c>
      <c r="D3832" s="40" t="n"/>
      <c r="E3832" t="n">
        <v>114</v>
      </c>
      <c r="F3832" t="n">
        <v>931</v>
      </c>
      <c r="G3832" t="inlineStr">
        <is>
          <t>2024-S2</t>
        </is>
      </c>
      <c r="H3832" t="inlineStr">
        <is>
          <t>Sim</t>
        </is>
      </c>
      <c r="I3832" t="n">
        <v>0</v>
      </c>
      <c r="J3832" s="41" t="n"/>
      <c r="L3832" t="inlineStr"/>
      <c r="M3832" t="inlineStr">
        <is>
          <t>Basic</t>
        </is>
      </c>
      <c r="N3832" t="inlineStr">
        <is>
          <t>monthly</t>
        </is>
      </c>
      <c r="O3832" t="inlineStr">
        <is>
          <t>Pago</t>
        </is>
      </c>
      <c r="P3832" t="inlineStr">
        <is>
          <t>Não</t>
        </is>
      </c>
      <c r="Q3832" t="inlineStr">
        <is>
          <t>Não</t>
        </is>
      </c>
      <c r="R3832" t="inlineStr">
        <is>
          <t>Não</t>
        </is>
      </c>
      <c r="S3832" t="inlineStr">
        <is>
          <t>41+</t>
        </is>
      </c>
      <c r="T3832" t="inlineStr">
        <is>
          <t>Mais de 365 dias</t>
        </is>
      </c>
      <c r="U3832" t="inlineStr">
        <is>
          <t>Cybersecurity</t>
        </is>
      </c>
      <c r="V3832" t="inlineStr">
        <is>
          <t>IN</t>
        </is>
      </c>
      <c r="W3832" t="inlineStr">
        <is>
          <t>partner</t>
        </is>
      </c>
    </row>
    <row r="3833">
      <c r="A3833" t="inlineStr">
        <is>
          <t>S-5c3f50</t>
        </is>
      </c>
      <c r="B3833" t="inlineStr">
        <is>
          <t>A-f3ff05</t>
        </is>
      </c>
      <c r="C3833" s="40" t="n">
        <v>45546</v>
      </c>
      <c r="D3833" s="40" t="n"/>
      <c r="E3833" t="n">
        <v>111</v>
      </c>
      <c r="F3833" t="n">
        <v>796</v>
      </c>
      <c r="G3833" t="inlineStr">
        <is>
          <t>2024-S2</t>
        </is>
      </c>
      <c r="H3833" t="inlineStr">
        <is>
          <t>Sim</t>
        </is>
      </c>
      <c r="I3833" t="n">
        <v>0</v>
      </c>
      <c r="J3833" s="41" t="n"/>
      <c r="L3833" t="inlineStr"/>
      <c r="M3833" t="inlineStr">
        <is>
          <t>Enterprise</t>
        </is>
      </c>
      <c r="N3833" t="inlineStr">
        <is>
          <t>annual</t>
        </is>
      </c>
      <c r="O3833" t="inlineStr">
        <is>
          <t>Pago</t>
        </is>
      </c>
      <c r="P3833" t="inlineStr">
        <is>
          <t>Sim</t>
        </is>
      </c>
      <c r="Q3833" t="inlineStr">
        <is>
          <t>Não</t>
        </is>
      </c>
      <c r="R3833" t="inlineStr">
        <is>
          <t>Não</t>
        </is>
      </c>
      <c r="S3833" t="inlineStr">
        <is>
          <t>1–5</t>
        </is>
      </c>
      <c r="T3833" t="inlineStr">
        <is>
          <t>31–90 dias</t>
        </is>
      </c>
      <c r="U3833" t="inlineStr">
        <is>
          <t>FinTech</t>
        </is>
      </c>
      <c r="V3833" t="inlineStr">
        <is>
          <t>IN</t>
        </is>
      </c>
      <c r="W3833" t="inlineStr">
        <is>
          <t>other</t>
        </is>
      </c>
    </row>
    <row r="3834">
      <c r="A3834" t="inlineStr">
        <is>
          <t>S-84e658</t>
        </is>
      </c>
      <c r="B3834" t="inlineStr">
        <is>
          <t>A-922109</t>
        </is>
      </c>
      <c r="C3834" s="40" t="n">
        <v>45522</v>
      </c>
      <c r="D3834" s="40" t="n"/>
      <c r="E3834" t="n">
        <v>135</v>
      </c>
      <c r="F3834" t="n">
        <v>0</v>
      </c>
      <c r="G3834" t="inlineStr">
        <is>
          <t>2024-S2</t>
        </is>
      </c>
      <c r="H3834" t="inlineStr">
        <is>
          <t>Sim</t>
        </is>
      </c>
      <c r="I3834" t="n">
        <v>0</v>
      </c>
      <c r="J3834" s="41" t="n"/>
      <c r="L3834" t="inlineStr"/>
      <c r="M3834" t="inlineStr">
        <is>
          <t>Enterprise</t>
        </is>
      </c>
      <c r="N3834" t="inlineStr">
        <is>
          <t>monthly</t>
        </is>
      </c>
      <c r="O3834" t="inlineStr">
        <is>
          <t>Trial</t>
        </is>
      </c>
      <c r="P3834" t="inlineStr">
        <is>
          <t>Não</t>
        </is>
      </c>
      <c r="Q3834" t="inlineStr">
        <is>
          <t>Não</t>
        </is>
      </c>
      <c r="R3834" t="inlineStr">
        <is>
          <t>Não</t>
        </is>
      </c>
      <c r="S3834" t="inlineStr">
        <is>
          <t>1–5</t>
        </is>
      </c>
      <c r="T3834" t="inlineStr">
        <is>
          <t>181–365 dias</t>
        </is>
      </c>
      <c r="U3834" t="inlineStr">
        <is>
          <t>Cybersecurity</t>
        </is>
      </c>
      <c r="V3834" t="inlineStr">
        <is>
          <t>US</t>
        </is>
      </c>
      <c r="W3834" t="inlineStr">
        <is>
          <t>ads</t>
        </is>
      </c>
    </row>
    <row r="3835">
      <c r="A3835" t="inlineStr">
        <is>
          <t>S-1dbbc2</t>
        </is>
      </c>
      <c r="B3835" t="inlineStr">
        <is>
          <t>A-42b791</t>
        </is>
      </c>
      <c r="C3835" s="40" t="n">
        <v>45656</v>
      </c>
      <c r="D3835" s="40" t="n"/>
      <c r="E3835" t="n">
        <v>1</v>
      </c>
      <c r="F3835" t="n">
        <v>380</v>
      </c>
      <c r="G3835" t="inlineStr">
        <is>
          <t>2024-S2</t>
        </is>
      </c>
      <c r="H3835" t="inlineStr">
        <is>
          <t>Não</t>
        </is>
      </c>
      <c r="I3835" t="n">
        <v>0</v>
      </c>
      <c r="J3835" s="41" t="n"/>
      <c r="L3835" t="inlineStr"/>
      <c r="M3835" t="inlineStr">
        <is>
          <t>Basic</t>
        </is>
      </c>
      <c r="N3835" t="inlineStr">
        <is>
          <t>monthly</t>
        </is>
      </c>
      <c r="O3835" t="inlineStr">
        <is>
          <t>Pago</t>
        </is>
      </c>
      <c r="P3835" t="inlineStr">
        <is>
          <t>Não</t>
        </is>
      </c>
      <c r="Q3835" t="inlineStr">
        <is>
          <t>Não</t>
        </is>
      </c>
      <c r="R3835" t="inlineStr">
        <is>
          <t>Não</t>
        </is>
      </c>
      <c r="S3835" t="inlineStr">
        <is>
          <t>16–40</t>
        </is>
      </c>
      <c r="T3835" t="inlineStr">
        <is>
          <t>181–365 dias</t>
        </is>
      </c>
      <c r="U3835" t="inlineStr">
        <is>
          <t>FinTech</t>
        </is>
      </c>
      <c r="V3835" t="inlineStr">
        <is>
          <t>AU</t>
        </is>
      </c>
      <c r="W3835" t="inlineStr">
        <is>
          <t>event</t>
        </is>
      </c>
    </row>
    <row r="3836">
      <c r="A3836" t="inlineStr">
        <is>
          <t>S-b633be</t>
        </is>
      </c>
      <c r="B3836" t="inlineStr">
        <is>
          <t>A-6c093d</t>
        </is>
      </c>
      <c r="C3836" s="40" t="n">
        <v>45195</v>
      </c>
      <c r="D3836" s="40" t="n">
        <v>45487</v>
      </c>
      <c r="E3836" t="n">
        <v>292</v>
      </c>
      <c r="F3836" t="n">
        <v>0</v>
      </c>
      <c r="G3836" t="inlineStr">
        <is>
          <t>Até 2024-S1</t>
        </is>
      </c>
      <c r="H3836" t="inlineStr">
        <is>
          <t>Sim</t>
        </is>
      </c>
      <c r="I3836" t="n">
        <v>0</v>
      </c>
      <c r="J3836" s="41" t="n">
        <v>45474</v>
      </c>
      <c r="K3836" t="n">
        <v>14</v>
      </c>
      <c r="L3836" t="inlineStr">
        <is>
          <t>Não</t>
        </is>
      </c>
      <c r="M3836" t="inlineStr">
        <is>
          <t>Basic</t>
        </is>
      </c>
      <c r="N3836" t="inlineStr">
        <is>
          <t>monthly</t>
        </is>
      </c>
      <c r="O3836" t="inlineStr">
        <is>
          <t>Trial</t>
        </is>
      </c>
      <c r="P3836" t="inlineStr">
        <is>
          <t>Sim</t>
        </is>
      </c>
      <c r="Q3836" t="inlineStr">
        <is>
          <t>Não</t>
        </is>
      </c>
      <c r="R3836" t="inlineStr">
        <is>
          <t>Não</t>
        </is>
      </c>
      <c r="S3836" t="inlineStr">
        <is>
          <t>41+</t>
        </is>
      </c>
      <c r="T3836" t="inlineStr">
        <is>
          <t>91–180 dias</t>
        </is>
      </c>
      <c r="U3836" t="inlineStr">
        <is>
          <t>DevTools</t>
        </is>
      </c>
      <c r="V3836" t="inlineStr">
        <is>
          <t>US</t>
        </is>
      </c>
      <c r="W3836" t="inlineStr">
        <is>
          <t>partner</t>
        </is>
      </c>
    </row>
    <row r="3837">
      <c r="A3837" t="inlineStr">
        <is>
          <t>S-a1676a</t>
        </is>
      </c>
      <c r="B3837" t="inlineStr">
        <is>
          <t>A-bb3bd4</t>
        </is>
      </c>
      <c r="C3837" s="40" t="n">
        <v>45418</v>
      </c>
      <c r="D3837" s="40" t="n"/>
      <c r="E3837" t="n">
        <v>239</v>
      </c>
      <c r="F3837" t="n">
        <v>1127</v>
      </c>
      <c r="G3837" t="inlineStr">
        <is>
          <t>Até 2024-S1</t>
        </is>
      </c>
      <c r="H3837" t="inlineStr">
        <is>
          <t>Sim</t>
        </is>
      </c>
      <c r="I3837" t="n">
        <v>0</v>
      </c>
      <c r="J3837" s="41" t="n"/>
      <c r="L3837" t="inlineStr"/>
      <c r="M3837" t="inlineStr">
        <is>
          <t>Pro</t>
        </is>
      </c>
      <c r="N3837" t="inlineStr">
        <is>
          <t>annual</t>
        </is>
      </c>
      <c r="O3837" t="inlineStr">
        <is>
          <t>Pago</t>
        </is>
      </c>
      <c r="P3837" t="inlineStr">
        <is>
          <t>Sim</t>
        </is>
      </c>
      <c r="Q3837" t="inlineStr">
        <is>
          <t>Não</t>
        </is>
      </c>
      <c r="R3837" t="inlineStr">
        <is>
          <t>Não</t>
        </is>
      </c>
      <c r="S3837" t="inlineStr">
        <is>
          <t>16–40</t>
        </is>
      </c>
      <c r="T3837" t="inlineStr">
        <is>
          <t>91–180 dias</t>
        </is>
      </c>
      <c r="U3837" t="inlineStr">
        <is>
          <t>HealthTech</t>
        </is>
      </c>
      <c r="V3837" t="inlineStr">
        <is>
          <t>US</t>
        </is>
      </c>
      <c r="W3837" t="inlineStr">
        <is>
          <t>ads</t>
        </is>
      </c>
    </row>
    <row r="3838">
      <c r="A3838" t="inlineStr">
        <is>
          <t>S-e958ba</t>
        </is>
      </c>
      <c r="B3838" t="inlineStr">
        <is>
          <t>A-417d2f</t>
        </is>
      </c>
      <c r="C3838" s="40" t="n">
        <v>45380</v>
      </c>
      <c r="D3838" s="40" t="n"/>
      <c r="E3838" t="n">
        <v>277</v>
      </c>
      <c r="F3838" t="n">
        <v>637</v>
      </c>
      <c r="G3838" t="inlineStr">
        <is>
          <t>Até 2024-S1</t>
        </is>
      </c>
      <c r="H3838" t="inlineStr">
        <is>
          <t>Sim</t>
        </is>
      </c>
      <c r="I3838" t="n">
        <v>0</v>
      </c>
      <c r="J3838" s="41" t="n"/>
      <c r="L3838" t="inlineStr"/>
      <c r="M3838" t="inlineStr">
        <is>
          <t>Pro</t>
        </is>
      </c>
      <c r="N3838" t="inlineStr">
        <is>
          <t>monthly</t>
        </is>
      </c>
      <c r="O3838" t="inlineStr">
        <is>
          <t>Pago</t>
        </is>
      </c>
      <c r="P3838" t="inlineStr">
        <is>
          <t>Sim</t>
        </is>
      </c>
      <c r="Q3838" t="inlineStr">
        <is>
          <t>Não</t>
        </is>
      </c>
      <c r="R3838" t="inlineStr">
        <is>
          <t>Não</t>
        </is>
      </c>
      <c r="S3838" t="inlineStr">
        <is>
          <t>6–15</t>
        </is>
      </c>
      <c r="T3838" t="inlineStr">
        <is>
          <t>181–365 dias</t>
        </is>
      </c>
      <c r="U3838" t="inlineStr">
        <is>
          <t>Cybersecurity</t>
        </is>
      </c>
      <c r="V3838" t="inlineStr">
        <is>
          <t>IN</t>
        </is>
      </c>
      <c r="W3838" t="inlineStr">
        <is>
          <t>partner</t>
        </is>
      </c>
    </row>
    <row r="3839">
      <c r="A3839" t="inlineStr">
        <is>
          <t>S-86571c</t>
        </is>
      </c>
      <c r="B3839" t="inlineStr">
        <is>
          <t>A-d26ab4</t>
        </is>
      </c>
      <c r="C3839" s="40" t="n">
        <v>45653</v>
      </c>
      <c r="D3839" s="40" t="n"/>
      <c r="E3839" t="n">
        <v>4</v>
      </c>
      <c r="F3839" t="n">
        <v>6567</v>
      </c>
      <c r="G3839" t="inlineStr">
        <is>
          <t>2024-S2</t>
        </is>
      </c>
      <c r="H3839" t="inlineStr">
        <is>
          <t>Não</t>
        </is>
      </c>
      <c r="I3839" t="n">
        <v>0</v>
      </c>
      <c r="J3839" s="41" t="n"/>
      <c r="L3839" t="inlineStr"/>
      <c r="M3839" t="inlineStr">
        <is>
          <t>Enterprise</t>
        </is>
      </c>
      <c r="N3839" t="inlineStr">
        <is>
          <t>monthly</t>
        </is>
      </c>
      <c r="O3839" t="inlineStr">
        <is>
          <t>Pago</t>
        </is>
      </c>
      <c r="P3839" t="inlineStr">
        <is>
          <t>Sim</t>
        </is>
      </c>
      <c r="Q3839" t="inlineStr">
        <is>
          <t>Não</t>
        </is>
      </c>
      <c r="R3839" t="inlineStr">
        <is>
          <t>Não</t>
        </is>
      </c>
      <c r="S3839" t="inlineStr">
        <is>
          <t>16–40</t>
        </is>
      </c>
      <c r="T3839" t="inlineStr">
        <is>
          <t>31–90 dias</t>
        </is>
      </c>
      <c r="U3839" t="inlineStr">
        <is>
          <t>DevTools</t>
        </is>
      </c>
      <c r="V3839" t="inlineStr">
        <is>
          <t>UK</t>
        </is>
      </c>
      <c r="W3839" t="inlineStr">
        <is>
          <t>organic</t>
        </is>
      </c>
    </row>
    <row r="3840">
      <c r="A3840" t="inlineStr">
        <is>
          <t>S-4193dd</t>
        </is>
      </c>
      <c r="B3840" t="inlineStr">
        <is>
          <t>A-4e631b</t>
        </is>
      </c>
      <c r="C3840" s="40" t="n">
        <v>45578</v>
      </c>
      <c r="D3840" s="40" t="n"/>
      <c r="E3840" t="n">
        <v>79</v>
      </c>
      <c r="F3840" t="n">
        <v>418</v>
      </c>
      <c r="G3840" t="inlineStr">
        <is>
          <t>2024-S2</t>
        </is>
      </c>
      <c r="H3840" t="inlineStr">
        <is>
          <t>Sim</t>
        </is>
      </c>
      <c r="I3840" t="n">
        <v>0</v>
      </c>
      <c r="J3840" s="41" t="n"/>
      <c r="L3840" t="inlineStr"/>
      <c r="M3840" t="inlineStr">
        <is>
          <t>Basic</t>
        </is>
      </c>
      <c r="N3840" t="inlineStr">
        <is>
          <t>monthly</t>
        </is>
      </c>
      <c r="O3840" t="inlineStr">
        <is>
          <t>Pago</t>
        </is>
      </c>
      <c r="P3840" t="inlineStr">
        <is>
          <t>Sim</t>
        </is>
      </c>
      <c r="Q3840" t="inlineStr">
        <is>
          <t>Não</t>
        </is>
      </c>
      <c r="R3840" t="inlineStr">
        <is>
          <t>Não</t>
        </is>
      </c>
      <c r="S3840" t="inlineStr">
        <is>
          <t>16–40</t>
        </is>
      </c>
      <c r="T3840" t="inlineStr">
        <is>
          <t>181–365 dias</t>
        </is>
      </c>
      <c r="U3840" t="inlineStr">
        <is>
          <t>FinTech</t>
        </is>
      </c>
      <c r="V3840" t="inlineStr">
        <is>
          <t>US</t>
        </is>
      </c>
      <c r="W3840" t="inlineStr">
        <is>
          <t>other</t>
        </is>
      </c>
    </row>
    <row r="3841">
      <c r="A3841" t="inlineStr">
        <is>
          <t>S-860bc8</t>
        </is>
      </c>
      <c r="B3841" t="inlineStr">
        <is>
          <t>A-42e5e1</t>
        </is>
      </c>
      <c r="C3841" s="40" t="n">
        <v>45533</v>
      </c>
      <c r="D3841" s="40" t="n"/>
      <c r="E3841" t="n">
        <v>124</v>
      </c>
      <c r="F3841" t="n">
        <v>19</v>
      </c>
      <c r="G3841" t="inlineStr">
        <is>
          <t>2024-S2</t>
        </is>
      </c>
      <c r="H3841" t="inlineStr">
        <is>
          <t>Sim</t>
        </is>
      </c>
      <c r="I3841" t="n">
        <v>0</v>
      </c>
      <c r="J3841" s="41" t="n"/>
      <c r="L3841" t="inlineStr"/>
      <c r="M3841" t="inlineStr">
        <is>
          <t>Basic</t>
        </is>
      </c>
      <c r="N3841" t="inlineStr">
        <is>
          <t>annual</t>
        </is>
      </c>
      <c r="O3841" t="inlineStr">
        <is>
          <t>Pago</t>
        </is>
      </c>
      <c r="P3841" t="inlineStr">
        <is>
          <t>Sim</t>
        </is>
      </c>
      <c r="Q3841" t="inlineStr">
        <is>
          <t>Não</t>
        </is>
      </c>
      <c r="R3841" t="inlineStr">
        <is>
          <t>Não</t>
        </is>
      </c>
      <c r="S3841" t="inlineStr">
        <is>
          <t>1–5</t>
        </is>
      </c>
      <c r="T3841" t="inlineStr">
        <is>
          <t>31–90 dias</t>
        </is>
      </c>
      <c r="U3841" t="inlineStr">
        <is>
          <t>DevTools</t>
        </is>
      </c>
      <c r="V3841" t="inlineStr">
        <is>
          <t>US</t>
        </is>
      </c>
      <c r="W3841" t="inlineStr">
        <is>
          <t>ads</t>
        </is>
      </c>
    </row>
    <row r="3842">
      <c r="A3842" t="inlineStr">
        <is>
          <t>S-2e78ce</t>
        </is>
      </c>
      <c r="B3842" t="inlineStr">
        <is>
          <t>A-84ebe4</t>
        </is>
      </c>
      <c r="C3842" s="40" t="n">
        <v>45397</v>
      </c>
      <c r="D3842" s="40" t="n">
        <v>45587</v>
      </c>
      <c r="E3842" t="n">
        <v>190</v>
      </c>
      <c r="F3842" t="n">
        <v>342</v>
      </c>
      <c r="G3842" t="inlineStr">
        <is>
          <t>Até 2024-S1</t>
        </is>
      </c>
      <c r="H3842" t="inlineStr">
        <is>
          <t>Sim</t>
        </is>
      </c>
      <c r="I3842" t="n">
        <v>0</v>
      </c>
      <c r="J3842" s="41" t="n">
        <v>45566</v>
      </c>
      <c r="K3842" t="n">
        <v>22</v>
      </c>
      <c r="L3842" t="inlineStr">
        <is>
          <t>Não</t>
        </is>
      </c>
      <c r="M3842" t="inlineStr">
        <is>
          <t>Basic</t>
        </is>
      </c>
      <c r="N3842" t="inlineStr">
        <is>
          <t>monthly</t>
        </is>
      </c>
      <c r="O3842" t="inlineStr">
        <is>
          <t>Pago</t>
        </is>
      </c>
      <c r="P3842" t="inlineStr">
        <is>
          <t>Sim</t>
        </is>
      </c>
      <c r="Q3842" t="inlineStr">
        <is>
          <t>Não</t>
        </is>
      </c>
      <c r="R3842" t="inlineStr">
        <is>
          <t>Não</t>
        </is>
      </c>
      <c r="S3842" t="inlineStr">
        <is>
          <t>16–40</t>
        </is>
      </c>
      <c r="T3842" t="inlineStr">
        <is>
          <t>Mais de 365 dias</t>
        </is>
      </c>
      <c r="U3842" t="inlineStr">
        <is>
          <t>FinTech</t>
        </is>
      </c>
      <c r="V3842" t="inlineStr">
        <is>
          <t>US</t>
        </is>
      </c>
      <c r="W3842" t="inlineStr">
        <is>
          <t>ads</t>
        </is>
      </c>
    </row>
    <row r="3843">
      <c r="A3843" t="inlineStr">
        <is>
          <t>S-b5a1a0</t>
        </is>
      </c>
      <c r="B3843" t="inlineStr">
        <is>
          <t>A-474ad4</t>
        </is>
      </c>
      <c r="C3843" s="40" t="n">
        <v>45264</v>
      </c>
      <c r="D3843" s="40" t="n"/>
      <c r="E3843" t="n">
        <v>393</v>
      </c>
      <c r="F3843" t="n">
        <v>190</v>
      </c>
      <c r="G3843" t="inlineStr">
        <is>
          <t>Até 2024-S1</t>
        </is>
      </c>
      <c r="H3843" t="inlineStr">
        <is>
          <t>Sim</t>
        </is>
      </c>
      <c r="I3843" t="n">
        <v>0</v>
      </c>
      <c r="J3843" s="41" t="n"/>
      <c r="L3843" t="inlineStr"/>
      <c r="M3843" t="inlineStr">
        <is>
          <t>Basic</t>
        </is>
      </c>
      <c r="N3843" t="inlineStr">
        <is>
          <t>annual</t>
        </is>
      </c>
      <c r="O3843" t="inlineStr">
        <is>
          <t>Pago</t>
        </is>
      </c>
      <c r="P3843" t="inlineStr">
        <is>
          <t>Sim</t>
        </is>
      </c>
      <c r="Q3843" t="inlineStr">
        <is>
          <t>Sim</t>
        </is>
      </c>
      <c r="R3843" t="inlineStr">
        <is>
          <t>Sim</t>
        </is>
      </c>
      <c r="S3843" t="inlineStr">
        <is>
          <t>6–15</t>
        </is>
      </c>
      <c r="T3843" t="inlineStr">
        <is>
          <t>Conta nova (≤ 30 dias)</t>
        </is>
      </c>
      <c r="U3843" t="inlineStr">
        <is>
          <t>EdTech</t>
        </is>
      </c>
      <c r="V3843" t="inlineStr">
        <is>
          <t>US</t>
        </is>
      </c>
      <c r="W3843" t="inlineStr">
        <is>
          <t>organic</t>
        </is>
      </c>
    </row>
    <row r="3844">
      <c r="A3844" t="inlineStr">
        <is>
          <t>S-480226</t>
        </is>
      </c>
      <c r="B3844" t="inlineStr">
        <is>
          <t>A-7f6b86</t>
        </is>
      </c>
      <c r="C3844" s="40" t="n">
        <v>45433</v>
      </c>
      <c r="D3844" s="40" t="n"/>
      <c r="E3844" t="n">
        <v>224</v>
      </c>
      <c r="F3844" t="n">
        <v>855</v>
      </c>
      <c r="G3844" t="inlineStr">
        <is>
          <t>Até 2024-S1</t>
        </is>
      </c>
      <c r="H3844" t="inlineStr">
        <is>
          <t>Sim</t>
        </is>
      </c>
      <c r="I3844" t="n">
        <v>0</v>
      </c>
      <c r="J3844" s="41" t="n"/>
      <c r="L3844" t="inlineStr"/>
      <c r="M3844" t="inlineStr">
        <is>
          <t>Basic</t>
        </is>
      </c>
      <c r="N3844" t="inlineStr">
        <is>
          <t>annual</t>
        </is>
      </c>
      <c r="O3844" t="inlineStr">
        <is>
          <t>Pago</t>
        </is>
      </c>
      <c r="P3844" t="inlineStr">
        <is>
          <t>Sim</t>
        </is>
      </c>
      <c r="Q3844" t="inlineStr">
        <is>
          <t>Sim</t>
        </is>
      </c>
      <c r="R3844" t="inlineStr">
        <is>
          <t>Não</t>
        </is>
      </c>
      <c r="S3844" t="inlineStr">
        <is>
          <t>41+</t>
        </is>
      </c>
      <c r="T3844" t="inlineStr">
        <is>
          <t>181–365 dias</t>
        </is>
      </c>
      <c r="U3844" t="inlineStr">
        <is>
          <t>HealthTech</t>
        </is>
      </c>
      <c r="V3844" t="inlineStr">
        <is>
          <t>US</t>
        </is>
      </c>
      <c r="W3844" t="inlineStr">
        <is>
          <t>partner</t>
        </is>
      </c>
    </row>
    <row r="3845">
      <c r="A3845" t="inlineStr">
        <is>
          <t>S-be828b</t>
        </is>
      </c>
      <c r="B3845" t="inlineStr">
        <is>
          <t>A-cbbe12</t>
        </is>
      </c>
      <c r="C3845" s="40" t="n">
        <v>45147</v>
      </c>
      <c r="D3845" s="40" t="n"/>
      <c r="E3845" t="n">
        <v>510</v>
      </c>
      <c r="F3845" t="n">
        <v>1960</v>
      </c>
      <c r="G3845" t="inlineStr">
        <is>
          <t>Até 2024-S1</t>
        </is>
      </c>
      <c r="H3845" t="inlineStr">
        <is>
          <t>Sim</t>
        </is>
      </c>
      <c r="I3845" t="n">
        <v>0</v>
      </c>
      <c r="J3845" s="41" t="n"/>
      <c r="L3845" t="inlineStr"/>
      <c r="M3845" t="inlineStr">
        <is>
          <t>Pro</t>
        </is>
      </c>
      <c r="N3845" t="inlineStr">
        <is>
          <t>monthly</t>
        </is>
      </c>
      <c r="O3845" t="inlineStr">
        <is>
          <t>Pago</t>
        </is>
      </c>
      <c r="P3845" t="inlineStr">
        <is>
          <t>Sim</t>
        </is>
      </c>
      <c r="Q3845" t="inlineStr">
        <is>
          <t>Não</t>
        </is>
      </c>
      <c r="R3845" t="inlineStr">
        <is>
          <t>Não</t>
        </is>
      </c>
      <c r="S3845" t="inlineStr">
        <is>
          <t>16–40</t>
        </is>
      </c>
      <c r="T3845" t="inlineStr">
        <is>
          <t>91–180 dias</t>
        </is>
      </c>
      <c r="U3845" t="inlineStr">
        <is>
          <t>Cybersecurity</t>
        </is>
      </c>
      <c r="V3845" t="inlineStr">
        <is>
          <t>DE</t>
        </is>
      </c>
      <c r="W3845" t="inlineStr">
        <is>
          <t>partner</t>
        </is>
      </c>
    </row>
    <row r="3846">
      <c r="A3846" t="inlineStr">
        <is>
          <t>S-3ffd93</t>
        </is>
      </c>
      <c r="B3846" t="inlineStr">
        <is>
          <t>A-cc1d8d</t>
        </is>
      </c>
      <c r="C3846" s="40" t="n">
        <v>45649</v>
      </c>
      <c r="D3846" s="40" t="n"/>
      <c r="E3846" t="n">
        <v>8</v>
      </c>
      <c r="F3846" t="n">
        <v>741</v>
      </c>
      <c r="G3846" t="inlineStr">
        <is>
          <t>2024-S2</t>
        </is>
      </c>
      <c r="H3846" t="inlineStr">
        <is>
          <t>Não</t>
        </is>
      </c>
      <c r="I3846" t="n">
        <v>0</v>
      </c>
      <c r="J3846" s="41" t="n"/>
      <c r="L3846" t="inlineStr"/>
      <c r="M3846" t="inlineStr">
        <is>
          <t>Basic</t>
        </is>
      </c>
      <c r="N3846" t="inlineStr">
        <is>
          <t>monthly</t>
        </is>
      </c>
      <c r="O3846" t="inlineStr">
        <is>
          <t>Pago</t>
        </is>
      </c>
      <c r="P3846" t="inlineStr">
        <is>
          <t>Sim</t>
        </is>
      </c>
      <c r="Q3846" t="inlineStr">
        <is>
          <t>Não</t>
        </is>
      </c>
      <c r="R3846" t="inlineStr">
        <is>
          <t>Não</t>
        </is>
      </c>
      <c r="S3846" t="inlineStr">
        <is>
          <t>16–40</t>
        </is>
      </c>
      <c r="T3846" t="inlineStr">
        <is>
          <t>Conta nova (≤ 30 dias)</t>
        </is>
      </c>
      <c r="U3846" t="inlineStr">
        <is>
          <t>FinTech</t>
        </is>
      </c>
      <c r="V3846" t="inlineStr">
        <is>
          <t>US</t>
        </is>
      </c>
      <c r="W3846" t="inlineStr">
        <is>
          <t>other</t>
        </is>
      </c>
    </row>
    <row r="3847">
      <c r="A3847" t="inlineStr">
        <is>
          <t>S-94d88f</t>
        </is>
      </c>
      <c r="B3847" t="inlineStr">
        <is>
          <t>A-ccc747</t>
        </is>
      </c>
      <c r="C3847" s="40" t="n">
        <v>45546</v>
      </c>
      <c r="D3847" s="40" t="n"/>
      <c r="E3847" t="n">
        <v>111</v>
      </c>
      <c r="F3847" t="n">
        <v>784</v>
      </c>
      <c r="G3847" t="inlineStr">
        <is>
          <t>2024-S2</t>
        </is>
      </c>
      <c r="H3847" t="inlineStr">
        <is>
          <t>Sim</t>
        </is>
      </c>
      <c r="I3847" t="n">
        <v>0</v>
      </c>
      <c r="J3847" s="41" t="n"/>
      <c r="L3847" t="inlineStr"/>
      <c r="M3847" t="inlineStr">
        <is>
          <t>Pro</t>
        </is>
      </c>
      <c r="N3847" t="inlineStr">
        <is>
          <t>annual</t>
        </is>
      </c>
      <c r="O3847" t="inlineStr">
        <is>
          <t>Pago</t>
        </is>
      </c>
      <c r="P3847" t="inlineStr">
        <is>
          <t>Não</t>
        </is>
      </c>
      <c r="Q3847" t="inlineStr">
        <is>
          <t>Não</t>
        </is>
      </c>
      <c r="R3847" t="inlineStr">
        <is>
          <t>Não</t>
        </is>
      </c>
      <c r="S3847" t="inlineStr">
        <is>
          <t>16–40</t>
        </is>
      </c>
      <c r="T3847" t="inlineStr">
        <is>
          <t>181–365 dias</t>
        </is>
      </c>
      <c r="U3847" t="inlineStr">
        <is>
          <t>HealthTech</t>
        </is>
      </c>
      <c r="V3847" t="inlineStr">
        <is>
          <t>FR</t>
        </is>
      </c>
      <c r="W3847" t="inlineStr">
        <is>
          <t>event</t>
        </is>
      </c>
    </row>
    <row r="3848">
      <c r="A3848" t="inlineStr">
        <is>
          <t>S-b27c39</t>
        </is>
      </c>
      <c r="B3848" t="inlineStr">
        <is>
          <t>A-484819</t>
        </is>
      </c>
      <c r="C3848" s="40" t="n">
        <v>45079</v>
      </c>
      <c r="D3848" s="40" t="n">
        <v>45476</v>
      </c>
      <c r="E3848" t="n">
        <v>397</v>
      </c>
      <c r="F3848" t="n">
        <v>342</v>
      </c>
      <c r="G3848" t="inlineStr">
        <is>
          <t>Até 2024-S1</t>
        </is>
      </c>
      <c r="H3848" t="inlineStr">
        <is>
          <t>Sim</t>
        </is>
      </c>
      <c r="I3848" t="n">
        <v>0</v>
      </c>
      <c r="J3848" s="41" t="n">
        <v>45474</v>
      </c>
      <c r="K3848" t="n">
        <v>3</v>
      </c>
      <c r="L3848" t="inlineStr">
        <is>
          <t>Não</t>
        </is>
      </c>
      <c r="M3848" t="inlineStr">
        <is>
          <t>Basic</t>
        </is>
      </c>
      <c r="N3848" t="inlineStr">
        <is>
          <t>monthly</t>
        </is>
      </c>
      <c r="O3848" t="inlineStr">
        <is>
          <t>Pago</t>
        </is>
      </c>
      <c r="P3848" t="inlineStr">
        <is>
          <t>Sim</t>
        </is>
      </c>
      <c r="Q3848" t="inlineStr">
        <is>
          <t>Sim</t>
        </is>
      </c>
      <c r="R3848" t="inlineStr">
        <is>
          <t>Não</t>
        </is>
      </c>
      <c r="S3848" t="inlineStr">
        <is>
          <t>16–40</t>
        </is>
      </c>
      <c r="T3848" t="inlineStr">
        <is>
          <t>91–180 dias</t>
        </is>
      </c>
      <c r="U3848" t="inlineStr">
        <is>
          <t>HealthTech</t>
        </is>
      </c>
      <c r="V3848" t="inlineStr">
        <is>
          <t>US</t>
        </is>
      </c>
      <c r="W3848" t="inlineStr">
        <is>
          <t>organic</t>
        </is>
      </c>
    </row>
    <row r="3849">
      <c r="A3849" t="inlineStr">
        <is>
          <t>S-d073bb</t>
        </is>
      </c>
      <c r="B3849" t="inlineStr">
        <is>
          <t>A-a1bbb6</t>
        </is>
      </c>
      <c r="C3849" s="40" t="n">
        <v>45151</v>
      </c>
      <c r="D3849" s="40" t="n"/>
      <c r="E3849" t="n">
        <v>506</v>
      </c>
      <c r="F3849" t="n">
        <v>1791</v>
      </c>
      <c r="G3849" t="inlineStr">
        <is>
          <t>Até 2024-S1</t>
        </is>
      </c>
      <c r="H3849" t="inlineStr">
        <is>
          <t>Sim</t>
        </is>
      </c>
      <c r="I3849" t="n">
        <v>0</v>
      </c>
      <c r="J3849" s="41" t="n"/>
      <c r="L3849" t="inlineStr"/>
      <c r="M3849" t="inlineStr">
        <is>
          <t>Enterprise</t>
        </is>
      </c>
      <c r="N3849" t="inlineStr">
        <is>
          <t>monthly</t>
        </is>
      </c>
      <c r="O3849" t="inlineStr">
        <is>
          <t>Pago</t>
        </is>
      </c>
      <c r="P3849" t="inlineStr">
        <is>
          <t>Sim</t>
        </is>
      </c>
      <c r="Q3849" t="inlineStr">
        <is>
          <t>Não</t>
        </is>
      </c>
      <c r="R3849" t="inlineStr">
        <is>
          <t>Não</t>
        </is>
      </c>
      <c r="S3849" t="inlineStr">
        <is>
          <t>6–15</t>
        </is>
      </c>
      <c r="T3849" t="inlineStr">
        <is>
          <t>91–180 dias</t>
        </is>
      </c>
      <c r="U3849" t="inlineStr">
        <is>
          <t>DevTools</t>
        </is>
      </c>
      <c r="V3849" t="inlineStr">
        <is>
          <t>CA</t>
        </is>
      </c>
      <c r="W3849" t="inlineStr">
        <is>
          <t>organic</t>
        </is>
      </c>
    </row>
    <row r="3850">
      <c r="A3850" t="inlineStr">
        <is>
          <t>S-afe3b8</t>
        </is>
      </c>
      <c r="B3850" t="inlineStr">
        <is>
          <t>A-cc1d8d</t>
        </is>
      </c>
      <c r="C3850" s="40" t="n">
        <v>45636</v>
      </c>
      <c r="D3850" s="40" t="n"/>
      <c r="E3850" t="n">
        <v>21</v>
      </c>
      <c r="F3850" t="n">
        <v>784</v>
      </c>
      <c r="G3850" t="inlineStr">
        <is>
          <t>2024-S2</t>
        </is>
      </c>
      <c r="H3850" t="inlineStr">
        <is>
          <t>Não</t>
        </is>
      </c>
      <c r="I3850" t="n">
        <v>0</v>
      </c>
      <c r="J3850" s="41" t="n"/>
      <c r="L3850" t="inlineStr"/>
      <c r="M3850" t="inlineStr">
        <is>
          <t>Pro</t>
        </is>
      </c>
      <c r="N3850" t="inlineStr">
        <is>
          <t>monthly</t>
        </is>
      </c>
      <c r="O3850" t="inlineStr">
        <is>
          <t>Pago</t>
        </is>
      </c>
      <c r="P3850" t="inlineStr">
        <is>
          <t>Sim</t>
        </is>
      </c>
      <c r="Q3850" t="inlineStr">
        <is>
          <t>Não</t>
        </is>
      </c>
      <c r="R3850" t="inlineStr">
        <is>
          <t>Não</t>
        </is>
      </c>
      <c r="S3850" t="inlineStr">
        <is>
          <t>16–40</t>
        </is>
      </c>
      <c r="T3850" t="inlineStr">
        <is>
          <t>Conta nova (≤ 30 dias)</t>
        </is>
      </c>
      <c r="U3850" t="inlineStr">
        <is>
          <t>FinTech</t>
        </is>
      </c>
      <c r="V3850" t="inlineStr">
        <is>
          <t>US</t>
        </is>
      </c>
      <c r="W3850" t="inlineStr">
        <is>
          <t>other</t>
        </is>
      </c>
    </row>
    <row r="3851">
      <c r="A3851" t="inlineStr">
        <is>
          <t>S-bbd8b5</t>
        </is>
      </c>
      <c r="B3851" t="inlineStr">
        <is>
          <t>A-54ecc2</t>
        </is>
      </c>
      <c r="C3851" s="40" t="n">
        <v>45256</v>
      </c>
      <c r="D3851" s="40" t="n"/>
      <c r="E3851" t="n">
        <v>401</v>
      </c>
      <c r="F3851" t="n">
        <v>76</v>
      </c>
      <c r="G3851" t="inlineStr">
        <is>
          <t>Até 2024-S1</t>
        </is>
      </c>
      <c r="H3851" t="inlineStr">
        <is>
          <t>Sim</t>
        </is>
      </c>
      <c r="I3851" t="n">
        <v>0</v>
      </c>
      <c r="J3851" s="41" t="n"/>
      <c r="L3851" t="inlineStr"/>
      <c r="M3851" t="inlineStr">
        <is>
          <t>Basic</t>
        </is>
      </c>
      <c r="N3851" t="inlineStr">
        <is>
          <t>annual</t>
        </is>
      </c>
      <c r="O3851" t="inlineStr">
        <is>
          <t>Pago</t>
        </is>
      </c>
      <c r="P3851" t="inlineStr">
        <is>
          <t>Sim</t>
        </is>
      </c>
      <c r="Q3851" t="inlineStr">
        <is>
          <t>Não</t>
        </is>
      </c>
      <c r="R3851" t="inlineStr">
        <is>
          <t>Não</t>
        </is>
      </c>
      <c r="S3851" t="inlineStr">
        <is>
          <t>1–5</t>
        </is>
      </c>
      <c r="T3851" t="inlineStr">
        <is>
          <t>91–180 dias</t>
        </is>
      </c>
      <c r="U3851" t="inlineStr">
        <is>
          <t>Cybersecurity</t>
        </is>
      </c>
      <c r="V3851" t="inlineStr">
        <is>
          <t>US</t>
        </is>
      </c>
      <c r="W3851" t="inlineStr">
        <is>
          <t>partner</t>
        </is>
      </c>
    </row>
    <row r="3852">
      <c r="A3852" t="inlineStr">
        <is>
          <t>S-6d10f7</t>
        </is>
      </c>
      <c r="B3852" t="inlineStr">
        <is>
          <t>A-7641d3</t>
        </is>
      </c>
      <c r="C3852" s="40" t="n">
        <v>45613</v>
      </c>
      <c r="D3852" s="40" t="n"/>
      <c r="E3852" t="n">
        <v>44</v>
      </c>
      <c r="F3852" t="n">
        <v>784</v>
      </c>
      <c r="G3852" t="inlineStr">
        <is>
          <t>2024-S2</t>
        </is>
      </c>
      <c r="H3852" t="inlineStr">
        <is>
          <t>Sim</t>
        </is>
      </c>
      <c r="I3852" t="n">
        <v>0</v>
      </c>
      <c r="J3852" s="41" t="n"/>
      <c r="L3852" t="inlineStr"/>
      <c r="M3852" t="inlineStr">
        <is>
          <t>Pro</t>
        </is>
      </c>
      <c r="N3852" t="inlineStr">
        <is>
          <t>monthly</t>
        </is>
      </c>
      <c r="O3852" t="inlineStr">
        <is>
          <t>Pago</t>
        </is>
      </c>
      <c r="P3852" t="inlineStr">
        <is>
          <t>Sim</t>
        </is>
      </c>
      <c r="Q3852" t="inlineStr">
        <is>
          <t>Não</t>
        </is>
      </c>
      <c r="R3852" t="inlineStr">
        <is>
          <t>Não</t>
        </is>
      </c>
      <c r="S3852" t="inlineStr">
        <is>
          <t>16–40</t>
        </is>
      </c>
      <c r="T3852" t="inlineStr">
        <is>
          <t>Mais de 365 dias</t>
        </is>
      </c>
      <c r="U3852" t="inlineStr">
        <is>
          <t>EdTech</t>
        </is>
      </c>
      <c r="V3852" t="inlineStr">
        <is>
          <t>US</t>
        </is>
      </c>
      <c r="W3852" t="inlineStr">
        <is>
          <t>partner</t>
        </is>
      </c>
    </row>
    <row r="3853">
      <c r="A3853" t="inlineStr">
        <is>
          <t>S-491d53</t>
        </is>
      </c>
      <c r="B3853" t="inlineStr">
        <is>
          <t>A-3cc791</t>
        </is>
      </c>
      <c r="C3853" s="40" t="n">
        <v>45435</v>
      </c>
      <c r="D3853" s="40" t="n"/>
      <c r="E3853" t="n">
        <v>222</v>
      </c>
      <c r="F3853" t="n">
        <v>588</v>
      </c>
      <c r="G3853" t="inlineStr">
        <is>
          <t>Até 2024-S1</t>
        </is>
      </c>
      <c r="H3853" t="inlineStr">
        <is>
          <t>Sim</t>
        </is>
      </c>
      <c r="I3853" t="n">
        <v>0</v>
      </c>
      <c r="J3853" s="41" t="n"/>
      <c r="L3853" t="inlineStr"/>
      <c r="M3853" t="inlineStr">
        <is>
          <t>Pro</t>
        </is>
      </c>
      <c r="N3853" t="inlineStr">
        <is>
          <t>monthly</t>
        </is>
      </c>
      <c r="O3853" t="inlineStr">
        <is>
          <t>Pago</t>
        </is>
      </c>
      <c r="P3853" t="inlineStr">
        <is>
          <t>Sim</t>
        </is>
      </c>
      <c r="Q3853" t="inlineStr">
        <is>
          <t>Não</t>
        </is>
      </c>
      <c r="R3853" t="inlineStr">
        <is>
          <t>Não</t>
        </is>
      </c>
      <c r="S3853" t="inlineStr">
        <is>
          <t>6–15</t>
        </is>
      </c>
      <c r="T3853" t="inlineStr">
        <is>
          <t>91–180 dias</t>
        </is>
      </c>
      <c r="U3853" t="inlineStr">
        <is>
          <t>EdTech</t>
        </is>
      </c>
      <c r="V3853" t="inlineStr">
        <is>
          <t>US</t>
        </is>
      </c>
      <c r="W3853" t="inlineStr">
        <is>
          <t>other</t>
        </is>
      </c>
    </row>
    <row r="3854">
      <c r="A3854" t="inlineStr">
        <is>
          <t>S-cfedb3</t>
        </is>
      </c>
      <c r="B3854" t="inlineStr">
        <is>
          <t>A-54d94a</t>
        </is>
      </c>
      <c r="C3854" s="40" t="n">
        <v>45489</v>
      </c>
      <c r="D3854" s="40" t="n"/>
      <c r="E3854" t="n">
        <v>168</v>
      </c>
      <c r="F3854" t="n">
        <v>513</v>
      </c>
      <c r="G3854" t="inlineStr">
        <is>
          <t>2024-S2</t>
        </is>
      </c>
      <c r="H3854" t="inlineStr">
        <is>
          <t>Sim</t>
        </is>
      </c>
      <c r="I3854" t="n">
        <v>0</v>
      </c>
      <c r="J3854" s="41" t="n"/>
      <c r="L3854" t="inlineStr"/>
      <c r="M3854" t="inlineStr">
        <is>
          <t>Basic</t>
        </is>
      </c>
      <c r="N3854" t="inlineStr">
        <is>
          <t>annual</t>
        </is>
      </c>
      <c r="O3854" t="inlineStr">
        <is>
          <t>Pago</t>
        </is>
      </c>
      <c r="P3854" t="inlineStr">
        <is>
          <t>Sim</t>
        </is>
      </c>
      <c r="Q3854" t="inlineStr">
        <is>
          <t>Não</t>
        </is>
      </c>
      <c r="R3854" t="inlineStr">
        <is>
          <t>Não</t>
        </is>
      </c>
      <c r="S3854" t="inlineStr">
        <is>
          <t>16–40</t>
        </is>
      </c>
      <c r="T3854" t="inlineStr">
        <is>
          <t>Mais de 365 dias</t>
        </is>
      </c>
      <c r="U3854" t="inlineStr">
        <is>
          <t>Cybersecurity</t>
        </is>
      </c>
      <c r="V3854" t="inlineStr">
        <is>
          <t>IN</t>
        </is>
      </c>
      <c r="W3854" t="inlineStr">
        <is>
          <t>event</t>
        </is>
      </c>
    </row>
    <row r="3855">
      <c r="A3855" t="inlineStr">
        <is>
          <t>S-62a617</t>
        </is>
      </c>
      <c r="B3855" t="inlineStr">
        <is>
          <t>A-2d1036</t>
        </is>
      </c>
      <c r="C3855" s="40" t="n">
        <v>45558</v>
      </c>
      <c r="D3855" s="40" t="n">
        <v>45582</v>
      </c>
      <c r="E3855" t="n">
        <v>24</v>
      </c>
      <c r="F3855" t="n">
        <v>1311</v>
      </c>
      <c r="G3855" t="inlineStr">
        <is>
          <t>2024-S2</t>
        </is>
      </c>
      <c r="H3855" t="inlineStr">
        <is>
          <t>Sim</t>
        </is>
      </c>
      <c r="I3855" t="n">
        <v>1</v>
      </c>
      <c r="J3855" s="41" t="n">
        <v>45566</v>
      </c>
      <c r="K3855" t="n">
        <v>17</v>
      </c>
      <c r="L3855" t="inlineStr">
        <is>
          <t>Não</t>
        </is>
      </c>
      <c r="M3855" t="inlineStr">
        <is>
          <t>Basic</t>
        </is>
      </c>
      <c r="N3855" t="inlineStr">
        <is>
          <t>annual</t>
        </is>
      </c>
      <c r="O3855" t="inlineStr">
        <is>
          <t>Pago</t>
        </is>
      </c>
      <c r="P3855" t="inlineStr">
        <is>
          <t>Não</t>
        </is>
      </c>
      <c r="Q3855" t="inlineStr">
        <is>
          <t>Não</t>
        </is>
      </c>
      <c r="R3855" t="inlineStr">
        <is>
          <t>Não</t>
        </is>
      </c>
      <c r="S3855" t="inlineStr">
        <is>
          <t>41+</t>
        </is>
      </c>
      <c r="T3855" t="inlineStr">
        <is>
          <t>91–180 dias</t>
        </is>
      </c>
      <c r="U3855" t="inlineStr">
        <is>
          <t>FinTech</t>
        </is>
      </c>
      <c r="V3855" t="inlineStr">
        <is>
          <t>US</t>
        </is>
      </c>
      <c r="W3855" t="inlineStr">
        <is>
          <t>ads</t>
        </is>
      </c>
    </row>
    <row r="3856">
      <c r="A3856" t="inlineStr">
        <is>
          <t>S-0b3f0c</t>
        </is>
      </c>
      <c r="B3856" t="inlineStr">
        <is>
          <t>A-3be56b</t>
        </is>
      </c>
      <c r="C3856" s="40" t="n">
        <v>45455</v>
      </c>
      <c r="D3856" s="40" t="n"/>
      <c r="E3856" t="n">
        <v>202</v>
      </c>
      <c r="F3856" t="n">
        <v>0</v>
      </c>
      <c r="G3856" t="inlineStr">
        <is>
          <t>Até 2024-S1</t>
        </is>
      </c>
      <c r="H3856" t="inlineStr">
        <is>
          <t>Sim</t>
        </is>
      </c>
      <c r="I3856" t="n">
        <v>0</v>
      </c>
      <c r="J3856" s="41" t="n"/>
      <c r="L3856" t="inlineStr"/>
      <c r="M3856" t="inlineStr">
        <is>
          <t>Enterprise</t>
        </is>
      </c>
      <c r="N3856" t="inlineStr">
        <is>
          <t>monthly</t>
        </is>
      </c>
      <c r="O3856" t="inlineStr">
        <is>
          <t>Trial</t>
        </is>
      </c>
      <c r="P3856" t="inlineStr">
        <is>
          <t>Sim</t>
        </is>
      </c>
      <c r="Q3856" t="inlineStr">
        <is>
          <t>Não</t>
        </is>
      </c>
      <c r="R3856" t="inlineStr">
        <is>
          <t>Não</t>
        </is>
      </c>
      <c r="S3856" t="inlineStr">
        <is>
          <t>1–5</t>
        </is>
      </c>
      <c r="T3856" t="inlineStr">
        <is>
          <t>181–365 dias</t>
        </is>
      </c>
      <c r="U3856" t="inlineStr">
        <is>
          <t>HealthTech</t>
        </is>
      </c>
      <c r="V3856" t="inlineStr">
        <is>
          <t>IN</t>
        </is>
      </c>
      <c r="W3856" t="inlineStr">
        <is>
          <t>event</t>
        </is>
      </c>
    </row>
    <row r="3857">
      <c r="A3857" t="inlineStr">
        <is>
          <t>S-e5909f</t>
        </is>
      </c>
      <c r="B3857" t="inlineStr">
        <is>
          <t>A-b44e3e</t>
        </is>
      </c>
      <c r="C3857" s="40" t="n">
        <v>45399</v>
      </c>
      <c r="D3857" s="40" t="n"/>
      <c r="E3857" t="n">
        <v>258</v>
      </c>
      <c r="F3857" t="n">
        <v>1960</v>
      </c>
      <c r="G3857" t="inlineStr">
        <is>
          <t>Até 2024-S1</t>
        </is>
      </c>
      <c r="H3857" t="inlineStr">
        <is>
          <t>Sim</t>
        </is>
      </c>
      <c r="I3857" t="n">
        <v>0</v>
      </c>
      <c r="J3857" s="41" t="n"/>
      <c r="L3857" t="inlineStr"/>
      <c r="M3857" t="inlineStr">
        <is>
          <t>Pro</t>
        </is>
      </c>
      <c r="N3857" t="inlineStr">
        <is>
          <t>annual</t>
        </is>
      </c>
      <c r="O3857" t="inlineStr">
        <is>
          <t>Pago</t>
        </is>
      </c>
      <c r="P3857" t="inlineStr">
        <is>
          <t>Sim</t>
        </is>
      </c>
      <c r="Q3857" t="inlineStr">
        <is>
          <t>Sim</t>
        </is>
      </c>
      <c r="R3857" t="inlineStr">
        <is>
          <t>Não</t>
        </is>
      </c>
      <c r="S3857" t="inlineStr">
        <is>
          <t>16–40</t>
        </is>
      </c>
      <c r="T3857" t="inlineStr">
        <is>
          <t>31–90 dias</t>
        </is>
      </c>
      <c r="U3857" t="inlineStr">
        <is>
          <t>Cybersecurity</t>
        </is>
      </c>
      <c r="V3857" t="inlineStr">
        <is>
          <t>UK</t>
        </is>
      </c>
      <c r="W3857" t="inlineStr">
        <is>
          <t>ads</t>
        </is>
      </c>
    </row>
    <row r="3858">
      <c r="A3858" t="inlineStr">
        <is>
          <t>S-53ff75</t>
        </is>
      </c>
      <c r="B3858" t="inlineStr">
        <is>
          <t>A-acb7f7</t>
        </is>
      </c>
      <c r="C3858" s="40" t="n">
        <v>45622</v>
      </c>
      <c r="D3858" s="40" t="n"/>
      <c r="E3858" t="n">
        <v>35</v>
      </c>
      <c r="F3858" t="n">
        <v>608</v>
      </c>
      <c r="G3858" t="inlineStr">
        <is>
          <t>2024-S2</t>
        </is>
      </c>
      <c r="H3858" t="inlineStr">
        <is>
          <t>Sim</t>
        </is>
      </c>
      <c r="I3858" t="n">
        <v>0</v>
      </c>
      <c r="J3858" s="41" t="n"/>
      <c r="L3858" t="inlineStr"/>
      <c r="M3858" t="inlineStr">
        <is>
          <t>Basic</t>
        </is>
      </c>
      <c r="N3858" t="inlineStr">
        <is>
          <t>monthly</t>
        </is>
      </c>
      <c r="O3858" t="inlineStr">
        <is>
          <t>Pago</t>
        </is>
      </c>
      <c r="P3858" t="inlineStr">
        <is>
          <t>Sim</t>
        </is>
      </c>
      <c r="Q3858" t="inlineStr">
        <is>
          <t>Não</t>
        </is>
      </c>
      <c r="R3858" t="inlineStr">
        <is>
          <t>Sim</t>
        </is>
      </c>
      <c r="S3858" t="inlineStr">
        <is>
          <t>16–40</t>
        </is>
      </c>
      <c r="T3858" t="inlineStr">
        <is>
          <t>181–365 dias</t>
        </is>
      </c>
      <c r="U3858" t="inlineStr">
        <is>
          <t>EdTech</t>
        </is>
      </c>
      <c r="V3858" t="inlineStr">
        <is>
          <t>US</t>
        </is>
      </c>
      <c r="W3858" t="inlineStr">
        <is>
          <t>ads</t>
        </is>
      </c>
    </row>
    <row r="3859">
      <c r="A3859" t="inlineStr">
        <is>
          <t>S-4a724b</t>
        </is>
      </c>
      <c r="B3859" t="inlineStr">
        <is>
          <t>A-00bed1</t>
        </is>
      </c>
      <c r="C3859" s="40" t="n">
        <v>45510</v>
      </c>
      <c r="D3859" s="40" t="n"/>
      <c r="E3859" t="n">
        <v>147</v>
      </c>
      <c r="F3859" t="n">
        <v>1372</v>
      </c>
      <c r="G3859" t="inlineStr">
        <is>
          <t>2024-S2</t>
        </is>
      </c>
      <c r="H3859" t="inlineStr">
        <is>
          <t>Sim</t>
        </is>
      </c>
      <c r="I3859" t="n">
        <v>0</v>
      </c>
      <c r="J3859" s="41" t="n"/>
      <c r="L3859" t="inlineStr"/>
      <c r="M3859" t="inlineStr">
        <is>
          <t>Pro</t>
        </is>
      </c>
      <c r="N3859" t="inlineStr">
        <is>
          <t>annual</t>
        </is>
      </c>
      <c r="O3859" t="inlineStr">
        <is>
          <t>Pago</t>
        </is>
      </c>
      <c r="P3859" t="inlineStr">
        <is>
          <t>Sim</t>
        </is>
      </c>
      <c r="Q3859" t="inlineStr">
        <is>
          <t>Não</t>
        </is>
      </c>
      <c r="R3859" t="inlineStr">
        <is>
          <t>Não</t>
        </is>
      </c>
      <c r="S3859" t="inlineStr">
        <is>
          <t>16–40</t>
        </is>
      </c>
      <c r="T3859" t="inlineStr">
        <is>
          <t>181–365 dias</t>
        </is>
      </c>
      <c r="U3859" t="inlineStr">
        <is>
          <t>Cybersecurity</t>
        </is>
      </c>
      <c r="V3859" t="inlineStr">
        <is>
          <t>US</t>
        </is>
      </c>
      <c r="W3859" t="inlineStr">
        <is>
          <t>ads</t>
        </is>
      </c>
    </row>
    <row r="3860">
      <c r="A3860" t="inlineStr">
        <is>
          <t>S-ce90ba</t>
        </is>
      </c>
      <c r="B3860" t="inlineStr">
        <is>
          <t>A-812c5b</t>
        </is>
      </c>
      <c r="C3860" s="40" t="n">
        <v>45385</v>
      </c>
      <c r="D3860" s="40" t="n"/>
      <c r="E3860" t="n">
        <v>272</v>
      </c>
      <c r="F3860" t="n">
        <v>0</v>
      </c>
      <c r="G3860" t="inlineStr">
        <is>
          <t>Até 2024-S1</t>
        </is>
      </c>
      <c r="H3860" t="inlineStr">
        <is>
          <t>Sim</t>
        </is>
      </c>
      <c r="I3860" t="n">
        <v>0</v>
      </c>
      <c r="J3860" s="41" t="n"/>
      <c r="L3860" t="inlineStr"/>
      <c r="M3860" t="inlineStr">
        <is>
          <t>Pro</t>
        </is>
      </c>
      <c r="N3860" t="inlineStr">
        <is>
          <t>monthly</t>
        </is>
      </c>
      <c r="O3860" t="inlineStr">
        <is>
          <t>Trial</t>
        </is>
      </c>
      <c r="P3860" t="inlineStr">
        <is>
          <t>Sim</t>
        </is>
      </c>
      <c r="Q3860" t="inlineStr">
        <is>
          <t>Não</t>
        </is>
      </c>
      <c r="R3860" t="inlineStr">
        <is>
          <t>Não</t>
        </is>
      </c>
      <c r="S3860" t="inlineStr">
        <is>
          <t>41+</t>
        </is>
      </c>
      <c r="T3860" t="inlineStr">
        <is>
          <t>31–90 dias</t>
        </is>
      </c>
      <c r="U3860" t="inlineStr">
        <is>
          <t>DevTools</t>
        </is>
      </c>
      <c r="V3860" t="inlineStr">
        <is>
          <t>CA</t>
        </is>
      </c>
      <c r="W3860" t="inlineStr">
        <is>
          <t>organic</t>
        </is>
      </c>
    </row>
    <row r="3861">
      <c r="A3861" t="inlineStr">
        <is>
          <t>S-672dd6</t>
        </is>
      </c>
      <c r="B3861" t="inlineStr">
        <is>
          <t>A-05d3b3</t>
        </is>
      </c>
      <c r="C3861" s="40" t="n">
        <v>45141</v>
      </c>
      <c r="D3861" s="40" t="n"/>
      <c r="E3861" t="n">
        <v>516</v>
      </c>
      <c r="F3861" t="n">
        <v>3184</v>
      </c>
      <c r="G3861" t="inlineStr">
        <is>
          <t>Até 2024-S1</t>
        </is>
      </c>
      <c r="H3861" t="inlineStr">
        <is>
          <t>Sim</t>
        </is>
      </c>
      <c r="I3861" t="n">
        <v>0</v>
      </c>
      <c r="J3861" s="41" t="n"/>
      <c r="L3861" t="inlineStr"/>
      <c r="M3861" t="inlineStr">
        <is>
          <t>Enterprise</t>
        </is>
      </c>
      <c r="N3861" t="inlineStr">
        <is>
          <t>monthly</t>
        </is>
      </c>
      <c r="O3861" t="inlineStr">
        <is>
          <t>Pago</t>
        </is>
      </c>
      <c r="P3861" t="inlineStr">
        <is>
          <t>Sim</t>
        </is>
      </c>
      <c r="Q3861" t="inlineStr">
        <is>
          <t>Não</t>
        </is>
      </c>
      <c r="R3861" t="inlineStr">
        <is>
          <t>Não</t>
        </is>
      </c>
      <c r="S3861" t="inlineStr">
        <is>
          <t>16–40</t>
        </is>
      </c>
      <c r="T3861" t="inlineStr">
        <is>
          <t>31–90 dias</t>
        </is>
      </c>
      <c r="U3861" t="inlineStr">
        <is>
          <t>DevTools</t>
        </is>
      </c>
      <c r="V3861" t="inlineStr">
        <is>
          <t>AU</t>
        </is>
      </c>
      <c r="W3861" t="inlineStr">
        <is>
          <t>ads</t>
        </is>
      </c>
    </row>
    <row r="3862">
      <c r="A3862" t="inlineStr">
        <is>
          <t>S-78172b</t>
        </is>
      </c>
      <c r="B3862" t="inlineStr">
        <is>
          <t>A-f9cc74</t>
        </is>
      </c>
      <c r="C3862" s="40" t="n">
        <v>45595</v>
      </c>
      <c r="D3862" s="40" t="n"/>
      <c r="E3862" t="n">
        <v>62</v>
      </c>
      <c r="F3862" t="n">
        <v>5970</v>
      </c>
      <c r="G3862" t="inlineStr">
        <is>
          <t>2024-S2</t>
        </is>
      </c>
      <c r="H3862" t="inlineStr">
        <is>
          <t>Sim</t>
        </is>
      </c>
      <c r="I3862" t="n">
        <v>0</v>
      </c>
      <c r="J3862" s="41" t="n"/>
      <c r="L3862" t="inlineStr"/>
      <c r="M3862" t="inlineStr">
        <is>
          <t>Enterprise</t>
        </is>
      </c>
      <c r="N3862" t="inlineStr">
        <is>
          <t>monthly</t>
        </is>
      </c>
      <c r="O3862" t="inlineStr">
        <is>
          <t>Pago</t>
        </is>
      </c>
      <c r="P3862" t="inlineStr">
        <is>
          <t>Sim</t>
        </is>
      </c>
      <c r="Q3862" t="inlineStr">
        <is>
          <t>Não</t>
        </is>
      </c>
      <c r="R3862" t="inlineStr">
        <is>
          <t>Não</t>
        </is>
      </c>
      <c r="S3862" t="inlineStr">
        <is>
          <t>16–40</t>
        </is>
      </c>
      <c r="T3862" t="inlineStr">
        <is>
          <t>Conta nova (≤ 30 dias)</t>
        </is>
      </c>
      <c r="U3862" t="inlineStr">
        <is>
          <t>DevTools</t>
        </is>
      </c>
      <c r="V3862" t="inlineStr">
        <is>
          <t>FR</t>
        </is>
      </c>
      <c r="W3862" t="inlineStr">
        <is>
          <t>partner</t>
        </is>
      </c>
    </row>
    <row r="3863">
      <c r="A3863" t="inlineStr">
        <is>
          <t>S-ea9f08</t>
        </is>
      </c>
      <c r="B3863" t="inlineStr">
        <is>
          <t>A-b9eed8</t>
        </is>
      </c>
      <c r="C3863" s="40" t="n">
        <v>45487</v>
      </c>
      <c r="D3863" s="40" t="n"/>
      <c r="E3863" t="n">
        <v>170</v>
      </c>
      <c r="F3863" t="n">
        <v>637</v>
      </c>
      <c r="G3863" t="inlineStr">
        <is>
          <t>2024-S2</t>
        </is>
      </c>
      <c r="H3863" t="inlineStr">
        <is>
          <t>Sim</t>
        </is>
      </c>
      <c r="I3863" t="n">
        <v>0</v>
      </c>
      <c r="J3863" s="41" t="n"/>
      <c r="L3863" t="inlineStr"/>
      <c r="M3863" t="inlineStr">
        <is>
          <t>Pro</t>
        </is>
      </c>
      <c r="N3863" t="inlineStr">
        <is>
          <t>annual</t>
        </is>
      </c>
      <c r="O3863" t="inlineStr">
        <is>
          <t>Pago</t>
        </is>
      </c>
      <c r="P3863" t="inlineStr">
        <is>
          <t>Sim</t>
        </is>
      </c>
      <c r="Q3863" t="inlineStr">
        <is>
          <t>Não</t>
        </is>
      </c>
      <c r="R3863" t="inlineStr">
        <is>
          <t>Sim</t>
        </is>
      </c>
      <c r="S3863" t="inlineStr">
        <is>
          <t>6–15</t>
        </is>
      </c>
      <c r="T3863" t="inlineStr">
        <is>
          <t>91–180 dias</t>
        </is>
      </c>
      <c r="U3863" t="inlineStr">
        <is>
          <t>Cybersecurity</t>
        </is>
      </c>
      <c r="V3863" t="inlineStr">
        <is>
          <t>US</t>
        </is>
      </c>
      <c r="W3863" t="inlineStr">
        <is>
          <t>organic</t>
        </is>
      </c>
    </row>
    <row r="3864">
      <c r="A3864" t="inlineStr">
        <is>
          <t>S-5aa854</t>
        </is>
      </c>
      <c r="B3864" t="inlineStr">
        <is>
          <t>A-328bd0</t>
        </is>
      </c>
      <c r="C3864" s="40" t="n">
        <v>45411</v>
      </c>
      <c r="D3864" s="40" t="n"/>
      <c r="E3864" t="n">
        <v>246</v>
      </c>
      <c r="F3864" t="n">
        <v>882</v>
      </c>
      <c r="G3864" t="inlineStr">
        <is>
          <t>Até 2024-S1</t>
        </is>
      </c>
      <c r="H3864" t="inlineStr">
        <is>
          <t>Sim</t>
        </is>
      </c>
      <c r="I3864" t="n">
        <v>0</v>
      </c>
      <c r="J3864" s="41" t="n"/>
      <c r="L3864" t="inlineStr"/>
      <c r="M3864" t="inlineStr">
        <is>
          <t>Pro</t>
        </is>
      </c>
      <c r="N3864" t="inlineStr">
        <is>
          <t>annual</t>
        </is>
      </c>
      <c r="O3864" t="inlineStr">
        <is>
          <t>Pago</t>
        </is>
      </c>
      <c r="P3864" t="inlineStr">
        <is>
          <t>Sim</t>
        </is>
      </c>
      <c r="Q3864" t="inlineStr">
        <is>
          <t>Não</t>
        </is>
      </c>
      <c r="R3864" t="inlineStr">
        <is>
          <t>Não</t>
        </is>
      </c>
      <c r="S3864" t="inlineStr">
        <is>
          <t>16–40</t>
        </is>
      </c>
      <c r="T3864" t="inlineStr">
        <is>
          <t>181–365 dias</t>
        </is>
      </c>
      <c r="U3864" t="inlineStr">
        <is>
          <t>HealthTech</t>
        </is>
      </c>
      <c r="V3864" t="inlineStr">
        <is>
          <t>AU</t>
        </is>
      </c>
      <c r="W3864" t="inlineStr">
        <is>
          <t>partner</t>
        </is>
      </c>
    </row>
    <row r="3865">
      <c r="A3865" t="inlineStr">
        <is>
          <t>S-e81358</t>
        </is>
      </c>
      <c r="B3865" t="inlineStr">
        <is>
          <t>A-d77f4c</t>
        </is>
      </c>
      <c r="C3865" s="40" t="n">
        <v>45351</v>
      </c>
      <c r="D3865" s="40" t="n"/>
      <c r="E3865" t="n">
        <v>306</v>
      </c>
      <c r="F3865" t="n">
        <v>1421</v>
      </c>
      <c r="G3865" t="inlineStr">
        <is>
          <t>Até 2024-S1</t>
        </is>
      </c>
      <c r="H3865" t="inlineStr">
        <is>
          <t>Sim</t>
        </is>
      </c>
      <c r="I3865" t="n">
        <v>0</v>
      </c>
      <c r="J3865" s="41" t="n"/>
      <c r="L3865" t="inlineStr"/>
      <c r="M3865" t="inlineStr">
        <is>
          <t>Pro</t>
        </is>
      </c>
      <c r="N3865" t="inlineStr">
        <is>
          <t>annual</t>
        </is>
      </c>
      <c r="O3865" t="inlineStr">
        <is>
          <t>Pago</t>
        </is>
      </c>
      <c r="P3865" t="inlineStr">
        <is>
          <t>Sim</t>
        </is>
      </c>
      <c r="Q3865" t="inlineStr">
        <is>
          <t>Não</t>
        </is>
      </c>
      <c r="R3865" t="inlineStr">
        <is>
          <t>Não</t>
        </is>
      </c>
      <c r="S3865" t="inlineStr">
        <is>
          <t>16–40</t>
        </is>
      </c>
      <c r="T3865" t="inlineStr">
        <is>
          <t>91–180 dias</t>
        </is>
      </c>
      <c r="U3865" t="inlineStr">
        <is>
          <t>DevTools</t>
        </is>
      </c>
      <c r="V3865" t="inlineStr">
        <is>
          <t>US</t>
        </is>
      </c>
      <c r="W3865" t="inlineStr">
        <is>
          <t>partner</t>
        </is>
      </c>
    </row>
    <row r="3866">
      <c r="A3866" t="inlineStr">
        <is>
          <t>S-e95f57</t>
        </is>
      </c>
      <c r="B3866" t="inlineStr">
        <is>
          <t>A-1986ca</t>
        </is>
      </c>
      <c r="C3866" s="40" t="n">
        <v>45559</v>
      </c>
      <c r="D3866" s="40" t="n"/>
      <c r="E3866" t="n">
        <v>98</v>
      </c>
      <c r="F3866" t="n">
        <v>3980</v>
      </c>
      <c r="G3866" t="inlineStr">
        <is>
          <t>2024-S2</t>
        </is>
      </c>
      <c r="H3866" t="inlineStr">
        <is>
          <t>Sim</t>
        </is>
      </c>
      <c r="I3866" t="n">
        <v>0</v>
      </c>
      <c r="J3866" s="41" t="n"/>
      <c r="L3866" t="inlineStr"/>
      <c r="M3866" t="inlineStr">
        <is>
          <t>Enterprise</t>
        </is>
      </c>
      <c r="N3866" t="inlineStr">
        <is>
          <t>monthly</t>
        </is>
      </c>
      <c r="O3866" t="inlineStr">
        <is>
          <t>Pago</t>
        </is>
      </c>
      <c r="P3866" t="inlineStr">
        <is>
          <t>Não</t>
        </is>
      </c>
      <c r="Q3866" t="inlineStr">
        <is>
          <t>Não</t>
        </is>
      </c>
      <c r="R3866" t="inlineStr">
        <is>
          <t>Não</t>
        </is>
      </c>
      <c r="S3866" t="inlineStr">
        <is>
          <t>16–40</t>
        </is>
      </c>
      <c r="T3866" t="inlineStr">
        <is>
          <t>Mais de 365 dias</t>
        </is>
      </c>
      <c r="U3866" t="inlineStr">
        <is>
          <t>HealthTech</t>
        </is>
      </c>
      <c r="V3866" t="inlineStr">
        <is>
          <t>IN</t>
        </is>
      </c>
      <c r="W3866" t="inlineStr">
        <is>
          <t>ads</t>
        </is>
      </c>
    </row>
    <row r="3867">
      <c r="A3867" t="inlineStr">
        <is>
          <t>S-0027d3</t>
        </is>
      </c>
      <c r="B3867" t="inlineStr">
        <is>
          <t>A-e693b6</t>
        </is>
      </c>
      <c r="C3867" s="40" t="n">
        <v>45416</v>
      </c>
      <c r="D3867" s="40" t="n"/>
      <c r="E3867" t="n">
        <v>241</v>
      </c>
      <c r="F3867" t="n">
        <v>1045</v>
      </c>
      <c r="G3867" t="inlineStr">
        <is>
          <t>Até 2024-S1</t>
        </is>
      </c>
      <c r="H3867" t="inlineStr">
        <is>
          <t>Sim</t>
        </is>
      </c>
      <c r="I3867" t="n">
        <v>0</v>
      </c>
      <c r="J3867" s="41" t="n"/>
      <c r="L3867" t="inlineStr"/>
      <c r="M3867" t="inlineStr">
        <is>
          <t>Basic</t>
        </is>
      </c>
      <c r="N3867" t="inlineStr">
        <is>
          <t>annual</t>
        </is>
      </c>
      <c r="O3867" t="inlineStr">
        <is>
          <t>Pago</t>
        </is>
      </c>
      <c r="P3867" t="inlineStr">
        <is>
          <t>Sim</t>
        </is>
      </c>
      <c r="Q3867" t="inlineStr">
        <is>
          <t>Não</t>
        </is>
      </c>
      <c r="R3867" t="inlineStr">
        <is>
          <t>Não</t>
        </is>
      </c>
      <c r="S3867" t="inlineStr">
        <is>
          <t>41+</t>
        </is>
      </c>
      <c r="T3867" t="inlineStr">
        <is>
          <t>181–365 dias</t>
        </is>
      </c>
      <c r="U3867" t="inlineStr">
        <is>
          <t>FinTech</t>
        </is>
      </c>
      <c r="V3867" t="inlineStr">
        <is>
          <t>AU</t>
        </is>
      </c>
      <c r="W3867" t="inlineStr">
        <is>
          <t>event</t>
        </is>
      </c>
    </row>
    <row r="3868">
      <c r="A3868" t="inlineStr">
        <is>
          <t>S-3ce79c</t>
        </is>
      </c>
      <c r="B3868" t="inlineStr">
        <is>
          <t>A-781cc0</t>
        </is>
      </c>
      <c r="C3868" s="40" t="n">
        <v>45582</v>
      </c>
      <c r="D3868" s="40" t="n"/>
      <c r="E3868" t="n">
        <v>75</v>
      </c>
      <c r="F3868" t="n">
        <v>4378</v>
      </c>
      <c r="G3868" t="inlineStr">
        <is>
          <t>2024-S2</t>
        </is>
      </c>
      <c r="H3868" t="inlineStr">
        <is>
          <t>Sim</t>
        </is>
      </c>
      <c r="I3868" t="n">
        <v>0</v>
      </c>
      <c r="J3868" s="41" t="n"/>
      <c r="L3868" t="inlineStr"/>
      <c r="M3868" t="inlineStr">
        <is>
          <t>Enterprise</t>
        </is>
      </c>
      <c r="N3868" t="inlineStr">
        <is>
          <t>monthly</t>
        </is>
      </c>
      <c r="O3868" t="inlineStr">
        <is>
          <t>Pago</t>
        </is>
      </c>
      <c r="P3868" t="inlineStr">
        <is>
          <t>Não</t>
        </is>
      </c>
      <c r="Q3868" t="inlineStr">
        <is>
          <t>Não</t>
        </is>
      </c>
      <c r="R3868" t="inlineStr">
        <is>
          <t>Não</t>
        </is>
      </c>
      <c r="S3868" t="inlineStr">
        <is>
          <t>16–40</t>
        </is>
      </c>
      <c r="T3868" t="inlineStr">
        <is>
          <t>31–90 dias</t>
        </is>
      </c>
      <c r="U3868" t="inlineStr">
        <is>
          <t>EdTech</t>
        </is>
      </c>
      <c r="V3868" t="inlineStr">
        <is>
          <t>US</t>
        </is>
      </c>
      <c r="W3868" t="inlineStr">
        <is>
          <t>organic</t>
        </is>
      </c>
    </row>
    <row r="3869">
      <c r="A3869" t="inlineStr">
        <is>
          <t>S-6e81f5</t>
        </is>
      </c>
      <c r="B3869" t="inlineStr">
        <is>
          <t>A-bece89</t>
        </is>
      </c>
      <c r="C3869" s="40" t="n">
        <v>45583</v>
      </c>
      <c r="D3869" s="40" t="n"/>
      <c r="E3869" t="n">
        <v>74</v>
      </c>
      <c r="F3869" t="n">
        <v>1862</v>
      </c>
      <c r="G3869" t="inlineStr">
        <is>
          <t>2024-S2</t>
        </is>
      </c>
      <c r="H3869" t="inlineStr">
        <is>
          <t>Sim</t>
        </is>
      </c>
      <c r="I3869" t="n">
        <v>0</v>
      </c>
      <c r="J3869" s="41" t="n"/>
      <c r="L3869" t="inlineStr"/>
      <c r="M3869" t="inlineStr">
        <is>
          <t>Pro</t>
        </is>
      </c>
      <c r="N3869" t="inlineStr">
        <is>
          <t>annual</t>
        </is>
      </c>
      <c r="O3869" t="inlineStr">
        <is>
          <t>Pago</t>
        </is>
      </c>
      <c r="P3869" t="inlineStr">
        <is>
          <t>Sim</t>
        </is>
      </c>
      <c r="Q3869" t="inlineStr">
        <is>
          <t>Não</t>
        </is>
      </c>
      <c r="R3869" t="inlineStr">
        <is>
          <t>Não</t>
        </is>
      </c>
      <c r="S3869" t="inlineStr">
        <is>
          <t>16–40</t>
        </is>
      </c>
      <c r="T3869" t="inlineStr">
        <is>
          <t>181–365 dias</t>
        </is>
      </c>
      <c r="U3869" t="inlineStr">
        <is>
          <t>Cybersecurity</t>
        </is>
      </c>
      <c r="V3869" t="inlineStr">
        <is>
          <t>IN</t>
        </is>
      </c>
      <c r="W3869" t="inlineStr">
        <is>
          <t>event</t>
        </is>
      </c>
    </row>
    <row r="3870">
      <c r="A3870" t="inlineStr">
        <is>
          <t>S-775a4f</t>
        </is>
      </c>
      <c r="B3870" t="inlineStr">
        <is>
          <t>A-7c83a1</t>
        </is>
      </c>
      <c r="C3870" s="40" t="n">
        <v>45491</v>
      </c>
      <c r="D3870" s="40" t="n"/>
      <c r="E3870" t="n">
        <v>166</v>
      </c>
      <c r="F3870" t="n">
        <v>3781</v>
      </c>
      <c r="G3870" t="inlineStr">
        <is>
          <t>2024-S2</t>
        </is>
      </c>
      <c r="H3870" t="inlineStr">
        <is>
          <t>Sim</t>
        </is>
      </c>
      <c r="I3870" t="n">
        <v>0</v>
      </c>
      <c r="J3870" s="41" t="n"/>
      <c r="L3870" t="inlineStr"/>
      <c r="M3870" t="inlineStr">
        <is>
          <t>Enterprise</t>
        </is>
      </c>
      <c r="N3870" t="inlineStr">
        <is>
          <t>monthly</t>
        </is>
      </c>
      <c r="O3870" t="inlineStr">
        <is>
          <t>Pago</t>
        </is>
      </c>
      <c r="P3870" t="inlineStr">
        <is>
          <t>Sim</t>
        </is>
      </c>
      <c r="Q3870" t="inlineStr">
        <is>
          <t>Não</t>
        </is>
      </c>
      <c r="R3870" t="inlineStr">
        <is>
          <t>Não</t>
        </is>
      </c>
      <c r="S3870" t="inlineStr">
        <is>
          <t>16–40</t>
        </is>
      </c>
      <c r="T3870" t="inlineStr">
        <is>
          <t>31–90 dias</t>
        </is>
      </c>
      <c r="U3870" t="inlineStr">
        <is>
          <t>Cybersecurity</t>
        </is>
      </c>
      <c r="V3870" t="inlineStr">
        <is>
          <t>US</t>
        </is>
      </c>
      <c r="W3870" t="inlineStr">
        <is>
          <t>partner</t>
        </is>
      </c>
    </row>
    <row r="3871">
      <c r="A3871" t="inlineStr">
        <is>
          <t>S-f4e6c0</t>
        </is>
      </c>
      <c r="B3871" t="inlineStr">
        <is>
          <t>A-2f6a32</t>
        </is>
      </c>
      <c r="C3871" s="40" t="n">
        <v>45612</v>
      </c>
      <c r="D3871" s="40" t="n"/>
      <c r="E3871" t="n">
        <v>45</v>
      </c>
      <c r="F3871" t="n">
        <v>0</v>
      </c>
      <c r="G3871" t="inlineStr">
        <is>
          <t>2024-S2</t>
        </is>
      </c>
      <c r="H3871" t="inlineStr">
        <is>
          <t>Sim</t>
        </is>
      </c>
      <c r="I3871" t="n">
        <v>0</v>
      </c>
      <c r="J3871" s="41" t="n"/>
      <c r="L3871" t="inlineStr"/>
      <c r="M3871" t="inlineStr">
        <is>
          <t>Basic</t>
        </is>
      </c>
      <c r="N3871" t="inlineStr">
        <is>
          <t>monthly</t>
        </is>
      </c>
      <c r="O3871" t="inlineStr">
        <is>
          <t>Trial</t>
        </is>
      </c>
      <c r="P3871" t="inlineStr">
        <is>
          <t>Sim</t>
        </is>
      </c>
      <c r="Q3871" t="inlineStr">
        <is>
          <t>Não</t>
        </is>
      </c>
      <c r="R3871" t="inlineStr">
        <is>
          <t>Não</t>
        </is>
      </c>
      <c r="S3871" t="inlineStr">
        <is>
          <t>16–40</t>
        </is>
      </c>
      <c r="T3871" t="inlineStr">
        <is>
          <t>31–90 dias</t>
        </is>
      </c>
      <c r="U3871" t="inlineStr">
        <is>
          <t>HealthTech</t>
        </is>
      </c>
      <c r="V3871" t="inlineStr">
        <is>
          <t>US</t>
        </is>
      </c>
      <c r="W3871" t="inlineStr">
        <is>
          <t>organic</t>
        </is>
      </c>
    </row>
    <row r="3872">
      <c r="A3872" t="inlineStr">
        <is>
          <t>S-089366</t>
        </is>
      </c>
      <c r="B3872" t="inlineStr">
        <is>
          <t>A-e60f9d</t>
        </is>
      </c>
      <c r="C3872" s="40" t="n">
        <v>45608</v>
      </c>
      <c r="D3872" s="40" t="n"/>
      <c r="E3872" t="n">
        <v>49</v>
      </c>
      <c r="F3872" t="n">
        <v>551</v>
      </c>
      <c r="G3872" t="inlineStr">
        <is>
          <t>2024-S2</t>
        </is>
      </c>
      <c r="H3872" t="inlineStr">
        <is>
          <t>Sim</t>
        </is>
      </c>
      <c r="I3872" t="n">
        <v>0</v>
      </c>
      <c r="J3872" s="41" t="n"/>
      <c r="L3872" t="inlineStr"/>
      <c r="M3872" t="inlineStr">
        <is>
          <t>Basic</t>
        </is>
      </c>
      <c r="N3872" t="inlineStr">
        <is>
          <t>annual</t>
        </is>
      </c>
      <c r="O3872" t="inlineStr">
        <is>
          <t>Pago</t>
        </is>
      </c>
      <c r="P3872" t="inlineStr">
        <is>
          <t>Sim</t>
        </is>
      </c>
      <c r="Q3872" t="inlineStr">
        <is>
          <t>Não</t>
        </is>
      </c>
      <c r="R3872" t="inlineStr">
        <is>
          <t>Não</t>
        </is>
      </c>
      <c r="S3872" t="inlineStr">
        <is>
          <t>16–40</t>
        </is>
      </c>
      <c r="T3872" t="inlineStr">
        <is>
          <t>31–90 dias</t>
        </is>
      </c>
      <c r="U3872" t="inlineStr">
        <is>
          <t>FinTech</t>
        </is>
      </c>
      <c r="V3872" t="inlineStr">
        <is>
          <t>US</t>
        </is>
      </c>
      <c r="W3872" t="inlineStr">
        <is>
          <t>other</t>
        </is>
      </c>
    </row>
    <row r="3873">
      <c r="A3873" t="inlineStr">
        <is>
          <t>S-a19f87</t>
        </is>
      </c>
      <c r="B3873" t="inlineStr">
        <is>
          <t>A-bb1486</t>
        </is>
      </c>
      <c r="C3873" s="40" t="n">
        <v>45644</v>
      </c>
      <c r="D3873" s="40" t="n"/>
      <c r="E3873" t="n">
        <v>13</v>
      </c>
      <c r="F3873" t="n">
        <v>2009</v>
      </c>
      <c r="G3873" t="inlineStr">
        <is>
          <t>2024-S2</t>
        </is>
      </c>
      <c r="H3873" t="inlineStr">
        <is>
          <t>Não</t>
        </is>
      </c>
      <c r="I3873" t="n">
        <v>0</v>
      </c>
      <c r="J3873" s="41" t="n"/>
      <c r="L3873" t="inlineStr"/>
      <c r="M3873" t="inlineStr">
        <is>
          <t>Pro</t>
        </is>
      </c>
      <c r="N3873" t="inlineStr">
        <is>
          <t>annual</t>
        </is>
      </c>
      <c r="O3873" t="inlineStr">
        <is>
          <t>Pago</t>
        </is>
      </c>
      <c r="P3873" t="inlineStr">
        <is>
          <t>Sim</t>
        </is>
      </c>
      <c r="Q3873" t="inlineStr">
        <is>
          <t>Não</t>
        </is>
      </c>
      <c r="R3873" t="inlineStr">
        <is>
          <t>Não</t>
        </is>
      </c>
      <c r="S3873" t="inlineStr">
        <is>
          <t>41+</t>
        </is>
      </c>
      <c r="T3873" t="inlineStr">
        <is>
          <t>31–90 dias</t>
        </is>
      </c>
      <c r="U3873" t="inlineStr">
        <is>
          <t>HealthTech</t>
        </is>
      </c>
      <c r="V3873" t="inlineStr">
        <is>
          <t>US</t>
        </is>
      </c>
      <c r="W3873" t="inlineStr">
        <is>
          <t>organic</t>
        </is>
      </c>
    </row>
    <row r="3874">
      <c r="A3874" t="inlineStr">
        <is>
          <t>S-2de283</t>
        </is>
      </c>
      <c r="B3874" t="inlineStr">
        <is>
          <t>A-117171</t>
        </is>
      </c>
      <c r="C3874" s="40" t="n">
        <v>45623</v>
      </c>
      <c r="D3874" s="40" t="n"/>
      <c r="E3874" t="n">
        <v>34</v>
      </c>
      <c r="F3874" t="n">
        <v>0</v>
      </c>
      <c r="G3874" t="inlineStr">
        <is>
          <t>2024-S2</t>
        </is>
      </c>
      <c r="H3874" t="inlineStr">
        <is>
          <t>Sim</t>
        </is>
      </c>
      <c r="I3874" t="n">
        <v>0</v>
      </c>
      <c r="J3874" s="41" t="n"/>
      <c r="L3874" t="inlineStr"/>
      <c r="M3874" t="inlineStr">
        <is>
          <t>Pro</t>
        </is>
      </c>
      <c r="N3874" t="inlineStr">
        <is>
          <t>monthly</t>
        </is>
      </c>
      <c r="O3874" t="inlineStr">
        <is>
          <t>Trial</t>
        </is>
      </c>
      <c r="P3874" t="inlineStr">
        <is>
          <t>Sim</t>
        </is>
      </c>
      <c r="Q3874" t="inlineStr">
        <is>
          <t>Não</t>
        </is>
      </c>
      <c r="R3874" t="inlineStr">
        <is>
          <t>Não</t>
        </is>
      </c>
      <c r="S3874" t="inlineStr">
        <is>
          <t>41+</t>
        </is>
      </c>
      <c r="T3874" t="inlineStr">
        <is>
          <t>31–90 dias</t>
        </is>
      </c>
      <c r="U3874" t="inlineStr">
        <is>
          <t>HealthTech</t>
        </is>
      </c>
      <c r="V3874" t="inlineStr">
        <is>
          <t>FR</t>
        </is>
      </c>
      <c r="W3874" t="inlineStr">
        <is>
          <t>organic</t>
        </is>
      </c>
    </row>
    <row r="3875">
      <c r="A3875" t="inlineStr">
        <is>
          <t>S-f497df</t>
        </is>
      </c>
      <c r="B3875" t="inlineStr">
        <is>
          <t>A-751c58</t>
        </is>
      </c>
      <c r="C3875" s="40" t="n">
        <v>45647</v>
      </c>
      <c r="D3875" s="40" t="n"/>
      <c r="E3875" t="n">
        <v>10</v>
      </c>
      <c r="F3875" t="n">
        <v>1349</v>
      </c>
      <c r="G3875" t="inlineStr">
        <is>
          <t>2024-S2</t>
        </is>
      </c>
      <c r="H3875" t="inlineStr">
        <is>
          <t>Não</t>
        </is>
      </c>
      <c r="I3875" t="n">
        <v>0</v>
      </c>
      <c r="J3875" s="41" t="n"/>
      <c r="L3875" t="inlineStr"/>
      <c r="M3875" t="inlineStr">
        <is>
          <t>Basic</t>
        </is>
      </c>
      <c r="N3875" t="inlineStr">
        <is>
          <t>annual</t>
        </is>
      </c>
      <c r="O3875" t="inlineStr">
        <is>
          <t>Pago</t>
        </is>
      </c>
      <c r="P3875" t="inlineStr">
        <is>
          <t>Sim</t>
        </is>
      </c>
      <c r="Q3875" t="inlineStr">
        <is>
          <t>Não</t>
        </is>
      </c>
      <c r="R3875" t="inlineStr">
        <is>
          <t>Não</t>
        </is>
      </c>
      <c r="S3875" t="inlineStr">
        <is>
          <t>41+</t>
        </is>
      </c>
      <c r="T3875" t="inlineStr">
        <is>
          <t>91–180 dias</t>
        </is>
      </c>
      <c r="U3875" t="inlineStr">
        <is>
          <t>FinTech</t>
        </is>
      </c>
      <c r="V3875" t="inlineStr">
        <is>
          <t>UK</t>
        </is>
      </c>
      <c r="W3875" t="inlineStr">
        <is>
          <t>organic</t>
        </is>
      </c>
    </row>
    <row r="3876">
      <c r="A3876" t="inlineStr">
        <is>
          <t>S-c8a4ff</t>
        </is>
      </c>
      <c r="B3876" t="inlineStr">
        <is>
          <t>A-fabe19</t>
        </is>
      </c>
      <c r="C3876" s="40" t="n">
        <v>45650</v>
      </c>
      <c r="D3876" s="40" t="n">
        <v>45655</v>
      </c>
      <c r="E3876" t="n">
        <v>5</v>
      </c>
      <c r="F3876" t="n">
        <v>4577</v>
      </c>
      <c r="G3876" t="inlineStr">
        <is>
          <t>2024-S2</t>
        </is>
      </c>
      <c r="H3876" t="inlineStr">
        <is>
          <t>Não</t>
        </is>
      </c>
      <c r="I3876" t="n">
        <v>1</v>
      </c>
      <c r="J3876" s="41" t="n">
        <v>45627</v>
      </c>
      <c r="K3876" t="n">
        <v>29</v>
      </c>
      <c r="L3876" t="inlineStr">
        <is>
          <t>Sim</t>
        </is>
      </c>
      <c r="M3876" t="inlineStr">
        <is>
          <t>Enterprise</t>
        </is>
      </c>
      <c r="N3876" t="inlineStr">
        <is>
          <t>annual</t>
        </is>
      </c>
      <c r="O3876" t="inlineStr">
        <is>
          <t>Pago</t>
        </is>
      </c>
      <c r="P3876" t="inlineStr">
        <is>
          <t>Não</t>
        </is>
      </c>
      <c r="Q3876" t="inlineStr">
        <is>
          <t>Não</t>
        </is>
      </c>
      <c r="R3876" t="inlineStr">
        <is>
          <t>Não</t>
        </is>
      </c>
      <c r="S3876" t="inlineStr">
        <is>
          <t>16–40</t>
        </is>
      </c>
      <c r="T3876" t="inlineStr">
        <is>
          <t>31–90 dias</t>
        </is>
      </c>
      <c r="U3876" t="inlineStr">
        <is>
          <t>DevTools</t>
        </is>
      </c>
      <c r="V3876" t="inlineStr">
        <is>
          <t>UK</t>
        </is>
      </c>
      <c r="W3876" t="inlineStr">
        <is>
          <t>ads</t>
        </is>
      </c>
    </row>
    <row r="3877">
      <c r="A3877" t="inlineStr">
        <is>
          <t>S-294d8b</t>
        </is>
      </c>
      <c r="B3877" t="inlineStr">
        <is>
          <t>A-9289f6</t>
        </is>
      </c>
      <c r="C3877" s="40" t="n">
        <v>45550</v>
      </c>
      <c r="D3877" s="40" t="n"/>
      <c r="E3877" t="n">
        <v>107</v>
      </c>
      <c r="F3877" t="n">
        <v>3383</v>
      </c>
      <c r="G3877" t="inlineStr">
        <is>
          <t>2024-S2</t>
        </is>
      </c>
      <c r="H3877" t="inlineStr">
        <is>
          <t>Sim</t>
        </is>
      </c>
      <c r="I3877" t="n">
        <v>0</v>
      </c>
      <c r="J3877" s="41" t="n"/>
      <c r="L3877" t="inlineStr"/>
      <c r="M3877" t="inlineStr">
        <is>
          <t>Enterprise</t>
        </is>
      </c>
      <c r="N3877" t="inlineStr">
        <is>
          <t>monthly</t>
        </is>
      </c>
      <c r="O3877" t="inlineStr">
        <is>
          <t>Pago</t>
        </is>
      </c>
      <c r="P3877" t="inlineStr">
        <is>
          <t>Sim</t>
        </is>
      </c>
      <c r="Q3877" t="inlineStr">
        <is>
          <t>Não</t>
        </is>
      </c>
      <c r="R3877" t="inlineStr">
        <is>
          <t>Não</t>
        </is>
      </c>
      <c r="S3877" t="inlineStr">
        <is>
          <t>16–40</t>
        </is>
      </c>
      <c r="T3877" t="inlineStr">
        <is>
          <t>Mais de 365 dias</t>
        </is>
      </c>
      <c r="U3877" t="inlineStr">
        <is>
          <t>EdTech</t>
        </is>
      </c>
      <c r="V3877" t="inlineStr">
        <is>
          <t>US</t>
        </is>
      </c>
      <c r="W3877" t="inlineStr">
        <is>
          <t>event</t>
        </is>
      </c>
    </row>
    <row r="3878">
      <c r="A3878" t="inlineStr">
        <is>
          <t>S-a3927a</t>
        </is>
      </c>
      <c r="B3878" t="inlineStr">
        <is>
          <t>A-378b99</t>
        </is>
      </c>
      <c r="C3878" s="40" t="n">
        <v>45628</v>
      </c>
      <c r="D3878" s="40" t="n">
        <v>45656</v>
      </c>
      <c r="E3878" t="n">
        <v>28</v>
      </c>
      <c r="F3878" t="n">
        <v>1592</v>
      </c>
      <c r="G3878" t="inlineStr">
        <is>
          <t>2024-S2</t>
        </is>
      </c>
      <c r="H3878" t="inlineStr">
        <is>
          <t>Não</t>
        </is>
      </c>
      <c r="I3878" t="n">
        <v>1</v>
      </c>
      <c r="J3878" s="41" t="n">
        <v>45627</v>
      </c>
      <c r="K3878" t="n">
        <v>30</v>
      </c>
      <c r="L3878" t="inlineStr">
        <is>
          <t>Sim</t>
        </is>
      </c>
      <c r="M3878" t="inlineStr">
        <is>
          <t>Enterprise</t>
        </is>
      </c>
      <c r="N3878" t="inlineStr">
        <is>
          <t>annual</t>
        </is>
      </c>
      <c r="O3878" t="inlineStr">
        <is>
          <t>Pago</t>
        </is>
      </c>
      <c r="P3878" t="inlineStr">
        <is>
          <t>Sim</t>
        </is>
      </c>
      <c r="Q3878" t="inlineStr">
        <is>
          <t>Não</t>
        </is>
      </c>
      <c r="R3878" t="inlineStr">
        <is>
          <t>Não</t>
        </is>
      </c>
      <c r="S3878" t="inlineStr">
        <is>
          <t>6–15</t>
        </is>
      </c>
      <c r="T3878" t="inlineStr">
        <is>
          <t>91–180 dias</t>
        </is>
      </c>
      <c r="U3878" t="inlineStr">
        <is>
          <t>EdTech</t>
        </is>
      </c>
      <c r="V3878" t="inlineStr">
        <is>
          <t>UK</t>
        </is>
      </c>
      <c r="W3878" t="inlineStr">
        <is>
          <t>ads</t>
        </is>
      </c>
    </row>
    <row r="3879">
      <c r="A3879" t="inlineStr">
        <is>
          <t>S-2cf162</t>
        </is>
      </c>
      <c r="B3879" t="inlineStr">
        <is>
          <t>A-a8d89d</t>
        </is>
      </c>
      <c r="C3879" s="40" t="n">
        <v>45394</v>
      </c>
      <c r="D3879" s="40" t="n"/>
      <c r="E3879" t="n">
        <v>263</v>
      </c>
      <c r="F3879" t="n">
        <v>247</v>
      </c>
      <c r="G3879" t="inlineStr">
        <is>
          <t>Até 2024-S1</t>
        </is>
      </c>
      <c r="H3879" t="inlineStr">
        <is>
          <t>Sim</t>
        </is>
      </c>
      <c r="I3879" t="n">
        <v>0</v>
      </c>
      <c r="J3879" s="41" t="n"/>
      <c r="L3879" t="inlineStr"/>
      <c r="M3879" t="inlineStr">
        <is>
          <t>Basic</t>
        </is>
      </c>
      <c r="N3879" t="inlineStr">
        <is>
          <t>annual</t>
        </is>
      </c>
      <c r="O3879" t="inlineStr">
        <is>
          <t>Pago</t>
        </is>
      </c>
      <c r="P3879" t="inlineStr">
        <is>
          <t>Sim</t>
        </is>
      </c>
      <c r="Q3879" t="inlineStr">
        <is>
          <t>Não</t>
        </is>
      </c>
      <c r="R3879" t="inlineStr">
        <is>
          <t>Não</t>
        </is>
      </c>
      <c r="S3879" t="inlineStr">
        <is>
          <t>6–15</t>
        </is>
      </c>
      <c r="T3879" t="inlineStr">
        <is>
          <t>91–180 dias</t>
        </is>
      </c>
      <c r="U3879" t="inlineStr">
        <is>
          <t>EdTech</t>
        </is>
      </c>
      <c r="V3879" t="inlineStr">
        <is>
          <t>US</t>
        </is>
      </c>
      <c r="W3879" t="inlineStr">
        <is>
          <t>ads</t>
        </is>
      </c>
    </row>
    <row r="3880">
      <c r="A3880" t="inlineStr">
        <is>
          <t>S-7be036</t>
        </is>
      </c>
      <c r="B3880" t="inlineStr">
        <is>
          <t>A-3a7284</t>
        </is>
      </c>
      <c r="C3880" s="40" t="n">
        <v>45654</v>
      </c>
      <c r="D3880" s="40" t="n"/>
      <c r="E3880" t="n">
        <v>3</v>
      </c>
      <c r="F3880" t="n">
        <v>1519</v>
      </c>
      <c r="G3880" t="inlineStr">
        <is>
          <t>2024-S2</t>
        </is>
      </c>
      <c r="H3880" t="inlineStr">
        <is>
          <t>Não</t>
        </is>
      </c>
      <c r="I3880" t="n">
        <v>0</v>
      </c>
      <c r="J3880" s="41" t="n"/>
      <c r="L3880" t="inlineStr"/>
      <c r="M3880" t="inlineStr">
        <is>
          <t>Pro</t>
        </is>
      </c>
      <c r="N3880" t="inlineStr">
        <is>
          <t>annual</t>
        </is>
      </c>
      <c r="O3880" t="inlineStr">
        <is>
          <t>Pago</t>
        </is>
      </c>
      <c r="P3880" t="inlineStr">
        <is>
          <t>Sim</t>
        </is>
      </c>
      <c r="Q3880" t="inlineStr">
        <is>
          <t>Sim</t>
        </is>
      </c>
      <c r="R3880" t="inlineStr">
        <is>
          <t>Não</t>
        </is>
      </c>
      <c r="S3880" t="inlineStr">
        <is>
          <t>16–40</t>
        </is>
      </c>
      <c r="T3880" t="inlineStr">
        <is>
          <t>31–90 dias</t>
        </is>
      </c>
      <c r="U3880" t="inlineStr">
        <is>
          <t>FinTech</t>
        </is>
      </c>
      <c r="V3880" t="inlineStr">
        <is>
          <t>US</t>
        </is>
      </c>
      <c r="W3880" t="inlineStr">
        <is>
          <t>organic</t>
        </is>
      </c>
    </row>
    <row r="3881">
      <c r="A3881" t="inlineStr">
        <is>
          <t>S-1facfc</t>
        </is>
      </c>
      <c r="B3881" t="inlineStr">
        <is>
          <t>A-7df7a7</t>
        </is>
      </c>
      <c r="C3881" s="40" t="n">
        <v>45355</v>
      </c>
      <c r="D3881" s="40" t="n"/>
      <c r="E3881" t="n">
        <v>302</v>
      </c>
      <c r="F3881" t="n">
        <v>343</v>
      </c>
      <c r="G3881" t="inlineStr">
        <is>
          <t>Até 2024-S1</t>
        </is>
      </c>
      <c r="H3881" t="inlineStr">
        <is>
          <t>Sim</t>
        </is>
      </c>
      <c r="I3881" t="n">
        <v>0</v>
      </c>
      <c r="J3881" s="41" t="n"/>
      <c r="L3881" t="inlineStr"/>
      <c r="M3881" t="inlineStr">
        <is>
          <t>Pro</t>
        </is>
      </c>
      <c r="N3881" t="inlineStr">
        <is>
          <t>annual</t>
        </is>
      </c>
      <c r="O3881" t="inlineStr">
        <is>
          <t>Pago</t>
        </is>
      </c>
      <c r="P3881" t="inlineStr">
        <is>
          <t>Sim</t>
        </is>
      </c>
      <c r="Q3881" t="inlineStr">
        <is>
          <t>Não</t>
        </is>
      </c>
      <c r="R3881" t="inlineStr">
        <is>
          <t>Não</t>
        </is>
      </c>
      <c r="S3881" t="inlineStr">
        <is>
          <t>6–15</t>
        </is>
      </c>
      <c r="T3881" t="inlineStr">
        <is>
          <t>Mais de 365 dias</t>
        </is>
      </c>
      <c r="U3881" t="inlineStr">
        <is>
          <t>DevTools</t>
        </is>
      </c>
      <c r="V3881" t="inlineStr">
        <is>
          <t>US</t>
        </is>
      </c>
      <c r="W3881" t="inlineStr">
        <is>
          <t>organic</t>
        </is>
      </c>
    </row>
    <row r="3882">
      <c r="A3882" t="inlineStr">
        <is>
          <t>S-ccdc31</t>
        </is>
      </c>
      <c r="B3882" t="inlineStr">
        <is>
          <t>A-970c97</t>
        </is>
      </c>
      <c r="C3882" s="40" t="n">
        <v>45642</v>
      </c>
      <c r="D3882" s="40" t="n"/>
      <c r="E3882" t="n">
        <v>15</v>
      </c>
      <c r="F3882" t="n">
        <v>931</v>
      </c>
      <c r="G3882" t="inlineStr">
        <is>
          <t>2024-S2</t>
        </is>
      </c>
      <c r="H3882" t="inlineStr">
        <is>
          <t>Não</t>
        </is>
      </c>
      <c r="I3882" t="n">
        <v>0</v>
      </c>
      <c r="J3882" s="41" t="n"/>
      <c r="L3882" t="inlineStr"/>
      <c r="M3882" t="inlineStr">
        <is>
          <t>Pro</t>
        </is>
      </c>
      <c r="N3882" t="inlineStr">
        <is>
          <t>annual</t>
        </is>
      </c>
      <c r="O3882" t="inlineStr">
        <is>
          <t>Pago</t>
        </is>
      </c>
      <c r="P3882" t="inlineStr">
        <is>
          <t>Sim</t>
        </is>
      </c>
      <c r="Q3882" t="inlineStr">
        <is>
          <t>Não</t>
        </is>
      </c>
      <c r="R3882" t="inlineStr">
        <is>
          <t>Não</t>
        </is>
      </c>
      <c r="S3882" t="inlineStr">
        <is>
          <t>16–40</t>
        </is>
      </c>
      <c r="T3882" t="inlineStr">
        <is>
          <t>181–365 dias</t>
        </is>
      </c>
      <c r="U3882" t="inlineStr">
        <is>
          <t>HealthTech</t>
        </is>
      </c>
      <c r="V3882" t="inlineStr">
        <is>
          <t>DE</t>
        </is>
      </c>
      <c r="W3882" t="inlineStr">
        <is>
          <t>other</t>
        </is>
      </c>
    </row>
    <row r="3883">
      <c r="A3883" t="inlineStr">
        <is>
          <t>S-d3efa2</t>
        </is>
      </c>
      <c r="B3883" t="inlineStr">
        <is>
          <t>A-a1bbb6</t>
        </is>
      </c>
      <c r="C3883" s="40" t="n">
        <v>45281</v>
      </c>
      <c r="D3883" s="40" t="n"/>
      <c r="E3883" t="n">
        <v>376</v>
      </c>
      <c r="F3883" t="n">
        <v>2189</v>
      </c>
      <c r="G3883" t="inlineStr">
        <is>
          <t>Até 2024-S1</t>
        </is>
      </c>
      <c r="H3883" t="inlineStr">
        <is>
          <t>Sim</t>
        </is>
      </c>
      <c r="I3883" t="n">
        <v>0</v>
      </c>
      <c r="J3883" s="41" t="n"/>
      <c r="L3883" t="inlineStr"/>
      <c r="M3883" t="inlineStr">
        <is>
          <t>Enterprise</t>
        </is>
      </c>
      <c r="N3883" t="inlineStr">
        <is>
          <t>monthly</t>
        </is>
      </c>
      <c r="O3883" t="inlineStr">
        <is>
          <t>Pago</t>
        </is>
      </c>
      <c r="P3883" t="inlineStr">
        <is>
          <t>Sim</t>
        </is>
      </c>
      <c r="Q3883" t="inlineStr">
        <is>
          <t>Não</t>
        </is>
      </c>
      <c r="R3883" t="inlineStr">
        <is>
          <t>Não</t>
        </is>
      </c>
      <c r="S3883" t="inlineStr">
        <is>
          <t>6–15</t>
        </is>
      </c>
      <c r="T3883" t="inlineStr">
        <is>
          <t>181–365 dias</t>
        </is>
      </c>
      <c r="U3883" t="inlineStr">
        <is>
          <t>DevTools</t>
        </is>
      </c>
      <c r="V3883" t="inlineStr">
        <is>
          <t>CA</t>
        </is>
      </c>
      <c r="W3883" t="inlineStr">
        <is>
          <t>organic</t>
        </is>
      </c>
    </row>
    <row r="3884">
      <c r="A3884" t="inlineStr">
        <is>
          <t>S-dcc1a5</t>
        </is>
      </c>
      <c r="B3884" t="inlineStr">
        <is>
          <t>A-029f69</t>
        </is>
      </c>
      <c r="C3884" s="40" t="n">
        <v>45421</v>
      </c>
      <c r="D3884" s="40" t="n"/>
      <c r="E3884" t="n">
        <v>236</v>
      </c>
      <c r="F3884" t="n">
        <v>1274</v>
      </c>
      <c r="G3884" t="inlineStr">
        <is>
          <t>Até 2024-S1</t>
        </is>
      </c>
      <c r="H3884" t="inlineStr">
        <is>
          <t>Sim</t>
        </is>
      </c>
      <c r="I3884" t="n">
        <v>0</v>
      </c>
      <c r="J3884" s="41" t="n"/>
      <c r="L3884" t="inlineStr"/>
      <c r="M3884" t="inlineStr">
        <is>
          <t>Pro</t>
        </is>
      </c>
      <c r="N3884" t="inlineStr">
        <is>
          <t>annual</t>
        </is>
      </c>
      <c r="O3884" t="inlineStr">
        <is>
          <t>Pago</t>
        </is>
      </c>
      <c r="P3884" t="inlineStr">
        <is>
          <t>Não</t>
        </is>
      </c>
      <c r="Q3884" t="inlineStr">
        <is>
          <t>Não</t>
        </is>
      </c>
      <c r="R3884" t="inlineStr">
        <is>
          <t>Não</t>
        </is>
      </c>
      <c r="S3884" t="inlineStr">
        <is>
          <t>16–40</t>
        </is>
      </c>
      <c r="T3884" t="inlineStr">
        <is>
          <t>31–90 dias</t>
        </is>
      </c>
      <c r="U3884" t="inlineStr">
        <is>
          <t>Cybersecurity</t>
        </is>
      </c>
      <c r="V3884" t="inlineStr">
        <is>
          <t>CA</t>
        </is>
      </c>
      <c r="W3884" t="inlineStr">
        <is>
          <t>event</t>
        </is>
      </c>
    </row>
    <row r="3885">
      <c r="A3885" t="inlineStr">
        <is>
          <t>S-0d2fb8</t>
        </is>
      </c>
      <c r="B3885" t="inlineStr">
        <is>
          <t>A-43a9e3</t>
        </is>
      </c>
      <c r="C3885" s="40" t="n">
        <v>45189</v>
      </c>
      <c r="D3885" s="40" t="n"/>
      <c r="E3885" t="n">
        <v>468</v>
      </c>
      <c r="F3885" t="n">
        <v>418</v>
      </c>
      <c r="G3885" t="inlineStr">
        <is>
          <t>Até 2024-S1</t>
        </is>
      </c>
      <c r="H3885" t="inlineStr">
        <is>
          <t>Sim</t>
        </is>
      </c>
      <c r="I3885" t="n">
        <v>0</v>
      </c>
      <c r="J3885" s="41" t="n"/>
      <c r="L3885" t="inlineStr"/>
      <c r="M3885" t="inlineStr">
        <is>
          <t>Basic</t>
        </is>
      </c>
      <c r="N3885" t="inlineStr">
        <is>
          <t>annual</t>
        </is>
      </c>
      <c r="O3885" t="inlineStr">
        <is>
          <t>Pago</t>
        </is>
      </c>
      <c r="P3885" t="inlineStr">
        <is>
          <t>Não</t>
        </is>
      </c>
      <c r="Q3885" t="inlineStr">
        <is>
          <t>Não</t>
        </is>
      </c>
      <c r="R3885" t="inlineStr">
        <is>
          <t>Não</t>
        </is>
      </c>
      <c r="S3885" t="inlineStr">
        <is>
          <t>16–40</t>
        </is>
      </c>
      <c r="T3885" t="inlineStr">
        <is>
          <t>31–90 dias</t>
        </is>
      </c>
      <c r="U3885" t="inlineStr">
        <is>
          <t>FinTech</t>
        </is>
      </c>
      <c r="V3885" t="inlineStr">
        <is>
          <t>IN</t>
        </is>
      </c>
      <c r="W3885" t="inlineStr">
        <is>
          <t>other</t>
        </is>
      </c>
    </row>
    <row r="3886">
      <c r="A3886" t="inlineStr">
        <is>
          <t>S-0fcf7d</t>
        </is>
      </c>
      <c r="B3886" t="inlineStr">
        <is>
          <t>A-e08cd3</t>
        </is>
      </c>
      <c r="C3886" s="40" t="n">
        <v>45619</v>
      </c>
      <c r="D3886" s="40" t="n"/>
      <c r="E3886" t="n">
        <v>38</v>
      </c>
      <c r="F3886" t="n">
        <v>3283</v>
      </c>
      <c r="G3886" t="inlineStr">
        <is>
          <t>2024-S2</t>
        </is>
      </c>
      <c r="H3886" t="inlineStr">
        <is>
          <t>Sim</t>
        </is>
      </c>
      <c r="I3886" t="n">
        <v>0</v>
      </c>
      <c r="J3886" s="41" t="n"/>
      <c r="L3886" t="inlineStr"/>
      <c r="M3886" t="inlineStr">
        <is>
          <t>Pro</t>
        </is>
      </c>
      <c r="N3886" t="inlineStr">
        <is>
          <t>annual</t>
        </is>
      </c>
      <c r="O3886" t="inlineStr">
        <is>
          <t>Pago</t>
        </is>
      </c>
      <c r="P3886" t="inlineStr">
        <is>
          <t>Não</t>
        </is>
      </c>
      <c r="Q3886" t="inlineStr">
        <is>
          <t>Não</t>
        </is>
      </c>
      <c r="R3886" t="inlineStr">
        <is>
          <t>Não</t>
        </is>
      </c>
      <c r="S3886" t="inlineStr">
        <is>
          <t>41+</t>
        </is>
      </c>
      <c r="T3886" t="inlineStr">
        <is>
          <t>31–90 dias</t>
        </is>
      </c>
      <c r="U3886" t="inlineStr">
        <is>
          <t>FinTech</t>
        </is>
      </c>
      <c r="V3886" t="inlineStr">
        <is>
          <t>US</t>
        </is>
      </c>
      <c r="W3886" t="inlineStr">
        <is>
          <t>ads</t>
        </is>
      </c>
    </row>
    <row r="3887">
      <c r="A3887" t="inlineStr">
        <is>
          <t>S-e76552</t>
        </is>
      </c>
      <c r="B3887" t="inlineStr">
        <is>
          <t>A-474ad4</t>
        </is>
      </c>
      <c r="C3887" s="40" t="n">
        <v>45548</v>
      </c>
      <c r="D3887" s="40" t="n"/>
      <c r="E3887" t="n">
        <v>109</v>
      </c>
      <c r="F3887" t="n">
        <v>392</v>
      </c>
      <c r="G3887" t="inlineStr">
        <is>
          <t>2024-S2</t>
        </is>
      </c>
      <c r="H3887" t="inlineStr">
        <is>
          <t>Sim</t>
        </is>
      </c>
      <c r="I3887" t="n">
        <v>0</v>
      </c>
      <c r="J3887" s="41" t="n"/>
      <c r="L3887" t="inlineStr"/>
      <c r="M3887" t="inlineStr">
        <is>
          <t>Pro</t>
        </is>
      </c>
      <c r="N3887" t="inlineStr">
        <is>
          <t>monthly</t>
        </is>
      </c>
      <c r="O3887" t="inlineStr">
        <is>
          <t>Pago</t>
        </is>
      </c>
      <c r="P3887" t="inlineStr">
        <is>
          <t>Não</t>
        </is>
      </c>
      <c r="Q3887" t="inlineStr">
        <is>
          <t>Não</t>
        </is>
      </c>
      <c r="R3887" t="inlineStr">
        <is>
          <t>Não</t>
        </is>
      </c>
      <c r="S3887" t="inlineStr">
        <is>
          <t>6–15</t>
        </is>
      </c>
      <c r="T3887" t="inlineStr">
        <is>
          <t>181–365 dias</t>
        </is>
      </c>
      <c r="U3887" t="inlineStr">
        <is>
          <t>EdTech</t>
        </is>
      </c>
      <c r="V3887" t="inlineStr">
        <is>
          <t>US</t>
        </is>
      </c>
      <c r="W3887" t="inlineStr">
        <is>
          <t>organic</t>
        </is>
      </c>
    </row>
    <row r="3888">
      <c r="A3888" t="inlineStr">
        <is>
          <t>S-c14566</t>
        </is>
      </c>
      <c r="B3888" t="inlineStr">
        <is>
          <t>A-313be3</t>
        </is>
      </c>
      <c r="C3888" s="40" t="n">
        <v>45271</v>
      </c>
      <c r="D3888" s="40" t="n"/>
      <c r="E3888" t="n">
        <v>386</v>
      </c>
      <c r="F3888" t="n">
        <v>2303</v>
      </c>
      <c r="G3888" t="inlineStr">
        <is>
          <t>Até 2024-S1</t>
        </is>
      </c>
      <c r="H3888" t="inlineStr">
        <is>
          <t>Sim</t>
        </is>
      </c>
      <c r="I3888" t="n">
        <v>0</v>
      </c>
      <c r="J3888" s="41" t="n"/>
      <c r="L3888" t="inlineStr"/>
      <c r="M3888" t="inlineStr">
        <is>
          <t>Pro</t>
        </is>
      </c>
      <c r="N3888" t="inlineStr">
        <is>
          <t>annual</t>
        </is>
      </c>
      <c r="O3888" t="inlineStr">
        <is>
          <t>Pago</t>
        </is>
      </c>
      <c r="P3888" t="inlineStr">
        <is>
          <t>Sim</t>
        </is>
      </c>
      <c r="Q3888" t="inlineStr">
        <is>
          <t>Não</t>
        </is>
      </c>
      <c r="R3888" t="inlineStr">
        <is>
          <t>Não</t>
        </is>
      </c>
      <c r="S3888" t="inlineStr">
        <is>
          <t>41+</t>
        </is>
      </c>
      <c r="T3888" t="inlineStr">
        <is>
          <t>Conta nova (≤ 30 dias)</t>
        </is>
      </c>
      <c r="U3888" t="inlineStr">
        <is>
          <t>EdTech</t>
        </is>
      </c>
      <c r="V3888" t="inlineStr">
        <is>
          <t>US</t>
        </is>
      </c>
      <c r="W3888" t="inlineStr">
        <is>
          <t>partner</t>
        </is>
      </c>
    </row>
    <row r="3889">
      <c r="A3889" t="inlineStr">
        <is>
          <t>S-a2fb62</t>
        </is>
      </c>
      <c r="B3889" t="inlineStr">
        <is>
          <t>A-443f6f</t>
        </is>
      </c>
      <c r="C3889" s="40" t="n">
        <v>45636</v>
      </c>
      <c r="D3889" s="40" t="n"/>
      <c r="E3889" t="n">
        <v>21</v>
      </c>
      <c r="F3889" t="n">
        <v>931</v>
      </c>
      <c r="G3889" t="inlineStr">
        <is>
          <t>2024-S2</t>
        </is>
      </c>
      <c r="H3889" t="inlineStr">
        <is>
          <t>Não</t>
        </is>
      </c>
      <c r="I3889" t="n">
        <v>0</v>
      </c>
      <c r="J3889" s="41" t="n"/>
      <c r="L3889" t="inlineStr"/>
      <c r="M3889" t="inlineStr">
        <is>
          <t>Pro</t>
        </is>
      </c>
      <c r="N3889" t="inlineStr">
        <is>
          <t>annual</t>
        </is>
      </c>
      <c r="O3889" t="inlineStr">
        <is>
          <t>Pago</t>
        </is>
      </c>
      <c r="P3889" t="inlineStr">
        <is>
          <t>Sim</t>
        </is>
      </c>
      <c r="Q3889" t="inlineStr">
        <is>
          <t>Não</t>
        </is>
      </c>
      <c r="R3889" t="inlineStr">
        <is>
          <t>Não</t>
        </is>
      </c>
      <c r="S3889" t="inlineStr">
        <is>
          <t>16–40</t>
        </is>
      </c>
      <c r="T3889" t="inlineStr">
        <is>
          <t>Conta nova (≤ 30 dias)</t>
        </is>
      </c>
      <c r="U3889" t="inlineStr">
        <is>
          <t>Cybersecurity</t>
        </is>
      </c>
      <c r="V3889" t="inlineStr">
        <is>
          <t>US</t>
        </is>
      </c>
      <c r="W3889" t="inlineStr">
        <is>
          <t>organic</t>
        </is>
      </c>
    </row>
    <row r="3890">
      <c r="A3890" t="inlineStr">
        <is>
          <t>S-bd1912</t>
        </is>
      </c>
      <c r="B3890" t="inlineStr">
        <is>
          <t>A-0cc442</t>
        </is>
      </c>
      <c r="C3890" s="40" t="n">
        <v>45571</v>
      </c>
      <c r="D3890" s="40" t="n">
        <v>45588</v>
      </c>
      <c r="E3890" t="n">
        <v>17</v>
      </c>
      <c r="F3890" t="n">
        <v>1843</v>
      </c>
      <c r="G3890" t="inlineStr">
        <is>
          <t>2024-S2</t>
        </is>
      </c>
      <c r="H3890" t="inlineStr">
        <is>
          <t>Sim</t>
        </is>
      </c>
      <c r="I3890" t="n">
        <v>1</v>
      </c>
      <c r="J3890" s="41" t="n">
        <v>45566</v>
      </c>
      <c r="K3890" t="n">
        <v>23</v>
      </c>
      <c r="L3890" t="inlineStr">
        <is>
          <t>Não</t>
        </is>
      </c>
      <c r="M3890" t="inlineStr">
        <is>
          <t>Basic</t>
        </is>
      </c>
      <c r="N3890" t="inlineStr">
        <is>
          <t>monthly</t>
        </is>
      </c>
      <c r="O3890" t="inlineStr">
        <is>
          <t>Pago</t>
        </is>
      </c>
      <c r="P3890" t="inlineStr">
        <is>
          <t>Sim</t>
        </is>
      </c>
      <c r="Q3890" t="inlineStr">
        <is>
          <t>Não</t>
        </is>
      </c>
      <c r="R3890" t="inlineStr">
        <is>
          <t>Não</t>
        </is>
      </c>
      <c r="S3890" t="inlineStr">
        <is>
          <t>41+</t>
        </is>
      </c>
      <c r="T3890" t="inlineStr">
        <is>
          <t>31–90 dias</t>
        </is>
      </c>
      <c r="U3890" t="inlineStr">
        <is>
          <t>EdTech</t>
        </is>
      </c>
      <c r="V3890" t="inlineStr">
        <is>
          <t>US</t>
        </is>
      </c>
      <c r="W3890" t="inlineStr">
        <is>
          <t>organic</t>
        </is>
      </c>
    </row>
    <row r="3891">
      <c r="A3891" t="inlineStr">
        <is>
          <t>S-d5605e</t>
        </is>
      </c>
      <c r="B3891" t="inlineStr">
        <is>
          <t>A-e351e1</t>
        </is>
      </c>
      <c r="C3891" s="40" t="n">
        <v>45607</v>
      </c>
      <c r="D3891" s="40" t="n"/>
      <c r="E3891" t="n">
        <v>50</v>
      </c>
      <c r="F3891" t="n">
        <v>0</v>
      </c>
      <c r="G3891" t="inlineStr">
        <is>
          <t>2024-S2</t>
        </is>
      </c>
      <c r="H3891" t="inlineStr">
        <is>
          <t>Sim</t>
        </is>
      </c>
      <c r="I3891" t="n">
        <v>0</v>
      </c>
      <c r="J3891" s="41" t="n"/>
      <c r="L3891" t="inlineStr"/>
      <c r="M3891" t="inlineStr">
        <is>
          <t>Basic</t>
        </is>
      </c>
      <c r="N3891" t="inlineStr">
        <is>
          <t>monthly</t>
        </is>
      </c>
      <c r="O3891" t="inlineStr">
        <is>
          <t>Trial</t>
        </is>
      </c>
      <c r="P3891" t="inlineStr">
        <is>
          <t>Não</t>
        </is>
      </c>
      <c r="Q3891" t="inlineStr">
        <is>
          <t>Não</t>
        </is>
      </c>
      <c r="R3891" t="inlineStr">
        <is>
          <t>Não</t>
        </is>
      </c>
      <c r="S3891" t="inlineStr">
        <is>
          <t>16–40</t>
        </is>
      </c>
      <c r="T3891" t="inlineStr">
        <is>
          <t>31–90 dias</t>
        </is>
      </c>
      <c r="U3891" t="inlineStr">
        <is>
          <t>EdTech</t>
        </is>
      </c>
      <c r="V3891" t="inlineStr">
        <is>
          <t>US</t>
        </is>
      </c>
      <c r="W3891" t="inlineStr">
        <is>
          <t>other</t>
        </is>
      </c>
    </row>
    <row r="3892">
      <c r="A3892" t="inlineStr">
        <is>
          <t>S-b9c635</t>
        </is>
      </c>
      <c r="B3892" t="inlineStr">
        <is>
          <t>A-87aa7b</t>
        </is>
      </c>
      <c r="C3892" s="40" t="n">
        <v>45445</v>
      </c>
      <c r="D3892" s="40" t="n"/>
      <c r="E3892" t="n">
        <v>212</v>
      </c>
      <c r="F3892" t="n">
        <v>1176</v>
      </c>
      <c r="G3892" t="inlineStr">
        <is>
          <t>Até 2024-S1</t>
        </is>
      </c>
      <c r="H3892" t="inlineStr">
        <is>
          <t>Sim</t>
        </is>
      </c>
      <c r="I3892" t="n">
        <v>0</v>
      </c>
      <c r="J3892" s="41" t="n"/>
      <c r="L3892" t="inlineStr"/>
      <c r="M3892" t="inlineStr">
        <is>
          <t>Pro</t>
        </is>
      </c>
      <c r="N3892" t="inlineStr">
        <is>
          <t>monthly</t>
        </is>
      </c>
      <c r="O3892" t="inlineStr">
        <is>
          <t>Pago</t>
        </is>
      </c>
      <c r="P3892" t="inlineStr">
        <is>
          <t>Sim</t>
        </is>
      </c>
      <c r="Q3892" t="inlineStr">
        <is>
          <t>Não</t>
        </is>
      </c>
      <c r="R3892" t="inlineStr">
        <is>
          <t>Sim</t>
        </is>
      </c>
      <c r="S3892" t="inlineStr">
        <is>
          <t>16–40</t>
        </is>
      </c>
      <c r="T3892" t="inlineStr">
        <is>
          <t>Conta nova (≤ 30 dias)</t>
        </is>
      </c>
      <c r="U3892" t="inlineStr">
        <is>
          <t>HealthTech</t>
        </is>
      </c>
      <c r="V3892" t="inlineStr">
        <is>
          <t>US</t>
        </is>
      </c>
      <c r="W3892" t="inlineStr">
        <is>
          <t>organic</t>
        </is>
      </c>
    </row>
    <row r="3893">
      <c r="A3893" t="inlineStr">
        <is>
          <t>S-f2dd76</t>
        </is>
      </c>
      <c r="B3893" t="inlineStr">
        <is>
          <t>A-443b7c</t>
        </is>
      </c>
      <c r="C3893" s="40" t="n">
        <v>45609</v>
      </c>
      <c r="D3893" s="40" t="n">
        <v>45617</v>
      </c>
      <c r="E3893" t="n">
        <v>8</v>
      </c>
      <c r="F3893" t="n">
        <v>0</v>
      </c>
      <c r="G3893" t="inlineStr">
        <is>
          <t>2024-S2</t>
        </is>
      </c>
      <c r="H3893" t="inlineStr">
        <is>
          <t>Sim</t>
        </is>
      </c>
      <c r="I3893" t="n">
        <v>1</v>
      </c>
      <c r="J3893" s="41" t="n">
        <v>45597</v>
      </c>
      <c r="K3893" t="n">
        <v>21</v>
      </c>
      <c r="L3893" t="inlineStr">
        <is>
          <t>Não</t>
        </is>
      </c>
      <c r="M3893" t="inlineStr">
        <is>
          <t>Pro</t>
        </is>
      </c>
      <c r="N3893" t="inlineStr">
        <is>
          <t>monthly</t>
        </is>
      </c>
      <c r="O3893" t="inlineStr">
        <is>
          <t>Trial</t>
        </is>
      </c>
      <c r="P3893" t="inlineStr">
        <is>
          <t>Não</t>
        </is>
      </c>
      <c r="Q3893" t="inlineStr">
        <is>
          <t>Não</t>
        </is>
      </c>
      <c r="R3893" t="inlineStr">
        <is>
          <t>Não</t>
        </is>
      </c>
      <c r="S3893" t="inlineStr">
        <is>
          <t>16–40</t>
        </is>
      </c>
      <c r="T3893" t="inlineStr">
        <is>
          <t>31–90 dias</t>
        </is>
      </c>
      <c r="U3893" t="inlineStr">
        <is>
          <t>Cybersecurity</t>
        </is>
      </c>
      <c r="V3893" t="inlineStr">
        <is>
          <t>US</t>
        </is>
      </c>
      <c r="W3893" t="inlineStr">
        <is>
          <t>other</t>
        </is>
      </c>
    </row>
    <row r="3894">
      <c r="A3894" t="inlineStr">
        <is>
          <t>S-e7de53</t>
        </is>
      </c>
      <c r="B3894" t="inlineStr">
        <is>
          <t>A-4a4c2d</t>
        </is>
      </c>
      <c r="C3894" s="40" t="n">
        <v>45481</v>
      </c>
      <c r="D3894" s="40" t="n"/>
      <c r="E3894" t="n">
        <v>176</v>
      </c>
      <c r="F3894" t="n">
        <v>1026</v>
      </c>
      <c r="G3894" t="inlineStr">
        <is>
          <t>2024-S2</t>
        </is>
      </c>
      <c r="H3894" t="inlineStr">
        <is>
          <t>Sim</t>
        </is>
      </c>
      <c r="I3894" t="n">
        <v>0</v>
      </c>
      <c r="J3894" s="41" t="n"/>
      <c r="L3894" t="inlineStr"/>
      <c r="M3894" t="inlineStr">
        <is>
          <t>Basic</t>
        </is>
      </c>
      <c r="N3894" t="inlineStr">
        <is>
          <t>monthly</t>
        </is>
      </c>
      <c r="O3894" t="inlineStr">
        <is>
          <t>Pago</t>
        </is>
      </c>
      <c r="P3894" t="inlineStr">
        <is>
          <t>Sim</t>
        </is>
      </c>
      <c r="Q3894" t="inlineStr">
        <is>
          <t>Não</t>
        </is>
      </c>
      <c r="R3894" t="inlineStr">
        <is>
          <t>Não</t>
        </is>
      </c>
      <c r="S3894" t="inlineStr">
        <is>
          <t>41+</t>
        </is>
      </c>
      <c r="T3894" t="inlineStr">
        <is>
          <t>Mais de 365 dias</t>
        </is>
      </c>
      <c r="U3894" t="inlineStr">
        <is>
          <t>DevTools</t>
        </is>
      </c>
      <c r="V3894" t="inlineStr">
        <is>
          <t>US</t>
        </is>
      </c>
      <c r="W3894" t="inlineStr">
        <is>
          <t>event</t>
        </is>
      </c>
    </row>
    <row r="3895">
      <c r="A3895" t="inlineStr">
        <is>
          <t>S-8ed780</t>
        </is>
      </c>
      <c r="B3895" t="inlineStr">
        <is>
          <t>A-bc87bc</t>
        </is>
      </c>
      <c r="C3895" s="40" t="n">
        <v>45635</v>
      </c>
      <c r="D3895" s="40" t="n"/>
      <c r="E3895" t="n">
        <v>22</v>
      </c>
      <c r="F3895" t="n">
        <v>247</v>
      </c>
      <c r="G3895" t="inlineStr">
        <is>
          <t>2024-S2</t>
        </is>
      </c>
      <c r="H3895" t="inlineStr">
        <is>
          <t>Não</t>
        </is>
      </c>
      <c r="I3895" t="n">
        <v>0</v>
      </c>
      <c r="J3895" s="41" t="n"/>
      <c r="L3895" t="inlineStr"/>
      <c r="M3895" t="inlineStr">
        <is>
          <t>Basic</t>
        </is>
      </c>
      <c r="N3895" t="inlineStr">
        <is>
          <t>monthly</t>
        </is>
      </c>
      <c r="O3895" t="inlineStr">
        <is>
          <t>Pago</t>
        </is>
      </c>
      <c r="P3895" t="inlineStr">
        <is>
          <t>Sim</t>
        </is>
      </c>
      <c r="Q3895" t="inlineStr">
        <is>
          <t>Não</t>
        </is>
      </c>
      <c r="R3895" t="inlineStr">
        <is>
          <t>Não</t>
        </is>
      </c>
      <c r="S3895" t="inlineStr">
        <is>
          <t>6–15</t>
        </is>
      </c>
      <c r="T3895" t="inlineStr">
        <is>
          <t>91–180 dias</t>
        </is>
      </c>
      <c r="U3895" t="inlineStr">
        <is>
          <t>FinTech</t>
        </is>
      </c>
      <c r="V3895" t="inlineStr">
        <is>
          <t>US</t>
        </is>
      </c>
      <c r="W3895" t="inlineStr">
        <is>
          <t>event</t>
        </is>
      </c>
    </row>
    <row r="3896">
      <c r="A3896" t="inlineStr">
        <is>
          <t>S-6a017c</t>
        </is>
      </c>
      <c r="B3896" t="inlineStr">
        <is>
          <t>A-6f8ad2</t>
        </is>
      </c>
      <c r="C3896" s="40" t="n">
        <v>45568</v>
      </c>
      <c r="D3896" s="40" t="n"/>
      <c r="E3896" t="n">
        <v>89</v>
      </c>
      <c r="F3896" t="n">
        <v>995</v>
      </c>
      <c r="G3896" t="inlineStr">
        <is>
          <t>2024-S2</t>
        </is>
      </c>
      <c r="H3896" t="inlineStr">
        <is>
          <t>Sim</t>
        </is>
      </c>
      <c r="I3896" t="n">
        <v>0</v>
      </c>
      <c r="J3896" s="41" t="n"/>
      <c r="L3896" t="inlineStr"/>
      <c r="M3896" t="inlineStr">
        <is>
          <t>Enterprise</t>
        </is>
      </c>
      <c r="N3896" t="inlineStr">
        <is>
          <t>annual</t>
        </is>
      </c>
      <c r="O3896" t="inlineStr">
        <is>
          <t>Pago</t>
        </is>
      </c>
      <c r="P3896" t="inlineStr">
        <is>
          <t>Não</t>
        </is>
      </c>
      <c r="Q3896" t="inlineStr">
        <is>
          <t>Não</t>
        </is>
      </c>
      <c r="R3896" t="inlineStr">
        <is>
          <t>Não</t>
        </is>
      </c>
      <c r="S3896" t="inlineStr">
        <is>
          <t>1–5</t>
        </is>
      </c>
      <c r="T3896" t="inlineStr">
        <is>
          <t>31–90 dias</t>
        </is>
      </c>
      <c r="U3896" t="inlineStr">
        <is>
          <t>EdTech</t>
        </is>
      </c>
      <c r="V3896" t="inlineStr">
        <is>
          <t>IN</t>
        </is>
      </c>
      <c r="W3896" t="inlineStr">
        <is>
          <t>organic</t>
        </is>
      </c>
    </row>
    <row r="3897">
      <c r="A3897" t="inlineStr">
        <is>
          <t>S-f2e134</t>
        </is>
      </c>
      <c r="B3897" t="inlineStr">
        <is>
          <t>A-4f18f0</t>
        </is>
      </c>
      <c r="C3897" s="40" t="n">
        <v>45513</v>
      </c>
      <c r="D3897" s="40" t="n">
        <v>45572</v>
      </c>
      <c r="E3897" t="n">
        <v>59</v>
      </c>
      <c r="F3897" t="n">
        <v>475</v>
      </c>
      <c r="G3897" t="inlineStr">
        <is>
          <t>2024-S2</t>
        </is>
      </c>
      <c r="H3897" t="inlineStr">
        <is>
          <t>Sim</t>
        </is>
      </c>
      <c r="I3897" t="n">
        <v>0</v>
      </c>
      <c r="J3897" s="41" t="n">
        <v>45566</v>
      </c>
      <c r="K3897" t="n">
        <v>7</v>
      </c>
      <c r="L3897" t="inlineStr">
        <is>
          <t>Não</t>
        </is>
      </c>
      <c r="M3897" t="inlineStr">
        <is>
          <t>Basic</t>
        </is>
      </c>
      <c r="N3897" t="inlineStr">
        <is>
          <t>monthly</t>
        </is>
      </c>
      <c r="O3897" t="inlineStr">
        <is>
          <t>Pago</t>
        </is>
      </c>
      <c r="P3897" t="inlineStr">
        <is>
          <t>Sim</t>
        </is>
      </c>
      <c r="Q3897" t="inlineStr">
        <is>
          <t>Não</t>
        </is>
      </c>
      <c r="R3897" t="inlineStr">
        <is>
          <t>Não</t>
        </is>
      </c>
      <c r="S3897" t="inlineStr">
        <is>
          <t>16–40</t>
        </is>
      </c>
      <c r="T3897" t="inlineStr">
        <is>
          <t>91–180 dias</t>
        </is>
      </c>
      <c r="U3897" t="inlineStr">
        <is>
          <t>DevTools</t>
        </is>
      </c>
      <c r="V3897" t="inlineStr">
        <is>
          <t>CA</t>
        </is>
      </c>
      <c r="W3897" t="inlineStr">
        <is>
          <t>other</t>
        </is>
      </c>
    </row>
    <row r="3898">
      <c r="A3898" t="inlineStr">
        <is>
          <t>S-9fbdfb</t>
        </is>
      </c>
      <c r="B3898" t="inlineStr">
        <is>
          <t>A-e4144b</t>
        </is>
      </c>
      <c r="C3898" s="40" t="n">
        <v>45621</v>
      </c>
      <c r="D3898" s="40" t="n"/>
      <c r="E3898" t="n">
        <v>36</v>
      </c>
      <c r="F3898" t="n">
        <v>0</v>
      </c>
      <c r="G3898" t="inlineStr">
        <is>
          <t>2024-S2</t>
        </is>
      </c>
      <c r="H3898" t="inlineStr">
        <is>
          <t>Sim</t>
        </is>
      </c>
      <c r="I3898" t="n">
        <v>0</v>
      </c>
      <c r="J3898" s="41" t="n"/>
      <c r="L3898" t="inlineStr"/>
      <c r="M3898" t="inlineStr">
        <is>
          <t>Enterprise</t>
        </is>
      </c>
      <c r="N3898" t="inlineStr">
        <is>
          <t>annual</t>
        </is>
      </c>
      <c r="O3898" t="inlineStr">
        <is>
          <t>Trial</t>
        </is>
      </c>
      <c r="P3898" t="inlineStr">
        <is>
          <t>Sim</t>
        </is>
      </c>
      <c r="Q3898" t="inlineStr">
        <is>
          <t>Sim</t>
        </is>
      </c>
      <c r="R3898" t="inlineStr">
        <is>
          <t>Não</t>
        </is>
      </c>
      <c r="S3898" t="inlineStr">
        <is>
          <t>41+</t>
        </is>
      </c>
      <c r="T3898" t="inlineStr">
        <is>
          <t>31–90 dias</t>
        </is>
      </c>
      <c r="U3898" t="inlineStr">
        <is>
          <t>EdTech</t>
        </is>
      </c>
      <c r="V3898" t="inlineStr">
        <is>
          <t>UK</t>
        </is>
      </c>
      <c r="W3898" t="inlineStr">
        <is>
          <t>other</t>
        </is>
      </c>
    </row>
    <row r="3899">
      <c r="A3899" t="inlineStr">
        <is>
          <t>S-2416eb</t>
        </is>
      </c>
      <c r="B3899" t="inlineStr">
        <is>
          <t>A-cd458b</t>
        </is>
      </c>
      <c r="C3899" s="40" t="n">
        <v>45518</v>
      </c>
      <c r="D3899" s="40" t="n"/>
      <c r="E3899" t="n">
        <v>139</v>
      </c>
      <c r="F3899" t="n">
        <v>190</v>
      </c>
      <c r="G3899" t="inlineStr">
        <is>
          <t>2024-S2</t>
        </is>
      </c>
      <c r="H3899" t="inlineStr">
        <is>
          <t>Sim</t>
        </is>
      </c>
      <c r="I3899" t="n">
        <v>0</v>
      </c>
      <c r="J3899" s="41" t="n"/>
      <c r="L3899" t="inlineStr"/>
      <c r="M3899" t="inlineStr">
        <is>
          <t>Basic</t>
        </is>
      </c>
      <c r="N3899" t="inlineStr">
        <is>
          <t>monthly</t>
        </is>
      </c>
      <c r="O3899" t="inlineStr">
        <is>
          <t>Pago</t>
        </is>
      </c>
      <c r="P3899" t="inlineStr">
        <is>
          <t>Sim</t>
        </is>
      </c>
      <c r="Q3899" t="inlineStr">
        <is>
          <t>Não</t>
        </is>
      </c>
      <c r="R3899" t="inlineStr">
        <is>
          <t>Não</t>
        </is>
      </c>
      <c r="S3899" t="inlineStr">
        <is>
          <t>6–15</t>
        </is>
      </c>
      <c r="T3899" t="inlineStr">
        <is>
          <t>31–90 dias</t>
        </is>
      </c>
      <c r="U3899" t="inlineStr">
        <is>
          <t>DevTools</t>
        </is>
      </c>
      <c r="V3899" t="inlineStr">
        <is>
          <t>US</t>
        </is>
      </c>
      <c r="W3899" t="inlineStr">
        <is>
          <t>other</t>
        </is>
      </c>
    </row>
    <row r="3900">
      <c r="A3900" t="inlineStr">
        <is>
          <t>S-20812a</t>
        </is>
      </c>
      <c r="B3900" t="inlineStr">
        <is>
          <t>A-5a3eb9</t>
        </is>
      </c>
      <c r="C3900" s="40" t="n">
        <v>45457</v>
      </c>
      <c r="D3900" s="40" t="n"/>
      <c r="E3900" t="n">
        <v>200</v>
      </c>
      <c r="F3900" t="n">
        <v>3381</v>
      </c>
      <c r="G3900" t="inlineStr">
        <is>
          <t>Até 2024-S1</t>
        </is>
      </c>
      <c r="H3900" t="inlineStr">
        <is>
          <t>Sim</t>
        </is>
      </c>
      <c r="I3900" t="n">
        <v>0</v>
      </c>
      <c r="J3900" s="41" t="n"/>
      <c r="L3900" t="inlineStr"/>
      <c r="M3900" t="inlineStr">
        <is>
          <t>Pro</t>
        </is>
      </c>
      <c r="N3900" t="inlineStr">
        <is>
          <t>monthly</t>
        </is>
      </c>
      <c r="O3900" t="inlineStr">
        <is>
          <t>Pago</t>
        </is>
      </c>
      <c r="P3900" t="inlineStr">
        <is>
          <t>Sim</t>
        </is>
      </c>
      <c r="Q3900" t="inlineStr">
        <is>
          <t>Não</t>
        </is>
      </c>
      <c r="R3900" t="inlineStr">
        <is>
          <t>Não</t>
        </is>
      </c>
      <c r="S3900" t="inlineStr">
        <is>
          <t>41+</t>
        </is>
      </c>
      <c r="T3900" t="inlineStr">
        <is>
          <t>181–365 dias</t>
        </is>
      </c>
      <c r="U3900" t="inlineStr">
        <is>
          <t>DevTools</t>
        </is>
      </c>
      <c r="V3900" t="inlineStr">
        <is>
          <t>CA</t>
        </is>
      </c>
      <c r="W3900" t="inlineStr">
        <is>
          <t>other</t>
        </is>
      </c>
    </row>
    <row r="3901">
      <c r="A3901" t="inlineStr">
        <is>
          <t>S-e88276</t>
        </is>
      </c>
      <c r="B3901" t="inlineStr">
        <is>
          <t>A-66224b</t>
        </is>
      </c>
      <c r="C3901" s="40" t="n">
        <v>45632</v>
      </c>
      <c r="D3901" s="40" t="n"/>
      <c r="E3901" t="n">
        <v>25</v>
      </c>
      <c r="F3901" t="n">
        <v>1748</v>
      </c>
      <c r="G3901" t="inlineStr">
        <is>
          <t>2024-S2</t>
        </is>
      </c>
      <c r="H3901" t="inlineStr">
        <is>
          <t>Não</t>
        </is>
      </c>
      <c r="I3901" t="n">
        <v>0</v>
      </c>
      <c r="J3901" s="41" t="n"/>
      <c r="L3901" t="inlineStr"/>
      <c r="M3901" t="inlineStr">
        <is>
          <t>Basic</t>
        </is>
      </c>
      <c r="N3901" t="inlineStr">
        <is>
          <t>monthly</t>
        </is>
      </c>
      <c r="O3901" t="inlineStr">
        <is>
          <t>Pago</t>
        </is>
      </c>
      <c r="P3901" t="inlineStr">
        <is>
          <t>Sim</t>
        </is>
      </c>
      <c r="Q3901" t="inlineStr">
        <is>
          <t>Não</t>
        </is>
      </c>
      <c r="R3901" t="inlineStr">
        <is>
          <t>Não</t>
        </is>
      </c>
      <c r="S3901" t="inlineStr">
        <is>
          <t>41+</t>
        </is>
      </c>
      <c r="T3901" t="inlineStr">
        <is>
          <t>31–90 dias</t>
        </is>
      </c>
      <c r="U3901" t="inlineStr">
        <is>
          <t>HealthTech</t>
        </is>
      </c>
      <c r="V3901" t="inlineStr">
        <is>
          <t>US</t>
        </is>
      </c>
      <c r="W3901" t="inlineStr">
        <is>
          <t>other</t>
        </is>
      </c>
    </row>
    <row r="3902">
      <c r="A3902" t="inlineStr">
        <is>
          <t>S-51cb35</t>
        </is>
      </c>
      <c r="B3902" t="inlineStr">
        <is>
          <t>A-18793f</t>
        </is>
      </c>
      <c r="C3902" s="40" t="n">
        <v>45646</v>
      </c>
      <c r="D3902" s="40" t="n">
        <v>45655</v>
      </c>
      <c r="E3902" t="n">
        <v>9</v>
      </c>
      <c r="F3902" t="n">
        <v>2812</v>
      </c>
      <c r="G3902" t="inlineStr">
        <is>
          <t>2024-S2</t>
        </is>
      </c>
      <c r="H3902" t="inlineStr">
        <is>
          <t>Não</t>
        </is>
      </c>
      <c r="I3902" t="n">
        <v>1</v>
      </c>
      <c r="J3902" s="41" t="n">
        <v>45627</v>
      </c>
      <c r="K3902" t="n">
        <v>29</v>
      </c>
      <c r="L3902" t="inlineStr">
        <is>
          <t>Sim</t>
        </is>
      </c>
      <c r="M3902" t="inlineStr">
        <is>
          <t>Basic</t>
        </is>
      </c>
      <c r="N3902" t="inlineStr">
        <is>
          <t>annual</t>
        </is>
      </c>
      <c r="O3902" t="inlineStr">
        <is>
          <t>Pago</t>
        </is>
      </c>
      <c r="P3902" t="inlineStr">
        <is>
          <t>Sim</t>
        </is>
      </c>
      <c r="Q3902" t="inlineStr">
        <is>
          <t>Não</t>
        </is>
      </c>
      <c r="R3902" t="inlineStr">
        <is>
          <t>Não</t>
        </is>
      </c>
      <c r="S3902" t="inlineStr">
        <is>
          <t>41+</t>
        </is>
      </c>
      <c r="T3902" t="inlineStr">
        <is>
          <t>Conta nova (≤ 30 dias)</t>
        </is>
      </c>
      <c r="U3902" t="inlineStr">
        <is>
          <t>EdTech</t>
        </is>
      </c>
      <c r="V3902" t="inlineStr">
        <is>
          <t>US</t>
        </is>
      </c>
      <c r="W3902" t="inlineStr">
        <is>
          <t>organic</t>
        </is>
      </c>
    </row>
    <row r="3903">
      <c r="A3903" t="inlineStr">
        <is>
          <t>S-53e028</t>
        </is>
      </c>
      <c r="B3903" t="inlineStr">
        <is>
          <t>A-fdfc91</t>
        </is>
      </c>
      <c r="C3903" s="40" t="n">
        <v>45549</v>
      </c>
      <c r="D3903" s="40" t="n"/>
      <c r="E3903" t="n">
        <v>108</v>
      </c>
      <c r="F3903" t="n">
        <v>2109</v>
      </c>
      <c r="G3903" t="inlineStr">
        <is>
          <t>2024-S2</t>
        </is>
      </c>
      <c r="H3903" t="inlineStr">
        <is>
          <t>Sim</t>
        </is>
      </c>
      <c r="I3903" t="n">
        <v>0</v>
      </c>
      <c r="J3903" s="41" t="n"/>
      <c r="L3903" t="inlineStr"/>
      <c r="M3903" t="inlineStr">
        <is>
          <t>Basic</t>
        </is>
      </c>
      <c r="N3903" t="inlineStr">
        <is>
          <t>monthly</t>
        </is>
      </c>
      <c r="O3903" t="inlineStr">
        <is>
          <t>Pago</t>
        </is>
      </c>
      <c r="P3903" t="inlineStr">
        <is>
          <t>Sim</t>
        </is>
      </c>
      <c r="Q3903" t="inlineStr">
        <is>
          <t>Não</t>
        </is>
      </c>
      <c r="R3903" t="inlineStr">
        <is>
          <t>Não</t>
        </is>
      </c>
      <c r="S3903" t="inlineStr">
        <is>
          <t>41+</t>
        </is>
      </c>
      <c r="T3903" t="inlineStr">
        <is>
          <t>Mais de 365 dias</t>
        </is>
      </c>
      <c r="U3903" t="inlineStr">
        <is>
          <t>Cybersecurity</t>
        </is>
      </c>
      <c r="V3903" t="inlineStr">
        <is>
          <t>US</t>
        </is>
      </c>
      <c r="W3903" t="inlineStr">
        <is>
          <t>ads</t>
        </is>
      </c>
    </row>
    <row r="3904">
      <c r="A3904" t="inlineStr">
        <is>
          <t>S-f64908</t>
        </is>
      </c>
      <c r="B3904" t="inlineStr">
        <is>
          <t>A-1ac5e0</t>
        </is>
      </c>
      <c r="C3904" s="40" t="n">
        <v>45637</v>
      </c>
      <c r="D3904" s="40" t="n"/>
      <c r="E3904" t="n">
        <v>20</v>
      </c>
      <c r="F3904" t="n">
        <v>0</v>
      </c>
      <c r="G3904" t="inlineStr">
        <is>
          <t>2024-S2</t>
        </is>
      </c>
      <c r="H3904" t="inlineStr">
        <is>
          <t>Não</t>
        </is>
      </c>
      <c r="I3904" t="n">
        <v>0</v>
      </c>
      <c r="J3904" s="41" t="n"/>
      <c r="L3904" t="inlineStr"/>
      <c r="M3904" t="inlineStr">
        <is>
          <t>Basic</t>
        </is>
      </c>
      <c r="N3904" t="inlineStr">
        <is>
          <t>monthly</t>
        </is>
      </c>
      <c r="O3904" t="inlineStr">
        <is>
          <t>Trial</t>
        </is>
      </c>
      <c r="P3904" t="inlineStr">
        <is>
          <t>Não</t>
        </is>
      </c>
      <c r="Q3904" t="inlineStr">
        <is>
          <t>Não</t>
        </is>
      </c>
      <c r="R3904" t="inlineStr">
        <is>
          <t>Não</t>
        </is>
      </c>
      <c r="S3904" t="inlineStr">
        <is>
          <t>16–40</t>
        </is>
      </c>
      <c r="T3904" t="inlineStr">
        <is>
          <t>31–90 dias</t>
        </is>
      </c>
      <c r="U3904" t="inlineStr">
        <is>
          <t>DevTools</t>
        </is>
      </c>
      <c r="V3904" t="inlineStr">
        <is>
          <t>US</t>
        </is>
      </c>
      <c r="W3904" t="inlineStr">
        <is>
          <t>event</t>
        </is>
      </c>
    </row>
    <row r="3905">
      <c r="A3905" t="inlineStr">
        <is>
          <t>S-a0c741</t>
        </is>
      </c>
      <c r="B3905" t="inlineStr">
        <is>
          <t>A-40906c</t>
        </is>
      </c>
      <c r="C3905" s="40" t="n">
        <v>45462</v>
      </c>
      <c r="D3905" s="40" t="n"/>
      <c r="E3905" t="n">
        <v>195</v>
      </c>
      <c r="F3905" t="n">
        <v>1748</v>
      </c>
      <c r="G3905" t="inlineStr">
        <is>
          <t>Até 2024-S1</t>
        </is>
      </c>
      <c r="H3905" t="inlineStr">
        <is>
          <t>Sim</t>
        </is>
      </c>
      <c r="I3905" t="n">
        <v>0</v>
      </c>
      <c r="J3905" s="41" t="n"/>
      <c r="L3905" t="inlineStr"/>
      <c r="M3905" t="inlineStr">
        <is>
          <t>Basic</t>
        </is>
      </c>
      <c r="N3905" t="inlineStr">
        <is>
          <t>monthly</t>
        </is>
      </c>
      <c r="O3905" t="inlineStr">
        <is>
          <t>Pago</t>
        </is>
      </c>
      <c r="P3905" t="inlineStr">
        <is>
          <t>Não</t>
        </is>
      </c>
      <c r="Q3905" t="inlineStr">
        <is>
          <t>Não</t>
        </is>
      </c>
      <c r="R3905" t="inlineStr">
        <is>
          <t>Não</t>
        </is>
      </c>
      <c r="S3905" t="inlineStr">
        <is>
          <t>41+</t>
        </is>
      </c>
      <c r="T3905" t="inlineStr">
        <is>
          <t>31–90 dias</t>
        </is>
      </c>
      <c r="U3905" t="inlineStr">
        <is>
          <t>EdTech</t>
        </is>
      </c>
      <c r="V3905" t="inlineStr">
        <is>
          <t>US</t>
        </is>
      </c>
      <c r="W3905" t="inlineStr">
        <is>
          <t>ads</t>
        </is>
      </c>
    </row>
    <row r="3906">
      <c r="A3906" t="inlineStr">
        <is>
          <t>S-65d722</t>
        </is>
      </c>
      <c r="B3906" t="inlineStr">
        <is>
          <t>A-df10db</t>
        </is>
      </c>
      <c r="C3906" s="40" t="n">
        <v>45192</v>
      </c>
      <c r="D3906" s="40" t="n"/>
      <c r="E3906" t="n">
        <v>465</v>
      </c>
      <c r="F3906" t="n">
        <v>38</v>
      </c>
      <c r="G3906" t="inlineStr">
        <is>
          <t>Até 2024-S1</t>
        </is>
      </c>
      <c r="H3906" t="inlineStr">
        <is>
          <t>Sim</t>
        </is>
      </c>
      <c r="I3906" t="n">
        <v>0</v>
      </c>
      <c r="J3906" s="41" t="n"/>
      <c r="L3906" t="inlineStr"/>
      <c r="M3906" t="inlineStr">
        <is>
          <t>Basic</t>
        </is>
      </c>
      <c r="N3906" t="inlineStr">
        <is>
          <t>monthly</t>
        </is>
      </c>
      <c r="O3906" t="inlineStr">
        <is>
          <t>Pago</t>
        </is>
      </c>
      <c r="P3906" t="inlineStr">
        <is>
          <t>Sim</t>
        </is>
      </c>
      <c r="Q3906" t="inlineStr">
        <is>
          <t>Não</t>
        </is>
      </c>
      <c r="R3906" t="inlineStr">
        <is>
          <t>Não</t>
        </is>
      </c>
      <c r="S3906" t="inlineStr">
        <is>
          <t>1–5</t>
        </is>
      </c>
      <c r="T3906" t="inlineStr">
        <is>
          <t>91–180 dias</t>
        </is>
      </c>
      <c r="U3906" t="inlineStr">
        <is>
          <t>DevTools</t>
        </is>
      </c>
      <c r="V3906" t="inlineStr">
        <is>
          <t>US</t>
        </is>
      </c>
      <c r="W3906" t="inlineStr">
        <is>
          <t>other</t>
        </is>
      </c>
    </row>
    <row r="3907">
      <c r="A3907" t="inlineStr">
        <is>
          <t>S-5b9bb9</t>
        </is>
      </c>
      <c r="B3907" t="inlineStr">
        <is>
          <t>A-bc4d48</t>
        </is>
      </c>
      <c r="C3907" s="40" t="n">
        <v>45533</v>
      </c>
      <c r="D3907" s="40" t="n"/>
      <c r="E3907" t="n">
        <v>124</v>
      </c>
      <c r="F3907" t="n">
        <v>1715</v>
      </c>
      <c r="G3907" t="inlineStr">
        <is>
          <t>2024-S2</t>
        </is>
      </c>
      <c r="H3907" t="inlineStr">
        <is>
          <t>Sim</t>
        </is>
      </c>
      <c r="I3907" t="n">
        <v>0</v>
      </c>
      <c r="J3907" s="41" t="n"/>
      <c r="L3907" t="inlineStr"/>
      <c r="M3907" t="inlineStr">
        <is>
          <t>Pro</t>
        </is>
      </c>
      <c r="N3907" t="inlineStr">
        <is>
          <t>annual</t>
        </is>
      </c>
      <c r="O3907" t="inlineStr">
        <is>
          <t>Pago</t>
        </is>
      </c>
      <c r="P3907" t="inlineStr">
        <is>
          <t>Não</t>
        </is>
      </c>
      <c r="Q3907" t="inlineStr">
        <is>
          <t>Não</t>
        </is>
      </c>
      <c r="R3907" t="inlineStr">
        <is>
          <t>Não</t>
        </is>
      </c>
      <c r="S3907" t="inlineStr">
        <is>
          <t>16–40</t>
        </is>
      </c>
      <c r="T3907" t="inlineStr">
        <is>
          <t>31–90 dias</t>
        </is>
      </c>
      <c r="U3907" t="inlineStr">
        <is>
          <t>EdTech</t>
        </is>
      </c>
      <c r="V3907" t="inlineStr">
        <is>
          <t>US</t>
        </is>
      </c>
      <c r="W3907" t="inlineStr">
        <is>
          <t>ads</t>
        </is>
      </c>
    </row>
    <row r="3908">
      <c r="A3908" t="inlineStr">
        <is>
          <t>S-84c44b</t>
        </is>
      </c>
      <c r="B3908" t="inlineStr">
        <is>
          <t>A-9bfc9f</t>
        </is>
      </c>
      <c r="C3908" s="40" t="n">
        <v>45292</v>
      </c>
      <c r="D3908" s="40" t="n"/>
      <c r="E3908" t="n">
        <v>365</v>
      </c>
      <c r="F3908" t="n">
        <v>1007</v>
      </c>
      <c r="G3908" t="inlineStr">
        <is>
          <t>Até 2024-S1</t>
        </is>
      </c>
      <c r="H3908" t="inlineStr">
        <is>
          <t>Sim</t>
        </is>
      </c>
      <c r="I3908" t="n">
        <v>0</v>
      </c>
      <c r="J3908" s="41" t="n"/>
      <c r="L3908" t="inlineStr"/>
      <c r="M3908" t="inlineStr">
        <is>
          <t>Basic</t>
        </is>
      </c>
      <c r="N3908" t="inlineStr">
        <is>
          <t>monthly</t>
        </is>
      </c>
      <c r="O3908" t="inlineStr">
        <is>
          <t>Pago</t>
        </is>
      </c>
      <c r="P3908" t="inlineStr">
        <is>
          <t>Sim</t>
        </is>
      </c>
      <c r="Q3908" t="inlineStr">
        <is>
          <t>Sim</t>
        </is>
      </c>
      <c r="R3908" t="inlineStr">
        <is>
          <t>Não</t>
        </is>
      </c>
      <c r="S3908" t="inlineStr">
        <is>
          <t>41+</t>
        </is>
      </c>
      <c r="T3908" t="inlineStr">
        <is>
          <t>91–180 dias</t>
        </is>
      </c>
      <c r="U3908" t="inlineStr">
        <is>
          <t>DevTools</t>
        </is>
      </c>
      <c r="V3908" t="inlineStr">
        <is>
          <t>CA</t>
        </is>
      </c>
      <c r="W3908" t="inlineStr">
        <is>
          <t>ads</t>
        </is>
      </c>
    </row>
    <row r="3909">
      <c r="A3909" t="inlineStr">
        <is>
          <t>S-0fb7bb</t>
        </is>
      </c>
      <c r="B3909" t="inlineStr">
        <is>
          <t>A-87aa7b</t>
        </is>
      </c>
      <c r="C3909" s="40" t="n">
        <v>45448</v>
      </c>
      <c r="D3909" s="40" t="n"/>
      <c r="E3909" t="n">
        <v>209</v>
      </c>
      <c r="F3909" t="n">
        <v>1176</v>
      </c>
      <c r="G3909" t="inlineStr">
        <is>
          <t>Até 2024-S1</t>
        </is>
      </c>
      <c r="H3909" t="inlineStr">
        <is>
          <t>Sim</t>
        </is>
      </c>
      <c r="I3909" t="n">
        <v>0</v>
      </c>
      <c r="J3909" s="41" t="n"/>
      <c r="L3909" t="inlineStr"/>
      <c r="M3909" t="inlineStr">
        <is>
          <t>Pro</t>
        </is>
      </c>
      <c r="N3909" t="inlineStr">
        <is>
          <t>annual</t>
        </is>
      </c>
      <c r="O3909" t="inlineStr">
        <is>
          <t>Pago</t>
        </is>
      </c>
      <c r="P3909" t="inlineStr">
        <is>
          <t>Não</t>
        </is>
      </c>
      <c r="Q3909" t="inlineStr">
        <is>
          <t>Não</t>
        </is>
      </c>
      <c r="R3909" t="inlineStr">
        <is>
          <t>Sim</t>
        </is>
      </c>
      <c r="S3909" t="inlineStr">
        <is>
          <t>16–40</t>
        </is>
      </c>
      <c r="T3909" t="inlineStr">
        <is>
          <t>Conta nova (≤ 30 dias)</t>
        </is>
      </c>
      <c r="U3909" t="inlineStr">
        <is>
          <t>HealthTech</t>
        </is>
      </c>
      <c r="V3909" t="inlineStr">
        <is>
          <t>US</t>
        </is>
      </c>
      <c r="W3909" t="inlineStr">
        <is>
          <t>organic</t>
        </is>
      </c>
    </row>
    <row r="3910">
      <c r="A3910" t="inlineStr">
        <is>
          <t>S-cdc644</t>
        </is>
      </c>
      <c r="B3910" t="inlineStr">
        <is>
          <t>A-76fa4d</t>
        </is>
      </c>
      <c r="C3910" s="40" t="n">
        <v>45629</v>
      </c>
      <c r="D3910" s="40" t="n">
        <v>45657</v>
      </c>
      <c r="E3910" t="n">
        <v>28</v>
      </c>
      <c r="F3910" t="n">
        <v>13731</v>
      </c>
      <c r="G3910" t="inlineStr">
        <is>
          <t>2024-S2</t>
        </is>
      </c>
      <c r="H3910" t="inlineStr">
        <is>
          <t>Não</t>
        </is>
      </c>
      <c r="I3910" t="n">
        <v>1</v>
      </c>
      <c r="J3910" s="41" t="n">
        <v>45627</v>
      </c>
      <c r="K3910" t="n">
        <v>31</v>
      </c>
      <c r="L3910" t="inlineStr">
        <is>
          <t>Sim</t>
        </is>
      </c>
      <c r="M3910" t="inlineStr">
        <is>
          <t>Enterprise</t>
        </is>
      </c>
      <c r="N3910" t="inlineStr">
        <is>
          <t>annual</t>
        </is>
      </c>
      <c r="O3910" t="inlineStr">
        <is>
          <t>Pago</t>
        </is>
      </c>
      <c r="P3910" t="inlineStr">
        <is>
          <t>Sim</t>
        </is>
      </c>
      <c r="Q3910" t="inlineStr">
        <is>
          <t>Não</t>
        </is>
      </c>
      <c r="R3910" t="inlineStr">
        <is>
          <t>Não</t>
        </is>
      </c>
      <c r="S3910" t="inlineStr">
        <is>
          <t>41+</t>
        </is>
      </c>
      <c r="T3910" t="inlineStr">
        <is>
          <t>Conta nova (≤ 30 dias)</t>
        </is>
      </c>
      <c r="U3910" t="inlineStr">
        <is>
          <t>HealthTech</t>
        </is>
      </c>
      <c r="V3910" t="inlineStr">
        <is>
          <t>US</t>
        </is>
      </c>
      <c r="W3910" t="inlineStr">
        <is>
          <t>event</t>
        </is>
      </c>
    </row>
    <row r="3911">
      <c r="A3911" t="inlineStr">
        <is>
          <t>S-c57c91</t>
        </is>
      </c>
      <c r="B3911" t="inlineStr">
        <is>
          <t>A-39ddf4</t>
        </is>
      </c>
      <c r="C3911" s="40" t="n">
        <v>45650</v>
      </c>
      <c r="D3911" s="40" t="n"/>
      <c r="E3911" t="n">
        <v>7</v>
      </c>
      <c r="F3911" t="n">
        <v>1960</v>
      </c>
      <c r="G3911" t="inlineStr">
        <is>
          <t>2024-S2</t>
        </is>
      </c>
      <c r="H3911" t="inlineStr">
        <is>
          <t>Não</t>
        </is>
      </c>
      <c r="I3911" t="n">
        <v>0</v>
      </c>
      <c r="J3911" s="41" t="n"/>
      <c r="L3911" t="inlineStr"/>
      <c r="M3911" t="inlineStr">
        <is>
          <t>Pro</t>
        </is>
      </c>
      <c r="N3911" t="inlineStr">
        <is>
          <t>monthly</t>
        </is>
      </c>
      <c r="O3911" t="inlineStr">
        <is>
          <t>Pago</t>
        </is>
      </c>
      <c r="P3911" t="inlineStr">
        <is>
          <t>Sim</t>
        </is>
      </c>
      <c r="Q3911" t="inlineStr">
        <is>
          <t>Não</t>
        </is>
      </c>
      <c r="R3911" t="inlineStr">
        <is>
          <t>Não</t>
        </is>
      </c>
      <c r="S3911" t="inlineStr">
        <is>
          <t>16–40</t>
        </is>
      </c>
      <c r="T3911" t="inlineStr">
        <is>
          <t>Conta nova (≤ 30 dias)</t>
        </is>
      </c>
      <c r="U3911" t="inlineStr">
        <is>
          <t>EdTech</t>
        </is>
      </c>
      <c r="V3911" t="inlineStr">
        <is>
          <t>US</t>
        </is>
      </c>
      <c r="W3911" t="inlineStr">
        <is>
          <t>partner</t>
        </is>
      </c>
    </row>
    <row r="3912">
      <c r="A3912" t="inlineStr">
        <is>
          <t>S-2d7947</t>
        </is>
      </c>
      <c r="B3912" t="inlineStr">
        <is>
          <t>A-4e960a</t>
        </is>
      </c>
      <c r="C3912" s="40" t="n">
        <v>45447</v>
      </c>
      <c r="D3912" s="40" t="n"/>
      <c r="E3912" t="n">
        <v>210</v>
      </c>
      <c r="F3912" t="n">
        <v>228</v>
      </c>
      <c r="G3912" t="inlineStr">
        <is>
          <t>Até 2024-S1</t>
        </is>
      </c>
      <c r="H3912" t="inlineStr">
        <is>
          <t>Sim</t>
        </is>
      </c>
      <c r="I3912" t="n">
        <v>0</v>
      </c>
      <c r="J3912" s="41" t="n"/>
      <c r="L3912" t="inlineStr"/>
      <c r="M3912" t="inlineStr">
        <is>
          <t>Basic</t>
        </is>
      </c>
      <c r="N3912" t="inlineStr">
        <is>
          <t>annual</t>
        </is>
      </c>
      <c r="O3912" t="inlineStr">
        <is>
          <t>Pago</t>
        </is>
      </c>
      <c r="P3912" t="inlineStr">
        <is>
          <t>Sim</t>
        </is>
      </c>
      <c r="Q3912" t="inlineStr">
        <is>
          <t>Não</t>
        </is>
      </c>
      <c r="R3912" t="inlineStr">
        <is>
          <t>Não</t>
        </is>
      </c>
      <c r="S3912" t="inlineStr">
        <is>
          <t>6–15</t>
        </is>
      </c>
      <c r="T3912" t="inlineStr">
        <is>
          <t>91–180 dias</t>
        </is>
      </c>
      <c r="U3912" t="inlineStr">
        <is>
          <t>FinTech</t>
        </is>
      </c>
      <c r="V3912" t="inlineStr">
        <is>
          <t>US</t>
        </is>
      </c>
      <c r="W3912" t="inlineStr">
        <is>
          <t>other</t>
        </is>
      </c>
    </row>
    <row r="3913">
      <c r="A3913" t="inlineStr">
        <is>
          <t>S-b81200</t>
        </is>
      </c>
      <c r="B3913" t="inlineStr">
        <is>
          <t>A-7c6b6b</t>
        </is>
      </c>
      <c r="C3913" s="40" t="n">
        <v>45647</v>
      </c>
      <c r="D3913" s="40" t="n"/>
      <c r="E3913" t="n">
        <v>10</v>
      </c>
      <c r="F3913" t="n">
        <v>294</v>
      </c>
      <c r="G3913" t="inlineStr">
        <is>
          <t>2024-S2</t>
        </is>
      </c>
      <c r="H3913" t="inlineStr">
        <is>
          <t>Não</t>
        </is>
      </c>
      <c r="I3913" t="n">
        <v>0</v>
      </c>
      <c r="J3913" s="41" t="n"/>
      <c r="L3913" t="inlineStr"/>
      <c r="M3913" t="inlineStr">
        <is>
          <t>Pro</t>
        </is>
      </c>
      <c r="N3913" t="inlineStr">
        <is>
          <t>monthly</t>
        </is>
      </c>
      <c r="O3913" t="inlineStr">
        <is>
          <t>Pago</t>
        </is>
      </c>
      <c r="P3913" t="inlineStr">
        <is>
          <t>Sim</t>
        </is>
      </c>
      <c r="Q3913" t="inlineStr">
        <is>
          <t>Não</t>
        </is>
      </c>
      <c r="R3913" t="inlineStr">
        <is>
          <t>Não</t>
        </is>
      </c>
      <c r="S3913" t="inlineStr">
        <is>
          <t>6–15</t>
        </is>
      </c>
      <c r="T3913" t="inlineStr">
        <is>
          <t>Conta nova (≤ 30 dias)</t>
        </is>
      </c>
      <c r="U3913" t="inlineStr">
        <is>
          <t>FinTech</t>
        </is>
      </c>
      <c r="V3913" t="inlineStr">
        <is>
          <t>US</t>
        </is>
      </c>
      <c r="W3913" t="inlineStr">
        <is>
          <t>other</t>
        </is>
      </c>
    </row>
    <row r="3914">
      <c r="A3914" t="inlineStr">
        <is>
          <t>S-8ea942</t>
        </is>
      </c>
      <c r="B3914" t="inlineStr">
        <is>
          <t>A-0651a4</t>
        </is>
      </c>
      <c r="C3914" s="40" t="n">
        <v>45645</v>
      </c>
      <c r="D3914" s="40" t="n"/>
      <c r="E3914" t="n">
        <v>12</v>
      </c>
      <c r="F3914" t="n">
        <v>0</v>
      </c>
      <c r="G3914" t="inlineStr">
        <is>
          <t>2024-S2</t>
        </is>
      </c>
      <c r="H3914" t="inlineStr">
        <is>
          <t>Não</t>
        </is>
      </c>
      <c r="I3914" t="n">
        <v>0</v>
      </c>
      <c r="J3914" s="41" t="n"/>
      <c r="L3914" t="inlineStr"/>
      <c r="M3914" t="inlineStr">
        <is>
          <t>Enterprise</t>
        </is>
      </c>
      <c r="N3914" t="inlineStr">
        <is>
          <t>annual</t>
        </is>
      </c>
      <c r="O3914" t="inlineStr">
        <is>
          <t>Trial</t>
        </is>
      </c>
      <c r="P3914" t="inlineStr">
        <is>
          <t>Sim</t>
        </is>
      </c>
      <c r="Q3914" t="inlineStr">
        <is>
          <t>Não</t>
        </is>
      </c>
      <c r="R3914" t="inlineStr">
        <is>
          <t>Não</t>
        </is>
      </c>
      <c r="S3914" t="inlineStr">
        <is>
          <t>16–40</t>
        </is>
      </c>
      <c r="T3914" t="inlineStr">
        <is>
          <t>31–90 dias</t>
        </is>
      </c>
      <c r="U3914" t="inlineStr">
        <is>
          <t>HealthTech</t>
        </is>
      </c>
      <c r="V3914" t="inlineStr">
        <is>
          <t>FR</t>
        </is>
      </c>
      <c r="W3914" t="inlineStr">
        <is>
          <t>organic</t>
        </is>
      </c>
    </row>
    <row r="3915">
      <c r="A3915" t="inlineStr">
        <is>
          <t>S-0146f6</t>
        </is>
      </c>
      <c r="B3915" t="inlineStr">
        <is>
          <t>A-7641d3</t>
        </is>
      </c>
      <c r="C3915" s="40" t="n">
        <v>45425</v>
      </c>
      <c r="D3915" s="40" t="n"/>
      <c r="E3915" t="n">
        <v>232</v>
      </c>
      <c r="F3915" t="n">
        <v>2587</v>
      </c>
      <c r="G3915" t="inlineStr">
        <is>
          <t>Até 2024-S1</t>
        </is>
      </c>
      <c r="H3915" t="inlineStr">
        <is>
          <t>Sim</t>
        </is>
      </c>
      <c r="I3915" t="n">
        <v>0</v>
      </c>
      <c r="J3915" s="41" t="n"/>
      <c r="L3915" t="inlineStr"/>
      <c r="M3915" t="inlineStr">
        <is>
          <t>Enterprise</t>
        </is>
      </c>
      <c r="N3915" t="inlineStr">
        <is>
          <t>monthly</t>
        </is>
      </c>
      <c r="O3915" t="inlineStr">
        <is>
          <t>Pago</t>
        </is>
      </c>
      <c r="P3915" t="inlineStr">
        <is>
          <t>Sim</t>
        </is>
      </c>
      <c r="Q3915" t="inlineStr">
        <is>
          <t>Não</t>
        </is>
      </c>
      <c r="R3915" t="inlineStr">
        <is>
          <t>Não</t>
        </is>
      </c>
      <c r="S3915" t="inlineStr">
        <is>
          <t>6–15</t>
        </is>
      </c>
      <c r="T3915" t="inlineStr">
        <is>
          <t>Mais de 365 dias</t>
        </is>
      </c>
      <c r="U3915" t="inlineStr">
        <is>
          <t>EdTech</t>
        </is>
      </c>
      <c r="V3915" t="inlineStr">
        <is>
          <t>US</t>
        </is>
      </c>
      <c r="W3915" t="inlineStr">
        <is>
          <t>partner</t>
        </is>
      </c>
    </row>
    <row r="3916">
      <c r="A3916" t="inlineStr">
        <is>
          <t>S-8b0950</t>
        </is>
      </c>
      <c r="B3916" t="inlineStr">
        <is>
          <t>A-dfbd31</t>
        </is>
      </c>
      <c r="C3916" s="40" t="n">
        <v>45337</v>
      </c>
      <c r="D3916" s="40" t="n"/>
      <c r="E3916" t="n">
        <v>320</v>
      </c>
      <c r="F3916" t="n">
        <v>2786</v>
      </c>
      <c r="G3916" t="inlineStr">
        <is>
          <t>Até 2024-S1</t>
        </is>
      </c>
      <c r="H3916" t="inlineStr">
        <is>
          <t>Sim</t>
        </is>
      </c>
      <c r="I3916" t="n">
        <v>0</v>
      </c>
      <c r="J3916" s="41" t="n"/>
      <c r="L3916" t="inlineStr"/>
      <c r="M3916" t="inlineStr">
        <is>
          <t>Enterprise</t>
        </is>
      </c>
      <c r="N3916" t="inlineStr">
        <is>
          <t>monthly</t>
        </is>
      </c>
      <c r="O3916" t="inlineStr">
        <is>
          <t>Pago</t>
        </is>
      </c>
      <c r="P3916" t="inlineStr">
        <is>
          <t>Não</t>
        </is>
      </c>
      <c r="Q3916" t="inlineStr">
        <is>
          <t>Não</t>
        </is>
      </c>
      <c r="R3916" t="inlineStr">
        <is>
          <t>Não</t>
        </is>
      </c>
      <c r="S3916" t="inlineStr">
        <is>
          <t>6–15</t>
        </is>
      </c>
      <c r="T3916" t="inlineStr">
        <is>
          <t>31–90 dias</t>
        </is>
      </c>
      <c r="U3916" t="inlineStr">
        <is>
          <t>DevTools</t>
        </is>
      </c>
      <c r="V3916" t="inlineStr">
        <is>
          <t>UK</t>
        </is>
      </c>
      <c r="W3916" t="inlineStr">
        <is>
          <t>partner</t>
        </is>
      </c>
    </row>
    <row r="3917">
      <c r="A3917" t="inlineStr">
        <is>
          <t>S-5bbb5b</t>
        </is>
      </c>
      <c r="B3917" t="inlineStr">
        <is>
          <t>A-ffc04f</t>
        </is>
      </c>
      <c r="C3917" s="40" t="n">
        <v>45627</v>
      </c>
      <c r="D3917" s="40" t="n"/>
      <c r="E3917" t="n">
        <v>30</v>
      </c>
      <c r="F3917" t="n">
        <v>2985</v>
      </c>
      <c r="G3917" t="inlineStr">
        <is>
          <t>2024-S2</t>
        </is>
      </c>
      <c r="H3917" t="inlineStr">
        <is>
          <t>Sim</t>
        </is>
      </c>
      <c r="I3917" t="n">
        <v>0</v>
      </c>
      <c r="J3917" s="41" t="n"/>
      <c r="L3917" t="inlineStr"/>
      <c r="M3917" t="inlineStr">
        <is>
          <t>Enterprise</t>
        </is>
      </c>
      <c r="N3917" t="inlineStr">
        <is>
          <t>annual</t>
        </is>
      </c>
      <c r="O3917" t="inlineStr">
        <is>
          <t>Pago</t>
        </is>
      </c>
      <c r="P3917" t="inlineStr">
        <is>
          <t>Sim</t>
        </is>
      </c>
      <c r="Q3917" t="inlineStr">
        <is>
          <t>Não</t>
        </is>
      </c>
      <c r="R3917" t="inlineStr">
        <is>
          <t>Sim</t>
        </is>
      </c>
      <c r="S3917" t="inlineStr">
        <is>
          <t>6–15</t>
        </is>
      </c>
      <c r="T3917" t="inlineStr">
        <is>
          <t>91–180 dias</t>
        </is>
      </c>
      <c r="U3917" t="inlineStr">
        <is>
          <t>EdTech</t>
        </is>
      </c>
      <c r="V3917" t="inlineStr">
        <is>
          <t>US</t>
        </is>
      </c>
      <c r="W3917" t="inlineStr">
        <is>
          <t>ads</t>
        </is>
      </c>
    </row>
    <row r="3918">
      <c r="A3918" t="inlineStr">
        <is>
          <t>S-ecefa1</t>
        </is>
      </c>
      <c r="B3918" t="inlineStr">
        <is>
          <t>A-40a557</t>
        </is>
      </c>
      <c r="C3918" s="40" t="n">
        <v>45469</v>
      </c>
      <c r="D3918" s="40" t="n"/>
      <c r="E3918" t="n">
        <v>188</v>
      </c>
      <c r="F3918" t="n">
        <v>475</v>
      </c>
      <c r="G3918" t="inlineStr">
        <is>
          <t>Até 2024-S1</t>
        </is>
      </c>
      <c r="H3918" t="inlineStr">
        <is>
          <t>Sim</t>
        </is>
      </c>
      <c r="I3918" t="n">
        <v>0</v>
      </c>
      <c r="J3918" s="41" t="n"/>
      <c r="L3918" t="inlineStr"/>
      <c r="M3918" t="inlineStr">
        <is>
          <t>Basic</t>
        </is>
      </c>
      <c r="N3918" t="inlineStr">
        <is>
          <t>monthly</t>
        </is>
      </c>
      <c r="O3918" t="inlineStr">
        <is>
          <t>Pago</t>
        </is>
      </c>
      <c r="P3918" t="inlineStr">
        <is>
          <t>Sim</t>
        </is>
      </c>
      <c r="Q3918" t="inlineStr">
        <is>
          <t>Não</t>
        </is>
      </c>
      <c r="R3918" t="inlineStr">
        <is>
          <t>Não</t>
        </is>
      </c>
      <c r="S3918" t="inlineStr">
        <is>
          <t>16–40</t>
        </is>
      </c>
      <c r="T3918" t="inlineStr">
        <is>
          <t>181–365 dias</t>
        </is>
      </c>
      <c r="U3918" t="inlineStr">
        <is>
          <t>Cybersecurity</t>
        </is>
      </c>
      <c r="V3918" t="inlineStr">
        <is>
          <t>AU</t>
        </is>
      </c>
      <c r="W3918" t="inlineStr">
        <is>
          <t>partner</t>
        </is>
      </c>
    </row>
    <row r="3919">
      <c r="A3919" t="inlineStr">
        <is>
          <t>S-1526b7</t>
        </is>
      </c>
      <c r="B3919" t="inlineStr">
        <is>
          <t>A-2f6a32</t>
        </is>
      </c>
      <c r="C3919" s="40" t="n">
        <v>45620</v>
      </c>
      <c r="D3919" s="40" t="n"/>
      <c r="E3919" t="n">
        <v>37</v>
      </c>
      <c r="F3919" t="n">
        <v>931</v>
      </c>
      <c r="G3919" t="inlineStr">
        <is>
          <t>2024-S2</t>
        </is>
      </c>
      <c r="H3919" t="inlineStr">
        <is>
          <t>Sim</t>
        </is>
      </c>
      <c r="I3919" t="n">
        <v>0</v>
      </c>
      <c r="J3919" s="41" t="n"/>
      <c r="L3919" t="inlineStr"/>
      <c r="M3919" t="inlineStr">
        <is>
          <t>Pro</t>
        </is>
      </c>
      <c r="N3919" t="inlineStr">
        <is>
          <t>annual</t>
        </is>
      </c>
      <c r="O3919" t="inlineStr">
        <is>
          <t>Pago</t>
        </is>
      </c>
      <c r="P3919" t="inlineStr">
        <is>
          <t>Sim</t>
        </is>
      </c>
      <c r="Q3919" t="inlineStr">
        <is>
          <t>Sim</t>
        </is>
      </c>
      <c r="R3919" t="inlineStr">
        <is>
          <t>Não</t>
        </is>
      </c>
      <c r="S3919" t="inlineStr">
        <is>
          <t>16–40</t>
        </is>
      </c>
      <c r="T3919" t="inlineStr">
        <is>
          <t>31–90 dias</t>
        </is>
      </c>
      <c r="U3919" t="inlineStr">
        <is>
          <t>HealthTech</t>
        </is>
      </c>
      <c r="V3919" t="inlineStr">
        <is>
          <t>US</t>
        </is>
      </c>
      <c r="W3919" t="inlineStr">
        <is>
          <t>organic</t>
        </is>
      </c>
    </row>
    <row r="3920">
      <c r="A3920" t="inlineStr">
        <is>
          <t>S-55d484</t>
        </is>
      </c>
      <c r="B3920" t="inlineStr">
        <is>
          <t>A-52dd88</t>
        </is>
      </c>
      <c r="C3920" s="40" t="n">
        <v>45275</v>
      </c>
      <c r="D3920" s="40" t="n"/>
      <c r="E3920" t="n">
        <v>382</v>
      </c>
      <c r="F3920" t="n">
        <v>0</v>
      </c>
      <c r="G3920" t="inlineStr">
        <is>
          <t>Até 2024-S1</t>
        </is>
      </c>
      <c r="H3920" t="inlineStr">
        <is>
          <t>Sim</t>
        </is>
      </c>
      <c r="I3920" t="n">
        <v>0</v>
      </c>
      <c r="J3920" s="41" t="n"/>
      <c r="L3920" t="inlineStr"/>
      <c r="M3920" t="inlineStr">
        <is>
          <t>Basic</t>
        </is>
      </c>
      <c r="N3920" t="inlineStr">
        <is>
          <t>annual</t>
        </is>
      </c>
      <c r="O3920" t="inlineStr">
        <is>
          <t>Trial</t>
        </is>
      </c>
      <c r="P3920" t="inlineStr">
        <is>
          <t>Sim</t>
        </is>
      </c>
      <c r="Q3920" t="inlineStr">
        <is>
          <t>Não</t>
        </is>
      </c>
      <c r="R3920" t="inlineStr">
        <is>
          <t>Não</t>
        </is>
      </c>
      <c r="S3920" t="inlineStr">
        <is>
          <t>16–40</t>
        </is>
      </c>
      <c r="T3920" t="inlineStr">
        <is>
          <t>181–365 dias</t>
        </is>
      </c>
      <c r="U3920" t="inlineStr">
        <is>
          <t>Cybersecurity</t>
        </is>
      </c>
      <c r="V3920" t="inlineStr">
        <is>
          <t>US</t>
        </is>
      </c>
      <c r="W3920" t="inlineStr">
        <is>
          <t>ads</t>
        </is>
      </c>
    </row>
    <row r="3921">
      <c r="A3921" t="inlineStr">
        <is>
          <t>S-94471b</t>
        </is>
      </c>
      <c r="B3921" t="inlineStr">
        <is>
          <t>A-ffc04f</t>
        </is>
      </c>
      <c r="C3921" s="40" t="n">
        <v>45569</v>
      </c>
      <c r="D3921" s="40" t="n"/>
      <c r="E3921" t="n">
        <v>88</v>
      </c>
      <c r="F3921" t="n">
        <v>247</v>
      </c>
      <c r="G3921" t="inlineStr">
        <is>
          <t>2024-S2</t>
        </is>
      </c>
      <c r="H3921" t="inlineStr">
        <is>
          <t>Sim</t>
        </is>
      </c>
      <c r="I3921" t="n">
        <v>0</v>
      </c>
      <c r="J3921" s="41" t="n"/>
      <c r="L3921" t="inlineStr"/>
      <c r="M3921" t="inlineStr">
        <is>
          <t>Basic</t>
        </is>
      </c>
      <c r="N3921" t="inlineStr">
        <is>
          <t>monthly</t>
        </is>
      </c>
      <c r="O3921" t="inlineStr">
        <is>
          <t>Pago</t>
        </is>
      </c>
      <c r="P3921" t="inlineStr">
        <is>
          <t>Não</t>
        </is>
      </c>
      <c r="Q3921" t="inlineStr">
        <is>
          <t>Não</t>
        </is>
      </c>
      <c r="R3921" t="inlineStr">
        <is>
          <t>Não</t>
        </is>
      </c>
      <c r="S3921" t="inlineStr">
        <is>
          <t>6–15</t>
        </is>
      </c>
      <c r="T3921" t="inlineStr">
        <is>
          <t>91–180 dias</t>
        </is>
      </c>
      <c r="U3921" t="inlineStr">
        <is>
          <t>EdTech</t>
        </is>
      </c>
      <c r="V3921" t="inlineStr">
        <is>
          <t>US</t>
        </is>
      </c>
      <c r="W3921" t="inlineStr">
        <is>
          <t>ads</t>
        </is>
      </c>
    </row>
    <row r="3922">
      <c r="A3922" t="inlineStr">
        <is>
          <t>S-eb4b0a</t>
        </is>
      </c>
      <c r="B3922" t="inlineStr">
        <is>
          <t>A-acb7f7</t>
        </is>
      </c>
      <c r="C3922" s="40" t="n">
        <v>45654</v>
      </c>
      <c r="D3922" s="40" t="n"/>
      <c r="E3922" t="n">
        <v>3</v>
      </c>
      <c r="F3922" t="n">
        <v>608</v>
      </c>
      <c r="G3922" t="inlineStr">
        <is>
          <t>2024-S2</t>
        </is>
      </c>
      <c r="H3922" t="inlineStr">
        <is>
          <t>Não</t>
        </is>
      </c>
      <c r="I3922" t="n">
        <v>0</v>
      </c>
      <c r="J3922" s="41" t="n"/>
      <c r="L3922" t="inlineStr"/>
      <c r="M3922" t="inlineStr">
        <is>
          <t>Basic</t>
        </is>
      </c>
      <c r="N3922" t="inlineStr">
        <is>
          <t>annual</t>
        </is>
      </c>
      <c r="O3922" t="inlineStr">
        <is>
          <t>Pago</t>
        </is>
      </c>
      <c r="P3922" t="inlineStr">
        <is>
          <t>Sim</t>
        </is>
      </c>
      <c r="Q3922" t="inlineStr">
        <is>
          <t>Não</t>
        </is>
      </c>
      <c r="R3922" t="inlineStr">
        <is>
          <t>Não</t>
        </is>
      </c>
      <c r="S3922" t="inlineStr">
        <is>
          <t>16–40</t>
        </is>
      </c>
      <c r="T3922" t="inlineStr">
        <is>
          <t>181–365 dias</t>
        </is>
      </c>
      <c r="U3922" t="inlineStr">
        <is>
          <t>EdTech</t>
        </is>
      </c>
      <c r="V3922" t="inlineStr">
        <is>
          <t>US</t>
        </is>
      </c>
      <c r="W3922" t="inlineStr">
        <is>
          <t>ads</t>
        </is>
      </c>
    </row>
    <row r="3923">
      <c r="A3923" t="inlineStr">
        <is>
          <t>S-f7a5b9</t>
        </is>
      </c>
      <c r="B3923" t="inlineStr">
        <is>
          <t>A-ffdfd5</t>
        </is>
      </c>
      <c r="C3923" s="40" t="n">
        <v>45406</v>
      </c>
      <c r="D3923" s="40" t="n"/>
      <c r="E3923" t="n">
        <v>251</v>
      </c>
      <c r="F3923" t="n">
        <v>539</v>
      </c>
      <c r="G3923" t="inlineStr">
        <is>
          <t>Até 2024-S1</t>
        </is>
      </c>
      <c r="H3923" t="inlineStr">
        <is>
          <t>Sim</t>
        </is>
      </c>
      <c r="I3923" t="n">
        <v>0</v>
      </c>
      <c r="J3923" s="41" t="n"/>
      <c r="L3923" t="inlineStr"/>
      <c r="M3923" t="inlineStr">
        <is>
          <t>Pro</t>
        </is>
      </c>
      <c r="N3923" t="inlineStr">
        <is>
          <t>annual</t>
        </is>
      </c>
      <c r="O3923" t="inlineStr">
        <is>
          <t>Pago</t>
        </is>
      </c>
      <c r="P3923" t="inlineStr">
        <is>
          <t>Sim</t>
        </is>
      </c>
      <c r="Q3923" t="inlineStr">
        <is>
          <t>Não</t>
        </is>
      </c>
      <c r="R3923" t="inlineStr">
        <is>
          <t>Não</t>
        </is>
      </c>
      <c r="S3923" t="inlineStr">
        <is>
          <t>6–15</t>
        </is>
      </c>
      <c r="T3923" t="inlineStr">
        <is>
          <t>Conta nova (≤ 30 dias)</t>
        </is>
      </c>
      <c r="U3923" t="inlineStr">
        <is>
          <t>EdTech</t>
        </is>
      </c>
      <c r="V3923" t="inlineStr">
        <is>
          <t>US</t>
        </is>
      </c>
      <c r="W3923" t="inlineStr">
        <is>
          <t>organic</t>
        </is>
      </c>
    </row>
    <row r="3924">
      <c r="A3924" t="inlineStr">
        <is>
          <t>S-410fd5</t>
        </is>
      </c>
      <c r="B3924" t="inlineStr">
        <is>
          <t>A-a1b80b</t>
        </is>
      </c>
      <c r="C3924" s="40" t="n">
        <v>45452</v>
      </c>
      <c r="D3924" s="40" t="n"/>
      <c r="E3924" t="n">
        <v>205</v>
      </c>
      <c r="F3924" t="n">
        <v>361</v>
      </c>
      <c r="G3924" t="inlineStr">
        <is>
          <t>Até 2024-S1</t>
        </is>
      </c>
      <c r="H3924" t="inlineStr">
        <is>
          <t>Sim</t>
        </is>
      </c>
      <c r="I3924" t="n">
        <v>0</v>
      </c>
      <c r="J3924" s="41" t="n"/>
      <c r="L3924" t="inlineStr"/>
      <c r="M3924" t="inlineStr">
        <is>
          <t>Basic</t>
        </is>
      </c>
      <c r="N3924" t="inlineStr">
        <is>
          <t>annual</t>
        </is>
      </c>
      <c r="O3924" t="inlineStr">
        <is>
          <t>Pago</t>
        </is>
      </c>
      <c r="P3924" t="inlineStr">
        <is>
          <t>Sim</t>
        </is>
      </c>
      <c r="Q3924" t="inlineStr">
        <is>
          <t>Não</t>
        </is>
      </c>
      <c r="R3924" t="inlineStr">
        <is>
          <t>Não</t>
        </is>
      </c>
      <c r="S3924" t="inlineStr">
        <is>
          <t>16–40</t>
        </is>
      </c>
      <c r="T3924" t="inlineStr">
        <is>
          <t>181–365 dias</t>
        </is>
      </c>
      <c r="U3924" t="inlineStr">
        <is>
          <t>HealthTech</t>
        </is>
      </c>
      <c r="V3924" t="inlineStr">
        <is>
          <t>US</t>
        </is>
      </c>
      <c r="W3924" t="inlineStr">
        <is>
          <t>organic</t>
        </is>
      </c>
    </row>
    <row r="3925">
      <c r="A3925" t="inlineStr">
        <is>
          <t>S-32ab86</t>
        </is>
      </c>
      <c r="B3925" t="inlineStr">
        <is>
          <t>A-7c6b6b</t>
        </is>
      </c>
      <c r="C3925" s="40" t="n">
        <v>45654</v>
      </c>
      <c r="D3925" s="40" t="n"/>
      <c r="E3925" t="n">
        <v>3</v>
      </c>
      <c r="F3925" t="n">
        <v>1127</v>
      </c>
      <c r="G3925" t="inlineStr">
        <is>
          <t>2024-S2</t>
        </is>
      </c>
      <c r="H3925" t="inlineStr">
        <is>
          <t>Não</t>
        </is>
      </c>
      <c r="I3925" t="n">
        <v>0</v>
      </c>
      <c r="J3925" s="41" t="n"/>
      <c r="L3925" t="inlineStr"/>
      <c r="M3925" t="inlineStr">
        <is>
          <t>Pro</t>
        </is>
      </c>
      <c r="N3925" t="inlineStr">
        <is>
          <t>monthly</t>
        </is>
      </c>
      <c r="O3925" t="inlineStr">
        <is>
          <t>Pago</t>
        </is>
      </c>
      <c r="P3925" t="inlineStr">
        <is>
          <t>Sim</t>
        </is>
      </c>
      <c r="Q3925" t="inlineStr">
        <is>
          <t>Não</t>
        </is>
      </c>
      <c r="R3925" t="inlineStr">
        <is>
          <t>Não</t>
        </is>
      </c>
      <c r="S3925" t="inlineStr">
        <is>
          <t>16–40</t>
        </is>
      </c>
      <c r="T3925" t="inlineStr">
        <is>
          <t>Conta nova (≤ 30 dias)</t>
        </is>
      </c>
      <c r="U3925" t="inlineStr">
        <is>
          <t>FinTech</t>
        </is>
      </c>
      <c r="V3925" t="inlineStr">
        <is>
          <t>US</t>
        </is>
      </c>
      <c r="W3925" t="inlineStr">
        <is>
          <t>other</t>
        </is>
      </c>
    </row>
    <row r="3926">
      <c r="A3926" t="inlineStr">
        <is>
          <t>S-9e8b22</t>
        </is>
      </c>
      <c r="B3926" t="inlineStr">
        <is>
          <t>A-7c6b6b</t>
        </is>
      </c>
      <c r="C3926" s="40" t="n">
        <v>45642</v>
      </c>
      <c r="D3926" s="40" t="n">
        <v>45649</v>
      </c>
      <c r="E3926" t="n">
        <v>7</v>
      </c>
      <c r="F3926" t="n">
        <v>294</v>
      </c>
      <c r="G3926" t="inlineStr">
        <is>
          <t>2024-S2</t>
        </is>
      </c>
      <c r="H3926" t="inlineStr">
        <is>
          <t>Não</t>
        </is>
      </c>
      <c r="I3926" t="n">
        <v>1</v>
      </c>
      <c r="J3926" s="41" t="n">
        <v>45627</v>
      </c>
      <c r="K3926" t="n">
        <v>23</v>
      </c>
      <c r="L3926" t="inlineStr">
        <is>
          <t>Não</t>
        </is>
      </c>
      <c r="M3926" t="inlineStr">
        <is>
          <t>Pro</t>
        </is>
      </c>
      <c r="N3926" t="inlineStr">
        <is>
          <t>annual</t>
        </is>
      </c>
      <c r="O3926" t="inlineStr">
        <is>
          <t>Pago</t>
        </is>
      </c>
      <c r="P3926" t="inlineStr">
        <is>
          <t>Sim</t>
        </is>
      </c>
      <c r="Q3926" t="inlineStr">
        <is>
          <t>Não</t>
        </is>
      </c>
      <c r="R3926" t="inlineStr">
        <is>
          <t>Não</t>
        </is>
      </c>
      <c r="S3926" t="inlineStr">
        <is>
          <t>6–15</t>
        </is>
      </c>
      <c r="T3926" t="inlineStr">
        <is>
          <t>Conta nova (≤ 30 dias)</t>
        </is>
      </c>
      <c r="U3926" t="inlineStr">
        <is>
          <t>FinTech</t>
        </is>
      </c>
      <c r="V3926" t="inlineStr">
        <is>
          <t>US</t>
        </is>
      </c>
      <c r="W3926" t="inlineStr">
        <is>
          <t>other</t>
        </is>
      </c>
    </row>
    <row r="3927">
      <c r="A3927" t="inlineStr">
        <is>
          <t>S-bf4ec8</t>
        </is>
      </c>
      <c r="B3927" t="inlineStr">
        <is>
          <t>A-7a0d69</t>
        </is>
      </c>
      <c r="C3927" s="40" t="n">
        <v>45524</v>
      </c>
      <c r="D3927" s="40" t="n"/>
      <c r="E3927" t="n">
        <v>133</v>
      </c>
      <c r="F3927" t="n">
        <v>735</v>
      </c>
      <c r="G3927" t="inlineStr">
        <is>
          <t>2024-S2</t>
        </is>
      </c>
      <c r="H3927" t="inlineStr">
        <is>
          <t>Sim</t>
        </is>
      </c>
      <c r="I3927" t="n">
        <v>0</v>
      </c>
      <c r="J3927" s="41" t="n"/>
      <c r="L3927" t="inlineStr"/>
      <c r="M3927" t="inlineStr">
        <is>
          <t>Pro</t>
        </is>
      </c>
      <c r="N3927" t="inlineStr">
        <is>
          <t>monthly</t>
        </is>
      </c>
      <c r="O3927" t="inlineStr">
        <is>
          <t>Pago</t>
        </is>
      </c>
      <c r="P3927" t="inlineStr">
        <is>
          <t>Sim</t>
        </is>
      </c>
      <c r="Q3927" t="inlineStr">
        <is>
          <t>Não</t>
        </is>
      </c>
      <c r="R3927" t="inlineStr">
        <is>
          <t>Não</t>
        </is>
      </c>
      <c r="S3927" t="inlineStr">
        <is>
          <t>6–15</t>
        </is>
      </c>
      <c r="T3927" t="inlineStr">
        <is>
          <t>31–90 dias</t>
        </is>
      </c>
      <c r="U3927" t="inlineStr">
        <is>
          <t>DevTools</t>
        </is>
      </c>
      <c r="V3927" t="inlineStr">
        <is>
          <t>DE</t>
        </is>
      </c>
      <c r="W3927" t="inlineStr">
        <is>
          <t>ads</t>
        </is>
      </c>
    </row>
    <row r="3928">
      <c r="A3928" t="inlineStr">
        <is>
          <t>S-a25d8b</t>
        </is>
      </c>
      <c r="B3928" t="inlineStr">
        <is>
          <t>A-40a557</t>
        </is>
      </c>
      <c r="C3928" s="40" t="n">
        <v>45375</v>
      </c>
      <c r="D3928" s="40" t="n"/>
      <c r="E3928" t="n">
        <v>282</v>
      </c>
      <c r="F3928" t="n">
        <v>10945</v>
      </c>
      <c r="G3928" t="inlineStr">
        <is>
          <t>Até 2024-S1</t>
        </is>
      </c>
      <c r="H3928" t="inlineStr">
        <is>
          <t>Sim</t>
        </is>
      </c>
      <c r="I3928" t="n">
        <v>0</v>
      </c>
      <c r="J3928" s="41" t="n"/>
      <c r="L3928" t="inlineStr"/>
      <c r="M3928" t="inlineStr">
        <is>
          <t>Enterprise</t>
        </is>
      </c>
      <c r="N3928" t="inlineStr">
        <is>
          <t>monthly</t>
        </is>
      </c>
      <c r="O3928" t="inlineStr">
        <is>
          <t>Pago</t>
        </is>
      </c>
      <c r="P3928" t="inlineStr">
        <is>
          <t>Sim</t>
        </is>
      </c>
      <c r="Q3928" t="inlineStr">
        <is>
          <t>Não</t>
        </is>
      </c>
      <c r="R3928" t="inlineStr">
        <is>
          <t>Não</t>
        </is>
      </c>
      <c r="S3928" t="inlineStr">
        <is>
          <t>41+</t>
        </is>
      </c>
      <c r="T3928" t="inlineStr">
        <is>
          <t>91–180 dias</t>
        </is>
      </c>
      <c r="U3928" t="inlineStr">
        <is>
          <t>Cybersecurity</t>
        </is>
      </c>
      <c r="V3928" t="inlineStr">
        <is>
          <t>AU</t>
        </is>
      </c>
      <c r="W3928" t="inlineStr">
        <is>
          <t>partner</t>
        </is>
      </c>
    </row>
    <row r="3929">
      <c r="A3929" t="inlineStr">
        <is>
          <t>S-37f480</t>
        </is>
      </c>
      <c r="B3929" t="inlineStr">
        <is>
          <t>A-87aa7b</t>
        </is>
      </c>
      <c r="C3929" s="40" t="n">
        <v>45437</v>
      </c>
      <c r="D3929" s="40" t="n"/>
      <c r="E3929" t="n">
        <v>220</v>
      </c>
      <c r="F3929" t="n">
        <v>1323</v>
      </c>
      <c r="G3929" t="inlineStr">
        <is>
          <t>Até 2024-S1</t>
        </is>
      </c>
      <c r="H3929" t="inlineStr">
        <is>
          <t>Sim</t>
        </is>
      </c>
      <c r="I3929" t="n">
        <v>0</v>
      </c>
      <c r="J3929" s="41" t="n"/>
      <c r="L3929" t="inlineStr"/>
      <c r="M3929" t="inlineStr">
        <is>
          <t>Pro</t>
        </is>
      </c>
      <c r="N3929" t="inlineStr">
        <is>
          <t>annual</t>
        </is>
      </c>
      <c r="O3929" t="inlineStr">
        <is>
          <t>Pago</t>
        </is>
      </c>
      <c r="P3929" t="inlineStr">
        <is>
          <t>Não</t>
        </is>
      </c>
      <c r="Q3929" t="inlineStr">
        <is>
          <t>Não</t>
        </is>
      </c>
      <c r="R3929" t="inlineStr">
        <is>
          <t>Não</t>
        </is>
      </c>
      <c r="S3929" t="inlineStr">
        <is>
          <t>16–40</t>
        </is>
      </c>
      <c r="T3929" t="inlineStr">
        <is>
          <t>Conta nova (≤ 30 dias)</t>
        </is>
      </c>
      <c r="U3929" t="inlineStr">
        <is>
          <t>HealthTech</t>
        </is>
      </c>
      <c r="V3929" t="inlineStr">
        <is>
          <t>US</t>
        </is>
      </c>
      <c r="W3929" t="inlineStr">
        <is>
          <t>organic</t>
        </is>
      </c>
    </row>
    <row r="3930">
      <c r="A3930" t="inlineStr">
        <is>
          <t>S-c27e9c</t>
        </is>
      </c>
      <c r="B3930" t="inlineStr">
        <is>
          <t>A-9f2731</t>
        </is>
      </c>
      <c r="C3930" s="40" t="n">
        <v>45598</v>
      </c>
      <c r="D3930" s="40" t="n"/>
      <c r="E3930" t="n">
        <v>59</v>
      </c>
      <c r="F3930" t="n">
        <v>722</v>
      </c>
      <c r="G3930" t="inlineStr">
        <is>
          <t>2024-S2</t>
        </is>
      </c>
      <c r="H3930" t="inlineStr">
        <is>
          <t>Sim</t>
        </is>
      </c>
      <c r="I3930" t="n">
        <v>0</v>
      </c>
      <c r="J3930" s="41" t="n"/>
      <c r="L3930" t="inlineStr"/>
      <c r="M3930" t="inlineStr">
        <is>
          <t>Basic</t>
        </is>
      </c>
      <c r="N3930" t="inlineStr">
        <is>
          <t>monthly</t>
        </is>
      </c>
      <c r="O3930" t="inlineStr">
        <is>
          <t>Pago</t>
        </is>
      </c>
      <c r="P3930" t="inlineStr">
        <is>
          <t>Sim</t>
        </is>
      </c>
      <c r="Q3930" t="inlineStr">
        <is>
          <t>Não</t>
        </is>
      </c>
      <c r="R3930" t="inlineStr">
        <is>
          <t>Não</t>
        </is>
      </c>
      <c r="S3930" t="inlineStr">
        <is>
          <t>16–40</t>
        </is>
      </c>
      <c r="T3930" t="inlineStr">
        <is>
          <t>Conta nova (≤ 30 dias)</t>
        </is>
      </c>
      <c r="U3930" t="inlineStr">
        <is>
          <t>FinTech</t>
        </is>
      </c>
      <c r="V3930" t="inlineStr">
        <is>
          <t>IN</t>
        </is>
      </c>
      <c r="W3930" t="inlineStr">
        <is>
          <t>event</t>
        </is>
      </c>
    </row>
    <row r="3931">
      <c r="A3931" t="inlineStr">
        <is>
          <t>S-a76521</t>
        </is>
      </c>
      <c r="B3931" t="inlineStr">
        <is>
          <t>A-eb7c38</t>
        </is>
      </c>
      <c r="C3931" s="40" t="n">
        <v>45630</v>
      </c>
      <c r="D3931" s="40" t="n"/>
      <c r="E3931" t="n">
        <v>27</v>
      </c>
      <c r="F3931" t="n">
        <v>627</v>
      </c>
      <c r="G3931" t="inlineStr">
        <is>
          <t>2024-S2</t>
        </is>
      </c>
      <c r="H3931" t="inlineStr">
        <is>
          <t>Não</t>
        </is>
      </c>
      <c r="I3931" t="n">
        <v>0</v>
      </c>
      <c r="J3931" s="41" t="n"/>
      <c r="L3931" t="inlineStr"/>
      <c r="M3931" t="inlineStr">
        <is>
          <t>Basic</t>
        </is>
      </c>
      <c r="N3931" t="inlineStr">
        <is>
          <t>annual</t>
        </is>
      </c>
      <c r="O3931" t="inlineStr">
        <is>
          <t>Pago</t>
        </is>
      </c>
      <c r="P3931" t="inlineStr">
        <is>
          <t>Sim</t>
        </is>
      </c>
      <c r="Q3931" t="inlineStr">
        <is>
          <t>Não</t>
        </is>
      </c>
      <c r="R3931" t="inlineStr">
        <is>
          <t>Não</t>
        </is>
      </c>
      <c r="S3931" t="inlineStr">
        <is>
          <t>16–40</t>
        </is>
      </c>
      <c r="T3931" t="inlineStr">
        <is>
          <t>181–365 dias</t>
        </is>
      </c>
      <c r="U3931" t="inlineStr">
        <is>
          <t>DevTools</t>
        </is>
      </c>
      <c r="V3931" t="inlineStr">
        <is>
          <t>AU</t>
        </is>
      </c>
      <c r="W3931" t="inlineStr">
        <is>
          <t>organic</t>
        </is>
      </c>
    </row>
    <row r="3932">
      <c r="A3932" t="inlineStr">
        <is>
          <t>S-0ab9fb</t>
        </is>
      </c>
      <c r="B3932" t="inlineStr">
        <is>
          <t>A-05f0e5</t>
        </is>
      </c>
      <c r="C3932" s="40" t="n">
        <v>45587</v>
      </c>
      <c r="D3932" s="40" t="n"/>
      <c r="E3932" t="n">
        <v>70</v>
      </c>
      <c r="F3932" t="n">
        <v>3185</v>
      </c>
      <c r="G3932" t="inlineStr">
        <is>
          <t>2024-S2</t>
        </is>
      </c>
      <c r="H3932" t="inlineStr">
        <is>
          <t>Sim</t>
        </is>
      </c>
      <c r="I3932" t="n">
        <v>0</v>
      </c>
      <c r="J3932" s="41" t="n"/>
      <c r="L3932" t="inlineStr"/>
      <c r="M3932" t="inlineStr">
        <is>
          <t>Pro</t>
        </is>
      </c>
      <c r="N3932" t="inlineStr">
        <is>
          <t>annual</t>
        </is>
      </c>
      <c r="O3932" t="inlineStr">
        <is>
          <t>Pago</t>
        </is>
      </c>
      <c r="P3932" t="inlineStr">
        <is>
          <t>Sim</t>
        </is>
      </c>
      <c r="Q3932" t="inlineStr">
        <is>
          <t>Não</t>
        </is>
      </c>
      <c r="R3932" t="inlineStr">
        <is>
          <t>Não</t>
        </is>
      </c>
      <c r="S3932" t="inlineStr">
        <is>
          <t>41+</t>
        </is>
      </c>
      <c r="T3932" t="inlineStr">
        <is>
          <t>Mais de 365 dias</t>
        </is>
      </c>
      <c r="U3932" t="inlineStr">
        <is>
          <t>FinTech</t>
        </is>
      </c>
      <c r="V3932" t="inlineStr">
        <is>
          <t>US</t>
        </is>
      </c>
      <c r="W3932" t="inlineStr">
        <is>
          <t>partner</t>
        </is>
      </c>
    </row>
    <row r="3933">
      <c r="A3933" t="inlineStr">
        <is>
          <t>S-afc43d</t>
        </is>
      </c>
      <c r="B3933" t="inlineStr">
        <is>
          <t>A-02cd81</t>
        </is>
      </c>
      <c r="C3933" s="40" t="n">
        <v>45529</v>
      </c>
      <c r="D3933" s="40" t="n"/>
      <c r="E3933" t="n">
        <v>128</v>
      </c>
      <c r="F3933" t="n">
        <v>836</v>
      </c>
      <c r="G3933" t="inlineStr">
        <is>
          <t>2024-S2</t>
        </is>
      </c>
      <c r="H3933" t="inlineStr">
        <is>
          <t>Sim</t>
        </is>
      </c>
      <c r="I3933" t="n">
        <v>0</v>
      </c>
      <c r="J3933" s="41" t="n"/>
      <c r="L3933" t="inlineStr"/>
      <c r="M3933" t="inlineStr">
        <is>
          <t>Basic</t>
        </is>
      </c>
      <c r="N3933" t="inlineStr">
        <is>
          <t>annual</t>
        </is>
      </c>
      <c r="O3933" t="inlineStr">
        <is>
          <t>Pago</t>
        </is>
      </c>
      <c r="P3933" t="inlineStr">
        <is>
          <t>Não</t>
        </is>
      </c>
      <c r="Q3933" t="inlineStr">
        <is>
          <t>Não</t>
        </is>
      </c>
      <c r="R3933" t="inlineStr">
        <is>
          <t>Não</t>
        </is>
      </c>
      <c r="S3933" t="inlineStr">
        <is>
          <t>41+</t>
        </is>
      </c>
      <c r="T3933" t="inlineStr">
        <is>
          <t>91–180 dias</t>
        </is>
      </c>
      <c r="U3933" t="inlineStr">
        <is>
          <t>HealthTech</t>
        </is>
      </c>
      <c r="V3933" t="inlineStr">
        <is>
          <t>IN</t>
        </is>
      </c>
      <c r="W3933" t="inlineStr">
        <is>
          <t>other</t>
        </is>
      </c>
    </row>
    <row r="3934">
      <c r="A3934" t="inlineStr">
        <is>
          <t>S-b6e44c</t>
        </is>
      </c>
      <c r="B3934" t="inlineStr">
        <is>
          <t>A-019782</t>
        </is>
      </c>
      <c r="C3934" s="40" t="n">
        <v>45225</v>
      </c>
      <c r="D3934" s="40" t="n"/>
      <c r="E3934" t="n">
        <v>432</v>
      </c>
      <c r="F3934" t="n">
        <v>209</v>
      </c>
      <c r="G3934" t="inlineStr">
        <is>
          <t>Até 2024-S1</t>
        </is>
      </c>
      <c r="H3934" t="inlineStr">
        <is>
          <t>Sim</t>
        </is>
      </c>
      <c r="I3934" t="n">
        <v>0</v>
      </c>
      <c r="J3934" s="41" t="n"/>
      <c r="L3934" t="inlineStr"/>
      <c r="M3934" t="inlineStr">
        <is>
          <t>Basic</t>
        </is>
      </c>
      <c r="N3934" t="inlineStr">
        <is>
          <t>annual</t>
        </is>
      </c>
      <c r="O3934" t="inlineStr">
        <is>
          <t>Pago</t>
        </is>
      </c>
      <c r="P3934" t="inlineStr">
        <is>
          <t>Não</t>
        </is>
      </c>
      <c r="Q3934" t="inlineStr">
        <is>
          <t>Não</t>
        </is>
      </c>
      <c r="R3934" t="inlineStr">
        <is>
          <t>Não</t>
        </is>
      </c>
      <c r="S3934" t="inlineStr">
        <is>
          <t>6–15</t>
        </is>
      </c>
      <c r="T3934" t="inlineStr">
        <is>
          <t>181–365 dias</t>
        </is>
      </c>
      <c r="U3934" t="inlineStr">
        <is>
          <t>DevTools</t>
        </is>
      </c>
      <c r="V3934" t="inlineStr">
        <is>
          <t>FR</t>
        </is>
      </c>
      <c r="W3934" t="inlineStr">
        <is>
          <t>event</t>
        </is>
      </c>
    </row>
    <row r="3935">
      <c r="A3935" t="inlineStr">
        <is>
          <t>S-6a8046</t>
        </is>
      </c>
      <c r="B3935" t="inlineStr">
        <is>
          <t>A-f97b9a</t>
        </is>
      </c>
      <c r="C3935" s="40" t="n">
        <v>45286</v>
      </c>
      <c r="D3935" s="40" t="n"/>
      <c r="E3935" t="n">
        <v>371</v>
      </c>
      <c r="F3935" t="n">
        <v>3781</v>
      </c>
      <c r="G3935" t="inlineStr">
        <is>
          <t>Até 2024-S1</t>
        </is>
      </c>
      <c r="H3935" t="inlineStr">
        <is>
          <t>Sim</t>
        </is>
      </c>
      <c r="I3935" t="n">
        <v>0</v>
      </c>
      <c r="J3935" s="41" t="n"/>
      <c r="L3935" t="inlineStr"/>
      <c r="M3935" t="inlineStr">
        <is>
          <t>Enterprise</t>
        </is>
      </c>
      <c r="N3935" t="inlineStr">
        <is>
          <t>monthly</t>
        </is>
      </c>
      <c r="O3935" t="inlineStr">
        <is>
          <t>Pago</t>
        </is>
      </c>
      <c r="P3935" t="inlineStr">
        <is>
          <t>Sim</t>
        </is>
      </c>
      <c r="Q3935" t="inlineStr">
        <is>
          <t>Não</t>
        </is>
      </c>
      <c r="R3935" t="inlineStr">
        <is>
          <t>Não</t>
        </is>
      </c>
      <c r="S3935" t="inlineStr">
        <is>
          <t>16–40</t>
        </is>
      </c>
      <c r="T3935" t="inlineStr">
        <is>
          <t>91–180 dias</t>
        </is>
      </c>
      <c r="U3935" t="inlineStr">
        <is>
          <t>FinTech</t>
        </is>
      </c>
      <c r="V3935" t="inlineStr">
        <is>
          <t>US</t>
        </is>
      </c>
      <c r="W3935" t="inlineStr">
        <is>
          <t>event</t>
        </is>
      </c>
    </row>
    <row r="3936">
      <c r="A3936" t="inlineStr">
        <is>
          <t>S-a3cbd4</t>
        </is>
      </c>
      <c r="B3936" t="inlineStr">
        <is>
          <t>A-42e5e1</t>
        </is>
      </c>
      <c r="C3936" s="40" t="n">
        <v>45505</v>
      </c>
      <c r="D3936" s="40" t="n">
        <v>45518</v>
      </c>
      <c r="E3936" t="n">
        <v>13</v>
      </c>
      <c r="F3936" t="n">
        <v>3980</v>
      </c>
      <c r="G3936" t="inlineStr">
        <is>
          <t>2024-S2</t>
        </is>
      </c>
      <c r="H3936" t="inlineStr">
        <is>
          <t>Sim</t>
        </is>
      </c>
      <c r="I3936" t="n">
        <v>1</v>
      </c>
      <c r="J3936" s="41" t="n">
        <v>45505</v>
      </c>
      <c r="K3936" t="n">
        <v>14</v>
      </c>
      <c r="L3936" t="inlineStr">
        <is>
          <t>Não</t>
        </is>
      </c>
      <c r="M3936" t="inlineStr">
        <is>
          <t>Enterprise</t>
        </is>
      </c>
      <c r="N3936" t="inlineStr">
        <is>
          <t>monthly</t>
        </is>
      </c>
      <c r="O3936" t="inlineStr">
        <is>
          <t>Pago</t>
        </is>
      </c>
      <c r="P3936" t="inlineStr">
        <is>
          <t>Sim</t>
        </is>
      </c>
      <c r="Q3936" t="inlineStr">
        <is>
          <t>Não</t>
        </is>
      </c>
      <c r="R3936" t="inlineStr">
        <is>
          <t>Não</t>
        </is>
      </c>
      <c r="S3936" t="inlineStr">
        <is>
          <t>16–40</t>
        </is>
      </c>
      <c r="T3936" t="inlineStr">
        <is>
          <t>Conta nova (≤ 30 dias)</t>
        </is>
      </c>
      <c r="U3936" t="inlineStr">
        <is>
          <t>DevTools</t>
        </is>
      </c>
      <c r="V3936" t="inlineStr">
        <is>
          <t>US</t>
        </is>
      </c>
      <c r="W3936" t="inlineStr">
        <is>
          <t>ads</t>
        </is>
      </c>
    </row>
    <row r="3937">
      <c r="A3937" t="inlineStr">
        <is>
          <t>S-f74e00</t>
        </is>
      </c>
      <c r="B3937" t="inlineStr">
        <is>
          <t>A-8ae05d</t>
        </is>
      </c>
      <c r="C3937" s="40" t="n">
        <v>45628</v>
      </c>
      <c r="D3937" s="40" t="n"/>
      <c r="E3937" t="n">
        <v>29</v>
      </c>
      <c r="F3937" t="n">
        <v>4214</v>
      </c>
      <c r="G3937" t="inlineStr">
        <is>
          <t>2024-S2</t>
        </is>
      </c>
      <c r="H3937" t="inlineStr">
        <is>
          <t>Não</t>
        </is>
      </c>
      <c r="I3937" t="n">
        <v>0</v>
      </c>
      <c r="J3937" s="41" t="n"/>
      <c r="L3937" t="inlineStr"/>
      <c r="M3937" t="inlineStr">
        <is>
          <t>Pro</t>
        </is>
      </c>
      <c r="N3937" t="inlineStr">
        <is>
          <t>monthly</t>
        </is>
      </c>
      <c r="O3937" t="inlineStr">
        <is>
          <t>Pago</t>
        </is>
      </c>
      <c r="P3937" t="inlineStr">
        <is>
          <t>Sim</t>
        </is>
      </c>
      <c r="Q3937" t="inlineStr">
        <is>
          <t>Não</t>
        </is>
      </c>
      <c r="R3937" t="inlineStr">
        <is>
          <t>Não</t>
        </is>
      </c>
      <c r="S3937" t="inlineStr">
        <is>
          <t>41+</t>
        </is>
      </c>
      <c r="T3937" t="inlineStr">
        <is>
          <t>181–365 dias</t>
        </is>
      </c>
      <c r="U3937" t="inlineStr">
        <is>
          <t>FinTech</t>
        </is>
      </c>
      <c r="V3937" t="inlineStr">
        <is>
          <t>IN</t>
        </is>
      </c>
      <c r="W3937" t="inlineStr">
        <is>
          <t>other</t>
        </is>
      </c>
    </row>
    <row r="3938">
      <c r="A3938" t="inlineStr">
        <is>
          <t>S-c2eeba</t>
        </is>
      </c>
      <c r="B3938" t="inlineStr">
        <is>
          <t>A-65aeb5</t>
        </is>
      </c>
      <c r="C3938" s="40" t="n">
        <v>45324</v>
      </c>
      <c r="D3938" s="40" t="n"/>
      <c r="E3938" t="n">
        <v>333</v>
      </c>
      <c r="F3938" t="n">
        <v>171</v>
      </c>
      <c r="G3938" t="inlineStr">
        <is>
          <t>Até 2024-S1</t>
        </is>
      </c>
      <c r="H3938" t="inlineStr">
        <is>
          <t>Sim</t>
        </is>
      </c>
      <c r="I3938" t="n">
        <v>0</v>
      </c>
      <c r="J3938" s="41" t="n"/>
      <c r="L3938" t="inlineStr"/>
      <c r="M3938" t="inlineStr">
        <is>
          <t>Basic</t>
        </is>
      </c>
      <c r="N3938" t="inlineStr">
        <is>
          <t>monthly</t>
        </is>
      </c>
      <c r="O3938" t="inlineStr">
        <is>
          <t>Pago</t>
        </is>
      </c>
      <c r="P3938" t="inlineStr">
        <is>
          <t>Não</t>
        </is>
      </c>
      <c r="Q3938" t="inlineStr">
        <is>
          <t>Não</t>
        </is>
      </c>
      <c r="R3938" t="inlineStr">
        <is>
          <t>Não</t>
        </is>
      </c>
      <c r="S3938" t="inlineStr">
        <is>
          <t>6–15</t>
        </is>
      </c>
      <c r="T3938" t="inlineStr">
        <is>
          <t>Conta nova (≤ 30 dias)</t>
        </is>
      </c>
      <c r="U3938" t="inlineStr">
        <is>
          <t>DevTools</t>
        </is>
      </c>
      <c r="V3938" t="inlineStr">
        <is>
          <t>US</t>
        </is>
      </c>
      <c r="W3938" t="inlineStr">
        <is>
          <t>partner</t>
        </is>
      </c>
    </row>
    <row r="3939">
      <c r="A3939" t="inlineStr">
        <is>
          <t>S-371662</t>
        </is>
      </c>
      <c r="B3939" t="inlineStr">
        <is>
          <t>A-bad8c1</t>
        </is>
      </c>
      <c r="C3939" s="40" t="n">
        <v>45089</v>
      </c>
      <c r="D3939" s="40" t="n"/>
      <c r="E3939" t="n">
        <v>568</v>
      </c>
      <c r="F3939" t="n">
        <v>2646</v>
      </c>
      <c r="G3939" t="inlineStr">
        <is>
          <t>Até 2024-S1</t>
        </is>
      </c>
      <c r="H3939" t="inlineStr">
        <is>
          <t>Sim</t>
        </is>
      </c>
      <c r="I3939" t="n">
        <v>0</v>
      </c>
      <c r="J3939" s="41" t="n"/>
      <c r="L3939" t="inlineStr"/>
      <c r="M3939" t="inlineStr">
        <is>
          <t>Pro</t>
        </is>
      </c>
      <c r="N3939" t="inlineStr">
        <is>
          <t>monthly</t>
        </is>
      </c>
      <c r="O3939" t="inlineStr">
        <is>
          <t>Pago</t>
        </is>
      </c>
      <c r="P3939" t="inlineStr">
        <is>
          <t>Sim</t>
        </is>
      </c>
      <c r="Q3939" t="inlineStr">
        <is>
          <t>Não</t>
        </is>
      </c>
      <c r="R3939" t="inlineStr">
        <is>
          <t>Não</t>
        </is>
      </c>
      <c r="S3939" t="inlineStr">
        <is>
          <t>41+</t>
        </is>
      </c>
      <c r="T3939" t="inlineStr">
        <is>
          <t>91–180 dias</t>
        </is>
      </c>
      <c r="U3939" t="inlineStr">
        <is>
          <t>FinTech</t>
        </is>
      </c>
      <c r="V3939" t="inlineStr">
        <is>
          <t>AU</t>
        </is>
      </c>
      <c r="W3939" t="inlineStr">
        <is>
          <t>organic</t>
        </is>
      </c>
    </row>
    <row r="3940">
      <c r="A3940" t="inlineStr">
        <is>
          <t>S-8ebe58</t>
        </is>
      </c>
      <c r="B3940" t="inlineStr">
        <is>
          <t>A-cea1f0</t>
        </is>
      </c>
      <c r="C3940" s="40" t="n">
        <v>45452</v>
      </c>
      <c r="D3940" s="40" t="n"/>
      <c r="E3940" t="n">
        <v>205</v>
      </c>
      <c r="F3940" t="n">
        <v>0</v>
      </c>
      <c r="G3940" t="inlineStr">
        <is>
          <t>Até 2024-S1</t>
        </is>
      </c>
      <c r="H3940" t="inlineStr">
        <is>
          <t>Sim</t>
        </is>
      </c>
      <c r="I3940" t="n">
        <v>0</v>
      </c>
      <c r="J3940" s="41" t="n"/>
      <c r="L3940" t="inlineStr"/>
      <c r="M3940" t="inlineStr">
        <is>
          <t>Pro</t>
        </is>
      </c>
      <c r="N3940" t="inlineStr">
        <is>
          <t>annual</t>
        </is>
      </c>
      <c r="O3940" t="inlineStr">
        <is>
          <t>Trial</t>
        </is>
      </c>
      <c r="P3940" t="inlineStr">
        <is>
          <t>Sim</t>
        </is>
      </c>
      <c r="Q3940" t="inlineStr">
        <is>
          <t>Não</t>
        </is>
      </c>
      <c r="R3940" t="inlineStr">
        <is>
          <t>Não</t>
        </is>
      </c>
      <c r="S3940" t="inlineStr">
        <is>
          <t>6–15</t>
        </is>
      </c>
      <c r="T3940" t="inlineStr">
        <is>
          <t>31–90 dias</t>
        </is>
      </c>
      <c r="U3940" t="inlineStr">
        <is>
          <t>FinTech</t>
        </is>
      </c>
      <c r="V3940" t="inlineStr">
        <is>
          <t>US</t>
        </is>
      </c>
      <c r="W3940" t="inlineStr">
        <is>
          <t>event</t>
        </is>
      </c>
    </row>
    <row r="3941">
      <c r="A3941" t="inlineStr">
        <is>
          <t>S-6102fe</t>
        </is>
      </c>
      <c r="B3941" t="inlineStr">
        <is>
          <t>A-cb5333</t>
        </is>
      </c>
      <c r="C3941" s="40" t="n">
        <v>45468</v>
      </c>
      <c r="D3941" s="40" t="n"/>
      <c r="E3941" t="n">
        <v>189</v>
      </c>
      <c r="F3941" t="n">
        <v>0</v>
      </c>
      <c r="G3941" t="inlineStr">
        <is>
          <t>Até 2024-S1</t>
        </is>
      </c>
      <c r="H3941" t="inlineStr">
        <is>
          <t>Sim</t>
        </is>
      </c>
      <c r="I3941" t="n">
        <v>0</v>
      </c>
      <c r="J3941" s="41" t="n"/>
      <c r="L3941" t="inlineStr"/>
      <c r="M3941" t="inlineStr">
        <is>
          <t>Basic</t>
        </is>
      </c>
      <c r="N3941" t="inlineStr">
        <is>
          <t>monthly</t>
        </is>
      </c>
      <c r="O3941" t="inlineStr">
        <is>
          <t>Trial</t>
        </is>
      </c>
      <c r="P3941" t="inlineStr">
        <is>
          <t>Não</t>
        </is>
      </c>
      <c r="Q3941" t="inlineStr">
        <is>
          <t>Não</t>
        </is>
      </c>
      <c r="R3941" t="inlineStr">
        <is>
          <t>Não</t>
        </is>
      </c>
      <c r="S3941" t="inlineStr">
        <is>
          <t>16–40</t>
        </is>
      </c>
      <c r="T3941" t="inlineStr">
        <is>
          <t>91–180 dias</t>
        </is>
      </c>
      <c r="U3941" t="inlineStr">
        <is>
          <t>DevTools</t>
        </is>
      </c>
      <c r="V3941" t="inlineStr">
        <is>
          <t>US</t>
        </is>
      </c>
      <c r="W3941" t="inlineStr">
        <is>
          <t>ads</t>
        </is>
      </c>
    </row>
    <row r="3942">
      <c r="A3942" t="inlineStr">
        <is>
          <t>S-6676fa</t>
        </is>
      </c>
      <c r="B3942" t="inlineStr">
        <is>
          <t>A-7df7a7</t>
        </is>
      </c>
      <c r="C3942" s="40" t="n">
        <v>44962</v>
      </c>
      <c r="D3942" s="40" t="n"/>
      <c r="E3942" t="n">
        <v>695</v>
      </c>
      <c r="F3942" t="n">
        <v>343</v>
      </c>
      <c r="G3942" t="inlineStr">
        <is>
          <t>Até 2024-S1</t>
        </is>
      </c>
      <c r="H3942" t="inlineStr">
        <is>
          <t>Sim</t>
        </is>
      </c>
      <c r="I3942" t="n">
        <v>0</v>
      </c>
      <c r="J3942" s="41" t="n"/>
      <c r="L3942" t="inlineStr"/>
      <c r="M3942" t="inlineStr">
        <is>
          <t>Pro</t>
        </is>
      </c>
      <c r="N3942" t="inlineStr">
        <is>
          <t>monthly</t>
        </is>
      </c>
      <c r="O3942" t="inlineStr">
        <is>
          <t>Pago</t>
        </is>
      </c>
      <c r="P3942" t="inlineStr">
        <is>
          <t>Sim</t>
        </is>
      </c>
      <c r="Q3942" t="inlineStr">
        <is>
          <t>Não</t>
        </is>
      </c>
      <c r="R3942" t="inlineStr">
        <is>
          <t>Sim</t>
        </is>
      </c>
      <c r="S3942" t="inlineStr">
        <is>
          <t>6–15</t>
        </is>
      </c>
      <c r="T3942" t="inlineStr">
        <is>
          <t>Conta nova (≤ 30 dias)</t>
        </is>
      </c>
      <c r="U3942" t="inlineStr">
        <is>
          <t>DevTools</t>
        </is>
      </c>
      <c r="V3942" t="inlineStr">
        <is>
          <t>US</t>
        </is>
      </c>
      <c r="W3942" t="inlineStr">
        <is>
          <t>organic</t>
        </is>
      </c>
    </row>
    <row r="3943">
      <c r="A3943" t="inlineStr">
        <is>
          <t>S-2b550a</t>
        </is>
      </c>
      <c r="B3943" t="inlineStr">
        <is>
          <t>A-c7ffc2</t>
        </is>
      </c>
      <c r="C3943" s="40" t="n">
        <v>45231</v>
      </c>
      <c r="D3943" s="40" t="n"/>
      <c r="E3943" t="n">
        <v>426</v>
      </c>
      <c r="F3943" t="n">
        <v>5970</v>
      </c>
      <c r="G3943" t="inlineStr">
        <is>
          <t>Até 2024-S1</t>
        </is>
      </c>
      <c r="H3943" t="inlineStr">
        <is>
          <t>Sim</t>
        </is>
      </c>
      <c r="I3943" t="n">
        <v>0</v>
      </c>
      <c r="J3943" s="41" t="n"/>
      <c r="L3943" t="inlineStr"/>
      <c r="M3943" t="inlineStr">
        <is>
          <t>Enterprise</t>
        </is>
      </c>
      <c r="N3943" t="inlineStr">
        <is>
          <t>monthly</t>
        </is>
      </c>
      <c r="O3943" t="inlineStr">
        <is>
          <t>Pago</t>
        </is>
      </c>
      <c r="P3943" t="inlineStr">
        <is>
          <t>Sim</t>
        </is>
      </c>
      <c r="Q3943" t="inlineStr">
        <is>
          <t>Sim</t>
        </is>
      </c>
      <c r="R3943" t="inlineStr">
        <is>
          <t>Não</t>
        </is>
      </c>
      <c r="S3943" t="inlineStr">
        <is>
          <t>16–40</t>
        </is>
      </c>
      <c r="T3943" t="inlineStr">
        <is>
          <t>181–365 dias</t>
        </is>
      </c>
      <c r="U3943" t="inlineStr">
        <is>
          <t>Cybersecurity</t>
        </is>
      </c>
      <c r="V3943" t="inlineStr">
        <is>
          <t>US</t>
        </is>
      </c>
      <c r="W3943" t="inlineStr">
        <is>
          <t>partner</t>
        </is>
      </c>
    </row>
    <row r="3944">
      <c r="A3944" t="inlineStr">
        <is>
          <t>S-c48d0d</t>
        </is>
      </c>
      <c r="B3944" t="inlineStr">
        <is>
          <t>A-3ce5b8</t>
        </is>
      </c>
      <c r="C3944" s="40" t="n">
        <v>45434</v>
      </c>
      <c r="D3944" s="40" t="n"/>
      <c r="E3944" t="n">
        <v>223</v>
      </c>
      <c r="F3944" t="n">
        <v>703</v>
      </c>
      <c r="G3944" t="inlineStr">
        <is>
          <t>Até 2024-S1</t>
        </is>
      </c>
      <c r="H3944" t="inlineStr">
        <is>
          <t>Sim</t>
        </is>
      </c>
      <c r="I3944" t="n">
        <v>0</v>
      </c>
      <c r="J3944" s="41" t="n"/>
      <c r="L3944" t="inlineStr"/>
      <c r="M3944" t="inlineStr">
        <is>
          <t>Basic</t>
        </is>
      </c>
      <c r="N3944" t="inlineStr">
        <is>
          <t>annual</t>
        </is>
      </c>
      <c r="O3944" t="inlineStr">
        <is>
          <t>Pago</t>
        </is>
      </c>
      <c r="P3944" t="inlineStr">
        <is>
          <t>Sim</t>
        </is>
      </c>
      <c r="Q3944" t="inlineStr">
        <is>
          <t>Não</t>
        </is>
      </c>
      <c r="R3944" t="inlineStr">
        <is>
          <t>Não</t>
        </is>
      </c>
      <c r="S3944" t="inlineStr">
        <is>
          <t>16–40</t>
        </is>
      </c>
      <c r="T3944" t="inlineStr">
        <is>
          <t>181–365 dias</t>
        </is>
      </c>
      <c r="U3944" t="inlineStr">
        <is>
          <t>FinTech</t>
        </is>
      </c>
      <c r="V3944" t="inlineStr">
        <is>
          <t>IN</t>
        </is>
      </c>
      <c r="W3944" t="inlineStr">
        <is>
          <t>ads</t>
        </is>
      </c>
    </row>
    <row r="3945">
      <c r="A3945" t="inlineStr">
        <is>
          <t>S-7fca0e</t>
        </is>
      </c>
      <c r="B3945" t="inlineStr">
        <is>
          <t>A-5b4ebb</t>
        </is>
      </c>
      <c r="C3945" s="40" t="n">
        <v>45525</v>
      </c>
      <c r="D3945" s="40" t="n"/>
      <c r="E3945" t="n">
        <v>132</v>
      </c>
      <c r="F3945" t="n">
        <v>988</v>
      </c>
      <c r="G3945" t="inlineStr">
        <is>
          <t>2024-S2</t>
        </is>
      </c>
      <c r="H3945" t="inlineStr">
        <is>
          <t>Sim</t>
        </is>
      </c>
      <c r="I3945" t="n">
        <v>0</v>
      </c>
      <c r="J3945" s="41" t="n"/>
      <c r="L3945" t="inlineStr"/>
      <c r="M3945" t="inlineStr">
        <is>
          <t>Basic</t>
        </is>
      </c>
      <c r="N3945" t="inlineStr">
        <is>
          <t>annual</t>
        </is>
      </c>
      <c r="O3945" t="inlineStr">
        <is>
          <t>Pago</t>
        </is>
      </c>
      <c r="P3945" t="inlineStr">
        <is>
          <t>Sim</t>
        </is>
      </c>
      <c r="Q3945" t="inlineStr">
        <is>
          <t>Não</t>
        </is>
      </c>
      <c r="R3945" t="inlineStr">
        <is>
          <t>Não</t>
        </is>
      </c>
      <c r="S3945" t="inlineStr">
        <is>
          <t>41+</t>
        </is>
      </c>
      <c r="T3945" t="inlineStr">
        <is>
          <t>31–90 dias</t>
        </is>
      </c>
      <c r="U3945" t="inlineStr">
        <is>
          <t>Cybersecurity</t>
        </is>
      </c>
      <c r="V3945" t="inlineStr">
        <is>
          <t>UK</t>
        </is>
      </c>
      <c r="W3945" t="inlineStr">
        <is>
          <t>other</t>
        </is>
      </c>
    </row>
    <row r="3946">
      <c r="A3946" t="inlineStr">
        <is>
          <t>S-5d343c</t>
        </is>
      </c>
      <c r="B3946" t="inlineStr">
        <is>
          <t>A-9208f0</t>
        </is>
      </c>
      <c r="C3946" s="40" t="n">
        <v>45192</v>
      </c>
      <c r="D3946" s="40" t="n"/>
      <c r="E3946" t="n">
        <v>465</v>
      </c>
      <c r="F3946" t="n">
        <v>475</v>
      </c>
      <c r="G3946" t="inlineStr">
        <is>
          <t>Até 2024-S1</t>
        </is>
      </c>
      <c r="H3946" t="inlineStr">
        <is>
          <t>Sim</t>
        </is>
      </c>
      <c r="I3946" t="n">
        <v>0</v>
      </c>
      <c r="J3946" s="41" t="n"/>
      <c r="L3946" t="inlineStr"/>
      <c r="M3946" t="inlineStr">
        <is>
          <t>Basic</t>
        </is>
      </c>
      <c r="N3946" t="inlineStr">
        <is>
          <t>annual</t>
        </is>
      </c>
      <c r="O3946" t="inlineStr">
        <is>
          <t>Pago</t>
        </is>
      </c>
      <c r="P3946" t="inlineStr">
        <is>
          <t>Sim</t>
        </is>
      </c>
      <c r="Q3946" t="inlineStr">
        <is>
          <t>Não</t>
        </is>
      </c>
      <c r="R3946" t="inlineStr">
        <is>
          <t>Não</t>
        </is>
      </c>
      <c r="S3946" t="inlineStr">
        <is>
          <t>16–40</t>
        </is>
      </c>
      <c r="T3946" t="inlineStr">
        <is>
          <t>91–180 dias</t>
        </is>
      </c>
      <c r="U3946" t="inlineStr">
        <is>
          <t>EdTech</t>
        </is>
      </c>
      <c r="V3946" t="inlineStr">
        <is>
          <t>US</t>
        </is>
      </c>
      <c r="W3946" t="inlineStr">
        <is>
          <t>organic</t>
        </is>
      </c>
    </row>
    <row r="3947">
      <c r="A3947" t="inlineStr">
        <is>
          <t>S-76b176</t>
        </is>
      </c>
      <c r="B3947" t="inlineStr">
        <is>
          <t>A-6da850</t>
        </is>
      </c>
      <c r="C3947" s="40" t="n">
        <v>45606</v>
      </c>
      <c r="D3947" s="40" t="n">
        <v>45635</v>
      </c>
      <c r="E3947" t="n">
        <v>29</v>
      </c>
      <c r="F3947" t="n">
        <v>392</v>
      </c>
      <c r="G3947" t="inlineStr">
        <is>
          <t>2024-S2</t>
        </is>
      </c>
      <c r="H3947" t="inlineStr">
        <is>
          <t>Sim</t>
        </is>
      </c>
      <c r="I3947" t="n">
        <v>1</v>
      </c>
      <c r="J3947" s="41" t="n">
        <v>45627</v>
      </c>
      <c r="K3947" t="n">
        <v>9</v>
      </c>
      <c r="L3947" t="inlineStr">
        <is>
          <t>Não</t>
        </is>
      </c>
      <c r="M3947" t="inlineStr">
        <is>
          <t>Pro</t>
        </is>
      </c>
      <c r="N3947" t="inlineStr">
        <is>
          <t>monthly</t>
        </is>
      </c>
      <c r="O3947" t="inlineStr">
        <is>
          <t>Pago</t>
        </is>
      </c>
      <c r="P3947" t="inlineStr">
        <is>
          <t>Não</t>
        </is>
      </c>
      <c r="Q3947" t="inlineStr">
        <is>
          <t>Não</t>
        </is>
      </c>
      <c r="R3947" t="inlineStr">
        <is>
          <t>Não</t>
        </is>
      </c>
      <c r="S3947" t="inlineStr">
        <is>
          <t>6–15</t>
        </is>
      </c>
      <c r="T3947" t="inlineStr">
        <is>
          <t>Mais de 365 dias</t>
        </is>
      </c>
      <c r="U3947" t="inlineStr">
        <is>
          <t>FinTech</t>
        </is>
      </c>
      <c r="V3947" t="inlineStr">
        <is>
          <t>IN</t>
        </is>
      </c>
      <c r="W3947" t="inlineStr">
        <is>
          <t>organic</t>
        </is>
      </c>
    </row>
    <row r="3948">
      <c r="A3948" t="inlineStr">
        <is>
          <t>S-e746d2</t>
        </is>
      </c>
      <c r="B3948" t="inlineStr">
        <is>
          <t>A-977ca0</t>
        </is>
      </c>
      <c r="C3948" s="40" t="n">
        <v>45156</v>
      </c>
      <c r="D3948" s="40" t="n"/>
      <c r="E3948" t="n">
        <v>501</v>
      </c>
      <c r="F3948" t="n">
        <v>18109</v>
      </c>
      <c r="G3948" t="inlineStr">
        <is>
          <t>Até 2024-S1</t>
        </is>
      </c>
      <c r="H3948" t="inlineStr">
        <is>
          <t>Sim</t>
        </is>
      </c>
      <c r="I3948" t="n">
        <v>0</v>
      </c>
      <c r="J3948" s="41" t="n"/>
      <c r="L3948" t="inlineStr"/>
      <c r="M3948" t="inlineStr">
        <is>
          <t>Enterprise</t>
        </is>
      </c>
      <c r="N3948" t="inlineStr">
        <is>
          <t>monthly</t>
        </is>
      </c>
      <c r="O3948" t="inlineStr">
        <is>
          <t>Pago</t>
        </is>
      </c>
      <c r="P3948" t="inlineStr">
        <is>
          <t>Sim</t>
        </is>
      </c>
      <c r="Q3948" t="inlineStr">
        <is>
          <t>Não</t>
        </is>
      </c>
      <c r="R3948" t="inlineStr">
        <is>
          <t>Não</t>
        </is>
      </c>
      <c r="S3948" t="inlineStr">
        <is>
          <t>41+</t>
        </is>
      </c>
      <c r="T3948" t="inlineStr">
        <is>
          <t>91–180 dias</t>
        </is>
      </c>
      <c r="U3948" t="inlineStr">
        <is>
          <t>HealthTech</t>
        </is>
      </c>
      <c r="V3948" t="inlineStr">
        <is>
          <t>IN</t>
        </is>
      </c>
      <c r="W3948" t="inlineStr">
        <is>
          <t>partner</t>
        </is>
      </c>
    </row>
    <row r="3949">
      <c r="A3949" t="inlineStr">
        <is>
          <t>S-7b896c</t>
        </is>
      </c>
      <c r="B3949" t="inlineStr">
        <is>
          <t>A-ffdfd5</t>
        </is>
      </c>
      <c r="C3949" s="40" t="n">
        <v>45522</v>
      </c>
      <c r="D3949" s="40" t="n"/>
      <c r="E3949" t="n">
        <v>135</v>
      </c>
      <c r="F3949" t="n">
        <v>570</v>
      </c>
      <c r="G3949" t="inlineStr">
        <is>
          <t>2024-S2</t>
        </is>
      </c>
      <c r="H3949" t="inlineStr">
        <is>
          <t>Sim</t>
        </is>
      </c>
      <c r="I3949" t="n">
        <v>0</v>
      </c>
      <c r="J3949" s="41" t="n"/>
      <c r="L3949" t="inlineStr"/>
      <c r="M3949" t="inlineStr">
        <is>
          <t>Basic</t>
        </is>
      </c>
      <c r="N3949" t="inlineStr">
        <is>
          <t>monthly</t>
        </is>
      </c>
      <c r="O3949" t="inlineStr">
        <is>
          <t>Pago</t>
        </is>
      </c>
      <c r="P3949" t="inlineStr">
        <is>
          <t>Sim</t>
        </is>
      </c>
      <c r="Q3949" t="inlineStr">
        <is>
          <t>Não</t>
        </is>
      </c>
      <c r="R3949" t="inlineStr">
        <is>
          <t>Não</t>
        </is>
      </c>
      <c r="S3949" t="inlineStr">
        <is>
          <t>16–40</t>
        </is>
      </c>
      <c r="T3949" t="inlineStr">
        <is>
          <t>91–180 dias</t>
        </is>
      </c>
      <c r="U3949" t="inlineStr">
        <is>
          <t>EdTech</t>
        </is>
      </c>
      <c r="V3949" t="inlineStr">
        <is>
          <t>US</t>
        </is>
      </c>
      <c r="W3949" t="inlineStr">
        <is>
          <t>organic</t>
        </is>
      </c>
    </row>
    <row r="3950">
      <c r="A3950" t="inlineStr">
        <is>
          <t>S-c9a968</t>
        </is>
      </c>
      <c r="B3950" t="inlineStr">
        <is>
          <t>A-bad8c1</t>
        </is>
      </c>
      <c r="C3950" s="40" t="n">
        <v>45372</v>
      </c>
      <c r="D3950" s="40" t="n"/>
      <c r="E3950" t="n">
        <v>285</v>
      </c>
      <c r="F3950" t="n">
        <v>152</v>
      </c>
      <c r="G3950" t="inlineStr">
        <is>
          <t>Até 2024-S1</t>
        </is>
      </c>
      <c r="H3950" t="inlineStr">
        <is>
          <t>Sim</t>
        </is>
      </c>
      <c r="I3950" t="n">
        <v>0</v>
      </c>
      <c r="J3950" s="41" t="n"/>
      <c r="L3950" t="inlineStr"/>
      <c r="M3950" t="inlineStr">
        <is>
          <t>Basic</t>
        </is>
      </c>
      <c r="N3950" t="inlineStr">
        <is>
          <t>monthly</t>
        </is>
      </c>
      <c r="O3950" t="inlineStr">
        <is>
          <t>Pago</t>
        </is>
      </c>
      <c r="P3950" t="inlineStr">
        <is>
          <t>Sim</t>
        </is>
      </c>
      <c r="Q3950" t="inlineStr">
        <is>
          <t>Não</t>
        </is>
      </c>
      <c r="R3950" t="inlineStr">
        <is>
          <t>Não</t>
        </is>
      </c>
      <c r="S3950" t="inlineStr">
        <is>
          <t>6–15</t>
        </is>
      </c>
      <c r="T3950" t="inlineStr">
        <is>
          <t>Mais de 365 dias</t>
        </is>
      </c>
      <c r="U3950" t="inlineStr">
        <is>
          <t>FinTech</t>
        </is>
      </c>
      <c r="V3950" t="inlineStr">
        <is>
          <t>AU</t>
        </is>
      </c>
      <c r="W3950" t="inlineStr">
        <is>
          <t>organic</t>
        </is>
      </c>
    </row>
    <row r="3951">
      <c r="A3951" t="inlineStr">
        <is>
          <t>S-f4b648</t>
        </is>
      </c>
      <c r="B3951" t="inlineStr">
        <is>
          <t>A-8ae05d</t>
        </is>
      </c>
      <c r="C3951" s="40" t="n">
        <v>45623</v>
      </c>
      <c r="D3951" s="40" t="n">
        <v>45654</v>
      </c>
      <c r="E3951" t="n">
        <v>31</v>
      </c>
      <c r="F3951" t="n">
        <v>17114</v>
      </c>
      <c r="G3951" t="inlineStr">
        <is>
          <t>2024-S2</t>
        </is>
      </c>
      <c r="H3951" t="inlineStr">
        <is>
          <t>Sim</t>
        </is>
      </c>
      <c r="I3951" t="n">
        <v>0</v>
      </c>
      <c r="J3951" s="41" t="n">
        <v>45627</v>
      </c>
      <c r="K3951" t="n">
        <v>28</v>
      </c>
      <c r="L3951" t="inlineStr">
        <is>
          <t>Não</t>
        </is>
      </c>
      <c r="M3951" t="inlineStr">
        <is>
          <t>Enterprise</t>
        </is>
      </c>
      <c r="N3951" t="inlineStr">
        <is>
          <t>annual</t>
        </is>
      </c>
      <c r="O3951" t="inlineStr">
        <is>
          <t>Pago</t>
        </is>
      </c>
      <c r="P3951" t="inlineStr">
        <is>
          <t>Sim</t>
        </is>
      </c>
      <c r="Q3951" t="inlineStr">
        <is>
          <t>Não</t>
        </is>
      </c>
      <c r="R3951" t="inlineStr">
        <is>
          <t>Não</t>
        </is>
      </c>
      <c r="S3951" t="inlineStr">
        <is>
          <t>41+</t>
        </is>
      </c>
      <c r="T3951" t="inlineStr">
        <is>
          <t>181–365 dias</t>
        </is>
      </c>
      <c r="U3951" t="inlineStr">
        <is>
          <t>FinTech</t>
        </is>
      </c>
      <c r="V3951" t="inlineStr">
        <is>
          <t>IN</t>
        </is>
      </c>
      <c r="W3951" t="inlineStr">
        <is>
          <t>other</t>
        </is>
      </c>
    </row>
    <row r="3952">
      <c r="A3952" t="inlineStr">
        <is>
          <t>S-f4a3ac</t>
        </is>
      </c>
      <c r="B3952" t="inlineStr">
        <is>
          <t>A-1f7acb</t>
        </is>
      </c>
      <c r="C3952" s="40" t="n">
        <v>45557</v>
      </c>
      <c r="D3952" s="40" t="n"/>
      <c r="E3952" t="n">
        <v>100</v>
      </c>
      <c r="F3952" t="n">
        <v>12736</v>
      </c>
      <c r="G3952" t="inlineStr">
        <is>
          <t>2024-S2</t>
        </is>
      </c>
      <c r="H3952" t="inlineStr">
        <is>
          <t>Sim</t>
        </is>
      </c>
      <c r="I3952" t="n">
        <v>0</v>
      </c>
      <c r="J3952" s="41" t="n"/>
      <c r="L3952" t="inlineStr"/>
      <c r="M3952" t="inlineStr">
        <is>
          <t>Enterprise</t>
        </is>
      </c>
      <c r="N3952" t="inlineStr">
        <is>
          <t>annual</t>
        </is>
      </c>
      <c r="O3952" t="inlineStr">
        <is>
          <t>Pago</t>
        </is>
      </c>
      <c r="P3952" t="inlineStr">
        <is>
          <t>Sim</t>
        </is>
      </c>
      <c r="Q3952" t="inlineStr">
        <is>
          <t>Não</t>
        </is>
      </c>
      <c r="R3952" t="inlineStr">
        <is>
          <t>Não</t>
        </is>
      </c>
      <c r="S3952" t="inlineStr">
        <is>
          <t>41+</t>
        </is>
      </c>
      <c r="T3952" t="inlineStr">
        <is>
          <t>Mais de 365 dias</t>
        </is>
      </c>
      <c r="U3952" t="inlineStr">
        <is>
          <t>FinTech</t>
        </is>
      </c>
      <c r="V3952" t="inlineStr">
        <is>
          <t>UK</t>
        </is>
      </c>
      <c r="W3952" t="inlineStr">
        <is>
          <t>ads</t>
        </is>
      </c>
    </row>
    <row r="3953">
      <c r="A3953" t="inlineStr">
        <is>
          <t>S-42671b</t>
        </is>
      </c>
      <c r="B3953" t="inlineStr">
        <is>
          <t>A-118f1c</t>
        </is>
      </c>
      <c r="C3953" s="40" t="n">
        <v>45637</v>
      </c>
      <c r="D3953" s="40" t="n"/>
      <c r="E3953" t="n">
        <v>20</v>
      </c>
      <c r="F3953" t="n">
        <v>6368</v>
      </c>
      <c r="G3953" t="inlineStr">
        <is>
          <t>2024-S2</t>
        </is>
      </c>
      <c r="H3953" t="inlineStr">
        <is>
          <t>Não</t>
        </is>
      </c>
      <c r="I3953" t="n">
        <v>0</v>
      </c>
      <c r="J3953" s="41" t="n"/>
      <c r="L3953" t="inlineStr"/>
      <c r="M3953" t="inlineStr">
        <is>
          <t>Enterprise</t>
        </is>
      </c>
      <c r="N3953" t="inlineStr">
        <is>
          <t>annual</t>
        </is>
      </c>
      <c r="O3953" t="inlineStr">
        <is>
          <t>Pago</t>
        </is>
      </c>
      <c r="P3953" t="inlineStr">
        <is>
          <t>Sim</t>
        </is>
      </c>
      <c r="Q3953" t="inlineStr">
        <is>
          <t>Não</t>
        </is>
      </c>
      <c r="R3953" t="inlineStr">
        <is>
          <t>Não</t>
        </is>
      </c>
      <c r="S3953" t="inlineStr">
        <is>
          <t>16–40</t>
        </is>
      </c>
      <c r="T3953" t="inlineStr">
        <is>
          <t>31–90 dias</t>
        </is>
      </c>
      <c r="U3953" t="inlineStr">
        <is>
          <t>Cybersecurity</t>
        </is>
      </c>
      <c r="V3953" t="inlineStr">
        <is>
          <t>US</t>
        </is>
      </c>
      <c r="W3953" t="inlineStr">
        <is>
          <t>other</t>
        </is>
      </c>
    </row>
    <row r="3954">
      <c r="A3954" t="inlineStr">
        <is>
          <t>S-88cc86</t>
        </is>
      </c>
      <c r="B3954" t="inlineStr">
        <is>
          <t>A-80eeb6</t>
        </is>
      </c>
      <c r="C3954" s="40" t="n">
        <v>45646</v>
      </c>
      <c r="D3954" s="40" t="n">
        <v>45657</v>
      </c>
      <c r="E3954" t="n">
        <v>11</v>
      </c>
      <c r="F3954" t="n">
        <v>4378</v>
      </c>
      <c r="G3954" t="inlineStr">
        <is>
          <t>2024-S2</t>
        </is>
      </c>
      <c r="H3954" t="inlineStr">
        <is>
          <t>Não</t>
        </is>
      </c>
      <c r="I3954" t="n">
        <v>1</v>
      </c>
      <c r="J3954" s="41" t="n">
        <v>45627</v>
      </c>
      <c r="K3954" t="n">
        <v>31</v>
      </c>
      <c r="L3954" t="inlineStr">
        <is>
          <t>Sim</t>
        </is>
      </c>
      <c r="M3954" t="inlineStr">
        <is>
          <t>Enterprise</t>
        </is>
      </c>
      <c r="N3954" t="inlineStr">
        <is>
          <t>annual</t>
        </is>
      </c>
      <c r="O3954" t="inlineStr">
        <is>
          <t>Pago</t>
        </is>
      </c>
      <c r="P3954" t="inlineStr">
        <is>
          <t>Sim</t>
        </is>
      </c>
      <c r="Q3954" t="inlineStr">
        <is>
          <t>Não</t>
        </is>
      </c>
      <c r="R3954" t="inlineStr">
        <is>
          <t>Não</t>
        </is>
      </c>
      <c r="S3954" t="inlineStr">
        <is>
          <t>16–40</t>
        </is>
      </c>
      <c r="T3954" t="inlineStr">
        <is>
          <t>Mais de 365 dias</t>
        </is>
      </c>
      <c r="U3954" t="inlineStr">
        <is>
          <t>Cybersecurity</t>
        </is>
      </c>
      <c r="V3954" t="inlineStr">
        <is>
          <t>UK</t>
        </is>
      </c>
      <c r="W3954" t="inlineStr">
        <is>
          <t>organic</t>
        </is>
      </c>
    </row>
    <row r="3955">
      <c r="A3955" t="inlineStr">
        <is>
          <t>S-02b754</t>
        </is>
      </c>
      <c r="B3955" t="inlineStr">
        <is>
          <t>A-3b37d9</t>
        </is>
      </c>
      <c r="C3955" s="40" t="n">
        <v>45210</v>
      </c>
      <c r="D3955" s="40" t="n"/>
      <c r="E3955" t="n">
        <v>447</v>
      </c>
      <c r="F3955" t="n">
        <v>4577</v>
      </c>
      <c r="G3955" t="inlineStr">
        <is>
          <t>Até 2024-S1</t>
        </is>
      </c>
      <c r="H3955" t="inlineStr">
        <is>
          <t>Sim</t>
        </is>
      </c>
      <c r="I3955" t="n">
        <v>0</v>
      </c>
      <c r="J3955" s="41" t="n"/>
      <c r="L3955" t="inlineStr"/>
      <c r="M3955" t="inlineStr">
        <is>
          <t>Enterprise</t>
        </is>
      </c>
      <c r="N3955" t="inlineStr">
        <is>
          <t>annual</t>
        </is>
      </c>
      <c r="O3955" t="inlineStr">
        <is>
          <t>Pago</t>
        </is>
      </c>
      <c r="P3955" t="inlineStr">
        <is>
          <t>Não</t>
        </is>
      </c>
      <c r="Q3955" t="inlineStr">
        <is>
          <t>Não</t>
        </is>
      </c>
      <c r="R3955" t="inlineStr">
        <is>
          <t>Não</t>
        </is>
      </c>
      <c r="S3955" t="inlineStr">
        <is>
          <t>16–40</t>
        </is>
      </c>
      <c r="T3955" t="inlineStr">
        <is>
          <t>181–365 dias</t>
        </is>
      </c>
      <c r="U3955" t="inlineStr">
        <is>
          <t>FinTech</t>
        </is>
      </c>
      <c r="V3955" t="inlineStr">
        <is>
          <t>US</t>
        </is>
      </c>
      <c r="W3955" t="inlineStr">
        <is>
          <t>event</t>
        </is>
      </c>
    </row>
    <row r="3956">
      <c r="A3956" t="inlineStr">
        <is>
          <t>S-7826c1</t>
        </is>
      </c>
      <c r="B3956" t="inlineStr">
        <is>
          <t>A-157070</t>
        </is>
      </c>
      <c r="C3956" s="40" t="n">
        <v>45496</v>
      </c>
      <c r="D3956" s="40" t="n"/>
      <c r="E3956" t="n">
        <v>161</v>
      </c>
      <c r="F3956" t="n">
        <v>882</v>
      </c>
      <c r="G3956" t="inlineStr">
        <is>
          <t>2024-S2</t>
        </is>
      </c>
      <c r="H3956" t="inlineStr">
        <is>
          <t>Sim</t>
        </is>
      </c>
      <c r="I3956" t="n">
        <v>0</v>
      </c>
      <c r="J3956" s="41" t="n"/>
      <c r="L3956" t="inlineStr"/>
      <c r="M3956" t="inlineStr">
        <is>
          <t>Pro</t>
        </is>
      </c>
      <c r="N3956" t="inlineStr">
        <is>
          <t>monthly</t>
        </is>
      </c>
      <c r="O3956" t="inlineStr">
        <is>
          <t>Pago</t>
        </is>
      </c>
      <c r="P3956" t="inlineStr">
        <is>
          <t>Sim</t>
        </is>
      </c>
      <c r="Q3956" t="inlineStr">
        <is>
          <t>Não</t>
        </is>
      </c>
      <c r="R3956" t="inlineStr">
        <is>
          <t>Não</t>
        </is>
      </c>
      <c r="S3956" t="inlineStr">
        <is>
          <t>16–40</t>
        </is>
      </c>
      <c r="T3956" t="inlineStr">
        <is>
          <t>181–365 dias</t>
        </is>
      </c>
      <c r="U3956" t="inlineStr">
        <is>
          <t>FinTech</t>
        </is>
      </c>
      <c r="V3956" t="inlineStr">
        <is>
          <t>US</t>
        </is>
      </c>
      <c r="W3956" t="inlineStr">
        <is>
          <t>ads</t>
        </is>
      </c>
    </row>
    <row r="3957">
      <c r="A3957" t="inlineStr">
        <is>
          <t>S-45c2cf</t>
        </is>
      </c>
      <c r="B3957" t="inlineStr">
        <is>
          <t>A-7920cc</t>
        </is>
      </c>
      <c r="C3957" s="40" t="n">
        <v>45271</v>
      </c>
      <c r="D3957" s="40" t="n"/>
      <c r="E3957" t="n">
        <v>386</v>
      </c>
      <c r="F3957" t="n">
        <v>741</v>
      </c>
      <c r="G3957" t="inlineStr">
        <is>
          <t>Até 2024-S1</t>
        </is>
      </c>
      <c r="H3957" t="inlineStr">
        <is>
          <t>Sim</t>
        </is>
      </c>
      <c r="I3957" t="n">
        <v>0</v>
      </c>
      <c r="J3957" s="41" t="n"/>
      <c r="L3957" t="inlineStr"/>
      <c r="M3957" t="inlineStr">
        <is>
          <t>Basic</t>
        </is>
      </c>
      <c r="N3957" t="inlineStr">
        <is>
          <t>monthly</t>
        </is>
      </c>
      <c r="O3957" t="inlineStr">
        <is>
          <t>Pago</t>
        </is>
      </c>
      <c r="P3957" t="inlineStr">
        <is>
          <t>Sim</t>
        </is>
      </c>
      <c r="Q3957" t="inlineStr">
        <is>
          <t>Não</t>
        </is>
      </c>
      <c r="R3957" t="inlineStr">
        <is>
          <t>Não</t>
        </is>
      </c>
      <c r="S3957" t="inlineStr">
        <is>
          <t>16–40</t>
        </is>
      </c>
      <c r="T3957" t="inlineStr">
        <is>
          <t>Conta nova (≤ 30 dias)</t>
        </is>
      </c>
      <c r="U3957" t="inlineStr">
        <is>
          <t>Cybersecurity</t>
        </is>
      </c>
      <c r="V3957" t="inlineStr">
        <is>
          <t>FR</t>
        </is>
      </c>
      <c r="W3957" t="inlineStr">
        <is>
          <t>ads</t>
        </is>
      </c>
    </row>
    <row r="3958">
      <c r="A3958" t="inlineStr">
        <is>
          <t>S-df819a</t>
        </is>
      </c>
      <c r="B3958" t="inlineStr">
        <is>
          <t>A-ffc04f</t>
        </is>
      </c>
      <c r="C3958" s="40" t="n">
        <v>45543</v>
      </c>
      <c r="D3958" s="40" t="n"/>
      <c r="E3958" t="n">
        <v>114</v>
      </c>
      <c r="F3958" t="n">
        <v>980</v>
      </c>
      <c r="G3958" t="inlineStr">
        <is>
          <t>2024-S2</t>
        </is>
      </c>
      <c r="H3958" t="inlineStr">
        <is>
          <t>Sim</t>
        </is>
      </c>
      <c r="I3958" t="n">
        <v>0</v>
      </c>
      <c r="J3958" s="41" t="n"/>
      <c r="L3958" t="inlineStr"/>
      <c r="M3958" t="inlineStr">
        <is>
          <t>Pro</t>
        </is>
      </c>
      <c r="N3958" t="inlineStr">
        <is>
          <t>monthly</t>
        </is>
      </c>
      <c r="O3958" t="inlineStr">
        <is>
          <t>Pago</t>
        </is>
      </c>
      <c r="P3958" t="inlineStr">
        <is>
          <t>Não</t>
        </is>
      </c>
      <c r="Q3958" t="inlineStr">
        <is>
          <t>Não</t>
        </is>
      </c>
      <c r="R3958" t="inlineStr">
        <is>
          <t>Não</t>
        </is>
      </c>
      <c r="S3958" t="inlineStr">
        <is>
          <t>16–40</t>
        </is>
      </c>
      <c r="T3958" t="inlineStr">
        <is>
          <t>91–180 dias</t>
        </is>
      </c>
      <c r="U3958" t="inlineStr">
        <is>
          <t>EdTech</t>
        </is>
      </c>
      <c r="V3958" t="inlineStr">
        <is>
          <t>US</t>
        </is>
      </c>
      <c r="W3958" t="inlineStr">
        <is>
          <t>ads</t>
        </is>
      </c>
    </row>
    <row r="3959">
      <c r="A3959" t="inlineStr">
        <is>
          <t>S-983266</t>
        </is>
      </c>
      <c r="B3959" t="inlineStr">
        <is>
          <t>A-dcc2f0</t>
        </is>
      </c>
      <c r="C3959" s="40" t="n">
        <v>45551</v>
      </c>
      <c r="D3959" s="40" t="n">
        <v>45599</v>
      </c>
      <c r="E3959" t="n">
        <v>48</v>
      </c>
      <c r="F3959" t="n">
        <v>735</v>
      </c>
      <c r="G3959" t="inlineStr">
        <is>
          <t>2024-S2</t>
        </is>
      </c>
      <c r="H3959" t="inlineStr">
        <is>
          <t>Sim</t>
        </is>
      </c>
      <c r="I3959" t="n">
        <v>0</v>
      </c>
      <c r="J3959" s="41" t="n">
        <v>45597</v>
      </c>
      <c r="K3959" t="n">
        <v>3</v>
      </c>
      <c r="L3959" t="inlineStr">
        <is>
          <t>Não</t>
        </is>
      </c>
      <c r="M3959" t="inlineStr">
        <is>
          <t>Pro</t>
        </is>
      </c>
      <c r="N3959" t="inlineStr">
        <is>
          <t>annual</t>
        </is>
      </c>
      <c r="O3959" t="inlineStr">
        <is>
          <t>Pago</t>
        </is>
      </c>
      <c r="P3959" t="inlineStr">
        <is>
          <t>Sim</t>
        </is>
      </c>
      <c r="Q3959" t="inlineStr">
        <is>
          <t>Não</t>
        </is>
      </c>
      <c r="R3959" t="inlineStr">
        <is>
          <t>Não</t>
        </is>
      </c>
      <c r="S3959" t="inlineStr">
        <is>
          <t>6–15</t>
        </is>
      </c>
      <c r="T3959" t="inlineStr">
        <is>
          <t>Mais de 365 dias</t>
        </is>
      </c>
      <c r="U3959" t="inlineStr">
        <is>
          <t>FinTech</t>
        </is>
      </c>
      <c r="V3959" t="inlineStr">
        <is>
          <t>UK</t>
        </is>
      </c>
      <c r="W3959" t="inlineStr">
        <is>
          <t>organic</t>
        </is>
      </c>
    </row>
    <row r="3960">
      <c r="A3960" t="inlineStr">
        <is>
          <t>S-16dfaf</t>
        </is>
      </c>
      <c r="B3960" t="inlineStr">
        <is>
          <t>A-8e47ca</t>
        </is>
      </c>
      <c r="C3960" s="40" t="n">
        <v>45349</v>
      </c>
      <c r="D3960" s="40" t="n"/>
      <c r="E3960" t="n">
        <v>308</v>
      </c>
      <c r="F3960" t="n">
        <v>931</v>
      </c>
      <c r="G3960" t="inlineStr">
        <is>
          <t>Até 2024-S1</t>
        </is>
      </c>
      <c r="H3960" t="inlineStr">
        <is>
          <t>Sim</t>
        </is>
      </c>
      <c r="I3960" t="n">
        <v>0</v>
      </c>
      <c r="J3960" s="41" t="n"/>
      <c r="L3960" t="inlineStr"/>
      <c r="M3960" t="inlineStr">
        <is>
          <t>Pro</t>
        </is>
      </c>
      <c r="N3960" t="inlineStr">
        <is>
          <t>annual</t>
        </is>
      </c>
      <c r="O3960" t="inlineStr">
        <is>
          <t>Pago</t>
        </is>
      </c>
      <c r="P3960" t="inlineStr">
        <is>
          <t>Sim</t>
        </is>
      </c>
      <c r="Q3960" t="inlineStr">
        <is>
          <t>Não</t>
        </is>
      </c>
      <c r="R3960" t="inlineStr">
        <is>
          <t>Não</t>
        </is>
      </c>
      <c r="S3960" t="inlineStr">
        <is>
          <t>16–40</t>
        </is>
      </c>
      <c r="T3960" t="inlineStr">
        <is>
          <t>Conta nova (≤ 30 dias)</t>
        </is>
      </c>
      <c r="U3960" t="inlineStr">
        <is>
          <t>HealthTech</t>
        </is>
      </c>
      <c r="V3960" t="inlineStr">
        <is>
          <t>US</t>
        </is>
      </c>
      <c r="W3960" t="inlineStr">
        <is>
          <t>organic</t>
        </is>
      </c>
    </row>
    <row r="3961">
      <c r="A3961" t="inlineStr">
        <is>
          <t>S-f77847</t>
        </is>
      </c>
      <c r="B3961" t="inlineStr">
        <is>
          <t>A-186a44</t>
        </is>
      </c>
      <c r="C3961" s="40" t="n">
        <v>45161</v>
      </c>
      <c r="D3961" s="40" t="n"/>
      <c r="E3961" t="n">
        <v>496</v>
      </c>
      <c r="F3961" t="n">
        <v>380</v>
      </c>
      <c r="G3961" t="inlineStr">
        <is>
          <t>Até 2024-S1</t>
        </is>
      </c>
      <c r="H3961" t="inlineStr">
        <is>
          <t>Sim</t>
        </is>
      </c>
      <c r="I3961" t="n">
        <v>0</v>
      </c>
      <c r="J3961" s="41" t="n"/>
      <c r="L3961" t="inlineStr"/>
      <c r="M3961" t="inlineStr">
        <is>
          <t>Basic</t>
        </is>
      </c>
      <c r="N3961" t="inlineStr">
        <is>
          <t>annual</t>
        </is>
      </c>
      <c r="O3961" t="inlineStr">
        <is>
          <t>Pago</t>
        </is>
      </c>
      <c r="P3961" t="inlineStr">
        <is>
          <t>Sim</t>
        </is>
      </c>
      <c r="Q3961" t="inlineStr">
        <is>
          <t>Não</t>
        </is>
      </c>
      <c r="R3961" t="inlineStr">
        <is>
          <t>Sim</t>
        </is>
      </c>
      <c r="S3961" t="inlineStr">
        <is>
          <t>16–40</t>
        </is>
      </c>
      <c r="T3961" t="inlineStr">
        <is>
          <t>Conta nova (≤ 30 dias)</t>
        </is>
      </c>
      <c r="U3961" t="inlineStr">
        <is>
          <t>HealthTech</t>
        </is>
      </c>
      <c r="V3961" t="inlineStr">
        <is>
          <t>US</t>
        </is>
      </c>
      <c r="W3961" t="inlineStr">
        <is>
          <t>ads</t>
        </is>
      </c>
    </row>
    <row r="3962">
      <c r="A3962" t="inlineStr">
        <is>
          <t>S-1053c9</t>
        </is>
      </c>
      <c r="B3962" t="inlineStr">
        <is>
          <t>A-69b156</t>
        </is>
      </c>
      <c r="C3962" s="40" t="n">
        <v>45577</v>
      </c>
      <c r="D3962" s="40" t="n"/>
      <c r="E3962" t="n">
        <v>80</v>
      </c>
      <c r="F3962" t="n">
        <v>266</v>
      </c>
      <c r="G3962" t="inlineStr">
        <is>
          <t>2024-S2</t>
        </is>
      </c>
      <c r="H3962" t="inlineStr">
        <is>
          <t>Sim</t>
        </is>
      </c>
      <c r="I3962" t="n">
        <v>0</v>
      </c>
      <c r="J3962" s="41" t="n"/>
      <c r="L3962" t="inlineStr"/>
      <c r="M3962" t="inlineStr">
        <is>
          <t>Basic</t>
        </is>
      </c>
      <c r="N3962" t="inlineStr">
        <is>
          <t>annual</t>
        </is>
      </c>
      <c r="O3962" t="inlineStr">
        <is>
          <t>Pago</t>
        </is>
      </c>
      <c r="P3962" t="inlineStr">
        <is>
          <t>Sim</t>
        </is>
      </c>
      <c r="Q3962" t="inlineStr">
        <is>
          <t>Não</t>
        </is>
      </c>
      <c r="R3962" t="inlineStr">
        <is>
          <t>Não</t>
        </is>
      </c>
      <c r="S3962" t="inlineStr">
        <is>
          <t>6–15</t>
        </is>
      </c>
      <c r="T3962" t="inlineStr">
        <is>
          <t>181–365 dias</t>
        </is>
      </c>
      <c r="U3962" t="inlineStr">
        <is>
          <t>EdTech</t>
        </is>
      </c>
      <c r="V3962" t="inlineStr">
        <is>
          <t>US</t>
        </is>
      </c>
      <c r="W3962" t="inlineStr">
        <is>
          <t>other</t>
        </is>
      </c>
    </row>
    <row r="3963">
      <c r="A3963" t="inlineStr">
        <is>
          <t>S-8eae4e</t>
        </is>
      </c>
      <c r="B3963" t="inlineStr">
        <is>
          <t>A-db5e9e</t>
        </is>
      </c>
      <c r="C3963" s="40" t="n">
        <v>45642</v>
      </c>
      <c r="D3963" s="40" t="n"/>
      <c r="E3963" t="n">
        <v>15</v>
      </c>
      <c r="F3963" t="n">
        <v>3184</v>
      </c>
      <c r="G3963" t="inlineStr">
        <is>
          <t>2024-S2</t>
        </is>
      </c>
      <c r="H3963" t="inlineStr">
        <is>
          <t>Não</t>
        </is>
      </c>
      <c r="I3963" t="n">
        <v>0</v>
      </c>
      <c r="J3963" s="41" t="n"/>
      <c r="L3963" t="inlineStr"/>
      <c r="M3963" t="inlineStr">
        <is>
          <t>Enterprise</t>
        </is>
      </c>
      <c r="N3963" t="inlineStr">
        <is>
          <t>monthly</t>
        </is>
      </c>
      <c r="O3963" t="inlineStr">
        <is>
          <t>Pago</t>
        </is>
      </c>
      <c r="P3963" t="inlineStr">
        <is>
          <t>Sim</t>
        </is>
      </c>
      <c r="Q3963" t="inlineStr">
        <is>
          <t>Não</t>
        </is>
      </c>
      <c r="R3963" t="inlineStr">
        <is>
          <t>Não</t>
        </is>
      </c>
      <c r="S3963" t="inlineStr">
        <is>
          <t>16–40</t>
        </is>
      </c>
      <c r="T3963" t="inlineStr">
        <is>
          <t>31–90 dias</t>
        </is>
      </c>
      <c r="U3963" t="inlineStr">
        <is>
          <t>DevTools</t>
        </is>
      </c>
      <c r="V3963" t="inlineStr">
        <is>
          <t>US</t>
        </is>
      </c>
      <c r="W3963" t="inlineStr">
        <is>
          <t>partner</t>
        </is>
      </c>
    </row>
    <row r="3964">
      <c r="A3964" t="inlineStr">
        <is>
          <t>S-bf39f7</t>
        </is>
      </c>
      <c r="B3964" t="inlineStr">
        <is>
          <t>A-3793ee</t>
        </is>
      </c>
      <c r="C3964" s="40" t="n">
        <v>45315</v>
      </c>
      <c r="D3964" s="40" t="n"/>
      <c r="E3964" t="n">
        <v>342</v>
      </c>
      <c r="F3964" t="n">
        <v>2401</v>
      </c>
      <c r="G3964" t="inlineStr">
        <is>
          <t>Até 2024-S1</t>
        </is>
      </c>
      <c r="H3964" t="inlineStr">
        <is>
          <t>Sim</t>
        </is>
      </c>
      <c r="I3964" t="n">
        <v>0</v>
      </c>
      <c r="J3964" s="41" t="n"/>
      <c r="L3964" t="inlineStr"/>
      <c r="M3964" t="inlineStr">
        <is>
          <t>Pro</t>
        </is>
      </c>
      <c r="N3964" t="inlineStr">
        <is>
          <t>monthly</t>
        </is>
      </c>
      <c r="O3964" t="inlineStr">
        <is>
          <t>Pago</t>
        </is>
      </c>
      <c r="P3964" t="inlineStr">
        <is>
          <t>Sim</t>
        </is>
      </c>
      <c r="Q3964" t="inlineStr">
        <is>
          <t>Não</t>
        </is>
      </c>
      <c r="R3964" t="inlineStr">
        <is>
          <t>Não</t>
        </is>
      </c>
      <c r="S3964" t="inlineStr">
        <is>
          <t>41+</t>
        </is>
      </c>
      <c r="T3964" t="inlineStr">
        <is>
          <t>181–365 dias</t>
        </is>
      </c>
      <c r="U3964" t="inlineStr">
        <is>
          <t>Cybersecurity</t>
        </is>
      </c>
      <c r="V3964" t="inlineStr">
        <is>
          <t>CA</t>
        </is>
      </c>
      <c r="W3964" t="inlineStr">
        <is>
          <t>organic</t>
        </is>
      </c>
    </row>
    <row r="3965">
      <c r="A3965" t="inlineStr">
        <is>
          <t>S-a4142f</t>
        </is>
      </c>
      <c r="B3965" t="inlineStr">
        <is>
          <t>A-a8b49c</t>
        </is>
      </c>
      <c r="C3965" s="40" t="n">
        <v>45213</v>
      </c>
      <c r="D3965" s="40" t="n"/>
      <c r="E3965" t="n">
        <v>444</v>
      </c>
      <c r="F3965" t="n">
        <v>133</v>
      </c>
      <c r="G3965" t="inlineStr">
        <is>
          <t>Até 2024-S1</t>
        </is>
      </c>
      <c r="H3965" t="inlineStr">
        <is>
          <t>Sim</t>
        </is>
      </c>
      <c r="I3965" t="n">
        <v>0</v>
      </c>
      <c r="J3965" s="41" t="n"/>
      <c r="L3965" t="inlineStr"/>
      <c r="M3965" t="inlineStr">
        <is>
          <t>Basic</t>
        </is>
      </c>
      <c r="N3965" t="inlineStr">
        <is>
          <t>annual</t>
        </is>
      </c>
      <c r="O3965" t="inlineStr">
        <is>
          <t>Pago</t>
        </is>
      </c>
      <c r="P3965" t="inlineStr">
        <is>
          <t>Sim</t>
        </is>
      </c>
      <c r="Q3965" t="inlineStr">
        <is>
          <t>Não</t>
        </is>
      </c>
      <c r="R3965" t="inlineStr">
        <is>
          <t>Não</t>
        </is>
      </c>
      <c r="S3965" t="inlineStr">
        <is>
          <t>6–15</t>
        </is>
      </c>
      <c r="T3965" t="inlineStr">
        <is>
          <t>Conta nova (≤ 30 dias)</t>
        </is>
      </c>
      <c r="U3965" t="inlineStr">
        <is>
          <t>Cybersecurity</t>
        </is>
      </c>
      <c r="V3965" t="inlineStr">
        <is>
          <t>UK</t>
        </is>
      </c>
      <c r="W3965" t="inlineStr">
        <is>
          <t>partner</t>
        </is>
      </c>
    </row>
    <row r="3966">
      <c r="A3966" t="inlineStr">
        <is>
          <t>S-e6dee4</t>
        </is>
      </c>
      <c r="B3966" t="inlineStr">
        <is>
          <t>A-029f69</t>
        </is>
      </c>
      <c r="C3966" s="40" t="n">
        <v>45607</v>
      </c>
      <c r="D3966" s="40" t="n"/>
      <c r="E3966" t="n">
        <v>50</v>
      </c>
      <c r="F3966" t="n">
        <v>147</v>
      </c>
      <c r="G3966" t="inlineStr">
        <is>
          <t>2024-S2</t>
        </is>
      </c>
      <c r="H3966" t="inlineStr">
        <is>
          <t>Sim</t>
        </is>
      </c>
      <c r="I3966" t="n">
        <v>0</v>
      </c>
      <c r="J3966" s="41" t="n"/>
      <c r="L3966" t="inlineStr"/>
      <c r="M3966" t="inlineStr">
        <is>
          <t>Pro</t>
        </is>
      </c>
      <c r="N3966" t="inlineStr">
        <is>
          <t>annual</t>
        </is>
      </c>
      <c r="O3966" t="inlineStr">
        <is>
          <t>Pago</t>
        </is>
      </c>
      <c r="P3966" t="inlineStr">
        <is>
          <t>Sim</t>
        </is>
      </c>
      <c r="Q3966" t="inlineStr">
        <is>
          <t>Não</t>
        </is>
      </c>
      <c r="R3966" t="inlineStr">
        <is>
          <t>Não</t>
        </is>
      </c>
      <c r="S3966" t="inlineStr">
        <is>
          <t>1–5</t>
        </is>
      </c>
      <c r="T3966" t="inlineStr">
        <is>
          <t>181–365 dias</t>
        </is>
      </c>
      <c r="U3966" t="inlineStr">
        <is>
          <t>Cybersecurity</t>
        </is>
      </c>
      <c r="V3966" t="inlineStr">
        <is>
          <t>CA</t>
        </is>
      </c>
      <c r="W3966" t="inlineStr">
        <is>
          <t>event</t>
        </is>
      </c>
    </row>
    <row r="3967">
      <c r="A3967" t="inlineStr">
        <is>
          <t>S-b76ba6</t>
        </is>
      </c>
      <c r="B3967" t="inlineStr">
        <is>
          <t>A-d4ac0e</t>
        </is>
      </c>
      <c r="C3967" s="40" t="n">
        <v>45640</v>
      </c>
      <c r="D3967" s="40" t="n"/>
      <c r="E3967" t="n">
        <v>17</v>
      </c>
      <c r="F3967" t="n">
        <v>882</v>
      </c>
      <c r="G3967" t="inlineStr">
        <is>
          <t>2024-S2</t>
        </is>
      </c>
      <c r="H3967" t="inlineStr">
        <is>
          <t>Não</t>
        </is>
      </c>
      <c r="I3967" t="n">
        <v>0</v>
      </c>
      <c r="J3967" s="41" t="n"/>
      <c r="L3967" t="inlineStr"/>
      <c r="M3967" t="inlineStr">
        <is>
          <t>Pro</t>
        </is>
      </c>
      <c r="N3967" t="inlineStr">
        <is>
          <t>monthly</t>
        </is>
      </c>
      <c r="O3967" t="inlineStr">
        <is>
          <t>Pago</t>
        </is>
      </c>
      <c r="P3967" t="inlineStr">
        <is>
          <t>Sim</t>
        </is>
      </c>
      <c r="Q3967" t="inlineStr">
        <is>
          <t>Não</t>
        </is>
      </c>
      <c r="R3967" t="inlineStr">
        <is>
          <t>Não</t>
        </is>
      </c>
      <c r="S3967" t="inlineStr">
        <is>
          <t>16–40</t>
        </is>
      </c>
      <c r="T3967" t="inlineStr">
        <is>
          <t>181–365 dias</t>
        </is>
      </c>
      <c r="U3967" t="inlineStr">
        <is>
          <t>DevTools</t>
        </is>
      </c>
      <c r="V3967" t="inlineStr">
        <is>
          <t>UK</t>
        </is>
      </c>
      <c r="W3967" t="inlineStr">
        <is>
          <t>ads</t>
        </is>
      </c>
    </row>
    <row r="3968">
      <c r="A3968" t="inlineStr">
        <is>
          <t>S-5a94f7</t>
        </is>
      </c>
      <c r="B3968" t="inlineStr">
        <is>
          <t>A-328bd0</t>
        </is>
      </c>
      <c r="C3968" s="40" t="n">
        <v>45195</v>
      </c>
      <c r="D3968" s="40" t="n"/>
      <c r="E3968" t="n">
        <v>462</v>
      </c>
      <c r="F3968" t="n">
        <v>1617</v>
      </c>
      <c r="G3968" t="inlineStr">
        <is>
          <t>Até 2024-S1</t>
        </is>
      </c>
      <c r="H3968" t="inlineStr">
        <is>
          <t>Sim</t>
        </is>
      </c>
      <c r="I3968" t="n">
        <v>0</v>
      </c>
      <c r="J3968" s="41" t="n"/>
      <c r="L3968" t="inlineStr"/>
      <c r="M3968" t="inlineStr">
        <is>
          <t>Pro</t>
        </is>
      </c>
      <c r="N3968" t="inlineStr">
        <is>
          <t>monthly</t>
        </is>
      </c>
      <c r="O3968" t="inlineStr">
        <is>
          <t>Pago</t>
        </is>
      </c>
      <c r="P3968" t="inlineStr">
        <is>
          <t>Sim</t>
        </is>
      </c>
      <c r="Q3968" t="inlineStr">
        <is>
          <t>Não</t>
        </is>
      </c>
      <c r="R3968" t="inlineStr">
        <is>
          <t>Não</t>
        </is>
      </c>
      <c r="S3968" t="inlineStr">
        <is>
          <t>16–40</t>
        </is>
      </c>
      <c r="T3968" t="inlineStr">
        <is>
          <t>91–180 dias</t>
        </is>
      </c>
      <c r="U3968" t="inlineStr">
        <is>
          <t>HealthTech</t>
        </is>
      </c>
      <c r="V3968" t="inlineStr">
        <is>
          <t>AU</t>
        </is>
      </c>
      <c r="W3968" t="inlineStr">
        <is>
          <t>partner</t>
        </is>
      </c>
    </row>
    <row r="3969">
      <c r="A3969" t="inlineStr">
        <is>
          <t>S-61afee</t>
        </is>
      </c>
      <c r="B3969" t="inlineStr">
        <is>
          <t>A-7df7a7</t>
        </is>
      </c>
      <c r="C3969" s="40" t="n">
        <v>45103</v>
      </c>
      <c r="D3969" s="40" t="n"/>
      <c r="E3969" t="n">
        <v>554</v>
      </c>
      <c r="F3969" t="n">
        <v>8955</v>
      </c>
      <c r="G3969" t="inlineStr">
        <is>
          <t>Até 2024-S1</t>
        </is>
      </c>
      <c r="H3969" t="inlineStr">
        <is>
          <t>Sim</t>
        </is>
      </c>
      <c r="I3969" t="n">
        <v>0</v>
      </c>
      <c r="J3969" s="41" t="n"/>
      <c r="L3969" t="inlineStr"/>
      <c r="M3969" t="inlineStr">
        <is>
          <t>Enterprise</t>
        </is>
      </c>
      <c r="N3969" t="inlineStr">
        <is>
          <t>monthly</t>
        </is>
      </c>
      <c r="O3969" t="inlineStr">
        <is>
          <t>Pago</t>
        </is>
      </c>
      <c r="P3969" t="inlineStr">
        <is>
          <t>Não</t>
        </is>
      </c>
      <c r="Q3969" t="inlineStr">
        <is>
          <t>Não</t>
        </is>
      </c>
      <c r="R3969" t="inlineStr">
        <is>
          <t>Não</t>
        </is>
      </c>
      <c r="S3969" t="inlineStr">
        <is>
          <t>41+</t>
        </is>
      </c>
      <c r="T3969" t="inlineStr">
        <is>
          <t>91–180 dias</t>
        </is>
      </c>
      <c r="U3969" t="inlineStr">
        <is>
          <t>DevTools</t>
        </is>
      </c>
      <c r="V3969" t="inlineStr">
        <is>
          <t>US</t>
        </is>
      </c>
      <c r="W3969" t="inlineStr">
        <is>
          <t>organic</t>
        </is>
      </c>
    </row>
    <row r="3970">
      <c r="A3970" t="inlineStr">
        <is>
          <t>S-2a73e2</t>
        </is>
      </c>
      <c r="B3970" t="inlineStr">
        <is>
          <t>A-10b8f2</t>
        </is>
      </c>
      <c r="C3970" s="40" t="n">
        <v>45320</v>
      </c>
      <c r="D3970" s="40" t="n"/>
      <c r="E3970" t="n">
        <v>337</v>
      </c>
      <c r="F3970" t="n">
        <v>893</v>
      </c>
      <c r="G3970" t="inlineStr">
        <is>
          <t>Até 2024-S1</t>
        </is>
      </c>
      <c r="H3970" t="inlineStr">
        <is>
          <t>Sim</t>
        </is>
      </c>
      <c r="I3970" t="n">
        <v>0</v>
      </c>
      <c r="J3970" s="41" t="n"/>
      <c r="L3970" t="inlineStr"/>
      <c r="M3970" t="inlineStr">
        <is>
          <t>Basic</t>
        </is>
      </c>
      <c r="N3970" t="inlineStr">
        <is>
          <t>annual</t>
        </is>
      </c>
      <c r="O3970" t="inlineStr">
        <is>
          <t>Pago</t>
        </is>
      </c>
      <c r="P3970" t="inlineStr">
        <is>
          <t>Não</t>
        </is>
      </c>
      <c r="Q3970" t="inlineStr">
        <is>
          <t>Não</t>
        </is>
      </c>
      <c r="R3970" t="inlineStr">
        <is>
          <t>Não</t>
        </is>
      </c>
      <c r="S3970" t="inlineStr">
        <is>
          <t>41+</t>
        </is>
      </c>
      <c r="T3970" t="inlineStr">
        <is>
          <t>Mais de 365 dias</t>
        </is>
      </c>
      <c r="U3970" t="inlineStr">
        <is>
          <t>HealthTech</t>
        </is>
      </c>
      <c r="V3970" t="inlineStr">
        <is>
          <t>DE</t>
        </is>
      </c>
      <c r="W3970" t="inlineStr">
        <is>
          <t>organic</t>
        </is>
      </c>
    </row>
    <row r="3971">
      <c r="A3971" t="inlineStr">
        <is>
          <t>S-e0075b</t>
        </is>
      </c>
      <c r="B3971" t="inlineStr">
        <is>
          <t>A-b3fe05</t>
        </is>
      </c>
      <c r="C3971" s="40" t="n">
        <v>45538</v>
      </c>
      <c r="D3971" s="40" t="n"/>
      <c r="E3971" t="n">
        <v>119</v>
      </c>
      <c r="F3971" t="n">
        <v>3383</v>
      </c>
      <c r="G3971" t="inlineStr">
        <is>
          <t>2024-S2</t>
        </is>
      </c>
      <c r="H3971" t="inlineStr">
        <is>
          <t>Sim</t>
        </is>
      </c>
      <c r="I3971" t="n">
        <v>0</v>
      </c>
      <c r="J3971" s="41" t="n"/>
      <c r="L3971" t="inlineStr"/>
      <c r="M3971" t="inlineStr">
        <is>
          <t>Enterprise</t>
        </is>
      </c>
      <c r="N3971" t="inlineStr">
        <is>
          <t>annual</t>
        </is>
      </c>
      <c r="O3971" t="inlineStr">
        <is>
          <t>Pago</t>
        </is>
      </c>
      <c r="P3971" t="inlineStr">
        <is>
          <t>Sim</t>
        </is>
      </c>
      <c r="Q3971" t="inlineStr">
        <is>
          <t>Não</t>
        </is>
      </c>
      <c r="R3971" t="inlineStr">
        <is>
          <t>Não</t>
        </is>
      </c>
      <c r="S3971" t="inlineStr">
        <is>
          <t>16–40</t>
        </is>
      </c>
      <c r="T3971" t="inlineStr">
        <is>
          <t>91–180 dias</t>
        </is>
      </c>
      <c r="U3971" t="inlineStr">
        <is>
          <t>Cybersecurity</t>
        </is>
      </c>
      <c r="V3971" t="inlineStr">
        <is>
          <t>CA</t>
        </is>
      </c>
      <c r="W3971" t="inlineStr">
        <is>
          <t>partner</t>
        </is>
      </c>
    </row>
    <row r="3972">
      <c r="A3972" t="inlineStr">
        <is>
          <t>S-5bbb53</t>
        </is>
      </c>
      <c r="B3972" t="inlineStr">
        <is>
          <t>A-1b7577</t>
        </is>
      </c>
      <c r="C3972" s="40" t="n">
        <v>45629</v>
      </c>
      <c r="D3972" s="40" t="n"/>
      <c r="E3972" t="n">
        <v>28</v>
      </c>
      <c r="F3972" t="n">
        <v>196</v>
      </c>
      <c r="G3972" t="inlineStr">
        <is>
          <t>2024-S2</t>
        </is>
      </c>
      <c r="H3972" t="inlineStr">
        <is>
          <t>Não</t>
        </is>
      </c>
      <c r="I3972" t="n">
        <v>0</v>
      </c>
      <c r="J3972" s="41" t="n"/>
      <c r="L3972" t="inlineStr"/>
      <c r="M3972" t="inlineStr">
        <is>
          <t>Pro</t>
        </is>
      </c>
      <c r="N3972" t="inlineStr">
        <is>
          <t>annual</t>
        </is>
      </c>
      <c r="O3972" t="inlineStr">
        <is>
          <t>Pago</t>
        </is>
      </c>
      <c r="P3972" t="inlineStr">
        <is>
          <t>Sim</t>
        </is>
      </c>
      <c r="Q3972" t="inlineStr">
        <is>
          <t>Não</t>
        </is>
      </c>
      <c r="R3972" t="inlineStr">
        <is>
          <t>Não</t>
        </is>
      </c>
      <c r="S3972" t="inlineStr">
        <is>
          <t>1–5</t>
        </is>
      </c>
      <c r="T3972" t="inlineStr">
        <is>
          <t>31–90 dias</t>
        </is>
      </c>
      <c r="U3972" t="inlineStr">
        <is>
          <t>Cybersecurity</t>
        </is>
      </c>
      <c r="V3972" t="inlineStr">
        <is>
          <t>US</t>
        </is>
      </c>
      <c r="W3972" t="inlineStr">
        <is>
          <t>other</t>
        </is>
      </c>
    </row>
    <row r="3973">
      <c r="A3973" t="inlineStr">
        <is>
          <t>S-65731a</t>
        </is>
      </c>
      <c r="B3973" t="inlineStr">
        <is>
          <t>A-684255</t>
        </is>
      </c>
      <c r="C3973" s="40" t="n">
        <v>45641</v>
      </c>
      <c r="D3973" s="40" t="n">
        <v>45652</v>
      </c>
      <c r="E3973" t="n">
        <v>11</v>
      </c>
      <c r="F3973" t="n">
        <v>0</v>
      </c>
      <c r="G3973" t="inlineStr">
        <is>
          <t>2024-S2</t>
        </is>
      </c>
      <c r="H3973" t="inlineStr">
        <is>
          <t>Não</t>
        </is>
      </c>
      <c r="I3973" t="n">
        <v>1</v>
      </c>
      <c r="J3973" s="41" t="n">
        <v>45627</v>
      </c>
      <c r="K3973" t="n">
        <v>26</v>
      </c>
      <c r="L3973" t="inlineStr">
        <is>
          <t>Não</t>
        </is>
      </c>
      <c r="M3973" t="inlineStr">
        <is>
          <t>Basic</t>
        </is>
      </c>
      <c r="N3973" t="inlineStr">
        <is>
          <t>annual</t>
        </is>
      </c>
      <c r="O3973" t="inlineStr">
        <is>
          <t>Trial</t>
        </is>
      </c>
      <c r="P3973" t="inlineStr">
        <is>
          <t>Sim</t>
        </is>
      </c>
      <c r="Q3973" t="inlineStr">
        <is>
          <t>Não</t>
        </is>
      </c>
      <c r="R3973" t="inlineStr">
        <is>
          <t>Sim</t>
        </is>
      </c>
      <c r="S3973" t="inlineStr">
        <is>
          <t>6–15</t>
        </is>
      </c>
      <c r="T3973" t="inlineStr">
        <is>
          <t>181–365 dias</t>
        </is>
      </c>
      <c r="U3973" t="inlineStr">
        <is>
          <t>FinTech</t>
        </is>
      </c>
      <c r="V3973" t="inlineStr">
        <is>
          <t>US</t>
        </is>
      </c>
      <c r="W3973" t="inlineStr">
        <is>
          <t>ads</t>
        </is>
      </c>
    </row>
    <row r="3974">
      <c r="A3974" t="inlineStr">
        <is>
          <t>S-2d5c04</t>
        </is>
      </c>
      <c r="B3974" t="inlineStr">
        <is>
          <t>A-503d5a</t>
        </is>
      </c>
      <c r="C3974" s="40" t="n">
        <v>45378</v>
      </c>
      <c r="D3974" s="40" t="n"/>
      <c r="E3974" t="n">
        <v>279</v>
      </c>
      <c r="F3974" t="n">
        <v>995</v>
      </c>
      <c r="G3974" t="inlineStr">
        <is>
          <t>Até 2024-S1</t>
        </is>
      </c>
      <c r="H3974" t="inlineStr">
        <is>
          <t>Sim</t>
        </is>
      </c>
      <c r="I3974" t="n">
        <v>0</v>
      </c>
      <c r="J3974" s="41" t="n"/>
      <c r="L3974" t="inlineStr"/>
      <c r="M3974" t="inlineStr">
        <is>
          <t>Enterprise</t>
        </is>
      </c>
      <c r="N3974" t="inlineStr">
        <is>
          <t>monthly</t>
        </is>
      </c>
      <c r="O3974" t="inlineStr">
        <is>
          <t>Pago</t>
        </is>
      </c>
      <c r="P3974" t="inlineStr">
        <is>
          <t>Sim</t>
        </is>
      </c>
      <c r="Q3974" t="inlineStr">
        <is>
          <t>Não</t>
        </is>
      </c>
      <c r="R3974" t="inlineStr">
        <is>
          <t>Não</t>
        </is>
      </c>
      <c r="S3974" t="inlineStr">
        <is>
          <t>1–5</t>
        </is>
      </c>
      <c r="T3974" t="inlineStr">
        <is>
          <t>91–180 dias</t>
        </is>
      </c>
      <c r="U3974" t="inlineStr">
        <is>
          <t>FinTech</t>
        </is>
      </c>
      <c r="V3974" t="inlineStr">
        <is>
          <t>US</t>
        </is>
      </c>
      <c r="W3974" t="inlineStr">
        <is>
          <t>other</t>
        </is>
      </c>
    </row>
    <row r="3975">
      <c r="A3975" t="inlineStr">
        <is>
          <t>S-34253c</t>
        </is>
      </c>
      <c r="B3975" t="inlineStr">
        <is>
          <t>A-1b9609</t>
        </is>
      </c>
      <c r="C3975" s="40" t="n">
        <v>45262</v>
      </c>
      <c r="D3975" s="40" t="n"/>
      <c r="E3975" t="n">
        <v>395</v>
      </c>
      <c r="F3975" t="n">
        <v>342</v>
      </c>
      <c r="G3975" t="inlineStr">
        <is>
          <t>Até 2024-S1</t>
        </is>
      </c>
      <c r="H3975" t="inlineStr">
        <is>
          <t>Sim</t>
        </is>
      </c>
      <c r="I3975" t="n">
        <v>0</v>
      </c>
      <c r="J3975" s="41" t="n"/>
      <c r="L3975" t="inlineStr"/>
      <c r="M3975" t="inlineStr">
        <is>
          <t>Basic</t>
        </is>
      </c>
      <c r="N3975" t="inlineStr">
        <is>
          <t>annual</t>
        </is>
      </c>
      <c r="O3975" t="inlineStr">
        <is>
          <t>Pago</t>
        </is>
      </c>
      <c r="P3975" t="inlineStr">
        <is>
          <t>Não</t>
        </is>
      </c>
      <c r="Q3975" t="inlineStr">
        <is>
          <t>Não</t>
        </is>
      </c>
      <c r="R3975" t="inlineStr">
        <is>
          <t>Não</t>
        </is>
      </c>
      <c r="S3975" t="inlineStr">
        <is>
          <t>16–40</t>
        </is>
      </c>
      <c r="T3975" t="inlineStr">
        <is>
          <t>31–90 dias</t>
        </is>
      </c>
      <c r="U3975" t="inlineStr">
        <is>
          <t>EdTech</t>
        </is>
      </c>
      <c r="V3975" t="inlineStr">
        <is>
          <t>IN</t>
        </is>
      </c>
      <c r="W3975" t="inlineStr">
        <is>
          <t>ads</t>
        </is>
      </c>
    </row>
    <row r="3976">
      <c r="A3976" t="inlineStr">
        <is>
          <t>S-d18856</t>
        </is>
      </c>
      <c r="B3976" t="inlineStr">
        <is>
          <t>A-396e5f</t>
        </is>
      </c>
      <c r="C3976" s="40" t="n">
        <v>45570</v>
      </c>
      <c r="D3976" s="40" t="n"/>
      <c r="E3976" t="n">
        <v>87</v>
      </c>
      <c r="F3976" t="n">
        <v>1194</v>
      </c>
      <c r="G3976" t="inlineStr">
        <is>
          <t>2024-S2</t>
        </is>
      </c>
      <c r="H3976" t="inlineStr">
        <is>
          <t>Sim</t>
        </is>
      </c>
      <c r="I3976" t="n">
        <v>0</v>
      </c>
      <c r="J3976" s="41" t="n"/>
      <c r="L3976" t="inlineStr"/>
      <c r="M3976" t="inlineStr">
        <is>
          <t>Enterprise</t>
        </is>
      </c>
      <c r="N3976" t="inlineStr">
        <is>
          <t>monthly</t>
        </is>
      </c>
      <c r="O3976" t="inlineStr">
        <is>
          <t>Pago</t>
        </is>
      </c>
      <c r="P3976" t="inlineStr">
        <is>
          <t>Sim</t>
        </is>
      </c>
      <c r="Q3976" t="inlineStr">
        <is>
          <t>Não</t>
        </is>
      </c>
      <c r="R3976" t="inlineStr">
        <is>
          <t>Não</t>
        </is>
      </c>
      <c r="S3976" t="inlineStr">
        <is>
          <t>6–15</t>
        </is>
      </c>
      <c r="T3976" t="inlineStr">
        <is>
          <t>Conta nova (≤ 30 dias)</t>
        </is>
      </c>
      <c r="U3976" t="inlineStr">
        <is>
          <t>Cybersecurity</t>
        </is>
      </c>
      <c r="V3976" t="inlineStr">
        <is>
          <t>CA</t>
        </is>
      </c>
      <c r="W3976" t="inlineStr">
        <is>
          <t>other</t>
        </is>
      </c>
    </row>
    <row r="3977">
      <c r="A3977" t="inlineStr">
        <is>
          <t>S-e6b450</t>
        </is>
      </c>
      <c r="B3977" t="inlineStr">
        <is>
          <t>A-eb1312</t>
        </is>
      </c>
      <c r="C3977" s="40" t="n">
        <v>45617</v>
      </c>
      <c r="D3977" s="40" t="n"/>
      <c r="E3977" t="n">
        <v>40</v>
      </c>
      <c r="F3977" t="n">
        <v>1225</v>
      </c>
      <c r="G3977" t="inlineStr">
        <is>
          <t>2024-S2</t>
        </is>
      </c>
      <c r="H3977" t="inlineStr">
        <is>
          <t>Sim</t>
        </is>
      </c>
      <c r="I3977" t="n">
        <v>0</v>
      </c>
      <c r="J3977" s="41" t="n"/>
      <c r="L3977" t="inlineStr"/>
      <c r="M3977" t="inlineStr">
        <is>
          <t>Pro</t>
        </is>
      </c>
      <c r="N3977" t="inlineStr">
        <is>
          <t>monthly</t>
        </is>
      </c>
      <c r="O3977" t="inlineStr">
        <is>
          <t>Pago</t>
        </is>
      </c>
      <c r="P3977" t="inlineStr">
        <is>
          <t>Sim</t>
        </is>
      </c>
      <c r="Q3977" t="inlineStr">
        <is>
          <t>Não</t>
        </is>
      </c>
      <c r="R3977" t="inlineStr">
        <is>
          <t>Não</t>
        </is>
      </c>
      <c r="S3977" t="inlineStr">
        <is>
          <t>16–40</t>
        </is>
      </c>
      <c r="T3977" t="inlineStr">
        <is>
          <t>31–90 dias</t>
        </is>
      </c>
      <c r="U3977" t="inlineStr">
        <is>
          <t>FinTech</t>
        </is>
      </c>
      <c r="V3977" t="inlineStr">
        <is>
          <t>US</t>
        </is>
      </c>
      <c r="W3977" t="inlineStr">
        <is>
          <t>partner</t>
        </is>
      </c>
    </row>
    <row r="3978">
      <c r="A3978" t="inlineStr">
        <is>
          <t>S-0d8cfd</t>
        </is>
      </c>
      <c r="B3978" t="inlineStr">
        <is>
          <t>A-4ae22a</t>
        </is>
      </c>
      <c r="C3978" s="40" t="n">
        <v>45524</v>
      </c>
      <c r="D3978" s="40" t="n"/>
      <c r="E3978" t="n">
        <v>133</v>
      </c>
      <c r="F3978" t="n">
        <v>294</v>
      </c>
      <c r="G3978" t="inlineStr">
        <is>
          <t>2024-S2</t>
        </is>
      </c>
      <c r="H3978" t="inlineStr">
        <is>
          <t>Sim</t>
        </is>
      </c>
      <c r="I3978" t="n">
        <v>0</v>
      </c>
      <c r="J3978" s="41" t="n"/>
      <c r="L3978" t="inlineStr"/>
      <c r="M3978" t="inlineStr">
        <is>
          <t>Pro</t>
        </is>
      </c>
      <c r="N3978" t="inlineStr">
        <is>
          <t>annual</t>
        </is>
      </c>
      <c r="O3978" t="inlineStr">
        <is>
          <t>Pago</t>
        </is>
      </c>
      <c r="P3978" t="inlineStr">
        <is>
          <t>Sim</t>
        </is>
      </c>
      <c r="Q3978" t="inlineStr">
        <is>
          <t>Não</t>
        </is>
      </c>
      <c r="R3978" t="inlineStr">
        <is>
          <t>Não</t>
        </is>
      </c>
      <c r="S3978" t="inlineStr">
        <is>
          <t>6–15</t>
        </is>
      </c>
      <c r="T3978" t="inlineStr">
        <is>
          <t>91–180 dias</t>
        </is>
      </c>
      <c r="U3978" t="inlineStr">
        <is>
          <t>EdTech</t>
        </is>
      </c>
      <c r="V3978" t="inlineStr">
        <is>
          <t>US</t>
        </is>
      </c>
      <c r="W3978" t="inlineStr">
        <is>
          <t>other</t>
        </is>
      </c>
    </row>
    <row r="3979">
      <c r="A3979" t="inlineStr">
        <is>
          <t>S-86e45a</t>
        </is>
      </c>
      <c r="B3979" t="inlineStr">
        <is>
          <t>A-56962b</t>
        </is>
      </c>
      <c r="C3979" s="40" t="n">
        <v>45558</v>
      </c>
      <c r="D3979" s="40" t="n"/>
      <c r="E3979" t="n">
        <v>99</v>
      </c>
      <c r="F3979" t="n">
        <v>7987</v>
      </c>
      <c r="G3979" t="inlineStr">
        <is>
          <t>2024-S2</t>
        </is>
      </c>
      <c r="H3979" t="inlineStr">
        <is>
          <t>Sim</t>
        </is>
      </c>
      <c r="I3979" t="n">
        <v>0</v>
      </c>
      <c r="J3979" s="41" t="n"/>
      <c r="L3979" t="inlineStr"/>
      <c r="M3979" t="inlineStr">
        <is>
          <t>Pro</t>
        </is>
      </c>
      <c r="N3979" t="inlineStr">
        <is>
          <t>annual</t>
        </is>
      </c>
      <c r="O3979" t="inlineStr">
        <is>
          <t>Pago</t>
        </is>
      </c>
      <c r="P3979" t="inlineStr">
        <is>
          <t>Sim</t>
        </is>
      </c>
      <c r="Q3979" t="inlineStr">
        <is>
          <t>Não</t>
        </is>
      </c>
      <c r="R3979" t="inlineStr">
        <is>
          <t>Não</t>
        </is>
      </c>
      <c r="S3979" t="inlineStr">
        <is>
          <t>41+</t>
        </is>
      </c>
      <c r="T3979" t="inlineStr">
        <is>
          <t>91–180 dias</t>
        </is>
      </c>
      <c r="U3979" t="inlineStr">
        <is>
          <t>EdTech</t>
        </is>
      </c>
      <c r="V3979" t="inlineStr">
        <is>
          <t>UK</t>
        </is>
      </c>
      <c r="W3979" t="inlineStr">
        <is>
          <t>partner</t>
        </is>
      </c>
    </row>
    <row r="3980">
      <c r="A3980" t="inlineStr">
        <is>
          <t>S-dcae52</t>
        </is>
      </c>
      <c r="B3980" t="inlineStr">
        <is>
          <t>A-00cac8</t>
        </is>
      </c>
      <c r="C3980" s="40" t="n">
        <v>45594</v>
      </c>
      <c r="D3980" s="40" t="n"/>
      <c r="E3980" t="n">
        <v>63</v>
      </c>
      <c r="F3980" t="n">
        <v>3980</v>
      </c>
      <c r="G3980" t="inlineStr">
        <is>
          <t>2024-S2</t>
        </is>
      </c>
      <c r="H3980" t="inlineStr">
        <is>
          <t>Sim</t>
        </is>
      </c>
      <c r="I3980" t="n">
        <v>0</v>
      </c>
      <c r="J3980" s="41" t="n"/>
      <c r="L3980" t="inlineStr"/>
      <c r="M3980" t="inlineStr">
        <is>
          <t>Enterprise</t>
        </is>
      </c>
      <c r="N3980" t="inlineStr">
        <is>
          <t>monthly</t>
        </is>
      </c>
      <c r="O3980" t="inlineStr">
        <is>
          <t>Pago</t>
        </is>
      </c>
      <c r="P3980" t="inlineStr">
        <is>
          <t>Sim</t>
        </is>
      </c>
      <c r="Q3980" t="inlineStr">
        <is>
          <t>Não</t>
        </is>
      </c>
      <c r="R3980" t="inlineStr">
        <is>
          <t>Não</t>
        </is>
      </c>
      <c r="S3980" t="inlineStr">
        <is>
          <t>16–40</t>
        </is>
      </c>
      <c r="T3980" t="inlineStr">
        <is>
          <t>Mais de 365 dias</t>
        </is>
      </c>
      <c r="U3980" t="inlineStr">
        <is>
          <t>HealthTech</t>
        </is>
      </c>
      <c r="V3980" t="inlineStr">
        <is>
          <t>AU</t>
        </is>
      </c>
      <c r="W3980" t="inlineStr">
        <is>
          <t>organic</t>
        </is>
      </c>
    </row>
    <row r="3981">
      <c r="A3981" t="inlineStr">
        <is>
          <t>S-17bbdd</t>
        </is>
      </c>
      <c r="B3981" t="inlineStr">
        <is>
          <t>A-bcbe98</t>
        </is>
      </c>
      <c r="C3981" s="40" t="n">
        <v>45614</v>
      </c>
      <c r="D3981" s="40" t="n"/>
      <c r="E3981" t="n">
        <v>43</v>
      </c>
      <c r="F3981" t="n">
        <v>2254</v>
      </c>
      <c r="G3981" t="inlineStr">
        <is>
          <t>2024-S2</t>
        </is>
      </c>
      <c r="H3981" t="inlineStr">
        <is>
          <t>Sim</t>
        </is>
      </c>
      <c r="I3981" t="n">
        <v>0</v>
      </c>
      <c r="J3981" s="41" t="n"/>
      <c r="L3981" t="inlineStr"/>
      <c r="M3981" t="inlineStr">
        <is>
          <t>Pro</t>
        </is>
      </c>
      <c r="N3981" t="inlineStr">
        <is>
          <t>annual</t>
        </is>
      </c>
      <c r="O3981" t="inlineStr">
        <is>
          <t>Pago</t>
        </is>
      </c>
      <c r="P3981" t="inlineStr">
        <is>
          <t>Sim</t>
        </is>
      </c>
      <c r="Q3981" t="inlineStr">
        <is>
          <t>Não</t>
        </is>
      </c>
      <c r="R3981" t="inlineStr">
        <is>
          <t>Não</t>
        </is>
      </c>
      <c r="S3981" t="inlineStr">
        <is>
          <t>41+</t>
        </is>
      </c>
      <c r="T3981" t="inlineStr">
        <is>
          <t>91–180 dias</t>
        </is>
      </c>
      <c r="U3981" t="inlineStr">
        <is>
          <t>Cybersecurity</t>
        </is>
      </c>
      <c r="V3981" t="inlineStr">
        <is>
          <t>US</t>
        </is>
      </c>
      <c r="W3981" t="inlineStr">
        <is>
          <t>other</t>
        </is>
      </c>
    </row>
    <row r="3982">
      <c r="A3982" t="inlineStr">
        <is>
          <t>S-f24690</t>
        </is>
      </c>
      <c r="B3982" t="inlineStr">
        <is>
          <t>A-756192</t>
        </is>
      </c>
      <c r="C3982" s="40" t="n">
        <v>45614</v>
      </c>
      <c r="D3982" s="40" t="n"/>
      <c r="E3982" t="n">
        <v>43</v>
      </c>
      <c r="F3982" t="n">
        <v>361</v>
      </c>
      <c r="G3982" t="inlineStr">
        <is>
          <t>2024-S2</t>
        </is>
      </c>
      <c r="H3982" t="inlineStr">
        <is>
          <t>Sim</t>
        </is>
      </c>
      <c r="I3982" t="n">
        <v>0</v>
      </c>
      <c r="J3982" s="41" t="n"/>
      <c r="L3982" t="inlineStr"/>
      <c r="M3982" t="inlineStr">
        <is>
          <t>Basic</t>
        </is>
      </c>
      <c r="N3982" t="inlineStr">
        <is>
          <t>monthly</t>
        </is>
      </c>
      <c r="O3982" t="inlineStr">
        <is>
          <t>Pago</t>
        </is>
      </c>
      <c r="P3982" t="inlineStr">
        <is>
          <t>Sim</t>
        </is>
      </c>
      <c r="Q3982" t="inlineStr">
        <is>
          <t>Não</t>
        </is>
      </c>
      <c r="R3982" t="inlineStr">
        <is>
          <t>Não</t>
        </is>
      </c>
      <c r="S3982" t="inlineStr">
        <is>
          <t>16–40</t>
        </is>
      </c>
      <c r="T3982" t="inlineStr">
        <is>
          <t>Mais de 365 dias</t>
        </is>
      </c>
      <c r="U3982" t="inlineStr">
        <is>
          <t>FinTech</t>
        </is>
      </c>
      <c r="V3982" t="inlineStr">
        <is>
          <t>IN</t>
        </is>
      </c>
      <c r="W3982" t="inlineStr">
        <is>
          <t>other</t>
        </is>
      </c>
    </row>
    <row r="3983">
      <c r="A3983" t="inlineStr">
        <is>
          <t>S-9a3e85</t>
        </is>
      </c>
      <c r="B3983" t="inlineStr">
        <is>
          <t>A-8ae3fc</t>
        </is>
      </c>
      <c r="C3983" s="40" t="n">
        <v>45510</v>
      </c>
      <c r="D3983" s="40" t="n"/>
      <c r="E3983" t="n">
        <v>147</v>
      </c>
      <c r="F3983" t="n">
        <v>1029</v>
      </c>
      <c r="G3983" t="inlineStr">
        <is>
          <t>2024-S2</t>
        </is>
      </c>
      <c r="H3983" t="inlineStr">
        <is>
          <t>Sim</t>
        </is>
      </c>
      <c r="I3983" t="n">
        <v>0</v>
      </c>
      <c r="J3983" s="41" t="n"/>
      <c r="L3983" t="inlineStr"/>
      <c r="M3983" t="inlineStr">
        <is>
          <t>Pro</t>
        </is>
      </c>
      <c r="N3983" t="inlineStr">
        <is>
          <t>annual</t>
        </is>
      </c>
      <c r="O3983" t="inlineStr">
        <is>
          <t>Pago</t>
        </is>
      </c>
      <c r="P3983" t="inlineStr">
        <is>
          <t>Sim</t>
        </is>
      </c>
      <c r="Q3983" t="inlineStr">
        <is>
          <t>Não</t>
        </is>
      </c>
      <c r="R3983" t="inlineStr">
        <is>
          <t>Não</t>
        </is>
      </c>
      <c r="S3983" t="inlineStr">
        <is>
          <t>16–40</t>
        </is>
      </c>
      <c r="T3983" t="inlineStr">
        <is>
          <t>31–90 dias</t>
        </is>
      </c>
      <c r="U3983" t="inlineStr">
        <is>
          <t>DevTools</t>
        </is>
      </c>
      <c r="V3983" t="inlineStr">
        <is>
          <t>CA</t>
        </is>
      </c>
      <c r="W3983" t="inlineStr">
        <is>
          <t>ads</t>
        </is>
      </c>
    </row>
    <row r="3984">
      <c r="A3984" t="inlineStr">
        <is>
          <t>S-1c2a4a</t>
        </is>
      </c>
      <c r="B3984" t="inlineStr">
        <is>
          <t>A-b7b7b7</t>
        </is>
      </c>
      <c r="C3984" s="40" t="n">
        <v>45655</v>
      </c>
      <c r="D3984" s="40" t="n"/>
      <c r="E3984" t="n">
        <v>2</v>
      </c>
      <c r="F3984" t="n">
        <v>1176</v>
      </c>
      <c r="G3984" t="inlineStr">
        <is>
          <t>2024-S2</t>
        </is>
      </c>
      <c r="H3984" t="inlineStr">
        <is>
          <t>Não</t>
        </is>
      </c>
      <c r="I3984" t="n">
        <v>0</v>
      </c>
      <c r="J3984" s="41" t="n"/>
      <c r="L3984" t="inlineStr"/>
      <c r="M3984" t="inlineStr">
        <is>
          <t>Pro</t>
        </is>
      </c>
      <c r="N3984" t="inlineStr">
        <is>
          <t>annual</t>
        </is>
      </c>
      <c r="O3984" t="inlineStr">
        <is>
          <t>Pago</t>
        </is>
      </c>
      <c r="P3984" t="inlineStr">
        <is>
          <t>Sim</t>
        </is>
      </c>
      <c r="Q3984" t="inlineStr">
        <is>
          <t>Não</t>
        </is>
      </c>
      <c r="R3984" t="inlineStr">
        <is>
          <t>Não</t>
        </is>
      </c>
      <c r="S3984" t="inlineStr">
        <is>
          <t>16–40</t>
        </is>
      </c>
      <c r="T3984" t="inlineStr">
        <is>
          <t>181–365 dias</t>
        </is>
      </c>
      <c r="U3984" t="inlineStr">
        <is>
          <t>FinTech</t>
        </is>
      </c>
      <c r="V3984" t="inlineStr">
        <is>
          <t>US</t>
        </is>
      </c>
      <c r="W3984" t="inlineStr">
        <is>
          <t>event</t>
        </is>
      </c>
    </row>
    <row r="3985">
      <c r="A3985" t="inlineStr">
        <is>
          <t>S-c37ee1</t>
        </is>
      </c>
      <c r="B3985" t="inlineStr">
        <is>
          <t>A-9174e0</t>
        </is>
      </c>
      <c r="C3985" s="40" t="n">
        <v>45634</v>
      </c>
      <c r="D3985" s="40" t="n"/>
      <c r="E3985" t="n">
        <v>23</v>
      </c>
      <c r="F3985" t="n">
        <v>1140</v>
      </c>
      <c r="G3985" t="inlineStr">
        <is>
          <t>2024-S2</t>
        </is>
      </c>
      <c r="H3985" t="inlineStr">
        <is>
          <t>Não</t>
        </is>
      </c>
      <c r="I3985" t="n">
        <v>0</v>
      </c>
      <c r="J3985" s="41" t="n"/>
      <c r="L3985" t="inlineStr"/>
      <c r="M3985" t="inlineStr">
        <is>
          <t>Basic</t>
        </is>
      </c>
      <c r="N3985" t="inlineStr">
        <is>
          <t>monthly</t>
        </is>
      </c>
      <c r="O3985" t="inlineStr">
        <is>
          <t>Pago</t>
        </is>
      </c>
      <c r="P3985" t="inlineStr">
        <is>
          <t>Sim</t>
        </is>
      </c>
      <c r="Q3985" t="inlineStr">
        <is>
          <t>Não</t>
        </is>
      </c>
      <c r="R3985" t="inlineStr">
        <is>
          <t>Não</t>
        </is>
      </c>
      <c r="S3985" t="inlineStr">
        <is>
          <t>41+</t>
        </is>
      </c>
      <c r="T3985" t="inlineStr">
        <is>
          <t>Conta nova (≤ 30 dias)</t>
        </is>
      </c>
      <c r="U3985" t="inlineStr">
        <is>
          <t>Cybersecurity</t>
        </is>
      </c>
      <c r="V3985" t="inlineStr">
        <is>
          <t>US</t>
        </is>
      </c>
      <c r="W3985" t="inlineStr">
        <is>
          <t>partner</t>
        </is>
      </c>
    </row>
    <row r="3986">
      <c r="A3986" t="inlineStr">
        <is>
          <t>S-4ebd94</t>
        </is>
      </c>
      <c r="B3986" t="inlineStr">
        <is>
          <t>A-c62e55</t>
        </is>
      </c>
      <c r="C3986" s="40" t="n">
        <v>45358</v>
      </c>
      <c r="D3986" s="40" t="n"/>
      <c r="E3986" t="n">
        <v>299</v>
      </c>
      <c r="F3986" t="n">
        <v>1176</v>
      </c>
      <c r="G3986" t="inlineStr">
        <is>
          <t>Até 2024-S1</t>
        </is>
      </c>
      <c r="H3986" t="inlineStr">
        <is>
          <t>Sim</t>
        </is>
      </c>
      <c r="I3986" t="n">
        <v>0</v>
      </c>
      <c r="J3986" s="41" t="n"/>
      <c r="L3986" t="inlineStr"/>
      <c r="M3986" t="inlineStr">
        <is>
          <t>Pro</t>
        </is>
      </c>
      <c r="N3986" t="inlineStr">
        <is>
          <t>annual</t>
        </is>
      </c>
      <c r="O3986" t="inlineStr">
        <is>
          <t>Pago</t>
        </is>
      </c>
      <c r="P3986" t="inlineStr">
        <is>
          <t>Sim</t>
        </is>
      </c>
      <c r="Q3986" t="inlineStr">
        <is>
          <t>Não</t>
        </is>
      </c>
      <c r="R3986" t="inlineStr">
        <is>
          <t>Não</t>
        </is>
      </c>
      <c r="S3986" t="inlineStr">
        <is>
          <t>16–40</t>
        </is>
      </c>
      <c r="T3986" t="inlineStr">
        <is>
          <t>Mais de 365 dias</t>
        </is>
      </c>
      <c r="U3986" t="inlineStr">
        <is>
          <t>EdTech</t>
        </is>
      </c>
      <c r="V3986" t="inlineStr">
        <is>
          <t>US</t>
        </is>
      </c>
      <c r="W3986" t="inlineStr">
        <is>
          <t>partner</t>
        </is>
      </c>
    </row>
    <row r="3987">
      <c r="A3987" t="inlineStr">
        <is>
          <t>S-61797c</t>
        </is>
      </c>
      <c r="B3987" t="inlineStr">
        <is>
          <t>A-ad296b</t>
        </is>
      </c>
      <c r="C3987" s="40" t="n">
        <v>45498</v>
      </c>
      <c r="D3987" s="40" t="n"/>
      <c r="E3987" t="n">
        <v>159</v>
      </c>
      <c r="F3987" t="n">
        <v>722</v>
      </c>
      <c r="G3987" t="inlineStr">
        <is>
          <t>2024-S2</t>
        </is>
      </c>
      <c r="H3987" t="inlineStr">
        <is>
          <t>Sim</t>
        </is>
      </c>
      <c r="I3987" t="n">
        <v>0</v>
      </c>
      <c r="J3987" s="41" t="n"/>
      <c r="L3987" t="inlineStr"/>
      <c r="M3987" t="inlineStr">
        <is>
          <t>Basic</t>
        </is>
      </c>
      <c r="N3987" t="inlineStr">
        <is>
          <t>annual</t>
        </is>
      </c>
      <c r="O3987" t="inlineStr">
        <is>
          <t>Pago</t>
        </is>
      </c>
      <c r="P3987" t="inlineStr">
        <is>
          <t>Sim</t>
        </is>
      </c>
      <c r="Q3987" t="inlineStr">
        <is>
          <t>Não</t>
        </is>
      </c>
      <c r="R3987" t="inlineStr">
        <is>
          <t>Não</t>
        </is>
      </c>
      <c r="S3987" t="inlineStr">
        <is>
          <t>16–40</t>
        </is>
      </c>
      <c r="T3987" t="inlineStr">
        <is>
          <t>Conta nova (≤ 30 dias)</t>
        </is>
      </c>
      <c r="U3987" t="inlineStr">
        <is>
          <t>DevTools</t>
        </is>
      </c>
      <c r="V3987" t="inlineStr">
        <is>
          <t>AU</t>
        </is>
      </c>
      <c r="W3987" t="inlineStr">
        <is>
          <t>event</t>
        </is>
      </c>
    </row>
    <row r="3988">
      <c r="A3988" t="inlineStr">
        <is>
          <t>S-f8d0a2</t>
        </is>
      </c>
      <c r="B3988" t="inlineStr">
        <is>
          <t>A-a0ca4e</t>
        </is>
      </c>
      <c r="C3988" s="40" t="n">
        <v>45427</v>
      </c>
      <c r="D3988" s="40" t="n"/>
      <c r="E3988" t="n">
        <v>230</v>
      </c>
      <c r="F3988" t="n">
        <v>209</v>
      </c>
      <c r="G3988" t="inlineStr">
        <is>
          <t>Até 2024-S1</t>
        </is>
      </c>
      <c r="H3988" t="inlineStr">
        <is>
          <t>Sim</t>
        </is>
      </c>
      <c r="I3988" t="n">
        <v>0</v>
      </c>
      <c r="J3988" s="41" t="n"/>
      <c r="L3988" t="inlineStr"/>
      <c r="M3988" t="inlineStr">
        <is>
          <t>Basic</t>
        </is>
      </c>
      <c r="N3988" t="inlineStr">
        <is>
          <t>annual</t>
        </is>
      </c>
      <c r="O3988" t="inlineStr">
        <is>
          <t>Pago</t>
        </is>
      </c>
      <c r="P3988" t="inlineStr">
        <is>
          <t>Não</t>
        </is>
      </c>
      <c r="Q3988" t="inlineStr">
        <is>
          <t>Não</t>
        </is>
      </c>
      <c r="R3988" t="inlineStr">
        <is>
          <t>Não</t>
        </is>
      </c>
      <c r="S3988" t="inlineStr">
        <is>
          <t>6–15</t>
        </is>
      </c>
      <c r="T3988" t="inlineStr">
        <is>
          <t>31–90 dias</t>
        </is>
      </c>
      <c r="U3988" t="inlineStr">
        <is>
          <t>Cybersecurity</t>
        </is>
      </c>
      <c r="V3988" t="inlineStr">
        <is>
          <t>US</t>
        </is>
      </c>
      <c r="W3988" t="inlineStr">
        <is>
          <t>ads</t>
        </is>
      </c>
    </row>
    <row r="3989">
      <c r="A3989" t="inlineStr">
        <is>
          <t>S-d0eeb2</t>
        </is>
      </c>
      <c r="B3989" t="inlineStr">
        <is>
          <t>A-fce879</t>
        </is>
      </c>
      <c r="C3989" s="40" t="n">
        <v>45583</v>
      </c>
      <c r="D3989" s="40" t="n"/>
      <c r="E3989" t="n">
        <v>74</v>
      </c>
      <c r="F3989" t="n">
        <v>0</v>
      </c>
      <c r="G3989" t="inlineStr">
        <is>
          <t>2024-S2</t>
        </is>
      </c>
      <c r="H3989" t="inlineStr">
        <is>
          <t>Sim</t>
        </is>
      </c>
      <c r="I3989" t="n">
        <v>0</v>
      </c>
      <c r="J3989" s="41" t="n"/>
      <c r="L3989" t="inlineStr"/>
      <c r="M3989" t="inlineStr">
        <is>
          <t>Pro</t>
        </is>
      </c>
      <c r="N3989" t="inlineStr">
        <is>
          <t>monthly</t>
        </is>
      </c>
      <c r="O3989" t="inlineStr">
        <is>
          <t>Trial</t>
        </is>
      </c>
      <c r="P3989" t="inlineStr">
        <is>
          <t>Sim</t>
        </is>
      </c>
      <c r="Q3989" t="inlineStr">
        <is>
          <t>Não</t>
        </is>
      </c>
      <c r="R3989" t="inlineStr">
        <is>
          <t>Sim</t>
        </is>
      </c>
      <c r="S3989" t="inlineStr">
        <is>
          <t>41+</t>
        </is>
      </c>
      <c r="T3989" t="inlineStr">
        <is>
          <t>Conta nova (≤ 30 dias)</t>
        </is>
      </c>
      <c r="U3989" t="inlineStr">
        <is>
          <t>EdTech</t>
        </is>
      </c>
      <c r="V3989" t="inlineStr">
        <is>
          <t>UK</t>
        </is>
      </c>
      <c r="W3989" t="inlineStr">
        <is>
          <t>partner</t>
        </is>
      </c>
    </row>
    <row r="3990">
      <c r="A3990" t="inlineStr">
        <is>
          <t>S-10fc7d</t>
        </is>
      </c>
      <c r="B3990" t="inlineStr">
        <is>
          <t>A-cab532</t>
        </is>
      </c>
      <c r="C3990" s="40" t="n">
        <v>45579</v>
      </c>
      <c r="D3990" s="40" t="n"/>
      <c r="E3990" t="n">
        <v>78</v>
      </c>
      <c r="F3990" t="n">
        <v>2189</v>
      </c>
      <c r="G3990" t="inlineStr">
        <is>
          <t>2024-S2</t>
        </is>
      </c>
      <c r="H3990" t="inlineStr">
        <is>
          <t>Sim</t>
        </is>
      </c>
      <c r="I3990" t="n">
        <v>0</v>
      </c>
      <c r="J3990" s="41" t="n"/>
      <c r="L3990" t="inlineStr"/>
      <c r="M3990" t="inlineStr">
        <is>
          <t>Enterprise</t>
        </is>
      </c>
      <c r="N3990" t="inlineStr">
        <is>
          <t>annual</t>
        </is>
      </c>
      <c r="O3990" t="inlineStr">
        <is>
          <t>Pago</t>
        </is>
      </c>
      <c r="P3990" t="inlineStr">
        <is>
          <t>Sim</t>
        </is>
      </c>
      <c r="Q3990" t="inlineStr">
        <is>
          <t>Sim</t>
        </is>
      </c>
      <c r="R3990" t="inlineStr">
        <is>
          <t>Não</t>
        </is>
      </c>
      <c r="S3990" t="inlineStr">
        <is>
          <t>6–15</t>
        </is>
      </c>
      <c r="T3990" t="inlineStr">
        <is>
          <t>Mais de 365 dias</t>
        </is>
      </c>
      <c r="U3990" t="inlineStr">
        <is>
          <t>DevTools</t>
        </is>
      </c>
      <c r="V3990" t="inlineStr">
        <is>
          <t>FR</t>
        </is>
      </c>
      <c r="W3990" t="inlineStr">
        <is>
          <t>organic</t>
        </is>
      </c>
    </row>
    <row r="3991">
      <c r="A3991" t="inlineStr">
        <is>
          <t>S-c249fb</t>
        </is>
      </c>
      <c r="B3991" t="inlineStr">
        <is>
          <t>A-cc98bc</t>
        </is>
      </c>
      <c r="C3991" s="40" t="n">
        <v>45285</v>
      </c>
      <c r="D3991" s="40" t="n"/>
      <c r="E3991" t="n">
        <v>372</v>
      </c>
      <c r="F3991" t="n">
        <v>608</v>
      </c>
      <c r="G3991" t="inlineStr">
        <is>
          <t>Até 2024-S1</t>
        </is>
      </c>
      <c r="H3991" t="inlineStr">
        <is>
          <t>Sim</t>
        </is>
      </c>
      <c r="I3991" t="n">
        <v>0</v>
      </c>
      <c r="J3991" s="41" t="n"/>
      <c r="L3991" t="inlineStr"/>
      <c r="M3991" t="inlineStr">
        <is>
          <t>Basic</t>
        </is>
      </c>
      <c r="N3991" t="inlineStr">
        <is>
          <t>monthly</t>
        </is>
      </c>
      <c r="O3991" t="inlineStr">
        <is>
          <t>Pago</t>
        </is>
      </c>
      <c r="P3991" t="inlineStr">
        <is>
          <t>Sim</t>
        </is>
      </c>
      <c r="Q3991" t="inlineStr">
        <is>
          <t>Não</t>
        </is>
      </c>
      <c r="R3991" t="inlineStr">
        <is>
          <t>Não</t>
        </is>
      </c>
      <c r="S3991" t="inlineStr">
        <is>
          <t>16–40</t>
        </is>
      </c>
      <c r="T3991" t="inlineStr">
        <is>
          <t>181–365 dias</t>
        </is>
      </c>
      <c r="U3991" t="inlineStr">
        <is>
          <t>DevTools</t>
        </is>
      </c>
      <c r="V3991" t="inlineStr">
        <is>
          <t>US</t>
        </is>
      </c>
      <c r="W3991" t="inlineStr">
        <is>
          <t>ads</t>
        </is>
      </c>
    </row>
    <row r="3992">
      <c r="A3992" t="inlineStr">
        <is>
          <t>S-c86492</t>
        </is>
      </c>
      <c r="B3992" t="inlineStr">
        <is>
          <t>A-c43359</t>
        </is>
      </c>
      <c r="C3992" s="40" t="n">
        <v>45614</v>
      </c>
      <c r="D3992" s="40" t="n"/>
      <c r="E3992" t="n">
        <v>43</v>
      </c>
      <c r="F3992" t="n">
        <v>1862</v>
      </c>
      <c r="G3992" t="inlineStr">
        <is>
          <t>2024-S2</t>
        </is>
      </c>
      <c r="H3992" t="inlineStr">
        <is>
          <t>Sim</t>
        </is>
      </c>
      <c r="I3992" t="n">
        <v>0</v>
      </c>
      <c r="J3992" s="41" t="n"/>
      <c r="L3992" t="inlineStr"/>
      <c r="M3992" t="inlineStr">
        <is>
          <t>Pro</t>
        </is>
      </c>
      <c r="N3992" t="inlineStr">
        <is>
          <t>annual</t>
        </is>
      </c>
      <c r="O3992" t="inlineStr">
        <is>
          <t>Pago</t>
        </is>
      </c>
      <c r="P3992" t="inlineStr">
        <is>
          <t>Sim</t>
        </is>
      </c>
      <c r="Q3992" t="inlineStr">
        <is>
          <t>Não</t>
        </is>
      </c>
      <c r="R3992" t="inlineStr">
        <is>
          <t>Não</t>
        </is>
      </c>
      <c r="S3992" t="inlineStr">
        <is>
          <t>16–40</t>
        </is>
      </c>
      <c r="T3992" t="inlineStr">
        <is>
          <t>Conta nova (≤ 30 dias)</t>
        </is>
      </c>
      <c r="U3992" t="inlineStr">
        <is>
          <t>FinTech</t>
        </is>
      </c>
      <c r="V3992" t="inlineStr">
        <is>
          <t>US</t>
        </is>
      </c>
      <c r="W3992" t="inlineStr">
        <is>
          <t>organic</t>
        </is>
      </c>
    </row>
    <row r="3993">
      <c r="A3993" t="inlineStr">
        <is>
          <t>S-1be7c5</t>
        </is>
      </c>
      <c r="B3993" t="inlineStr">
        <is>
          <t>A-80eeb6</t>
        </is>
      </c>
      <c r="C3993" s="40" t="n">
        <v>45122</v>
      </c>
      <c r="D3993" s="40" t="n">
        <v>45601</v>
      </c>
      <c r="E3993" t="n">
        <v>479</v>
      </c>
      <c r="F3993" t="n">
        <v>646</v>
      </c>
      <c r="G3993" t="inlineStr">
        <is>
          <t>Até 2024-S1</t>
        </is>
      </c>
      <c r="H3993" t="inlineStr">
        <is>
          <t>Sim</t>
        </is>
      </c>
      <c r="I3993" t="n">
        <v>0</v>
      </c>
      <c r="J3993" s="41" t="n">
        <v>45597</v>
      </c>
      <c r="K3993" t="n">
        <v>5</v>
      </c>
      <c r="L3993" t="inlineStr">
        <is>
          <t>Não</t>
        </is>
      </c>
      <c r="M3993" t="inlineStr">
        <is>
          <t>Basic</t>
        </is>
      </c>
      <c r="N3993" t="inlineStr">
        <is>
          <t>monthly</t>
        </is>
      </c>
      <c r="O3993" t="inlineStr">
        <is>
          <t>Pago</t>
        </is>
      </c>
      <c r="P3993" t="inlineStr">
        <is>
          <t>Sim</t>
        </is>
      </c>
      <c r="Q3993" t="inlineStr">
        <is>
          <t>Não</t>
        </is>
      </c>
      <c r="R3993" t="inlineStr">
        <is>
          <t>Não</t>
        </is>
      </c>
      <c r="S3993" t="inlineStr">
        <is>
          <t>16–40</t>
        </is>
      </c>
      <c r="T3993" t="inlineStr">
        <is>
          <t>31–90 dias</t>
        </is>
      </c>
      <c r="U3993" t="inlineStr">
        <is>
          <t>Cybersecurity</t>
        </is>
      </c>
      <c r="V3993" t="inlineStr">
        <is>
          <t>UK</t>
        </is>
      </c>
      <c r="W3993" t="inlineStr">
        <is>
          <t>organic</t>
        </is>
      </c>
    </row>
    <row r="3994">
      <c r="A3994" t="inlineStr">
        <is>
          <t>S-86bcda</t>
        </is>
      </c>
      <c r="B3994" t="inlineStr">
        <is>
          <t>A-4a4c2d</t>
        </is>
      </c>
      <c r="C3994" s="40" t="n">
        <v>45553</v>
      </c>
      <c r="D3994" s="40" t="n"/>
      <c r="E3994" t="n">
        <v>104</v>
      </c>
      <c r="F3994" t="n">
        <v>1026</v>
      </c>
      <c r="G3994" t="inlineStr">
        <is>
          <t>2024-S2</t>
        </is>
      </c>
      <c r="H3994" t="inlineStr">
        <is>
          <t>Sim</t>
        </is>
      </c>
      <c r="I3994" t="n">
        <v>0</v>
      </c>
      <c r="J3994" s="41" t="n"/>
      <c r="L3994" t="inlineStr"/>
      <c r="M3994" t="inlineStr">
        <is>
          <t>Basic</t>
        </is>
      </c>
      <c r="N3994" t="inlineStr">
        <is>
          <t>monthly</t>
        </is>
      </c>
      <c r="O3994" t="inlineStr">
        <is>
          <t>Pago</t>
        </is>
      </c>
      <c r="P3994" t="inlineStr">
        <is>
          <t>Não</t>
        </is>
      </c>
      <c r="Q3994" t="inlineStr">
        <is>
          <t>Sim</t>
        </is>
      </c>
      <c r="R3994" t="inlineStr">
        <is>
          <t>Não</t>
        </is>
      </c>
      <c r="S3994" t="inlineStr">
        <is>
          <t>41+</t>
        </is>
      </c>
      <c r="T3994" t="inlineStr">
        <is>
          <t>Mais de 365 dias</t>
        </is>
      </c>
      <c r="U3994" t="inlineStr">
        <is>
          <t>DevTools</t>
        </is>
      </c>
      <c r="V3994" t="inlineStr">
        <is>
          <t>US</t>
        </is>
      </c>
      <c r="W3994" t="inlineStr">
        <is>
          <t>event</t>
        </is>
      </c>
    </row>
    <row r="3995">
      <c r="A3995" t="inlineStr">
        <is>
          <t>S-ee956d</t>
        </is>
      </c>
      <c r="B3995" t="inlineStr">
        <is>
          <t>A-96bbc6</t>
        </is>
      </c>
      <c r="C3995" s="40" t="n">
        <v>45536</v>
      </c>
      <c r="D3995" s="40" t="n"/>
      <c r="E3995" t="n">
        <v>121</v>
      </c>
      <c r="F3995" t="n">
        <v>1911</v>
      </c>
      <c r="G3995" t="inlineStr">
        <is>
          <t>2024-S2</t>
        </is>
      </c>
      <c r="H3995" t="inlineStr">
        <is>
          <t>Sim</t>
        </is>
      </c>
      <c r="I3995" t="n">
        <v>0</v>
      </c>
      <c r="J3995" s="41" t="n"/>
      <c r="L3995" t="inlineStr"/>
      <c r="M3995" t="inlineStr">
        <is>
          <t>Pro</t>
        </is>
      </c>
      <c r="N3995" t="inlineStr">
        <is>
          <t>annual</t>
        </is>
      </c>
      <c r="O3995" t="inlineStr">
        <is>
          <t>Pago</t>
        </is>
      </c>
      <c r="P3995" t="inlineStr">
        <is>
          <t>Sim</t>
        </is>
      </c>
      <c r="Q3995" t="inlineStr">
        <is>
          <t>Não</t>
        </is>
      </c>
      <c r="R3995" t="inlineStr">
        <is>
          <t>Não</t>
        </is>
      </c>
      <c r="S3995" t="inlineStr">
        <is>
          <t>16–40</t>
        </is>
      </c>
      <c r="T3995" t="inlineStr">
        <is>
          <t>91–180 dias</t>
        </is>
      </c>
      <c r="U3995" t="inlineStr">
        <is>
          <t>Cybersecurity</t>
        </is>
      </c>
      <c r="V3995" t="inlineStr">
        <is>
          <t>US</t>
        </is>
      </c>
      <c r="W3995" t="inlineStr">
        <is>
          <t>organic</t>
        </is>
      </c>
    </row>
    <row r="3996">
      <c r="A3996" t="inlineStr">
        <is>
          <t>S-404132</t>
        </is>
      </c>
      <c r="B3996" t="inlineStr">
        <is>
          <t>A-39ddf4</t>
        </is>
      </c>
      <c r="C3996" s="40" t="n">
        <v>45646</v>
      </c>
      <c r="D3996" s="40" t="n">
        <v>45655</v>
      </c>
      <c r="E3996" t="n">
        <v>9</v>
      </c>
      <c r="F3996" t="n">
        <v>1960</v>
      </c>
      <c r="G3996" t="inlineStr">
        <is>
          <t>2024-S2</t>
        </is>
      </c>
      <c r="H3996" t="inlineStr">
        <is>
          <t>Não</t>
        </is>
      </c>
      <c r="I3996" t="n">
        <v>1</v>
      </c>
      <c r="J3996" s="41" t="n">
        <v>45627</v>
      </c>
      <c r="K3996" t="n">
        <v>29</v>
      </c>
      <c r="L3996" t="inlineStr">
        <is>
          <t>Sim</t>
        </is>
      </c>
      <c r="M3996" t="inlineStr">
        <is>
          <t>Pro</t>
        </is>
      </c>
      <c r="N3996" t="inlineStr">
        <is>
          <t>annual</t>
        </is>
      </c>
      <c r="O3996" t="inlineStr">
        <is>
          <t>Pago</t>
        </is>
      </c>
      <c r="P3996" t="inlineStr">
        <is>
          <t>Sim</t>
        </is>
      </c>
      <c r="Q3996" t="inlineStr">
        <is>
          <t>Não</t>
        </is>
      </c>
      <c r="R3996" t="inlineStr">
        <is>
          <t>Não</t>
        </is>
      </c>
      <c r="S3996" t="inlineStr">
        <is>
          <t>16–40</t>
        </is>
      </c>
      <c r="T3996" t="inlineStr">
        <is>
          <t>Conta nova (≤ 30 dias)</t>
        </is>
      </c>
      <c r="U3996" t="inlineStr">
        <is>
          <t>EdTech</t>
        </is>
      </c>
      <c r="V3996" t="inlineStr">
        <is>
          <t>US</t>
        </is>
      </c>
      <c r="W3996" t="inlineStr">
        <is>
          <t>partner</t>
        </is>
      </c>
    </row>
    <row r="3997">
      <c r="A3997" t="inlineStr">
        <is>
          <t>S-4d5ab5</t>
        </is>
      </c>
      <c r="B3997" t="inlineStr">
        <is>
          <t>A-df1e44</t>
        </is>
      </c>
      <c r="C3997" s="40" t="n">
        <v>45512</v>
      </c>
      <c r="D3997" s="40" t="n"/>
      <c r="E3997" t="n">
        <v>145</v>
      </c>
      <c r="F3997" t="n">
        <v>2388</v>
      </c>
      <c r="G3997" t="inlineStr">
        <is>
          <t>2024-S2</t>
        </is>
      </c>
      <c r="H3997" t="inlineStr">
        <is>
          <t>Sim</t>
        </is>
      </c>
      <c r="I3997" t="n">
        <v>0</v>
      </c>
      <c r="J3997" s="41" t="n"/>
      <c r="L3997" t="inlineStr"/>
      <c r="M3997" t="inlineStr">
        <is>
          <t>Enterprise</t>
        </is>
      </c>
      <c r="N3997" t="inlineStr">
        <is>
          <t>monthly</t>
        </is>
      </c>
      <c r="O3997" t="inlineStr">
        <is>
          <t>Pago</t>
        </is>
      </c>
      <c r="P3997" t="inlineStr">
        <is>
          <t>Não</t>
        </is>
      </c>
      <c r="Q3997" t="inlineStr">
        <is>
          <t>Não</t>
        </is>
      </c>
      <c r="R3997" t="inlineStr">
        <is>
          <t>Não</t>
        </is>
      </c>
      <c r="S3997" t="inlineStr">
        <is>
          <t>6–15</t>
        </is>
      </c>
      <c r="T3997" t="inlineStr">
        <is>
          <t>91–180 dias</t>
        </is>
      </c>
      <c r="U3997" t="inlineStr">
        <is>
          <t>Cybersecurity</t>
        </is>
      </c>
      <c r="V3997" t="inlineStr">
        <is>
          <t>UK</t>
        </is>
      </c>
      <c r="W3997" t="inlineStr">
        <is>
          <t>organic</t>
        </is>
      </c>
    </row>
    <row r="3998">
      <c r="A3998" t="inlineStr">
        <is>
          <t>S-e5d9a4</t>
        </is>
      </c>
      <c r="B3998" t="inlineStr">
        <is>
          <t>A-09316c</t>
        </is>
      </c>
      <c r="C3998" s="40" t="n">
        <v>45633</v>
      </c>
      <c r="D3998" s="40" t="n"/>
      <c r="E3998" t="n">
        <v>24</v>
      </c>
      <c r="F3998" t="n">
        <v>13930</v>
      </c>
      <c r="G3998" t="inlineStr">
        <is>
          <t>2024-S2</t>
        </is>
      </c>
      <c r="H3998" t="inlineStr">
        <is>
          <t>Não</t>
        </is>
      </c>
      <c r="I3998" t="n">
        <v>0</v>
      </c>
      <c r="J3998" s="41" t="n"/>
      <c r="L3998" t="inlineStr"/>
      <c r="M3998" t="inlineStr">
        <is>
          <t>Enterprise</t>
        </is>
      </c>
      <c r="N3998" t="inlineStr">
        <is>
          <t>annual</t>
        </is>
      </c>
      <c r="O3998" t="inlineStr">
        <is>
          <t>Pago</t>
        </is>
      </c>
      <c r="P3998" t="inlineStr">
        <is>
          <t>Sim</t>
        </is>
      </c>
      <c r="Q3998" t="inlineStr">
        <is>
          <t>Sim</t>
        </is>
      </c>
      <c r="R3998" t="inlineStr">
        <is>
          <t>Não</t>
        </is>
      </c>
      <c r="S3998" t="inlineStr">
        <is>
          <t>41+</t>
        </is>
      </c>
      <c r="T3998" t="inlineStr">
        <is>
          <t>31–90 dias</t>
        </is>
      </c>
      <c r="U3998" t="inlineStr">
        <is>
          <t>FinTech</t>
        </is>
      </c>
      <c r="V3998" t="inlineStr">
        <is>
          <t>AU</t>
        </is>
      </c>
      <c r="W3998" t="inlineStr">
        <is>
          <t>organic</t>
        </is>
      </c>
    </row>
    <row r="3999">
      <c r="A3999" t="inlineStr">
        <is>
          <t>S-3684d3</t>
        </is>
      </c>
      <c r="B3999" t="inlineStr">
        <is>
          <t>A-7920cc</t>
        </is>
      </c>
      <c r="C3999" s="40" t="n">
        <v>45557</v>
      </c>
      <c r="D3999" s="40" t="n"/>
      <c r="E3999" t="n">
        <v>100</v>
      </c>
      <c r="F3999" t="n">
        <v>741</v>
      </c>
      <c r="G3999" t="inlineStr">
        <is>
          <t>2024-S2</t>
        </is>
      </c>
      <c r="H3999" t="inlineStr">
        <is>
          <t>Sim</t>
        </is>
      </c>
      <c r="I3999" t="n">
        <v>0</v>
      </c>
      <c r="J3999" s="41" t="n"/>
      <c r="L3999" t="inlineStr"/>
      <c r="M3999" t="inlineStr">
        <is>
          <t>Basic</t>
        </is>
      </c>
      <c r="N3999" t="inlineStr">
        <is>
          <t>monthly</t>
        </is>
      </c>
      <c r="O3999" t="inlineStr">
        <is>
          <t>Pago</t>
        </is>
      </c>
      <c r="P3999" t="inlineStr">
        <is>
          <t>Sim</t>
        </is>
      </c>
      <c r="Q3999" t="inlineStr">
        <is>
          <t>Não</t>
        </is>
      </c>
      <c r="R3999" t="inlineStr">
        <is>
          <t>Não</t>
        </is>
      </c>
      <c r="S3999" t="inlineStr">
        <is>
          <t>16–40</t>
        </is>
      </c>
      <c r="T3999" t="inlineStr">
        <is>
          <t>181–365 dias</t>
        </is>
      </c>
      <c r="U3999" t="inlineStr">
        <is>
          <t>Cybersecurity</t>
        </is>
      </c>
      <c r="V3999" t="inlineStr">
        <is>
          <t>FR</t>
        </is>
      </c>
      <c r="W3999" t="inlineStr">
        <is>
          <t>ads</t>
        </is>
      </c>
    </row>
    <row r="4000">
      <c r="A4000" t="inlineStr">
        <is>
          <t>S-cce4fc</t>
        </is>
      </c>
      <c r="B4000" t="inlineStr">
        <is>
          <t>A-659280</t>
        </is>
      </c>
      <c r="C4000" s="40" t="n">
        <v>45258</v>
      </c>
      <c r="D4000" s="40" t="n"/>
      <c r="E4000" t="n">
        <v>399</v>
      </c>
      <c r="F4000" t="n">
        <v>637</v>
      </c>
      <c r="G4000" t="inlineStr">
        <is>
          <t>Até 2024-S1</t>
        </is>
      </c>
      <c r="H4000" t="inlineStr">
        <is>
          <t>Sim</t>
        </is>
      </c>
      <c r="I4000" t="n">
        <v>0</v>
      </c>
      <c r="J4000" s="41" t="n"/>
      <c r="L4000" t="inlineStr"/>
      <c r="M4000" t="inlineStr">
        <is>
          <t>Pro</t>
        </is>
      </c>
      <c r="N4000" t="inlineStr">
        <is>
          <t>annual</t>
        </is>
      </c>
      <c r="O4000" t="inlineStr">
        <is>
          <t>Pago</t>
        </is>
      </c>
      <c r="P4000" t="inlineStr">
        <is>
          <t>Sim</t>
        </is>
      </c>
      <c r="Q4000" t="inlineStr">
        <is>
          <t>Não</t>
        </is>
      </c>
      <c r="R4000" t="inlineStr">
        <is>
          <t>Não</t>
        </is>
      </c>
      <c r="S4000" t="inlineStr">
        <is>
          <t>6–15</t>
        </is>
      </c>
      <c r="T4000" t="inlineStr">
        <is>
          <t>Conta nova (≤ 30 dias)</t>
        </is>
      </c>
      <c r="U4000" t="inlineStr">
        <is>
          <t>FinTech</t>
        </is>
      </c>
      <c r="V4000" t="inlineStr">
        <is>
          <t>IN</t>
        </is>
      </c>
      <c r="W4000" t="inlineStr">
        <is>
          <t>event</t>
        </is>
      </c>
    </row>
    <row r="4001">
      <c r="A4001" t="inlineStr">
        <is>
          <t>S-3cae45</t>
        </is>
      </c>
      <c r="B4001" t="inlineStr">
        <is>
          <t>A-c16101</t>
        </is>
      </c>
      <c r="C4001" s="40" t="n">
        <v>45583</v>
      </c>
      <c r="D4001" s="40" t="n"/>
      <c r="E4001" t="n">
        <v>74</v>
      </c>
      <c r="F4001" t="n">
        <v>1393</v>
      </c>
      <c r="G4001" t="inlineStr">
        <is>
          <t>2024-S2</t>
        </is>
      </c>
      <c r="H4001" t="inlineStr">
        <is>
          <t>Sim</t>
        </is>
      </c>
      <c r="I4001" t="n">
        <v>0</v>
      </c>
      <c r="J4001" s="41" t="n"/>
      <c r="L4001" t="inlineStr"/>
      <c r="M4001" t="inlineStr">
        <is>
          <t>Enterprise</t>
        </is>
      </c>
      <c r="N4001" t="inlineStr">
        <is>
          <t>annual</t>
        </is>
      </c>
      <c r="O4001" t="inlineStr">
        <is>
          <t>Pago</t>
        </is>
      </c>
      <c r="P4001" t="inlineStr">
        <is>
          <t>Sim</t>
        </is>
      </c>
      <c r="Q4001" t="inlineStr">
        <is>
          <t>Não</t>
        </is>
      </c>
      <c r="R4001" t="inlineStr">
        <is>
          <t>Não</t>
        </is>
      </c>
      <c r="S4001" t="inlineStr">
        <is>
          <t>6–15</t>
        </is>
      </c>
      <c r="T4001" t="inlineStr">
        <is>
          <t>31–90 dias</t>
        </is>
      </c>
      <c r="U4001" t="inlineStr">
        <is>
          <t>EdTech</t>
        </is>
      </c>
      <c r="V4001" t="inlineStr">
        <is>
          <t>IN</t>
        </is>
      </c>
      <c r="W4001" t="inlineStr">
        <is>
          <t>other</t>
        </is>
      </c>
    </row>
    <row r="4002">
      <c r="A4002" t="inlineStr">
        <is>
          <t>S-82b11e</t>
        </is>
      </c>
      <c r="B4002" t="inlineStr">
        <is>
          <t>A-0651a4</t>
        </is>
      </c>
      <c r="C4002" s="40" t="n">
        <v>45632</v>
      </c>
      <c r="D4002" s="40" t="n"/>
      <c r="E4002" t="n">
        <v>25</v>
      </c>
      <c r="F4002" t="n">
        <v>399</v>
      </c>
      <c r="G4002" t="inlineStr">
        <is>
          <t>2024-S2</t>
        </is>
      </c>
      <c r="H4002" t="inlineStr">
        <is>
          <t>Não</t>
        </is>
      </c>
      <c r="I4002" t="n">
        <v>0</v>
      </c>
      <c r="J4002" s="41" t="n"/>
      <c r="L4002" t="inlineStr"/>
      <c r="M4002" t="inlineStr">
        <is>
          <t>Basic</t>
        </is>
      </c>
      <c r="N4002" t="inlineStr">
        <is>
          <t>annual</t>
        </is>
      </c>
      <c r="O4002" t="inlineStr">
        <is>
          <t>Pago</t>
        </is>
      </c>
      <c r="P4002" t="inlineStr">
        <is>
          <t>Sim</t>
        </is>
      </c>
      <c r="Q4002" t="inlineStr">
        <is>
          <t>Não</t>
        </is>
      </c>
      <c r="R4002" t="inlineStr">
        <is>
          <t>Não</t>
        </is>
      </c>
      <c r="S4002" t="inlineStr">
        <is>
          <t>16–40</t>
        </is>
      </c>
      <c r="T4002" t="inlineStr">
        <is>
          <t>31–90 dias</t>
        </is>
      </c>
      <c r="U4002" t="inlineStr">
        <is>
          <t>HealthTech</t>
        </is>
      </c>
      <c r="V4002" t="inlineStr">
        <is>
          <t>FR</t>
        </is>
      </c>
      <c r="W4002" t="inlineStr">
        <is>
          <t>organic</t>
        </is>
      </c>
    </row>
    <row r="4003">
      <c r="A4003" t="inlineStr">
        <is>
          <t>S-23d18f</t>
        </is>
      </c>
      <c r="B4003" t="inlineStr">
        <is>
          <t>A-ad3abd</t>
        </is>
      </c>
      <c r="C4003" s="40" t="n">
        <v>45251</v>
      </c>
      <c r="D4003" s="40" t="n">
        <v>45326</v>
      </c>
      <c r="E4003" t="n">
        <v>75</v>
      </c>
      <c r="F4003" t="n">
        <v>0</v>
      </c>
      <c r="G4003" t="inlineStr">
        <is>
          <t>Até 2024-S1</t>
        </is>
      </c>
      <c r="H4003" t="inlineStr">
        <is>
          <t>Sim</t>
        </is>
      </c>
      <c r="I4003" t="n">
        <v>0</v>
      </c>
      <c r="J4003" s="41" t="n">
        <v>45323</v>
      </c>
      <c r="K4003" t="n">
        <v>4</v>
      </c>
      <c r="L4003" t="inlineStr">
        <is>
          <t>Não</t>
        </is>
      </c>
      <c r="M4003" t="inlineStr">
        <is>
          <t>Basic</t>
        </is>
      </c>
      <c r="N4003" t="inlineStr">
        <is>
          <t>monthly</t>
        </is>
      </c>
      <c r="O4003" t="inlineStr">
        <is>
          <t>Trial</t>
        </is>
      </c>
      <c r="P4003" t="inlineStr">
        <is>
          <t>Sim</t>
        </is>
      </c>
      <c r="Q4003" t="inlineStr">
        <is>
          <t>Não</t>
        </is>
      </c>
      <c r="R4003" t="inlineStr">
        <is>
          <t>Não</t>
        </is>
      </c>
      <c r="S4003" t="inlineStr">
        <is>
          <t>41+</t>
        </is>
      </c>
      <c r="T4003" t="inlineStr">
        <is>
          <t>181–365 dias</t>
        </is>
      </c>
      <c r="U4003" t="inlineStr">
        <is>
          <t>FinTech</t>
        </is>
      </c>
      <c r="V4003" t="inlineStr">
        <is>
          <t>US</t>
        </is>
      </c>
      <c r="W4003" t="inlineStr">
        <is>
          <t>event</t>
        </is>
      </c>
    </row>
    <row r="4004">
      <c r="A4004" t="inlineStr">
        <is>
          <t>S-652885</t>
        </is>
      </c>
      <c r="B4004" t="inlineStr">
        <is>
          <t>A-59f724</t>
        </is>
      </c>
      <c r="C4004" s="40" t="n">
        <v>45634</v>
      </c>
      <c r="D4004" s="40" t="n"/>
      <c r="E4004" t="n">
        <v>23</v>
      </c>
      <c r="F4004" t="n">
        <v>342</v>
      </c>
      <c r="G4004" t="inlineStr">
        <is>
          <t>2024-S2</t>
        </is>
      </c>
      <c r="H4004" t="inlineStr">
        <is>
          <t>Não</t>
        </is>
      </c>
      <c r="I4004" t="n">
        <v>0</v>
      </c>
      <c r="J4004" s="41" t="n"/>
      <c r="L4004" t="inlineStr"/>
      <c r="M4004" t="inlineStr">
        <is>
          <t>Basic</t>
        </is>
      </c>
      <c r="N4004" t="inlineStr">
        <is>
          <t>monthly</t>
        </is>
      </c>
      <c r="O4004" t="inlineStr">
        <is>
          <t>Pago</t>
        </is>
      </c>
      <c r="P4004" t="inlineStr">
        <is>
          <t>Sim</t>
        </is>
      </c>
      <c r="Q4004" t="inlineStr">
        <is>
          <t>Não</t>
        </is>
      </c>
      <c r="R4004" t="inlineStr">
        <is>
          <t>Não</t>
        </is>
      </c>
      <c r="S4004" t="inlineStr">
        <is>
          <t>16–40</t>
        </is>
      </c>
      <c r="T4004" t="inlineStr">
        <is>
          <t>Mais de 365 dias</t>
        </is>
      </c>
      <c r="U4004" t="inlineStr">
        <is>
          <t>HealthTech</t>
        </is>
      </c>
      <c r="V4004" t="inlineStr">
        <is>
          <t>US</t>
        </is>
      </c>
      <c r="W4004" t="inlineStr">
        <is>
          <t>other</t>
        </is>
      </c>
    </row>
    <row r="4005">
      <c r="A4005" t="inlineStr">
        <is>
          <t>S-2e7b85</t>
        </is>
      </c>
      <c r="B4005" t="inlineStr">
        <is>
          <t>A-328bd0</t>
        </is>
      </c>
      <c r="C4005" s="40" t="n">
        <v>45218</v>
      </c>
      <c r="D4005" s="40" t="n"/>
      <c r="E4005" t="n">
        <v>439</v>
      </c>
      <c r="F4005" t="n">
        <v>342</v>
      </c>
      <c r="G4005" t="inlineStr">
        <is>
          <t>Até 2024-S1</t>
        </is>
      </c>
      <c r="H4005" t="inlineStr">
        <is>
          <t>Sim</t>
        </is>
      </c>
      <c r="I4005" t="n">
        <v>0</v>
      </c>
      <c r="J4005" s="41" t="n"/>
      <c r="L4005" t="inlineStr"/>
      <c r="M4005" t="inlineStr">
        <is>
          <t>Basic</t>
        </is>
      </c>
      <c r="N4005" t="inlineStr">
        <is>
          <t>annual</t>
        </is>
      </c>
      <c r="O4005" t="inlineStr">
        <is>
          <t>Pago</t>
        </is>
      </c>
      <c r="P4005" t="inlineStr">
        <is>
          <t>Sim</t>
        </is>
      </c>
      <c r="Q4005" t="inlineStr">
        <is>
          <t>Não</t>
        </is>
      </c>
      <c r="R4005" t="inlineStr">
        <is>
          <t>Não</t>
        </is>
      </c>
      <c r="S4005" t="inlineStr">
        <is>
          <t>16–40</t>
        </is>
      </c>
      <c r="T4005" t="inlineStr">
        <is>
          <t>91–180 dias</t>
        </is>
      </c>
      <c r="U4005" t="inlineStr">
        <is>
          <t>HealthTech</t>
        </is>
      </c>
      <c r="V4005" t="inlineStr">
        <is>
          <t>AU</t>
        </is>
      </c>
      <c r="W4005" t="inlineStr">
        <is>
          <t>partner</t>
        </is>
      </c>
    </row>
    <row r="4006">
      <c r="A4006" t="inlineStr">
        <is>
          <t>S-48c5be</t>
        </is>
      </c>
      <c r="B4006" t="inlineStr">
        <is>
          <t>A-fa2041</t>
        </is>
      </c>
      <c r="C4006" s="40" t="n">
        <v>45631</v>
      </c>
      <c r="D4006" s="40" t="n"/>
      <c r="E4006" t="n">
        <v>26</v>
      </c>
      <c r="F4006" t="n">
        <v>0</v>
      </c>
      <c r="G4006" t="inlineStr">
        <is>
          <t>2024-S2</t>
        </is>
      </c>
      <c r="H4006" t="inlineStr">
        <is>
          <t>Não</t>
        </is>
      </c>
      <c r="I4006" t="n">
        <v>0</v>
      </c>
      <c r="J4006" s="41" t="n"/>
      <c r="L4006" t="inlineStr"/>
      <c r="M4006" t="inlineStr">
        <is>
          <t>Pro</t>
        </is>
      </c>
      <c r="N4006" t="inlineStr">
        <is>
          <t>annual</t>
        </is>
      </c>
      <c r="O4006" t="inlineStr">
        <is>
          <t>Trial</t>
        </is>
      </c>
      <c r="P4006" t="inlineStr">
        <is>
          <t>Sim</t>
        </is>
      </c>
      <c r="Q4006" t="inlineStr">
        <is>
          <t>Não</t>
        </is>
      </c>
      <c r="R4006" t="inlineStr">
        <is>
          <t>Não</t>
        </is>
      </c>
      <c r="S4006" t="inlineStr">
        <is>
          <t>16–40</t>
        </is>
      </c>
      <c r="T4006" t="inlineStr">
        <is>
          <t>181–365 dias</t>
        </is>
      </c>
      <c r="U4006" t="inlineStr">
        <is>
          <t>HealthTech</t>
        </is>
      </c>
      <c r="V4006" t="inlineStr">
        <is>
          <t>US</t>
        </is>
      </c>
      <c r="W4006" t="inlineStr">
        <is>
          <t>organic</t>
        </is>
      </c>
    </row>
    <row r="4007">
      <c r="A4007" t="inlineStr">
        <is>
          <t>S-277111</t>
        </is>
      </c>
      <c r="B4007" t="inlineStr">
        <is>
          <t>A-625d0b</t>
        </is>
      </c>
      <c r="C4007" s="40" t="n">
        <v>45579</v>
      </c>
      <c r="D4007" s="40" t="n"/>
      <c r="E4007" t="n">
        <v>78</v>
      </c>
      <c r="F4007" t="n">
        <v>441</v>
      </c>
      <c r="G4007" t="inlineStr">
        <is>
          <t>2024-S2</t>
        </is>
      </c>
      <c r="H4007" t="inlineStr">
        <is>
          <t>Sim</t>
        </is>
      </c>
      <c r="I4007" t="n">
        <v>0</v>
      </c>
      <c r="J4007" s="41" t="n"/>
      <c r="L4007" t="inlineStr"/>
      <c r="M4007" t="inlineStr">
        <is>
          <t>Pro</t>
        </is>
      </c>
      <c r="N4007" t="inlineStr">
        <is>
          <t>monthly</t>
        </is>
      </c>
      <c r="O4007" t="inlineStr">
        <is>
          <t>Pago</t>
        </is>
      </c>
      <c r="P4007" t="inlineStr">
        <is>
          <t>Sim</t>
        </is>
      </c>
      <c r="Q4007" t="inlineStr">
        <is>
          <t>Não</t>
        </is>
      </c>
      <c r="R4007" t="inlineStr">
        <is>
          <t>Não</t>
        </is>
      </c>
      <c r="S4007" t="inlineStr">
        <is>
          <t>6–15</t>
        </is>
      </c>
      <c r="T4007" t="inlineStr">
        <is>
          <t>31–90 dias</t>
        </is>
      </c>
      <c r="U4007" t="inlineStr">
        <is>
          <t>EdTech</t>
        </is>
      </c>
      <c r="V4007" t="inlineStr">
        <is>
          <t>AU</t>
        </is>
      </c>
      <c r="W4007" t="inlineStr">
        <is>
          <t>ads</t>
        </is>
      </c>
    </row>
    <row r="4008">
      <c r="A4008" t="inlineStr">
        <is>
          <t>S-505f35</t>
        </is>
      </c>
      <c r="B4008" t="inlineStr">
        <is>
          <t>A-5a184f</t>
        </is>
      </c>
      <c r="C4008" s="40" t="n">
        <v>45262</v>
      </c>
      <c r="D4008" s="40" t="n"/>
      <c r="E4008" t="n">
        <v>395</v>
      </c>
      <c r="F4008" t="n">
        <v>4378</v>
      </c>
      <c r="G4008" t="inlineStr">
        <is>
          <t>Até 2024-S1</t>
        </is>
      </c>
      <c r="H4008" t="inlineStr">
        <is>
          <t>Sim</t>
        </is>
      </c>
      <c r="I4008" t="n">
        <v>0</v>
      </c>
      <c r="J4008" s="41" t="n"/>
      <c r="L4008" t="inlineStr"/>
      <c r="M4008" t="inlineStr">
        <is>
          <t>Enterprise</t>
        </is>
      </c>
      <c r="N4008" t="inlineStr">
        <is>
          <t>annual</t>
        </is>
      </c>
      <c r="O4008" t="inlineStr">
        <is>
          <t>Pago</t>
        </is>
      </c>
      <c r="P4008" t="inlineStr">
        <is>
          <t>Sim</t>
        </is>
      </c>
      <c r="Q4008" t="inlineStr">
        <is>
          <t>Não</t>
        </is>
      </c>
      <c r="R4008" t="inlineStr">
        <is>
          <t>Não</t>
        </is>
      </c>
      <c r="S4008" t="inlineStr">
        <is>
          <t>16–40</t>
        </is>
      </c>
      <c r="T4008" t="inlineStr">
        <is>
          <t>91–180 dias</t>
        </is>
      </c>
      <c r="U4008" t="inlineStr">
        <is>
          <t>DevTools</t>
        </is>
      </c>
      <c r="V4008" t="inlineStr">
        <is>
          <t>DE</t>
        </is>
      </c>
      <c r="W4008" t="inlineStr">
        <is>
          <t>other</t>
        </is>
      </c>
    </row>
    <row r="4009">
      <c r="A4009" t="inlineStr">
        <is>
          <t>S-70b655</t>
        </is>
      </c>
      <c r="B4009" t="inlineStr">
        <is>
          <t>A-ac85cd</t>
        </is>
      </c>
      <c r="C4009" s="40" t="n">
        <v>45520</v>
      </c>
      <c r="D4009" s="40" t="n"/>
      <c r="E4009" t="n">
        <v>137</v>
      </c>
      <c r="F4009" t="n">
        <v>2597</v>
      </c>
      <c r="G4009" t="inlineStr">
        <is>
          <t>2024-S2</t>
        </is>
      </c>
      <c r="H4009" t="inlineStr">
        <is>
          <t>Sim</t>
        </is>
      </c>
      <c r="I4009" t="n">
        <v>0</v>
      </c>
      <c r="J4009" s="41" t="n"/>
      <c r="L4009" t="inlineStr"/>
      <c r="M4009" t="inlineStr">
        <is>
          <t>Pro</t>
        </is>
      </c>
      <c r="N4009" t="inlineStr">
        <is>
          <t>monthly</t>
        </is>
      </c>
      <c r="O4009" t="inlineStr">
        <is>
          <t>Pago</t>
        </is>
      </c>
      <c r="P4009" t="inlineStr">
        <is>
          <t>Não</t>
        </is>
      </c>
      <c r="Q4009" t="inlineStr">
        <is>
          <t>Não</t>
        </is>
      </c>
      <c r="R4009" t="inlineStr">
        <is>
          <t>Não</t>
        </is>
      </c>
      <c r="S4009" t="inlineStr">
        <is>
          <t>41+</t>
        </is>
      </c>
      <c r="T4009" t="inlineStr">
        <is>
          <t>Conta nova (≤ 30 dias)</t>
        </is>
      </c>
      <c r="U4009" t="inlineStr">
        <is>
          <t>EdTech</t>
        </is>
      </c>
      <c r="V4009" t="inlineStr">
        <is>
          <t>US</t>
        </is>
      </c>
      <c r="W4009" t="inlineStr">
        <is>
          <t>partner</t>
        </is>
      </c>
    </row>
    <row r="4010">
      <c r="A4010" t="inlineStr">
        <is>
          <t>S-4ac0bb</t>
        </is>
      </c>
      <c r="B4010" t="inlineStr">
        <is>
          <t>A-7c6b6b</t>
        </is>
      </c>
      <c r="C4010" s="40" t="n">
        <v>45651</v>
      </c>
      <c r="D4010" s="40" t="n"/>
      <c r="E4010" t="n">
        <v>6</v>
      </c>
      <c r="F4010" t="n">
        <v>1372</v>
      </c>
      <c r="G4010" t="inlineStr">
        <is>
          <t>2024-S2</t>
        </is>
      </c>
      <c r="H4010" t="inlineStr">
        <is>
          <t>Não</t>
        </is>
      </c>
      <c r="I4010" t="n">
        <v>0</v>
      </c>
      <c r="J4010" s="41" t="n"/>
      <c r="L4010" t="inlineStr"/>
      <c r="M4010" t="inlineStr">
        <is>
          <t>Pro</t>
        </is>
      </c>
      <c r="N4010" t="inlineStr">
        <is>
          <t>monthly</t>
        </is>
      </c>
      <c r="O4010" t="inlineStr">
        <is>
          <t>Pago</t>
        </is>
      </c>
      <c r="P4010" t="inlineStr">
        <is>
          <t>Não</t>
        </is>
      </c>
      <c r="Q4010" t="inlineStr">
        <is>
          <t>Não</t>
        </is>
      </c>
      <c r="R4010" t="inlineStr">
        <is>
          <t>Não</t>
        </is>
      </c>
      <c r="S4010" t="inlineStr">
        <is>
          <t>16–40</t>
        </is>
      </c>
      <c r="T4010" t="inlineStr">
        <is>
          <t>Conta nova (≤ 30 dias)</t>
        </is>
      </c>
      <c r="U4010" t="inlineStr">
        <is>
          <t>FinTech</t>
        </is>
      </c>
      <c r="V4010" t="inlineStr">
        <is>
          <t>US</t>
        </is>
      </c>
      <c r="W4010" t="inlineStr">
        <is>
          <t>other</t>
        </is>
      </c>
    </row>
    <row r="4011">
      <c r="A4011" t="inlineStr">
        <is>
          <t>S-4ea564</t>
        </is>
      </c>
      <c r="B4011" t="inlineStr">
        <is>
          <t>A-de58ca</t>
        </is>
      </c>
      <c r="C4011" s="40" t="n">
        <v>45513</v>
      </c>
      <c r="D4011" s="40" t="n"/>
      <c r="E4011" t="n">
        <v>144</v>
      </c>
      <c r="F4011" t="n">
        <v>285</v>
      </c>
      <c r="G4011" t="inlineStr">
        <is>
          <t>2024-S2</t>
        </is>
      </c>
      <c r="H4011" t="inlineStr">
        <is>
          <t>Sim</t>
        </is>
      </c>
      <c r="I4011" t="n">
        <v>0</v>
      </c>
      <c r="J4011" s="41" t="n"/>
      <c r="L4011" t="inlineStr"/>
      <c r="M4011" t="inlineStr">
        <is>
          <t>Basic</t>
        </is>
      </c>
      <c r="N4011" t="inlineStr">
        <is>
          <t>annual</t>
        </is>
      </c>
      <c r="O4011" t="inlineStr">
        <is>
          <t>Pago</t>
        </is>
      </c>
      <c r="P4011" t="inlineStr">
        <is>
          <t>Sim</t>
        </is>
      </c>
      <c r="Q4011" t="inlineStr">
        <is>
          <t>Não</t>
        </is>
      </c>
      <c r="R4011" t="inlineStr">
        <is>
          <t>Não</t>
        </is>
      </c>
      <c r="S4011" t="inlineStr">
        <is>
          <t>6–15</t>
        </is>
      </c>
      <c r="T4011" t="inlineStr">
        <is>
          <t>Mais de 365 dias</t>
        </is>
      </c>
      <c r="U4011" t="inlineStr">
        <is>
          <t>HealthTech</t>
        </is>
      </c>
      <c r="V4011" t="inlineStr">
        <is>
          <t>DE</t>
        </is>
      </c>
      <c r="W4011" t="inlineStr">
        <is>
          <t>organic</t>
        </is>
      </c>
    </row>
    <row r="4012">
      <c r="A4012" t="inlineStr">
        <is>
          <t>S-1a9c5c</t>
        </is>
      </c>
      <c r="B4012" t="inlineStr">
        <is>
          <t>A-c58f49</t>
        </is>
      </c>
      <c r="C4012" s="40" t="n">
        <v>45598</v>
      </c>
      <c r="D4012" s="40" t="n"/>
      <c r="E4012" t="n">
        <v>59</v>
      </c>
      <c r="F4012" t="n">
        <v>0</v>
      </c>
      <c r="G4012" t="inlineStr">
        <is>
          <t>2024-S2</t>
        </is>
      </c>
      <c r="H4012" t="inlineStr">
        <is>
          <t>Sim</t>
        </is>
      </c>
      <c r="I4012" t="n">
        <v>0</v>
      </c>
      <c r="J4012" s="41" t="n"/>
      <c r="L4012" t="inlineStr"/>
      <c r="M4012" t="inlineStr">
        <is>
          <t>Basic</t>
        </is>
      </c>
      <c r="N4012" t="inlineStr">
        <is>
          <t>annual</t>
        </is>
      </c>
      <c r="O4012" t="inlineStr">
        <is>
          <t>Trial</t>
        </is>
      </c>
      <c r="P4012" t="inlineStr">
        <is>
          <t>Sim</t>
        </is>
      </c>
      <c r="Q4012" t="inlineStr">
        <is>
          <t>Não</t>
        </is>
      </c>
      <c r="R4012" t="inlineStr">
        <is>
          <t>Não</t>
        </is>
      </c>
      <c r="S4012" t="inlineStr">
        <is>
          <t>41+</t>
        </is>
      </c>
      <c r="T4012" t="inlineStr">
        <is>
          <t>91–180 dias</t>
        </is>
      </c>
      <c r="U4012" t="inlineStr">
        <is>
          <t>EdTech</t>
        </is>
      </c>
      <c r="V4012" t="inlineStr">
        <is>
          <t>US</t>
        </is>
      </c>
      <c r="W4012" t="inlineStr">
        <is>
          <t>other</t>
        </is>
      </c>
    </row>
    <row r="4013">
      <c r="A4013" t="inlineStr">
        <is>
          <t>S-23dab0</t>
        </is>
      </c>
      <c r="B4013" t="inlineStr">
        <is>
          <t>A-65aeb5</t>
        </is>
      </c>
      <c r="C4013" s="40" t="n">
        <v>45565</v>
      </c>
      <c r="D4013" s="40" t="n"/>
      <c r="E4013" t="n">
        <v>92</v>
      </c>
      <c r="F4013" t="n">
        <v>441</v>
      </c>
      <c r="G4013" t="inlineStr">
        <is>
          <t>2024-S2</t>
        </is>
      </c>
      <c r="H4013" t="inlineStr">
        <is>
          <t>Sim</t>
        </is>
      </c>
      <c r="I4013" t="n">
        <v>0</v>
      </c>
      <c r="J4013" s="41" t="n"/>
      <c r="L4013" t="inlineStr"/>
      <c r="M4013" t="inlineStr">
        <is>
          <t>Pro</t>
        </is>
      </c>
      <c r="N4013" t="inlineStr">
        <is>
          <t>annual</t>
        </is>
      </c>
      <c r="O4013" t="inlineStr">
        <is>
          <t>Pago</t>
        </is>
      </c>
      <c r="P4013" t="inlineStr">
        <is>
          <t>Sim</t>
        </is>
      </c>
      <c r="Q4013" t="inlineStr">
        <is>
          <t>Não</t>
        </is>
      </c>
      <c r="R4013" t="inlineStr">
        <is>
          <t>Não</t>
        </is>
      </c>
      <c r="S4013" t="inlineStr">
        <is>
          <t>6–15</t>
        </is>
      </c>
      <c r="T4013" t="inlineStr">
        <is>
          <t>181–365 dias</t>
        </is>
      </c>
      <c r="U4013" t="inlineStr">
        <is>
          <t>DevTools</t>
        </is>
      </c>
      <c r="V4013" t="inlineStr">
        <is>
          <t>US</t>
        </is>
      </c>
      <c r="W4013" t="inlineStr">
        <is>
          <t>partner</t>
        </is>
      </c>
    </row>
    <row r="4014">
      <c r="A4014" t="inlineStr">
        <is>
          <t>S-d396d1</t>
        </is>
      </c>
      <c r="B4014" t="inlineStr">
        <is>
          <t>A-2edab2</t>
        </is>
      </c>
      <c r="C4014" s="40" t="n">
        <v>45356</v>
      </c>
      <c r="D4014" s="40" t="n">
        <v>45576</v>
      </c>
      <c r="E4014" t="n">
        <v>220</v>
      </c>
      <c r="F4014" t="n">
        <v>833</v>
      </c>
      <c r="G4014" t="inlineStr">
        <is>
          <t>Até 2024-S1</t>
        </is>
      </c>
      <c r="H4014" t="inlineStr">
        <is>
          <t>Sim</t>
        </is>
      </c>
      <c r="I4014" t="n">
        <v>0</v>
      </c>
      <c r="J4014" s="41" t="n">
        <v>45566</v>
      </c>
      <c r="K4014" t="n">
        <v>11</v>
      </c>
      <c r="L4014" t="inlineStr">
        <is>
          <t>Não</t>
        </is>
      </c>
      <c r="M4014" t="inlineStr">
        <is>
          <t>Pro</t>
        </is>
      </c>
      <c r="N4014" t="inlineStr">
        <is>
          <t>monthly</t>
        </is>
      </c>
      <c r="O4014" t="inlineStr">
        <is>
          <t>Pago</t>
        </is>
      </c>
      <c r="P4014" t="inlineStr">
        <is>
          <t>Sim</t>
        </is>
      </c>
      <c r="Q4014" t="inlineStr">
        <is>
          <t>Não</t>
        </is>
      </c>
      <c r="R4014" t="inlineStr">
        <is>
          <t>Não</t>
        </is>
      </c>
      <c r="S4014" t="inlineStr">
        <is>
          <t>16–40</t>
        </is>
      </c>
      <c r="T4014" t="inlineStr">
        <is>
          <t>91–180 dias</t>
        </is>
      </c>
      <c r="U4014" t="inlineStr">
        <is>
          <t>HealthTech</t>
        </is>
      </c>
      <c r="V4014" t="inlineStr">
        <is>
          <t>US</t>
        </is>
      </c>
      <c r="W4014" t="inlineStr">
        <is>
          <t>event</t>
        </is>
      </c>
    </row>
    <row r="4015">
      <c r="A4015" t="inlineStr">
        <is>
          <t>S-f1826f</t>
        </is>
      </c>
      <c r="B4015" t="inlineStr">
        <is>
          <t>A-4c6f11</t>
        </is>
      </c>
      <c r="C4015" s="40" t="n">
        <v>45381</v>
      </c>
      <c r="D4015" s="40" t="n"/>
      <c r="E4015" t="n">
        <v>276</v>
      </c>
      <c r="F4015" t="n">
        <v>4776</v>
      </c>
      <c r="G4015" t="inlineStr">
        <is>
          <t>Até 2024-S1</t>
        </is>
      </c>
      <c r="H4015" t="inlineStr">
        <is>
          <t>Sim</t>
        </is>
      </c>
      <c r="I4015" t="n">
        <v>0</v>
      </c>
      <c r="J4015" s="41" t="n"/>
      <c r="L4015" t="inlineStr"/>
      <c r="M4015" t="inlineStr">
        <is>
          <t>Enterprise</t>
        </is>
      </c>
      <c r="N4015" t="inlineStr">
        <is>
          <t>monthly</t>
        </is>
      </c>
      <c r="O4015" t="inlineStr">
        <is>
          <t>Pago</t>
        </is>
      </c>
      <c r="P4015" t="inlineStr">
        <is>
          <t>Sim</t>
        </is>
      </c>
      <c r="Q4015" t="inlineStr">
        <is>
          <t>Não</t>
        </is>
      </c>
      <c r="R4015" t="inlineStr">
        <is>
          <t>Não</t>
        </is>
      </c>
      <c r="S4015" t="inlineStr">
        <is>
          <t>16–40</t>
        </is>
      </c>
      <c r="T4015" t="inlineStr">
        <is>
          <t>91–180 dias</t>
        </is>
      </c>
      <c r="U4015" t="inlineStr">
        <is>
          <t>FinTech</t>
        </is>
      </c>
      <c r="V4015" t="inlineStr">
        <is>
          <t>CA</t>
        </is>
      </c>
      <c r="W4015" t="inlineStr">
        <is>
          <t>organic</t>
        </is>
      </c>
    </row>
    <row r="4016">
      <c r="A4016" t="inlineStr">
        <is>
          <t>S-1c3a42</t>
        </is>
      </c>
      <c r="B4016" t="inlineStr">
        <is>
          <t>A-f45426</t>
        </is>
      </c>
      <c r="C4016" s="40" t="n">
        <v>45549</v>
      </c>
      <c r="D4016" s="40" t="n"/>
      <c r="E4016" t="n">
        <v>108</v>
      </c>
      <c r="F4016" t="n">
        <v>3980</v>
      </c>
      <c r="G4016" t="inlineStr">
        <is>
          <t>2024-S2</t>
        </is>
      </c>
      <c r="H4016" t="inlineStr">
        <is>
          <t>Sim</t>
        </is>
      </c>
      <c r="I4016" t="n">
        <v>0</v>
      </c>
      <c r="J4016" s="41" t="n"/>
      <c r="L4016" t="inlineStr"/>
      <c r="M4016" t="inlineStr">
        <is>
          <t>Enterprise</t>
        </is>
      </c>
      <c r="N4016" t="inlineStr">
        <is>
          <t>annual</t>
        </is>
      </c>
      <c r="O4016" t="inlineStr">
        <is>
          <t>Pago</t>
        </is>
      </c>
      <c r="P4016" t="inlineStr">
        <is>
          <t>Sim</t>
        </is>
      </c>
      <c r="Q4016" t="inlineStr">
        <is>
          <t>Não</t>
        </is>
      </c>
      <c r="R4016" t="inlineStr">
        <is>
          <t>Não</t>
        </is>
      </c>
      <c r="S4016" t="inlineStr">
        <is>
          <t>16–40</t>
        </is>
      </c>
      <c r="T4016" t="inlineStr">
        <is>
          <t>31–90 dias</t>
        </is>
      </c>
      <c r="U4016" t="inlineStr">
        <is>
          <t>HealthTech</t>
        </is>
      </c>
      <c r="V4016" t="inlineStr">
        <is>
          <t>US</t>
        </is>
      </c>
      <c r="W4016" t="inlineStr">
        <is>
          <t>organic</t>
        </is>
      </c>
    </row>
    <row r="4017">
      <c r="A4017" t="inlineStr">
        <is>
          <t>S-27c00d</t>
        </is>
      </c>
      <c r="B4017" t="inlineStr">
        <is>
          <t>A-a6d261</t>
        </is>
      </c>
      <c r="C4017" s="40" t="n">
        <v>45451</v>
      </c>
      <c r="D4017" s="40" t="n"/>
      <c r="E4017" t="n">
        <v>206</v>
      </c>
      <c r="F4017" t="n">
        <v>912</v>
      </c>
      <c r="G4017" t="inlineStr">
        <is>
          <t>Até 2024-S1</t>
        </is>
      </c>
      <c r="H4017" t="inlineStr">
        <is>
          <t>Sim</t>
        </is>
      </c>
      <c r="I4017" t="n">
        <v>0</v>
      </c>
      <c r="J4017" s="41" t="n"/>
      <c r="L4017" t="inlineStr"/>
      <c r="M4017" t="inlineStr">
        <is>
          <t>Basic</t>
        </is>
      </c>
      <c r="N4017" t="inlineStr">
        <is>
          <t>monthly</t>
        </is>
      </c>
      <c r="O4017" t="inlineStr">
        <is>
          <t>Pago</t>
        </is>
      </c>
      <c r="P4017" t="inlineStr">
        <is>
          <t>Sim</t>
        </is>
      </c>
      <c r="Q4017" t="inlineStr">
        <is>
          <t>Não</t>
        </is>
      </c>
      <c r="R4017" t="inlineStr">
        <is>
          <t>Não</t>
        </is>
      </c>
      <c r="S4017" t="inlineStr">
        <is>
          <t>41+</t>
        </is>
      </c>
      <c r="T4017" t="inlineStr">
        <is>
          <t>181–365 dias</t>
        </is>
      </c>
      <c r="U4017" t="inlineStr">
        <is>
          <t>FinTech</t>
        </is>
      </c>
      <c r="V4017" t="inlineStr">
        <is>
          <t>CA</t>
        </is>
      </c>
      <c r="W4017" t="inlineStr">
        <is>
          <t>other</t>
        </is>
      </c>
    </row>
    <row r="4018">
      <c r="A4018" t="inlineStr">
        <is>
          <t>S-2e4018</t>
        </is>
      </c>
      <c r="B4018" t="inlineStr">
        <is>
          <t>A-7f8241</t>
        </is>
      </c>
      <c r="C4018" s="40" t="n">
        <v>45083</v>
      </c>
      <c r="D4018" s="40" t="n"/>
      <c r="E4018" t="n">
        <v>574</v>
      </c>
      <c r="F4018" t="n">
        <v>6766</v>
      </c>
      <c r="G4018" t="inlineStr">
        <is>
          <t>Até 2024-S1</t>
        </is>
      </c>
      <c r="H4018" t="inlineStr">
        <is>
          <t>Sim</t>
        </is>
      </c>
      <c r="I4018" t="n">
        <v>0</v>
      </c>
      <c r="J4018" s="41" t="n"/>
      <c r="L4018" t="inlineStr"/>
      <c r="M4018" t="inlineStr">
        <is>
          <t>Enterprise</t>
        </is>
      </c>
      <c r="N4018" t="inlineStr">
        <is>
          <t>monthly</t>
        </is>
      </c>
      <c r="O4018" t="inlineStr">
        <is>
          <t>Pago</t>
        </is>
      </c>
      <c r="P4018" t="inlineStr">
        <is>
          <t>Sim</t>
        </is>
      </c>
      <c r="Q4018" t="inlineStr">
        <is>
          <t>Sim</t>
        </is>
      </c>
      <c r="R4018" t="inlineStr">
        <is>
          <t>Não</t>
        </is>
      </c>
      <c r="S4018" t="inlineStr">
        <is>
          <t>16–40</t>
        </is>
      </c>
      <c r="T4018" t="inlineStr">
        <is>
          <t>31–90 dias</t>
        </is>
      </c>
      <c r="U4018" t="inlineStr">
        <is>
          <t>EdTech</t>
        </is>
      </c>
      <c r="V4018" t="inlineStr">
        <is>
          <t>US</t>
        </is>
      </c>
      <c r="W4018" t="inlineStr">
        <is>
          <t>organic</t>
        </is>
      </c>
    </row>
    <row r="4019">
      <c r="A4019" t="inlineStr">
        <is>
          <t>S-4da459</t>
        </is>
      </c>
      <c r="B4019" t="inlineStr">
        <is>
          <t>A-02cd81</t>
        </is>
      </c>
      <c r="C4019" s="40" t="n">
        <v>45655</v>
      </c>
      <c r="D4019" s="40" t="n"/>
      <c r="E4019" t="n">
        <v>2</v>
      </c>
      <c r="F4019" t="n">
        <v>2156</v>
      </c>
      <c r="G4019" t="inlineStr">
        <is>
          <t>2024-S2</t>
        </is>
      </c>
      <c r="H4019" t="inlineStr">
        <is>
          <t>Não</t>
        </is>
      </c>
      <c r="I4019" t="n">
        <v>0</v>
      </c>
      <c r="J4019" s="41" t="n"/>
      <c r="L4019" t="inlineStr"/>
      <c r="M4019" t="inlineStr">
        <is>
          <t>Pro</t>
        </is>
      </c>
      <c r="N4019" t="inlineStr">
        <is>
          <t>annual</t>
        </is>
      </c>
      <c r="O4019" t="inlineStr">
        <is>
          <t>Pago</t>
        </is>
      </c>
      <c r="P4019" t="inlineStr">
        <is>
          <t>Sim</t>
        </is>
      </c>
      <c r="Q4019" t="inlineStr">
        <is>
          <t>Não</t>
        </is>
      </c>
      <c r="R4019" t="inlineStr">
        <is>
          <t>Não</t>
        </is>
      </c>
      <c r="S4019" t="inlineStr">
        <is>
          <t>41+</t>
        </is>
      </c>
      <c r="T4019" t="inlineStr">
        <is>
          <t>181–365 dias</t>
        </is>
      </c>
      <c r="U4019" t="inlineStr">
        <is>
          <t>HealthTech</t>
        </is>
      </c>
      <c r="V4019" t="inlineStr">
        <is>
          <t>IN</t>
        </is>
      </c>
      <c r="W4019" t="inlineStr">
        <is>
          <t>other</t>
        </is>
      </c>
    </row>
    <row r="4020">
      <c r="A4020" t="inlineStr">
        <is>
          <t>S-5879cf</t>
        </is>
      </c>
      <c r="B4020" t="inlineStr">
        <is>
          <t>A-a09355</t>
        </is>
      </c>
      <c r="C4020" s="40" t="n">
        <v>45537</v>
      </c>
      <c r="D4020" s="40" t="n"/>
      <c r="E4020" t="n">
        <v>120</v>
      </c>
      <c r="F4020" t="n">
        <v>5970</v>
      </c>
      <c r="G4020" t="inlineStr">
        <is>
          <t>2024-S2</t>
        </is>
      </c>
      <c r="H4020" t="inlineStr">
        <is>
          <t>Sim</t>
        </is>
      </c>
      <c r="I4020" t="n">
        <v>0</v>
      </c>
      <c r="J4020" s="41" t="n"/>
      <c r="L4020" t="inlineStr"/>
      <c r="M4020" t="inlineStr">
        <is>
          <t>Enterprise</t>
        </is>
      </c>
      <c r="N4020" t="inlineStr">
        <is>
          <t>monthly</t>
        </is>
      </c>
      <c r="O4020" t="inlineStr">
        <is>
          <t>Pago</t>
        </is>
      </c>
      <c r="P4020" t="inlineStr">
        <is>
          <t>Sim</t>
        </is>
      </c>
      <c r="Q4020" t="inlineStr">
        <is>
          <t>Não</t>
        </is>
      </c>
      <c r="R4020" t="inlineStr">
        <is>
          <t>Não</t>
        </is>
      </c>
      <c r="S4020" t="inlineStr">
        <is>
          <t>16–40</t>
        </is>
      </c>
      <c r="T4020" t="inlineStr">
        <is>
          <t>Conta nova (≤ 30 dias)</t>
        </is>
      </c>
      <c r="U4020" t="inlineStr">
        <is>
          <t>FinTech</t>
        </is>
      </c>
      <c r="V4020" t="inlineStr">
        <is>
          <t>US</t>
        </is>
      </c>
      <c r="W4020" t="inlineStr">
        <is>
          <t>organic</t>
        </is>
      </c>
    </row>
    <row r="4021">
      <c r="A4021" t="inlineStr">
        <is>
          <t>S-2e965d</t>
        </is>
      </c>
      <c r="B4021" t="inlineStr">
        <is>
          <t>A-00cac8</t>
        </is>
      </c>
      <c r="C4021" s="40" t="n">
        <v>45185</v>
      </c>
      <c r="D4021" s="40" t="n"/>
      <c r="E4021" t="n">
        <v>472</v>
      </c>
      <c r="F4021" t="n">
        <v>392</v>
      </c>
      <c r="G4021" t="inlineStr">
        <is>
          <t>Até 2024-S1</t>
        </is>
      </c>
      <c r="H4021" t="inlineStr">
        <is>
          <t>Sim</t>
        </is>
      </c>
      <c r="I4021" t="n">
        <v>0</v>
      </c>
      <c r="J4021" s="41" t="n"/>
      <c r="L4021" t="inlineStr"/>
      <c r="M4021" t="inlineStr">
        <is>
          <t>Pro</t>
        </is>
      </c>
      <c r="N4021" t="inlineStr">
        <is>
          <t>monthly</t>
        </is>
      </c>
      <c r="O4021" t="inlineStr">
        <is>
          <t>Pago</t>
        </is>
      </c>
      <c r="P4021" t="inlineStr">
        <is>
          <t>Sim</t>
        </is>
      </c>
      <c r="Q4021" t="inlineStr">
        <is>
          <t>Não</t>
        </is>
      </c>
      <c r="R4021" t="inlineStr">
        <is>
          <t>Não</t>
        </is>
      </c>
      <c r="S4021" t="inlineStr">
        <is>
          <t>6–15</t>
        </is>
      </c>
      <c r="T4021" t="inlineStr">
        <is>
          <t>Conta nova (≤ 30 dias)</t>
        </is>
      </c>
      <c r="U4021" t="inlineStr">
        <is>
          <t>HealthTech</t>
        </is>
      </c>
      <c r="V4021" t="inlineStr">
        <is>
          <t>AU</t>
        </is>
      </c>
      <c r="W4021" t="inlineStr">
        <is>
          <t>organic</t>
        </is>
      </c>
    </row>
    <row r="4022">
      <c r="A4022" t="inlineStr">
        <is>
          <t>S-e0f238</t>
        </is>
      </c>
      <c r="B4022" t="inlineStr">
        <is>
          <t>A-463db0</t>
        </is>
      </c>
      <c r="C4022" s="40" t="n">
        <v>45635</v>
      </c>
      <c r="D4022" s="40" t="n"/>
      <c r="E4022" t="n">
        <v>22</v>
      </c>
      <c r="F4022" t="n">
        <v>1715</v>
      </c>
      <c r="G4022" t="inlineStr">
        <is>
          <t>2024-S2</t>
        </is>
      </c>
      <c r="H4022" t="inlineStr">
        <is>
          <t>Não</t>
        </is>
      </c>
      <c r="I4022" t="n">
        <v>0</v>
      </c>
      <c r="J4022" s="41" t="n"/>
      <c r="L4022" t="inlineStr"/>
      <c r="M4022" t="inlineStr">
        <is>
          <t>Pro</t>
        </is>
      </c>
      <c r="N4022" t="inlineStr">
        <is>
          <t>annual</t>
        </is>
      </c>
      <c r="O4022" t="inlineStr">
        <is>
          <t>Pago</t>
        </is>
      </c>
      <c r="P4022" t="inlineStr">
        <is>
          <t>Sim</t>
        </is>
      </c>
      <c r="Q4022" t="inlineStr">
        <is>
          <t>Não</t>
        </is>
      </c>
      <c r="R4022" t="inlineStr">
        <is>
          <t>Não</t>
        </is>
      </c>
      <c r="S4022" t="inlineStr">
        <is>
          <t>16–40</t>
        </is>
      </c>
      <c r="T4022" t="inlineStr">
        <is>
          <t>Conta nova (≤ 30 dias)</t>
        </is>
      </c>
      <c r="U4022" t="inlineStr">
        <is>
          <t>HealthTech</t>
        </is>
      </c>
      <c r="V4022" t="inlineStr">
        <is>
          <t>US</t>
        </is>
      </c>
      <c r="W4022" t="inlineStr">
        <is>
          <t>partner</t>
        </is>
      </c>
    </row>
    <row r="4023">
      <c r="A4023" t="inlineStr">
        <is>
          <t>S-752e61</t>
        </is>
      </c>
      <c r="B4023" t="inlineStr">
        <is>
          <t>A-e3bd71</t>
        </is>
      </c>
      <c r="C4023" s="40" t="n">
        <v>45375</v>
      </c>
      <c r="D4023" s="40" t="n"/>
      <c r="E4023" t="n">
        <v>282</v>
      </c>
      <c r="F4023" t="n">
        <v>6169</v>
      </c>
      <c r="G4023" t="inlineStr">
        <is>
          <t>Até 2024-S1</t>
        </is>
      </c>
      <c r="H4023" t="inlineStr">
        <is>
          <t>Sim</t>
        </is>
      </c>
      <c r="I4023" t="n">
        <v>0</v>
      </c>
      <c r="J4023" s="41" t="n"/>
      <c r="L4023" t="inlineStr"/>
      <c r="M4023" t="inlineStr">
        <is>
          <t>Enterprise</t>
        </is>
      </c>
      <c r="N4023" t="inlineStr">
        <is>
          <t>monthly</t>
        </is>
      </c>
      <c r="O4023" t="inlineStr">
        <is>
          <t>Pago</t>
        </is>
      </c>
      <c r="P4023" t="inlineStr">
        <is>
          <t>Sim</t>
        </is>
      </c>
      <c r="Q4023" t="inlineStr">
        <is>
          <t>Não</t>
        </is>
      </c>
      <c r="R4023" t="inlineStr">
        <is>
          <t>Não</t>
        </is>
      </c>
      <c r="S4023" t="inlineStr">
        <is>
          <t>16–40</t>
        </is>
      </c>
      <c r="T4023" t="inlineStr">
        <is>
          <t>181–365 dias</t>
        </is>
      </c>
      <c r="U4023" t="inlineStr">
        <is>
          <t>Cybersecurity</t>
        </is>
      </c>
      <c r="V4023" t="inlineStr">
        <is>
          <t>US</t>
        </is>
      </c>
      <c r="W4023" t="inlineStr">
        <is>
          <t>partner</t>
        </is>
      </c>
    </row>
    <row r="4024">
      <c r="A4024" t="inlineStr">
        <is>
          <t>S-1a3d9c</t>
        </is>
      </c>
      <c r="B4024" t="inlineStr">
        <is>
          <t>A-684255</t>
        </is>
      </c>
      <c r="C4024" s="40" t="n">
        <v>45480</v>
      </c>
      <c r="D4024" s="40" t="n"/>
      <c r="E4024" t="n">
        <v>177</v>
      </c>
      <c r="F4024" t="n">
        <v>539</v>
      </c>
      <c r="G4024" t="inlineStr">
        <is>
          <t>2024-S2</t>
        </is>
      </c>
      <c r="H4024" t="inlineStr">
        <is>
          <t>Sim</t>
        </is>
      </c>
      <c r="I4024" t="n">
        <v>0</v>
      </c>
      <c r="J4024" s="41" t="n"/>
      <c r="L4024" t="inlineStr"/>
      <c r="M4024" t="inlineStr">
        <is>
          <t>Pro</t>
        </is>
      </c>
      <c r="N4024" t="inlineStr">
        <is>
          <t>annual</t>
        </is>
      </c>
      <c r="O4024" t="inlineStr">
        <is>
          <t>Pago</t>
        </is>
      </c>
      <c r="P4024" t="inlineStr">
        <is>
          <t>Não</t>
        </is>
      </c>
      <c r="Q4024" t="inlineStr">
        <is>
          <t>Não</t>
        </is>
      </c>
      <c r="R4024" t="inlineStr">
        <is>
          <t>Não</t>
        </is>
      </c>
      <c r="S4024" t="inlineStr">
        <is>
          <t>6–15</t>
        </is>
      </c>
      <c r="T4024" t="inlineStr">
        <is>
          <t>31–90 dias</t>
        </is>
      </c>
      <c r="U4024" t="inlineStr">
        <is>
          <t>FinTech</t>
        </is>
      </c>
      <c r="V4024" t="inlineStr">
        <is>
          <t>US</t>
        </is>
      </c>
      <c r="W4024" t="inlineStr">
        <is>
          <t>ads</t>
        </is>
      </c>
    </row>
    <row r="4025">
      <c r="A4025" t="inlineStr">
        <is>
          <t>S-525d6b</t>
        </is>
      </c>
      <c r="B4025" t="inlineStr">
        <is>
          <t>A-94f8c9</t>
        </is>
      </c>
      <c r="C4025" s="40" t="n">
        <v>45399</v>
      </c>
      <c r="D4025" s="40" t="n">
        <v>45441</v>
      </c>
      <c r="E4025" t="n">
        <v>42</v>
      </c>
      <c r="F4025" t="n">
        <v>0</v>
      </c>
      <c r="G4025" t="inlineStr">
        <is>
          <t>Até 2024-S1</t>
        </is>
      </c>
      <c r="H4025" t="inlineStr">
        <is>
          <t>Sim</t>
        </is>
      </c>
      <c r="I4025" t="n">
        <v>0</v>
      </c>
      <c r="J4025" s="41" t="n">
        <v>45413</v>
      </c>
      <c r="K4025" t="n">
        <v>29</v>
      </c>
      <c r="L4025" t="inlineStr">
        <is>
          <t>Sim</t>
        </is>
      </c>
      <c r="M4025" t="inlineStr">
        <is>
          <t>Enterprise</t>
        </is>
      </c>
      <c r="N4025" t="inlineStr">
        <is>
          <t>monthly</t>
        </is>
      </c>
      <c r="O4025" t="inlineStr">
        <is>
          <t>Trial</t>
        </is>
      </c>
      <c r="P4025" t="inlineStr">
        <is>
          <t>Sim</t>
        </is>
      </c>
      <c r="Q4025" t="inlineStr">
        <is>
          <t>Não</t>
        </is>
      </c>
      <c r="R4025" t="inlineStr">
        <is>
          <t>Não</t>
        </is>
      </c>
      <c r="S4025" t="inlineStr">
        <is>
          <t>6–15</t>
        </is>
      </c>
      <c r="T4025" t="inlineStr">
        <is>
          <t>Conta nova (≤ 30 dias)</t>
        </is>
      </c>
      <c r="U4025" t="inlineStr">
        <is>
          <t>HealthTech</t>
        </is>
      </c>
      <c r="V4025" t="inlineStr">
        <is>
          <t>US</t>
        </is>
      </c>
      <c r="W4025" t="inlineStr">
        <is>
          <t>other</t>
        </is>
      </c>
    </row>
    <row r="4026">
      <c r="A4026" t="inlineStr">
        <is>
          <t>S-a45a12</t>
        </is>
      </c>
      <c r="B4026" t="inlineStr">
        <is>
          <t>A-dcc3f1</t>
        </is>
      </c>
      <c r="C4026" s="40" t="n">
        <v>45287</v>
      </c>
      <c r="D4026" s="40" t="n"/>
      <c r="E4026" t="n">
        <v>370</v>
      </c>
      <c r="F4026" t="n">
        <v>399</v>
      </c>
      <c r="G4026" t="inlineStr">
        <is>
          <t>Até 2024-S1</t>
        </is>
      </c>
      <c r="H4026" t="inlineStr">
        <is>
          <t>Sim</t>
        </is>
      </c>
      <c r="I4026" t="n">
        <v>0</v>
      </c>
      <c r="J4026" s="41" t="n"/>
      <c r="L4026" t="inlineStr"/>
      <c r="M4026" t="inlineStr">
        <is>
          <t>Basic</t>
        </is>
      </c>
      <c r="N4026" t="inlineStr">
        <is>
          <t>monthly</t>
        </is>
      </c>
      <c r="O4026" t="inlineStr">
        <is>
          <t>Pago</t>
        </is>
      </c>
      <c r="P4026" t="inlineStr">
        <is>
          <t>Sim</t>
        </is>
      </c>
      <c r="Q4026" t="inlineStr">
        <is>
          <t>Não</t>
        </is>
      </c>
      <c r="R4026" t="inlineStr">
        <is>
          <t>Não</t>
        </is>
      </c>
      <c r="S4026" t="inlineStr">
        <is>
          <t>16–40</t>
        </is>
      </c>
      <c r="T4026" t="inlineStr">
        <is>
          <t>Conta nova (≤ 30 dias)</t>
        </is>
      </c>
      <c r="U4026" t="inlineStr">
        <is>
          <t>HealthTech</t>
        </is>
      </c>
      <c r="V4026" t="inlineStr">
        <is>
          <t>US</t>
        </is>
      </c>
      <c r="W4026" t="inlineStr">
        <is>
          <t>event</t>
        </is>
      </c>
    </row>
    <row r="4027">
      <c r="A4027" t="inlineStr">
        <is>
          <t>S-975ee4</t>
        </is>
      </c>
      <c r="B4027" t="inlineStr">
        <is>
          <t>A-a09355</t>
        </is>
      </c>
      <c r="C4027" s="40" t="n">
        <v>45614</v>
      </c>
      <c r="D4027" s="40" t="n">
        <v>45620</v>
      </c>
      <c r="E4027" t="n">
        <v>6</v>
      </c>
      <c r="F4027" t="n">
        <v>686</v>
      </c>
      <c r="G4027" t="inlineStr">
        <is>
          <t>2024-S2</t>
        </is>
      </c>
      <c r="H4027" t="inlineStr">
        <is>
          <t>Sim</t>
        </is>
      </c>
      <c r="I4027" t="n">
        <v>1</v>
      </c>
      <c r="J4027" s="41" t="n">
        <v>45597</v>
      </c>
      <c r="K4027" t="n">
        <v>24</v>
      </c>
      <c r="L4027" t="inlineStr">
        <is>
          <t>Não</t>
        </is>
      </c>
      <c r="M4027" t="inlineStr">
        <is>
          <t>Pro</t>
        </is>
      </c>
      <c r="N4027" t="inlineStr">
        <is>
          <t>annual</t>
        </is>
      </c>
      <c r="O4027" t="inlineStr">
        <is>
          <t>Pago</t>
        </is>
      </c>
      <c r="P4027" t="inlineStr">
        <is>
          <t>Não</t>
        </is>
      </c>
      <c r="Q4027" t="inlineStr">
        <is>
          <t>Não</t>
        </is>
      </c>
      <c r="R4027" t="inlineStr">
        <is>
          <t>Não</t>
        </is>
      </c>
      <c r="S4027" t="inlineStr">
        <is>
          <t>6–15</t>
        </is>
      </c>
      <c r="T4027" t="inlineStr">
        <is>
          <t>91–180 dias</t>
        </is>
      </c>
      <c r="U4027" t="inlineStr">
        <is>
          <t>FinTech</t>
        </is>
      </c>
      <c r="V4027" t="inlineStr">
        <is>
          <t>US</t>
        </is>
      </c>
      <c r="W4027" t="inlineStr">
        <is>
          <t>organic</t>
        </is>
      </c>
    </row>
    <row r="4028">
      <c r="A4028" t="inlineStr">
        <is>
          <t>S-50c6f5</t>
        </is>
      </c>
      <c r="B4028" t="inlineStr">
        <is>
          <t>A-a6d261</t>
        </is>
      </c>
      <c r="C4028" s="40" t="n">
        <v>45408</v>
      </c>
      <c r="D4028" s="40" t="n">
        <v>45622</v>
      </c>
      <c r="E4028" t="n">
        <v>214</v>
      </c>
      <c r="F4028" t="n">
        <v>20497</v>
      </c>
      <c r="G4028" t="inlineStr">
        <is>
          <t>Até 2024-S1</t>
        </is>
      </c>
      <c r="H4028" t="inlineStr">
        <is>
          <t>Sim</t>
        </is>
      </c>
      <c r="I4028" t="n">
        <v>0</v>
      </c>
      <c r="J4028" s="41" t="n">
        <v>45597</v>
      </c>
      <c r="K4028" t="n">
        <v>26</v>
      </c>
      <c r="L4028" t="inlineStr">
        <is>
          <t>Não</t>
        </is>
      </c>
      <c r="M4028" t="inlineStr">
        <is>
          <t>Enterprise</t>
        </is>
      </c>
      <c r="N4028" t="inlineStr">
        <is>
          <t>monthly</t>
        </is>
      </c>
      <c r="O4028" t="inlineStr">
        <is>
          <t>Pago</t>
        </is>
      </c>
      <c r="P4028" t="inlineStr">
        <is>
          <t>Sim</t>
        </is>
      </c>
      <c r="Q4028" t="inlineStr">
        <is>
          <t>Não</t>
        </is>
      </c>
      <c r="R4028" t="inlineStr">
        <is>
          <t>Não</t>
        </is>
      </c>
      <c r="S4028" t="inlineStr">
        <is>
          <t>41+</t>
        </is>
      </c>
      <c r="T4028" t="inlineStr">
        <is>
          <t>91–180 dias</t>
        </is>
      </c>
      <c r="U4028" t="inlineStr">
        <is>
          <t>FinTech</t>
        </is>
      </c>
      <c r="V4028" t="inlineStr">
        <is>
          <t>CA</t>
        </is>
      </c>
      <c r="W4028" t="inlineStr">
        <is>
          <t>other</t>
        </is>
      </c>
    </row>
    <row r="4029">
      <c r="A4029" t="inlineStr">
        <is>
          <t>S-150c8e</t>
        </is>
      </c>
      <c r="B4029" t="inlineStr">
        <is>
          <t>A-58b9ff</t>
        </is>
      </c>
      <c r="C4029" s="40" t="n">
        <v>45599</v>
      </c>
      <c r="D4029" s="40" t="n"/>
      <c r="E4029" t="n">
        <v>58</v>
      </c>
      <c r="F4029" t="n">
        <v>1617</v>
      </c>
      <c r="G4029" t="inlineStr">
        <is>
          <t>2024-S2</t>
        </is>
      </c>
      <c r="H4029" t="inlineStr">
        <is>
          <t>Sim</t>
        </is>
      </c>
      <c r="I4029" t="n">
        <v>0</v>
      </c>
      <c r="J4029" s="41" t="n"/>
      <c r="L4029" t="inlineStr"/>
      <c r="M4029" t="inlineStr">
        <is>
          <t>Pro</t>
        </is>
      </c>
      <c r="N4029" t="inlineStr">
        <is>
          <t>monthly</t>
        </is>
      </c>
      <c r="O4029" t="inlineStr">
        <is>
          <t>Pago</t>
        </is>
      </c>
      <c r="P4029" t="inlineStr">
        <is>
          <t>Sim</t>
        </is>
      </c>
      <c r="Q4029" t="inlineStr">
        <is>
          <t>Não</t>
        </is>
      </c>
      <c r="R4029" t="inlineStr">
        <is>
          <t>Não</t>
        </is>
      </c>
      <c r="S4029" t="inlineStr">
        <is>
          <t>16–40</t>
        </is>
      </c>
      <c r="T4029" t="inlineStr">
        <is>
          <t>91–180 dias</t>
        </is>
      </c>
      <c r="U4029" t="inlineStr">
        <is>
          <t>DevTools</t>
        </is>
      </c>
      <c r="V4029" t="inlineStr">
        <is>
          <t>IN</t>
        </is>
      </c>
      <c r="W4029" t="inlineStr">
        <is>
          <t>partner</t>
        </is>
      </c>
    </row>
    <row r="4030">
      <c r="A4030" t="inlineStr">
        <is>
          <t>S-da2f0b</t>
        </is>
      </c>
      <c r="B4030" t="inlineStr">
        <is>
          <t>A-8145a0</t>
        </is>
      </c>
      <c r="C4030" s="40" t="n">
        <v>45514</v>
      </c>
      <c r="D4030" s="40" t="n"/>
      <c r="E4030" t="n">
        <v>143</v>
      </c>
      <c r="F4030" t="n">
        <v>2388</v>
      </c>
      <c r="G4030" t="inlineStr">
        <is>
          <t>2024-S2</t>
        </is>
      </c>
      <c r="H4030" t="inlineStr">
        <is>
          <t>Sim</t>
        </is>
      </c>
      <c r="I4030" t="n">
        <v>0</v>
      </c>
      <c r="J4030" s="41" t="n"/>
      <c r="L4030" t="inlineStr"/>
      <c r="M4030" t="inlineStr">
        <is>
          <t>Enterprise</t>
        </is>
      </c>
      <c r="N4030" t="inlineStr">
        <is>
          <t>annual</t>
        </is>
      </c>
      <c r="O4030" t="inlineStr">
        <is>
          <t>Pago</t>
        </is>
      </c>
      <c r="P4030" t="inlineStr">
        <is>
          <t>Sim</t>
        </is>
      </c>
      <c r="Q4030" t="inlineStr">
        <is>
          <t>Sim</t>
        </is>
      </c>
      <c r="R4030" t="inlineStr">
        <is>
          <t>Não</t>
        </is>
      </c>
      <c r="S4030" t="inlineStr">
        <is>
          <t>6–15</t>
        </is>
      </c>
      <c r="T4030" t="inlineStr">
        <is>
          <t>Mais de 365 dias</t>
        </is>
      </c>
      <c r="U4030" t="inlineStr">
        <is>
          <t>Cybersecurity</t>
        </is>
      </c>
      <c r="V4030" t="inlineStr">
        <is>
          <t>AU</t>
        </is>
      </c>
      <c r="W4030" t="inlineStr">
        <is>
          <t>partner</t>
        </is>
      </c>
    </row>
    <row r="4031">
      <c r="A4031" t="inlineStr">
        <is>
          <t>S-2bc860</t>
        </is>
      </c>
      <c r="B4031" t="inlineStr">
        <is>
          <t>A-98a59a</t>
        </is>
      </c>
      <c r="C4031" s="40" t="n">
        <v>45240</v>
      </c>
      <c r="D4031" s="40" t="n"/>
      <c r="E4031" t="n">
        <v>417</v>
      </c>
      <c r="F4031" t="n">
        <v>2744</v>
      </c>
      <c r="G4031" t="inlineStr">
        <is>
          <t>Até 2024-S1</t>
        </is>
      </c>
      <c r="H4031" t="inlineStr">
        <is>
          <t>Sim</t>
        </is>
      </c>
      <c r="I4031" t="n">
        <v>0</v>
      </c>
      <c r="J4031" s="41" t="n"/>
      <c r="L4031" t="inlineStr"/>
      <c r="M4031" t="inlineStr">
        <is>
          <t>Pro</t>
        </is>
      </c>
      <c r="N4031" t="inlineStr">
        <is>
          <t>monthly</t>
        </is>
      </c>
      <c r="O4031" t="inlineStr">
        <is>
          <t>Pago</t>
        </is>
      </c>
      <c r="P4031" t="inlineStr">
        <is>
          <t>Não</t>
        </is>
      </c>
      <c r="Q4031" t="inlineStr">
        <is>
          <t>Sim</t>
        </is>
      </c>
      <c r="R4031" t="inlineStr">
        <is>
          <t>Não</t>
        </is>
      </c>
      <c r="S4031" t="inlineStr">
        <is>
          <t>41+</t>
        </is>
      </c>
      <c r="T4031" t="inlineStr">
        <is>
          <t>91–180 dias</t>
        </is>
      </c>
      <c r="U4031" t="inlineStr">
        <is>
          <t>FinTech</t>
        </is>
      </c>
      <c r="V4031" t="inlineStr">
        <is>
          <t>UK</t>
        </is>
      </c>
      <c r="W4031" t="inlineStr">
        <is>
          <t>partner</t>
        </is>
      </c>
    </row>
    <row r="4032">
      <c r="A4032" t="inlineStr">
        <is>
          <t>S-da9d5f</t>
        </is>
      </c>
      <c r="B4032" t="inlineStr">
        <is>
          <t>A-a33200</t>
        </is>
      </c>
      <c r="C4032" s="40" t="n">
        <v>45586</v>
      </c>
      <c r="D4032" s="40" t="n"/>
      <c r="E4032" t="n">
        <v>71</v>
      </c>
      <c r="F4032" t="n">
        <v>551</v>
      </c>
      <c r="G4032" t="inlineStr">
        <is>
          <t>2024-S2</t>
        </is>
      </c>
      <c r="H4032" t="inlineStr">
        <is>
          <t>Sim</t>
        </is>
      </c>
      <c r="I4032" t="n">
        <v>0</v>
      </c>
      <c r="J4032" s="41" t="n"/>
      <c r="L4032" t="inlineStr"/>
      <c r="M4032" t="inlineStr">
        <is>
          <t>Basic</t>
        </is>
      </c>
      <c r="N4032" t="inlineStr">
        <is>
          <t>annual</t>
        </is>
      </c>
      <c r="O4032" t="inlineStr">
        <is>
          <t>Pago</t>
        </is>
      </c>
      <c r="P4032" t="inlineStr">
        <is>
          <t>Sim</t>
        </is>
      </c>
      <c r="Q4032" t="inlineStr">
        <is>
          <t>Não</t>
        </is>
      </c>
      <c r="R4032" t="inlineStr">
        <is>
          <t>Não</t>
        </is>
      </c>
      <c r="S4032" t="inlineStr">
        <is>
          <t>16–40</t>
        </is>
      </c>
      <c r="T4032" t="inlineStr">
        <is>
          <t>31–90 dias</t>
        </is>
      </c>
      <c r="U4032" t="inlineStr">
        <is>
          <t>HealthTech</t>
        </is>
      </c>
      <c r="V4032" t="inlineStr">
        <is>
          <t>US</t>
        </is>
      </c>
      <c r="W4032" t="inlineStr">
        <is>
          <t>partner</t>
        </is>
      </c>
    </row>
    <row r="4033">
      <c r="A4033" t="inlineStr">
        <is>
          <t>S-c7f2e5</t>
        </is>
      </c>
      <c r="B4033" t="inlineStr">
        <is>
          <t>A-34ea2f</t>
        </is>
      </c>
      <c r="C4033" s="40" t="n">
        <v>45605</v>
      </c>
      <c r="D4033" s="40" t="n">
        <v>45615</v>
      </c>
      <c r="E4033" t="n">
        <v>10</v>
      </c>
      <c r="F4033" t="n">
        <v>4179</v>
      </c>
      <c r="G4033" t="inlineStr">
        <is>
          <t>2024-S2</t>
        </is>
      </c>
      <c r="H4033" t="inlineStr">
        <is>
          <t>Sim</t>
        </is>
      </c>
      <c r="I4033" t="n">
        <v>1</v>
      </c>
      <c r="J4033" s="41" t="n">
        <v>45597</v>
      </c>
      <c r="K4033" t="n">
        <v>19</v>
      </c>
      <c r="L4033" t="inlineStr">
        <is>
          <t>Não</t>
        </is>
      </c>
      <c r="M4033" t="inlineStr">
        <is>
          <t>Enterprise</t>
        </is>
      </c>
      <c r="N4033" t="inlineStr">
        <is>
          <t>annual</t>
        </is>
      </c>
      <c r="O4033" t="inlineStr">
        <is>
          <t>Pago</t>
        </is>
      </c>
      <c r="P4033" t="inlineStr">
        <is>
          <t>Sim</t>
        </is>
      </c>
      <c r="Q4033" t="inlineStr">
        <is>
          <t>Não</t>
        </is>
      </c>
      <c r="R4033" t="inlineStr">
        <is>
          <t>Não</t>
        </is>
      </c>
      <c r="S4033" t="inlineStr">
        <is>
          <t>16–40</t>
        </is>
      </c>
      <c r="T4033" t="inlineStr">
        <is>
          <t>31–90 dias</t>
        </is>
      </c>
      <c r="U4033" t="inlineStr">
        <is>
          <t>HealthTech</t>
        </is>
      </c>
      <c r="V4033" t="inlineStr">
        <is>
          <t>US</t>
        </is>
      </c>
      <c r="W4033" t="inlineStr">
        <is>
          <t>organic</t>
        </is>
      </c>
    </row>
    <row r="4034">
      <c r="A4034" t="inlineStr">
        <is>
          <t>S-eef92e</t>
        </is>
      </c>
      <c r="B4034" t="inlineStr">
        <is>
          <t>A-fdfc91</t>
        </is>
      </c>
      <c r="C4034" s="40" t="n">
        <v>45515</v>
      </c>
      <c r="D4034" s="40" t="n"/>
      <c r="E4034" t="n">
        <v>142</v>
      </c>
      <c r="F4034" t="n">
        <v>3234</v>
      </c>
      <c r="G4034" t="inlineStr">
        <is>
          <t>2024-S2</t>
        </is>
      </c>
      <c r="H4034" t="inlineStr">
        <is>
          <t>Sim</t>
        </is>
      </c>
      <c r="I4034" t="n">
        <v>0</v>
      </c>
      <c r="J4034" s="41" t="n"/>
      <c r="L4034" t="inlineStr"/>
      <c r="M4034" t="inlineStr">
        <is>
          <t>Pro</t>
        </is>
      </c>
      <c r="N4034" t="inlineStr">
        <is>
          <t>annual</t>
        </is>
      </c>
      <c r="O4034" t="inlineStr">
        <is>
          <t>Pago</t>
        </is>
      </c>
      <c r="P4034" t="inlineStr">
        <is>
          <t>Sim</t>
        </is>
      </c>
      <c r="Q4034" t="inlineStr">
        <is>
          <t>Não</t>
        </is>
      </c>
      <c r="R4034" t="inlineStr">
        <is>
          <t>Não</t>
        </is>
      </c>
      <c r="S4034" t="inlineStr">
        <is>
          <t>41+</t>
        </is>
      </c>
      <c r="T4034" t="inlineStr">
        <is>
          <t>Mais de 365 dias</t>
        </is>
      </c>
      <c r="U4034" t="inlineStr">
        <is>
          <t>Cybersecurity</t>
        </is>
      </c>
      <c r="V4034" t="inlineStr">
        <is>
          <t>US</t>
        </is>
      </c>
      <c r="W4034" t="inlineStr">
        <is>
          <t>ads</t>
        </is>
      </c>
    </row>
    <row r="4035">
      <c r="A4035" t="inlineStr">
        <is>
          <t>S-3947da</t>
        </is>
      </c>
      <c r="B4035" t="inlineStr">
        <is>
          <t>A-37f969</t>
        </is>
      </c>
      <c r="C4035" s="40" t="n">
        <v>45547</v>
      </c>
      <c r="D4035" s="40" t="n"/>
      <c r="E4035" t="n">
        <v>110</v>
      </c>
      <c r="F4035" t="n">
        <v>5970</v>
      </c>
      <c r="G4035" t="inlineStr">
        <is>
          <t>2024-S2</t>
        </is>
      </c>
      <c r="H4035" t="inlineStr">
        <is>
          <t>Sim</t>
        </is>
      </c>
      <c r="I4035" t="n">
        <v>0</v>
      </c>
      <c r="J4035" s="41" t="n"/>
      <c r="L4035" t="inlineStr"/>
      <c r="M4035" t="inlineStr">
        <is>
          <t>Enterprise</t>
        </is>
      </c>
      <c r="N4035" t="inlineStr">
        <is>
          <t>annual</t>
        </is>
      </c>
      <c r="O4035" t="inlineStr">
        <is>
          <t>Pago</t>
        </is>
      </c>
      <c r="P4035" t="inlineStr">
        <is>
          <t>Sim</t>
        </is>
      </c>
      <c r="Q4035" t="inlineStr">
        <is>
          <t>Sim</t>
        </is>
      </c>
      <c r="R4035" t="inlineStr">
        <is>
          <t>Não</t>
        </is>
      </c>
      <c r="S4035" t="inlineStr">
        <is>
          <t>16–40</t>
        </is>
      </c>
      <c r="T4035" t="inlineStr">
        <is>
          <t>181–365 dias</t>
        </is>
      </c>
      <c r="U4035" t="inlineStr">
        <is>
          <t>HealthTech</t>
        </is>
      </c>
      <c r="V4035" t="inlineStr">
        <is>
          <t>IN</t>
        </is>
      </c>
      <c r="W4035" t="inlineStr">
        <is>
          <t>partner</t>
        </is>
      </c>
    </row>
    <row r="4036">
      <c r="A4036" t="inlineStr">
        <is>
          <t>S-51590f</t>
        </is>
      </c>
      <c r="B4036" t="inlineStr">
        <is>
          <t>A-249769</t>
        </is>
      </c>
      <c r="C4036" s="40" t="n">
        <v>45613</v>
      </c>
      <c r="D4036" s="40" t="n"/>
      <c r="E4036" t="n">
        <v>44</v>
      </c>
      <c r="F4036" t="n">
        <v>171</v>
      </c>
      <c r="G4036" t="inlineStr">
        <is>
          <t>2024-S2</t>
        </is>
      </c>
      <c r="H4036" t="inlineStr">
        <is>
          <t>Sim</t>
        </is>
      </c>
      <c r="I4036" t="n">
        <v>0</v>
      </c>
      <c r="J4036" s="41" t="n"/>
      <c r="L4036" t="inlineStr"/>
      <c r="M4036" t="inlineStr">
        <is>
          <t>Basic</t>
        </is>
      </c>
      <c r="N4036" t="inlineStr">
        <is>
          <t>annual</t>
        </is>
      </c>
      <c r="O4036" t="inlineStr">
        <is>
          <t>Pago</t>
        </is>
      </c>
      <c r="P4036" t="inlineStr">
        <is>
          <t>Sim</t>
        </is>
      </c>
      <c r="Q4036" t="inlineStr">
        <is>
          <t>Não</t>
        </is>
      </c>
      <c r="R4036" t="inlineStr">
        <is>
          <t>Não</t>
        </is>
      </c>
      <c r="S4036" t="inlineStr">
        <is>
          <t>6–15</t>
        </is>
      </c>
      <c r="T4036" t="inlineStr">
        <is>
          <t>181–365 dias</t>
        </is>
      </c>
      <c r="U4036" t="inlineStr">
        <is>
          <t>Cybersecurity</t>
        </is>
      </c>
      <c r="V4036" t="inlineStr">
        <is>
          <t>US</t>
        </is>
      </c>
      <c r="W4036" t="inlineStr">
        <is>
          <t>event</t>
        </is>
      </c>
    </row>
    <row r="4037">
      <c r="A4037" t="inlineStr">
        <is>
          <t>S-383ac2</t>
        </is>
      </c>
      <c r="B4037" t="inlineStr">
        <is>
          <t>A-09316c</t>
        </is>
      </c>
      <c r="C4037" s="40" t="n">
        <v>45587</v>
      </c>
      <c r="D4037" s="40" t="n"/>
      <c r="E4037" t="n">
        <v>70</v>
      </c>
      <c r="F4037" t="n">
        <v>0</v>
      </c>
      <c r="G4037" t="inlineStr">
        <is>
          <t>2024-S2</t>
        </is>
      </c>
      <c r="H4037" t="inlineStr">
        <is>
          <t>Sim</t>
        </is>
      </c>
      <c r="I4037" t="n">
        <v>0</v>
      </c>
      <c r="J4037" s="41" t="n"/>
      <c r="L4037" t="inlineStr"/>
      <c r="M4037" t="inlineStr">
        <is>
          <t>Basic</t>
        </is>
      </c>
      <c r="N4037" t="inlineStr">
        <is>
          <t>monthly</t>
        </is>
      </c>
      <c r="O4037" t="inlineStr">
        <is>
          <t>Trial</t>
        </is>
      </c>
      <c r="P4037" t="inlineStr">
        <is>
          <t>Não</t>
        </is>
      </c>
      <c r="Q4037" t="inlineStr">
        <is>
          <t>Não</t>
        </is>
      </c>
      <c r="R4037" t="inlineStr">
        <is>
          <t>Não</t>
        </is>
      </c>
      <c r="S4037" t="inlineStr">
        <is>
          <t>41+</t>
        </is>
      </c>
      <c r="T4037" t="inlineStr">
        <is>
          <t>31–90 dias</t>
        </is>
      </c>
      <c r="U4037" t="inlineStr">
        <is>
          <t>FinTech</t>
        </is>
      </c>
      <c r="V4037" t="inlineStr">
        <is>
          <t>AU</t>
        </is>
      </c>
      <c r="W4037" t="inlineStr">
        <is>
          <t>organic</t>
        </is>
      </c>
    </row>
    <row r="4038">
      <c r="A4038" t="inlineStr">
        <is>
          <t>S-44e3ac</t>
        </is>
      </c>
      <c r="B4038" t="inlineStr">
        <is>
          <t>A-81edc3</t>
        </is>
      </c>
      <c r="C4038" s="40" t="n">
        <v>45305</v>
      </c>
      <c r="D4038" s="40" t="n"/>
      <c r="E4038" t="n">
        <v>352</v>
      </c>
      <c r="F4038" t="n">
        <v>995</v>
      </c>
      <c r="G4038" t="inlineStr">
        <is>
          <t>Até 2024-S1</t>
        </is>
      </c>
      <c r="H4038" t="inlineStr">
        <is>
          <t>Sim</t>
        </is>
      </c>
      <c r="I4038" t="n">
        <v>0</v>
      </c>
      <c r="J4038" s="41" t="n"/>
      <c r="L4038" t="inlineStr"/>
      <c r="M4038" t="inlineStr">
        <is>
          <t>Enterprise</t>
        </is>
      </c>
      <c r="N4038" t="inlineStr">
        <is>
          <t>monthly</t>
        </is>
      </c>
      <c r="O4038" t="inlineStr">
        <is>
          <t>Pago</t>
        </is>
      </c>
      <c r="P4038" t="inlineStr">
        <is>
          <t>Sim</t>
        </is>
      </c>
      <c r="Q4038" t="inlineStr">
        <is>
          <t>Não</t>
        </is>
      </c>
      <c r="R4038" t="inlineStr">
        <is>
          <t>Não</t>
        </is>
      </c>
      <c r="S4038" t="inlineStr">
        <is>
          <t>1–5</t>
        </is>
      </c>
      <c r="T4038" t="inlineStr">
        <is>
          <t>31–90 dias</t>
        </is>
      </c>
      <c r="U4038" t="inlineStr">
        <is>
          <t>Cybersecurity</t>
        </is>
      </c>
      <c r="V4038" t="inlineStr">
        <is>
          <t>IN</t>
        </is>
      </c>
      <c r="W4038" t="inlineStr">
        <is>
          <t>ads</t>
        </is>
      </c>
    </row>
    <row r="4039">
      <c r="A4039" t="inlineStr">
        <is>
          <t>S-ebe172</t>
        </is>
      </c>
      <c r="B4039" t="inlineStr">
        <is>
          <t>A-c4ea60</t>
        </is>
      </c>
      <c r="C4039" s="40" t="n">
        <v>45075</v>
      </c>
      <c r="D4039" s="40" t="n"/>
      <c r="E4039" t="n">
        <v>582</v>
      </c>
      <c r="F4039" t="n">
        <v>342</v>
      </c>
      <c r="G4039" t="inlineStr">
        <is>
          <t>Até 2024-S1</t>
        </is>
      </c>
      <c r="H4039" t="inlineStr">
        <is>
          <t>Sim</t>
        </is>
      </c>
      <c r="I4039" t="n">
        <v>0</v>
      </c>
      <c r="J4039" s="41" t="n"/>
      <c r="L4039" t="inlineStr"/>
      <c r="M4039" t="inlineStr">
        <is>
          <t>Basic</t>
        </is>
      </c>
      <c r="N4039" t="inlineStr">
        <is>
          <t>monthly</t>
        </is>
      </c>
      <c r="O4039" t="inlineStr">
        <is>
          <t>Pago</t>
        </is>
      </c>
      <c r="P4039" t="inlineStr">
        <is>
          <t>Sim</t>
        </is>
      </c>
      <c r="Q4039" t="inlineStr">
        <is>
          <t>Não</t>
        </is>
      </c>
      <c r="R4039" t="inlineStr">
        <is>
          <t>Não</t>
        </is>
      </c>
      <c r="S4039" t="inlineStr">
        <is>
          <t>16–40</t>
        </is>
      </c>
      <c r="T4039" t="inlineStr">
        <is>
          <t>31–90 dias</t>
        </is>
      </c>
      <c r="U4039" t="inlineStr">
        <is>
          <t>FinTech</t>
        </is>
      </c>
      <c r="V4039" t="inlineStr">
        <is>
          <t>DE</t>
        </is>
      </c>
      <c r="W4039" t="inlineStr">
        <is>
          <t>other</t>
        </is>
      </c>
    </row>
    <row r="4040">
      <c r="A4040" t="inlineStr">
        <is>
          <t>S-a4139f</t>
        </is>
      </c>
      <c r="B4040" t="inlineStr">
        <is>
          <t>A-c45b23</t>
        </is>
      </c>
      <c r="C4040" s="40" t="n">
        <v>45323</v>
      </c>
      <c r="D4040" s="40" t="n"/>
      <c r="E4040" t="n">
        <v>334</v>
      </c>
      <c r="F4040" t="n">
        <v>245</v>
      </c>
      <c r="G4040" t="inlineStr">
        <is>
          <t>Até 2024-S1</t>
        </is>
      </c>
      <c r="H4040" t="inlineStr">
        <is>
          <t>Sim</t>
        </is>
      </c>
      <c r="I4040" t="n">
        <v>0</v>
      </c>
      <c r="J4040" s="41" t="n"/>
      <c r="L4040" t="inlineStr"/>
      <c r="M4040" t="inlineStr">
        <is>
          <t>Pro</t>
        </is>
      </c>
      <c r="N4040" t="inlineStr">
        <is>
          <t>monthly</t>
        </is>
      </c>
      <c r="O4040" t="inlineStr">
        <is>
          <t>Pago</t>
        </is>
      </c>
      <c r="P4040" t="inlineStr">
        <is>
          <t>Sim</t>
        </is>
      </c>
      <c r="Q4040" t="inlineStr">
        <is>
          <t>Não</t>
        </is>
      </c>
      <c r="R4040" t="inlineStr">
        <is>
          <t>Não</t>
        </is>
      </c>
      <c r="S4040" t="inlineStr">
        <is>
          <t>1–5</t>
        </is>
      </c>
      <c r="T4040" t="inlineStr">
        <is>
          <t>31–90 dias</t>
        </is>
      </c>
      <c r="U4040" t="inlineStr">
        <is>
          <t>FinTech</t>
        </is>
      </c>
      <c r="V4040" t="inlineStr">
        <is>
          <t>UK</t>
        </is>
      </c>
      <c r="W4040" t="inlineStr">
        <is>
          <t>partner</t>
        </is>
      </c>
    </row>
    <row r="4041">
      <c r="A4041" t="inlineStr">
        <is>
          <t>S-32d874</t>
        </is>
      </c>
      <c r="B4041" t="inlineStr">
        <is>
          <t>A-02cd81</t>
        </is>
      </c>
      <c r="C4041" s="40" t="n">
        <v>45416</v>
      </c>
      <c r="D4041" s="40" t="n"/>
      <c r="E4041" t="n">
        <v>241</v>
      </c>
      <c r="F4041" t="n">
        <v>2156</v>
      </c>
      <c r="G4041" t="inlineStr">
        <is>
          <t>Até 2024-S1</t>
        </is>
      </c>
      <c r="H4041" t="inlineStr">
        <is>
          <t>Sim</t>
        </is>
      </c>
      <c r="I4041" t="n">
        <v>0</v>
      </c>
      <c r="J4041" s="41" t="n"/>
      <c r="L4041" t="inlineStr"/>
      <c r="M4041" t="inlineStr">
        <is>
          <t>Pro</t>
        </is>
      </c>
      <c r="N4041" t="inlineStr">
        <is>
          <t>annual</t>
        </is>
      </c>
      <c r="O4041" t="inlineStr">
        <is>
          <t>Pago</t>
        </is>
      </c>
      <c r="P4041" t="inlineStr">
        <is>
          <t>Não</t>
        </is>
      </c>
      <c r="Q4041" t="inlineStr">
        <is>
          <t>Não</t>
        </is>
      </c>
      <c r="R4041" t="inlineStr">
        <is>
          <t>Não</t>
        </is>
      </c>
      <c r="S4041" t="inlineStr">
        <is>
          <t>41+</t>
        </is>
      </c>
      <c r="T4041" t="inlineStr">
        <is>
          <t>31–90 dias</t>
        </is>
      </c>
      <c r="U4041" t="inlineStr">
        <is>
          <t>HealthTech</t>
        </is>
      </c>
      <c r="V4041" t="inlineStr">
        <is>
          <t>IN</t>
        </is>
      </c>
      <c r="W4041" t="inlineStr">
        <is>
          <t>other</t>
        </is>
      </c>
    </row>
    <row r="4042">
      <c r="A4042" t="inlineStr">
        <is>
          <t>S-4e63e7</t>
        </is>
      </c>
      <c r="B4042" t="inlineStr">
        <is>
          <t>A-a33200</t>
        </is>
      </c>
      <c r="C4042" s="40" t="n">
        <v>45590</v>
      </c>
      <c r="D4042" s="40" t="n">
        <v>45620</v>
      </c>
      <c r="E4042" t="n">
        <v>30</v>
      </c>
      <c r="F4042" t="n">
        <v>5771</v>
      </c>
      <c r="G4042" t="inlineStr">
        <is>
          <t>2024-S2</t>
        </is>
      </c>
      <c r="H4042" t="inlineStr">
        <is>
          <t>Sim</t>
        </is>
      </c>
      <c r="I4042" t="n">
        <v>1</v>
      </c>
      <c r="J4042" s="41" t="n">
        <v>45597</v>
      </c>
      <c r="K4042" t="n">
        <v>24</v>
      </c>
      <c r="L4042" t="inlineStr">
        <is>
          <t>Não</t>
        </is>
      </c>
      <c r="M4042" t="inlineStr">
        <is>
          <t>Enterprise</t>
        </is>
      </c>
      <c r="N4042" t="inlineStr">
        <is>
          <t>annual</t>
        </is>
      </c>
      <c r="O4042" t="inlineStr">
        <is>
          <t>Pago</t>
        </is>
      </c>
      <c r="P4042" t="inlineStr">
        <is>
          <t>Sim</t>
        </is>
      </c>
      <c r="Q4042" t="inlineStr">
        <is>
          <t>Não</t>
        </is>
      </c>
      <c r="R4042" t="inlineStr">
        <is>
          <t>Não</t>
        </is>
      </c>
      <c r="S4042" t="inlineStr">
        <is>
          <t>16–40</t>
        </is>
      </c>
      <c r="T4042" t="inlineStr">
        <is>
          <t>31–90 dias</t>
        </is>
      </c>
      <c r="U4042" t="inlineStr">
        <is>
          <t>HealthTech</t>
        </is>
      </c>
      <c r="V4042" t="inlineStr">
        <is>
          <t>US</t>
        </is>
      </c>
      <c r="W4042" t="inlineStr">
        <is>
          <t>partner</t>
        </is>
      </c>
    </row>
    <row r="4043">
      <c r="A4043" t="inlineStr">
        <is>
          <t>S-810c27</t>
        </is>
      </c>
      <c r="B4043" t="inlineStr">
        <is>
          <t>A-8ed5dd</t>
        </is>
      </c>
      <c r="C4043" s="40" t="n">
        <v>45525</v>
      </c>
      <c r="D4043" s="40" t="n"/>
      <c r="E4043" t="n">
        <v>132</v>
      </c>
      <c r="F4043" t="n">
        <v>95</v>
      </c>
      <c r="G4043" t="inlineStr">
        <is>
          <t>2024-S2</t>
        </is>
      </c>
      <c r="H4043" t="inlineStr">
        <is>
          <t>Sim</t>
        </is>
      </c>
      <c r="I4043" t="n">
        <v>0</v>
      </c>
      <c r="J4043" s="41" t="n"/>
      <c r="L4043" t="inlineStr"/>
      <c r="M4043" t="inlineStr">
        <is>
          <t>Basic</t>
        </is>
      </c>
      <c r="N4043" t="inlineStr">
        <is>
          <t>annual</t>
        </is>
      </c>
      <c r="O4043" t="inlineStr">
        <is>
          <t>Pago</t>
        </is>
      </c>
      <c r="P4043" t="inlineStr">
        <is>
          <t>Sim</t>
        </is>
      </c>
      <c r="Q4043" t="inlineStr">
        <is>
          <t>Não</t>
        </is>
      </c>
      <c r="R4043" t="inlineStr">
        <is>
          <t>Não</t>
        </is>
      </c>
      <c r="S4043" t="inlineStr">
        <is>
          <t>1–5</t>
        </is>
      </c>
      <c r="T4043" t="inlineStr">
        <is>
          <t>Mais de 365 dias</t>
        </is>
      </c>
      <c r="U4043" t="inlineStr">
        <is>
          <t>EdTech</t>
        </is>
      </c>
      <c r="V4043" t="inlineStr">
        <is>
          <t>UK</t>
        </is>
      </c>
      <c r="W4043" t="inlineStr">
        <is>
          <t>event</t>
        </is>
      </c>
    </row>
    <row r="4044">
      <c r="A4044" t="inlineStr">
        <is>
          <t>S-74d86d</t>
        </is>
      </c>
      <c r="B4044" t="inlineStr">
        <is>
          <t>A-5ed98d</t>
        </is>
      </c>
      <c r="C4044" s="40" t="n">
        <v>45646</v>
      </c>
      <c r="D4044" s="40" t="n"/>
      <c r="E4044" t="n">
        <v>11</v>
      </c>
      <c r="F4044" t="n">
        <v>1026</v>
      </c>
      <c r="G4044" t="inlineStr">
        <is>
          <t>2024-S2</t>
        </is>
      </c>
      <c r="H4044" t="inlineStr">
        <is>
          <t>Não</t>
        </is>
      </c>
      <c r="I4044" t="n">
        <v>0</v>
      </c>
      <c r="J4044" s="41" t="n"/>
      <c r="L4044" t="inlineStr"/>
      <c r="M4044" t="inlineStr">
        <is>
          <t>Basic</t>
        </is>
      </c>
      <c r="N4044" t="inlineStr">
        <is>
          <t>annual</t>
        </is>
      </c>
      <c r="O4044" t="inlineStr">
        <is>
          <t>Pago</t>
        </is>
      </c>
      <c r="P4044" t="inlineStr">
        <is>
          <t>Sim</t>
        </is>
      </c>
      <c r="Q4044" t="inlineStr">
        <is>
          <t>Sim</t>
        </is>
      </c>
      <c r="R4044" t="inlineStr">
        <is>
          <t>Não</t>
        </is>
      </c>
      <c r="S4044" t="inlineStr">
        <is>
          <t>41+</t>
        </is>
      </c>
      <c r="T4044" t="inlineStr">
        <is>
          <t>181–365 dias</t>
        </is>
      </c>
      <c r="U4044" t="inlineStr">
        <is>
          <t>DevTools</t>
        </is>
      </c>
      <c r="V4044" t="inlineStr">
        <is>
          <t>US</t>
        </is>
      </c>
      <c r="W4044" t="inlineStr">
        <is>
          <t>partner</t>
        </is>
      </c>
    </row>
    <row r="4045">
      <c r="A4045" t="inlineStr">
        <is>
          <t>S-ad32a8</t>
        </is>
      </c>
      <c r="B4045" t="inlineStr">
        <is>
          <t>A-6843f2</t>
        </is>
      </c>
      <c r="C4045" s="40" t="n">
        <v>45637</v>
      </c>
      <c r="D4045" s="40" t="n"/>
      <c r="E4045" t="n">
        <v>20</v>
      </c>
      <c r="F4045" t="n">
        <v>1029</v>
      </c>
      <c r="G4045" t="inlineStr">
        <is>
          <t>2024-S2</t>
        </is>
      </c>
      <c r="H4045" t="inlineStr">
        <is>
          <t>Não</t>
        </is>
      </c>
      <c r="I4045" t="n">
        <v>0</v>
      </c>
      <c r="J4045" s="41" t="n"/>
      <c r="L4045" t="inlineStr"/>
      <c r="M4045" t="inlineStr">
        <is>
          <t>Pro</t>
        </is>
      </c>
      <c r="N4045" t="inlineStr">
        <is>
          <t>monthly</t>
        </is>
      </c>
      <c r="O4045" t="inlineStr">
        <is>
          <t>Pago</t>
        </is>
      </c>
      <c r="P4045" t="inlineStr">
        <is>
          <t>Sim</t>
        </is>
      </c>
      <c r="Q4045" t="inlineStr">
        <is>
          <t>Não</t>
        </is>
      </c>
      <c r="R4045" t="inlineStr">
        <is>
          <t>Não</t>
        </is>
      </c>
      <c r="S4045" t="inlineStr">
        <is>
          <t>16–40</t>
        </is>
      </c>
      <c r="T4045" t="inlineStr">
        <is>
          <t>Conta nova (≤ 30 dias)</t>
        </is>
      </c>
      <c r="U4045" t="inlineStr">
        <is>
          <t>HealthTech</t>
        </is>
      </c>
      <c r="V4045" t="inlineStr">
        <is>
          <t>CA</t>
        </is>
      </c>
      <c r="W4045" t="inlineStr">
        <is>
          <t>ads</t>
        </is>
      </c>
    </row>
    <row r="4046">
      <c r="A4046" t="inlineStr">
        <is>
          <t>S-2f729b</t>
        </is>
      </c>
      <c r="B4046" t="inlineStr">
        <is>
          <t>A-3be56b</t>
        </is>
      </c>
      <c r="C4046" s="40" t="n">
        <v>45323</v>
      </c>
      <c r="D4046" s="40" t="n">
        <v>45356</v>
      </c>
      <c r="E4046" t="n">
        <v>33</v>
      </c>
      <c r="F4046" t="n">
        <v>1715</v>
      </c>
      <c r="G4046" t="inlineStr">
        <is>
          <t>Até 2024-S1</t>
        </is>
      </c>
      <c r="H4046" t="inlineStr">
        <is>
          <t>Sim</t>
        </is>
      </c>
      <c r="I4046" t="n">
        <v>0</v>
      </c>
      <c r="J4046" s="41" t="n">
        <v>45352</v>
      </c>
      <c r="K4046" t="n">
        <v>5</v>
      </c>
      <c r="L4046" t="inlineStr">
        <is>
          <t>Não</t>
        </is>
      </c>
      <c r="M4046" t="inlineStr">
        <is>
          <t>Pro</t>
        </is>
      </c>
      <c r="N4046" t="inlineStr">
        <is>
          <t>monthly</t>
        </is>
      </c>
      <c r="O4046" t="inlineStr">
        <is>
          <t>Pago</t>
        </is>
      </c>
      <c r="P4046" t="inlineStr">
        <is>
          <t>Sim</t>
        </is>
      </c>
      <c r="Q4046" t="inlineStr">
        <is>
          <t>Não</t>
        </is>
      </c>
      <c r="R4046" t="inlineStr">
        <is>
          <t>Não</t>
        </is>
      </c>
      <c r="S4046" t="inlineStr">
        <is>
          <t>16–40</t>
        </is>
      </c>
      <c r="T4046" t="inlineStr">
        <is>
          <t>91–180 dias</t>
        </is>
      </c>
      <c r="U4046" t="inlineStr">
        <is>
          <t>HealthTech</t>
        </is>
      </c>
      <c r="V4046" t="inlineStr">
        <is>
          <t>IN</t>
        </is>
      </c>
      <c r="W4046" t="inlineStr">
        <is>
          <t>event</t>
        </is>
      </c>
    </row>
    <row r="4047">
      <c r="A4047" t="inlineStr">
        <is>
          <t>S-3eb56d</t>
        </is>
      </c>
      <c r="B4047" t="inlineStr">
        <is>
          <t>A-463db0</t>
        </is>
      </c>
      <c r="C4047" s="40" t="n">
        <v>45657</v>
      </c>
      <c r="D4047" s="40" t="n"/>
      <c r="E4047" t="n">
        <v>0</v>
      </c>
      <c r="F4047" t="n">
        <v>735</v>
      </c>
      <c r="G4047" t="inlineStr">
        <is>
          <t>2024-S2</t>
        </is>
      </c>
      <c r="H4047" t="inlineStr">
        <is>
          <t>Não</t>
        </is>
      </c>
      <c r="I4047" t="n">
        <v>0</v>
      </c>
      <c r="J4047" s="41" t="n"/>
      <c r="L4047" t="inlineStr"/>
      <c r="M4047" t="inlineStr">
        <is>
          <t>Pro</t>
        </is>
      </c>
      <c r="N4047" t="inlineStr">
        <is>
          <t>annual</t>
        </is>
      </c>
      <c r="O4047" t="inlineStr">
        <is>
          <t>Pago</t>
        </is>
      </c>
      <c r="P4047" t="inlineStr">
        <is>
          <t>Sim</t>
        </is>
      </c>
      <c r="Q4047" t="inlineStr">
        <is>
          <t>Não</t>
        </is>
      </c>
      <c r="R4047" t="inlineStr">
        <is>
          <t>Não</t>
        </is>
      </c>
      <c r="S4047" t="inlineStr">
        <is>
          <t>6–15</t>
        </is>
      </c>
      <c r="T4047" t="inlineStr">
        <is>
          <t>Conta nova (≤ 30 dias)</t>
        </is>
      </c>
      <c r="U4047" t="inlineStr">
        <is>
          <t>HealthTech</t>
        </is>
      </c>
      <c r="V4047" t="inlineStr">
        <is>
          <t>US</t>
        </is>
      </c>
      <c r="W4047" t="inlineStr">
        <is>
          <t>partner</t>
        </is>
      </c>
    </row>
    <row r="4048">
      <c r="A4048" t="inlineStr">
        <is>
          <t>S-21bd9b</t>
        </is>
      </c>
      <c r="B4048" t="inlineStr">
        <is>
          <t>A-65a46c</t>
        </is>
      </c>
      <c r="C4048" s="40" t="n">
        <v>45650</v>
      </c>
      <c r="D4048" s="40" t="n"/>
      <c r="E4048" t="n">
        <v>7</v>
      </c>
      <c r="F4048" t="n">
        <v>1715</v>
      </c>
      <c r="G4048" t="inlineStr">
        <is>
          <t>2024-S2</t>
        </is>
      </c>
      <c r="H4048" t="inlineStr">
        <is>
          <t>Não</t>
        </is>
      </c>
      <c r="I4048" t="n">
        <v>0</v>
      </c>
      <c r="J4048" s="41" t="n"/>
      <c r="L4048" t="inlineStr"/>
      <c r="M4048" t="inlineStr">
        <is>
          <t>Pro</t>
        </is>
      </c>
      <c r="N4048" t="inlineStr">
        <is>
          <t>annual</t>
        </is>
      </c>
      <c r="O4048" t="inlineStr">
        <is>
          <t>Pago</t>
        </is>
      </c>
      <c r="P4048" t="inlineStr">
        <is>
          <t>Sim</t>
        </is>
      </c>
      <c r="Q4048" t="inlineStr">
        <is>
          <t>Não</t>
        </is>
      </c>
      <c r="R4048" t="inlineStr">
        <is>
          <t>Não</t>
        </is>
      </c>
      <c r="S4048" t="inlineStr">
        <is>
          <t>16–40</t>
        </is>
      </c>
      <c r="T4048" t="inlineStr">
        <is>
          <t>Mais de 365 dias</t>
        </is>
      </c>
      <c r="U4048" t="inlineStr">
        <is>
          <t>HealthTech</t>
        </is>
      </c>
      <c r="V4048" t="inlineStr">
        <is>
          <t>US</t>
        </is>
      </c>
      <c r="W4048" t="inlineStr">
        <is>
          <t>event</t>
        </is>
      </c>
    </row>
    <row r="4049">
      <c r="A4049" t="inlineStr">
        <is>
          <t>S-2e0575</t>
        </is>
      </c>
      <c r="B4049" t="inlineStr">
        <is>
          <t>A-4814a3</t>
        </is>
      </c>
      <c r="C4049" s="40" t="n">
        <v>45602</v>
      </c>
      <c r="D4049" s="40" t="n">
        <v>45657</v>
      </c>
      <c r="E4049" t="n">
        <v>55</v>
      </c>
      <c r="F4049" t="n">
        <v>17313</v>
      </c>
      <c r="G4049" t="inlineStr">
        <is>
          <t>2024-S2</t>
        </is>
      </c>
      <c r="H4049" t="inlineStr">
        <is>
          <t>Sim</t>
        </is>
      </c>
      <c r="I4049" t="n">
        <v>0</v>
      </c>
      <c r="J4049" s="41" t="n">
        <v>45627</v>
      </c>
      <c r="K4049" t="n">
        <v>31</v>
      </c>
      <c r="L4049" t="inlineStr">
        <is>
          <t>Sim</t>
        </is>
      </c>
      <c r="M4049" t="inlineStr">
        <is>
          <t>Enterprise</t>
        </is>
      </c>
      <c r="N4049" t="inlineStr">
        <is>
          <t>annual</t>
        </is>
      </c>
      <c r="O4049" t="inlineStr">
        <is>
          <t>Pago</t>
        </is>
      </c>
      <c r="P4049" t="inlineStr">
        <is>
          <t>Sim</t>
        </is>
      </c>
      <c r="Q4049" t="inlineStr">
        <is>
          <t>Não</t>
        </is>
      </c>
      <c r="R4049" t="inlineStr">
        <is>
          <t>Não</t>
        </is>
      </c>
      <c r="S4049" t="inlineStr">
        <is>
          <t>41+</t>
        </is>
      </c>
      <c r="T4049" t="inlineStr">
        <is>
          <t>31–90 dias</t>
        </is>
      </c>
      <c r="U4049" t="inlineStr">
        <is>
          <t>Cybersecurity</t>
        </is>
      </c>
      <c r="V4049" t="inlineStr">
        <is>
          <t>IN</t>
        </is>
      </c>
      <c r="W4049" t="inlineStr">
        <is>
          <t>event</t>
        </is>
      </c>
    </row>
    <row r="4050">
      <c r="A4050" t="inlineStr">
        <is>
          <t>S-1630dd</t>
        </is>
      </c>
      <c r="B4050" t="inlineStr">
        <is>
          <t>A-fda07f</t>
        </is>
      </c>
      <c r="C4050" s="40" t="n">
        <v>45549</v>
      </c>
      <c r="D4050" s="40" t="n"/>
      <c r="E4050" t="n">
        <v>108</v>
      </c>
      <c r="F4050" t="n">
        <v>1666</v>
      </c>
      <c r="G4050" t="inlineStr">
        <is>
          <t>2024-S2</t>
        </is>
      </c>
      <c r="H4050" t="inlineStr">
        <is>
          <t>Sim</t>
        </is>
      </c>
      <c r="I4050" t="n">
        <v>0</v>
      </c>
      <c r="J4050" s="41" t="n"/>
      <c r="L4050" t="inlineStr"/>
      <c r="M4050" t="inlineStr">
        <is>
          <t>Pro</t>
        </is>
      </c>
      <c r="N4050" t="inlineStr">
        <is>
          <t>annual</t>
        </is>
      </c>
      <c r="O4050" t="inlineStr">
        <is>
          <t>Pago</t>
        </is>
      </c>
      <c r="P4050" t="inlineStr">
        <is>
          <t>Sim</t>
        </is>
      </c>
      <c r="Q4050" t="inlineStr">
        <is>
          <t>Não</t>
        </is>
      </c>
      <c r="R4050" t="inlineStr">
        <is>
          <t>Não</t>
        </is>
      </c>
      <c r="S4050" t="inlineStr">
        <is>
          <t>16–40</t>
        </is>
      </c>
      <c r="T4050" t="inlineStr">
        <is>
          <t>31–90 dias</t>
        </is>
      </c>
      <c r="U4050" t="inlineStr">
        <is>
          <t>Cybersecurity</t>
        </is>
      </c>
      <c r="V4050" t="inlineStr">
        <is>
          <t>FR</t>
        </is>
      </c>
      <c r="W4050" t="inlineStr">
        <is>
          <t>partner</t>
        </is>
      </c>
    </row>
    <row r="4051">
      <c r="A4051" t="inlineStr">
        <is>
          <t>S-9842bb</t>
        </is>
      </c>
      <c r="B4051" t="inlineStr">
        <is>
          <t>A-4814a3</t>
        </is>
      </c>
      <c r="C4051" s="40" t="n">
        <v>45592</v>
      </c>
      <c r="D4051" s="40" t="n"/>
      <c r="E4051" t="n">
        <v>65</v>
      </c>
      <c r="F4051" t="n">
        <v>17313</v>
      </c>
      <c r="G4051" t="inlineStr">
        <is>
          <t>2024-S2</t>
        </is>
      </c>
      <c r="H4051" t="inlineStr">
        <is>
          <t>Sim</t>
        </is>
      </c>
      <c r="I4051" t="n">
        <v>0</v>
      </c>
      <c r="J4051" s="41" t="n"/>
      <c r="L4051" t="inlineStr"/>
      <c r="M4051" t="inlineStr">
        <is>
          <t>Enterprise</t>
        </is>
      </c>
      <c r="N4051" t="inlineStr">
        <is>
          <t>monthly</t>
        </is>
      </c>
      <c r="O4051" t="inlineStr">
        <is>
          <t>Pago</t>
        </is>
      </c>
      <c r="P4051" t="inlineStr">
        <is>
          <t>Não</t>
        </is>
      </c>
      <c r="Q4051" t="inlineStr">
        <is>
          <t>Não</t>
        </is>
      </c>
      <c r="R4051" t="inlineStr">
        <is>
          <t>Não</t>
        </is>
      </c>
      <c r="S4051" t="inlineStr">
        <is>
          <t>41+</t>
        </is>
      </c>
      <c r="T4051" t="inlineStr">
        <is>
          <t>31–90 dias</t>
        </is>
      </c>
      <c r="U4051" t="inlineStr">
        <is>
          <t>Cybersecurity</t>
        </is>
      </c>
      <c r="V4051" t="inlineStr">
        <is>
          <t>IN</t>
        </is>
      </c>
      <c r="W4051" t="inlineStr">
        <is>
          <t>event</t>
        </is>
      </c>
    </row>
    <row r="4052">
      <c r="A4052" t="inlineStr">
        <is>
          <t>S-12ed58</t>
        </is>
      </c>
      <c r="B4052" t="inlineStr">
        <is>
          <t>A-1f0ac7</t>
        </is>
      </c>
      <c r="C4052" s="40" t="n">
        <v>45610</v>
      </c>
      <c r="D4052" s="40" t="n"/>
      <c r="E4052" t="n">
        <v>47</v>
      </c>
      <c r="F4052" t="n">
        <v>608</v>
      </c>
      <c r="G4052" t="inlineStr">
        <is>
          <t>2024-S2</t>
        </is>
      </c>
      <c r="H4052" t="inlineStr">
        <is>
          <t>Sim</t>
        </is>
      </c>
      <c r="I4052" t="n">
        <v>0</v>
      </c>
      <c r="J4052" s="41" t="n"/>
      <c r="L4052" t="inlineStr"/>
      <c r="M4052" t="inlineStr">
        <is>
          <t>Basic</t>
        </is>
      </c>
      <c r="N4052" t="inlineStr">
        <is>
          <t>annual</t>
        </is>
      </c>
      <c r="O4052" t="inlineStr">
        <is>
          <t>Pago</t>
        </is>
      </c>
      <c r="P4052" t="inlineStr">
        <is>
          <t>Sim</t>
        </is>
      </c>
      <c r="Q4052" t="inlineStr">
        <is>
          <t>Não</t>
        </is>
      </c>
      <c r="R4052" t="inlineStr">
        <is>
          <t>Não</t>
        </is>
      </c>
      <c r="S4052" t="inlineStr">
        <is>
          <t>16–40</t>
        </is>
      </c>
      <c r="T4052" t="inlineStr">
        <is>
          <t>Mais de 365 dias</t>
        </is>
      </c>
      <c r="U4052" t="inlineStr">
        <is>
          <t>HealthTech</t>
        </is>
      </c>
      <c r="V4052" t="inlineStr">
        <is>
          <t>UK</t>
        </is>
      </c>
      <c r="W4052" t="inlineStr">
        <is>
          <t>other</t>
        </is>
      </c>
    </row>
    <row r="4053">
      <c r="A4053" t="inlineStr">
        <is>
          <t>S-be3ff6</t>
        </is>
      </c>
      <c r="B4053" t="inlineStr">
        <is>
          <t>A-de58ca</t>
        </is>
      </c>
      <c r="C4053" s="40" t="n">
        <v>45124</v>
      </c>
      <c r="D4053" s="40" t="n"/>
      <c r="E4053" t="n">
        <v>533</v>
      </c>
      <c r="F4053" t="n">
        <v>0</v>
      </c>
      <c r="G4053" t="inlineStr">
        <is>
          <t>Até 2024-S1</t>
        </is>
      </c>
      <c r="H4053" t="inlineStr">
        <is>
          <t>Sim</t>
        </is>
      </c>
      <c r="I4053" t="n">
        <v>0</v>
      </c>
      <c r="J4053" s="41" t="n"/>
      <c r="L4053" t="inlineStr"/>
      <c r="M4053" t="inlineStr">
        <is>
          <t>Pro</t>
        </is>
      </c>
      <c r="N4053" t="inlineStr">
        <is>
          <t>annual</t>
        </is>
      </c>
      <c r="O4053" t="inlineStr">
        <is>
          <t>Trial</t>
        </is>
      </c>
      <c r="P4053" t="inlineStr">
        <is>
          <t>Não</t>
        </is>
      </c>
      <c r="Q4053" t="inlineStr">
        <is>
          <t>Não</t>
        </is>
      </c>
      <c r="R4053" t="inlineStr">
        <is>
          <t>Não</t>
        </is>
      </c>
      <c r="S4053" t="inlineStr">
        <is>
          <t>41+</t>
        </is>
      </c>
      <c r="T4053" t="inlineStr">
        <is>
          <t>91–180 dias</t>
        </is>
      </c>
      <c r="U4053" t="inlineStr">
        <is>
          <t>HealthTech</t>
        </is>
      </c>
      <c r="V4053" t="inlineStr">
        <is>
          <t>DE</t>
        </is>
      </c>
      <c r="W4053" t="inlineStr">
        <is>
          <t>organic</t>
        </is>
      </c>
    </row>
    <row r="4054">
      <c r="A4054" t="inlineStr">
        <is>
          <t>S-a36281</t>
        </is>
      </c>
      <c r="B4054" t="inlineStr">
        <is>
          <t>A-c45b23</t>
        </is>
      </c>
      <c r="C4054" s="40" t="n">
        <v>45289</v>
      </c>
      <c r="D4054" s="40" t="n"/>
      <c r="E4054" t="n">
        <v>368</v>
      </c>
      <c r="F4054" t="n">
        <v>152</v>
      </c>
      <c r="G4054" t="inlineStr">
        <is>
          <t>Até 2024-S1</t>
        </is>
      </c>
      <c r="H4054" t="inlineStr">
        <is>
          <t>Sim</t>
        </is>
      </c>
      <c r="I4054" t="n">
        <v>0</v>
      </c>
      <c r="J4054" s="41" t="n"/>
      <c r="L4054" t="inlineStr"/>
      <c r="M4054" t="inlineStr">
        <is>
          <t>Basic</t>
        </is>
      </c>
      <c r="N4054" t="inlineStr">
        <is>
          <t>monthly</t>
        </is>
      </c>
      <c r="O4054" t="inlineStr">
        <is>
          <t>Pago</t>
        </is>
      </c>
      <c r="P4054" t="inlineStr">
        <is>
          <t>Sim</t>
        </is>
      </c>
      <c r="Q4054" t="inlineStr">
        <is>
          <t>Não</t>
        </is>
      </c>
      <c r="R4054" t="inlineStr">
        <is>
          <t>Não</t>
        </is>
      </c>
      <c r="S4054" t="inlineStr">
        <is>
          <t>6–15</t>
        </is>
      </c>
      <c r="T4054" t="inlineStr">
        <is>
          <t>Conta nova (≤ 30 dias)</t>
        </is>
      </c>
      <c r="U4054" t="inlineStr">
        <is>
          <t>FinTech</t>
        </is>
      </c>
      <c r="V4054" t="inlineStr">
        <is>
          <t>UK</t>
        </is>
      </c>
      <c r="W4054" t="inlineStr">
        <is>
          <t>partner</t>
        </is>
      </c>
    </row>
    <row r="4055">
      <c r="A4055" t="inlineStr">
        <is>
          <t>S-7d651b</t>
        </is>
      </c>
      <c r="B4055" t="inlineStr">
        <is>
          <t>A-4ef964</t>
        </is>
      </c>
      <c r="C4055" s="40" t="n">
        <v>45611</v>
      </c>
      <c r="D4055" s="40" t="n"/>
      <c r="E4055" t="n">
        <v>46</v>
      </c>
      <c r="F4055" t="n">
        <v>1372</v>
      </c>
      <c r="G4055" t="inlineStr">
        <is>
          <t>2024-S2</t>
        </is>
      </c>
      <c r="H4055" t="inlineStr">
        <is>
          <t>Sim</t>
        </is>
      </c>
      <c r="I4055" t="n">
        <v>0</v>
      </c>
      <c r="J4055" s="41" t="n"/>
      <c r="L4055" t="inlineStr"/>
      <c r="M4055" t="inlineStr">
        <is>
          <t>Pro</t>
        </is>
      </c>
      <c r="N4055" t="inlineStr">
        <is>
          <t>monthly</t>
        </is>
      </c>
      <c r="O4055" t="inlineStr">
        <is>
          <t>Pago</t>
        </is>
      </c>
      <c r="P4055" t="inlineStr">
        <is>
          <t>Sim</t>
        </is>
      </c>
      <c r="Q4055" t="inlineStr">
        <is>
          <t>Não</t>
        </is>
      </c>
      <c r="R4055" t="inlineStr">
        <is>
          <t>Não</t>
        </is>
      </c>
      <c r="S4055" t="inlineStr">
        <is>
          <t>16–40</t>
        </is>
      </c>
      <c r="T4055" t="inlineStr">
        <is>
          <t>181–365 dias</t>
        </is>
      </c>
      <c r="U4055" t="inlineStr">
        <is>
          <t>HealthTech</t>
        </is>
      </c>
      <c r="V4055" t="inlineStr">
        <is>
          <t>US</t>
        </is>
      </c>
      <c r="W4055" t="inlineStr">
        <is>
          <t>organic</t>
        </is>
      </c>
    </row>
    <row r="4056">
      <c r="A4056" t="inlineStr">
        <is>
          <t>S-668cdc</t>
        </is>
      </c>
      <c r="B4056" t="inlineStr">
        <is>
          <t>A-40de06</t>
        </is>
      </c>
      <c r="C4056" s="40" t="n">
        <v>45238</v>
      </c>
      <c r="D4056" s="40" t="n"/>
      <c r="E4056" t="n">
        <v>419</v>
      </c>
      <c r="F4056" t="n">
        <v>1372</v>
      </c>
      <c r="G4056" t="inlineStr">
        <is>
          <t>Até 2024-S1</t>
        </is>
      </c>
      <c r="H4056" t="inlineStr">
        <is>
          <t>Sim</t>
        </is>
      </c>
      <c r="I4056" t="n">
        <v>0</v>
      </c>
      <c r="J4056" s="41" t="n"/>
      <c r="L4056" t="inlineStr"/>
      <c r="M4056" t="inlineStr">
        <is>
          <t>Pro</t>
        </is>
      </c>
      <c r="N4056" t="inlineStr">
        <is>
          <t>monthly</t>
        </is>
      </c>
      <c r="O4056" t="inlineStr">
        <is>
          <t>Pago</t>
        </is>
      </c>
      <c r="P4056" t="inlineStr">
        <is>
          <t>Sim</t>
        </is>
      </c>
      <c r="Q4056" t="inlineStr">
        <is>
          <t>Não</t>
        </is>
      </c>
      <c r="R4056" t="inlineStr">
        <is>
          <t>Não</t>
        </is>
      </c>
      <c r="S4056" t="inlineStr">
        <is>
          <t>16–40</t>
        </is>
      </c>
      <c r="T4056" t="inlineStr">
        <is>
          <t>181–365 dias</t>
        </is>
      </c>
      <c r="U4056" t="inlineStr">
        <is>
          <t>Cybersecurity</t>
        </is>
      </c>
      <c r="V4056" t="inlineStr">
        <is>
          <t>US</t>
        </is>
      </c>
      <c r="W4056" t="inlineStr">
        <is>
          <t>event</t>
        </is>
      </c>
    </row>
    <row r="4057">
      <c r="A4057" t="inlineStr">
        <is>
          <t>S-3ef584</t>
        </is>
      </c>
      <c r="B4057" t="inlineStr">
        <is>
          <t>A-72799b</t>
        </is>
      </c>
      <c r="C4057" s="40" t="n">
        <v>45247</v>
      </c>
      <c r="D4057" s="40" t="n"/>
      <c r="E4057" t="n">
        <v>410</v>
      </c>
      <c r="F4057" t="n">
        <v>3980</v>
      </c>
      <c r="G4057" t="inlineStr">
        <is>
          <t>Até 2024-S1</t>
        </is>
      </c>
      <c r="H4057" t="inlineStr">
        <is>
          <t>Sim</t>
        </is>
      </c>
      <c r="I4057" t="n">
        <v>0</v>
      </c>
      <c r="J4057" s="41" t="n"/>
      <c r="L4057" t="inlineStr"/>
      <c r="M4057" t="inlineStr">
        <is>
          <t>Enterprise</t>
        </is>
      </c>
      <c r="N4057" t="inlineStr">
        <is>
          <t>annual</t>
        </is>
      </c>
      <c r="O4057" t="inlineStr">
        <is>
          <t>Pago</t>
        </is>
      </c>
      <c r="P4057" t="inlineStr">
        <is>
          <t>Sim</t>
        </is>
      </c>
      <c r="Q4057" t="inlineStr">
        <is>
          <t>Não</t>
        </is>
      </c>
      <c r="R4057" t="inlineStr">
        <is>
          <t>Não</t>
        </is>
      </c>
      <c r="S4057" t="inlineStr">
        <is>
          <t>16–40</t>
        </is>
      </c>
      <c r="T4057" t="inlineStr">
        <is>
          <t>Conta nova (≤ 30 dias)</t>
        </is>
      </c>
      <c r="U4057" t="inlineStr">
        <is>
          <t>DevTools</t>
        </is>
      </c>
      <c r="V4057" t="inlineStr">
        <is>
          <t>FR</t>
        </is>
      </c>
      <c r="W4057" t="inlineStr">
        <is>
          <t>event</t>
        </is>
      </c>
    </row>
    <row r="4058">
      <c r="A4058" t="inlineStr">
        <is>
          <t>S-9211e5</t>
        </is>
      </c>
      <c r="B4058" t="inlineStr">
        <is>
          <t>A-d4ac0e</t>
        </is>
      </c>
      <c r="C4058" s="40" t="n">
        <v>45577</v>
      </c>
      <c r="D4058" s="40" t="n"/>
      <c r="E4058" t="n">
        <v>80</v>
      </c>
      <c r="F4058" t="n">
        <v>5572</v>
      </c>
      <c r="G4058" t="inlineStr">
        <is>
          <t>2024-S2</t>
        </is>
      </c>
      <c r="H4058" t="inlineStr">
        <is>
          <t>Sim</t>
        </is>
      </c>
      <c r="I4058" t="n">
        <v>0</v>
      </c>
      <c r="J4058" s="41" t="n"/>
      <c r="L4058" t="inlineStr"/>
      <c r="M4058" t="inlineStr">
        <is>
          <t>Enterprise</t>
        </is>
      </c>
      <c r="N4058" t="inlineStr">
        <is>
          <t>annual</t>
        </is>
      </c>
      <c r="O4058" t="inlineStr">
        <is>
          <t>Pago</t>
        </is>
      </c>
      <c r="P4058" t="inlineStr">
        <is>
          <t>Sim</t>
        </is>
      </c>
      <c r="Q4058" t="inlineStr">
        <is>
          <t>Não</t>
        </is>
      </c>
      <c r="R4058" t="inlineStr">
        <is>
          <t>Não</t>
        </is>
      </c>
      <c r="S4058" t="inlineStr">
        <is>
          <t>16–40</t>
        </is>
      </c>
      <c r="T4058" t="inlineStr">
        <is>
          <t>91–180 dias</t>
        </is>
      </c>
      <c r="U4058" t="inlineStr">
        <is>
          <t>DevTools</t>
        </is>
      </c>
      <c r="V4058" t="inlineStr">
        <is>
          <t>UK</t>
        </is>
      </c>
      <c r="W4058" t="inlineStr">
        <is>
          <t>ads</t>
        </is>
      </c>
    </row>
    <row r="4059">
      <c r="A4059" t="inlineStr">
        <is>
          <t>S-3ae2dd</t>
        </is>
      </c>
      <c r="B4059" t="inlineStr">
        <is>
          <t>A-f45426</t>
        </is>
      </c>
      <c r="C4059" s="40" t="n">
        <v>45509</v>
      </c>
      <c r="D4059" s="40" t="n"/>
      <c r="E4059" t="n">
        <v>148</v>
      </c>
      <c r="F4059" t="n">
        <v>0</v>
      </c>
      <c r="G4059" t="inlineStr">
        <is>
          <t>2024-S2</t>
        </is>
      </c>
      <c r="H4059" t="inlineStr">
        <is>
          <t>Sim</t>
        </is>
      </c>
      <c r="I4059" t="n">
        <v>0</v>
      </c>
      <c r="J4059" s="41" t="n"/>
      <c r="L4059" t="inlineStr"/>
      <c r="M4059" t="inlineStr">
        <is>
          <t>Basic</t>
        </is>
      </c>
      <c r="N4059" t="inlineStr">
        <is>
          <t>annual</t>
        </is>
      </c>
      <c r="O4059" t="inlineStr">
        <is>
          <t>Trial</t>
        </is>
      </c>
      <c r="P4059" t="inlineStr">
        <is>
          <t>Sim</t>
        </is>
      </c>
      <c r="Q4059" t="inlineStr">
        <is>
          <t>Não</t>
        </is>
      </c>
      <c r="R4059" t="inlineStr">
        <is>
          <t>Não</t>
        </is>
      </c>
      <c r="S4059" t="inlineStr">
        <is>
          <t>41+</t>
        </is>
      </c>
      <c r="T4059" t="inlineStr">
        <is>
          <t>Conta nova (≤ 30 dias)</t>
        </is>
      </c>
      <c r="U4059" t="inlineStr">
        <is>
          <t>HealthTech</t>
        </is>
      </c>
      <c r="V4059" t="inlineStr">
        <is>
          <t>US</t>
        </is>
      </c>
      <c r="W4059" t="inlineStr">
        <is>
          <t>organic</t>
        </is>
      </c>
    </row>
    <row r="4060">
      <c r="A4060" t="inlineStr">
        <is>
          <t>S-942caf</t>
        </is>
      </c>
      <c r="B4060" t="inlineStr">
        <is>
          <t>A-812c5b</t>
        </is>
      </c>
      <c r="C4060" s="40" t="n">
        <v>45603</v>
      </c>
      <c r="D4060" s="40" t="n"/>
      <c r="E4060" t="n">
        <v>54</v>
      </c>
      <c r="F4060" t="n">
        <v>1349</v>
      </c>
      <c r="G4060" t="inlineStr">
        <is>
          <t>2024-S2</t>
        </is>
      </c>
      <c r="H4060" t="inlineStr">
        <is>
          <t>Sim</t>
        </is>
      </c>
      <c r="I4060" t="n">
        <v>0</v>
      </c>
      <c r="J4060" s="41" t="n"/>
      <c r="L4060" t="inlineStr"/>
      <c r="M4060" t="inlineStr">
        <is>
          <t>Basic</t>
        </is>
      </c>
      <c r="N4060" t="inlineStr">
        <is>
          <t>monthly</t>
        </is>
      </c>
      <c r="O4060" t="inlineStr">
        <is>
          <t>Pago</t>
        </is>
      </c>
      <c r="P4060" t="inlineStr">
        <is>
          <t>Sim</t>
        </is>
      </c>
      <c r="Q4060" t="inlineStr">
        <is>
          <t>Não</t>
        </is>
      </c>
      <c r="R4060" t="inlineStr">
        <is>
          <t>Não</t>
        </is>
      </c>
      <c r="S4060" t="inlineStr">
        <is>
          <t>41+</t>
        </is>
      </c>
      <c r="T4060" t="inlineStr">
        <is>
          <t>181–365 dias</t>
        </is>
      </c>
      <c r="U4060" t="inlineStr">
        <is>
          <t>DevTools</t>
        </is>
      </c>
      <c r="V4060" t="inlineStr">
        <is>
          <t>CA</t>
        </is>
      </c>
      <c r="W4060" t="inlineStr">
        <is>
          <t>organic</t>
        </is>
      </c>
    </row>
    <row r="4061">
      <c r="A4061" t="inlineStr">
        <is>
          <t>S-d71bdd</t>
        </is>
      </c>
      <c r="B4061" t="inlineStr">
        <is>
          <t>A-c45b23</t>
        </is>
      </c>
      <c r="C4061" s="40" t="n">
        <v>45438</v>
      </c>
      <c r="D4061" s="40" t="n"/>
      <c r="E4061" t="n">
        <v>219</v>
      </c>
      <c r="F4061" t="n">
        <v>1791</v>
      </c>
      <c r="G4061" t="inlineStr">
        <is>
          <t>Até 2024-S1</t>
        </is>
      </c>
      <c r="H4061" t="inlineStr">
        <is>
          <t>Sim</t>
        </is>
      </c>
      <c r="I4061" t="n">
        <v>0</v>
      </c>
      <c r="J4061" s="41" t="n"/>
      <c r="L4061" t="inlineStr"/>
      <c r="M4061" t="inlineStr">
        <is>
          <t>Enterprise</t>
        </is>
      </c>
      <c r="N4061" t="inlineStr">
        <is>
          <t>annual</t>
        </is>
      </c>
      <c r="O4061" t="inlineStr">
        <is>
          <t>Pago</t>
        </is>
      </c>
      <c r="P4061" t="inlineStr">
        <is>
          <t>Não</t>
        </is>
      </c>
      <c r="Q4061" t="inlineStr">
        <is>
          <t>Não</t>
        </is>
      </c>
      <c r="R4061" t="inlineStr">
        <is>
          <t>Não</t>
        </is>
      </c>
      <c r="S4061" t="inlineStr">
        <is>
          <t>6–15</t>
        </is>
      </c>
      <c r="T4061" t="inlineStr">
        <is>
          <t>91–180 dias</t>
        </is>
      </c>
      <c r="U4061" t="inlineStr">
        <is>
          <t>FinTech</t>
        </is>
      </c>
      <c r="V4061" t="inlineStr">
        <is>
          <t>UK</t>
        </is>
      </c>
      <c r="W4061" t="inlineStr">
        <is>
          <t>partner</t>
        </is>
      </c>
    </row>
    <row r="4062">
      <c r="A4062" t="inlineStr">
        <is>
          <t>S-f32731</t>
        </is>
      </c>
      <c r="B4062" t="inlineStr">
        <is>
          <t>A-20736a</t>
        </is>
      </c>
      <c r="C4062" s="40" t="n">
        <v>45567</v>
      </c>
      <c r="D4062" s="40" t="n"/>
      <c r="E4062" t="n">
        <v>90</v>
      </c>
      <c r="F4062" t="n">
        <v>0</v>
      </c>
      <c r="G4062" t="inlineStr">
        <is>
          <t>2024-S2</t>
        </is>
      </c>
      <c r="H4062" t="inlineStr">
        <is>
          <t>Sim</t>
        </is>
      </c>
      <c r="I4062" t="n">
        <v>0</v>
      </c>
      <c r="J4062" s="41" t="n"/>
      <c r="L4062" t="inlineStr"/>
      <c r="M4062" t="inlineStr">
        <is>
          <t>Enterprise</t>
        </is>
      </c>
      <c r="N4062" t="inlineStr">
        <is>
          <t>monthly</t>
        </is>
      </c>
      <c r="O4062" t="inlineStr">
        <is>
          <t>Trial</t>
        </is>
      </c>
      <c r="P4062" t="inlineStr">
        <is>
          <t>Sim</t>
        </is>
      </c>
      <c r="Q4062" t="inlineStr">
        <is>
          <t>Não</t>
        </is>
      </c>
      <c r="R4062" t="inlineStr">
        <is>
          <t>Não</t>
        </is>
      </c>
      <c r="S4062" t="inlineStr">
        <is>
          <t>41+</t>
        </is>
      </c>
      <c r="T4062" t="inlineStr">
        <is>
          <t>181–365 dias</t>
        </is>
      </c>
      <c r="U4062" t="inlineStr">
        <is>
          <t>EdTech</t>
        </is>
      </c>
      <c r="V4062" t="inlineStr">
        <is>
          <t>IN</t>
        </is>
      </c>
      <c r="W4062" t="inlineStr">
        <is>
          <t>organic</t>
        </is>
      </c>
    </row>
    <row r="4063">
      <c r="A4063" t="inlineStr">
        <is>
          <t>S-911b0a</t>
        </is>
      </c>
      <c r="B4063" t="inlineStr">
        <is>
          <t>A-8ed5dd</t>
        </is>
      </c>
      <c r="C4063" s="40" t="n">
        <v>45146</v>
      </c>
      <c r="D4063" s="40" t="n"/>
      <c r="E4063" t="n">
        <v>511</v>
      </c>
      <c r="F4063" t="n">
        <v>245</v>
      </c>
      <c r="G4063" t="inlineStr">
        <is>
          <t>Até 2024-S1</t>
        </is>
      </c>
      <c r="H4063" t="inlineStr">
        <is>
          <t>Sim</t>
        </is>
      </c>
      <c r="I4063" t="n">
        <v>0</v>
      </c>
      <c r="J4063" s="41" t="n"/>
      <c r="L4063" t="inlineStr"/>
      <c r="M4063" t="inlineStr">
        <is>
          <t>Pro</t>
        </is>
      </c>
      <c r="N4063" t="inlineStr">
        <is>
          <t>annual</t>
        </is>
      </c>
      <c r="O4063" t="inlineStr">
        <is>
          <t>Pago</t>
        </is>
      </c>
      <c r="P4063" t="inlineStr">
        <is>
          <t>Sim</t>
        </is>
      </c>
      <c r="Q4063" t="inlineStr">
        <is>
          <t>Não</t>
        </is>
      </c>
      <c r="R4063" t="inlineStr">
        <is>
          <t>Não</t>
        </is>
      </c>
      <c r="S4063" t="inlineStr">
        <is>
          <t>1–5</t>
        </is>
      </c>
      <c r="T4063" t="inlineStr">
        <is>
          <t>31–90 dias</t>
        </is>
      </c>
      <c r="U4063" t="inlineStr">
        <is>
          <t>EdTech</t>
        </is>
      </c>
      <c r="V4063" t="inlineStr">
        <is>
          <t>UK</t>
        </is>
      </c>
      <c r="W4063" t="inlineStr">
        <is>
          <t>event</t>
        </is>
      </c>
    </row>
    <row r="4064">
      <c r="A4064" t="inlineStr">
        <is>
          <t>S-d09309</t>
        </is>
      </c>
      <c r="B4064" t="inlineStr">
        <is>
          <t>A-d49cc5</t>
        </is>
      </c>
      <c r="C4064" s="40" t="n">
        <v>45574</v>
      </c>
      <c r="D4064" s="40" t="n"/>
      <c r="E4064" t="n">
        <v>83</v>
      </c>
      <c r="F4064" t="n">
        <v>3675</v>
      </c>
      <c r="G4064" t="inlineStr">
        <is>
          <t>2024-S2</t>
        </is>
      </c>
      <c r="H4064" t="inlineStr">
        <is>
          <t>Sim</t>
        </is>
      </c>
      <c r="I4064" t="n">
        <v>0</v>
      </c>
      <c r="J4064" s="41" t="n"/>
      <c r="L4064" t="inlineStr"/>
      <c r="M4064" t="inlineStr">
        <is>
          <t>Pro</t>
        </is>
      </c>
      <c r="N4064" t="inlineStr">
        <is>
          <t>monthly</t>
        </is>
      </c>
      <c r="O4064" t="inlineStr">
        <is>
          <t>Pago</t>
        </is>
      </c>
      <c r="P4064" t="inlineStr">
        <is>
          <t>Sim</t>
        </is>
      </c>
      <c r="Q4064" t="inlineStr">
        <is>
          <t>Não</t>
        </is>
      </c>
      <c r="R4064" t="inlineStr">
        <is>
          <t>Não</t>
        </is>
      </c>
      <c r="S4064" t="inlineStr">
        <is>
          <t>41+</t>
        </is>
      </c>
      <c r="T4064" t="inlineStr">
        <is>
          <t>Mais de 365 dias</t>
        </is>
      </c>
      <c r="U4064" t="inlineStr">
        <is>
          <t>Cybersecurity</t>
        </is>
      </c>
      <c r="V4064" t="inlineStr">
        <is>
          <t>FR</t>
        </is>
      </c>
      <c r="W4064" t="inlineStr">
        <is>
          <t>event</t>
        </is>
      </c>
    </row>
    <row r="4065">
      <c r="A4065" t="inlineStr">
        <is>
          <t>S-4260ed</t>
        </is>
      </c>
      <c r="B4065" t="inlineStr">
        <is>
          <t>A-4f18f0</t>
        </is>
      </c>
      <c r="C4065" s="40" t="n">
        <v>45488</v>
      </c>
      <c r="D4065" s="40" t="n"/>
      <c r="E4065" t="n">
        <v>169</v>
      </c>
      <c r="F4065" t="n">
        <v>456</v>
      </c>
      <c r="G4065" t="inlineStr">
        <is>
          <t>2024-S2</t>
        </is>
      </c>
      <c r="H4065" t="inlineStr">
        <is>
          <t>Sim</t>
        </is>
      </c>
      <c r="I4065" t="n">
        <v>0</v>
      </c>
      <c r="J4065" s="41" t="n"/>
      <c r="L4065" t="inlineStr"/>
      <c r="M4065" t="inlineStr">
        <is>
          <t>Basic</t>
        </is>
      </c>
      <c r="N4065" t="inlineStr">
        <is>
          <t>annual</t>
        </is>
      </c>
      <c r="O4065" t="inlineStr">
        <is>
          <t>Pago</t>
        </is>
      </c>
      <c r="P4065" t="inlineStr">
        <is>
          <t>Sim</t>
        </is>
      </c>
      <c r="Q4065" t="inlineStr">
        <is>
          <t>Não</t>
        </is>
      </c>
      <c r="R4065" t="inlineStr">
        <is>
          <t>Não</t>
        </is>
      </c>
      <c r="S4065" t="inlineStr">
        <is>
          <t>16–40</t>
        </is>
      </c>
      <c r="T4065" t="inlineStr">
        <is>
          <t>31–90 dias</t>
        </is>
      </c>
      <c r="U4065" t="inlineStr">
        <is>
          <t>DevTools</t>
        </is>
      </c>
      <c r="V4065" t="inlineStr">
        <is>
          <t>CA</t>
        </is>
      </c>
      <c r="W4065" t="inlineStr">
        <is>
          <t>other</t>
        </is>
      </c>
    </row>
    <row r="4066">
      <c r="A4066" t="inlineStr">
        <is>
          <t>S-c7e38a</t>
        </is>
      </c>
      <c r="B4066" t="inlineStr">
        <is>
          <t>A-2edab2</t>
        </is>
      </c>
      <c r="C4066" s="40" t="n">
        <v>45568</v>
      </c>
      <c r="D4066" s="40" t="n"/>
      <c r="E4066" t="n">
        <v>89</v>
      </c>
      <c r="F4066" t="n">
        <v>323</v>
      </c>
      <c r="G4066" t="inlineStr">
        <is>
          <t>2024-S2</t>
        </is>
      </c>
      <c r="H4066" t="inlineStr">
        <is>
          <t>Sim</t>
        </is>
      </c>
      <c r="I4066" t="n">
        <v>0</v>
      </c>
      <c r="J4066" s="41" t="n"/>
      <c r="L4066" t="inlineStr"/>
      <c r="M4066" t="inlineStr">
        <is>
          <t>Basic</t>
        </is>
      </c>
      <c r="N4066" t="inlineStr">
        <is>
          <t>annual</t>
        </is>
      </c>
      <c r="O4066" t="inlineStr">
        <is>
          <t>Pago</t>
        </is>
      </c>
      <c r="P4066" t="inlineStr">
        <is>
          <t>Sim</t>
        </is>
      </c>
      <c r="Q4066" t="inlineStr">
        <is>
          <t>Não</t>
        </is>
      </c>
      <c r="R4066" t="inlineStr">
        <is>
          <t>Não</t>
        </is>
      </c>
      <c r="S4066" t="inlineStr">
        <is>
          <t>16–40</t>
        </is>
      </c>
      <c r="T4066" t="inlineStr">
        <is>
          <t>181–365 dias</t>
        </is>
      </c>
      <c r="U4066" t="inlineStr">
        <is>
          <t>HealthTech</t>
        </is>
      </c>
      <c r="V4066" t="inlineStr">
        <is>
          <t>US</t>
        </is>
      </c>
      <c r="W4066" t="inlineStr">
        <is>
          <t>event</t>
        </is>
      </c>
    </row>
    <row r="4067">
      <c r="A4067" t="inlineStr">
        <is>
          <t>S-d22c1d</t>
        </is>
      </c>
      <c r="B4067" t="inlineStr">
        <is>
          <t>A-337bc1</t>
        </is>
      </c>
      <c r="C4067" s="40" t="n">
        <v>45553</v>
      </c>
      <c r="D4067" s="40" t="n"/>
      <c r="E4067" t="n">
        <v>104</v>
      </c>
      <c r="F4067" t="n">
        <v>4214</v>
      </c>
      <c r="G4067" t="inlineStr">
        <is>
          <t>2024-S2</t>
        </is>
      </c>
      <c r="H4067" t="inlineStr">
        <is>
          <t>Sim</t>
        </is>
      </c>
      <c r="I4067" t="n">
        <v>0</v>
      </c>
      <c r="J4067" s="41" t="n"/>
      <c r="L4067" t="inlineStr"/>
      <c r="M4067" t="inlineStr">
        <is>
          <t>Pro</t>
        </is>
      </c>
      <c r="N4067" t="inlineStr">
        <is>
          <t>monthly</t>
        </is>
      </c>
      <c r="O4067" t="inlineStr">
        <is>
          <t>Pago</t>
        </is>
      </c>
      <c r="P4067" t="inlineStr">
        <is>
          <t>Não</t>
        </is>
      </c>
      <c r="Q4067" t="inlineStr">
        <is>
          <t>Não</t>
        </is>
      </c>
      <c r="R4067" t="inlineStr">
        <is>
          <t>Sim</t>
        </is>
      </c>
      <c r="S4067" t="inlineStr">
        <is>
          <t>41+</t>
        </is>
      </c>
      <c r="T4067" t="inlineStr">
        <is>
          <t>Mais de 365 dias</t>
        </is>
      </c>
      <c r="U4067" t="inlineStr">
        <is>
          <t>Cybersecurity</t>
        </is>
      </c>
      <c r="V4067" t="inlineStr">
        <is>
          <t>US</t>
        </is>
      </c>
      <c r="W4067" t="inlineStr">
        <is>
          <t>organic</t>
        </is>
      </c>
    </row>
    <row r="4068">
      <c r="A4068" t="inlineStr">
        <is>
          <t>S-aadf83</t>
        </is>
      </c>
      <c r="B4068" t="inlineStr">
        <is>
          <t>A-700ade</t>
        </is>
      </c>
      <c r="C4068" s="40" t="n">
        <v>45616</v>
      </c>
      <c r="D4068" s="40" t="n">
        <v>45630</v>
      </c>
      <c r="E4068" t="n">
        <v>14</v>
      </c>
      <c r="F4068" t="n">
        <v>1791</v>
      </c>
      <c r="G4068" t="inlineStr">
        <is>
          <t>2024-S2</t>
        </is>
      </c>
      <c r="H4068" t="inlineStr">
        <is>
          <t>Sim</t>
        </is>
      </c>
      <c r="I4068" t="n">
        <v>1</v>
      </c>
      <c r="J4068" s="41" t="n">
        <v>45627</v>
      </c>
      <c r="K4068" t="n">
        <v>4</v>
      </c>
      <c r="L4068" t="inlineStr">
        <is>
          <t>Não</t>
        </is>
      </c>
      <c r="M4068" t="inlineStr">
        <is>
          <t>Enterprise</t>
        </is>
      </c>
      <c r="N4068" t="inlineStr">
        <is>
          <t>annual</t>
        </is>
      </c>
      <c r="O4068" t="inlineStr">
        <is>
          <t>Pago</t>
        </is>
      </c>
      <c r="P4068" t="inlineStr">
        <is>
          <t>Sim</t>
        </is>
      </c>
      <c r="Q4068" t="inlineStr">
        <is>
          <t>Não</t>
        </is>
      </c>
      <c r="R4068" t="inlineStr">
        <is>
          <t>Não</t>
        </is>
      </c>
      <c r="S4068" t="inlineStr">
        <is>
          <t>6–15</t>
        </is>
      </c>
      <c r="T4068" t="inlineStr">
        <is>
          <t>Conta nova (≤ 30 dias)</t>
        </is>
      </c>
      <c r="U4068" t="inlineStr">
        <is>
          <t>Cybersecurity</t>
        </is>
      </c>
      <c r="V4068" t="inlineStr">
        <is>
          <t>UK</t>
        </is>
      </c>
      <c r="W4068" t="inlineStr">
        <is>
          <t>organic</t>
        </is>
      </c>
    </row>
    <row r="4069">
      <c r="A4069" t="inlineStr">
        <is>
          <t>S-096835</t>
        </is>
      </c>
      <c r="B4069" t="inlineStr">
        <is>
          <t>A-117171</t>
        </is>
      </c>
      <c r="C4069" s="40" t="n">
        <v>45585</v>
      </c>
      <c r="D4069" s="40" t="n"/>
      <c r="E4069" t="n">
        <v>72</v>
      </c>
      <c r="F4069" t="n">
        <v>0</v>
      </c>
      <c r="G4069" t="inlineStr">
        <is>
          <t>2024-S2</t>
        </is>
      </c>
      <c r="H4069" t="inlineStr">
        <is>
          <t>Sim</t>
        </is>
      </c>
      <c r="I4069" t="n">
        <v>0</v>
      </c>
      <c r="J4069" s="41" t="n"/>
      <c r="L4069" t="inlineStr"/>
      <c r="M4069" t="inlineStr">
        <is>
          <t>Enterprise</t>
        </is>
      </c>
      <c r="N4069" t="inlineStr">
        <is>
          <t>monthly</t>
        </is>
      </c>
      <c r="O4069" t="inlineStr">
        <is>
          <t>Trial</t>
        </is>
      </c>
      <c r="P4069" t="inlineStr">
        <is>
          <t>Sim</t>
        </is>
      </c>
      <c r="Q4069" t="inlineStr">
        <is>
          <t>Não</t>
        </is>
      </c>
      <c r="R4069" t="inlineStr">
        <is>
          <t>Não</t>
        </is>
      </c>
      <c r="S4069" t="inlineStr">
        <is>
          <t>41+</t>
        </is>
      </c>
      <c r="T4069" t="inlineStr">
        <is>
          <t>31–90 dias</t>
        </is>
      </c>
      <c r="U4069" t="inlineStr">
        <is>
          <t>HealthTech</t>
        </is>
      </c>
      <c r="V4069" t="inlineStr">
        <is>
          <t>FR</t>
        </is>
      </c>
      <c r="W4069" t="inlineStr">
        <is>
          <t>organic</t>
        </is>
      </c>
    </row>
    <row r="4070">
      <c r="A4070" t="inlineStr">
        <is>
          <t>S-8ba96c</t>
        </is>
      </c>
      <c r="B4070" t="inlineStr">
        <is>
          <t>A-f6b2fb</t>
        </is>
      </c>
      <c r="C4070" s="40" t="n">
        <v>45463</v>
      </c>
      <c r="D4070" s="40" t="n"/>
      <c r="E4070" t="n">
        <v>194</v>
      </c>
      <c r="F4070" t="n">
        <v>4577</v>
      </c>
      <c r="G4070" t="inlineStr">
        <is>
          <t>Até 2024-S1</t>
        </is>
      </c>
      <c r="H4070" t="inlineStr">
        <is>
          <t>Sim</t>
        </is>
      </c>
      <c r="I4070" t="n">
        <v>0</v>
      </c>
      <c r="J4070" s="41" t="n"/>
      <c r="L4070" t="inlineStr"/>
      <c r="M4070" t="inlineStr">
        <is>
          <t>Enterprise</t>
        </is>
      </c>
      <c r="N4070" t="inlineStr">
        <is>
          <t>annual</t>
        </is>
      </c>
      <c r="O4070" t="inlineStr">
        <is>
          <t>Pago</t>
        </is>
      </c>
      <c r="P4070" t="inlineStr">
        <is>
          <t>Sim</t>
        </is>
      </c>
      <c r="Q4070" t="inlineStr">
        <is>
          <t>Não</t>
        </is>
      </c>
      <c r="R4070" t="inlineStr">
        <is>
          <t>Não</t>
        </is>
      </c>
      <c r="S4070" t="inlineStr">
        <is>
          <t>16–40</t>
        </is>
      </c>
      <c r="T4070" t="inlineStr">
        <is>
          <t>31–90 dias</t>
        </is>
      </c>
      <c r="U4070" t="inlineStr">
        <is>
          <t>DevTools</t>
        </is>
      </c>
      <c r="V4070" t="inlineStr">
        <is>
          <t>AU</t>
        </is>
      </c>
      <c r="W4070" t="inlineStr">
        <is>
          <t>event</t>
        </is>
      </c>
    </row>
    <row r="4071">
      <c r="A4071" t="inlineStr">
        <is>
          <t>S-3112d0</t>
        </is>
      </c>
      <c r="B4071" t="inlineStr">
        <is>
          <t>A-68f37c</t>
        </is>
      </c>
      <c r="C4071" s="40" t="n">
        <v>45393</v>
      </c>
      <c r="D4071" s="40" t="n"/>
      <c r="E4071" t="n">
        <v>264</v>
      </c>
      <c r="F4071" t="n">
        <v>1786</v>
      </c>
      <c r="G4071" t="inlineStr">
        <is>
          <t>Até 2024-S1</t>
        </is>
      </c>
      <c r="H4071" t="inlineStr">
        <is>
          <t>Sim</t>
        </is>
      </c>
      <c r="I4071" t="n">
        <v>0</v>
      </c>
      <c r="J4071" s="41" t="n"/>
      <c r="L4071" t="inlineStr"/>
      <c r="M4071" t="inlineStr">
        <is>
          <t>Basic</t>
        </is>
      </c>
      <c r="N4071" t="inlineStr">
        <is>
          <t>monthly</t>
        </is>
      </c>
      <c r="O4071" t="inlineStr">
        <is>
          <t>Pago</t>
        </is>
      </c>
      <c r="P4071" t="inlineStr">
        <is>
          <t>Sim</t>
        </is>
      </c>
      <c r="Q4071" t="inlineStr">
        <is>
          <t>Não</t>
        </is>
      </c>
      <c r="R4071" t="inlineStr">
        <is>
          <t>Não</t>
        </is>
      </c>
      <c r="S4071" t="inlineStr">
        <is>
          <t>41+</t>
        </is>
      </c>
      <c r="T4071" t="inlineStr">
        <is>
          <t>181–365 dias</t>
        </is>
      </c>
      <c r="U4071" t="inlineStr">
        <is>
          <t>HealthTech</t>
        </is>
      </c>
      <c r="V4071" t="inlineStr">
        <is>
          <t>US</t>
        </is>
      </c>
      <c r="W4071" t="inlineStr">
        <is>
          <t>ads</t>
        </is>
      </c>
    </row>
    <row r="4072">
      <c r="A4072" t="inlineStr">
        <is>
          <t>S-7ea5d9</t>
        </is>
      </c>
      <c r="B4072" t="inlineStr">
        <is>
          <t>A-684255</t>
        </is>
      </c>
      <c r="C4072" s="40" t="n">
        <v>45509</v>
      </c>
      <c r="D4072" s="40" t="n"/>
      <c r="E4072" t="n">
        <v>148</v>
      </c>
      <c r="F4072" t="n">
        <v>490</v>
      </c>
      <c r="G4072" t="inlineStr">
        <is>
          <t>2024-S2</t>
        </is>
      </c>
      <c r="H4072" t="inlineStr">
        <is>
          <t>Sim</t>
        </is>
      </c>
      <c r="I4072" t="n">
        <v>0</v>
      </c>
      <c r="J4072" s="41" t="n"/>
      <c r="L4072" t="inlineStr"/>
      <c r="M4072" t="inlineStr">
        <is>
          <t>Pro</t>
        </is>
      </c>
      <c r="N4072" t="inlineStr">
        <is>
          <t>monthly</t>
        </is>
      </c>
      <c r="O4072" t="inlineStr">
        <is>
          <t>Pago</t>
        </is>
      </c>
      <c r="P4072" t="inlineStr">
        <is>
          <t>Sim</t>
        </is>
      </c>
      <c r="Q4072" t="inlineStr">
        <is>
          <t>Sim</t>
        </is>
      </c>
      <c r="R4072" t="inlineStr">
        <is>
          <t>Não</t>
        </is>
      </c>
      <c r="S4072" t="inlineStr">
        <is>
          <t>6–15</t>
        </is>
      </c>
      <c r="T4072" t="inlineStr">
        <is>
          <t>91–180 dias</t>
        </is>
      </c>
      <c r="U4072" t="inlineStr">
        <is>
          <t>FinTech</t>
        </is>
      </c>
      <c r="V4072" t="inlineStr">
        <is>
          <t>US</t>
        </is>
      </c>
      <c r="W4072" t="inlineStr">
        <is>
          <t>ads</t>
        </is>
      </c>
    </row>
    <row r="4073">
      <c r="A4073" t="inlineStr">
        <is>
          <t>S-c796c1</t>
        </is>
      </c>
      <c r="B4073" t="inlineStr">
        <is>
          <t>A-aa9511</t>
        </is>
      </c>
      <c r="C4073" s="40" t="n">
        <v>45210</v>
      </c>
      <c r="D4073" s="40" t="n"/>
      <c r="E4073" t="n">
        <v>447</v>
      </c>
      <c r="F4073" t="n">
        <v>1127</v>
      </c>
      <c r="G4073" t="inlineStr">
        <is>
          <t>Até 2024-S1</t>
        </is>
      </c>
      <c r="H4073" t="inlineStr">
        <is>
          <t>Sim</t>
        </is>
      </c>
      <c r="I4073" t="n">
        <v>0</v>
      </c>
      <c r="J4073" s="41" t="n"/>
      <c r="L4073" t="inlineStr"/>
      <c r="M4073" t="inlineStr">
        <is>
          <t>Pro</t>
        </is>
      </c>
      <c r="N4073" t="inlineStr">
        <is>
          <t>monthly</t>
        </is>
      </c>
      <c r="O4073" t="inlineStr">
        <is>
          <t>Pago</t>
        </is>
      </c>
      <c r="P4073" t="inlineStr">
        <is>
          <t>Sim</t>
        </is>
      </c>
      <c r="Q4073" t="inlineStr">
        <is>
          <t>Não</t>
        </is>
      </c>
      <c r="R4073" t="inlineStr">
        <is>
          <t>Não</t>
        </is>
      </c>
      <c r="S4073" t="inlineStr">
        <is>
          <t>16–40</t>
        </is>
      </c>
      <c r="T4073" t="inlineStr">
        <is>
          <t>Conta nova (≤ 30 dias)</t>
        </is>
      </c>
      <c r="U4073" t="inlineStr">
        <is>
          <t>DevTools</t>
        </is>
      </c>
      <c r="V4073" t="inlineStr">
        <is>
          <t>US</t>
        </is>
      </c>
      <c r="W4073" t="inlineStr">
        <is>
          <t>other</t>
        </is>
      </c>
    </row>
    <row r="4074">
      <c r="A4074" t="inlineStr">
        <is>
          <t>S-0ea795</t>
        </is>
      </c>
      <c r="B4074" t="inlineStr">
        <is>
          <t>A-d3c88e</t>
        </is>
      </c>
      <c r="C4074" s="40" t="n">
        <v>45592</v>
      </c>
      <c r="D4074" s="40" t="n"/>
      <c r="E4074" t="n">
        <v>65</v>
      </c>
      <c r="F4074" t="n">
        <v>784</v>
      </c>
      <c r="G4074" t="inlineStr">
        <is>
          <t>2024-S2</t>
        </is>
      </c>
      <c r="H4074" t="inlineStr">
        <is>
          <t>Sim</t>
        </is>
      </c>
      <c r="I4074" t="n">
        <v>0</v>
      </c>
      <c r="J4074" s="41" t="n"/>
      <c r="L4074" t="inlineStr"/>
      <c r="M4074" t="inlineStr">
        <is>
          <t>Pro</t>
        </is>
      </c>
      <c r="N4074" t="inlineStr">
        <is>
          <t>annual</t>
        </is>
      </c>
      <c r="O4074" t="inlineStr">
        <is>
          <t>Pago</t>
        </is>
      </c>
      <c r="P4074" t="inlineStr">
        <is>
          <t>Sim</t>
        </is>
      </c>
      <c r="Q4074" t="inlineStr">
        <is>
          <t>Não</t>
        </is>
      </c>
      <c r="R4074" t="inlineStr">
        <is>
          <t>Não</t>
        </is>
      </c>
      <c r="S4074" t="inlineStr">
        <is>
          <t>16–40</t>
        </is>
      </c>
      <c r="T4074" t="inlineStr">
        <is>
          <t>Conta nova (≤ 30 dias)</t>
        </is>
      </c>
      <c r="U4074" t="inlineStr">
        <is>
          <t>DevTools</t>
        </is>
      </c>
      <c r="V4074" t="inlineStr">
        <is>
          <t>US</t>
        </is>
      </c>
      <c r="W4074" t="inlineStr">
        <is>
          <t>event</t>
        </is>
      </c>
    </row>
    <row r="4075">
      <c r="A4075" t="inlineStr">
        <is>
          <t>S-32545c</t>
        </is>
      </c>
      <c r="B4075" t="inlineStr">
        <is>
          <t>A-7dacce</t>
        </is>
      </c>
      <c r="C4075" s="40" t="n">
        <v>45609</v>
      </c>
      <c r="D4075" s="40" t="n"/>
      <c r="E4075" t="n">
        <v>48</v>
      </c>
      <c r="F4075" t="n">
        <v>2985</v>
      </c>
      <c r="G4075" t="inlineStr">
        <is>
          <t>2024-S2</t>
        </is>
      </c>
      <c r="H4075" t="inlineStr">
        <is>
          <t>Sim</t>
        </is>
      </c>
      <c r="I4075" t="n">
        <v>0</v>
      </c>
      <c r="J4075" s="41" t="n"/>
      <c r="L4075" t="inlineStr"/>
      <c r="M4075" t="inlineStr">
        <is>
          <t>Enterprise</t>
        </is>
      </c>
      <c r="N4075" t="inlineStr">
        <is>
          <t>annual</t>
        </is>
      </c>
      <c r="O4075" t="inlineStr">
        <is>
          <t>Pago</t>
        </is>
      </c>
      <c r="P4075" t="inlineStr">
        <is>
          <t>Não</t>
        </is>
      </c>
      <c r="Q4075" t="inlineStr">
        <is>
          <t>Não</t>
        </is>
      </c>
      <c r="R4075" t="inlineStr">
        <is>
          <t>Não</t>
        </is>
      </c>
      <c r="S4075" t="inlineStr">
        <is>
          <t>6–15</t>
        </is>
      </c>
      <c r="T4075" t="inlineStr">
        <is>
          <t>31–90 dias</t>
        </is>
      </c>
      <c r="U4075" t="inlineStr">
        <is>
          <t>Cybersecurity</t>
        </is>
      </c>
      <c r="V4075" t="inlineStr">
        <is>
          <t>CA</t>
        </is>
      </c>
      <c r="W4075" t="inlineStr">
        <is>
          <t>event</t>
        </is>
      </c>
    </row>
    <row r="4076">
      <c r="A4076" t="inlineStr">
        <is>
          <t>S-2aaca3</t>
        </is>
      </c>
      <c r="B4076" t="inlineStr">
        <is>
          <t>A-751c58</t>
        </is>
      </c>
      <c r="C4076" s="40" t="n">
        <v>45644</v>
      </c>
      <c r="D4076" s="40" t="n"/>
      <c r="E4076" t="n">
        <v>13</v>
      </c>
      <c r="F4076" t="n">
        <v>5174</v>
      </c>
      <c r="G4076" t="inlineStr">
        <is>
          <t>2024-S2</t>
        </is>
      </c>
      <c r="H4076" t="inlineStr">
        <is>
          <t>Não</t>
        </is>
      </c>
      <c r="I4076" t="n">
        <v>0</v>
      </c>
      <c r="J4076" s="41" t="n"/>
      <c r="L4076" t="inlineStr"/>
      <c r="M4076" t="inlineStr">
        <is>
          <t>Enterprise</t>
        </is>
      </c>
      <c r="N4076" t="inlineStr">
        <is>
          <t>monthly</t>
        </is>
      </c>
      <c r="O4076" t="inlineStr">
        <is>
          <t>Pago</t>
        </is>
      </c>
      <c r="P4076" t="inlineStr">
        <is>
          <t>Sim</t>
        </is>
      </c>
      <c r="Q4076" t="inlineStr">
        <is>
          <t>Não</t>
        </is>
      </c>
      <c r="R4076" t="inlineStr">
        <is>
          <t>Não</t>
        </is>
      </c>
      <c r="S4076" t="inlineStr">
        <is>
          <t>16–40</t>
        </is>
      </c>
      <c r="T4076" t="inlineStr">
        <is>
          <t>91–180 dias</t>
        </is>
      </c>
      <c r="U4076" t="inlineStr">
        <is>
          <t>FinTech</t>
        </is>
      </c>
      <c r="V4076" t="inlineStr">
        <is>
          <t>UK</t>
        </is>
      </c>
      <c r="W4076" t="inlineStr">
        <is>
          <t>organic</t>
        </is>
      </c>
    </row>
    <row r="4077">
      <c r="A4077" t="inlineStr">
        <is>
          <t>S-6fde5e</t>
        </is>
      </c>
      <c r="B4077" t="inlineStr">
        <is>
          <t>A-7c4956</t>
        </is>
      </c>
      <c r="C4077" s="40" t="n">
        <v>45646</v>
      </c>
      <c r="D4077" s="40" t="n"/>
      <c r="E4077" t="n">
        <v>11</v>
      </c>
      <c r="F4077" t="n">
        <v>513</v>
      </c>
      <c r="G4077" t="inlineStr">
        <is>
          <t>2024-S2</t>
        </is>
      </c>
      <c r="H4077" t="inlineStr">
        <is>
          <t>Não</t>
        </is>
      </c>
      <c r="I4077" t="n">
        <v>0</v>
      </c>
      <c r="J4077" s="41" t="n"/>
      <c r="L4077" t="inlineStr"/>
      <c r="M4077" t="inlineStr">
        <is>
          <t>Basic</t>
        </is>
      </c>
      <c r="N4077" t="inlineStr">
        <is>
          <t>annual</t>
        </is>
      </c>
      <c r="O4077" t="inlineStr">
        <is>
          <t>Pago</t>
        </is>
      </c>
      <c r="P4077" t="inlineStr">
        <is>
          <t>Sim</t>
        </is>
      </c>
      <c r="Q4077" t="inlineStr">
        <is>
          <t>Não</t>
        </is>
      </c>
      <c r="R4077" t="inlineStr">
        <is>
          <t>Não</t>
        </is>
      </c>
      <c r="S4077" t="inlineStr">
        <is>
          <t>16–40</t>
        </is>
      </c>
      <c r="T4077" t="inlineStr">
        <is>
          <t>Mais de 365 dias</t>
        </is>
      </c>
      <c r="U4077" t="inlineStr">
        <is>
          <t>DevTools</t>
        </is>
      </c>
      <c r="V4077" t="inlineStr">
        <is>
          <t>US</t>
        </is>
      </c>
      <c r="W4077" t="inlineStr">
        <is>
          <t>ads</t>
        </is>
      </c>
    </row>
    <row r="4078">
      <c r="A4078" t="inlineStr">
        <is>
          <t>S-7ccc38</t>
        </is>
      </c>
      <c r="B4078" t="inlineStr">
        <is>
          <t>A-2d1036</t>
        </is>
      </c>
      <c r="C4078" s="40" t="n">
        <v>45486</v>
      </c>
      <c r="D4078" s="40" t="n"/>
      <c r="E4078" t="n">
        <v>171</v>
      </c>
      <c r="F4078" t="n">
        <v>1311</v>
      </c>
      <c r="G4078" t="inlineStr">
        <is>
          <t>2024-S2</t>
        </is>
      </c>
      <c r="H4078" t="inlineStr">
        <is>
          <t>Sim</t>
        </is>
      </c>
      <c r="I4078" t="n">
        <v>0</v>
      </c>
      <c r="J4078" s="41" t="n"/>
      <c r="L4078" t="inlineStr"/>
      <c r="M4078" t="inlineStr">
        <is>
          <t>Basic</t>
        </is>
      </c>
      <c r="N4078" t="inlineStr">
        <is>
          <t>annual</t>
        </is>
      </c>
      <c r="O4078" t="inlineStr">
        <is>
          <t>Pago</t>
        </is>
      </c>
      <c r="P4078" t="inlineStr">
        <is>
          <t>Não</t>
        </is>
      </c>
      <c r="Q4078" t="inlineStr">
        <is>
          <t>Não</t>
        </is>
      </c>
      <c r="R4078" t="inlineStr">
        <is>
          <t>Não</t>
        </is>
      </c>
      <c r="S4078" t="inlineStr">
        <is>
          <t>41+</t>
        </is>
      </c>
      <c r="T4078" t="inlineStr">
        <is>
          <t>Conta nova (≤ 30 dias)</t>
        </is>
      </c>
      <c r="U4078" t="inlineStr">
        <is>
          <t>FinTech</t>
        </is>
      </c>
      <c r="V4078" t="inlineStr">
        <is>
          <t>US</t>
        </is>
      </c>
      <c r="W4078" t="inlineStr">
        <is>
          <t>ads</t>
        </is>
      </c>
    </row>
    <row r="4079">
      <c r="A4079" t="inlineStr">
        <is>
          <t>S-ff9bde</t>
        </is>
      </c>
      <c r="B4079" t="inlineStr">
        <is>
          <t>A-8bde0c</t>
        </is>
      </c>
      <c r="C4079" s="40" t="n">
        <v>45646</v>
      </c>
      <c r="D4079" s="40" t="n">
        <v>45648</v>
      </c>
      <c r="E4079" t="n">
        <v>2</v>
      </c>
      <c r="F4079" t="n">
        <v>588</v>
      </c>
      <c r="G4079" t="inlineStr">
        <is>
          <t>2024-S2</t>
        </is>
      </c>
      <c r="H4079" t="inlineStr">
        <is>
          <t>Não</t>
        </is>
      </c>
      <c r="I4079" t="n">
        <v>1</v>
      </c>
      <c r="J4079" s="41" t="n">
        <v>45627</v>
      </c>
      <c r="K4079" t="n">
        <v>22</v>
      </c>
      <c r="L4079" t="inlineStr">
        <is>
          <t>Não</t>
        </is>
      </c>
      <c r="M4079" t="inlineStr">
        <is>
          <t>Pro</t>
        </is>
      </c>
      <c r="N4079" t="inlineStr">
        <is>
          <t>monthly</t>
        </is>
      </c>
      <c r="O4079" t="inlineStr">
        <is>
          <t>Pago</t>
        </is>
      </c>
      <c r="P4079" t="inlineStr">
        <is>
          <t>Sim</t>
        </is>
      </c>
      <c r="Q4079" t="inlineStr">
        <is>
          <t>Não</t>
        </is>
      </c>
      <c r="R4079" t="inlineStr">
        <is>
          <t>Não</t>
        </is>
      </c>
      <c r="S4079" t="inlineStr">
        <is>
          <t>6–15</t>
        </is>
      </c>
      <c r="T4079" t="inlineStr">
        <is>
          <t>31–90 dias</t>
        </is>
      </c>
      <c r="U4079" t="inlineStr">
        <is>
          <t>DevTools</t>
        </is>
      </c>
      <c r="V4079" t="inlineStr">
        <is>
          <t>US</t>
        </is>
      </c>
      <c r="W4079" t="inlineStr">
        <is>
          <t>organic</t>
        </is>
      </c>
    </row>
    <row r="4080">
      <c r="A4080" t="inlineStr">
        <is>
          <t>S-a01d87</t>
        </is>
      </c>
      <c r="B4080" t="inlineStr">
        <is>
          <t>A-e5d6ab</t>
        </is>
      </c>
      <c r="C4080" s="40" t="n">
        <v>45470</v>
      </c>
      <c r="D4080" s="40" t="n"/>
      <c r="E4080" t="n">
        <v>187</v>
      </c>
      <c r="F4080" t="n">
        <v>171</v>
      </c>
      <c r="G4080" t="inlineStr">
        <is>
          <t>Até 2024-S1</t>
        </is>
      </c>
      <c r="H4080" t="inlineStr">
        <is>
          <t>Sim</t>
        </is>
      </c>
      <c r="I4080" t="n">
        <v>0</v>
      </c>
      <c r="J4080" s="41" t="n"/>
      <c r="L4080" t="inlineStr"/>
      <c r="M4080" t="inlineStr">
        <is>
          <t>Basic</t>
        </is>
      </c>
      <c r="N4080" t="inlineStr">
        <is>
          <t>annual</t>
        </is>
      </c>
      <c r="O4080" t="inlineStr">
        <is>
          <t>Pago</t>
        </is>
      </c>
      <c r="P4080" t="inlineStr">
        <is>
          <t>Sim</t>
        </is>
      </c>
      <c r="Q4080" t="inlineStr">
        <is>
          <t>Não</t>
        </is>
      </c>
      <c r="R4080" t="inlineStr">
        <is>
          <t>Não</t>
        </is>
      </c>
      <c r="S4080" t="inlineStr">
        <is>
          <t>6–15</t>
        </is>
      </c>
      <c r="T4080" t="inlineStr">
        <is>
          <t>Mais de 365 dias</t>
        </is>
      </c>
      <c r="U4080" t="inlineStr">
        <is>
          <t>EdTech</t>
        </is>
      </c>
      <c r="V4080" t="inlineStr">
        <is>
          <t>US</t>
        </is>
      </c>
      <c r="W4080" t="inlineStr">
        <is>
          <t>partner</t>
        </is>
      </c>
    </row>
    <row r="4081">
      <c r="A4081" t="inlineStr">
        <is>
          <t>S-9ac7cb</t>
        </is>
      </c>
      <c r="B4081" t="inlineStr">
        <is>
          <t>A-712f1c</t>
        </is>
      </c>
      <c r="C4081" s="40" t="n">
        <v>45401</v>
      </c>
      <c r="D4081" s="40" t="n"/>
      <c r="E4081" t="n">
        <v>256</v>
      </c>
      <c r="F4081" t="n">
        <v>882</v>
      </c>
      <c r="G4081" t="inlineStr">
        <is>
          <t>Até 2024-S1</t>
        </is>
      </c>
      <c r="H4081" t="inlineStr">
        <is>
          <t>Sim</t>
        </is>
      </c>
      <c r="I4081" t="n">
        <v>0</v>
      </c>
      <c r="J4081" s="41" t="n"/>
      <c r="L4081" t="inlineStr"/>
      <c r="M4081" t="inlineStr">
        <is>
          <t>Pro</t>
        </is>
      </c>
      <c r="N4081" t="inlineStr">
        <is>
          <t>monthly</t>
        </is>
      </c>
      <c r="O4081" t="inlineStr">
        <is>
          <t>Pago</t>
        </is>
      </c>
      <c r="P4081" t="inlineStr">
        <is>
          <t>Sim</t>
        </is>
      </c>
      <c r="Q4081" t="inlineStr">
        <is>
          <t>Não</t>
        </is>
      </c>
      <c r="R4081" t="inlineStr">
        <is>
          <t>Não</t>
        </is>
      </c>
      <c r="S4081" t="inlineStr">
        <is>
          <t>16–40</t>
        </is>
      </c>
      <c r="T4081" t="inlineStr">
        <is>
          <t>91–180 dias</t>
        </is>
      </c>
      <c r="U4081" t="inlineStr">
        <is>
          <t>DevTools</t>
        </is>
      </c>
      <c r="V4081" t="inlineStr">
        <is>
          <t>US</t>
        </is>
      </c>
      <c r="W4081" t="inlineStr">
        <is>
          <t>ads</t>
        </is>
      </c>
    </row>
    <row r="4082">
      <c r="A4082" t="inlineStr">
        <is>
          <t>S-b47d75</t>
        </is>
      </c>
      <c r="B4082" t="inlineStr">
        <is>
          <t>A-b2225d</t>
        </is>
      </c>
      <c r="C4082" s="40" t="n">
        <v>45425</v>
      </c>
      <c r="D4082" s="40" t="n"/>
      <c r="E4082" t="n">
        <v>232</v>
      </c>
      <c r="F4082" t="n">
        <v>9353</v>
      </c>
      <c r="G4082" t="inlineStr">
        <is>
          <t>Até 2024-S1</t>
        </is>
      </c>
      <c r="H4082" t="inlineStr">
        <is>
          <t>Sim</t>
        </is>
      </c>
      <c r="I4082" t="n">
        <v>0</v>
      </c>
      <c r="J4082" s="41" t="n"/>
      <c r="L4082" t="inlineStr"/>
      <c r="M4082" t="inlineStr">
        <is>
          <t>Enterprise</t>
        </is>
      </c>
      <c r="N4082" t="inlineStr">
        <is>
          <t>annual</t>
        </is>
      </c>
      <c r="O4082" t="inlineStr">
        <is>
          <t>Pago</t>
        </is>
      </c>
      <c r="P4082" t="inlineStr">
        <is>
          <t>Sim</t>
        </is>
      </c>
      <c r="Q4082" t="inlineStr">
        <is>
          <t>Não</t>
        </is>
      </c>
      <c r="R4082" t="inlineStr">
        <is>
          <t>Não</t>
        </is>
      </c>
      <c r="S4082" t="inlineStr">
        <is>
          <t>41+</t>
        </is>
      </c>
      <c r="T4082" t="inlineStr">
        <is>
          <t>31–90 dias</t>
        </is>
      </c>
      <c r="U4082" t="inlineStr">
        <is>
          <t>FinTech</t>
        </is>
      </c>
      <c r="V4082" t="inlineStr">
        <is>
          <t>US</t>
        </is>
      </c>
      <c r="W4082" t="inlineStr">
        <is>
          <t>ads</t>
        </is>
      </c>
    </row>
    <row r="4083">
      <c r="A4083" t="inlineStr">
        <is>
          <t>S-d71a1f</t>
        </is>
      </c>
      <c r="B4083" t="inlineStr">
        <is>
          <t>A-40a557</t>
        </is>
      </c>
      <c r="C4083" s="40" t="n">
        <v>45599</v>
      </c>
      <c r="D4083" s="40" t="n"/>
      <c r="E4083" t="n">
        <v>58</v>
      </c>
      <c r="F4083" t="n">
        <v>784</v>
      </c>
      <c r="G4083" t="inlineStr">
        <is>
          <t>2024-S2</t>
        </is>
      </c>
      <c r="H4083" t="inlineStr">
        <is>
          <t>Sim</t>
        </is>
      </c>
      <c r="I4083" t="n">
        <v>0</v>
      </c>
      <c r="J4083" s="41" t="n"/>
      <c r="L4083" t="inlineStr"/>
      <c r="M4083" t="inlineStr">
        <is>
          <t>Pro</t>
        </is>
      </c>
      <c r="N4083" t="inlineStr">
        <is>
          <t>annual</t>
        </is>
      </c>
      <c r="O4083" t="inlineStr">
        <is>
          <t>Pago</t>
        </is>
      </c>
      <c r="P4083" t="inlineStr">
        <is>
          <t>Sim</t>
        </is>
      </c>
      <c r="Q4083" t="inlineStr">
        <is>
          <t>Sim</t>
        </is>
      </c>
      <c r="R4083" t="inlineStr">
        <is>
          <t>Não</t>
        </is>
      </c>
      <c r="S4083" t="inlineStr">
        <is>
          <t>16–40</t>
        </is>
      </c>
      <c r="T4083" t="inlineStr">
        <is>
          <t>181–365 dias</t>
        </is>
      </c>
      <c r="U4083" t="inlineStr">
        <is>
          <t>Cybersecurity</t>
        </is>
      </c>
      <c r="V4083" t="inlineStr">
        <is>
          <t>AU</t>
        </is>
      </c>
      <c r="W4083" t="inlineStr">
        <is>
          <t>partner</t>
        </is>
      </c>
    </row>
    <row r="4084">
      <c r="A4084" t="inlineStr">
        <is>
          <t>S-08e560</t>
        </is>
      </c>
      <c r="B4084" t="inlineStr">
        <is>
          <t>A-de58ca</t>
        </is>
      </c>
      <c r="C4084" s="40" t="n">
        <v>45194</v>
      </c>
      <c r="D4084" s="40" t="n">
        <v>45298</v>
      </c>
      <c r="E4084" t="n">
        <v>104</v>
      </c>
      <c r="F4084" t="n">
        <v>735</v>
      </c>
      <c r="G4084" t="inlineStr">
        <is>
          <t>Até 2024-S1</t>
        </is>
      </c>
      <c r="H4084" t="inlineStr">
        <is>
          <t>Sim</t>
        </is>
      </c>
      <c r="I4084" t="n">
        <v>0</v>
      </c>
      <c r="J4084" s="41" t="n">
        <v>45292</v>
      </c>
      <c r="K4084" t="n">
        <v>7</v>
      </c>
      <c r="L4084" t="inlineStr">
        <is>
          <t>Não</t>
        </is>
      </c>
      <c r="M4084" t="inlineStr">
        <is>
          <t>Pro</t>
        </is>
      </c>
      <c r="N4084" t="inlineStr">
        <is>
          <t>monthly</t>
        </is>
      </c>
      <c r="O4084" t="inlineStr">
        <is>
          <t>Pago</t>
        </is>
      </c>
      <c r="P4084" t="inlineStr">
        <is>
          <t>Sim</t>
        </is>
      </c>
      <c r="Q4084" t="inlineStr">
        <is>
          <t>Não</t>
        </is>
      </c>
      <c r="R4084" t="inlineStr">
        <is>
          <t>Não</t>
        </is>
      </c>
      <c r="S4084" t="inlineStr">
        <is>
          <t>6–15</t>
        </is>
      </c>
      <c r="T4084" t="inlineStr">
        <is>
          <t>91–180 dias</t>
        </is>
      </c>
      <c r="U4084" t="inlineStr">
        <is>
          <t>HealthTech</t>
        </is>
      </c>
      <c r="V4084" t="inlineStr">
        <is>
          <t>DE</t>
        </is>
      </c>
      <c r="W4084" t="inlineStr">
        <is>
          <t>organic</t>
        </is>
      </c>
    </row>
    <row r="4085">
      <c r="A4085" t="inlineStr">
        <is>
          <t>S-46ff9c</t>
        </is>
      </c>
      <c r="B4085" t="inlineStr">
        <is>
          <t>A-139c3b</t>
        </is>
      </c>
      <c r="C4085" s="40" t="n">
        <v>45623</v>
      </c>
      <c r="D4085" s="40" t="n">
        <v>45642</v>
      </c>
      <c r="E4085" t="n">
        <v>19</v>
      </c>
      <c r="F4085" t="n">
        <v>1372</v>
      </c>
      <c r="G4085" t="inlineStr">
        <is>
          <t>2024-S2</t>
        </is>
      </c>
      <c r="H4085" t="inlineStr">
        <is>
          <t>Sim</t>
        </is>
      </c>
      <c r="I4085" t="n">
        <v>1</v>
      </c>
      <c r="J4085" s="41" t="n">
        <v>45627</v>
      </c>
      <c r="K4085" t="n">
        <v>16</v>
      </c>
      <c r="L4085" t="inlineStr">
        <is>
          <t>Não</t>
        </is>
      </c>
      <c r="M4085" t="inlineStr">
        <is>
          <t>Pro</t>
        </is>
      </c>
      <c r="N4085" t="inlineStr">
        <is>
          <t>monthly</t>
        </is>
      </c>
      <c r="O4085" t="inlineStr">
        <is>
          <t>Pago</t>
        </is>
      </c>
      <c r="P4085" t="inlineStr">
        <is>
          <t>Sim</t>
        </is>
      </c>
      <c r="Q4085" t="inlineStr">
        <is>
          <t>Não</t>
        </is>
      </c>
      <c r="R4085" t="inlineStr">
        <is>
          <t>Não</t>
        </is>
      </c>
      <c r="S4085" t="inlineStr">
        <is>
          <t>16–40</t>
        </is>
      </c>
      <c r="T4085" t="inlineStr">
        <is>
          <t>Conta nova (≤ 30 dias)</t>
        </is>
      </c>
      <c r="U4085" t="inlineStr">
        <is>
          <t>HealthTech</t>
        </is>
      </c>
      <c r="V4085" t="inlineStr">
        <is>
          <t>US</t>
        </is>
      </c>
      <c r="W4085" t="inlineStr">
        <is>
          <t>organic</t>
        </is>
      </c>
    </row>
    <row r="4086">
      <c r="A4086" t="inlineStr">
        <is>
          <t>S-d91f4c</t>
        </is>
      </c>
      <c r="B4086" t="inlineStr">
        <is>
          <t>A-1b7577</t>
        </is>
      </c>
      <c r="C4086" s="40" t="n">
        <v>45611</v>
      </c>
      <c r="D4086" s="40" t="n">
        <v>45611</v>
      </c>
      <c r="E4086" t="n">
        <v>0</v>
      </c>
      <c r="F4086" t="n">
        <v>190</v>
      </c>
      <c r="G4086" t="inlineStr">
        <is>
          <t>2024-S2</t>
        </is>
      </c>
      <c r="H4086" t="inlineStr">
        <is>
          <t>Sim</t>
        </is>
      </c>
      <c r="I4086" t="n">
        <v>1</v>
      </c>
      <c r="J4086" s="41" t="n">
        <v>45597</v>
      </c>
      <c r="K4086" t="n">
        <v>15</v>
      </c>
      <c r="L4086" t="inlineStr">
        <is>
          <t>Não</t>
        </is>
      </c>
      <c r="M4086" t="inlineStr">
        <is>
          <t>Basic</t>
        </is>
      </c>
      <c r="N4086" t="inlineStr">
        <is>
          <t>monthly</t>
        </is>
      </c>
      <c r="O4086" t="inlineStr">
        <is>
          <t>Pago</t>
        </is>
      </c>
      <c r="P4086" t="inlineStr">
        <is>
          <t>Sim</t>
        </is>
      </c>
      <c r="Q4086" t="inlineStr">
        <is>
          <t>Não</t>
        </is>
      </c>
      <c r="R4086" t="inlineStr">
        <is>
          <t>Sim</t>
        </is>
      </c>
      <c r="S4086" t="inlineStr">
        <is>
          <t>6–15</t>
        </is>
      </c>
      <c r="T4086" t="inlineStr">
        <is>
          <t>Conta nova (≤ 30 dias)</t>
        </is>
      </c>
      <c r="U4086" t="inlineStr">
        <is>
          <t>Cybersecurity</t>
        </is>
      </c>
      <c r="V4086" t="inlineStr">
        <is>
          <t>US</t>
        </is>
      </c>
      <c r="W4086" t="inlineStr">
        <is>
          <t>other</t>
        </is>
      </c>
    </row>
    <row r="4087">
      <c r="A4087" t="inlineStr">
        <is>
          <t>S-40adae</t>
        </is>
      </c>
      <c r="B4087" t="inlineStr">
        <is>
          <t>A-8145a0</t>
        </is>
      </c>
      <c r="C4087" s="40" t="n">
        <v>45317</v>
      </c>
      <c r="D4087" s="40" t="n"/>
      <c r="E4087" t="n">
        <v>340</v>
      </c>
      <c r="F4087" t="n">
        <v>190</v>
      </c>
      <c r="G4087" t="inlineStr">
        <is>
          <t>Até 2024-S1</t>
        </is>
      </c>
      <c r="H4087" t="inlineStr">
        <is>
          <t>Sim</t>
        </is>
      </c>
      <c r="I4087" t="n">
        <v>0</v>
      </c>
      <c r="J4087" s="41" t="n"/>
      <c r="L4087" t="inlineStr"/>
      <c r="M4087" t="inlineStr">
        <is>
          <t>Basic</t>
        </is>
      </c>
      <c r="N4087" t="inlineStr">
        <is>
          <t>monthly</t>
        </is>
      </c>
      <c r="O4087" t="inlineStr">
        <is>
          <t>Pago</t>
        </is>
      </c>
      <c r="P4087" t="inlineStr">
        <is>
          <t>Sim</t>
        </is>
      </c>
      <c r="Q4087" t="inlineStr">
        <is>
          <t>Não</t>
        </is>
      </c>
      <c r="R4087" t="inlineStr">
        <is>
          <t>Não</t>
        </is>
      </c>
      <c r="S4087" t="inlineStr">
        <is>
          <t>6–15</t>
        </is>
      </c>
      <c r="T4087" t="inlineStr">
        <is>
          <t>181–365 dias</t>
        </is>
      </c>
      <c r="U4087" t="inlineStr">
        <is>
          <t>Cybersecurity</t>
        </is>
      </c>
      <c r="V4087" t="inlineStr">
        <is>
          <t>AU</t>
        </is>
      </c>
      <c r="W4087" t="inlineStr">
        <is>
          <t>partner</t>
        </is>
      </c>
    </row>
    <row r="4088">
      <c r="A4088" t="inlineStr">
        <is>
          <t>S-db4e11</t>
        </is>
      </c>
      <c r="B4088" t="inlineStr">
        <is>
          <t>A-49b828</t>
        </is>
      </c>
      <c r="C4088" s="40" t="n">
        <v>45513</v>
      </c>
      <c r="D4088" s="40" t="n"/>
      <c r="E4088" t="n">
        <v>144</v>
      </c>
      <c r="F4088" t="n">
        <v>686</v>
      </c>
      <c r="G4088" t="inlineStr">
        <is>
          <t>2024-S2</t>
        </is>
      </c>
      <c r="H4088" t="inlineStr">
        <is>
          <t>Sim</t>
        </is>
      </c>
      <c r="I4088" t="n">
        <v>0</v>
      </c>
      <c r="J4088" s="41" t="n"/>
      <c r="L4088" t="inlineStr"/>
      <c r="M4088" t="inlineStr">
        <is>
          <t>Pro</t>
        </is>
      </c>
      <c r="N4088" t="inlineStr">
        <is>
          <t>monthly</t>
        </is>
      </c>
      <c r="O4088" t="inlineStr">
        <is>
          <t>Pago</t>
        </is>
      </c>
      <c r="P4088" t="inlineStr">
        <is>
          <t>Sim</t>
        </is>
      </c>
      <c r="Q4088" t="inlineStr">
        <is>
          <t>Não</t>
        </is>
      </c>
      <c r="R4088" t="inlineStr">
        <is>
          <t>Não</t>
        </is>
      </c>
      <c r="S4088" t="inlineStr">
        <is>
          <t>6–15</t>
        </is>
      </c>
      <c r="T4088" t="inlineStr">
        <is>
          <t>Mais de 365 dias</t>
        </is>
      </c>
      <c r="U4088" t="inlineStr">
        <is>
          <t>FinTech</t>
        </is>
      </c>
      <c r="V4088" t="inlineStr">
        <is>
          <t>IN</t>
        </is>
      </c>
      <c r="W4088" t="inlineStr">
        <is>
          <t>ads</t>
        </is>
      </c>
    </row>
    <row r="4089">
      <c r="A4089" t="inlineStr">
        <is>
          <t>S-e4a862</t>
        </is>
      </c>
      <c r="B4089" t="inlineStr">
        <is>
          <t>A-3ce5b8</t>
        </is>
      </c>
      <c r="C4089" s="40" t="n">
        <v>45568</v>
      </c>
      <c r="D4089" s="40" t="n"/>
      <c r="E4089" t="n">
        <v>89</v>
      </c>
      <c r="F4089" t="n">
        <v>0</v>
      </c>
      <c r="G4089" t="inlineStr">
        <is>
          <t>2024-S2</t>
        </is>
      </c>
      <c r="H4089" t="inlineStr">
        <is>
          <t>Sim</t>
        </is>
      </c>
      <c r="I4089" t="n">
        <v>0</v>
      </c>
      <c r="J4089" s="41" t="n"/>
      <c r="L4089" t="inlineStr"/>
      <c r="M4089" t="inlineStr">
        <is>
          <t>Enterprise</t>
        </is>
      </c>
      <c r="N4089" t="inlineStr">
        <is>
          <t>annual</t>
        </is>
      </c>
      <c r="O4089" t="inlineStr">
        <is>
          <t>Trial</t>
        </is>
      </c>
      <c r="P4089" t="inlineStr">
        <is>
          <t>Sim</t>
        </is>
      </c>
      <c r="Q4089" t="inlineStr">
        <is>
          <t>Não</t>
        </is>
      </c>
      <c r="R4089" t="inlineStr">
        <is>
          <t>Não</t>
        </is>
      </c>
      <c r="S4089" t="inlineStr">
        <is>
          <t>6–15</t>
        </is>
      </c>
      <c r="T4089" t="inlineStr">
        <is>
          <t>Mais de 365 dias</t>
        </is>
      </c>
      <c r="U4089" t="inlineStr">
        <is>
          <t>FinTech</t>
        </is>
      </c>
      <c r="V4089" t="inlineStr">
        <is>
          <t>IN</t>
        </is>
      </c>
      <c r="W4089" t="inlineStr">
        <is>
          <t>ads</t>
        </is>
      </c>
    </row>
    <row r="4090">
      <c r="A4090" t="inlineStr">
        <is>
          <t>S-e7cb68</t>
        </is>
      </c>
      <c r="B4090" t="inlineStr">
        <is>
          <t>A-474ad4</t>
        </is>
      </c>
      <c r="C4090" s="40" t="n">
        <v>45320</v>
      </c>
      <c r="D4090" s="40" t="n"/>
      <c r="E4090" t="n">
        <v>337</v>
      </c>
      <c r="F4090" t="n">
        <v>441</v>
      </c>
      <c r="G4090" t="inlineStr">
        <is>
          <t>Até 2024-S1</t>
        </is>
      </c>
      <c r="H4090" t="inlineStr">
        <is>
          <t>Sim</t>
        </is>
      </c>
      <c r="I4090" t="n">
        <v>0</v>
      </c>
      <c r="J4090" s="41" t="n"/>
      <c r="L4090" t="inlineStr"/>
      <c r="M4090" t="inlineStr">
        <is>
          <t>Pro</t>
        </is>
      </c>
      <c r="N4090" t="inlineStr">
        <is>
          <t>annual</t>
        </is>
      </c>
      <c r="O4090" t="inlineStr">
        <is>
          <t>Pago</t>
        </is>
      </c>
      <c r="P4090" t="inlineStr">
        <is>
          <t>Sim</t>
        </is>
      </c>
      <c r="Q4090" t="inlineStr">
        <is>
          <t>Não</t>
        </is>
      </c>
      <c r="R4090" t="inlineStr">
        <is>
          <t>Não</t>
        </is>
      </c>
      <c r="S4090" t="inlineStr">
        <is>
          <t>6–15</t>
        </is>
      </c>
      <c r="T4090" t="inlineStr">
        <is>
          <t>31–90 dias</t>
        </is>
      </c>
      <c r="U4090" t="inlineStr">
        <is>
          <t>EdTech</t>
        </is>
      </c>
      <c r="V4090" t="inlineStr">
        <is>
          <t>US</t>
        </is>
      </c>
      <c r="W4090" t="inlineStr">
        <is>
          <t>organic</t>
        </is>
      </c>
    </row>
    <row r="4091">
      <c r="A4091" t="inlineStr">
        <is>
          <t>S-e093a9</t>
        </is>
      </c>
      <c r="B4091" t="inlineStr">
        <is>
          <t>A-80eeb6</t>
        </is>
      </c>
      <c r="C4091" s="40" t="n">
        <v>45140</v>
      </c>
      <c r="D4091" s="40" t="n"/>
      <c r="E4091" t="n">
        <v>517</v>
      </c>
      <c r="F4091" t="n">
        <v>1078</v>
      </c>
      <c r="G4091" t="inlineStr">
        <is>
          <t>Até 2024-S1</t>
        </is>
      </c>
      <c r="H4091" t="inlineStr">
        <is>
          <t>Sim</t>
        </is>
      </c>
      <c r="I4091" t="n">
        <v>0</v>
      </c>
      <c r="J4091" s="41" t="n"/>
      <c r="L4091" t="inlineStr"/>
      <c r="M4091" t="inlineStr">
        <is>
          <t>Pro</t>
        </is>
      </c>
      <c r="N4091" t="inlineStr">
        <is>
          <t>monthly</t>
        </is>
      </c>
      <c r="O4091" t="inlineStr">
        <is>
          <t>Pago</t>
        </is>
      </c>
      <c r="P4091" t="inlineStr">
        <is>
          <t>Sim</t>
        </is>
      </c>
      <c r="Q4091" t="inlineStr">
        <is>
          <t>Sim</t>
        </is>
      </c>
      <c r="R4091" t="inlineStr">
        <is>
          <t>Não</t>
        </is>
      </c>
      <c r="S4091" t="inlineStr">
        <is>
          <t>16–40</t>
        </is>
      </c>
      <c r="T4091" t="inlineStr">
        <is>
          <t>31–90 dias</t>
        </is>
      </c>
      <c r="U4091" t="inlineStr">
        <is>
          <t>Cybersecurity</t>
        </is>
      </c>
      <c r="V4091" t="inlineStr">
        <is>
          <t>UK</t>
        </is>
      </c>
      <c r="W4091" t="inlineStr">
        <is>
          <t>organic</t>
        </is>
      </c>
    </row>
    <row r="4092">
      <c r="A4092" t="inlineStr">
        <is>
          <t>S-56834c</t>
        </is>
      </c>
      <c r="B4092" t="inlineStr">
        <is>
          <t>A-158f4e</t>
        </is>
      </c>
      <c r="C4092" s="40" t="n">
        <v>45168</v>
      </c>
      <c r="D4092" s="40" t="n"/>
      <c r="E4092" t="n">
        <v>489</v>
      </c>
      <c r="F4092" t="n">
        <v>0</v>
      </c>
      <c r="G4092" t="inlineStr">
        <is>
          <t>Até 2024-S1</t>
        </is>
      </c>
      <c r="H4092" t="inlineStr">
        <is>
          <t>Sim</t>
        </is>
      </c>
      <c r="I4092" t="n">
        <v>0</v>
      </c>
      <c r="J4092" s="41" t="n"/>
      <c r="L4092" t="inlineStr"/>
      <c r="M4092" t="inlineStr">
        <is>
          <t>Pro</t>
        </is>
      </c>
      <c r="N4092" t="inlineStr">
        <is>
          <t>monthly</t>
        </is>
      </c>
      <c r="O4092" t="inlineStr">
        <is>
          <t>Trial</t>
        </is>
      </c>
      <c r="P4092" t="inlineStr">
        <is>
          <t>Sim</t>
        </is>
      </c>
      <c r="Q4092" t="inlineStr">
        <is>
          <t>Não</t>
        </is>
      </c>
      <c r="R4092" t="inlineStr">
        <is>
          <t>Não</t>
        </is>
      </c>
      <c r="S4092" t="inlineStr">
        <is>
          <t>41+</t>
        </is>
      </c>
      <c r="T4092" t="inlineStr">
        <is>
          <t>91–180 dias</t>
        </is>
      </c>
      <c r="U4092" t="inlineStr">
        <is>
          <t>FinTech</t>
        </is>
      </c>
      <c r="V4092" t="inlineStr">
        <is>
          <t>IN</t>
        </is>
      </c>
      <c r="W4092" t="inlineStr">
        <is>
          <t>other</t>
        </is>
      </c>
    </row>
    <row r="4093">
      <c r="A4093" t="inlineStr">
        <is>
          <t>S-11d922</t>
        </is>
      </c>
      <c r="B4093" t="inlineStr">
        <is>
          <t>A-533452</t>
        </is>
      </c>
      <c r="C4093" s="40" t="n">
        <v>45624</v>
      </c>
      <c r="D4093" s="40" t="n"/>
      <c r="E4093" t="n">
        <v>33</v>
      </c>
      <c r="F4093" t="n">
        <v>2985</v>
      </c>
      <c r="G4093" t="inlineStr">
        <is>
          <t>2024-S2</t>
        </is>
      </c>
      <c r="H4093" t="inlineStr">
        <is>
          <t>Sim</t>
        </is>
      </c>
      <c r="I4093" t="n">
        <v>0</v>
      </c>
      <c r="J4093" s="41" t="n"/>
      <c r="L4093" t="inlineStr"/>
      <c r="M4093" t="inlineStr">
        <is>
          <t>Enterprise</t>
        </is>
      </c>
      <c r="N4093" t="inlineStr">
        <is>
          <t>monthly</t>
        </is>
      </c>
      <c r="O4093" t="inlineStr">
        <is>
          <t>Pago</t>
        </is>
      </c>
      <c r="P4093" t="inlineStr">
        <is>
          <t>Sim</t>
        </is>
      </c>
      <c r="Q4093" t="inlineStr">
        <is>
          <t>Não</t>
        </is>
      </c>
      <c r="R4093" t="inlineStr">
        <is>
          <t>Sim</t>
        </is>
      </c>
      <c r="S4093" t="inlineStr">
        <is>
          <t>6–15</t>
        </is>
      </c>
      <c r="T4093" t="inlineStr">
        <is>
          <t>Conta nova (≤ 30 dias)</t>
        </is>
      </c>
      <c r="U4093" t="inlineStr">
        <is>
          <t>DevTools</t>
        </is>
      </c>
      <c r="V4093" t="inlineStr">
        <is>
          <t>AU</t>
        </is>
      </c>
      <c r="W4093" t="inlineStr">
        <is>
          <t>organic</t>
        </is>
      </c>
    </row>
    <row r="4094">
      <c r="A4094" t="inlineStr">
        <is>
          <t>S-58b22d</t>
        </is>
      </c>
      <c r="B4094" t="inlineStr">
        <is>
          <t>A-6f50ae</t>
        </is>
      </c>
      <c r="C4094" s="40" t="n">
        <v>45657</v>
      </c>
      <c r="D4094" s="40" t="n"/>
      <c r="E4094" t="n">
        <v>0</v>
      </c>
      <c r="F4094" t="n">
        <v>3781</v>
      </c>
      <c r="G4094" t="inlineStr">
        <is>
          <t>2024-S2</t>
        </is>
      </c>
      <c r="H4094" t="inlineStr">
        <is>
          <t>Não</t>
        </is>
      </c>
      <c r="I4094" t="n">
        <v>0</v>
      </c>
      <c r="J4094" s="41" t="n"/>
      <c r="L4094" t="inlineStr"/>
      <c r="M4094" t="inlineStr">
        <is>
          <t>Enterprise</t>
        </is>
      </c>
      <c r="N4094" t="inlineStr">
        <is>
          <t>monthly</t>
        </is>
      </c>
      <c r="O4094" t="inlineStr">
        <is>
          <t>Pago</t>
        </is>
      </c>
      <c r="P4094" t="inlineStr">
        <is>
          <t>Sim</t>
        </is>
      </c>
      <c r="Q4094" t="inlineStr">
        <is>
          <t>Não</t>
        </is>
      </c>
      <c r="R4094" t="inlineStr">
        <is>
          <t>Não</t>
        </is>
      </c>
      <c r="S4094" t="inlineStr">
        <is>
          <t>16–40</t>
        </is>
      </c>
      <c r="T4094" t="inlineStr">
        <is>
          <t>Mais de 365 dias</t>
        </is>
      </c>
      <c r="U4094" t="inlineStr">
        <is>
          <t>FinTech</t>
        </is>
      </c>
      <c r="V4094" t="inlineStr">
        <is>
          <t>US</t>
        </is>
      </c>
      <c r="W4094" t="inlineStr">
        <is>
          <t>partner</t>
        </is>
      </c>
    </row>
    <row r="4095">
      <c r="A4095" t="inlineStr">
        <is>
          <t>S-42daaa</t>
        </is>
      </c>
      <c r="B4095" t="inlineStr">
        <is>
          <t>A-08e34e</t>
        </is>
      </c>
      <c r="C4095" s="40" t="n">
        <v>45511</v>
      </c>
      <c r="D4095" s="40" t="n"/>
      <c r="E4095" t="n">
        <v>146</v>
      </c>
      <c r="F4095" t="n">
        <v>1463</v>
      </c>
      <c r="G4095" t="inlineStr">
        <is>
          <t>2024-S2</t>
        </is>
      </c>
      <c r="H4095" t="inlineStr">
        <is>
          <t>Sim</t>
        </is>
      </c>
      <c r="I4095" t="n">
        <v>0</v>
      </c>
      <c r="J4095" s="41" t="n"/>
      <c r="L4095" t="inlineStr"/>
      <c r="M4095" t="inlineStr">
        <is>
          <t>Basic</t>
        </is>
      </c>
      <c r="N4095" t="inlineStr">
        <is>
          <t>annual</t>
        </is>
      </c>
      <c r="O4095" t="inlineStr">
        <is>
          <t>Pago</t>
        </is>
      </c>
      <c r="P4095" t="inlineStr">
        <is>
          <t>Não</t>
        </is>
      </c>
      <c r="Q4095" t="inlineStr">
        <is>
          <t>Não</t>
        </is>
      </c>
      <c r="R4095" t="inlineStr">
        <is>
          <t>Não</t>
        </is>
      </c>
      <c r="S4095" t="inlineStr">
        <is>
          <t>41+</t>
        </is>
      </c>
      <c r="T4095" t="inlineStr">
        <is>
          <t>31–90 dias</t>
        </is>
      </c>
      <c r="U4095" t="inlineStr">
        <is>
          <t>EdTech</t>
        </is>
      </c>
      <c r="V4095" t="inlineStr">
        <is>
          <t>US</t>
        </is>
      </c>
      <c r="W4095" t="inlineStr">
        <is>
          <t>event</t>
        </is>
      </c>
    </row>
    <row r="4096">
      <c r="A4096" t="inlineStr">
        <is>
          <t>S-fa0d9e</t>
        </is>
      </c>
      <c r="B4096" t="inlineStr">
        <is>
          <t>A-726cfa</t>
        </is>
      </c>
      <c r="C4096" s="40" t="n">
        <v>45642</v>
      </c>
      <c r="D4096" s="40" t="n"/>
      <c r="E4096" t="n">
        <v>15</v>
      </c>
      <c r="F4096" t="n">
        <v>7562</v>
      </c>
      <c r="G4096" t="inlineStr">
        <is>
          <t>2024-S2</t>
        </is>
      </c>
      <c r="H4096" t="inlineStr">
        <is>
          <t>Não</t>
        </is>
      </c>
      <c r="I4096" t="n">
        <v>0</v>
      </c>
      <c r="J4096" s="41" t="n"/>
      <c r="L4096" t="inlineStr"/>
      <c r="M4096" t="inlineStr">
        <is>
          <t>Enterprise</t>
        </is>
      </c>
      <c r="N4096" t="inlineStr">
        <is>
          <t>monthly</t>
        </is>
      </c>
      <c r="O4096" t="inlineStr">
        <is>
          <t>Pago</t>
        </is>
      </c>
      <c r="P4096" t="inlineStr">
        <is>
          <t>Não</t>
        </is>
      </c>
      <c r="Q4096" t="inlineStr">
        <is>
          <t>Não</t>
        </is>
      </c>
      <c r="R4096" t="inlineStr">
        <is>
          <t>Não</t>
        </is>
      </c>
      <c r="S4096" t="inlineStr">
        <is>
          <t>16–40</t>
        </is>
      </c>
      <c r="T4096" t="inlineStr">
        <is>
          <t>Mais de 365 dias</t>
        </is>
      </c>
      <c r="U4096" t="inlineStr">
        <is>
          <t>DevTools</t>
        </is>
      </c>
      <c r="V4096" t="inlineStr">
        <is>
          <t>US</t>
        </is>
      </c>
      <c r="W4096" t="inlineStr">
        <is>
          <t>partner</t>
        </is>
      </c>
    </row>
    <row r="4097">
      <c r="A4097" t="inlineStr">
        <is>
          <t>S-55c61c</t>
        </is>
      </c>
      <c r="B4097" t="inlineStr">
        <is>
          <t>A-8b0451</t>
        </is>
      </c>
      <c r="C4097" s="40" t="n">
        <v>45647</v>
      </c>
      <c r="D4097" s="40" t="n"/>
      <c r="E4097" t="n">
        <v>10</v>
      </c>
      <c r="F4097" t="n">
        <v>8159</v>
      </c>
      <c r="G4097" t="inlineStr">
        <is>
          <t>2024-S2</t>
        </is>
      </c>
      <c r="H4097" t="inlineStr">
        <is>
          <t>Não</t>
        </is>
      </c>
      <c r="I4097" t="n">
        <v>0</v>
      </c>
      <c r="J4097" s="41" t="n"/>
      <c r="L4097" t="inlineStr"/>
      <c r="M4097" t="inlineStr">
        <is>
          <t>Enterprise</t>
        </is>
      </c>
      <c r="N4097" t="inlineStr">
        <is>
          <t>annual</t>
        </is>
      </c>
      <c r="O4097" t="inlineStr">
        <is>
          <t>Pago</t>
        </is>
      </c>
      <c r="P4097" t="inlineStr">
        <is>
          <t>Sim</t>
        </is>
      </c>
      <c r="Q4097" t="inlineStr">
        <is>
          <t>Não</t>
        </is>
      </c>
      <c r="R4097" t="inlineStr">
        <is>
          <t>Não</t>
        </is>
      </c>
      <c r="S4097" t="inlineStr">
        <is>
          <t>41+</t>
        </is>
      </c>
      <c r="T4097" t="inlineStr">
        <is>
          <t>91–180 dias</t>
        </is>
      </c>
      <c r="U4097" t="inlineStr">
        <is>
          <t>FinTech</t>
        </is>
      </c>
      <c r="V4097" t="inlineStr">
        <is>
          <t>UK</t>
        </is>
      </c>
      <c r="W4097" t="inlineStr">
        <is>
          <t>event</t>
        </is>
      </c>
    </row>
    <row r="4098">
      <c r="A4098" t="inlineStr">
        <is>
          <t>S-9917a2</t>
        </is>
      </c>
      <c r="B4098" t="inlineStr">
        <is>
          <t>A-ac14bb</t>
        </is>
      </c>
      <c r="C4098" s="40" t="n">
        <v>45351</v>
      </c>
      <c r="D4098" s="40" t="n"/>
      <c r="E4098" t="n">
        <v>306</v>
      </c>
      <c r="F4098" t="n">
        <v>0</v>
      </c>
      <c r="G4098" t="inlineStr">
        <is>
          <t>Até 2024-S1</t>
        </is>
      </c>
      <c r="H4098" t="inlineStr">
        <is>
          <t>Sim</t>
        </is>
      </c>
      <c r="I4098" t="n">
        <v>0</v>
      </c>
      <c r="J4098" s="41" t="n"/>
      <c r="L4098" t="inlineStr"/>
      <c r="M4098" t="inlineStr">
        <is>
          <t>Pro</t>
        </is>
      </c>
      <c r="N4098" t="inlineStr">
        <is>
          <t>annual</t>
        </is>
      </c>
      <c r="O4098" t="inlineStr">
        <is>
          <t>Trial</t>
        </is>
      </c>
      <c r="P4098" t="inlineStr">
        <is>
          <t>Sim</t>
        </is>
      </c>
      <c r="Q4098" t="inlineStr">
        <is>
          <t>Não</t>
        </is>
      </c>
      <c r="R4098" t="inlineStr">
        <is>
          <t>Não</t>
        </is>
      </c>
      <c r="S4098" t="inlineStr">
        <is>
          <t>16–40</t>
        </is>
      </c>
      <c r="T4098" t="inlineStr">
        <is>
          <t>91–180 dias</t>
        </is>
      </c>
      <c r="U4098" t="inlineStr">
        <is>
          <t>FinTech</t>
        </is>
      </c>
      <c r="V4098" t="inlineStr">
        <is>
          <t>US</t>
        </is>
      </c>
      <c r="W4098" t="inlineStr">
        <is>
          <t>partner</t>
        </is>
      </c>
    </row>
    <row r="4099">
      <c r="A4099" t="inlineStr">
        <is>
          <t>S-154918</t>
        </is>
      </c>
      <c r="B4099" t="inlineStr">
        <is>
          <t>A-c1dfe1</t>
        </is>
      </c>
      <c r="C4099" s="40" t="n">
        <v>45557</v>
      </c>
      <c r="D4099" s="40" t="n"/>
      <c r="E4099" t="n">
        <v>100</v>
      </c>
      <c r="F4099" t="n">
        <v>494</v>
      </c>
      <c r="G4099" t="inlineStr">
        <is>
          <t>2024-S2</t>
        </is>
      </c>
      <c r="H4099" t="inlineStr">
        <is>
          <t>Sim</t>
        </is>
      </c>
      <c r="I4099" t="n">
        <v>0</v>
      </c>
      <c r="J4099" s="41" t="n"/>
      <c r="L4099" t="inlineStr"/>
      <c r="M4099" t="inlineStr">
        <is>
          <t>Basic</t>
        </is>
      </c>
      <c r="N4099" t="inlineStr">
        <is>
          <t>monthly</t>
        </is>
      </c>
      <c r="O4099" t="inlineStr">
        <is>
          <t>Pago</t>
        </is>
      </c>
      <c r="P4099" t="inlineStr">
        <is>
          <t>Não</t>
        </is>
      </c>
      <c r="Q4099" t="inlineStr">
        <is>
          <t>Não</t>
        </is>
      </c>
      <c r="R4099" t="inlineStr">
        <is>
          <t>Não</t>
        </is>
      </c>
      <c r="S4099" t="inlineStr">
        <is>
          <t>16–40</t>
        </is>
      </c>
      <c r="T4099" t="inlineStr">
        <is>
          <t>Mais de 365 dias</t>
        </is>
      </c>
      <c r="U4099" t="inlineStr">
        <is>
          <t>DevTools</t>
        </is>
      </c>
      <c r="V4099" t="inlineStr">
        <is>
          <t>DE</t>
        </is>
      </c>
      <c r="W4099" t="inlineStr">
        <is>
          <t>ads</t>
        </is>
      </c>
    </row>
    <row r="4100">
      <c r="A4100" t="inlineStr">
        <is>
          <t>S-20152a</t>
        </is>
      </c>
      <c r="B4100" t="inlineStr">
        <is>
          <t>A-fabe19</t>
        </is>
      </c>
      <c r="C4100" s="40" t="n">
        <v>45646</v>
      </c>
      <c r="D4100" s="40" t="n"/>
      <c r="E4100" t="n">
        <v>11</v>
      </c>
      <c r="F4100" t="n">
        <v>0</v>
      </c>
      <c r="G4100" t="inlineStr">
        <is>
          <t>2024-S2</t>
        </is>
      </c>
      <c r="H4100" t="inlineStr">
        <is>
          <t>Não</t>
        </is>
      </c>
      <c r="I4100" t="n">
        <v>0</v>
      </c>
      <c r="J4100" s="41" t="n"/>
      <c r="L4100" t="inlineStr"/>
      <c r="M4100" t="inlineStr">
        <is>
          <t>Enterprise</t>
        </is>
      </c>
      <c r="N4100" t="inlineStr">
        <is>
          <t>annual</t>
        </is>
      </c>
      <c r="O4100" t="inlineStr">
        <is>
          <t>Trial</t>
        </is>
      </c>
      <c r="P4100" t="inlineStr">
        <is>
          <t>Não</t>
        </is>
      </c>
      <c r="Q4100" t="inlineStr">
        <is>
          <t>Não</t>
        </is>
      </c>
      <c r="R4100" t="inlineStr">
        <is>
          <t>Não</t>
        </is>
      </c>
      <c r="S4100" t="inlineStr">
        <is>
          <t>16–40</t>
        </is>
      </c>
      <c r="T4100" t="inlineStr">
        <is>
          <t>31–90 dias</t>
        </is>
      </c>
      <c r="U4100" t="inlineStr">
        <is>
          <t>DevTools</t>
        </is>
      </c>
      <c r="V4100" t="inlineStr">
        <is>
          <t>UK</t>
        </is>
      </c>
      <c r="W4100" t="inlineStr">
        <is>
          <t>ads</t>
        </is>
      </c>
    </row>
    <row r="4101">
      <c r="A4101" t="inlineStr">
        <is>
          <t>S-f0e08e</t>
        </is>
      </c>
      <c r="B4101" t="inlineStr">
        <is>
          <t>A-69b156</t>
        </is>
      </c>
      <c r="C4101" s="40" t="n">
        <v>45551</v>
      </c>
      <c r="D4101" s="40" t="n"/>
      <c r="E4101" t="n">
        <v>106</v>
      </c>
      <c r="F4101" t="n">
        <v>2587</v>
      </c>
      <c r="G4101" t="inlineStr">
        <is>
          <t>2024-S2</t>
        </is>
      </c>
      <c r="H4101" t="inlineStr">
        <is>
          <t>Sim</t>
        </is>
      </c>
      <c r="I4101" t="n">
        <v>0</v>
      </c>
      <c r="J4101" s="41" t="n"/>
      <c r="L4101" t="inlineStr"/>
      <c r="M4101" t="inlineStr">
        <is>
          <t>Enterprise</t>
        </is>
      </c>
      <c r="N4101" t="inlineStr">
        <is>
          <t>monthly</t>
        </is>
      </c>
      <c r="O4101" t="inlineStr">
        <is>
          <t>Pago</t>
        </is>
      </c>
      <c r="P4101" t="inlineStr">
        <is>
          <t>Sim</t>
        </is>
      </c>
      <c r="Q4101" t="inlineStr">
        <is>
          <t>Não</t>
        </is>
      </c>
      <c r="R4101" t="inlineStr">
        <is>
          <t>Não</t>
        </is>
      </c>
      <c r="S4101" t="inlineStr">
        <is>
          <t>6–15</t>
        </is>
      </c>
      <c r="T4101" t="inlineStr">
        <is>
          <t>181–365 dias</t>
        </is>
      </c>
      <c r="U4101" t="inlineStr">
        <is>
          <t>EdTech</t>
        </is>
      </c>
      <c r="V4101" t="inlineStr">
        <is>
          <t>US</t>
        </is>
      </c>
      <c r="W4101" t="inlineStr">
        <is>
          <t>other</t>
        </is>
      </c>
    </row>
    <row r="4102">
      <c r="A4102" t="inlineStr">
        <is>
          <t>S-0896f4</t>
        </is>
      </c>
      <c r="B4102" t="inlineStr">
        <is>
          <t>A-781cc0</t>
        </is>
      </c>
      <c r="C4102" s="40" t="n">
        <v>45634</v>
      </c>
      <c r="D4102" s="40" t="n"/>
      <c r="E4102" t="n">
        <v>23</v>
      </c>
      <c r="F4102" t="n">
        <v>228</v>
      </c>
      <c r="G4102" t="inlineStr">
        <is>
          <t>2024-S2</t>
        </is>
      </c>
      <c r="H4102" t="inlineStr">
        <is>
          <t>Não</t>
        </is>
      </c>
      <c r="I4102" t="n">
        <v>0</v>
      </c>
      <c r="J4102" s="41" t="n"/>
      <c r="L4102" t="inlineStr"/>
      <c r="M4102" t="inlineStr">
        <is>
          <t>Basic</t>
        </is>
      </c>
      <c r="N4102" t="inlineStr">
        <is>
          <t>annual</t>
        </is>
      </c>
      <c r="O4102" t="inlineStr">
        <is>
          <t>Pago</t>
        </is>
      </c>
      <c r="P4102" t="inlineStr">
        <is>
          <t>Sim</t>
        </is>
      </c>
      <c r="Q4102" t="inlineStr">
        <is>
          <t>Não</t>
        </is>
      </c>
      <c r="R4102" t="inlineStr">
        <is>
          <t>Não</t>
        </is>
      </c>
      <c r="S4102" t="inlineStr">
        <is>
          <t>6–15</t>
        </is>
      </c>
      <c r="T4102" t="inlineStr">
        <is>
          <t>91–180 dias</t>
        </is>
      </c>
      <c r="U4102" t="inlineStr">
        <is>
          <t>EdTech</t>
        </is>
      </c>
      <c r="V4102" t="inlineStr">
        <is>
          <t>US</t>
        </is>
      </c>
      <c r="W4102" t="inlineStr">
        <is>
          <t>organic</t>
        </is>
      </c>
    </row>
    <row r="4103">
      <c r="A4103" t="inlineStr">
        <is>
          <t>S-328ac2</t>
        </is>
      </c>
      <c r="B4103" t="inlineStr">
        <is>
          <t>A-417d2f</t>
        </is>
      </c>
      <c r="C4103" s="40" t="n">
        <v>45579</v>
      </c>
      <c r="D4103" s="40" t="n"/>
      <c r="E4103" t="n">
        <v>78</v>
      </c>
      <c r="F4103" t="n">
        <v>196</v>
      </c>
      <c r="G4103" t="inlineStr">
        <is>
          <t>2024-S2</t>
        </is>
      </c>
      <c r="H4103" t="inlineStr">
        <is>
          <t>Sim</t>
        </is>
      </c>
      <c r="I4103" t="n">
        <v>0</v>
      </c>
      <c r="J4103" s="41" t="n"/>
      <c r="L4103" t="inlineStr"/>
      <c r="M4103" t="inlineStr">
        <is>
          <t>Pro</t>
        </is>
      </c>
      <c r="N4103" t="inlineStr">
        <is>
          <t>annual</t>
        </is>
      </c>
      <c r="O4103" t="inlineStr">
        <is>
          <t>Pago</t>
        </is>
      </c>
      <c r="P4103" t="inlineStr">
        <is>
          <t>Não</t>
        </is>
      </c>
      <c r="Q4103" t="inlineStr">
        <is>
          <t>Não</t>
        </is>
      </c>
      <c r="R4103" t="inlineStr">
        <is>
          <t>Não</t>
        </is>
      </c>
      <c r="S4103" t="inlineStr">
        <is>
          <t>1–5</t>
        </is>
      </c>
      <c r="T4103" t="inlineStr">
        <is>
          <t>Mais de 365 dias</t>
        </is>
      </c>
      <c r="U4103" t="inlineStr">
        <is>
          <t>Cybersecurity</t>
        </is>
      </c>
      <c r="V4103" t="inlineStr">
        <is>
          <t>IN</t>
        </is>
      </c>
      <c r="W4103" t="inlineStr">
        <is>
          <t>partner</t>
        </is>
      </c>
    </row>
    <row r="4104">
      <c r="A4104" t="inlineStr">
        <is>
          <t>S-4df118</t>
        </is>
      </c>
      <c r="B4104" t="inlineStr">
        <is>
          <t>A-86fc1d</t>
        </is>
      </c>
      <c r="C4104" s="40" t="n">
        <v>45593</v>
      </c>
      <c r="D4104" s="40" t="n">
        <v>45598</v>
      </c>
      <c r="E4104" t="n">
        <v>5</v>
      </c>
      <c r="F4104" t="n">
        <v>494</v>
      </c>
      <c r="G4104" t="inlineStr">
        <is>
          <t>2024-S2</t>
        </is>
      </c>
      <c r="H4104" t="inlineStr">
        <is>
          <t>Sim</t>
        </is>
      </c>
      <c r="I4104" t="n">
        <v>1</v>
      </c>
      <c r="J4104" s="41" t="n">
        <v>45597</v>
      </c>
      <c r="K4104" t="n">
        <v>2</v>
      </c>
      <c r="L4104" t="inlineStr">
        <is>
          <t>Não</t>
        </is>
      </c>
      <c r="M4104" t="inlineStr">
        <is>
          <t>Basic</t>
        </is>
      </c>
      <c r="N4104" t="inlineStr">
        <is>
          <t>monthly</t>
        </is>
      </c>
      <c r="O4104" t="inlineStr">
        <is>
          <t>Pago</t>
        </is>
      </c>
      <c r="P4104" t="inlineStr">
        <is>
          <t>Sim</t>
        </is>
      </c>
      <c r="Q4104" t="inlineStr">
        <is>
          <t>Sim</t>
        </is>
      </c>
      <c r="R4104" t="inlineStr">
        <is>
          <t>Não</t>
        </is>
      </c>
      <c r="S4104" t="inlineStr">
        <is>
          <t>16–40</t>
        </is>
      </c>
      <c r="T4104" t="inlineStr">
        <is>
          <t>91–180 dias</t>
        </is>
      </c>
      <c r="U4104" t="inlineStr">
        <is>
          <t>DevTools</t>
        </is>
      </c>
      <c r="V4104" t="inlineStr">
        <is>
          <t>UK</t>
        </is>
      </c>
      <c r="W4104" t="inlineStr">
        <is>
          <t>partner</t>
        </is>
      </c>
    </row>
    <row r="4105">
      <c r="A4105" t="inlineStr">
        <is>
          <t>S-01bbff</t>
        </is>
      </c>
      <c r="B4105" t="inlineStr">
        <is>
          <t>A-de24d5</t>
        </is>
      </c>
      <c r="C4105" s="40" t="n">
        <v>45613</v>
      </c>
      <c r="D4105" s="40" t="n"/>
      <c r="E4105" t="n">
        <v>44</v>
      </c>
      <c r="F4105" t="n">
        <v>95</v>
      </c>
      <c r="G4105" t="inlineStr">
        <is>
          <t>2024-S2</t>
        </is>
      </c>
      <c r="H4105" t="inlineStr">
        <is>
          <t>Sim</t>
        </is>
      </c>
      <c r="I4105" t="n">
        <v>0</v>
      </c>
      <c r="J4105" s="41" t="n"/>
      <c r="L4105" t="inlineStr"/>
      <c r="M4105" t="inlineStr">
        <is>
          <t>Basic</t>
        </is>
      </c>
      <c r="N4105" t="inlineStr">
        <is>
          <t>annual</t>
        </is>
      </c>
      <c r="O4105" t="inlineStr">
        <is>
          <t>Pago</t>
        </is>
      </c>
      <c r="P4105" t="inlineStr">
        <is>
          <t>Sim</t>
        </is>
      </c>
      <c r="Q4105" t="inlineStr">
        <is>
          <t>Não</t>
        </is>
      </c>
      <c r="R4105" t="inlineStr">
        <is>
          <t>Não</t>
        </is>
      </c>
      <c r="S4105" t="inlineStr">
        <is>
          <t>1–5</t>
        </is>
      </c>
      <c r="T4105" t="inlineStr">
        <is>
          <t>Conta nova (≤ 30 dias)</t>
        </is>
      </c>
      <c r="U4105" t="inlineStr">
        <is>
          <t>DevTools</t>
        </is>
      </c>
      <c r="V4105" t="inlineStr">
        <is>
          <t>US</t>
        </is>
      </c>
      <c r="W4105" t="inlineStr">
        <is>
          <t>other</t>
        </is>
      </c>
    </row>
    <row r="4106">
      <c r="A4106" t="inlineStr">
        <is>
          <t>S-31d765</t>
        </is>
      </c>
      <c r="B4106" t="inlineStr">
        <is>
          <t>A-7dacce</t>
        </is>
      </c>
      <c r="C4106" s="40" t="n">
        <v>45630</v>
      </c>
      <c r="D4106" s="40" t="n"/>
      <c r="E4106" t="n">
        <v>27</v>
      </c>
      <c r="F4106" t="n">
        <v>0</v>
      </c>
      <c r="G4106" t="inlineStr">
        <is>
          <t>2024-S2</t>
        </is>
      </c>
      <c r="H4106" t="inlineStr">
        <is>
          <t>Não</t>
        </is>
      </c>
      <c r="I4106" t="n">
        <v>0</v>
      </c>
      <c r="J4106" s="41" t="n"/>
      <c r="L4106" t="inlineStr"/>
      <c r="M4106" t="inlineStr">
        <is>
          <t>Pro</t>
        </is>
      </c>
      <c r="N4106" t="inlineStr">
        <is>
          <t>annual</t>
        </is>
      </c>
      <c r="O4106" t="inlineStr">
        <is>
          <t>Trial</t>
        </is>
      </c>
      <c r="P4106" t="inlineStr">
        <is>
          <t>Sim</t>
        </is>
      </c>
      <c r="Q4106" t="inlineStr">
        <is>
          <t>Sim</t>
        </is>
      </c>
      <c r="R4106" t="inlineStr">
        <is>
          <t>Não</t>
        </is>
      </c>
      <c r="S4106" t="inlineStr">
        <is>
          <t>6–15</t>
        </is>
      </c>
      <c r="T4106" t="inlineStr">
        <is>
          <t>31–90 dias</t>
        </is>
      </c>
      <c r="U4106" t="inlineStr">
        <is>
          <t>Cybersecurity</t>
        </is>
      </c>
      <c r="V4106" t="inlineStr">
        <is>
          <t>CA</t>
        </is>
      </c>
      <c r="W4106" t="inlineStr">
        <is>
          <t>event</t>
        </is>
      </c>
    </row>
    <row r="4107">
      <c r="A4107" t="inlineStr">
        <is>
          <t>S-c64b73</t>
        </is>
      </c>
      <c r="B4107" t="inlineStr">
        <is>
          <t>A-de58ca</t>
        </is>
      </c>
      <c r="C4107" s="40" t="n">
        <v>45036</v>
      </c>
      <c r="D4107" s="40" t="n"/>
      <c r="E4107" t="n">
        <v>621</v>
      </c>
      <c r="F4107" t="n">
        <v>735</v>
      </c>
      <c r="G4107" t="inlineStr">
        <is>
          <t>Até 2024-S1</t>
        </is>
      </c>
      <c r="H4107" t="inlineStr">
        <is>
          <t>Sim</t>
        </is>
      </c>
      <c r="I4107" t="n">
        <v>0</v>
      </c>
      <c r="J4107" s="41" t="n"/>
      <c r="L4107" t="inlineStr"/>
      <c r="M4107" t="inlineStr">
        <is>
          <t>Pro</t>
        </is>
      </c>
      <c r="N4107" t="inlineStr">
        <is>
          <t>annual</t>
        </is>
      </c>
      <c r="O4107" t="inlineStr">
        <is>
          <t>Pago</t>
        </is>
      </c>
      <c r="P4107" t="inlineStr">
        <is>
          <t>Sim</t>
        </is>
      </c>
      <c r="Q4107" t="inlineStr">
        <is>
          <t>Não</t>
        </is>
      </c>
      <c r="R4107" t="inlineStr">
        <is>
          <t>Não</t>
        </is>
      </c>
      <c r="S4107" t="inlineStr">
        <is>
          <t>6–15</t>
        </is>
      </c>
      <c r="T4107" t="inlineStr">
        <is>
          <t>Conta nova (≤ 30 dias)</t>
        </is>
      </c>
      <c r="U4107" t="inlineStr">
        <is>
          <t>HealthTech</t>
        </is>
      </c>
      <c r="V4107" t="inlineStr">
        <is>
          <t>DE</t>
        </is>
      </c>
      <c r="W4107" t="inlineStr">
        <is>
          <t>organic</t>
        </is>
      </c>
    </row>
    <row r="4108">
      <c r="A4108" t="inlineStr">
        <is>
          <t>S-720940</t>
        </is>
      </c>
      <c r="B4108" t="inlineStr">
        <is>
          <t>A-2bc93d</t>
        </is>
      </c>
      <c r="C4108" s="40" t="n">
        <v>45136</v>
      </c>
      <c r="D4108" s="40" t="n"/>
      <c r="E4108" t="n">
        <v>521</v>
      </c>
      <c r="F4108" t="n">
        <v>380</v>
      </c>
      <c r="G4108" t="inlineStr">
        <is>
          <t>Até 2024-S1</t>
        </is>
      </c>
      <c r="H4108" t="inlineStr">
        <is>
          <t>Sim</t>
        </is>
      </c>
      <c r="I4108" t="n">
        <v>0</v>
      </c>
      <c r="J4108" s="41" t="n"/>
      <c r="L4108" t="inlineStr"/>
      <c r="M4108" t="inlineStr">
        <is>
          <t>Basic</t>
        </is>
      </c>
      <c r="N4108" t="inlineStr">
        <is>
          <t>monthly</t>
        </is>
      </c>
      <c r="O4108" t="inlineStr">
        <is>
          <t>Pago</t>
        </is>
      </c>
      <c r="P4108" t="inlineStr">
        <is>
          <t>Sim</t>
        </is>
      </c>
      <c r="Q4108" t="inlineStr">
        <is>
          <t>Sim</t>
        </is>
      </c>
      <c r="R4108" t="inlineStr">
        <is>
          <t>Não</t>
        </is>
      </c>
      <c r="S4108" t="inlineStr">
        <is>
          <t>16–40</t>
        </is>
      </c>
      <c r="T4108" t="inlineStr">
        <is>
          <t>91–180 dias</t>
        </is>
      </c>
      <c r="U4108" t="inlineStr">
        <is>
          <t>HealthTech</t>
        </is>
      </c>
      <c r="V4108" t="inlineStr">
        <is>
          <t>US</t>
        </is>
      </c>
      <c r="W4108" t="inlineStr">
        <is>
          <t>event</t>
        </is>
      </c>
    </row>
    <row r="4109">
      <c r="A4109" t="inlineStr">
        <is>
          <t>S-e753fa</t>
        </is>
      </c>
      <c r="B4109" t="inlineStr">
        <is>
          <t>A-a6d261</t>
        </is>
      </c>
      <c r="C4109" s="40" t="n">
        <v>45328</v>
      </c>
      <c r="D4109" s="40" t="n"/>
      <c r="E4109" t="n">
        <v>329</v>
      </c>
      <c r="F4109" t="n">
        <v>1372</v>
      </c>
      <c r="G4109" t="inlineStr">
        <is>
          <t>Até 2024-S1</t>
        </is>
      </c>
      <c r="H4109" t="inlineStr">
        <is>
          <t>Sim</t>
        </is>
      </c>
      <c r="I4109" t="n">
        <v>0</v>
      </c>
      <c r="J4109" s="41" t="n"/>
      <c r="L4109" t="inlineStr"/>
      <c r="M4109" t="inlineStr">
        <is>
          <t>Pro</t>
        </is>
      </c>
      <c r="N4109" t="inlineStr">
        <is>
          <t>annual</t>
        </is>
      </c>
      <c r="O4109" t="inlineStr">
        <is>
          <t>Pago</t>
        </is>
      </c>
      <c r="P4109" t="inlineStr">
        <is>
          <t>Sim</t>
        </is>
      </c>
      <c r="Q4109" t="inlineStr">
        <is>
          <t>Sim</t>
        </is>
      </c>
      <c r="R4109" t="inlineStr">
        <is>
          <t>Não</t>
        </is>
      </c>
      <c r="S4109" t="inlineStr">
        <is>
          <t>16–40</t>
        </is>
      </c>
      <c r="T4109" t="inlineStr">
        <is>
          <t>31–90 dias</t>
        </is>
      </c>
      <c r="U4109" t="inlineStr">
        <is>
          <t>FinTech</t>
        </is>
      </c>
      <c r="V4109" t="inlineStr">
        <is>
          <t>CA</t>
        </is>
      </c>
      <c r="W4109" t="inlineStr">
        <is>
          <t>other</t>
        </is>
      </c>
    </row>
    <row r="4110">
      <c r="A4110" t="inlineStr">
        <is>
          <t>S-755502</t>
        </is>
      </c>
      <c r="B4110" t="inlineStr">
        <is>
          <t>A-5a3eb9</t>
        </is>
      </c>
      <c r="C4110" s="40" t="n">
        <v>45440</v>
      </c>
      <c r="D4110" s="40" t="n"/>
      <c r="E4110" t="n">
        <v>217</v>
      </c>
      <c r="F4110" t="n">
        <v>3582</v>
      </c>
      <c r="G4110" t="inlineStr">
        <is>
          <t>Até 2024-S1</t>
        </is>
      </c>
      <c r="H4110" t="inlineStr">
        <is>
          <t>Sim</t>
        </is>
      </c>
      <c r="I4110" t="n">
        <v>0</v>
      </c>
      <c r="J4110" s="41" t="n"/>
      <c r="L4110" t="inlineStr"/>
      <c r="M4110" t="inlineStr">
        <is>
          <t>Enterprise</t>
        </is>
      </c>
      <c r="N4110" t="inlineStr">
        <is>
          <t>annual</t>
        </is>
      </c>
      <c r="O4110" t="inlineStr">
        <is>
          <t>Pago</t>
        </is>
      </c>
      <c r="P4110" t="inlineStr">
        <is>
          <t>Sim</t>
        </is>
      </c>
      <c r="Q4110" t="inlineStr">
        <is>
          <t>Não</t>
        </is>
      </c>
      <c r="R4110" t="inlineStr">
        <is>
          <t>Não</t>
        </is>
      </c>
      <c r="S4110" t="inlineStr">
        <is>
          <t>16–40</t>
        </is>
      </c>
      <c r="T4110" t="inlineStr">
        <is>
          <t>181–365 dias</t>
        </is>
      </c>
      <c r="U4110" t="inlineStr">
        <is>
          <t>DevTools</t>
        </is>
      </c>
      <c r="V4110" t="inlineStr">
        <is>
          <t>CA</t>
        </is>
      </c>
      <c r="W4110" t="inlineStr">
        <is>
          <t>other</t>
        </is>
      </c>
    </row>
    <row r="4111">
      <c r="A4111" t="inlineStr">
        <is>
          <t>S-5480a7</t>
        </is>
      </c>
      <c r="B4111" t="inlineStr">
        <is>
          <t>A-94d3da</t>
        </is>
      </c>
      <c r="C4111" s="40" t="n">
        <v>45082</v>
      </c>
      <c r="D4111" s="40" t="n"/>
      <c r="E4111" t="n">
        <v>575</v>
      </c>
      <c r="F4111" t="n">
        <v>8159</v>
      </c>
      <c r="G4111" t="inlineStr">
        <is>
          <t>Até 2024-S1</t>
        </is>
      </c>
      <c r="H4111" t="inlineStr">
        <is>
          <t>Sim</t>
        </is>
      </c>
      <c r="I4111" t="n">
        <v>0</v>
      </c>
      <c r="J4111" s="41" t="n"/>
      <c r="L4111" t="inlineStr"/>
      <c r="M4111" t="inlineStr">
        <is>
          <t>Enterprise</t>
        </is>
      </c>
      <c r="N4111" t="inlineStr">
        <is>
          <t>annual</t>
        </is>
      </c>
      <c r="O4111" t="inlineStr">
        <is>
          <t>Pago</t>
        </is>
      </c>
      <c r="P4111" t="inlineStr">
        <is>
          <t>Sim</t>
        </is>
      </c>
      <c r="Q4111" t="inlineStr">
        <is>
          <t>Sim</t>
        </is>
      </c>
      <c r="R4111" t="inlineStr">
        <is>
          <t>Não</t>
        </is>
      </c>
      <c r="S4111" t="inlineStr">
        <is>
          <t>41+</t>
        </is>
      </c>
      <c r="T4111" t="inlineStr">
        <is>
          <t>31–90 dias</t>
        </is>
      </c>
      <c r="U4111" t="inlineStr">
        <is>
          <t>HealthTech</t>
        </is>
      </c>
      <c r="V4111" t="inlineStr">
        <is>
          <t>US</t>
        </is>
      </c>
      <c r="W4111" t="inlineStr">
        <is>
          <t>other</t>
        </is>
      </c>
    </row>
    <row r="4112">
      <c r="A4112" t="inlineStr">
        <is>
          <t>S-db7a77</t>
        </is>
      </c>
      <c r="B4112" t="inlineStr">
        <is>
          <t>A-7df7a7</t>
        </is>
      </c>
      <c r="C4112" s="40" t="n">
        <v>45273</v>
      </c>
      <c r="D4112" s="40" t="n"/>
      <c r="E4112" t="n">
        <v>384</v>
      </c>
      <c r="F4112" t="n">
        <v>2985</v>
      </c>
      <c r="G4112" t="inlineStr">
        <is>
          <t>Até 2024-S1</t>
        </is>
      </c>
      <c r="H4112" t="inlineStr">
        <is>
          <t>Sim</t>
        </is>
      </c>
      <c r="I4112" t="n">
        <v>0</v>
      </c>
      <c r="J4112" s="41" t="n"/>
      <c r="L4112" t="inlineStr"/>
      <c r="M4112" t="inlineStr">
        <is>
          <t>Enterprise</t>
        </is>
      </c>
      <c r="N4112" t="inlineStr">
        <is>
          <t>annual</t>
        </is>
      </c>
      <c r="O4112" t="inlineStr">
        <is>
          <t>Pago</t>
        </is>
      </c>
      <c r="P4112" t="inlineStr">
        <is>
          <t>Sim</t>
        </is>
      </c>
      <c r="Q4112" t="inlineStr">
        <is>
          <t>Não</t>
        </is>
      </c>
      <c r="R4112" t="inlineStr">
        <is>
          <t>Não</t>
        </is>
      </c>
      <c r="S4112" t="inlineStr">
        <is>
          <t>6–15</t>
        </is>
      </c>
      <c r="T4112" t="inlineStr">
        <is>
          <t>181–365 dias</t>
        </is>
      </c>
      <c r="U4112" t="inlineStr">
        <is>
          <t>DevTools</t>
        </is>
      </c>
      <c r="V4112" t="inlineStr">
        <is>
          <t>US</t>
        </is>
      </c>
      <c r="W4112" t="inlineStr">
        <is>
          <t>organic</t>
        </is>
      </c>
    </row>
    <row r="4113">
      <c r="A4113" t="inlineStr">
        <is>
          <t>S-6403db</t>
        </is>
      </c>
      <c r="B4113" t="inlineStr">
        <is>
          <t>A-37f969</t>
        </is>
      </c>
      <c r="C4113" s="40" t="n">
        <v>45232</v>
      </c>
      <c r="D4113" s="40" t="n"/>
      <c r="E4113" t="n">
        <v>425</v>
      </c>
      <c r="F4113" t="n">
        <v>969</v>
      </c>
      <c r="G4113" t="inlineStr">
        <is>
          <t>Até 2024-S1</t>
        </is>
      </c>
      <c r="H4113" t="inlineStr">
        <is>
          <t>Sim</t>
        </is>
      </c>
      <c r="I4113" t="n">
        <v>0</v>
      </c>
      <c r="J4113" s="41" t="n"/>
      <c r="L4113" t="inlineStr"/>
      <c r="M4113" t="inlineStr">
        <is>
          <t>Basic</t>
        </is>
      </c>
      <c r="N4113" t="inlineStr">
        <is>
          <t>monthly</t>
        </is>
      </c>
      <c r="O4113" t="inlineStr">
        <is>
          <t>Pago</t>
        </is>
      </c>
      <c r="P4113" t="inlineStr">
        <is>
          <t>Sim</t>
        </is>
      </c>
      <c r="Q4113" t="inlineStr">
        <is>
          <t>Não</t>
        </is>
      </c>
      <c r="R4113" t="inlineStr">
        <is>
          <t>Não</t>
        </is>
      </c>
      <c r="S4113" t="inlineStr">
        <is>
          <t>41+</t>
        </is>
      </c>
      <c r="T4113" t="inlineStr">
        <is>
          <t>Conta nova (≤ 30 dias)</t>
        </is>
      </c>
      <c r="U4113" t="inlineStr">
        <is>
          <t>HealthTech</t>
        </is>
      </c>
      <c r="V4113" t="inlineStr">
        <is>
          <t>IN</t>
        </is>
      </c>
      <c r="W4113" t="inlineStr">
        <is>
          <t>partner</t>
        </is>
      </c>
    </row>
    <row r="4114">
      <c r="A4114" t="inlineStr">
        <is>
          <t>S-22f096</t>
        </is>
      </c>
      <c r="B4114" t="inlineStr">
        <is>
          <t>A-c58f49</t>
        </is>
      </c>
      <c r="C4114" s="40" t="n">
        <v>45580</v>
      </c>
      <c r="D4114" s="40" t="n"/>
      <c r="E4114" t="n">
        <v>77</v>
      </c>
      <c r="F4114" t="n">
        <v>13930</v>
      </c>
      <c r="G4114" t="inlineStr">
        <is>
          <t>2024-S2</t>
        </is>
      </c>
      <c r="H4114" t="inlineStr">
        <is>
          <t>Sim</t>
        </is>
      </c>
      <c r="I4114" t="n">
        <v>0</v>
      </c>
      <c r="J4114" s="41" t="n"/>
      <c r="L4114" t="inlineStr"/>
      <c r="M4114" t="inlineStr">
        <is>
          <t>Enterprise</t>
        </is>
      </c>
      <c r="N4114" t="inlineStr">
        <is>
          <t>monthly</t>
        </is>
      </c>
      <c r="O4114" t="inlineStr">
        <is>
          <t>Pago</t>
        </is>
      </c>
      <c r="P4114" t="inlineStr">
        <is>
          <t>Sim</t>
        </is>
      </c>
      <c r="Q4114" t="inlineStr">
        <is>
          <t>Não</t>
        </is>
      </c>
      <c r="R4114" t="inlineStr">
        <is>
          <t>Não</t>
        </is>
      </c>
      <c r="S4114" t="inlineStr">
        <is>
          <t>41+</t>
        </is>
      </c>
      <c r="T4114" t="inlineStr">
        <is>
          <t>31–90 dias</t>
        </is>
      </c>
      <c r="U4114" t="inlineStr">
        <is>
          <t>EdTech</t>
        </is>
      </c>
      <c r="V4114" t="inlineStr">
        <is>
          <t>US</t>
        </is>
      </c>
      <c r="W4114" t="inlineStr">
        <is>
          <t>other</t>
        </is>
      </c>
    </row>
    <row r="4115">
      <c r="A4115" t="inlineStr">
        <is>
          <t>S-20f1bd</t>
        </is>
      </c>
      <c r="B4115" t="inlineStr">
        <is>
          <t>A-bb2f49</t>
        </is>
      </c>
      <c r="C4115" s="40" t="n">
        <v>45338</v>
      </c>
      <c r="D4115" s="40" t="n"/>
      <c r="E4115" t="n">
        <v>319</v>
      </c>
      <c r="F4115" t="n">
        <v>784</v>
      </c>
      <c r="G4115" t="inlineStr">
        <is>
          <t>Até 2024-S1</t>
        </is>
      </c>
      <c r="H4115" t="inlineStr">
        <is>
          <t>Sim</t>
        </is>
      </c>
      <c r="I4115" t="n">
        <v>0</v>
      </c>
      <c r="J4115" s="41" t="n"/>
      <c r="L4115" t="inlineStr"/>
      <c r="M4115" t="inlineStr">
        <is>
          <t>Pro</t>
        </is>
      </c>
      <c r="N4115" t="inlineStr">
        <is>
          <t>monthly</t>
        </is>
      </c>
      <c r="O4115" t="inlineStr">
        <is>
          <t>Pago</t>
        </is>
      </c>
      <c r="P4115" t="inlineStr">
        <is>
          <t>Sim</t>
        </is>
      </c>
      <c r="Q4115" t="inlineStr">
        <is>
          <t>Não</t>
        </is>
      </c>
      <c r="R4115" t="inlineStr">
        <is>
          <t>Não</t>
        </is>
      </c>
      <c r="S4115" t="inlineStr">
        <is>
          <t>16–40</t>
        </is>
      </c>
      <c r="T4115" t="inlineStr">
        <is>
          <t>181–365 dias</t>
        </is>
      </c>
      <c r="U4115" t="inlineStr">
        <is>
          <t>Cybersecurity</t>
        </is>
      </c>
      <c r="V4115" t="inlineStr">
        <is>
          <t>US</t>
        </is>
      </c>
      <c r="W4115" t="inlineStr">
        <is>
          <t>other</t>
        </is>
      </c>
    </row>
    <row r="4116">
      <c r="A4116" t="inlineStr">
        <is>
          <t>S-bbff6f</t>
        </is>
      </c>
      <c r="B4116" t="inlineStr">
        <is>
          <t>A-df10db</t>
        </is>
      </c>
      <c r="C4116" s="40" t="n">
        <v>45431</v>
      </c>
      <c r="D4116" s="40" t="n"/>
      <c r="E4116" t="n">
        <v>226</v>
      </c>
      <c r="F4116" t="n">
        <v>1274</v>
      </c>
      <c r="G4116" t="inlineStr">
        <is>
          <t>Até 2024-S1</t>
        </is>
      </c>
      <c r="H4116" t="inlineStr">
        <is>
          <t>Sim</t>
        </is>
      </c>
      <c r="I4116" t="n">
        <v>0</v>
      </c>
      <c r="J4116" s="41" t="n"/>
      <c r="L4116" t="inlineStr"/>
      <c r="M4116" t="inlineStr">
        <is>
          <t>Pro</t>
        </is>
      </c>
      <c r="N4116" t="inlineStr">
        <is>
          <t>monthly</t>
        </is>
      </c>
      <c r="O4116" t="inlineStr">
        <is>
          <t>Pago</t>
        </is>
      </c>
      <c r="P4116" t="inlineStr">
        <is>
          <t>Sim</t>
        </is>
      </c>
      <c r="Q4116" t="inlineStr">
        <is>
          <t>Não</t>
        </is>
      </c>
      <c r="R4116" t="inlineStr">
        <is>
          <t>Não</t>
        </is>
      </c>
      <c r="S4116" t="inlineStr">
        <is>
          <t>16–40</t>
        </is>
      </c>
      <c r="T4116" t="inlineStr">
        <is>
          <t>181–365 dias</t>
        </is>
      </c>
      <c r="U4116" t="inlineStr">
        <is>
          <t>DevTools</t>
        </is>
      </c>
      <c r="V4116" t="inlineStr">
        <is>
          <t>US</t>
        </is>
      </c>
      <c r="W4116" t="inlineStr">
        <is>
          <t>other</t>
        </is>
      </c>
    </row>
    <row r="4117">
      <c r="A4117" t="inlineStr">
        <is>
          <t>S-3a694d</t>
        </is>
      </c>
      <c r="B4117" t="inlineStr">
        <is>
          <t>A-781cc0</t>
        </is>
      </c>
      <c r="C4117" s="40" t="n">
        <v>45606</v>
      </c>
      <c r="D4117" s="40" t="n"/>
      <c r="E4117" t="n">
        <v>51</v>
      </c>
      <c r="F4117" t="n">
        <v>980</v>
      </c>
      <c r="G4117" t="inlineStr">
        <is>
          <t>2024-S2</t>
        </is>
      </c>
      <c r="H4117" t="inlineStr">
        <is>
          <t>Sim</t>
        </is>
      </c>
      <c r="I4117" t="n">
        <v>0</v>
      </c>
      <c r="J4117" s="41" t="n"/>
      <c r="L4117" t="inlineStr"/>
      <c r="M4117" t="inlineStr">
        <is>
          <t>Pro</t>
        </is>
      </c>
      <c r="N4117" t="inlineStr">
        <is>
          <t>monthly</t>
        </is>
      </c>
      <c r="O4117" t="inlineStr">
        <is>
          <t>Pago</t>
        </is>
      </c>
      <c r="P4117" t="inlineStr">
        <is>
          <t>Não</t>
        </is>
      </c>
      <c r="Q4117" t="inlineStr">
        <is>
          <t>Não</t>
        </is>
      </c>
      <c r="R4117" t="inlineStr">
        <is>
          <t>Não</t>
        </is>
      </c>
      <c r="S4117" t="inlineStr">
        <is>
          <t>16–40</t>
        </is>
      </c>
      <c r="T4117" t="inlineStr">
        <is>
          <t>31–90 dias</t>
        </is>
      </c>
      <c r="U4117" t="inlineStr">
        <is>
          <t>EdTech</t>
        </is>
      </c>
      <c r="V4117" t="inlineStr">
        <is>
          <t>US</t>
        </is>
      </c>
      <c r="W4117" t="inlineStr">
        <is>
          <t>organic</t>
        </is>
      </c>
    </row>
    <row r="4118">
      <c r="A4118" t="inlineStr">
        <is>
          <t>S-e1820e</t>
        </is>
      </c>
      <c r="B4118" t="inlineStr">
        <is>
          <t>A-0651a4</t>
        </is>
      </c>
      <c r="C4118" s="40" t="n">
        <v>45620</v>
      </c>
      <c r="D4118" s="40" t="n"/>
      <c r="E4118" t="n">
        <v>37</v>
      </c>
      <c r="F4118" t="n">
        <v>3781</v>
      </c>
      <c r="G4118" t="inlineStr">
        <is>
          <t>2024-S2</t>
        </is>
      </c>
      <c r="H4118" t="inlineStr">
        <is>
          <t>Sim</t>
        </is>
      </c>
      <c r="I4118" t="n">
        <v>0</v>
      </c>
      <c r="J4118" s="41" t="n"/>
      <c r="L4118" t="inlineStr"/>
      <c r="M4118" t="inlineStr">
        <is>
          <t>Enterprise</t>
        </is>
      </c>
      <c r="N4118" t="inlineStr">
        <is>
          <t>annual</t>
        </is>
      </c>
      <c r="O4118" t="inlineStr">
        <is>
          <t>Pago</t>
        </is>
      </c>
      <c r="P4118" t="inlineStr">
        <is>
          <t>Sim</t>
        </is>
      </c>
      <c r="Q4118" t="inlineStr">
        <is>
          <t>Não</t>
        </is>
      </c>
      <c r="R4118" t="inlineStr">
        <is>
          <t>Não</t>
        </is>
      </c>
      <c r="S4118" t="inlineStr">
        <is>
          <t>16–40</t>
        </is>
      </c>
      <c r="T4118" t="inlineStr">
        <is>
          <t>31–90 dias</t>
        </is>
      </c>
      <c r="U4118" t="inlineStr">
        <is>
          <t>HealthTech</t>
        </is>
      </c>
      <c r="V4118" t="inlineStr">
        <is>
          <t>FR</t>
        </is>
      </c>
      <c r="W4118" t="inlineStr">
        <is>
          <t>organic</t>
        </is>
      </c>
    </row>
    <row r="4119">
      <c r="A4119" t="inlineStr">
        <is>
          <t>S-67595c</t>
        </is>
      </c>
      <c r="B4119" t="inlineStr">
        <is>
          <t>A-508199</t>
        </is>
      </c>
      <c r="C4119" s="40" t="n">
        <v>45330</v>
      </c>
      <c r="D4119" s="40" t="n"/>
      <c r="E4119" t="n">
        <v>327</v>
      </c>
      <c r="F4119" t="n">
        <v>513</v>
      </c>
      <c r="G4119" t="inlineStr">
        <is>
          <t>Até 2024-S1</t>
        </is>
      </c>
      <c r="H4119" t="inlineStr">
        <is>
          <t>Sim</t>
        </is>
      </c>
      <c r="I4119" t="n">
        <v>0</v>
      </c>
      <c r="J4119" s="41" t="n"/>
      <c r="L4119" t="inlineStr"/>
      <c r="M4119" t="inlineStr">
        <is>
          <t>Basic</t>
        </is>
      </c>
      <c r="N4119" t="inlineStr">
        <is>
          <t>annual</t>
        </is>
      </c>
      <c r="O4119" t="inlineStr">
        <is>
          <t>Pago</t>
        </is>
      </c>
      <c r="P4119" t="inlineStr">
        <is>
          <t>Não</t>
        </is>
      </c>
      <c r="Q4119" t="inlineStr">
        <is>
          <t>Não</t>
        </is>
      </c>
      <c r="R4119" t="inlineStr">
        <is>
          <t>Não</t>
        </is>
      </c>
      <c r="S4119" t="inlineStr">
        <is>
          <t>16–40</t>
        </is>
      </c>
      <c r="T4119" t="inlineStr">
        <is>
          <t>Conta nova (≤ 30 dias)</t>
        </is>
      </c>
      <c r="U4119" t="inlineStr">
        <is>
          <t>FinTech</t>
        </is>
      </c>
      <c r="V4119" t="inlineStr">
        <is>
          <t>AU</t>
        </is>
      </c>
      <c r="W4119" t="inlineStr">
        <is>
          <t>event</t>
        </is>
      </c>
    </row>
    <row r="4120">
      <c r="A4120" t="inlineStr">
        <is>
          <t>S-17fb4d</t>
        </is>
      </c>
      <c r="B4120" t="inlineStr">
        <is>
          <t>A-71615e</t>
        </is>
      </c>
      <c r="C4120" s="40" t="n">
        <v>45477</v>
      </c>
      <c r="D4120" s="40" t="n"/>
      <c r="E4120" t="n">
        <v>180</v>
      </c>
      <c r="F4120" t="n">
        <v>2985</v>
      </c>
      <c r="G4120" t="inlineStr">
        <is>
          <t>2024-S2</t>
        </is>
      </c>
      <c r="H4120" t="inlineStr">
        <is>
          <t>Sim</t>
        </is>
      </c>
      <c r="I4120" t="n">
        <v>0</v>
      </c>
      <c r="J4120" s="41" t="n"/>
      <c r="L4120" t="inlineStr"/>
      <c r="M4120" t="inlineStr">
        <is>
          <t>Enterprise</t>
        </is>
      </c>
      <c r="N4120" t="inlineStr">
        <is>
          <t>monthly</t>
        </is>
      </c>
      <c r="O4120" t="inlineStr">
        <is>
          <t>Pago</t>
        </is>
      </c>
      <c r="P4120" t="inlineStr">
        <is>
          <t>Sim</t>
        </is>
      </c>
      <c r="Q4120" t="inlineStr">
        <is>
          <t>Não</t>
        </is>
      </c>
      <c r="R4120" t="inlineStr">
        <is>
          <t>Não</t>
        </is>
      </c>
      <c r="S4120" t="inlineStr">
        <is>
          <t>6–15</t>
        </is>
      </c>
      <c r="T4120" t="inlineStr">
        <is>
          <t>31–90 dias</t>
        </is>
      </c>
      <c r="U4120" t="inlineStr">
        <is>
          <t>EdTech</t>
        </is>
      </c>
      <c r="V4120" t="inlineStr">
        <is>
          <t>US</t>
        </is>
      </c>
      <c r="W4120" t="inlineStr">
        <is>
          <t>organic</t>
        </is>
      </c>
    </row>
    <row r="4121">
      <c r="A4121" t="inlineStr">
        <is>
          <t>S-f8a794</t>
        </is>
      </c>
      <c r="B4121" t="inlineStr">
        <is>
          <t>A-dec005</t>
        </is>
      </c>
      <c r="C4121" s="40" t="n">
        <v>45282</v>
      </c>
      <c r="D4121" s="40" t="n"/>
      <c r="E4121" t="n">
        <v>375</v>
      </c>
      <c r="F4121" t="n">
        <v>6169</v>
      </c>
      <c r="G4121" t="inlineStr">
        <is>
          <t>Até 2024-S1</t>
        </is>
      </c>
      <c r="H4121" t="inlineStr">
        <is>
          <t>Sim</t>
        </is>
      </c>
      <c r="I4121" t="n">
        <v>0</v>
      </c>
      <c r="J4121" s="41" t="n"/>
      <c r="L4121" t="inlineStr"/>
      <c r="M4121" t="inlineStr">
        <is>
          <t>Enterprise</t>
        </is>
      </c>
      <c r="N4121" t="inlineStr">
        <is>
          <t>monthly</t>
        </is>
      </c>
      <c r="O4121" t="inlineStr">
        <is>
          <t>Pago</t>
        </is>
      </c>
      <c r="P4121" t="inlineStr">
        <is>
          <t>Sim</t>
        </is>
      </c>
      <c r="Q4121" t="inlineStr">
        <is>
          <t>Não</t>
        </is>
      </c>
      <c r="R4121" t="inlineStr">
        <is>
          <t>Não</t>
        </is>
      </c>
      <c r="S4121" t="inlineStr">
        <is>
          <t>16–40</t>
        </is>
      </c>
      <c r="T4121" t="inlineStr">
        <is>
          <t>31–90 dias</t>
        </is>
      </c>
      <c r="U4121" t="inlineStr">
        <is>
          <t>HealthTech</t>
        </is>
      </c>
      <c r="V4121" t="inlineStr">
        <is>
          <t>US</t>
        </is>
      </c>
      <c r="W4121" t="inlineStr">
        <is>
          <t>partner</t>
        </is>
      </c>
    </row>
    <row r="4122">
      <c r="A4122" t="inlineStr">
        <is>
          <t>S-dc1c10</t>
        </is>
      </c>
      <c r="B4122" t="inlineStr">
        <is>
          <t>A-139c3b</t>
        </is>
      </c>
      <c r="C4122" s="40" t="n">
        <v>45624</v>
      </c>
      <c r="D4122" s="40" t="n"/>
      <c r="E4122" t="n">
        <v>33</v>
      </c>
      <c r="F4122" t="n">
        <v>551</v>
      </c>
      <c r="G4122" t="inlineStr">
        <is>
          <t>2024-S2</t>
        </is>
      </c>
      <c r="H4122" t="inlineStr">
        <is>
          <t>Sim</t>
        </is>
      </c>
      <c r="I4122" t="n">
        <v>0</v>
      </c>
      <c r="J4122" s="41" t="n"/>
      <c r="L4122" t="inlineStr"/>
      <c r="M4122" t="inlineStr">
        <is>
          <t>Basic</t>
        </is>
      </c>
      <c r="N4122" t="inlineStr">
        <is>
          <t>annual</t>
        </is>
      </c>
      <c r="O4122" t="inlineStr">
        <is>
          <t>Pago</t>
        </is>
      </c>
      <c r="P4122" t="inlineStr">
        <is>
          <t>Sim</t>
        </is>
      </c>
      <c r="Q4122" t="inlineStr">
        <is>
          <t>Não</t>
        </is>
      </c>
      <c r="R4122" t="inlineStr">
        <is>
          <t>Não</t>
        </is>
      </c>
      <c r="S4122" t="inlineStr">
        <is>
          <t>16–40</t>
        </is>
      </c>
      <c r="T4122" t="inlineStr">
        <is>
          <t>Conta nova (≤ 30 dias)</t>
        </is>
      </c>
      <c r="U4122" t="inlineStr">
        <is>
          <t>HealthTech</t>
        </is>
      </c>
      <c r="V4122" t="inlineStr">
        <is>
          <t>US</t>
        </is>
      </c>
      <c r="W4122" t="inlineStr">
        <is>
          <t>organic</t>
        </is>
      </c>
    </row>
    <row r="4123">
      <c r="A4123" t="inlineStr">
        <is>
          <t>S-59d050</t>
        </is>
      </c>
      <c r="B4123" t="inlineStr">
        <is>
          <t>A-751c58</t>
        </is>
      </c>
      <c r="C4123" s="40" t="n">
        <v>45576</v>
      </c>
      <c r="D4123" s="40" t="n"/>
      <c r="E4123" t="n">
        <v>81</v>
      </c>
      <c r="F4123" t="n">
        <v>2205</v>
      </c>
      <c r="G4123" t="inlineStr">
        <is>
          <t>2024-S2</t>
        </is>
      </c>
      <c r="H4123" t="inlineStr">
        <is>
          <t>Sim</t>
        </is>
      </c>
      <c r="I4123" t="n">
        <v>0</v>
      </c>
      <c r="J4123" s="41" t="n"/>
      <c r="L4123" t="inlineStr"/>
      <c r="M4123" t="inlineStr">
        <is>
          <t>Pro</t>
        </is>
      </c>
      <c r="N4123" t="inlineStr">
        <is>
          <t>monthly</t>
        </is>
      </c>
      <c r="O4123" t="inlineStr">
        <is>
          <t>Pago</t>
        </is>
      </c>
      <c r="P4123" t="inlineStr">
        <is>
          <t>Sim</t>
        </is>
      </c>
      <c r="Q4123" t="inlineStr">
        <is>
          <t>Sim</t>
        </is>
      </c>
      <c r="R4123" t="inlineStr">
        <is>
          <t>Não</t>
        </is>
      </c>
      <c r="S4123" t="inlineStr">
        <is>
          <t>41+</t>
        </is>
      </c>
      <c r="T4123" t="inlineStr">
        <is>
          <t>31–90 dias</t>
        </is>
      </c>
      <c r="U4123" t="inlineStr">
        <is>
          <t>FinTech</t>
        </is>
      </c>
      <c r="V4123" t="inlineStr">
        <is>
          <t>UK</t>
        </is>
      </c>
      <c r="W4123" t="inlineStr">
        <is>
          <t>organic</t>
        </is>
      </c>
    </row>
    <row r="4124">
      <c r="A4124" t="inlineStr">
        <is>
          <t>S-a3b329</t>
        </is>
      </c>
      <c r="B4124" t="inlineStr">
        <is>
          <t>A-3a7284</t>
        </is>
      </c>
      <c r="C4124" s="40" t="n">
        <v>45649</v>
      </c>
      <c r="D4124" s="40" t="n"/>
      <c r="E4124" t="n">
        <v>8</v>
      </c>
      <c r="F4124" t="n">
        <v>703</v>
      </c>
      <c r="G4124" t="inlineStr">
        <is>
          <t>2024-S2</t>
        </is>
      </c>
      <c r="H4124" t="inlineStr">
        <is>
          <t>Não</t>
        </is>
      </c>
      <c r="I4124" t="n">
        <v>0</v>
      </c>
      <c r="J4124" s="41" t="n"/>
      <c r="L4124" t="inlineStr"/>
      <c r="M4124" t="inlineStr">
        <is>
          <t>Basic</t>
        </is>
      </c>
      <c r="N4124" t="inlineStr">
        <is>
          <t>monthly</t>
        </is>
      </c>
      <c r="O4124" t="inlineStr">
        <is>
          <t>Pago</t>
        </is>
      </c>
      <c r="P4124" t="inlineStr">
        <is>
          <t>Não</t>
        </is>
      </c>
      <c r="Q4124" t="inlineStr">
        <is>
          <t>Não</t>
        </is>
      </c>
      <c r="R4124" t="inlineStr">
        <is>
          <t>Sim</t>
        </is>
      </c>
      <c r="S4124" t="inlineStr">
        <is>
          <t>16–40</t>
        </is>
      </c>
      <c r="T4124" t="inlineStr">
        <is>
          <t>31–90 dias</t>
        </is>
      </c>
      <c r="U4124" t="inlineStr">
        <is>
          <t>FinTech</t>
        </is>
      </c>
      <c r="V4124" t="inlineStr">
        <is>
          <t>US</t>
        </is>
      </c>
      <c r="W4124" t="inlineStr">
        <is>
          <t>organic</t>
        </is>
      </c>
    </row>
    <row r="4125">
      <c r="A4125" t="inlineStr">
        <is>
          <t>S-2881e0</t>
        </is>
      </c>
      <c r="B4125" t="inlineStr">
        <is>
          <t>A-42e5e1</t>
        </is>
      </c>
      <c r="C4125" s="40" t="n">
        <v>45494</v>
      </c>
      <c r="D4125" s="40" t="n"/>
      <c r="E4125" t="n">
        <v>163</v>
      </c>
      <c r="F4125" t="n">
        <v>49</v>
      </c>
      <c r="G4125" t="inlineStr">
        <is>
          <t>2024-S2</t>
        </is>
      </c>
      <c r="H4125" t="inlineStr">
        <is>
          <t>Sim</t>
        </is>
      </c>
      <c r="I4125" t="n">
        <v>0</v>
      </c>
      <c r="J4125" s="41" t="n"/>
      <c r="L4125" t="inlineStr"/>
      <c r="M4125" t="inlineStr">
        <is>
          <t>Pro</t>
        </is>
      </c>
      <c r="N4125" t="inlineStr">
        <is>
          <t>annual</t>
        </is>
      </c>
      <c r="O4125" t="inlineStr">
        <is>
          <t>Pago</t>
        </is>
      </c>
      <c r="P4125" t="inlineStr">
        <is>
          <t>Sim</t>
        </is>
      </c>
      <c r="Q4125" t="inlineStr">
        <is>
          <t>Não</t>
        </is>
      </c>
      <c r="R4125" t="inlineStr">
        <is>
          <t>Sim</t>
        </is>
      </c>
      <c r="S4125" t="inlineStr">
        <is>
          <t>1–5</t>
        </is>
      </c>
      <c r="T4125" t="inlineStr">
        <is>
          <t>Conta nova (≤ 30 dias)</t>
        </is>
      </c>
      <c r="U4125" t="inlineStr">
        <is>
          <t>DevTools</t>
        </is>
      </c>
      <c r="V4125" t="inlineStr">
        <is>
          <t>US</t>
        </is>
      </c>
      <c r="W4125" t="inlineStr">
        <is>
          <t>ads</t>
        </is>
      </c>
    </row>
    <row r="4126">
      <c r="A4126" t="inlineStr">
        <is>
          <t>S-5d532c</t>
        </is>
      </c>
      <c r="B4126" t="inlineStr">
        <is>
          <t>A-cd458b</t>
        </is>
      </c>
      <c r="C4126" s="40" t="n">
        <v>45652</v>
      </c>
      <c r="D4126" s="40" t="n"/>
      <c r="E4126" t="n">
        <v>5</v>
      </c>
      <c r="F4126" t="n">
        <v>1990</v>
      </c>
      <c r="G4126" t="inlineStr">
        <is>
          <t>2024-S2</t>
        </is>
      </c>
      <c r="H4126" t="inlineStr">
        <is>
          <t>Não</t>
        </is>
      </c>
      <c r="I4126" t="n">
        <v>0</v>
      </c>
      <c r="J4126" s="41" t="n"/>
      <c r="L4126" t="inlineStr"/>
      <c r="M4126" t="inlineStr">
        <is>
          <t>Enterprise</t>
        </is>
      </c>
      <c r="N4126" t="inlineStr">
        <is>
          <t>monthly</t>
        </is>
      </c>
      <c r="O4126" t="inlineStr">
        <is>
          <t>Pago</t>
        </is>
      </c>
      <c r="P4126" t="inlineStr">
        <is>
          <t>Sim</t>
        </is>
      </c>
      <c r="Q4126" t="inlineStr">
        <is>
          <t>Não</t>
        </is>
      </c>
      <c r="R4126" t="inlineStr">
        <is>
          <t>Sim</t>
        </is>
      </c>
      <c r="S4126" t="inlineStr">
        <is>
          <t>6–15</t>
        </is>
      </c>
      <c r="T4126" t="inlineStr">
        <is>
          <t>181–365 dias</t>
        </is>
      </c>
      <c r="U4126" t="inlineStr">
        <is>
          <t>DevTools</t>
        </is>
      </c>
      <c r="V4126" t="inlineStr">
        <is>
          <t>US</t>
        </is>
      </c>
      <c r="W4126" t="inlineStr">
        <is>
          <t>other</t>
        </is>
      </c>
    </row>
    <row r="4127">
      <c r="A4127" t="inlineStr">
        <is>
          <t>S-f9c661</t>
        </is>
      </c>
      <c r="B4127" t="inlineStr">
        <is>
          <t>A-1e50e0</t>
        </is>
      </c>
      <c r="C4127" s="40" t="n">
        <v>45540</v>
      </c>
      <c r="D4127" s="40" t="n"/>
      <c r="E4127" t="n">
        <v>117</v>
      </c>
      <c r="F4127" t="n">
        <v>3781</v>
      </c>
      <c r="G4127" t="inlineStr">
        <is>
          <t>2024-S2</t>
        </is>
      </c>
      <c r="H4127" t="inlineStr">
        <is>
          <t>Sim</t>
        </is>
      </c>
      <c r="I4127" t="n">
        <v>0</v>
      </c>
      <c r="J4127" s="41" t="n"/>
      <c r="L4127" t="inlineStr"/>
      <c r="M4127" t="inlineStr">
        <is>
          <t>Enterprise</t>
        </is>
      </c>
      <c r="N4127" t="inlineStr">
        <is>
          <t>annual</t>
        </is>
      </c>
      <c r="O4127" t="inlineStr">
        <is>
          <t>Pago</t>
        </is>
      </c>
      <c r="P4127" t="inlineStr">
        <is>
          <t>Sim</t>
        </is>
      </c>
      <c r="Q4127" t="inlineStr">
        <is>
          <t>Não</t>
        </is>
      </c>
      <c r="R4127" t="inlineStr">
        <is>
          <t>Não</t>
        </is>
      </c>
      <c r="S4127" t="inlineStr">
        <is>
          <t>16–40</t>
        </is>
      </c>
      <c r="T4127" t="inlineStr">
        <is>
          <t>Mais de 365 dias</t>
        </is>
      </c>
      <c r="U4127" t="inlineStr">
        <is>
          <t>Cybersecurity</t>
        </is>
      </c>
      <c r="V4127" t="inlineStr">
        <is>
          <t>DE</t>
        </is>
      </c>
      <c r="W4127" t="inlineStr">
        <is>
          <t>other</t>
        </is>
      </c>
    </row>
    <row r="4128">
      <c r="A4128" t="inlineStr">
        <is>
          <t>S-817e4b</t>
        </is>
      </c>
      <c r="B4128" t="inlineStr">
        <is>
          <t>A-42b791</t>
        </is>
      </c>
      <c r="C4128" s="40" t="n">
        <v>45573</v>
      </c>
      <c r="D4128" s="40" t="n"/>
      <c r="E4128" t="n">
        <v>84</v>
      </c>
      <c r="F4128" t="n">
        <v>14925</v>
      </c>
      <c r="G4128" t="inlineStr">
        <is>
          <t>2024-S2</t>
        </is>
      </c>
      <c r="H4128" t="inlineStr">
        <is>
          <t>Sim</t>
        </is>
      </c>
      <c r="I4128" t="n">
        <v>0</v>
      </c>
      <c r="J4128" s="41" t="n"/>
      <c r="L4128" t="inlineStr"/>
      <c r="M4128" t="inlineStr">
        <is>
          <t>Enterprise</t>
        </is>
      </c>
      <c r="N4128" t="inlineStr">
        <is>
          <t>annual</t>
        </is>
      </c>
      <c r="O4128" t="inlineStr">
        <is>
          <t>Pago</t>
        </is>
      </c>
      <c r="P4128" t="inlineStr">
        <is>
          <t>Não</t>
        </is>
      </c>
      <c r="Q4128" t="inlineStr">
        <is>
          <t>Não</t>
        </is>
      </c>
      <c r="R4128" t="inlineStr">
        <is>
          <t>Não</t>
        </is>
      </c>
      <c r="S4128" t="inlineStr">
        <is>
          <t>41+</t>
        </is>
      </c>
      <c r="T4128" t="inlineStr">
        <is>
          <t>91–180 dias</t>
        </is>
      </c>
      <c r="U4128" t="inlineStr">
        <is>
          <t>FinTech</t>
        </is>
      </c>
      <c r="V4128" t="inlineStr">
        <is>
          <t>AU</t>
        </is>
      </c>
      <c r="W4128" t="inlineStr">
        <is>
          <t>event</t>
        </is>
      </c>
    </row>
    <row r="4129">
      <c r="A4129" t="inlineStr">
        <is>
          <t>S-59be40</t>
        </is>
      </c>
      <c r="B4129" t="inlineStr">
        <is>
          <t>A-94f8c9</t>
        </is>
      </c>
      <c r="C4129" s="40" t="n">
        <v>45586</v>
      </c>
      <c r="D4129" s="40" t="n"/>
      <c r="E4129" t="n">
        <v>71</v>
      </c>
      <c r="F4129" t="n">
        <v>247</v>
      </c>
      <c r="G4129" t="inlineStr">
        <is>
          <t>2024-S2</t>
        </is>
      </c>
      <c r="H4129" t="inlineStr">
        <is>
          <t>Sim</t>
        </is>
      </c>
      <c r="I4129" t="n">
        <v>0</v>
      </c>
      <c r="J4129" s="41" t="n"/>
      <c r="L4129" t="inlineStr"/>
      <c r="M4129" t="inlineStr">
        <is>
          <t>Basic</t>
        </is>
      </c>
      <c r="N4129" t="inlineStr">
        <is>
          <t>annual</t>
        </is>
      </c>
      <c r="O4129" t="inlineStr">
        <is>
          <t>Pago</t>
        </is>
      </c>
      <c r="P4129" t="inlineStr">
        <is>
          <t>Sim</t>
        </is>
      </c>
      <c r="Q4129" t="inlineStr">
        <is>
          <t>Não</t>
        </is>
      </c>
      <c r="R4129" t="inlineStr">
        <is>
          <t>Não</t>
        </is>
      </c>
      <c r="S4129" t="inlineStr">
        <is>
          <t>6–15</t>
        </is>
      </c>
      <c r="T4129" t="inlineStr">
        <is>
          <t>181–365 dias</t>
        </is>
      </c>
      <c r="U4129" t="inlineStr">
        <is>
          <t>HealthTech</t>
        </is>
      </c>
      <c r="V4129" t="inlineStr">
        <is>
          <t>US</t>
        </is>
      </c>
      <c r="W4129" t="inlineStr">
        <is>
          <t>other</t>
        </is>
      </c>
    </row>
    <row r="4130">
      <c r="A4130" t="inlineStr">
        <is>
          <t>S-d82234</t>
        </is>
      </c>
      <c r="B4130" t="inlineStr">
        <is>
          <t>A-d77f4c</t>
        </is>
      </c>
      <c r="C4130" s="40" t="n">
        <v>45643</v>
      </c>
      <c r="D4130" s="40" t="n">
        <v>45644</v>
      </c>
      <c r="E4130" t="n">
        <v>1</v>
      </c>
      <c r="F4130" t="n">
        <v>196</v>
      </c>
      <c r="G4130" t="inlineStr">
        <is>
          <t>2024-S2</t>
        </is>
      </c>
      <c r="H4130" t="inlineStr">
        <is>
          <t>Não</t>
        </is>
      </c>
      <c r="I4130" t="n">
        <v>1</v>
      </c>
      <c r="J4130" s="41" t="n">
        <v>45627</v>
      </c>
      <c r="K4130" t="n">
        <v>18</v>
      </c>
      <c r="L4130" t="inlineStr">
        <is>
          <t>Não</t>
        </is>
      </c>
      <c r="M4130" t="inlineStr">
        <is>
          <t>Pro</t>
        </is>
      </c>
      <c r="N4130" t="inlineStr">
        <is>
          <t>annual</t>
        </is>
      </c>
      <c r="O4130" t="inlineStr">
        <is>
          <t>Pago</t>
        </is>
      </c>
      <c r="P4130" t="inlineStr">
        <is>
          <t>Sim</t>
        </is>
      </c>
      <c r="Q4130" t="inlineStr">
        <is>
          <t>Sim</t>
        </is>
      </c>
      <c r="R4130" t="inlineStr">
        <is>
          <t>Não</t>
        </is>
      </c>
      <c r="S4130" t="inlineStr">
        <is>
          <t>1–5</t>
        </is>
      </c>
      <c r="T4130" t="inlineStr">
        <is>
          <t>Mais de 365 dias</t>
        </is>
      </c>
      <c r="U4130" t="inlineStr">
        <is>
          <t>DevTools</t>
        </is>
      </c>
      <c r="V4130" t="inlineStr">
        <is>
          <t>US</t>
        </is>
      </c>
      <c r="W4130" t="inlineStr">
        <is>
          <t>partner</t>
        </is>
      </c>
    </row>
    <row r="4131">
      <c r="A4131" t="inlineStr">
        <is>
          <t>S-68f388</t>
        </is>
      </c>
      <c r="B4131" t="inlineStr">
        <is>
          <t>A-671f31</t>
        </is>
      </c>
      <c r="C4131" s="40" t="n">
        <v>45623</v>
      </c>
      <c r="D4131" s="40" t="n"/>
      <c r="E4131" t="n">
        <v>34</v>
      </c>
      <c r="F4131" t="n">
        <v>1121</v>
      </c>
      <c r="G4131" t="inlineStr">
        <is>
          <t>2024-S2</t>
        </is>
      </c>
      <c r="H4131" t="inlineStr">
        <is>
          <t>Sim</t>
        </is>
      </c>
      <c r="I4131" t="n">
        <v>0</v>
      </c>
      <c r="J4131" s="41" t="n"/>
      <c r="L4131" t="inlineStr"/>
      <c r="M4131" t="inlineStr">
        <is>
          <t>Basic</t>
        </is>
      </c>
      <c r="N4131" t="inlineStr">
        <is>
          <t>monthly</t>
        </is>
      </c>
      <c r="O4131" t="inlineStr">
        <is>
          <t>Pago</t>
        </is>
      </c>
      <c r="P4131" t="inlineStr">
        <is>
          <t>Sim</t>
        </is>
      </c>
      <c r="Q4131" t="inlineStr">
        <is>
          <t>Não</t>
        </is>
      </c>
      <c r="R4131" t="inlineStr">
        <is>
          <t>Não</t>
        </is>
      </c>
      <c r="S4131" t="inlineStr">
        <is>
          <t>41+</t>
        </is>
      </c>
      <c r="T4131" t="inlineStr">
        <is>
          <t>Conta nova (≤ 30 dias)</t>
        </is>
      </c>
      <c r="U4131" t="inlineStr">
        <is>
          <t>DevTools</t>
        </is>
      </c>
      <c r="V4131" t="inlineStr">
        <is>
          <t>US</t>
        </is>
      </c>
      <c r="W4131" t="inlineStr">
        <is>
          <t>ads</t>
        </is>
      </c>
    </row>
    <row r="4132">
      <c r="A4132" t="inlineStr">
        <is>
          <t>S-eae806</t>
        </is>
      </c>
      <c r="B4132" t="inlineStr">
        <is>
          <t>A-c37601</t>
        </is>
      </c>
      <c r="C4132" s="40" t="n">
        <v>45656</v>
      </c>
      <c r="D4132" s="40" t="n"/>
      <c r="E4132" t="n">
        <v>1</v>
      </c>
      <c r="F4132" t="n">
        <v>10746</v>
      </c>
      <c r="G4132" t="inlineStr">
        <is>
          <t>2024-S2</t>
        </is>
      </c>
      <c r="H4132" t="inlineStr">
        <is>
          <t>Não</t>
        </is>
      </c>
      <c r="I4132" t="n">
        <v>0</v>
      </c>
      <c r="J4132" s="41" t="n"/>
      <c r="L4132" t="inlineStr"/>
      <c r="M4132" t="inlineStr">
        <is>
          <t>Enterprise</t>
        </is>
      </c>
      <c r="N4132" t="inlineStr">
        <is>
          <t>monthly</t>
        </is>
      </c>
      <c r="O4132" t="inlineStr">
        <is>
          <t>Pago</t>
        </is>
      </c>
      <c r="P4132" t="inlineStr">
        <is>
          <t>Não</t>
        </is>
      </c>
      <c r="Q4132" t="inlineStr">
        <is>
          <t>Não</t>
        </is>
      </c>
      <c r="R4132" t="inlineStr">
        <is>
          <t>Não</t>
        </is>
      </c>
      <c r="S4132" t="inlineStr">
        <is>
          <t>41+</t>
        </is>
      </c>
      <c r="T4132" t="inlineStr">
        <is>
          <t>31–90 dias</t>
        </is>
      </c>
      <c r="U4132" t="inlineStr">
        <is>
          <t>EdTech</t>
        </is>
      </c>
      <c r="V4132" t="inlineStr">
        <is>
          <t>US</t>
        </is>
      </c>
      <c r="W4132" t="inlineStr">
        <is>
          <t>partner</t>
        </is>
      </c>
    </row>
    <row r="4133">
      <c r="A4133" t="inlineStr">
        <is>
          <t>S-1f0d7f</t>
        </is>
      </c>
      <c r="B4133" t="inlineStr">
        <is>
          <t>A-32728c</t>
        </is>
      </c>
      <c r="C4133" s="40" t="n">
        <v>45417</v>
      </c>
      <c r="D4133" s="40" t="n"/>
      <c r="E4133" t="n">
        <v>240</v>
      </c>
      <c r="F4133" t="n">
        <v>380</v>
      </c>
      <c r="G4133" t="inlineStr">
        <is>
          <t>Até 2024-S1</t>
        </is>
      </c>
      <c r="H4133" t="inlineStr">
        <is>
          <t>Sim</t>
        </is>
      </c>
      <c r="I4133" t="n">
        <v>0</v>
      </c>
      <c r="J4133" s="41" t="n"/>
      <c r="L4133" t="inlineStr"/>
      <c r="M4133" t="inlineStr">
        <is>
          <t>Basic</t>
        </is>
      </c>
      <c r="N4133" t="inlineStr">
        <is>
          <t>annual</t>
        </is>
      </c>
      <c r="O4133" t="inlineStr">
        <is>
          <t>Pago</t>
        </is>
      </c>
      <c r="P4133" t="inlineStr">
        <is>
          <t>Sim</t>
        </is>
      </c>
      <c r="Q4133" t="inlineStr">
        <is>
          <t>Não</t>
        </is>
      </c>
      <c r="R4133" t="inlineStr">
        <is>
          <t>Não</t>
        </is>
      </c>
      <c r="S4133" t="inlineStr">
        <is>
          <t>16–40</t>
        </is>
      </c>
      <c r="T4133" t="inlineStr">
        <is>
          <t>Mais de 365 dias</t>
        </is>
      </c>
      <c r="U4133" t="inlineStr">
        <is>
          <t>DevTools</t>
        </is>
      </c>
      <c r="V4133" t="inlineStr">
        <is>
          <t>US</t>
        </is>
      </c>
      <c r="W4133" t="inlineStr">
        <is>
          <t>event</t>
        </is>
      </c>
    </row>
    <row r="4134">
      <c r="A4134" t="inlineStr">
        <is>
          <t>S-544f34</t>
        </is>
      </c>
      <c r="B4134" t="inlineStr">
        <is>
          <t>A-fdfc91</t>
        </is>
      </c>
      <c r="C4134" s="40" t="n">
        <v>45421</v>
      </c>
      <c r="D4134" s="40" t="n"/>
      <c r="E4134" t="n">
        <v>236</v>
      </c>
      <c r="F4134" t="n">
        <v>1421</v>
      </c>
      <c r="G4134" t="inlineStr">
        <is>
          <t>Até 2024-S1</t>
        </is>
      </c>
      <c r="H4134" t="inlineStr">
        <is>
          <t>Sim</t>
        </is>
      </c>
      <c r="I4134" t="n">
        <v>0</v>
      </c>
      <c r="J4134" s="41" t="n"/>
      <c r="L4134" t="inlineStr"/>
      <c r="M4134" t="inlineStr">
        <is>
          <t>Pro</t>
        </is>
      </c>
      <c r="N4134" t="inlineStr">
        <is>
          <t>monthly</t>
        </is>
      </c>
      <c r="O4134" t="inlineStr">
        <is>
          <t>Pago</t>
        </is>
      </c>
      <c r="P4134" t="inlineStr">
        <is>
          <t>Sim</t>
        </is>
      </c>
      <c r="Q4134" t="inlineStr">
        <is>
          <t>Não</t>
        </is>
      </c>
      <c r="R4134" t="inlineStr">
        <is>
          <t>Não</t>
        </is>
      </c>
      <c r="S4134" t="inlineStr">
        <is>
          <t>16–40</t>
        </is>
      </c>
      <c r="T4134" t="inlineStr">
        <is>
          <t>Mais de 365 dias</t>
        </is>
      </c>
      <c r="U4134" t="inlineStr">
        <is>
          <t>Cybersecurity</t>
        </is>
      </c>
      <c r="V4134" t="inlineStr">
        <is>
          <t>US</t>
        </is>
      </c>
      <c r="W4134" t="inlineStr">
        <is>
          <t>ads</t>
        </is>
      </c>
    </row>
    <row r="4135">
      <c r="A4135" t="inlineStr">
        <is>
          <t>S-e71203</t>
        </is>
      </c>
      <c r="B4135" t="inlineStr">
        <is>
          <t>A-117171</t>
        </is>
      </c>
      <c r="C4135" s="40" t="n">
        <v>45567</v>
      </c>
      <c r="D4135" s="40" t="n"/>
      <c r="E4135" t="n">
        <v>90</v>
      </c>
      <c r="F4135" t="n">
        <v>8955</v>
      </c>
      <c r="G4135" t="inlineStr">
        <is>
          <t>2024-S2</t>
        </is>
      </c>
      <c r="H4135" t="inlineStr">
        <is>
          <t>Sim</t>
        </is>
      </c>
      <c r="I4135" t="n">
        <v>0</v>
      </c>
      <c r="J4135" s="41" t="n"/>
      <c r="L4135" t="inlineStr"/>
      <c r="M4135" t="inlineStr">
        <is>
          <t>Enterprise</t>
        </is>
      </c>
      <c r="N4135" t="inlineStr">
        <is>
          <t>monthly</t>
        </is>
      </c>
      <c r="O4135" t="inlineStr">
        <is>
          <t>Pago</t>
        </is>
      </c>
      <c r="P4135" t="inlineStr">
        <is>
          <t>Sim</t>
        </is>
      </c>
      <c r="Q4135" t="inlineStr">
        <is>
          <t>Não</t>
        </is>
      </c>
      <c r="R4135" t="inlineStr">
        <is>
          <t>Sim</t>
        </is>
      </c>
      <c r="S4135" t="inlineStr">
        <is>
          <t>41+</t>
        </is>
      </c>
      <c r="T4135" t="inlineStr">
        <is>
          <t>Conta nova (≤ 30 dias)</t>
        </is>
      </c>
      <c r="U4135" t="inlineStr">
        <is>
          <t>HealthTech</t>
        </is>
      </c>
      <c r="V4135" t="inlineStr">
        <is>
          <t>FR</t>
        </is>
      </c>
      <c r="W4135" t="inlineStr">
        <is>
          <t>organic</t>
        </is>
      </c>
    </row>
    <row r="4136">
      <c r="A4136" t="inlineStr">
        <is>
          <t>S-a53eac</t>
        </is>
      </c>
      <c r="B4136" t="inlineStr">
        <is>
          <t>A-9077b0</t>
        </is>
      </c>
      <c r="C4136" s="40" t="n">
        <v>45614</v>
      </c>
      <c r="D4136" s="40" t="n"/>
      <c r="E4136" t="n">
        <v>43</v>
      </c>
      <c r="F4136" t="n">
        <v>0</v>
      </c>
      <c r="G4136" t="inlineStr">
        <is>
          <t>2024-S2</t>
        </is>
      </c>
      <c r="H4136" t="inlineStr">
        <is>
          <t>Sim</t>
        </is>
      </c>
      <c r="I4136" t="n">
        <v>0</v>
      </c>
      <c r="J4136" s="41" t="n"/>
      <c r="L4136" t="inlineStr"/>
      <c r="M4136" t="inlineStr">
        <is>
          <t>Basic</t>
        </is>
      </c>
      <c r="N4136" t="inlineStr">
        <is>
          <t>monthly</t>
        </is>
      </c>
      <c r="O4136" t="inlineStr">
        <is>
          <t>Trial</t>
        </is>
      </c>
      <c r="P4136" t="inlineStr">
        <is>
          <t>Sim</t>
        </is>
      </c>
      <c r="Q4136" t="inlineStr">
        <is>
          <t>Não</t>
        </is>
      </c>
      <c r="R4136" t="inlineStr">
        <is>
          <t>Não</t>
        </is>
      </c>
      <c r="S4136" t="inlineStr">
        <is>
          <t>1–5</t>
        </is>
      </c>
      <c r="T4136" t="inlineStr">
        <is>
          <t>31–90 dias</t>
        </is>
      </c>
      <c r="U4136" t="inlineStr">
        <is>
          <t>HealthTech</t>
        </is>
      </c>
      <c r="V4136" t="inlineStr">
        <is>
          <t>US</t>
        </is>
      </c>
      <c r="W4136" t="inlineStr">
        <is>
          <t>ads</t>
        </is>
      </c>
    </row>
    <row r="4137">
      <c r="A4137" t="inlineStr">
        <is>
          <t>S-efdeae</t>
        </is>
      </c>
      <c r="B4137" t="inlineStr">
        <is>
          <t>A-3793ee</t>
        </is>
      </c>
      <c r="C4137" s="40" t="n">
        <v>45588</v>
      </c>
      <c r="D4137" s="40" t="n"/>
      <c r="E4137" t="n">
        <v>69</v>
      </c>
      <c r="F4137" t="n">
        <v>9751</v>
      </c>
      <c r="G4137" t="inlineStr">
        <is>
          <t>2024-S2</t>
        </is>
      </c>
      <c r="H4137" t="inlineStr">
        <is>
          <t>Sim</t>
        </is>
      </c>
      <c r="I4137" t="n">
        <v>0</v>
      </c>
      <c r="J4137" s="41" t="n"/>
      <c r="L4137" t="inlineStr"/>
      <c r="M4137" t="inlineStr">
        <is>
          <t>Enterprise</t>
        </is>
      </c>
      <c r="N4137" t="inlineStr">
        <is>
          <t>monthly</t>
        </is>
      </c>
      <c r="O4137" t="inlineStr">
        <is>
          <t>Pago</t>
        </is>
      </c>
      <c r="P4137" t="inlineStr">
        <is>
          <t>Não</t>
        </is>
      </c>
      <c r="Q4137" t="inlineStr">
        <is>
          <t>Não</t>
        </is>
      </c>
      <c r="R4137" t="inlineStr">
        <is>
          <t>Não</t>
        </is>
      </c>
      <c r="S4137" t="inlineStr">
        <is>
          <t>41+</t>
        </is>
      </c>
      <c r="T4137" t="inlineStr">
        <is>
          <t>Mais de 365 dias</t>
        </is>
      </c>
      <c r="U4137" t="inlineStr">
        <is>
          <t>Cybersecurity</t>
        </is>
      </c>
      <c r="V4137" t="inlineStr">
        <is>
          <t>CA</t>
        </is>
      </c>
      <c r="W4137" t="inlineStr">
        <is>
          <t>organic</t>
        </is>
      </c>
    </row>
    <row r="4138">
      <c r="A4138" t="inlineStr">
        <is>
          <t>S-29ccb8</t>
        </is>
      </c>
      <c r="B4138" t="inlineStr">
        <is>
          <t>A-eb1312</t>
        </is>
      </c>
      <c r="C4138" s="40" t="n">
        <v>45654</v>
      </c>
      <c r="D4138" s="40" t="n"/>
      <c r="E4138" t="n">
        <v>3</v>
      </c>
      <c r="F4138" t="n">
        <v>475</v>
      </c>
      <c r="G4138" t="inlineStr">
        <is>
          <t>2024-S2</t>
        </is>
      </c>
      <c r="H4138" t="inlineStr">
        <is>
          <t>Não</t>
        </is>
      </c>
      <c r="I4138" t="n">
        <v>0</v>
      </c>
      <c r="J4138" s="41" t="n"/>
      <c r="L4138" t="inlineStr"/>
      <c r="M4138" t="inlineStr">
        <is>
          <t>Basic</t>
        </is>
      </c>
      <c r="N4138" t="inlineStr">
        <is>
          <t>annual</t>
        </is>
      </c>
      <c r="O4138" t="inlineStr">
        <is>
          <t>Pago</t>
        </is>
      </c>
      <c r="P4138" t="inlineStr">
        <is>
          <t>Sim</t>
        </is>
      </c>
      <c r="Q4138" t="inlineStr">
        <is>
          <t>Não</t>
        </is>
      </c>
      <c r="R4138" t="inlineStr">
        <is>
          <t>Não</t>
        </is>
      </c>
      <c r="S4138" t="inlineStr">
        <is>
          <t>16–40</t>
        </is>
      </c>
      <c r="T4138" t="inlineStr">
        <is>
          <t>91–180 dias</t>
        </is>
      </c>
      <c r="U4138" t="inlineStr">
        <is>
          <t>FinTech</t>
        </is>
      </c>
      <c r="V4138" t="inlineStr">
        <is>
          <t>US</t>
        </is>
      </c>
      <c r="W4138" t="inlineStr">
        <is>
          <t>partner</t>
        </is>
      </c>
    </row>
    <row r="4139">
      <c r="A4139" t="inlineStr">
        <is>
          <t>S-467016</t>
        </is>
      </c>
      <c r="B4139" t="inlineStr">
        <is>
          <t>A-e83938</t>
        </is>
      </c>
      <c r="C4139" s="40" t="n">
        <v>45624</v>
      </c>
      <c r="D4139" s="40" t="n"/>
      <c r="E4139" t="n">
        <v>33</v>
      </c>
      <c r="F4139" t="n">
        <v>1393</v>
      </c>
      <c r="G4139" t="inlineStr">
        <is>
          <t>2024-S2</t>
        </is>
      </c>
      <c r="H4139" t="inlineStr">
        <is>
          <t>Sim</t>
        </is>
      </c>
      <c r="I4139" t="n">
        <v>0</v>
      </c>
      <c r="J4139" s="41" t="n"/>
      <c r="L4139" t="inlineStr"/>
      <c r="M4139" t="inlineStr">
        <is>
          <t>Enterprise</t>
        </is>
      </c>
      <c r="N4139" t="inlineStr">
        <is>
          <t>monthly</t>
        </is>
      </c>
      <c r="O4139" t="inlineStr">
        <is>
          <t>Pago</t>
        </is>
      </c>
      <c r="P4139" t="inlineStr">
        <is>
          <t>Sim</t>
        </is>
      </c>
      <c r="Q4139" t="inlineStr">
        <is>
          <t>Não</t>
        </is>
      </c>
      <c r="R4139" t="inlineStr">
        <is>
          <t>Não</t>
        </is>
      </c>
      <c r="S4139" t="inlineStr">
        <is>
          <t>6–15</t>
        </is>
      </c>
      <c r="T4139" t="inlineStr">
        <is>
          <t>Mais de 365 dias</t>
        </is>
      </c>
      <c r="U4139" t="inlineStr">
        <is>
          <t>DevTools</t>
        </is>
      </c>
      <c r="V4139" t="inlineStr">
        <is>
          <t>UK</t>
        </is>
      </c>
      <c r="W4139" t="inlineStr">
        <is>
          <t>other</t>
        </is>
      </c>
    </row>
    <row r="4140">
      <c r="A4140" t="inlineStr">
        <is>
          <t>S-12a13c</t>
        </is>
      </c>
      <c r="B4140" t="inlineStr">
        <is>
          <t>A-40a557</t>
        </is>
      </c>
      <c r="C4140" s="40" t="n">
        <v>45640</v>
      </c>
      <c r="D4140" s="40" t="n"/>
      <c r="E4140" t="n">
        <v>17</v>
      </c>
      <c r="F4140" t="n">
        <v>3184</v>
      </c>
      <c r="G4140" t="inlineStr">
        <is>
          <t>2024-S2</t>
        </is>
      </c>
      <c r="H4140" t="inlineStr">
        <is>
          <t>Não</t>
        </is>
      </c>
      <c r="I4140" t="n">
        <v>0</v>
      </c>
      <c r="J4140" s="41" t="n"/>
      <c r="L4140" t="inlineStr"/>
      <c r="M4140" t="inlineStr">
        <is>
          <t>Enterprise</t>
        </is>
      </c>
      <c r="N4140" t="inlineStr">
        <is>
          <t>monthly</t>
        </is>
      </c>
      <c r="O4140" t="inlineStr">
        <is>
          <t>Pago</t>
        </is>
      </c>
      <c r="P4140" t="inlineStr">
        <is>
          <t>Sim</t>
        </is>
      </c>
      <c r="Q4140" t="inlineStr">
        <is>
          <t>Não</t>
        </is>
      </c>
      <c r="R4140" t="inlineStr">
        <is>
          <t>Não</t>
        </is>
      </c>
      <c r="S4140" t="inlineStr">
        <is>
          <t>16–40</t>
        </is>
      </c>
      <c r="T4140" t="inlineStr">
        <is>
          <t>Mais de 365 dias</t>
        </is>
      </c>
      <c r="U4140" t="inlineStr">
        <is>
          <t>Cybersecurity</t>
        </is>
      </c>
      <c r="V4140" t="inlineStr">
        <is>
          <t>AU</t>
        </is>
      </c>
      <c r="W4140" t="inlineStr">
        <is>
          <t>partner</t>
        </is>
      </c>
    </row>
    <row r="4141">
      <c r="A4141" t="inlineStr">
        <is>
          <t>S-82ffca</t>
        </is>
      </c>
      <c r="B4141" t="inlineStr">
        <is>
          <t>A-508199</t>
        </is>
      </c>
      <c r="C4141" s="40" t="n">
        <v>45321</v>
      </c>
      <c r="D4141" s="40" t="n"/>
      <c r="E4141" t="n">
        <v>336</v>
      </c>
      <c r="F4141" t="n">
        <v>3781</v>
      </c>
      <c r="G4141" t="inlineStr">
        <is>
          <t>Até 2024-S1</t>
        </is>
      </c>
      <c r="H4141" t="inlineStr">
        <is>
          <t>Sim</t>
        </is>
      </c>
      <c r="I4141" t="n">
        <v>0</v>
      </c>
      <c r="J4141" s="41" t="n"/>
      <c r="L4141" t="inlineStr"/>
      <c r="M4141" t="inlineStr">
        <is>
          <t>Enterprise</t>
        </is>
      </c>
      <c r="N4141" t="inlineStr">
        <is>
          <t>annual</t>
        </is>
      </c>
      <c r="O4141" t="inlineStr">
        <is>
          <t>Pago</t>
        </is>
      </c>
      <c r="P4141" t="inlineStr">
        <is>
          <t>Não</t>
        </is>
      </c>
      <c r="Q4141" t="inlineStr">
        <is>
          <t>Não</t>
        </is>
      </c>
      <c r="R4141" t="inlineStr">
        <is>
          <t>Não</t>
        </is>
      </c>
      <c r="S4141" t="inlineStr">
        <is>
          <t>16–40</t>
        </is>
      </c>
      <c r="T4141" t="inlineStr">
        <is>
          <t>Conta nova (≤ 30 dias)</t>
        </is>
      </c>
      <c r="U4141" t="inlineStr">
        <is>
          <t>FinTech</t>
        </is>
      </c>
      <c r="V4141" t="inlineStr">
        <is>
          <t>AU</t>
        </is>
      </c>
      <c r="W4141" t="inlineStr">
        <is>
          <t>event</t>
        </is>
      </c>
    </row>
    <row r="4142">
      <c r="A4142" t="inlineStr">
        <is>
          <t>S-85b5ce</t>
        </is>
      </c>
      <c r="B4142" t="inlineStr">
        <is>
          <t>A-e7a1e2</t>
        </is>
      </c>
      <c r="C4142" s="40" t="n">
        <v>45652</v>
      </c>
      <c r="D4142" s="40" t="n"/>
      <c r="E4142" t="n">
        <v>5</v>
      </c>
      <c r="F4142" t="n">
        <v>190</v>
      </c>
      <c r="G4142" t="inlineStr">
        <is>
          <t>2024-S2</t>
        </is>
      </c>
      <c r="H4142" t="inlineStr">
        <is>
          <t>Não</t>
        </is>
      </c>
      <c r="I4142" t="n">
        <v>0</v>
      </c>
      <c r="J4142" s="41" t="n"/>
      <c r="L4142" t="inlineStr"/>
      <c r="M4142" t="inlineStr">
        <is>
          <t>Basic</t>
        </is>
      </c>
      <c r="N4142" t="inlineStr">
        <is>
          <t>annual</t>
        </is>
      </c>
      <c r="O4142" t="inlineStr">
        <is>
          <t>Pago</t>
        </is>
      </c>
      <c r="P4142" t="inlineStr">
        <is>
          <t>Sim</t>
        </is>
      </c>
      <c r="Q4142" t="inlineStr">
        <is>
          <t>Não</t>
        </is>
      </c>
      <c r="R4142" t="inlineStr">
        <is>
          <t>Não</t>
        </is>
      </c>
      <c r="S4142" t="inlineStr">
        <is>
          <t>6–15</t>
        </is>
      </c>
      <c r="T4142" t="inlineStr">
        <is>
          <t>181–365 dias</t>
        </is>
      </c>
      <c r="U4142" t="inlineStr">
        <is>
          <t>Cybersecurity</t>
        </is>
      </c>
      <c r="V4142" t="inlineStr">
        <is>
          <t>US</t>
        </is>
      </c>
      <c r="W4142" t="inlineStr">
        <is>
          <t>event</t>
        </is>
      </c>
    </row>
    <row r="4143">
      <c r="A4143" t="inlineStr">
        <is>
          <t>S-c1c645</t>
        </is>
      </c>
      <c r="B4143" t="inlineStr">
        <is>
          <t>A-443b7c</t>
        </is>
      </c>
      <c r="C4143" s="40" t="n">
        <v>45571</v>
      </c>
      <c r="D4143" s="40" t="n"/>
      <c r="E4143" t="n">
        <v>86</v>
      </c>
      <c r="F4143" t="n">
        <v>76</v>
      </c>
      <c r="G4143" t="inlineStr">
        <is>
          <t>2024-S2</t>
        </is>
      </c>
      <c r="H4143" t="inlineStr">
        <is>
          <t>Sim</t>
        </is>
      </c>
      <c r="I4143" t="n">
        <v>0</v>
      </c>
      <c r="J4143" s="41" t="n"/>
      <c r="L4143" t="inlineStr"/>
      <c r="M4143" t="inlineStr">
        <is>
          <t>Basic</t>
        </is>
      </c>
      <c r="N4143" t="inlineStr">
        <is>
          <t>annual</t>
        </is>
      </c>
      <c r="O4143" t="inlineStr">
        <is>
          <t>Pago</t>
        </is>
      </c>
      <c r="P4143" t="inlineStr">
        <is>
          <t>Sim</t>
        </is>
      </c>
      <c r="Q4143" t="inlineStr">
        <is>
          <t>Sim</t>
        </is>
      </c>
      <c r="R4143" t="inlineStr">
        <is>
          <t>Não</t>
        </is>
      </c>
      <c r="S4143" t="inlineStr">
        <is>
          <t>1–5</t>
        </is>
      </c>
      <c r="T4143" t="inlineStr">
        <is>
          <t>Conta nova (≤ 30 dias)</t>
        </is>
      </c>
      <c r="U4143" t="inlineStr">
        <is>
          <t>Cybersecurity</t>
        </is>
      </c>
      <c r="V4143" t="inlineStr">
        <is>
          <t>US</t>
        </is>
      </c>
      <c r="W4143" t="inlineStr">
        <is>
          <t>other</t>
        </is>
      </c>
    </row>
    <row r="4144">
      <c r="A4144" t="inlineStr">
        <is>
          <t>S-02984e</t>
        </is>
      </c>
      <c r="B4144" t="inlineStr">
        <is>
          <t>A-2e3bad</t>
        </is>
      </c>
      <c r="C4144" s="40" t="n">
        <v>45464</v>
      </c>
      <c r="D4144" s="40" t="n"/>
      <c r="E4144" t="n">
        <v>193</v>
      </c>
      <c r="F4144" t="n">
        <v>12139</v>
      </c>
      <c r="G4144" t="inlineStr">
        <is>
          <t>Até 2024-S1</t>
        </is>
      </c>
      <c r="H4144" t="inlineStr">
        <is>
          <t>Sim</t>
        </is>
      </c>
      <c r="I4144" t="n">
        <v>0</v>
      </c>
      <c r="J4144" s="41" t="n"/>
      <c r="L4144" t="inlineStr"/>
      <c r="M4144" t="inlineStr">
        <is>
          <t>Enterprise</t>
        </is>
      </c>
      <c r="N4144" t="inlineStr">
        <is>
          <t>annual</t>
        </is>
      </c>
      <c r="O4144" t="inlineStr">
        <is>
          <t>Pago</t>
        </is>
      </c>
      <c r="P4144" t="inlineStr">
        <is>
          <t>Sim</t>
        </is>
      </c>
      <c r="Q4144" t="inlineStr">
        <is>
          <t>Não</t>
        </is>
      </c>
      <c r="R4144" t="inlineStr">
        <is>
          <t>Não</t>
        </is>
      </c>
      <c r="S4144" t="inlineStr">
        <is>
          <t>41+</t>
        </is>
      </c>
      <c r="T4144" t="inlineStr">
        <is>
          <t>181–365 dias</t>
        </is>
      </c>
      <c r="U4144" t="inlineStr">
        <is>
          <t>FinTech</t>
        </is>
      </c>
      <c r="V4144" t="inlineStr">
        <is>
          <t>CA</t>
        </is>
      </c>
      <c r="W4144" t="inlineStr">
        <is>
          <t>other</t>
        </is>
      </c>
    </row>
    <row r="4145">
      <c r="A4145" t="inlineStr">
        <is>
          <t>S-15e705</t>
        </is>
      </c>
      <c r="B4145" t="inlineStr">
        <is>
          <t>A-adc1f3</t>
        </is>
      </c>
      <c r="C4145" s="40" t="n">
        <v>45644</v>
      </c>
      <c r="D4145" s="40" t="n"/>
      <c r="E4145" t="n">
        <v>13</v>
      </c>
      <c r="F4145" t="n">
        <v>441</v>
      </c>
      <c r="G4145" t="inlineStr">
        <is>
          <t>2024-S2</t>
        </is>
      </c>
      <c r="H4145" t="inlineStr">
        <is>
          <t>Não</t>
        </is>
      </c>
      <c r="I4145" t="n">
        <v>0</v>
      </c>
      <c r="J4145" s="41" t="n"/>
      <c r="L4145" t="inlineStr"/>
      <c r="M4145" t="inlineStr">
        <is>
          <t>Pro</t>
        </is>
      </c>
      <c r="N4145" t="inlineStr">
        <is>
          <t>annual</t>
        </is>
      </c>
      <c r="O4145" t="inlineStr">
        <is>
          <t>Pago</t>
        </is>
      </c>
      <c r="P4145" t="inlineStr">
        <is>
          <t>Sim</t>
        </is>
      </c>
      <c r="Q4145" t="inlineStr">
        <is>
          <t>Não</t>
        </is>
      </c>
      <c r="R4145" t="inlineStr">
        <is>
          <t>Não</t>
        </is>
      </c>
      <c r="S4145" t="inlineStr">
        <is>
          <t>6–15</t>
        </is>
      </c>
      <c r="T4145" t="inlineStr">
        <is>
          <t>91–180 dias</t>
        </is>
      </c>
      <c r="U4145" t="inlineStr">
        <is>
          <t>Cybersecurity</t>
        </is>
      </c>
      <c r="V4145" t="inlineStr">
        <is>
          <t>US</t>
        </is>
      </c>
      <c r="W4145" t="inlineStr">
        <is>
          <t>organic</t>
        </is>
      </c>
    </row>
    <row r="4146">
      <c r="A4146" t="inlineStr">
        <is>
          <t>S-0a19d1</t>
        </is>
      </c>
      <c r="B4146" t="inlineStr">
        <is>
          <t>A-5b4ebb</t>
        </is>
      </c>
      <c r="C4146" s="40" t="n">
        <v>45586</v>
      </c>
      <c r="D4146" s="40" t="n"/>
      <c r="E4146" t="n">
        <v>71</v>
      </c>
      <c r="F4146" t="n">
        <v>4179</v>
      </c>
      <c r="G4146" t="inlineStr">
        <is>
          <t>2024-S2</t>
        </is>
      </c>
      <c r="H4146" t="inlineStr">
        <is>
          <t>Sim</t>
        </is>
      </c>
      <c r="I4146" t="n">
        <v>0</v>
      </c>
      <c r="J4146" s="41" t="n"/>
      <c r="L4146" t="inlineStr"/>
      <c r="M4146" t="inlineStr">
        <is>
          <t>Enterprise</t>
        </is>
      </c>
      <c r="N4146" t="inlineStr">
        <is>
          <t>annual</t>
        </is>
      </c>
      <c r="O4146" t="inlineStr">
        <is>
          <t>Pago</t>
        </is>
      </c>
      <c r="P4146" t="inlineStr">
        <is>
          <t>Não</t>
        </is>
      </c>
      <c r="Q4146" t="inlineStr">
        <is>
          <t>Não</t>
        </is>
      </c>
      <c r="R4146" t="inlineStr">
        <is>
          <t>Não</t>
        </is>
      </c>
      <c r="S4146" t="inlineStr">
        <is>
          <t>16–40</t>
        </is>
      </c>
      <c r="T4146" t="inlineStr">
        <is>
          <t>91–180 dias</t>
        </is>
      </c>
      <c r="U4146" t="inlineStr">
        <is>
          <t>Cybersecurity</t>
        </is>
      </c>
      <c r="V4146" t="inlineStr">
        <is>
          <t>UK</t>
        </is>
      </c>
      <c r="W4146" t="inlineStr">
        <is>
          <t>other</t>
        </is>
      </c>
    </row>
    <row r="4147">
      <c r="A4147" t="inlineStr">
        <is>
          <t>S-d50d25</t>
        </is>
      </c>
      <c r="B4147" t="inlineStr">
        <is>
          <t>A-6f50ae</t>
        </is>
      </c>
      <c r="C4147" s="40" t="n">
        <v>45486</v>
      </c>
      <c r="D4147" s="40" t="n"/>
      <c r="E4147" t="n">
        <v>171</v>
      </c>
      <c r="F4147" t="n">
        <v>931</v>
      </c>
      <c r="G4147" t="inlineStr">
        <is>
          <t>2024-S2</t>
        </is>
      </c>
      <c r="H4147" t="inlineStr">
        <is>
          <t>Sim</t>
        </is>
      </c>
      <c r="I4147" t="n">
        <v>0</v>
      </c>
      <c r="J4147" s="41" t="n"/>
      <c r="L4147" t="inlineStr"/>
      <c r="M4147" t="inlineStr">
        <is>
          <t>Pro</t>
        </is>
      </c>
      <c r="N4147" t="inlineStr">
        <is>
          <t>annual</t>
        </is>
      </c>
      <c r="O4147" t="inlineStr">
        <is>
          <t>Pago</t>
        </is>
      </c>
      <c r="P4147" t="inlineStr">
        <is>
          <t>Sim</t>
        </is>
      </c>
      <c r="Q4147" t="inlineStr">
        <is>
          <t>Não</t>
        </is>
      </c>
      <c r="R4147" t="inlineStr">
        <is>
          <t>Não</t>
        </is>
      </c>
      <c r="S4147" t="inlineStr">
        <is>
          <t>16–40</t>
        </is>
      </c>
      <c r="T4147" t="inlineStr">
        <is>
          <t>181–365 dias</t>
        </is>
      </c>
      <c r="U4147" t="inlineStr">
        <is>
          <t>FinTech</t>
        </is>
      </c>
      <c r="V4147" t="inlineStr">
        <is>
          <t>US</t>
        </is>
      </c>
      <c r="W4147" t="inlineStr">
        <is>
          <t>partner</t>
        </is>
      </c>
    </row>
    <row r="4148">
      <c r="A4148" t="inlineStr">
        <is>
          <t>S-cb2ad3</t>
        </is>
      </c>
      <c r="B4148" t="inlineStr">
        <is>
          <t>A-52dd88</t>
        </is>
      </c>
      <c r="C4148" s="40" t="n">
        <v>45609</v>
      </c>
      <c r="D4148" s="40" t="n"/>
      <c r="E4148" t="n">
        <v>48</v>
      </c>
      <c r="F4148" t="n">
        <v>532</v>
      </c>
      <c r="G4148" t="inlineStr">
        <is>
          <t>2024-S2</t>
        </is>
      </c>
      <c r="H4148" t="inlineStr">
        <is>
          <t>Sim</t>
        </is>
      </c>
      <c r="I4148" t="n">
        <v>0</v>
      </c>
      <c r="J4148" s="41" t="n"/>
      <c r="L4148" t="inlineStr"/>
      <c r="M4148" t="inlineStr">
        <is>
          <t>Basic</t>
        </is>
      </c>
      <c r="N4148" t="inlineStr">
        <is>
          <t>annual</t>
        </is>
      </c>
      <c r="O4148" t="inlineStr">
        <is>
          <t>Pago</t>
        </is>
      </c>
      <c r="P4148" t="inlineStr">
        <is>
          <t>Sim</t>
        </is>
      </c>
      <c r="Q4148" t="inlineStr">
        <is>
          <t>Sim</t>
        </is>
      </c>
      <c r="R4148" t="inlineStr">
        <is>
          <t>Não</t>
        </is>
      </c>
      <c r="S4148" t="inlineStr">
        <is>
          <t>16–40</t>
        </is>
      </c>
      <c r="T4148" t="inlineStr">
        <is>
          <t>Mais de 365 dias</t>
        </is>
      </c>
      <c r="U4148" t="inlineStr">
        <is>
          <t>Cybersecurity</t>
        </is>
      </c>
      <c r="V4148" t="inlineStr">
        <is>
          <t>US</t>
        </is>
      </c>
      <c r="W4148" t="inlineStr">
        <is>
          <t>ads</t>
        </is>
      </c>
    </row>
    <row r="4149">
      <c r="A4149" t="inlineStr">
        <is>
          <t>S-15afd8</t>
        </is>
      </c>
      <c r="B4149" t="inlineStr">
        <is>
          <t>A-5c046d</t>
        </is>
      </c>
      <c r="C4149" s="40" t="n">
        <v>45644</v>
      </c>
      <c r="D4149" s="40" t="n"/>
      <c r="E4149" t="n">
        <v>13</v>
      </c>
      <c r="F4149" t="n">
        <v>18507</v>
      </c>
      <c r="G4149" t="inlineStr">
        <is>
          <t>2024-S2</t>
        </is>
      </c>
      <c r="H4149" t="inlineStr">
        <is>
          <t>Não</t>
        </is>
      </c>
      <c r="I4149" t="n">
        <v>0</v>
      </c>
      <c r="J4149" s="41" t="n"/>
      <c r="L4149" t="inlineStr"/>
      <c r="M4149" t="inlineStr">
        <is>
          <t>Enterprise</t>
        </is>
      </c>
      <c r="N4149" t="inlineStr">
        <is>
          <t>annual</t>
        </is>
      </c>
      <c r="O4149" t="inlineStr">
        <is>
          <t>Pago</t>
        </is>
      </c>
      <c r="P4149" t="inlineStr">
        <is>
          <t>Sim</t>
        </is>
      </c>
      <c r="Q4149" t="inlineStr">
        <is>
          <t>Não</t>
        </is>
      </c>
      <c r="R4149" t="inlineStr">
        <is>
          <t>Não</t>
        </is>
      </c>
      <c r="S4149" t="inlineStr">
        <is>
          <t>41+</t>
        </is>
      </c>
      <c r="T4149" t="inlineStr">
        <is>
          <t>91–180 dias</t>
        </is>
      </c>
      <c r="U4149" t="inlineStr">
        <is>
          <t>EdTech</t>
        </is>
      </c>
      <c r="V4149" t="inlineStr">
        <is>
          <t>FR</t>
        </is>
      </c>
      <c r="W4149" t="inlineStr">
        <is>
          <t>partner</t>
        </is>
      </c>
    </row>
    <row r="4150">
      <c r="A4150" t="inlineStr">
        <is>
          <t>S-e79dbc</t>
        </is>
      </c>
      <c r="B4150" t="inlineStr">
        <is>
          <t>A-2e4581</t>
        </is>
      </c>
      <c r="C4150" s="40" t="n">
        <v>45595</v>
      </c>
      <c r="D4150" s="40" t="n"/>
      <c r="E4150" t="n">
        <v>62</v>
      </c>
      <c r="F4150" t="n">
        <v>0</v>
      </c>
      <c r="G4150" t="inlineStr">
        <is>
          <t>2024-S2</t>
        </is>
      </c>
      <c r="H4150" t="inlineStr">
        <is>
          <t>Sim</t>
        </is>
      </c>
      <c r="I4150" t="n">
        <v>0</v>
      </c>
      <c r="J4150" s="41" t="n"/>
      <c r="L4150" t="inlineStr"/>
      <c r="M4150" t="inlineStr">
        <is>
          <t>Pro</t>
        </is>
      </c>
      <c r="N4150" t="inlineStr">
        <is>
          <t>monthly</t>
        </is>
      </c>
      <c r="O4150" t="inlineStr">
        <is>
          <t>Trial</t>
        </is>
      </c>
      <c r="P4150" t="inlineStr">
        <is>
          <t>Sim</t>
        </is>
      </c>
      <c r="Q4150" t="inlineStr">
        <is>
          <t>Não</t>
        </is>
      </c>
      <c r="R4150" t="inlineStr">
        <is>
          <t>Não</t>
        </is>
      </c>
      <c r="S4150" t="inlineStr">
        <is>
          <t>41+</t>
        </is>
      </c>
      <c r="T4150" t="inlineStr">
        <is>
          <t>Conta nova (≤ 30 dias)</t>
        </is>
      </c>
      <c r="U4150" t="inlineStr">
        <is>
          <t>EdTech</t>
        </is>
      </c>
      <c r="V4150" t="inlineStr">
        <is>
          <t>US</t>
        </is>
      </c>
      <c r="W4150" t="inlineStr">
        <is>
          <t>partner</t>
        </is>
      </c>
    </row>
    <row r="4151">
      <c r="A4151" t="inlineStr">
        <is>
          <t>S-33200e</t>
        </is>
      </c>
      <c r="B4151" t="inlineStr">
        <is>
          <t>A-f5641b</t>
        </is>
      </c>
      <c r="C4151" s="40" t="n">
        <v>45510</v>
      </c>
      <c r="D4151" s="40" t="n"/>
      <c r="E4151" t="n">
        <v>147</v>
      </c>
      <c r="F4151" t="n">
        <v>6169</v>
      </c>
      <c r="G4151" t="inlineStr">
        <is>
          <t>2024-S2</t>
        </is>
      </c>
      <c r="H4151" t="inlineStr">
        <is>
          <t>Sim</t>
        </is>
      </c>
      <c r="I4151" t="n">
        <v>0</v>
      </c>
      <c r="J4151" s="41" t="n"/>
      <c r="L4151" t="inlineStr"/>
      <c r="M4151" t="inlineStr">
        <is>
          <t>Enterprise</t>
        </is>
      </c>
      <c r="N4151" t="inlineStr">
        <is>
          <t>monthly</t>
        </is>
      </c>
      <c r="O4151" t="inlineStr">
        <is>
          <t>Pago</t>
        </is>
      </c>
      <c r="P4151" t="inlineStr">
        <is>
          <t>Sim</t>
        </is>
      </c>
      <c r="Q4151" t="inlineStr">
        <is>
          <t>Não</t>
        </is>
      </c>
      <c r="R4151" t="inlineStr">
        <is>
          <t>Não</t>
        </is>
      </c>
      <c r="S4151" t="inlineStr">
        <is>
          <t>16–40</t>
        </is>
      </c>
      <c r="T4151" t="inlineStr">
        <is>
          <t>91–180 dias</t>
        </is>
      </c>
      <c r="U4151" t="inlineStr">
        <is>
          <t>EdTech</t>
        </is>
      </c>
      <c r="V4151" t="inlineStr">
        <is>
          <t>US</t>
        </is>
      </c>
      <c r="W4151" t="inlineStr">
        <is>
          <t>other</t>
        </is>
      </c>
    </row>
    <row r="4152">
      <c r="A4152" t="inlineStr">
        <is>
          <t>S-d5eae3</t>
        </is>
      </c>
      <c r="B4152" t="inlineStr">
        <is>
          <t>A-e7a1e2</t>
        </is>
      </c>
      <c r="C4152" s="40" t="n">
        <v>45513</v>
      </c>
      <c r="D4152" s="40" t="n"/>
      <c r="E4152" t="n">
        <v>144</v>
      </c>
      <c r="F4152" t="n">
        <v>2388</v>
      </c>
      <c r="G4152" t="inlineStr">
        <is>
          <t>2024-S2</t>
        </is>
      </c>
      <c r="H4152" t="inlineStr">
        <is>
          <t>Sim</t>
        </is>
      </c>
      <c r="I4152" t="n">
        <v>0</v>
      </c>
      <c r="J4152" s="41" t="n"/>
      <c r="L4152" t="inlineStr"/>
      <c r="M4152" t="inlineStr">
        <is>
          <t>Enterprise</t>
        </is>
      </c>
      <c r="N4152" t="inlineStr">
        <is>
          <t>monthly</t>
        </is>
      </c>
      <c r="O4152" t="inlineStr">
        <is>
          <t>Pago</t>
        </is>
      </c>
      <c r="P4152" t="inlineStr">
        <is>
          <t>Não</t>
        </is>
      </c>
      <c r="Q4152" t="inlineStr">
        <is>
          <t>Não</t>
        </is>
      </c>
      <c r="R4152" t="inlineStr">
        <is>
          <t>Não</t>
        </is>
      </c>
      <c r="S4152" t="inlineStr">
        <is>
          <t>6–15</t>
        </is>
      </c>
      <c r="T4152" t="inlineStr">
        <is>
          <t>31–90 dias</t>
        </is>
      </c>
      <c r="U4152" t="inlineStr">
        <is>
          <t>Cybersecurity</t>
        </is>
      </c>
      <c r="V4152" t="inlineStr">
        <is>
          <t>US</t>
        </is>
      </c>
      <c r="W4152" t="inlineStr">
        <is>
          <t>event</t>
        </is>
      </c>
    </row>
    <row r="4153">
      <c r="A4153" t="inlineStr">
        <is>
          <t>S-f20079</t>
        </is>
      </c>
      <c r="B4153" t="inlineStr">
        <is>
          <t>A-8ae3fc</t>
        </is>
      </c>
      <c r="C4153" s="40" t="n">
        <v>45642</v>
      </c>
      <c r="D4153" s="40" t="n"/>
      <c r="E4153" t="n">
        <v>15</v>
      </c>
      <c r="F4153" t="n">
        <v>380</v>
      </c>
      <c r="G4153" t="inlineStr">
        <is>
          <t>2024-S2</t>
        </is>
      </c>
      <c r="H4153" t="inlineStr">
        <is>
          <t>Não</t>
        </is>
      </c>
      <c r="I4153" t="n">
        <v>0</v>
      </c>
      <c r="J4153" s="41" t="n"/>
      <c r="L4153" t="inlineStr"/>
      <c r="M4153" t="inlineStr">
        <is>
          <t>Basic</t>
        </is>
      </c>
      <c r="N4153" t="inlineStr">
        <is>
          <t>monthly</t>
        </is>
      </c>
      <c r="O4153" t="inlineStr">
        <is>
          <t>Pago</t>
        </is>
      </c>
      <c r="P4153" t="inlineStr">
        <is>
          <t>Sim</t>
        </is>
      </c>
      <c r="Q4153" t="inlineStr">
        <is>
          <t>Não</t>
        </is>
      </c>
      <c r="R4153" t="inlineStr">
        <is>
          <t>Não</t>
        </is>
      </c>
      <c r="S4153" t="inlineStr">
        <is>
          <t>16–40</t>
        </is>
      </c>
      <c r="T4153" t="inlineStr">
        <is>
          <t>91–180 dias</t>
        </is>
      </c>
      <c r="U4153" t="inlineStr">
        <is>
          <t>DevTools</t>
        </is>
      </c>
      <c r="V4153" t="inlineStr">
        <is>
          <t>CA</t>
        </is>
      </c>
      <c r="W4153" t="inlineStr">
        <is>
          <t>ads</t>
        </is>
      </c>
    </row>
    <row r="4154">
      <c r="A4154" t="inlineStr">
        <is>
          <t>S-93622a</t>
        </is>
      </c>
      <c r="B4154" t="inlineStr">
        <is>
          <t>A-d4ac0e</t>
        </is>
      </c>
      <c r="C4154" s="40" t="n">
        <v>45422</v>
      </c>
      <c r="D4154" s="40" t="n"/>
      <c r="E4154" t="n">
        <v>235</v>
      </c>
      <c r="F4154" t="n">
        <v>0</v>
      </c>
      <c r="G4154" t="inlineStr">
        <is>
          <t>Até 2024-S1</t>
        </is>
      </c>
      <c r="H4154" t="inlineStr">
        <is>
          <t>Sim</t>
        </is>
      </c>
      <c r="I4154" t="n">
        <v>0</v>
      </c>
      <c r="J4154" s="41" t="n"/>
      <c r="L4154" t="inlineStr"/>
      <c r="M4154" t="inlineStr">
        <is>
          <t>Basic</t>
        </is>
      </c>
      <c r="N4154" t="inlineStr">
        <is>
          <t>monthly</t>
        </is>
      </c>
      <c r="O4154" t="inlineStr">
        <is>
          <t>Trial</t>
        </is>
      </c>
      <c r="P4154" t="inlineStr">
        <is>
          <t>Sim</t>
        </is>
      </c>
      <c r="Q4154" t="inlineStr">
        <is>
          <t>Não</t>
        </is>
      </c>
      <c r="R4154" t="inlineStr">
        <is>
          <t>Não</t>
        </is>
      </c>
      <c r="S4154" t="inlineStr">
        <is>
          <t>41+</t>
        </is>
      </c>
      <c r="T4154" t="inlineStr">
        <is>
          <t>Conta nova (≤ 30 dias)</t>
        </is>
      </c>
      <c r="U4154" t="inlineStr">
        <is>
          <t>DevTools</t>
        </is>
      </c>
      <c r="V4154" t="inlineStr">
        <is>
          <t>UK</t>
        </is>
      </c>
      <c r="W4154" t="inlineStr">
        <is>
          <t>ads</t>
        </is>
      </c>
    </row>
    <row r="4155">
      <c r="A4155" t="inlineStr">
        <is>
          <t>S-c62bb7</t>
        </is>
      </c>
      <c r="B4155" t="inlineStr">
        <is>
          <t>A-0a62f5</t>
        </is>
      </c>
      <c r="C4155" s="40" t="n">
        <v>45551</v>
      </c>
      <c r="D4155" s="40" t="n"/>
      <c r="E4155" t="n">
        <v>106</v>
      </c>
      <c r="F4155" t="n">
        <v>3184</v>
      </c>
      <c r="G4155" t="inlineStr">
        <is>
          <t>2024-S2</t>
        </is>
      </c>
      <c r="H4155" t="inlineStr">
        <is>
          <t>Sim</t>
        </is>
      </c>
      <c r="I4155" t="n">
        <v>0</v>
      </c>
      <c r="J4155" s="41" t="n"/>
      <c r="L4155" t="inlineStr"/>
      <c r="M4155" t="inlineStr">
        <is>
          <t>Enterprise</t>
        </is>
      </c>
      <c r="N4155" t="inlineStr">
        <is>
          <t>monthly</t>
        </is>
      </c>
      <c r="O4155" t="inlineStr">
        <is>
          <t>Pago</t>
        </is>
      </c>
      <c r="P4155" t="inlineStr">
        <is>
          <t>Sim</t>
        </is>
      </c>
      <c r="Q4155" t="inlineStr">
        <is>
          <t>Não</t>
        </is>
      </c>
      <c r="R4155" t="inlineStr">
        <is>
          <t>Não</t>
        </is>
      </c>
      <c r="S4155" t="inlineStr">
        <is>
          <t>16–40</t>
        </is>
      </c>
      <c r="T4155" t="inlineStr">
        <is>
          <t>Conta nova (≤ 30 dias)</t>
        </is>
      </c>
      <c r="U4155" t="inlineStr">
        <is>
          <t>FinTech</t>
        </is>
      </c>
      <c r="V4155" t="inlineStr">
        <is>
          <t>UK</t>
        </is>
      </c>
      <c r="W4155" t="inlineStr">
        <is>
          <t>partner</t>
        </is>
      </c>
    </row>
    <row r="4156">
      <c r="A4156" t="inlineStr">
        <is>
          <t>S-6696a0</t>
        </is>
      </c>
      <c r="B4156" t="inlineStr">
        <is>
          <t>A-82861f</t>
        </is>
      </c>
      <c r="C4156" s="40" t="n">
        <v>45508</v>
      </c>
      <c r="D4156" s="40" t="n"/>
      <c r="E4156" t="n">
        <v>149</v>
      </c>
      <c r="F4156" t="n">
        <v>779</v>
      </c>
      <c r="G4156" t="inlineStr">
        <is>
          <t>2024-S2</t>
        </is>
      </c>
      <c r="H4156" t="inlineStr">
        <is>
          <t>Sim</t>
        </is>
      </c>
      <c r="I4156" t="n">
        <v>0</v>
      </c>
      <c r="J4156" s="41" t="n"/>
      <c r="L4156" t="inlineStr"/>
      <c r="M4156" t="inlineStr">
        <is>
          <t>Basic</t>
        </is>
      </c>
      <c r="N4156" t="inlineStr">
        <is>
          <t>monthly</t>
        </is>
      </c>
      <c r="O4156" t="inlineStr">
        <is>
          <t>Pago</t>
        </is>
      </c>
      <c r="P4156" t="inlineStr">
        <is>
          <t>Sim</t>
        </is>
      </c>
      <c r="Q4156" t="inlineStr">
        <is>
          <t>Não</t>
        </is>
      </c>
      <c r="R4156" t="inlineStr">
        <is>
          <t>Não</t>
        </is>
      </c>
      <c r="S4156" t="inlineStr">
        <is>
          <t>41+</t>
        </is>
      </c>
      <c r="T4156" t="inlineStr">
        <is>
          <t>91–180 dias</t>
        </is>
      </c>
      <c r="U4156" t="inlineStr">
        <is>
          <t>DevTools</t>
        </is>
      </c>
      <c r="V4156" t="inlineStr">
        <is>
          <t>UK</t>
        </is>
      </c>
      <c r="W4156" t="inlineStr">
        <is>
          <t>organic</t>
        </is>
      </c>
    </row>
    <row r="4157">
      <c r="A4157" t="inlineStr">
        <is>
          <t>S-510999</t>
        </is>
      </c>
      <c r="B4157" t="inlineStr">
        <is>
          <t>A-7da956</t>
        </is>
      </c>
      <c r="C4157" s="40" t="n">
        <v>45473</v>
      </c>
      <c r="D4157" s="40" t="n"/>
      <c r="E4157" t="n">
        <v>184</v>
      </c>
      <c r="F4157" t="n">
        <v>0</v>
      </c>
      <c r="G4157" t="inlineStr">
        <is>
          <t>Até 2024-S1</t>
        </is>
      </c>
      <c r="H4157" t="inlineStr">
        <is>
          <t>Sim</t>
        </is>
      </c>
      <c r="I4157" t="n">
        <v>0</v>
      </c>
      <c r="J4157" s="41" t="n"/>
      <c r="L4157" t="inlineStr"/>
      <c r="M4157" t="inlineStr">
        <is>
          <t>Enterprise</t>
        </is>
      </c>
      <c r="N4157" t="inlineStr">
        <is>
          <t>monthly</t>
        </is>
      </c>
      <c r="O4157" t="inlineStr">
        <is>
          <t>Trial</t>
        </is>
      </c>
      <c r="P4157" t="inlineStr">
        <is>
          <t>Sim</t>
        </is>
      </c>
      <c r="Q4157" t="inlineStr">
        <is>
          <t>Sim</t>
        </is>
      </c>
      <c r="R4157" t="inlineStr">
        <is>
          <t>Não</t>
        </is>
      </c>
      <c r="S4157" t="inlineStr">
        <is>
          <t>6–15</t>
        </is>
      </c>
      <c r="T4157" t="inlineStr">
        <is>
          <t>Conta nova (≤ 30 dias)</t>
        </is>
      </c>
      <c r="U4157" t="inlineStr">
        <is>
          <t>Cybersecurity</t>
        </is>
      </c>
      <c r="V4157" t="inlineStr">
        <is>
          <t>US</t>
        </is>
      </c>
      <c r="W4157" t="inlineStr">
        <is>
          <t>event</t>
        </is>
      </c>
    </row>
    <row r="4158">
      <c r="A4158" t="inlineStr">
        <is>
          <t>S-255846</t>
        </is>
      </c>
      <c r="B4158" t="inlineStr">
        <is>
          <t>A-9a532a</t>
        </is>
      </c>
      <c r="C4158" s="40" t="n">
        <v>45532</v>
      </c>
      <c r="D4158" s="40" t="n"/>
      <c r="E4158" t="n">
        <v>125</v>
      </c>
      <c r="F4158" t="n">
        <v>6567</v>
      </c>
      <c r="G4158" t="inlineStr">
        <is>
          <t>2024-S2</t>
        </is>
      </c>
      <c r="H4158" t="inlineStr">
        <is>
          <t>Sim</t>
        </is>
      </c>
      <c r="I4158" t="n">
        <v>0</v>
      </c>
      <c r="J4158" s="41" t="n"/>
      <c r="L4158" t="inlineStr"/>
      <c r="M4158" t="inlineStr">
        <is>
          <t>Enterprise</t>
        </is>
      </c>
      <c r="N4158" t="inlineStr">
        <is>
          <t>monthly</t>
        </is>
      </c>
      <c r="O4158" t="inlineStr">
        <is>
          <t>Pago</t>
        </is>
      </c>
      <c r="P4158" t="inlineStr">
        <is>
          <t>Sim</t>
        </is>
      </c>
      <c r="Q4158" t="inlineStr">
        <is>
          <t>Não</t>
        </is>
      </c>
      <c r="R4158" t="inlineStr">
        <is>
          <t>Não</t>
        </is>
      </c>
      <c r="S4158" t="inlineStr">
        <is>
          <t>16–40</t>
        </is>
      </c>
      <c r="T4158" t="inlineStr">
        <is>
          <t>31–90 dias</t>
        </is>
      </c>
      <c r="U4158" t="inlineStr">
        <is>
          <t>HealthTech</t>
        </is>
      </c>
      <c r="V4158" t="inlineStr">
        <is>
          <t>US</t>
        </is>
      </c>
      <c r="W4158" t="inlineStr">
        <is>
          <t>partner</t>
        </is>
      </c>
    </row>
    <row r="4159">
      <c r="A4159" t="inlineStr">
        <is>
          <t>S-fd8bb6</t>
        </is>
      </c>
      <c r="B4159" t="inlineStr">
        <is>
          <t>A-337bc1</t>
        </is>
      </c>
      <c r="C4159" s="40" t="n">
        <v>45140</v>
      </c>
      <c r="D4159" s="40" t="n"/>
      <c r="E4159" t="n">
        <v>517</v>
      </c>
      <c r="F4159" t="n">
        <v>1470</v>
      </c>
      <c r="G4159" t="inlineStr">
        <is>
          <t>Até 2024-S1</t>
        </is>
      </c>
      <c r="H4159" t="inlineStr">
        <is>
          <t>Sim</t>
        </is>
      </c>
      <c r="I4159" t="n">
        <v>0</v>
      </c>
      <c r="J4159" s="41" t="n"/>
      <c r="L4159" t="inlineStr"/>
      <c r="M4159" t="inlineStr">
        <is>
          <t>Pro</t>
        </is>
      </c>
      <c r="N4159" t="inlineStr">
        <is>
          <t>monthly</t>
        </is>
      </c>
      <c r="O4159" t="inlineStr">
        <is>
          <t>Pago</t>
        </is>
      </c>
      <c r="P4159" t="inlineStr">
        <is>
          <t>Sim</t>
        </is>
      </c>
      <c r="Q4159" t="inlineStr">
        <is>
          <t>Não</t>
        </is>
      </c>
      <c r="R4159" t="inlineStr">
        <is>
          <t>Não</t>
        </is>
      </c>
      <c r="S4159" t="inlineStr">
        <is>
          <t>16–40</t>
        </is>
      </c>
      <c r="T4159" t="inlineStr">
        <is>
          <t>Conta nova (≤ 30 dias)</t>
        </is>
      </c>
      <c r="U4159" t="inlineStr">
        <is>
          <t>Cybersecurity</t>
        </is>
      </c>
      <c r="V4159" t="inlineStr">
        <is>
          <t>US</t>
        </is>
      </c>
      <c r="W4159" t="inlineStr">
        <is>
          <t>organic</t>
        </is>
      </c>
    </row>
    <row r="4160">
      <c r="A4160" t="inlineStr">
        <is>
          <t>S-d7461b</t>
        </is>
      </c>
      <c r="B4160" t="inlineStr">
        <is>
          <t>A-fa3095</t>
        </is>
      </c>
      <c r="C4160" s="40" t="n">
        <v>45277</v>
      </c>
      <c r="D4160" s="40" t="n"/>
      <c r="E4160" t="n">
        <v>380</v>
      </c>
      <c r="F4160" t="n">
        <v>3430</v>
      </c>
      <c r="G4160" t="inlineStr">
        <is>
          <t>Até 2024-S1</t>
        </is>
      </c>
      <c r="H4160" t="inlineStr">
        <is>
          <t>Sim</t>
        </is>
      </c>
      <c r="I4160" t="n">
        <v>0</v>
      </c>
      <c r="J4160" s="41" t="n"/>
      <c r="L4160" t="inlineStr"/>
      <c r="M4160" t="inlineStr">
        <is>
          <t>Pro</t>
        </is>
      </c>
      <c r="N4160" t="inlineStr">
        <is>
          <t>monthly</t>
        </is>
      </c>
      <c r="O4160" t="inlineStr">
        <is>
          <t>Pago</t>
        </is>
      </c>
      <c r="P4160" t="inlineStr">
        <is>
          <t>Sim</t>
        </is>
      </c>
      <c r="Q4160" t="inlineStr">
        <is>
          <t>Não</t>
        </is>
      </c>
      <c r="R4160" t="inlineStr">
        <is>
          <t>Não</t>
        </is>
      </c>
      <c r="S4160" t="inlineStr">
        <is>
          <t>41+</t>
        </is>
      </c>
      <c r="T4160" t="inlineStr">
        <is>
          <t>91–180 dias</t>
        </is>
      </c>
      <c r="U4160" t="inlineStr">
        <is>
          <t>FinTech</t>
        </is>
      </c>
      <c r="V4160" t="inlineStr">
        <is>
          <t>US</t>
        </is>
      </c>
      <c r="W4160" t="inlineStr">
        <is>
          <t>ads</t>
        </is>
      </c>
    </row>
    <row r="4161">
      <c r="A4161" t="inlineStr">
        <is>
          <t>S-2361ec</t>
        </is>
      </c>
      <c r="B4161" t="inlineStr">
        <is>
          <t>A-c45b23</t>
        </is>
      </c>
      <c r="C4161" s="40" t="n">
        <v>45638</v>
      </c>
      <c r="D4161" s="40" t="n">
        <v>45641</v>
      </c>
      <c r="E4161" t="n">
        <v>3</v>
      </c>
      <c r="F4161" t="n">
        <v>5174</v>
      </c>
      <c r="G4161" t="inlineStr">
        <is>
          <t>2024-S2</t>
        </is>
      </c>
      <c r="H4161" t="inlineStr">
        <is>
          <t>Não</t>
        </is>
      </c>
      <c r="I4161" t="n">
        <v>1</v>
      </c>
      <c r="J4161" s="41" t="n">
        <v>45627</v>
      </c>
      <c r="K4161" t="n">
        <v>15</v>
      </c>
      <c r="L4161" t="inlineStr">
        <is>
          <t>Não</t>
        </is>
      </c>
      <c r="M4161" t="inlineStr">
        <is>
          <t>Enterprise</t>
        </is>
      </c>
      <c r="N4161" t="inlineStr">
        <is>
          <t>annual</t>
        </is>
      </c>
      <c r="O4161" t="inlineStr">
        <is>
          <t>Pago</t>
        </is>
      </c>
      <c r="P4161" t="inlineStr">
        <is>
          <t>Sim</t>
        </is>
      </c>
      <c r="Q4161" t="inlineStr">
        <is>
          <t>Não</t>
        </is>
      </c>
      <c r="R4161" t="inlineStr">
        <is>
          <t>Não</t>
        </is>
      </c>
      <c r="S4161" t="inlineStr">
        <is>
          <t>16–40</t>
        </is>
      </c>
      <c r="T4161" t="inlineStr">
        <is>
          <t>Mais de 365 dias</t>
        </is>
      </c>
      <c r="U4161" t="inlineStr">
        <is>
          <t>FinTech</t>
        </is>
      </c>
      <c r="V4161" t="inlineStr">
        <is>
          <t>UK</t>
        </is>
      </c>
      <c r="W4161" t="inlineStr">
        <is>
          <t>partner</t>
        </is>
      </c>
    </row>
    <row r="4162">
      <c r="A4162" t="inlineStr">
        <is>
          <t>S-9c47f6</t>
        </is>
      </c>
      <c r="B4162" t="inlineStr">
        <is>
          <t>A-5b1bcd</t>
        </is>
      </c>
      <c r="C4162" s="40" t="n">
        <v>45395</v>
      </c>
      <c r="D4162" s="40" t="n"/>
      <c r="E4162" t="n">
        <v>262</v>
      </c>
      <c r="F4162" t="n">
        <v>0</v>
      </c>
      <c r="G4162" t="inlineStr">
        <is>
          <t>Até 2024-S1</t>
        </is>
      </c>
      <c r="H4162" t="inlineStr">
        <is>
          <t>Sim</t>
        </is>
      </c>
      <c r="I4162" t="n">
        <v>0</v>
      </c>
      <c r="J4162" s="41" t="n"/>
      <c r="L4162" t="inlineStr"/>
      <c r="M4162" t="inlineStr">
        <is>
          <t>Pro</t>
        </is>
      </c>
      <c r="N4162" t="inlineStr">
        <is>
          <t>annual</t>
        </is>
      </c>
      <c r="O4162" t="inlineStr">
        <is>
          <t>Trial</t>
        </is>
      </c>
      <c r="P4162" t="inlineStr">
        <is>
          <t>Sim</t>
        </is>
      </c>
      <c r="Q4162" t="inlineStr">
        <is>
          <t>Não</t>
        </is>
      </c>
      <c r="R4162" t="inlineStr">
        <is>
          <t>Não</t>
        </is>
      </c>
      <c r="S4162" t="inlineStr">
        <is>
          <t>41+</t>
        </is>
      </c>
      <c r="T4162" t="inlineStr">
        <is>
          <t>181–365 dias</t>
        </is>
      </c>
      <c r="U4162" t="inlineStr">
        <is>
          <t>DevTools</t>
        </is>
      </c>
      <c r="V4162" t="inlineStr">
        <is>
          <t>US</t>
        </is>
      </c>
      <c r="W4162" t="inlineStr">
        <is>
          <t>organic</t>
        </is>
      </c>
    </row>
    <row r="4163">
      <c r="A4163" t="inlineStr">
        <is>
          <t>S-c20518</t>
        </is>
      </c>
      <c r="B4163" t="inlineStr">
        <is>
          <t>A-b2af2e</t>
        </is>
      </c>
      <c r="C4163" s="40" t="n">
        <v>45579</v>
      </c>
      <c r="D4163" s="40" t="n"/>
      <c r="E4163" t="n">
        <v>78</v>
      </c>
      <c r="F4163" t="n">
        <v>995</v>
      </c>
      <c r="G4163" t="inlineStr">
        <is>
          <t>2024-S2</t>
        </is>
      </c>
      <c r="H4163" t="inlineStr">
        <is>
          <t>Sim</t>
        </is>
      </c>
      <c r="I4163" t="n">
        <v>0</v>
      </c>
      <c r="J4163" s="41" t="n"/>
      <c r="L4163" t="inlineStr"/>
      <c r="M4163" t="inlineStr">
        <is>
          <t>Enterprise</t>
        </is>
      </c>
      <c r="N4163" t="inlineStr">
        <is>
          <t>monthly</t>
        </is>
      </c>
      <c r="O4163" t="inlineStr">
        <is>
          <t>Pago</t>
        </is>
      </c>
      <c r="P4163" t="inlineStr">
        <is>
          <t>Sim</t>
        </is>
      </c>
      <c r="Q4163" t="inlineStr">
        <is>
          <t>Não</t>
        </is>
      </c>
      <c r="R4163" t="inlineStr">
        <is>
          <t>Não</t>
        </is>
      </c>
      <c r="S4163" t="inlineStr">
        <is>
          <t>1–5</t>
        </is>
      </c>
      <c r="T4163" t="inlineStr">
        <is>
          <t>31–90 dias</t>
        </is>
      </c>
      <c r="U4163" t="inlineStr">
        <is>
          <t>Cybersecurity</t>
        </is>
      </c>
      <c r="V4163" t="inlineStr">
        <is>
          <t>UK</t>
        </is>
      </c>
      <c r="W4163" t="inlineStr">
        <is>
          <t>event</t>
        </is>
      </c>
    </row>
    <row r="4164">
      <c r="A4164" t="inlineStr">
        <is>
          <t>S-cdf835</t>
        </is>
      </c>
      <c r="B4164" t="inlineStr">
        <is>
          <t>A-f19409</t>
        </is>
      </c>
      <c r="C4164" s="40" t="n">
        <v>45399</v>
      </c>
      <c r="D4164" s="40" t="n"/>
      <c r="E4164" t="n">
        <v>258</v>
      </c>
      <c r="F4164" t="n">
        <v>1127</v>
      </c>
      <c r="G4164" t="inlineStr">
        <is>
          <t>Até 2024-S1</t>
        </is>
      </c>
      <c r="H4164" t="inlineStr">
        <is>
          <t>Sim</t>
        </is>
      </c>
      <c r="I4164" t="n">
        <v>0</v>
      </c>
      <c r="J4164" s="41" t="n"/>
      <c r="L4164" t="inlineStr"/>
      <c r="M4164" t="inlineStr">
        <is>
          <t>Pro</t>
        </is>
      </c>
      <c r="N4164" t="inlineStr">
        <is>
          <t>monthly</t>
        </is>
      </c>
      <c r="O4164" t="inlineStr">
        <is>
          <t>Pago</t>
        </is>
      </c>
      <c r="P4164" t="inlineStr">
        <is>
          <t>Não</t>
        </is>
      </c>
      <c r="Q4164" t="inlineStr">
        <is>
          <t>Não</t>
        </is>
      </c>
      <c r="R4164" t="inlineStr">
        <is>
          <t>Não</t>
        </is>
      </c>
      <c r="S4164" t="inlineStr">
        <is>
          <t>16–40</t>
        </is>
      </c>
      <c r="T4164" t="inlineStr">
        <is>
          <t>Mais de 365 dias</t>
        </is>
      </c>
      <c r="U4164" t="inlineStr">
        <is>
          <t>DevTools</t>
        </is>
      </c>
      <c r="V4164" t="inlineStr">
        <is>
          <t>US</t>
        </is>
      </c>
      <c r="W4164" t="inlineStr">
        <is>
          <t>other</t>
        </is>
      </c>
    </row>
    <row r="4165">
      <c r="A4165" t="inlineStr">
        <is>
          <t>S-cde2c6</t>
        </is>
      </c>
      <c r="B4165" t="inlineStr">
        <is>
          <t>A-dec005</t>
        </is>
      </c>
      <c r="C4165" s="40" t="n">
        <v>45552</v>
      </c>
      <c r="D4165" s="40" t="n"/>
      <c r="E4165" t="n">
        <v>105</v>
      </c>
      <c r="F4165" t="n">
        <v>4179</v>
      </c>
      <c r="G4165" t="inlineStr">
        <is>
          <t>2024-S2</t>
        </is>
      </c>
      <c r="H4165" t="inlineStr">
        <is>
          <t>Sim</t>
        </is>
      </c>
      <c r="I4165" t="n">
        <v>0</v>
      </c>
      <c r="J4165" s="41" t="n"/>
      <c r="L4165" t="inlineStr"/>
      <c r="M4165" t="inlineStr">
        <is>
          <t>Enterprise</t>
        </is>
      </c>
      <c r="N4165" t="inlineStr">
        <is>
          <t>monthly</t>
        </is>
      </c>
      <c r="O4165" t="inlineStr">
        <is>
          <t>Pago</t>
        </is>
      </c>
      <c r="P4165" t="inlineStr">
        <is>
          <t>Sim</t>
        </is>
      </c>
      <c r="Q4165" t="inlineStr">
        <is>
          <t>Não</t>
        </is>
      </c>
      <c r="R4165" t="inlineStr">
        <is>
          <t>Não</t>
        </is>
      </c>
      <c r="S4165" t="inlineStr">
        <is>
          <t>16–40</t>
        </is>
      </c>
      <c r="T4165" t="inlineStr">
        <is>
          <t>181–365 dias</t>
        </is>
      </c>
      <c r="U4165" t="inlineStr">
        <is>
          <t>HealthTech</t>
        </is>
      </c>
      <c r="V4165" t="inlineStr">
        <is>
          <t>US</t>
        </is>
      </c>
      <c r="W4165" t="inlineStr">
        <is>
          <t>partner</t>
        </is>
      </c>
    </row>
    <row r="4166">
      <c r="A4166" t="inlineStr">
        <is>
          <t>S-af6974</t>
        </is>
      </c>
      <c r="B4166" t="inlineStr">
        <is>
          <t>A-86cdb4</t>
        </is>
      </c>
      <c r="C4166" s="40" t="n">
        <v>45619</v>
      </c>
      <c r="D4166" s="40" t="n"/>
      <c r="E4166" t="n">
        <v>38</v>
      </c>
      <c r="F4166" t="n">
        <v>882</v>
      </c>
      <c r="G4166" t="inlineStr">
        <is>
          <t>2024-S2</t>
        </is>
      </c>
      <c r="H4166" t="inlineStr">
        <is>
          <t>Sim</t>
        </is>
      </c>
      <c r="I4166" t="n">
        <v>0</v>
      </c>
      <c r="J4166" s="41" t="n"/>
      <c r="L4166" t="inlineStr"/>
      <c r="M4166" t="inlineStr">
        <is>
          <t>Pro</t>
        </is>
      </c>
      <c r="N4166" t="inlineStr">
        <is>
          <t>annual</t>
        </is>
      </c>
      <c r="O4166" t="inlineStr">
        <is>
          <t>Pago</t>
        </is>
      </c>
      <c r="P4166" t="inlineStr">
        <is>
          <t>Sim</t>
        </is>
      </c>
      <c r="Q4166" t="inlineStr">
        <is>
          <t>Não</t>
        </is>
      </c>
      <c r="R4166" t="inlineStr">
        <is>
          <t>Não</t>
        </is>
      </c>
      <c r="S4166" t="inlineStr">
        <is>
          <t>16–40</t>
        </is>
      </c>
      <c r="T4166" t="inlineStr">
        <is>
          <t>31–90 dias</t>
        </is>
      </c>
      <c r="U4166" t="inlineStr">
        <is>
          <t>DevTools</t>
        </is>
      </c>
      <c r="V4166" t="inlineStr">
        <is>
          <t>DE</t>
        </is>
      </c>
      <c r="W4166" t="inlineStr">
        <is>
          <t>partner</t>
        </is>
      </c>
    </row>
    <row r="4167">
      <c r="A4167" t="inlineStr">
        <is>
          <t>S-38c5fd</t>
        </is>
      </c>
      <c r="B4167" t="inlineStr">
        <is>
          <t>A-32fb14</t>
        </is>
      </c>
      <c r="C4167" s="40" t="n">
        <v>45250</v>
      </c>
      <c r="D4167" s="40" t="n">
        <v>45471</v>
      </c>
      <c r="E4167" t="n">
        <v>221</v>
      </c>
      <c r="F4167" t="n">
        <v>494</v>
      </c>
      <c r="G4167" t="inlineStr">
        <is>
          <t>Até 2024-S1</t>
        </is>
      </c>
      <c r="H4167" t="inlineStr">
        <is>
          <t>Sim</t>
        </is>
      </c>
      <c r="I4167" t="n">
        <v>0</v>
      </c>
      <c r="J4167" s="41" t="n">
        <v>45444</v>
      </c>
      <c r="K4167" t="n">
        <v>28</v>
      </c>
      <c r="L4167" t="inlineStr">
        <is>
          <t>Sim</t>
        </is>
      </c>
      <c r="M4167" t="inlineStr">
        <is>
          <t>Basic</t>
        </is>
      </c>
      <c r="N4167" t="inlineStr">
        <is>
          <t>annual</t>
        </is>
      </c>
      <c r="O4167" t="inlineStr">
        <is>
          <t>Pago</t>
        </is>
      </c>
      <c r="P4167" t="inlineStr">
        <is>
          <t>Sim</t>
        </is>
      </c>
      <c r="Q4167" t="inlineStr">
        <is>
          <t>Não</t>
        </is>
      </c>
      <c r="R4167" t="inlineStr">
        <is>
          <t>Não</t>
        </is>
      </c>
      <c r="S4167" t="inlineStr">
        <is>
          <t>16–40</t>
        </is>
      </c>
      <c r="T4167" t="inlineStr">
        <is>
          <t>181–365 dias</t>
        </is>
      </c>
      <c r="U4167" t="inlineStr">
        <is>
          <t>DevTools</t>
        </is>
      </c>
      <c r="V4167" t="inlineStr">
        <is>
          <t>US</t>
        </is>
      </c>
      <c r="W4167" t="inlineStr">
        <is>
          <t>event</t>
        </is>
      </c>
    </row>
    <row r="4168">
      <c r="A4168" t="inlineStr">
        <is>
          <t>S-7bf6d8</t>
        </is>
      </c>
      <c r="B4168" t="inlineStr">
        <is>
          <t>A-fe79a5</t>
        </is>
      </c>
      <c r="C4168" s="40" t="n">
        <v>45374</v>
      </c>
      <c r="D4168" s="40" t="n"/>
      <c r="E4168" t="n">
        <v>283</v>
      </c>
      <c r="F4168" t="n">
        <v>0</v>
      </c>
      <c r="G4168" t="inlineStr">
        <is>
          <t>Até 2024-S1</t>
        </is>
      </c>
      <c r="H4168" t="inlineStr">
        <is>
          <t>Sim</t>
        </is>
      </c>
      <c r="I4168" t="n">
        <v>0</v>
      </c>
      <c r="J4168" s="41" t="n"/>
      <c r="L4168" t="inlineStr"/>
      <c r="M4168" t="inlineStr">
        <is>
          <t>Basic</t>
        </is>
      </c>
      <c r="N4168" t="inlineStr">
        <is>
          <t>annual</t>
        </is>
      </c>
      <c r="O4168" t="inlineStr">
        <is>
          <t>Trial</t>
        </is>
      </c>
      <c r="P4168" t="inlineStr">
        <is>
          <t>Sim</t>
        </is>
      </c>
      <c r="Q4168" t="inlineStr">
        <is>
          <t>Não</t>
        </is>
      </c>
      <c r="R4168" t="inlineStr">
        <is>
          <t>Não</t>
        </is>
      </c>
      <c r="S4168" t="inlineStr">
        <is>
          <t>6–15</t>
        </is>
      </c>
      <c r="T4168" t="inlineStr">
        <is>
          <t>31–90 dias</t>
        </is>
      </c>
      <c r="U4168" t="inlineStr">
        <is>
          <t>HealthTech</t>
        </is>
      </c>
      <c r="V4168" t="inlineStr">
        <is>
          <t>IN</t>
        </is>
      </c>
      <c r="W4168" t="inlineStr">
        <is>
          <t>ads</t>
        </is>
      </c>
    </row>
    <row r="4169">
      <c r="A4169" t="inlineStr">
        <is>
          <t>S-ada98e</t>
        </is>
      </c>
      <c r="B4169" t="inlineStr">
        <is>
          <t>A-2789e3</t>
        </is>
      </c>
      <c r="C4169" s="40" t="n">
        <v>45586</v>
      </c>
      <c r="D4169" s="40" t="n"/>
      <c r="E4169" t="n">
        <v>71</v>
      </c>
      <c r="F4169" t="n">
        <v>209</v>
      </c>
      <c r="G4169" t="inlineStr">
        <is>
          <t>2024-S2</t>
        </is>
      </c>
      <c r="H4169" t="inlineStr">
        <is>
          <t>Sim</t>
        </is>
      </c>
      <c r="I4169" t="n">
        <v>0</v>
      </c>
      <c r="J4169" s="41" t="n"/>
      <c r="L4169" t="inlineStr"/>
      <c r="M4169" t="inlineStr">
        <is>
          <t>Basic</t>
        </is>
      </c>
      <c r="N4169" t="inlineStr">
        <is>
          <t>annual</t>
        </is>
      </c>
      <c r="O4169" t="inlineStr">
        <is>
          <t>Pago</t>
        </is>
      </c>
      <c r="P4169" t="inlineStr">
        <is>
          <t>Sim</t>
        </is>
      </c>
      <c r="Q4169" t="inlineStr">
        <is>
          <t>Sim</t>
        </is>
      </c>
      <c r="R4169" t="inlineStr">
        <is>
          <t>Não</t>
        </is>
      </c>
      <c r="S4169" t="inlineStr">
        <is>
          <t>6–15</t>
        </is>
      </c>
      <c r="T4169" t="inlineStr">
        <is>
          <t>31–90 dias</t>
        </is>
      </c>
      <c r="U4169" t="inlineStr">
        <is>
          <t>FinTech</t>
        </is>
      </c>
      <c r="V4169" t="inlineStr">
        <is>
          <t>US</t>
        </is>
      </c>
      <c r="W4169" t="inlineStr">
        <is>
          <t>partner</t>
        </is>
      </c>
    </row>
    <row r="4170">
      <c r="A4170" t="inlineStr">
        <is>
          <t>S-3a3be9</t>
        </is>
      </c>
      <c r="B4170" t="inlineStr">
        <is>
          <t>A-1b707d</t>
        </is>
      </c>
      <c r="C4170" s="40" t="n">
        <v>45415</v>
      </c>
      <c r="D4170" s="40" t="n">
        <v>45487</v>
      </c>
      <c r="E4170" t="n">
        <v>72</v>
      </c>
      <c r="F4170" t="n">
        <v>152</v>
      </c>
      <c r="G4170" t="inlineStr">
        <is>
          <t>Até 2024-S1</t>
        </is>
      </c>
      <c r="H4170" t="inlineStr">
        <is>
          <t>Sim</t>
        </is>
      </c>
      <c r="I4170" t="n">
        <v>0</v>
      </c>
      <c r="J4170" s="41" t="n">
        <v>45474</v>
      </c>
      <c r="K4170" t="n">
        <v>14</v>
      </c>
      <c r="L4170" t="inlineStr">
        <is>
          <t>Não</t>
        </is>
      </c>
      <c r="M4170" t="inlineStr">
        <is>
          <t>Basic</t>
        </is>
      </c>
      <c r="N4170" t="inlineStr">
        <is>
          <t>annual</t>
        </is>
      </c>
      <c r="O4170" t="inlineStr">
        <is>
          <t>Pago</t>
        </is>
      </c>
      <c r="P4170" t="inlineStr">
        <is>
          <t>Sim</t>
        </is>
      </c>
      <c r="Q4170" t="inlineStr">
        <is>
          <t>Não</t>
        </is>
      </c>
      <c r="R4170" t="inlineStr">
        <is>
          <t>Não</t>
        </is>
      </c>
      <c r="S4170" t="inlineStr">
        <is>
          <t>6–15</t>
        </is>
      </c>
      <c r="T4170" t="inlineStr">
        <is>
          <t>181–365 dias</t>
        </is>
      </c>
      <c r="U4170" t="inlineStr">
        <is>
          <t>Cybersecurity</t>
        </is>
      </c>
      <c r="V4170" t="inlineStr">
        <is>
          <t>US</t>
        </is>
      </c>
      <c r="W4170" t="inlineStr">
        <is>
          <t>organic</t>
        </is>
      </c>
    </row>
    <row r="4171">
      <c r="A4171" t="inlineStr">
        <is>
          <t>S-d4e525</t>
        </is>
      </c>
      <c r="B4171" t="inlineStr">
        <is>
          <t>A-7988d1</t>
        </is>
      </c>
      <c r="C4171" s="40" t="n">
        <v>45498</v>
      </c>
      <c r="D4171" s="40" t="n"/>
      <c r="E4171" t="n">
        <v>159</v>
      </c>
      <c r="F4171" t="n">
        <v>627</v>
      </c>
      <c r="G4171" t="inlineStr">
        <is>
          <t>2024-S2</t>
        </is>
      </c>
      <c r="H4171" t="inlineStr">
        <is>
          <t>Sim</t>
        </is>
      </c>
      <c r="I4171" t="n">
        <v>0</v>
      </c>
      <c r="J4171" s="41" t="n"/>
      <c r="L4171" t="inlineStr"/>
      <c r="M4171" t="inlineStr">
        <is>
          <t>Basic</t>
        </is>
      </c>
      <c r="N4171" t="inlineStr">
        <is>
          <t>annual</t>
        </is>
      </c>
      <c r="O4171" t="inlineStr">
        <is>
          <t>Pago</t>
        </is>
      </c>
      <c r="P4171" t="inlineStr">
        <is>
          <t>Sim</t>
        </is>
      </c>
      <c r="Q4171" t="inlineStr">
        <is>
          <t>Não</t>
        </is>
      </c>
      <c r="R4171" t="inlineStr">
        <is>
          <t>Não</t>
        </is>
      </c>
      <c r="S4171" t="inlineStr">
        <is>
          <t>16–40</t>
        </is>
      </c>
      <c r="T4171" t="inlineStr">
        <is>
          <t>181–365 dias</t>
        </is>
      </c>
      <c r="U4171" t="inlineStr">
        <is>
          <t>Cybersecurity</t>
        </is>
      </c>
      <c r="V4171" t="inlineStr">
        <is>
          <t>US</t>
        </is>
      </c>
      <c r="W4171" t="inlineStr">
        <is>
          <t>other</t>
        </is>
      </c>
    </row>
    <row r="4172">
      <c r="A4172" t="inlineStr">
        <is>
          <t>S-8a6579</t>
        </is>
      </c>
      <c r="B4172" t="inlineStr">
        <is>
          <t>A-80eeb6</t>
        </is>
      </c>
      <c r="C4172" s="40" t="n">
        <v>45597</v>
      </c>
      <c r="D4172" s="40" t="n"/>
      <c r="E4172" t="n">
        <v>60</v>
      </c>
      <c r="F4172" t="n">
        <v>418</v>
      </c>
      <c r="G4172" t="inlineStr">
        <is>
          <t>2024-S2</t>
        </is>
      </c>
      <c r="H4172" t="inlineStr">
        <is>
          <t>Sim</t>
        </is>
      </c>
      <c r="I4172" t="n">
        <v>0</v>
      </c>
      <c r="J4172" s="41" t="n"/>
      <c r="L4172" t="inlineStr"/>
      <c r="M4172" t="inlineStr">
        <is>
          <t>Basic</t>
        </is>
      </c>
      <c r="N4172" t="inlineStr">
        <is>
          <t>annual</t>
        </is>
      </c>
      <c r="O4172" t="inlineStr">
        <is>
          <t>Pago</t>
        </is>
      </c>
      <c r="P4172" t="inlineStr">
        <is>
          <t>Sim</t>
        </is>
      </c>
      <c r="Q4172" t="inlineStr">
        <is>
          <t>Sim</t>
        </is>
      </c>
      <c r="R4172" t="inlineStr">
        <is>
          <t>Não</t>
        </is>
      </c>
      <c r="S4172" t="inlineStr">
        <is>
          <t>16–40</t>
        </is>
      </c>
      <c r="T4172" t="inlineStr">
        <is>
          <t>Mais de 365 dias</t>
        </is>
      </c>
      <c r="U4172" t="inlineStr">
        <is>
          <t>Cybersecurity</t>
        </is>
      </c>
      <c r="V4172" t="inlineStr">
        <is>
          <t>UK</t>
        </is>
      </c>
      <c r="W4172" t="inlineStr">
        <is>
          <t>organic</t>
        </is>
      </c>
    </row>
    <row r="4173">
      <c r="A4173" t="inlineStr">
        <is>
          <t>S-db7a97</t>
        </is>
      </c>
      <c r="B4173" t="inlineStr">
        <is>
          <t>A-e60f9d</t>
        </is>
      </c>
      <c r="C4173" s="40" t="n">
        <v>45607</v>
      </c>
      <c r="D4173" s="40" t="n"/>
      <c r="E4173" t="n">
        <v>50</v>
      </c>
      <c r="F4173" t="n">
        <v>9552</v>
      </c>
      <c r="G4173" t="inlineStr">
        <is>
          <t>2024-S2</t>
        </is>
      </c>
      <c r="H4173" t="inlineStr">
        <is>
          <t>Sim</t>
        </is>
      </c>
      <c r="I4173" t="n">
        <v>0</v>
      </c>
      <c r="J4173" s="41" t="n"/>
      <c r="L4173" t="inlineStr"/>
      <c r="M4173" t="inlineStr">
        <is>
          <t>Enterprise</t>
        </is>
      </c>
      <c r="N4173" t="inlineStr">
        <is>
          <t>monthly</t>
        </is>
      </c>
      <c r="O4173" t="inlineStr">
        <is>
          <t>Pago</t>
        </is>
      </c>
      <c r="P4173" t="inlineStr">
        <is>
          <t>Sim</t>
        </is>
      </c>
      <c r="Q4173" t="inlineStr">
        <is>
          <t>Não</t>
        </is>
      </c>
      <c r="R4173" t="inlineStr">
        <is>
          <t>Sim</t>
        </is>
      </c>
      <c r="S4173" t="inlineStr">
        <is>
          <t>41+</t>
        </is>
      </c>
      <c r="T4173" t="inlineStr">
        <is>
          <t>31–90 dias</t>
        </is>
      </c>
      <c r="U4173" t="inlineStr">
        <is>
          <t>FinTech</t>
        </is>
      </c>
      <c r="V4173" t="inlineStr">
        <is>
          <t>US</t>
        </is>
      </c>
      <c r="W4173" t="inlineStr">
        <is>
          <t>other</t>
        </is>
      </c>
    </row>
    <row r="4174">
      <c r="A4174" t="inlineStr">
        <is>
          <t>S-699110</t>
        </is>
      </c>
      <c r="B4174" t="inlineStr">
        <is>
          <t>A-fda07f</t>
        </is>
      </c>
      <c r="C4174" s="40" t="n">
        <v>45566</v>
      </c>
      <c r="D4174" s="40" t="n"/>
      <c r="E4174" t="n">
        <v>91</v>
      </c>
      <c r="F4174" t="n">
        <v>5373</v>
      </c>
      <c r="G4174" t="inlineStr">
        <is>
          <t>2024-S2</t>
        </is>
      </c>
      <c r="H4174" t="inlineStr">
        <is>
          <t>Sim</t>
        </is>
      </c>
      <c r="I4174" t="n">
        <v>0</v>
      </c>
      <c r="J4174" s="41" t="n"/>
      <c r="L4174" t="inlineStr"/>
      <c r="M4174" t="inlineStr">
        <is>
          <t>Enterprise</t>
        </is>
      </c>
      <c r="N4174" t="inlineStr">
        <is>
          <t>annual</t>
        </is>
      </c>
      <c r="O4174" t="inlineStr">
        <is>
          <t>Pago</t>
        </is>
      </c>
      <c r="P4174" t="inlineStr">
        <is>
          <t>Não</t>
        </is>
      </c>
      <c r="Q4174" t="inlineStr">
        <is>
          <t>Sim</t>
        </is>
      </c>
      <c r="R4174" t="inlineStr">
        <is>
          <t>Não</t>
        </is>
      </c>
      <c r="S4174" t="inlineStr">
        <is>
          <t>16–40</t>
        </is>
      </c>
      <c r="T4174" t="inlineStr">
        <is>
          <t>31–90 dias</t>
        </is>
      </c>
      <c r="U4174" t="inlineStr">
        <is>
          <t>Cybersecurity</t>
        </is>
      </c>
      <c r="V4174" t="inlineStr">
        <is>
          <t>FR</t>
        </is>
      </c>
      <c r="W4174" t="inlineStr">
        <is>
          <t>partner</t>
        </is>
      </c>
    </row>
    <row r="4175">
      <c r="A4175" t="inlineStr">
        <is>
          <t>S-f5f52a</t>
        </is>
      </c>
      <c r="B4175" t="inlineStr">
        <is>
          <t>A-7641d3</t>
        </is>
      </c>
      <c r="C4175" s="40" t="n">
        <v>45461</v>
      </c>
      <c r="D4175" s="40" t="n"/>
      <c r="E4175" t="n">
        <v>196</v>
      </c>
      <c r="F4175" t="n">
        <v>392</v>
      </c>
      <c r="G4175" t="inlineStr">
        <is>
          <t>Até 2024-S1</t>
        </is>
      </c>
      <c r="H4175" t="inlineStr">
        <is>
          <t>Sim</t>
        </is>
      </c>
      <c r="I4175" t="n">
        <v>0</v>
      </c>
      <c r="J4175" s="41" t="n"/>
      <c r="L4175" t="inlineStr"/>
      <c r="M4175" t="inlineStr">
        <is>
          <t>Pro</t>
        </is>
      </c>
      <c r="N4175" t="inlineStr">
        <is>
          <t>annual</t>
        </is>
      </c>
      <c r="O4175" t="inlineStr">
        <is>
          <t>Pago</t>
        </is>
      </c>
      <c r="P4175" t="inlineStr">
        <is>
          <t>Sim</t>
        </is>
      </c>
      <c r="Q4175" t="inlineStr">
        <is>
          <t>Não</t>
        </is>
      </c>
      <c r="R4175" t="inlineStr">
        <is>
          <t>Não</t>
        </is>
      </c>
      <c r="S4175" t="inlineStr">
        <is>
          <t>6–15</t>
        </is>
      </c>
      <c r="T4175" t="inlineStr">
        <is>
          <t>Mais de 365 dias</t>
        </is>
      </c>
      <c r="U4175" t="inlineStr">
        <is>
          <t>EdTech</t>
        </is>
      </c>
      <c r="V4175" t="inlineStr">
        <is>
          <t>US</t>
        </is>
      </c>
      <c r="W4175" t="inlineStr">
        <is>
          <t>partner</t>
        </is>
      </c>
    </row>
    <row r="4176">
      <c r="A4176" t="inlineStr">
        <is>
          <t>S-748318</t>
        </is>
      </c>
      <c r="B4176" t="inlineStr">
        <is>
          <t>A-726cfa</t>
        </is>
      </c>
      <c r="C4176" s="40" t="n">
        <v>45599</v>
      </c>
      <c r="D4176" s="40" t="n"/>
      <c r="E4176" t="n">
        <v>58</v>
      </c>
      <c r="F4176" t="n">
        <v>266</v>
      </c>
      <c r="G4176" t="inlineStr">
        <is>
          <t>2024-S2</t>
        </is>
      </c>
      <c r="H4176" t="inlineStr">
        <is>
          <t>Sim</t>
        </is>
      </c>
      <c r="I4176" t="n">
        <v>0</v>
      </c>
      <c r="J4176" s="41" t="n"/>
      <c r="L4176" t="inlineStr"/>
      <c r="M4176" t="inlineStr">
        <is>
          <t>Basic</t>
        </is>
      </c>
      <c r="N4176" t="inlineStr">
        <is>
          <t>annual</t>
        </is>
      </c>
      <c r="O4176" t="inlineStr">
        <is>
          <t>Pago</t>
        </is>
      </c>
      <c r="P4176" t="inlineStr">
        <is>
          <t>Sim</t>
        </is>
      </c>
      <c r="Q4176" t="inlineStr">
        <is>
          <t>Não</t>
        </is>
      </c>
      <c r="R4176" t="inlineStr">
        <is>
          <t>Não</t>
        </is>
      </c>
      <c r="S4176" t="inlineStr">
        <is>
          <t>6–15</t>
        </is>
      </c>
      <c r="T4176" t="inlineStr">
        <is>
          <t>Mais de 365 dias</t>
        </is>
      </c>
      <c r="U4176" t="inlineStr">
        <is>
          <t>DevTools</t>
        </is>
      </c>
      <c r="V4176" t="inlineStr">
        <is>
          <t>US</t>
        </is>
      </c>
      <c r="W4176" t="inlineStr">
        <is>
          <t>partner</t>
        </is>
      </c>
    </row>
    <row r="4177">
      <c r="A4177" t="inlineStr">
        <is>
          <t>S-bb7eef</t>
        </is>
      </c>
      <c r="B4177" t="inlineStr">
        <is>
          <t>A-798a3f</t>
        </is>
      </c>
      <c r="C4177" s="40" t="n">
        <v>45286</v>
      </c>
      <c r="D4177" s="40" t="n">
        <v>45406</v>
      </c>
      <c r="E4177" t="n">
        <v>120</v>
      </c>
      <c r="F4177" t="n">
        <v>589</v>
      </c>
      <c r="G4177" t="inlineStr">
        <is>
          <t>Até 2024-S1</t>
        </is>
      </c>
      <c r="H4177" t="inlineStr">
        <is>
          <t>Sim</t>
        </is>
      </c>
      <c r="I4177" t="n">
        <v>0</v>
      </c>
      <c r="J4177" s="41" t="n">
        <v>45383</v>
      </c>
      <c r="K4177" t="n">
        <v>24</v>
      </c>
      <c r="L4177" t="inlineStr">
        <is>
          <t>Não</t>
        </is>
      </c>
      <c r="M4177" t="inlineStr">
        <is>
          <t>Basic</t>
        </is>
      </c>
      <c r="N4177" t="inlineStr">
        <is>
          <t>annual</t>
        </is>
      </c>
      <c r="O4177" t="inlineStr">
        <is>
          <t>Pago</t>
        </is>
      </c>
      <c r="P4177" t="inlineStr">
        <is>
          <t>Sim</t>
        </is>
      </c>
      <c r="Q4177" t="inlineStr">
        <is>
          <t>Sim</t>
        </is>
      </c>
      <c r="R4177" t="inlineStr">
        <is>
          <t>Não</t>
        </is>
      </c>
      <c r="S4177" t="inlineStr">
        <is>
          <t>16–40</t>
        </is>
      </c>
      <c r="T4177" t="inlineStr">
        <is>
          <t>31–90 dias</t>
        </is>
      </c>
      <c r="U4177" t="inlineStr">
        <is>
          <t>DevTools</t>
        </is>
      </c>
      <c r="V4177" t="inlineStr">
        <is>
          <t>FR</t>
        </is>
      </c>
      <c r="W4177" t="inlineStr">
        <is>
          <t>other</t>
        </is>
      </c>
    </row>
    <row r="4178">
      <c r="A4178" t="inlineStr">
        <is>
          <t>S-af6536</t>
        </is>
      </c>
      <c r="B4178" t="inlineStr">
        <is>
          <t>A-13466a</t>
        </is>
      </c>
      <c r="C4178" s="40" t="n">
        <v>45333</v>
      </c>
      <c r="D4178" s="40" t="n">
        <v>45593</v>
      </c>
      <c r="E4178" t="n">
        <v>260</v>
      </c>
      <c r="F4178" t="n">
        <v>7960</v>
      </c>
      <c r="G4178" t="inlineStr">
        <is>
          <t>Até 2024-S1</t>
        </is>
      </c>
      <c r="H4178" t="inlineStr">
        <is>
          <t>Sim</t>
        </is>
      </c>
      <c r="I4178" t="n">
        <v>0</v>
      </c>
      <c r="J4178" s="41" t="n">
        <v>45566</v>
      </c>
      <c r="K4178" t="n">
        <v>28</v>
      </c>
      <c r="L4178" t="inlineStr">
        <is>
          <t>Não</t>
        </is>
      </c>
      <c r="M4178" t="inlineStr">
        <is>
          <t>Enterprise</t>
        </is>
      </c>
      <c r="N4178" t="inlineStr">
        <is>
          <t>monthly</t>
        </is>
      </c>
      <c r="O4178" t="inlineStr">
        <is>
          <t>Pago</t>
        </is>
      </c>
      <c r="P4178" t="inlineStr">
        <is>
          <t>Sim</t>
        </is>
      </c>
      <c r="Q4178" t="inlineStr">
        <is>
          <t>Não</t>
        </is>
      </c>
      <c r="R4178" t="inlineStr">
        <is>
          <t>Não</t>
        </is>
      </c>
      <c r="S4178" t="inlineStr">
        <is>
          <t>16–40</t>
        </is>
      </c>
      <c r="T4178" t="inlineStr">
        <is>
          <t>91–180 dias</t>
        </is>
      </c>
      <c r="U4178" t="inlineStr">
        <is>
          <t>DevTools</t>
        </is>
      </c>
      <c r="V4178" t="inlineStr">
        <is>
          <t>AU</t>
        </is>
      </c>
      <c r="W4178" t="inlineStr">
        <is>
          <t>event</t>
        </is>
      </c>
    </row>
    <row r="4179">
      <c r="A4179" t="inlineStr">
        <is>
          <t>S-5f75b5</t>
        </is>
      </c>
      <c r="B4179" t="inlineStr">
        <is>
          <t>A-1b707d</t>
        </is>
      </c>
      <c r="C4179" s="40" t="n">
        <v>45395</v>
      </c>
      <c r="D4179" s="40" t="n"/>
      <c r="E4179" t="n">
        <v>262</v>
      </c>
      <c r="F4179" t="n">
        <v>3781</v>
      </c>
      <c r="G4179" t="inlineStr">
        <is>
          <t>Até 2024-S1</t>
        </is>
      </c>
      <c r="H4179" t="inlineStr">
        <is>
          <t>Sim</t>
        </is>
      </c>
      <c r="I4179" t="n">
        <v>0</v>
      </c>
      <c r="J4179" s="41" t="n"/>
      <c r="L4179" t="inlineStr"/>
      <c r="M4179" t="inlineStr">
        <is>
          <t>Enterprise</t>
        </is>
      </c>
      <c r="N4179" t="inlineStr">
        <is>
          <t>annual</t>
        </is>
      </c>
      <c r="O4179" t="inlineStr">
        <is>
          <t>Pago</t>
        </is>
      </c>
      <c r="P4179" t="inlineStr">
        <is>
          <t>Sim</t>
        </is>
      </c>
      <c r="Q4179" t="inlineStr">
        <is>
          <t>Não</t>
        </is>
      </c>
      <c r="R4179" t="inlineStr">
        <is>
          <t>Não</t>
        </is>
      </c>
      <c r="S4179" t="inlineStr">
        <is>
          <t>16–40</t>
        </is>
      </c>
      <c r="T4179" t="inlineStr">
        <is>
          <t>181–365 dias</t>
        </is>
      </c>
      <c r="U4179" t="inlineStr">
        <is>
          <t>Cybersecurity</t>
        </is>
      </c>
      <c r="V4179" t="inlineStr">
        <is>
          <t>US</t>
        </is>
      </c>
      <c r="W4179" t="inlineStr">
        <is>
          <t>organic</t>
        </is>
      </c>
    </row>
    <row r="4180">
      <c r="A4180" t="inlineStr">
        <is>
          <t>S-6f47c5</t>
        </is>
      </c>
      <c r="B4180" t="inlineStr">
        <is>
          <t>A-0b0d6d</t>
        </is>
      </c>
      <c r="C4180" s="40" t="n">
        <v>45657</v>
      </c>
      <c r="D4180" s="40" t="n">
        <v>45657</v>
      </c>
      <c r="E4180" t="n">
        <v>0</v>
      </c>
      <c r="F4180" t="n">
        <v>2587</v>
      </c>
      <c r="G4180" t="inlineStr">
        <is>
          <t>2024-S2</t>
        </is>
      </c>
      <c r="H4180" t="inlineStr">
        <is>
          <t>Não</t>
        </is>
      </c>
      <c r="I4180" t="n">
        <v>1</v>
      </c>
      <c r="J4180" s="41" t="n">
        <v>45627</v>
      </c>
      <c r="K4180" t="n">
        <v>31</v>
      </c>
      <c r="L4180" t="inlineStr">
        <is>
          <t>Sim</t>
        </is>
      </c>
      <c r="M4180" t="inlineStr">
        <is>
          <t>Enterprise</t>
        </is>
      </c>
      <c r="N4180" t="inlineStr">
        <is>
          <t>annual</t>
        </is>
      </c>
      <c r="O4180" t="inlineStr">
        <is>
          <t>Pago</t>
        </is>
      </c>
      <c r="P4180" t="inlineStr">
        <is>
          <t>Sim</t>
        </is>
      </c>
      <c r="Q4180" t="inlineStr">
        <is>
          <t>Não</t>
        </is>
      </c>
      <c r="R4180" t="inlineStr">
        <is>
          <t>Não</t>
        </is>
      </c>
      <c r="S4180" t="inlineStr">
        <is>
          <t>6–15</t>
        </is>
      </c>
      <c r="T4180" t="inlineStr">
        <is>
          <t>Conta nova (≤ 30 dias)</t>
        </is>
      </c>
      <c r="U4180" t="inlineStr">
        <is>
          <t>DevTools</t>
        </is>
      </c>
      <c r="V4180" t="inlineStr">
        <is>
          <t>US</t>
        </is>
      </c>
      <c r="W4180" t="inlineStr">
        <is>
          <t>organic</t>
        </is>
      </c>
    </row>
    <row r="4181">
      <c r="A4181" t="inlineStr">
        <is>
          <t>S-552434</t>
        </is>
      </c>
      <c r="B4181" t="inlineStr">
        <is>
          <t>A-7f4db3</t>
        </is>
      </c>
      <c r="C4181" s="40" t="n">
        <v>45518</v>
      </c>
      <c r="D4181" s="40" t="n"/>
      <c r="E4181" t="n">
        <v>139</v>
      </c>
      <c r="F4181" t="n">
        <v>3871</v>
      </c>
      <c r="G4181" t="inlineStr">
        <is>
          <t>2024-S2</t>
        </is>
      </c>
      <c r="H4181" t="inlineStr">
        <is>
          <t>Sim</t>
        </is>
      </c>
      <c r="I4181" t="n">
        <v>0</v>
      </c>
      <c r="J4181" s="41" t="n"/>
      <c r="L4181" t="inlineStr"/>
      <c r="M4181" t="inlineStr">
        <is>
          <t>Pro</t>
        </is>
      </c>
      <c r="N4181" t="inlineStr">
        <is>
          <t>annual</t>
        </is>
      </c>
      <c r="O4181" t="inlineStr">
        <is>
          <t>Pago</t>
        </is>
      </c>
      <c r="P4181" t="inlineStr">
        <is>
          <t>Sim</t>
        </is>
      </c>
      <c r="Q4181" t="inlineStr">
        <is>
          <t>Não</t>
        </is>
      </c>
      <c r="R4181" t="inlineStr">
        <is>
          <t>Não</t>
        </is>
      </c>
      <c r="S4181" t="inlineStr">
        <is>
          <t>41+</t>
        </is>
      </c>
      <c r="T4181" t="inlineStr">
        <is>
          <t>Mais de 365 dias</t>
        </is>
      </c>
      <c r="U4181" t="inlineStr">
        <is>
          <t>FinTech</t>
        </is>
      </c>
      <c r="V4181" t="inlineStr">
        <is>
          <t>US</t>
        </is>
      </c>
      <c r="W4181" t="inlineStr">
        <is>
          <t>other</t>
        </is>
      </c>
    </row>
    <row r="4182">
      <c r="A4182" t="inlineStr">
        <is>
          <t>S-86615c</t>
        </is>
      </c>
      <c r="B4182" t="inlineStr">
        <is>
          <t>A-592832</t>
        </is>
      </c>
      <c r="C4182" s="40" t="n">
        <v>45568</v>
      </c>
      <c r="D4182" s="40" t="n"/>
      <c r="E4182" t="n">
        <v>89</v>
      </c>
      <c r="F4182" t="n">
        <v>5174</v>
      </c>
      <c r="G4182" t="inlineStr">
        <is>
          <t>2024-S2</t>
        </is>
      </c>
      <c r="H4182" t="inlineStr">
        <is>
          <t>Sim</t>
        </is>
      </c>
      <c r="I4182" t="n">
        <v>0</v>
      </c>
      <c r="J4182" s="41" t="n"/>
      <c r="L4182" t="inlineStr"/>
      <c r="M4182" t="inlineStr">
        <is>
          <t>Enterprise</t>
        </is>
      </c>
      <c r="N4182" t="inlineStr">
        <is>
          <t>monthly</t>
        </is>
      </c>
      <c r="O4182" t="inlineStr">
        <is>
          <t>Pago</t>
        </is>
      </c>
      <c r="P4182" t="inlineStr">
        <is>
          <t>Sim</t>
        </is>
      </c>
      <c r="Q4182" t="inlineStr">
        <is>
          <t>Sim</t>
        </is>
      </c>
      <c r="R4182" t="inlineStr">
        <is>
          <t>Não</t>
        </is>
      </c>
      <c r="S4182" t="inlineStr">
        <is>
          <t>16–40</t>
        </is>
      </c>
      <c r="T4182" t="inlineStr">
        <is>
          <t>Conta nova (≤ 30 dias)</t>
        </is>
      </c>
      <c r="U4182" t="inlineStr">
        <is>
          <t>Cybersecurity</t>
        </is>
      </c>
      <c r="V4182" t="inlineStr">
        <is>
          <t>US</t>
        </is>
      </c>
      <c r="W4182" t="inlineStr">
        <is>
          <t>organic</t>
        </is>
      </c>
    </row>
    <row r="4183">
      <c r="A4183" t="inlineStr">
        <is>
          <t>S-778307</t>
        </is>
      </c>
      <c r="B4183" t="inlineStr">
        <is>
          <t>A-f17767</t>
        </is>
      </c>
      <c r="C4183" s="40" t="n">
        <v>45245</v>
      </c>
      <c r="D4183" s="40" t="n"/>
      <c r="E4183" t="n">
        <v>412</v>
      </c>
      <c r="F4183" t="n">
        <v>1127</v>
      </c>
      <c r="G4183" t="inlineStr">
        <is>
          <t>Até 2024-S1</t>
        </is>
      </c>
      <c r="H4183" t="inlineStr">
        <is>
          <t>Sim</t>
        </is>
      </c>
      <c r="I4183" t="n">
        <v>0</v>
      </c>
      <c r="J4183" s="41" t="n"/>
      <c r="L4183" t="inlineStr"/>
      <c r="M4183" t="inlineStr">
        <is>
          <t>Pro</t>
        </is>
      </c>
      <c r="N4183" t="inlineStr">
        <is>
          <t>monthly</t>
        </is>
      </c>
      <c r="O4183" t="inlineStr">
        <is>
          <t>Pago</t>
        </is>
      </c>
      <c r="P4183" t="inlineStr">
        <is>
          <t>Sim</t>
        </is>
      </c>
      <c r="Q4183" t="inlineStr">
        <is>
          <t>Não</t>
        </is>
      </c>
      <c r="R4183" t="inlineStr">
        <is>
          <t>Não</t>
        </is>
      </c>
      <c r="S4183" t="inlineStr">
        <is>
          <t>16–40</t>
        </is>
      </c>
      <c r="T4183" t="inlineStr">
        <is>
          <t>181–365 dias</t>
        </is>
      </c>
      <c r="U4183" t="inlineStr">
        <is>
          <t>DevTools</t>
        </is>
      </c>
      <c r="V4183" t="inlineStr">
        <is>
          <t>US</t>
        </is>
      </c>
      <c r="W4183" t="inlineStr">
        <is>
          <t>event</t>
        </is>
      </c>
    </row>
    <row r="4184">
      <c r="A4184" t="inlineStr">
        <is>
          <t>S-1e1853</t>
        </is>
      </c>
      <c r="B4184" t="inlineStr">
        <is>
          <t>A-089363</t>
        </is>
      </c>
      <c r="C4184" s="40" t="n">
        <v>45621</v>
      </c>
      <c r="D4184" s="40" t="n">
        <v>45657</v>
      </c>
      <c r="E4184" t="n">
        <v>36</v>
      </c>
      <c r="F4184" t="n">
        <v>5174</v>
      </c>
      <c r="G4184" t="inlineStr">
        <is>
          <t>2024-S2</t>
        </is>
      </c>
      <c r="H4184" t="inlineStr">
        <is>
          <t>Sim</t>
        </is>
      </c>
      <c r="I4184" t="n">
        <v>0</v>
      </c>
      <c r="J4184" s="41" t="n">
        <v>45627</v>
      </c>
      <c r="K4184" t="n">
        <v>31</v>
      </c>
      <c r="L4184" t="inlineStr">
        <is>
          <t>Sim</t>
        </is>
      </c>
      <c r="M4184" t="inlineStr">
        <is>
          <t>Enterprise</t>
        </is>
      </c>
      <c r="N4184" t="inlineStr">
        <is>
          <t>monthly</t>
        </is>
      </c>
      <c r="O4184" t="inlineStr">
        <is>
          <t>Pago</t>
        </is>
      </c>
      <c r="P4184" t="inlineStr">
        <is>
          <t>Sim</t>
        </is>
      </c>
      <c r="Q4184" t="inlineStr">
        <is>
          <t>Não</t>
        </is>
      </c>
      <c r="R4184" t="inlineStr">
        <is>
          <t>Não</t>
        </is>
      </c>
      <c r="S4184" t="inlineStr">
        <is>
          <t>16–40</t>
        </is>
      </c>
      <c r="T4184" t="inlineStr">
        <is>
          <t>Mais de 365 dias</t>
        </is>
      </c>
      <c r="U4184" t="inlineStr">
        <is>
          <t>FinTech</t>
        </is>
      </c>
      <c r="V4184" t="inlineStr">
        <is>
          <t>AU</t>
        </is>
      </c>
      <c r="W4184" t="inlineStr">
        <is>
          <t>event</t>
        </is>
      </c>
    </row>
    <row r="4185">
      <c r="A4185" t="inlineStr">
        <is>
          <t>S-e371b7</t>
        </is>
      </c>
      <c r="B4185" t="inlineStr">
        <is>
          <t>A-310452</t>
        </is>
      </c>
      <c r="C4185" s="40" t="n">
        <v>45654</v>
      </c>
      <c r="D4185" s="40" t="n"/>
      <c r="E4185" t="n">
        <v>3</v>
      </c>
      <c r="F4185" t="n">
        <v>9950</v>
      </c>
      <c r="G4185" t="inlineStr">
        <is>
          <t>2024-S2</t>
        </is>
      </c>
      <c r="H4185" t="inlineStr">
        <is>
          <t>Não</t>
        </is>
      </c>
      <c r="I4185" t="n">
        <v>0</v>
      </c>
      <c r="J4185" s="41" t="n"/>
      <c r="L4185" t="inlineStr"/>
      <c r="M4185" t="inlineStr">
        <is>
          <t>Enterprise</t>
        </is>
      </c>
      <c r="N4185" t="inlineStr">
        <is>
          <t>monthly</t>
        </is>
      </c>
      <c r="O4185" t="inlineStr">
        <is>
          <t>Pago</t>
        </is>
      </c>
      <c r="P4185" t="inlineStr">
        <is>
          <t>Sim</t>
        </is>
      </c>
      <c r="Q4185" t="inlineStr">
        <is>
          <t>Não</t>
        </is>
      </c>
      <c r="R4185" t="inlineStr">
        <is>
          <t>Não</t>
        </is>
      </c>
      <c r="S4185" t="inlineStr">
        <is>
          <t>41+</t>
        </is>
      </c>
      <c r="T4185" t="inlineStr">
        <is>
          <t>Conta nova (≤ 30 dias)</t>
        </is>
      </c>
      <c r="U4185" t="inlineStr">
        <is>
          <t>DevTools</t>
        </is>
      </c>
      <c r="V4185" t="inlineStr">
        <is>
          <t>FR</t>
        </is>
      </c>
      <c r="W4185" t="inlineStr">
        <is>
          <t>other</t>
        </is>
      </c>
    </row>
    <row r="4186">
      <c r="A4186" t="inlineStr">
        <is>
          <t>S-36885c</t>
        </is>
      </c>
      <c r="B4186" t="inlineStr">
        <is>
          <t>A-02cd81</t>
        </is>
      </c>
      <c r="C4186" s="40" t="n">
        <v>45389</v>
      </c>
      <c r="D4186" s="40" t="n"/>
      <c r="E4186" t="n">
        <v>268</v>
      </c>
      <c r="F4186" t="n">
        <v>0</v>
      </c>
      <c r="G4186" t="inlineStr">
        <is>
          <t>Até 2024-S1</t>
        </is>
      </c>
      <c r="H4186" t="inlineStr">
        <is>
          <t>Sim</t>
        </is>
      </c>
      <c r="I4186" t="n">
        <v>0</v>
      </c>
      <c r="J4186" s="41" t="n"/>
      <c r="L4186" t="inlineStr"/>
      <c r="M4186" t="inlineStr">
        <is>
          <t>Pro</t>
        </is>
      </c>
      <c r="N4186" t="inlineStr">
        <is>
          <t>annual</t>
        </is>
      </c>
      <c r="O4186" t="inlineStr">
        <is>
          <t>Trial</t>
        </is>
      </c>
      <c r="P4186" t="inlineStr">
        <is>
          <t>Sim</t>
        </is>
      </c>
      <c r="Q4186" t="inlineStr">
        <is>
          <t>Não</t>
        </is>
      </c>
      <c r="R4186" t="inlineStr">
        <is>
          <t>Não</t>
        </is>
      </c>
      <c r="S4186" t="inlineStr">
        <is>
          <t>41+</t>
        </is>
      </c>
      <c r="T4186" t="inlineStr">
        <is>
          <t>Conta nova (≤ 30 dias)</t>
        </is>
      </c>
      <c r="U4186" t="inlineStr">
        <is>
          <t>HealthTech</t>
        </is>
      </c>
      <c r="V4186" t="inlineStr">
        <is>
          <t>IN</t>
        </is>
      </c>
      <c r="W4186" t="inlineStr">
        <is>
          <t>other</t>
        </is>
      </c>
    </row>
    <row r="4187">
      <c r="A4187" t="inlineStr">
        <is>
          <t>S-304f59</t>
        </is>
      </c>
      <c r="B4187" t="inlineStr">
        <is>
          <t>A-625d0b</t>
        </is>
      </c>
      <c r="C4187" s="40" t="n">
        <v>45580</v>
      </c>
      <c r="D4187" s="40" t="n"/>
      <c r="E4187" t="n">
        <v>77</v>
      </c>
      <c r="F4187" t="n">
        <v>0</v>
      </c>
      <c r="G4187" t="inlineStr">
        <is>
          <t>2024-S2</t>
        </is>
      </c>
      <c r="H4187" t="inlineStr">
        <is>
          <t>Sim</t>
        </is>
      </c>
      <c r="I4187" t="n">
        <v>0</v>
      </c>
      <c r="J4187" s="41" t="n"/>
      <c r="L4187" t="inlineStr"/>
      <c r="M4187" t="inlineStr">
        <is>
          <t>Basic</t>
        </is>
      </c>
      <c r="N4187" t="inlineStr">
        <is>
          <t>annual</t>
        </is>
      </c>
      <c r="O4187" t="inlineStr">
        <is>
          <t>Trial</t>
        </is>
      </c>
      <c r="P4187" t="inlineStr">
        <is>
          <t>Sim</t>
        </is>
      </c>
      <c r="Q4187" t="inlineStr">
        <is>
          <t>Não</t>
        </is>
      </c>
      <c r="R4187" t="inlineStr">
        <is>
          <t>Não</t>
        </is>
      </c>
      <c r="S4187" t="inlineStr">
        <is>
          <t>16–40</t>
        </is>
      </c>
      <c r="T4187" t="inlineStr">
        <is>
          <t>31–90 dias</t>
        </is>
      </c>
      <c r="U4187" t="inlineStr">
        <is>
          <t>EdTech</t>
        </is>
      </c>
      <c r="V4187" t="inlineStr">
        <is>
          <t>AU</t>
        </is>
      </c>
      <c r="W4187" t="inlineStr">
        <is>
          <t>ads</t>
        </is>
      </c>
    </row>
    <row r="4188">
      <c r="A4188" t="inlineStr">
        <is>
          <t>S-3e5d57</t>
        </is>
      </c>
      <c r="B4188" t="inlineStr">
        <is>
          <t>A-503d5a</t>
        </is>
      </c>
      <c r="C4188" s="40" t="n">
        <v>45315</v>
      </c>
      <c r="D4188" s="40" t="n"/>
      <c r="E4188" t="n">
        <v>342</v>
      </c>
      <c r="F4188" t="n">
        <v>0</v>
      </c>
      <c r="G4188" t="inlineStr">
        <is>
          <t>Até 2024-S1</t>
        </is>
      </c>
      <c r="H4188" t="inlineStr">
        <is>
          <t>Sim</t>
        </is>
      </c>
      <c r="I4188" t="n">
        <v>0</v>
      </c>
      <c r="J4188" s="41" t="n"/>
      <c r="L4188" t="inlineStr"/>
      <c r="M4188" t="inlineStr">
        <is>
          <t>Basic</t>
        </is>
      </c>
      <c r="N4188" t="inlineStr">
        <is>
          <t>annual</t>
        </is>
      </c>
      <c r="O4188" t="inlineStr">
        <is>
          <t>Trial</t>
        </is>
      </c>
      <c r="P4188" t="inlineStr">
        <is>
          <t>Sim</t>
        </is>
      </c>
      <c r="Q4188" t="inlineStr">
        <is>
          <t>Não</t>
        </is>
      </c>
      <c r="R4188" t="inlineStr">
        <is>
          <t>Não</t>
        </is>
      </c>
      <c r="S4188" t="inlineStr">
        <is>
          <t>16–40</t>
        </is>
      </c>
      <c r="T4188" t="inlineStr">
        <is>
          <t>91–180 dias</t>
        </is>
      </c>
      <c r="U4188" t="inlineStr">
        <is>
          <t>FinTech</t>
        </is>
      </c>
      <c r="V4188" t="inlineStr">
        <is>
          <t>US</t>
        </is>
      </c>
      <c r="W4188" t="inlineStr">
        <is>
          <t>other</t>
        </is>
      </c>
    </row>
    <row r="4189">
      <c r="A4189" t="inlineStr">
        <is>
          <t>S-013f5c</t>
        </is>
      </c>
      <c r="B4189" t="inlineStr">
        <is>
          <t>A-40de06</t>
        </is>
      </c>
      <c r="C4189" s="40" t="n">
        <v>45489</v>
      </c>
      <c r="D4189" s="40" t="n"/>
      <c r="E4189" t="n">
        <v>168</v>
      </c>
      <c r="F4189" t="n">
        <v>0</v>
      </c>
      <c r="G4189" t="inlineStr">
        <is>
          <t>2024-S2</t>
        </is>
      </c>
      <c r="H4189" t="inlineStr">
        <is>
          <t>Sim</t>
        </is>
      </c>
      <c r="I4189" t="n">
        <v>0</v>
      </c>
      <c r="J4189" s="41" t="n"/>
      <c r="L4189" t="inlineStr"/>
      <c r="M4189" t="inlineStr">
        <is>
          <t>Pro</t>
        </is>
      </c>
      <c r="N4189" t="inlineStr">
        <is>
          <t>annual</t>
        </is>
      </c>
      <c r="O4189" t="inlineStr">
        <is>
          <t>Trial</t>
        </is>
      </c>
      <c r="P4189" t="inlineStr">
        <is>
          <t>Sim</t>
        </is>
      </c>
      <c r="Q4189" t="inlineStr">
        <is>
          <t>Não</t>
        </is>
      </c>
      <c r="R4189" t="inlineStr">
        <is>
          <t>Não</t>
        </is>
      </c>
      <c r="S4189" t="inlineStr">
        <is>
          <t>16–40</t>
        </is>
      </c>
      <c r="T4189" t="inlineStr">
        <is>
          <t>Mais de 365 dias</t>
        </is>
      </c>
      <c r="U4189" t="inlineStr">
        <is>
          <t>Cybersecurity</t>
        </is>
      </c>
      <c r="V4189" t="inlineStr">
        <is>
          <t>US</t>
        </is>
      </c>
      <c r="W4189" t="inlineStr">
        <is>
          <t>event</t>
        </is>
      </c>
    </row>
    <row r="4190">
      <c r="A4190" t="inlineStr">
        <is>
          <t>S-acb7af</t>
        </is>
      </c>
      <c r="B4190" t="inlineStr">
        <is>
          <t>A-8adedc</t>
        </is>
      </c>
      <c r="C4190" s="40" t="n">
        <v>45435</v>
      </c>
      <c r="D4190" s="40" t="n"/>
      <c r="E4190" t="n">
        <v>222</v>
      </c>
      <c r="F4190" t="n">
        <v>0</v>
      </c>
      <c r="G4190" t="inlineStr">
        <is>
          <t>Até 2024-S1</t>
        </is>
      </c>
      <c r="H4190" t="inlineStr">
        <is>
          <t>Sim</t>
        </is>
      </c>
      <c r="I4190" t="n">
        <v>0</v>
      </c>
      <c r="J4190" s="41" t="n"/>
      <c r="L4190" t="inlineStr"/>
      <c r="M4190" t="inlineStr">
        <is>
          <t>Enterprise</t>
        </is>
      </c>
      <c r="N4190" t="inlineStr">
        <is>
          <t>annual</t>
        </is>
      </c>
      <c r="O4190" t="inlineStr">
        <is>
          <t>Trial</t>
        </is>
      </c>
      <c r="P4190" t="inlineStr">
        <is>
          <t>Sim</t>
        </is>
      </c>
      <c r="Q4190" t="inlineStr">
        <is>
          <t>Não</t>
        </is>
      </c>
      <c r="R4190" t="inlineStr">
        <is>
          <t>Não</t>
        </is>
      </c>
      <c r="S4190" t="inlineStr">
        <is>
          <t>1–5</t>
        </is>
      </c>
      <c r="T4190" t="inlineStr">
        <is>
          <t>91–180 dias</t>
        </is>
      </c>
      <c r="U4190" t="inlineStr">
        <is>
          <t>EdTech</t>
        </is>
      </c>
      <c r="V4190" t="inlineStr">
        <is>
          <t>US</t>
        </is>
      </c>
      <c r="W4190" t="inlineStr">
        <is>
          <t>event</t>
        </is>
      </c>
    </row>
    <row r="4191">
      <c r="A4191" t="inlineStr">
        <is>
          <t>S-9fae95</t>
        </is>
      </c>
      <c r="B4191" t="inlineStr">
        <is>
          <t>A-96bbc6</t>
        </is>
      </c>
      <c r="C4191" s="40" t="n">
        <v>45634</v>
      </c>
      <c r="D4191" s="40" t="n"/>
      <c r="E4191" t="n">
        <v>23</v>
      </c>
      <c r="F4191" t="n">
        <v>11144</v>
      </c>
      <c r="G4191" t="inlineStr">
        <is>
          <t>2024-S2</t>
        </is>
      </c>
      <c r="H4191" t="inlineStr">
        <is>
          <t>Não</t>
        </is>
      </c>
      <c r="I4191" t="n">
        <v>0</v>
      </c>
      <c r="J4191" s="41" t="n"/>
      <c r="L4191" t="inlineStr"/>
      <c r="M4191" t="inlineStr">
        <is>
          <t>Enterprise</t>
        </is>
      </c>
      <c r="N4191" t="inlineStr">
        <is>
          <t>annual</t>
        </is>
      </c>
      <c r="O4191" t="inlineStr">
        <is>
          <t>Pago</t>
        </is>
      </c>
      <c r="P4191" t="inlineStr">
        <is>
          <t>Sim</t>
        </is>
      </c>
      <c r="Q4191" t="inlineStr">
        <is>
          <t>Sim</t>
        </is>
      </c>
      <c r="R4191" t="inlineStr">
        <is>
          <t>Não</t>
        </is>
      </c>
      <c r="S4191" t="inlineStr">
        <is>
          <t>41+</t>
        </is>
      </c>
      <c r="T4191" t="inlineStr">
        <is>
          <t>181–365 dias</t>
        </is>
      </c>
      <c r="U4191" t="inlineStr">
        <is>
          <t>Cybersecurity</t>
        </is>
      </c>
      <c r="V4191" t="inlineStr">
        <is>
          <t>US</t>
        </is>
      </c>
      <c r="W4191" t="inlineStr">
        <is>
          <t>organic</t>
        </is>
      </c>
    </row>
    <row r="4192">
      <c r="A4192" t="inlineStr">
        <is>
          <t>S-70cf3c</t>
        </is>
      </c>
      <c r="B4192" t="inlineStr">
        <is>
          <t>A-3b5cd1</t>
        </is>
      </c>
      <c r="C4192" s="40" t="n">
        <v>45375</v>
      </c>
      <c r="D4192" s="40" t="n"/>
      <c r="E4192" t="n">
        <v>282</v>
      </c>
      <c r="F4192" t="n">
        <v>637</v>
      </c>
      <c r="G4192" t="inlineStr">
        <is>
          <t>Até 2024-S1</t>
        </is>
      </c>
      <c r="H4192" t="inlineStr">
        <is>
          <t>Sim</t>
        </is>
      </c>
      <c r="I4192" t="n">
        <v>0</v>
      </c>
      <c r="J4192" s="41" t="n"/>
      <c r="L4192" t="inlineStr"/>
      <c r="M4192" t="inlineStr">
        <is>
          <t>Pro</t>
        </is>
      </c>
      <c r="N4192" t="inlineStr">
        <is>
          <t>monthly</t>
        </is>
      </c>
      <c r="O4192" t="inlineStr">
        <is>
          <t>Pago</t>
        </is>
      </c>
      <c r="P4192" t="inlineStr">
        <is>
          <t>Sim</t>
        </is>
      </c>
      <c r="Q4192" t="inlineStr">
        <is>
          <t>Não</t>
        </is>
      </c>
      <c r="R4192" t="inlineStr">
        <is>
          <t>Não</t>
        </is>
      </c>
      <c r="S4192" t="inlineStr">
        <is>
          <t>6–15</t>
        </is>
      </c>
      <c r="T4192" t="inlineStr">
        <is>
          <t>181–365 dias</t>
        </is>
      </c>
      <c r="U4192" t="inlineStr">
        <is>
          <t>FinTech</t>
        </is>
      </c>
      <c r="V4192" t="inlineStr">
        <is>
          <t>US</t>
        </is>
      </c>
      <c r="W4192" t="inlineStr">
        <is>
          <t>event</t>
        </is>
      </c>
    </row>
    <row r="4193">
      <c r="A4193" t="inlineStr">
        <is>
          <t>S-d26bbf</t>
        </is>
      </c>
      <c r="B4193" t="inlineStr">
        <is>
          <t>A-054577</t>
        </is>
      </c>
      <c r="C4193" s="40" t="n">
        <v>45472</v>
      </c>
      <c r="D4193" s="40" t="n"/>
      <c r="E4193" t="n">
        <v>185</v>
      </c>
      <c r="F4193" t="n">
        <v>1715</v>
      </c>
      <c r="G4193" t="inlineStr">
        <is>
          <t>Até 2024-S1</t>
        </is>
      </c>
      <c r="H4193" t="inlineStr">
        <is>
          <t>Sim</t>
        </is>
      </c>
      <c r="I4193" t="n">
        <v>0</v>
      </c>
      <c r="J4193" s="41" t="n"/>
      <c r="L4193" t="inlineStr"/>
      <c r="M4193" t="inlineStr">
        <is>
          <t>Pro</t>
        </is>
      </c>
      <c r="N4193" t="inlineStr">
        <is>
          <t>monthly</t>
        </is>
      </c>
      <c r="O4193" t="inlineStr">
        <is>
          <t>Pago</t>
        </is>
      </c>
      <c r="P4193" t="inlineStr">
        <is>
          <t>Sim</t>
        </is>
      </c>
      <c r="Q4193" t="inlineStr">
        <is>
          <t>Não</t>
        </is>
      </c>
      <c r="R4193" t="inlineStr">
        <is>
          <t>Não</t>
        </is>
      </c>
      <c r="S4193" t="inlineStr">
        <is>
          <t>16–40</t>
        </is>
      </c>
      <c r="T4193" t="inlineStr">
        <is>
          <t>31–90 dias</t>
        </is>
      </c>
      <c r="U4193" t="inlineStr">
        <is>
          <t>EdTech</t>
        </is>
      </c>
      <c r="V4193" t="inlineStr">
        <is>
          <t>UK</t>
        </is>
      </c>
      <c r="W4193" t="inlineStr">
        <is>
          <t>ads</t>
        </is>
      </c>
    </row>
    <row r="4194">
      <c r="A4194" t="inlineStr">
        <is>
          <t>S-f7ef84</t>
        </is>
      </c>
      <c r="B4194" t="inlineStr">
        <is>
          <t>A-b11cd0</t>
        </is>
      </c>
      <c r="C4194" s="40" t="n">
        <v>45290</v>
      </c>
      <c r="D4194" s="40" t="n"/>
      <c r="E4194" t="n">
        <v>367</v>
      </c>
      <c r="F4194" t="n">
        <v>1274</v>
      </c>
      <c r="G4194" t="inlineStr">
        <is>
          <t>Até 2024-S1</t>
        </is>
      </c>
      <c r="H4194" t="inlineStr">
        <is>
          <t>Sim</t>
        </is>
      </c>
      <c r="I4194" t="n">
        <v>0</v>
      </c>
      <c r="J4194" s="41" t="n"/>
      <c r="L4194" t="inlineStr"/>
      <c r="M4194" t="inlineStr">
        <is>
          <t>Pro</t>
        </is>
      </c>
      <c r="N4194" t="inlineStr">
        <is>
          <t>annual</t>
        </is>
      </c>
      <c r="O4194" t="inlineStr">
        <is>
          <t>Pago</t>
        </is>
      </c>
      <c r="P4194" t="inlineStr">
        <is>
          <t>Sim</t>
        </is>
      </c>
      <c r="Q4194" t="inlineStr">
        <is>
          <t>Não</t>
        </is>
      </c>
      <c r="R4194" t="inlineStr">
        <is>
          <t>Não</t>
        </is>
      </c>
      <c r="S4194" t="inlineStr">
        <is>
          <t>16–40</t>
        </is>
      </c>
      <c r="T4194" t="inlineStr">
        <is>
          <t>181–365 dias</t>
        </is>
      </c>
      <c r="U4194" t="inlineStr">
        <is>
          <t>DevTools</t>
        </is>
      </c>
      <c r="V4194" t="inlineStr">
        <is>
          <t>US</t>
        </is>
      </c>
      <c r="W4194" t="inlineStr">
        <is>
          <t>ads</t>
        </is>
      </c>
    </row>
    <row r="4195">
      <c r="A4195" t="inlineStr">
        <is>
          <t>S-7480e6</t>
        </is>
      </c>
      <c r="B4195" t="inlineStr">
        <is>
          <t>A-524364</t>
        </is>
      </c>
      <c r="C4195" s="40" t="n">
        <v>45657</v>
      </c>
      <c r="D4195" s="40" t="n"/>
      <c r="E4195" t="n">
        <v>0</v>
      </c>
      <c r="F4195" t="n">
        <v>8557</v>
      </c>
      <c r="G4195" t="inlineStr">
        <is>
          <t>2024-S2</t>
        </is>
      </c>
      <c r="H4195" t="inlineStr">
        <is>
          <t>Não</t>
        </is>
      </c>
      <c r="I4195" t="n">
        <v>0</v>
      </c>
      <c r="J4195" s="41" t="n"/>
      <c r="L4195" t="inlineStr"/>
      <c r="M4195" t="inlineStr">
        <is>
          <t>Enterprise</t>
        </is>
      </c>
      <c r="N4195" t="inlineStr">
        <is>
          <t>annual</t>
        </is>
      </c>
      <c r="O4195" t="inlineStr">
        <is>
          <t>Pago</t>
        </is>
      </c>
      <c r="P4195" t="inlineStr">
        <is>
          <t>Sim</t>
        </is>
      </c>
      <c r="Q4195" t="inlineStr">
        <is>
          <t>Não</t>
        </is>
      </c>
      <c r="R4195" t="inlineStr">
        <is>
          <t>Não</t>
        </is>
      </c>
      <c r="S4195" t="inlineStr">
        <is>
          <t>41+</t>
        </is>
      </c>
      <c r="T4195" t="inlineStr">
        <is>
          <t>Conta nova (≤ 30 dias)</t>
        </is>
      </c>
      <c r="U4195" t="inlineStr">
        <is>
          <t>DevTools</t>
        </is>
      </c>
      <c r="V4195" t="inlineStr">
        <is>
          <t>FR</t>
        </is>
      </c>
      <c r="W4195" t="inlineStr">
        <is>
          <t>partner</t>
        </is>
      </c>
    </row>
    <row r="4196">
      <c r="A4196" t="inlineStr">
        <is>
          <t>S-b95b76</t>
        </is>
      </c>
      <c r="B4196" t="inlineStr">
        <is>
          <t>A-dbc825</t>
        </is>
      </c>
      <c r="C4196" s="40" t="n">
        <v>45414</v>
      </c>
      <c r="D4196" s="40" t="n"/>
      <c r="E4196" t="n">
        <v>243</v>
      </c>
      <c r="F4196" t="n">
        <v>931</v>
      </c>
      <c r="G4196" t="inlineStr">
        <is>
          <t>Até 2024-S1</t>
        </is>
      </c>
      <c r="H4196" t="inlineStr">
        <is>
          <t>Sim</t>
        </is>
      </c>
      <c r="I4196" t="n">
        <v>0</v>
      </c>
      <c r="J4196" s="41" t="n"/>
      <c r="L4196" t="inlineStr"/>
      <c r="M4196" t="inlineStr">
        <is>
          <t>Pro</t>
        </is>
      </c>
      <c r="N4196" t="inlineStr">
        <is>
          <t>monthly</t>
        </is>
      </c>
      <c r="O4196" t="inlineStr">
        <is>
          <t>Pago</t>
        </is>
      </c>
      <c r="P4196" t="inlineStr">
        <is>
          <t>Sim</t>
        </is>
      </c>
      <c r="Q4196" t="inlineStr">
        <is>
          <t>Não</t>
        </is>
      </c>
      <c r="R4196" t="inlineStr">
        <is>
          <t>Não</t>
        </is>
      </c>
      <c r="S4196" t="inlineStr">
        <is>
          <t>16–40</t>
        </is>
      </c>
      <c r="T4196" t="inlineStr">
        <is>
          <t>91–180 dias</t>
        </is>
      </c>
      <c r="U4196" t="inlineStr">
        <is>
          <t>EdTech</t>
        </is>
      </c>
      <c r="V4196" t="inlineStr">
        <is>
          <t>FR</t>
        </is>
      </c>
      <c r="W4196" t="inlineStr">
        <is>
          <t>partner</t>
        </is>
      </c>
    </row>
    <row r="4197">
      <c r="A4197" t="inlineStr">
        <is>
          <t>S-639754</t>
        </is>
      </c>
      <c r="B4197" t="inlineStr">
        <is>
          <t>A-034368</t>
        </is>
      </c>
      <c r="C4197" s="40" t="n">
        <v>45274</v>
      </c>
      <c r="D4197" s="40" t="n"/>
      <c r="E4197" t="n">
        <v>383</v>
      </c>
      <c r="F4197" t="n">
        <v>0</v>
      </c>
      <c r="G4197" t="inlineStr">
        <is>
          <t>Até 2024-S1</t>
        </is>
      </c>
      <c r="H4197" t="inlineStr">
        <is>
          <t>Sim</t>
        </is>
      </c>
      <c r="I4197" t="n">
        <v>0</v>
      </c>
      <c r="J4197" s="41" t="n"/>
      <c r="L4197" t="inlineStr"/>
      <c r="M4197" t="inlineStr">
        <is>
          <t>Basic</t>
        </is>
      </c>
      <c r="N4197" t="inlineStr">
        <is>
          <t>monthly</t>
        </is>
      </c>
      <c r="O4197" t="inlineStr">
        <is>
          <t>Trial</t>
        </is>
      </c>
      <c r="P4197" t="inlineStr">
        <is>
          <t>Sim</t>
        </is>
      </c>
      <c r="Q4197" t="inlineStr">
        <is>
          <t>Não</t>
        </is>
      </c>
      <c r="R4197" t="inlineStr">
        <is>
          <t>Não</t>
        </is>
      </c>
      <c r="S4197" t="inlineStr">
        <is>
          <t>16–40</t>
        </is>
      </c>
      <c r="T4197" t="inlineStr">
        <is>
          <t>31–90 dias</t>
        </is>
      </c>
      <c r="U4197" t="inlineStr">
        <is>
          <t>EdTech</t>
        </is>
      </c>
      <c r="V4197" t="inlineStr">
        <is>
          <t>US</t>
        </is>
      </c>
      <c r="W4197" t="inlineStr">
        <is>
          <t>event</t>
        </is>
      </c>
    </row>
    <row r="4198">
      <c r="A4198" t="inlineStr">
        <is>
          <t>S-06e3cd</t>
        </is>
      </c>
      <c r="B4198" t="inlineStr">
        <is>
          <t>A-42e5e1</t>
        </is>
      </c>
      <c r="C4198" s="40" t="n">
        <v>45587</v>
      </c>
      <c r="D4198" s="40" t="n"/>
      <c r="E4198" t="n">
        <v>70</v>
      </c>
      <c r="F4198" t="n">
        <v>0</v>
      </c>
      <c r="G4198" t="inlineStr">
        <is>
          <t>2024-S2</t>
        </is>
      </c>
      <c r="H4198" t="inlineStr">
        <is>
          <t>Sim</t>
        </is>
      </c>
      <c r="I4198" t="n">
        <v>0</v>
      </c>
      <c r="J4198" s="41" t="n"/>
      <c r="L4198" t="inlineStr"/>
      <c r="M4198" t="inlineStr">
        <is>
          <t>Basic</t>
        </is>
      </c>
      <c r="N4198" t="inlineStr">
        <is>
          <t>monthly</t>
        </is>
      </c>
      <c r="O4198" t="inlineStr">
        <is>
          <t>Trial</t>
        </is>
      </c>
      <c r="P4198" t="inlineStr">
        <is>
          <t>Sim</t>
        </is>
      </c>
      <c r="Q4198" t="inlineStr">
        <is>
          <t>Não</t>
        </is>
      </c>
      <c r="R4198" t="inlineStr">
        <is>
          <t>Não</t>
        </is>
      </c>
      <c r="S4198" t="inlineStr">
        <is>
          <t>16–40</t>
        </is>
      </c>
      <c r="T4198" t="inlineStr">
        <is>
          <t>91–180 dias</t>
        </is>
      </c>
      <c r="U4198" t="inlineStr">
        <is>
          <t>DevTools</t>
        </is>
      </c>
      <c r="V4198" t="inlineStr">
        <is>
          <t>US</t>
        </is>
      </c>
      <c r="W4198" t="inlineStr">
        <is>
          <t>ads</t>
        </is>
      </c>
    </row>
    <row r="4199">
      <c r="A4199" t="inlineStr">
        <is>
          <t>S-0e43ee</t>
        </is>
      </c>
      <c r="B4199" t="inlineStr">
        <is>
          <t>A-09540c</t>
        </is>
      </c>
      <c r="C4199" s="40" t="n">
        <v>45440</v>
      </c>
      <c r="D4199" s="40" t="n"/>
      <c r="E4199" t="n">
        <v>217</v>
      </c>
      <c r="F4199" t="n">
        <v>13333</v>
      </c>
      <c r="G4199" t="inlineStr">
        <is>
          <t>Até 2024-S1</t>
        </is>
      </c>
      <c r="H4199" t="inlineStr">
        <is>
          <t>Sim</t>
        </is>
      </c>
      <c r="I4199" t="n">
        <v>0</v>
      </c>
      <c r="J4199" s="41" t="n"/>
      <c r="L4199" t="inlineStr"/>
      <c r="M4199" t="inlineStr">
        <is>
          <t>Enterprise</t>
        </is>
      </c>
      <c r="N4199" t="inlineStr">
        <is>
          <t>monthly</t>
        </is>
      </c>
      <c r="O4199" t="inlineStr">
        <is>
          <t>Pago</t>
        </is>
      </c>
      <c r="P4199" t="inlineStr">
        <is>
          <t>Sim</t>
        </is>
      </c>
      <c r="Q4199" t="inlineStr">
        <is>
          <t>Não</t>
        </is>
      </c>
      <c r="R4199" t="inlineStr">
        <is>
          <t>Não</t>
        </is>
      </c>
      <c r="S4199" t="inlineStr">
        <is>
          <t>41+</t>
        </is>
      </c>
      <c r="T4199" t="inlineStr">
        <is>
          <t>181–365 dias</t>
        </is>
      </c>
      <c r="U4199" t="inlineStr">
        <is>
          <t>Cybersecurity</t>
        </is>
      </c>
      <c r="V4199" t="inlineStr">
        <is>
          <t>CA</t>
        </is>
      </c>
      <c r="W4199" t="inlineStr">
        <is>
          <t>event</t>
        </is>
      </c>
    </row>
    <row r="4200">
      <c r="A4200" t="inlineStr">
        <is>
          <t>S-a408fe</t>
        </is>
      </c>
      <c r="B4200" t="inlineStr">
        <is>
          <t>A-02fac6</t>
        </is>
      </c>
      <c r="C4200" s="40" t="n">
        <v>45583</v>
      </c>
      <c r="D4200" s="40" t="n"/>
      <c r="E4200" t="n">
        <v>74</v>
      </c>
      <c r="F4200" t="n">
        <v>1078</v>
      </c>
      <c r="G4200" t="inlineStr">
        <is>
          <t>2024-S2</t>
        </is>
      </c>
      <c r="H4200" t="inlineStr">
        <is>
          <t>Sim</t>
        </is>
      </c>
      <c r="I4200" t="n">
        <v>0</v>
      </c>
      <c r="J4200" s="41" t="n"/>
      <c r="L4200" t="inlineStr"/>
      <c r="M4200" t="inlineStr">
        <is>
          <t>Pro</t>
        </is>
      </c>
      <c r="N4200" t="inlineStr">
        <is>
          <t>monthly</t>
        </is>
      </c>
      <c r="O4200" t="inlineStr">
        <is>
          <t>Pago</t>
        </is>
      </c>
      <c r="P4200" t="inlineStr">
        <is>
          <t>Sim</t>
        </is>
      </c>
      <c r="Q4200" t="inlineStr">
        <is>
          <t>Sim</t>
        </is>
      </c>
      <c r="R4200" t="inlineStr">
        <is>
          <t>Não</t>
        </is>
      </c>
      <c r="S4200" t="inlineStr">
        <is>
          <t>16–40</t>
        </is>
      </c>
      <c r="T4200" t="inlineStr">
        <is>
          <t>Mais de 365 dias</t>
        </is>
      </c>
      <c r="U4200" t="inlineStr">
        <is>
          <t>FinTech</t>
        </is>
      </c>
      <c r="V4200" t="inlineStr">
        <is>
          <t>US</t>
        </is>
      </c>
      <c r="W4200" t="inlineStr">
        <is>
          <t>event</t>
        </is>
      </c>
    </row>
    <row r="4201">
      <c r="A4201" t="inlineStr">
        <is>
          <t>S-916cca</t>
        </is>
      </c>
      <c r="B4201" t="inlineStr">
        <is>
          <t>A-e51ec7</t>
        </is>
      </c>
      <c r="C4201" s="40" t="n">
        <v>45569</v>
      </c>
      <c r="D4201" s="40" t="n">
        <v>45596</v>
      </c>
      <c r="E4201" t="n">
        <v>27</v>
      </c>
      <c r="F4201" t="n">
        <v>0</v>
      </c>
      <c r="G4201" t="inlineStr">
        <is>
          <t>2024-S2</t>
        </is>
      </c>
      <c r="H4201" t="inlineStr">
        <is>
          <t>Sim</t>
        </is>
      </c>
      <c r="I4201" t="n">
        <v>1</v>
      </c>
      <c r="J4201" s="41" t="n">
        <v>45566</v>
      </c>
      <c r="K4201" t="n">
        <v>31</v>
      </c>
      <c r="L4201" t="inlineStr">
        <is>
          <t>Sim</t>
        </is>
      </c>
      <c r="M4201" t="inlineStr">
        <is>
          <t>Basic</t>
        </is>
      </c>
      <c r="N4201" t="inlineStr">
        <is>
          <t>annual</t>
        </is>
      </c>
      <c r="O4201" t="inlineStr">
        <is>
          <t>Trial</t>
        </is>
      </c>
      <c r="P4201" t="inlineStr">
        <is>
          <t>Sim</t>
        </is>
      </c>
      <c r="Q4201" t="inlineStr">
        <is>
          <t>Sim</t>
        </is>
      </c>
      <c r="R4201" t="inlineStr">
        <is>
          <t>Não</t>
        </is>
      </c>
      <c r="S4201" t="inlineStr">
        <is>
          <t>1–5</t>
        </is>
      </c>
      <c r="T4201" t="inlineStr">
        <is>
          <t>Mais de 365 dias</t>
        </is>
      </c>
      <c r="U4201" t="inlineStr">
        <is>
          <t>FinTech</t>
        </is>
      </c>
      <c r="V4201" t="inlineStr">
        <is>
          <t>CA</t>
        </is>
      </c>
      <c r="W4201" t="inlineStr">
        <is>
          <t>partner</t>
        </is>
      </c>
    </row>
    <row r="4202">
      <c r="A4202" t="inlineStr">
        <is>
          <t>S-332e0d</t>
        </is>
      </c>
      <c r="B4202" t="inlineStr">
        <is>
          <t>A-3b5cd1</t>
        </is>
      </c>
      <c r="C4202" s="40" t="n">
        <v>45199</v>
      </c>
      <c r="D4202" s="40" t="n"/>
      <c r="E4202" t="n">
        <v>458</v>
      </c>
      <c r="F4202" t="n">
        <v>0</v>
      </c>
      <c r="G4202" t="inlineStr">
        <is>
          <t>Até 2024-S1</t>
        </is>
      </c>
      <c r="H4202" t="inlineStr">
        <is>
          <t>Sim</t>
        </is>
      </c>
      <c r="I4202" t="n">
        <v>0</v>
      </c>
      <c r="J4202" s="41" t="n"/>
      <c r="L4202" t="inlineStr"/>
      <c r="M4202" t="inlineStr">
        <is>
          <t>Pro</t>
        </is>
      </c>
      <c r="N4202" t="inlineStr">
        <is>
          <t>monthly</t>
        </is>
      </c>
      <c r="O4202" t="inlineStr">
        <is>
          <t>Trial</t>
        </is>
      </c>
      <c r="P4202" t="inlineStr">
        <is>
          <t>Sim</t>
        </is>
      </c>
      <c r="Q4202" t="inlineStr">
        <is>
          <t>Não</t>
        </is>
      </c>
      <c r="R4202" t="inlineStr">
        <is>
          <t>Sim</t>
        </is>
      </c>
      <c r="S4202" t="inlineStr">
        <is>
          <t>6–15</t>
        </is>
      </c>
      <c r="T4202" t="inlineStr">
        <is>
          <t>Conta nova (≤ 30 dias)</t>
        </is>
      </c>
      <c r="U4202" t="inlineStr">
        <is>
          <t>FinTech</t>
        </is>
      </c>
      <c r="V4202" t="inlineStr">
        <is>
          <t>US</t>
        </is>
      </c>
      <c r="W4202" t="inlineStr">
        <is>
          <t>event</t>
        </is>
      </c>
    </row>
    <row r="4203">
      <c r="A4203" t="inlineStr">
        <is>
          <t>S-5798f3</t>
        </is>
      </c>
      <c r="B4203" t="inlineStr">
        <is>
          <t>A-d77f4c</t>
        </is>
      </c>
      <c r="C4203" s="40" t="n">
        <v>45494</v>
      </c>
      <c r="D4203" s="40" t="n"/>
      <c r="E4203" t="n">
        <v>163</v>
      </c>
      <c r="F4203" t="n">
        <v>343</v>
      </c>
      <c r="G4203" t="inlineStr">
        <is>
          <t>2024-S2</t>
        </is>
      </c>
      <c r="H4203" t="inlineStr">
        <is>
          <t>Sim</t>
        </is>
      </c>
      <c r="I4203" t="n">
        <v>0</v>
      </c>
      <c r="J4203" s="41" t="n"/>
      <c r="L4203" t="inlineStr"/>
      <c r="M4203" t="inlineStr">
        <is>
          <t>Pro</t>
        </is>
      </c>
      <c r="N4203" t="inlineStr">
        <is>
          <t>monthly</t>
        </is>
      </c>
      <c r="O4203" t="inlineStr">
        <is>
          <t>Pago</t>
        </is>
      </c>
      <c r="P4203" t="inlineStr">
        <is>
          <t>Não</t>
        </is>
      </c>
      <c r="Q4203" t="inlineStr">
        <is>
          <t>Não</t>
        </is>
      </c>
      <c r="R4203" t="inlineStr">
        <is>
          <t>Não</t>
        </is>
      </c>
      <c r="S4203" t="inlineStr">
        <is>
          <t>6–15</t>
        </is>
      </c>
      <c r="T4203" t="inlineStr">
        <is>
          <t>181–365 dias</t>
        </is>
      </c>
      <c r="U4203" t="inlineStr">
        <is>
          <t>DevTools</t>
        </is>
      </c>
      <c r="V4203" t="inlineStr">
        <is>
          <t>US</t>
        </is>
      </c>
      <c r="W4203" t="inlineStr">
        <is>
          <t>partner</t>
        </is>
      </c>
    </row>
    <row r="4204">
      <c r="A4204" t="inlineStr">
        <is>
          <t>S-ea389c</t>
        </is>
      </c>
      <c r="B4204" t="inlineStr">
        <is>
          <t>A-df10db</t>
        </is>
      </c>
      <c r="C4204" s="40" t="n">
        <v>45543</v>
      </c>
      <c r="D4204" s="40" t="n"/>
      <c r="E4204" t="n">
        <v>114</v>
      </c>
      <c r="F4204" t="n">
        <v>266</v>
      </c>
      <c r="G4204" t="inlineStr">
        <is>
          <t>2024-S2</t>
        </is>
      </c>
      <c r="H4204" t="inlineStr">
        <is>
          <t>Sim</t>
        </is>
      </c>
      <c r="I4204" t="n">
        <v>0</v>
      </c>
      <c r="J4204" s="41" t="n"/>
      <c r="L4204" t="inlineStr"/>
      <c r="M4204" t="inlineStr">
        <is>
          <t>Basic</t>
        </is>
      </c>
      <c r="N4204" t="inlineStr">
        <is>
          <t>monthly</t>
        </is>
      </c>
      <c r="O4204" t="inlineStr">
        <is>
          <t>Pago</t>
        </is>
      </c>
      <c r="P4204" t="inlineStr">
        <is>
          <t>Sim</t>
        </is>
      </c>
      <c r="Q4204" t="inlineStr">
        <is>
          <t>Não</t>
        </is>
      </c>
      <c r="R4204" t="inlineStr">
        <is>
          <t>Não</t>
        </is>
      </c>
      <c r="S4204" t="inlineStr">
        <is>
          <t>6–15</t>
        </is>
      </c>
      <c r="T4204" t="inlineStr">
        <is>
          <t>Mais de 365 dias</t>
        </is>
      </c>
      <c r="U4204" t="inlineStr">
        <is>
          <t>DevTools</t>
        </is>
      </c>
      <c r="V4204" t="inlineStr">
        <is>
          <t>US</t>
        </is>
      </c>
      <c r="W4204" t="inlineStr">
        <is>
          <t>other</t>
        </is>
      </c>
    </row>
    <row r="4205">
      <c r="A4205" t="inlineStr">
        <is>
          <t>S-8932ce</t>
        </is>
      </c>
      <c r="B4205" t="inlineStr">
        <is>
          <t>A-fa3095</t>
        </is>
      </c>
      <c r="C4205" s="40" t="n">
        <v>45644</v>
      </c>
      <c r="D4205" s="40" t="n"/>
      <c r="E4205" t="n">
        <v>13</v>
      </c>
      <c r="F4205" t="n">
        <v>1330</v>
      </c>
      <c r="G4205" t="inlineStr">
        <is>
          <t>2024-S2</t>
        </is>
      </c>
      <c r="H4205" t="inlineStr">
        <is>
          <t>Não</t>
        </is>
      </c>
      <c r="I4205" t="n">
        <v>0</v>
      </c>
      <c r="J4205" s="41" t="n"/>
      <c r="L4205" t="inlineStr"/>
      <c r="M4205" t="inlineStr">
        <is>
          <t>Basic</t>
        </is>
      </c>
      <c r="N4205" t="inlineStr">
        <is>
          <t>monthly</t>
        </is>
      </c>
      <c r="O4205" t="inlineStr">
        <is>
          <t>Pago</t>
        </is>
      </c>
      <c r="P4205" t="inlineStr">
        <is>
          <t>Sim</t>
        </is>
      </c>
      <c r="Q4205" t="inlineStr">
        <is>
          <t>Não</t>
        </is>
      </c>
      <c r="R4205" t="inlineStr">
        <is>
          <t>Não</t>
        </is>
      </c>
      <c r="S4205" t="inlineStr">
        <is>
          <t>41+</t>
        </is>
      </c>
      <c r="T4205" t="inlineStr">
        <is>
          <t>Mais de 365 dias</t>
        </is>
      </c>
      <c r="U4205" t="inlineStr">
        <is>
          <t>FinTech</t>
        </is>
      </c>
      <c r="V4205" t="inlineStr">
        <is>
          <t>US</t>
        </is>
      </c>
      <c r="W4205" t="inlineStr">
        <is>
          <t>ads</t>
        </is>
      </c>
    </row>
    <row r="4206">
      <c r="A4206" t="inlineStr">
        <is>
          <t>S-14d515</t>
        </is>
      </c>
      <c r="B4206" t="inlineStr">
        <is>
          <t>A-eb7c38</t>
        </is>
      </c>
      <c r="C4206" s="40" t="n">
        <v>45475</v>
      </c>
      <c r="D4206" s="40" t="n"/>
      <c r="E4206" t="n">
        <v>182</v>
      </c>
      <c r="F4206" t="n">
        <v>6567</v>
      </c>
      <c r="G4206" t="inlineStr">
        <is>
          <t>2024-S2</t>
        </is>
      </c>
      <c r="H4206" t="inlineStr">
        <is>
          <t>Sim</t>
        </is>
      </c>
      <c r="I4206" t="n">
        <v>0</v>
      </c>
      <c r="J4206" s="41" t="n"/>
      <c r="L4206" t="inlineStr"/>
      <c r="M4206" t="inlineStr">
        <is>
          <t>Enterprise</t>
        </is>
      </c>
      <c r="N4206" t="inlineStr">
        <is>
          <t>monthly</t>
        </is>
      </c>
      <c r="O4206" t="inlineStr">
        <is>
          <t>Pago</t>
        </is>
      </c>
      <c r="P4206" t="inlineStr">
        <is>
          <t>Não</t>
        </is>
      </c>
      <c r="Q4206" t="inlineStr">
        <is>
          <t>Não</t>
        </is>
      </c>
      <c r="R4206" t="inlineStr">
        <is>
          <t>Não</t>
        </is>
      </c>
      <c r="S4206" t="inlineStr">
        <is>
          <t>16–40</t>
        </is>
      </c>
      <c r="T4206" t="inlineStr">
        <is>
          <t>91–180 dias</t>
        </is>
      </c>
      <c r="U4206" t="inlineStr">
        <is>
          <t>DevTools</t>
        </is>
      </c>
      <c r="V4206" t="inlineStr">
        <is>
          <t>AU</t>
        </is>
      </c>
      <c r="W4206" t="inlineStr">
        <is>
          <t>organic</t>
        </is>
      </c>
    </row>
    <row r="4207">
      <c r="A4207" t="inlineStr">
        <is>
          <t>S-99efdc</t>
        </is>
      </c>
      <c r="B4207" t="inlineStr">
        <is>
          <t>A-4e44e8</t>
        </is>
      </c>
      <c r="C4207" s="40" t="n">
        <v>45645</v>
      </c>
      <c r="D4207" s="40" t="n"/>
      <c r="E4207" t="n">
        <v>12</v>
      </c>
      <c r="F4207" t="n">
        <v>3383</v>
      </c>
      <c r="G4207" t="inlineStr">
        <is>
          <t>2024-S2</t>
        </is>
      </c>
      <c r="H4207" t="inlineStr">
        <is>
          <t>Não</t>
        </is>
      </c>
      <c r="I4207" t="n">
        <v>0</v>
      </c>
      <c r="J4207" s="41" t="n"/>
      <c r="L4207" t="inlineStr"/>
      <c r="M4207" t="inlineStr">
        <is>
          <t>Enterprise</t>
        </is>
      </c>
      <c r="N4207" t="inlineStr">
        <is>
          <t>annual</t>
        </is>
      </c>
      <c r="O4207" t="inlineStr">
        <is>
          <t>Pago</t>
        </is>
      </c>
      <c r="P4207" t="inlineStr">
        <is>
          <t>Sim</t>
        </is>
      </c>
      <c r="Q4207" t="inlineStr">
        <is>
          <t>Não</t>
        </is>
      </c>
      <c r="R4207" t="inlineStr">
        <is>
          <t>Não</t>
        </is>
      </c>
      <c r="S4207" t="inlineStr">
        <is>
          <t>16–40</t>
        </is>
      </c>
      <c r="T4207" t="inlineStr">
        <is>
          <t>91–180 dias</t>
        </is>
      </c>
      <c r="U4207" t="inlineStr">
        <is>
          <t>DevTools</t>
        </is>
      </c>
      <c r="V4207" t="inlineStr">
        <is>
          <t>US</t>
        </is>
      </c>
      <c r="W4207" t="inlineStr">
        <is>
          <t>ads</t>
        </is>
      </c>
    </row>
    <row r="4208">
      <c r="A4208" t="inlineStr">
        <is>
          <t>S-183502</t>
        </is>
      </c>
      <c r="B4208" t="inlineStr">
        <is>
          <t>A-4e960a</t>
        </is>
      </c>
      <c r="C4208" s="40" t="n">
        <v>45393</v>
      </c>
      <c r="D4208" s="40" t="n"/>
      <c r="E4208" t="n">
        <v>264</v>
      </c>
      <c r="F4208" t="n">
        <v>14129</v>
      </c>
      <c r="G4208" t="inlineStr">
        <is>
          <t>Até 2024-S1</t>
        </is>
      </c>
      <c r="H4208" t="inlineStr">
        <is>
          <t>Sim</t>
        </is>
      </c>
      <c r="I4208" t="n">
        <v>0</v>
      </c>
      <c r="J4208" s="41" t="n"/>
      <c r="L4208" t="inlineStr"/>
      <c r="M4208" t="inlineStr">
        <is>
          <t>Enterprise</t>
        </is>
      </c>
      <c r="N4208" t="inlineStr">
        <is>
          <t>monthly</t>
        </is>
      </c>
      <c r="O4208" t="inlineStr">
        <is>
          <t>Pago</t>
        </is>
      </c>
      <c r="P4208" t="inlineStr">
        <is>
          <t>Sim</t>
        </is>
      </c>
      <c r="Q4208" t="inlineStr">
        <is>
          <t>Não</t>
        </is>
      </c>
      <c r="R4208" t="inlineStr">
        <is>
          <t>Não</t>
        </is>
      </c>
      <c r="S4208" t="inlineStr">
        <is>
          <t>41+</t>
        </is>
      </c>
      <c r="T4208" t="inlineStr">
        <is>
          <t>31–90 dias</t>
        </is>
      </c>
      <c r="U4208" t="inlineStr">
        <is>
          <t>FinTech</t>
        </is>
      </c>
      <c r="V4208" t="inlineStr">
        <is>
          <t>US</t>
        </is>
      </c>
      <c r="W4208" t="inlineStr">
        <is>
          <t>other</t>
        </is>
      </c>
    </row>
    <row r="4209">
      <c r="A4209" t="inlineStr">
        <is>
          <t>S-7ff88c</t>
        </is>
      </c>
      <c r="B4209" t="inlineStr">
        <is>
          <t>A-b7ef83</t>
        </is>
      </c>
      <c r="C4209" s="40" t="n">
        <v>45656</v>
      </c>
      <c r="D4209" s="40" t="n"/>
      <c r="E4209" t="n">
        <v>1</v>
      </c>
      <c r="F4209" t="n">
        <v>588</v>
      </c>
      <c r="G4209" t="inlineStr">
        <is>
          <t>2024-S2</t>
        </is>
      </c>
      <c r="H4209" t="inlineStr">
        <is>
          <t>Não</t>
        </is>
      </c>
      <c r="I4209" t="n">
        <v>0</v>
      </c>
      <c r="J4209" s="41" t="n"/>
      <c r="L4209" t="inlineStr"/>
      <c r="M4209" t="inlineStr">
        <is>
          <t>Pro</t>
        </is>
      </c>
      <c r="N4209" t="inlineStr">
        <is>
          <t>monthly</t>
        </is>
      </c>
      <c r="O4209" t="inlineStr">
        <is>
          <t>Pago</t>
        </is>
      </c>
      <c r="P4209" t="inlineStr">
        <is>
          <t>Não</t>
        </is>
      </c>
      <c r="Q4209" t="inlineStr">
        <is>
          <t>Não</t>
        </is>
      </c>
      <c r="R4209" t="inlineStr">
        <is>
          <t>Não</t>
        </is>
      </c>
      <c r="S4209" t="inlineStr">
        <is>
          <t>6–15</t>
        </is>
      </c>
      <c r="T4209" t="inlineStr">
        <is>
          <t>181–365 dias</t>
        </is>
      </c>
      <c r="U4209" t="inlineStr">
        <is>
          <t>Cybersecurity</t>
        </is>
      </c>
      <c r="V4209" t="inlineStr">
        <is>
          <t>UK</t>
        </is>
      </c>
      <c r="W4209" t="inlineStr">
        <is>
          <t>partner</t>
        </is>
      </c>
    </row>
    <row r="4210">
      <c r="A4210" t="inlineStr">
        <is>
          <t>S-583674</t>
        </is>
      </c>
      <c r="B4210" t="inlineStr">
        <is>
          <t>A-7c5768</t>
        </is>
      </c>
      <c r="C4210" s="40" t="n">
        <v>45563</v>
      </c>
      <c r="D4210" s="40" t="n"/>
      <c r="E4210" t="n">
        <v>94</v>
      </c>
      <c r="F4210" t="n">
        <v>0</v>
      </c>
      <c r="G4210" t="inlineStr">
        <is>
          <t>2024-S2</t>
        </is>
      </c>
      <c r="H4210" t="inlineStr">
        <is>
          <t>Sim</t>
        </is>
      </c>
      <c r="I4210" t="n">
        <v>0</v>
      </c>
      <c r="J4210" s="41" t="n"/>
      <c r="L4210" t="inlineStr"/>
      <c r="M4210" t="inlineStr">
        <is>
          <t>Pro</t>
        </is>
      </c>
      <c r="N4210" t="inlineStr">
        <is>
          <t>monthly</t>
        </is>
      </c>
      <c r="O4210" t="inlineStr">
        <is>
          <t>Trial</t>
        </is>
      </c>
      <c r="P4210" t="inlineStr">
        <is>
          <t>Sim</t>
        </is>
      </c>
      <c r="Q4210" t="inlineStr">
        <is>
          <t>Não</t>
        </is>
      </c>
      <c r="R4210" t="inlineStr">
        <is>
          <t>Não</t>
        </is>
      </c>
      <c r="S4210" t="inlineStr">
        <is>
          <t>6–15</t>
        </is>
      </c>
      <c r="T4210" t="inlineStr">
        <is>
          <t>181–365 dias</t>
        </is>
      </c>
      <c r="U4210" t="inlineStr">
        <is>
          <t>HealthTech</t>
        </is>
      </c>
      <c r="V4210" t="inlineStr">
        <is>
          <t>UK</t>
        </is>
      </c>
      <c r="W4210" t="inlineStr">
        <is>
          <t>event</t>
        </is>
      </c>
    </row>
    <row r="4211">
      <c r="A4211" t="inlineStr">
        <is>
          <t>S-6e0386</t>
        </is>
      </c>
      <c r="B4211" t="inlineStr">
        <is>
          <t>A-2d4502</t>
        </is>
      </c>
      <c r="C4211" s="40" t="n">
        <v>45539</v>
      </c>
      <c r="D4211" s="40" t="n"/>
      <c r="E4211" t="n">
        <v>118</v>
      </c>
      <c r="F4211" t="n">
        <v>4378</v>
      </c>
      <c r="G4211" t="inlineStr">
        <is>
          <t>2024-S2</t>
        </is>
      </c>
      <c r="H4211" t="inlineStr">
        <is>
          <t>Sim</t>
        </is>
      </c>
      <c r="I4211" t="n">
        <v>0</v>
      </c>
      <c r="J4211" s="41" t="n"/>
      <c r="L4211" t="inlineStr"/>
      <c r="M4211" t="inlineStr">
        <is>
          <t>Enterprise</t>
        </is>
      </c>
      <c r="N4211" t="inlineStr">
        <is>
          <t>monthly</t>
        </is>
      </c>
      <c r="O4211" t="inlineStr">
        <is>
          <t>Pago</t>
        </is>
      </c>
      <c r="P4211" t="inlineStr">
        <is>
          <t>Sim</t>
        </is>
      </c>
      <c r="Q4211" t="inlineStr">
        <is>
          <t>Não</t>
        </is>
      </c>
      <c r="R4211" t="inlineStr">
        <is>
          <t>Não</t>
        </is>
      </c>
      <c r="S4211" t="inlineStr">
        <is>
          <t>16–40</t>
        </is>
      </c>
      <c r="T4211" t="inlineStr">
        <is>
          <t>91–180 dias</t>
        </is>
      </c>
      <c r="U4211" t="inlineStr">
        <is>
          <t>FinTech</t>
        </is>
      </c>
      <c r="V4211" t="inlineStr">
        <is>
          <t>IN</t>
        </is>
      </c>
      <c r="W4211" t="inlineStr">
        <is>
          <t>event</t>
        </is>
      </c>
    </row>
    <row r="4212">
      <c r="A4212" t="inlineStr">
        <is>
          <t>S-79535e</t>
        </is>
      </c>
      <c r="B4212" t="inlineStr">
        <is>
          <t>A-4a4c2d</t>
        </is>
      </c>
      <c r="C4212" s="40" t="n">
        <v>45637</v>
      </c>
      <c r="D4212" s="40" t="n"/>
      <c r="E4212" t="n">
        <v>20</v>
      </c>
      <c r="F4212" t="n">
        <v>2646</v>
      </c>
      <c r="G4212" t="inlineStr">
        <is>
          <t>2024-S2</t>
        </is>
      </c>
      <c r="H4212" t="inlineStr">
        <is>
          <t>Não</t>
        </is>
      </c>
      <c r="I4212" t="n">
        <v>0</v>
      </c>
      <c r="J4212" s="41" t="n"/>
      <c r="L4212" t="inlineStr"/>
      <c r="M4212" t="inlineStr">
        <is>
          <t>Pro</t>
        </is>
      </c>
      <c r="N4212" t="inlineStr">
        <is>
          <t>monthly</t>
        </is>
      </c>
      <c r="O4212" t="inlineStr">
        <is>
          <t>Pago</t>
        </is>
      </c>
      <c r="P4212" t="inlineStr">
        <is>
          <t>Sim</t>
        </is>
      </c>
      <c r="Q4212" t="inlineStr">
        <is>
          <t>Não</t>
        </is>
      </c>
      <c r="R4212" t="inlineStr">
        <is>
          <t>Não</t>
        </is>
      </c>
      <c r="S4212" t="inlineStr">
        <is>
          <t>41+</t>
        </is>
      </c>
      <c r="T4212" t="inlineStr">
        <is>
          <t>Mais de 365 dias</t>
        </is>
      </c>
      <c r="U4212" t="inlineStr">
        <is>
          <t>DevTools</t>
        </is>
      </c>
      <c r="V4212" t="inlineStr">
        <is>
          <t>US</t>
        </is>
      </c>
      <c r="W4212" t="inlineStr">
        <is>
          <t>event</t>
        </is>
      </c>
    </row>
    <row r="4213">
      <c r="A4213" t="inlineStr">
        <is>
          <t>S-180ae3</t>
        </is>
      </c>
      <c r="B4213" t="inlineStr">
        <is>
          <t>A-cab532</t>
        </is>
      </c>
      <c r="C4213" s="40" t="n">
        <v>45376</v>
      </c>
      <c r="D4213" s="40" t="n"/>
      <c r="E4213" t="n">
        <v>281</v>
      </c>
      <c r="F4213" t="n">
        <v>539</v>
      </c>
      <c r="G4213" t="inlineStr">
        <is>
          <t>Até 2024-S1</t>
        </is>
      </c>
      <c r="H4213" t="inlineStr">
        <is>
          <t>Sim</t>
        </is>
      </c>
      <c r="I4213" t="n">
        <v>0</v>
      </c>
      <c r="J4213" s="41" t="n"/>
      <c r="L4213" t="inlineStr"/>
      <c r="M4213" t="inlineStr">
        <is>
          <t>Pro</t>
        </is>
      </c>
      <c r="N4213" t="inlineStr">
        <is>
          <t>annual</t>
        </is>
      </c>
      <c r="O4213" t="inlineStr">
        <is>
          <t>Pago</t>
        </is>
      </c>
      <c r="P4213" t="inlineStr">
        <is>
          <t>Sim</t>
        </is>
      </c>
      <c r="Q4213" t="inlineStr">
        <is>
          <t>Não</t>
        </is>
      </c>
      <c r="R4213" t="inlineStr">
        <is>
          <t>Não</t>
        </is>
      </c>
      <c r="S4213" t="inlineStr">
        <is>
          <t>6–15</t>
        </is>
      </c>
      <c r="T4213" t="inlineStr">
        <is>
          <t>181–365 dias</t>
        </is>
      </c>
      <c r="U4213" t="inlineStr">
        <is>
          <t>DevTools</t>
        </is>
      </c>
      <c r="V4213" t="inlineStr">
        <is>
          <t>FR</t>
        </is>
      </c>
      <c r="W4213" t="inlineStr">
        <is>
          <t>organic</t>
        </is>
      </c>
    </row>
    <row r="4214">
      <c r="A4214" t="inlineStr">
        <is>
          <t>S-31be9c</t>
        </is>
      </c>
      <c r="B4214" t="inlineStr">
        <is>
          <t>A-5f2961</t>
        </is>
      </c>
      <c r="C4214" s="40" t="n">
        <v>45628</v>
      </c>
      <c r="D4214" s="40" t="n"/>
      <c r="E4214" t="n">
        <v>29</v>
      </c>
      <c r="F4214" t="n">
        <v>1045</v>
      </c>
      <c r="G4214" t="inlineStr">
        <is>
          <t>2024-S2</t>
        </is>
      </c>
      <c r="H4214" t="inlineStr">
        <is>
          <t>Não</t>
        </is>
      </c>
      <c r="I4214" t="n">
        <v>0</v>
      </c>
      <c r="J4214" s="41" t="n"/>
      <c r="L4214" t="inlineStr"/>
      <c r="M4214" t="inlineStr">
        <is>
          <t>Basic</t>
        </is>
      </c>
      <c r="N4214" t="inlineStr">
        <is>
          <t>monthly</t>
        </is>
      </c>
      <c r="O4214" t="inlineStr">
        <is>
          <t>Pago</t>
        </is>
      </c>
      <c r="P4214" t="inlineStr">
        <is>
          <t>Não</t>
        </is>
      </c>
      <c r="Q4214" t="inlineStr">
        <is>
          <t>Não</t>
        </is>
      </c>
      <c r="R4214" t="inlineStr">
        <is>
          <t>Não</t>
        </is>
      </c>
      <c r="S4214" t="inlineStr">
        <is>
          <t>41+</t>
        </is>
      </c>
      <c r="T4214" t="inlineStr">
        <is>
          <t>Conta nova (≤ 30 dias)</t>
        </is>
      </c>
      <c r="U4214" t="inlineStr">
        <is>
          <t>HealthTech</t>
        </is>
      </c>
      <c r="V4214" t="inlineStr">
        <is>
          <t>US</t>
        </is>
      </c>
      <c r="W4214" t="inlineStr">
        <is>
          <t>partner</t>
        </is>
      </c>
    </row>
    <row r="4215">
      <c r="A4215" t="inlineStr">
        <is>
          <t>S-183460</t>
        </is>
      </c>
      <c r="B4215" t="inlineStr">
        <is>
          <t>A-310452</t>
        </is>
      </c>
      <c r="C4215" s="40" t="n">
        <v>45655</v>
      </c>
      <c r="D4215" s="40" t="n"/>
      <c r="E4215" t="n">
        <v>2</v>
      </c>
      <c r="F4215" t="n">
        <v>171</v>
      </c>
      <c r="G4215" t="inlineStr">
        <is>
          <t>2024-S2</t>
        </is>
      </c>
      <c r="H4215" t="inlineStr">
        <is>
          <t>Não</t>
        </is>
      </c>
      <c r="I4215" t="n">
        <v>0</v>
      </c>
      <c r="J4215" s="41" t="n"/>
      <c r="L4215" t="inlineStr"/>
      <c r="M4215" t="inlineStr">
        <is>
          <t>Basic</t>
        </is>
      </c>
      <c r="N4215" t="inlineStr">
        <is>
          <t>annual</t>
        </is>
      </c>
      <c r="O4215" t="inlineStr">
        <is>
          <t>Pago</t>
        </is>
      </c>
      <c r="P4215" t="inlineStr">
        <is>
          <t>Sim</t>
        </is>
      </c>
      <c r="Q4215" t="inlineStr">
        <is>
          <t>Não</t>
        </is>
      </c>
      <c r="R4215" t="inlineStr">
        <is>
          <t>Não</t>
        </is>
      </c>
      <c r="S4215" t="inlineStr">
        <is>
          <t>6–15</t>
        </is>
      </c>
      <c r="T4215" t="inlineStr">
        <is>
          <t>Conta nova (≤ 30 dias)</t>
        </is>
      </c>
      <c r="U4215" t="inlineStr">
        <is>
          <t>DevTools</t>
        </is>
      </c>
      <c r="V4215" t="inlineStr">
        <is>
          <t>FR</t>
        </is>
      </c>
      <c r="W4215" t="inlineStr">
        <is>
          <t>other</t>
        </is>
      </c>
    </row>
    <row r="4216">
      <c r="A4216" t="inlineStr">
        <is>
          <t>S-2b608a</t>
        </is>
      </c>
      <c r="B4216" t="inlineStr">
        <is>
          <t>A-adc1f3</t>
        </is>
      </c>
      <c r="C4216" s="40" t="n">
        <v>45553</v>
      </c>
      <c r="D4216" s="40" t="n"/>
      <c r="E4216" t="n">
        <v>104</v>
      </c>
      <c r="F4216" t="n">
        <v>0</v>
      </c>
      <c r="G4216" t="inlineStr">
        <is>
          <t>2024-S2</t>
        </is>
      </c>
      <c r="H4216" t="inlineStr">
        <is>
          <t>Sim</t>
        </is>
      </c>
      <c r="I4216" t="n">
        <v>0</v>
      </c>
      <c r="J4216" s="41" t="n"/>
      <c r="L4216" t="inlineStr"/>
      <c r="M4216" t="inlineStr">
        <is>
          <t>Basic</t>
        </is>
      </c>
      <c r="N4216" t="inlineStr">
        <is>
          <t>monthly</t>
        </is>
      </c>
      <c r="O4216" t="inlineStr">
        <is>
          <t>Trial</t>
        </is>
      </c>
      <c r="P4216" t="inlineStr">
        <is>
          <t>Sim</t>
        </is>
      </c>
      <c r="Q4216" t="inlineStr">
        <is>
          <t>Não</t>
        </is>
      </c>
      <c r="R4216" t="inlineStr">
        <is>
          <t>Não</t>
        </is>
      </c>
      <c r="S4216" t="inlineStr">
        <is>
          <t>16–40</t>
        </is>
      </c>
      <c r="T4216" t="inlineStr">
        <is>
          <t>31–90 dias</t>
        </is>
      </c>
      <c r="U4216" t="inlineStr">
        <is>
          <t>Cybersecurity</t>
        </is>
      </c>
      <c r="V4216" t="inlineStr">
        <is>
          <t>US</t>
        </is>
      </c>
      <c r="W4216" t="inlineStr">
        <is>
          <t>organic</t>
        </is>
      </c>
    </row>
    <row r="4217">
      <c r="A4217" t="inlineStr">
        <is>
          <t>S-499ea3</t>
        </is>
      </c>
      <c r="B4217" t="inlineStr">
        <is>
          <t>A-c16cf7</t>
        </is>
      </c>
      <c r="C4217" s="40" t="n">
        <v>45586</v>
      </c>
      <c r="D4217" s="40" t="n">
        <v>45608</v>
      </c>
      <c r="E4217" t="n">
        <v>22</v>
      </c>
      <c r="F4217" t="n">
        <v>4776</v>
      </c>
      <c r="G4217" t="inlineStr">
        <is>
          <t>2024-S2</t>
        </is>
      </c>
      <c r="H4217" t="inlineStr">
        <is>
          <t>Sim</t>
        </is>
      </c>
      <c r="I4217" t="n">
        <v>1</v>
      </c>
      <c r="J4217" s="41" t="n">
        <v>45597</v>
      </c>
      <c r="K4217" t="n">
        <v>12</v>
      </c>
      <c r="L4217" t="inlineStr">
        <is>
          <t>Não</t>
        </is>
      </c>
      <c r="M4217" t="inlineStr">
        <is>
          <t>Enterprise</t>
        </is>
      </c>
      <c r="N4217" t="inlineStr">
        <is>
          <t>monthly</t>
        </is>
      </c>
      <c r="O4217" t="inlineStr">
        <is>
          <t>Pago</t>
        </is>
      </c>
      <c r="P4217" t="inlineStr">
        <is>
          <t>Sim</t>
        </is>
      </c>
      <c r="Q4217" t="inlineStr">
        <is>
          <t>Não</t>
        </is>
      </c>
      <c r="R4217" t="inlineStr">
        <is>
          <t>Não</t>
        </is>
      </c>
      <c r="S4217" t="inlineStr">
        <is>
          <t>16–40</t>
        </is>
      </c>
      <c r="T4217" t="inlineStr">
        <is>
          <t>Conta nova (≤ 30 dias)</t>
        </is>
      </c>
      <c r="U4217" t="inlineStr">
        <is>
          <t>EdTech</t>
        </is>
      </c>
      <c r="V4217" t="inlineStr">
        <is>
          <t>US</t>
        </is>
      </c>
      <c r="W4217" t="inlineStr">
        <is>
          <t>event</t>
        </is>
      </c>
    </row>
    <row r="4218">
      <c r="A4218" t="inlineStr">
        <is>
          <t>S-a916c8</t>
        </is>
      </c>
      <c r="B4218" t="inlineStr">
        <is>
          <t>A-3cc791</t>
        </is>
      </c>
      <c r="C4218" s="40" t="n">
        <v>45408</v>
      </c>
      <c r="D4218" s="40" t="n"/>
      <c r="E4218" t="n">
        <v>249</v>
      </c>
      <c r="F4218" t="n">
        <v>0</v>
      </c>
      <c r="G4218" t="inlineStr">
        <is>
          <t>Até 2024-S1</t>
        </is>
      </c>
      <c r="H4218" t="inlineStr">
        <is>
          <t>Sim</t>
        </is>
      </c>
      <c r="I4218" t="n">
        <v>0</v>
      </c>
      <c r="J4218" s="41" t="n"/>
      <c r="L4218" t="inlineStr"/>
      <c r="M4218" t="inlineStr">
        <is>
          <t>Basic</t>
        </is>
      </c>
      <c r="N4218" t="inlineStr">
        <is>
          <t>monthly</t>
        </is>
      </c>
      <c r="O4218" t="inlineStr">
        <is>
          <t>Trial</t>
        </is>
      </c>
      <c r="P4218" t="inlineStr">
        <is>
          <t>Não</t>
        </is>
      </c>
      <c r="Q4218" t="inlineStr">
        <is>
          <t>Não</t>
        </is>
      </c>
      <c r="R4218" t="inlineStr">
        <is>
          <t>Não</t>
        </is>
      </c>
      <c r="S4218" t="inlineStr">
        <is>
          <t>6–15</t>
        </is>
      </c>
      <c r="T4218" t="inlineStr">
        <is>
          <t>91–180 dias</t>
        </is>
      </c>
      <c r="U4218" t="inlineStr">
        <is>
          <t>EdTech</t>
        </is>
      </c>
      <c r="V4218" t="inlineStr">
        <is>
          <t>US</t>
        </is>
      </c>
      <c r="W4218" t="inlineStr">
        <is>
          <t>other</t>
        </is>
      </c>
    </row>
    <row r="4219">
      <c r="A4219" t="inlineStr">
        <is>
          <t>S-4e563b</t>
        </is>
      </c>
      <c r="B4219" t="inlineStr">
        <is>
          <t>A-10b8f2</t>
        </is>
      </c>
      <c r="C4219" s="40" t="n">
        <v>45408</v>
      </c>
      <c r="D4219" s="40" t="n"/>
      <c r="E4219" t="n">
        <v>249</v>
      </c>
      <c r="F4219" t="n">
        <v>1957</v>
      </c>
      <c r="G4219" t="inlineStr">
        <is>
          <t>Até 2024-S1</t>
        </is>
      </c>
      <c r="H4219" t="inlineStr">
        <is>
          <t>Sim</t>
        </is>
      </c>
      <c r="I4219" t="n">
        <v>0</v>
      </c>
      <c r="J4219" s="41" t="n"/>
      <c r="L4219" t="inlineStr"/>
      <c r="M4219" t="inlineStr">
        <is>
          <t>Basic</t>
        </is>
      </c>
      <c r="N4219" t="inlineStr">
        <is>
          <t>annual</t>
        </is>
      </c>
      <c r="O4219" t="inlineStr">
        <is>
          <t>Pago</t>
        </is>
      </c>
      <c r="P4219" t="inlineStr">
        <is>
          <t>Sim</t>
        </is>
      </c>
      <c r="Q4219" t="inlineStr">
        <is>
          <t>Não</t>
        </is>
      </c>
      <c r="R4219" t="inlineStr">
        <is>
          <t>Não</t>
        </is>
      </c>
      <c r="S4219" t="inlineStr">
        <is>
          <t>41+</t>
        </is>
      </c>
      <c r="T4219" t="inlineStr">
        <is>
          <t>Mais de 365 dias</t>
        </is>
      </c>
      <c r="U4219" t="inlineStr">
        <is>
          <t>HealthTech</t>
        </is>
      </c>
      <c r="V4219" t="inlineStr">
        <is>
          <t>DE</t>
        </is>
      </c>
      <c r="W4219" t="inlineStr">
        <is>
          <t>organic</t>
        </is>
      </c>
    </row>
    <row r="4220">
      <c r="A4220" t="inlineStr">
        <is>
          <t>S-f4e0a6</t>
        </is>
      </c>
      <c r="B4220" t="inlineStr">
        <is>
          <t>A-e61e98</t>
        </is>
      </c>
      <c r="C4220" s="40" t="n">
        <v>45535</v>
      </c>
      <c r="D4220" s="40" t="n"/>
      <c r="E4220" t="n">
        <v>122</v>
      </c>
      <c r="F4220" t="n">
        <v>361</v>
      </c>
      <c r="G4220" t="inlineStr">
        <is>
          <t>2024-S2</t>
        </is>
      </c>
      <c r="H4220" t="inlineStr">
        <is>
          <t>Sim</t>
        </is>
      </c>
      <c r="I4220" t="n">
        <v>0</v>
      </c>
      <c r="J4220" s="41" t="n"/>
      <c r="L4220" t="inlineStr"/>
      <c r="M4220" t="inlineStr">
        <is>
          <t>Basic</t>
        </is>
      </c>
      <c r="N4220" t="inlineStr">
        <is>
          <t>monthly</t>
        </is>
      </c>
      <c r="O4220" t="inlineStr">
        <is>
          <t>Pago</t>
        </is>
      </c>
      <c r="P4220" t="inlineStr">
        <is>
          <t>Sim</t>
        </is>
      </c>
      <c r="Q4220" t="inlineStr">
        <is>
          <t>Não</t>
        </is>
      </c>
      <c r="R4220" t="inlineStr">
        <is>
          <t>Não</t>
        </is>
      </c>
      <c r="S4220" t="inlineStr">
        <is>
          <t>16–40</t>
        </is>
      </c>
      <c r="T4220" t="inlineStr">
        <is>
          <t>181–365 dias</t>
        </is>
      </c>
      <c r="U4220" t="inlineStr">
        <is>
          <t>FinTech</t>
        </is>
      </c>
      <c r="V4220" t="inlineStr">
        <is>
          <t>US</t>
        </is>
      </c>
      <c r="W4220" t="inlineStr">
        <is>
          <t>partner</t>
        </is>
      </c>
    </row>
    <row r="4221">
      <c r="A4221" t="inlineStr">
        <is>
          <t>S-7717d6</t>
        </is>
      </c>
      <c r="B4221" t="inlineStr">
        <is>
          <t>A-378b99</t>
        </is>
      </c>
      <c r="C4221" s="40" t="n">
        <v>45628</v>
      </c>
      <c r="D4221" s="40" t="n"/>
      <c r="E4221" t="n">
        <v>29</v>
      </c>
      <c r="F4221" t="n">
        <v>0</v>
      </c>
      <c r="G4221" t="inlineStr">
        <is>
          <t>2024-S2</t>
        </is>
      </c>
      <c r="H4221" t="inlineStr">
        <is>
          <t>Não</t>
        </is>
      </c>
      <c r="I4221" t="n">
        <v>0</v>
      </c>
      <c r="J4221" s="41" t="n"/>
      <c r="L4221" t="inlineStr"/>
      <c r="M4221" t="inlineStr">
        <is>
          <t>Enterprise</t>
        </is>
      </c>
      <c r="N4221" t="inlineStr">
        <is>
          <t>monthly</t>
        </is>
      </c>
      <c r="O4221" t="inlineStr">
        <is>
          <t>Trial</t>
        </is>
      </c>
      <c r="P4221" t="inlineStr">
        <is>
          <t>Sim</t>
        </is>
      </c>
      <c r="Q4221" t="inlineStr">
        <is>
          <t>Sim</t>
        </is>
      </c>
      <c r="R4221" t="inlineStr">
        <is>
          <t>Não</t>
        </is>
      </c>
      <c r="S4221" t="inlineStr">
        <is>
          <t>16–40</t>
        </is>
      </c>
      <c r="T4221" t="inlineStr">
        <is>
          <t>91–180 dias</t>
        </is>
      </c>
      <c r="U4221" t="inlineStr">
        <is>
          <t>EdTech</t>
        </is>
      </c>
      <c r="V4221" t="inlineStr">
        <is>
          <t>UK</t>
        </is>
      </c>
      <c r="W4221" t="inlineStr">
        <is>
          <t>ads</t>
        </is>
      </c>
    </row>
    <row r="4222">
      <c r="A4222" t="inlineStr">
        <is>
          <t>S-ff4e21</t>
        </is>
      </c>
      <c r="B4222" t="inlineStr">
        <is>
          <t>A-7a0d69</t>
        </is>
      </c>
      <c r="C4222" s="40" t="n">
        <v>45618</v>
      </c>
      <c r="D4222" s="40" t="n"/>
      <c r="E4222" t="n">
        <v>39</v>
      </c>
      <c r="F4222" t="n">
        <v>294</v>
      </c>
      <c r="G4222" t="inlineStr">
        <is>
          <t>2024-S2</t>
        </is>
      </c>
      <c r="H4222" t="inlineStr">
        <is>
          <t>Sim</t>
        </is>
      </c>
      <c r="I4222" t="n">
        <v>0</v>
      </c>
      <c r="J4222" s="41" t="n"/>
      <c r="L4222" t="inlineStr"/>
      <c r="M4222" t="inlineStr">
        <is>
          <t>Pro</t>
        </is>
      </c>
      <c r="N4222" t="inlineStr">
        <is>
          <t>annual</t>
        </is>
      </c>
      <c r="O4222" t="inlineStr">
        <is>
          <t>Pago</t>
        </is>
      </c>
      <c r="P4222" t="inlineStr">
        <is>
          <t>Sim</t>
        </is>
      </c>
      <c r="Q4222" t="inlineStr">
        <is>
          <t>Sim</t>
        </is>
      </c>
      <c r="R4222" t="inlineStr">
        <is>
          <t>Não</t>
        </is>
      </c>
      <c r="S4222" t="inlineStr">
        <is>
          <t>6–15</t>
        </is>
      </c>
      <c r="T4222" t="inlineStr">
        <is>
          <t>91–180 dias</t>
        </is>
      </c>
      <c r="U4222" t="inlineStr">
        <is>
          <t>DevTools</t>
        </is>
      </c>
      <c r="V4222" t="inlineStr">
        <is>
          <t>DE</t>
        </is>
      </c>
      <c r="W4222" t="inlineStr">
        <is>
          <t>ads</t>
        </is>
      </c>
    </row>
    <row r="4223">
      <c r="A4223" t="inlineStr">
        <is>
          <t>S-40b133</t>
        </is>
      </c>
      <c r="B4223" t="inlineStr">
        <is>
          <t>A-432483</t>
        </is>
      </c>
      <c r="C4223" s="40" t="n">
        <v>45027</v>
      </c>
      <c r="D4223" s="40" t="n"/>
      <c r="E4223" t="n">
        <v>630</v>
      </c>
      <c r="F4223" t="n">
        <v>0</v>
      </c>
      <c r="G4223" t="inlineStr">
        <is>
          <t>Até 2024-S1</t>
        </is>
      </c>
      <c r="H4223" t="inlineStr">
        <is>
          <t>Sim</t>
        </is>
      </c>
      <c r="I4223" t="n">
        <v>0</v>
      </c>
      <c r="J4223" s="41" t="n"/>
      <c r="L4223" t="inlineStr"/>
      <c r="M4223" t="inlineStr">
        <is>
          <t>Basic</t>
        </is>
      </c>
      <c r="N4223" t="inlineStr">
        <is>
          <t>annual</t>
        </is>
      </c>
      <c r="O4223" t="inlineStr">
        <is>
          <t>Trial</t>
        </is>
      </c>
      <c r="P4223" t="inlineStr">
        <is>
          <t>Não</t>
        </is>
      </c>
      <c r="Q4223" t="inlineStr">
        <is>
          <t>Não</t>
        </is>
      </c>
      <c r="R4223" t="inlineStr">
        <is>
          <t>Não</t>
        </is>
      </c>
      <c r="S4223" t="inlineStr">
        <is>
          <t>1–5</t>
        </is>
      </c>
      <c r="T4223" t="inlineStr">
        <is>
          <t>31–90 dias</t>
        </is>
      </c>
      <c r="U4223" t="inlineStr">
        <is>
          <t>Cybersecurity</t>
        </is>
      </c>
      <c r="V4223" t="inlineStr">
        <is>
          <t>US</t>
        </is>
      </c>
      <c r="W4223" t="inlineStr">
        <is>
          <t>ads</t>
        </is>
      </c>
    </row>
    <row r="4224">
      <c r="A4224" t="inlineStr">
        <is>
          <t>S-92f228</t>
        </is>
      </c>
      <c r="B4224" t="inlineStr">
        <is>
          <t>A-779e4e</t>
        </is>
      </c>
      <c r="C4224" s="40" t="n">
        <v>44935</v>
      </c>
      <c r="D4224" s="40" t="n"/>
      <c r="E4224" t="n">
        <v>722</v>
      </c>
      <c r="F4224" t="n">
        <v>171</v>
      </c>
      <c r="G4224" t="inlineStr">
        <is>
          <t>Até 2024-S1</t>
        </is>
      </c>
      <c r="H4224" t="inlineStr">
        <is>
          <t>Sim</t>
        </is>
      </c>
      <c r="I4224" t="n">
        <v>0</v>
      </c>
      <c r="J4224" s="41" t="n"/>
      <c r="L4224" t="inlineStr"/>
      <c r="M4224" t="inlineStr">
        <is>
          <t>Basic</t>
        </is>
      </c>
      <c r="N4224" t="inlineStr">
        <is>
          <t>annual</t>
        </is>
      </c>
      <c r="O4224" t="inlineStr">
        <is>
          <t>Pago</t>
        </is>
      </c>
      <c r="P4224" t="inlineStr">
        <is>
          <t>Sim</t>
        </is>
      </c>
      <c r="Q4224" t="inlineStr">
        <is>
          <t>Não</t>
        </is>
      </c>
      <c r="R4224" t="inlineStr">
        <is>
          <t>Não</t>
        </is>
      </c>
      <c r="S4224" t="inlineStr">
        <is>
          <t>6–15</t>
        </is>
      </c>
      <c r="T4224" t="inlineStr">
        <is>
          <t>Conta nova (≤ 30 dias)</t>
        </is>
      </c>
      <c r="U4224" t="inlineStr">
        <is>
          <t>HealthTech</t>
        </is>
      </c>
      <c r="V4224" t="inlineStr">
        <is>
          <t>US</t>
        </is>
      </c>
      <c r="W4224" t="inlineStr">
        <is>
          <t>organic</t>
        </is>
      </c>
    </row>
    <row r="4225">
      <c r="A4225" t="inlineStr">
        <is>
          <t>S-2aec7e</t>
        </is>
      </c>
      <c r="B4225" t="inlineStr">
        <is>
          <t>A-ce66f8</t>
        </is>
      </c>
      <c r="C4225" s="40" t="n">
        <v>45433</v>
      </c>
      <c r="D4225" s="40" t="n"/>
      <c r="E4225" t="n">
        <v>224</v>
      </c>
      <c r="F4225" t="n">
        <v>551</v>
      </c>
      <c r="G4225" t="inlineStr">
        <is>
          <t>Até 2024-S1</t>
        </is>
      </c>
      <c r="H4225" t="inlineStr">
        <is>
          <t>Sim</t>
        </is>
      </c>
      <c r="I4225" t="n">
        <v>0</v>
      </c>
      <c r="J4225" s="41" t="n"/>
      <c r="L4225" t="inlineStr"/>
      <c r="M4225" t="inlineStr">
        <is>
          <t>Basic</t>
        </is>
      </c>
      <c r="N4225" t="inlineStr">
        <is>
          <t>annual</t>
        </is>
      </c>
      <c r="O4225" t="inlineStr">
        <is>
          <t>Pago</t>
        </is>
      </c>
      <c r="P4225" t="inlineStr">
        <is>
          <t>Sim</t>
        </is>
      </c>
      <c r="Q4225" t="inlineStr">
        <is>
          <t>Não</t>
        </is>
      </c>
      <c r="R4225" t="inlineStr">
        <is>
          <t>Não</t>
        </is>
      </c>
      <c r="S4225" t="inlineStr">
        <is>
          <t>16–40</t>
        </is>
      </c>
      <c r="T4225" t="inlineStr">
        <is>
          <t>181–365 dias</t>
        </is>
      </c>
      <c r="U4225" t="inlineStr">
        <is>
          <t>EdTech</t>
        </is>
      </c>
      <c r="V4225" t="inlineStr">
        <is>
          <t>CA</t>
        </is>
      </c>
      <c r="W4225" t="inlineStr">
        <is>
          <t>event</t>
        </is>
      </c>
    </row>
    <row r="4226">
      <c r="A4226" t="inlineStr">
        <is>
          <t>S-78f326</t>
        </is>
      </c>
      <c r="B4226" t="inlineStr">
        <is>
          <t>A-4c38bc</t>
        </is>
      </c>
      <c r="C4226" s="40" t="n">
        <v>45403</v>
      </c>
      <c r="D4226" s="40" t="n"/>
      <c r="E4226" t="n">
        <v>254</v>
      </c>
      <c r="F4226" t="n">
        <v>0</v>
      </c>
      <c r="G4226" t="inlineStr">
        <is>
          <t>Até 2024-S1</t>
        </is>
      </c>
      <c r="H4226" t="inlineStr">
        <is>
          <t>Sim</t>
        </is>
      </c>
      <c r="I4226" t="n">
        <v>0</v>
      </c>
      <c r="J4226" s="41" t="n"/>
      <c r="L4226" t="inlineStr"/>
      <c r="M4226" t="inlineStr">
        <is>
          <t>Basic</t>
        </is>
      </c>
      <c r="N4226" t="inlineStr">
        <is>
          <t>monthly</t>
        </is>
      </c>
      <c r="O4226" t="inlineStr">
        <is>
          <t>Trial</t>
        </is>
      </c>
      <c r="P4226" t="inlineStr">
        <is>
          <t>Sim</t>
        </is>
      </c>
      <c r="Q4226" t="inlineStr">
        <is>
          <t>Não</t>
        </is>
      </c>
      <c r="R4226" t="inlineStr">
        <is>
          <t>Não</t>
        </is>
      </c>
      <c r="S4226" t="inlineStr">
        <is>
          <t>16–40</t>
        </is>
      </c>
      <c r="T4226" t="inlineStr">
        <is>
          <t>31–90 dias</t>
        </is>
      </c>
      <c r="U4226" t="inlineStr">
        <is>
          <t>HealthTech</t>
        </is>
      </c>
      <c r="V4226" t="inlineStr">
        <is>
          <t>UK</t>
        </is>
      </c>
      <c r="W4226" t="inlineStr">
        <is>
          <t>event</t>
        </is>
      </c>
    </row>
    <row r="4227">
      <c r="A4227" t="inlineStr">
        <is>
          <t>S-0e12d4</t>
        </is>
      </c>
      <c r="B4227" t="inlineStr">
        <is>
          <t>A-a45270</t>
        </is>
      </c>
      <c r="C4227" s="40" t="n">
        <v>45506</v>
      </c>
      <c r="D4227" s="40" t="n"/>
      <c r="E4227" t="n">
        <v>151</v>
      </c>
      <c r="F4227" t="n">
        <v>637</v>
      </c>
      <c r="G4227" t="inlineStr">
        <is>
          <t>2024-S2</t>
        </is>
      </c>
      <c r="H4227" t="inlineStr">
        <is>
          <t>Sim</t>
        </is>
      </c>
      <c r="I4227" t="n">
        <v>0</v>
      </c>
      <c r="J4227" s="41" t="n"/>
      <c r="L4227" t="inlineStr"/>
      <c r="M4227" t="inlineStr">
        <is>
          <t>Pro</t>
        </is>
      </c>
      <c r="N4227" t="inlineStr">
        <is>
          <t>monthly</t>
        </is>
      </c>
      <c r="O4227" t="inlineStr">
        <is>
          <t>Pago</t>
        </is>
      </c>
      <c r="P4227" t="inlineStr">
        <is>
          <t>Sim</t>
        </is>
      </c>
      <c r="Q4227" t="inlineStr">
        <is>
          <t>Não</t>
        </is>
      </c>
      <c r="R4227" t="inlineStr">
        <is>
          <t>Não</t>
        </is>
      </c>
      <c r="S4227" t="inlineStr">
        <is>
          <t>6–15</t>
        </is>
      </c>
      <c r="T4227" t="inlineStr">
        <is>
          <t>31–90 dias</t>
        </is>
      </c>
      <c r="U4227" t="inlineStr">
        <is>
          <t>HealthTech</t>
        </is>
      </c>
      <c r="V4227" t="inlineStr">
        <is>
          <t>US</t>
        </is>
      </c>
      <c r="W4227" t="inlineStr">
        <is>
          <t>ads</t>
        </is>
      </c>
    </row>
    <row r="4228">
      <c r="A4228" t="inlineStr">
        <is>
          <t>S-9093cf</t>
        </is>
      </c>
      <c r="B4228" t="inlineStr">
        <is>
          <t>A-8ed5dd</t>
        </is>
      </c>
      <c r="C4228" s="40" t="n">
        <v>45340</v>
      </c>
      <c r="D4228" s="40" t="n"/>
      <c r="E4228" t="n">
        <v>317</v>
      </c>
      <c r="F4228" t="n">
        <v>5970</v>
      </c>
      <c r="G4228" t="inlineStr">
        <is>
          <t>Até 2024-S1</t>
        </is>
      </c>
      <c r="H4228" t="inlineStr">
        <is>
          <t>Sim</t>
        </is>
      </c>
      <c r="I4228" t="n">
        <v>0</v>
      </c>
      <c r="J4228" s="41" t="n"/>
      <c r="L4228" t="inlineStr"/>
      <c r="M4228" t="inlineStr">
        <is>
          <t>Enterprise</t>
        </is>
      </c>
      <c r="N4228" t="inlineStr">
        <is>
          <t>monthly</t>
        </is>
      </c>
      <c r="O4228" t="inlineStr">
        <is>
          <t>Pago</t>
        </is>
      </c>
      <c r="P4228" t="inlineStr">
        <is>
          <t>Sim</t>
        </is>
      </c>
      <c r="Q4228" t="inlineStr">
        <is>
          <t>Não</t>
        </is>
      </c>
      <c r="R4228" t="inlineStr">
        <is>
          <t>Não</t>
        </is>
      </c>
      <c r="S4228" t="inlineStr">
        <is>
          <t>16–40</t>
        </is>
      </c>
      <c r="T4228" t="inlineStr">
        <is>
          <t>181–365 dias</t>
        </is>
      </c>
      <c r="U4228" t="inlineStr">
        <is>
          <t>EdTech</t>
        </is>
      </c>
      <c r="V4228" t="inlineStr">
        <is>
          <t>UK</t>
        </is>
      </c>
      <c r="W4228" t="inlineStr">
        <is>
          <t>event</t>
        </is>
      </c>
    </row>
    <row r="4229">
      <c r="A4229" t="inlineStr">
        <is>
          <t>S-db94ad</t>
        </is>
      </c>
      <c r="B4229" t="inlineStr">
        <is>
          <t>A-313be3</t>
        </is>
      </c>
      <c r="C4229" s="40" t="n">
        <v>45610</v>
      </c>
      <c r="D4229" s="40" t="n"/>
      <c r="E4229" t="n">
        <v>47</v>
      </c>
      <c r="F4229" t="n">
        <v>0</v>
      </c>
      <c r="G4229" t="inlineStr">
        <is>
          <t>2024-S2</t>
        </is>
      </c>
      <c r="H4229" t="inlineStr">
        <is>
          <t>Sim</t>
        </is>
      </c>
      <c r="I4229" t="n">
        <v>0</v>
      </c>
      <c r="J4229" s="41" t="n"/>
      <c r="L4229" t="inlineStr"/>
      <c r="M4229" t="inlineStr">
        <is>
          <t>Enterprise</t>
        </is>
      </c>
      <c r="N4229" t="inlineStr">
        <is>
          <t>annual</t>
        </is>
      </c>
      <c r="O4229" t="inlineStr">
        <is>
          <t>Trial</t>
        </is>
      </c>
      <c r="P4229" t="inlineStr">
        <is>
          <t>Sim</t>
        </is>
      </c>
      <c r="Q4229" t="inlineStr">
        <is>
          <t>Não</t>
        </is>
      </c>
      <c r="R4229" t="inlineStr">
        <is>
          <t>Não</t>
        </is>
      </c>
      <c r="S4229" t="inlineStr">
        <is>
          <t>41+</t>
        </is>
      </c>
      <c r="T4229" t="inlineStr">
        <is>
          <t>181–365 dias</t>
        </is>
      </c>
      <c r="U4229" t="inlineStr">
        <is>
          <t>EdTech</t>
        </is>
      </c>
      <c r="V4229" t="inlineStr">
        <is>
          <t>US</t>
        </is>
      </c>
      <c r="W4229" t="inlineStr">
        <is>
          <t>partner</t>
        </is>
      </c>
    </row>
    <row r="4230">
      <c r="A4230" t="inlineStr">
        <is>
          <t>S-59edf9</t>
        </is>
      </c>
      <c r="B4230" t="inlineStr">
        <is>
          <t>A-427b69</t>
        </is>
      </c>
      <c r="C4230" s="40" t="n">
        <v>45642</v>
      </c>
      <c r="D4230" s="40" t="n"/>
      <c r="E4230" t="n">
        <v>15</v>
      </c>
      <c r="F4230" t="n">
        <v>323</v>
      </c>
      <c r="G4230" t="inlineStr">
        <is>
          <t>2024-S2</t>
        </is>
      </c>
      <c r="H4230" t="inlineStr">
        <is>
          <t>Não</t>
        </is>
      </c>
      <c r="I4230" t="n">
        <v>0</v>
      </c>
      <c r="J4230" s="41" t="n"/>
      <c r="L4230" t="inlineStr"/>
      <c r="M4230" t="inlineStr">
        <is>
          <t>Basic</t>
        </is>
      </c>
      <c r="N4230" t="inlineStr">
        <is>
          <t>monthly</t>
        </is>
      </c>
      <c r="O4230" t="inlineStr">
        <is>
          <t>Pago</t>
        </is>
      </c>
      <c r="P4230" t="inlineStr">
        <is>
          <t>Não</t>
        </is>
      </c>
      <c r="Q4230" t="inlineStr">
        <is>
          <t>Não</t>
        </is>
      </c>
      <c r="R4230" t="inlineStr">
        <is>
          <t>Não</t>
        </is>
      </c>
      <c r="S4230" t="inlineStr">
        <is>
          <t>16–40</t>
        </is>
      </c>
      <c r="T4230" t="inlineStr">
        <is>
          <t>91–180 dias</t>
        </is>
      </c>
      <c r="U4230" t="inlineStr">
        <is>
          <t>FinTech</t>
        </is>
      </c>
      <c r="V4230" t="inlineStr">
        <is>
          <t>US</t>
        </is>
      </c>
      <c r="W4230" t="inlineStr">
        <is>
          <t>other</t>
        </is>
      </c>
    </row>
    <row r="4231">
      <c r="A4231" t="inlineStr">
        <is>
          <t>S-e854de</t>
        </is>
      </c>
      <c r="B4231" t="inlineStr">
        <is>
          <t>A-18793f</t>
        </is>
      </c>
      <c r="C4231" s="40" t="n">
        <v>45651</v>
      </c>
      <c r="D4231" s="40" t="n"/>
      <c r="E4231" t="n">
        <v>6</v>
      </c>
      <c r="F4231" t="n">
        <v>7252</v>
      </c>
      <c r="G4231" t="inlineStr">
        <is>
          <t>2024-S2</t>
        </is>
      </c>
      <c r="H4231" t="inlineStr">
        <is>
          <t>Não</t>
        </is>
      </c>
      <c r="I4231" t="n">
        <v>0</v>
      </c>
      <c r="J4231" s="41" t="n"/>
      <c r="L4231" t="inlineStr"/>
      <c r="M4231" t="inlineStr">
        <is>
          <t>Pro</t>
        </is>
      </c>
      <c r="N4231" t="inlineStr">
        <is>
          <t>monthly</t>
        </is>
      </c>
      <c r="O4231" t="inlineStr">
        <is>
          <t>Pago</t>
        </is>
      </c>
      <c r="P4231" t="inlineStr">
        <is>
          <t>Sim</t>
        </is>
      </c>
      <c r="Q4231" t="inlineStr">
        <is>
          <t>Não</t>
        </is>
      </c>
      <c r="R4231" t="inlineStr">
        <is>
          <t>Não</t>
        </is>
      </c>
      <c r="S4231" t="inlineStr">
        <is>
          <t>41+</t>
        </is>
      </c>
      <c r="T4231" t="inlineStr">
        <is>
          <t>Conta nova (≤ 30 dias)</t>
        </is>
      </c>
      <c r="U4231" t="inlineStr">
        <is>
          <t>EdTech</t>
        </is>
      </c>
      <c r="V4231" t="inlineStr">
        <is>
          <t>US</t>
        </is>
      </c>
      <c r="W4231" t="inlineStr">
        <is>
          <t>organic</t>
        </is>
      </c>
    </row>
    <row r="4232">
      <c r="A4232" t="inlineStr">
        <is>
          <t>S-28eeec</t>
        </is>
      </c>
      <c r="B4232" t="inlineStr">
        <is>
          <t>A-89ee83</t>
        </is>
      </c>
      <c r="C4232" s="40" t="n">
        <v>45625</v>
      </c>
      <c r="D4232" s="40" t="n"/>
      <c r="E4232" t="n">
        <v>32</v>
      </c>
      <c r="F4232" t="n">
        <v>98</v>
      </c>
      <c r="G4232" t="inlineStr">
        <is>
          <t>2024-S2</t>
        </is>
      </c>
      <c r="H4232" t="inlineStr">
        <is>
          <t>Sim</t>
        </is>
      </c>
      <c r="I4232" t="n">
        <v>0</v>
      </c>
      <c r="J4232" s="41" t="n"/>
      <c r="L4232" t="inlineStr"/>
      <c r="M4232" t="inlineStr">
        <is>
          <t>Pro</t>
        </is>
      </c>
      <c r="N4232" t="inlineStr">
        <is>
          <t>annual</t>
        </is>
      </c>
      <c r="O4232" t="inlineStr">
        <is>
          <t>Pago</t>
        </is>
      </c>
      <c r="P4232" t="inlineStr">
        <is>
          <t>Sim</t>
        </is>
      </c>
      <c r="Q4232" t="inlineStr">
        <is>
          <t>Sim</t>
        </is>
      </c>
      <c r="R4232" t="inlineStr">
        <is>
          <t>Não</t>
        </is>
      </c>
      <c r="S4232" t="inlineStr">
        <is>
          <t>1–5</t>
        </is>
      </c>
      <c r="T4232" t="inlineStr">
        <is>
          <t>31–90 dias</t>
        </is>
      </c>
      <c r="U4232" t="inlineStr">
        <is>
          <t>Cybersecurity</t>
        </is>
      </c>
      <c r="V4232" t="inlineStr">
        <is>
          <t>US</t>
        </is>
      </c>
      <c r="W4232" t="inlineStr">
        <is>
          <t>organic</t>
        </is>
      </c>
    </row>
    <row r="4233">
      <c r="A4233" t="inlineStr">
        <is>
          <t>S-b93c11</t>
        </is>
      </c>
      <c r="B4233" t="inlineStr">
        <is>
          <t>A-9f9299</t>
        </is>
      </c>
      <c r="C4233" s="40" t="n">
        <v>45481</v>
      </c>
      <c r="D4233" s="40" t="n"/>
      <c r="E4233" t="n">
        <v>176</v>
      </c>
      <c r="F4233" t="n">
        <v>532</v>
      </c>
      <c r="G4233" t="inlineStr">
        <is>
          <t>2024-S2</t>
        </is>
      </c>
      <c r="H4233" t="inlineStr">
        <is>
          <t>Sim</t>
        </is>
      </c>
      <c r="I4233" t="n">
        <v>0</v>
      </c>
      <c r="J4233" s="41" t="n"/>
      <c r="L4233" t="inlineStr"/>
      <c r="M4233" t="inlineStr">
        <is>
          <t>Basic</t>
        </is>
      </c>
      <c r="N4233" t="inlineStr">
        <is>
          <t>monthly</t>
        </is>
      </c>
      <c r="O4233" t="inlineStr">
        <is>
          <t>Pago</t>
        </is>
      </c>
      <c r="P4233" t="inlineStr">
        <is>
          <t>Não</t>
        </is>
      </c>
      <c r="Q4233" t="inlineStr">
        <is>
          <t>Não</t>
        </is>
      </c>
      <c r="R4233" t="inlineStr">
        <is>
          <t>Não</t>
        </is>
      </c>
      <c r="S4233" t="inlineStr">
        <is>
          <t>16–40</t>
        </is>
      </c>
      <c r="T4233" t="inlineStr">
        <is>
          <t>181–365 dias</t>
        </is>
      </c>
      <c r="U4233" t="inlineStr">
        <is>
          <t>FinTech</t>
        </is>
      </c>
      <c r="V4233" t="inlineStr">
        <is>
          <t>US</t>
        </is>
      </c>
      <c r="W4233" t="inlineStr">
        <is>
          <t>organic</t>
        </is>
      </c>
    </row>
    <row r="4234">
      <c r="A4234" t="inlineStr">
        <is>
          <t>S-6cb3d7</t>
        </is>
      </c>
      <c r="B4234" t="inlineStr">
        <is>
          <t>A-fd7ad3</t>
        </is>
      </c>
      <c r="C4234" s="40" t="n">
        <v>45622</v>
      </c>
      <c r="D4234" s="40" t="n">
        <v>45646</v>
      </c>
      <c r="E4234" t="n">
        <v>24</v>
      </c>
      <c r="F4234" t="n">
        <v>539</v>
      </c>
      <c r="G4234" t="inlineStr">
        <is>
          <t>2024-S2</t>
        </is>
      </c>
      <c r="H4234" t="inlineStr">
        <is>
          <t>Sim</t>
        </is>
      </c>
      <c r="I4234" t="n">
        <v>1</v>
      </c>
      <c r="J4234" s="41" t="n">
        <v>45627</v>
      </c>
      <c r="K4234" t="n">
        <v>20</v>
      </c>
      <c r="L4234" t="inlineStr">
        <is>
          <t>Não</t>
        </is>
      </c>
      <c r="M4234" t="inlineStr">
        <is>
          <t>Pro</t>
        </is>
      </c>
      <c r="N4234" t="inlineStr">
        <is>
          <t>annual</t>
        </is>
      </c>
      <c r="O4234" t="inlineStr">
        <is>
          <t>Pago</t>
        </is>
      </c>
      <c r="P4234" t="inlineStr">
        <is>
          <t>Sim</t>
        </is>
      </c>
      <c r="Q4234" t="inlineStr">
        <is>
          <t>Sim</t>
        </is>
      </c>
      <c r="R4234" t="inlineStr">
        <is>
          <t>Não</t>
        </is>
      </c>
      <c r="S4234" t="inlineStr">
        <is>
          <t>6–15</t>
        </is>
      </c>
      <c r="T4234" t="inlineStr">
        <is>
          <t>Conta nova (≤ 30 dias)</t>
        </is>
      </c>
      <c r="U4234" t="inlineStr">
        <is>
          <t>Cybersecurity</t>
        </is>
      </c>
      <c r="V4234" t="inlineStr">
        <is>
          <t>US</t>
        </is>
      </c>
      <c r="W4234" t="inlineStr">
        <is>
          <t>event</t>
        </is>
      </c>
    </row>
    <row r="4235">
      <c r="A4235" t="inlineStr">
        <is>
          <t>S-bbdf5c</t>
        </is>
      </c>
      <c r="B4235" t="inlineStr">
        <is>
          <t>A-b7ef83</t>
        </is>
      </c>
      <c r="C4235" s="40" t="n">
        <v>45464</v>
      </c>
      <c r="D4235" s="40" t="n"/>
      <c r="E4235" t="n">
        <v>193</v>
      </c>
      <c r="F4235" t="n">
        <v>1592</v>
      </c>
      <c r="G4235" t="inlineStr">
        <is>
          <t>Até 2024-S1</t>
        </is>
      </c>
      <c r="H4235" t="inlineStr">
        <is>
          <t>Sim</t>
        </is>
      </c>
      <c r="I4235" t="n">
        <v>0</v>
      </c>
      <c r="J4235" s="41" t="n"/>
      <c r="L4235" t="inlineStr"/>
      <c r="M4235" t="inlineStr">
        <is>
          <t>Enterprise</t>
        </is>
      </c>
      <c r="N4235" t="inlineStr">
        <is>
          <t>monthly</t>
        </is>
      </c>
      <c r="O4235" t="inlineStr">
        <is>
          <t>Pago</t>
        </is>
      </c>
      <c r="P4235" t="inlineStr">
        <is>
          <t>Sim</t>
        </is>
      </c>
      <c r="Q4235" t="inlineStr">
        <is>
          <t>Não</t>
        </is>
      </c>
      <c r="R4235" t="inlineStr">
        <is>
          <t>Não</t>
        </is>
      </c>
      <c r="S4235" t="inlineStr">
        <is>
          <t>6–15</t>
        </is>
      </c>
      <c r="T4235" t="inlineStr">
        <is>
          <t>Conta nova (≤ 30 dias)</t>
        </is>
      </c>
      <c r="U4235" t="inlineStr">
        <is>
          <t>Cybersecurity</t>
        </is>
      </c>
      <c r="V4235" t="inlineStr">
        <is>
          <t>UK</t>
        </is>
      </c>
      <c r="W4235" t="inlineStr">
        <is>
          <t>partner</t>
        </is>
      </c>
    </row>
    <row r="4236">
      <c r="A4236" t="inlineStr">
        <is>
          <t>S-5b8c4f</t>
        </is>
      </c>
      <c r="B4236" t="inlineStr">
        <is>
          <t>A-7c5768</t>
        </is>
      </c>
      <c r="C4236" s="40" t="n">
        <v>45417</v>
      </c>
      <c r="D4236" s="40" t="n"/>
      <c r="E4236" t="n">
        <v>240</v>
      </c>
      <c r="F4236" t="n">
        <v>152</v>
      </c>
      <c r="G4236" t="inlineStr">
        <is>
          <t>Até 2024-S1</t>
        </is>
      </c>
      <c r="H4236" t="inlineStr">
        <is>
          <t>Sim</t>
        </is>
      </c>
      <c r="I4236" t="n">
        <v>0</v>
      </c>
      <c r="J4236" s="41" t="n"/>
      <c r="L4236" t="inlineStr"/>
      <c r="M4236" t="inlineStr">
        <is>
          <t>Basic</t>
        </is>
      </c>
      <c r="N4236" t="inlineStr">
        <is>
          <t>monthly</t>
        </is>
      </c>
      <c r="O4236" t="inlineStr">
        <is>
          <t>Pago</t>
        </is>
      </c>
      <c r="P4236" t="inlineStr">
        <is>
          <t>Não</t>
        </is>
      </c>
      <c r="Q4236" t="inlineStr">
        <is>
          <t>Não</t>
        </is>
      </c>
      <c r="R4236" t="inlineStr">
        <is>
          <t>Não</t>
        </is>
      </c>
      <c r="S4236" t="inlineStr">
        <is>
          <t>6–15</t>
        </is>
      </c>
      <c r="T4236" t="inlineStr">
        <is>
          <t>31–90 dias</t>
        </is>
      </c>
      <c r="U4236" t="inlineStr">
        <is>
          <t>HealthTech</t>
        </is>
      </c>
      <c r="V4236" t="inlineStr">
        <is>
          <t>UK</t>
        </is>
      </c>
      <c r="W4236" t="inlineStr">
        <is>
          <t>event</t>
        </is>
      </c>
    </row>
    <row r="4237">
      <c r="A4237" t="inlineStr">
        <is>
          <t>S-6b9696</t>
        </is>
      </c>
      <c r="B4237" t="inlineStr">
        <is>
          <t>A-c16cf7</t>
        </is>
      </c>
      <c r="C4237" s="40" t="n">
        <v>45649</v>
      </c>
      <c r="D4237" s="40" t="n"/>
      <c r="E4237" t="n">
        <v>8</v>
      </c>
      <c r="F4237" t="n">
        <v>665</v>
      </c>
      <c r="G4237" t="inlineStr">
        <is>
          <t>2024-S2</t>
        </is>
      </c>
      <c r="H4237" t="inlineStr">
        <is>
          <t>Não</t>
        </is>
      </c>
      <c r="I4237" t="n">
        <v>0</v>
      </c>
      <c r="J4237" s="41" t="n"/>
      <c r="L4237" t="inlineStr"/>
      <c r="M4237" t="inlineStr">
        <is>
          <t>Basic</t>
        </is>
      </c>
      <c r="N4237" t="inlineStr">
        <is>
          <t>annual</t>
        </is>
      </c>
      <c r="O4237" t="inlineStr">
        <is>
          <t>Pago</t>
        </is>
      </c>
      <c r="P4237" t="inlineStr">
        <is>
          <t>Sim</t>
        </is>
      </c>
      <c r="Q4237" t="inlineStr">
        <is>
          <t>Não</t>
        </is>
      </c>
      <c r="R4237" t="inlineStr">
        <is>
          <t>Não</t>
        </is>
      </c>
      <c r="S4237" t="inlineStr">
        <is>
          <t>16–40</t>
        </is>
      </c>
      <c r="T4237" t="inlineStr">
        <is>
          <t>31–90 dias</t>
        </is>
      </c>
      <c r="U4237" t="inlineStr">
        <is>
          <t>EdTech</t>
        </is>
      </c>
      <c r="V4237" t="inlineStr">
        <is>
          <t>US</t>
        </is>
      </c>
      <c r="W4237" t="inlineStr">
        <is>
          <t>event</t>
        </is>
      </c>
    </row>
    <row r="4238">
      <c r="A4238" t="inlineStr">
        <is>
          <t>S-9f009b</t>
        </is>
      </c>
      <c r="B4238" t="inlineStr">
        <is>
          <t>A-68f37c</t>
        </is>
      </c>
      <c r="C4238" s="40" t="n">
        <v>45260</v>
      </c>
      <c r="D4238" s="40" t="n"/>
      <c r="E4238" t="n">
        <v>397</v>
      </c>
      <c r="F4238" t="n">
        <v>0</v>
      </c>
      <c r="G4238" t="inlineStr">
        <is>
          <t>Até 2024-S1</t>
        </is>
      </c>
      <c r="H4238" t="inlineStr">
        <is>
          <t>Sim</t>
        </is>
      </c>
      <c r="I4238" t="n">
        <v>0</v>
      </c>
      <c r="J4238" s="41" t="n"/>
      <c r="L4238" t="inlineStr"/>
      <c r="M4238" t="inlineStr">
        <is>
          <t>Basic</t>
        </is>
      </c>
      <c r="N4238" t="inlineStr">
        <is>
          <t>monthly</t>
        </is>
      </c>
      <c r="O4238" t="inlineStr">
        <is>
          <t>Trial</t>
        </is>
      </c>
      <c r="P4238" t="inlineStr">
        <is>
          <t>Sim</t>
        </is>
      </c>
      <c r="Q4238" t="inlineStr">
        <is>
          <t>Não</t>
        </is>
      </c>
      <c r="R4238" t="inlineStr">
        <is>
          <t>Não</t>
        </is>
      </c>
      <c r="S4238" t="inlineStr">
        <is>
          <t>16–40</t>
        </is>
      </c>
      <c r="T4238" t="inlineStr">
        <is>
          <t>91–180 dias</t>
        </is>
      </c>
      <c r="U4238" t="inlineStr">
        <is>
          <t>HealthTech</t>
        </is>
      </c>
      <c r="V4238" t="inlineStr">
        <is>
          <t>US</t>
        </is>
      </c>
      <c r="W4238" t="inlineStr">
        <is>
          <t>ads</t>
        </is>
      </c>
    </row>
    <row r="4239">
      <c r="A4239" t="inlineStr">
        <is>
          <t>S-8317da</t>
        </is>
      </c>
      <c r="B4239" t="inlineStr">
        <is>
          <t>A-d49cc5</t>
        </is>
      </c>
      <c r="C4239" s="40" t="n">
        <v>45636</v>
      </c>
      <c r="D4239" s="40" t="n"/>
      <c r="E4239" t="n">
        <v>21</v>
      </c>
      <c r="F4239" t="n">
        <v>950</v>
      </c>
      <c r="G4239" t="inlineStr">
        <is>
          <t>2024-S2</t>
        </is>
      </c>
      <c r="H4239" t="inlineStr">
        <is>
          <t>Não</t>
        </is>
      </c>
      <c r="I4239" t="n">
        <v>0</v>
      </c>
      <c r="J4239" s="41" t="n"/>
      <c r="L4239" t="inlineStr"/>
      <c r="M4239" t="inlineStr">
        <is>
          <t>Basic</t>
        </is>
      </c>
      <c r="N4239" t="inlineStr">
        <is>
          <t>monthly</t>
        </is>
      </c>
      <c r="O4239" t="inlineStr">
        <is>
          <t>Pago</t>
        </is>
      </c>
      <c r="P4239" t="inlineStr">
        <is>
          <t>Sim</t>
        </is>
      </c>
      <c r="Q4239" t="inlineStr">
        <is>
          <t>Não</t>
        </is>
      </c>
      <c r="R4239" t="inlineStr">
        <is>
          <t>Não</t>
        </is>
      </c>
      <c r="S4239" t="inlineStr">
        <is>
          <t>41+</t>
        </is>
      </c>
      <c r="T4239" t="inlineStr">
        <is>
          <t>Mais de 365 dias</t>
        </is>
      </c>
      <c r="U4239" t="inlineStr">
        <is>
          <t>Cybersecurity</t>
        </is>
      </c>
      <c r="V4239" t="inlineStr">
        <is>
          <t>FR</t>
        </is>
      </c>
      <c r="W4239" t="inlineStr">
        <is>
          <t>event</t>
        </is>
      </c>
    </row>
    <row r="4240">
      <c r="A4240" t="inlineStr">
        <is>
          <t>S-d61866</t>
        </is>
      </c>
      <c r="B4240" t="inlineStr">
        <is>
          <t>A-f17767</t>
        </is>
      </c>
      <c r="C4240" s="40" t="n">
        <v>45007</v>
      </c>
      <c r="D4240" s="40" t="n"/>
      <c r="E4240" t="n">
        <v>650</v>
      </c>
      <c r="F4240" t="n">
        <v>1194</v>
      </c>
      <c r="G4240" t="inlineStr">
        <is>
          <t>Até 2024-S1</t>
        </is>
      </c>
      <c r="H4240" t="inlineStr">
        <is>
          <t>Sim</t>
        </is>
      </c>
      <c r="I4240" t="n">
        <v>0</v>
      </c>
      <c r="J4240" s="41" t="n"/>
      <c r="L4240" t="inlineStr"/>
      <c r="M4240" t="inlineStr">
        <is>
          <t>Enterprise</t>
        </is>
      </c>
      <c r="N4240" t="inlineStr">
        <is>
          <t>monthly</t>
        </is>
      </c>
      <c r="O4240" t="inlineStr">
        <is>
          <t>Pago</t>
        </is>
      </c>
      <c r="P4240" t="inlineStr">
        <is>
          <t>Sim</t>
        </is>
      </c>
      <c r="Q4240" t="inlineStr">
        <is>
          <t>Sim</t>
        </is>
      </c>
      <c r="R4240" t="inlineStr">
        <is>
          <t>Não</t>
        </is>
      </c>
      <c r="S4240" t="inlineStr">
        <is>
          <t>6–15</t>
        </is>
      </c>
      <c r="T4240" t="inlineStr">
        <is>
          <t>31–90 dias</t>
        </is>
      </c>
      <c r="U4240" t="inlineStr">
        <is>
          <t>DevTools</t>
        </is>
      </c>
      <c r="V4240" t="inlineStr">
        <is>
          <t>US</t>
        </is>
      </c>
      <c r="W4240" t="inlineStr">
        <is>
          <t>event</t>
        </is>
      </c>
    </row>
    <row r="4241">
      <c r="A4241" t="inlineStr">
        <is>
          <t>S-0b8b0c</t>
        </is>
      </c>
      <c r="B4241" t="inlineStr">
        <is>
          <t>A-f17767</t>
        </is>
      </c>
      <c r="C4241" s="40" t="n">
        <v>45507</v>
      </c>
      <c r="D4241" s="40" t="n"/>
      <c r="E4241" t="n">
        <v>150</v>
      </c>
      <c r="F4241" t="n">
        <v>199</v>
      </c>
      <c r="G4241" t="inlineStr">
        <is>
          <t>2024-S2</t>
        </is>
      </c>
      <c r="H4241" t="inlineStr">
        <is>
          <t>Sim</t>
        </is>
      </c>
      <c r="I4241" t="n">
        <v>0</v>
      </c>
      <c r="J4241" s="41" t="n"/>
      <c r="L4241" t="inlineStr"/>
      <c r="M4241" t="inlineStr">
        <is>
          <t>Enterprise</t>
        </is>
      </c>
      <c r="N4241" t="inlineStr">
        <is>
          <t>monthly</t>
        </is>
      </c>
      <c r="O4241" t="inlineStr">
        <is>
          <t>Pago</t>
        </is>
      </c>
      <c r="P4241" t="inlineStr">
        <is>
          <t>Não</t>
        </is>
      </c>
      <c r="Q4241" t="inlineStr">
        <is>
          <t>Não</t>
        </is>
      </c>
      <c r="R4241" t="inlineStr">
        <is>
          <t>Não</t>
        </is>
      </c>
      <c r="S4241" t="inlineStr">
        <is>
          <t>1–5</t>
        </is>
      </c>
      <c r="T4241" t="inlineStr">
        <is>
          <t>Mais de 365 dias</t>
        </is>
      </c>
      <c r="U4241" t="inlineStr">
        <is>
          <t>DevTools</t>
        </is>
      </c>
      <c r="V4241" t="inlineStr">
        <is>
          <t>US</t>
        </is>
      </c>
      <c r="W4241" t="inlineStr">
        <is>
          <t>event</t>
        </is>
      </c>
    </row>
    <row r="4242">
      <c r="A4242" t="inlineStr">
        <is>
          <t>S-084930</t>
        </is>
      </c>
      <c r="B4242" t="inlineStr">
        <is>
          <t>A-c1e51e</t>
        </is>
      </c>
      <c r="C4242" s="40" t="n">
        <v>45634</v>
      </c>
      <c r="D4242" s="40" t="n"/>
      <c r="E4242" t="n">
        <v>23</v>
      </c>
      <c r="F4242" t="n">
        <v>597</v>
      </c>
      <c r="G4242" t="inlineStr">
        <is>
          <t>2024-S2</t>
        </is>
      </c>
      <c r="H4242" t="inlineStr">
        <is>
          <t>Não</t>
        </is>
      </c>
      <c r="I4242" t="n">
        <v>0</v>
      </c>
      <c r="J4242" s="41" t="n"/>
      <c r="L4242" t="inlineStr"/>
      <c r="M4242" t="inlineStr">
        <is>
          <t>Enterprise</t>
        </is>
      </c>
      <c r="N4242" t="inlineStr">
        <is>
          <t>monthly</t>
        </is>
      </c>
      <c r="O4242" t="inlineStr">
        <is>
          <t>Pago</t>
        </is>
      </c>
      <c r="P4242" t="inlineStr">
        <is>
          <t>Sim</t>
        </is>
      </c>
      <c r="Q4242" t="inlineStr">
        <is>
          <t>Não</t>
        </is>
      </c>
      <c r="R4242" t="inlineStr">
        <is>
          <t>Não</t>
        </is>
      </c>
      <c r="S4242" t="inlineStr">
        <is>
          <t>1–5</t>
        </is>
      </c>
      <c r="T4242" t="inlineStr">
        <is>
          <t>31–90 dias</t>
        </is>
      </c>
      <c r="U4242" t="inlineStr">
        <is>
          <t>FinTech</t>
        </is>
      </c>
      <c r="V4242" t="inlineStr">
        <is>
          <t>US</t>
        </is>
      </c>
      <c r="W4242" t="inlineStr">
        <is>
          <t>organic</t>
        </is>
      </c>
    </row>
    <row r="4243">
      <c r="A4243" t="inlineStr">
        <is>
          <t>S-2abab6</t>
        </is>
      </c>
      <c r="B4243" t="inlineStr">
        <is>
          <t>A-ae052e</t>
        </is>
      </c>
      <c r="C4243" s="40" t="n">
        <v>45313</v>
      </c>
      <c r="D4243" s="40" t="n">
        <v>45594</v>
      </c>
      <c r="E4243" t="n">
        <v>281</v>
      </c>
      <c r="F4243" t="n">
        <v>0</v>
      </c>
      <c r="G4243" t="inlineStr">
        <is>
          <t>Até 2024-S1</t>
        </is>
      </c>
      <c r="H4243" t="inlineStr">
        <is>
          <t>Sim</t>
        </is>
      </c>
      <c r="I4243" t="n">
        <v>0</v>
      </c>
      <c r="J4243" s="41" t="n">
        <v>45566</v>
      </c>
      <c r="K4243" t="n">
        <v>29</v>
      </c>
      <c r="L4243" t="inlineStr">
        <is>
          <t>Sim</t>
        </is>
      </c>
      <c r="M4243" t="inlineStr">
        <is>
          <t>Pro</t>
        </is>
      </c>
      <c r="N4243" t="inlineStr">
        <is>
          <t>monthly</t>
        </is>
      </c>
      <c r="O4243" t="inlineStr">
        <is>
          <t>Trial</t>
        </is>
      </c>
      <c r="P4243" t="inlineStr">
        <is>
          <t>Sim</t>
        </is>
      </c>
      <c r="Q4243" t="inlineStr">
        <is>
          <t>Não</t>
        </is>
      </c>
      <c r="R4243" t="inlineStr">
        <is>
          <t>Sim</t>
        </is>
      </c>
      <c r="S4243" t="inlineStr">
        <is>
          <t>16–40</t>
        </is>
      </c>
      <c r="T4243" t="inlineStr">
        <is>
          <t>91–180 dias</t>
        </is>
      </c>
      <c r="U4243" t="inlineStr">
        <is>
          <t>FinTech</t>
        </is>
      </c>
      <c r="V4243" t="inlineStr">
        <is>
          <t>CA</t>
        </is>
      </c>
      <c r="W4243" t="inlineStr">
        <is>
          <t>other</t>
        </is>
      </c>
    </row>
    <row r="4244">
      <c r="A4244" t="inlineStr">
        <is>
          <t>S-6b144c</t>
        </is>
      </c>
      <c r="B4244" t="inlineStr">
        <is>
          <t>A-3cc791</t>
        </is>
      </c>
      <c r="C4244" s="40" t="n">
        <v>45392</v>
      </c>
      <c r="D4244" s="40" t="n"/>
      <c r="E4244" t="n">
        <v>265</v>
      </c>
      <c r="F4244" t="n">
        <v>304</v>
      </c>
      <c r="G4244" t="inlineStr">
        <is>
          <t>Até 2024-S1</t>
        </is>
      </c>
      <c r="H4244" t="inlineStr">
        <is>
          <t>Sim</t>
        </is>
      </c>
      <c r="I4244" t="n">
        <v>0</v>
      </c>
      <c r="J4244" s="41" t="n"/>
      <c r="L4244" t="inlineStr"/>
      <c r="M4244" t="inlineStr">
        <is>
          <t>Basic</t>
        </is>
      </c>
      <c r="N4244" t="inlineStr">
        <is>
          <t>annual</t>
        </is>
      </c>
      <c r="O4244" t="inlineStr">
        <is>
          <t>Pago</t>
        </is>
      </c>
      <c r="P4244" t="inlineStr">
        <is>
          <t>Sim</t>
        </is>
      </c>
      <c r="Q4244" t="inlineStr">
        <is>
          <t>Não</t>
        </is>
      </c>
      <c r="R4244" t="inlineStr">
        <is>
          <t>Não</t>
        </is>
      </c>
      <c r="S4244" t="inlineStr">
        <is>
          <t>16–40</t>
        </is>
      </c>
      <c r="T4244" t="inlineStr">
        <is>
          <t>91–180 dias</t>
        </is>
      </c>
      <c r="U4244" t="inlineStr">
        <is>
          <t>EdTech</t>
        </is>
      </c>
      <c r="V4244" t="inlineStr">
        <is>
          <t>US</t>
        </is>
      </c>
      <c r="W4244" t="inlineStr">
        <is>
          <t>other</t>
        </is>
      </c>
    </row>
    <row r="4245">
      <c r="A4245" t="inlineStr">
        <is>
          <t>S-0efc9b</t>
        </is>
      </c>
      <c r="B4245" t="inlineStr">
        <is>
          <t>A-4bfa33</t>
        </is>
      </c>
      <c r="C4245" s="40" t="n">
        <v>45639</v>
      </c>
      <c r="D4245" s="40" t="n"/>
      <c r="E4245" t="n">
        <v>18</v>
      </c>
      <c r="F4245" t="n">
        <v>228</v>
      </c>
      <c r="G4245" t="inlineStr">
        <is>
          <t>2024-S2</t>
        </is>
      </c>
      <c r="H4245" t="inlineStr">
        <is>
          <t>Não</t>
        </is>
      </c>
      <c r="I4245" t="n">
        <v>0</v>
      </c>
      <c r="J4245" s="41" t="n"/>
      <c r="L4245" t="inlineStr"/>
      <c r="M4245" t="inlineStr">
        <is>
          <t>Basic</t>
        </is>
      </c>
      <c r="N4245" t="inlineStr">
        <is>
          <t>monthly</t>
        </is>
      </c>
      <c r="O4245" t="inlineStr">
        <is>
          <t>Pago</t>
        </is>
      </c>
      <c r="P4245" t="inlineStr">
        <is>
          <t>Sim</t>
        </is>
      </c>
      <c r="Q4245" t="inlineStr">
        <is>
          <t>Não</t>
        </is>
      </c>
      <c r="R4245" t="inlineStr">
        <is>
          <t>Não</t>
        </is>
      </c>
      <c r="S4245" t="inlineStr">
        <is>
          <t>6–15</t>
        </is>
      </c>
      <c r="T4245" t="inlineStr">
        <is>
          <t>Conta nova (≤ 30 dias)</t>
        </is>
      </c>
      <c r="U4245" t="inlineStr">
        <is>
          <t>Cybersecurity</t>
        </is>
      </c>
      <c r="V4245" t="inlineStr">
        <is>
          <t>US</t>
        </is>
      </c>
      <c r="W4245" t="inlineStr">
        <is>
          <t>event</t>
        </is>
      </c>
    </row>
    <row r="4246">
      <c r="A4246" t="inlineStr">
        <is>
          <t>S-f690e0</t>
        </is>
      </c>
      <c r="B4246" t="inlineStr">
        <is>
          <t>A-1f559b</t>
        </is>
      </c>
      <c r="C4246" s="40" t="n">
        <v>45498</v>
      </c>
      <c r="D4246" s="40" t="n"/>
      <c r="E4246" t="n">
        <v>159</v>
      </c>
      <c r="F4246" t="n">
        <v>133</v>
      </c>
      <c r="G4246" t="inlineStr">
        <is>
          <t>2024-S2</t>
        </is>
      </c>
      <c r="H4246" t="inlineStr">
        <is>
          <t>Sim</t>
        </is>
      </c>
      <c r="I4246" t="n">
        <v>0</v>
      </c>
      <c r="J4246" s="41" t="n"/>
      <c r="L4246" t="inlineStr"/>
      <c r="M4246" t="inlineStr">
        <is>
          <t>Basic</t>
        </is>
      </c>
      <c r="N4246" t="inlineStr">
        <is>
          <t>monthly</t>
        </is>
      </c>
      <c r="O4246" t="inlineStr">
        <is>
          <t>Pago</t>
        </is>
      </c>
      <c r="P4246" t="inlineStr">
        <is>
          <t>Sim</t>
        </is>
      </c>
      <c r="Q4246" t="inlineStr">
        <is>
          <t>Não</t>
        </is>
      </c>
      <c r="R4246" t="inlineStr">
        <is>
          <t>Não</t>
        </is>
      </c>
      <c r="S4246" t="inlineStr">
        <is>
          <t>6–15</t>
        </is>
      </c>
      <c r="T4246" t="inlineStr">
        <is>
          <t>181–365 dias</t>
        </is>
      </c>
      <c r="U4246" t="inlineStr">
        <is>
          <t>HealthTech</t>
        </is>
      </c>
      <c r="V4246" t="inlineStr">
        <is>
          <t>US</t>
        </is>
      </c>
      <c r="W4246" t="inlineStr">
        <is>
          <t>organic</t>
        </is>
      </c>
    </row>
    <row r="4247">
      <c r="A4247" t="inlineStr">
        <is>
          <t>S-6ac338</t>
        </is>
      </c>
      <c r="B4247" t="inlineStr">
        <is>
          <t>A-2b9d3e</t>
        </is>
      </c>
      <c r="C4247" s="40" t="n">
        <v>45533</v>
      </c>
      <c r="D4247" s="40" t="n"/>
      <c r="E4247" t="n">
        <v>124</v>
      </c>
      <c r="F4247" t="n">
        <v>532</v>
      </c>
      <c r="G4247" t="inlineStr">
        <is>
          <t>2024-S2</t>
        </is>
      </c>
      <c r="H4247" t="inlineStr">
        <is>
          <t>Sim</t>
        </is>
      </c>
      <c r="I4247" t="n">
        <v>0</v>
      </c>
      <c r="J4247" s="41" t="n"/>
      <c r="L4247" t="inlineStr"/>
      <c r="M4247" t="inlineStr">
        <is>
          <t>Basic</t>
        </is>
      </c>
      <c r="N4247" t="inlineStr">
        <is>
          <t>annual</t>
        </is>
      </c>
      <c r="O4247" t="inlineStr">
        <is>
          <t>Pago</t>
        </is>
      </c>
      <c r="P4247" t="inlineStr">
        <is>
          <t>Sim</t>
        </is>
      </c>
      <c r="Q4247" t="inlineStr">
        <is>
          <t>Não</t>
        </is>
      </c>
      <c r="R4247" t="inlineStr">
        <is>
          <t>Não</t>
        </is>
      </c>
      <c r="S4247" t="inlineStr">
        <is>
          <t>16–40</t>
        </is>
      </c>
      <c r="T4247" t="inlineStr">
        <is>
          <t>Mais de 365 dias</t>
        </is>
      </c>
      <c r="U4247" t="inlineStr">
        <is>
          <t>EdTech</t>
        </is>
      </c>
      <c r="V4247" t="inlineStr">
        <is>
          <t>US</t>
        </is>
      </c>
      <c r="W4247" t="inlineStr">
        <is>
          <t>partner</t>
        </is>
      </c>
    </row>
    <row r="4248">
      <c r="A4248" t="inlineStr">
        <is>
          <t>S-f52c97</t>
        </is>
      </c>
      <c r="B4248" t="inlineStr">
        <is>
          <t>A-40de06</t>
        </is>
      </c>
      <c r="C4248" s="40" t="n">
        <v>45613</v>
      </c>
      <c r="D4248" s="40" t="n"/>
      <c r="E4248" t="n">
        <v>44</v>
      </c>
      <c r="F4248" t="n">
        <v>532</v>
      </c>
      <c r="G4248" t="inlineStr">
        <is>
          <t>2024-S2</t>
        </is>
      </c>
      <c r="H4248" t="inlineStr">
        <is>
          <t>Sim</t>
        </is>
      </c>
      <c r="I4248" t="n">
        <v>0</v>
      </c>
      <c r="J4248" s="41" t="n"/>
      <c r="L4248" t="inlineStr"/>
      <c r="M4248" t="inlineStr">
        <is>
          <t>Basic</t>
        </is>
      </c>
      <c r="N4248" t="inlineStr">
        <is>
          <t>annual</t>
        </is>
      </c>
      <c r="O4248" t="inlineStr">
        <is>
          <t>Pago</t>
        </is>
      </c>
      <c r="P4248" t="inlineStr">
        <is>
          <t>Sim</t>
        </is>
      </c>
      <c r="Q4248" t="inlineStr">
        <is>
          <t>Não</t>
        </is>
      </c>
      <c r="R4248" t="inlineStr">
        <is>
          <t>Sim</t>
        </is>
      </c>
      <c r="S4248" t="inlineStr">
        <is>
          <t>16–40</t>
        </is>
      </c>
      <c r="T4248" t="inlineStr">
        <is>
          <t>Mais de 365 dias</t>
        </is>
      </c>
      <c r="U4248" t="inlineStr">
        <is>
          <t>Cybersecurity</t>
        </is>
      </c>
      <c r="V4248" t="inlineStr">
        <is>
          <t>US</t>
        </is>
      </c>
      <c r="W4248" t="inlineStr">
        <is>
          <t>event</t>
        </is>
      </c>
    </row>
    <row r="4249">
      <c r="A4249" t="inlineStr">
        <is>
          <t>S-8b00ff</t>
        </is>
      </c>
      <c r="B4249" t="inlineStr">
        <is>
          <t>A-40906c</t>
        </is>
      </c>
      <c r="C4249" s="40" t="n">
        <v>45462</v>
      </c>
      <c r="D4249" s="40" t="n"/>
      <c r="E4249" t="n">
        <v>195</v>
      </c>
      <c r="F4249" t="n">
        <v>18308</v>
      </c>
      <c r="G4249" t="inlineStr">
        <is>
          <t>Até 2024-S1</t>
        </is>
      </c>
      <c r="H4249" t="inlineStr">
        <is>
          <t>Sim</t>
        </is>
      </c>
      <c r="I4249" t="n">
        <v>0</v>
      </c>
      <c r="J4249" s="41" t="n"/>
      <c r="L4249" t="inlineStr"/>
      <c r="M4249" t="inlineStr">
        <is>
          <t>Enterprise</t>
        </is>
      </c>
      <c r="N4249" t="inlineStr">
        <is>
          <t>annual</t>
        </is>
      </c>
      <c r="O4249" t="inlineStr">
        <is>
          <t>Pago</t>
        </is>
      </c>
      <c r="P4249" t="inlineStr">
        <is>
          <t>Sim</t>
        </is>
      </c>
      <c r="Q4249" t="inlineStr">
        <is>
          <t>Não</t>
        </is>
      </c>
      <c r="R4249" t="inlineStr">
        <is>
          <t>Não</t>
        </is>
      </c>
      <c r="S4249" t="inlineStr">
        <is>
          <t>41+</t>
        </is>
      </c>
      <c r="T4249" t="inlineStr">
        <is>
          <t>31–90 dias</t>
        </is>
      </c>
      <c r="U4249" t="inlineStr">
        <is>
          <t>EdTech</t>
        </is>
      </c>
      <c r="V4249" t="inlineStr">
        <is>
          <t>US</t>
        </is>
      </c>
      <c r="W4249" t="inlineStr">
        <is>
          <t>ads</t>
        </is>
      </c>
    </row>
    <row r="4250">
      <c r="A4250" t="inlineStr">
        <is>
          <t>S-c7f25a</t>
        </is>
      </c>
      <c r="B4250" t="inlineStr">
        <is>
          <t>A-87aa7b</t>
        </is>
      </c>
      <c r="C4250" s="40" t="n">
        <v>45514</v>
      </c>
      <c r="D4250" s="40" t="n"/>
      <c r="E4250" t="n">
        <v>143</v>
      </c>
      <c r="F4250" t="n">
        <v>475</v>
      </c>
      <c r="G4250" t="inlineStr">
        <is>
          <t>2024-S2</t>
        </is>
      </c>
      <c r="H4250" t="inlineStr">
        <is>
          <t>Sim</t>
        </is>
      </c>
      <c r="I4250" t="n">
        <v>0</v>
      </c>
      <c r="J4250" s="41" t="n"/>
      <c r="L4250" t="inlineStr"/>
      <c r="M4250" t="inlineStr">
        <is>
          <t>Basic</t>
        </is>
      </c>
      <c r="N4250" t="inlineStr">
        <is>
          <t>monthly</t>
        </is>
      </c>
      <c r="O4250" t="inlineStr">
        <is>
          <t>Pago</t>
        </is>
      </c>
      <c r="P4250" t="inlineStr">
        <is>
          <t>Sim</t>
        </is>
      </c>
      <c r="Q4250" t="inlineStr">
        <is>
          <t>Sim</t>
        </is>
      </c>
      <c r="R4250" t="inlineStr">
        <is>
          <t>Não</t>
        </is>
      </c>
      <c r="S4250" t="inlineStr">
        <is>
          <t>16–40</t>
        </is>
      </c>
      <c r="T4250" t="inlineStr">
        <is>
          <t>31–90 dias</t>
        </is>
      </c>
      <c r="U4250" t="inlineStr">
        <is>
          <t>HealthTech</t>
        </is>
      </c>
      <c r="V4250" t="inlineStr">
        <is>
          <t>US</t>
        </is>
      </c>
      <c r="W4250" t="inlineStr">
        <is>
          <t>organic</t>
        </is>
      </c>
    </row>
    <row r="4251">
      <c r="A4251" t="inlineStr">
        <is>
          <t>S-dbee03</t>
        </is>
      </c>
      <c r="B4251" t="inlineStr">
        <is>
          <t>A-49b828</t>
        </is>
      </c>
      <c r="C4251" s="40" t="n">
        <v>45062</v>
      </c>
      <c r="D4251" s="40" t="n"/>
      <c r="E4251" t="n">
        <v>595</v>
      </c>
      <c r="F4251" t="n">
        <v>171</v>
      </c>
      <c r="G4251" t="inlineStr">
        <is>
          <t>Até 2024-S1</t>
        </is>
      </c>
      <c r="H4251" t="inlineStr">
        <is>
          <t>Sim</t>
        </is>
      </c>
      <c r="I4251" t="n">
        <v>0</v>
      </c>
      <c r="J4251" s="41" t="n"/>
      <c r="L4251" t="inlineStr"/>
      <c r="M4251" t="inlineStr">
        <is>
          <t>Basic</t>
        </is>
      </c>
      <c r="N4251" t="inlineStr">
        <is>
          <t>monthly</t>
        </is>
      </c>
      <c r="O4251" t="inlineStr">
        <is>
          <t>Pago</t>
        </is>
      </c>
      <c r="P4251" t="inlineStr">
        <is>
          <t>Sim</t>
        </is>
      </c>
      <c r="Q4251" t="inlineStr">
        <is>
          <t>Não</t>
        </is>
      </c>
      <c r="R4251" t="inlineStr">
        <is>
          <t>Não</t>
        </is>
      </c>
      <c r="S4251" t="inlineStr">
        <is>
          <t>6–15</t>
        </is>
      </c>
      <c r="T4251" t="inlineStr">
        <is>
          <t>Conta nova (≤ 30 dias)</t>
        </is>
      </c>
      <c r="U4251" t="inlineStr">
        <is>
          <t>FinTech</t>
        </is>
      </c>
      <c r="V4251" t="inlineStr">
        <is>
          <t>IN</t>
        </is>
      </c>
      <c r="W4251" t="inlineStr">
        <is>
          <t>ads</t>
        </is>
      </c>
    </row>
    <row r="4252">
      <c r="A4252" t="inlineStr">
        <is>
          <t>S-1f15a2</t>
        </is>
      </c>
      <c r="B4252" t="inlineStr">
        <is>
          <t>A-7f4db3</t>
        </is>
      </c>
      <c r="C4252" s="40" t="n">
        <v>45021</v>
      </c>
      <c r="D4252" s="40" t="n"/>
      <c r="E4252" t="n">
        <v>636</v>
      </c>
      <c r="F4252" t="n">
        <v>0</v>
      </c>
      <c r="G4252" t="inlineStr">
        <is>
          <t>Até 2024-S1</t>
        </is>
      </c>
      <c r="H4252" t="inlineStr">
        <is>
          <t>Sim</t>
        </is>
      </c>
      <c r="I4252" t="n">
        <v>0</v>
      </c>
      <c r="J4252" s="41" t="n"/>
      <c r="L4252" t="inlineStr"/>
      <c r="M4252" t="inlineStr">
        <is>
          <t>Basic</t>
        </is>
      </c>
      <c r="N4252" t="inlineStr">
        <is>
          <t>annual</t>
        </is>
      </c>
      <c r="O4252" t="inlineStr">
        <is>
          <t>Trial</t>
        </is>
      </c>
      <c r="P4252" t="inlineStr">
        <is>
          <t>Sim</t>
        </is>
      </c>
      <c r="Q4252" t="inlineStr">
        <is>
          <t>Não</t>
        </is>
      </c>
      <c r="R4252" t="inlineStr">
        <is>
          <t>Não</t>
        </is>
      </c>
      <c r="S4252" t="inlineStr">
        <is>
          <t>16–40</t>
        </is>
      </c>
      <c r="T4252" t="inlineStr">
        <is>
          <t>31–90 dias</t>
        </is>
      </c>
      <c r="U4252" t="inlineStr">
        <is>
          <t>FinTech</t>
        </is>
      </c>
      <c r="V4252" t="inlineStr">
        <is>
          <t>US</t>
        </is>
      </c>
      <c r="W4252" t="inlineStr">
        <is>
          <t>other</t>
        </is>
      </c>
    </row>
    <row r="4253">
      <c r="A4253" t="inlineStr">
        <is>
          <t>S-3da8ee</t>
        </is>
      </c>
      <c r="B4253" t="inlineStr">
        <is>
          <t>A-271f46</t>
        </is>
      </c>
      <c r="C4253" s="40" t="n">
        <v>45618</v>
      </c>
      <c r="D4253" s="40" t="n"/>
      <c r="E4253" t="n">
        <v>39</v>
      </c>
      <c r="F4253" t="n">
        <v>9154</v>
      </c>
      <c r="G4253" t="inlineStr">
        <is>
          <t>2024-S2</t>
        </is>
      </c>
      <c r="H4253" t="inlineStr">
        <is>
          <t>Sim</t>
        </is>
      </c>
      <c r="I4253" t="n">
        <v>0</v>
      </c>
      <c r="J4253" s="41" t="n"/>
      <c r="L4253" t="inlineStr"/>
      <c r="M4253" t="inlineStr">
        <is>
          <t>Enterprise</t>
        </is>
      </c>
      <c r="N4253" t="inlineStr">
        <is>
          <t>monthly</t>
        </is>
      </c>
      <c r="O4253" t="inlineStr">
        <is>
          <t>Pago</t>
        </is>
      </c>
      <c r="P4253" t="inlineStr">
        <is>
          <t>Sim</t>
        </is>
      </c>
      <c r="Q4253" t="inlineStr">
        <is>
          <t>Não</t>
        </is>
      </c>
      <c r="R4253" t="inlineStr">
        <is>
          <t>Não</t>
        </is>
      </c>
      <c r="S4253" t="inlineStr">
        <is>
          <t>41+</t>
        </is>
      </c>
      <c r="T4253" t="inlineStr">
        <is>
          <t>Mais de 365 dias</t>
        </is>
      </c>
      <c r="U4253" t="inlineStr">
        <is>
          <t>DevTools</t>
        </is>
      </c>
      <c r="V4253" t="inlineStr">
        <is>
          <t>US</t>
        </is>
      </c>
      <c r="W4253" t="inlineStr">
        <is>
          <t>event</t>
        </is>
      </c>
    </row>
    <row r="4254">
      <c r="A4254" t="inlineStr">
        <is>
          <t>S-51dfbc</t>
        </is>
      </c>
      <c r="B4254" t="inlineStr">
        <is>
          <t>A-7f8241</t>
        </is>
      </c>
      <c r="C4254" s="40" t="n">
        <v>45193</v>
      </c>
      <c r="D4254" s="40" t="n"/>
      <c r="E4254" t="n">
        <v>464</v>
      </c>
      <c r="F4254" t="n">
        <v>1666</v>
      </c>
      <c r="G4254" t="inlineStr">
        <is>
          <t>Até 2024-S1</t>
        </is>
      </c>
      <c r="H4254" t="inlineStr">
        <is>
          <t>Sim</t>
        </is>
      </c>
      <c r="I4254" t="n">
        <v>0</v>
      </c>
      <c r="J4254" s="41" t="n"/>
      <c r="L4254" t="inlineStr"/>
      <c r="M4254" t="inlineStr">
        <is>
          <t>Pro</t>
        </is>
      </c>
      <c r="N4254" t="inlineStr">
        <is>
          <t>monthly</t>
        </is>
      </c>
      <c r="O4254" t="inlineStr">
        <is>
          <t>Pago</t>
        </is>
      </c>
      <c r="P4254" t="inlineStr">
        <is>
          <t>Não</t>
        </is>
      </c>
      <c r="Q4254" t="inlineStr">
        <is>
          <t>Não</t>
        </is>
      </c>
      <c r="R4254" t="inlineStr">
        <is>
          <t>Não</t>
        </is>
      </c>
      <c r="S4254" t="inlineStr">
        <is>
          <t>16–40</t>
        </is>
      </c>
      <c r="T4254" t="inlineStr">
        <is>
          <t>181–365 dias</t>
        </is>
      </c>
      <c r="U4254" t="inlineStr">
        <is>
          <t>EdTech</t>
        </is>
      </c>
      <c r="V4254" t="inlineStr">
        <is>
          <t>US</t>
        </is>
      </c>
      <c r="W4254" t="inlineStr">
        <is>
          <t>organic</t>
        </is>
      </c>
    </row>
    <row r="4255">
      <c r="A4255" t="inlineStr">
        <is>
          <t>S-027102</t>
        </is>
      </c>
      <c r="B4255" t="inlineStr">
        <is>
          <t>A-3c1a3f</t>
        </is>
      </c>
      <c r="C4255" s="40" t="n">
        <v>45565</v>
      </c>
      <c r="D4255" s="40" t="n"/>
      <c r="E4255" t="n">
        <v>92</v>
      </c>
      <c r="F4255" t="n">
        <v>597</v>
      </c>
      <c r="G4255" t="inlineStr">
        <is>
          <t>2024-S2</t>
        </is>
      </c>
      <c r="H4255" t="inlineStr">
        <is>
          <t>Sim</t>
        </is>
      </c>
      <c r="I4255" t="n">
        <v>0</v>
      </c>
      <c r="J4255" s="41" t="n"/>
      <c r="L4255" t="inlineStr"/>
      <c r="M4255" t="inlineStr">
        <is>
          <t>Enterprise</t>
        </is>
      </c>
      <c r="N4255" t="inlineStr">
        <is>
          <t>annual</t>
        </is>
      </c>
      <c r="O4255" t="inlineStr">
        <is>
          <t>Pago</t>
        </is>
      </c>
      <c r="P4255" t="inlineStr">
        <is>
          <t>Sim</t>
        </is>
      </c>
      <c r="Q4255" t="inlineStr">
        <is>
          <t>Não</t>
        </is>
      </c>
      <c r="R4255" t="inlineStr">
        <is>
          <t>Não</t>
        </is>
      </c>
      <c r="S4255" t="inlineStr">
        <is>
          <t>1–5</t>
        </is>
      </c>
      <c r="T4255" t="inlineStr">
        <is>
          <t>Mais de 365 dias</t>
        </is>
      </c>
      <c r="U4255" t="inlineStr">
        <is>
          <t>DevTools</t>
        </is>
      </c>
      <c r="V4255" t="inlineStr">
        <is>
          <t>UK</t>
        </is>
      </c>
      <c r="W4255" t="inlineStr">
        <is>
          <t>event</t>
        </is>
      </c>
    </row>
    <row r="4256">
      <c r="A4256" t="inlineStr">
        <is>
          <t>S-d6f31b</t>
        </is>
      </c>
      <c r="B4256" t="inlineStr">
        <is>
          <t>A-b20d99</t>
        </is>
      </c>
      <c r="C4256" s="40" t="n">
        <v>45599</v>
      </c>
      <c r="D4256" s="40" t="n"/>
      <c r="E4256" t="n">
        <v>58</v>
      </c>
      <c r="F4256" t="n">
        <v>3980</v>
      </c>
      <c r="G4256" t="inlineStr">
        <is>
          <t>2024-S2</t>
        </is>
      </c>
      <c r="H4256" t="inlineStr">
        <is>
          <t>Sim</t>
        </is>
      </c>
      <c r="I4256" t="n">
        <v>0</v>
      </c>
      <c r="J4256" s="41" t="n"/>
      <c r="L4256" t="inlineStr"/>
      <c r="M4256" t="inlineStr">
        <is>
          <t>Enterprise</t>
        </is>
      </c>
      <c r="N4256" t="inlineStr">
        <is>
          <t>monthly</t>
        </is>
      </c>
      <c r="O4256" t="inlineStr">
        <is>
          <t>Pago</t>
        </is>
      </c>
      <c r="P4256" t="inlineStr">
        <is>
          <t>Sim</t>
        </is>
      </c>
      <c r="Q4256" t="inlineStr">
        <is>
          <t>Sim</t>
        </is>
      </c>
      <c r="R4256" t="inlineStr">
        <is>
          <t>Não</t>
        </is>
      </c>
      <c r="S4256" t="inlineStr">
        <is>
          <t>16–40</t>
        </is>
      </c>
      <c r="T4256" t="inlineStr">
        <is>
          <t>Mais de 365 dias</t>
        </is>
      </c>
      <c r="U4256" t="inlineStr">
        <is>
          <t>HealthTech</t>
        </is>
      </c>
      <c r="V4256" t="inlineStr">
        <is>
          <t>IN</t>
        </is>
      </c>
      <c r="W4256" t="inlineStr">
        <is>
          <t>other</t>
        </is>
      </c>
    </row>
    <row r="4257">
      <c r="A4257" t="inlineStr">
        <is>
          <t>S-b5b39a</t>
        </is>
      </c>
      <c r="B4257" t="inlineStr">
        <is>
          <t>A-1f0636</t>
        </is>
      </c>
      <c r="C4257" s="40" t="n">
        <v>45368</v>
      </c>
      <c r="D4257" s="40" t="n"/>
      <c r="E4257" t="n">
        <v>289</v>
      </c>
      <c r="F4257" t="n">
        <v>0</v>
      </c>
      <c r="G4257" t="inlineStr">
        <is>
          <t>Até 2024-S1</t>
        </is>
      </c>
      <c r="H4257" t="inlineStr">
        <is>
          <t>Sim</t>
        </is>
      </c>
      <c r="I4257" t="n">
        <v>0</v>
      </c>
      <c r="J4257" s="41" t="n"/>
      <c r="L4257" t="inlineStr"/>
      <c r="M4257" t="inlineStr">
        <is>
          <t>Pro</t>
        </is>
      </c>
      <c r="N4257" t="inlineStr">
        <is>
          <t>annual</t>
        </is>
      </c>
      <c r="O4257" t="inlineStr">
        <is>
          <t>Trial</t>
        </is>
      </c>
      <c r="P4257" t="inlineStr">
        <is>
          <t>Sim</t>
        </is>
      </c>
      <c r="Q4257" t="inlineStr">
        <is>
          <t>Não</t>
        </is>
      </c>
      <c r="R4257" t="inlineStr">
        <is>
          <t>Não</t>
        </is>
      </c>
      <c r="S4257" t="inlineStr">
        <is>
          <t>41+</t>
        </is>
      </c>
      <c r="T4257" t="inlineStr">
        <is>
          <t>31–90 dias</t>
        </is>
      </c>
      <c r="U4257" t="inlineStr">
        <is>
          <t>EdTech</t>
        </is>
      </c>
      <c r="V4257" t="inlineStr">
        <is>
          <t>AU</t>
        </is>
      </c>
      <c r="W4257" t="inlineStr">
        <is>
          <t>partner</t>
        </is>
      </c>
    </row>
    <row r="4258">
      <c r="A4258" t="inlineStr">
        <is>
          <t>S-7ab956</t>
        </is>
      </c>
      <c r="B4258" t="inlineStr">
        <is>
          <t>A-53f4e3</t>
        </is>
      </c>
      <c r="C4258" s="40" t="n">
        <v>45629</v>
      </c>
      <c r="D4258" s="40" t="n"/>
      <c r="E4258" t="n">
        <v>28</v>
      </c>
      <c r="F4258" t="n">
        <v>247</v>
      </c>
      <c r="G4258" t="inlineStr">
        <is>
          <t>2024-S2</t>
        </is>
      </c>
      <c r="H4258" t="inlineStr">
        <is>
          <t>Não</t>
        </is>
      </c>
      <c r="I4258" t="n">
        <v>0</v>
      </c>
      <c r="J4258" s="41" t="n"/>
      <c r="L4258" t="inlineStr"/>
      <c r="M4258" t="inlineStr">
        <is>
          <t>Basic</t>
        </is>
      </c>
      <c r="N4258" t="inlineStr">
        <is>
          <t>annual</t>
        </is>
      </c>
      <c r="O4258" t="inlineStr">
        <is>
          <t>Pago</t>
        </is>
      </c>
      <c r="P4258" t="inlineStr">
        <is>
          <t>Sim</t>
        </is>
      </c>
      <c r="Q4258" t="inlineStr">
        <is>
          <t>Não</t>
        </is>
      </c>
      <c r="R4258" t="inlineStr">
        <is>
          <t>Não</t>
        </is>
      </c>
      <c r="S4258" t="inlineStr">
        <is>
          <t>6–15</t>
        </is>
      </c>
      <c r="T4258" t="inlineStr">
        <is>
          <t>91–180 dias</t>
        </is>
      </c>
      <c r="U4258" t="inlineStr">
        <is>
          <t>Cybersecurity</t>
        </is>
      </c>
      <c r="V4258" t="inlineStr">
        <is>
          <t>UK</t>
        </is>
      </c>
      <c r="W4258" t="inlineStr">
        <is>
          <t>event</t>
        </is>
      </c>
    </row>
    <row r="4259">
      <c r="A4259" t="inlineStr">
        <is>
          <t>S-0a7396</t>
        </is>
      </c>
      <c r="B4259" t="inlineStr">
        <is>
          <t>A-54d94a</t>
        </is>
      </c>
      <c r="C4259" s="40" t="n">
        <v>45346</v>
      </c>
      <c r="D4259" s="40" t="n"/>
      <c r="E4259" t="n">
        <v>311</v>
      </c>
      <c r="F4259" t="n">
        <v>1323</v>
      </c>
      <c r="G4259" t="inlineStr">
        <is>
          <t>Até 2024-S1</t>
        </is>
      </c>
      <c r="H4259" t="inlineStr">
        <is>
          <t>Sim</t>
        </is>
      </c>
      <c r="I4259" t="n">
        <v>0</v>
      </c>
      <c r="J4259" s="41" t="n"/>
      <c r="L4259" t="inlineStr"/>
      <c r="M4259" t="inlineStr">
        <is>
          <t>Pro</t>
        </is>
      </c>
      <c r="N4259" t="inlineStr">
        <is>
          <t>monthly</t>
        </is>
      </c>
      <c r="O4259" t="inlineStr">
        <is>
          <t>Pago</t>
        </is>
      </c>
      <c r="P4259" t="inlineStr">
        <is>
          <t>Sim</t>
        </is>
      </c>
      <c r="Q4259" t="inlineStr">
        <is>
          <t>Não</t>
        </is>
      </c>
      <c r="R4259" t="inlineStr">
        <is>
          <t>Sim</t>
        </is>
      </c>
      <c r="S4259" t="inlineStr">
        <is>
          <t>16–40</t>
        </is>
      </c>
      <c r="T4259" t="inlineStr">
        <is>
          <t>181–365 dias</t>
        </is>
      </c>
      <c r="U4259" t="inlineStr">
        <is>
          <t>Cybersecurity</t>
        </is>
      </c>
      <c r="V4259" t="inlineStr">
        <is>
          <t>IN</t>
        </is>
      </c>
      <c r="W4259" t="inlineStr">
        <is>
          <t>event</t>
        </is>
      </c>
    </row>
    <row r="4260">
      <c r="A4260" t="inlineStr">
        <is>
          <t>S-337c84</t>
        </is>
      </c>
      <c r="B4260" t="inlineStr">
        <is>
          <t>A-2bc93d</t>
        </is>
      </c>
      <c r="C4260" s="40" t="n">
        <v>45557</v>
      </c>
      <c r="D4260" s="40" t="n"/>
      <c r="E4260" t="n">
        <v>100</v>
      </c>
      <c r="F4260" t="n">
        <v>551</v>
      </c>
      <c r="G4260" t="inlineStr">
        <is>
          <t>2024-S2</t>
        </is>
      </c>
      <c r="H4260" t="inlineStr">
        <is>
          <t>Sim</t>
        </is>
      </c>
      <c r="I4260" t="n">
        <v>0</v>
      </c>
      <c r="J4260" s="41" t="n"/>
      <c r="L4260" t="inlineStr"/>
      <c r="M4260" t="inlineStr">
        <is>
          <t>Basic</t>
        </is>
      </c>
      <c r="N4260" t="inlineStr">
        <is>
          <t>annual</t>
        </is>
      </c>
      <c r="O4260" t="inlineStr">
        <is>
          <t>Pago</t>
        </is>
      </c>
      <c r="P4260" t="inlineStr">
        <is>
          <t>Sim</t>
        </is>
      </c>
      <c r="Q4260" t="inlineStr">
        <is>
          <t>Sim</t>
        </is>
      </c>
      <c r="R4260" t="inlineStr">
        <is>
          <t>Não</t>
        </is>
      </c>
      <c r="S4260" t="inlineStr">
        <is>
          <t>16–40</t>
        </is>
      </c>
      <c r="T4260" t="inlineStr">
        <is>
          <t>Mais de 365 dias</t>
        </is>
      </c>
      <c r="U4260" t="inlineStr">
        <is>
          <t>HealthTech</t>
        </is>
      </c>
      <c r="V4260" t="inlineStr">
        <is>
          <t>US</t>
        </is>
      </c>
      <c r="W4260" t="inlineStr">
        <is>
          <t>event</t>
        </is>
      </c>
    </row>
    <row r="4261">
      <c r="A4261" t="inlineStr">
        <is>
          <t>S-b8c3e6</t>
        </is>
      </c>
      <c r="B4261" t="inlineStr">
        <is>
          <t>A-8ae05d</t>
        </is>
      </c>
      <c r="C4261" s="40" t="n">
        <v>45639</v>
      </c>
      <c r="D4261" s="40" t="n"/>
      <c r="E4261" t="n">
        <v>18</v>
      </c>
      <c r="F4261" t="n">
        <v>0</v>
      </c>
      <c r="G4261" t="inlineStr">
        <is>
          <t>2024-S2</t>
        </is>
      </c>
      <c r="H4261" t="inlineStr">
        <is>
          <t>Não</t>
        </is>
      </c>
      <c r="I4261" t="n">
        <v>0</v>
      </c>
      <c r="J4261" s="41" t="n"/>
      <c r="L4261" t="inlineStr"/>
      <c r="M4261" t="inlineStr">
        <is>
          <t>Enterprise</t>
        </is>
      </c>
      <c r="N4261" t="inlineStr">
        <is>
          <t>monthly</t>
        </is>
      </c>
      <c r="O4261" t="inlineStr">
        <is>
          <t>Trial</t>
        </is>
      </c>
      <c r="P4261" t="inlineStr">
        <is>
          <t>Sim</t>
        </is>
      </c>
      <c r="Q4261" t="inlineStr">
        <is>
          <t>Não</t>
        </is>
      </c>
      <c r="R4261" t="inlineStr">
        <is>
          <t>Não</t>
        </is>
      </c>
      <c r="S4261" t="inlineStr">
        <is>
          <t>41+</t>
        </is>
      </c>
      <c r="T4261" t="inlineStr">
        <is>
          <t>181–365 dias</t>
        </is>
      </c>
      <c r="U4261" t="inlineStr">
        <is>
          <t>FinTech</t>
        </is>
      </c>
      <c r="V4261" t="inlineStr">
        <is>
          <t>IN</t>
        </is>
      </c>
      <c r="W4261" t="inlineStr">
        <is>
          <t>other</t>
        </is>
      </c>
    </row>
    <row r="4262">
      <c r="A4262" t="inlineStr">
        <is>
          <t>S-cd5968</t>
        </is>
      </c>
      <c r="B4262" t="inlineStr">
        <is>
          <t>A-ee42db</t>
        </is>
      </c>
      <c r="C4262" s="40" t="n">
        <v>45220</v>
      </c>
      <c r="D4262" s="40" t="n"/>
      <c r="E4262" t="n">
        <v>437</v>
      </c>
      <c r="F4262" t="n">
        <v>637</v>
      </c>
      <c r="G4262" t="inlineStr">
        <is>
          <t>Até 2024-S1</t>
        </is>
      </c>
      <c r="H4262" t="inlineStr">
        <is>
          <t>Sim</t>
        </is>
      </c>
      <c r="I4262" t="n">
        <v>0</v>
      </c>
      <c r="J4262" s="41" t="n"/>
      <c r="L4262" t="inlineStr"/>
      <c r="M4262" t="inlineStr">
        <is>
          <t>Pro</t>
        </is>
      </c>
      <c r="N4262" t="inlineStr">
        <is>
          <t>monthly</t>
        </is>
      </c>
      <c r="O4262" t="inlineStr">
        <is>
          <t>Pago</t>
        </is>
      </c>
      <c r="P4262" t="inlineStr">
        <is>
          <t>Sim</t>
        </is>
      </c>
      <c r="Q4262" t="inlineStr">
        <is>
          <t>Não</t>
        </is>
      </c>
      <c r="R4262" t="inlineStr">
        <is>
          <t>Não</t>
        </is>
      </c>
      <c r="S4262" t="inlineStr">
        <is>
          <t>6–15</t>
        </is>
      </c>
      <c r="T4262" t="inlineStr">
        <is>
          <t>91–180 dias</t>
        </is>
      </c>
      <c r="U4262" t="inlineStr">
        <is>
          <t>EdTech</t>
        </is>
      </c>
      <c r="V4262" t="inlineStr">
        <is>
          <t>DE</t>
        </is>
      </c>
      <c r="W4262" t="inlineStr">
        <is>
          <t>ads</t>
        </is>
      </c>
    </row>
    <row r="4263">
      <c r="A4263" t="inlineStr">
        <is>
          <t>S-dc3e11</t>
        </is>
      </c>
      <c r="B4263" t="inlineStr">
        <is>
          <t>A-2f6a32</t>
        </is>
      </c>
      <c r="C4263" s="40" t="n">
        <v>45627</v>
      </c>
      <c r="D4263" s="40" t="n"/>
      <c r="E4263" t="n">
        <v>30</v>
      </c>
      <c r="F4263" t="n">
        <v>931</v>
      </c>
      <c r="G4263" t="inlineStr">
        <is>
          <t>2024-S2</t>
        </is>
      </c>
      <c r="H4263" t="inlineStr">
        <is>
          <t>Sim</t>
        </is>
      </c>
      <c r="I4263" t="n">
        <v>0</v>
      </c>
      <c r="J4263" s="41" t="n"/>
      <c r="L4263" t="inlineStr"/>
      <c r="M4263" t="inlineStr">
        <is>
          <t>Pro</t>
        </is>
      </c>
      <c r="N4263" t="inlineStr">
        <is>
          <t>monthly</t>
        </is>
      </c>
      <c r="O4263" t="inlineStr">
        <is>
          <t>Pago</t>
        </is>
      </c>
      <c r="P4263" t="inlineStr">
        <is>
          <t>Sim</t>
        </is>
      </c>
      <c r="Q4263" t="inlineStr">
        <is>
          <t>Não</t>
        </is>
      </c>
      <c r="R4263" t="inlineStr">
        <is>
          <t>Não</t>
        </is>
      </c>
      <c r="S4263" t="inlineStr">
        <is>
          <t>16–40</t>
        </is>
      </c>
      <c r="T4263" t="inlineStr">
        <is>
          <t>91–180 dias</t>
        </is>
      </c>
      <c r="U4263" t="inlineStr">
        <is>
          <t>HealthTech</t>
        </is>
      </c>
      <c r="V4263" t="inlineStr">
        <is>
          <t>US</t>
        </is>
      </c>
      <c r="W4263" t="inlineStr">
        <is>
          <t>organic</t>
        </is>
      </c>
    </row>
    <row r="4264">
      <c r="A4264" t="inlineStr">
        <is>
          <t>S-b18409</t>
        </is>
      </c>
      <c r="B4264" t="inlineStr">
        <is>
          <t>A-92a3af</t>
        </is>
      </c>
      <c r="C4264" s="40" t="n">
        <v>45591</v>
      </c>
      <c r="D4264" s="40" t="n"/>
      <c r="E4264" t="n">
        <v>66</v>
      </c>
      <c r="F4264" t="n">
        <v>1225</v>
      </c>
      <c r="G4264" t="inlineStr">
        <is>
          <t>2024-S2</t>
        </is>
      </c>
      <c r="H4264" t="inlineStr">
        <is>
          <t>Sim</t>
        </is>
      </c>
      <c r="I4264" t="n">
        <v>0</v>
      </c>
      <c r="J4264" s="41" t="n"/>
      <c r="L4264" t="inlineStr"/>
      <c r="M4264" t="inlineStr">
        <is>
          <t>Pro</t>
        </is>
      </c>
      <c r="N4264" t="inlineStr">
        <is>
          <t>monthly</t>
        </is>
      </c>
      <c r="O4264" t="inlineStr">
        <is>
          <t>Pago</t>
        </is>
      </c>
      <c r="P4264" t="inlineStr">
        <is>
          <t>Sim</t>
        </is>
      </c>
      <c r="Q4264" t="inlineStr">
        <is>
          <t>Não</t>
        </is>
      </c>
      <c r="R4264" t="inlineStr">
        <is>
          <t>Não</t>
        </is>
      </c>
      <c r="S4264" t="inlineStr">
        <is>
          <t>16–40</t>
        </is>
      </c>
      <c r="T4264" t="inlineStr">
        <is>
          <t>91–180 dias</t>
        </is>
      </c>
      <c r="U4264" t="inlineStr">
        <is>
          <t>Cybersecurity</t>
        </is>
      </c>
      <c r="V4264" t="inlineStr">
        <is>
          <t>IN</t>
        </is>
      </c>
      <c r="W4264" t="inlineStr">
        <is>
          <t>organic</t>
        </is>
      </c>
    </row>
    <row r="4265">
      <c r="A4265" t="inlineStr">
        <is>
          <t>S-d365af</t>
        </is>
      </c>
      <c r="B4265" t="inlineStr">
        <is>
          <t>A-4e44e8</t>
        </is>
      </c>
      <c r="C4265" s="40" t="n">
        <v>45536</v>
      </c>
      <c r="D4265" s="40" t="n"/>
      <c r="E4265" t="n">
        <v>121</v>
      </c>
      <c r="F4265" t="n">
        <v>209</v>
      </c>
      <c r="G4265" t="inlineStr">
        <is>
          <t>2024-S2</t>
        </is>
      </c>
      <c r="H4265" t="inlineStr">
        <is>
          <t>Sim</t>
        </is>
      </c>
      <c r="I4265" t="n">
        <v>0</v>
      </c>
      <c r="J4265" s="41" t="n"/>
      <c r="L4265" t="inlineStr"/>
      <c r="M4265" t="inlineStr">
        <is>
          <t>Basic</t>
        </is>
      </c>
      <c r="N4265" t="inlineStr">
        <is>
          <t>annual</t>
        </is>
      </c>
      <c r="O4265" t="inlineStr">
        <is>
          <t>Pago</t>
        </is>
      </c>
      <c r="P4265" t="inlineStr">
        <is>
          <t>Sim</t>
        </is>
      </c>
      <c r="Q4265" t="inlineStr">
        <is>
          <t>Não</t>
        </is>
      </c>
      <c r="R4265" t="inlineStr">
        <is>
          <t>Não</t>
        </is>
      </c>
      <c r="S4265" t="inlineStr">
        <is>
          <t>6–15</t>
        </is>
      </c>
      <c r="T4265" t="inlineStr">
        <is>
          <t>Conta nova (≤ 30 dias)</t>
        </is>
      </c>
      <c r="U4265" t="inlineStr">
        <is>
          <t>DevTools</t>
        </is>
      </c>
      <c r="V4265" t="inlineStr">
        <is>
          <t>US</t>
        </is>
      </c>
      <c r="W4265" t="inlineStr">
        <is>
          <t>ads</t>
        </is>
      </c>
    </row>
    <row r="4266">
      <c r="A4266" t="inlineStr">
        <is>
          <t>S-eaf2e2</t>
        </is>
      </c>
      <c r="B4266" t="inlineStr">
        <is>
          <t>A-427b69</t>
        </is>
      </c>
      <c r="C4266" s="40" t="n">
        <v>45589</v>
      </c>
      <c r="D4266" s="40" t="n"/>
      <c r="E4266" t="n">
        <v>68</v>
      </c>
      <c r="F4266" t="n">
        <v>833</v>
      </c>
      <c r="G4266" t="inlineStr">
        <is>
          <t>2024-S2</t>
        </is>
      </c>
      <c r="H4266" t="inlineStr">
        <is>
          <t>Sim</t>
        </is>
      </c>
      <c r="I4266" t="n">
        <v>0</v>
      </c>
      <c r="J4266" s="41" t="n"/>
      <c r="L4266" t="inlineStr"/>
      <c r="M4266" t="inlineStr">
        <is>
          <t>Pro</t>
        </is>
      </c>
      <c r="N4266" t="inlineStr">
        <is>
          <t>annual</t>
        </is>
      </c>
      <c r="O4266" t="inlineStr">
        <is>
          <t>Pago</t>
        </is>
      </c>
      <c r="P4266" t="inlineStr">
        <is>
          <t>Não</t>
        </is>
      </c>
      <c r="Q4266" t="inlineStr">
        <is>
          <t>Não</t>
        </is>
      </c>
      <c r="R4266" t="inlineStr">
        <is>
          <t>Não</t>
        </is>
      </c>
      <c r="S4266" t="inlineStr">
        <is>
          <t>16–40</t>
        </is>
      </c>
      <c r="T4266" t="inlineStr">
        <is>
          <t>31–90 dias</t>
        </is>
      </c>
      <c r="U4266" t="inlineStr">
        <is>
          <t>FinTech</t>
        </is>
      </c>
      <c r="V4266" t="inlineStr">
        <is>
          <t>US</t>
        </is>
      </c>
      <c r="W4266" t="inlineStr">
        <is>
          <t>other</t>
        </is>
      </c>
    </row>
    <row r="4267">
      <c r="A4267" t="inlineStr">
        <is>
          <t>S-b7482e</t>
        </is>
      </c>
      <c r="B4267" t="inlineStr">
        <is>
          <t>A-cbd1a3</t>
        </is>
      </c>
      <c r="C4267" s="40" t="n">
        <v>45642</v>
      </c>
      <c r="D4267" s="40" t="n"/>
      <c r="E4267" t="n">
        <v>15</v>
      </c>
      <c r="F4267" t="n">
        <v>646</v>
      </c>
      <c r="G4267" t="inlineStr">
        <is>
          <t>2024-S2</t>
        </is>
      </c>
      <c r="H4267" t="inlineStr">
        <is>
          <t>Não</t>
        </is>
      </c>
      <c r="I4267" t="n">
        <v>0</v>
      </c>
      <c r="J4267" s="41" t="n"/>
      <c r="L4267" t="inlineStr"/>
      <c r="M4267" t="inlineStr">
        <is>
          <t>Basic</t>
        </is>
      </c>
      <c r="N4267" t="inlineStr">
        <is>
          <t>annual</t>
        </is>
      </c>
      <c r="O4267" t="inlineStr">
        <is>
          <t>Pago</t>
        </is>
      </c>
      <c r="P4267" t="inlineStr">
        <is>
          <t>Sim</t>
        </is>
      </c>
      <c r="Q4267" t="inlineStr">
        <is>
          <t>Não</t>
        </is>
      </c>
      <c r="R4267" t="inlineStr">
        <is>
          <t>Não</t>
        </is>
      </c>
      <c r="S4267" t="inlineStr">
        <is>
          <t>16–40</t>
        </is>
      </c>
      <c r="T4267" t="inlineStr">
        <is>
          <t>Conta nova (≤ 30 dias)</t>
        </is>
      </c>
      <c r="U4267" t="inlineStr">
        <is>
          <t>DevTools</t>
        </is>
      </c>
      <c r="V4267" t="inlineStr">
        <is>
          <t>US</t>
        </is>
      </c>
      <c r="W4267" t="inlineStr">
        <is>
          <t>other</t>
        </is>
      </c>
    </row>
    <row r="4268">
      <c r="A4268" t="inlineStr">
        <is>
          <t>S-74704b</t>
        </is>
      </c>
      <c r="B4268" t="inlineStr">
        <is>
          <t>A-cb5333</t>
        </is>
      </c>
      <c r="C4268" s="40" t="n">
        <v>45641</v>
      </c>
      <c r="D4268" s="40" t="n"/>
      <c r="E4268" t="n">
        <v>16</v>
      </c>
      <c r="F4268" t="n">
        <v>1617</v>
      </c>
      <c r="G4268" t="inlineStr">
        <is>
          <t>2024-S2</t>
        </is>
      </c>
      <c r="H4268" t="inlineStr">
        <is>
          <t>Não</t>
        </is>
      </c>
      <c r="I4268" t="n">
        <v>0</v>
      </c>
      <c r="J4268" s="41" t="n"/>
      <c r="L4268" t="inlineStr"/>
      <c r="M4268" t="inlineStr">
        <is>
          <t>Pro</t>
        </is>
      </c>
      <c r="N4268" t="inlineStr">
        <is>
          <t>monthly</t>
        </is>
      </c>
      <c r="O4268" t="inlineStr">
        <is>
          <t>Pago</t>
        </is>
      </c>
      <c r="P4268" t="inlineStr">
        <is>
          <t>Sim</t>
        </is>
      </c>
      <c r="Q4268" t="inlineStr">
        <is>
          <t>Não</t>
        </is>
      </c>
      <c r="R4268" t="inlineStr">
        <is>
          <t>Não</t>
        </is>
      </c>
      <c r="S4268" t="inlineStr">
        <is>
          <t>16–40</t>
        </is>
      </c>
      <c r="T4268" t="inlineStr">
        <is>
          <t>181–365 dias</t>
        </is>
      </c>
      <c r="U4268" t="inlineStr">
        <is>
          <t>DevTools</t>
        </is>
      </c>
      <c r="V4268" t="inlineStr">
        <is>
          <t>US</t>
        </is>
      </c>
      <c r="W4268" t="inlineStr">
        <is>
          <t>ads</t>
        </is>
      </c>
    </row>
    <row r="4269">
      <c r="A4269" t="inlineStr">
        <is>
          <t>S-f8e091</t>
        </is>
      </c>
      <c r="B4269" t="inlineStr">
        <is>
          <t>A-34d880</t>
        </is>
      </c>
      <c r="C4269" s="40" t="n">
        <v>45586</v>
      </c>
      <c r="D4269" s="40" t="n"/>
      <c r="E4269" t="n">
        <v>71</v>
      </c>
      <c r="F4269" t="n">
        <v>995</v>
      </c>
      <c r="G4269" t="inlineStr">
        <is>
          <t>2024-S2</t>
        </is>
      </c>
      <c r="H4269" t="inlineStr">
        <is>
          <t>Sim</t>
        </is>
      </c>
      <c r="I4269" t="n">
        <v>0</v>
      </c>
      <c r="J4269" s="41" t="n"/>
      <c r="L4269" t="inlineStr"/>
      <c r="M4269" t="inlineStr">
        <is>
          <t>Enterprise</t>
        </is>
      </c>
      <c r="N4269" t="inlineStr">
        <is>
          <t>monthly</t>
        </is>
      </c>
      <c r="O4269" t="inlineStr">
        <is>
          <t>Pago</t>
        </is>
      </c>
      <c r="P4269" t="inlineStr">
        <is>
          <t>Sim</t>
        </is>
      </c>
      <c r="Q4269" t="inlineStr">
        <is>
          <t>Não</t>
        </is>
      </c>
      <c r="R4269" t="inlineStr">
        <is>
          <t>Não</t>
        </is>
      </c>
      <c r="S4269" t="inlineStr">
        <is>
          <t>1–5</t>
        </is>
      </c>
      <c r="T4269" t="inlineStr">
        <is>
          <t>181–365 dias</t>
        </is>
      </c>
      <c r="U4269" t="inlineStr">
        <is>
          <t>Cybersecurity</t>
        </is>
      </c>
      <c r="V4269" t="inlineStr">
        <is>
          <t>AU</t>
        </is>
      </c>
      <c r="W4269" t="inlineStr">
        <is>
          <t>ads</t>
        </is>
      </c>
    </row>
    <row r="4270">
      <c r="A4270" t="inlineStr">
        <is>
          <t>S-41d741</t>
        </is>
      </c>
      <c r="B4270" t="inlineStr">
        <is>
          <t>A-65aeb5</t>
        </is>
      </c>
      <c r="C4270" s="40" t="n">
        <v>45527</v>
      </c>
      <c r="D4270" s="40" t="n"/>
      <c r="E4270" t="n">
        <v>130</v>
      </c>
      <c r="F4270" t="n">
        <v>532</v>
      </c>
      <c r="G4270" t="inlineStr">
        <is>
          <t>2024-S2</t>
        </is>
      </c>
      <c r="H4270" t="inlineStr">
        <is>
          <t>Sim</t>
        </is>
      </c>
      <c r="I4270" t="n">
        <v>0</v>
      </c>
      <c r="J4270" s="41" t="n"/>
      <c r="L4270" t="inlineStr"/>
      <c r="M4270" t="inlineStr">
        <is>
          <t>Basic</t>
        </is>
      </c>
      <c r="N4270" t="inlineStr">
        <is>
          <t>annual</t>
        </is>
      </c>
      <c r="O4270" t="inlineStr">
        <is>
          <t>Pago</t>
        </is>
      </c>
      <c r="P4270" t="inlineStr">
        <is>
          <t>Sim</t>
        </is>
      </c>
      <c r="Q4270" t="inlineStr">
        <is>
          <t>Não</t>
        </is>
      </c>
      <c r="R4270" t="inlineStr">
        <is>
          <t>Não</t>
        </is>
      </c>
      <c r="S4270" t="inlineStr">
        <is>
          <t>16–40</t>
        </is>
      </c>
      <c r="T4270" t="inlineStr">
        <is>
          <t>181–365 dias</t>
        </is>
      </c>
      <c r="U4270" t="inlineStr">
        <is>
          <t>DevTools</t>
        </is>
      </c>
      <c r="V4270" t="inlineStr">
        <is>
          <t>US</t>
        </is>
      </c>
      <c r="W4270" t="inlineStr">
        <is>
          <t>partner</t>
        </is>
      </c>
    </row>
    <row r="4271">
      <c r="A4271" t="inlineStr">
        <is>
          <t>S-79e254</t>
        </is>
      </c>
      <c r="B4271" t="inlineStr">
        <is>
          <t>A-474ad4</t>
        </is>
      </c>
      <c r="C4271" s="40" t="n">
        <v>45374</v>
      </c>
      <c r="D4271" s="40" t="n"/>
      <c r="E4271" t="n">
        <v>283</v>
      </c>
      <c r="F4271" t="n">
        <v>2597</v>
      </c>
      <c r="G4271" t="inlineStr">
        <is>
          <t>Até 2024-S1</t>
        </is>
      </c>
      <c r="H4271" t="inlineStr">
        <is>
          <t>Sim</t>
        </is>
      </c>
      <c r="I4271" t="n">
        <v>0</v>
      </c>
      <c r="J4271" s="41" t="n"/>
      <c r="L4271" t="inlineStr"/>
      <c r="M4271" t="inlineStr">
        <is>
          <t>Pro</t>
        </is>
      </c>
      <c r="N4271" t="inlineStr">
        <is>
          <t>annual</t>
        </is>
      </c>
      <c r="O4271" t="inlineStr">
        <is>
          <t>Pago</t>
        </is>
      </c>
      <c r="P4271" t="inlineStr">
        <is>
          <t>Não</t>
        </is>
      </c>
      <c r="Q4271" t="inlineStr">
        <is>
          <t>Não</t>
        </is>
      </c>
      <c r="R4271" t="inlineStr">
        <is>
          <t>Não</t>
        </is>
      </c>
      <c r="S4271" t="inlineStr">
        <is>
          <t>41+</t>
        </is>
      </c>
      <c r="T4271" t="inlineStr">
        <is>
          <t>91–180 dias</t>
        </is>
      </c>
      <c r="U4271" t="inlineStr">
        <is>
          <t>EdTech</t>
        </is>
      </c>
      <c r="V4271" t="inlineStr">
        <is>
          <t>US</t>
        </is>
      </c>
      <c r="W4271" t="inlineStr">
        <is>
          <t>organic</t>
        </is>
      </c>
    </row>
    <row r="4272">
      <c r="A4272" t="inlineStr">
        <is>
          <t>S-2d21b9</t>
        </is>
      </c>
      <c r="B4272" t="inlineStr">
        <is>
          <t>A-b7b7b7</t>
        </is>
      </c>
      <c r="C4272" s="40" t="n">
        <v>45485</v>
      </c>
      <c r="D4272" s="40" t="n"/>
      <c r="E4272" t="n">
        <v>172</v>
      </c>
      <c r="F4272" t="n">
        <v>1176</v>
      </c>
      <c r="G4272" t="inlineStr">
        <is>
          <t>2024-S2</t>
        </is>
      </c>
      <c r="H4272" t="inlineStr">
        <is>
          <t>Sim</t>
        </is>
      </c>
      <c r="I4272" t="n">
        <v>0</v>
      </c>
      <c r="J4272" s="41" t="n"/>
      <c r="L4272" t="inlineStr"/>
      <c r="M4272" t="inlineStr">
        <is>
          <t>Pro</t>
        </is>
      </c>
      <c r="N4272" t="inlineStr">
        <is>
          <t>annual</t>
        </is>
      </c>
      <c r="O4272" t="inlineStr">
        <is>
          <t>Pago</t>
        </is>
      </c>
      <c r="P4272" t="inlineStr">
        <is>
          <t>Sim</t>
        </is>
      </c>
      <c r="Q4272" t="inlineStr">
        <is>
          <t>Não</t>
        </is>
      </c>
      <c r="R4272" t="inlineStr">
        <is>
          <t>Não</t>
        </is>
      </c>
      <c r="S4272" t="inlineStr">
        <is>
          <t>16–40</t>
        </is>
      </c>
      <c r="T4272" t="inlineStr">
        <is>
          <t>Conta nova (≤ 30 dias)</t>
        </is>
      </c>
      <c r="U4272" t="inlineStr">
        <is>
          <t>FinTech</t>
        </is>
      </c>
      <c r="V4272" t="inlineStr">
        <is>
          <t>US</t>
        </is>
      </c>
      <c r="W4272" t="inlineStr">
        <is>
          <t>event</t>
        </is>
      </c>
    </row>
    <row r="4273">
      <c r="A4273" t="inlineStr">
        <is>
          <t>S-d56460</t>
        </is>
      </c>
      <c r="B4273" t="inlineStr">
        <is>
          <t>A-d62e02</t>
        </is>
      </c>
      <c r="C4273" s="40" t="n">
        <v>45567</v>
      </c>
      <c r="D4273" s="40" t="n"/>
      <c r="E4273" t="n">
        <v>90</v>
      </c>
      <c r="F4273" t="n">
        <v>3184</v>
      </c>
      <c r="G4273" t="inlineStr">
        <is>
          <t>2024-S2</t>
        </is>
      </c>
      <c r="H4273" t="inlineStr">
        <is>
          <t>Sim</t>
        </is>
      </c>
      <c r="I4273" t="n">
        <v>0</v>
      </c>
      <c r="J4273" s="41" t="n"/>
      <c r="L4273" t="inlineStr"/>
      <c r="M4273" t="inlineStr">
        <is>
          <t>Enterprise</t>
        </is>
      </c>
      <c r="N4273" t="inlineStr">
        <is>
          <t>annual</t>
        </is>
      </c>
      <c r="O4273" t="inlineStr">
        <is>
          <t>Pago</t>
        </is>
      </c>
      <c r="P4273" t="inlineStr">
        <is>
          <t>Sim</t>
        </is>
      </c>
      <c r="Q4273" t="inlineStr">
        <is>
          <t>Não</t>
        </is>
      </c>
      <c r="R4273" t="inlineStr">
        <is>
          <t>Não</t>
        </is>
      </c>
      <c r="S4273" t="inlineStr">
        <is>
          <t>16–40</t>
        </is>
      </c>
      <c r="T4273" t="inlineStr">
        <is>
          <t>31–90 dias</t>
        </is>
      </c>
      <c r="U4273" t="inlineStr">
        <is>
          <t>Cybersecurity</t>
        </is>
      </c>
      <c r="V4273" t="inlineStr">
        <is>
          <t>US</t>
        </is>
      </c>
      <c r="W4273" t="inlineStr">
        <is>
          <t>partner</t>
        </is>
      </c>
    </row>
    <row r="4274">
      <c r="A4274" t="inlineStr">
        <is>
          <t>S-8921cb</t>
        </is>
      </c>
      <c r="B4274" t="inlineStr">
        <is>
          <t>A-50bb9f</t>
        </is>
      </c>
      <c r="C4274" s="40" t="n">
        <v>45495</v>
      </c>
      <c r="D4274" s="40" t="n"/>
      <c r="E4274" t="n">
        <v>162</v>
      </c>
      <c r="F4274" t="n">
        <v>6965</v>
      </c>
      <c r="G4274" t="inlineStr">
        <is>
          <t>2024-S2</t>
        </is>
      </c>
      <c r="H4274" t="inlineStr">
        <is>
          <t>Sim</t>
        </is>
      </c>
      <c r="I4274" t="n">
        <v>0</v>
      </c>
      <c r="J4274" s="41" t="n"/>
      <c r="L4274" t="inlineStr"/>
      <c r="M4274" t="inlineStr">
        <is>
          <t>Enterprise</t>
        </is>
      </c>
      <c r="N4274" t="inlineStr">
        <is>
          <t>monthly</t>
        </is>
      </c>
      <c r="O4274" t="inlineStr">
        <is>
          <t>Pago</t>
        </is>
      </c>
      <c r="P4274" t="inlineStr">
        <is>
          <t>Sim</t>
        </is>
      </c>
      <c r="Q4274" t="inlineStr">
        <is>
          <t>Não</t>
        </is>
      </c>
      <c r="R4274" t="inlineStr">
        <is>
          <t>Não</t>
        </is>
      </c>
      <c r="S4274" t="inlineStr">
        <is>
          <t>16–40</t>
        </is>
      </c>
      <c r="T4274" t="inlineStr">
        <is>
          <t>Conta nova (≤ 30 dias)</t>
        </is>
      </c>
      <c r="U4274" t="inlineStr">
        <is>
          <t>Cybersecurity</t>
        </is>
      </c>
      <c r="V4274" t="inlineStr">
        <is>
          <t>US</t>
        </is>
      </c>
      <c r="W4274" t="inlineStr">
        <is>
          <t>organic</t>
        </is>
      </c>
    </row>
    <row r="4275">
      <c r="A4275" t="inlineStr">
        <is>
          <t>S-920d64</t>
        </is>
      </c>
      <c r="B4275" t="inlineStr">
        <is>
          <t>A-b7724f</t>
        </is>
      </c>
      <c r="C4275" s="40" t="n">
        <v>45494</v>
      </c>
      <c r="D4275" s="40" t="n"/>
      <c r="E4275" t="n">
        <v>163</v>
      </c>
      <c r="F4275" t="n">
        <v>228</v>
      </c>
      <c r="G4275" t="inlineStr">
        <is>
          <t>2024-S2</t>
        </is>
      </c>
      <c r="H4275" t="inlineStr">
        <is>
          <t>Sim</t>
        </is>
      </c>
      <c r="I4275" t="n">
        <v>0</v>
      </c>
      <c r="J4275" s="41" t="n"/>
      <c r="L4275" t="inlineStr"/>
      <c r="M4275" t="inlineStr">
        <is>
          <t>Basic</t>
        </is>
      </c>
      <c r="N4275" t="inlineStr">
        <is>
          <t>annual</t>
        </is>
      </c>
      <c r="O4275" t="inlineStr">
        <is>
          <t>Pago</t>
        </is>
      </c>
      <c r="P4275" t="inlineStr">
        <is>
          <t>Sim</t>
        </is>
      </c>
      <c r="Q4275" t="inlineStr">
        <is>
          <t>Não</t>
        </is>
      </c>
      <c r="R4275" t="inlineStr">
        <is>
          <t>Não</t>
        </is>
      </c>
      <c r="S4275" t="inlineStr">
        <is>
          <t>6–15</t>
        </is>
      </c>
      <c r="T4275" t="inlineStr">
        <is>
          <t>Mais de 365 dias</t>
        </is>
      </c>
      <c r="U4275" t="inlineStr">
        <is>
          <t>HealthTech</t>
        </is>
      </c>
      <c r="V4275" t="inlineStr">
        <is>
          <t>UK</t>
        </is>
      </c>
      <c r="W4275" t="inlineStr">
        <is>
          <t>organic</t>
        </is>
      </c>
    </row>
    <row r="4276">
      <c r="A4276" t="inlineStr">
        <is>
          <t>S-ae7a5d</t>
        </is>
      </c>
      <c r="B4276" t="inlineStr">
        <is>
          <t>A-22f2df</t>
        </is>
      </c>
      <c r="C4276" s="40" t="n">
        <v>45647</v>
      </c>
      <c r="D4276" s="40" t="n"/>
      <c r="E4276" t="n">
        <v>10</v>
      </c>
      <c r="F4276" t="n">
        <v>735</v>
      </c>
      <c r="G4276" t="inlineStr">
        <is>
          <t>2024-S2</t>
        </is>
      </c>
      <c r="H4276" t="inlineStr">
        <is>
          <t>Não</t>
        </is>
      </c>
      <c r="I4276" t="n">
        <v>0</v>
      </c>
      <c r="J4276" s="41" t="n"/>
      <c r="L4276" t="inlineStr"/>
      <c r="M4276" t="inlineStr">
        <is>
          <t>Pro</t>
        </is>
      </c>
      <c r="N4276" t="inlineStr">
        <is>
          <t>annual</t>
        </is>
      </c>
      <c r="O4276" t="inlineStr">
        <is>
          <t>Pago</t>
        </is>
      </c>
      <c r="P4276" t="inlineStr">
        <is>
          <t>Sim</t>
        </is>
      </c>
      <c r="Q4276" t="inlineStr">
        <is>
          <t>Não</t>
        </is>
      </c>
      <c r="R4276" t="inlineStr">
        <is>
          <t>Não</t>
        </is>
      </c>
      <c r="S4276" t="inlineStr">
        <is>
          <t>6–15</t>
        </is>
      </c>
      <c r="T4276" t="inlineStr">
        <is>
          <t>Conta nova (≤ 30 dias)</t>
        </is>
      </c>
      <c r="U4276" t="inlineStr">
        <is>
          <t>DevTools</t>
        </is>
      </c>
      <c r="V4276" t="inlineStr">
        <is>
          <t>US</t>
        </is>
      </c>
      <c r="W4276" t="inlineStr">
        <is>
          <t>ads</t>
        </is>
      </c>
    </row>
    <row r="4277">
      <c r="A4277" t="inlineStr">
        <is>
          <t>S-d518e8</t>
        </is>
      </c>
      <c r="B4277" t="inlineStr">
        <is>
          <t>A-e4144b</t>
        </is>
      </c>
      <c r="C4277" s="40" t="n">
        <v>45632</v>
      </c>
      <c r="D4277" s="40" t="n"/>
      <c r="E4277" t="n">
        <v>25</v>
      </c>
      <c r="F4277" t="n">
        <v>0</v>
      </c>
      <c r="G4277" t="inlineStr">
        <is>
          <t>2024-S2</t>
        </is>
      </c>
      <c r="H4277" t="inlineStr">
        <is>
          <t>Não</t>
        </is>
      </c>
      <c r="I4277" t="n">
        <v>0</v>
      </c>
      <c r="J4277" s="41" t="n"/>
      <c r="L4277" t="inlineStr"/>
      <c r="M4277" t="inlineStr">
        <is>
          <t>Basic</t>
        </is>
      </c>
      <c r="N4277" t="inlineStr">
        <is>
          <t>monthly</t>
        </is>
      </c>
      <c r="O4277" t="inlineStr">
        <is>
          <t>Trial</t>
        </is>
      </c>
      <c r="P4277" t="inlineStr">
        <is>
          <t>Sim</t>
        </is>
      </c>
      <c r="Q4277" t="inlineStr">
        <is>
          <t>Não</t>
        </is>
      </c>
      <c r="R4277" t="inlineStr">
        <is>
          <t>Não</t>
        </is>
      </c>
      <c r="S4277" t="inlineStr">
        <is>
          <t>41+</t>
        </is>
      </c>
      <c r="T4277" t="inlineStr">
        <is>
          <t>31–90 dias</t>
        </is>
      </c>
      <c r="U4277" t="inlineStr">
        <is>
          <t>EdTech</t>
        </is>
      </c>
      <c r="V4277" t="inlineStr">
        <is>
          <t>UK</t>
        </is>
      </c>
      <c r="W4277" t="inlineStr">
        <is>
          <t>other</t>
        </is>
      </c>
    </row>
    <row r="4278">
      <c r="A4278" t="inlineStr">
        <is>
          <t>S-3f1bb5</t>
        </is>
      </c>
      <c r="B4278" t="inlineStr">
        <is>
          <t>A-7e0a10</t>
        </is>
      </c>
      <c r="C4278" s="40" t="n">
        <v>45281</v>
      </c>
      <c r="D4278" s="40" t="n"/>
      <c r="E4278" t="n">
        <v>376</v>
      </c>
      <c r="F4278" t="n">
        <v>874</v>
      </c>
      <c r="G4278" t="inlineStr">
        <is>
          <t>Até 2024-S1</t>
        </is>
      </c>
      <c r="H4278" t="inlineStr">
        <is>
          <t>Sim</t>
        </is>
      </c>
      <c r="I4278" t="n">
        <v>0</v>
      </c>
      <c r="J4278" s="41" t="n"/>
      <c r="L4278" t="inlineStr"/>
      <c r="M4278" t="inlineStr">
        <is>
          <t>Basic</t>
        </is>
      </c>
      <c r="N4278" t="inlineStr">
        <is>
          <t>annual</t>
        </is>
      </c>
      <c r="O4278" t="inlineStr">
        <is>
          <t>Pago</t>
        </is>
      </c>
      <c r="P4278" t="inlineStr">
        <is>
          <t>Sim</t>
        </is>
      </c>
      <c r="Q4278" t="inlineStr">
        <is>
          <t>Não</t>
        </is>
      </c>
      <c r="R4278" t="inlineStr">
        <is>
          <t>Não</t>
        </is>
      </c>
      <c r="S4278" t="inlineStr">
        <is>
          <t>41+</t>
        </is>
      </c>
      <c r="T4278" t="inlineStr">
        <is>
          <t>31–90 dias</t>
        </is>
      </c>
      <c r="U4278" t="inlineStr">
        <is>
          <t>FinTech</t>
        </is>
      </c>
      <c r="V4278" t="inlineStr">
        <is>
          <t>US</t>
        </is>
      </c>
      <c r="W4278" t="inlineStr">
        <is>
          <t>ads</t>
        </is>
      </c>
    </row>
    <row r="4279">
      <c r="A4279" t="inlineStr">
        <is>
          <t>S-83ee41</t>
        </is>
      </c>
      <c r="B4279" t="inlineStr">
        <is>
          <t>A-ad3abd</t>
        </is>
      </c>
      <c r="C4279" s="40" t="n">
        <v>45036</v>
      </c>
      <c r="D4279" s="40" t="n"/>
      <c r="E4279" t="n">
        <v>621</v>
      </c>
      <c r="F4279" t="n">
        <v>836</v>
      </c>
      <c r="G4279" t="inlineStr">
        <is>
          <t>Até 2024-S1</t>
        </is>
      </c>
      <c r="H4279" t="inlineStr">
        <is>
          <t>Sim</t>
        </is>
      </c>
      <c r="I4279" t="n">
        <v>0</v>
      </c>
      <c r="J4279" s="41" t="n"/>
      <c r="L4279" t="inlineStr"/>
      <c r="M4279" t="inlineStr">
        <is>
          <t>Basic</t>
        </is>
      </c>
      <c r="N4279" t="inlineStr">
        <is>
          <t>annual</t>
        </is>
      </c>
      <c r="O4279" t="inlineStr">
        <is>
          <t>Pago</t>
        </is>
      </c>
      <c r="P4279" t="inlineStr">
        <is>
          <t>Sim</t>
        </is>
      </c>
      <c r="Q4279" t="inlineStr">
        <is>
          <t>Não</t>
        </is>
      </c>
      <c r="R4279" t="inlineStr">
        <is>
          <t>Não</t>
        </is>
      </c>
      <c r="S4279" t="inlineStr">
        <is>
          <t>41+</t>
        </is>
      </c>
      <c r="T4279" t="inlineStr">
        <is>
          <t>31–90 dias</t>
        </is>
      </c>
      <c r="U4279" t="inlineStr">
        <is>
          <t>FinTech</t>
        </is>
      </c>
      <c r="V4279" t="inlineStr">
        <is>
          <t>US</t>
        </is>
      </c>
      <c r="W4279" t="inlineStr">
        <is>
          <t>event</t>
        </is>
      </c>
    </row>
    <row r="4280">
      <c r="A4280" t="inlineStr">
        <is>
          <t>S-9eeb7e</t>
        </is>
      </c>
      <c r="B4280" t="inlineStr">
        <is>
          <t>A-029f69</t>
        </is>
      </c>
      <c r="C4280" s="40" t="n">
        <v>45628</v>
      </c>
      <c r="D4280" s="40" t="n"/>
      <c r="E4280" t="n">
        <v>29</v>
      </c>
      <c r="F4280" t="n">
        <v>209</v>
      </c>
      <c r="G4280" t="inlineStr">
        <is>
          <t>2024-S2</t>
        </is>
      </c>
      <c r="H4280" t="inlineStr">
        <is>
          <t>Não</t>
        </is>
      </c>
      <c r="I4280" t="n">
        <v>0</v>
      </c>
      <c r="J4280" s="41" t="n"/>
      <c r="L4280" t="inlineStr"/>
      <c r="M4280" t="inlineStr">
        <is>
          <t>Basic</t>
        </is>
      </c>
      <c r="N4280" t="inlineStr">
        <is>
          <t>monthly</t>
        </is>
      </c>
      <c r="O4280" t="inlineStr">
        <is>
          <t>Pago</t>
        </is>
      </c>
      <c r="P4280" t="inlineStr">
        <is>
          <t>Não</t>
        </is>
      </c>
      <c r="Q4280" t="inlineStr">
        <is>
          <t>Não</t>
        </is>
      </c>
      <c r="R4280" t="inlineStr">
        <is>
          <t>Não</t>
        </is>
      </c>
      <c r="S4280" t="inlineStr">
        <is>
          <t>6–15</t>
        </is>
      </c>
      <c r="T4280" t="inlineStr">
        <is>
          <t>181–365 dias</t>
        </is>
      </c>
      <c r="U4280" t="inlineStr">
        <is>
          <t>Cybersecurity</t>
        </is>
      </c>
      <c r="V4280" t="inlineStr">
        <is>
          <t>CA</t>
        </is>
      </c>
      <c r="W4280" t="inlineStr">
        <is>
          <t>event</t>
        </is>
      </c>
    </row>
    <row r="4281">
      <c r="A4281" t="inlineStr">
        <is>
          <t>S-649bb6</t>
        </is>
      </c>
      <c r="B4281" t="inlineStr">
        <is>
          <t>A-9f9299</t>
        </is>
      </c>
      <c r="C4281" s="40" t="n">
        <v>45491</v>
      </c>
      <c r="D4281" s="40" t="n"/>
      <c r="E4281" t="n">
        <v>166</v>
      </c>
      <c r="F4281" t="n">
        <v>5572</v>
      </c>
      <c r="G4281" t="inlineStr">
        <is>
          <t>2024-S2</t>
        </is>
      </c>
      <c r="H4281" t="inlineStr">
        <is>
          <t>Sim</t>
        </is>
      </c>
      <c r="I4281" t="n">
        <v>0</v>
      </c>
      <c r="J4281" s="41" t="n"/>
      <c r="L4281" t="inlineStr"/>
      <c r="M4281" t="inlineStr">
        <is>
          <t>Enterprise</t>
        </is>
      </c>
      <c r="N4281" t="inlineStr">
        <is>
          <t>annual</t>
        </is>
      </c>
      <c r="O4281" t="inlineStr">
        <is>
          <t>Pago</t>
        </is>
      </c>
      <c r="P4281" t="inlineStr">
        <is>
          <t>Não</t>
        </is>
      </c>
      <c r="Q4281" t="inlineStr">
        <is>
          <t>Não</t>
        </is>
      </c>
      <c r="R4281" t="inlineStr">
        <is>
          <t>Não</t>
        </is>
      </c>
      <c r="S4281" t="inlineStr">
        <is>
          <t>16–40</t>
        </is>
      </c>
      <c r="T4281" t="inlineStr">
        <is>
          <t>181–365 dias</t>
        </is>
      </c>
      <c r="U4281" t="inlineStr">
        <is>
          <t>FinTech</t>
        </is>
      </c>
      <c r="V4281" t="inlineStr">
        <is>
          <t>US</t>
        </is>
      </c>
      <c r="W4281" t="inlineStr">
        <is>
          <t>organic</t>
        </is>
      </c>
    </row>
    <row r="4282">
      <c r="A4282" t="inlineStr">
        <is>
          <t>S-9f8b23</t>
        </is>
      </c>
      <c r="B4282" t="inlineStr">
        <is>
          <t>A-118f1c</t>
        </is>
      </c>
      <c r="C4282" s="40" t="n">
        <v>45650</v>
      </c>
      <c r="D4282" s="40" t="n">
        <v>45652</v>
      </c>
      <c r="E4282" t="n">
        <v>2</v>
      </c>
      <c r="F4282" t="n">
        <v>25472</v>
      </c>
      <c r="G4282" t="inlineStr">
        <is>
          <t>2024-S2</t>
        </is>
      </c>
      <c r="H4282" t="inlineStr">
        <is>
          <t>Não</t>
        </is>
      </c>
      <c r="I4282" t="n">
        <v>1</v>
      </c>
      <c r="J4282" s="41" t="n">
        <v>45627</v>
      </c>
      <c r="K4282" t="n">
        <v>26</v>
      </c>
      <c r="L4282" t="inlineStr">
        <is>
          <t>Não</t>
        </is>
      </c>
      <c r="M4282" t="inlineStr">
        <is>
          <t>Enterprise</t>
        </is>
      </c>
      <c r="N4282" t="inlineStr">
        <is>
          <t>annual</t>
        </is>
      </c>
      <c r="O4282" t="inlineStr">
        <is>
          <t>Pago</t>
        </is>
      </c>
      <c r="P4282" t="inlineStr">
        <is>
          <t>Sim</t>
        </is>
      </c>
      <c r="Q4282" t="inlineStr">
        <is>
          <t>Não</t>
        </is>
      </c>
      <c r="R4282" t="inlineStr">
        <is>
          <t>Não</t>
        </is>
      </c>
      <c r="S4282" t="inlineStr">
        <is>
          <t>41+</t>
        </is>
      </c>
      <c r="T4282" t="inlineStr">
        <is>
          <t>31–90 dias</t>
        </is>
      </c>
      <c r="U4282" t="inlineStr">
        <is>
          <t>Cybersecurity</t>
        </is>
      </c>
      <c r="V4282" t="inlineStr">
        <is>
          <t>US</t>
        </is>
      </c>
      <c r="W4282" t="inlineStr">
        <is>
          <t>other</t>
        </is>
      </c>
    </row>
    <row r="4283">
      <c r="A4283" t="inlineStr">
        <is>
          <t>S-510009</t>
        </is>
      </c>
      <c r="B4283" t="inlineStr">
        <is>
          <t>A-0651a4</t>
        </is>
      </c>
      <c r="C4283" s="40" t="n">
        <v>45612</v>
      </c>
      <c r="D4283" s="40" t="n"/>
      <c r="E4283" t="n">
        <v>45</v>
      </c>
      <c r="F4283" t="n">
        <v>3184</v>
      </c>
      <c r="G4283" t="inlineStr">
        <is>
          <t>2024-S2</t>
        </is>
      </c>
      <c r="H4283" t="inlineStr">
        <is>
          <t>Sim</t>
        </is>
      </c>
      <c r="I4283" t="n">
        <v>0</v>
      </c>
      <c r="J4283" s="41" t="n"/>
      <c r="L4283" t="inlineStr"/>
      <c r="M4283" t="inlineStr">
        <is>
          <t>Enterprise</t>
        </is>
      </c>
      <c r="N4283" t="inlineStr">
        <is>
          <t>monthly</t>
        </is>
      </c>
      <c r="O4283" t="inlineStr">
        <is>
          <t>Pago</t>
        </is>
      </c>
      <c r="P4283" t="inlineStr">
        <is>
          <t>Sim</t>
        </is>
      </c>
      <c r="Q4283" t="inlineStr">
        <is>
          <t>Não</t>
        </is>
      </c>
      <c r="R4283" t="inlineStr">
        <is>
          <t>Não</t>
        </is>
      </c>
      <c r="S4283" t="inlineStr">
        <is>
          <t>16–40</t>
        </is>
      </c>
      <c r="T4283" t="inlineStr">
        <is>
          <t>31–90 dias</t>
        </is>
      </c>
      <c r="U4283" t="inlineStr">
        <is>
          <t>HealthTech</t>
        </is>
      </c>
      <c r="V4283" t="inlineStr">
        <is>
          <t>FR</t>
        </is>
      </c>
      <c r="W4283" t="inlineStr">
        <is>
          <t>organic</t>
        </is>
      </c>
    </row>
    <row r="4284">
      <c r="A4284" t="inlineStr">
        <is>
          <t>S-295bac</t>
        </is>
      </c>
      <c r="B4284" t="inlineStr">
        <is>
          <t>A-779e4e</t>
        </is>
      </c>
      <c r="C4284" s="40" t="n">
        <v>45120</v>
      </c>
      <c r="D4284" s="40" t="n"/>
      <c r="E4284" t="n">
        <v>537</v>
      </c>
      <c r="F4284" t="n">
        <v>11542</v>
      </c>
      <c r="G4284" t="inlineStr">
        <is>
          <t>Até 2024-S1</t>
        </is>
      </c>
      <c r="H4284" t="inlineStr">
        <is>
          <t>Sim</t>
        </is>
      </c>
      <c r="I4284" t="n">
        <v>0</v>
      </c>
      <c r="J4284" s="41" t="n"/>
      <c r="L4284" t="inlineStr"/>
      <c r="M4284" t="inlineStr">
        <is>
          <t>Enterprise</t>
        </is>
      </c>
      <c r="N4284" t="inlineStr">
        <is>
          <t>monthly</t>
        </is>
      </c>
      <c r="O4284" t="inlineStr">
        <is>
          <t>Pago</t>
        </is>
      </c>
      <c r="P4284" t="inlineStr">
        <is>
          <t>Sim</t>
        </is>
      </c>
      <c r="Q4284" t="inlineStr">
        <is>
          <t>Não</t>
        </is>
      </c>
      <c r="R4284" t="inlineStr">
        <is>
          <t>Não</t>
        </is>
      </c>
      <c r="S4284" t="inlineStr">
        <is>
          <t>41+</t>
        </is>
      </c>
      <c r="T4284" t="inlineStr">
        <is>
          <t>181–365 dias</t>
        </is>
      </c>
      <c r="U4284" t="inlineStr">
        <is>
          <t>HealthTech</t>
        </is>
      </c>
      <c r="V4284" t="inlineStr">
        <is>
          <t>US</t>
        </is>
      </c>
      <c r="W4284" t="inlineStr">
        <is>
          <t>organic</t>
        </is>
      </c>
    </row>
    <row r="4285">
      <c r="A4285" t="inlineStr">
        <is>
          <t>S-b555de</t>
        </is>
      </c>
      <c r="B4285" t="inlineStr">
        <is>
          <t>A-af0cd2</t>
        </is>
      </c>
      <c r="C4285" s="40" t="n">
        <v>45203</v>
      </c>
      <c r="D4285" s="40" t="n"/>
      <c r="E4285" t="n">
        <v>454</v>
      </c>
      <c r="F4285" t="n">
        <v>361</v>
      </c>
      <c r="G4285" t="inlineStr">
        <is>
          <t>Até 2024-S1</t>
        </is>
      </c>
      <c r="H4285" t="inlineStr">
        <is>
          <t>Sim</t>
        </is>
      </c>
      <c r="I4285" t="n">
        <v>0</v>
      </c>
      <c r="J4285" s="41" t="n"/>
      <c r="L4285" t="inlineStr"/>
      <c r="M4285" t="inlineStr">
        <is>
          <t>Basic</t>
        </is>
      </c>
      <c r="N4285" t="inlineStr">
        <is>
          <t>monthly</t>
        </is>
      </c>
      <c r="O4285" t="inlineStr">
        <is>
          <t>Pago</t>
        </is>
      </c>
      <c r="P4285" t="inlineStr">
        <is>
          <t>Sim</t>
        </is>
      </c>
      <c r="Q4285" t="inlineStr">
        <is>
          <t>Sim</t>
        </is>
      </c>
      <c r="R4285" t="inlineStr">
        <is>
          <t>Não</t>
        </is>
      </c>
      <c r="S4285" t="inlineStr">
        <is>
          <t>16–40</t>
        </is>
      </c>
      <c r="T4285" t="inlineStr">
        <is>
          <t>181–365 dias</t>
        </is>
      </c>
      <c r="U4285" t="inlineStr">
        <is>
          <t>Cybersecurity</t>
        </is>
      </c>
      <c r="V4285" t="inlineStr">
        <is>
          <t>IN</t>
        </is>
      </c>
      <c r="W4285" t="inlineStr">
        <is>
          <t>other</t>
        </is>
      </c>
    </row>
    <row r="4286">
      <c r="A4286" t="inlineStr">
        <is>
          <t>S-1f5841</t>
        </is>
      </c>
      <c r="B4286" t="inlineStr">
        <is>
          <t>A-b30291</t>
        </is>
      </c>
      <c r="C4286" s="40" t="n">
        <v>45420</v>
      </c>
      <c r="D4286" s="40" t="n"/>
      <c r="E4286" t="n">
        <v>237</v>
      </c>
      <c r="F4286" t="n">
        <v>95</v>
      </c>
      <c r="G4286" t="inlineStr">
        <is>
          <t>Até 2024-S1</t>
        </is>
      </c>
      <c r="H4286" t="inlineStr">
        <is>
          <t>Sim</t>
        </is>
      </c>
      <c r="I4286" t="n">
        <v>0</v>
      </c>
      <c r="J4286" s="41" t="n"/>
      <c r="L4286" t="inlineStr"/>
      <c r="M4286" t="inlineStr">
        <is>
          <t>Basic</t>
        </is>
      </c>
      <c r="N4286" t="inlineStr">
        <is>
          <t>annual</t>
        </is>
      </c>
      <c r="O4286" t="inlineStr">
        <is>
          <t>Pago</t>
        </is>
      </c>
      <c r="P4286" t="inlineStr">
        <is>
          <t>Sim</t>
        </is>
      </c>
      <c r="Q4286" t="inlineStr">
        <is>
          <t>Não</t>
        </is>
      </c>
      <c r="R4286" t="inlineStr">
        <is>
          <t>Não</t>
        </is>
      </c>
      <c r="S4286" t="inlineStr">
        <is>
          <t>1–5</t>
        </is>
      </c>
      <c r="T4286" t="inlineStr">
        <is>
          <t>31–90 dias</t>
        </is>
      </c>
      <c r="U4286" t="inlineStr">
        <is>
          <t>HealthTech</t>
        </is>
      </c>
      <c r="V4286" t="inlineStr">
        <is>
          <t>US</t>
        </is>
      </c>
      <c r="W4286" t="inlineStr">
        <is>
          <t>event</t>
        </is>
      </c>
    </row>
    <row r="4287">
      <c r="A4287" t="inlineStr">
        <is>
          <t>S-0d6da2</t>
        </is>
      </c>
      <c r="B4287" t="inlineStr">
        <is>
          <t>A-e4144b</t>
        </is>
      </c>
      <c r="C4287" s="40" t="n">
        <v>45624</v>
      </c>
      <c r="D4287" s="40" t="n"/>
      <c r="E4287" t="n">
        <v>33</v>
      </c>
      <c r="F4287" t="n">
        <v>0</v>
      </c>
      <c r="G4287" t="inlineStr">
        <is>
          <t>2024-S2</t>
        </is>
      </c>
      <c r="H4287" t="inlineStr">
        <is>
          <t>Sim</t>
        </is>
      </c>
      <c r="I4287" t="n">
        <v>0</v>
      </c>
      <c r="J4287" s="41" t="n"/>
      <c r="L4287" t="inlineStr"/>
      <c r="M4287" t="inlineStr">
        <is>
          <t>Enterprise</t>
        </is>
      </c>
      <c r="N4287" t="inlineStr">
        <is>
          <t>monthly</t>
        </is>
      </c>
      <c r="O4287" t="inlineStr">
        <is>
          <t>Trial</t>
        </is>
      </c>
      <c r="P4287" t="inlineStr">
        <is>
          <t>Não</t>
        </is>
      </c>
      <c r="Q4287" t="inlineStr">
        <is>
          <t>Não</t>
        </is>
      </c>
      <c r="R4287" t="inlineStr">
        <is>
          <t>Não</t>
        </is>
      </c>
      <c r="S4287" t="inlineStr">
        <is>
          <t>41+</t>
        </is>
      </c>
      <c r="T4287" t="inlineStr">
        <is>
          <t>31–90 dias</t>
        </is>
      </c>
      <c r="U4287" t="inlineStr">
        <is>
          <t>EdTech</t>
        </is>
      </c>
      <c r="V4287" t="inlineStr">
        <is>
          <t>UK</t>
        </is>
      </c>
      <c r="W4287" t="inlineStr">
        <is>
          <t>other</t>
        </is>
      </c>
    </row>
    <row r="4288">
      <c r="A4288" t="inlineStr">
        <is>
          <t>S-5c4dd7</t>
        </is>
      </c>
      <c r="B4288" t="inlineStr">
        <is>
          <t>A-0b0d6d</t>
        </is>
      </c>
      <c r="C4288" s="40" t="n">
        <v>45657</v>
      </c>
      <c r="D4288" s="40" t="n"/>
      <c r="E4288" t="n">
        <v>0</v>
      </c>
      <c r="F4288" t="n">
        <v>1029</v>
      </c>
      <c r="G4288" t="inlineStr">
        <is>
          <t>2024-S2</t>
        </is>
      </c>
      <c r="H4288" t="inlineStr">
        <is>
          <t>Não</t>
        </is>
      </c>
      <c r="I4288" t="n">
        <v>0</v>
      </c>
      <c r="J4288" s="41" t="n"/>
      <c r="L4288" t="inlineStr"/>
      <c r="M4288" t="inlineStr">
        <is>
          <t>Pro</t>
        </is>
      </c>
      <c r="N4288" t="inlineStr">
        <is>
          <t>annual</t>
        </is>
      </c>
      <c r="O4288" t="inlineStr">
        <is>
          <t>Pago</t>
        </is>
      </c>
      <c r="P4288" t="inlineStr">
        <is>
          <t>Sim</t>
        </is>
      </c>
      <c r="Q4288" t="inlineStr">
        <is>
          <t>Não</t>
        </is>
      </c>
      <c r="R4288" t="inlineStr">
        <is>
          <t>Não</t>
        </is>
      </c>
      <c r="S4288" t="inlineStr">
        <is>
          <t>16–40</t>
        </is>
      </c>
      <c r="T4288" t="inlineStr">
        <is>
          <t>Conta nova (≤ 30 dias)</t>
        </is>
      </c>
      <c r="U4288" t="inlineStr">
        <is>
          <t>DevTools</t>
        </is>
      </c>
      <c r="V4288" t="inlineStr">
        <is>
          <t>US</t>
        </is>
      </c>
      <c r="W4288" t="inlineStr">
        <is>
          <t>organic</t>
        </is>
      </c>
    </row>
    <row r="4289">
      <c r="A4289" t="inlineStr">
        <is>
          <t>S-904529</t>
        </is>
      </c>
      <c r="B4289" t="inlineStr">
        <is>
          <t>A-fe79a5</t>
        </is>
      </c>
      <c r="C4289" s="40" t="n">
        <v>45353</v>
      </c>
      <c r="D4289" s="40" t="n">
        <v>45567</v>
      </c>
      <c r="E4289" t="n">
        <v>214</v>
      </c>
      <c r="F4289" t="n">
        <v>0</v>
      </c>
      <c r="G4289" t="inlineStr">
        <is>
          <t>Até 2024-S1</t>
        </is>
      </c>
      <c r="H4289" t="inlineStr">
        <is>
          <t>Sim</t>
        </is>
      </c>
      <c r="I4289" t="n">
        <v>0</v>
      </c>
      <c r="J4289" s="41" t="n">
        <v>45566</v>
      </c>
      <c r="K4289" t="n">
        <v>2</v>
      </c>
      <c r="L4289" t="inlineStr">
        <is>
          <t>Não</t>
        </is>
      </c>
      <c r="M4289" t="inlineStr">
        <is>
          <t>Basic</t>
        </is>
      </c>
      <c r="N4289" t="inlineStr">
        <is>
          <t>monthly</t>
        </is>
      </c>
      <c r="O4289" t="inlineStr">
        <is>
          <t>Trial</t>
        </is>
      </c>
      <c r="P4289" t="inlineStr">
        <is>
          <t>Sim</t>
        </is>
      </c>
      <c r="Q4289" t="inlineStr">
        <is>
          <t>Sim</t>
        </is>
      </c>
      <c r="R4289" t="inlineStr">
        <is>
          <t>Não</t>
        </is>
      </c>
      <c r="S4289" t="inlineStr">
        <is>
          <t>16–40</t>
        </is>
      </c>
      <c r="T4289" t="inlineStr">
        <is>
          <t>Conta nova (≤ 30 dias)</t>
        </is>
      </c>
      <c r="U4289" t="inlineStr">
        <is>
          <t>HealthTech</t>
        </is>
      </c>
      <c r="V4289" t="inlineStr">
        <is>
          <t>IN</t>
        </is>
      </c>
      <c r="W4289" t="inlineStr">
        <is>
          <t>ads</t>
        </is>
      </c>
    </row>
    <row r="4290">
      <c r="A4290" t="inlineStr">
        <is>
          <t>S-eed91a</t>
        </is>
      </c>
      <c r="B4290" t="inlineStr">
        <is>
          <t>A-22d9d2</t>
        </is>
      </c>
      <c r="C4290" s="40" t="n">
        <v>45643</v>
      </c>
      <c r="D4290" s="40" t="n">
        <v>45646</v>
      </c>
      <c r="E4290" t="n">
        <v>3</v>
      </c>
      <c r="F4290" t="n">
        <v>1568</v>
      </c>
      <c r="G4290" t="inlineStr">
        <is>
          <t>2024-S2</t>
        </is>
      </c>
      <c r="H4290" t="inlineStr">
        <is>
          <t>Não</t>
        </is>
      </c>
      <c r="I4290" t="n">
        <v>1</v>
      </c>
      <c r="J4290" s="41" t="n">
        <v>45627</v>
      </c>
      <c r="K4290" t="n">
        <v>20</v>
      </c>
      <c r="L4290" t="inlineStr">
        <is>
          <t>Não</t>
        </is>
      </c>
      <c r="M4290" t="inlineStr">
        <is>
          <t>Pro</t>
        </is>
      </c>
      <c r="N4290" t="inlineStr">
        <is>
          <t>monthly</t>
        </is>
      </c>
      <c r="O4290" t="inlineStr">
        <is>
          <t>Pago</t>
        </is>
      </c>
      <c r="P4290" t="inlineStr">
        <is>
          <t>Sim</t>
        </is>
      </c>
      <c r="Q4290" t="inlineStr">
        <is>
          <t>Não</t>
        </is>
      </c>
      <c r="R4290" t="inlineStr">
        <is>
          <t>Sim</t>
        </is>
      </c>
      <c r="S4290" t="inlineStr">
        <is>
          <t>16–40</t>
        </is>
      </c>
      <c r="T4290" t="inlineStr">
        <is>
          <t>181–365 dias</t>
        </is>
      </c>
      <c r="U4290" t="inlineStr">
        <is>
          <t>DevTools</t>
        </is>
      </c>
      <c r="V4290" t="inlineStr">
        <is>
          <t>FR</t>
        </is>
      </c>
      <c r="W4290" t="inlineStr">
        <is>
          <t>event</t>
        </is>
      </c>
    </row>
    <row r="4291">
      <c r="A4291" t="inlineStr">
        <is>
          <t>S-71466f</t>
        </is>
      </c>
      <c r="B4291" t="inlineStr">
        <is>
          <t>A-d5a319</t>
        </is>
      </c>
      <c r="C4291" s="40" t="n">
        <v>45307</v>
      </c>
      <c r="D4291" s="40" t="n"/>
      <c r="E4291" t="n">
        <v>350</v>
      </c>
      <c r="F4291" t="n">
        <v>285</v>
      </c>
      <c r="G4291" t="inlineStr">
        <is>
          <t>Até 2024-S1</t>
        </is>
      </c>
      <c r="H4291" t="inlineStr">
        <is>
          <t>Sim</t>
        </is>
      </c>
      <c r="I4291" t="n">
        <v>0</v>
      </c>
      <c r="J4291" s="41" t="n"/>
      <c r="L4291" t="inlineStr"/>
      <c r="M4291" t="inlineStr">
        <is>
          <t>Basic</t>
        </is>
      </c>
      <c r="N4291" t="inlineStr">
        <is>
          <t>annual</t>
        </is>
      </c>
      <c r="O4291" t="inlineStr">
        <is>
          <t>Pago</t>
        </is>
      </c>
      <c r="P4291" t="inlineStr">
        <is>
          <t>Sim</t>
        </is>
      </c>
      <c r="Q4291" t="inlineStr">
        <is>
          <t>Não</t>
        </is>
      </c>
      <c r="R4291" t="inlineStr">
        <is>
          <t>Não</t>
        </is>
      </c>
      <c r="S4291" t="inlineStr">
        <is>
          <t>6–15</t>
        </is>
      </c>
      <c r="T4291" t="inlineStr">
        <is>
          <t>181–365 dias</t>
        </is>
      </c>
      <c r="U4291" t="inlineStr">
        <is>
          <t>FinTech</t>
        </is>
      </c>
      <c r="V4291" t="inlineStr">
        <is>
          <t>US</t>
        </is>
      </c>
      <c r="W4291" t="inlineStr">
        <is>
          <t>other</t>
        </is>
      </c>
    </row>
    <row r="4292">
      <c r="A4292" t="inlineStr">
        <is>
          <t>S-24d48b</t>
        </is>
      </c>
      <c r="B4292" t="inlineStr">
        <is>
          <t>A-7c83a1</t>
        </is>
      </c>
      <c r="C4292" s="40" t="n">
        <v>45428</v>
      </c>
      <c r="D4292" s="40" t="n">
        <v>45502</v>
      </c>
      <c r="E4292" t="n">
        <v>74</v>
      </c>
      <c r="F4292" t="n">
        <v>588</v>
      </c>
      <c r="G4292" t="inlineStr">
        <is>
          <t>Até 2024-S1</t>
        </is>
      </c>
      <c r="H4292" t="inlineStr">
        <is>
          <t>Sim</t>
        </is>
      </c>
      <c r="I4292" t="n">
        <v>0</v>
      </c>
      <c r="J4292" s="41" t="n">
        <v>45474</v>
      </c>
      <c r="K4292" t="n">
        <v>29</v>
      </c>
      <c r="L4292" t="inlineStr">
        <is>
          <t>Sim</t>
        </is>
      </c>
      <c r="M4292" t="inlineStr">
        <is>
          <t>Pro</t>
        </is>
      </c>
      <c r="N4292" t="inlineStr">
        <is>
          <t>annual</t>
        </is>
      </c>
      <c r="O4292" t="inlineStr">
        <is>
          <t>Pago</t>
        </is>
      </c>
      <c r="P4292" t="inlineStr">
        <is>
          <t>Sim</t>
        </is>
      </c>
      <c r="Q4292" t="inlineStr">
        <is>
          <t>Não</t>
        </is>
      </c>
      <c r="R4292" t="inlineStr">
        <is>
          <t>Não</t>
        </is>
      </c>
      <c r="S4292" t="inlineStr">
        <is>
          <t>6–15</t>
        </is>
      </c>
      <c r="T4292" t="inlineStr">
        <is>
          <t>Conta nova (≤ 30 dias)</t>
        </is>
      </c>
      <c r="U4292" t="inlineStr">
        <is>
          <t>Cybersecurity</t>
        </is>
      </c>
      <c r="V4292" t="inlineStr">
        <is>
          <t>US</t>
        </is>
      </c>
      <c r="W4292" t="inlineStr">
        <is>
          <t>partner</t>
        </is>
      </c>
    </row>
    <row r="4293">
      <c r="A4293" t="inlineStr">
        <is>
          <t>S-518ce3</t>
        </is>
      </c>
      <c r="B4293" t="inlineStr">
        <is>
          <t>A-98a59a</t>
        </is>
      </c>
      <c r="C4293" s="40" t="n">
        <v>45505</v>
      </c>
      <c r="D4293" s="40" t="n"/>
      <c r="E4293" t="n">
        <v>152</v>
      </c>
      <c r="F4293" t="n">
        <v>0</v>
      </c>
      <c r="G4293" t="inlineStr">
        <is>
          <t>2024-S2</t>
        </is>
      </c>
      <c r="H4293" t="inlineStr">
        <is>
          <t>Sim</t>
        </is>
      </c>
      <c r="I4293" t="n">
        <v>0</v>
      </c>
      <c r="J4293" s="41" t="n"/>
      <c r="L4293" t="inlineStr"/>
      <c r="M4293" t="inlineStr">
        <is>
          <t>Pro</t>
        </is>
      </c>
      <c r="N4293" t="inlineStr">
        <is>
          <t>annual</t>
        </is>
      </c>
      <c r="O4293" t="inlineStr">
        <is>
          <t>Trial</t>
        </is>
      </c>
      <c r="P4293" t="inlineStr">
        <is>
          <t>Sim</t>
        </is>
      </c>
      <c r="Q4293" t="inlineStr">
        <is>
          <t>Não</t>
        </is>
      </c>
      <c r="R4293" t="inlineStr">
        <is>
          <t>Sim</t>
        </is>
      </c>
      <c r="S4293" t="inlineStr">
        <is>
          <t>41+</t>
        </is>
      </c>
      <c r="T4293" t="inlineStr">
        <is>
          <t>181–365 dias</t>
        </is>
      </c>
      <c r="U4293" t="inlineStr">
        <is>
          <t>FinTech</t>
        </is>
      </c>
      <c r="V4293" t="inlineStr">
        <is>
          <t>UK</t>
        </is>
      </c>
      <c r="W4293" t="inlineStr">
        <is>
          <t>partner</t>
        </is>
      </c>
    </row>
    <row r="4294">
      <c r="A4294" t="inlineStr">
        <is>
          <t>S-0e0ec8</t>
        </is>
      </c>
      <c r="B4294" t="inlineStr">
        <is>
          <t>A-cc102e</t>
        </is>
      </c>
      <c r="C4294" s="40" t="n">
        <v>45418</v>
      </c>
      <c r="D4294" s="40" t="n"/>
      <c r="E4294" t="n">
        <v>239</v>
      </c>
      <c r="F4294" t="n">
        <v>247</v>
      </c>
      <c r="G4294" t="inlineStr">
        <is>
          <t>Até 2024-S1</t>
        </is>
      </c>
      <c r="H4294" t="inlineStr">
        <is>
          <t>Sim</t>
        </is>
      </c>
      <c r="I4294" t="n">
        <v>0</v>
      </c>
      <c r="J4294" s="41" t="n"/>
      <c r="L4294" t="inlineStr"/>
      <c r="M4294" t="inlineStr">
        <is>
          <t>Basic</t>
        </is>
      </c>
      <c r="N4294" t="inlineStr">
        <is>
          <t>annual</t>
        </is>
      </c>
      <c r="O4294" t="inlineStr">
        <is>
          <t>Pago</t>
        </is>
      </c>
      <c r="P4294" t="inlineStr">
        <is>
          <t>Sim</t>
        </is>
      </c>
      <c r="Q4294" t="inlineStr">
        <is>
          <t>Não</t>
        </is>
      </c>
      <c r="R4294" t="inlineStr">
        <is>
          <t>Não</t>
        </is>
      </c>
      <c r="S4294" t="inlineStr">
        <is>
          <t>6–15</t>
        </is>
      </c>
      <c r="T4294" t="inlineStr">
        <is>
          <t>Conta nova (≤ 30 dias)</t>
        </is>
      </c>
      <c r="U4294" t="inlineStr">
        <is>
          <t>HealthTech</t>
        </is>
      </c>
      <c r="V4294" t="inlineStr">
        <is>
          <t>US</t>
        </is>
      </c>
      <c r="W4294" t="inlineStr">
        <is>
          <t>partner</t>
        </is>
      </c>
    </row>
    <row r="4295">
      <c r="A4295" t="inlineStr">
        <is>
          <t>S-fe0869</t>
        </is>
      </c>
      <c r="B4295" t="inlineStr">
        <is>
          <t>A-d4e0d4</t>
        </is>
      </c>
      <c r="C4295" s="40" t="n">
        <v>45612</v>
      </c>
      <c r="D4295" s="40" t="n"/>
      <c r="E4295" t="n">
        <v>45</v>
      </c>
      <c r="F4295" t="n">
        <v>23283</v>
      </c>
      <c r="G4295" t="inlineStr">
        <is>
          <t>2024-S2</t>
        </is>
      </c>
      <c r="H4295" t="inlineStr">
        <is>
          <t>Sim</t>
        </is>
      </c>
      <c r="I4295" t="n">
        <v>0</v>
      </c>
      <c r="J4295" s="41" t="n"/>
      <c r="L4295" t="inlineStr"/>
      <c r="M4295" t="inlineStr">
        <is>
          <t>Enterprise</t>
        </is>
      </c>
      <c r="N4295" t="inlineStr">
        <is>
          <t>annual</t>
        </is>
      </c>
      <c r="O4295" t="inlineStr">
        <is>
          <t>Pago</t>
        </is>
      </c>
      <c r="P4295" t="inlineStr">
        <is>
          <t>Sim</t>
        </is>
      </c>
      <c r="Q4295" t="inlineStr">
        <is>
          <t>Não</t>
        </is>
      </c>
      <c r="R4295" t="inlineStr">
        <is>
          <t>Não</t>
        </is>
      </c>
      <c r="S4295" t="inlineStr">
        <is>
          <t>41+</t>
        </is>
      </c>
      <c r="T4295" t="inlineStr">
        <is>
          <t>Conta nova (≤ 30 dias)</t>
        </is>
      </c>
      <c r="U4295" t="inlineStr">
        <is>
          <t>FinTech</t>
        </is>
      </c>
      <c r="V4295" t="inlineStr">
        <is>
          <t>US</t>
        </is>
      </c>
      <c r="W4295" t="inlineStr">
        <is>
          <t>other</t>
        </is>
      </c>
    </row>
    <row r="4296">
      <c r="A4296" t="inlineStr">
        <is>
          <t>S-457294</t>
        </is>
      </c>
      <c r="B4296" t="inlineStr">
        <is>
          <t>A-fa3095</t>
        </is>
      </c>
      <c r="C4296" s="40" t="n">
        <v>45450</v>
      </c>
      <c r="D4296" s="40" t="n"/>
      <c r="E4296" t="n">
        <v>207</v>
      </c>
      <c r="F4296" t="n">
        <v>13930</v>
      </c>
      <c r="G4296" t="inlineStr">
        <is>
          <t>Até 2024-S1</t>
        </is>
      </c>
      <c r="H4296" t="inlineStr">
        <is>
          <t>Sim</t>
        </is>
      </c>
      <c r="I4296" t="n">
        <v>0</v>
      </c>
      <c r="J4296" s="41" t="n"/>
      <c r="L4296" t="inlineStr"/>
      <c r="M4296" t="inlineStr">
        <is>
          <t>Enterprise</t>
        </is>
      </c>
      <c r="N4296" t="inlineStr">
        <is>
          <t>monthly</t>
        </is>
      </c>
      <c r="O4296" t="inlineStr">
        <is>
          <t>Pago</t>
        </is>
      </c>
      <c r="P4296" t="inlineStr">
        <is>
          <t>Sim</t>
        </is>
      </c>
      <c r="Q4296" t="inlineStr">
        <is>
          <t>Não</t>
        </is>
      </c>
      <c r="R4296" t="inlineStr">
        <is>
          <t>Não</t>
        </is>
      </c>
      <c r="S4296" t="inlineStr">
        <is>
          <t>41+</t>
        </is>
      </c>
      <c r="T4296" t="inlineStr">
        <is>
          <t>181–365 dias</t>
        </is>
      </c>
      <c r="U4296" t="inlineStr">
        <is>
          <t>FinTech</t>
        </is>
      </c>
      <c r="V4296" t="inlineStr">
        <is>
          <t>US</t>
        </is>
      </c>
      <c r="W4296" t="inlineStr">
        <is>
          <t>ads</t>
        </is>
      </c>
    </row>
    <row r="4297">
      <c r="A4297" t="inlineStr">
        <is>
          <t>S-3bb28f</t>
        </is>
      </c>
      <c r="B4297" t="inlineStr">
        <is>
          <t>A-37f969</t>
        </is>
      </c>
      <c r="C4297" s="40" t="n">
        <v>45311</v>
      </c>
      <c r="D4297" s="40" t="n"/>
      <c r="E4297" t="n">
        <v>346</v>
      </c>
      <c r="F4297" t="n">
        <v>5970</v>
      </c>
      <c r="G4297" t="inlineStr">
        <is>
          <t>Até 2024-S1</t>
        </is>
      </c>
      <c r="H4297" t="inlineStr">
        <is>
          <t>Sim</t>
        </is>
      </c>
      <c r="I4297" t="n">
        <v>0</v>
      </c>
      <c r="J4297" s="41" t="n"/>
      <c r="L4297" t="inlineStr"/>
      <c r="M4297" t="inlineStr">
        <is>
          <t>Enterprise</t>
        </is>
      </c>
      <c r="N4297" t="inlineStr">
        <is>
          <t>monthly</t>
        </is>
      </c>
      <c r="O4297" t="inlineStr">
        <is>
          <t>Pago</t>
        </is>
      </c>
      <c r="P4297" t="inlineStr">
        <is>
          <t>Sim</t>
        </is>
      </c>
      <c r="Q4297" t="inlineStr">
        <is>
          <t>Sim</t>
        </is>
      </c>
      <c r="R4297" t="inlineStr">
        <is>
          <t>Não</t>
        </is>
      </c>
      <c r="S4297" t="inlineStr">
        <is>
          <t>16–40</t>
        </is>
      </c>
      <c r="T4297" t="inlineStr">
        <is>
          <t>91–180 dias</t>
        </is>
      </c>
      <c r="U4297" t="inlineStr">
        <is>
          <t>HealthTech</t>
        </is>
      </c>
      <c r="V4297" t="inlineStr">
        <is>
          <t>IN</t>
        </is>
      </c>
      <c r="W4297" t="inlineStr">
        <is>
          <t>partner</t>
        </is>
      </c>
    </row>
    <row r="4298">
      <c r="A4298" t="inlineStr">
        <is>
          <t>S-31d8aa</t>
        </is>
      </c>
      <c r="B4298" t="inlineStr">
        <is>
          <t>A-96bbc6</t>
        </is>
      </c>
      <c r="C4298" s="40" t="n">
        <v>45440</v>
      </c>
      <c r="D4298" s="40" t="n"/>
      <c r="E4298" t="n">
        <v>217</v>
      </c>
      <c r="F4298" t="n">
        <v>1911</v>
      </c>
      <c r="G4298" t="inlineStr">
        <is>
          <t>Até 2024-S1</t>
        </is>
      </c>
      <c r="H4298" t="inlineStr">
        <is>
          <t>Sim</t>
        </is>
      </c>
      <c r="I4298" t="n">
        <v>0</v>
      </c>
      <c r="J4298" s="41" t="n"/>
      <c r="L4298" t="inlineStr"/>
      <c r="M4298" t="inlineStr">
        <is>
          <t>Pro</t>
        </is>
      </c>
      <c r="N4298" t="inlineStr">
        <is>
          <t>annual</t>
        </is>
      </c>
      <c r="O4298" t="inlineStr">
        <is>
          <t>Pago</t>
        </is>
      </c>
      <c r="P4298" t="inlineStr">
        <is>
          <t>Sim</t>
        </is>
      </c>
      <c r="Q4298" t="inlineStr">
        <is>
          <t>Sim</t>
        </is>
      </c>
      <c r="R4298" t="inlineStr">
        <is>
          <t>Não</t>
        </is>
      </c>
      <c r="S4298" t="inlineStr">
        <is>
          <t>16–40</t>
        </is>
      </c>
      <c r="T4298" t="inlineStr">
        <is>
          <t>Conta nova (≤ 30 dias)</t>
        </is>
      </c>
      <c r="U4298" t="inlineStr">
        <is>
          <t>Cybersecurity</t>
        </is>
      </c>
      <c r="V4298" t="inlineStr">
        <is>
          <t>US</t>
        </is>
      </c>
      <c r="W4298" t="inlineStr">
        <is>
          <t>organic</t>
        </is>
      </c>
    </row>
    <row r="4299">
      <c r="A4299" t="inlineStr">
        <is>
          <t>S-29c16b</t>
        </is>
      </c>
      <c r="B4299" t="inlineStr">
        <is>
          <t>A-afa505</t>
        </is>
      </c>
      <c r="C4299" s="40" t="n">
        <v>45497</v>
      </c>
      <c r="D4299" s="40" t="n">
        <v>45571</v>
      </c>
      <c r="E4299" t="n">
        <v>74</v>
      </c>
      <c r="F4299" t="n">
        <v>3430</v>
      </c>
      <c r="G4299" t="inlineStr">
        <is>
          <t>2024-S2</t>
        </is>
      </c>
      <c r="H4299" t="inlineStr">
        <is>
          <t>Sim</t>
        </is>
      </c>
      <c r="I4299" t="n">
        <v>0</v>
      </c>
      <c r="J4299" s="41" t="n">
        <v>45566</v>
      </c>
      <c r="K4299" t="n">
        <v>6</v>
      </c>
      <c r="L4299" t="inlineStr">
        <is>
          <t>Não</t>
        </is>
      </c>
      <c r="M4299" t="inlineStr">
        <is>
          <t>Pro</t>
        </is>
      </c>
      <c r="N4299" t="inlineStr">
        <is>
          <t>monthly</t>
        </is>
      </c>
      <c r="O4299" t="inlineStr">
        <is>
          <t>Pago</t>
        </is>
      </c>
      <c r="P4299" t="inlineStr">
        <is>
          <t>Sim</t>
        </is>
      </c>
      <c r="Q4299" t="inlineStr">
        <is>
          <t>Não</t>
        </is>
      </c>
      <c r="R4299" t="inlineStr">
        <is>
          <t>Não</t>
        </is>
      </c>
      <c r="S4299" t="inlineStr">
        <is>
          <t>41+</t>
        </is>
      </c>
      <c r="T4299" t="inlineStr">
        <is>
          <t>181–365 dias</t>
        </is>
      </c>
      <c r="U4299" t="inlineStr">
        <is>
          <t>DevTools</t>
        </is>
      </c>
      <c r="V4299" t="inlineStr">
        <is>
          <t>US</t>
        </is>
      </c>
      <c r="W4299" t="inlineStr">
        <is>
          <t>partner</t>
        </is>
      </c>
    </row>
    <row r="4300">
      <c r="A4300" t="inlineStr">
        <is>
          <t>S-b3f2cb</t>
        </is>
      </c>
      <c r="B4300" t="inlineStr">
        <is>
          <t>A-812c5b</t>
        </is>
      </c>
      <c r="C4300" s="40" t="n">
        <v>45462</v>
      </c>
      <c r="D4300" s="40" t="n"/>
      <c r="E4300" t="n">
        <v>195</v>
      </c>
      <c r="F4300" t="n">
        <v>0</v>
      </c>
      <c r="G4300" t="inlineStr">
        <is>
          <t>Até 2024-S1</t>
        </is>
      </c>
      <c r="H4300" t="inlineStr">
        <is>
          <t>Sim</t>
        </is>
      </c>
      <c r="I4300" t="n">
        <v>0</v>
      </c>
      <c r="J4300" s="41" t="n"/>
      <c r="L4300" t="inlineStr"/>
      <c r="M4300" t="inlineStr">
        <is>
          <t>Enterprise</t>
        </is>
      </c>
      <c r="N4300" t="inlineStr">
        <is>
          <t>monthly</t>
        </is>
      </c>
      <c r="O4300" t="inlineStr">
        <is>
          <t>Trial</t>
        </is>
      </c>
      <c r="P4300" t="inlineStr">
        <is>
          <t>Sim</t>
        </is>
      </c>
      <c r="Q4300" t="inlineStr">
        <is>
          <t>Não</t>
        </is>
      </c>
      <c r="R4300" t="inlineStr">
        <is>
          <t>Não</t>
        </is>
      </c>
      <c r="S4300" t="inlineStr">
        <is>
          <t>41+</t>
        </is>
      </c>
      <c r="T4300" t="inlineStr">
        <is>
          <t>91–180 dias</t>
        </is>
      </c>
      <c r="U4300" t="inlineStr">
        <is>
          <t>DevTools</t>
        </is>
      </c>
      <c r="V4300" t="inlineStr">
        <is>
          <t>CA</t>
        </is>
      </c>
      <c r="W4300" t="inlineStr">
        <is>
          <t>organic</t>
        </is>
      </c>
    </row>
    <row r="4301">
      <c r="A4301" t="inlineStr">
        <is>
          <t>S-5d6528</t>
        </is>
      </c>
      <c r="B4301" t="inlineStr">
        <is>
          <t>A-22d9d2</t>
        </is>
      </c>
      <c r="C4301" s="40" t="n">
        <v>45496</v>
      </c>
      <c r="D4301" s="40" t="n"/>
      <c r="E4301" t="n">
        <v>161</v>
      </c>
      <c r="F4301" t="n">
        <v>1592</v>
      </c>
      <c r="G4301" t="inlineStr">
        <is>
          <t>2024-S2</t>
        </is>
      </c>
      <c r="H4301" t="inlineStr">
        <is>
          <t>Sim</t>
        </is>
      </c>
      <c r="I4301" t="n">
        <v>0</v>
      </c>
      <c r="J4301" s="41" t="n"/>
      <c r="L4301" t="inlineStr"/>
      <c r="M4301" t="inlineStr">
        <is>
          <t>Enterprise</t>
        </is>
      </c>
      <c r="N4301" t="inlineStr">
        <is>
          <t>monthly</t>
        </is>
      </c>
      <c r="O4301" t="inlineStr">
        <is>
          <t>Pago</t>
        </is>
      </c>
      <c r="P4301" t="inlineStr">
        <is>
          <t>Sim</t>
        </is>
      </c>
      <c r="Q4301" t="inlineStr">
        <is>
          <t>Não</t>
        </is>
      </c>
      <c r="R4301" t="inlineStr">
        <is>
          <t>Não</t>
        </is>
      </c>
      <c r="S4301" t="inlineStr">
        <is>
          <t>6–15</t>
        </is>
      </c>
      <c r="T4301" t="inlineStr">
        <is>
          <t>91–180 dias</t>
        </is>
      </c>
      <c r="U4301" t="inlineStr">
        <is>
          <t>DevTools</t>
        </is>
      </c>
      <c r="V4301" t="inlineStr">
        <is>
          <t>FR</t>
        </is>
      </c>
      <c r="W4301" t="inlineStr">
        <is>
          <t>event</t>
        </is>
      </c>
    </row>
    <row r="4302">
      <c r="A4302" t="inlineStr">
        <is>
          <t>S-dbb8b9</t>
        </is>
      </c>
      <c r="B4302" t="inlineStr">
        <is>
          <t>A-58b9ff</t>
        </is>
      </c>
      <c r="C4302" s="40" t="n">
        <v>45513</v>
      </c>
      <c r="D4302" s="40" t="n"/>
      <c r="E4302" t="n">
        <v>144</v>
      </c>
      <c r="F4302" t="n">
        <v>98</v>
      </c>
      <c r="G4302" t="inlineStr">
        <is>
          <t>2024-S2</t>
        </is>
      </c>
      <c r="H4302" t="inlineStr">
        <is>
          <t>Sim</t>
        </is>
      </c>
      <c r="I4302" t="n">
        <v>0</v>
      </c>
      <c r="J4302" s="41" t="n"/>
      <c r="L4302" t="inlineStr"/>
      <c r="M4302" t="inlineStr">
        <is>
          <t>Pro</t>
        </is>
      </c>
      <c r="N4302" t="inlineStr">
        <is>
          <t>monthly</t>
        </is>
      </c>
      <c r="O4302" t="inlineStr">
        <is>
          <t>Pago</t>
        </is>
      </c>
      <c r="P4302" t="inlineStr">
        <is>
          <t>Não</t>
        </is>
      </c>
      <c r="Q4302" t="inlineStr">
        <is>
          <t>Não</t>
        </is>
      </c>
      <c r="R4302" t="inlineStr">
        <is>
          <t>Não</t>
        </is>
      </c>
      <c r="S4302" t="inlineStr">
        <is>
          <t>1–5</t>
        </is>
      </c>
      <c r="T4302" t="inlineStr">
        <is>
          <t>31–90 dias</t>
        </is>
      </c>
      <c r="U4302" t="inlineStr">
        <is>
          <t>DevTools</t>
        </is>
      </c>
      <c r="V4302" t="inlineStr">
        <is>
          <t>IN</t>
        </is>
      </c>
      <c r="W4302" t="inlineStr">
        <is>
          <t>partner</t>
        </is>
      </c>
    </row>
    <row r="4303">
      <c r="A4303" t="inlineStr">
        <is>
          <t>S-9f7ef0</t>
        </is>
      </c>
      <c r="B4303" t="inlineStr">
        <is>
          <t>A-b3fe05</t>
        </is>
      </c>
      <c r="C4303" s="40" t="n">
        <v>45596</v>
      </c>
      <c r="D4303" s="40" t="n"/>
      <c r="E4303" t="n">
        <v>61</v>
      </c>
      <c r="F4303" t="n">
        <v>9154</v>
      </c>
      <c r="G4303" t="inlineStr">
        <is>
          <t>2024-S2</t>
        </is>
      </c>
      <c r="H4303" t="inlineStr">
        <is>
          <t>Sim</t>
        </is>
      </c>
      <c r="I4303" t="n">
        <v>0</v>
      </c>
      <c r="J4303" s="41" t="n"/>
      <c r="L4303" t="inlineStr"/>
      <c r="M4303" t="inlineStr">
        <is>
          <t>Enterprise</t>
        </is>
      </c>
      <c r="N4303" t="inlineStr">
        <is>
          <t>monthly</t>
        </is>
      </c>
      <c r="O4303" t="inlineStr">
        <is>
          <t>Pago</t>
        </is>
      </c>
      <c r="P4303" t="inlineStr">
        <is>
          <t>Sim</t>
        </is>
      </c>
      <c r="Q4303" t="inlineStr">
        <is>
          <t>Não</t>
        </is>
      </c>
      <c r="R4303" t="inlineStr">
        <is>
          <t>Não</t>
        </is>
      </c>
      <c r="S4303" t="inlineStr">
        <is>
          <t>41+</t>
        </is>
      </c>
      <c r="T4303" t="inlineStr">
        <is>
          <t>91–180 dias</t>
        </is>
      </c>
      <c r="U4303" t="inlineStr">
        <is>
          <t>Cybersecurity</t>
        </is>
      </c>
      <c r="V4303" t="inlineStr">
        <is>
          <t>CA</t>
        </is>
      </c>
      <c r="W4303" t="inlineStr">
        <is>
          <t>partner</t>
        </is>
      </c>
    </row>
    <row r="4304">
      <c r="A4304" t="inlineStr">
        <is>
          <t>S-2178f0</t>
        </is>
      </c>
      <c r="B4304" t="inlineStr">
        <is>
          <t>A-b30291</t>
        </is>
      </c>
      <c r="C4304" s="40" t="n">
        <v>45561</v>
      </c>
      <c r="D4304" s="40" t="n">
        <v>45598</v>
      </c>
      <c r="E4304" t="n">
        <v>37</v>
      </c>
      <c r="F4304" t="n">
        <v>0</v>
      </c>
      <c r="G4304" t="inlineStr">
        <is>
          <t>2024-S2</t>
        </is>
      </c>
      <c r="H4304" t="inlineStr">
        <is>
          <t>Sim</t>
        </is>
      </c>
      <c r="I4304" t="n">
        <v>0</v>
      </c>
      <c r="J4304" s="41" t="n">
        <v>45597</v>
      </c>
      <c r="K4304" t="n">
        <v>2</v>
      </c>
      <c r="L4304" t="inlineStr">
        <is>
          <t>Não</t>
        </is>
      </c>
      <c r="M4304" t="inlineStr">
        <is>
          <t>Basic</t>
        </is>
      </c>
      <c r="N4304" t="inlineStr">
        <is>
          <t>monthly</t>
        </is>
      </c>
      <c r="O4304" t="inlineStr">
        <is>
          <t>Trial</t>
        </is>
      </c>
      <c r="P4304" t="inlineStr">
        <is>
          <t>Sim</t>
        </is>
      </c>
      <c r="Q4304" t="inlineStr">
        <is>
          <t>Não</t>
        </is>
      </c>
      <c r="R4304" t="inlineStr">
        <is>
          <t>Não</t>
        </is>
      </c>
      <c r="S4304" t="inlineStr">
        <is>
          <t>1–5</t>
        </is>
      </c>
      <c r="T4304" t="inlineStr">
        <is>
          <t>91–180 dias</t>
        </is>
      </c>
      <c r="U4304" t="inlineStr">
        <is>
          <t>HealthTech</t>
        </is>
      </c>
      <c r="V4304" t="inlineStr">
        <is>
          <t>US</t>
        </is>
      </c>
      <c r="W4304" t="inlineStr">
        <is>
          <t>event</t>
        </is>
      </c>
    </row>
    <row r="4305">
      <c r="A4305" t="inlineStr">
        <is>
          <t>S-31cec4</t>
        </is>
      </c>
      <c r="B4305" t="inlineStr">
        <is>
          <t>A-34ea2f</t>
        </is>
      </c>
      <c r="C4305" s="40" t="n">
        <v>45593</v>
      </c>
      <c r="D4305" s="40" t="n"/>
      <c r="E4305" t="n">
        <v>64</v>
      </c>
      <c r="F4305" t="n">
        <v>152</v>
      </c>
      <c r="G4305" t="inlineStr">
        <is>
          <t>2024-S2</t>
        </is>
      </c>
      <c r="H4305" t="inlineStr">
        <is>
          <t>Sim</t>
        </is>
      </c>
      <c r="I4305" t="n">
        <v>0</v>
      </c>
      <c r="J4305" s="41" t="n"/>
      <c r="L4305" t="inlineStr"/>
      <c r="M4305" t="inlineStr">
        <is>
          <t>Basic</t>
        </is>
      </c>
      <c r="N4305" t="inlineStr">
        <is>
          <t>monthly</t>
        </is>
      </c>
      <c r="O4305" t="inlineStr">
        <is>
          <t>Pago</t>
        </is>
      </c>
      <c r="P4305" t="inlineStr">
        <is>
          <t>Sim</t>
        </is>
      </c>
      <c r="Q4305" t="inlineStr">
        <is>
          <t>Não</t>
        </is>
      </c>
      <c r="R4305" t="inlineStr">
        <is>
          <t>Não</t>
        </is>
      </c>
      <c r="S4305" t="inlineStr">
        <is>
          <t>6–15</t>
        </is>
      </c>
      <c r="T4305" t="inlineStr">
        <is>
          <t>31–90 dias</t>
        </is>
      </c>
      <c r="U4305" t="inlineStr">
        <is>
          <t>HealthTech</t>
        </is>
      </c>
      <c r="V4305" t="inlineStr">
        <is>
          <t>US</t>
        </is>
      </c>
      <c r="W4305" t="inlineStr">
        <is>
          <t>organic</t>
        </is>
      </c>
    </row>
    <row r="4306">
      <c r="A4306" t="inlineStr">
        <is>
          <t>S-a1426b</t>
        </is>
      </c>
      <c r="B4306" t="inlineStr">
        <is>
          <t>A-cc98bc</t>
        </is>
      </c>
      <c r="C4306" s="40" t="n">
        <v>45291</v>
      </c>
      <c r="D4306" s="40" t="n"/>
      <c r="E4306" t="n">
        <v>366</v>
      </c>
      <c r="F4306" t="n">
        <v>608</v>
      </c>
      <c r="G4306" t="inlineStr">
        <is>
          <t>Até 2024-S1</t>
        </is>
      </c>
      <c r="H4306" t="inlineStr">
        <is>
          <t>Sim</t>
        </is>
      </c>
      <c r="I4306" t="n">
        <v>0</v>
      </c>
      <c r="J4306" s="41" t="n"/>
      <c r="L4306" t="inlineStr"/>
      <c r="M4306" t="inlineStr">
        <is>
          <t>Basic</t>
        </is>
      </c>
      <c r="N4306" t="inlineStr">
        <is>
          <t>annual</t>
        </is>
      </c>
      <c r="O4306" t="inlineStr">
        <is>
          <t>Pago</t>
        </is>
      </c>
      <c r="P4306" t="inlineStr">
        <is>
          <t>Não</t>
        </is>
      </c>
      <c r="Q4306" t="inlineStr">
        <is>
          <t>Não</t>
        </is>
      </c>
      <c r="R4306" t="inlineStr">
        <is>
          <t>Não</t>
        </is>
      </c>
      <c r="S4306" t="inlineStr">
        <is>
          <t>16–40</t>
        </is>
      </c>
      <c r="T4306" t="inlineStr">
        <is>
          <t>181–365 dias</t>
        </is>
      </c>
      <c r="U4306" t="inlineStr">
        <is>
          <t>DevTools</t>
        </is>
      </c>
      <c r="V4306" t="inlineStr">
        <is>
          <t>US</t>
        </is>
      </c>
      <c r="W4306" t="inlineStr">
        <is>
          <t>ads</t>
        </is>
      </c>
    </row>
    <row r="4307">
      <c r="A4307" t="inlineStr">
        <is>
          <t>S-5ea66d</t>
        </is>
      </c>
      <c r="B4307" t="inlineStr">
        <is>
          <t>A-503d5a</t>
        </is>
      </c>
      <c r="C4307" s="40" t="n">
        <v>45644</v>
      </c>
      <c r="D4307" s="40" t="n"/>
      <c r="E4307" t="n">
        <v>13</v>
      </c>
      <c r="F4307" t="n">
        <v>796</v>
      </c>
      <c r="G4307" t="inlineStr">
        <is>
          <t>2024-S2</t>
        </is>
      </c>
      <c r="H4307" t="inlineStr">
        <is>
          <t>Não</t>
        </is>
      </c>
      <c r="I4307" t="n">
        <v>0</v>
      </c>
      <c r="J4307" s="41" t="n"/>
      <c r="L4307" t="inlineStr"/>
      <c r="M4307" t="inlineStr">
        <is>
          <t>Enterprise</t>
        </is>
      </c>
      <c r="N4307" t="inlineStr">
        <is>
          <t>annual</t>
        </is>
      </c>
      <c r="O4307" t="inlineStr">
        <is>
          <t>Pago</t>
        </is>
      </c>
      <c r="P4307" t="inlineStr">
        <is>
          <t>Sim</t>
        </is>
      </c>
      <c r="Q4307" t="inlineStr">
        <is>
          <t>Não</t>
        </is>
      </c>
      <c r="R4307" t="inlineStr">
        <is>
          <t>Não</t>
        </is>
      </c>
      <c r="S4307" t="inlineStr">
        <is>
          <t>1–5</t>
        </is>
      </c>
      <c r="T4307" t="inlineStr">
        <is>
          <t>Mais de 365 dias</t>
        </is>
      </c>
      <c r="U4307" t="inlineStr">
        <is>
          <t>FinTech</t>
        </is>
      </c>
      <c r="V4307" t="inlineStr">
        <is>
          <t>US</t>
        </is>
      </c>
      <c r="W4307" t="inlineStr">
        <is>
          <t>other</t>
        </is>
      </c>
    </row>
    <row r="4308">
      <c r="A4308" t="inlineStr">
        <is>
          <t>S-4f9730</t>
        </is>
      </c>
      <c r="B4308" t="inlineStr">
        <is>
          <t>A-8adedc</t>
        </is>
      </c>
      <c r="C4308" s="40" t="n">
        <v>45494</v>
      </c>
      <c r="D4308" s="40" t="n"/>
      <c r="E4308" t="n">
        <v>163</v>
      </c>
      <c r="F4308" t="n">
        <v>0</v>
      </c>
      <c r="G4308" t="inlineStr">
        <is>
          <t>2024-S2</t>
        </is>
      </c>
      <c r="H4308" t="inlineStr">
        <is>
          <t>Sim</t>
        </is>
      </c>
      <c r="I4308" t="n">
        <v>0</v>
      </c>
      <c r="J4308" s="41" t="n"/>
      <c r="L4308" t="inlineStr"/>
      <c r="M4308" t="inlineStr">
        <is>
          <t>Enterprise</t>
        </is>
      </c>
      <c r="N4308" t="inlineStr">
        <is>
          <t>monthly</t>
        </is>
      </c>
      <c r="O4308" t="inlineStr">
        <is>
          <t>Trial</t>
        </is>
      </c>
      <c r="P4308" t="inlineStr">
        <is>
          <t>Sim</t>
        </is>
      </c>
      <c r="Q4308" t="inlineStr">
        <is>
          <t>Não</t>
        </is>
      </c>
      <c r="R4308" t="inlineStr">
        <is>
          <t>Não</t>
        </is>
      </c>
      <c r="S4308" t="inlineStr">
        <is>
          <t>16–40</t>
        </is>
      </c>
      <c r="T4308" t="inlineStr">
        <is>
          <t>91–180 dias</t>
        </is>
      </c>
      <c r="U4308" t="inlineStr">
        <is>
          <t>EdTech</t>
        </is>
      </c>
      <c r="V4308" t="inlineStr">
        <is>
          <t>US</t>
        </is>
      </c>
      <c r="W4308" t="inlineStr">
        <is>
          <t>event</t>
        </is>
      </c>
    </row>
    <row r="4309">
      <c r="A4309" t="inlineStr">
        <is>
          <t>S-befdf1</t>
        </is>
      </c>
      <c r="B4309" t="inlineStr">
        <is>
          <t>A-68f37c</t>
        </is>
      </c>
      <c r="C4309" s="40" t="n">
        <v>45349</v>
      </c>
      <c r="D4309" s="40" t="n"/>
      <c r="E4309" t="n">
        <v>308</v>
      </c>
      <c r="F4309" t="n">
        <v>247</v>
      </c>
      <c r="G4309" t="inlineStr">
        <is>
          <t>Até 2024-S1</t>
        </is>
      </c>
      <c r="H4309" t="inlineStr">
        <is>
          <t>Sim</t>
        </is>
      </c>
      <c r="I4309" t="n">
        <v>0</v>
      </c>
      <c r="J4309" s="41" t="n"/>
      <c r="L4309" t="inlineStr"/>
      <c r="M4309" t="inlineStr">
        <is>
          <t>Basic</t>
        </is>
      </c>
      <c r="N4309" t="inlineStr">
        <is>
          <t>monthly</t>
        </is>
      </c>
      <c r="O4309" t="inlineStr">
        <is>
          <t>Pago</t>
        </is>
      </c>
      <c r="P4309" t="inlineStr">
        <is>
          <t>Sim</t>
        </is>
      </c>
      <c r="Q4309" t="inlineStr">
        <is>
          <t>Não</t>
        </is>
      </c>
      <c r="R4309" t="inlineStr">
        <is>
          <t>Não</t>
        </is>
      </c>
      <c r="S4309" t="inlineStr">
        <is>
          <t>6–15</t>
        </is>
      </c>
      <c r="T4309" t="inlineStr">
        <is>
          <t>181–365 dias</t>
        </is>
      </c>
      <c r="U4309" t="inlineStr">
        <is>
          <t>HealthTech</t>
        </is>
      </c>
      <c r="V4309" t="inlineStr">
        <is>
          <t>US</t>
        </is>
      </c>
      <c r="W4309" t="inlineStr">
        <is>
          <t>ads</t>
        </is>
      </c>
    </row>
    <row r="4310">
      <c r="A4310" t="inlineStr">
        <is>
          <t>S-2b504d</t>
        </is>
      </c>
      <c r="B4310" t="inlineStr">
        <is>
          <t>A-6a4e2d</t>
        </is>
      </c>
      <c r="C4310" s="40" t="n">
        <v>45119</v>
      </c>
      <c r="D4310" s="40" t="n"/>
      <c r="E4310" t="n">
        <v>538</v>
      </c>
      <c r="F4310" t="n">
        <v>1791</v>
      </c>
      <c r="G4310" t="inlineStr">
        <is>
          <t>Até 2024-S1</t>
        </is>
      </c>
      <c r="H4310" t="inlineStr">
        <is>
          <t>Sim</t>
        </is>
      </c>
      <c r="I4310" t="n">
        <v>0</v>
      </c>
      <c r="J4310" s="41" t="n"/>
      <c r="L4310" t="inlineStr"/>
      <c r="M4310" t="inlineStr">
        <is>
          <t>Enterprise</t>
        </is>
      </c>
      <c r="N4310" t="inlineStr">
        <is>
          <t>annual</t>
        </is>
      </c>
      <c r="O4310" t="inlineStr">
        <is>
          <t>Pago</t>
        </is>
      </c>
      <c r="P4310" t="inlineStr">
        <is>
          <t>Sim</t>
        </is>
      </c>
      <c r="Q4310" t="inlineStr">
        <is>
          <t>Não</t>
        </is>
      </c>
      <c r="R4310" t="inlineStr">
        <is>
          <t>Não</t>
        </is>
      </c>
      <c r="S4310" t="inlineStr">
        <is>
          <t>6–15</t>
        </is>
      </c>
      <c r="T4310" t="inlineStr">
        <is>
          <t>91–180 dias</t>
        </is>
      </c>
      <c r="U4310" t="inlineStr">
        <is>
          <t>EdTech</t>
        </is>
      </c>
      <c r="V4310" t="inlineStr">
        <is>
          <t>UK</t>
        </is>
      </c>
      <c r="W4310" t="inlineStr">
        <is>
          <t>partner</t>
        </is>
      </c>
    </row>
    <row r="4311">
      <c r="A4311" t="inlineStr">
        <is>
          <t>S-4484ae</t>
        </is>
      </c>
      <c r="B4311" t="inlineStr">
        <is>
          <t>A-b07346</t>
        </is>
      </c>
      <c r="C4311" s="40" t="n">
        <v>45634</v>
      </c>
      <c r="D4311" s="40" t="n"/>
      <c r="E4311" t="n">
        <v>23</v>
      </c>
      <c r="F4311" t="n">
        <v>10149</v>
      </c>
      <c r="G4311" t="inlineStr">
        <is>
          <t>2024-S2</t>
        </is>
      </c>
      <c r="H4311" t="inlineStr">
        <is>
          <t>Não</t>
        </is>
      </c>
      <c r="I4311" t="n">
        <v>0</v>
      </c>
      <c r="J4311" s="41" t="n"/>
      <c r="L4311" t="inlineStr"/>
      <c r="M4311" t="inlineStr">
        <is>
          <t>Enterprise</t>
        </is>
      </c>
      <c r="N4311" t="inlineStr">
        <is>
          <t>monthly</t>
        </is>
      </c>
      <c r="O4311" t="inlineStr">
        <is>
          <t>Pago</t>
        </is>
      </c>
      <c r="P4311" t="inlineStr">
        <is>
          <t>Sim</t>
        </is>
      </c>
      <c r="Q4311" t="inlineStr">
        <is>
          <t>Sim</t>
        </is>
      </c>
      <c r="R4311" t="inlineStr">
        <is>
          <t>Não</t>
        </is>
      </c>
      <c r="S4311" t="inlineStr">
        <is>
          <t>41+</t>
        </is>
      </c>
      <c r="T4311" t="inlineStr">
        <is>
          <t>31–90 dias</t>
        </is>
      </c>
      <c r="U4311" t="inlineStr">
        <is>
          <t>HealthTech</t>
        </is>
      </c>
      <c r="V4311" t="inlineStr">
        <is>
          <t>US</t>
        </is>
      </c>
      <c r="W4311" t="inlineStr">
        <is>
          <t>partner</t>
        </is>
      </c>
    </row>
    <row r="4312">
      <c r="A4312" t="inlineStr">
        <is>
          <t>S-a2e1dd</t>
        </is>
      </c>
      <c r="B4312" t="inlineStr">
        <is>
          <t>A-c37cab</t>
        </is>
      </c>
      <c r="C4312" s="40" t="n">
        <v>45514</v>
      </c>
      <c r="D4312" s="40" t="n">
        <v>45564</v>
      </c>
      <c r="E4312" t="n">
        <v>50</v>
      </c>
      <c r="F4312" t="n">
        <v>0</v>
      </c>
      <c r="G4312" t="inlineStr">
        <is>
          <t>2024-S2</t>
        </is>
      </c>
      <c r="H4312" t="inlineStr">
        <is>
          <t>Sim</t>
        </is>
      </c>
      <c r="I4312" t="n">
        <v>0</v>
      </c>
      <c r="J4312" s="41" t="n">
        <v>45536</v>
      </c>
      <c r="K4312" t="n">
        <v>29</v>
      </c>
      <c r="L4312" t="inlineStr">
        <is>
          <t>Sim</t>
        </is>
      </c>
      <c r="M4312" t="inlineStr">
        <is>
          <t>Enterprise</t>
        </is>
      </c>
      <c r="N4312" t="inlineStr">
        <is>
          <t>monthly</t>
        </is>
      </c>
      <c r="O4312" t="inlineStr">
        <is>
          <t>Trial</t>
        </is>
      </c>
      <c r="P4312" t="inlineStr">
        <is>
          <t>Sim</t>
        </is>
      </c>
      <c r="Q4312" t="inlineStr">
        <is>
          <t>Não</t>
        </is>
      </c>
      <c r="R4312" t="inlineStr">
        <is>
          <t>Não</t>
        </is>
      </c>
      <c r="S4312" t="inlineStr">
        <is>
          <t>6–15</t>
        </is>
      </c>
      <c r="T4312" t="inlineStr">
        <is>
          <t>Conta nova (≤ 30 dias)</t>
        </is>
      </c>
      <c r="U4312" t="inlineStr">
        <is>
          <t>Cybersecurity</t>
        </is>
      </c>
      <c r="V4312" t="inlineStr">
        <is>
          <t>UK</t>
        </is>
      </c>
      <c r="W4312" t="inlineStr">
        <is>
          <t>event</t>
        </is>
      </c>
    </row>
    <row r="4313">
      <c r="A4313" t="inlineStr">
        <is>
          <t>S-00dea4</t>
        </is>
      </c>
      <c r="B4313" t="inlineStr">
        <is>
          <t>A-a6d261</t>
        </is>
      </c>
      <c r="C4313" s="40" t="n">
        <v>45305</v>
      </c>
      <c r="D4313" s="40" t="n"/>
      <c r="E4313" t="n">
        <v>352</v>
      </c>
      <c r="F4313" t="n">
        <v>2985</v>
      </c>
      <c r="G4313" t="inlineStr">
        <is>
          <t>Até 2024-S1</t>
        </is>
      </c>
      <c r="H4313" t="inlineStr">
        <is>
          <t>Sim</t>
        </is>
      </c>
      <c r="I4313" t="n">
        <v>0</v>
      </c>
      <c r="J4313" s="41" t="n"/>
      <c r="L4313" t="inlineStr"/>
      <c r="M4313" t="inlineStr">
        <is>
          <t>Enterprise</t>
        </is>
      </c>
      <c r="N4313" t="inlineStr">
        <is>
          <t>monthly</t>
        </is>
      </c>
      <c r="O4313" t="inlineStr">
        <is>
          <t>Pago</t>
        </is>
      </c>
      <c r="P4313" t="inlineStr">
        <is>
          <t>Sim</t>
        </is>
      </c>
      <c r="Q4313" t="inlineStr">
        <is>
          <t>Não</t>
        </is>
      </c>
      <c r="R4313" t="inlineStr">
        <is>
          <t>Não</t>
        </is>
      </c>
      <c r="S4313" t="inlineStr">
        <is>
          <t>6–15</t>
        </is>
      </c>
      <c r="T4313" t="inlineStr">
        <is>
          <t>31–90 dias</t>
        </is>
      </c>
      <c r="U4313" t="inlineStr">
        <is>
          <t>FinTech</t>
        </is>
      </c>
      <c r="V4313" t="inlineStr">
        <is>
          <t>CA</t>
        </is>
      </c>
      <c r="W4313" t="inlineStr">
        <is>
          <t>other</t>
        </is>
      </c>
    </row>
    <row r="4314">
      <c r="A4314" t="inlineStr">
        <is>
          <t>S-b73fdf</t>
        </is>
      </c>
      <c r="B4314" t="inlineStr">
        <is>
          <t>A-dbc825</t>
        </is>
      </c>
      <c r="C4314" s="40" t="n">
        <v>45408</v>
      </c>
      <c r="D4314" s="40" t="n">
        <v>45511</v>
      </c>
      <c r="E4314" t="n">
        <v>103</v>
      </c>
      <c r="F4314" t="n">
        <v>361</v>
      </c>
      <c r="G4314" t="inlineStr">
        <is>
          <t>Até 2024-S1</t>
        </is>
      </c>
      <c r="H4314" t="inlineStr">
        <is>
          <t>Sim</t>
        </is>
      </c>
      <c r="I4314" t="n">
        <v>0</v>
      </c>
      <c r="J4314" s="41" t="n">
        <v>45505</v>
      </c>
      <c r="K4314" t="n">
        <v>7</v>
      </c>
      <c r="L4314" t="inlineStr">
        <is>
          <t>Não</t>
        </is>
      </c>
      <c r="M4314" t="inlineStr">
        <is>
          <t>Basic</t>
        </is>
      </c>
      <c r="N4314" t="inlineStr">
        <is>
          <t>annual</t>
        </is>
      </c>
      <c r="O4314" t="inlineStr">
        <is>
          <t>Pago</t>
        </is>
      </c>
      <c r="P4314" t="inlineStr">
        <is>
          <t>Sim</t>
        </is>
      </c>
      <c r="Q4314" t="inlineStr">
        <is>
          <t>Não</t>
        </is>
      </c>
      <c r="R4314" t="inlineStr">
        <is>
          <t>Não</t>
        </is>
      </c>
      <c r="S4314" t="inlineStr">
        <is>
          <t>16–40</t>
        </is>
      </c>
      <c r="T4314" t="inlineStr">
        <is>
          <t>91–180 dias</t>
        </is>
      </c>
      <c r="U4314" t="inlineStr">
        <is>
          <t>EdTech</t>
        </is>
      </c>
      <c r="V4314" t="inlineStr">
        <is>
          <t>FR</t>
        </is>
      </c>
      <c r="W4314" t="inlineStr">
        <is>
          <t>partner</t>
        </is>
      </c>
    </row>
    <row r="4315">
      <c r="A4315" t="inlineStr">
        <is>
          <t>S-07e821</t>
        </is>
      </c>
      <c r="B4315" t="inlineStr">
        <is>
          <t>A-e61e98</t>
        </is>
      </c>
      <c r="C4315" s="40" t="n">
        <v>45239</v>
      </c>
      <c r="D4315" s="40" t="n"/>
      <c r="E4315" t="n">
        <v>418</v>
      </c>
      <c r="F4315" t="n">
        <v>1813</v>
      </c>
      <c r="G4315" t="inlineStr">
        <is>
          <t>Até 2024-S1</t>
        </is>
      </c>
      <c r="H4315" t="inlineStr">
        <is>
          <t>Sim</t>
        </is>
      </c>
      <c r="I4315" t="n">
        <v>0</v>
      </c>
      <c r="J4315" s="41" t="n"/>
      <c r="L4315" t="inlineStr"/>
      <c r="M4315" t="inlineStr">
        <is>
          <t>Pro</t>
        </is>
      </c>
      <c r="N4315" t="inlineStr">
        <is>
          <t>monthly</t>
        </is>
      </c>
      <c r="O4315" t="inlineStr">
        <is>
          <t>Pago</t>
        </is>
      </c>
      <c r="P4315" t="inlineStr">
        <is>
          <t>Sim</t>
        </is>
      </c>
      <c r="Q4315" t="inlineStr">
        <is>
          <t>Não</t>
        </is>
      </c>
      <c r="R4315" t="inlineStr">
        <is>
          <t>Não</t>
        </is>
      </c>
      <c r="S4315" t="inlineStr">
        <is>
          <t>16–40</t>
        </is>
      </c>
      <c r="T4315" t="inlineStr">
        <is>
          <t>Conta nova (≤ 30 dias)</t>
        </is>
      </c>
      <c r="U4315" t="inlineStr">
        <is>
          <t>FinTech</t>
        </is>
      </c>
      <c r="V4315" t="inlineStr">
        <is>
          <t>US</t>
        </is>
      </c>
      <c r="W4315" t="inlineStr">
        <is>
          <t>partner</t>
        </is>
      </c>
    </row>
    <row r="4316">
      <c r="A4316" t="inlineStr">
        <is>
          <t>S-c8292c</t>
        </is>
      </c>
      <c r="B4316" t="inlineStr">
        <is>
          <t>A-cb5333</t>
        </is>
      </c>
      <c r="C4316" s="40" t="n">
        <v>45416</v>
      </c>
      <c r="D4316" s="40" t="n"/>
      <c r="E4316" t="n">
        <v>241</v>
      </c>
      <c r="F4316" t="n">
        <v>0</v>
      </c>
      <c r="G4316" t="inlineStr">
        <is>
          <t>Até 2024-S1</t>
        </is>
      </c>
      <c r="H4316" t="inlineStr">
        <is>
          <t>Sim</t>
        </is>
      </c>
      <c r="I4316" t="n">
        <v>0</v>
      </c>
      <c r="J4316" s="41" t="n"/>
      <c r="L4316" t="inlineStr"/>
      <c r="M4316" t="inlineStr">
        <is>
          <t>Basic</t>
        </is>
      </c>
      <c r="N4316" t="inlineStr">
        <is>
          <t>annual</t>
        </is>
      </c>
      <c r="O4316" t="inlineStr">
        <is>
          <t>Trial</t>
        </is>
      </c>
      <c r="P4316" t="inlineStr">
        <is>
          <t>Sim</t>
        </is>
      </c>
      <c r="Q4316" t="inlineStr">
        <is>
          <t>Não</t>
        </is>
      </c>
      <c r="R4316" t="inlineStr">
        <is>
          <t>Não</t>
        </is>
      </c>
      <c r="S4316" t="inlineStr">
        <is>
          <t>41+</t>
        </is>
      </c>
      <c r="T4316" t="inlineStr">
        <is>
          <t>31–90 dias</t>
        </is>
      </c>
      <c r="U4316" t="inlineStr">
        <is>
          <t>DevTools</t>
        </is>
      </c>
      <c r="V4316" t="inlineStr">
        <is>
          <t>US</t>
        </is>
      </c>
      <c r="W4316" t="inlineStr">
        <is>
          <t>ads</t>
        </is>
      </c>
    </row>
    <row r="4317">
      <c r="A4317" t="inlineStr">
        <is>
          <t>S-47b86b</t>
        </is>
      </c>
      <c r="B4317" t="inlineStr">
        <is>
          <t>A-524364</t>
        </is>
      </c>
      <c r="C4317" s="40" t="n">
        <v>45657</v>
      </c>
      <c r="D4317" s="40" t="n"/>
      <c r="E4317" t="n">
        <v>0</v>
      </c>
      <c r="F4317" t="n">
        <v>539</v>
      </c>
      <c r="G4317" t="inlineStr">
        <is>
          <t>2024-S2</t>
        </is>
      </c>
      <c r="H4317" t="inlineStr">
        <is>
          <t>Não</t>
        </is>
      </c>
      <c r="I4317" t="n">
        <v>0</v>
      </c>
      <c r="J4317" s="41" t="n"/>
      <c r="L4317" t="inlineStr"/>
      <c r="M4317" t="inlineStr">
        <is>
          <t>Pro</t>
        </is>
      </c>
      <c r="N4317" t="inlineStr">
        <is>
          <t>monthly</t>
        </is>
      </c>
      <c r="O4317" t="inlineStr">
        <is>
          <t>Pago</t>
        </is>
      </c>
      <c r="P4317" t="inlineStr">
        <is>
          <t>Sim</t>
        </is>
      </c>
      <c r="Q4317" t="inlineStr">
        <is>
          <t>Não</t>
        </is>
      </c>
      <c r="R4317" t="inlineStr">
        <is>
          <t>Não</t>
        </is>
      </c>
      <c r="S4317" t="inlineStr">
        <is>
          <t>6–15</t>
        </is>
      </c>
      <c r="T4317" t="inlineStr">
        <is>
          <t>Conta nova (≤ 30 dias)</t>
        </is>
      </c>
      <c r="U4317" t="inlineStr">
        <is>
          <t>DevTools</t>
        </is>
      </c>
      <c r="V4317" t="inlineStr">
        <is>
          <t>FR</t>
        </is>
      </c>
      <c r="W4317" t="inlineStr">
        <is>
          <t>partner</t>
        </is>
      </c>
    </row>
    <row r="4318">
      <c r="A4318" t="inlineStr">
        <is>
          <t>S-07976e</t>
        </is>
      </c>
      <c r="B4318" t="inlineStr">
        <is>
          <t>A-81edc3</t>
        </is>
      </c>
      <c r="C4318" s="40" t="n">
        <v>45485</v>
      </c>
      <c r="D4318" s="40" t="n"/>
      <c r="E4318" t="n">
        <v>172</v>
      </c>
      <c r="F4318" t="n">
        <v>245</v>
      </c>
      <c r="G4318" t="inlineStr">
        <is>
          <t>2024-S2</t>
        </is>
      </c>
      <c r="H4318" t="inlineStr">
        <is>
          <t>Sim</t>
        </is>
      </c>
      <c r="I4318" t="n">
        <v>0</v>
      </c>
      <c r="J4318" s="41" t="n"/>
      <c r="L4318" t="inlineStr"/>
      <c r="M4318" t="inlineStr">
        <is>
          <t>Pro</t>
        </is>
      </c>
      <c r="N4318" t="inlineStr">
        <is>
          <t>monthly</t>
        </is>
      </c>
      <c r="O4318" t="inlineStr">
        <is>
          <t>Pago</t>
        </is>
      </c>
      <c r="P4318" t="inlineStr">
        <is>
          <t>Sim</t>
        </is>
      </c>
      <c r="Q4318" t="inlineStr">
        <is>
          <t>Não</t>
        </is>
      </c>
      <c r="R4318" t="inlineStr">
        <is>
          <t>Não</t>
        </is>
      </c>
      <c r="S4318" t="inlineStr">
        <is>
          <t>1–5</t>
        </is>
      </c>
      <c r="T4318" t="inlineStr">
        <is>
          <t>181–365 dias</t>
        </is>
      </c>
      <c r="U4318" t="inlineStr">
        <is>
          <t>Cybersecurity</t>
        </is>
      </c>
      <c r="V4318" t="inlineStr">
        <is>
          <t>IN</t>
        </is>
      </c>
      <c r="W4318" t="inlineStr">
        <is>
          <t>ads</t>
        </is>
      </c>
    </row>
    <row r="4319">
      <c r="A4319" t="inlineStr">
        <is>
          <t>S-412125</t>
        </is>
      </c>
      <c r="B4319" t="inlineStr">
        <is>
          <t>A-1b9609</t>
        </is>
      </c>
      <c r="C4319" s="40" t="n">
        <v>45305</v>
      </c>
      <c r="D4319" s="40" t="n"/>
      <c r="E4319" t="n">
        <v>352</v>
      </c>
      <c r="F4319" t="n">
        <v>304</v>
      </c>
      <c r="G4319" t="inlineStr">
        <is>
          <t>Até 2024-S1</t>
        </is>
      </c>
      <c r="H4319" t="inlineStr">
        <is>
          <t>Sim</t>
        </is>
      </c>
      <c r="I4319" t="n">
        <v>0</v>
      </c>
      <c r="J4319" s="41" t="n"/>
      <c r="L4319" t="inlineStr"/>
      <c r="M4319" t="inlineStr">
        <is>
          <t>Basic</t>
        </is>
      </c>
      <c r="N4319" t="inlineStr">
        <is>
          <t>monthly</t>
        </is>
      </c>
      <c r="O4319" t="inlineStr">
        <is>
          <t>Pago</t>
        </is>
      </c>
      <c r="P4319" t="inlineStr">
        <is>
          <t>Sim</t>
        </is>
      </c>
      <c r="Q4319" t="inlineStr">
        <is>
          <t>Não</t>
        </is>
      </c>
      <c r="R4319" t="inlineStr">
        <is>
          <t>Não</t>
        </is>
      </c>
      <c r="S4319" t="inlineStr">
        <is>
          <t>16–40</t>
        </is>
      </c>
      <c r="T4319" t="inlineStr">
        <is>
          <t>91–180 dias</t>
        </is>
      </c>
      <c r="U4319" t="inlineStr">
        <is>
          <t>EdTech</t>
        </is>
      </c>
      <c r="V4319" t="inlineStr">
        <is>
          <t>IN</t>
        </is>
      </c>
      <c r="W4319" t="inlineStr">
        <is>
          <t>ads</t>
        </is>
      </c>
    </row>
    <row r="4320">
      <c r="A4320" t="inlineStr">
        <is>
          <t>S-1d15a7</t>
        </is>
      </c>
      <c r="B4320" t="inlineStr">
        <is>
          <t>A-1e50e0</t>
        </is>
      </c>
      <c r="C4320" s="40" t="n">
        <v>45008</v>
      </c>
      <c r="D4320" s="40" t="n"/>
      <c r="E4320" t="n">
        <v>649</v>
      </c>
      <c r="F4320" t="n">
        <v>3781</v>
      </c>
      <c r="G4320" t="inlineStr">
        <is>
          <t>Até 2024-S1</t>
        </is>
      </c>
      <c r="H4320" t="inlineStr">
        <is>
          <t>Sim</t>
        </is>
      </c>
      <c r="I4320" t="n">
        <v>0</v>
      </c>
      <c r="J4320" s="41" t="n"/>
      <c r="L4320" t="inlineStr"/>
      <c r="M4320" t="inlineStr">
        <is>
          <t>Enterprise</t>
        </is>
      </c>
      <c r="N4320" t="inlineStr">
        <is>
          <t>monthly</t>
        </is>
      </c>
      <c r="O4320" t="inlineStr">
        <is>
          <t>Pago</t>
        </is>
      </c>
      <c r="P4320" t="inlineStr">
        <is>
          <t>Sim</t>
        </is>
      </c>
      <c r="Q4320" t="inlineStr">
        <is>
          <t>Sim</t>
        </is>
      </c>
      <c r="R4320" t="inlineStr">
        <is>
          <t>Não</t>
        </is>
      </c>
      <c r="S4320" t="inlineStr">
        <is>
          <t>16–40</t>
        </is>
      </c>
      <c r="T4320" t="inlineStr">
        <is>
          <t>Conta nova (≤ 30 dias)</t>
        </is>
      </c>
      <c r="U4320" t="inlineStr">
        <is>
          <t>Cybersecurity</t>
        </is>
      </c>
      <c r="V4320" t="inlineStr">
        <is>
          <t>DE</t>
        </is>
      </c>
      <c r="W4320" t="inlineStr">
        <is>
          <t>other</t>
        </is>
      </c>
    </row>
    <row r="4321">
      <c r="A4321" t="inlineStr">
        <is>
          <t>S-655049</t>
        </is>
      </c>
      <c r="B4321" t="inlineStr">
        <is>
          <t>A-9779ad</t>
        </is>
      </c>
      <c r="C4321" s="40" t="n">
        <v>45592</v>
      </c>
      <c r="D4321" s="40" t="n"/>
      <c r="E4321" t="n">
        <v>65</v>
      </c>
      <c r="F4321" t="n">
        <v>0</v>
      </c>
      <c r="G4321" t="inlineStr">
        <is>
          <t>2024-S2</t>
        </is>
      </c>
      <c r="H4321" t="inlineStr">
        <is>
          <t>Sim</t>
        </is>
      </c>
      <c r="I4321" t="n">
        <v>0</v>
      </c>
      <c r="J4321" s="41" t="n"/>
      <c r="L4321" t="inlineStr"/>
      <c r="M4321" t="inlineStr">
        <is>
          <t>Basic</t>
        </is>
      </c>
      <c r="N4321" t="inlineStr">
        <is>
          <t>monthly</t>
        </is>
      </c>
      <c r="O4321" t="inlineStr">
        <is>
          <t>Trial</t>
        </is>
      </c>
      <c r="P4321" t="inlineStr">
        <is>
          <t>Não</t>
        </is>
      </c>
      <c r="Q4321" t="inlineStr">
        <is>
          <t>Não</t>
        </is>
      </c>
      <c r="R4321" t="inlineStr">
        <is>
          <t>Não</t>
        </is>
      </c>
      <c r="S4321" t="inlineStr">
        <is>
          <t>16–40</t>
        </is>
      </c>
      <c r="T4321" t="inlineStr">
        <is>
          <t>181–365 dias</t>
        </is>
      </c>
      <c r="U4321" t="inlineStr">
        <is>
          <t>Cybersecurity</t>
        </is>
      </c>
      <c r="V4321" t="inlineStr">
        <is>
          <t>AU</t>
        </is>
      </c>
      <c r="W4321" t="inlineStr">
        <is>
          <t>event</t>
        </is>
      </c>
    </row>
    <row r="4322">
      <c r="A4322" t="inlineStr">
        <is>
          <t>S-9cfabf</t>
        </is>
      </c>
      <c r="B4322" t="inlineStr">
        <is>
          <t>A-0f3e88</t>
        </is>
      </c>
      <c r="C4322" s="40" t="n">
        <v>45143</v>
      </c>
      <c r="D4322" s="40" t="n"/>
      <c r="E4322" t="n">
        <v>514</v>
      </c>
      <c r="F4322" t="n">
        <v>133</v>
      </c>
      <c r="G4322" t="inlineStr">
        <is>
          <t>Até 2024-S1</t>
        </is>
      </c>
      <c r="H4322" t="inlineStr">
        <is>
          <t>Sim</t>
        </is>
      </c>
      <c r="I4322" t="n">
        <v>0</v>
      </c>
      <c r="J4322" s="41" t="n"/>
      <c r="L4322" t="inlineStr"/>
      <c r="M4322" t="inlineStr">
        <is>
          <t>Basic</t>
        </is>
      </c>
      <c r="N4322" t="inlineStr">
        <is>
          <t>annual</t>
        </is>
      </c>
      <c r="O4322" t="inlineStr">
        <is>
          <t>Pago</t>
        </is>
      </c>
      <c r="P4322" t="inlineStr">
        <is>
          <t>Sim</t>
        </is>
      </c>
      <c r="Q4322" t="inlineStr">
        <is>
          <t>Não</t>
        </is>
      </c>
      <c r="R4322" t="inlineStr">
        <is>
          <t>Não</t>
        </is>
      </c>
      <c r="S4322" t="inlineStr">
        <is>
          <t>6–15</t>
        </is>
      </c>
      <c r="T4322" t="inlineStr">
        <is>
          <t>Conta nova (≤ 30 dias)</t>
        </is>
      </c>
      <c r="U4322" t="inlineStr">
        <is>
          <t>HealthTech</t>
        </is>
      </c>
      <c r="V4322" t="inlineStr">
        <is>
          <t>US</t>
        </is>
      </c>
      <c r="W4322" t="inlineStr">
        <is>
          <t>other</t>
        </is>
      </c>
    </row>
    <row r="4323">
      <c r="A4323" t="inlineStr">
        <is>
          <t>S-dd80e4</t>
        </is>
      </c>
      <c r="B4323" t="inlineStr">
        <is>
          <t>A-0532a9</t>
        </is>
      </c>
      <c r="C4323" s="40" t="n">
        <v>45620</v>
      </c>
      <c r="D4323" s="40" t="n"/>
      <c r="E4323" t="n">
        <v>37</v>
      </c>
      <c r="F4323" t="n">
        <v>4179</v>
      </c>
      <c r="G4323" t="inlineStr">
        <is>
          <t>2024-S2</t>
        </is>
      </c>
      <c r="H4323" t="inlineStr">
        <is>
          <t>Sim</t>
        </is>
      </c>
      <c r="I4323" t="n">
        <v>0</v>
      </c>
      <c r="J4323" s="41" t="n"/>
      <c r="L4323" t="inlineStr"/>
      <c r="M4323" t="inlineStr">
        <is>
          <t>Enterprise</t>
        </is>
      </c>
      <c r="N4323" t="inlineStr">
        <is>
          <t>annual</t>
        </is>
      </c>
      <c r="O4323" t="inlineStr">
        <is>
          <t>Pago</t>
        </is>
      </c>
      <c r="P4323" t="inlineStr">
        <is>
          <t>Sim</t>
        </is>
      </c>
      <c r="Q4323" t="inlineStr">
        <is>
          <t>Sim</t>
        </is>
      </c>
      <c r="R4323" t="inlineStr">
        <is>
          <t>Não</t>
        </is>
      </c>
      <c r="S4323" t="inlineStr">
        <is>
          <t>16–40</t>
        </is>
      </c>
      <c r="T4323" t="inlineStr">
        <is>
          <t>31–90 dias</t>
        </is>
      </c>
      <c r="U4323" t="inlineStr">
        <is>
          <t>FinTech</t>
        </is>
      </c>
      <c r="V4323" t="inlineStr">
        <is>
          <t>IN</t>
        </is>
      </c>
      <c r="W4323" t="inlineStr">
        <is>
          <t>event</t>
        </is>
      </c>
    </row>
    <row r="4324">
      <c r="A4324" t="inlineStr">
        <is>
          <t>S-1fb7ac</t>
        </is>
      </c>
      <c r="B4324" t="inlineStr">
        <is>
          <t>A-117171</t>
        </is>
      </c>
      <c r="C4324" s="40" t="n">
        <v>45640</v>
      </c>
      <c r="D4324" s="40" t="n">
        <v>45643</v>
      </c>
      <c r="E4324" t="n">
        <v>3</v>
      </c>
      <c r="F4324" t="n">
        <v>2205</v>
      </c>
      <c r="G4324" t="inlineStr">
        <is>
          <t>2024-S2</t>
        </is>
      </c>
      <c r="H4324" t="inlineStr">
        <is>
          <t>Não</t>
        </is>
      </c>
      <c r="I4324" t="n">
        <v>1</v>
      </c>
      <c r="J4324" s="41" t="n">
        <v>45627</v>
      </c>
      <c r="K4324" t="n">
        <v>17</v>
      </c>
      <c r="L4324" t="inlineStr">
        <is>
          <t>Não</t>
        </is>
      </c>
      <c r="M4324" t="inlineStr">
        <is>
          <t>Pro</t>
        </is>
      </c>
      <c r="N4324" t="inlineStr">
        <is>
          <t>annual</t>
        </is>
      </c>
      <c r="O4324" t="inlineStr">
        <is>
          <t>Pago</t>
        </is>
      </c>
      <c r="P4324" t="inlineStr">
        <is>
          <t>Sim</t>
        </is>
      </c>
      <c r="Q4324" t="inlineStr">
        <is>
          <t>Não</t>
        </is>
      </c>
      <c r="R4324" t="inlineStr">
        <is>
          <t>Não</t>
        </is>
      </c>
      <c r="S4324" t="inlineStr">
        <is>
          <t>41+</t>
        </is>
      </c>
      <c r="T4324" t="inlineStr">
        <is>
          <t>91–180 dias</t>
        </is>
      </c>
      <c r="U4324" t="inlineStr">
        <is>
          <t>HealthTech</t>
        </is>
      </c>
      <c r="V4324" t="inlineStr">
        <is>
          <t>FR</t>
        </is>
      </c>
      <c r="W4324" t="inlineStr">
        <is>
          <t>organic</t>
        </is>
      </c>
    </row>
    <row r="4325">
      <c r="A4325" t="inlineStr">
        <is>
          <t>S-576519</t>
        </is>
      </c>
      <c r="B4325" t="inlineStr">
        <is>
          <t>A-cc98bc</t>
        </is>
      </c>
      <c r="C4325" s="40" t="n">
        <v>45073</v>
      </c>
      <c r="D4325" s="40" t="n"/>
      <c r="E4325" t="n">
        <v>584</v>
      </c>
      <c r="F4325" t="n">
        <v>6368</v>
      </c>
      <c r="G4325" t="inlineStr">
        <is>
          <t>Até 2024-S1</t>
        </is>
      </c>
      <c r="H4325" t="inlineStr">
        <is>
          <t>Sim</t>
        </is>
      </c>
      <c r="I4325" t="n">
        <v>0</v>
      </c>
      <c r="J4325" s="41" t="n"/>
      <c r="L4325" t="inlineStr"/>
      <c r="M4325" t="inlineStr">
        <is>
          <t>Enterprise</t>
        </is>
      </c>
      <c r="N4325" t="inlineStr">
        <is>
          <t>monthly</t>
        </is>
      </c>
      <c r="O4325" t="inlineStr">
        <is>
          <t>Pago</t>
        </is>
      </c>
      <c r="P4325" t="inlineStr">
        <is>
          <t>Sim</t>
        </is>
      </c>
      <c r="Q4325" t="inlineStr">
        <is>
          <t>Não</t>
        </is>
      </c>
      <c r="R4325" t="inlineStr">
        <is>
          <t>Não</t>
        </is>
      </c>
      <c r="S4325" t="inlineStr">
        <is>
          <t>16–40</t>
        </is>
      </c>
      <c r="T4325" t="inlineStr">
        <is>
          <t>Conta nova (≤ 30 dias)</t>
        </is>
      </c>
      <c r="U4325" t="inlineStr">
        <is>
          <t>DevTools</t>
        </is>
      </c>
      <c r="V4325" t="inlineStr">
        <is>
          <t>US</t>
        </is>
      </c>
      <c r="W4325" t="inlineStr">
        <is>
          <t>ads</t>
        </is>
      </c>
    </row>
    <row r="4326">
      <c r="A4326" t="inlineStr">
        <is>
          <t>S-b23ec5</t>
        </is>
      </c>
      <c r="B4326" t="inlineStr">
        <is>
          <t>A-3be56b</t>
        </is>
      </c>
      <c r="C4326" s="40" t="n">
        <v>45413</v>
      </c>
      <c r="D4326" s="40" t="n"/>
      <c r="E4326" t="n">
        <v>244</v>
      </c>
      <c r="F4326" t="n">
        <v>3582</v>
      </c>
      <c r="G4326" t="inlineStr">
        <is>
          <t>Até 2024-S1</t>
        </is>
      </c>
      <c r="H4326" t="inlineStr">
        <is>
          <t>Sim</t>
        </is>
      </c>
      <c r="I4326" t="n">
        <v>0</v>
      </c>
      <c r="J4326" s="41" t="n"/>
      <c r="L4326" t="inlineStr"/>
      <c r="M4326" t="inlineStr">
        <is>
          <t>Enterprise</t>
        </is>
      </c>
      <c r="N4326" t="inlineStr">
        <is>
          <t>annual</t>
        </is>
      </c>
      <c r="O4326" t="inlineStr">
        <is>
          <t>Pago</t>
        </is>
      </c>
      <c r="P4326" t="inlineStr">
        <is>
          <t>Sim</t>
        </is>
      </c>
      <c r="Q4326" t="inlineStr">
        <is>
          <t>Não</t>
        </is>
      </c>
      <c r="R4326" t="inlineStr">
        <is>
          <t>Sim</t>
        </is>
      </c>
      <c r="S4326" t="inlineStr">
        <is>
          <t>16–40</t>
        </is>
      </c>
      <c r="T4326" t="inlineStr">
        <is>
          <t>181–365 dias</t>
        </is>
      </c>
      <c r="U4326" t="inlineStr">
        <is>
          <t>HealthTech</t>
        </is>
      </c>
      <c r="V4326" t="inlineStr">
        <is>
          <t>IN</t>
        </is>
      </c>
      <c r="W4326" t="inlineStr">
        <is>
          <t>event</t>
        </is>
      </c>
    </row>
    <row r="4327">
      <c r="A4327" t="inlineStr">
        <is>
          <t>S-1cb993</t>
        </is>
      </c>
      <c r="B4327" t="inlineStr">
        <is>
          <t>A-84ebe4</t>
        </is>
      </c>
      <c r="C4327" s="40" t="n">
        <v>45056</v>
      </c>
      <c r="D4327" s="40" t="n"/>
      <c r="E4327" t="n">
        <v>601</v>
      </c>
      <c r="F4327" t="n">
        <v>342</v>
      </c>
      <c r="G4327" t="inlineStr">
        <is>
          <t>Até 2024-S1</t>
        </is>
      </c>
      <c r="H4327" t="inlineStr">
        <is>
          <t>Sim</t>
        </is>
      </c>
      <c r="I4327" t="n">
        <v>0</v>
      </c>
      <c r="J4327" s="41" t="n"/>
      <c r="L4327" t="inlineStr"/>
      <c r="M4327" t="inlineStr">
        <is>
          <t>Basic</t>
        </is>
      </c>
      <c r="N4327" t="inlineStr">
        <is>
          <t>annual</t>
        </is>
      </c>
      <c r="O4327" t="inlineStr">
        <is>
          <t>Pago</t>
        </is>
      </c>
      <c r="P4327" t="inlineStr">
        <is>
          <t>Sim</t>
        </is>
      </c>
      <c r="Q4327" t="inlineStr">
        <is>
          <t>Não</t>
        </is>
      </c>
      <c r="R4327" t="inlineStr">
        <is>
          <t>Não</t>
        </is>
      </c>
      <c r="S4327" t="inlineStr">
        <is>
          <t>16–40</t>
        </is>
      </c>
      <c r="T4327" t="inlineStr">
        <is>
          <t>31–90 dias</t>
        </is>
      </c>
      <c r="U4327" t="inlineStr">
        <is>
          <t>FinTech</t>
        </is>
      </c>
      <c r="V4327" t="inlineStr">
        <is>
          <t>US</t>
        </is>
      </c>
      <c r="W4327" t="inlineStr">
        <is>
          <t>ads</t>
        </is>
      </c>
    </row>
    <row r="4328">
      <c r="A4328" t="inlineStr">
        <is>
          <t>S-c87692</t>
        </is>
      </c>
      <c r="B4328" t="inlineStr">
        <is>
          <t>A-dcc2f0</t>
        </is>
      </c>
      <c r="C4328" s="40" t="n">
        <v>45201</v>
      </c>
      <c r="D4328" s="40" t="n"/>
      <c r="E4328" t="n">
        <v>456</v>
      </c>
      <c r="F4328" t="n">
        <v>285</v>
      </c>
      <c r="G4328" t="inlineStr">
        <is>
          <t>Até 2024-S1</t>
        </is>
      </c>
      <c r="H4328" t="inlineStr">
        <is>
          <t>Sim</t>
        </is>
      </c>
      <c r="I4328" t="n">
        <v>0</v>
      </c>
      <c r="J4328" s="41" t="n"/>
      <c r="L4328" t="inlineStr"/>
      <c r="M4328" t="inlineStr">
        <is>
          <t>Basic</t>
        </is>
      </c>
      <c r="N4328" t="inlineStr">
        <is>
          <t>annual</t>
        </is>
      </c>
      <c r="O4328" t="inlineStr">
        <is>
          <t>Pago</t>
        </is>
      </c>
      <c r="P4328" t="inlineStr">
        <is>
          <t>Sim</t>
        </is>
      </c>
      <c r="Q4328" t="inlineStr">
        <is>
          <t>Não</t>
        </is>
      </c>
      <c r="R4328" t="inlineStr">
        <is>
          <t>Não</t>
        </is>
      </c>
      <c r="S4328" t="inlineStr">
        <is>
          <t>6–15</t>
        </is>
      </c>
      <c r="T4328" t="inlineStr">
        <is>
          <t>31–90 dias</t>
        </is>
      </c>
      <c r="U4328" t="inlineStr">
        <is>
          <t>FinTech</t>
        </is>
      </c>
      <c r="V4328" t="inlineStr">
        <is>
          <t>UK</t>
        </is>
      </c>
      <c r="W4328" t="inlineStr">
        <is>
          <t>organic</t>
        </is>
      </c>
    </row>
    <row r="4329">
      <c r="A4329" t="inlineStr">
        <is>
          <t>S-2aaa9c</t>
        </is>
      </c>
      <c r="B4329" t="inlineStr">
        <is>
          <t>A-4c38bc</t>
        </is>
      </c>
      <c r="C4329" s="40" t="n">
        <v>45636</v>
      </c>
      <c r="D4329" s="40" t="n"/>
      <c r="E4329" t="n">
        <v>21</v>
      </c>
      <c r="F4329" t="n">
        <v>1764</v>
      </c>
      <c r="G4329" t="inlineStr">
        <is>
          <t>2024-S2</t>
        </is>
      </c>
      <c r="H4329" t="inlineStr">
        <is>
          <t>Não</t>
        </is>
      </c>
      <c r="I4329" t="n">
        <v>0</v>
      </c>
      <c r="J4329" s="41" t="n"/>
      <c r="L4329" t="inlineStr"/>
      <c r="M4329" t="inlineStr">
        <is>
          <t>Pro</t>
        </is>
      </c>
      <c r="N4329" t="inlineStr">
        <is>
          <t>monthly</t>
        </is>
      </c>
      <c r="O4329" t="inlineStr">
        <is>
          <t>Pago</t>
        </is>
      </c>
      <c r="P4329" t="inlineStr">
        <is>
          <t>Sim</t>
        </is>
      </c>
      <c r="Q4329" t="inlineStr">
        <is>
          <t>Não</t>
        </is>
      </c>
      <c r="R4329" t="inlineStr">
        <is>
          <t>Não</t>
        </is>
      </c>
      <c r="S4329" t="inlineStr">
        <is>
          <t>16–40</t>
        </is>
      </c>
      <c r="T4329" t="inlineStr">
        <is>
          <t>181–365 dias</t>
        </is>
      </c>
      <c r="U4329" t="inlineStr">
        <is>
          <t>HealthTech</t>
        </is>
      </c>
      <c r="V4329" t="inlineStr">
        <is>
          <t>UK</t>
        </is>
      </c>
      <c r="W4329" t="inlineStr">
        <is>
          <t>event</t>
        </is>
      </c>
    </row>
    <row r="4330">
      <c r="A4330" t="inlineStr">
        <is>
          <t>S-8426e7</t>
        </is>
      </c>
      <c r="B4330" t="inlineStr">
        <is>
          <t>A-42e5e1</t>
        </is>
      </c>
      <c r="C4330" s="40" t="n">
        <v>45583</v>
      </c>
      <c r="D4330" s="40" t="n"/>
      <c r="E4330" t="n">
        <v>74</v>
      </c>
      <c r="F4330" t="n">
        <v>4378</v>
      </c>
      <c r="G4330" t="inlineStr">
        <is>
          <t>2024-S2</t>
        </is>
      </c>
      <c r="H4330" t="inlineStr">
        <is>
          <t>Sim</t>
        </is>
      </c>
      <c r="I4330" t="n">
        <v>0</v>
      </c>
      <c r="J4330" s="41" t="n"/>
      <c r="L4330" t="inlineStr"/>
      <c r="M4330" t="inlineStr">
        <is>
          <t>Enterprise</t>
        </is>
      </c>
      <c r="N4330" t="inlineStr">
        <is>
          <t>annual</t>
        </is>
      </c>
      <c r="O4330" t="inlineStr">
        <is>
          <t>Pago</t>
        </is>
      </c>
      <c r="P4330" t="inlineStr">
        <is>
          <t>Sim</t>
        </is>
      </c>
      <c r="Q4330" t="inlineStr">
        <is>
          <t>Não</t>
        </is>
      </c>
      <c r="R4330" t="inlineStr">
        <is>
          <t>Não</t>
        </is>
      </c>
      <c r="S4330" t="inlineStr">
        <is>
          <t>16–40</t>
        </is>
      </c>
      <c r="T4330" t="inlineStr">
        <is>
          <t>91–180 dias</t>
        </is>
      </c>
      <c r="U4330" t="inlineStr">
        <is>
          <t>DevTools</t>
        </is>
      </c>
      <c r="V4330" t="inlineStr">
        <is>
          <t>US</t>
        </is>
      </c>
      <c r="W4330" t="inlineStr">
        <is>
          <t>ads</t>
        </is>
      </c>
    </row>
    <row r="4331">
      <c r="A4331" t="inlineStr">
        <is>
          <t>S-ed857b</t>
        </is>
      </c>
      <c r="B4331" t="inlineStr">
        <is>
          <t>A-ad64c6</t>
        </is>
      </c>
      <c r="C4331" s="40" t="n">
        <v>45358</v>
      </c>
      <c r="D4331" s="40" t="n"/>
      <c r="E4331" t="n">
        <v>299</v>
      </c>
      <c r="F4331" t="n">
        <v>2388</v>
      </c>
      <c r="G4331" t="inlineStr">
        <is>
          <t>Até 2024-S1</t>
        </is>
      </c>
      <c r="H4331" t="inlineStr">
        <is>
          <t>Sim</t>
        </is>
      </c>
      <c r="I4331" t="n">
        <v>0</v>
      </c>
      <c r="J4331" s="41" t="n"/>
      <c r="L4331" t="inlineStr"/>
      <c r="M4331" t="inlineStr">
        <is>
          <t>Enterprise</t>
        </is>
      </c>
      <c r="N4331" t="inlineStr">
        <is>
          <t>monthly</t>
        </is>
      </c>
      <c r="O4331" t="inlineStr">
        <is>
          <t>Pago</t>
        </is>
      </c>
      <c r="P4331" t="inlineStr">
        <is>
          <t>Não</t>
        </is>
      </c>
      <c r="Q4331" t="inlineStr">
        <is>
          <t>Não</t>
        </is>
      </c>
      <c r="R4331" t="inlineStr">
        <is>
          <t>Não</t>
        </is>
      </c>
      <c r="S4331" t="inlineStr">
        <is>
          <t>6–15</t>
        </is>
      </c>
      <c r="T4331" t="inlineStr">
        <is>
          <t>Conta nova (≤ 30 dias)</t>
        </is>
      </c>
      <c r="U4331" t="inlineStr">
        <is>
          <t>DevTools</t>
        </is>
      </c>
      <c r="V4331" t="inlineStr">
        <is>
          <t>UK</t>
        </is>
      </c>
      <c r="W4331" t="inlineStr">
        <is>
          <t>event</t>
        </is>
      </c>
    </row>
    <row r="4332">
      <c r="A4332" t="inlineStr">
        <is>
          <t>S-2843fe</t>
        </is>
      </c>
      <c r="B4332" t="inlineStr">
        <is>
          <t>A-089363</t>
        </is>
      </c>
      <c r="C4332" s="40" t="n">
        <v>45469</v>
      </c>
      <c r="D4332" s="40" t="n"/>
      <c r="E4332" t="n">
        <v>188</v>
      </c>
      <c r="F4332" t="n">
        <v>0</v>
      </c>
      <c r="G4332" t="inlineStr">
        <is>
          <t>Até 2024-S1</t>
        </is>
      </c>
      <c r="H4332" t="inlineStr">
        <is>
          <t>Sim</t>
        </is>
      </c>
      <c r="I4332" t="n">
        <v>0</v>
      </c>
      <c r="J4332" s="41" t="n"/>
      <c r="L4332" t="inlineStr"/>
      <c r="M4332" t="inlineStr">
        <is>
          <t>Basic</t>
        </is>
      </c>
      <c r="N4332" t="inlineStr">
        <is>
          <t>monthly</t>
        </is>
      </c>
      <c r="O4332" t="inlineStr">
        <is>
          <t>Trial</t>
        </is>
      </c>
      <c r="P4332" t="inlineStr">
        <is>
          <t>Sim</t>
        </is>
      </c>
      <c r="Q4332" t="inlineStr">
        <is>
          <t>Não</t>
        </is>
      </c>
      <c r="R4332" t="inlineStr">
        <is>
          <t>Não</t>
        </is>
      </c>
      <c r="S4332" t="inlineStr">
        <is>
          <t>1–5</t>
        </is>
      </c>
      <c r="T4332" t="inlineStr">
        <is>
          <t>Mais de 365 dias</t>
        </is>
      </c>
      <c r="U4332" t="inlineStr">
        <is>
          <t>FinTech</t>
        </is>
      </c>
      <c r="V4332" t="inlineStr">
        <is>
          <t>AU</t>
        </is>
      </c>
      <c r="W4332" t="inlineStr">
        <is>
          <t>event</t>
        </is>
      </c>
    </row>
    <row r="4333">
      <c r="A4333" t="inlineStr">
        <is>
          <t>S-4c8e19</t>
        </is>
      </c>
      <c r="B4333" t="inlineStr">
        <is>
          <t>A-659280</t>
        </is>
      </c>
      <c r="C4333" s="40" t="n">
        <v>45617</v>
      </c>
      <c r="D4333" s="40" t="n"/>
      <c r="E4333" t="n">
        <v>40</v>
      </c>
      <c r="F4333" t="n">
        <v>323</v>
      </c>
      <c r="G4333" t="inlineStr">
        <is>
          <t>2024-S2</t>
        </is>
      </c>
      <c r="H4333" t="inlineStr">
        <is>
          <t>Sim</t>
        </is>
      </c>
      <c r="I4333" t="n">
        <v>0</v>
      </c>
      <c r="J4333" s="41" t="n"/>
      <c r="L4333" t="inlineStr"/>
      <c r="M4333" t="inlineStr">
        <is>
          <t>Basic</t>
        </is>
      </c>
      <c r="N4333" t="inlineStr">
        <is>
          <t>monthly</t>
        </is>
      </c>
      <c r="O4333" t="inlineStr">
        <is>
          <t>Pago</t>
        </is>
      </c>
      <c r="P4333" t="inlineStr">
        <is>
          <t>Não</t>
        </is>
      </c>
      <c r="Q4333" t="inlineStr">
        <is>
          <t>Não</t>
        </is>
      </c>
      <c r="R4333" t="inlineStr">
        <is>
          <t>Não</t>
        </is>
      </c>
      <c r="S4333" t="inlineStr">
        <is>
          <t>16–40</t>
        </is>
      </c>
      <c r="T4333" t="inlineStr">
        <is>
          <t>Mais de 365 dias</t>
        </is>
      </c>
      <c r="U4333" t="inlineStr">
        <is>
          <t>FinTech</t>
        </is>
      </c>
      <c r="V4333" t="inlineStr">
        <is>
          <t>IN</t>
        </is>
      </c>
      <c r="W4333" t="inlineStr">
        <is>
          <t>event</t>
        </is>
      </c>
    </row>
    <row r="4334">
      <c r="A4334" t="inlineStr">
        <is>
          <t>S-b4b084</t>
        </is>
      </c>
      <c r="B4334" t="inlineStr">
        <is>
          <t>A-ced9aa</t>
        </is>
      </c>
      <c r="C4334" s="40" t="n">
        <v>45647</v>
      </c>
      <c r="D4334" s="40" t="n"/>
      <c r="E4334" t="n">
        <v>10</v>
      </c>
      <c r="F4334" t="n">
        <v>995</v>
      </c>
      <c r="G4334" t="inlineStr">
        <is>
          <t>2024-S2</t>
        </is>
      </c>
      <c r="H4334" t="inlineStr">
        <is>
          <t>Não</t>
        </is>
      </c>
      <c r="I4334" t="n">
        <v>0</v>
      </c>
      <c r="J4334" s="41" t="n"/>
      <c r="L4334" t="inlineStr"/>
      <c r="M4334" t="inlineStr">
        <is>
          <t>Enterprise</t>
        </is>
      </c>
      <c r="N4334" t="inlineStr">
        <is>
          <t>monthly</t>
        </is>
      </c>
      <c r="O4334" t="inlineStr">
        <is>
          <t>Pago</t>
        </is>
      </c>
      <c r="P4334" t="inlineStr">
        <is>
          <t>Sim</t>
        </is>
      </c>
      <c r="Q4334" t="inlineStr">
        <is>
          <t>Não</t>
        </is>
      </c>
      <c r="R4334" t="inlineStr">
        <is>
          <t>Não</t>
        </is>
      </c>
      <c r="S4334" t="inlineStr">
        <is>
          <t>1–5</t>
        </is>
      </c>
      <c r="T4334" t="inlineStr">
        <is>
          <t>31–90 dias</t>
        </is>
      </c>
      <c r="U4334" t="inlineStr">
        <is>
          <t>DevTools</t>
        </is>
      </c>
      <c r="V4334" t="inlineStr">
        <is>
          <t>US</t>
        </is>
      </c>
      <c r="W4334" t="inlineStr">
        <is>
          <t>other</t>
        </is>
      </c>
    </row>
    <row r="4335">
      <c r="A4335" t="inlineStr">
        <is>
          <t>S-0802a4</t>
        </is>
      </c>
      <c r="B4335" t="inlineStr">
        <is>
          <t>A-a45270</t>
        </is>
      </c>
      <c r="C4335" s="40" t="n">
        <v>45528</v>
      </c>
      <c r="D4335" s="40" t="n"/>
      <c r="E4335" t="n">
        <v>129</v>
      </c>
      <c r="F4335" t="n">
        <v>3871</v>
      </c>
      <c r="G4335" t="inlineStr">
        <is>
          <t>2024-S2</t>
        </is>
      </c>
      <c r="H4335" t="inlineStr">
        <is>
          <t>Sim</t>
        </is>
      </c>
      <c r="I4335" t="n">
        <v>0</v>
      </c>
      <c r="J4335" s="41" t="n"/>
      <c r="L4335" t="inlineStr"/>
      <c r="M4335" t="inlineStr">
        <is>
          <t>Pro</t>
        </is>
      </c>
      <c r="N4335" t="inlineStr">
        <is>
          <t>annual</t>
        </is>
      </c>
      <c r="O4335" t="inlineStr">
        <is>
          <t>Pago</t>
        </is>
      </c>
      <c r="P4335" t="inlineStr">
        <is>
          <t>Sim</t>
        </is>
      </c>
      <c r="Q4335" t="inlineStr">
        <is>
          <t>Não</t>
        </is>
      </c>
      <c r="R4335" t="inlineStr">
        <is>
          <t>Não</t>
        </is>
      </c>
      <c r="S4335" t="inlineStr">
        <is>
          <t>41+</t>
        </is>
      </c>
      <c r="T4335" t="inlineStr">
        <is>
          <t>31–90 dias</t>
        </is>
      </c>
      <c r="U4335" t="inlineStr">
        <is>
          <t>HealthTech</t>
        </is>
      </c>
      <c r="V4335" t="inlineStr">
        <is>
          <t>US</t>
        </is>
      </c>
      <c r="W4335" t="inlineStr">
        <is>
          <t>ads</t>
        </is>
      </c>
    </row>
    <row r="4336">
      <c r="A4336" t="inlineStr">
        <is>
          <t>S-37879d</t>
        </is>
      </c>
      <c r="B4336" t="inlineStr">
        <is>
          <t>A-9779ad</t>
        </is>
      </c>
      <c r="C4336" s="40" t="n">
        <v>45552</v>
      </c>
      <c r="D4336" s="40" t="n"/>
      <c r="E4336" t="n">
        <v>105</v>
      </c>
      <c r="F4336" t="n">
        <v>1960</v>
      </c>
      <c r="G4336" t="inlineStr">
        <is>
          <t>2024-S2</t>
        </is>
      </c>
      <c r="H4336" t="inlineStr">
        <is>
          <t>Sim</t>
        </is>
      </c>
      <c r="I4336" t="n">
        <v>0</v>
      </c>
      <c r="J4336" s="41" t="n"/>
      <c r="L4336" t="inlineStr"/>
      <c r="M4336" t="inlineStr">
        <is>
          <t>Pro</t>
        </is>
      </c>
      <c r="N4336" t="inlineStr">
        <is>
          <t>monthly</t>
        </is>
      </c>
      <c r="O4336" t="inlineStr">
        <is>
          <t>Pago</t>
        </is>
      </c>
      <c r="P4336" t="inlineStr">
        <is>
          <t>Não</t>
        </is>
      </c>
      <c r="Q4336" t="inlineStr">
        <is>
          <t>Não</t>
        </is>
      </c>
      <c r="R4336" t="inlineStr">
        <is>
          <t>Não</t>
        </is>
      </c>
      <c r="S4336" t="inlineStr">
        <is>
          <t>16–40</t>
        </is>
      </c>
      <c r="T4336" t="inlineStr">
        <is>
          <t>91–180 dias</t>
        </is>
      </c>
      <c r="U4336" t="inlineStr">
        <is>
          <t>Cybersecurity</t>
        </is>
      </c>
      <c r="V4336" t="inlineStr">
        <is>
          <t>AU</t>
        </is>
      </c>
      <c r="W4336" t="inlineStr">
        <is>
          <t>event</t>
        </is>
      </c>
    </row>
    <row r="4337">
      <c r="A4337" t="inlineStr">
        <is>
          <t>S-8048cc</t>
        </is>
      </c>
      <c r="B4337" t="inlineStr">
        <is>
          <t>A-eb7c38</t>
        </is>
      </c>
      <c r="C4337" s="40" t="n">
        <v>45477</v>
      </c>
      <c r="D4337" s="40" t="n"/>
      <c r="E4337" t="n">
        <v>180</v>
      </c>
      <c r="F4337" t="n">
        <v>171</v>
      </c>
      <c r="G4337" t="inlineStr">
        <is>
          <t>2024-S2</t>
        </is>
      </c>
      <c r="H4337" t="inlineStr">
        <is>
          <t>Sim</t>
        </is>
      </c>
      <c r="I4337" t="n">
        <v>0</v>
      </c>
      <c r="J4337" s="41" t="n"/>
      <c r="L4337" t="inlineStr"/>
      <c r="M4337" t="inlineStr">
        <is>
          <t>Basic</t>
        </is>
      </c>
      <c r="N4337" t="inlineStr">
        <is>
          <t>annual</t>
        </is>
      </c>
      <c r="O4337" t="inlineStr">
        <is>
          <t>Pago</t>
        </is>
      </c>
      <c r="P4337" t="inlineStr">
        <is>
          <t>Sim</t>
        </is>
      </c>
      <c r="Q4337" t="inlineStr">
        <is>
          <t>Não</t>
        </is>
      </c>
      <c r="R4337" t="inlineStr">
        <is>
          <t>Sim</t>
        </is>
      </c>
      <c r="S4337" t="inlineStr">
        <is>
          <t>6–15</t>
        </is>
      </c>
      <c r="T4337" t="inlineStr">
        <is>
          <t>91–180 dias</t>
        </is>
      </c>
      <c r="U4337" t="inlineStr">
        <is>
          <t>DevTools</t>
        </is>
      </c>
      <c r="V4337" t="inlineStr">
        <is>
          <t>AU</t>
        </is>
      </c>
      <c r="W4337" t="inlineStr">
        <is>
          <t>organic</t>
        </is>
      </c>
    </row>
    <row r="4338">
      <c r="A4338" t="inlineStr">
        <is>
          <t>S-c2a14b</t>
        </is>
      </c>
      <c r="B4338" t="inlineStr">
        <is>
          <t>A-526d93</t>
        </is>
      </c>
      <c r="C4338" s="40" t="n">
        <v>45604</v>
      </c>
      <c r="D4338" s="40" t="n">
        <v>45606</v>
      </c>
      <c r="E4338" t="n">
        <v>2</v>
      </c>
      <c r="F4338" t="n">
        <v>8557</v>
      </c>
      <c r="G4338" t="inlineStr">
        <is>
          <t>2024-S2</t>
        </is>
      </c>
      <c r="H4338" t="inlineStr">
        <is>
          <t>Sim</t>
        </is>
      </c>
      <c r="I4338" t="n">
        <v>1</v>
      </c>
      <c r="J4338" s="41" t="n">
        <v>45597</v>
      </c>
      <c r="K4338" t="n">
        <v>10</v>
      </c>
      <c r="L4338" t="inlineStr">
        <is>
          <t>Não</t>
        </is>
      </c>
      <c r="M4338" t="inlineStr">
        <is>
          <t>Enterprise</t>
        </is>
      </c>
      <c r="N4338" t="inlineStr">
        <is>
          <t>annual</t>
        </is>
      </c>
      <c r="O4338" t="inlineStr">
        <is>
          <t>Pago</t>
        </is>
      </c>
      <c r="P4338" t="inlineStr">
        <is>
          <t>Não</t>
        </is>
      </c>
      <c r="Q4338" t="inlineStr">
        <is>
          <t>Não</t>
        </is>
      </c>
      <c r="R4338" t="inlineStr">
        <is>
          <t>Não</t>
        </is>
      </c>
      <c r="S4338" t="inlineStr">
        <is>
          <t>41+</t>
        </is>
      </c>
      <c r="T4338" t="inlineStr">
        <is>
          <t>181–365 dias</t>
        </is>
      </c>
      <c r="U4338" t="inlineStr">
        <is>
          <t>HealthTech</t>
        </is>
      </c>
      <c r="V4338" t="inlineStr">
        <is>
          <t>FR</t>
        </is>
      </c>
      <c r="W4338" t="inlineStr">
        <is>
          <t>organic</t>
        </is>
      </c>
    </row>
    <row r="4339">
      <c r="A4339" t="inlineStr">
        <is>
          <t>S-549340</t>
        </is>
      </c>
      <c r="B4339" t="inlineStr">
        <is>
          <t>A-eb1312</t>
        </is>
      </c>
      <c r="C4339" s="40" t="n">
        <v>45553</v>
      </c>
      <c r="D4339" s="40" t="n"/>
      <c r="E4339" t="n">
        <v>104</v>
      </c>
      <c r="F4339" t="n">
        <v>1225</v>
      </c>
      <c r="G4339" t="inlineStr">
        <is>
          <t>2024-S2</t>
        </is>
      </c>
      <c r="H4339" t="inlineStr">
        <is>
          <t>Sim</t>
        </is>
      </c>
      <c r="I4339" t="n">
        <v>0</v>
      </c>
      <c r="J4339" s="41" t="n"/>
      <c r="L4339" t="inlineStr"/>
      <c r="M4339" t="inlineStr">
        <is>
          <t>Pro</t>
        </is>
      </c>
      <c r="N4339" t="inlineStr">
        <is>
          <t>monthly</t>
        </is>
      </c>
      <c r="O4339" t="inlineStr">
        <is>
          <t>Pago</t>
        </is>
      </c>
      <c r="P4339" t="inlineStr">
        <is>
          <t>Sim</t>
        </is>
      </c>
      <c r="Q4339" t="inlineStr">
        <is>
          <t>Não</t>
        </is>
      </c>
      <c r="R4339" t="inlineStr">
        <is>
          <t>Não</t>
        </is>
      </c>
      <c r="S4339" t="inlineStr">
        <is>
          <t>16–40</t>
        </is>
      </c>
      <c r="T4339" t="inlineStr">
        <is>
          <t>Conta nova (≤ 30 dias)</t>
        </is>
      </c>
      <c r="U4339" t="inlineStr">
        <is>
          <t>FinTech</t>
        </is>
      </c>
      <c r="V4339" t="inlineStr">
        <is>
          <t>US</t>
        </is>
      </c>
      <c r="W4339" t="inlineStr">
        <is>
          <t>partner</t>
        </is>
      </c>
    </row>
    <row r="4340">
      <c r="A4340" t="inlineStr">
        <is>
          <t>S-83d49e</t>
        </is>
      </c>
      <c r="B4340" t="inlineStr">
        <is>
          <t>A-dbc825</t>
        </is>
      </c>
      <c r="C4340" s="40" t="n">
        <v>45500</v>
      </c>
      <c r="D4340" s="40" t="n"/>
      <c r="E4340" t="n">
        <v>157</v>
      </c>
      <c r="F4340" t="n">
        <v>931</v>
      </c>
      <c r="G4340" t="inlineStr">
        <is>
          <t>2024-S2</t>
        </is>
      </c>
      <c r="H4340" t="inlineStr">
        <is>
          <t>Sim</t>
        </is>
      </c>
      <c r="I4340" t="n">
        <v>0</v>
      </c>
      <c r="J4340" s="41" t="n"/>
      <c r="L4340" t="inlineStr"/>
      <c r="M4340" t="inlineStr">
        <is>
          <t>Pro</t>
        </is>
      </c>
      <c r="N4340" t="inlineStr">
        <is>
          <t>annual</t>
        </is>
      </c>
      <c r="O4340" t="inlineStr">
        <is>
          <t>Pago</t>
        </is>
      </c>
      <c r="P4340" t="inlineStr">
        <is>
          <t>Sim</t>
        </is>
      </c>
      <c r="Q4340" t="inlineStr">
        <is>
          <t>Não</t>
        </is>
      </c>
      <c r="R4340" t="inlineStr">
        <is>
          <t>Não</t>
        </is>
      </c>
      <c r="S4340" t="inlineStr">
        <is>
          <t>16–40</t>
        </is>
      </c>
      <c r="T4340" t="inlineStr">
        <is>
          <t>181–365 dias</t>
        </is>
      </c>
      <c r="U4340" t="inlineStr">
        <is>
          <t>EdTech</t>
        </is>
      </c>
      <c r="V4340" t="inlineStr">
        <is>
          <t>FR</t>
        </is>
      </c>
      <c r="W4340" t="inlineStr">
        <is>
          <t>partner</t>
        </is>
      </c>
    </row>
    <row r="4341">
      <c r="A4341" t="inlineStr">
        <is>
          <t>S-2ad954</t>
        </is>
      </c>
      <c r="B4341" t="inlineStr">
        <is>
          <t>A-b9f5b1</t>
        </is>
      </c>
      <c r="C4341" s="40" t="n">
        <v>44997</v>
      </c>
      <c r="D4341" s="40" t="n"/>
      <c r="E4341" t="n">
        <v>660</v>
      </c>
      <c r="F4341" t="n">
        <v>0</v>
      </c>
      <c r="G4341" t="inlineStr">
        <is>
          <t>Até 2024-S1</t>
        </is>
      </c>
      <c r="H4341" t="inlineStr">
        <is>
          <t>Sim</t>
        </is>
      </c>
      <c r="I4341" t="n">
        <v>0</v>
      </c>
      <c r="J4341" s="41" t="n"/>
      <c r="L4341" t="inlineStr"/>
      <c r="M4341" t="inlineStr">
        <is>
          <t>Enterprise</t>
        </is>
      </c>
      <c r="N4341" t="inlineStr">
        <is>
          <t>monthly</t>
        </is>
      </c>
      <c r="O4341" t="inlineStr">
        <is>
          <t>Trial</t>
        </is>
      </c>
      <c r="P4341" t="inlineStr">
        <is>
          <t>Sim</t>
        </is>
      </c>
      <c r="Q4341" t="inlineStr">
        <is>
          <t>Não</t>
        </is>
      </c>
      <c r="R4341" t="inlineStr">
        <is>
          <t>Não</t>
        </is>
      </c>
      <c r="S4341" t="inlineStr">
        <is>
          <t>41+</t>
        </is>
      </c>
      <c r="T4341" t="inlineStr">
        <is>
          <t>31–90 dias</t>
        </is>
      </c>
      <c r="U4341" t="inlineStr">
        <is>
          <t>Cybersecurity</t>
        </is>
      </c>
      <c r="V4341" t="inlineStr">
        <is>
          <t>US</t>
        </is>
      </c>
      <c r="W4341" t="inlineStr">
        <is>
          <t>other</t>
        </is>
      </c>
    </row>
    <row r="4342">
      <c r="A4342" t="inlineStr">
        <is>
          <t>S-4e4ef4</t>
        </is>
      </c>
      <c r="B4342" t="inlineStr">
        <is>
          <t>A-9ee962</t>
        </is>
      </c>
      <c r="C4342" s="40" t="n">
        <v>45116</v>
      </c>
      <c r="D4342" s="40" t="n"/>
      <c r="E4342" t="n">
        <v>541</v>
      </c>
      <c r="F4342" t="n">
        <v>1225</v>
      </c>
      <c r="G4342" t="inlineStr">
        <is>
          <t>Até 2024-S1</t>
        </is>
      </c>
      <c r="H4342" t="inlineStr">
        <is>
          <t>Sim</t>
        </is>
      </c>
      <c r="I4342" t="n">
        <v>0</v>
      </c>
      <c r="J4342" s="41" t="n"/>
      <c r="L4342" t="inlineStr"/>
      <c r="M4342" t="inlineStr">
        <is>
          <t>Pro</t>
        </is>
      </c>
      <c r="N4342" t="inlineStr">
        <is>
          <t>monthly</t>
        </is>
      </c>
      <c r="O4342" t="inlineStr">
        <is>
          <t>Pago</t>
        </is>
      </c>
      <c r="P4342" t="inlineStr">
        <is>
          <t>Sim</t>
        </is>
      </c>
      <c r="Q4342" t="inlineStr">
        <is>
          <t>Não</t>
        </is>
      </c>
      <c r="R4342" t="inlineStr">
        <is>
          <t>Sim</t>
        </is>
      </c>
      <c r="S4342" t="inlineStr">
        <is>
          <t>16–40</t>
        </is>
      </c>
      <c r="T4342" t="inlineStr">
        <is>
          <t>91–180 dias</t>
        </is>
      </c>
      <c r="U4342" t="inlineStr">
        <is>
          <t>HealthTech</t>
        </is>
      </c>
      <c r="V4342" t="inlineStr">
        <is>
          <t>US</t>
        </is>
      </c>
      <c r="W4342" t="inlineStr">
        <is>
          <t>ads</t>
        </is>
      </c>
    </row>
    <row r="4343">
      <c r="A4343" t="inlineStr">
        <is>
          <t>S-a0d68d</t>
        </is>
      </c>
      <c r="B4343" t="inlineStr">
        <is>
          <t>A-c58f49</t>
        </is>
      </c>
      <c r="C4343" s="40" t="n">
        <v>45514</v>
      </c>
      <c r="D4343" s="40" t="n"/>
      <c r="E4343" t="n">
        <v>143</v>
      </c>
      <c r="F4343" t="n">
        <v>1330</v>
      </c>
      <c r="G4343" t="inlineStr">
        <is>
          <t>2024-S2</t>
        </is>
      </c>
      <c r="H4343" t="inlineStr">
        <is>
          <t>Sim</t>
        </is>
      </c>
      <c r="I4343" t="n">
        <v>0</v>
      </c>
      <c r="J4343" s="41" t="n"/>
      <c r="L4343" t="inlineStr"/>
      <c r="M4343" t="inlineStr">
        <is>
          <t>Basic</t>
        </is>
      </c>
      <c r="N4343" t="inlineStr">
        <is>
          <t>monthly</t>
        </is>
      </c>
      <c r="O4343" t="inlineStr">
        <is>
          <t>Pago</t>
        </is>
      </c>
      <c r="P4343" t="inlineStr">
        <is>
          <t>Sim</t>
        </is>
      </c>
      <c r="Q4343" t="inlineStr">
        <is>
          <t>Não</t>
        </is>
      </c>
      <c r="R4343" t="inlineStr">
        <is>
          <t>Não</t>
        </is>
      </c>
      <c r="S4343" t="inlineStr">
        <is>
          <t>41+</t>
        </is>
      </c>
      <c r="T4343" t="inlineStr">
        <is>
          <t>Conta nova (≤ 30 dias)</t>
        </is>
      </c>
      <c r="U4343" t="inlineStr">
        <is>
          <t>EdTech</t>
        </is>
      </c>
      <c r="V4343" t="inlineStr">
        <is>
          <t>US</t>
        </is>
      </c>
      <c r="W4343" t="inlineStr">
        <is>
          <t>other</t>
        </is>
      </c>
    </row>
    <row r="4344">
      <c r="A4344" t="inlineStr">
        <is>
          <t>S-f3f2bd</t>
        </is>
      </c>
      <c r="B4344" t="inlineStr">
        <is>
          <t>A-560d27</t>
        </is>
      </c>
      <c r="C4344" s="40" t="n">
        <v>45643</v>
      </c>
      <c r="D4344" s="40" t="n"/>
      <c r="E4344" t="n">
        <v>14</v>
      </c>
      <c r="F4344" t="n">
        <v>0</v>
      </c>
      <c r="G4344" t="inlineStr">
        <is>
          <t>2024-S2</t>
        </is>
      </c>
      <c r="H4344" t="inlineStr">
        <is>
          <t>Não</t>
        </is>
      </c>
      <c r="I4344" t="n">
        <v>0</v>
      </c>
      <c r="J4344" s="41" t="n"/>
      <c r="L4344" t="inlineStr"/>
      <c r="M4344" t="inlineStr">
        <is>
          <t>Basic</t>
        </is>
      </c>
      <c r="N4344" t="inlineStr">
        <is>
          <t>annual</t>
        </is>
      </c>
      <c r="O4344" t="inlineStr">
        <is>
          <t>Trial</t>
        </is>
      </c>
      <c r="P4344" t="inlineStr">
        <is>
          <t>Sim</t>
        </is>
      </c>
      <c r="Q4344" t="inlineStr">
        <is>
          <t>Não</t>
        </is>
      </c>
      <c r="R4344" t="inlineStr">
        <is>
          <t>Não</t>
        </is>
      </c>
      <c r="S4344" t="inlineStr">
        <is>
          <t>16–40</t>
        </is>
      </c>
      <c r="T4344" t="inlineStr">
        <is>
          <t>181–365 dias</t>
        </is>
      </c>
      <c r="U4344" t="inlineStr">
        <is>
          <t>DevTools</t>
        </is>
      </c>
      <c r="V4344" t="inlineStr">
        <is>
          <t>US</t>
        </is>
      </c>
      <c r="W4344" t="inlineStr">
        <is>
          <t>organic</t>
        </is>
      </c>
    </row>
    <row r="4345">
      <c r="A4345" t="inlineStr">
        <is>
          <t>S-37a9e3</t>
        </is>
      </c>
      <c r="B4345" t="inlineStr">
        <is>
          <t>A-c608c8</t>
        </is>
      </c>
      <c r="C4345" s="40" t="n">
        <v>45450</v>
      </c>
      <c r="D4345" s="40" t="n">
        <v>45472</v>
      </c>
      <c r="E4345" t="n">
        <v>22</v>
      </c>
      <c r="F4345" t="n">
        <v>2189</v>
      </c>
      <c r="G4345" t="inlineStr">
        <is>
          <t>Até 2024-S1</t>
        </is>
      </c>
      <c r="H4345" t="inlineStr">
        <is>
          <t>Sim</t>
        </is>
      </c>
      <c r="I4345" t="n">
        <v>1</v>
      </c>
      <c r="J4345" s="41" t="n">
        <v>45444</v>
      </c>
      <c r="K4345" t="n">
        <v>29</v>
      </c>
      <c r="L4345" t="inlineStr">
        <is>
          <t>Sim</t>
        </is>
      </c>
      <c r="M4345" t="inlineStr">
        <is>
          <t>Enterprise</t>
        </is>
      </c>
      <c r="N4345" t="inlineStr">
        <is>
          <t>monthly</t>
        </is>
      </c>
      <c r="O4345" t="inlineStr">
        <is>
          <t>Pago</t>
        </is>
      </c>
      <c r="P4345" t="inlineStr">
        <is>
          <t>Não</t>
        </is>
      </c>
      <c r="Q4345" t="inlineStr">
        <is>
          <t>Não</t>
        </is>
      </c>
      <c r="R4345" t="inlineStr">
        <is>
          <t>Não</t>
        </is>
      </c>
      <c r="S4345" t="inlineStr">
        <is>
          <t>6–15</t>
        </is>
      </c>
      <c r="T4345" t="inlineStr">
        <is>
          <t>Mais de 365 dias</t>
        </is>
      </c>
      <c r="U4345" t="inlineStr">
        <is>
          <t>DevTools</t>
        </is>
      </c>
      <c r="V4345" t="inlineStr">
        <is>
          <t>DE</t>
        </is>
      </c>
      <c r="W4345" t="inlineStr">
        <is>
          <t>ads</t>
        </is>
      </c>
    </row>
    <row r="4346">
      <c r="A4346" t="inlineStr">
        <is>
          <t>S-c9d475</t>
        </is>
      </c>
      <c r="B4346" t="inlineStr">
        <is>
          <t>A-1986ca</t>
        </is>
      </c>
      <c r="C4346" s="40" t="n">
        <v>45113</v>
      </c>
      <c r="D4346" s="40" t="n"/>
      <c r="E4346" t="n">
        <v>544</v>
      </c>
      <c r="F4346" t="n">
        <v>3980</v>
      </c>
      <c r="G4346" t="inlineStr">
        <is>
          <t>Até 2024-S1</t>
        </is>
      </c>
      <c r="H4346" t="inlineStr">
        <is>
          <t>Sim</t>
        </is>
      </c>
      <c r="I4346" t="n">
        <v>0</v>
      </c>
      <c r="J4346" s="41" t="n"/>
      <c r="L4346" t="inlineStr"/>
      <c r="M4346" t="inlineStr">
        <is>
          <t>Enterprise</t>
        </is>
      </c>
      <c r="N4346" t="inlineStr">
        <is>
          <t>annual</t>
        </is>
      </c>
      <c r="O4346" t="inlineStr">
        <is>
          <t>Pago</t>
        </is>
      </c>
      <c r="P4346" t="inlineStr">
        <is>
          <t>Não</t>
        </is>
      </c>
      <c r="Q4346" t="inlineStr">
        <is>
          <t>Não</t>
        </is>
      </c>
      <c r="R4346" t="inlineStr">
        <is>
          <t>Não</t>
        </is>
      </c>
      <c r="S4346" t="inlineStr">
        <is>
          <t>16–40</t>
        </is>
      </c>
      <c r="T4346" t="inlineStr">
        <is>
          <t>91–180 dias</t>
        </is>
      </c>
      <c r="U4346" t="inlineStr">
        <is>
          <t>HealthTech</t>
        </is>
      </c>
      <c r="V4346" t="inlineStr">
        <is>
          <t>IN</t>
        </is>
      </c>
      <c r="W4346" t="inlineStr">
        <is>
          <t>ads</t>
        </is>
      </c>
    </row>
    <row r="4347">
      <c r="A4347" t="inlineStr">
        <is>
          <t>S-646813</t>
        </is>
      </c>
      <c r="B4347" t="inlineStr">
        <is>
          <t>A-a45270</t>
        </is>
      </c>
      <c r="C4347" s="40" t="n">
        <v>45549</v>
      </c>
      <c r="D4347" s="40" t="n"/>
      <c r="E4347" t="n">
        <v>108</v>
      </c>
      <c r="F4347" t="n">
        <v>0</v>
      </c>
      <c r="G4347" t="inlineStr">
        <is>
          <t>2024-S2</t>
        </is>
      </c>
      <c r="H4347" t="inlineStr">
        <is>
          <t>Sim</t>
        </is>
      </c>
      <c r="I4347" t="n">
        <v>0</v>
      </c>
      <c r="J4347" s="41" t="n"/>
      <c r="L4347" t="inlineStr"/>
      <c r="M4347" t="inlineStr">
        <is>
          <t>Enterprise</t>
        </is>
      </c>
      <c r="N4347" t="inlineStr">
        <is>
          <t>monthly</t>
        </is>
      </c>
      <c r="O4347" t="inlineStr">
        <is>
          <t>Trial</t>
        </is>
      </c>
      <c r="P4347" t="inlineStr">
        <is>
          <t>Sim</t>
        </is>
      </c>
      <c r="Q4347" t="inlineStr">
        <is>
          <t>Não</t>
        </is>
      </c>
      <c r="R4347" t="inlineStr">
        <is>
          <t>Não</t>
        </is>
      </c>
      <c r="S4347" t="inlineStr">
        <is>
          <t>6–15</t>
        </is>
      </c>
      <c r="T4347" t="inlineStr">
        <is>
          <t>31–90 dias</t>
        </is>
      </c>
      <c r="U4347" t="inlineStr">
        <is>
          <t>HealthTech</t>
        </is>
      </c>
      <c r="V4347" t="inlineStr">
        <is>
          <t>US</t>
        </is>
      </c>
      <c r="W4347" t="inlineStr">
        <is>
          <t>ads</t>
        </is>
      </c>
    </row>
    <row r="4348">
      <c r="A4348" t="inlineStr">
        <is>
          <t>S-d0bab8</t>
        </is>
      </c>
      <c r="B4348" t="inlineStr">
        <is>
          <t>A-94f8c9</t>
        </is>
      </c>
      <c r="C4348" s="40" t="n">
        <v>45469</v>
      </c>
      <c r="D4348" s="40" t="n"/>
      <c r="E4348" t="n">
        <v>188</v>
      </c>
      <c r="F4348" t="n">
        <v>1406</v>
      </c>
      <c r="G4348" t="inlineStr">
        <is>
          <t>Até 2024-S1</t>
        </is>
      </c>
      <c r="H4348" t="inlineStr">
        <is>
          <t>Sim</t>
        </is>
      </c>
      <c r="I4348" t="n">
        <v>0</v>
      </c>
      <c r="J4348" s="41" t="n"/>
      <c r="L4348" t="inlineStr"/>
      <c r="M4348" t="inlineStr">
        <is>
          <t>Basic</t>
        </is>
      </c>
      <c r="N4348" t="inlineStr">
        <is>
          <t>annual</t>
        </is>
      </c>
      <c r="O4348" t="inlineStr">
        <is>
          <t>Pago</t>
        </is>
      </c>
      <c r="P4348" t="inlineStr">
        <is>
          <t>Sim</t>
        </is>
      </c>
      <c r="Q4348" t="inlineStr">
        <is>
          <t>Sim</t>
        </is>
      </c>
      <c r="R4348" t="inlineStr">
        <is>
          <t>Não</t>
        </is>
      </c>
      <c r="S4348" t="inlineStr">
        <is>
          <t>41+</t>
        </is>
      </c>
      <c r="T4348" t="inlineStr">
        <is>
          <t>31–90 dias</t>
        </is>
      </c>
      <c r="U4348" t="inlineStr">
        <is>
          <t>HealthTech</t>
        </is>
      </c>
      <c r="V4348" t="inlineStr">
        <is>
          <t>US</t>
        </is>
      </c>
      <c r="W4348" t="inlineStr">
        <is>
          <t>other</t>
        </is>
      </c>
    </row>
    <row r="4349">
      <c r="A4349" t="inlineStr">
        <is>
          <t>S-57bbae</t>
        </is>
      </c>
      <c r="B4349" t="inlineStr">
        <is>
          <t>A-a09355</t>
        </is>
      </c>
      <c r="C4349" s="40" t="n">
        <v>45601</v>
      </c>
      <c r="D4349" s="40" t="n"/>
      <c r="E4349" t="n">
        <v>56</v>
      </c>
      <c r="F4349" t="n">
        <v>686</v>
      </c>
      <c r="G4349" t="inlineStr">
        <is>
          <t>2024-S2</t>
        </is>
      </c>
      <c r="H4349" t="inlineStr">
        <is>
          <t>Sim</t>
        </is>
      </c>
      <c r="I4349" t="n">
        <v>0</v>
      </c>
      <c r="J4349" s="41" t="n"/>
      <c r="L4349" t="inlineStr"/>
      <c r="M4349" t="inlineStr">
        <is>
          <t>Pro</t>
        </is>
      </c>
      <c r="N4349" t="inlineStr">
        <is>
          <t>monthly</t>
        </is>
      </c>
      <c r="O4349" t="inlineStr">
        <is>
          <t>Pago</t>
        </is>
      </c>
      <c r="P4349" t="inlineStr">
        <is>
          <t>Sim</t>
        </is>
      </c>
      <c r="Q4349" t="inlineStr">
        <is>
          <t>Não</t>
        </is>
      </c>
      <c r="R4349" t="inlineStr">
        <is>
          <t>Não</t>
        </is>
      </c>
      <c r="S4349" t="inlineStr">
        <is>
          <t>6–15</t>
        </is>
      </c>
      <c r="T4349" t="inlineStr">
        <is>
          <t>31–90 dias</t>
        </is>
      </c>
      <c r="U4349" t="inlineStr">
        <is>
          <t>FinTech</t>
        </is>
      </c>
      <c r="V4349" t="inlineStr">
        <is>
          <t>US</t>
        </is>
      </c>
      <c r="W4349" t="inlineStr">
        <is>
          <t>organic</t>
        </is>
      </c>
    </row>
    <row r="4350">
      <c r="A4350" t="inlineStr">
        <is>
          <t>S-59778a</t>
        </is>
      </c>
      <c r="B4350" t="inlineStr">
        <is>
          <t>A-f6b2fb</t>
        </is>
      </c>
      <c r="C4350" s="40" t="n">
        <v>45515</v>
      </c>
      <c r="D4350" s="40" t="n"/>
      <c r="E4350" t="n">
        <v>142</v>
      </c>
      <c r="F4350" t="n">
        <v>9751</v>
      </c>
      <c r="G4350" t="inlineStr">
        <is>
          <t>2024-S2</t>
        </is>
      </c>
      <c r="H4350" t="inlineStr">
        <is>
          <t>Sim</t>
        </is>
      </c>
      <c r="I4350" t="n">
        <v>0</v>
      </c>
      <c r="J4350" s="41" t="n"/>
      <c r="L4350" t="inlineStr"/>
      <c r="M4350" t="inlineStr">
        <is>
          <t>Enterprise</t>
        </is>
      </c>
      <c r="N4350" t="inlineStr">
        <is>
          <t>monthly</t>
        </is>
      </c>
      <c r="O4350" t="inlineStr">
        <is>
          <t>Pago</t>
        </is>
      </c>
      <c r="P4350" t="inlineStr">
        <is>
          <t>Sim</t>
        </is>
      </c>
      <c r="Q4350" t="inlineStr">
        <is>
          <t>Não</t>
        </is>
      </c>
      <c r="R4350" t="inlineStr">
        <is>
          <t>Não</t>
        </is>
      </c>
      <c r="S4350" t="inlineStr">
        <is>
          <t>41+</t>
        </is>
      </c>
      <c r="T4350" t="inlineStr">
        <is>
          <t>91–180 dias</t>
        </is>
      </c>
      <c r="U4350" t="inlineStr">
        <is>
          <t>DevTools</t>
        </is>
      </c>
      <c r="V4350" t="inlineStr">
        <is>
          <t>AU</t>
        </is>
      </c>
      <c r="W4350" t="inlineStr">
        <is>
          <t>event</t>
        </is>
      </c>
    </row>
    <row r="4351">
      <c r="A4351" t="inlineStr">
        <is>
          <t>S-94c40b</t>
        </is>
      </c>
      <c r="B4351" t="inlineStr">
        <is>
          <t>A-7c6b6b</t>
        </is>
      </c>
      <c r="C4351" s="40" t="n">
        <v>45632</v>
      </c>
      <c r="D4351" s="40" t="n">
        <v>45652</v>
      </c>
      <c r="E4351" t="n">
        <v>20</v>
      </c>
      <c r="F4351" t="n">
        <v>1274</v>
      </c>
      <c r="G4351" t="inlineStr">
        <is>
          <t>2024-S2</t>
        </is>
      </c>
      <c r="H4351" t="inlineStr">
        <is>
          <t>Não</t>
        </is>
      </c>
      <c r="I4351" t="n">
        <v>1</v>
      </c>
      <c r="J4351" s="41" t="n">
        <v>45627</v>
      </c>
      <c r="K4351" t="n">
        <v>26</v>
      </c>
      <c r="L4351" t="inlineStr">
        <is>
          <t>Não</t>
        </is>
      </c>
      <c r="M4351" t="inlineStr">
        <is>
          <t>Pro</t>
        </is>
      </c>
      <c r="N4351" t="inlineStr">
        <is>
          <t>annual</t>
        </is>
      </c>
      <c r="O4351" t="inlineStr">
        <is>
          <t>Pago</t>
        </is>
      </c>
      <c r="P4351" t="inlineStr">
        <is>
          <t>Sim</t>
        </is>
      </c>
      <c r="Q4351" t="inlineStr">
        <is>
          <t>Não</t>
        </is>
      </c>
      <c r="R4351" t="inlineStr">
        <is>
          <t>Não</t>
        </is>
      </c>
      <c r="S4351" t="inlineStr">
        <is>
          <t>16–40</t>
        </is>
      </c>
      <c r="T4351" t="inlineStr">
        <is>
          <t>Conta nova (≤ 30 dias)</t>
        </is>
      </c>
      <c r="U4351" t="inlineStr">
        <is>
          <t>FinTech</t>
        </is>
      </c>
      <c r="V4351" t="inlineStr">
        <is>
          <t>US</t>
        </is>
      </c>
      <c r="W4351" t="inlineStr">
        <is>
          <t>other</t>
        </is>
      </c>
    </row>
    <row r="4352">
      <c r="A4352" t="inlineStr">
        <is>
          <t>S-b9c6ce</t>
        </is>
      </c>
      <c r="B4352" t="inlineStr">
        <is>
          <t>A-e1462e</t>
        </is>
      </c>
      <c r="C4352" s="40" t="n">
        <v>45571</v>
      </c>
      <c r="D4352" s="40" t="n"/>
      <c r="E4352" t="n">
        <v>86</v>
      </c>
      <c r="F4352" t="n">
        <v>0</v>
      </c>
      <c r="G4352" t="inlineStr">
        <is>
          <t>2024-S2</t>
        </is>
      </c>
      <c r="H4352" t="inlineStr">
        <is>
          <t>Sim</t>
        </is>
      </c>
      <c r="I4352" t="n">
        <v>0</v>
      </c>
      <c r="J4352" s="41" t="n"/>
      <c r="L4352" t="inlineStr"/>
      <c r="M4352" t="inlineStr">
        <is>
          <t>Enterprise</t>
        </is>
      </c>
      <c r="N4352" t="inlineStr">
        <is>
          <t>monthly</t>
        </is>
      </c>
      <c r="O4352" t="inlineStr">
        <is>
          <t>Trial</t>
        </is>
      </c>
      <c r="P4352" t="inlineStr">
        <is>
          <t>Sim</t>
        </is>
      </c>
      <c r="Q4352" t="inlineStr">
        <is>
          <t>Não</t>
        </is>
      </c>
      <c r="R4352" t="inlineStr">
        <is>
          <t>Não</t>
        </is>
      </c>
      <c r="S4352" t="inlineStr">
        <is>
          <t>6–15</t>
        </is>
      </c>
      <c r="T4352" t="inlineStr">
        <is>
          <t>Mais de 365 dias</t>
        </is>
      </c>
      <c r="U4352" t="inlineStr">
        <is>
          <t>FinTech</t>
        </is>
      </c>
      <c r="V4352" t="inlineStr">
        <is>
          <t>UK</t>
        </is>
      </c>
      <c r="W4352" t="inlineStr">
        <is>
          <t>partner</t>
        </is>
      </c>
    </row>
    <row r="4353">
      <c r="A4353" t="inlineStr">
        <is>
          <t>S-f1ffee</t>
        </is>
      </c>
      <c r="B4353" t="inlineStr">
        <is>
          <t>A-96215d</t>
        </is>
      </c>
      <c r="C4353" s="40" t="n">
        <v>45565</v>
      </c>
      <c r="D4353" s="40" t="n"/>
      <c r="E4353" t="n">
        <v>92</v>
      </c>
      <c r="F4353" t="n">
        <v>3184</v>
      </c>
      <c r="G4353" t="inlineStr">
        <is>
          <t>2024-S2</t>
        </is>
      </c>
      <c r="H4353" t="inlineStr">
        <is>
          <t>Sim</t>
        </is>
      </c>
      <c r="I4353" t="n">
        <v>0</v>
      </c>
      <c r="J4353" s="41" t="n"/>
      <c r="L4353" t="inlineStr"/>
      <c r="M4353" t="inlineStr">
        <is>
          <t>Enterprise</t>
        </is>
      </c>
      <c r="N4353" t="inlineStr">
        <is>
          <t>annual</t>
        </is>
      </c>
      <c r="O4353" t="inlineStr">
        <is>
          <t>Pago</t>
        </is>
      </c>
      <c r="P4353" t="inlineStr">
        <is>
          <t>Não</t>
        </is>
      </c>
      <c r="Q4353" t="inlineStr">
        <is>
          <t>Não</t>
        </is>
      </c>
      <c r="R4353" t="inlineStr">
        <is>
          <t>Não</t>
        </is>
      </c>
      <c r="S4353" t="inlineStr">
        <is>
          <t>16–40</t>
        </is>
      </c>
      <c r="T4353" t="inlineStr">
        <is>
          <t>31–90 dias</t>
        </is>
      </c>
      <c r="U4353" t="inlineStr">
        <is>
          <t>FinTech</t>
        </is>
      </c>
      <c r="V4353" t="inlineStr">
        <is>
          <t>US</t>
        </is>
      </c>
      <c r="W4353" t="inlineStr">
        <is>
          <t>event</t>
        </is>
      </c>
    </row>
    <row r="4354">
      <c r="A4354" t="inlineStr">
        <is>
          <t>S-cc30c5</t>
        </is>
      </c>
      <c r="B4354" t="inlineStr">
        <is>
          <t>A-b78bf8</t>
        </is>
      </c>
      <c r="C4354" s="40" t="n">
        <v>45613</v>
      </c>
      <c r="D4354" s="40" t="n"/>
      <c r="E4354" t="n">
        <v>44</v>
      </c>
      <c r="F4354" t="n">
        <v>627</v>
      </c>
      <c r="G4354" t="inlineStr">
        <is>
          <t>2024-S2</t>
        </is>
      </c>
      <c r="H4354" t="inlineStr">
        <is>
          <t>Sim</t>
        </is>
      </c>
      <c r="I4354" t="n">
        <v>0</v>
      </c>
      <c r="J4354" s="41" t="n"/>
      <c r="L4354" t="inlineStr"/>
      <c r="M4354" t="inlineStr">
        <is>
          <t>Basic</t>
        </is>
      </c>
      <c r="N4354" t="inlineStr">
        <is>
          <t>monthly</t>
        </is>
      </c>
      <c r="O4354" t="inlineStr">
        <is>
          <t>Pago</t>
        </is>
      </c>
      <c r="P4354" t="inlineStr">
        <is>
          <t>Sim</t>
        </is>
      </c>
      <c r="Q4354" t="inlineStr">
        <is>
          <t>Não</t>
        </is>
      </c>
      <c r="R4354" t="inlineStr">
        <is>
          <t>Não</t>
        </is>
      </c>
      <c r="S4354" t="inlineStr">
        <is>
          <t>16–40</t>
        </is>
      </c>
      <c r="T4354" t="inlineStr">
        <is>
          <t>Conta nova (≤ 30 dias)</t>
        </is>
      </c>
      <c r="U4354" t="inlineStr">
        <is>
          <t>DevTools</t>
        </is>
      </c>
      <c r="V4354" t="inlineStr">
        <is>
          <t>US</t>
        </is>
      </c>
      <c r="W4354" t="inlineStr">
        <is>
          <t>event</t>
        </is>
      </c>
    </row>
    <row r="4355">
      <c r="A4355" t="inlineStr">
        <is>
          <t>S-9fa60e</t>
        </is>
      </c>
      <c r="B4355" t="inlineStr">
        <is>
          <t>A-712426</t>
        </is>
      </c>
      <c r="C4355" s="40" t="n">
        <v>45641</v>
      </c>
      <c r="D4355" s="40" t="n"/>
      <c r="E4355" t="n">
        <v>16</v>
      </c>
      <c r="F4355" t="n">
        <v>171</v>
      </c>
      <c r="G4355" t="inlineStr">
        <is>
          <t>2024-S2</t>
        </is>
      </c>
      <c r="H4355" t="inlineStr">
        <is>
          <t>Não</t>
        </is>
      </c>
      <c r="I4355" t="n">
        <v>0</v>
      </c>
      <c r="J4355" s="41" t="n"/>
      <c r="L4355" t="inlineStr"/>
      <c r="M4355" t="inlineStr">
        <is>
          <t>Basic</t>
        </is>
      </c>
      <c r="N4355" t="inlineStr">
        <is>
          <t>annual</t>
        </is>
      </c>
      <c r="O4355" t="inlineStr">
        <is>
          <t>Pago</t>
        </is>
      </c>
      <c r="P4355" t="inlineStr">
        <is>
          <t>Sim</t>
        </is>
      </c>
      <c r="Q4355" t="inlineStr">
        <is>
          <t>Não</t>
        </is>
      </c>
      <c r="R4355" t="inlineStr">
        <is>
          <t>Não</t>
        </is>
      </c>
      <c r="S4355" t="inlineStr">
        <is>
          <t>6–15</t>
        </is>
      </c>
      <c r="T4355" t="inlineStr">
        <is>
          <t>31–90 dias</t>
        </is>
      </c>
      <c r="U4355" t="inlineStr">
        <is>
          <t>HealthTech</t>
        </is>
      </c>
      <c r="V4355" t="inlineStr">
        <is>
          <t>US</t>
        </is>
      </c>
      <c r="W4355" t="inlineStr">
        <is>
          <t>other</t>
        </is>
      </c>
    </row>
    <row r="4356">
      <c r="A4356" t="inlineStr">
        <is>
          <t>S-44c2c1</t>
        </is>
      </c>
      <c r="B4356" t="inlineStr">
        <is>
          <t>A-2d1036</t>
        </is>
      </c>
      <c r="C4356" s="40" t="n">
        <v>45506</v>
      </c>
      <c r="D4356" s="40" t="n"/>
      <c r="E4356" t="n">
        <v>151</v>
      </c>
      <c r="F4356" t="n">
        <v>3381</v>
      </c>
      <c r="G4356" t="inlineStr">
        <is>
          <t>2024-S2</t>
        </is>
      </c>
      <c r="H4356" t="inlineStr">
        <is>
          <t>Sim</t>
        </is>
      </c>
      <c r="I4356" t="n">
        <v>0</v>
      </c>
      <c r="J4356" s="41" t="n"/>
      <c r="L4356" t="inlineStr"/>
      <c r="M4356" t="inlineStr">
        <is>
          <t>Pro</t>
        </is>
      </c>
      <c r="N4356" t="inlineStr">
        <is>
          <t>annual</t>
        </is>
      </c>
      <c r="O4356" t="inlineStr">
        <is>
          <t>Pago</t>
        </is>
      </c>
      <c r="P4356" t="inlineStr">
        <is>
          <t>Sim</t>
        </is>
      </c>
      <c r="Q4356" t="inlineStr">
        <is>
          <t>Não</t>
        </is>
      </c>
      <c r="R4356" t="inlineStr">
        <is>
          <t>Sim</t>
        </is>
      </c>
      <c r="S4356" t="inlineStr">
        <is>
          <t>41+</t>
        </is>
      </c>
      <c r="T4356" t="inlineStr">
        <is>
          <t>31–90 dias</t>
        </is>
      </c>
      <c r="U4356" t="inlineStr">
        <is>
          <t>FinTech</t>
        </is>
      </c>
      <c r="V4356" t="inlineStr">
        <is>
          <t>US</t>
        </is>
      </c>
      <c r="W4356" t="inlineStr">
        <is>
          <t>ads</t>
        </is>
      </c>
    </row>
    <row r="4357">
      <c r="A4357" t="inlineStr">
        <is>
          <t>S-3d6648</t>
        </is>
      </c>
      <c r="B4357" t="inlineStr">
        <is>
          <t>A-e2cd1b</t>
        </is>
      </c>
      <c r="C4357" s="40" t="n">
        <v>45570</v>
      </c>
      <c r="D4357" s="40" t="n"/>
      <c r="E4357" t="n">
        <v>87</v>
      </c>
      <c r="F4357" t="n">
        <v>0</v>
      </c>
      <c r="G4357" t="inlineStr">
        <is>
          <t>2024-S2</t>
        </is>
      </c>
      <c r="H4357" t="inlineStr">
        <is>
          <t>Sim</t>
        </is>
      </c>
      <c r="I4357" t="n">
        <v>0</v>
      </c>
      <c r="J4357" s="41" t="n"/>
      <c r="L4357" t="inlineStr"/>
      <c r="M4357" t="inlineStr">
        <is>
          <t>Enterprise</t>
        </is>
      </c>
      <c r="N4357" t="inlineStr">
        <is>
          <t>monthly</t>
        </is>
      </c>
      <c r="O4357" t="inlineStr">
        <is>
          <t>Trial</t>
        </is>
      </c>
      <c r="P4357" t="inlineStr">
        <is>
          <t>Sim</t>
        </is>
      </c>
      <c r="Q4357" t="inlineStr">
        <is>
          <t>Não</t>
        </is>
      </c>
      <c r="R4357" t="inlineStr">
        <is>
          <t>Não</t>
        </is>
      </c>
      <c r="S4357" t="inlineStr">
        <is>
          <t>6–15</t>
        </is>
      </c>
      <c r="T4357" t="inlineStr">
        <is>
          <t>181–365 dias</t>
        </is>
      </c>
      <c r="U4357" t="inlineStr">
        <is>
          <t>DevTools</t>
        </is>
      </c>
      <c r="V4357" t="inlineStr">
        <is>
          <t>US</t>
        </is>
      </c>
      <c r="W4357" t="inlineStr">
        <is>
          <t>other</t>
        </is>
      </c>
    </row>
    <row r="4358">
      <c r="A4358" t="inlineStr">
        <is>
          <t>S-d97fa8</t>
        </is>
      </c>
      <c r="B4358" t="inlineStr">
        <is>
          <t>A-508199</t>
        </is>
      </c>
      <c r="C4358" s="40" t="n">
        <v>45342</v>
      </c>
      <c r="D4358" s="40" t="n"/>
      <c r="E4358" t="n">
        <v>315</v>
      </c>
      <c r="F4358" t="n">
        <v>361</v>
      </c>
      <c r="G4358" t="inlineStr">
        <is>
          <t>Até 2024-S1</t>
        </is>
      </c>
      <c r="H4358" t="inlineStr">
        <is>
          <t>Sim</t>
        </is>
      </c>
      <c r="I4358" t="n">
        <v>0</v>
      </c>
      <c r="J4358" s="41" t="n"/>
      <c r="L4358" t="inlineStr"/>
      <c r="M4358" t="inlineStr">
        <is>
          <t>Basic</t>
        </is>
      </c>
      <c r="N4358" t="inlineStr">
        <is>
          <t>monthly</t>
        </is>
      </c>
      <c r="O4358" t="inlineStr">
        <is>
          <t>Pago</t>
        </is>
      </c>
      <c r="P4358" t="inlineStr">
        <is>
          <t>Sim</t>
        </is>
      </c>
      <c r="Q4358" t="inlineStr">
        <is>
          <t>Não</t>
        </is>
      </c>
      <c r="R4358" t="inlineStr">
        <is>
          <t>Não</t>
        </is>
      </c>
      <c r="S4358" t="inlineStr">
        <is>
          <t>16–40</t>
        </is>
      </c>
      <c r="T4358" t="inlineStr">
        <is>
          <t>Conta nova (≤ 30 dias)</t>
        </is>
      </c>
      <c r="U4358" t="inlineStr">
        <is>
          <t>FinTech</t>
        </is>
      </c>
      <c r="V4358" t="inlineStr">
        <is>
          <t>AU</t>
        </is>
      </c>
      <c r="W4358" t="inlineStr">
        <is>
          <t>event</t>
        </is>
      </c>
    </row>
    <row r="4359">
      <c r="A4359" t="inlineStr">
        <is>
          <t>S-398291</t>
        </is>
      </c>
      <c r="B4359" t="inlineStr">
        <is>
          <t>A-acb7f7</t>
        </is>
      </c>
      <c r="C4359" s="40" t="n">
        <v>45488</v>
      </c>
      <c r="D4359" s="40" t="n"/>
      <c r="E4359" t="n">
        <v>169</v>
      </c>
      <c r="F4359" t="n">
        <v>6368</v>
      </c>
      <c r="G4359" t="inlineStr">
        <is>
          <t>2024-S2</t>
        </is>
      </c>
      <c r="H4359" t="inlineStr">
        <is>
          <t>Sim</t>
        </is>
      </c>
      <c r="I4359" t="n">
        <v>0</v>
      </c>
      <c r="J4359" s="41" t="n"/>
      <c r="L4359" t="inlineStr"/>
      <c r="M4359" t="inlineStr">
        <is>
          <t>Enterprise</t>
        </is>
      </c>
      <c r="N4359" t="inlineStr">
        <is>
          <t>monthly</t>
        </is>
      </c>
      <c r="O4359" t="inlineStr">
        <is>
          <t>Pago</t>
        </is>
      </c>
      <c r="P4359" t="inlineStr">
        <is>
          <t>Sim</t>
        </is>
      </c>
      <c r="Q4359" t="inlineStr">
        <is>
          <t>Não</t>
        </is>
      </c>
      <c r="R4359" t="inlineStr">
        <is>
          <t>Não</t>
        </is>
      </c>
      <c r="S4359" t="inlineStr">
        <is>
          <t>16–40</t>
        </is>
      </c>
      <c r="T4359" t="inlineStr">
        <is>
          <t>181–365 dias</t>
        </is>
      </c>
      <c r="U4359" t="inlineStr">
        <is>
          <t>EdTech</t>
        </is>
      </c>
      <c r="V4359" t="inlineStr">
        <is>
          <t>US</t>
        </is>
      </c>
      <c r="W4359" t="inlineStr">
        <is>
          <t>ads</t>
        </is>
      </c>
    </row>
    <row r="4360">
      <c r="A4360" t="inlineStr">
        <is>
          <t>S-d7ee6f</t>
        </is>
      </c>
      <c r="B4360" t="inlineStr">
        <is>
          <t>A-35083d</t>
        </is>
      </c>
      <c r="C4360" s="40" t="n">
        <v>45148</v>
      </c>
      <c r="D4360" s="40" t="n"/>
      <c r="E4360" t="n">
        <v>509</v>
      </c>
      <c r="F4360" t="n">
        <v>3781</v>
      </c>
      <c r="G4360" t="inlineStr">
        <is>
          <t>Até 2024-S1</t>
        </is>
      </c>
      <c r="H4360" t="inlineStr">
        <is>
          <t>Sim</t>
        </is>
      </c>
      <c r="I4360" t="n">
        <v>0</v>
      </c>
      <c r="J4360" s="41" t="n"/>
      <c r="L4360" t="inlineStr"/>
      <c r="M4360" t="inlineStr">
        <is>
          <t>Enterprise</t>
        </is>
      </c>
      <c r="N4360" t="inlineStr">
        <is>
          <t>annual</t>
        </is>
      </c>
      <c r="O4360" t="inlineStr">
        <is>
          <t>Pago</t>
        </is>
      </c>
      <c r="P4360" t="inlineStr">
        <is>
          <t>Sim</t>
        </is>
      </c>
      <c r="Q4360" t="inlineStr">
        <is>
          <t>Sim</t>
        </is>
      </c>
      <c r="R4360" t="inlineStr">
        <is>
          <t>Não</t>
        </is>
      </c>
      <c r="S4360" t="inlineStr">
        <is>
          <t>16–40</t>
        </is>
      </c>
      <c r="T4360" t="inlineStr">
        <is>
          <t>91–180 dias</t>
        </is>
      </c>
      <c r="U4360" t="inlineStr">
        <is>
          <t>HealthTech</t>
        </is>
      </c>
      <c r="V4360" t="inlineStr">
        <is>
          <t>IN</t>
        </is>
      </c>
      <c r="W4360" t="inlineStr">
        <is>
          <t>partner</t>
        </is>
      </c>
    </row>
    <row r="4361">
      <c r="A4361" t="inlineStr">
        <is>
          <t>S-3663bb</t>
        </is>
      </c>
      <c r="B4361" t="inlineStr">
        <is>
          <t>A-de24d5</t>
        </is>
      </c>
      <c r="C4361" s="40" t="n">
        <v>45645</v>
      </c>
      <c r="D4361" s="40" t="n"/>
      <c r="E4361" t="n">
        <v>12</v>
      </c>
      <c r="F4361" t="n">
        <v>0</v>
      </c>
      <c r="G4361" t="inlineStr">
        <is>
          <t>2024-S2</t>
        </is>
      </c>
      <c r="H4361" t="inlineStr">
        <is>
          <t>Não</t>
        </is>
      </c>
      <c r="I4361" t="n">
        <v>0</v>
      </c>
      <c r="J4361" s="41" t="n"/>
      <c r="L4361" t="inlineStr"/>
      <c r="M4361" t="inlineStr">
        <is>
          <t>Enterprise</t>
        </is>
      </c>
      <c r="N4361" t="inlineStr">
        <is>
          <t>monthly</t>
        </is>
      </c>
      <c r="O4361" t="inlineStr">
        <is>
          <t>Trial</t>
        </is>
      </c>
      <c r="P4361" t="inlineStr">
        <is>
          <t>Sim</t>
        </is>
      </c>
      <c r="Q4361" t="inlineStr">
        <is>
          <t>Não</t>
        </is>
      </c>
      <c r="R4361" t="inlineStr">
        <is>
          <t>Não</t>
        </is>
      </c>
      <c r="S4361" t="inlineStr">
        <is>
          <t>1–5</t>
        </is>
      </c>
      <c r="T4361" t="inlineStr">
        <is>
          <t>31–90 dias</t>
        </is>
      </c>
      <c r="U4361" t="inlineStr">
        <is>
          <t>DevTools</t>
        </is>
      </c>
      <c r="V4361" t="inlineStr">
        <is>
          <t>US</t>
        </is>
      </c>
      <c r="W4361" t="inlineStr">
        <is>
          <t>other</t>
        </is>
      </c>
    </row>
    <row r="4362">
      <c r="A4362" t="inlineStr">
        <is>
          <t>S-81cd46</t>
        </is>
      </c>
      <c r="B4362" t="inlineStr">
        <is>
          <t>A-ced9aa</t>
        </is>
      </c>
      <c r="C4362" s="40" t="n">
        <v>45576</v>
      </c>
      <c r="D4362" s="40" t="n"/>
      <c r="E4362" t="n">
        <v>81</v>
      </c>
      <c r="F4362" t="n">
        <v>1194</v>
      </c>
      <c r="G4362" t="inlineStr">
        <is>
          <t>2024-S2</t>
        </is>
      </c>
      <c r="H4362" t="inlineStr">
        <is>
          <t>Sim</t>
        </is>
      </c>
      <c r="I4362" t="n">
        <v>0</v>
      </c>
      <c r="J4362" s="41" t="n"/>
      <c r="L4362" t="inlineStr"/>
      <c r="M4362" t="inlineStr">
        <is>
          <t>Enterprise</t>
        </is>
      </c>
      <c r="N4362" t="inlineStr">
        <is>
          <t>annual</t>
        </is>
      </c>
      <c r="O4362" t="inlineStr">
        <is>
          <t>Pago</t>
        </is>
      </c>
      <c r="P4362" t="inlineStr">
        <is>
          <t>Sim</t>
        </is>
      </c>
      <c r="Q4362" t="inlineStr">
        <is>
          <t>Não</t>
        </is>
      </c>
      <c r="R4362" t="inlineStr">
        <is>
          <t>Não</t>
        </is>
      </c>
      <c r="S4362" t="inlineStr">
        <is>
          <t>6–15</t>
        </is>
      </c>
      <c r="T4362" t="inlineStr">
        <is>
          <t>Conta nova (≤ 30 dias)</t>
        </is>
      </c>
      <c r="U4362" t="inlineStr">
        <is>
          <t>DevTools</t>
        </is>
      </c>
      <c r="V4362" t="inlineStr">
        <is>
          <t>US</t>
        </is>
      </c>
      <c r="W4362" t="inlineStr">
        <is>
          <t>other</t>
        </is>
      </c>
    </row>
    <row r="4363">
      <c r="A4363" t="inlineStr">
        <is>
          <t>S-e6678a</t>
        </is>
      </c>
      <c r="B4363" t="inlineStr">
        <is>
          <t>A-54ecc2</t>
        </is>
      </c>
      <c r="C4363" s="40" t="n">
        <v>45154</v>
      </c>
      <c r="D4363" s="40" t="n"/>
      <c r="E4363" t="n">
        <v>503</v>
      </c>
      <c r="F4363" t="n">
        <v>196</v>
      </c>
      <c r="G4363" t="inlineStr">
        <is>
          <t>Até 2024-S1</t>
        </is>
      </c>
      <c r="H4363" t="inlineStr">
        <is>
          <t>Sim</t>
        </is>
      </c>
      <c r="I4363" t="n">
        <v>0</v>
      </c>
      <c r="J4363" s="41" t="n"/>
      <c r="L4363" t="inlineStr"/>
      <c r="M4363" t="inlineStr">
        <is>
          <t>Pro</t>
        </is>
      </c>
      <c r="N4363" t="inlineStr">
        <is>
          <t>annual</t>
        </is>
      </c>
      <c r="O4363" t="inlineStr">
        <is>
          <t>Pago</t>
        </is>
      </c>
      <c r="P4363" t="inlineStr">
        <is>
          <t>Não</t>
        </is>
      </c>
      <c r="Q4363" t="inlineStr">
        <is>
          <t>Não</t>
        </is>
      </c>
      <c r="R4363" t="inlineStr">
        <is>
          <t>Não</t>
        </is>
      </c>
      <c r="S4363" t="inlineStr">
        <is>
          <t>1–5</t>
        </is>
      </c>
      <c r="T4363" t="inlineStr">
        <is>
          <t>31–90 dias</t>
        </is>
      </c>
      <c r="U4363" t="inlineStr">
        <is>
          <t>Cybersecurity</t>
        </is>
      </c>
      <c r="V4363" t="inlineStr">
        <is>
          <t>US</t>
        </is>
      </c>
      <c r="W4363" t="inlineStr">
        <is>
          <t>partner</t>
        </is>
      </c>
    </row>
    <row r="4364">
      <c r="A4364" t="inlineStr">
        <is>
          <t>S-69b66d</t>
        </is>
      </c>
      <c r="B4364" t="inlineStr">
        <is>
          <t>A-6da850</t>
        </is>
      </c>
      <c r="C4364" s="40" t="n">
        <v>45299</v>
      </c>
      <c r="D4364" s="40" t="n"/>
      <c r="E4364" t="n">
        <v>358</v>
      </c>
      <c r="F4364" t="n">
        <v>475</v>
      </c>
      <c r="G4364" t="inlineStr">
        <is>
          <t>Até 2024-S1</t>
        </is>
      </c>
      <c r="H4364" t="inlineStr">
        <is>
          <t>Sim</t>
        </is>
      </c>
      <c r="I4364" t="n">
        <v>0</v>
      </c>
      <c r="J4364" s="41" t="n"/>
      <c r="L4364" t="inlineStr"/>
      <c r="M4364" t="inlineStr">
        <is>
          <t>Basic</t>
        </is>
      </c>
      <c r="N4364" t="inlineStr">
        <is>
          <t>annual</t>
        </is>
      </c>
      <c r="O4364" t="inlineStr">
        <is>
          <t>Pago</t>
        </is>
      </c>
      <c r="P4364" t="inlineStr">
        <is>
          <t>Sim</t>
        </is>
      </c>
      <c r="Q4364" t="inlineStr">
        <is>
          <t>Sim</t>
        </is>
      </c>
      <c r="R4364" t="inlineStr">
        <is>
          <t>Não</t>
        </is>
      </c>
      <c r="S4364" t="inlineStr">
        <is>
          <t>16–40</t>
        </is>
      </c>
      <c r="T4364" t="inlineStr">
        <is>
          <t>91–180 dias</t>
        </is>
      </c>
      <c r="U4364" t="inlineStr">
        <is>
          <t>FinTech</t>
        </is>
      </c>
      <c r="V4364" t="inlineStr">
        <is>
          <t>IN</t>
        </is>
      </c>
      <c r="W4364" t="inlineStr">
        <is>
          <t>organic</t>
        </is>
      </c>
    </row>
    <row r="4365">
      <c r="A4365" t="inlineStr">
        <is>
          <t>S-68565b</t>
        </is>
      </c>
      <c r="B4365" t="inlineStr">
        <is>
          <t>A-5c046d</t>
        </is>
      </c>
      <c r="C4365" s="40" t="n">
        <v>45628</v>
      </c>
      <c r="D4365" s="40" t="n"/>
      <c r="E4365" t="n">
        <v>29</v>
      </c>
      <c r="F4365" t="n">
        <v>1767</v>
      </c>
      <c r="G4365" t="inlineStr">
        <is>
          <t>2024-S2</t>
        </is>
      </c>
      <c r="H4365" t="inlineStr">
        <is>
          <t>Não</t>
        </is>
      </c>
      <c r="I4365" t="n">
        <v>0</v>
      </c>
      <c r="J4365" s="41" t="n"/>
      <c r="L4365" t="inlineStr"/>
      <c r="M4365" t="inlineStr">
        <is>
          <t>Basic</t>
        </is>
      </c>
      <c r="N4365" t="inlineStr">
        <is>
          <t>annual</t>
        </is>
      </c>
      <c r="O4365" t="inlineStr">
        <is>
          <t>Pago</t>
        </is>
      </c>
      <c r="P4365" t="inlineStr">
        <is>
          <t>Não</t>
        </is>
      </c>
      <c r="Q4365" t="inlineStr">
        <is>
          <t>Não</t>
        </is>
      </c>
      <c r="R4365" t="inlineStr">
        <is>
          <t>Não</t>
        </is>
      </c>
      <c r="S4365" t="inlineStr">
        <is>
          <t>41+</t>
        </is>
      </c>
      <c r="T4365" t="inlineStr">
        <is>
          <t>91–180 dias</t>
        </is>
      </c>
      <c r="U4365" t="inlineStr">
        <is>
          <t>EdTech</t>
        </is>
      </c>
      <c r="V4365" t="inlineStr">
        <is>
          <t>FR</t>
        </is>
      </c>
      <c r="W4365" t="inlineStr">
        <is>
          <t>partner</t>
        </is>
      </c>
    </row>
    <row r="4366">
      <c r="A4366" t="inlineStr">
        <is>
          <t>S-00b0bc</t>
        </is>
      </c>
      <c r="B4366" t="inlineStr">
        <is>
          <t>A-089363</t>
        </is>
      </c>
      <c r="C4366" s="40" t="n">
        <v>45638</v>
      </c>
      <c r="D4366" s="40" t="n"/>
      <c r="E4366" t="n">
        <v>19</v>
      </c>
      <c r="F4366" t="n">
        <v>0</v>
      </c>
      <c r="G4366" t="inlineStr">
        <is>
          <t>2024-S2</t>
        </is>
      </c>
      <c r="H4366" t="inlineStr">
        <is>
          <t>Não</t>
        </is>
      </c>
      <c r="I4366" t="n">
        <v>0</v>
      </c>
      <c r="J4366" s="41" t="n"/>
      <c r="L4366" t="inlineStr"/>
      <c r="M4366" t="inlineStr">
        <is>
          <t>Enterprise</t>
        </is>
      </c>
      <c r="N4366" t="inlineStr">
        <is>
          <t>annual</t>
        </is>
      </c>
      <c r="O4366" t="inlineStr">
        <is>
          <t>Trial</t>
        </is>
      </c>
      <c r="P4366" t="inlineStr">
        <is>
          <t>Sim</t>
        </is>
      </c>
      <c r="Q4366" t="inlineStr">
        <is>
          <t>Não</t>
        </is>
      </c>
      <c r="R4366" t="inlineStr">
        <is>
          <t>Não</t>
        </is>
      </c>
      <c r="S4366" t="inlineStr">
        <is>
          <t>6–15</t>
        </is>
      </c>
      <c r="T4366" t="inlineStr">
        <is>
          <t>Mais de 365 dias</t>
        </is>
      </c>
      <c r="U4366" t="inlineStr">
        <is>
          <t>FinTech</t>
        </is>
      </c>
      <c r="V4366" t="inlineStr">
        <is>
          <t>AU</t>
        </is>
      </c>
      <c r="W4366" t="inlineStr">
        <is>
          <t>event</t>
        </is>
      </c>
    </row>
    <row r="4367">
      <c r="A4367" t="inlineStr">
        <is>
          <t>S-f6ca9e</t>
        </is>
      </c>
      <c r="B4367" t="inlineStr">
        <is>
          <t>A-c7ffc2</t>
        </is>
      </c>
      <c r="C4367" s="40" t="n">
        <v>45592</v>
      </c>
      <c r="D4367" s="40" t="n"/>
      <c r="E4367" t="n">
        <v>65</v>
      </c>
      <c r="F4367" t="n">
        <v>5970</v>
      </c>
      <c r="G4367" t="inlineStr">
        <is>
          <t>2024-S2</t>
        </is>
      </c>
      <c r="H4367" t="inlineStr">
        <is>
          <t>Sim</t>
        </is>
      </c>
      <c r="I4367" t="n">
        <v>0</v>
      </c>
      <c r="J4367" s="41" t="n"/>
      <c r="L4367" t="inlineStr"/>
      <c r="M4367" t="inlineStr">
        <is>
          <t>Enterprise</t>
        </is>
      </c>
      <c r="N4367" t="inlineStr">
        <is>
          <t>annual</t>
        </is>
      </c>
      <c r="O4367" t="inlineStr">
        <is>
          <t>Pago</t>
        </is>
      </c>
      <c r="P4367" t="inlineStr">
        <is>
          <t>Sim</t>
        </is>
      </c>
      <c r="Q4367" t="inlineStr">
        <is>
          <t>Não</t>
        </is>
      </c>
      <c r="R4367" t="inlineStr">
        <is>
          <t>Não</t>
        </is>
      </c>
      <c r="S4367" t="inlineStr">
        <is>
          <t>16–40</t>
        </is>
      </c>
      <c r="T4367" t="inlineStr">
        <is>
          <t>Mais de 365 dias</t>
        </is>
      </c>
      <c r="U4367" t="inlineStr">
        <is>
          <t>Cybersecurity</t>
        </is>
      </c>
      <c r="V4367" t="inlineStr">
        <is>
          <t>US</t>
        </is>
      </c>
      <c r="W4367" t="inlineStr">
        <is>
          <t>partner</t>
        </is>
      </c>
    </row>
    <row r="4368">
      <c r="A4368" t="inlineStr">
        <is>
          <t>S-8fd696</t>
        </is>
      </c>
      <c r="B4368" t="inlineStr">
        <is>
          <t>A-dec005</t>
        </is>
      </c>
      <c r="C4368" s="40" t="n">
        <v>45611</v>
      </c>
      <c r="D4368" s="40" t="n">
        <v>45629</v>
      </c>
      <c r="E4368" t="n">
        <v>18</v>
      </c>
      <c r="F4368" t="n">
        <v>10746</v>
      </c>
      <c r="G4368" t="inlineStr">
        <is>
          <t>2024-S2</t>
        </is>
      </c>
      <c r="H4368" t="inlineStr">
        <is>
          <t>Sim</t>
        </is>
      </c>
      <c r="I4368" t="n">
        <v>1</v>
      </c>
      <c r="J4368" s="41" t="n">
        <v>45627</v>
      </c>
      <c r="K4368" t="n">
        <v>3</v>
      </c>
      <c r="L4368" t="inlineStr">
        <is>
          <t>Não</t>
        </is>
      </c>
      <c r="M4368" t="inlineStr">
        <is>
          <t>Enterprise</t>
        </is>
      </c>
      <c r="N4368" t="inlineStr">
        <is>
          <t>annual</t>
        </is>
      </c>
      <c r="O4368" t="inlineStr">
        <is>
          <t>Pago</t>
        </is>
      </c>
      <c r="P4368" t="inlineStr">
        <is>
          <t>Não</t>
        </is>
      </c>
      <c r="Q4368" t="inlineStr">
        <is>
          <t>Não</t>
        </is>
      </c>
      <c r="R4368" t="inlineStr">
        <is>
          <t>Não</t>
        </is>
      </c>
      <c r="S4368" t="inlineStr">
        <is>
          <t>41+</t>
        </is>
      </c>
      <c r="T4368" t="inlineStr">
        <is>
          <t>Mais de 365 dias</t>
        </is>
      </c>
      <c r="U4368" t="inlineStr">
        <is>
          <t>HealthTech</t>
        </is>
      </c>
      <c r="V4368" t="inlineStr">
        <is>
          <t>US</t>
        </is>
      </c>
      <c r="W4368" t="inlineStr">
        <is>
          <t>partner</t>
        </is>
      </c>
    </row>
    <row r="4369">
      <c r="A4369" t="inlineStr">
        <is>
          <t>S-71cb15</t>
        </is>
      </c>
      <c r="B4369" t="inlineStr">
        <is>
          <t>A-2d4502</t>
        </is>
      </c>
      <c r="C4369" s="40" t="n">
        <v>45638</v>
      </c>
      <c r="D4369" s="40" t="n"/>
      <c r="E4369" t="n">
        <v>19</v>
      </c>
      <c r="F4369" t="n">
        <v>6766</v>
      </c>
      <c r="G4369" t="inlineStr">
        <is>
          <t>2024-S2</t>
        </is>
      </c>
      <c r="H4369" t="inlineStr">
        <is>
          <t>Não</t>
        </is>
      </c>
      <c r="I4369" t="n">
        <v>0</v>
      </c>
      <c r="J4369" s="41" t="n"/>
      <c r="L4369" t="inlineStr"/>
      <c r="M4369" t="inlineStr">
        <is>
          <t>Enterprise</t>
        </is>
      </c>
      <c r="N4369" t="inlineStr">
        <is>
          <t>annual</t>
        </is>
      </c>
      <c r="O4369" t="inlineStr">
        <is>
          <t>Pago</t>
        </is>
      </c>
      <c r="P4369" t="inlineStr">
        <is>
          <t>Sim</t>
        </is>
      </c>
      <c r="Q4369" t="inlineStr">
        <is>
          <t>Não</t>
        </is>
      </c>
      <c r="R4369" t="inlineStr">
        <is>
          <t>Não</t>
        </is>
      </c>
      <c r="S4369" t="inlineStr">
        <is>
          <t>16–40</t>
        </is>
      </c>
      <c r="T4369" t="inlineStr">
        <is>
          <t>181–365 dias</t>
        </is>
      </c>
      <c r="U4369" t="inlineStr">
        <is>
          <t>FinTech</t>
        </is>
      </c>
      <c r="V4369" t="inlineStr">
        <is>
          <t>IN</t>
        </is>
      </c>
      <c r="W4369" t="inlineStr">
        <is>
          <t>event</t>
        </is>
      </c>
    </row>
    <row r="4370">
      <c r="A4370" t="inlineStr">
        <is>
          <t>S-37dc91</t>
        </is>
      </c>
      <c r="B4370" t="inlineStr">
        <is>
          <t>A-a1bbb6</t>
        </is>
      </c>
      <c r="C4370" s="40" t="n">
        <v>45569</v>
      </c>
      <c r="D4370" s="40" t="n"/>
      <c r="E4370" t="n">
        <v>88</v>
      </c>
      <c r="F4370" t="n">
        <v>0</v>
      </c>
      <c r="G4370" t="inlineStr">
        <is>
          <t>2024-S2</t>
        </is>
      </c>
      <c r="H4370" t="inlineStr">
        <is>
          <t>Sim</t>
        </is>
      </c>
      <c r="I4370" t="n">
        <v>0</v>
      </c>
      <c r="J4370" s="41" t="n"/>
      <c r="L4370" t="inlineStr"/>
      <c r="M4370" t="inlineStr">
        <is>
          <t>Pro</t>
        </is>
      </c>
      <c r="N4370" t="inlineStr">
        <is>
          <t>annual</t>
        </is>
      </c>
      <c r="O4370" t="inlineStr">
        <is>
          <t>Trial</t>
        </is>
      </c>
      <c r="P4370" t="inlineStr">
        <is>
          <t>Sim</t>
        </is>
      </c>
      <c r="Q4370" t="inlineStr">
        <is>
          <t>Não</t>
        </is>
      </c>
      <c r="R4370" t="inlineStr">
        <is>
          <t>Não</t>
        </is>
      </c>
      <c r="S4370" t="inlineStr">
        <is>
          <t>6–15</t>
        </is>
      </c>
      <c r="T4370" t="inlineStr">
        <is>
          <t>Mais de 365 dias</t>
        </is>
      </c>
      <c r="U4370" t="inlineStr">
        <is>
          <t>DevTools</t>
        </is>
      </c>
      <c r="V4370" t="inlineStr">
        <is>
          <t>CA</t>
        </is>
      </c>
      <c r="W4370" t="inlineStr">
        <is>
          <t>organic</t>
        </is>
      </c>
    </row>
    <row r="4371">
      <c r="A4371" t="inlineStr">
        <is>
          <t>S-6cf72f</t>
        </is>
      </c>
      <c r="B4371" t="inlineStr">
        <is>
          <t>A-a8d89d</t>
        </is>
      </c>
      <c r="C4371" s="40" t="n">
        <v>45559</v>
      </c>
      <c r="D4371" s="40" t="n"/>
      <c r="E4371" t="n">
        <v>98</v>
      </c>
      <c r="F4371" t="n">
        <v>0</v>
      </c>
      <c r="G4371" t="inlineStr">
        <is>
          <t>2024-S2</t>
        </is>
      </c>
      <c r="H4371" t="inlineStr">
        <is>
          <t>Sim</t>
        </is>
      </c>
      <c r="I4371" t="n">
        <v>0</v>
      </c>
      <c r="J4371" s="41" t="n"/>
      <c r="L4371" t="inlineStr"/>
      <c r="M4371" t="inlineStr">
        <is>
          <t>Basic</t>
        </is>
      </c>
      <c r="N4371" t="inlineStr">
        <is>
          <t>monthly</t>
        </is>
      </c>
      <c r="O4371" t="inlineStr">
        <is>
          <t>Trial</t>
        </is>
      </c>
      <c r="P4371" t="inlineStr">
        <is>
          <t>Sim</t>
        </is>
      </c>
      <c r="Q4371" t="inlineStr">
        <is>
          <t>Sim</t>
        </is>
      </c>
      <c r="R4371" t="inlineStr">
        <is>
          <t>Não</t>
        </is>
      </c>
      <c r="S4371" t="inlineStr">
        <is>
          <t>16–40</t>
        </is>
      </c>
      <c r="T4371" t="inlineStr">
        <is>
          <t>181–365 dias</t>
        </is>
      </c>
      <c r="U4371" t="inlineStr">
        <is>
          <t>EdTech</t>
        </is>
      </c>
      <c r="V4371" t="inlineStr">
        <is>
          <t>US</t>
        </is>
      </c>
      <c r="W4371" t="inlineStr">
        <is>
          <t>ads</t>
        </is>
      </c>
    </row>
    <row r="4372">
      <c r="A4372" t="inlineStr">
        <is>
          <t>S-117d65</t>
        </is>
      </c>
      <c r="B4372" t="inlineStr">
        <is>
          <t>A-86902e</t>
        </is>
      </c>
      <c r="C4372" s="40" t="n">
        <v>45626</v>
      </c>
      <c r="D4372" s="40" t="n"/>
      <c r="E4372" t="n">
        <v>31</v>
      </c>
      <c r="F4372" t="n">
        <v>646</v>
      </c>
      <c r="G4372" t="inlineStr">
        <is>
          <t>2024-S2</t>
        </is>
      </c>
      <c r="H4372" t="inlineStr">
        <is>
          <t>Sim</t>
        </is>
      </c>
      <c r="I4372" t="n">
        <v>0</v>
      </c>
      <c r="J4372" s="41" t="n"/>
      <c r="L4372" t="inlineStr"/>
      <c r="M4372" t="inlineStr">
        <is>
          <t>Basic</t>
        </is>
      </c>
      <c r="N4372" t="inlineStr">
        <is>
          <t>annual</t>
        </is>
      </c>
      <c r="O4372" t="inlineStr">
        <is>
          <t>Pago</t>
        </is>
      </c>
      <c r="P4372" t="inlineStr">
        <is>
          <t>Sim</t>
        </is>
      </c>
      <c r="Q4372" t="inlineStr">
        <is>
          <t>Não</t>
        </is>
      </c>
      <c r="R4372" t="inlineStr">
        <is>
          <t>Não</t>
        </is>
      </c>
      <c r="S4372" t="inlineStr">
        <is>
          <t>16–40</t>
        </is>
      </c>
      <c r="T4372" t="inlineStr">
        <is>
          <t>Mais de 365 dias</t>
        </is>
      </c>
      <c r="U4372" t="inlineStr">
        <is>
          <t>HealthTech</t>
        </is>
      </c>
      <c r="V4372" t="inlineStr">
        <is>
          <t>IN</t>
        </is>
      </c>
      <c r="W4372" t="inlineStr">
        <is>
          <t>other</t>
        </is>
      </c>
    </row>
    <row r="4373">
      <c r="A4373" t="inlineStr">
        <is>
          <t>S-529f0c</t>
        </is>
      </c>
      <c r="B4373" t="inlineStr">
        <is>
          <t>A-592832</t>
        </is>
      </c>
      <c r="C4373" s="40" t="n">
        <v>45624</v>
      </c>
      <c r="D4373" s="40" t="n">
        <v>45636</v>
      </c>
      <c r="E4373" t="n">
        <v>12</v>
      </c>
      <c r="F4373" t="n">
        <v>0</v>
      </c>
      <c r="G4373" t="inlineStr">
        <is>
          <t>2024-S2</t>
        </is>
      </c>
      <c r="H4373" t="inlineStr">
        <is>
          <t>Sim</t>
        </is>
      </c>
      <c r="I4373" t="n">
        <v>1</v>
      </c>
      <c r="J4373" s="41" t="n">
        <v>45627</v>
      </c>
      <c r="K4373" t="n">
        <v>10</v>
      </c>
      <c r="L4373" t="inlineStr">
        <is>
          <t>Não</t>
        </is>
      </c>
      <c r="M4373" t="inlineStr">
        <is>
          <t>Pro</t>
        </is>
      </c>
      <c r="N4373" t="inlineStr">
        <is>
          <t>monthly</t>
        </is>
      </c>
      <c r="O4373" t="inlineStr">
        <is>
          <t>Trial</t>
        </is>
      </c>
      <c r="P4373" t="inlineStr">
        <is>
          <t>Sim</t>
        </is>
      </c>
      <c r="Q4373" t="inlineStr">
        <is>
          <t>Não</t>
        </is>
      </c>
      <c r="R4373" t="inlineStr">
        <is>
          <t>Não</t>
        </is>
      </c>
      <c r="S4373" t="inlineStr">
        <is>
          <t>16–40</t>
        </is>
      </c>
      <c r="T4373" t="inlineStr">
        <is>
          <t>31–90 dias</t>
        </is>
      </c>
      <c r="U4373" t="inlineStr">
        <is>
          <t>Cybersecurity</t>
        </is>
      </c>
      <c r="V4373" t="inlineStr">
        <is>
          <t>US</t>
        </is>
      </c>
      <c r="W4373" t="inlineStr">
        <is>
          <t>organic</t>
        </is>
      </c>
    </row>
    <row r="4374">
      <c r="A4374" t="inlineStr">
        <is>
          <t>S-3d58c6</t>
        </is>
      </c>
      <c r="B4374" t="inlineStr">
        <is>
          <t>A-054577</t>
        </is>
      </c>
      <c r="C4374" s="40" t="n">
        <v>45458</v>
      </c>
      <c r="D4374" s="40" t="n"/>
      <c r="E4374" t="n">
        <v>199</v>
      </c>
      <c r="F4374" t="n">
        <v>646</v>
      </c>
      <c r="G4374" t="inlineStr">
        <is>
          <t>Até 2024-S1</t>
        </is>
      </c>
      <c r="H4374" t="inlineStr">
        <is>
          <t>Sim</t>
        </is>
      </c>
      <c r="I4374" t="n">
        <v>0</v>
      </c>
      <c r="J4374" s="41" t="n"/>
      <c r="L4374" t="inlineStr"/>
      <c r="M4374" t="inlineStr">
        <is>
          <t>Basic</t>
        </is>
      </c>
      <c r="N4374" t="inlineStr">
        <is>
          <t>monthly</t>
        </is>
      </c>
      <c r="O4374" t="inlineStr">
        <is>
          <t>Pago</t>
        </is>
      </c>
      <c r="P4374" t="inlineStr">
        <is>
          <t>Sim</t>
        </is>
      </c>
      <c r="Q4374" t="inlineStr">
        <is>
          <t>Não</t>
        </is>
      </c>
      <c r="R4374" t="inlineStr">
        <is>
          <t>Não</t>
        </is>
      </c>
      <c r="S4374" t="inlineStr">
        <is>
          <t>16–40</t>
        </is>
      </c>
      <c r="T4374" t="inlineStr">
        <is>
          <t>31–90 dias</t>
        </is>
      </c>
      <c r="U4374" t="inlineStr">
        <is>
          <t>EdTech</t>
        </is>
      </c>
      <c r="V4374" t="inlineStr">
        <is>
          <t>UK</t>
        </is>
      </c>
      <c r="W4374" t="inlineStr">
        <is>
          <t>ads</t>
        </is>
      </c>
    </row>
    <row r="4375">
      <c r="A4375" t="inlineStr">
        <is>
          <t>S-b33593</t>
        </is>
      </c>
      <c r="B4375" t="inlineStr">
        <is>
          <t>A-7641d3</t>
        </is>
      </c>
      <c r="C4375" s="40" t="n">
        <v>45201</v>
      </c>
      <c r="D4375" s="40" t="n"/>
      <c r="E4375" t="n">
        <v>456</v>
      </c>
      <c r="F4375" t="n">
        <v>0</v>
      </c>
      <c r="G4375" t="inlineStr">
        <is>
          <t>Até 2024-S1</t>
        </is>
      </c>
      <c r="H4375" t="inlineStr">
        <is>
          <t>Sim</t>
        </is>
      </c>
      <c r="I4375" t="n">
        <v>0</v>
      </c>
      <c r="J4375" s="41" t="n"/>
      <c r="L4375" t="inlineStr"/>
      <c r="M4375" t="inlineStr">
        <is>
          <t>Pro</t>
        </is>
      </c>
      <c r="N4375" t="inlineStr">
        <is>
          <t>monthly</t>
        </is>
      </c>
      <c r="O4375" t="inlineStr">
        <is>
          <t>Trial</t>
        </is>
      </c>
      <c r="P4375" t="inlineStr">
        <is>
          <t>Não</t>
        </is>
      </c>
      <c r="Q4375" t="inlineStr">
        <is>
          <t>Não</t>
        </is>
      </c>
      <c r="R4375" t="inlineStr">
        <is>
          <t>Não</t>
        </is>
      </c>
      <c r="S4375" t="inlineStr">
        <is>
          <t>6–15</t>
        </is>
      </c>
      <c r="T4375" t="inlineStr">
        <is>
          <t>181–365 dias</t>
        </is>
      </c>
      <c r="U4375" t="inlineStr">
        <is>
          <t>EdTech</t>
        </is>
      </c>
      <c r="V4375" t="inlineStr">
        <is>
          <t>US</t>
        </is>
      </c>
      <c r="W4375" t="inlineStr">
        <is>
          <t>partner</t>
        </is>
      </c>
    </row>
    <row r="4376">
      <c r="A4376" t="inlineStr">
        <is>
          <t>S-c6287d</t>
        </is>
      </c>
      <c r="B4376" t="inlineStr">
        <is>
          <t>A-075038</t>
        </is>
      </c>
      <c r="C4376" s="40" t="n">
        <v>45498</v>
      </c>
      <c r="D4376" s="40" t="n"/>
      <c r="E4376" t="n">
        <v>159</v>
      </c>
      <c r="F4376" t="n">
        <v>833</v>
      </c>
      <c r="G4376" t="inlineStr">
        <is>
          <t>2024-S2</t>
        </is>
      </c>
      <c r="H4376" t="inlineStr">
        <is>
          <t>Sim</t>
        </is>
      </c>
      <c r="I4376" t="n">
        <v>0</v>
      </c>
      <c r="J4376" s="41" t="n"/>
      <c r="L4376" t="inlineStr"/>
      <c r="M4376" t="inlineStr">
        <is>
          <t>Pro</t>
        </is>
      </c>
      <c r="N4376" t="inlineStr">
        <is>
          <t>monthly</t>
        </is>
      </c>
      <c r="O4376" t="inlineStr">
        <is>
          <t>Pago</t>
        </is>
      </c>
      <c r="P4376" t="inlineStr">
        <is>
          <t>Sim</t>
        </is>
      </c>
      <c r="Q4376" t="inlineStr">
        <is>
          <t>Não</t>
        </is>
      </c>
      <c r="R4376" t="inlineStr">
        <is>
          <t>Não</t>
        </is>
      </c>
      <c r="S4376" t="inlineStr">
        <is>
          <t>16–40</t>
        </is>
      </c>
      <c r="T4376" t="inlineStr">
        <is>
          <t>Mais de 365 dias</t>
        </is>
      </c>
      <c r="U4376" t="inlineStr">
        <is>
          <t>HealthTech</t>
        </is>
      </c>
      <c r="V4376" t="inlineStr">
        <is>
          <t>UK</t>
        </is>
      </c>
      <c r="W4376" t="inlineStr">
        <is>
          <t>ads</t>
        </is>
      </c>
    </row>
    <row r="4377">
      <c r="A4377" t="inlineStr">
        <is>
          <t>S-a2cd6a</t>
        </is>
      </c>
      <c r="B4377" t="inlineStr">
        <is>
          <t>A-508199</t>
        </is>
      </c>
      <c r="C4377" s="40" t="n">
        <v>45637</v>
      </c>
      <c r="D4377" s="40" t="n"/>
      <c r="E4377" t="n">
        <v>20</v>
      </c>
      <c r="F4377" t="n">
        <v>0</v>
      </c>
      <c r="G4377" t="inlineStr">
        <is>
          <t>2024-S2</t>
        </is>
      </c>
      <c r="H4377" t="inlineStr">
        <is>
          <t>Não</t>
        </is>
      </c>
      <c r="I4377" t="n">
        <v>0</v>
      </c>
      <c r="J4377" s="41" t="n"/>
      <c r="L4377" t="inlineStr"/>
      <c r="M4377" t="inlineStr">
        <is>
          <t>Enterprise</t>
        </is>
      </c>
      <c r="N4377" t="inlineStr">
        <is>
          <t>monthly</t>
        </is>
      </c>
      <c r="O4377" t="inlineStr">
        <is>
          <t>Trial</t>
        </is>
      </c>
      <c r="P4377" t="inlineStr">
        <is>
          <t>Sim</t>
        </is>
      </c>
      <c r="Q4377" t="inlineStr">
        <is>
          <t>Não</t>
        </is>
      </c>
      <c r="R4377" t="inlineStr">
        <is>
          <t>Não</t>
        </is>
      </c>
      <c r="S4377" t="inlineStr">
        <is>
          <t>16–40</t>
        </is>
      </c>
      <c r="T4377" t="inlineStr">
        <is>
          <t>181–365 dias</t>
        </is>
      </c>
      <c r="U4377" t="inlineStr">
        <is>
          <t>FinTech</t>
        </is>
      </c>
      <c r="V4377" t="inlineStr">
        <is>
          <t>AU</t>
        </is>
      </c>
      <c r="W4377" t="inlineStr">
        <is>
          <t>event</t>
        </is>
      </c>
    </row>
    <row r="4378">
      <c r="A4378" t="inlineStr">
        <is>
          <t>S-30a9dd</t>
        </is>
      </c>
      <c r="B4378" t="inlineStr">
        <is>
          <t>A-417d2f</t>
        </is>
      </c>
      <c r="C4378" s="40" t="n">
        <v>45595</v>
      </c>
      <c r="D4378" s="40" t="n"/>
      <c r="E4378" t="n">
        <v>62</v>
      </c>
      <c r="F4378" t="n">
        <v>0</v>
      </c>
      <c r="G4378" t="inlineStr">
        <is>
          <t>2024-S2</t>
        </is>
      </c>
      <c r="H4378" t="inlineStr">
        <is>
          <t>Sim</t>
        </is>
      </c>
      <c r="I4378" t="n">
        <v>0</v>
      </c>
      <c r="J4378" s="41" t="n"/>
      <c r="L4378" t="inlineStr"/>
      <c r="M4378" t="inlineStr">
        <is>
          <t>Basic</t>
        </is>
      </c>
      <c r="N4378" t="inlineStr">
        <is>
          <t>annual</t>
        </is>
      </c>
      <c r="O4378" t="inlineStr">
        <is>
          <t>Trial</t>
        </is>
      </c>
      <c r="P4378" t="inlineStr">
        <is>
          <t>Sim</t>
        </is>
      </c>
      <c r="Q4378" t="inlineStr">
        <is>
          <t>Não</t>
        </is>
      </c>
      <c r="R4378" t="inlineStr">
        <is>
          <t>Não</t>
        </is>
      </c>
      <c r="S4378" t="inlineStr">
        <is>
          <t>6–15</t>
        </is>
      </c>
      <c r="T4378" t="inlineStr">
        <is>
          <t>Mais de 365 dias</t>
        </is>
      </c>
      <c r="U4378" t="inlineStr">
        <is>
          <t>Cybersecurity</t>
        </is>
      </c>
      <c r="V4378" t="inlineStr">
        <is>
          <t>IN</t>
        </is>
      </c>
      <c r="W4378" t="inlineStr">
        <is>
          <t>partner</t>
        </is>
      </c>
    </row>
    <row r="4379">
      <c r="A4379" t="inlineStr">
        <is>
          <t>S-eef0cd</t>
        </is>
      </c>
      <c r="B4379" t="inlineStr">
        <is>
          <t>A-600734</t>
        </is>
      </c>
      <c r="C4379" s="40" t="n">
        <v>45304</v>
      </c>
      <c r="D4379" s="40" t="n"/>
      <c r="E4379" t="n">
        <v>353</v>
      </c>
      <c r="F4379" t="n">
        <v>1421</v>
      </c>
      <c r="G4379" t="inlineStr">
        <is>
          <t>Até 2024-S1</t>
        </is>
      </c>
      <c r="H4379" t="inlineStr">
        <is>
          <t>Sim</t>
        </is>
      </c>
      <c r="I4379" t="n">
        <v>0</v>
      </c>
      <c r="J4379" s="41" t="n"/>
      <c r="L4379" t="inlineStr"/>
      <c r="M4379" t="inlineStr">
        <is>
          <t>Pro</t>
        </is>
      </c>
      <c r="N4379" t="inlineStr">
        <is>
          <t>annual</t>
        </is>
      </c>
      <c r="O4379" t="inlineStr">
        <is>
          <t>Pago</t>
        </is>
      </c>
      <c r="P4379" t="inlineStr">
        <is>
          <t>Sim</t>
        </is>
      </c>
      <c r="Q4379" t="inlineStr">
        <is>
          <t>Não</t>
        </is>
      </c>
      <c r="R4379" t="inlineStr">
        <is>
          <t>Não</t>
        </is>
      </c>
      <c r="S4379" t="inlineStr">
        <is>
          <t>16–40</t>
        </is>
      </c>
      <c r="T4379" t="inlineStr">
        <is>
          <t>31–90 dias</t>
        </is>
      </c>
      <c r="U4379" t="inlineStr">
        <is>
          <t>DevTools</t>
        </is>
      </c>
      <c r="V4379" t="inlineStr">
        <is>
          <t>US</t>
        </is>
      </c>
      <c r="W4379" t="inlineStr">
        <is>
          <t>organic</t>
        </is>
      </c>
    </row>
    <row r="4380">
      <c r="A4380" t="inlineStr">
        <is>
          <t>S-15a897</t>
        </is>
      </c>
      <c r="B4380" t="inlineStr">
        <is>
          <t>A-d26ab4</t>
        </is>
      </c>
      <c r="C4380" s="40" t="n">
        <v>45604</v>
      </c>
      <c r="D4380" s="40" t="n"/>
      <c r="E4380" t="n">
        <v>53</v>
      </c>
      <c r="F4380" t="n">
        <v>0</v>
      </c>
      <c r="G4380" t="inlineStr">
        <is>
          <t>2024-S2</t>
        </is>
      </c>
      <c r="H4380" t="inlineStr">
        <is>
          <t>Sim</t>
        </is>
      </c>
      <c r="I4380" t="n">
        <v>0</v>
      </c>
      <c r="J4380" s="41" t="n"/>
      <c r="L4380" t="inlineStr"/>
      <c r="M4380" t="inlineStr">
        <is>
          <t>Enterprise</t>
        </is>
      </c>
      <c r="N4380" t="inlineStr">
        <is>
          <t>annual</t>
        </is>
      </c>
      <c r="O4380" t="inlineStr">
        <is>
          <t>Trial</t>
        </is>
      </c>
      <c r="P4380" t="inlineStr">
        <is>
          <t>Não</t>
        </is>
      </c>
      <c r="Q4380" t="inlineStr">
        <is>
          <t>Não</t>
        </is>
      </c>
      <c r="R4380" t="inlineStr">
        <is>
          <t>Não</t>
        </is>
      </c>
      <c r="S4380" t="inlineStr">
        <is>
          <t>6–15</t>
        </is>
      </c>
      <c r="T4380" t="inlineStr">
        <is>
          <t>Conta nova (≤ 30 dias)</t>
        </is>
      </c>
      <c r="U4380" t="inlineStr">
        <is>
          <t>DevTools</t>
        </is>
      </c>
      <c r="V4380" t="inlineStr">
        <is>
          <t>UK</t>
        </is>
      </c>
      <c r="W4380" t="inlineStr">
        <is>
          <t>organic</t>
        </is>
      </c>
    </row>
    <row r="4381">
      <c r="A4381" t="inlineStr">
        <is>
          <t>S-9ee11d</t>
        </is>
      </c>
      <c r="B4381" t="inlineStr">
        <is>
          <t>A-104f1a</t>
        </is>
      </c>
      <c r="C4381" s="40" t="n">
        <v>45576</v>
      </c>
      <c r="D4381" s="40" t="n"/>
      <c r="E4381" t="n">
        <v>81</v>
      </c>
      <c r="F4381" t="n">
        <v>1176</v>
      </c>
      <c r="G4381" t="inlineStr">
        <is>
          <t>2024-S2</t>
        </is>
      </c>
      <c r="H4381" t="inlineStr">
        <is>
          <t>Sim</t>
        </is>
      </c>
      <c r="I4381" t="n">
        <v>0</v>
      </c>
      <c r="J4381" s="41" t="n"/>
      <c r="L4381" t="inlineStr"/>
      <c r="M4381" t="inlineStr">
        <is>
          <t>Pro</t>
        </is>
      </c>
      <c r="N4381" t="inlineStr">
        <is>
          <t>monthly</t>
        </is>
      </c>
      <c r="O4381" t="inlineStr">
        <is>
          <t>Pago</t>
        </is>
      </c>
      <c r="P4381" t="inlineStr">
        <is>
          <t>Sim</t>
        </is>
      </c>
      <c r="Q4381" t="inlineStr">
        <is>
          <t>Não</t>
        </is>
      </c>
      <c r="R4381" t="inlineStr">
        <is>
          <t>Não</t>
        </is>
      </c>
      <c r="S4381" t="inlineStr">
        <is>
          <t>16–40</t>
        </is>
      </c>
      <c r="T4381" t="inlineStr">
        <is>
          <t>31–90 dias</t>
        </is>
      </c>
      <c r="U4381" t="inlineStr">
        <is>
          <t>Cybersecurity</t>
        </is>
      </c>
      <c r="V4381" t="inlineStr">
        <is>
          <t>US</t>
        </is>
      </c>
      <c r="W4381" t="inlineStr">
        <is>
          <t>other</t>
        </is>
      </c>
    </row>
    <row r="4382">
      <c r="A4382" t="inlineStr">
        <is>
          <t>S-f76252</t>
        </is>
      </c>
      <c r="B4382" t="inlineStr">
        <is>
          <t>A-560d27</t>
        </is>
      </c>
      <c r="C4382" s="40" t="n">
        <v>45572</v>
      </c>
      <c r="D4382" s="40" t="n"/>
      <c r="E4382" t="n">
        <v>85</v>
      </c>
      <c r="F4382" t="n">
        <v>437</v>
      </c>
      <c r="G4382" t="inlineStr">
        <is>
          <t>2024-S2</t>
        </is>
      </c>
      <c r="H4382" t="inlineStr">
        <is>
          <t>Sim</t>
        </is>
      </c>
      <c r="I4382" t="n">
        <v>0</v>
      </c>
      <c r="J4382" s="41" t="n"/>
      <c r="L4382" t="inlineStr"/>
      <c r="M4382" t="inlineStr">
        <is>
          <t>Basic</t>
        </is>
      </c>
      <c r="N4382" t="inlineStr">
        <is>
          <t>annual</t>
        </is>
      </c>
      <c r="O4382" t="inlineStr">
        <is>
          <t>Pago</t>
        </is>
      </c>
      <c r="P4382" t="inlineStr">
        <is>
          <t>Sim</t>
        </is>
      </c>
      <c r="Q4382" t="inlineStr">
        <is>
          <t>Não</t>
        </is>
      </c>
      <c r="R4382" t="inlineStr">
        <is>
          <t>Não</t>
        </is>
      </c>
      <c r="S4382" t="inlineStr">
        <is>
          <t>16–40</t>
        </is>
      </c>
      <c r="T4382" t="inlineStr">
        <is>
          <t>91–180 dias</t>
        </is>
      </c>
      <c r="U4382" t="inlineStr">
        <is>
          <t>DevTools</t>
        </is>
      </c>
      <c r="V4382" t="inlineStr">
        <is>
          <t>US</t>
        </is>
      </c>
      <c r="W4382" t="inlineStr">
        <is>
          <t>organic</t>
        </is>
      </c>
    </row>
    <row r="4383">
      <c r="A4383" t="inlineStr">
        <is>
          <t>S-d920e7</t>
        </is>
      </c>
      <c r="B4383" t="inlineStr">
        <is>
          <t>A-bc4d48</t>
        </is>
      </c>
      <c r="C4383" s="40" t="n">
        <v>45624</v>
      </c>
      <c r="D4383" s="40" t="n"/>
      <c r="E4383" t="n">
        <v>33</v>
      </c>
      <c r="F4383" t="n">
        <v>6965</v>
      </c>
      <c r="G4383" t="inlineStr">
        <is>
          <t>2024-S2</t>
        </is>
      </c>
      <c r="H4383" t="inlineStr">
        <is>
          <t>Sim</t>
        </is>
      </c>
      <c r="I4383" t="n">
        <v>0</v>
      </c>
      <c r="J4383" s="41" t="n"/>
      <c r="L4383" t="inlineStr"/>
      <c r="M4383" t="inlineStr">
        <is>
          <t>Enterprise</t>
        </is>
      </c>
      <c r="N4383" t="inlineStr">
        <is>
          <t>annual</t>
        </is>
      </c>
      <c r="O4383" t="inlineStr">
        <is>
          <t>Pago</t>
        </is>
      </c>
      <c r="P4383" t="inlineStr">
        <is>
          <t>Não</t>
        </is>
      </c>
      <c r="Q4383" t="inlineStr">
        <is>
          <t>Não</t>
        </is>
      </c>
      <c r="R4383" t="inlineStr">
        <is>
          <t>Não</t>
        </is>
      </c>
      <c r="S4383" t="inlineStr">
        <is>
          <t>16–40</t>
        </is>
      </c>
      <c r="T4383" t="inlineStr">
        <is>
          <t>91–180 dias</t>
        </is>
      </c>
      <c r="U4383" t="inlineStr">
        <is>
          <t>EdTech</t>
        </is>
      </c>
      <c r="V4383" t="inlineStr">
        <is>
          <t>US</t>
        </is>
      </c>
      <c r="W4383" t="inlineStr">
        <is>
          <t>ads</t>
        </is>
      </c>
    </row>
    <row r="4384">
      <c r="A4384" t="inlineStr">
        <is>
          <t>S-75985b</t>
        </is>
      </c>
      <c r="B4384" t="inlineStr">
        <is>
          <t>A-3793ee</t>
        </is>
      </c>
      <c r="C4384" s="40" t="n">
        <v>45255</v>
      </c>
      <c r="D4384" s="40" t="n"/>
      <c r="E4384" t="n">
        <v>402</v>
      </c>
      <c r="F4384" t="n">
        <v>0</v>
      </c>
      <c r="G4384" t="inlineStr">
        <is>
          <t>Até 2024-S1</t>
        </is>
      </c>
      <c r="H4384" t="inlineStr">
        <is>
          <t>Sim</t>
        </is>
      </c>
      <c r="I4384" t="n">
        <v>0</v>
      </c>
      <c r="J4384" s="41" t="n"/>
      <c r="L4384" t="inlineStr"/>
      <c r="M4384" t="inlineStr">
        <is>
          <t>Enterprise</t>
        </is>
      </c>
      <c r="N4384" t="inlineStr">
        <is>
          <t>monthly</t>
        </is>
      </c>
      <c r="O4384" t="inlineStr">
        <is>
          <t>Trial</t>
        </is>
      </c>
      <c r="P4384" t="inlineStr">
        <is>
          <t>Sim</t>
        </is>
      </c>
      <c r="Q4384" t="inlineStr">
        <is>
          <t>Não</t>
        </is>
      </c>
      <c r="R4384" t="inlineStr">
        <is>
          <t>Não</t>
        </is>
      </c>
      <c r="S4384" t="inlineStr">
        <is>
          <t>41+</t>
        </is>
      </c>
      <c r="T4384" t="inlineStr">
        <is>
          <t>181–365 dias</t>
        </is>
      </c>
      <c r="U4384" t="inlineStr">
        <is>
          <t>Cybersecurity</t>
        </is>
      </c>
      <c r="V4384" t="inlineStr">
        <is>
          <t>CA</t>
        </is>
      </c>
      <c r="W4384" t="inlineStr">
        <is>
          <t>organic</t>
        </is>
      </c>
    </row>
    <row r="4385">
      <c r="A4385" t="inlineStr">
        <is>
          <t>S-765a5f</t>
        </is>
      </c>
      <c r="B4385" t="inlineStr">
        <is>
          <t>A-c9bb3e</t>
        </is>
      </c>
      <c r="C4385" s="40" t="n">
        <v>45383</v>
      </c>
      <c r="D4385" s="40" t="n">
        <v>45384</v>
      </c>
      <c r="E4385" t="n">
        <v>1</v>
      </c>
      <c r="F4385" t="n">
        <v>1715</v>
      </c>
      <c r="G4385" t="inlineStr">
        <is>
          <t>Até 2024-S1</t>
        </is>
      </c>
      <c r="H4385" t="inlineStr">
        <is>
          <t>Sim</t>
        </is>
      </c>
      <c r="I4385" t="n">
        <v>1</v>
      </c>
      <c r="J4385" s="41" t="n">
        <v>45383</v>
      </c>
      <c r="K4385" t="n">
        <v>2</v>
      </c>
      <c r="L4385" t="inlineStr">
        <is>
          <t>Não</t>
        </is>
      </c>
      <c r="M4385" t="inlineStr">
        <is>
          <t>Pro</t>
        </is>
      </c>
      <c r="N4385" t="inlineStr">
        <is>
          <t>annual</t>
        </is>
      </c>
      <c r="O4385" t="inlineStr">
        <is>
          <t>Pago</t>
        </is>
      </c>
      <c r="P4385" t="inlineStr">
        <is>
          <t>Sim</t>
        </is>
      </c>
      <c r="Q4385" t="inlineStr">
        <is>
          <t>Não</t>
        </is>
      </c>
      <c r="R4385" t="inlineStr">
        <is>
          <t>Não</t>
        </is>
      </c>
      <c r="S4385" t="inlineStr">
        <is>
          <t>16–40</t>
        </is>
      </c>
      <c r="T4385" t="inlineStr">
        <is>
          <t>Conta nova (≤ 30 dias)</t>
        </is>
      </c>
      <c r="U4385" t="inlineStr">
        <is>
          <t>EdTech</t>
        </is>
      </c>
      <c r="V4385" t="inlineStr">
        <is>
          <t>US</t>
        </is>
      </c>
      <c r="W4385" t="inlineStr">
        <is>
          <t>ads</t>
        </is>
      </c>
    </row>
    <row r="4386">
      <c r="A4386" t="inlineStr">
        <is>
          <t>S-c318ea</t>
        </is>
      </c>
      <c r="B4386" t="inlineStr">
        <is>
          <t>A-ccb686</t>
        </is>
      </c>
      <c r="C4386" s="40" t="n">
        <v>45521</v>
      </c>
      <c r="D4386" s="40" t="n"/>
      <c r="E4386" t="n">
        <v>136</v>
      </c>
      <c r="F4386" t="n">
        <v>1990</v>
      </c>
      <c r="G4386" t="inlineStr">
        <is>
          <t>2024-S2</t>
        </is>
      </c>
      <c r="H4386" t="inlineStr">
        <is>
          <t>Sim</t>
        </is>
      </c>
      <c r="I4386" t="n">
        <v>0</v>
      </c>
      <c r="J4386" s="41" t="n"/>
      <c r="L4386" t="inlineStr"/>
      <c r="M4386" t="inlineStr">
        <is>
          <t>Enterprise</t>
        </is>
      </c>
      <c r="N4386" t="inlineStr">
        <is>
          <t>monthly</t>
        </is>
      </c>
      <c r="O4386" t="inlineStr">
        <is>
          <t>Pago</t>
        </is>
      </c>
      <c r="P4386" t="inlineStr">
        <is>
          <t>Sim</t>
        </is>
      </c>
      <c r="Q4386" t="inlineStr">
        <is>
          <t>Não</t>
        </is>
      </c>
      <c r="R4386" t="inlineStr">
        <is>
          <t>Não</t>
        </is>
      </c>
      <c r="S4386" t="inlineStr">
        <is>
          <t>6–15</t>
        </is>
      </c>
      <c r="T4386" t="inlineStr">
        <is>
          <t>181–365 dias</t>
        </is>
      </c>
      <c r="U4386" t="inlineStr">
        <is>
          <t>DevTools</t>
        </is>
      </c>
      <c r="V4386" t="inlineStr">
        <is>
          <t>US</t>
        </is>
      </c>
      <c r="W4386" t="inlineStr">
        <is>
          <t>other</t>
        </is>
      </c>
    </row>
    <row r="4387">
      <c r="A4387" t="inlineStr">
        <is>
          <t>S-964542</t>
        </is>
      </c>
      <c r="B4387" t="inlineStr">
        <is>
          <t>A-a8b49c</t>
        </is>
      </c>
      <c r="C4387" s="40" t="n">
        <v>45560</v>
      </c>
      <c r="D4387" s="40" t="n"/>
      <c r="E4387" t="n">
        <v>97</v>
      </c>
      <c r="F4387" t="n">
        <v>2388</v>
      </c>
      <c r="G4387" t="inlineStr">
        <is>
          <t>2024-S2</t>
        </is>
      </c>
      <c r="H4387" t="inlineStr">
        <is>
          <t>Sim</t>
        </is>
      </c>
      <c r="I4387" t="n">
        <v>0</v>
      </c>
      <c r="J4387" s="41" t="n"/>
      <c r="L4387" t="inlineStr"/>
      <c r="M4387" t="inlineStr">
        <is>
          <t>Enterprise</t>
        </is>
      </c>
      <c r="N4387" t="inlineStr">
        <is>
          <t>annual</t>
        </is>
      </c>
      <c r="O4387" t="inlineStr">
        <is>
          <t>Pago</t>
        </is>
      </c>
      <c r="P4387" t="inlineStr">
        <is>
          <t>Sim</t>
        </is>
      </c>
      <c r="Q4387" t="inlineStr">
        <is>
          <t>Não</t>
        </is>
      </c>
      <c r="R4387" t="inlineStr">
        <is>
          <t>Não</t>
        </is>
      </c>
      <c r="S4387" t="inlineStr">
        <is>
          <t>6–15</t>
        </is>
      </c>
      <c r="T4387" t="inlineStr">
        <is>
          <t>181–365 dias</t>
        </is>
      </c>
      <c r="U4387" t="inlineStr">
        <is>
          <t>Cybersecurity</t>
        </is>
      </c>
      <c r="V4387" t="inlineStr">
        <is>
          <t>UK</t>
        </is>
      </c>
      <c r="W4387" t="inlineStr">
        <is>
          <t>partner</t>
        </is>
      </c>
    </row>
    <row r="4388">
      <c r="A4388" t="inlineStr">
        <is>
          <t>S-6c4770</t>
        </is>
      </c>
      <c r="B4388" t="inlineStr">
        <is>
          <t>A-fa3095</t>
        </is>
      </c>
      <c r="C4388" s="40" t="n">
        <v>45187</v>
      </c>
      <c r="D4388" s="40" t="n"/>
      <c r="E4388" t="n">
        <v>470</v>
      </c>
      <c r="F4388" t="n">
        <v>0</v>
      </c>
      <c r="G4388" t="inlineStr">
        <is>
          <t>Até 2024-S1</t>
        </is>
      </c>
      <c r="H4388" t="inlineStr">
        <is>
          <t>Sim</t>
        </is>
      </c>
      <c r="I4388" t="n">
        <v>0</v>
      </c>
      <c r="J4388" s="41" t="n"/>
      <c r="L4388" t="inlineStr"/>
      <c r="M4388" t="inlineStr">
        <is>
          <t>Enterprise</t>
        </is>
      </c>
      <c r="N4388" t="inlineStr">
        <is>
          <t>monthly</t>
        </is>
      </c>
      <c r="O4388" t="inlineStr">
        <is>
          <t>Trial</t>
        </is>
      </c>
      <c r="P4388" t="inlineStr">
        <is>
          <t>Sim</t>
        </is>
      </c>
      <c r="Q4388" t="inlineStr">
        <is>
          <t>Não</t>
        </is>
      </c>
      <c r="R4388" t="inlineStr">
        <is>
          <t>Não</t>
        </is>
      </c>
      <c r="S4388" t="inlineStr">
        <is>
          <t>41+</t>
        </is>
      </c>
      <c r="T4388" t="inlineStr">
        <is>
          <t>Conta nova (≤ 30 dias)</t>
        </is>
      </c>
      <c r="U4388" t="inlineStr">
        <is>
          <t>FinTech</t>
        </is>
      </c>
      <c r="V4388" t="inlineStr">
        <is>
          <t>US</t>
        </is>
      </c>
      <c r="W4388" t="inlineStr">
        <is>
          <t>ads</t>
        </is>
      </c>
    </row>
    <row r="4389">
      <c r="A4389" t="inlineStr">
        <is>
          <t>S-694277</t>
        </is>
      </c>
      <c r="B4389" t="inlineStr">
        <is>
          <t>A-34d880</t>
        </is>
      </c>
      <c r="C4389" s="40" t="n">
        <v>45576</v>
      </c>
      <c r="D4389" s="40" t="n"/>
      <c r="E4389" t="n">
        <v>81</v>
      </c>
      <c r="F4389" t="n">
        <v>796</v>
      </c>
      <c r="G4389" t="inlineStr">
        <is>
          <t>2024-S2</t>
        </is>
      </c>
      <c r="H4389" t="inlineStr">
        <is>
          <t>Sim</t>
        </is>
      </c>
      <c r="I4389" t="n">
        <v>0</v>
      </c>
      <c r="J4389" s="41" t="n"/>
      <c r="L4389" t="inlineStr"/>
      <c r="M4389" t="inlineStr">
        <is>
          <t>Enterprise</t>
        </is>
      </c>
      <c r="N4389" t="inlineStr">
        <is>
          <t>monthly</t>
        </is>
      </c>
      <c r="O4389" t="inlineStr">
        <is>
          <t>Pago</t>
        </is>
      </c>
      <c r="P4389" t="inlineStr">
        <is>
          <t>Sim</t>
        </is>
      </c>
      <c r="Q4389" t="inlineStr">
        <is>
          <t>Não</t>
        </is>
      </c>
      <c r="R4389" t="inlineStr">
        <is>
          <t>Não</t>
        </is>
      </c>
      <c r="S4389" t="inlineStr">
        <is>
          <t>1–5</t>
        </is>
      </c>
      <c r="T4389" t="inlineStr">
        <is>
          <t>181–365 dias</t>
        </is>
      </c>
      <c r="U4389" t="inlineStr">
        <is>
          <t>Cybersecurity</t>
        </is>
      </c>
      <c r="V4389" t="inlineStr">
        <is>
          <t>AU</t>
        </is>
      </c>
      <c r="W4389" t="inlineStr">
        <is>
          <t>ads</t>
        </is>
      </c>
    </row>
    <row r="4390">
      <c r="A4390" t="inlineStr">
        <is>
          <t>S-97fab7</t>
        </is>
      </c>
      <c r="B4390" t="inlineStr">
        <is>
          <t>A-8ed5dd</t>
        </is>
      </c>
      <c r="C4390" s="40" t="n">
        <v>45378</v>
      </c>
      <c r="D4390" s="40" t="n">
        <v>45573</v>
      </c>
      <c r="E4390" t="n">
        <v>195</v>
      </c>
      <c r="F4390" t="n">
        <v>95</v>
      </c>
      <c r="G4390" t="inlineStr">
        <is>
          <t>Até 2024-S1</t>
        </is>
      </c>
      <c r="H4390" t="inlineStr">
        <is>
          <t>Sim</t>
        </is>
      </c>
      <c r="I4390" t="n">
        <v>0</v>
      </c>
      <c r="J4390" s="41" t="n">
        <v>45566</v>
      </c>
      <c r="K4390" t="n">
        <v>8</v>
      </c>
      <c r="L4390" t="inlineStr">
        <is>
          <t>Não</t>
        </is>
      </c>
      <c r="M4390" t="inlineStr">
        <is>
          <t>Basic</t>
        </is>
      </c>
      <c r="N4390" t="inlineStr">
        <is>
          <t>annual</t>
        </is>
      </c>
      <c r="O4390" t="inlineStr">
        <is>
          <t>Pago</t>
        </is>
      </c>
      <c r="P4390" t="inlineStr">
        <is>
          <t>Não</t>
        </is>
      </c>
      <c r="Q4390" t="inlineStr">
        <is>
          <t>Não</t>
        </is>
      </c>
      <c r="R4390" t="inlineStr">
        <is>
          <t>Não</t>
        </is>
      </c>
      <c r="S4390" t="inlineStr">
        <is>
          <t>1–5</t>
        </is>
      </c>
      <c r="T4390" t="inlineStr">
        <is>
          <t>181–365 dias</t>
        </is>
      </c>
      <c r="U4390" t="inlineStr">
        <is>
          <t>EdTech</t>
        </is>
      </c>
      <c r="V4390" t="inlineStr">
        <is>
          <t>UK</t>
        </is>
      </c>
      <c r="W4390" t="inlineStr">
        <is>
          <t>event</t>
        </is>
      </c>
    </row>
    <row r="4391">
      <c r="A4391" t="inlineStr">
        <is>
          <t>S-fb4fae</t>
        </is>
      </c>
      <c r="B4391" t="inlineStr">
        <is>
          <t>A-39b19f</t>
        </is>
      </c>
      <c r="C4391" s="40" t="n">
        <v>45376</v>
      </c>
      <c r="D4391" s="40" t="n">
        <v>45413</v>
      </c>
      <c r="E4391" t="n">
        <v>37</v>
      </c>
      <c r="F4391" t="n">
        <v>8159</v>
      </c>
      <c r="G4391" t="inlineStr">
        <is>
          <t>Até 2024-S1</t>
        </is>
      </c>
      <c r="H4391" t="inlineStr">
        <is>
          <t>Sim</t>
        </is>
      </c>
      <c r="I4391" t="n">
        <v>0</v>
      </c>
      <c r="J4391" s="41" t="n">
        <v>45413</v>
      </c>
      <c r="K4391" t="n">
        <v>1</v>
      </c>
      <c r="L4391" t="inlineStr">
        <is>
          <t>Não</t>
        </is>
      </c>
      <c r="M4391" t="inlineStr">
        <is>
          <t>Enterprise</t>
        </is>
      </c>
      <c r="N4391" t="inlineStr">
        <is>
          <t>monthly</t>
        </is>
      </c>
      <c r="O4391" t="inlineStr">
        <is>
          <t>Pago</t>
        </is>
      </c>
      <c r="P4391" t="inlineStr">
        <is>
          <t>Sim</t>
        </is>
      </c>
      <c r="Q4391" t="inlineStr">
        <is>
          <t>Não</t>
        </is>
      </c>
      <c r="R4391" t="inlineStr">
        <is>
          <t>Não</t>
        </is>
      </c>
      <c r="S4391" t="inlineStr">
        <is>
          <t>41+</t>
        </is>
      </c>
      <c r="T4391" t="inlineStr">
        <is>
          <t>Mais de 365 dias</t>
        </is>
      </c>
      <c r="U4391" t="inlineStr">
        <is>
          <t>FinTech</t>
        </is>
      </c>
      <c r="V4391" t="inlineStr">
        <is>
          <t>US</t>
        </is>
      </c>
      <c r="W4391" t="inlineStr">
        <is>
          <t>partner</t>
        </is>
      </c>
    </row>
    <row r="4392">
      <c r="A4392" t="inlineStr">
        <is>
          <t>S-7b211a</t>
        </is>
      </c>
      <c r="B4392" t="inlineStr">
        <is>
          <t>A-e5d6ab</t>
        </is>
      </c>
      <c r="C4392" s="40" t="n">
        <v>45606</v>
      </c>
      <c r="D4392" s="40" t="n"/>
      <c r="E4392" t="n">
        <v>51</v>
      </c>
      <c r="F4392" t="n">
        <v>1568</v>
      </c>
      <c r="G4392" t="inlineStr">
        <is>
          <t>2024-S2</t>
        </is>
      </c>
      <c r="H4392" t="inlineStr">
        <is>
          <t>Sim</t>
        </is>
      </c>
      <c r="I4392" t="n">
        <v>0</v>
      </c>
      <c r="J4392" s="41" t="n"/>
      <c r="L4392" t="inlineStr"/>
      <c r="M4392" t="inlineStr">
        <is>
          <t>Pro</t>
        </is>
      </c>
      <c r="N4392" t="inlineStr">
        <is>
          <t>annual</t>
        </is>
      </c>
      <c r="O4392" t="inlineStr">
        <is>
          <t>Pago</t>
        </is>
      </c>
      <c r="P4392" t="inlineStr">
        <is>
          <t>Sim</t>
        </is>
      </c>
      <c r="Q4392" t="inlineStr">
        <is>
          <t>Não</t>
        </is>
      </c>
      <c r="R4392" t="inlineStr">
        <is>
          <t>Não</t>
        </is>
      </c>
      <c r="S4392" t="inlineStr">
        <is>
          <t>16–40</t>
        </is>
      </c>
      <c r="T4392" t="inlineStr">
        <is>
          <t>Mais de 365 dias</t>
        </is>
      </c>
      <c r="U4392" t="inlineStr">
        <is>
          <t>EdTech</t>
        </is>
      </c>
      <c r="V4392" t="inlineStr">
        <is>
          <t>US</t>
        </is>
      </c>
      <c r="W4392" t="inlineStr">
        <is>
          <t>partner</t>
        </is>
      </c>
    </row>
    <row r="4393">
      <c r="A4393" t="inlineStr">
        <is>
          <t>S-da9362</t>
        </is>
      </c>
      <c r="B4393" t="inlineStr">
        <is>
          <t>A-b2225d</t>
        </is>
      </c>
      <c r="C4393" s="40" t="n">
        <v>45433</v>
      </c>
      <c r="D4393" s="40" t="n"/>
      <c r="E4393" t="n">
        <v>224</v>
      </c>
      <c r="F4393" t="n">
        <v>893</v>
      </c>
      <c r="G4393" t="inlineStr">
        <is>
          <t>Até 2024-S1</t>
        </is>
      </c>
      <c r="H4393" t="inlineStr">
        <is>
          <t>Sim</t>
        </is>
      </c>
      <c r="I4393" t="n">
        <v>0</v>
      </c>
      <c r="J4393" s="41" t="n"/>
      <c r="L4393" t="inlineStr"/>
      <c r="M4393" t="inlineStr">
        <is>
          <t>Basic</t>
        </is>
      </c>
      <c r="N4393" t="inlineStr">
        <is>
          <t>annual</t>
        </is>
      </c>
      <c r="O4393" t="inlineStr">
        <is>
          <t>Pago</t>
        </is>
      </c>
      <c r="P4393" t="inlineStr">
        <is>
          <t>Sim</t>
        </is>
      </c>
      <c r="Q4393" t="inlineStr">
        <is>
          <t>Não</t>
        </is>
      </c>
      <c r="R4393" t="inlineStr">
        <is>
          <t>Não</t>
        </is>
      </c>
      <c r="S4393" t="inlineStr">
        <is>
          <t>41+</t>
        </is>
      </c>
      <c r="T4393" t="inlineStr">
        <is>
          <t>31–90 dias</t>
        </is>
      </c>
      <c r="U4393" t="inlineStr">
        <is>
          <t>FinTech</t>
        </is>
      </c>
      <c r="V4393" t="inlineStr">
        <is>
          <t>US</t>
        </is>
      </c>
      <c r="W4393" t="inlineStr">
        <is>
          <t>ads</t>
        </is>
      </c>
    </row>
    <row r="4394">
      <c r="A4394" t="inlineStr">
        <is>
          <t>S-79b038</t>
        </is>
      </c>
      <c r="B4394" t="inlineStr">
        <is>
          <t>A-b07b56</t>
        </is>
      </c>
      <c r="C4394" s="40" t="n">
        <v>45625</v>
      </c>
      <c r="D4394" s="40" t="n"/>
      <c r="E4394" t="n">
        <v>32</v>
      </c>
      <c r="F4394" t="n">
        <v>475</v>
      </c>
      <c r="G4394" t="inlineStr">
        <is>
          <t>2024-S2</t>
        </is>
      </c>
      <c r="H4394" t="inlineStr">
        <is>
          <t>Sim</t>
        </is>
      </c>
      <c r="I4394" t="n">
        <v>0</v>
      </c>
      <c r="J4394" s="41" t="n"/>
      <c r="L4394" t="inlineStr"/>
      <c r="M4394" t="inlineStr">
        <is>
          <t>Basic</t>
        </is>
      </c>
      <c r="N4394" t="inlineStr">
        <is>
          <t>annual</t>
        </is>
      </c>
      <c r="O4394" t="inlineStr">
        <is>
          <t>Pago</t>
        </is>
      </c>
      <c r="P4394" t="inlineStr">
        <is>
          <t>Sim</t>
        </is>
      </c>
      <c r="Q4394" t="inlineStr">
        <is>
          <t>Não</t>
        </is>
      </c>
      <c r="R4394" t="inlineStr">
        <is>
          <t>Não</t>
        </is>
      </c>
      <c r="S4394" t="inlineStr">
        <is>
          <t>16–40</t>
        </is>
      </c>
      <c r="T4394" t="inlineStr">
        <is>
          <t>Conta nova (≤ 30 dias)</t>
        </is>
      </c>
      <c r="U4394" t="inlineStr">
        <is>
          <t>DevTools</t>
        </is>
      </c>
      <c r="V4394" t="inlineStr">
        <is>
          <t>US</t>
        </is>
      </c>
      <c r="W4394" t="inlineStr">
        <is>
          <t>event</t>
        </is>
      </c>
    </row>
    <row r="4395">
      <c r="A4395" t="inlineStr">
        <is>
          <t>S-9a6a1b</t>
        </is>
      </c>
      <c r="B4395" t="inlineStr">
        <is>
          <t>A-c16b88</t>
        </is>
      </c>
      <c r="C4395" s="40" t="n">
        <v>45360</v>
      </c>
      <c r="D4395" s="40" t="n"/>
      <c r="E4395" t="n">
        <v>297</v>
      </c>
      <c r="F4395" t="n">
        <v>0</v>
      </c>
      <c r="G4395" t="inlineStr">
        <is>
          <t>Até 2024-S1</t>
        </is>
      </c>
      <c r="H4395" t="inlineStr">
        <is>
          <t>Sim</t>
        </is>
      </c>
      <c r="I4395" t="n">
        <v>0</v>
      </c>
      <c r="J4395" s="41" t="n"/>
      <c r="L4395" t="inlineStr"/>
      <c r="M4395" t="inlineStr">
        <is>
          <t>Pro</t>
        </is>
      </c>
      <c r="N4395" t="inlineStr">
        <is>
          <t>annual</t>
        </is>
      </c>
      <c r="O4395" t="inlineStr">
        <is>
          <t>Trial</t>
        </is>
      </c>
      <c r="P4395" t="inlineStr">
        <is>
          <t>Sim</t>
        </is>
      </c>
      <c r="Q4395" t="inlineStr">
        <is>
          <t>Não</t>
        </is>
      </c>
      <c r="R4395" t="inlineStr">
        <is>
          <t>Não</t>
        </is>
      </c>
      <c r="S4395" t="inlineStr">
        <is>
          <t>16–40</t>
        </is>
      </c>
      <c r="T4395" t="inlineStr">
        <is>
          <t>91–180 dias</t>
        </is>
      </c>
      <c r="U4395" t="inlineStr">
        <is>
          <t>HealthTech</t>
        </is>
      </c>
      <c r="V4395" t="inlineStr">
        <is>
          <t>US</t>
        </is>
      </c>
      <c r="W4395" t="inlineStr">
        <is>
          <t>event</t>
        </is>
      </c>
    </row>
    <row r="4396">
      <c r="A4396" t="inlineStr">
        <is>
          <t>S-82348a</t>
        </is>
      </c>
      <c r="B4396" t="inlineStr">
        <is>
          <t>A-4e960a</t>
        </is>
      </c>
      <c r="C4396" s="40" t="n">
        <v>45384</v>
      </c>
      <c r="D4396" s="40" t="n"/>
      <c r="E4396" t="n">
        <v>273</v>
      </c>
      <c r="F4396" t="n">
        <v>0</v>
      </c>
      <c r="G4396" t="inlineStr">
        <is>
          <t>Até 2024-S1</t>
        </is>
      </c>
      <c r="H4396" t="inlineStr">
        <is>
          <t>Sim</t>
        </is>
      </c>
      <c r="I4396" t="n">
        <v>0</v>
      </c>
      <c r="J4396" s="41" t="n"/>
      <c r="L4396" t="inlineStr"/>
      <c r="M4396" t="inlineStr">
        <is>
          <t>Basic</t>
        </is>
      </c>
      <c r="N4396" t="inlineStr">
        <is>
          <t>annual</t>
        </is>
      </c>
      <c r="O4396" t="inlineStr">
        <is>
          <t>Trial</t>
        </is>
      </c>
      <c r="P4396" t="inlineStr">
        <is>
          <t>Não</t>
        </is>
      </c>
      <c r="Q4396" t="inlineStr">
        <is>
          <t>Não</t>
        </is>
      </c>
      <c r="R4396" t="inlineStr">
        <is>
          <t>Não</t>
        </is>
      </c>
      <c r="S4396" t="inlineStr">
        <is>
          <t>6–15</t>
        </is>
      </c>
      <c r="T4396" t="inlineStr">
        <is>
          <t>31–90 dias</t>
        </is>
      </c>
      <c r="U4396" t="inlineStr">
        <is>
          <t>FinTech</t>
        </is>
      </c>
      <c r="V4396" t="inlineStr">
        <is>
          <t>US</t>
        </is>
      </c>
      <c r="W4396" t="inlineStr">
        <is>
          <t>other</t>
        </is>
      </c>
    </row>
    <row r="4397">
      <c r="A4397" t="inlineStr">
        <is>
          <t>S-df0314</t>
        </is>
      </c>
      <c r="B4397" t="inlineStr">
        <is>
          <t>A-39ddf4</t>
        </is>
      </c>
      <c r="C4397" s="40" t="n">
        <v>45647</v>
      </c>
      <c r="D4397" s="40" t="n"/>
      <c r="E4397" t="n">
        <v>10</v>
      </c>
      <c r="F4397" t="n">
        <v>1960</v>
      </c>
      <c r="G4397" t="inlineStr">
        <is>
          <t>2024-S2</t>
        </is>
      </c>
      <c r="H4397" t="inlineStr">
        <is>
          <t>Não</t>
        </is>
      </c>
      <c r="I4397" t="n">
        <v>0</v>
      </c>
      <c r="J4397" s="41" t="n"/>
      <c r="L4397" t="inlineStr"/>
      <c r="M4397" t="inlineStr">
        <is>
          <t>Pro</t>
        </is>
      </c>
      <c r="N4397" t="inlineStr">
        <is>
          <t>monthly</t>
        </is>
      </c>
      <c r="O4397" t="inlineStr">
        <is>
          <t>Pago</t>
        </is>
      </c>
      <c r="P4397" t="inlineStr">
        <is>
          <t>Sim</t>
        </is>
      </c>
      <c r="Q4397" t="inlineStr">
        <is>
          <t>Não</t>
        </is>
      </c>
      <c r="R4397" t="inlineStr">
        <is>
          <t>Não</t>
        </is>
      </c>
      <c r="S4397" t="inlineStr">
        <is>
          <t>16–40</t>
        </is>
      </c>
      <c r="T4397" t="inlineStr">
        <is>
          <t>Conta nova (≤ 30 dias)</t>
        </is>
      </c>
      <c r="U4397" t="inlineStr">
        <is>
          <t>EdTech</t>
        </is>
      </c>
      <c r="V4397" t="inlineStr">
        <is>
          <t>US</t>
        </is>
      </c>
      <c r="W4397" t="inlineStr">
        <is>
          <t>partner</t>
        </is>
      </c>
    </row>
    <row r="4398">
      <c r="A4398" t="inlineStr">
        <is>
          <t>S-dd5a4c</t>
        </is>
      </c>
      <c r="B4398" t="inlineStr">
        <is>
          <t>A-716841</t>
        </is>
      </c>
      <c r="C4398" s="40" t="n">
        <v>45425</v>
      </c>
      <c r="D4398" s="40" t="n"/>
      <c r="E4398" t="n">
        <v>232</v>
      </c>
      <c r="F4398" t="n">
        <v>3059</v>
      </c>
      <c r="G4398" t="inlineStr">
        <is>
          <t>Até 2024-S1</t>
        </is>
      </c>
      <c r="H4398" t="inlineStr">
        <is>
          <t>Sim</t>
        </is>
      </c>
      <c r="I4398" t="n">
        <v>0</v>
      </c>
      <c r="J4398" s="41" t="n"/>
      <c r="L4398" t="inlineStr"/>
      <c r="M4398" t="inlineStr">
        <is>
          <t>Basic</t>
        </is>
      </c>
      <c r="N4398" t="inlineStr">
        <is>
          <t>annual</t>
        </is>
      </c>
      <c r="O4398" t="inlineStr">
        <is>
          <t>Pago</t>
        </is>
      </c>
      <c r="P4398" t="inlineStr">
        <is>
          <t>Sim</t>
        </is>
      </c>
      <c r="Q4398" t="inlineStr">
        <is>
          <t>Não</t>
        </is>
      </c>
      <c r="R4398" t="inlineStr">
        <is>
          <t>Não</t>
        </is>
      </c>
      <c r="S4398" t="inlineStr">
        <is>
          <t>41+</t>
        </is>
      </c>
      <c r="T4398" t="inlineStr">
        <is>
          <t>Conta nova (≤ 30 dias)</t>
        </is>
      </c>
      <c r="U4398" t="inlineStr">
        <is>
          <t>FinTech</t>
        </is>
      </c>
      <c r="V4398" t="inlineStr">
        <is>
          <t>US</t>
        </is>
      </c>
      <c r="W4398" t="inlineStr">
        <is>
          <t>other</t>
        </is>
      </c>
    </row>
    <row r="4399">
      <c r="A4399" t="inlineStr">
        <is>
          <t>S-54bb4e</t>
        </is>
      </c>
      <c r="B4399" t="inlineStr">
        <is>
          <t>A-54d94a</t>
        </is>
      </c>
      <c r="C4399" s="40" t="n">
        <v>45276</v>
      </c>
      <c r="D4399" s="40" t="n"/>
      <c r="E4399" t="n">
        <v>381</v>
      </c>
      <c r="F4399" t="n">
        <v>1045</v>
      </c>
      <c r="G4399" t="inlineStr">
        <is>
          <t>Até 2024-S1</t>
        </is>
      </c>
      <c r="H4399" t="inlineStr">
        <is>
          <t>Sim</t>
        </is>
      </c>
      <c r="I4399" t="n">
        <v>0</v>
      </c>
      <c r="J4399" s="41" t="n"/>
      <c r="L4399" t="inlineStr"/>
      <c r="M4399" t="inlineStr">
        <is>
          <t>Basic</t>
        </is>
      </c>
      <c r="N4399" t="inlineStr">
        <is>
          <t>monthly</t>
        </is>
      </c>
      <c r="O4399" t="inlineStr">
        <is>
          <t>Pago</t>
        </is>
      </c>
      <c r="P4399" t="inlineStr">
        <is>
          <t>Sim</t>
        </is>
      </c>
      <c r="Q4399" t="inlineStr">
        <is>
          <t>Não</t>
        </is>
      </c>
      <c r="R4399" t="inlineStr">
        <is>
          <t>Não</t>
        </is>
      </c>
      <c r="S4399" t="inlineStr">
        <is>
          <t>41+</t>
        </is>
      </c>
      <c r="T4399" t="inlineStr">
        <is>
          <t>181–365 dias</t>
        </is>
      </c>
      <c r="U4399" t="inlineStr">
        <is>
          <t>Cybersecurity</t>
        </is>
      </c>
      <c r="V4399" t="inlineStr">
        <is>
          <t>IN</t>
        </is>
      </c>
      <c r="W4399" t="inlineStr">
        <is>
          <t>event</t>
        </is>
      </c>
    </row>
    <row r="4400">
      <c r="A4400" t="inlineStr">
        <is>
          <t>S-d98caa</t>
        </is>
      </c>
      <c r="B4400" t="inlineStr">
        <is>
          <t>A-09316c</t>
        </is>
      </c>
      <c r="C4400" s="40" t="n">
        <v>45655</v>
      </c>
      <c r="D4400" s="40" t="n"/>
      <c r="E4400" t="n">
        <v>2</v>
      </c>
      <c r="F4400" t="n">
        <v>13930</v>
      </c>
      <c r="G4400" t="inlineStr">
        <is>
          <t>2024-S2</t>
        </is>
      </c>
      <c r="H4400" t="inlineStr">
        <is>
          <t>Não</t>
        </is>
      </c>
      <c r="I4400" t="n">
        <v>0</v>
      </c>
      <c r="J4400" s="41" t="n"/>
      <c r="L4400" t="inlineStr"/>
      <c r="M4400" t="inlineStr">
        <is>
          <t>Enterprise</t>
        </is>
      </c>
      <c r="N4400" t="inlineStr">
        <is>
          <t>annual</t>
        </is>
      </c>
      <c r="O4400" t="inlineStr">
        <is>
          <t>Pago</t>
        </is>
      </c>
      <c r="P4400" t="inlineStr">
        <is>
          <t>Sim</t>
        </is>
      </c>
      <c r="Q4400" t="inlineStr">
        <is>
          <t>Não</t>
        </is>
      </c>
      <c r="R4400" t="inlineStr">
        <is>
          <t>Não</t>
        </is>
      </c>
      <c r="S4400" t="inlineStr">
        <is>
          <t>41+</t>
        </is>
      </c>
      <c r="T4400" t="inlineStr">
        <is>
          <t>91–180 dias</t>
        </is>
      </c>
      <c r="U4400" t="inlineStr">
        <is>
          <t>FinTech</t>
        </is>
      </c>
      <c r="V4400" t="inlineStr">
        <is>
          <t>AU</t>
        </is>
      </c>
      <c r="W4400" t="inlineStr">
        <is>
          <t>organic</t>
        </is>
      </c>
    </row>
    <row r="4401">
      <c r="A4401" t="inlineStr">
        <is>
          <t>S-eea4ae</t>
        </is>
      </c>
      <c r="B4401" t="inlineStr">
        <is>
          <t>A-ffc04f</t>
        </is>
      </c>
      <c r="C4401" s="40" t="n">
        <v>45549</v>
      </c>
      <c r="D4401" s="40" t="n"/>
      <c r="E4401" t="n">
        <v>108</v>
      </c>
      <c r="F4401" t="n">
        <v>0</v>
      </c>
      <c r="G4401" t="inlineStr">
        <is>
          <t>2024-S2</t>
        </is>
      </c>
      <c r="H4401" t="inlineStr">
        <is>
          <t>Sim</t>
        </is>
      </c>
      <c r="I4401" t="n">
        <v>0</v>
      </c>
      <c r="J4401" s="41" t="n"/>
      <c r="L4401" t="inlineStr"/>
      <c r="M4401" t="inlineStr">
        <is>
          <t>Pro</t>
        </is>
      </c>
      <c r="N4401" t="inlineStr">
        <is>
          <t>monthly</t>
        </is>
      </c>
      <c r="O4401" t="inlineStr">
        <is>
          <t>Trial</t>
        </is>
      </c>
      <c r="P4401" t="inlineStr">
        <is>
          <t>Não</t>
        </is>
      </c>
      <c r="Q4401" t="inlineStr">
        <is>
          <t>Não</t>
        </is>
      </c>
      <c r="R4401" t="inlineStr">
        <is>
          <t>Não</t>
        </is>
      </c>
      <c r="S4401" t="inlineStr">
        <is>
          <t>6–15</t>
        </is>
      </c>
      <c r="T4401" t="inlineStr">
        <is>
          <t>91–180 dias</t>
        </is>
      </c>
      <c r="U4401" t="inlineStr">
        <is>
          <t>EdTech</t>
        </is>
      </c>
      <c r="V4401" t="inlineStr">
        <is>
          <t>US</t>
        </is>
      </c>
      <c r="W4401" t="inlineStr">
        <is>
          <t>ads</t>
        </is>
      </c>
    </row>
    <row r="4402">
      <c r="A4402" t="inlineStr">
        <is>
          <t>S-bd02dd</t>
        </is>
      </c>
      <c r="B4402" t="inlineStr">
        <is>
          <t>A-eb7fac</t>
        </is>
      </c>
      <c r="C4402" s="40" t="n">
        <v>45286</v>
      </c>
      <c r="D4402" s="40" t="n"/>
      <c r="E4402" t="n">
        <v>371</v>
      </c>
      <c r="F4402" t="n">
        <v>588</v>
      </c>
      <c r="G4402" t="inlineStr">
        <is>
          <t>Até 2024-S1</t>
        </is>
      </c>
      <c r="H4402" t="inlineStr">
        <is>
          <t>Sim</t>
        </is>
      </c>
      <c r="I4402" t="n">
        <v>0</v>
      </c>
      <c r="J4402" s="41" t="n"/>
      <c r="L4402" t="inlineStr"/>
      <c r="M4402" t="inlineStr">
        <is>
          <t>Pro</t>
        </is>
      </c>
      <c r="N4402" t="inlineStr">
        <is>
          <t>monthly</t>
        </is>
      </c>
      <c r="O4402" t="inlineStr">
        <is>
          <t>Pago</t>
        </is>
      </c>
      <c r="P4402" t="inlineStr">
        <is>
          <t>Sim</t>
        </is>
      </c>
      <c r="Q4402" t="inlineStr">
        <is>
          <t>Não</t>
        </is>
      </c>
      <c r="R4402" t="inlineStr">
        <is>
          <t>Não</t>
        </is>
      </c>
      <c r="S4402" t="inlineStr">
        <is>
          <t>6–15</t>
        </is>
      </c>
      <c r="T4402" t="inlineStr">
        <is>
          <t>31–90 dias</t>
        </is>
      </c>
      <c r="U4402" t="inlineStr">
        <is>
          <t>DevTools</t>
        </is>
      </c>
      <c r="V4402" t="inlineStr">
        <is>
          <t>US</t>
        </is>
      </c>
      <c r="W4402" t="inlineStr">
        <is>
          <t>organic</t>
        </is>
      </c>
    </row>
    <row r="4403">
      <c r="A4403" t="inlineStr">
        <is>
          <t>S-6d4050</t>
        </is>
      </c>
      <c r="B4403" t="inlineStr">
        <is>
          <t>A-854864</t>
        </is>
      </c>
      <c r="C4403" s="40" t="n">
        <v>45635</v>
      </c>
      <c r="D4403" s="40" t="n"/>
      <c r="E4403" t="n">
        <v>22</v>
      </c>
      <c r="F4403" t="n">
        <v>3980</v>
      </c>
      <c r="G4403" t="inlineStr">
        <is>
          <t>2024-S2</t>
        </is>
      </c>
      <c r="H4403" t="inlineStr">
        <is>
          <t>Não</t>
        </is>
      </c>
      <c r="I4403" t="n">
        <v>0</v>
      </c>
      <c r="J4403" s="41" t="n"/>
      <c r="L4403" t="inlineStr"/>
      <c r="M4403" t="inlineStr">
        <is>
          <t>Enterprise</t>
        </is>
      </c>
      <c r="N4403" t="inlineStr">
        <is>
          <t>monthly</t>
        </is>
      </c>
      <c r="O4403" t="inlineStr">
        <is>
          <t>Pago</t>
        </is>
      </c>
      <c r="P4403" t="inlineStr">
        <is>
          <t>Sim</t>
        </is>
      </c>
      <c r="Q4403" t="inlineStr">
        <is>
          <t>Não</t>
        </is>
      </c>
      <c r="R4403" t="inlineStr">
        <is>
          <t>Não</t>
        </is>
      </c>
      <c r="S4403" t="inlineStr">
        <is>
          <t>16–40</t>
        </is>
      </c>
      <c r="T4403" t="inlineStr">
        <is>
          <t>Conta nova (≤ 30 dias)</t>
        </is>
      </c>
      <c r="U4403" t="inlineStr">
        <is>
          <t>FinTech</t>
        </is>
      </c>
      <c r="V4403" t="inlineStr">
        <is>
          <t>IN</t>
        </is>
      </c>
      <c r="W4403" t="inlineStr">
        <is>
          <t>event</t>
        </is>
      </c>
    </row>
    <row r="4404">
      <c r="A4404" t="inlineStr">
        <is>
          <t>S-3bb329</t>
        </is>
      </c>
      <c r="B4404" t="inlineStr">
        <is>
          <t>A-1e1b80</t>
        </is>
      </c>
      <c r="C4404" s="40" t="n">
        <v>45494</v>
      </c>
      <c r="D4404" s="40" t="n"/>
      <c r="E4404" t="n">
        <v>163</v>
      </c>
      <c r="F4404" t="n">
        <v>2450</v>
      </c>
      <c r="G4404" t="inlineStr">
        <is>
          <t>2024-S2</t>
        </is>
      </c>
      <c r="H4404" t="inlineStr">
        <is>
          <t>Sim</t>
        </is>
      </c>
      <c r="I4404" t="n">
        <v>0</v>
      </c>
      <c r="J4404" s="41" t="n"/>
      <c r="L4404" t="inlineStr"/>
      <c r="M4404" t="inlineStr">
        <is>
          <t>Pro</t>
        </is>
      </c>
      <c r="N4404" t="inlineStr">
        <is>
          <t>monthly</t>
        </is>
      </c>
      <c r="O4404" t="inlineStr">
        <is>
          <t>Pago</t>
        </is>
      </c>
      <c r="P4404" t="inlineStr">
        <is>
          <t>Sim</t>
        </is>
      </c>
      <c r="Q4404" t="inlineStr">
        <is>
          <t>Não</t>
        </is>
      </c>
      <c r="R4404" t="inlineStr">
        <is>
          <t>Não</t>
        </is>
      </c>
      <c r="S4404" t="inlineStr">
        <is>
          <t>41+</t>
        </is>
      </c>
      <c r="T4404" t="inlineStr">
        <is>
          <t>181–365 dias</t>
        </is>
      </c>
      <c r="U4404" t="inlineStr">
        <is>
          <t>FinTech</t>
        </is>
      </c>
      <c r="V4404" t="inlineStr">
        <is>
          <t>CA</t>
        </is>
      </c>
      <c r="W4404" t="inlineStr">
        <is>
          <t>other</t>
        </is>
      </c>
    </row>
    <row r="4405">
      <c r="A4405" t="inlineStr">
        <is>
          <t>S-f639fb</t>
        </is>
      </c>
      <c r="B4405" t="inlineStr">
        <is>
          <t>A-9f2731</t>
        </is>
      </c>
      <c r="C4405" s="40" t="n">
        <v>45577</v>
      </c>
      <c r="D4405" s="40" t="n"/>
      <c r="E4405" t="n">
        <v>80</v>
      </c>
      <c r="F4405" t="n">
        <v>0</v>
      </c>
      <c r="G4405" t="inlineStr">
        <is>
          <t>2024-S2</t>
        </is>
      </c>
      <c r="H4405" t="inlineStr">
        <is>
          <t>Sim</t>
        </is>
      </c>
      <c r="I4405" t="n">
        <v>0</v>
      </c>
      <c r="J4405" s="41" t="n"/>
      <c r="L4405" t="inlineStr"/>
      <c r="M4405" t="inlineStr">
        <is>
          <t>Pro</t>
        </is>
      </c>
      <c r="N4405" t="inlineStr">
        <is>
          <t>monthly</t>
        </is>
      </c>
      <c r="O4405" t="inlineStr">
        <is>
          <t>Trial</t>
        </is>
      </c>
      <c r="P4405" t="inlineStr">
        <is>
          <t>Sim</t>
        </is>
      </c>
      <c r="Q4405" t="inlineStr">
        <is>
          <t>Não</t>
        </is>
      </c>
      <c r="R4405" t="inlineStr">
        <is>
          <t>Não</t>
        </is>
      </c>
      <c r="S4405" t="inlineStr">
        <is>
          <t>16–40</t>
        </is>
      </c>
      <c r="T4405" t="inlineStr">
        <is>
          <t>Conta nova (≤ 30 dias)</t>
        </is>
      </c>
      <c r="U4405" t="inlineStr">
        <is>
          <t>FinTech</t>
        </is>
      </c>
      <c r="V4405" t="inlineStr">
        <is>
          <t>IN</t>
        </is>
      </c>
      <c r="W4405" t="inlineStr">
        <is>
          <t>event</t>
        </is>
      </c>
    </row>
    <row r="4406">
      <c r="A4406" t="inlineStr">
        <is>
          <t>S-466093</t>
        </is>
      </c>
      <c r="B4406" t="inlineStr">
        <is>
          <t>A-883b7d</t>
        </is>
      </c>
      <c r="C4406" s="40" t="n">
        <v>45521</v>
      </c>
      <c r="D4406" s="40" t="n"/>
      <c r="E4406" t="n">
        <v>136</v>
      </c>
      <c r="F4406" t="n">
        <v>1482</v>
      </c>
      <c r="G4406" t="inlineStr">
        <is>
          <t>2024-S2</t>
        </is>
      </c>
      <c r="H4406" t="inlineStr">
        <is>
          <t>Sim</t>
        </is>
      </c>
      <c r="I4406" t="n">
        <v>0</v>
      </c>
      <c r="J4406" s="41" t="n"/>
      <c r="L4406" t="inlineStr"/>
      <c r="M4406" t="inlineStr">
        <is>
          <t>Basic</t>
        </is>
      </c>
      <c r="N4406" t="inlineStr">
        <is>
          <t>annual</t>
        </is>
      </c>
      <c r="O4406" t="inlineStr">
        <is>
          <t>Pago</t>
        </is>
      </c>
      <c r="P4406" t="inlineStr">
        <is>
          <t>Sim</t>
        </is>
      </c>
      <c r="Q4406" t="inlineStr">
        <is>
          <t>Não</t>
        </is>
      </c>
      <c r="R4406" t="inlineStr">
        <is>
          <t>Não</t>
        </is>
      </c>
      <c r="S4406" t="inlineStr">
        <is>
          <t>41+</t>
        </is>
      </c>
      <c r="T4406" t="inlineStr">
        <is>
          <t>91–180 dias</t>
        </is>
      </c>
      <c r="U4406" t="inlineStr">
        <is>
          <t>Cybersecurity</t>
        </is>
      </c>
      <c r="V4406" t="inlineStr">
        <is>
          <t>IN</t>
        </is>
      </c>
      <c r="W4406" t="inlineStr">
        <is>
          <t>other</t>
        </is>
      </c>
    </row>
    <row r="4407">
      <c r="A4407" t="inlineStr">
        <is>
          <t>S-8bbfcd</t>
        </is>
      </c>
      <c r="B4407" t="inlineStr">
        <is>
          <t>A-eb1312</t>
        </is>
      </c>
      <c r="C4407" s="40" t="n">
        <v>45628</v>
      </c>
      <c r="D4407" s="40" t="n"/>
      <c r="E4407" t="n">
        <v>29</v>
      </c>
      <c r="F4407" t="n">
        <v>475</v>
      </c>
      <c r="G4407" t="inlineStr">
        <is>
          <t>2024-S2</t>
        </is>
      </c>
      <c r="H4407" t="inlineStr">
        <is>
          <t>Não</t>
        </is>
      </c>
      <c r="I4407" t="n">
        <v>0</v>
      </c>
      <c r="J4407" s="41" t="n"/>
      <c r="L4407" t="inlineStr"/>
      <c r="M4407" t="inlineStr">
        <is>
          <t>Basic</t>
        </is>
      </c>
      <c r="N4407" t="inlineStr">
        <is>
          <t>annual</t>
        </is>
      </c>
      <c r="O4407" t="inlineStr">
        <is>
          <t>Pago</t>
        </is>
      </c>
      <c r="P4407" t="inlineStr">
        <is>
          <t>Não</t>
        </is>
      </c>
      <c r="Q4407" t="inlineStr">
        <is>
          <t>Não</t>
        </is>
      </c>
      <c r="R4407" t="inlineStr">
        <is>
          <t>Não</t>
        </is>
      </c>
      <c r="S4407" t="inlineStr">
        <is>
          <t>16–40</t>
        </is>
      </c>
      <c r="T4407" t="inlineStr">
        <is>
          <t>31–90 dias</t>
        </is>
      </c>
      <c r="U4407" t="inlineStr">
        <is>
          <t>FinTech</t>
        </is>
      </c>
      <c r="V4407" t="inlineStr">
        <is>
          <t>US</t>
        </is>
      </c>
      <c r="W4407" t="inlineStr">
        <is>
          <t>partner</t>
        </is>
      </c>
    </row>
    <row r="4408">
      <c r="A4408" t="inlineStr">
        <is>
          <t>S-ff23a7</t>
        </is>
      </c>
      <c r="B4408" t="inlineStr">
        <is>
          <t>A-35083d</t>
        </is>
      </c>
      <c r="C4408" s="40" t="n">
        <v>45508</v>
      </c>
      <c r="D4408" s="40" t="n"/>
      <c r="E4408" t="n">
        <v>149</v>
      </c>
      <c r="F4408" t="n">
        <v>0</v>
      </c>
      <c r="G4408" t="inlineStr">
        <is>
          <t>2024-S2</t>
        </is>
      </c>
      <c r="H4408" t="inlineStr">
        <is>
          <t>Sim</t>
        </is>
      </c>
      <c r="I4408" t="n">
        <v>0</v>
      </c>
      <c r="J4408" s="41" t="n"/>
      <c r="L4408" t="inlineStr"/>
      <c r="M4408" t="inlineStr">
        <is>
          <t>Pro</t>
        </is>
      </c>
      <c r="N4408" t="inlineStr">
        <is>
          <t>monthly</t>
        </is>
      </c>
      <c r="O4408" t="inlineStr">
        <is>
          <t>Trial</t>
        </is>
      </c>
      <c r="P4408" t="inlineStr">
        <is>
          <t>Sim</t>
        </is>
      </c>
      <c r="Q4408" t="inlineStr">
        <is>
          <t>Não</t>
        </is>
      </c>
      <c r="R4408" t="inlineStr">
        <is>
          <t>Não</t>
        </is>
      </c>
      <c r="S4408" t="inlineStr">
        <is>
          <t>41+</t>
        </is>
      </c>
      <c r="T4408" t="inlineStr">
        <is>
          <t>Mais de 365 dias</t>
        </is>
      </c>
      <c r="U4408" t="inlineStr">
        <is>
          <t>HealthTech</t>
        </is>
      </c>
      <c r="V4408" t="inlineStr">
        <is>
          <t>IN</t>
        </is>
      </c>
      <c r="W4408" t="inlineStr">
        <is>
          <t>partner</t>
        </is>
      </c>
    </row>
    <row r="4409">
      <c r="A4409" t="inlineStr">
        <is>
          <t>S-c92099</t>
        </is>
      </c>
      <c r="B4409" t="inlineStr">
        <is>
          <t>A-7f4db3</t>
        </is>
      </c>
      <c r="C4409" s="40" t="n">
        <v>45634</v>
      </c>
      <c r="D4409" s="40" t="n">
        <v>45640</v>
      </c>
      <c r="E4409" t="n">
        <v>6</v>
      </c>
      <c r="F4409" t="n">
        <v>4776</v>
      </c>
      <c r="G4409" t="inlineStr">
        <is>
          <t>2024-S2</t>
        </is>
      </c>
      <c r="H4409" t="inlineStr">
        <is>
          <t>Não</t>
        </is>
      </c>
      <c r="I4409" t="n">
        <v>1</v>
      </c>
      <c r="J4409" s="41" t="n">
        <v>45627</v>
      </c>
      <c r="K4409" t="n">
        <v>14</v>
      </c>
      <c r="L4409" t="inlineStr">
        <is>
          <t>Não</t>
        </is>
      </c>
      <c r="M4409" t="inlineStr">
        <is>
          <t>Enterprise</t>
        </is>
      </c>
      <c r="N4409" t="inlineStr">
        <is>
          <t>annual</t>
        </is>
      </c>
      <c r="O4409" t="inlineStr">
        <is>
          <t>Pago</t>
        </is>
      </c>
      <c r="P4409" t="inlineStr">
        <is>
          <t>Sim</t>
        </is>
      </c>
      <c r="Q4409" t="inlineStr">
        <is>
          <t>Não</t>
        </is>
      </c>
      <c r="R4409" t="inlineStr">
        <is>
          <t>Não</t>
        </is>
      </c>
      <c r="S4409" t="inlineStr">
        <is>
          <t>16–40</t>
        </is>
      </c>
      <c r="T4409" t="inlineStr">
        <is>
          <t>Mais de 365 dias</t>
        </is>
      </c>
      <c r="U4409" t="inlineStr">
        <is>
          <t>FinTech</t>
        </is>
      </c>
      <c r="V4409" t="inlineStr">
        <is>
          <t>US</t>
        </is>
      </c>
      <c r="W4409" t="inlineStr">
        <is>
          <t>other</t>
        </is>
      </c>
    </row>
    <row r="4410">
      <c r="A4410" t="inlineStr">
        <is>
          <t>S-188518</t>
        </is>
      </c>
      <c r="B4410" t="inlineStr">
        <is>
          <t>A-86fc1d</t>
        </is>
      </c>
      <c r="C4410" s="40" t="n">
        <v>45604</v>
      </c>
      <c r="D4410" s="40" t="n"/>
      <c r="E4410" t="n">
        <v>53</v>
      </c>
      <c r="F4410" t="n">
        <v>0</v>
      </c>
      <c r="G4410" t="inlineStr">
        <is>
          <t>2024-S2</t>
        </is>
      </c>
      <c r="H4410" t="inlineStr">
        <is>
          <t>Sim</t>
        </is>
      </c>
      <c r="I4410" t="n">
        <v>0</v>
      </c>
      <c r="J4410" s="41" t="n"/>
      <c r="L4410" t="inlineStr"/>
      <c r="M4410" t="inlineStr">
        <is>
          <t>Enterprise</t>
        </is>
      </c>
      <c r="N4410" t="inlineStr">
        <is>
          <t>monthly</t>
        </is>
      </c>
      <c r="O4410" t="inlineStr">
        <is>
          <t>Trial</t>
        </is>
      </c>
      <c r="P4410" t="inlineStr">
        <is>
          <t>Sim</t>
        </is>
      </c>
      <c r="Q4410" t="inlineStr">
        <is>
          <t>Não</t>
        </is>
      </c>
      <c r="R4410" t="inlineStr">
        <is>
          <t>Não</t>
        </is>
      </c>
      <c r="S4410" t="inlineStr">
        <is>
          <t>16–40</t>
        </is>
      </c>
      <c r="T4410" t="inlineStr">
        <is>
          <t>91–180 dias</t>
        </is>
      </c>
      <c r="U4410" t="inlineStr">
        <is>
          <t>DevTools</t>
        </is>
      </c>
      <c r="V4410" t="inlineStr">
        <is>
          <t>UK</t>
        </is>
      </c>
      <c r="W4410" t="inlineStr">
        <is>
          <t>partner</t>
        </is>
      </c>
    </row>
    <row r="4411">
      <c r="A4411" t="inlineStr">
        <is>
          <t>S-4f8c90</t>
        </is>
      </c>
      <c r="B4411" t="inlineStr">
        <is>
          <t>A-32fb14</t>
        </is>
      </c>
      <c r="C4411" s="40" t="n">
        <v>45369</v>
      </c>
      <c r="D4411" s="40" t="n"/>
      <c r="E4411" t="n">
        <v>288</v>
      </c>
      <c r="F4411" t="n">
        <v>551</v>
      </c>
      <c r="G4411" t="inlineStr">
        <is>
          <t>Até 2024-S1</t>
        </is>
      </c>
      <c r="H4411" t="inlineStr">
        <is>
          <t>Sim</t>
        </is>
      </c>
      <c r="I4411" t="n">
        <v>0</v>
      </c>
      <c r="J4411" s="41" t="n"/>
      <c r="L4411" t="inlineStr"/>
      <c r="M4411" t="inlineStr">
        <is>
          <t>Basic</t>
        </is>
      </c>
      <c r="N4411" t="inlineStr">
        <is>
          <t>annual</t>
        </is>
      </c>
      <c r="O4411" t="inlineStr">
        <is>
          <t>Pago</t>
        </is>
      </c>
      <c r="P4411" t="inlineStr">
        <is>
          <t>Sim</t>
        </is>
      </c>
      <c r="Q4411" t="inlineStr">
        <is>
          <t>Não</t>
        </is>
      </c>
      <c r="R4411" t="inlineStr">
        <is>
          <t>Não</t>
        </is>
      </c>
      <c r="S4411" t="inlineStr">
        <is>
          <t>16–40</t>
        </is>
      </c>
      <c r="T4411" t="inlineStr">
        <is>
          <t>Mais de 365 dias</t>
        </is>
      </c>
      <c r="U4411" t="inlineStr">
        <is>
          <t>DevTools</t>
        </is>
      </c>
      <c r="V4411" t="inlineStr">
        <is>
          <t>US</t>
        </is>
      </c>
      <c r="W4411" t="inlineStr">
        <is>
          <t>event</t>
        </is>
      </c>
    </row>
    <row r="4412">
      <c r="A4412" t="inlineStr">
        <is>
          <t>S-495e57</t>
        </is>
      </c>
      <c r="B4412" t="inlineStr">
        <is>
          <t>A-bbc346</t>
        </is>
      </c>
      <c r="C4412" s="40" t="n">
        <v>45535</v>
      </c>
      <c r="D4412" s="40" t="n">
        <v>45591</v>
      </c>
      <c r="E4412" t="n">
        <v>56</v>
      </c>
      <c r="F4412" t="n">
        <v>980</v>
      </c>
      <c r="G4412" t="inlineStr">
        <is>
          <t>2024-S2</t>
        </is>
      </c>
      <c r="H4412" t="inlineStr">
        <is>
          <t>Sim</t>
        </is>
      </c>
      <c r="I4412" t="n">
        <v>0</v>
      </c>
      <c r="J4412" s="41" t="n">
        <v>45566</v>
      </c>
      <c r="K4412" t="n">
        <v>26</v>
      </c>
      <c r="L4412" t="inlineStr">
        <is>
          <t>Não</t>
        </is>
      </c>
      <c r="M4412" t="inlineStr">
        <is>
          <t>Pro</t>
        </is>
      </c>
      <c r="N4412" t="inlineStr">
        <is>
          <t>annual</t>
        </is>
      </c>
      <c r="O4412" t="inlineStr">
        <is>
          <t>Pago</t>
        </is>
      </c>
      <c r="P4412" t="inlineStr">
        <is>
          <t>Sim</t>
        </is>
      </c>
      <c r="Q4412" t="inlineStr">
        <is>
          <t>Sim</t>
        </is>
      </c>
      <c r="R4412" t="inlineStr">
        <is>
          <t>Não</t>
        </is>
      </c>
      <c r="S4412" t="inlineStr">
        <is>
          <t>16–40</t>
        </is>
      </c>
      <c r="T4412" t="inlineStr">
        <is>
          <t>Conta nova (≤ 30 dias)</t>
        </is>
      </c>
      <c r="U4412" t="inlineStr">
        <is>
          <t>FinTech</t>
        </is>
      </c>
      <c r="V4412" t="inlineStr">
        <is>
          <t>US</t>
        </is>
      </c>
      <c r="W4412" t="inlineStr">
        <is>
          <t>partner</t>
        </is>
      </c>
    </row>
    <row r="4413">
      <c r="A4413" t="inlineStr">
        <is>
          <t>S-3fbf9e</t>
        </is>
      </c>
      <c r="B4413" t="inlineStr">
        <is>
          <t>A-00bed1</t>
        </is>
      </c>
      <c r="C4413" s="40" t="n">
        <v>45388</v>
      </c>
      <c r="D4413" s="40" t="n"/>
      <c r="E4413" t="n">
        <v>269</v>
      </c>
      <c r="F4413" t="n">
        <v>1372</v>
      </c>
      <c r="G4413" t="inlineStr">
        <is>
          <t>Até 2024-S1</t>
        </is>
      </c>
      <c r="H4413" t="inlineStr">
        <is>
          <t>Sim</t>
        </is>
      </c>
      <c r="I4413" t="n">
        <v>0</v>
      </c>
      <c r="J4413" s="41" t="n"/>
      <c r="L4413" t="inlineStr"/>
      <c r="M4413" t="inlineStr">
        <is>
          <t>Pro</t>
        </is>
      </c>
      <c r="N4413" t="inlineStr">
        <is>
          <t>monthly</t>
        </is>
      </c>
      <c r="O4413" t="inlineStr">
        <is>
          <t>Pago</t>
        </is>
      </c>
      <c r="P4413" t="inlineStr">
        <is>
          <t>Sim</t>
        </is>
      </c>
      <c r="Q4413" t="inlineStr">
        <is>
          <t>Não</t>
        </is>
      </c>
      <c r="R4413" t="inlineStr">
        <is>
          <t>Não</t>
        </is>
      </c>
      <c r="S4413" t="inlineStr">
        <is>
          <t>16–40</t>
        </is>
      </c>
      <c r="T4413" t="inlineStr">
        <is>
          <t>91–180 dias</t>
        </is>
      </c>
      <c r="U4413" t="inlineStr">
        <is>
          <t>Cybersecurity</t>
        </is>
      </c>
      <c r="V4413" t="inlineStr">
        <is>
          <t>US</t>
        </is>
      </c>
      <c r="W4413" t="inlineStr">
        <is>
          <t>ads</t>
        </is>
      </c>
    </row>
    <row r="4414">
      <c r="A4414" t="inlineStr">
        <is>
          <t>S-15be1c</t>
        </is>
      </c>
      <c r="B4414" t="inlineStr">
        <is>
          <t>A-b20d99</t>
        </is>
      </c>
      <c r="C4414" s="40" t="n">
        <v>45561</v>
      </c>
      <c r="D4414" s="40" t="n"/>
      <c r="E4414" t="n">
        <v>96</v>
      </c>
      <c r="F4414" t="n">
        <v>1323</v>
      </c>
      <c r="G4414" t="inlineStr">
        <is>
          <t>2024-S2</t>
        </is>
      </c>
      <c r="H4414" t="inlineStr">
        <is>
          <t>Sim</t>
        </is>
      </c>
      <c r="I4414" t="n">
        <v>0</v>
      </c>
      <c r="J4414" s="41" t="n"/>
      <c r="L4414" t="inlineStr"/>
      <c r="M4414" t="inlineStr">
        <is>
          <t>Pro</t>
        </is>
      </c>
      <c r="N4414" t="inlineStr">
        <is>
          <t>monthly</t>
        </is>
      </c>
      <c r="O4414" t="inlineStr">
        <is>
          <t>Pago</t>
        </is>
      </c>
      <c r="P4414" t="inlineStr">
        <is>
          <t>Sim</t>
        </is>
      </c>
      <c r="Q4414" t="inlineStr">
        <is>
          <t>Não</t>
        </is>
      </c>
      <c r="R4414" t="inlineStr">
        <is>
          <t>Não</t>
        </is>
      </c>
      <c r="S4414" t="inlineStr">
        <is>
          <t>16–40</t>
        </is>
      </c>
      <c r="T4414" t="inlineStr">
        <is>
          <t>181–365 dias</t>
        </is>
      </c>
      <c r="U4414" t="inlineStr">
        <is>
          <t>HealthTech</t>
        </is>
      </c>
      <c r="V4414" t="inlineStr">
        <is>
          <t>IN</t>
        </is>
      </c>
      <c r="W4414" t="inlineStr">
        <is>
          <t>other</t>
        </is>
      </c>
    </row>
    <row r="4415">
      <c r="A4415" t="inlineStr">
        <is>
          <t>S-a18ab0</t>
        </is>
      </c>
      <c r="B4415" t="inlineStr">
        <is>
          <t>A-309e54</t>
        </is>
      </c>
      <c r="C4415" s="40" t="n">
        <v>45647</v>
      </c>
      <c r="D4415" s="40" t="n"/>
      <c r="E4415" t="n">
        <v>10</v>
      </c>
      <c r="F4415" t="n">
        <v>735</v>
      </c>
      <c r="G4415" t="inlineStr">
        <is>
          <t>2024-S2</t>
        </is>
      </c>
      <c r="H4415" t="inlineStr">
        <is>
          <t>Não</t>
        </is>
      </c>
      <c r="I4415" t="n">
        <v>0</v>
      </c>
      <c r="J4415" s="41" t="n"/>
      <c r="L4415" t="inlineStr"/>
      <c r="M4415" t="inlineStr">
        <is>
          <t>Pro</t>
        </is>
      </c>
      <c r="N4415" t="inlineStr">
        <is>
          <t>monthly</t>
        </is>
      </c>
      <c r="O4415" t="inlineStr">
        <is>
          <t>Pago</t>
        </is>
      </c>
      <c r="P4415" t="inlineStr">
        <is>
          <t>Sim</t>
        </is>
      </c>
      <c r="Q4415" t="inlineStr">
        <is>
          <t>Não</t>
        </is>
      </c>
      <c r="R4415" t="inlineStr">
        <is>
          <t>Não</t>
        </is>
      </c>
      <c r="S4415" t="inlineStr">
        <is>
          <t>6–15</t>
        </is>
      </c>
      <c r="T4415" t="inlineStr">
        <is>
          <t>Conta nova (≤ 30 dias)</t>
        </is>
      </c>
      <c r="U4415" t="inlineStr">
        <is>
          <t>DevTools</t>
        </is>
      </c>
      <c r="V4415" t="inlineStr">
        <is>
          <t>US</t>
        </is>
      </c>
      <c r="W4415" t="inlineStr">
        <is>
          <t>other</t>
        </is>
      </c>
    </row>
    <row r="4416">
      <c r="A4416" t="inlineStr">
        <is>
          <t>S-008cab</t>
        </is>
      </c>
      <c r="B4416" t="inlineStr">
        <is>
          <t>A-202b67</t>
        </is>
      </c>
      <c r="C4416" s="40" t="n">
        <v>45443</v>
      </c>
      <c r="D4416" s="40" t="n"/>
      <c r="E4416" t="n">
        <v>214</v>
      </c>
      <c r="F4416" t="n">
        <v>539</v>
      </c>
      <c r="G4416" t="inlineStr">
        <is>
          <t>Até 2024-S1</t>
        </is>
      </c>
      <c r="H4416" t="inlineStr">
        <is>
          <t>Sim</t>
        </is>
      </c>
      <c r="I4416" t="n">
        <v>0</v>
      </c>
      <c r="J4416" s="41" t="n"/>
      <c r="L4416" t="inlineStr"/>
      <c r="M4416" t="inlineStr">
        <is>
          <t>Pro</t>
        </is>
      </c>
      <c r="N4416" t="inlineStr">
        <is>
          <t>monthly</t>
        </is>
      </c>
      <c r="O4416" t="inlineStr">
        <is>
          <t>Pago</t>
        </is>
      </c>
      <c r="P4416" t="inlineStr">
        <is>
          <t>Não</t>
        </is>
      </c>
      <c r="Q4416" t="inlineStr">
        <is>
          <t>Não</t>
        </is>
      </c>
      <c r="R4416" t="inlineStr">
        <is>
          <t>Não</t>
        </is>
      </c>
      <c r="S4416" t="inlineStr">
        <is>
          <t>6–15</t>
        </is>
      </c>
      <c r="T4416" t="inlineStr">
        <is>
          <t>31–90 dias</t>
        </is>
      </c>
      <c r="U4416" t="inlineStr">
        <is>
          <t>HealthTech</t>
        </is>
      </c>
      <c r="V4416" t="inlineStr">
        <is>
          <t>US</t>
        </is>
      </c>
      <c r="W4416" t="inlineStr">
        <is>
          <t>organic</t>
        </is>
      </c>
    </row>
    <row r="4417">
      <c r="A4417" t="inlineStr">
        <is>
          <t>S-09950d</t>
        </is>
      </c>
      <c r="B4417" t="inlineStr">
        <is>
          <t>A-5f2961</t>
        </is>
      </c>
      <c r="C4417" s="40" t="n">
        <v>45623</v>
      </c>
      <c r="D4417" s="40" t="n"/>
      <c r="E4417" t="n">
        <v>34</v>
      </c>
      <c r="F4417" t="n">
        <v>1393</v>
      </c>
      <c r="G4417" t="inlineStr">
        <is>
          <t>2024-S2</t>
        </is>
      </c>
      <c r="H4417" t="inlineStr">
        <is>
          <t>Sim</t>
        </is>
      </c>
      <c r="I4417" t="n">
        <v>0</v>
      </c>
      <c r="J4417" s="41" t="n"/>
      <c r="L4417" t="inlineStr"/>
      <c r="M4417" t="inlineStr">
        <is>
          <t>Enterprise</t>
        </is>
      </c>
      <c r="N4417" t="inlineStr">
        <is>
          <t>annual</t>
        </is>
      </c>
      <c r="O4417" t="inlineStr">
        <is>
          <t>Pago</t>
        </is>
      </c>
      <c r="P4417" t="inlineStr">
        <is>
          <t>Sim</t>
        </is>
      </c>
      <c r="Q4417" t="inlineStr">
        <is>
          <t>Não</t>
        </is>
      </c>
      <c r="R4417" t="inlineStr">
        <is>
          <t>Não</t>
        </is>
      </c>
      <c r="S4417" t="inlineStr">
        <is>
          <t>6–15</t>
        </is>
      </c>
      <c r="T4417" t="inlineStr">
        <is>
          <t>Conta nova (≤ 30 dias)</t>
        </is>
      </c>
      <c r="U4417" t="inlineStr">
        <is>
          <t>HealthTech</t>
        </is>
      </c>
      <c r="V4417" t="inlineStr">
        <is>
          <t>US</t>
        </is>
      </c>
      <c r="W4417" t="inlineStr">
        <is>
          <t>partner</t>
        </is>
      </c>
    </row>
    <row r="4418">
      <c r="A4418" t="inlineStr">
        <is>
          <t>S-8b24a0</t>
        </is>
      </c>
      <c r="B4418" t="inlineStr">
        <is>
          <t>A-309e54</t>
        </is>
      </c>
      <c r="C4418" s="40" t="n">
        <v>45655</v>
      </c>
      <c r="D4418" s="40" t="n">
        <v>45656</v>
      </c>
      <c r="E4418" t="n">
        <v>1</v>
      </c>
      <c r="F4418" t="n">
        <v>1617</v>
      </c>
      <c r="G4418" t="inlineStr">
        <is>
          <t>2024-S2</t>
        </is>
      </c>
      <c r="H4418" t="inlineStr">
        <is>
          <t>Não</t>
        </is>
      </c>
      <c r="I4418" t="n">
        <v>1</v>
      </c>
      <c r="J4418" s="41" t="n">
        <v>45627</v>
      </c>
      <c r="K4418" t="n">
        <v>30</v>
      </c>
      <c r="L4418" t="inlineStr">
        <is>
          <t>Sim</t>
        </is>
      </c>
      <c r="M4418" t="inlineStr">
        <is>
          <t>Pro</t>
        </is>
      </c>
      <c r="N4418" t="inlineStr">
        <is>
          <t>monthly</t>
        </is>
      </c>
      <c r="O4418" t="inlineStr">
        <is>
          <t>Pago</t>
        </is>
      </c>
      <c r="P4418" t="inlineStr">
        <is>
          <t>Sim</t>
        </is>
      </c>
      <c r="Q4418" t="inlineStr">
        <is>
          <t>Não</t>
        </is>
      </c>
      <c r="R4418" t="inlineStr">
        <is>
          <t>Não</t>
        </is>
      </c>
      <c r="S4418" t="inlineStr">
        <is>
          <t>16–40</t>
        </is>
      </c>
      <c r="T4418" t="inlineStr">
        <is>
          <t>Conta nova (≤ 30 dias)</t>
        </is>
      </c>
      <c r="U4418" t="inlineStr">
        <is>
          <t>DevTools</t>
        </is>
      </c>
      <c r="V4418" t="inlineStr">
        <is>
          <t>US</t>
        </is>
      </c>
      <c r="W4418" t="inlineStr">
        <is>
          <t>other</t>
        </is>
      </c>
    </row>
    <row r="4419">
      <c r="A4419" t="inlineStr">
        <is>
          <t>S-648618</t>
        </is>
      </c>
      <c r="B4419" t="inlineStr">
        <is>
          <t>A-726cfa</t>
        </is>
      </c>
      <c r="C4419" s="40" t="n">
        <v>45176</v>
      </c>
      <c r="D4419" s="40" t="n"/>
      <c r="E4419" t="n">
        <v>481</v>
      </c>
      <c r="F4419" t="n">
        <v>1029</v>
      </c>
      <c r="G4419" t="inlineStr">
        <is>
          <t>Até 2024-S1</t>
        </is>
      </c>
      <c r="H4419" t="inlineStr">
        <is>
          <t>Sim</t>
        </is>
      </c>
      <c r="I4419" t="n">
        <v>0</v>
      </c>
      <c r="J4419" s="41" t="n"/>
      <c r="L4419" t="inlineStr"/>
      <c r="M4419" t="inlineStr">
        <is>
          <t>Pro</t>
        </is>
      </c>
      <c r="N4419" t="inlineStr">
        <is>
          <t>monthly</t>
        </is>
      </c>
      <c r="O4419" t="inlineStr">
        <is>
          <t>Pago</t>
        </is>
      </c>
      <c r="P4419" t="inlineStr">
        <is>
          <t>Não</t>
        </is>
      </c>
      <c r="Q4419" t="inlineStr">
        <is>
          <t>Não</t>
        </is>
      </c>
      <c r="R4419" t="inlineStr">
        <is>
          <t>Não</t>
        </is>
      </c>
      <c r="S4419" t="inlineStr">
        <is>
          <t>16–40</t>
        </is>
      </c>
      <c r="T4419" t="inlineStr">
        <is>
          <t>31–90 dias</t>
        </is>
      </c>
      <c r="U4419" t="inlineStr">
        <is>
          <t>DevTools</t>
        </is>
      </c>
      <c r="V4419" t="inlineStr">
        <is>
          <t>US</t>
        </is>
      </c>
      <c r="W4419" t="inlineStr">
        <is>
          <t>partner</t>
        </is>
      </c>
    </row>
    <row r="4420">
      <c r="A4420" t="inlineStr">
        <is>
          <t>S-d9659f</t>
        </is>
      </c>
      <c r="B4420" t="inlineStr">
        <is>
          <t>A-aa9511</t>
        </is>
      </c>
      <c r="C4420" s="40" t="n">
        <v>45477</v>
      </c>
      <c r="D4420" s="40" t="n"/>
      <c r="E4420" t="n">
        <v>180</v>
      </c>
      <c r="F4420" t="n">
        <v>4577</v>
      </c>
      <c r="G4420" t="inlineStr">
        <is>
          <t>2024-S2</t>
        </is>
      </c>
      <c r="H4420" t="inlineStr">
        <is>
          <t>Sim</t>
        </is>
      </c>
      <c r="I4420" t="n">
        <v>0</v>
      </c>
      <c r="J4420" s="41" t="n"/>
      <c r="L4420" t="inlineStr"/>
      <c r="M4420" t="inlineStr">
        <is>
          <t>Enterprise</t>
        </is>
      </c>
      <c r="N4420" t="inlineStr">
        <is>
          <t>annual</t>
        </is>
      </c>
      <c r="O4420" t="inlineStr">
        <is>
          <t>Pago</t>
        </is>
      </c>
      <c r="P4420" t="inlineStr">
        <is>
          <t>Não</t>
        </is>
      </c>
      <c r="Q4420" t="inlineStr">
        <is>
          <t>Não</t>
        </is>
      </c>
      <c r="R4420" t="inlineStr">
        <is>
          <t>Não</t>
        </is>
      </c>
      <c r="S4420" t="inlineStr">
        <is>
          <t>16–40</t>
        </is>
      </c>
      <c r="T4420" t="inlineStr">
        <is>
          <t>181–365 dias</t>
        </is>
      </c>
      <c r="U4420" t="inlineStr">
        <is>
          <t>DevTools</t>
        </is>
      </c>
      <c r="V4420" t="inlineStr">
        <is>
          <t>US</t>
        </is>
      </c>
      <c r="W4420" t="inlineStr">
        <is>
          <t>other</t>
        </is>
      </c>
    </row>
    <row r="4421">
      <c r="A4421" t="inlineStr">
        <is>
          <t>S-ddbad0</t>
        </is>
      </c>
      <c r="B4421" t="inlineStr">
        <is>
          <t>A-bad8c1</t>
        </is>
      </c>
      <c r="C4421" s="40" t="n">
        <v>45185</v>
      </c>
      <c r="D4421" s="40" t="n"/>
      <c r="E4421" t="n">
        <v>472</v>
      </c>
      <c r="F4421" t="n">
        <v>798</v>
      </c>
      <c r="G4421" t="inlineStr">
        <is>
          <t>Até 2024-S1</t>
        </is>
      </c>
      <c r="H4421" t="inlineStr">
        <is>
          <t>Sim</t>
        </is>
      </c>
      <c r="I4421" t="n">
        <v>0</v>
      </c>
      <c r="J4421" s="41" t="n"/>
      <c r="L4421" t="inlineStr"/>
      <c r="M4421" t="inlineStr">
        <is>
          <t>Basic</t>
        </is>
      </c>
      <c r="N4421" t="inlineStr">
        <is>
          <t>monthly</t>
        </is>
      </c>
      <c r="O4421" t="inlineStr">
        <is>
          <t>Pago</t>
        </is>
      </c>
      <c r="P4421" t="inlineStr">
        <is>
          <t>Sim</t>
        </is>
      </c>
      <c r="Q4421" t="inlineStr">
        <is>
          <t>Não</t>
        </is>
      </c>
      <c r="R4421" t="inlineStr">
        <is>
          <t>Não</t>
        </is>
      </c>
      <c r="S4421" t="inlineStr">
        <is>
          <t>41+</t>
        </is>
      </c>
      <c r="T4421" t="inlineStr">
        <is>
          <t>181–365 dias</t>
        </is>
      </c>
      <c r="U4421" t="inlineStr">
        <is>
          <t>FinTech</t>
        </is>
      </c>
      <c r="V4421" t="inlineStr">
        <is>
          <t>AU</t>
        </is>
      </c>
      <c r="W4421" t="inlineStr">
        <is>
          <t>organic</t>
        </is>
      </c>
    </row>
    <row r="4422">
      <c r="A4422" t="inlineStr">
        <is>
          <t>S-1f9da0</t>
        </is>
      </c>
      <c r="B4422" t="inlineStr">
        <is>
          <t>A-977ca0</t>
        </is>
      </c>
      <c r="C4422" s="40" t="n">
        <v>45214</v>
      </c>
      <c r="D4422" s="40" t="n"/>
      <c r="E4422" t="n">
        <v>443</v>
      </c>
      <c r="F4422" t="n">
        <v>209</v>
      </c>
      <c r="G4422" t="inlineStr">
        <is>
          <t>Até 2024-S1</t>
        </is>
      </c>
      <c r="H4422" t="inlineStr">
        <is>
          <t>Sim</t>
        </is>
      </c>
      <c r="I4422" t="n">
        <v>0</v>
      </c>
      <c r="J4422" s="41" t="n"/>
      <c r="L4422" t="inlineStr"/>
      <c r="M4422" t="inlineStr">
        <is>
          <t>Basic</t>
        </is>
      </c>
      <c r="N4422" t="inlineStr">
        <is>
          <t>monthly</t>
        </is>
      </c>
      <c r="O4422" t="inlineStr">
        <is>
          <t>Pago</t>
        </is>
      </c>
      <c r="P4422" t="inlineStr">
        <is>
          <t>Não</t>
        </is>
      </c>
      <c r="Q4422" t="inlineStr">
        <is>
          <t>Não</t>
        </is>
      </c>
      <c r="R4422" t="inlineStr">
        <is>
          <t>Não</t>
        </is>
      </c>
      <c r="S4422" t="inlineStr">
        <is>
          <t>6–15</t>
        </is>
      </c>
      <c r="T4422" t="inlineStr">
        <is>
          <t>181–365 dias</t>
        </is>
      </c>
      <c r="U4422" t="inlineStr">
        <is>
          <t>HealthTech</t>
        </is>
      </c>
      <c r="V4422" t="inlineStr">
        <is>
          <t>IN</t>
        </is>
      </c>
      <c r="W4422" t="inlineStr">
        <is>
          <t>partner</t>
        </is>
      </c>
    </row>
    <row r="4423">
      <c r="A4423" t="inlineStr">
        <is>
          <t>S-74f146</t>
        </is>
      </c>
      <c r="B4423" t="inlineStr">
        <is>
          <t>A-18793f</t>
        </is>
      </c>
      <c r="C4423" s="40" t="n">
        <v>45649</v>
      </c>
      <c r="D4423" s="40" t="n"/>
      <c r="E4423" t="n">
        <v>8</v>
      </c>
      <c r="F4423" t="n">
        <v>7252</v>
      </c>
      <c r="G4423" t="inlineStr">
        <is>
          <t>2024-S2</t>
        </is>
      </c>
      <c r="H4423" t="inlineStr">
        <is>
          <t>Não</t>
        </is>
      </c>
      <c r="I4423" t="n">
        <v>0</v>
      </c>
      <c r="J4423" s="41" t="n"/>
      <c r="L4423" t="inlineStr"/>
      <c r="M4423" t="inlineStr">
        <is>
          <t>Pro</t>
        </is>
      </c>
      <c r="N4423" t="inlineStr">
        <is>
          <t>monthly</t>
        </is>
      </c>
      <c r="O4423" t="inlineStr">
        <is>
          <t>Pago</t>
        </is>
      </c>
      <c r="P4423" t="inlineStr">
        <is>
          <t>Sim</t>
        </is>
      </c>
      <c r="Q4423" t="inlineStr">
        <is>
          <t>Não</t>
        </is>
      </c>
      <c r="R4423" t="inlineStr">
        <is>
          <t>Não</t>
        </is>
      </c>
      <c r="S4423" t="inlineStr">
        <is>
          <t>41+</t>
        </is>
      </c>
      <c r="T4423" t="inlineStr">
        <is>
          <t>Conta nova (≤ 30 dias)</t>
        </is>
      </c>
      <c r="U4423" t="inlineStr">
        <is>
          <t>EdTech</t>
        </is>
      </c>
      <c r="V4423" t="inlineStr">
        <is>
          <t>US</t>
        </is>
      </c>
      <c r="W4423" t="inlineStr">
        <is>
          <t>organic</t>
        </is>
      </c>
    </row>
    <row r="4424">
      <c r="A4424" t="inlineStr">
        <is>
          <t>S-e0179e</t>
        </is>
      </c>
      <c r="B4424" t="inlineStr">
        <is>
          <t>A-69fad4</t>
        </is>
      </c>
      <c r="C4424" s="40" t="n">
        <v>45375</v>
      </c>
      <c r="D4424" s="40" t="n"/>
      <c r="E4424" t="n">
        <v>282</v>
      </c>
      <c r="F4424" t="n">
        <v>0</v>
      </c>
      <c r="G4424" t="inlineStr">
        <is>
          <t>Até 2024-S1</t>
        </is>
      </c>
      <c r="H4424" t="inlineStr">
        <is>
          <t>Sim</t>
        </is>
      </c>
      <c r="I4424" t="n">
        <v>0</v>
      </c>
      <c r="J4424" s="41" t="n"/>
      <c r="L4424" t="inlineStr"/>
      <c r="M4424" t="inlineStr">
        <is>
          <t>Pro</t>
        </is>
      </c>
      <c r="N4424" t="inlineStr">
        <is>
          <t>monthly</t>
        </is>
      </c>
      <c r="O4424" t="inlineStr">
        <is>
          <t>Trial</t>
        </is>
      </c>
      <c r="P4424" t="inlineStr">
        <is>
          <t>Sim</t>
        </is>
      </c>
      <c r="Q4424" t="inlineStr">
        <is>
          <t>Não</t>
        </is>
      </c>
      <c r="R4424" t="inlineStr">
        <is>
          <t>Não</t>
        </is>
      </c>
      <c r="S4424" t="inlineStr">
        <is>
          <t>6–15</t>
        </is>
      </c>
      <c r="T4424" t="inlineStr">
        <is>
          <t>181–365 dias</t>
        </is>
      </c>
      <c r="U4424" t="inlineStr">
        <is>
          <t>FinTech</t>
        </is>
      </c>
      <c r="V4424" t="inlineStr">
        <is>
          <t>UK</t>
        </is>
      </c>
      <c r="W4424" t="inlineStr">
        <is>
          <t>ads</t>
        </is>
      </c>
    </row>
    <row r="4425">
      <c r="A4425" t="inlineStr">
        <is>
          <t>S-8055fa</t>
        </is>
      </c>
      <c r="B4425" t="inlineStr">
        <is>
          <t>A-09540c</t>
        </is>
      </c>
      <c r="C4425" s="40" t="n">
        <v>45507</v>
      </c>
      <c r="D4425" s="40" t="n">
        <v>45625</v>
      </c>
      <c r="E4425" t="n">
        <v>118</v>
      </c>
      <c r="F4425" t="n">
        <v>1273</v>
      </c>
      <c r="G4425" t="inlineStr">
        <is>
          <t>2024-S2</t>
        </is>
      </c>
      <c r="H4425" t="inlineStr">
        <is>
          <t>Sim</t>
        </is>
      </c>
      <c r="I4425" t="n">
        <v>0</v>
      </c>
      <c r="J4425" s="41" t="n">
        <v>45597</v>
      </c>
      <c r="K4425" t="n">
        <v>29</v>
      </c>
      <c r="L4425" t="inlineStr">
        <is>
          <t>Sim</t>
        </is>
      </c>
      <c r="M4425" t="inlineStr">
        <is>
          <t>Basic</t>
        </is>
      </c>
      <c r="N4425" t="inlineStr">
        <is>
          <t>monthly</t>
        </is>
      </c>
      <c r="O4425" t="inlineStr">
        <is>
          <t>Pago</t>
        </is>
      </c>
      <c r="P4425" t="inlineStr">
        <is>
          <t>Sim</t>
        </is>
      </c>
      <c r="Q4425" t="inlineStr">
        <is>
          <t>Não</t>
        </is>
      </c>
      <c r="R4425" t="inlineStr">
        <is>
          <t>Não</t>
        </is>
      </c>
      <c r="S4425" t="inlineStr">
        <is>
          <t>41+</t>
        </is>
      </c>
      <c r="T4425" t="inlineStr">
        <is>
          <t>181–365 dias</t>
        </is>
      </c>
      <c r="U4425" t="inlineStr">
        <is>
          <t>Cybersecurity</t>
        </is>
      </c>
      <c r="V4425" t="inlineStr">
        <is>
          <t>CA</t>
        </is>
      </c>
      <c r="W4425" t="inlineStr">
        <is>
          <t>event</t>
        </is>
      </c>
    </row>
    <row r="4426">
      <c r="A4426" t="inlineStr">
        <is>
          <t>S-c1446e</t>
        </is>
      </c>
      <c r="B4426" t="inlineStr">
        <is>
          <t>A-9289f6</t>
        </is>
      </c>
      <c r="C4426" s="40" t="n">
        <v>45245</v>
      </c>
      <c r="D4426" s="40" t="n"/>
      <c r="E4426" t="n">
        <v>412</v>
      </c>
      <c r="F4426" t="n">
        <v>0</v>
      </c>
      <c r="G4426" t="inlineStr">
        <is>
          <t>Até 2024-S1</t>
        </is>
      </c>
      <c r="H4426" t="inlineStr">
        <is>
          <t>Sim</t>
        </is>
      </c>
      <c r="I4426" t="n">
        <v>0</v>
      </c>
      <c r="J4426" s="41" t="n"/>
      <c r="L4426" t="inlineStr"/>
      <c r="M4426" t="inlineStr">
        <is>
          <t>Enterprise</t>
        </is>
      </c>
      <c r="N4426" t="inlineStr">
        <is>
          <t>monthly</t>
        </is>
      </c>
      <c r="O4426" t="inlineStr">
        <is>
          <t>Trial</t>
        </is>
      </c>
      <c r="P4426" t="inlineStr">
        <is>
          <t>Sim</t>
        </is>
      </c>
      <c r="Q4426" t="inlineStr">
        <is>
          <t>Não</t>
        </is>
      </c>
      <c r="R4426" t="inlineStr">
        <is>
          <t>Não</t>
        </is>
      </c>
      <c r="S4426" t="inlineStr">
        <is>
          <t>16–40</t>
        </is>
      </c>
      <c r="T4426" t="inlineStr">
        <is>
          <t>91–180 dias</t>
        </is>
      </c>
      <c r="U4426" t="inlineStr">
        <is>
          <t>EdTech</t>
        </is>
      </c>
      <c r="V4426" t="inlineStr">
        <is>
          <t>US</t>
        </is>
      </c>
      <c r="W4426" t="inlineStr">
        <is>
          <t>event</t>
        </is>
      </c>
    </row>
    <row r="4427">
      <c r="A4427" t="inlineStr">
        <is>
          <t>S-27e9ad</t>
        </is>
      </c>
      <c r="B4427" t="inlineStr">
        <is>
          <t>A-05f0e5</t>
        </is>
      </c>
      <c r="C4427" s="40" t="n">
        <v>45217</v>
      </c>
      <c r="D4427" s="40" t="n"/>
      <c r="E4427" t="n">
        <v>440</v>
      </c>
      <c r="F4427" t="n">
        <v>608</v>
      </c>
      <c r="G4427" t="inlineStr">
        <is>
          <t>Até 2024-S1</t>
        </is>
      </c>
      <c r="H4427" t="inlineStr">
        <is>
          <t>Sim</t>
        </is>
      </c>
      <c r="I4427" t="n">
        <v>0</v>
      </c>
      <c r="J4427" s="41" t="n"/>
      <c r="L4427" t="inlineStr"/>
      <c r="M4427" t="inlineStr">
        <is>
          <t>Basic</t>
        </is>
      </c>
      <c r="N4427" t="inlineStr">
        <is>
          <t>annual</t>
        </is>
      </c>
      <c r="O4427" t="inlineStr">
        <is>
          <t>Pago</t>
        </is>
      </c>
      <c r="P4427" t="inlineStr">
        <is>
          <t>Sim</t>
        </is>
      </c>
      <c r="Q4427" t="inlineStr">
        <is>
          <t>Não</t>
        </is>
      </c>
      <c r="R4427" t="inlineStr">
        <is>
          <t>Não</t>
        </is>
      </c>
      <c r="S4427" t="inlineStr">
        <is>
          <t>16–40</t>
        </is>
      </c>
      <c r="T4427" t="inlineStr">
        <is>
          <t>91–180 dias</t>
        </is>
      </c>
      <c r="U4427" t="inlineStr">
        <is>
          <t>FinTech</t>
        </is>
      </c>
      <c r="V4427" t="inlineStr">
        <is>
          <t>US</t>
        </is>
      </c>
      <c r="W4427" t="inlineStr">
        <is>
          <t>partner</t>
        </is>
      </c>
    </row>
    <row r="4428">
      <c r="A4428" t="inlineStr">
        <is>
          <t>S-c08805</t>
        </is>
      </c>
      <c r="B4428" t="inlineStr">
        <is>
          <t>A-6f8ad2</t>
        </is>
      </c>
      <c r="C4428" s="40" t="n">
        <v>45538</v>
      </c>
      <c r="D4428" s="40" t="n">
        <v>45568</v>
      </c>
      <c r="E4428" t="n">
        <v>30</v>
      </c>
      <c r="F4428" t="n">
        <v>882</v>
      </c>
      <c r="G4428" t="inlineStr">
        <is>
          <t>2024-S2</t>
        </is>
      </c>
      <c r="H4428" t="inlineStr">
        <is>
          <t>Sim</t>
        </is>
      </c>
      <c r="I4428" t="n">
        <v>1</v>
      </c>
      <c r="J4428" s="41" t="n">
        <v>45566</v>
      </c>
      <c r="K4428" t="n">
        <v>3</v>
      </c>
      <c r="L4428" t="inlineStr">
        <is>
          <t>Não</t>
        </is>
      </c>
      <c r="M4428" t="inlineStr">
        <is>
          <t>Pro</t>
        </is>
      </c>
      <c r="N4428" t="inlineStr">
        <is>
          <t>annual</t>
        </is>
      </c>
      <c r="O4428" t="inlineStr">
        <is>
          <t>Pago</t>
        </is>
      </c>
      <c r="P4428" t="inlineStr">
        <is>
          <t>Sim</t>
        </is>
      </c>
      <c r="Q4428" t="inlineStr">
        <is>
          <t>Não</t>
        </is>
      </c>
      <c r="R4428" t="inlineStr">
        <is>
          <t>Não</t>
        </is>
      </c>
      <c r="S4428" t="inlineStr">
        <is>
          <t>16–40</t>
        </is>
      </c>
      <c r="T4428" t="inlineStr">
        <is>
          <t>31–90 dias</t>
        </is>
      </c>
      <c r="U4428" t="inlineStr">
        <is>
          <t>EdTech</t>
        </is>
      </c>
      <c r="V4428" t="inlineStr">
        <is>
          <t>IN</t>
        </is>
      </c>
      <c r="W4428" t="inlineStr">
        <is>
          <t>organic</t>
        </is>
      </c>
    </row>
    <row r="4429">
      <c r="A4429" t="inlineStr">
        <is>
          <t>S-4012d6</t>
        </is>
      </c>
      <c r="B4429" t="inlineStr">
        <is>
          <t>A-f92792</t>
        </is>
      </c>
      <c r="C4429" s="40" t="n">
        <v>45596</v>
      </c>
      <c r="D4429" s="40" t="n"/>
      <c r="E4429" t="n">
        <v>61</v>
      </c>
      <c r="F4429" t="n">
        <v>735</v>
      </c>
      <c r="G4429" t="inlineStr">
        <is>
          <t>2024-S2</t>
        </is>
      </c>
      <c r="H4429" t="inlineStr">
        <is>
          <t>Sim</t>
        </is>
      </c>
      <c r="I4429" t="n">
        <v>0</v>
      </c>
      <c r="J4429" s="41" t="n"/>
      <c r="L4429" t="inlineStr"/>
      <c r="M4429" t="inlineStr">
        <is>
          <t>Pro</t>
        </is>
      </c>
      <c r="N4429" t="inlineStr">
        <is>
          <t>annual</t>
        </is>
      </c>
      <c r="O4429" t="inlineStr">
        <is>
          <t>Pago</t>
        </is>
      </c>
      <c r="P4429" t="inlineStr">
        <is>
          <t>Sim</t>
        </is>
      </c>
      <c r="Q4429" t="inlineStr">
        <is>
          <t>Sim</t>
        </is>
      </c>
      <c r="R4429" t="inlineStr">
        <is>
          <t>Não</t>
        </is>
      </c>
      <c r="S4429" t="inlineStr">
        <is>
          <t>6–15</t>
        </is>
      </c>
      <c r="T4429" t="inlineStr">
        <is>
          <t>91–180 dias</t>
        </is>
      </c>
      <c r="U4429" t="inlineStr">
        <is>
          <t>FinTech</t>
        </is>
      </c>
      <c r="V4429" t="inlineStr">
        <is>
          <t>US</t>
        </is>
      </c>
      <c r="W4429" t="inlineStr">
        <is>
          <t>ads</t>
        </is>
      </c>
    </row>
    <row r="4430">
      <c r="A4430" t="inlineStr">
        <is>
          <t>S-4236fa</t>
        </is>
      </c>
      <c r="B4430" t="inlineStr">
        <is>
          <t>A-4437e4</t>
        </is>
      </c>
      <c r="C4430" s="40" t="n">
        <v>45247</v>
      </c>
      <c r="D4430" s="40" t="n"/>
      <c r="E4430" t="n">
        <v>410</v>
      </c>
      <c r="F4430" t="n">
        <v>323</v>
      </c>
      <c r="G4430" t="inlineStr">
        <is>
          <t>Até 2024-S1</t>
        </is>
      </c>
      <c r="H4430" t="inlineStr">
        <is>
          <t>Sim</t>
        </is>
      </c>
      <c r="I4430" t="n">
        <v>0</v>
      </c>
      <c r="J4430" s="41" t="n"/>
      <c r="L4430" t="inlineStr"/>
      <c r="M4430" t="inlineStr">
        <is>
          <t>Basic</t>
        </is>
      </c>
      <c r="N4430" t="inlineStr">
        <is>
          <t>monthly</t>
        </is>
      </c>
      <c r="O4430" t="inlineStr">
        <is>
          <t>Pago</t>
        </is>
      </c>
      <c r="P4430" t="inlineStr">
        <is>
          <t>Sim</t>
        </is>
      </c>
      <c r="Q4430" t="inlineStr">
        <is>
          <t>Não</t>
        </is>
      </c>
      <c r="R4430" t="inlineStr">
        <is>
          <t>Não</t>
        </is>
      </c>
      <c r="S4430" t="inlineStr">
        <is>
          <t>16–40</t>
        </is>
      </c>
      <c r="T4430" t="inlineStr">
        <is>
          <t>31–90 dias</t>
        </is>
      </c>
      <c r="U4430" t="inlineStr">
        <is>
          <t>Cybersecurity</t>
        </is>
      </c>
      <c r="V4430" t="inlineStr">
        <is>
          <t>US</t>
        </is>
      </c>
      <c r="W4430" t="inlineStr">
        <is>
          <t>event</t>
        </is>
      </c>
    </row>
    <row r="4431">
      <c r="A4431" t="inlineStr">
        <is>
          <t>S-a87c2f</t>
        </is>
      </c>
      <c r="B4431" t="inlineStr">
        <is>
          <t>A-4ae22a</t>
        </is>
      </c>
      <c r="C4431" s="40" t="n">
        <v>45440</v>
      </c>
      <c r="D4431" s="40" t="n">
        <v>45579</v>
      </c>
      <c r="E4431" t="n">
        <v>139</v>
      </c>
      <c r="F4431" t="n">
        <v>5572</v>
      </c>
      <c r="G4431" t="inlineStr">
        <is>
          <t>Até 2024-S1</t>
        </is>
      </c>
      <c r="H4431" t="inlineStr">
        <is>
          <t>Sim</t>
        </is>
      </c>
      <c r="I4431" t="n">
        <v>0</v>
      </c>
      <c r="J4431" s="41" t="n">
        <v>45566</v>
      </c>
      <c r="K4431" t="n">
        <v>14</v>
      </c>
      <c r="L4431" t="inlineStr">
        <is>
          <t>Não</t>
        </is>
      </c>
      <c r="M4431" t="inlineStr">
        <is>
          <t>Enterprise</t>
        </is>
      </c>
      <c r="N4431" t="inlineStr">
        <is>
          <t>annual</t>
        </is>
      </c>
      <c r="O4431" t="inlineStr">
        <is>
          <t>Pago</t>
        </is>
      </c>
      <c r="P4431" t="inlineStr">
        <is>
          <t>Não</t>
        </is>
      </c>
      <c r="Q4431" t="inlineStr">
        <is>
          <t>Não</t>
        </is>
      </c>
      <c r="R4431" t="inlineStr">
        <is>
          <t>Não</t>
        </is>
      </c>
      <c r="S4431" t="inlineStr">
        <is>
          <t>16–40</t>
        </is>
      </c>
      <c r="T4431" t="inlineStr">
        <is>
          <t>Conta nova (≤ 30 dias)</t>
        </is>
      </c>
      <c r="U4431" t="inlineStr">
        <is>
          <t>EdTech</t>
        </is>
      </c>
      <c r="V4431" t="inlineStr">
        <is>
          <t>US</t>
        </is>
      </c>
      <c r="W4431" t="inlineStr">
        <is>
          <t>other</t>
        </is>
      </c>
    </row>
    <row r="4432">
      <c r="A4432" t="inlineStr">
        <is>
          <t>S-3df6ee</t>
        </is>
      </c>
      <c r="B4432" t="inlineStr">
        <is>
          <t>A-afa505</t>
        </is>
      </c>
      <c r="C4432" s="40" t="n">
        <v>45422</v>
      </c>
      <c r="D4432" s="40" t="n"/>
      <c r="E4432" t="n">
        <v>235</v>
      </c>
      <c r="F4432" t="n">
        <v>13930</v>
      </c>
      <c r="G4432" t="inlineStr">
        <is>
          <t>Até 2024-S1</t>
        </is>
      </c>
      <c r="H4432" t="inlineStr">
        <is>
          <t>Sim</t>
        </is>
      </c>
      <c r="I4432" t="n">
        <v>0</v>
      </c>
      <c r="J4432" s="41" t="n"/>
      <c r="L4432" t="inlineStr"/>
      <c r="M4432" t="inlineStr">
        <is>
          <t>Enterprise</t>
        </is>
      </c>
      <c r="N4432" t="inlineStr">
        <is>
          <t>monthly</t>
        </is>
      </c>
      <c r="O4432" t="inlineStr">
        <is>
          <t>Pago</t>
        </is>
      </c>
      <c r="P4432" t="inlineStr">
        <is>
          <t>Sim</t>
        </is>
      </c>
      <c r="Q4432" t="inlineStr">
        <is>
          <t>Não</t>
        </is>
      </c>
      <c r="R4432" t="inlineStr">
        <is>
          <t>Não</t>
        </is>
      </c>
      <c r="S4432" t="inlineStr">
        <is>
          <t>41+</t>
        </is>
      </c>
      <c r="T4432" t="inlineStr">
        <is>
          <t>91–180 dias</t>
        </is>
      </c>
      <c r="U4432" t="inlineStr">
        <is>
          <t>DevTools</t>
        </is>
      </c>
      <c r="V4432" t="inlineStr">
        <is>
          <t>US</t>
        </is>
      </c>
      <c r="W4432" t="inlineStr">
        <is>
          <t>partner</t>
        </is>
      </c>
    </row>
    <row r="4433">
      <c r="A4433" t="inlineStr">
        <is>
          <t>S-ca9532</t>
        </is>
      </c>
      <c r="B4433" t="inlineStr">
        <is>
          <t>A-309e54</t>
        </is>
      </c>
      <c r="C4433" s="40" t="n">
        <v>45640</v>
      </c>
      <c r="D4433" s="40" t="n"/>
      <c r="E4433" t="n">
        <v>17</v>
      </c>
      <c r="F4433" t="n">
        <v>2985</v>
      </c>
      <c r="G4433" t="inlineStr">
        <is>
          <t>2024-S2</t>
        </is>
      </c>
      <c r="H4433" t="inlineStr">
        <is>
          <t>Não</t>
        </is>
      </c>
      <c r="I4433" t="n">
        <v>0</v>
      </c>
      <c r="J4433" s="41" t="n"/>
      <c r="L4433" t="inlineStr"/>
      <c r="M4433" t="inlineStr">
        <is>
          <t>Enterprise</t>
        </is>
      </c>
      <c r="N4433" t="inlineStr">
        <is>
          <t>annual</t>
        </is>
      </c>
      <c r="O4433" t="inlineStr">
        <is>
          <t>Pago</t>
        </is>
      </c>
      <c r="P4433" t="inlineStr">
        <is>
          <t>Sim</t>
        </is>
      </c>
      <c r="Q4433" t="inlineStr">
        <is>
          <t>Não</t>
        </is>
      </c>
      <c r="R4433" t="inlineStr">
        <is>
          <t>Não</t>
        </is>
      </c>
      <c r="S4433" t="inlineStr">
        <is>
          <t>6–15</t>
        </is>
      </c>
      <c r="T4433" t="inlineStr">
        <is>
          <t>Conta nova (≤ 30 dias)</t>
        </is>
      </c>
      <c r="U4433" t="inlineStr">
        <is>
          <t>DevTools</t>
        </is>
      </c>
      <c r="V4433" t="inlineStr">
        <is>
          <t>US</t>
        </is>
      </c>
      <c r="W4433" t="inlineStr">
        <is>
          <t>other</t>
        </is>
      </c>
    </row>
    <row r="4434">
      <c r="A4434" t="inlineStr">
        <is>
          <t>S-be42e1</t>
        </is>
      </c>
      <c r="B4434" t="inlineStr">
        <is>
          <t>A-9f2731</t>
        </is>
      </c>
      <c r="C4434" s="40" t="n">
        <v>45587</v>
      </c>
      <c r="D4434" s="40" t="n"/>
      <c r="E4434" t="n">
        <v>70</v>
      </c>
      <c r="F4434" t="n">
        <v>0</v>
      </c>
      <c r="G4434" t="inlineStr">
        <is>
          <t>2024-S2</t>
        </is>
      </c>
      <c r="H4434" t="inlineStr">
        <is>
          <t>Sim</t>
        </is>
      </c>
      <c r="I4434" t="n">
        <v>0</v>
      </c>
      <c r="J4434" s="41" t="n"/>
      <c r="L4434" t="inlineStr"/>
      <c r="M4434" t="inlineStr">
        <is>
          <t>Pro</t>
        </is>
      </c>
      <c r="N4434" t="inlineStr">
        <is>
          <t>annual</t>
        </is>
      </c>
      <c r="O4434" t="inlineStr">
        <is>
          <t>Trial</t>
        </is>
      </c>
      <c r="P4434" t="inlineStr">
        <is>
          <t>Sim</t>
        </is>
      </c>
      <c r="Q4434" t="inlineStr">
        <is>
          <t>Não</t>
        </is>
      </c>
      <c r="R4434" t="inlineStr">
        <is>
          <t>Não</t>
        </is>
      </c>
      <c r="S4434" t="inlineStr">
        <is>
          <t>16–40</t>
        </is>
      </c>
      <c r="T4434" t="inlineStr">
        <is>
          <t>Conta nova (≤ 30 dias)</t>
        </is>
      </c>
      <c r="U4434" t="inlineStr">
        <is>
          <t>FinTech</t>
        </is>
      </c>
      <c r="V4434" t="inlineStr">
        <is>
          <t>IN</t>
        </is>
      </c>
      <c r="W4434" t="inlineStr">
        <is>
          <t>event</t>
        </is>
      </c>
    </row>
    <row r="4435">
      <c r="A4435" t="inlineStr">
        <is>
          <t>S-7d4d45</t>
        </is>
      </c>
      <c r="B4435" t="inlineStr">
        <is>
          <t>A-474ad4</t>
        </is>
      </c>
      <c r="C4435" s="40" t="n">
        <v>45280</v>
      </c>
      <c r="D4435" s="40" t="n"/>
      <c r="E4435" t="n">
        <v>377</v>
      </c>
      <c r="F4435" t="n">
        <v>323</v>
      </c>
      <c r="G4435" t="inlineStr">
        <is>
          <t>Até 2024-S1</t>
        </is>
      </c>
      <c r="H4435" t="inlineStr">
        <is>
          <t>Sim</t>
        </is>
      </c>
      <c r="I4435" t="n">
        <v>0</v>
      </c>
      <c r="J4435" s="41" t="n"/>
      <c r="L4435" t="inlineStr"/>
      <c r="M4435" t="inlineStr">
        <is>
          <t>Basic</t>
        </is>
      </c>
      <c r="N4435" t="inlineStr">
        <is>
          <t>annual</t>
        </is>
      </c>
      <c r="O4435" t="inlineStr">
        <is>
          <t>Pago</t>
        </is>
      </c>
      <c r="P4435" t="inlineStr">
        <is>
          <t>Sim</t>
        </is>
      </c>
      <c r="Q4435" t="inlineStr">
        <is>
          <t>Não</t>
        </is>
      </c>
      <c r="R4435" t="inlineStr">
        <is>
          <t>Não</t>
        </is>
      </c>
      <c r="S4435" t="inlineStr">
        <is>
          <t>16–40</t>
        </is>
      </c>
      <c r="T4435" t="inlineStr">
        <is>
          <t>Conta nova (≤ 30 dias)</t>
        </is>
      </c>
      <c r="U4435" t="inlineStr">
        <is>
          <t>EdTech</t>
        </is>
      </c>
      <c r="V4435" t="inlineStr">
        <is>
          <t>US</t>
        </is>
      </c>
      <c r="W4435" t="inlineStr">
        <is>
          <t>organic</t>
        </is>
      </c>
    </row>
    <row r="4436">
      <c r="A4436" t="inlineStr">
        <is>
          <t>S-3c5dab</t>
        </is>
      </c>
      <c r="B4436" t="inlineStr">
        <is>
          <t>A-7da956</t>
        </is>
      </c>
      <c r="C4436" s="40" t="n">
        <v>45517</v>
      </c>
      <c r="D4436" s="40" t="n"/>
      <c r="E4436" t="n">
        <v>140</v>
      </c>
      <c r="F4436" t="n">
        <v>247</v>
      </c>
      <c r="G4436" t="inlineStr">
        <is>
          <t>2024-S2</t>
        </is>
      </c>
      <c r="H4436" t="inlineStr">
        <is>
          <t>Sim</t>
        </is>
      </c>
      <c r="I4436" t="n">
        <v>0</v>
      </c>
      <c r="J4436" s="41" t="n"/>
      <c r="L4436" t="inlineStr"/>
      <c r="M4436" t="inlineStr">
        <is>
          <t>Basic</t>
        </is>
      </c>
      <c r="N4436" t="inlineStr">
        <is>
          <t>monthly</t>
        </is>
      </c>
      <c r="O4436" t="inlineStr">
        <is>
          <t>Pago</t>
        </is>
      </c>
      <c r="P4436" t="inlineStr">
        <is>
          <t>Sim</t>
        </is>
      </c>
      <c r="Q4436" t="inlineStr">
        <is>
          <t>Não</t>
        </is>
      </c>
      <c r="R4436" t="inlineStr">
        <is>
          <t>Não</t>
        </is>
      </c>
      <c r="S4436" t="inlineStr">
        <is>
          <t>6–15</t>
        </is>
      </c>
      <c r="T4436" t="inlineStr">
        <is>
          <t>31–90 dias</t>
        </is>
      </c>
      <c r="U4436" t="inlineStr">
        <is>
          <t>Cybersecurity</t>
        </is>
      </c>
      <c r="V4436" t="inlineStr">
        <is>
          <t>US</t>
        </is>
      </c>
      <c r="W4436" t="inlineStr">
        <is>
          <t>event</t>
        </is>
      </c>
    </row>
    <row r="4437">
      <c r="A4437" t="inlineStr">
        <is>
          <t>S-e43d0d</t>
        </is>
      </c>
      <c r="B4437" t="inlineStr">
        <is>
          <t>A-de24d5</t>
        </is>
      </c>
      <c r="C4437" s="40" t="n">
        <v>45614</v>
      </c>
      <c r="D4437" s="40" t="n"/>
      <c r="E4437" t="n">
        <v>43</v>
      </c>
      <c r="F4437" t="n">
        <v>7363</v>
      </c>
      <c r="G4437" t="inlineStr">
        <is>
          <t>2024-S2</t>
        </is>
      </c>
      <c r="H4437" t="inlineStr">
        <is>
          <t>Sim</t>
        </is>
      </c>
      <c r="I4437" t="n">
        <v>0</v>
      </c>
      <c r="J4437" s="41" t="n"/>
      <c r="L4437" t="inlineStr"/>
      <c r="M4437" t="inlineStr">
        <is>
          <t>Enterprise</t>
        </is>
      </c>
      <c r="N4437" t="inlineStr">
        <is>
          <t>annual</t>
        </is>
      </c>
      <c r="O4437" t="inlineStr">
        <is>
          <t>Pago</t>
        </is>
      </c>
      <c r="P4437" t="inlineStr">
        <is>
          <t>Sim</t>
        </is>
      </c>
      <c r="Q4437" t="inlineStr">
        <is>
          <t>Não</t>
        </is>
      </c>
      <c r="R4437" t="inlineStr">
        <is>
          <t>Não</t>
        </is>
      </c>
      <c r="S4437" t="inlineStr">
        <is>
          <t>16–40</t>
        </is>
      </c>
      <c r="T4437" t="inlineStr">
        <is>
          <t>Conta nova (≤ 30 dias)</t>
        </is>
      </c>
      <c r="U4437" t="inlineStr">
        <is>
          <t>DevTools</t>
        </is>
      </c>
      <c r="V4437" t="inlineStr">
        <is>
          <t>US</t>
        </is>
      </c>
      <c r="W4437" t="inlineStr">
        <is>
          <t>other</t>
        </is>
      </c>
    </row>
    <row r="4438">
      <c r="A4438" t="inlineStr">
        <is>
          <t>S-f5df4a</t>
        </is>
      </c>
      <c r="B4438" t="inlineStr">
        <is>
          <t>A-58b9ff</t>
        </is>
      </c>
      <c r="C4438" s="40" t="n">
        <v>45469</v>
      </c>
      <c r="D4438" s="40" t="n"/>
      <c r="E4438" t="n">
        <v>188</v>
      </c>
      <c r="F4438" t="n">
        <v>294</v>
      </c>
      <c r="G4438" t="inlineStr">
        <is>
          <t>Até 2024-S1</t>
        </is>
      </c>
      <c r="H4438" t="inlineStr">
        <is>
          <t>Sim</t>
        </is>
      </c>
      <c r="I4438" t="n">
        <v>0</v>
      </c>
      <c r="J4438" s="41" t="n"/>
      <c r="L4438" t="inlineStr"/>
      <c r="M4438" t="inlineStr">
        <is>
          <t>Pro</t>
        </is>
      </c>
      <c r="N4438" t="inlineStr">
        <is>
          <t>annual</t>
        </is>
      </c>
      <c r="O4438" t="inlineStr">
        <is>
          <t>Pago</t>
        </is>
      </c>
      <c r="P4438" t="inlineStr">
        <is>
          <t>Não</t>
        </is>
      </c>
      <c r="Q4438" t="inlineStr">
        <is>
          <t>Não</t>
        </is>
      </c>
      <c r="R4438" t="inlineStr">
        <is>
          <t>Não</t>
        </is>
      </c>
      <c r="S4438" t="inlineStr">
        <is>
          <t>6–15</t>
        </is>
      </c>
      <c r="T4438" t="inlineStr">
        <is>
          <t>Conta nova (≤ 30 dias)</t>
        </is>
      </c>
      <c r="U4438" t="inlineStr">
        <is>
          <t>DevTools</t>
        </is>
      </c>
      <c r="V4438" t="inlineStr">
        <is>
          <t>IN</t>
        </is>
      </c>
      <c r="W4438" t="inlineStr">
        <is>
          <t>partner</t>
        </is>
      </c>
    </row>
    <row r="4439">
      <c r="A4439" t="inlineStr">
        <is>
          <t>S-9925b9</t>
        </is>
      </c>
      <c r="B4439" t="inlineStr">
        <is>
          <t>A-cea1f0</t>
        </is>
      </c>
      <c r="C4439" s="40" t="n">
        <v>45444</v>
      </c>
      <c r="D4439" s="40" t="n"/>
      <c r="E4439" t="n">
        <v>213</v>
      </c>
      <c r="F4439" t="n">
        <v>475</v>
      </c>
      <c r="G4439" t="inlineStr">
        <is>
          <t>Até 2024-S1</t>
        </is>
      </c>
      <c r="H4439" t="inlineStr">
        <is>
          <t>Sim</t>
        </is>
      </c>
      <c r="I4439" t="n">
        <v>0</v>
      </c>
      <c r="J4439" s="41" t="n"/>
      <c r="L4439" t="inlineStr"/>
      <c r="M4439" t="inlineStr">
        <is>
          <t>Basic</t>
        </is>
      </c>
      <c r="N4439" t="inlineStr">
        <is>
          <t>annual</t>
        </is>
      </c>
      <c r="O4439" t="inlineStr">
        <is>
          <t>Pago</t>
        </is>
      </c>
      <c r="P4439" t="inlineStr">
        <is>
          <t>Não</t>
        </is>
      </c>
      <c r="Q4439" t="inlineStr">
        <is>
          <t>Não</t>
        </is>
      </c>
      <c r="R4439" t="inlineStr">
        <is>
          <t>Sim</t>
        </is>
      </c>
      <c r="S4439" t="inlineStr">
        <is>
          <t>16–40</t>
        </is>
      </c>
      <c r="T4439" t="inlineStr">
        <is>
          <t>31–90 dias</t>
        </is>
      </c>
      <c r="U4439" t="inlineStr">
        <is>
          <t>FinTech</t>
        </is>
      </c>
      <c r="V4439" t="inlineStr">
        <is>
          <t>US</t>
        </is>
      </c>
      <c r="W4439" t="inlineStr">
        <is>
          <t>event</t>
        </is>
      </c>
    </row>
    <row r="4440">
      <c r="A4440" t="inlineStr">
        <is>
          <t>S-1ff580</t>
        </is>
      </c>
      <c r="B4440" t="inlineStr">
        <is>
          <t>A-6965e1</t>
        </is>
      </c>
      <c r="C4440" s="40" t="n">
        <v>45652</v>
      </c>
      <c r="D4440" s="40" t="n"/>
      <c r="E4440" t="n">
        <v>5</v>
      </c>
      <c r="F4440" t="n">
        <v>2587</v>
      </c>
      <c r="G4440" t="inlineStr">
        <is>
          <t>2024-S2</t>
        </is>
      </c>
      <c r="H4440" t="inlineStr">
        <is>
          <t>Não</t>
        </is>
      </c>
      <c r="I4440" t="n">
        <v>0</v>
      </c>
      <c r="J4440" s="41" t="n"/>
      <c r="L4440" t="inlineStr"/>
      <c r="M4440" t="inlineStr">
        <is>
          <t>Enterprise</t>
        </is>
      </c>
      <c r="N4440" t="inlineStr">
        <is>
          <t>monthly</t>
        </is>
      </c>
      <c r="O4440" t="inlineStr">
        <is>
          <t>Pago</t>
        </is>
      </c>
      <c r="P4440" t="inlineStr">
        <is>
          <t>Não</t>
        </is>
      </c>
      <c r="Q4440" t="inlineStr">
        <is>
          <t>Não</t>
        </is>
      </c>
      <c r="R4440" t="inlineStr">
        <is>
          <t>Não</t>
        </is>
      </c>
      <c r="S4440" t="inlineStr">
        <is>
          <t>6–15</t>
        </is>
      </c>
      <c r="T4440" t="inlineStr">
        <is>
          <t>31–90 dias</t>
        </is>
      </c>
      <c r="U4440" t="inlineStr">
        <is>
          <t>DevTools</t>
        </is>
      </c>
      <c r="V4440" t="inlineStr">
        <is>
          <t>US</t>
        </is>
      </c>
      <c r="W4440" t="inlineStr">
        <is>
          <t>organic</t>
        </is>
      </c>
    </row>
    <row r="4441">
      <c r="A4441" t="inlineStr">
        <is>
          <t>S-f40285</t>
        </is>
      </c>
      <c r="B4441" t="inlineStr">
        <is>
          <t>A-bb1eaa</t>
        </is>
      </c>
      <c r="C4441" s="40" t="n">
        <v>45501</v>
      </c>
      <c r="D4441" s="40" t="n"/>
      <c r="E4441" t="n">
        <v>156</v>
      </c>
      <c r="F4441" t="n">
        <v>399</v>
      </c>
      <c r="G4441" t="inlineStr">
        <is>
          <t>2024-S2</t>
        </is>
      </c>
      <c r="H4441" t="inlineStr">
        <is>
          <t>Sim</t>
        </is>
      </c>
      <c r="I4441" t="n">
        <v>0</v>
      </c>
      <c r="J4441" s="41" t="n"/>
      <c r="L4441" t="inlineStr"/>
      <c r="M4441" t="inlineStr">
        <is>
          <t>Basic</t>
        </is>
      </c>
      <c r="N4441" t="inlineStr">
        <is>
          <t>monthly</t>
        </is>
      </c>
      <c r="O4441" t="inlineStr">
        <is>
          <t>Pago</t>
        </is>
      </c>
      <c r="P4441" t="inlineStr">
        <is>
          <t>Sim</t>
        </is>
      </c>
      <c r="Q4441" t="inlineStr">
        <is>
          <t>Não</t>
        </is>
      </c>
      <c r="R4441" t="inlineStr">
        <is>
          <t>Não</t>
        </is>
      </c>
      <c r="S4441" t="inlineStr">
        <is>
          <t>16–40</t>
        </is>
      </c>
      <c r="T4441" t="inlineStr">
        <is>
          <t>31–90 dias</t>
        </is>
      </c>
      <c r="U4441" t="inlineStr">
        <is>
          <t>Cybersecurity</t>
        </is>
      </c>
      <c r="V4441" t="inlineStr">
        <is>
          <t>US</t>
        </is>
      </c>
      <c r="W4441" t="inlineStr">
        <is>
          <t>organic</t>
        </is>
      </c>
    </row>
    <row r="4442">
      <c r="A4442" t="inlineStr">
        <is>
          <t>S-c59502</t>
        </is>
      </c>
      <c r="B4442" t="inlineStr">
        <is>
          <t>A-bf7919</t>
        </is>
      </c>
      <c r="C4442" s="40" t="n">
        <v>45633</v>
      </c>
      <c r="D4442" s="40" t="n"/>
      <c r="E4442" t="n">
        <v>24</v>
      </c>
      <c r="F4442" t="n">
        <v>597</v>
      </c>
      <c r="G4442" t="inlineStr">
        <is>
          <t>2024-S2</t>
        </is>
      </c>
      <c r="H4442" t="inlineStr">
        <is>
          <t>Não</t>
        </is>
      </c>
      <c r="I4442" t="n">
        <v>0</v>
      </c>
      <c r="J4442" s="41" t="n"/>
      <c r="L4442" t="inlineStr"/>
      <c r="M4442" t="inlineStr">
        <is>
          <t>Enterprise</t>
        </is>
      </c>
      <c r="N4442" t="inlineStr">
        <is>
          <t>monthly</t>
        </is>
      </c>
      <c r="O4442" t="inlineStr">
        <is>
          <t>Pago</t>
        </is>
      </c>
      <c r="P4442" t="inlineStr">
        <is>
          <t>Sim</t>
        </is>
      </c>
      <c r="Q4442" t="inlineStr">
        <is>
          <t>Não</t>
        </is>
      </c>
      <c r="R4442" t="inlineStr">
        <is>
          <t>Não</t>
        </is>
      </c>
      <c r="S4442" t="inlineStr">
        <is>
          <t>1–5</t>
        </is>
      </c>
      <c r="T4442" t="inlineStr">
        <is>
          <t>Conta nova (≤ 30 dias)</t>
        </is>
      </c>
      <c r="U4442" t="inlineStr">
        <is>
          <t>HealthTech</t>
        </is>
      </c>
      <c r="V4442" t="inlineStr">
        <is>
          <t>US</t>
        </is>
      </c>
      <c r="W4442" t="inlineStr">
        <is>
          <t>organic</t>
        </is>
      </c>
    </row>
    <row r="4443">
      <c r="A4443" t="inlineStr">
        <is>
          <t>S-54283b</t>
        </is>
      </c>
      <c r="B4443" t="inlineStr">
        <is>
          <t>A-4c56c9</t>
        </is>
      </c>
      <c r="C4443" s="40" t="n">
        <v>45531</v>
      </c>
      <c r="D4443" s="40" t="n">
        <v>45599</v>
      </c>
      <c r="E4443" t="n">
        <v>68</v>
      </c>
      <c r="F4443" t="n">
        <v>9751</v>
      </c>
      <c r="G4443" t="inlineStr">
        <is>
          <t>2024-S2</t>
        </is>
      </c>
      <c r="H4443" t="inlineStr">
        <is>
          <t>Sim</t>
        </is>
      </c>
      <c r="I4443" t="n">
        <v>0</v>
      </c>
      <c r="J4443" s="41" t="n">
        <v>45597</v>
      </c>
      <c r="K4443" t="n">
        <v>3</v>
      </c>
      <c r="L4443" t="inlineStr">
        <is>
          <t>Não</t>
        </is>
      </c>
      <c r="M4443" t="inlineStr">
        <is>
          <t>Enterprise</t>
        </is>
      </c>
      <c r="N4443" t="inlineStr">
        <is>
          <t>monthly</t>
        </is>
      </c>
      <c r="O4443" t="inlineStr">
        <is>
          <t>Pago</t>
        </is>
      </c>
      <c r="P4443" t="inlineStr">
        <is>
          <t>Sim</t>
        </is>
      </c>
      <c r="Q4443" t="inlineStr">
        <is>
          <t>Não</t>
        </is>
      </c>
      <c r="R4443" t="inlineStr">
        <is>
          <t>Não</t>
        </is>
      </c>
      <c r="S4443" t="inlineStr">
        <is>
          <t>41+</t>
        </is>
      </c>
      <c r="T4443" t="inlineStr">
        <is>
          <t>181–365 dias</t>
        </is>
      </c>
      <c r="U4443" t="inlineStr">
        <is>
          <t>FinTech</t>
        </is>
      </c>
      <c r="V4443" t="inlineStr">
        <is>
          <t>US</t>
        </is>
      </c>
      <c r="W4443" t="inlineStr">
        <is>
          <t>partner</t>
        </is>
      </c>
    </row>
    <row r="4444">
      <c r="A4444" t="inlineStr">
        <is>
          <t>S-b48787</t>
        </is>
      </c>
      <c r="B4444" t="inlineStr">
        <is>
          <t>A-02fac6</t>
        </is>
      </c>
      <c r="C4444" s="40" t="n">
        <v>45220</v>
      </c>
      <c r="D4444" s="40" t="n"/>
      <c r="E4444" t="n">
        <v>437</v>
      </c>
      <c r="F4444" t="n">
        <v>1078</v>
      </c>
      <c r="G4444" t="inlineStr">
        <is>
          <t>Até 2024-S1</t>
        </is>
      </c>
      <c r="H4444" t="inlineStr">
        <is>
          <t>Sim</t>
        </is>
      </c>
      <c r="I4444" t="n">
        <v>0</v>
      </c>
      <c r="J4444" s="41" t="n"/>
      <c r="L4444" t="inlineStr"/>
      <c r="M4444" t="inlineStr">
        <is>
          <t>Pro</t>
        </is>
      </c>
      <c r="N4444" t="inlineStr">
        <is>
          <t>annual</t>
        </is>
      </c>
      <c r="O4444" t="inlineStr">
        <is>
          <t>Pago</t>
        </is>
      </c>
      <c r="P4444" t="inlineStr">
        <is>
          <t>Sim</t>
        </is>
      </c>
      <c r="Q4444" t="inlineStr">
        <is>
          <t>Não</t>
        </is>
      </c>
      <c r="R4444" t="inlineStr">
        <is>
          <t>Não</t>
        </is>
      </c>
      <c r="S4444" t="inlineStr">
        <is>
          <t>16–40</t>
        </is>
      </c>
      <c r="T4444" t="inlineStr">
        <is>
          <t>181–365 dias</t>
        </is>
      </c>
      <c r="U4444" t="inlineStr">
        <is>
          <t>FinTech</t>
        </is>
      </c>
      <c r="V4444" t="inlineStr">
        <is>
          <t>US</t>
        </is>
      </c>
      <c r="W4444" t="inlineStr">
        <is>
          <t>event</t>
        </is>
      </c>
    </row>
    <row r="4445">
      <c r="A4445" t="inlineStr">
        <is>
          <t>S-d859b7</t>
        </is>
      </c>
      <c r="B4445" t="inlineStr">
        <is>
          <t>A-66224b</t>
        </is>
      </c>
      <c r="C4445" s="40" t="n">
        <v>45656</v>
      </c>
      <c r="D4445" s="40" t="n"/>
      <c r="E4445" t="n">
        <v>1</v>
      </c>
      <c r="F4445" t="n">
        <v>0</v>
      </c>
      <c r="G4445" t="inlineStr">
        <is>
          <t>2024-S2</t>
        </is>
      </c>
      <c r="H4445" t="inlineStr">
        <is>
          <t>Não</t>
        </is>
      </c>
      <c r="I4445" t="n">
        <v>0</v>
      </c>
      <c r="J4445" s="41" t="n"/>
      <c r="L4445" t="inlineStr"/>
      <c r="M4445" t="inlineStr">
        <is>
          <t>Enterprise</t>
        </is>
      </c>
      <c r="N4445" t="inlineStr">
        <is>
          <t>annual</t>
        </is>
      </c>
      <c r="O4445" t="inlineStr">
        <is>
          <t>Trial</t>
        </is>
      </c>
      <c r="P4445" t="inlineStr">
        <is>
          <t>Sim</t>
        </is>
      </c>
      <c r="Q4445" t="inlineStr">
        <is>
          <t>Não</t>
        </is>
      </c>
      <c r="R4445" t="inlineStr">
        <is>
          <t>Não</t>
        </is>
      </c>
      <c r="S4445" t="inlineStr">
        <is>
          <t>41+</t>
        </is>
      </c>
      <c r="T4445" t="inlineStr">
        <is>
          <t>31–90 dias</t>
        </is>
      </c>
      <c r="U4445" t="inlineStr">
        <is>
          <t>HealthTech</t>
        </is>
      </c>
      <c r="V4445" t="inlineStr">
        <is>
          <t>US</t>
        </is>
      </c>
      <c r="W4445" t="inlineStr">
        <is>
          <t>other</t>
        </is>
      </c>
    </row>
    <row r="4446">
      <c r="A4446" t="inlineStr">
        <is>
          <t>S-49d73e</t>
        </is>
      </c>
      <c r="B4446" t="inlineStr">
        <is>
          <t>A-f44180</t>
        </is>
      </c>
      <c r="C4446" s="40" t="n">
        <v>45473</v>
      </c>
      <c r="D4446" s="40" t="n"/>
      <c r="E4446" t="n">
        <v>184</v>
      </c>
      <c r="F4446" t="n">
        <v>0</v>
      </c>
      <c r="G4446" t="inlineStr">
        <is>
          <t>Até 2024-S1</t>
        </is>
      </c>
      <c r="H4446" t="inlineStr">
        <is>
          <t>Sim</t>
        </is>
      </c>
      <c r="I4446" t="n">
        <v>0</v>
      </c>
      <c r="J4446" s="41" t="n"/>
      <c r="L4446" t="inlineStr"/>
      <c r="M4446" t="inlineStr">
        <is>
          <t>Enterprise</t>
        </is>
      </c>
      <c r="N4446" t="inlineStr">
        <is>
          <t>annual</t>
        </is>
      </c>
      <c r="O4446" t="inlineStr">
        <is>
          <t>Trial</t>
        </is>
      </c>
      <c r="P4446" t="inlineStr">
        <is>
          <t>Sim</t>
        </is>
      </c>
      <c r="Q4446" t="inlineStr">
        <is>
          <t>Não</t>
        </is>
      </c>
      <c r="R4446" t="inlineStr">
        <is>
          <t>Não</t>
        </is>
      </c>
      <c r="S4446" t="inlineStr">
        <is>
          <t>16–40</t>
        </is>
      </c>
      <c r="T4446" t="inlineStr">
        <is>
          <t>Mais de 365 dias</t>
        </is>
      </c>
      <c r="U4446" t="inlineStr">
        <is>
          <t>Cybersecurity</t>
        </is>
      </c>
      <c r="V4446" t="inlineStr">
        <is>
          <t>UK</t>
        </is>
      </c>
      <c r="W4446" t="inlineStr">
        <is>
          <t>event</t>
        </is>
      </c>
    </row>
    <row r="4447">
      <c r="A4447" t="inlineStr">
        <is>
          <t>S-dfad0a</t>
        </is>
      </c>
      <c r="B4447" t="inlineStr">
        <is>
          <t>A-7d514c</t>
        </is>
      </c>
      <c r="C4447" s="40" t="n">
        <v>45543</v>
      </c>
      <c r="D4447" s="40" t="n"/>
      <c r="E4447" t="n">
        <v>114</v>
      </c>
      <c r="F4447" t="n">
        <v>0</v>
      </c>
      <c r="G4447" t="inlineStr">
        <is>
          <t>2024-S2</t>
        </is>
      </c>
      <c r="H4447" t="inlineStr">
        <is>
          <t>Sim</t>
        </is>
      </c>
      <c r="I4447" t="n">
        <v>0</v>
      </c>
      <c r="J4447" s="41" t="n"/>
      <c r="L4447" t="inlineStr"/>
      <c r="M4447" t="inlineStr">
        <is>
          <t>Basic</t>
        </is>
      </c>
      <c r="N4447" t="inlineStr">
        <is>
          <t>monthly</t>
        </is>
      </c>
      <c r="O4447" t="inlineStr">
        <is>
          <t>Trial</t>
        </is>
      </c>
      <c r="P4447" t="inlineStr">
        <is>
          <t>Sim</t>
        </is>
      </c>
      <c r="Q4447" t="inlineStr">
        <is>
          <t>Não</t>
        </is>
      </c>
      <c r="R4447" t="inlineStr">
        <is>
          <t>Não</t>
        </is>
      </c>
      <c r="S4447" t="inlineStr">
        <is>
          <t>16–40</t>
        </is>
      </c>
      <c r="T4447" t="inlineStr">
        <is>
          <t>181–365 dias</t>
        </is>
      </c>
      <c r="U4447" t="inlineStr">
        <is>
          <t>HealthTech</t>
        </is>
      </c>
      <c r="V4447" t="inlineStr">
        <is>
          <t>DE</t>
        </is>
      </c>
      <c r="W4447" t="inlineStr">
        <is>
          <t>organic</t>
        </is>
      </c>
    </row>
    <row r="4448">
      <c r="A4448" t="inlineStr">
        <is>
          <t>S-dec1fb</t>
        </is>
      </c>
      <c r="B4448" t="inlineStr">
        <is>
          <t>A-297a2d</t>
        </is>
      </c>
      <c r="C4448" s="40" t="n">
        <v>45168</v>
      </c>
      <c r="D4448" s="40" t="n"/>
      <c r="E4448" t="n">
        <v>489</v>
      </c>
      <c r="F4448" t="n">
        <v>7164</v>
      </c>
      <c r="G4448" t="inlineStr">
        <is>
          <t>Até 2024-S1</t>
        </is>
      </c>
      <c r="H4448" t="inlineStr">
        <is>
          <t>Sim</t>
        </is>
      </c>
      <c r="I4448" t="n">
        <v>0</v>
      </c>
      <c r="J4448" s="41" t="n"/>
      <c r="L4448" t="inlineStr"/>
      <c r="M4448" t="inlineStr">
        <is>
          <t>Enterprise</t>
        </is>
      </c>
      <c r="N4448" t="inlineStr">
        <is>
          <t>monthly</t>
        </is>
      </c>
      <c r="O4448" t="inlineStr">
        <is>
          <t>Pago</t>
        </is>
      </c>
      <c r="P4448" t="inlineStr">
        <is>
          <t>Não</t>
        </is>
      </c>
      <c r="Q4448" t="inlineStr">
        <is>
          <t>Sim</t>
        </is>
      </c>
      <c r="R4448" t="inlineStr">
        <is>
          <t>Não</t>
        </is>
      </c>
      <c r="S4448" t="inlineStr">
        <is>
          <t>16–40</t>
        </is>
      </c>
      <c r="T4448" t="inlineStr">
        <is>
          <t>91–180 dias</t>
        </is>
      </c>
      <c r="U4448" t="inlineStr">
        <is>
          <t>HealthTech</t>
        </is>
      </c>
      <c r="V4448" t="inlineStr">
        <is>
          <t>UK</t>
        </is>
      </c>
      <c r="W4448" t="inlineStr">
        <is>
          <t>event</t>
        </is>
      </c>
    </row>
    <row r="4449">
      <c r="A4449" t="inlineStr">
        <is>
          <t>S-90a6c9</t>
        </is>
      </c>
      <c r="B4449" t="inlineStr">
        <is>
          <t>A-c37cab</t>
        </is>
      </c>
      <c r="C4449" s="40" t="n">
        <v>45583</v>
      </c>
      <c r="D4449" s="40" t="n"/>
      <c r="E4449" t="n">
        <v>74</v>
      </c>
      <c r="F4449" t="n">
        <v>0</v>
      </c>
      <c r="G4449" t="inlineStr">
        <is>
          <t>2024-S2</t>
        </is>
      </c>
      <c r="H4449" t="inlineStr">
        <is>
          <t>Sim</t>
        </is>
      </c>
      <c r="I4449" t="n">
        <v>0</v>
      </c>
      <c r="J4449" s="41" t="n"/>
      <c r="L4449" t="inlineStr"/>
      <c r="M4449" t="inlineStr">
        <is>
          <t>Pro</t>
        </is>
      </c>
      <c r="N4449" t="inlineStr">
        <is>
          <t>monthly</t>
        </is>
      </c>
      <c r="O4449" t="inlineStr">
        <is>
          <t>Trial</t>
        </is>
      </c>
      <c r="P4449" t="inlineStr">
        <is>
          <t>Sim</t>
        </is>
      </c>
      <c r="Q4449" t="inlineStr">
        <is>
          <t>Não</t>
        </is>
      </c>
      <c r="R4449" t="inlineStr">
        <is>
          <t>Não</t>
        </is>
      </c>
      <c r="S4449" t="inlineStr">
        <is>
          <t>41+</t>
        </is>
      </c>
      <c r="T4449" t="inlineStr">
        <is>
          <t>31–90 dias</t>
        </is>
      </c>
      <c r="U4449" t="inlineStr">
        <is>
          <t>Cybersecurity</t>
        </is>
      </c>
      <c r="V4449" t="inlineStr">
        <is>
          <t>UK</t>
        </is>
      </c>
      <c r="W4449" t="inlineStr">
        <is>
          <t>event</t>
        </is>
      </c>
    </row>
    <row r="4450">
      <c r="A4450" t="inlineStr">
        <is>
          <t>S-e339fb</t>
        </is>
      </c>
      <c r="B4450" t="inlineStr">
        <is>
          <t>A-c1e51e</t>
        </is>
      </c>
      <c r="C4450" s="40" t="n">
        <v>45596</v>
      </c>
      <c r="D4450" s="40" t="n">
        <v>45644</v>
      </c>
      <c r="E4450" t="n">
        <v>48</v>
      </c>
      <c r="F4450" t="n">
        <v>2786</v>
      </c>
      <c r="G4450" t="inlineStr">
        <is>
          <t>2024-S2</t>
        </is>
      </c>
      <c r="H4450" t="inlineStr">
        <is>
          <t>Sim</t>
        </is>
      </c>
      <c r="I4450" t="n">
        <v>0</v>
      </c>
      <c r="J4450" s="41" t="n">
        <v>45627</v>
      </c>
      <c r="K4450" t="n">
        <v>18</v>
      </c>
      <c r="L4450" t="inlineStr">
        <is>
          <t>Não</t>
        </is>
      </c>
      <c r="M4450" t="inlineStr">
        <is>
          <t>Enterprise</t>
        </is>
      </c>
      <c r="N4450" t="inlineStr">
        <is>
          <t>annual</t>
        </is>
      </c>
      <c r="O4450" t="inlineStr">
        <is>
          <t>Pago</t>
        </is>
      </c>
      <c r="P4450" t="inlineStr">
        <is>
          <t>Sim</t>
        </is>
      </c>
      <c r="Q4450" t="inlineStr">
        <is>
          <t>Não</t>
        </is>
      </c>
      <c r="R4450" t="inlineStr">
        <is>
          <t>Não</t>
        </is>
      </c>
      <c r="S4450" t="inlineStr">
        <is>
          <t>6–15</t>
        </is>
      </c>
      <c r="T4450" t="inlineStr">
        <is>
          <t>Conta nova (≤ 30 dias)</t>
        </is>
      </c>
      <c r="U4450" t="inlineStr">
        <is>
          <t>FinTech</t>
        </is>
      </c>
      <c r="V4450" t="inlineStr">
        <is>
          <t>US</t>
        </is>
      </c>
      <c r="W4450" t="inlineStr">
        <is>
          <t>organic</t>
        </is>
      </c>
    </row>
    <row r="4451">
      <c r="A4451" t="inlineStr">
        <is>
          <t>S-f4a92a</t>
        </is>
      </c>
      <c r="B4451" t="inlineStr">
        <is>
          <t>A-ccb686</t>
        </is>
      </c>
      <c r="C4451" s="40" t="n">
        <v>45324</v>
      </c>
      <c r="D4451" s="40" t="n"/>
      <c r="E4451" t="n">
        <v>333</v>
      </c>
      <c r="F4451" t="n">
        <v>686</v>
      </c>
      <c r="G4451" t="inlineStr">
        <is>
          <t>Até 2024-S1</t>
        </is>
      </c>
      <c r="H4451" t="inlineStr">
        <is>
          <t>Sim</t>
        </is>
      </c>
      <c r="I4451" t="n">
        <v>0</v>
      </c>
      <c r="J4451" s="41" t="n"/>
      <c r="L4451" t="inlineStr"/>
      <c r="M4451" t="inlineStr">
        <is>
          <t>Pro</t>
        </is>
      </c>
      <c r="N4451" t="inlineStr">
        <is>
          <t>annual</t>
        </is>
      </c>
      <c r="O4451" t="inlineStr">
        <is>
          <t>Pago</t>
        </is>
      </c>
      <c r="P4451" t="inlineStr">
        <is>
          <t>Não</t>
        </is>
      </c>
      <c r="Q4451" t="inlineStr">
        <is>
          <t>Não</t>
        </is>
      </c>
      <c r="R4451" t="inlineStr">
        <is>
          <t>Não</t>
        </is>
      </c>
      <c r="S4451" t="inlineStr">
        <is>
          <t>6–15</t>
        </is>
      </c>
      <c r="T4451" t="inlineStr">
        <is>
          <t>Conta nova (≤ 30 dias)</t>
        </is>
      </c>
      <c r="U4451" t="inlineStr">
        <is>
          <t>DevTools</t>
        </is>
      </c>
      <c r="V4451" t="inlineStr">
        <is>
          <t>US</t>
        </is>
      </c>
      <c r="W4451" t="inlineStr">
        <is>
          <t>other</t>
        </is>
      </c>
    </row>
    <row r="4452">
      <c r="A4452" t="inlineStr">
        <is>
          <t>S-d1f7ad</t>
        </is>
      </c>
      <c r="B4452" t="inlineStr">
        <is>
          <t>A-c222ab</t>
        </is>
      </c>
      <c r="C4452" s="40" t="n">
        <v>45596</v>
      </c>
      <c r="D4452" s="40" t="n">
        <v>45625</v>
      </c>
      <c r="E4452" t="n">
        <v>29</v>
      </c>
      <c r="F4452" t="n">
        <v>608</v>
      </c>
      <c r="G4452" t="inlineStr">
        <is>
          <t>2024-S2</t>
        </is>
      </c>
      <c r="H4452" t="inlineStr">
        <is>
          <t>Sim</t>
        </is>
      </c>
      <c r="I4452" t="n">
        <v>1</v>
      </c>
      <c r="J4452" s="41" t="n">
        <v>45597</v>
      </c>
      <c r="K4452" t="n">
        <v>29</v>
      </c>
      <c r="L4452" t="inlineStr">
        <is>
          <t>Sim</t>
        </is>
      </c>
      <c r="M4452" t="inlineStr">
        <is>
          <t>Basic</t>
        </is>
      </c>
      <c r="N4452" t="inlineStr">
        <is>
          <t>annual</t>
        </is>
      </c>
      <c r="O4452" t="inlineStr">
        <is>
          <t>Pago</t>
        </is>
      </c>
      <c r="P4452" t="inlineStr">
        <is>
          <t>Não</t>
        </is>
      </c>
      <c r="Q4452" t="inlineStr">
        <is>
          <t>Não</t>
        </is>
      </c>
      <c r="R4452" t="inlineStr">
        <is>
          <t>Não</t>
        </is>
      </c>
      <c r="S4452" t="inlineStr">
        <is>
          <t>16–40</t>
        </is>
      </c>
      <c r="T4452" t="inlineStr">
        <is>
          <t>91–180 dias</t>
        </is>
      </c>
      <c r="U4452" t="inlineStr">
        <is>
          <t>Cybersecurity</t>
        </is>
      </c>
      <c r="V4452" t="inlineStr">
        <is>
          <t>US</t>
        </is>
      </c>
      <c r="W4452" t="inlineStr">
        <is>
          <t>other</t>
        </is>
      </c>
    </row>
    <row r="4453">
      <c r="A4453" t="inlineStr">
        <is>
          <t>S-81fc45</t>
        </is>
      </c>
      <c r="B4453" t="inlineStr">
        <is>
          <t>A-5a215a</t>
        </is>
      </c>
      <c r="C4453" s="40" t="n">
        <v>45327</v>
      </c>
      <c r="D4453" s="40" t="n"/>
      <c r="E4453" t="n">
        <v>330</v>
      </c>
      <c r="F4453" t="n">
        <v>0</v>
      </c>
      <c r="G4453" t="inlineStr">
        <is>
          <t>Até 2024-S1</t>
        </is>
      </c>
      <c r="H4453" t="inlineStr">
        <is>
          <t>Sim</t>
        </is>
      </c>
      <c r="I4453" t="n">
        <v>0</v>
      </c>
      <c r="J4453" s="41" t="n"/>
      <c r="L4453" t="inlineStr"/>
      <c r="M4453" t="inlineStr">
        <is>
          <t>Pro</t>
        </is>
      </c>
      <c r="N4453" t="inlineStr">
        <is>
          <t>annual</t>
        </is>
      </c>
      <c r="O4453" t="inlineStr">
        <is>
          <t>Trial</t>
        </is>
      </c>
      <c r="P4453" t="inlineStr">
        <is>
          <t>Sim</t>
        </is>
      </c>
      <c r="Q4453" t="inlineStr">
        <is>
          <t>Não</t>
        </is>
      </c>
      <c r="R4453" t="inlineStr">
        <is>
          <t>Não</t>
        </is>
      </c>
      <c r="S4453" t="inlineStr">
        <is>
          <t>41+</t>
        </is>
      </c>
      <c r="T4453" t="inlineStr">
        <is>
          <t>31–90 dias</t>
        </is>
      </c>
      <c r="U4453" t="inlineStr">
        <is>
          <t>EdTech</t>
        </is>
      </c>
      <c r="V4453" t="inlineStr">
        <is>
          <t>FR</t>
        </is>
      </c>
      <c r="W4453" t="inlineStr">
        <is>
          <t>other</t>
        </is>
      </c>
    </row>
    <row r="4454">
      <c r="A4454" t="inlineStr">
        <is>
          <t>S-a25ed2</t>
        </is>
      </c>
      <c r="B4454" t="inlineStr">
        <is>
          <t>A-65aeb5</t>
        </is>
      </c>
      <c r="C4454" s="40" t="n">
        <v>45523</v>
      </c>
      <c r="D4454" s="40" t="n">
        <v>45560</v>
      </c>
      <c r="E4454" t="n">
        <v>37</v>
      </c>
      <c r="F4454" t="n">
        <v>1791</v>
      </c>
      <c r="G4454" t="inlineStr">
        <is>
          <t>2024-S2</t>
        </is>
      </c>
      <c r="H4454" t="inlineStr">
        <is>
          <t>Sim</t>
        </is>
      </c>
      <c r="I4454" t="n">
        <v>0</v>
      </c>
      <c r="J4454" s="41" t="n">
        <v>45536</v>
      </c>
      <c r="K4454" t="n">
        <v>25</v>
      </c>
      <c r="L4454" t="inlineStr">
        <is>
          <t>Não</t>
        </is>
      </c>
      <c r="M4454" t="inlineStr">
        <is>
          <t>Enterprise</t>
        </is>
      </c>
      <c r="N4454" t="inlineStr">
        <is>
          <t>monthly</t>
        </is>
      </c>
      <c r="O4454" t="inlineStr">
        <is>
          <t>Pago</t>
        </is>
      </c>
      <c r="P4454" t="inlineStr">
        <is>
          <t>Sim</t>
        </is>
      </c>
      <c r="Q4454" t="inlineStr">
        <is>
          <t>Não</t>
        </is>
      </c>
      <c r="R4454" t="inlineStr">
        <is>
          <t>Não</t>
        </is>
      </c>
      <c r="S4454" t="inlineStr">
        <is>
          <t>6–15</t>
        </is>
      </c>
      <c r="T4454" t="inlineStr">
        <is>
          <t>181–365 dias</t>
        </is>
      </c>
      <c r="U4454" t="inlineStr">
        <is>
          <t>DevTools</t>
        </is>
      </c>
      <c r="V4454" t="inlineStr">
        <is>
          <t>US</t>
        </is>
      </c>
      <c r="W4454" t="inlineStr">
        <is>
          <t>partner</t>
        </is>
      </c>
    </row>
    <row r="4455">
      <c r="A4455" t="inlineStr">
        <is>
          <t>S-51b3ed</t>
        </is>
      </c>
      <c r="B4455" t="inlineStr">
        <is>
          <t>A-702032</t>
        </is>
      </c>
      <c r="C4455" s="40" t="n">
        <v>45593</v>
      </c>
      <c r="D4455" s="40" t="n"/>
      <c r="E4455" t="n">
        <v>64</v>
      </c>
      <c r="F4455" t="n">
        <v>532</v>
      </c>
      <c r="G4455" t="inlineStr">
        <is>
          <t>2024-S2</t>
        </is>
      </c>
      <c r="H4455" t="inlineStr">
        <is>
          <t>Sim</t>
        </is>
      </c>
      <c r="I4455" t="n">
        <v>0</v>
      </c>
      <c r="J4455" s="41" t="n"/>
      <c r="L4455" t="inlineStr"/>
      <c r="M4455" t="inlineStr">
        <is>
          <t>Basic</t>
        </is>
      </c>
      <c r="N4455" t="inlineStr">
        <is>
          <t>annual</t>
        </is>
      </c>
      <c r="O4455" t="inlineStr">
        <is>
          <t>Pago</t>
        </is>
      </c>
      <c r="P4455" t="inlineStr">
        <is>
          <t>Sim</t>
        </is>
      </c>
      <c r="Q4455" t="inlineStr">
        <is>
          <t>Sim</t>
        </is>
      </c>
      <c r="R4455" t="inlineStr">
        <is>
          <t>Não</t>
        </is>
      </c>
      <c r="S4455" t="inlineStr">
        <is>
          <t>16–40</t>
        </is>
      </c>
      <c r="T4455" t="inlineStr">
        <is>
          <t>Mais de 365 dias</t>
        </is>
      </c>
      <c r="U4455" t="inlineStr">
        <is>
          <t>HealthTech</t>
        </is>
      </c>
      <c r="V4455" t="inlineStr">
        <is>
          <t>US</t>
        </is>
      </c>
      <c r="W4455" t="inlineStr">
        <is>
          <t>ads</t>
        </is>
      </c>
    </row>
    <row r="4456">
      <c r="A4456" t="inlineStr">
        <is>
          <t>S-d604ec</t>
        </is>
      </c>
      <c r="B4456" t="inlineStr">
        <is>
          <t>A-67be94</t>
        </is>
      </c>
      <c r="C4456" s="40" t="n">
        <v>45167</v>
      </c>
      <c r="D4456" s="40" t="n"/>
      <c r="E4456" t="n">
        <v>490</v>
      </c>
      <c r="F4456" t="n">
        <v>494</v>
      </c>
      <c r="G4456" t="inlineStr">
        <is>
          <t>Até 2024-S1</t>
        </is>
      </c>
      <c r="H4456" t="inlineStr">
        <is>
          <t>Sim</t>
        </is>
      </c>
      <c r="I4456" t="n">
        <v>0</v>
      </c>
      <c r="J4456" s="41" t="n"/>
      <c r="L4456" t="inlineStr"/>
      <c r="M4456" t="inlineStr">
        <is>
          <t>Basic</t>
        </is>
      </c>
      <c r="N4456" t="inlineStr">
        <is>
          <t>monthly</t>
        </is>
      </c>
      <c r="O4456" t="inlineStr">
        <is>
          <t>Pago</t>
        </is>
      </c>
      <c r="P4456" t="inlineStr">
        <is>
          <t>Sim</t>
        </is>
      </c>
      <c r="Q4456" t="inlineStr">
        <is>
          <t>Não</t>
        </is>
      </c>
      <c r="R4456" t="inlineStr">
        <is>
          <t>Não</t>
        </is>
      </c>
      <c r="S4456" t="inlineStr">
        <is>
          <t>16–40</t>
        </is>
      </c>
      <c r="T4456" t="inlineStr">
        <is>
          <t>91–180 dias</t>
        </is>
      </c>
      <c r="U4456" t="inlineStr">
        <is>
          <t>EdTech</t>
        </is>
      </c>
      <c r="V4456" t="inlineStr">
        <is>
          <t>US</t>
        </is>
      </c>
      <c r="W4456" t="inlineStr">
        <is>
          <t>organic</t>
        </is>
      </c>
    </row>
    <row r="4457">
      <c r="A4457" t="inlineStr">
        <is>
          <t>S-864b0c</t>
        </is>
      </c>
      <c r="B4457" t="inlineStr">
        <is>
          <t>A-f25509</t>
        </is>
      </c>
      <c r="C4457" s="40" t="n">
        <v>45487</v>
      </c>
      <c r="D4457" s="40" t="n"/>
      <c r="E4457" t="n">
        <v>170</v>
      </c>
      <c r="F4457" t="n">
        <v>6368</v>
      </c>
      <c r="G4457" t="inlineStr">
        <is>
          <t>2024-S2</t>
        </is>
      </c>
      <c r="H4457" t="inlineStr">
        <is>
          <t>Sim</t>
        </is>
      </c>
      <c r="I4457" t="n">
        <v>0</v>
      </c>
      <c r="J4457" s="41" t="n"/>
      <c r="L4457" t="inlineStr"/>
      <c r="M4457" t="inlineStr">
        <is>
          <t>Enterprise</t>
        </is>
      </c>
      <c r="N4457" t="inlineStr">
        <is>
          <t>annual</t>
        </is>
      </c>
      <c r="O4457" t="inlineStr">
        <is>
          <t>Pago</t>
        </is>
      </c>
      <c r="P4457" t="inlineStr">
        <is>
          <t>Sim</t>
        </is>
      </c>
      <c r="Q4457" t="inlineStr">
        <is>
          <t>Não</t>
        </is>
      </c>
      <c r="R4457" t="inlineStr">
        <is>
          <t>Não</t>
        </is>
      </c>
      <c r="S4457" t="inlineStr">
        <is>
          <t>16–40</t>
        </is>
      </c>
      <c r="T4457" t="inlineStr">
        <is>
          <t>91–180 dias</t>
        </is>
      </c>
      <c r="U4457" t="inlineStr">
        <is>
          <t>EdTech</t>
        </is>
      </c>
      <c r="V4457" t="inlineStr">
        <is>
          <t>US</t>
        </is>
      </c>
      <c r="W4457" t="inlineStr">
        <is>
          <t>other</t>
        </is>
      </c>
    </row>
    <row r="4458">
      <c r="A4458" t="inlineStr">
        <is>
          <t>S-4c4852</t>
        </is>
      </c>
      <c r="B4458" t="inlineStr">
        <is>
          <t>A-71615e</t>
        </is>
      </c>
      <c r="C4458" s="40" t="n">
        <v>45602</v>
      </c>
      <c r="D4458" s="40" t="n"/>
      <c r="E4458" t="n">
        <v>55</v>
      </c>
      <c r="F4458" t="n">
        <v>0</v>
      </c>
      <c r="G4458" t="inlineStr">
        <is>
          <t>2024-S2</t>
        </is>
      </c>
      <c r="H4458" t="inlineStr">
        <is>
          <t>Sim</t>
        </is>
      </c>
      <c r="I4458" t="n">
        <v>0</v>
      </c>
      <c r="J4458" s="41" t="n"/>
      <c r="L4458" t="inlineStr"/>
      <c r="M4458" t="inlineStr">
        <is>
          <t>Basic</t>
        </is>
      </c>
      <c r="N4458" t="inlineStr">
        <is>
          <t>monthly</t>
        </is>
      </c>
      <c r="O4458" t="inlineStr">
        <is>
          <t>Trial</t>
        </is>
      </c>
      <c r="P4458" t="inlineStr">
        <is>
          <t>Sim</t>
        </is>
      </c>
      <c r="Q4458" t="inlineStr">
        <is>
          <t>Não</t>
        </is>
      </c>
      <c r="R4458" t="inlineStr">
        <is>
          <t>Não</t>
        </is>
      </c>
      <c r="S4458" t="inlineStr">
        <is>
          <t>41+</t>
        </is>
      </c>
      <c r="T4458" t="inlineStr">
        <is>
          <t>91–180 dias</t>
        </is>
      </c>
      <c r="U4458" t="inlineStr">
        <is>
          <t>EdTech</t>
        </is>
      </c>
      <c r="V4458" t="inlineStr">
        <is>
          <t>US</t>
        </is>
      </c>
      <c r="W4458" t="inlineStr">
        <is>
          <t>organic</t>
        </is>
      </c>
    </row>
    <row r="4459">
      <c r="A4459" t="inlineStr">
        <is>
          <t>S-7576bd</t>
        </is>
      </c>
      <c r="B4459" t="inlineStr">
        <is>
          <t>A-354f12</t>
        </is>
      </c>
      <c r="C4459" s="40" t="n">
        <v>45583</v>
      </c>
      <c r="D4459" s="40" t="n"/>
      <c r="E4459" t="n">
        <v>74</v>
      </c>
      <c r="F4459" t="n">
        <v>1791</v>
      </c>
      <c r="G4459" t="inlineStr">
        <is>
          <t>2024-S2</t>
        </is>
      </c>
      <c r="H4459" t="inlineStr">
        <is>
          <t>Sim</t>
        </is>
      </c>
      <c r="I4459" t="n">
        <v>0</v>
      </c>
      <c r="J4459" s="41" t="n"/>
      <c r="L4459" t="inlineStr"/>
      <c r="M4459" t="inlineStr">
        <is>
          <t>Enterprise</t>
        </is>
      </c>
      <c r="N4459" t="inlineStr">
        <is>
          <t>annual</t>
        </is>
      </c>
      <c r="O4459" t="inlineStr">
        <is>
          <t>Pago</t>
        </is>
      </c>
      <c r="P4459" t="inlineStr">
        <is>
          <t>Sim</t>
        </is>
      </c>
      <c r="Q4459" t="inlineStr">
        <is>
          <t>Não</t>
        </is>
      </c>
      <c r="R4459" t="inlineStr">
        <is>
          <t>Não</t>
        </is>
      </c>
      <c r="S4459" t="inlineStr">
        <is>
          <t>6–15</t>
        </is>
      </c>
      <c r="T4459" t="inlineStr">
        <is>
          <t>91–180 dias</t>
        </is>
      </c>
      <c r="U4459" t="inlineStr">
        <is>
          <t>FinTech</t>
        </is>
      </c>
      <c r="V4459" t="inlineStr">
        <is>
          <t>US</t>
        </is>
      </c>
      <c r="W4459" t="inlineStr">
        <is>
          <t>ads</t>
        </is>
      </c>
    </row>
    <row r="4460">
      <c r="A4460" t="inlineStr">
        <is>
          <t>S-b41269</t>
        </is>
      </c>
      <c r="B4460" t="inlineStr">
        <is>
          <t>A-e5d6ab</t>
        </is>
      </c>
      <c r="C4460" s="40" t="n">
        <v>45374</v>
      </c>
      <c r="D4460" s="40" t="n"/>
      <c r="E4460" t="n">
        <v>283</v>
      </c>
      <c r="F4460" t="n">
        <v>2985</v>
      </c>
      <c r="G4460" t="inlineStr">
        <is>
          <t>Até 2024-S1</t>
        </is>
      </c>
      <c r="H4460" t="inlineStr">
        <is>
          <t>Sim</t>
        </is>
      </c>
      <c r="I4460" t="n">
        <v>0</v>
      </c>
      <c r="J4460" s="41" t="n"/>
      <c r="L4460" t="inlineStr"/>
      <c r="M4460" t="inlineStr">
        <is>
          <t>Enterprise</t>
        </is>
      </c>
      <c r="N4460" t="inlineStr">
        <is>
          <t>annual</t>
        </is>
      </c>
      <c r="O4460" t="inlineStr">
        <is>
          <t>Pago</t>
        </is>
      </c>
      <c r="P4460" t="inlineStr">
        <is>
          <t>Sim</t>
        </is>
      </c>
      <c r="Q4460" t="inlineStr">
        <is>
          <t>Não</t>
        </is>
      </c>
      <c r="R4460" t="inlineStr">
        <is>
          <t>Não</t>
        </is>
      </c>
      <c r="S4460" t="inlineStr">
        <is>
          <t>6–15</t>
        </is>
      </c>
      <c r="T4460" t="inlineStr">
        <is>
          <t>181–365 dias</t>
        </is>
      </c>
      <c r="U4460" t="inlineStr">
        <is>
          <t>EdTech</t>
        </is>
      </c>
      <c r="V4460" t="inlineStr">
        <is>
          <t>US</t>
        </is>
      </c>
      <c r="W4460" t="inlineStr">
        <is>
          <t>partner</t>
        </is>
      </c>
    </row>
    <row r="4461">
      <c r="A4461" t="inlineStr">
        <is>
          <t>S-786a36</t>
        </is>
      </c>
      <c r="B4461" t="inlineStr">
        <is>
          <t>A-5ed98d</t>
        </is>
      </c>
      <c r="C4461" s="40" t="n">
        <v>45491</v>
      </c>
      <c r="D4461" s="40" t="n"/>
      <c r="E4461" t="n">
        <v>166</v>
      </c>
      <c r="F4461" t="n">
        <v>4776</v>
      </c>
      <c r="G4461" t="inlineStr">
        <is>
          <t>2024-S2</t>
        </is>
      </c>
      <c r="H4461" t="inlineStr">
        <is>
          <t>Sim</t>
        </is>
      </c>
      <c r="I4461" t="n">
        <v>0</v>
      </c>
      <c r="J4461" s="41" t="n"/>
      <c r="L4461" t="inlineStr"/>
      <c r="M4461" t="inlineStr">
        <is>
          <t>Enterprise</t>
        </is>
      </c>
      <c r="N4461" t="inlineStr">
        <is>
          <t>annual</t>
        </is>
      </c>
      <c r="O4461" t="inlineStr">
        <is>
          <t>Pago</t>
        </is>
      </c>
      <c r="P4461" t="inlineStr">
        <is>
          <t>Sim</t>
        </is>
      </c>
      <c r="Q4461" t="inlineStr">
        <is>
          <t>Não</t>
        </is>
      </c>
      <c r="R4461" t="inlineStr">
        <is>
          <t>Não</t>
        </is>
      </c>
      <c r="S4461" t="inlineStr">
        <is>
          <t>16–40</t>
        </is>
      </c>
      <c r="T4461" t="inlineStr">
        <is>
          <t>Conta nova (≤ 30 dias)</t>
        </is>
      </c>
      <c r="U4461" t="inlineStr">
        <is>
          <t>DevTools</t>
        </is>
      </c>
      <c r="V4461" t="inlineStr">
        <is>
          <t>US</t>
        </is>
      </c>
      <c r="W4461" t="inlineStr">
        <is>
          <t>partner</t>
        </is>
      </c>
    </row>
    <row r="4462">
      <c r="A4462" t="inlineStr">
        <is>
          <t>S-264c8a</t>
        </is>
      </c>
      <c r="B4462" t="inlineStr">
        <is>
          <t>A-34d880</t>
        </is>
      </c>
      <c r="C4462" s="40" t="n">
        <v>45469</v>
      </c>
      <c r="D4462" s="40" t="n"/>
      <c r="E4462" t="n">
        <v>188</v>
      </c>
      <c r="F4462" t="n">
        <v>0</v>
      </c>
      <c r="G4462" t="inlineStr">
        <is>
          <t>Até 2024-S1</t>
        </is>
      </c>
      <c r="H4462" t="inlineStr">
        <is>
          <t>Sim</t>
        </is>
      </c>
      <c r="I4462" t="n">
        <v>0</v>
      </c>
      <c r="J4462" s="41" t="n"/>
      <c r="L4462" t="inlineStr"/>
      <c r="M4462" t="inlineStr">
        <is>
          <t>Enterprise</t>
        </is>
      </c>
      <c r="N4462" t="inlineStr">
        <is>
          <t>monthly</t>
        </is>
      </c>
      <c r="O4462" t="inlineStr">
        <is>
          <t>Trial</t>
        </is>
      </c>
      <c r="P4462" t="inlineStr">
        <is>
          <t>Sim</t>
        </is>
      </c>
      <c r="Q4462" t="inlineStr">
        <is>
          <t>Não</t>
        </is>
      </c>
      <c r="R4462" t="inlineStr">
        <is>
          <t>Não</t>
        </is>
      </c>
      <c r="S4462" t="inlineStr">
        <is>
          <t>6–15</t>
        </is>
      </c>
      <c r="T4462" t="inlineStr">
        <is>
          <t>31–90 dias</t>
        </is>
      </c>
      <c r="U4462" t="inlineStr">
        <is>
          <t>Cybersecurity</t>
        </is>
      </c>
      <c r="V4462" t="inlineStr">
        <is>
          <t>AU</t>
        </is>
      </c>
      <c r="W4462" t="inlineStr">
        <is>
          <t>ads</t>
        </is>
      </c>
    </row>
    <row r="4463">
      <c r="A4463" t="inlineStr">
        <is>
          <t>S-196e49</t>
        </is>
      </c>
      <c r="B4463" t="inlineStr">
        <is>
          <t>A-0b0d6d</t>
        </is>
      </c>
      <c r="C4463" s="40" t="n">
        <v>45656</v>
      </c>
      <c r="D4463" s="40" t="n"/>
      <c r="E4463" t="n">
        <v>1</v>
      </c>
      <c r="F4463" t="n">
        <v>228</v>
      </c>
      <c r="G4463" t="inlineStr">
        <is>
          <t>2024-S2</t>
        </is>
      </c>
      <c r="H4463" t="inlineStr">
        <is>
          <t>Não</t>
        </is>
      </c>
      <c r="I4463" t="n">
        <v>0</v>
      </c>
      <c r="J4463" s="41" t="n"/>
      <c r="L4463" t="inlineStr"/>
      <c r="M4463" t="inlineStr">
        <is>
          <t>Basic</t>
        </is>
      </c>
      <c r="N4463" t="inlineStr">
        <is>
          <t>monthly</t>
        </is>
      </c>
      <c r="O4463" t="inlineStr">
        <is>
          <t>Pago</t>
        </is>
      </c>
      <c r="P4463" t="inlineStr">
        <is>
          <t>Sim</t>
        </is>
      </c>
      <c r="Q4463" t="inlineStr">
        <is>
          <t>Não</t>
        </is>
      </c>
      <c r="R4463" t="inlineStr">
        <is>
          <t>Não</t>
        </is>
      </c>
      <c r="S4463" t="inlineStr">
        <is>
          <t>6–15</t>
        </is>
      </c>
      <c r="T4463" t="inlineStr">
        <is>
          <t>Conta nova (≤ 30 dias)</t>
        </is>
      </c>
      <c r="U4463" t="inlineStr">
        <is>
          <t>DevTools</t>
        </is>
      </c>
      <c r="V4463" t="inlineStr">
        <is>
          <t>US</t>
        </is>
      </c>
      <c r="W4463" t="inlineStr">
        <is>
          <t>organic</t>
        </is>
      </c>
    </row>
    <row r="4464">
      <c r="A4464" t="inlineStr">
        <is>
          <t>S-cda242</t>
        </is>
      </c>
      <c r="B4464" t="inlineStr">
        <is>
          <t>A-71615e</t>
        </is>
      </c>
      <c r="C4464" s="40" t="n">
        <v>45575</v>
      </c>
      <c r="D4464" s="40" t="n"/>
      <c r="E4464" t="n">
        <v>82</v>
      </c>
      <c r="F4464" t="n">
        <v>1078</v>
      </c>
      <c r="G4464" t="inlineStr">
        <is>
          <t>2024-S2</t>
        </is>
      </c>
      <c r="H4464" t="inlineStr">
        <is>
          <t>Sim</t>
        </is>
      </c>
      <c r="I4464" t="n">
        <v>0</v>
      </c>
      <c r="J4464" s="41" t="n"/>
      <c r="L4464" t="inlineStr"/>
      <c r="M4464" t="inlineStr">
        <is>
          <t>Pro</t>
        </is>
      </c>
      <c r="N4464" t="inlineStr">
        <is>
          <t>annual</t>
        </is>
      </c>
      <c r="O4464" t="inlineStr">
        <is>
          <t>Pago</t>
        </is>
      </c>
      <c r="P4464" t="inlineStr">
        <is>
          <t>Sim</t>
        </is>
      </c>
      <c r="Q4464" t="inlineStr">
        <is>
          <t>Sim</t>
        </is>
      </c>
      <c r="R4464" t="inlineStr">
        <is>
          <t>Não</t>
        </is>
      </c>
      <c r="S4464" t="inlineStr">
        <is>
          <t>16–40</t>
        </is>
      </c>
      <c r="T4464" t="inlineStr">
        <is>
          <t>91–180 dias</t>
        </is>
      </c>
      <c r="U4464" t="inlineStr">
        <is>
          <t>EdTech</t>
        </is>
      </c>
      <c r="V4464" t="inlineStr">
        <is>
          <t>US</t>
        </is>
      </c>
      <c r="W4464" t="inlineStr">
        <is>
          <t>organic</t>
        </is>
      </c>
    </row>
    <row r="4465">
      <c r="A4465" t="inlineStr">
        <is>
          <t>S-c3d6a2</t>
        </is>
      </c>
      <c r="B4465" t="inlineStr">
        <is>
          <t>A-7f29a7</t>
        </is>
      </c>
      <c r="C4465" s="40" t="n">
        <v>45629</v>
      </c>
      <c r="D4465" s="40" t="n"/>
      <c r="E4465" t="n">
        <v>28</v>
      </c>
      <c r="F4465" t="n">
        <v>779</v>
      </c>
      <c r="G4465" t="inlineStr">
        <is>
          <t>2024-S2</t>
        </is>
      </c>
      <c r="H4465" t="inlineStr">
        <is>
          <t>Não</t>
        </is>
      </c>
      <c r="I4465" t="n">
        <v>0</v>
      </c>
      <c r="J4465" s="41" t="n"/>
      <c r="L4465" t="inlineStr"/>
      <c r="M4465" t="inlineStr">
        <is>
          <t>Basic</t>
        </is>
      </c>
      <c r="N4465" t="inlineStr">
        <is>
          <t>annual</t>
        </is>
      </c>
      <c r="O4465" t="inlineStr">
        <is>
          <t>Pago</t>
        </is>
      </c>
      <c r="P4465" t="inlineStr">
        <is>
          <t>Sim</t>
        </is>
      </c>
      <c r="Q4465" t="inlineStr">
        <is>
          <t>Não</t>
        </is>
      </c>
      <c r="R4465" t="inlineStr">
        <is>
          <t>Não</t>
        </is>
      </c>
      <c r="S4465" t="inlineStr">
        <is>
          <t>41+</t>
        </is>
      </c>
      <c r="T4465" t="inlineStr">
        <is>
          <t>31–90 dias</t>
        </is>
      </c>
      <c r="U4465" t="inlineStr">
        <is>
          <t>Cybersecurity</t>
        </is>
      </c>
      <c r="V4465" t="inlineStr">
        <is>
          <t>UK</t>
        </is>
      </c>
      <c r="W4465" t="inlineStr">
        <is>
          <t>event</t>
        </is>
      </c>
    </row>
    <row r="4466">
      <c r="A4466" t="inlineStr">
        <is>
          <t>S-43c737</t>
        </is>
      </c>
      <c r="B4466" t="inlineStr">
        <is>
          <t>A-65aeb5</t>
        </is>
      </c>
      <c r="C4466" s="40" t="n">
        <v>45536</v>
      </c>
      <c r="D4466" s="40" t="n"/>
      <c r="E4466" t="n">
        <v>121</v>
      </c>
      <c r="F4466" t="n">
        <v>1791</v>
      </c>
      <c r="G4466" t="inlineStr">
        <is>
          <t>2024-S2</t>
        </is>
      </c>
      <c r="H4466" t="inlineStr">
        <is>
          <t>Sim</t>
        </is>
      </c>
      <c r="I4466" t="n">
        <v>0</v>
      </c>
      <c r="J4466" s="41" t="n"/>
      <c r="L4466" t="inlineStr"/>
      <c r="M4466" t="inlineStr">
        <is>
          <t>Enterprise</t>
        </is>
      </c>
      <c r="N4466" t="inlineStr">
        <is>
          <t>annual</t>
        </is>
      </c>
      <c r="O4466" t="inlineStr">
        <is>
          <t>Pago</t>
        </is>
      </c>
      <c r="P4466" t="inlineStr">
        <is>
          <t>Sim</t>
        </is>
      </c>
      <c r="Q4466" t="inlineStr">
        <is>
          <t>Não</t>
        </is>
      </c>
      <c r="R4466" t="inlineStr">
        <is>
          <t>Não</t>
        </is>
      </c>
      <c r="S4466" t="inlineStr">
        <is>
          <t>6–15</t>
        </is>
      </c>
      <c r="T4466" t="inlineStr">
        <is>
          <t>181–365 dias</t>
        </is>
      </c>
      <c r="U4466" t="inlineStr">
        <is>
          <t>DevTools</t>
        </is>
      </c>
      <c r="V4466" t="inlineStr">
        <is>
          <t>US</t>
        </is>
      </c>
      <c r="W4466" t="inlineStr">
        <is>
          <t>partner</t>
        </is>
      </c>
    </row>
    <row r="4467">
      <c r="A4467" t="inlineStr">
        <is>
          <t>S-021ca9</t>
        </is>
      </c>
      <c r="B4467" t="inlineStr">
        <is>
          <t>A-9affe6</t>
        </is>
      </c>
      <c r="C4467" s="40" t="n">
        <v>45566</v>
      </c>
      <c r="D4467" s="40" t="n"/>
      <c r="E4467" t="n">
        <v>91</v>
      </c>
      <c r="F4467" t="n">
        <v>342</v>
      </c>
      <c r="G4467" t="inlineStr">
        <is>
          <t>2024-S2</t>
        </is>
      </c>
      <c r="H4467" t="inlineStr">
        <is>
          <t>Sim</t>
        </is>
      </c>
      <c r="I4467" t="n">
        <v>0</v>
      </c>
      <c r="J4467" s="41" t="n"/>
      <c r="L4467" t="inlineStr"/>
      <c r="M4467" t="inlineStr">
        <is>
          <t>Basic</t>
        </is>
      </c>
      <c r="N4467" t="inlineStr">
        <is>
          <t>monthly</t>
        </is>
      </c>
      <c r="O4467" t="inlineStr">
        <is>
          <t>Pago</t>
        </is>
      </c>
      <c r="P4467" t="inlineStr">
        <is>
          <t>Sim</t>
        </is>
      </c>
      <c r="Q4467" t="inlineStr">
        <is>
          <t>Não</t>
        </is>
      </c>
      <c r="R4467" t="inlineStr">
        <is>
          <t>Não</t>
        </is>
      </c>
      <c r="S4467" t="inlineStr">
        <is>
          <t>16–40</t>
        </is>
      </c>
      <c r="T4467" t="inlineStr">
        <is>
          <t>Mais de 365 dias</t>
        </is>
      </c>
      <c r="U4467" t="inlineStr">
        <is>
          <t>Cybersecurity</t>
        </is>
      </c>
      <c r="V4467" t="inlineStr">
        <is>
          <t>US</t>
        </is>
      </c>
      <c r="W4467" t="inlineStr">
        <is>
          <t>other</t>
        </is>
      </c>
    </row>
    <row r="4468">
      <c r="A4468" t="inlineStr">
        <is>
          <t>S-576aec</t>
        </is>
      </c>
      <c r="B4468" t="inlineStr">
        <is>
          <t>A-7e0a10</t>
        </is>
      </c>
      <c r="C4468" s="40" t="n">
        <v>45267</v>
      </c>
      <c r="D4468" s="40" t="n"/>
      <c r="E4468" t="n">
        <v>390</v>
      </c>
      <c r="F4468" t="n">
        <v>2254</v>
      </c>
      <c r="G4468" t="inlineStr">
        <is>
          <t>Até 2024-S1</t>
        </is>
      </c>
      <c r="H4468" t="inlineStr">
        <is>
          <t>Sim</t>
        </is>
      </c>
      <c r="I4468" t="n">
        <v>0</v>
      </c>
      <c r="J4468" s="41" t="n"/>
      <c r="L4468" t="inlineStr"/>
      <c r="M4468" t="inlineStr">
        <is>
          <t>Pro</t>
        </is>
      </c>
      <c r="N4468" t="inlineStr">
        <is>
          <t>monthly</t>
        </is>
      </c>
      <c r="O4468" t="inlineStr">
        <is>
          <t>Pago</t>
        </is>
      </c>
      <c r="P4468" t="inlineStr">
        <is>
          <t>Não</t>
        </is>
      </c>
      <c r="Q4468" t="inlineStr">
        <is>
          <t>Não</t>
        </is>
      </c>
      <c r="R4468" t="inlineStr">
        <is>
          <t>Não</t>
        </is>
      </c>
      <c r="S4468" t="inlineStr">
        <is>
          <t>41+</t>
        </is>
      </c>
      <c r="T4468" t="inlineStr">
        <is>
          <t>Conta nova (≤ 30 dias)</t>
        </is>
      </c>
      <c r="U4468" t="inlineStr">
        <is>
          <t>FinTech</t>
        </is>
      </c>
      <c r="V4468" t="inlineStr">
        <is>
          <t>US</t>
        </is>
      </c>
      <c r="W4468" t="inlineStr">
        <is>
          <t>ads</t>
        </is>
      </c>
    </row>
    <row r="4469">
      <c r="A4469" t="inlineStr">
        <is>
          <t>S-6485d5</t>
        </is>
      </c>
      <c r="B4469" t="inlineStr">
        <is>
          <t>A-ac9111</t>
        </is>
      </c>
      <c r="C4469" s="40" t="n">
        <v>45459</v>
      </c>
      <c r="D4469" s="40" t="n"/>
      <c r="E4469" t="n">
        <v>198</v>
      </c>
      <c r="F4469" t="n">
        <v>4179</v>
      </c>
      <c r="G4469" t="inlineStr">
        <is>
          <t>Até 2024-S1</t>
        </is>
      </c>
      <c r="H4469" t="inlineStr">
        <is>
          <t>Sim</t>
        </is>
      </c>
      <c r="I4469" t="n">
        <v>0</v>
      </c>
      <c r="J4469" s="41" t="n"/>
      <c r="L4469" t="inlineStr"/>
      <c r="M4469" t="inlineStr">
        <is>
          <t>Enterprise</t>
        </is>
      </c>
      <c r="N4469" t="inlineStr">
        <is>
          <t>monthly</t>
        </is>
      </c>
      <c r="O4469" t="inlineStr">
        <is>
          <t>Pago</t>
        </is>
      </c>
      <c r="P4469" t="inlineStr">
        <is>
          <t>Sim</t>
        </is>
      </c>
      <c r="Q4469" t="inlineStr">
        <is>
          <t>Não</t>
        </is>
      </c>
      <c r="R4469" t="inlineStr">
        <is>
          <t>Não</t>
        </is>
      </c>
      <c r="S4469" t="inlineStr">
        <is>
          <t>16–40</t>
        </is>
      </c>
      <c r="T4469" t="inlineStr">
        <is>
          <t>181–365 dias</t>
        </is>
      </c>
      <c r="U4469" t="inlineStr">
        <is>
          <t>HealthTech</t>
        </is>
      </c>
      <c r="V4469" t="inlineStr">
        <is>
          <t>US</t>
        </is>
      </c>
      <c r="W4469" t="inlineStr">
        <is>
          <t>event</t>
        </is>
      </c>
    </row>
    <row r="4470">
      <c r="A4470" t="inlineStr">
        <is>
          <t>S-de7a48</t>
        </is>
      </c>
      <c r="B4470" t="inlineStr">
        <is>
          <t>A-ccc747</t>
        </is>
      </c>
      <c r="C4470" s="40" t="n">
        <v>45580</v>
      </c>
      <c r="D4470" s="40" t="n">
        <v>45656</v>
      </c>
      <c r="E4470" t="n">
        <v>76</v>
      </c>
      <c r="F4470" t="n">
        <v>1127</v>
      </c>
      <c r="G4470" t="inlineStr">
        <is>
          <t>2024-S2</t>
        </is>
      </c>
      <c r="H4470" t="inlineStr">
        <is>
          <t>Sim</t>
        </is>
      </c>
      <c r="I4470" t="n">
        <v>0</v>
      </c>
      <c r="J4470" s="41" t="n">
        <v>45627</v>
      </c>
      <c r="K4470" t="n">
        <v>30</v>
      </c>
      <c r="L4470" t="inlineStr">
        <is>
          <t>Sim</t>
        </is>
      </c>
      <c r="M4470" t="inlineStr">
        <is>
          <t>Pro</t>
        </is>
      </c>
      <c r="N4470" t="inlineStr">
        <is>
          <t>annual</t>
        </is>
      </c>
      <c r="O4470" t="inlineStr">
        <is>
          <t>Pago</t>
        </is>
      </c>
      <c r="P4470" t="inlineStr">
        <is>
          <t>Sim</t>
        </is>
      </c>
      <c r="Q4470" t="inlineStr">
        <is>
          <t>Não</t>
        </is>
      </c>
      <c r="R4470" t="inlineStr">
        <is>
          <t>Não</t>
        </is>
      </c>
      <c r="S4470" t="inlineStr">
        <is>
          <t>16–40</t>
        </is>
      </c>
      <c r="T4470" t="inlineStr">
        <is>
          <t>181–365 dias</t>
        </is>
      </c>
      <c r="U4470" t="inlineStr">
        <is>
          <t>HealthTech</t>
        </is>
      </c>
      <c r="V4470" t="inlineStr">
        <is>
          <t>FR</t>
        </is>
      </c>
      <c r="W4470" t="inlineStr">
        <is>
          <t>event</t>
        </is>
      </c>
    </row>
    <row r="4471">
      <c r="A4471" t="inlineStr">
        <is>
          <t>S-7d5bf1</t>
        </is>
      </c>
      <c r="B4471" t="inlineStr">
        <is>
          <t>A-92a3af</t>
        </is>
      </c>
      <c r="C4471" s="40" t="n">
        <v>45554</v>
      </c>
      <c r="D4471" s="40" t="n"/>
      <c r="E4471" t="n">
        <v>103</v>
      </c>
      <c r="F4471" t="n">
        <v>5373</v>
      </c>
      <c r="G4471" t="inlineStr">
        <is>
          <t>2024-S2</t>
        </is>
      </c>
      <c r="H4471" t="inlineStr">
        <is>
          <t>Sim</t>
        </is>
      </c>
      <c r="I4471" t="n">
        <v>0</v>
      </c>
      <c r="J4471" s="41" t="n"/>
      <c r="L4471" t="inlineStr"/>
      <c r="M4471" t="inlineStr">
        <is>
          <t>Enterprise</t>
        </is>
      </c>
      <c r="N4471" t="inlineStr">
        <is>
          <t>monthly</t>
        </is>
      </c>
      <c r="O4471" t="inlineStr">
        <is>
          <t>Pago</t>
        </is>
      </c>
      <c r="P4471" t="inlineStr">
        <is>
          <t>Sim</t>
        </is>
      </c>
      <c r="Q4471" t="inlineStr">
        <is>
          <t>Não</t>
        </is>
      </c>
      <c r="R4471" t="inlineStr">
        <is>
          <t>Não</t>
        </is>
      </c>
      <c r="S4471" t="inlineStr">
        <is>
          <t>16–40</t>
        </is>
      </c>
      <c r="T4471" t="inlineStr">
        <is>
          <t>31–90 dias</t>
        </is>
      </c>
      <c r="U4471" t="inlineStr">
        <is>
          <t>Cybersecurity</t>
        </is>
      </c>
      <c r="V4471" t="inlineStr">
        <is>
          <t>IN</t>
        </is>
      </c>
      <c r="W4471" t="inlineStr">
        <is>
          <t>organic</t>
        </is>
      </c>
    </row>
    <row r="4472">
      <c r="A4472" t="inlineStr">
        <is>
          <t>S-83ee75</t>
        </is>
      </c>
      <c r="B4472" t="inlineStr">
        <is>
          <t>A-439b2f</t>
        </is>
      </c>
      <c r="C4472" s="40" t="n">
        <v>45653</v>
      </c>
      <c r="D4472" s="40" t="n"/>
      <c r="E4472" t="n">
        <v>4</v>
      </c>
      <c r="F4472" t="n">
        <v>1274</v>
      </c>
      <c r="G4472" t="inlineStr">
        <is>
          <t>2024-S2</t>
        </is>
      </c>
      <c r="H4472" t="inlineStr">
        <is>
          <t>Não</t>
        </is>
      </c>
      <c r="I4472" t="n">
        <v>0</v>
      </c>
      <c r="J4472" s="41" t="n"/>
      <c r="L4472" t="inlineStr"/>
      <c r="M4472" t="inlineStr">
        <is>
          <t>Pro</t>
        </is>
      </c>
      <c r="N4472" t="inlineStr">
        <is>
          <t>monthly</t>
        </is>
      </c>
      <c r="O4472" t="inlineStr">
        <is>
          <t>Pago</t>
        </is>
      </c>
      <c r="P4472" t="inlineStr">
        <is>
          <t>Sim</t>
        </is>
      </c>
      <c r="Q4472" t="inlineStr">
        <is>
          <t>Sim</t>
        </is>
      </c>
      <c r="R4472" t="inlineStr">
        <is>
          <t>Não</t>
        </is>
      </c>
      <c r="S4472" t="inlineStr">
        <is>
          <t>16–40</t>
        </is>
      </c>
      <c r="T4472" t="inlineStr">
        <is>
          <t>181–365 dias</t>
        </is>
      </c>
      <c r="U4472" t="inlineStr">
        <is>
          <t>DevTools</t>
        </is>
      </c>
      <c r="V4472" t="inlineStr">
        <is>
          <t>US</t>
        </is>
      </c>
      <c r="W4472" t="inlineStr">
        <is>
          <t>ads</t>
        </is>
      </c>
    </row>
    <row r="4473">
      <c r="A4473" t="inlineStr">
        <is>
          <t>S-5ddeef</t>
        </is>
      </c>
      <c r="B4473" t="inlineStr">
        <is>
          <t>A-712f1c</t>
        </is>
      </c>
      <c r="C4473" s="40" t="n">
        <v>45319</v>
      </c>
      <c r="D4473" s="40" t="n"/>
      <c r="E4473" t="n">
        <v>338</v>
      </c>
      <c r="F4473" t="n">
        <v>0</v>
      </c>
      <c r="G4473" t="inlineStr">
        <is>
          <t>Até 2024-S1</t>
        </is>
      </c>
      <c r="H4473" t="inlineStr">
        <is>
          <t>Sim</t>
        </is>
      </c>
      <c r="I4473" t="n">
        <v>0</v>
      </c>
      <c r="J4473" s="41" t="n"/>
      <c r="L4473" t="inlineStr"/>
      <c r="M4473" t="inlineStr">
        <is>
          <t>Pro</t>
        </is>
      </c>
      <c r="N4473" t="inlineStr">
        <is>
          <t>annual</t>
        </is>
      </c>
      <c r="O4473" t="inlineStr">
        <is>
          <t>Trial</t>
        </is>
      </c>
      <c r="P4473" t="inlineStr">
        <is>
          <t>Não</t>
        </is>
      </c>
      <c r="Q4473" t="inlineStr">
        <is>
          <t>Não</t>
        </is>
      </c>
      <c r="R4473" t="inlineStr">
        <is>
          <t>Não</t>
        </is>
      </c>
      <c r="S4473" t="inlineStr">
        <is>
          <t>41+</t>
        </is>
      </c>
      <c r="T4473" t="inlineStr">
        <is>
          <t>31–90 dias</t>
        </is>
      </c>
      <c r="U4473" t="inlineStr">
        <is>
          <t>DevTools</t>
        </is>
      </c>
      <c r="V4473" t="inlineStr">
        <is>
          <t>US</t>
        </is>
      </c>
      <c r="W4473" t="inlineStr">
        <is>
          <t>ads</t>
        </is>
      </c>
    </row>
    <row r="4474">
      <c r="A4474" t="inlineStr">
        <is>
          <t>S-25270a</t>
        </is>
      </c>
      <c r="B4474" t="inlineStr">
        <is>
          <t>A-de24d5</t>
        </is>
      </c>
      <c r="C4474" s="40" t="n">
        <v>45641</v>
      </c>
      <c r="D4474" s="40" t="n"/>
      <c r="E4474" t="n">
        <v>16</v>
      </c>
      <c r="F4474" t="n">
        <v>2587</v>
      </c>
      <c r="G4474" t="inlineStr">
        <is>
          <t>2024-S2</t>
        </is>
      </c>
      <c r="H4474" t="inlineStr">
        <is>
          <t>Não</t>
        </is>
      </c>
      <c r="I4474" t="n">
        <v>0</v>
      </c>
      <c r="J4474" s="41" t="n"/>
      <c r="L4474" t="inlineStr"/>
      <c r="M4474" t="inlineStr">
        <is>
          <t>Enterprise</t>
        </is>
      </c>
      <c r="N4474" t="inlineStr">
        <is>
          <t>annual</t>
        </is>
      </c>
      <c r="O4474" t="inlineStr">
        <is>
          <t>Pago</t>
        </is>
      </c>
      <c r="P4474" t="inlineStr">
        <is>
          <t>Sim</t>
        </is>
      </c>
      <c r="Q4474" t="inlineStr">
        <is>
          <t>Não</t>
        </is>
      </c>
      <c r="R4474" t="inlineStr">
        <is>
          <t>Não</t>
        </is>
      </c>
      <c r="S4474" t="inlineStr">
        <is>
          <t>6–15</t>
        </is>
      </c>
      <c r="T4474" t="inlineStr">
        <is>
          <t>31–90 dias</t>
        </is>
      </c>
      <c r="U4474" t="inlineStr">
        <is>
          <t>DevTools</t>
        </is>
      </c>
      <c r="V4474" t="inlineStr">
        <is>
          <t>US</t>
        </is>
      </c>
      <c r="W4474" t="inlineStr">
        <is>
          <t>other</t>
        </is>
      </c>
    </row>
    <row r="4475">
      <c r="A4475" t="inlineStr">
        <is>
          <t>S-7e09c4</t>
        </is>
      </c>
      <c r="B4475" t="inlineStr">
        <is>
          <t>A-118f1c</t>
        </is>
      </c>
      <c r="C4475" s="40" t="n">
        <v>45647</v>
      </c>
      <c r="D4475" s="40" t="n">
        <v>45657</v>
      </c>
      <c r="E4475" t="n">
        <v>10</v>
      </c>
      <c r="F4475" t="n">
        <v>608</v>
      </c>
      <c r="G4475" t="inlineStr">
        <is>
          <t>2024-S2</t>
        </is>
      </c>
      <c r="H4475" t="inlineStr">
        <is>
          <t>Não</t>
        </is>
      </c>
      <c r="I4475" t="n">
        <v>1</v>
      </c>
      <c r="J4475" s="41" t="n">
        <v>45627</v>
      </c>
      <c r="K4475" t="n">
        <v>31</v>
      </c>
      <c r="L4475" t="inlineStr">
        <is>
          <t>Sim</t>
        </is>
      </c>
      <c r="M4475" t="inlineStr">
        <is>
          <t>Basic</t>
        </is>
      </c>
      <c r="N4475" t="inlineStr">
        <is>
          <t>annual</t>
        </is>
      </c>
      <c r="O4475" t="inlineStr">
        <is>
          <t>Pago</t>
        </is>
      </c>
      <c r="P4475" t="inlineStr">
        <is>
          <t>Não</t>
        </is>
      </c>
      <c r="Q4475" t="inlineStr">
        <is>
          <t>Não</t>
        </is>
      </c>
      <c r="R4475" t="inlineStr">
        <is>
          <t>Não</t>
        </is>
      </c>
      <c r="S4475" t="inlineStr">
        <is>
          <t>16–40</t>
        </is>
      </c>
      <c r="T4475" t="inlineStr">
        <is>
          <t>31–90 dias</t>
        </is>
      </c>
      <c r="U4475" t="inlineStr">
        <is>
          <t>Cybersecurity</t>
        </is>
      </c>
      <c r="V4475" t="inlineStr">
        <is>
          <t>US</t>
        </is>
      </c>
      <c r="W4475" t="inlineStr">
        <is>
          <t>other</t>
        </is>
      </c>
    </row>
    <row r="4476">
      <c r="A4476" t="inlineStr">
        <is>
          <t>S-9efd1b</t>
        </is>
      </c>
      <c r="B4476" t="inlineStr">
        <is>
          <t>A-6a4e2d</t>
        </is>
      </c>
      <c r="C4476" s="40" t="n">
        <v>45388</v>
      </c>
      <c r="D4476" s="40" t="n"/>
      <c r="E4476" t="n">
        <v>269</v>
      </c>
      <c r="F4476" t="n">
        <v>380</v>
      </c>
      <c r="G4476" t="inlineStr">
        <is>
          <t>Até 2024-S1</t>
        </is>
      </c>
      <c r="H4476" t="inlineStr">
        <is>
          <t>Sim</t>
        </is>
      </c>
      <c r="I4476" t="n">
        <v>0</v>
      </c>
      <c r="J4476" s="41" t="n"/>
      <c r="L4476" t="inlineStr"/>
      <c r="M4476" t="inlineStr">
        <is>
          <t>Basic</t>
        </is>
      </c>
      <c r="N4476" t="inlineStr">
        <is>
          <t>monthly</t>
        </is>
      </c>
      <c r="O4476" t="inlineStr">
        <is>
          <t>Pago</t>
        </is>
      </c>
      <c r="P4476" t="inlineStr">
        <is>
          <t>Sim</t>
        </is>
      </c>
      <c r="Q4476" t="inlineStr">
        <is>
          <t>Não</t>
        </is>
      </c>
      <c r="R4476" t="inlineStr">
        <is>
          <t>Sim</t>
        </is>
      </c>
      <c r="S4476" t="inlineStr">
        <is>
          <t>16–40</t>
        </is>
      </c>
      <c r="T4476" t="inlineStr">
        <is>
          <t>181–365 dias</t>
        </is>
      </c>
      <c r="U4476" t="inlineStr">
        <is>
          <t>EdTech</t>
        </is>
      </c>
      <c r="V4476" t="inlineStr">
        <is>
          <t>UK</t>
        </is>
      </c>
      <c r="W4476" t="inlineStr">
        <is>
          <t>partner</t>
        </is>
      </c>
    </row>
    <row r="4477">
      <c r="A4477" t="inlineStr">
        <is>
          <t>S-b8a3b6</t>
        </is>
      </c>
      <c r="B4477" t="inlineStr">
        <is>
          <t>A-e7beab</t>
        </is>
      </c>
      <c r="C4477" s="40" t="n">
        <v>45497</v>
      </c>
      <c r="D4477" s="40" t="n"/>
      <c r="E4477" t="n">
        <v>160</v>
      </c>
      <c r="F4477" t="n">
        <v>2793</v>
      </c>
      <c r="G4477" t="inlineStr">
        <is>
          <t>2024-S2</t>
        </is>
      </c>
      <c r="H4477" t="inlineStr">
        <is>
          <t>Sim</t>
        </is>
      </c>
      <c r="I4477" t="n">
        <v>0</v>
      </c>
      <c r="J4477" s="41" t="n"/>
      <c r="L4477" t="inlineStr"/>
      <c r="M4477" t="inlineStr">
        <is>
          <t>Pro</t>
        </is>
      </c>
      <c r="N4477" t="inlineStr">
        <is>
          <t>annual</t>
        </is>
      </c>
      <c r="O4477" t="inlineStr">
        <is>
          <t>Pago</t>
        </is>
      </c>
      <c r="P4477" t="inlineStr">
        <is>
          <t>Sim</t>
        </is>
      </c>
      <c r="Q4477" t="inlineStr">
        <is>
          <t>Não</t>
        </is>
      </c>
      <c r="R4477" t="inlineStr">
        <is>
          <t>Não</t>
        </is>
      </c>
      <c r="S4477" t="inlineStr">
        <is>
          <t>41+</t>
        </is>
      </c>
      <c r="T4477" t="inlineStr">
        <is>
          <t>181–365 dias</t>
        </is>
      </c>
      <c r="U4477" t="inlineStr">
        <is>
          <t>EdTech</t>
        </is>
      </c>
      <c r="V4477" t="inlineStr">
        <is>
          <t>DE</t>
        </is>
      </c>
      <c r="W4477" t="inlineStr">
        <is>
          <t>organic</t>
        </is>
      </c>
    </row>
    <row r="4478">
      <c r="A4478" t="inlineStr">
        <is>
          <t>S-1db3e6</t>
        </is>
      </c>
      <c r="B4478" t="inlineStr">
        <is>
          <t>A-c608c8</t>
        </is>
      </c>
      <c r="C4478" s="40" t="n">
        <v>45532</v>
      </c>
      <c r="D4478" s="40" t="n"/>
      <c r="E4478" t="n">
        <v>125</v>
      </c>
      <c r="F4478" t="n">
        <v>95</v>
      </c>
      <c r="G4478" t="inlineStr">
        <is>
          <t>2024-S2</t>
        </is>
      </c>
      <c r="H4478" t="inlineStr">
        <is>
          <t>Sim</t>
        </is>
      </c>
      <c r="I4478" t="n">
        <v>0</v>
      </c>
      <c r="J4478" s="41" t="n"/>
      <c r="L4478" t="inlineStr"/>
      <c r="M4478" t="inlineStr">
        <is>
          <t>Basic</t>
        </is>
      </c>
      <c r="N4478" t="inlineStr">
        <is>
          <t>monthly</t>
        </is>
      </c>
      <c r="O4478" t="inlineStr">
        <is>
          <t>Pago</t>
        </is>
      </c>
      <c r="P4478" t="inlineStr">
        <is>
          <t>Sim</t>
        </is>
      </c>
      <c r="Q4478" t="inlineStr">
        <is>
          <t>Não</t>
        </is>
      </c>
      <c r="R4478" t="inlineStr">
        <is>
          <t>Não</t>
        </is>
      </c>
      <c r="S4478" t="inlineStr">
        <is>
          <t>1–5</t>
        </is>
      </c>
      <c r="T4478" t="inlineStr">
        <is>
          <t>Mais de 365 dias</t>
        </is>
      </c>
      <c r="U4478" t="inlineStr">
        <is>
          <t>DevTools</t>
        </is>
      </c>
      <c r="V4478" t="inlineStr">
        <is>
          <t>DE</t>
        </is>
      </c>
      <c r="W4478" t="inlineStr">
        <is>
          <t>ads</t>
        </is>
      </c>
    </row>
    <row r="4479">
      <c r="A4479" t="inlineStr">
        <is>
          <t>S-17c51e</t>
        </is>
      </c>
      <c r="B4479" t="inlineStr">
        <is>
          <t>A-462d45</t>
        </is>
      </c>
      <c r="C4479" s="40" t="n">
        <v>45621</v>
      </c>
      <c r="D4479" s="40" t="n">
        <v>45638</v>
      </c>
      <c r="E4479" t="n">
        <v>17</v>
      </c>
      <c r="F4479" t="n">
        <v>2989</v>
      </c>
      <c r="G4479" t="inlineStr">
        <is>
          <t>2024-S2</t>
        </is>
      </c>
      <c r="H4479" t="inlineStr">
        <is>
          <t>Sim</t>
        </is>
      </c>
      <c r="I4479" t="n">
        <v>1</v>
      </c>
      <c r="J4479" s="41" t="n">
        <v>45627</v>
      </c>
      <c r="K4479" t="n">
        <v>12</v>
      </c>
      <c r="L4479" t="inlineStr">
        <is>
          <t>Não</t>
        </is>
      </c>
      <c r="M4479" t="inlineStr">
        <is>
          <t>Pro</t>
        </is>
      </c>
      <c r="N4479" t="inlineStr">
        <is>
          <t>annual</t>
        </is>
      </c>
      <c r="O4479" t="inlineStr">
        <is>
          <t>Pago</t>
        </is>
      </c>
      <c r="P4479" t="inlineStr">
        <is>
          <t>Sim</t>
        </is>
      </c>
      <c r="Q4479" t="inlineStr">
        <is>
          <t>Não</t>
        </is>
      </c>
      <c r="R4479" t="inlineStr">
        <is>
          <t>Não</t>
        </is>
      </c>
      <c r="S4479" t="inlineStr">
        <is>
          <t>41+</t>
        </is>
      </c>
      <c r="T4479" t="inlineStr">
        <is>
          <t>181–365 dias</t>
        </is>
      </c>
      <c r="U4479" t="inlineStr">
        <is>
          <t>Cybersecurity</t>
        </is>
      </c>
      <c r="V4479" t="inlineStr">
        <is>
          <t>US</t>
        </is>
      </c>
      <c r="W4479" t="inlineStr">
        <is>
          <t>partner</t>
        </is>
      </c>
    </row>
    <row r="4480">
      <c r="A4480" t="inlineStr">
        <is>
          <t>S-b9fe85</t>
        </is>
      </c>
      <c r="B4480" t="inlineStr">
        <is>
          <t>A-2d1036</t>
        </is>
      </c>
      <c r="C4480" s="40" t="n">
        <v>45476</v>
      </c>
      <c r="D4480" s="40" t="n"/>
      <c r="E4480" t="n">
        <v>181</v>
      </c>
      <c r="F4480" t="n">
        <v>13731</v>
      </c>
      <c r="G4480" t="inlineStr">
        <is>
          <t>2024-S2</t>
        </is>
      </c>
      <c r="H4480" t="inlineStr">
        <is>
          <t>Sim</t>
        </is>
      </c>
      <c r="I4480" t="n">
        <v>0</v>
      </c>
      <c r="J4480" s="41" t="n"/>
      <c r="L4480" t="inlineStr"/>
      <c r="M4480" t="inlineStr">
        <is>
          <t>Enterprise</t>
        </is>
      </c>
      <c r="N4480" t="inlineStr">
        <is>
          <t>monthly</t>
        </is>
      </c>
      <c r="O4480" t="inlineStr">
        <is>
          <t>Pago</t>
        </is>
      </c>
      <c r="P4480" t="inlineStr">
        <is>
          <t>Sim</t>
        </is>
      </c>
      <c r="Q4480" t="inlineStr">
        <is>
          <t>Não</t>
        </is>
      </c>
      <c r="R4480" t="inlineStr">
        <is>
          <t>Não</t>
        </is>
      </c>
      <c r="S4480" t="inlineStr">
        <is>
          <t>41+</t>
        </is>
      </c>
      <c r="T4480" t="inlineStr">
        <is>
          <t>Conta nova (≤ 30 dias)</t>
        </is>
      </c>
      <c r="U4480" t="inlineStr">
        <is>
          <t>FinTech</t>
        </is>
      </c>
      <c r="V4480" t="inlineStr">
        <is>
          <t>US</t>
        </is>
      </c>
      <c r="W4480" t="inlineStr">
        <is>
          <t>ads</t>
        </is>
      </c>
    </row>
    <row r="4481">
      <c r="A4481" t="inlineStr">
        <is>
          <t>S-c62428</t>
        </is>
      </c>
      <c r="B4481" t="inlineStr">
        <is>
          <t>A-1f0636</t>
        </is>
      </c>
      <c r="C4481" s="40" t="n">
        <v>45613</v>
      </c>
      <c r="D4481" s="40" t="n"/>
      <c r="E4481" t="n">
        <v>44</v>
      </c>
      <c r="F4481" t="n">
        <v>20895</v>
      </c>
      <c r="G4481" t="inlineStr">
        <is>
          <t>2024-S2</t>
        </is>
      </c>
      <c r="H4481" t="inlineStr">
        <is>
          <t>Sim</t>
        </is>
      </c>
      <c r="I4481" t="n">
        <v>0</v>
      </c>
      <c r="J4481" s="41" t="n"/>
      <c r="L4481" t="inlineStr"/>
      <c r="M4481" t="inlineStr">
        <is>
          <t>Enterprise</t>
        </is>
      </c>
      <c r="N4481" t="inlineStr">
        <is>
          <t>annual</t>
        </is>
      </c>
      <c r="O4481" t="inlineStr">
        <is>
          <t>Pago</t>
        </is>
      </c>
      <c r="P4481" t="inlineStr">
        <is>
          <t>Não</t>
        </is>
      </c>
      <c r="Q4481" t="inlineStr">
        <is>
          <t>Não</t>
        </is>
      </c>
      <c r="R4481" t="inlineStr">
        <is>
          <t>Não</t>
        </is>
      </c>
      <c r="S4481" t="inlineStr">
        <is>
          <t>41+</t>
        </is>
      </c>
      <c r="T4481" t="inlineStr">
        <is>
          <t>181–365 dias</t>
        </is>
      </c>
      <c r="U4481" t="inlineStr">
        <is>
          <t>EdTech</t>
        </is>
      </c>
      <c r="V4481" t="inlineStr">
        <is>
          <t>AU</t>
        </is>
      </c>
      <c r="W4481" t="inlineStr">
        <is>
          <t>partner</t>
        </is>
      </c>
    </row>
    <row r="4482">
      <c r="A4482" t="inlineStr">
        <is>
          <t>S-6eeae1</t>
        </is>
      </c>
      <c r="B4482" t="inlineStr">
        <is>
          <t>A-c70870</t>
        </is>
      </c>
      <c r="C4482" s="40" t="n">
        <v>45655</v>
      </c>
      <c r="D4482" s="40" t="n"/>
      <c r="E4482" t="n">
        <v>2</v>
      </c>
      <c r="F4482" t="n">
        <v>4606</v>
      </c>
      <c r="G4482" t="inlineStr">
        <is>
          <t>2024-S2</t>
        </is>
      </c>
      <c r="H4482" t="inlineStr">
        <is>
          <t>Não</t>
        </is>
      </c>
      <c r="I4482" t="n">
        <v>0</v>
      </c>
      <c r="J4482" s="41" t="n"/>
      <c r="L4482" t="inlineStr"/>
      <c r="M4482" t="inlineStr">
        <is>
          <t>Pro</t>
        </is>
      </c>
      <c r="N4482" t="inlineStr">
        <is>
          <t>annual</t>
        </is>
      </c>
      <c r="O4482" t="inlineStr">
        <is>
          <t>Pago</t>
        </is>
      </c>
      <c r="P4482" t="inlineStr">
        <is>
          <t>Sim</t>
        </is>
      </c>
      <c r="Q4482" t="inlineStr">
        <is>
          <t>Não</t>
        </is>
      </c>
      <c r="R4482" t="inlineStr">
        <is>
          <t>Não</t>
        </is>
      </c>
      <c r="S4482" t="inlineStr">
        <is>
          <t>41+</t>
        </is>
      </c>
      <c r="T4482" t="inlineStr">
        <is>
          <t>31–90 dias</t>
        </is>
      </c>
      <c r="U4482" t="inlineStr">
        <is>
          <t>Cybersecurity</t>
        </is>
      </c>
      <c r="V4482" t="inlineStr">
        <is>
          <t>US</t>
        </is>
      </c>
      <c r="W4482" t="inlineStr">
        <is>
          <t>partner</t>
        </is>
      </c>
    </row>
    <row r="4483">
      <c r="A4483" t="inlineStr">
        <is>
          <t>S-79ef9b</t>
        </is>
      </c>
      <c r="B4483" t="inlineStr">
        <is>
          <t>A-4e960a</t>
        </is>
      </c>
      <c r="C4483" s="40" t="n">
        <v>45384</v>
      </c>
      <c r="D4483" s="40" t="n"/>
      <c r="E4483" t="n">
        <v>273</v>
      </c>
      <c r="F4483" t="n">
        <v>4577</v>
      </c>
      <c r="G4483" t="inlineStr">
        <is>
          <t>Até 2024-S1</t>
        </is>
      </c>
      <c r="H4483" t="inlineStr">
        <is>
          <t>Sim</t>
        </is>
      </c>
      <c r="I4483" t="n">
        <v>0</v>
      </c>
      <c r="J4483" s="41" t="n"/>
      <c r="L4483" t="inlineStr"/>
      <c r="M4483" t="inlineStr">
        <is>
          <t>Enterprise</t>
        </is>
      </c>
      <c r="N4483" t="inlineStr">
        <is>
          <t>annual</t>
        </is>
      </c>
      <c r="O4483" t="inlineStr">
        <is>
          <t>Pago</t>
        </is>
      </c>
      <c r="P4483" t="inlineStr">
        <is>
          <t>Sim</t>
        </is>
      </c>
      <c r="Q4483" t="inlineStr">
        <is>
          <t>Não</t>
        </is>
      </c>
      <c r="R4483" t="inlineStr">
        <is>
          <t>Não</t>
        </is>
      </c>
      <c r="S4483" t="inlineStr">
        <is>
          <t>16–40</t>
        </is>
      </c>
      <c r="T4483" t="inlineStr">
        <is>
          <t>31–90 dias</t>
        </is>
      </c>
      <c r="U4483" t="inlineStr">
        <is>
          <t>FinTech</t>
        </is>
      </c>
      <c r="V4483" t="inlineStr">
        <is>
          <t>US</t>
        </is>
      </c>
      <c r="W4483" t="inlineStr">
        <is>
          <t>other</t>
        </is>
      </c>
    </row>
    <row r="4484">
      <c r="A4484" t="inlineStr">
        <is>
          <t>S-0455a5</t>
        </is>
      </c>
      <c r="B4484" t="inlineStr">
        <is>
          <t>A-993085</t>
        </is>
      </c>
      <c r="C4484" s="40" t="n">
        <v>45587</v>
      </c>
      <c r="D4484" s="40" t="n">
        <v>45606</v>
      </c>
      <c r="E4484" t="n">
        <v>19</v>
      </c>
      <c r="F4484" t="n">
        <v>8358</v>
      </c>
      <c r="G4484" t="inlineStr">
        <is>
          <t>2024-S2</t>
        </is>
      </c>
      <c r="H4484" t="inlineStr">
        <is>
          <t>Sim</t>
        </is>
      </c>
      <c r="I4484" t="n">
        <v>1</v>
      </c>
      <c r="J4484" s="41" t="n">
        <v>45597</v>
      </c>
      <c r="K4484" t="n">
        <v>10</v>
      </c>
      <c r="L4484" t="inlineStr">
        <is>
          <t>Não</t>
        </is>
      </c>
      <c r="M4484" t="inlineStr">
        <is>
          <t>Enterprise</t>
        </is>
      </c>
      <c r="N4484" t="inlineStr">
        <is>
          <t>monthly</t>
        </is>
      </c>
      <c r="O4484" t="inlineStr">
        <is>
          <t>Pago</t>
        </is>
      </c>
      <c r="P4484" t="inlineStr">
        <is>
          <t>Não</t>
        </is>
      </c>
      <c r="Q4484" t="inlineStr">
        <is>
          <t>Sim</t>
        </is>
      </c>
      <c r="R4484" t="inlineStr">
        <is>
          <t>Não</t>
        </is>
      </c>
      <c r="S4484" t="inlineStr">
        <is>
          <t>41+</t>
        </is>
      </c>
      <c r="T4484" t="inlineStr">
        <is>
          <t>Mais de 365 dias</t>
        </is>
      </c>
      <c r="U4484" t="inlineStr">
        <is>
          <t>HealthTech</t>
        </is>
      </c>
      <c r="V4484" t="inlineStr">
        <is>
          <t>US</t>
        </is>
      </c>
      <c r="W4484" t="inlineStr">
        <is>
          <t>ads</t>
        </is>
      </c>
    </row>
    <row r="4485">
      <c r="A4485" t="inlineStr">
        <is>
          <t>S-ae093b</t>
        </is>
      </c>
      <c r="B4485" t="inlineStr">
        <is>
          <t>A-d27f50</t>
        </is>
      </c>
      <c r="C4485" s="40" t="n">
        <v>45625</v>
      </c>
      <c r="D4485" s="40" t="n"/>
      <c r="E4485" t="n">
        <v>32</v>
      </c>
      <c r="F4485" t="n">
        <v>0</v>
      </c>
      <c r="G4485" t="inlineStr">
        <is>
          <t>2024-S2</t>
        </is>
      </c>
      <c r="H4485" t="inlineStr">
        <is>
          <t>Sim</t>
        </is>
      </c>
      <c r="I4485" t="n">
        <v>0</v>
      </c>
      <c r="J4485" s="41" t="n"/>
      <c r="L4485" t="inlineStr"/>
      <c r="M4485" t="inlineStr">
        <is>
          <t>Enterprise</t>
        </is>
      </c>
      <c r="N4485" t="inlineStr">
        <is>
          <t>monthly</t>
        </is>
      </c>
      <c r="O4485" t="inlineStr">
        <is>
          <t>Trial</t>
        </is>
      </c>
      <c r="P4485" t="inlineStr">
        <is>
          <t>Sim</t>
        </is>
      </c>
      <c r="Q4485" t="inlineStr">
        <is>
          <t>Não</t>
        </is>
      </c>
      <c r="R4485" t="inlineStr">
        <is>
          <t>Não</t>
        </is>
      </c>
      <c r="S4485" t="inlineStr">
        <is>
          <t>41+</t>
        </is>
      </c>
      <c r="T4485" t="inlineStr">
        <is>
          <t>91–180 dias</t>
        </is>
      </c>
      <c r="U4485" t="inlineStr">
        <is>
          <t>Cybersecurity</t>
        </is>
      </c>
      <c r="V4485" t="inlineStr">
        <is>
          <t>UK</t>
        </is>
      </c>
      <c r="W4485" t="inlineStr">
        <is>
          <t>ads</t>
        </is>
      </c>
    </row>
    <row r="4486">
      <c r="A4486" t="inlineStr">
        <is>
          <t>S-72e73f</t>
        </is>
      </c>
      <c r="B4486" t="inlineStr">
        <is>
          <t>A-dbc825</t>
        </is>
      </c>
      <c r="C4486" s="40" t="n">
        <v>45317</v>
      </c>
      <c r="D4486" s="40" t="n"/>
      <c r="E4486" t="n">
        <v>340</v>
      </c>
      <c r="F4486" t="n">
        <v>3781</v>
      </c>
      <c r="G4486" t="inlineStr">
        <is>
          <t>Até 2024-S1</t>
        </is>
      </c>
      <c r="H4486" t="inlineStr">
        <is>
          <t>Sim</t>
        </is>
      </c>
      <c r="I4486" t="n">
        <v>0</v>
      </c>
      <c r="J4486" s="41" t="n"/>
      <c r="L4486" t="inlineStr"/>
      <c r="M4486" t="inlineStr">
        <is>
          <t>Enterprise</t>
        </is>
      </c>
      <c r="N4486" t="inlineStr">
        <is>
          <t>annual</t>
        </is>
      </c>
      <c r="O4486" t="inlineStr">
        <is>
          <t>Pago</t>
        </is>
      </c>
      <c r="P4486" t="inlineStr">
        <is>
          <t>Não</t>
        </is>
      </c>
      <c r="Q4486" t="inlineStr">
        <is>
          <t>Sim</t>
        </is>
      </c>
      <c r="R4486" t="inlineStr">
        <is>
          <t>Não</t>
        </is>
      </c>
      <c r="S4486" t="inlineStr">
        <is>
          <t>16–40</t>
        </is>
      </c>
      <c r="T4486" t="inlineStr">
        <is>
          <t>Conta nova (≤ 30 dias)</t>
        </is>
      </c>
      <c r="U4486" t="inlineStr">
        <is>
          <t>EdTech</t>
        </is>
      </c>
      <c r="V4486" t="inlineStr">
        <is>
          <t>FR</t>
        </is>
      </c>
      <c r="W4486" t="inlineStr">
        <is>
          <t>partner</t>
        </is>
      </c>
    </row>
    <row r="4487">
      <c r="A4487" t="inlineStr">
        <is>
          <t>S-8c118d</t>
        </is>
      </c>
      <c r="B4487" t="inlineStr">
        <is>
          <t>A-b179bf</t>
        </is>
      </c>
      <c r="C4487" s="40" t="n">
        <v>45592</v>
      </c>
      <c r="D4487" s="40" t="n"/>
      <c r="E4487" t="n">
        <v>65</v>
      </c>
      <c r="F4487" t="n">
        <v>0</v>
      </c>
      <c r="G4487" t="inlineStr">
        <is>
          <t>2024-S2</t>
        </is>
      </c>
      <c r="H4487" t="inlineStr">
        <is>
          <t>Sim</t>
        </is>
      </c>
      <c r="I4487" t="n">
        <v>0</v>
      </c>
      <c r="J4487" s="41" t="n"/>
      <c r="L4487" t="inlineStr"/>
      <c r="M4487" t="inlineStr">
        <is>
          <t>Pro</t>
        </is>
      </c>
      <c r="N4487" t="inlineStr">
        <is>
          <t>monthly</t>
        </is>
      </c>
      <c r="O4487" t="inlineStr">
        <is>
          <t>Trial</t>
        </is>
      </c>
      <c r="P4487" t="inlineStr">
        <is>
          <t>Sim</t>
        </is>
      </c>
      <c r="Q4487" t="inlineStr">
        <is>
          <t>Não</t>
        </is>
      </c>
      <c r="R4487" t="inlineStr">
        <is>
          <t>Não</t>
        </is>
      </c>
      <c r="S4487" t="inlineStr">
        <is>
          <t>41+</t>
        </is>
      </c>
      <c r="T4487" t="inlineStr">
        <is>
          <t>Conta nova (≤ 30 dias)</t>
        </is>
      </c>
      <c r="U4487" t="inlineStr">
        <is>
          <t>Cybersecurity</t>
        </is>
      </c>
      <c r="V4487" t="inlineStr">
        <is>
          <t>IN</t>
        </is>
      </c>
      <c r="W4487" t="inlineStr">
        <is>
          <t>ads</t>
        </is>
      </c>
    </row>
    <row r="4488">
      <c r="A4488" t="inlineStr">
        <is>
          <t>S-ab7a04</t>
        </is>
      </c>
      <c r="B4488" t="inlineStr">
        <is>
          <t>A-098560</t>
        </is>
      </c>
      <c r="C4488" s="40" t="n">
        <v>45540</v>
      </c>
      <c r="D4488" s="40" t="n"/>
      <c r="E4488" t="n">
        <v>117</v>
      </c>
      <c r="F4488" t="n">
        <v>133</v>
      </c>
      <c r="G4488" t="inlineStr">
        <is>
          <t>2024-S2</t>
        </is>
      </c>
      <c r="H4488" t="inlineStr">
        <is>
          <t>Sim</t>
        </is>
      </c>
      <c r="I4488" t="n">
        <v>0</v>
      </c>
      <c r="J4488" s="41" t="n"/>
      <c r="L4488" t="inlineStr"/>
      <c r="M4488" t="inlineStr">
        <is>
          <t>Basic</t>
        </is>
      </c>
      <c r="N4488" t="inlineStr">
        <is>
          <t>annual</t>
        </is>
      </c>
      <c r="O4488" t="inlineStr">
        <is>
          <t>Pago</t>
        </is>
      </c>
      <c r="P4488" t="inlineStr">
        <is>
          <t>Sim</t>
        </is>
      </c>
      <c r="Q4488" t="inlineStr">
        <is>
          <t>Não</t>
        </is>
      </c>
      <c r="R4488" t="inlineStr">
        <is>
          <t>Não</t>
        </is>
      </c>
      <c r="S4488" t="inlineStr">
        <is>
          <t>6–15</t>
        </is>
      </c>
      <c r="T4488" t="inlineStr">
        <is>
          <t>181–365 dias</t>
        </is>
      </c>
      <c r="U4488" t="inlineStr">
        <is>
          <t>DevTools</t>
        </is>
      </c>
      <c r="V4488" t="inlineStr">
        <is>
          <t>UK</t>
        </is>
      </c>
      <c r="W4488" t="inlineStr">
        <is>
          <t>ads</t>
        </is>
      </c>
    </row>
    <row r="4489">
      <c r="A4489" t="inlineStr">
        <is>
          <t>S-761518</t>
        </is>
      </c>
      <c r="B4489" t="inlineStr">
        <is>
          <t>A-00cac8</t>
        </is>
      </c>
      <c r="C4489" s="40" t="n">
        <v>45540</v>
      </c>
      <c r="D4489" s="40" t="n"/>
      <c r="E4489" t="n">
        <v>117</v>
      </c>
      <c r="F4489" t="n">
        <v>392</v>
      </c>
      <c r="G4489" t="inlineStr">
        <is>
          <t>2024-S2</t>
        </is>
      </c>
      <c r="H4489" t="inlineStr">
        <is>
          <t>Sim</t>
        </is>
      </c>
      <c r="I4489" t="n">
        <v>0</v>
      </c>
      <c r="J4489" s="41" t="n"/>
      <c r="L4489" t="inlineStr"/>
      <c r="M4489" t="inlineStr">
        <is>
          <t>Pro</t>
        </is>
      </c>
      <c r="N4489" t="inlineStr">
        <is>
          <t>monthly</t>
        </is>
      </c>
      <c r="O4489" t="inlineStr">
        <is>
          <t>Pago</t>
        </is>
      </c>
      <c r="P4489" t="inlineStr">
        <is>
          <t>Sim</t>
        </is>
      </c>
      <c r="Q4489" t="inlineStr">
        <is>
          <t>Não</t>
        </is>
      </c>
      <c r="R4489" t="inlineStr">
        <is>
          <t>Não</t>
        </is>
      </c>
      <c r="S4489" t="inlineStr">
        <is>
          <t>6–15</t>
        </is>
      </c>
      <c r="T4489" t="inlineStr">
        <is>
          <t>181–365 dias</t>
        </is>
      </c>
      <c r="U4489" t="inlineStr">
        <is>
          <t>HealthTech</t>
        </is>
      </c>
      <c r="V4489" t="inlineStr">
        <is>
          <t>AU</t>
        </is>
      </c>
      <c r="W4489" t="inlineStr">
        <is>
          <t>organic</t>
        </is>
      </c>
    </row>
    <row r="4490">
      <c r="A4490" t="inlineStr">
        <is>
          <t>S-f49f24</t>
        </is>
      </c>
      <c r="B4490" t="inlineStr">
        <is>
          <t>A-ccc747</t>
        </is>
      </c>
      <c r="C4490" s="40" t="n">
        <v>45487</v>
      </c>
      <c r="D4490" s="40" t="n"/>
      <c r="E4490" t="n">
        <v>170</v>
      </c>
      <c r="F4490" t="n">
        <v>784</v>
      </c>
      <c r="G4490" t="inlineStr">
        <is>
          <t>2024-S2</t>
        </is>
      </c>
      <c r="H4490" t="inlineStr">
        <is>
          <t>Sim</t>
        </is>
      </c>
      <c r="I4490" t="n">
        <v>0</v>
      </c>
      <c r="J4490" s="41" t="n"/>
      <c r="L4490" t="inlineStr"/>
      <c r="M4490" t="inlineStr">
        <is>
          <t>Pro</t>
        </is>
      </c>
      <c r="N4490" t="inlineStr">
        <is>
          <t>annual</t>
        </is>
      </c>
      <c r="O4490" t="inlineStr">
        <is>
          <t>Pago</t>
        </is>
      </c>
      <c r="P4490" t="inlineStr">
        <is>
          <t>Não</t>
        </is>
      </c>
      <c r="Q4490" t="inlineStr">
        <is>
          <t>Não</t>
        </is>
      </c>
      <c r="R4490" t="inlineStr">
        <is>
          <t>Não</t>
        </is>
      </c>
      <c r="S4490" t="inlineStr">
        <is>
          <t>16–40</t>
        </is>
      </c>
      <c r="T4490" t="inlineStr">
        <is>
          <t>181–365 dias</t>
        </is>
      </c>
      <c r="U4490" t="inlineStr">
        <is>
          <t>HealthTech</t>
        </is>
      </c>
      <c r="V4490" t="inlineStr">
        <is>
          <t>FR</t>
        </is>
      </c>
      <c r="W4490" t="inlineStr">
        <is>
          <t>event</t>
        </is>
      </c>
    </row>
    <row r="4491">
      <c r="A4491" t="inlineStr">
        <is>
          <t>S-22083e</t>
        </is>
      </c>
      <c r="B4491" t="inlineStr">
        <is>
          <t>A-6e7827</t>
        </is>
      </c>
      <c r="C4491" s="40" t="n">
        <v>45645</v>
      </c>
      <c r="D4491" s="40" t="n"/>
      <c r="E4491" t="n">
        <v>12</v>
      </c>
      <c r="F4491" t="n">
        <v>833</v>
      </c>
      <c r="G4491" t="inlineStr">
        <is>
          <t>2024-S2</t>
        </is>
      </c>
      <c r="H4491" t="inlineStr">
        <is>
          <t>Não</t>
        </is>
      </c>
      <c r="I4491" t="n">
        <v>0</v>
      </c>
      <c r="J4491" s="41" t="n"/>
      <c r="L4491" t="inlineStr"/>
      <c r="M4491" t="inlineStr">
        <is>
          <t>Pro</t>
        </is>
      </c>
      <c r="N4491" t="inlineStr">
        <is>
          <t>annual</t>
        </is>
      </c>
      <c r="O4491" t="inlineStr">
        <is>
          <t>Pago</t>
        </is>
      </c>
      <c r="P4491" t="inlineStr">
        <is>
          <t>Sim</t>
        </is>
      </c>
      <c r="Q4491" t="inlineStr">
        <is>
          <t>Não</t>
        </is>
      </c>
      <c r="R4491" t="inlineStr">
        <is>
          <t>Não</t>
        </is>
      </c>
      <c r="S4491" t="inlineStr">
        <is>
          <t>16–40</t>
        </is>
      </c>
      <c r="T4491" t="inlineStr">
        <is>
          <t>Mais de 365 dias</t>
        </is>
      </c>
      <c r="U4491" t="inlineStr">
        <is>
          <t>DevTools</t>
        </is>
      </c>
      <c r="V4491" t="inlineStr">
        <is>
          <t>US</t>
        </is>
      </c>
      <c r="W4491" t="inlineStr">
        <is>
          <t>other</t>
        </is>
      </c>
    </row>
    <row r="4492">
      <c r="A4492" t="inlineStr">
        <is>
          <t>S-c14eeb</t>
        </is>
      </c>
      <c r="B4492" t="inlineStr">
        <is>
          <t>A-fce879</t>
        </is>
      </c>
      <c r="C4492" s="40" t="n">
        <v>45563</v>
      </c>
      <c r="D4492" s="40" t="n"/>
      <c r="E4492" t="n">
        <v>94</v>
      </c>
      <c r="F4492" t="n">
        <v>627</v>
      </c>
      <c r="G4492" t="inlineStr">
        <is>
          <t>2024-S2</t>
        </is>
      </c>
      <c r="H4492" t="inlineStr">
        <is>
          <t>Sim</t>
        </is>
      </c>
      <c r="I4492" t="n">
        <v>0</v>
      </c>
      <c r="J4492" s="41" t="n"/>
      <c r="L4492" t="inlineStr"/>
      <c r="M4492" t="inlineStr">
        <is>
          <t>Basic</t>
        </is>
      </c>
      <c r="N4492" t="inlineStr">
        <is>
          <t>monthly</t>
        </is>
      </c>
      <c r="O4492" t="inlineStr">
        <is>
          <t>Pago</t>
        </is>
      </c>
      <c r="P4492" t="inlineStr">
        <is>
          <t>Sim</t>
        </is>
      </c>
      <c r="Q4492" t="inlineStr">
        <is>
          <t>Não</t>
        </is>
      </c>
      <c r="R4492" t="inlineStr">
        <is>
          <t>Não</t>
        </is>
      </c>
      <c r="S4492" t="inlineStr">
        <is>
          <t>16–40</t>
        </is>
      </c>
      <c r="T4492" t="inlineStr">
        <is>
          <t>Conta nova (≤ 30 dias)</t>
        </is>
      </c>
      <c r="U4492" t="inlineStr">
        <is>
          <t>EdTech</t>
        </is>
      </c>
      <c r="V4492" t="inlineStr">
        <is>
          <t>UK</t>
        </is>
      </c>
      <c r="W4492" t="inlineStr">
        <is>
          <t>partner</t>
        </is>
      </c>
    </row>
    <row r="4493">
      <c r="A4493" t="inlineStr">
        <is>
          <t>S-804965</t>
        </is>
      </c>
      <c r="B4493" t="inlineStr">
        <is>
          <t>A-157070</t>
        </is>
      </c>
      <c r="C4493" s="40" t="n">
        <v>45382</v>
      </c>
      <c r="D4493" s="40" t="n"/>
      <c r="E4493" t="n">
        <v>275</v>
      </c>
      <c r="F4493" t="n">
        <v>6965</v>
      </c>
      <c r="G4493" t="inlineStr">
        <is>
          <t>Até 2024-S1</t>
        </is>
      </c>
      <c r="H4493" t="inlineStr">
        <is>
          <t>Sim</t>
        </is>
      </c>
      <c r="I4493" t="n">
        <v>0</v>
      </c>
      <c r="J4493" s="41" t="n"/>
      <c r="L4493" t="inlineStr"/>
      <c r="M4493" t="inlineStr">
        <is>
          <t>Enterprise</t>
        </is>
      </c>
      <c r="N4493" t="inlineStr">
        <is>
          <t>monthly</t>
        </is>
      </c>
      <c r="O4493" t="inlineStr">
        <is>
          <t>Pago</t>
        </is>
      </c>
      <c r="P4493" t="inlineStr">
        <is>
          <t>Sim</t>
        </is>
      </c>
      <c r="Q4493" t="inlineStr">
        <is>
          <t>Não</t>
        </is>
      </c>
      <c r="R4493" t="inlineStr">
        <is>
          <t>Não</t>
        </is>
      </c>
      <c r="S4493" t="inlineStr">
        <is>
          <t>16–40</t>
        </is>
      </c>
      <c r="T4493" t="inlineStr">
        <is>
          <t>91–180 dias</t>
        </is>
      </c>
      <c r="U4493" t="inlineStr">
        <is>
          <t>FinTech</t>
        </is>
      </c>
      <c r="V4493" t="inlineStr">
        <is>
          <t>US</t>
        </is>
      </c>
      <c r="W4493" t="inlineStr">
        <is>
          <t>ads</t>
        </is>
      </c>
    </row>
    <row r="4494">
      <c r="A4494" t="inlineStr">
        <is>
          <t>S-19abcf</t>
        </is>
      </c>
      <c r="B4494" t="inlineStr">
        <is>
          <t>A-940b8b</t>
        </is>
      </c>
      <c r="C4494" s="40" t="n">
        <v>45545</v>
      </c>
      <c r="D4494" s="40" t="n"/>
      <c r="E4494" t="n">
        <v>112</v>
      </c>
      <c r="F4494" t="n">
        <v>833</v>
      </c>
      <c r="G4494" t="inlineStr">
        <is>
          <t>2024-S2</t>
        </is>
      </c>
      <c r="H4494" t="inlineStr">
        <is>
          <t>Sim</t>
        </is>
      </c>
      <c r="I4494" t="n">
        <v>0</v>
      </c>
      <c r="J4494" s="41" t="n"/>
      <c r="L4494" t="inlineStr"/>
      <c r="M4494" t="inlineStr">
        <is>
          <t>Pro</t>
        </is>
      </c>
      <c r="N4494" t="inlineStr">
        <is>
          <t>annual</t>
        </is>
      </c>
      <c r="O4494" t="inlineStr">
        <is>
          <t>Pago</t>
        </is>
      </c>
      <c r="P4494" t="inlineStr">
        <is>
          <t>Sim</t>
        </is>
      </c>
      <c r="Q4494" t="inlineStr">
        <is>
          <t>Não</t>
        </is>
      </c>
      <c r="R4494" t="inlineStr">
        <is>
          <t>Não</t>
        </is>
      </c>
      <c r="S4494" t="inlineStr">
        <is>
          <t>16–40</t>
        </is>
      </c>
      <c r="T4494" t="inlineStr">
        <is>
          <t>91–180 dias</t>
        </is>
      </c>
      <c r="U4494" t="inlineStr">
        <is>
          <t>HealthTech</t>
        </is>
      </c>
      <c r="V4494" t="inlineStr">
        <is>
          <t>DE</t>
        </is>
      </c>
      <c r="W4494" t="inlineStr">
        <is>
          <t>organic</t>
        </is>
      </c>
    </row>
    <row r="4495">
      <c r="A4495" t="inlineStr">
        <is>
          <t>S-004d19</t>
        </is>
      </c>
      <c r="B4495" t="inlineStr">
        <is>
          <t>A-bece89</t>
        </is>
      </c>
      <c r="C4495" s="40" t="n">
        <v>45354</v>
      </c>
      <c r="D4495" s="40" t="n"/>
      <c r="E4495" t="n">
        <v>303</v>
      </c>
      <c r="F4495" t="n">
        <v>5174</v>
      </c>
      <c r="G4495" t="inlineStr">
        <is>
          <t>Até 2024-S1</t>
        </is>
      </c>
      <c r="H4495" t="inlineStr">
        <is>
          <t>Sim</t>
        </is>
      </c>
      <c r="I4495" t="n">
        <v>0</v>
      </c>
      <c r="J4495" s="41" t="n"/>
      <c r="L4495" t="inlineStr"/>
      <c r="M4495" t="inlineStr">
        <is>
          <t>Enterprise</t>
        </is>
      </c>
      <c r="N4495" t="inlineStr">
        <is>
          <t>annual</t>
        </is>
      </c>
      <c r="O4495" t="inlineStr">
        <is>
          <t>Pago</t>
        </is>
      </c>
      <c r="P4495" t="inlineStr">
        <is>
          <t>Sim</t>
        </is>
      </c>
      <c r="Q4495" t="inlineStr">
        <is>
          <t>Não</t>
        </is>
      </c>
      <c r="R4495" t="inlineStr">
        <is>
          <t>Não</t>
        </is>
      </c>
      <c r="S4495" t="inlineStr">
        <is>
          <t>16–40</t>
        </is>
      </c>
      <c r="T4495" t="inlineStr">
        <is>
          <t>91–180 dias</t>
        </is>
      </c>
      <c r="U4495" t="inlineStr">
        <is>
          <t>Cybersecurity</t>
        </is>
      </c>
      <c r="V4495" t="inlineStr">
        <is>
          <t>IN</t>
        </is>
      </c>
      <c r="W4495" t="inlineStr">
        <is>
          <t>event</t>
        </is>
      </c>
    </row>
    <row r="4496">
      <c r="A4496" t="inlineStr">
        <is>
          <t>S-11939f</t>
        </is>
      </c>
      <c r="B4496" t="inlineStr">
        <is>
          <t>A-40906c</t>
        </is>
      </c>
      <c r="C4496" s="40" t="n">
        <v>45579</v>
      </c>
      <c r="D4496" s="40" t="n"/>
      <c r="E4496" t="n">
        <v>78</v>
      </c>
      <c r="F4496" t="n">
        <v>1748</v>
      </c>
      <c r="G4496" t="inlineStr">
        <is>
          <t>2024-S2</t>
        </is>
      </c>
      <c r="H4496" t="inlineStr">
        <is>
          <t>Sim</t>
        </is>
      </c>
      <c r="I4496" t="n">
        <v>0</v>
      </c>
      <c r="J4496" s="41" t="n"/>
      <c r="L4496" t="inlineStr"/>
      <c r="M4496" t="inlineStr">
        <is>
          <t>Basic</t>
        </is>
      </c>
      <c r="N4496" t="inlineStr">
        <is>
          <t>monthly</t>
        </is>
      </c>
      <c r="O4496" t="inlineStr">
        <is>
          <t>Pago</t>
        </is>
      </c>
      <c r="P4496" t="inlineStr">
        <is>
          <t>Sim</t>
        </is>
      </c>
      <c r="Q4496" t="inlineStr">
        <is>
          <t>Não</t>
        </is>
      </c>
      <c r="R4496" t="inlineStr">
        <is>
          <t>Não</t>
        </is>
      </c>
      <c r="S4496" t="inlineStr">
        <is>
          <t>41+</t>
        </is>
      </c>
      <c r="T4496" t="inlineStr">
        <is>
          <t>181–365 dias</t>
        </is>
      </c>
      <c r="U4496" t="inlineStr">
        <is>
          <t>EdTech</t>
        </is>
      </c>
      <c r="V4496" t="inlineStr">
        <is>
          <t>US</t>
        </is>
      </c>
      <c r="W4496" t="inlineStr">
        <is>
          <t>ads</t>
        </is>
      </c>
    </row>
    <row r="4497">
      <c r="A4497" t="inlineStr">
        <is>
          <t>S-6cea1b</t>
        </is>
      </c>
      <c r="B4497" t="inlineStr">
        <is>
          <t>A-158f4e</t>
        </is>
      </c>
      <c r="C4497" s="40" t="n">
        <v>45614</v>
      </c>
      <c r="D4497" s="40" t="n"/>
      <c r="E4497" t="n">
        <v>43</v>
      </c>
      <c r="F4497" t="n">
        <v>2989</v>
      </c>
      <c r="G4497" t="inlineStr">
        <is>
          <t>2024-S2</t>
        </is>
      </c>
      <c r="H4497" t="inlineStr">
        <is>
          <t>Sim</t>
        </is>
      </c>
      <c r="I4497" t="n">
        <v>0</v>
      </c>
      <c r="J4497" s="41" t="n"/>
      <c r="L4497" t="inlineStr"/>
      <c r="M4497" t="inlineStr">
        <is>
          <t>Pro</t>
        </is>
      </c>
      <c r="N4497" t="inlineStr">
        <is>
          <t>monthly</t>
        </is>
      </c>
      <c r="O4497" t="inlineStr">
        <is>
          <t>Pago</t>
        </is>
      </c>
      <c r="P4497" t="inlineStr">
        <is>
          <t>Sim</t>
        </is>
      </c>
      <c r="Q4497" t="inlineStr">
        <is>
          <t>Não</t>
        </is>
      </c>
      <c r="R4497" t="inlineStr">
        <is>
          <t>Não</t>
        </is>
      </c>
      <c r="S4497" t="inlineStr">
        <is>
          <t>41+</t>
        </is>
      </c>
      <c r="T4497" t="inlineStr">
        <is>
          <t>Mais de 365 dias</t>
        </is>
      </c>
      <c r="U4497" t="inlineStr">
        <is>
          <t>FinTech</t>
        </is>
      </c>
      <c r="V4497" t="inlineStr">
        <is>
          <t>IN</t>
        </is>
      </c>
      <c r="W4497" t="inlineStr">
        <is>
          <t>other</t>
        </is>
      </c>
    </row>
    <row r="4498">
      <c r="A4498" t="inlineStr">
        <is>
          <t>S-74be40</t>
        </is>
      </c>
      <c r="B4498" t="inlineStr">
        <is>
          <t>A-a8d89d</t>
        </is>
      </c>
      <c r="C4498" s="40" t="n">
        <v>45394</v>
      </c>
      <c r="D4498" s="40" t="n"/>
      <c r="E4498" t="n">
        <v>263</v>
      </c>
      <c r="F4498" t="n">
        <v>2587</v>
      </c>
      <c r="G4498" t="inlineStr">
        <is>
          <t>Até 2024-S1</t>
        </is>
      </c>
      <c r="H4498" t="inlineStr">
        <is>
          <t>Sim</t>
        </is>
      </c>
      <c r="I4498" t="n">
        <v>0</v>
      </c>
      <c r="J4498" s="41" t="n"/>
      <c r="L4498" t="inlineStr"/>
      <c r="M4498" t="inlineStr">
        <is>
          <t>Enterprise</t>
        </is>
      </c>
      <c r="N4498" t="inlineStr">
        <is>
          <t>monthly</t>
        </is>
      </c>
      <c r="O4498" t="inlineStr">
        <is>
          <t>Pago</t>
        </is>
      </c>
      <c r="P4498" t="inlineStr">
        <is>
          <t>Não</t>
        </is>
      </c>
      <c r="Q4498" t="inlineStr">
        <is>
          <t>Sim</t>
        </is>
      </c>
      <c r="R4498" t="inlineStr">
        <is>
          <t>Não</t>
        </is>
      </c>
      <c r="S4498" t="inlineStr">
        <is>
          <t>6–15</t>
        </is>
      </c>
      <c r="T4498" t="inlineStr">
        <is>
          <t>91–180 dias</t>
        </is>
      </c>
      <c r="U4498" t="inlineStr">
        <is>
          <t>EdTech</t>
        </is>
      </c>
      <c r="V4498" t="inlineStr">
        <is>
          <t>US</t>
        </is>
      </c>
      <c r="W4498" t="inlineStr">
        <is>
          <t>ads</t>
        </is>
      </c>
    </row>
    <row r="4499">
      <c r="A4499" t="inlineStr">
        <is>
          <t>S-8f9410</t>
        </is>
      </c>
      <c r="B4499" t="inlineStr">
        <is>
          <t>A-098560</t>
        </is>
      </c>
      <c r="C4499" s="40" t="n">
        <v>45492</v>
      </c>
      <c r="D4499" s="40" t="n"/>
      <c r="E4499" t="n">
        <v>165</v>
      </c>
      <c r="F4499" t="n">
        <v>597</v>
      </c>
      <c r="G4499" t="inlineStr">
        <is>
          <t>2024-S2</t>
        </is>
      </c>
      <c r="H4499" t="inlineStr">
        <is>
          <t>Sim</t>
        </is>
      </c>
      <c r="I4499" t="n">
        <v>0</v>
      </c>
      <c r="J4499" s="41" t="n"/>
      <c r="L4499" t="inlineStr"/>
      <c r="M4499" t="inlineStr">
        <is>
          <t>Enterprise</t>
        </is>
      </c>
      <c r="N4499" t="inlineStr">
        <is>
          <t>annual</t>
        </is>
      </c>
      <c r="O4499" t="inlineStr">
        <is>
          <t>Pago</t>
        </is>
      </c>
      <c r="P4499" t="inlineStr">
        <is>
          <t>Sim</t>
        </is>
      </c>
      <c r="Q4499" t="inlineStr">
        <is>
          <t>Não</t>
        </is>
      </c>
      <c r="R4499" t="inlineStr">
        <is>
          <t>Não</t>
        </is>
      </c>
      <c r="S4499" t="inlineStr">
        <is>
          <t>1–5</t>
        </is>
      </c>
      <c r="T4499" t="inlineStr">
        <is>
          <t>181–365 dias</t>
        </is>
      </c>
      <c r="U4499" t="inlineStr">
        <is>
          <t>DevTools</t>
        </is>
      </c>
      <c r="V4499" t="inlineStr">
        <is>
          <t>UK</t>
        </is>
      </c>
      <c r="W4499" t="inlineStr">
        <is>
          <t>ads</t>
        </is>
      </c>
    </row>
    <row r="4500">
      <c r="A4500" t="inlineStr">
        <is>
          <t>S-395a98</t>
        </is>
      </c>
      <c r="B4500" t="inlineStr">
        <is>
          <t>A-c7e58b</t>
        </is>
      </c>
      <c r="C4500" s="40" t="n">
        <v>45502</v>
      </c>
      <c r="D4500" s="40" t="n"/>
      <c r="E4500" t="n">
        <v>155</v>
      </c>
      <c r="F4500" t="n">
        <v>304</v>
      </c>
      <c r="G4500" t="inlineStr">
        <is>
          <t>2024-S2</t>
        </is>
      </c>
      <c r="H4500" t="inlineStr">
        <is>
          <t>Sim</t>
        </is>
      </c>
      <c r="I4500" t="n">
        <v>0</v>
      </c>
      <c r="J4500" s="41" t="n"/>
      <c r="L4500" t="inlineStr"/>
      <c r="M4500" t="inlineStr">
        <is>
          <t>Basic</t>
        </is>
      </c>
      <c r="N4500" t="inlineStr">
        <is>
          <t>monthly</t>
        </is>
      </c>
      <c r="O4500" t="inlineStr">
        <is>
          <t>Pago</t>
        </is>
      </c>
      <c r="P4500" t="inlineStr">
        <is>
          <t>Sim</t>
        </is>
      </c>
      <c r="Q4500" t="inlineStr">
        <is>
          <t>Não</t>
        </is>
      </c>
      <c r="R4500" t="inlineStr">
        <is>
          <t>Não</t>
        </is>
      </c>
      <c r="S4500" t="inlineStr">
        <is>
          <t>16–40</t>
        </is>
      </c>
      <c r="T4500" t="inlineStr">
        <is>
          <t>Mais de 365 dias</t>
        </is>
      </c>
      <c r="U4500" t="inlineStr">
        <is>
          <t>HealthTech</t>
        </is>
      </c>
      <c r="V4500" t="inlineStr">
        <is>
          <t>IN</t>
        </is>
      </c>
      <c r="W4500" t="inlineStr">
        <is>
          <t>other</t>
        </is>
      </c>
    </row>
    <row r="4501">
      <c r="A4501" t="inlineStr">
        <is>
          <t>S-151b22</t>
        </is>
      </c>
      <c r="B4501" t="inlineStr">
        <is>
          <t>A-533452</t>
        </is>
      </c>
      <c r="C4501" s="40" t="n">
        <v>45644</v>
      </c>
      <c r="D4501" s="40" t="n"/>
      <c r="E4501" t="n">
        <v>13</v>
      </c>
      <c r="F4501" t="n">
        <v>171</v>
      </c>
      <c r="G4501" t="inlineStr">
        <is>
          <t>2024-S2</t>
        </is>
      </c>
      <c r="H4501" t="inlineStr">
        <is>
          <t>Não</t>
        </is>
      </c>
      <c r="I4501" t="n">
        <v>0</v>
      </c>
      <c r="J4501" s="41" t="n"/>
      <c r="L4501" t="inlineStr"/>
      <c r="M4501" t="inlineStr">
        <is>
          <t>Basic</t>
        </is>
      </c>
      <c r="N4501" t="inlineStr">
        <is>
          <t>annual</t>
        </is>
      </c>
      <c r="O4501" t="inlineStr">
        <is>
          <t>Pago</t>
        </is>
      </c>
      <c r="P4501" t="inlineStr">
        <is>
          <t>Sim</t>
        </is>
      </c>
      <c r="Q4501" t="inlineStr">
        <is>
          <t>Não</t>
        </is>
      </c>
      <c r="R4501" t="inlineStr">
        <is>
          <t>Não</t>
        </is>
      </c>
      <c r="S4501" t="inlineStr">
        <is>
          <t>6–15</t>
        </is>
      </c>
      <c r="T4501" t="inlineStr">
        <is>
          <t>31–90 dias</t>
        </is>
      </c>
      <c r="U4501" t="inlineStr">
        <is>
          <t>DevTools</t>
        </is>
      </c>
      <c r="V4501" t="inlineStr">
        <is>
          <t>AU</t>
        </is>
      </c>
      <c r="W4501" t="inlineStr">
        <is>
          <t>organic</t>
        </is>
      </c>
    </row>
    <row r="4502">
      <c r="A4502" t="inlineStr">
        <is>
          <t>S-6b0789</t>
        </is>
      </c>
      <c r="B4502" t="inlineStr">
        <is>
          <t>A-34d880</t>
        </is>
      </c>
      <c r="C4502" s="40" t="n">
        <v>45477</v>
      </c>
      <c r="D4502" s="40" t="n"/>
      <c r="E4502" t="n">
        <v>180</v>
      </c>
      <c r="F4502" t="n">
        <v>686</v>
      </c>
      <c r="G4502" t="inlineStr">
        <is>
          <t>2024-S2</t>
        </is>
      </c>
      <c r="H4502" t="inlineStr">
        <is>
          <t>Sim</t>
        </is>
      </c>
      <c r="I4502" t="n">
        <v>0</v>
      </c>
      <c r="J4502" s="41" t="n"/>
      <c r="L4502" t="inlineStr"/>
      <c r="M4502" t="inlineStr">
        <is>
          <t>Pro</t>
        </is>
      </c>
      <c r="N4502" t="inlineStr">
        <is>
          <t>monthly</t>
        </is>
      </c>
      <c r="O4502" t="inlineStr">
        <is>
          <t>Pago</t>
        </is>
      </c>
      <c r="P4502" t="inlineStr">
        <is>
          <t>Sim</t>
        </is>
      </c>
      <c r="Q4502" t="inlineStr">
        <is>
          <t>Não</t>
        </is>
      </c>
      <c r="R4502" t="inlineStr">
        <is>
          <t>Não</t>
        </is>
      </c>
      <c r="S4502" t="inlineStr">
        <is>
          <t>6–15</t>
        </is>
      </c>
      <c r="T4502" t="inlineStr">
        <is>
          <t>31–90 dias</t>
        </is>
      </c>
      <c r="U4502" t="inlineStr">
        <is>
          <t>Cybersecurity</t>
        </is>
      </c>
      <c r="V4502" t="inlineStr">
        <is>
          <t>AU</t>
        </is>
      </c>
      <c r="W4502" t="inlineStr">
        <is>
          <t>ads</t>
        </is>
      </c>
    </row>
    <row r="4503">
      <c r="A4503" t="inlineStr">
        <is>
          <t>S-f94b9b</t>
        </is>
      </c>
      <c r="B4503" t="inlineStr">
        <is>
          <t>A-82861f</t>
        </is>
      </c>
      <c r="C4503" s="40" t="n">
        <v>45581</v>
      </c>
      <c r="D4503" s="40" t="n">
        <v>45604</v>
      </c>
      <c r="E4503" t="n">
        <v>23</v>
      </c>
      <c r="F4503" t="n">
        <v>2009</v>
      </c>
      <c r="G4503" t="inlineStr">
        <is>
          <t>2024-S2</t>
        </is>
      </c>
      <c r="H4503" t="inlineStr">
        <is>
          <t>Sim</t>
        </is>
      </c>
      <c r="I4503" t="n">
        <v>1</v>
      </c>
      <c r="J4503" s="41" t="n">
        <v>45597</v>
      </c>
      <c r="K4503" t="n">
        <v>8</v>
      </c>
      <c r="L4503" t="inlineStr">
        <is>
          <t>Não</t>
        </is>
      </c>
      <c r="M4503" t="inlineStr">
        <is>
          <t>Pro</t>
        </is>
      </c>
      <c r="N4503" t="inlineStr">
        <is>
          <t>annual</t>
        </is>
      </c>
      <c r="O4503" t="inlineStr">
        <is>
          <t>Pago</t>
        </is>
      </c>
      <c r="P4503" t="inlineStr">
        <is>
          <t>Sim</t>
        </is>
      </c>
      <c r="Q4503" t="inlineStr">
        <is>
          <t>Não</t>
        </is>
      </c>
      <c r="R4503" t="inlineStr">
        <is>
          <t>Não</t>
        </is>
      </c>
      <c r="S4503" t="inlineStr">
        <is>
          <t>41+</t>
        </is>
      </c>
      <c r="T4503" t="inlineStr">
        <is>
          <t>91–180 dias</t>
        </is>
      </c>
      <c r="U4503" t="inlineStr">
        <is>
          <t>DevTools</t>
        </is>
      </c>
      <c r="V4503" t="inlineStr">
        <is>
          <t>UK</t>
        </is>
      </c>
      <c r="W4503" t="inlineStr">
        <is>
          <t>organic</t>
        </is>
      </c>
    </row>
    <row r="4504">
      <c r="A4504" t="inlineStr">
        <is>
          <t>S-0e068c</t>
        </is>
      </c>
      <c r="B4504" t="inlineStr">
        <is>
          <t>A-40de06</t>
        </is>
      </c>
      <c r="C4504" s="40" t="n">
        <v>45548</v>
      </c>
      <c r="D4504" s="40" t="n"/>
      <c r="E4504" t="n">
        <v>109</v>
      </c>
      <c r="F4504" t="n">
        <v>1140</v>
      </c>
      <c r="G4504" t="inlineStr">
        <is>
          <t>2024-S2</t>
        </is>
      </c>
      <c r="H4504" t="inlineStr">
        <is>
          <t>Sim</t>
        </is>
      </c>
      <c r="I4504" t="n">
        <v>0</v>
      </c>
      <c r="J4504" s="41" t="n"/>
      <c r="L4504" t="inlineStr"/>
      <c r="M4504" t="inlineStr">
        <is>
          <t>Basic</t>
        </is>
      </c>
      <c r="N4504" t="inlineStr">
        <is>
          <t>annual</t>
        </is>
      </c>
      <c r="O4504" t="inlineStr">
        <is>
          <t>Pago</t>
        </is>
      </c>
      <c r="P4504" t="inlineStr">
        <is>
          <t>Sim</t>
        </is>
      </c>
      <c r="Q4504" t="inlineStr">
        <is>
          <t>Não</t>
        </is>
      </c>
      <c r="R4504" t="inlineStr">
        <is>
          <t>Não</t>
        </is>
      </c>
      <c r="S4504" t="inlineStr">
        <is>
          <t>41+</t>
        </is>
      </c>
      <c r="T4504" t="inlineStr">
        <is>
          <t>Mais de 365 dias</t>
        </is>
      </c>
      <c r="U4504" t="inlineStr">
        <is>
          <t>Cybersecurity</t>
        </is>
      </c>
      <c r="V4504" t="inlineStr">
        <is>
          <t>US</t>
        </is>
      </c>
      <c r="W4504" t="inlineStr">
        <is>
          <t>event</t>
        </is>
      </c>
    </row>
    <row r="4505">
      <c r="A4505" t="inlineStr">
        <is>
          <t>S-212fc4</t>
        </is>
      </c>
      <c r="B4505" t="inlineStr">
        <is>
          <t>A-c608c8</t>
        </is>
      </c>
      <c r="C4505" s="40" t="n">
        <v>45214</v>
      </c>
      <c r="D4505" s="40" t="n"/>
      <c r="E4505" t="n">
        <v>443</v>
      </c>
      <c r="F4505" t="n">
        <v>1194</v>
      </c>
      <c r="G4505" t="inlineStr">
        <is>
          <t>Até 2024-S1</t>
        </is>
      </c>
      <c r="H4505" t="inlineStr">
        <is>
          <t>Sim</t>
        </is>
      </c>
      <c r="I4505" t="n">
        <v>0</v>
      </c>
      <c r="J4505" s="41" t="n"/>
      <c r="L4505" t="inlineStr"/>
      <c r="M4505" t="inlineStr">
        <is>
          <t>Enterprise</t>
        </is>
      </c>
      <c r="N4505" t="inlineStr">
        <is>
          <t>monthly</t>
        </is>
      </c>
      <c r="O4505" t="inlineStr">
        <is>
          <t>Pago</t>
        </is>
      </c>
      <c r="P4505" t="inlineStr">
        <is>
          <t>Sim</t>
        </is>
      </c>
      <c r="Q4505" t="inlineStr">
        <is>
          <t>Não</t>
        </is>
      </c>
      <c r="R4505" t="inlineStr">
        <is>
          <t>Não</t>
        </is>
      </c>
      <c r="S4505" t="inlineStr">
        <is>
          <t>6–15</t>
        </is>
      </c>
      <c r="T4505" t="inlineStr">
        <is>
          <t>91–180 dias</t>
        </is>
      </c>
      <c r="U4505" t="inlineStr">
        <is>
          <t>DevTools</t>
        </is>
      </c>
      <c r="V4505" t="inlineStr">
        <is>
          <t>DE</t>
        </is>
      </c>
      <c r="W4505" t="inlineStr">
        <is>
          <t>ads</t>
        </is>
      </c>
    </row>
    <row r="4506">
      <c r="A4506" t="inlineStr">
        <is>
          <t>S-eec056</t>
        </is>
      </c>
      <c r="B4506" t="inlineStr">
        <is>
          <t>A-c222ab</t>
        </is>
      </c>
      <c r="C4506" s="40" t="n">
        <v>45572</v>
      </c>
      <c r="D4506" s="40" t="n"/>
      <c r="E4506" t="n">
        <v>85</v>
      </c>
      <c r="F4506" t="n">
        <v>608</v>
      </c>
      <c r="G4506" t="inlineStr">
        <is>
          <t>2024-S2</t>
        </is>
      </c>
      <c r="H4506" t="inlineStr">
        <is>
          <t>Sim</t>
        </is>
      </c>
      <c r="I4506" t="n">
        <v>0</v>
      </c>
      <c r="J4506" s="41" t="n"/>
      <c r="L4506" t="inlineStr"/>
      <c r="M4506" t="inlineStr">
        <is>
          <t>Basic</t>
        </is>
      </c>
      <c r="N4506" t="inlineStr">
        <is>
          <t>monthly</t>
        </is>
      </c>
      <c r="O4506" t="inlineStr">
        <is>
          <t>Pago</t>
        </is>
      </c>
      <c r="P4506" t="inlineStr">
        <is>
          <t>Sim</t>
        </is>
      </c>
      <c r="Q4506" t="inlineStr">
        <is>
          <t>Sim</t>
        </is>
      </c>
      <c r="R4506" t="inlineStr">
        <is>
          <t>Não</t>
        </is>
      </c>
      <c r="S4506" t="inlineStr">
        <is>
          <t>16–40</t>
        </is>
      </c>
      <c r="T4506" t="inlineStr">
        <is>
          <t>91–180 dias</t>
        </is>
      </c>
      <c r="U4506" t="inlineStr">
        <is>
          <t>Cybersecurity</t>
        </is>
      </c>
      <c r="V4506" t="inlineStr">
        <is>
          <t>US</t>
        </is>
      </c>
      <c r="W4506" t="inlineStr">
        <is>
          <t>other</t>
        </is>
      </c>
    </row>
    <row r="4507">
      <c r="A4507" t="inlineStr">
        <is>
          <t>S-28e360</t>
        </is>
      </c>
      <c r="B4507" t="inlineStr">
        <is>
          <t>A-ad64c6</t>
        </is>
      </c>
      <c r="C4507" s="40" t="n">
        <v>45616</v>
      </c>
      <c r="D4507" s="40" t="n"/>
      <c r="E4507" t="n">
        <v>41</v>
      </c>
      <c r="F4507" t="n">
        <v>5572</v>
      </c>
      <c r="G4507" t="inlineStr">
        <is>
          <t>2024-S2</t>
        </is>
      </c>
      <c r="H4507" t="inlineStr">
        <is>
          <t>Sim</t>
        </is>
      </c>
      <c r="I4507" t="n">
        <v>0</v>
      </c>
      <c r="J4507" s="41" t="n"/>
      <c r="L4507" t="inlineStr"/>
      <c r="M4507" t="inlineStr">
        <is>
          <t>Enterprise</t>
        </is>
      </c>
      <c r="N4507" t="inlineStr">
        <is>
          <t>annual</t>
        </is>
      </c>
      <c r="O4507" t="inlineStr">
        <is>
          <t>Pago</t>
        </is>
      </c>
      <c r="P4507" t="inlineStr">
        <is>
          <t>Sim</t>
        </is>
      </c>
      <c r="Q4507" t="inlineStr">
        <is>
          <t>Não</t>
        </is>
      </c>
      <c r="R4507" t="inlineStr">
        <is>
          <t>Não</t>
        </is>
      </c>
      <c r="S4507" t="inlineStr">
        <is>
          <t>16–40</t>
        </is>
      </c>
      <c r="T4507" t="inlineStr">
        <is>
          <t>181–365 dias</t>
        </is>
      </c>
      <c r="U4507" t="inlineStr">
        <is>
          <t>DevTools</t>
        </is>
      </c>
      <c r="V4507" t="inlineStr">
        <is>
          <t>UK</t>
        </is>
      </c>
      <c r="W4507" t="inlineStr">
        <is>
          <t>event</t>
        </is>
      </c>
    </row>
    <row r="4508">
      <c r="A4508" t="inlineStr">
        <is>
          <t>S-52119f</t>
        </is>
      </c>
      <c r="B4508" t="inlineStr">
        <is>
          <t>A-02fac6</t>
        </is>
      </c>
      <c r="C4508" s="40" t="n">
        <v>45250</v>
      </c>
      <c r="D4508" s="40" t="n"/>
      <c r="E4508" t="n">
        <v>407</v>
      </c>
      <c r="F4508" t="n">
        <v>4378</v>
      </c>
      <c r="G4508" t="inlineStr">
        <is>
          <t>Até 2024-S1</t>
        </is>
      </c>
      <c r="H4508" t="inlineStr">
        <is>
          <t>Sim</t>
        </is>
      </c>
      <c r="I4508" t="n">
        <v>0</v>
      </c>
      <c r="J4508" s="41" t="n"/>
      <c r="L4508" t="inlineStr"/>
      <c r="M4508" t="inlineStr">
        <is>
          <t>Enterprise</t>
        </is>
      </c>
      <c r="N4508" t="inlineStr">
        <is>
          <t>monthly</t>
        </is>
      </c>
      <c r="O4508" t="inlineStr">
        <is>
          <t>Pago</t>
        </is>
      </c>
      <c r="P4508" t="inlineStr">
        <is>
          <t>Sim</t>
        </is>
      </c>
      <c r="Q4508" t="inlineStr">
        <is>
          <t>Não</t>
        </is>
      </c>
      <c r="R4508" t="inlineStr">
        <is>
          <t>Não</t>
        </is>
      </c>
      <c r="S4508" t="inlineStr">
        <is>
          <t>16–40</t>
        </is>
      </c>
      <c r="T4508" t="inlineStr">
        <is>
          <t>181–365 dias</t>
        </is>
      </c>
      <c r="U4508" t="inlineStr">
        <is>
          <t>FinTech</t>
        </is>
      </c>
      <c r="V4508" t="inlineStr">
        <is>
          <t>US</t>
        </is>
      </c>
      <c r="W4508" t="inlineStr">
        <is>
          <t>event</t>
        </is>
      </c>
    </row>
    <row r="4509">
      <c r="A4509" t="inlineStr">
        <is>
          <t>S-008f3c</t>
        </is>
      </c>
      <c r="B4509" t="inlineStr">
        <is>
          <t>A-e98302</t>
        </is>
      </c>
      <c r="C4509" s="40" t="n">
        <v>45649</v>
      </c>
      <c r="D4509" s="40" t="n">
        <v>45654</v>
      </c>
      <c r="E4509" t="n">
        <v>5</v>
      </c>
      <c r="F4509" t="n">
        <v>2842</v>
      </c>
      <c r="G4509" t="inlineStr">
        <is>
          <t>2024-S2</t>
        </is>
      </c>
      <c r="H4509" t="inlineStr">
        <is>
          <t>Não</t>
        </is>
      </c>
      <c r="I4509" t="n">
        <v>1</v>
      </c>
      <c r="J4509" s="41" t="n">
        <v>45627</v>
      </c>
      <c r="K4509" t="n">
        <v>28</v>
      </c>
      <c r="L4509" t="inlineStr">
        <is>
          <t>Não</t>
        </is>
      </c>
      <c r="M4509" t="inlineStr">
        <is>
          <t>Pro</t>
        </is>
      </c>
      <c r="N4509" t="inlineStr">
        <is>
          <t>annual</t>
        </is>
      </c>
      <c r="O4509" t="inlineStr">
        <is>
          <t>Pago</t>
        </is>
      </c>
      <c r="P4509" t="inlineStr">
        <is>
          <t>Sim</t>
        </is>
      </c>
      <c r="Q4509" t="inlineStr">
        <is>
          <t>Não</t>
        </is>
      </c>
      <c r="R4509" t="inlineStr">
        <is>
          <t>Não</t>
        </is>
      </c>
      <c r="S4509" t="inlineStr">
        <is>
          <t>41+</t>
        </is>
      </c>
      <c r="T4509" t="inlineStr">
        <is>
          <t>181–365 dias</t>
        </is>
      </c>
      <c r="U4509" t="inlineStr">
        <is>
          <t>EdTech</t>
        </is>
      </c>
      <c r="V4509" t="inlineStr">
        <is>
          <t>US</t>
        </is>
      </c>
      <c r="W4509" t="inlineStr">
        <is>
          <t>ads</t>
        </is>
      </c>
    </row>
    <row r="4510">
      <c r="A4510" t="inlineStr">
        <is>
          <t>S-82c91a</t>
        </is>
      </c>
      <c r="B4510" t="inlineStr">
        <is>
          <t>A-462d45</t>
        </is>
      </c>
      <c r="C4510" s="40" t="n">
        <v>45636</v>
      </c>
      <c r="D4510" s="40" t="n"/>
      <c r="E4510" t="n">
        <v>21</v>
      </c>
      <c r="F4510" t="n">
        <v>1470</v>
      </c>
      <c r="G4510" t="inlineStr">
        <is>
          <t>2024-S2</t>
        </is>
      </c>
      <c r="H4510" t="inlineStr">
        <is>
          <t>Não</t>
        </is>
      </c>
      <c r="I4510" t="n">
        <v>0</v>
      </c>
      <c r="J4510" s="41" t="n"/>
      <c r="L4510" t="inlineStr"/>
      <c r="M4510" t="inlineStr">
        <is>
          <t>Pro</t>
        </is>
      </c>
      <c r="N4510" t="inlineStr">
        <is>
          <t>annual</t>
        </is>
      </c>
      <c r="O4510" t="inlineStr">
        <is>
          <t>Pago</t>
        </is>
      </c>
      <c r="P4510" t="inlineStr">
        <is>
          <t>Sim</t>
        </is>
      </c>
      <c r="Q4510" t="inlineStr">
        <is>
          <t>Não</t>
        </is>
      </c>
      <c r="R4510" t="inlineStr">
        <is>
          <t>Não</t>
        </is>
      </c>
      <c r="S4510" t="inlineStr">
        <is>
          <t>16–40</t>
        </is>
      </c>
      <c r="T4510" t="inlineStr">
        <is>
          <t>181–365 dias</t>
        </is>
      </c>
      <c r="U4510" t="inlineStr">
        <is>
          <t>Cybersecurity</t>
        </is>
      </c>
      <c r="V4510" t="inlineStr">
        <is>
          <t>US</t>
        </is>
      </c>
      <c r="W4510" t="inlineStr">
        <is>
          <t>partner</t>
        </is>
      </c>
    </row>
    <row r="4511">
      <c r="A4511" t="inlineStr">
        <is>
          <t>S-fcab86</t>
        </is>
      </c>
      <c r="B4511" t="inlineStr">
        <is>
          <t>A-9f0b68</t>
        </is>
      </c>
      <c r="C4511" s="40" t="n">
        <v>45508</v>
      </c>
      <c r="D4511" s="40" t="n"/>
      <c r="E4511" t="n">
        <v>149</v>
      </c>
      <c r="F4511" t="n">
        <v>3383</v>
      </c>
      <c r="G4511" t="inlineStr">
        <is>
          <t>2024-S2</t>
        </is>
      </c>
      <c r="H4511" t="inlineStr">
        <is>
          <t>Sim</t>
        </is>
      </c>
      <c r="I4511" t="n">
        <v>0</v>
      </c>
      <c r="J4511" s="41" t="n"/>
      <c r="L4511" t="inlineStr"/>
      <c r="M4511" t="inlineStr">
        <is>
          <t>Enterprise</t>
        </is>
      </c>
      <c r="N4511" t="inlineStr">
        <is>
          <t>annual</t>
        </is>
      </c>
      <c r="O4511" t="inlineStr">
        <is>
          <t>Pago</t>
        </is>
      </c>
      <c r="P4511" t="inlineStr">
        <is>
          <t>Sim</t>
        </is>
      </c>
      <c r="Q4511" t="inlineStr">
        <is>
          <t>Não</t>
        </is>
      </c>
      <c r="R4511" t="inlineStr">
        <is>
          <t>Não</t>
        </is>
      </c>
      <c r="S4511" t="inlineStr">
        <is>
          <t>16–40</t>
        </is>
      </c>
      <c r="T4511" t="inlineStr">
        <is>
          <t>91–180 dias</t>
        </is>
      </c>
      <c r="U4511" t="inlineStr">
        <is>
          <t>EdTech</t>
        </is>
      </c>
      <c r="V4511" t="inlineStr">
        <is>
          <t>US</t>
        </is>
      </c>
      <c r="W4511" t="inlineStr">
        <is>
          <t>ads</t>
        </is>
      </c>
    </row>
    <row r="4512">
      <c r="A4512" t="inlineStr">
        <is>
          <t>S-92b77f</t>
        </is>
      </c>
      <c r="B4512" t="inlineStr">
        <is>
          <t>A-7dacce</t>
        </is>
      </c>
      <c r="C4512" s="40" t="n">
        <v>45623</v>
      </c>
      <c r="D4512" s="40" t="n"/>
      <c r="E4512" t="n">
        <v>34</v>
      </c>
      <c r="F4512" t="n">
        <v>588</v>
      </c>
      <c r="G4512" t="inlineStr">
        <is>
          <t>2024-S2</t>
        </is>
      </c>
      <c r="H4512" t="inlineStr">
        <is>
          <t>Sim</t>
        </is>
      </c>
      <c r="I4512" t="n">
        <v>0</v>
      </c>
      <c r="J4512" s="41" t="n"/>
      <c r="L4512" t="inlineStr"/>
      <c r="M4512" t="inlineStr">
        <is>
          <t>Pro</t>
        </is>
      </c>
      <c r="N4512" t="inlineStr">
        <is>
          <t>annual</t>
        </is>
      </c>
      <c r="O4512" t="inlineStr">
        <is>
          <t>Pago</t>
        </is>
      </c>
      <c r="P4512" t="inlineStr">
        <is>
          <t>Não</t>
        </is>
      </c>
      <c r="Q4512" t="inlineStr">
        <is>
          <t>Não</t>
        </is>
      </c>
      <c r="R4512" t="inlineStr">
        <is>
          <t>Não</t>
        </is>
      </c>
      <c r="S4512" t="inlineStr">
        <is>
          <t>6–15</t>
        </is>
      </c>
      <c r="T4512" t="inlineStr">
        <is>
          <t>31–90 dias</t>
        </is>
      </c>
      <c r="U4512" t="inlineStr">
        <is>
          <t>Cybersecurity</t>
        </is>
      </c>
      <c r="V4512" t="inlineStr">
        <is>
          <t>CA</t>
        </is>
      </c>
      <c r="W4512" t="inlineStr">
        <is>
          <t>event</t>
        </is>
      </c>
    </row>
    <row r="4513">
      <c r="A4513" t="inlineStr">
        <is>
          <t>S-099dbc</t>
        </is>
      </c>
      <c r="B4513" t="inlineStr">
        <is>
          <t>A-812c5b</t>
        </is>
      </c>
      <c r="C4513" s="40" t="n">
        <v>45494</v>
      </c>
      <c r="D4513" s="40" t="n"/>
      <c r="E4513" t="n">
        <v>163</v>
      </c>
      <c r="F4513" t="n">
        <v>2695</v>
      </c>
      <c r="G4513" t="inlineStr">
        <is>
          <t>2024-S2</t>
        </is>
      </c>
      <c r="H4513" t="inlineStr">
        <is>
          <t>Sim</t>
        </is>
      </c>
      <c r="I4513" t="n">
        <v>0</v>
      </c>
      <c r="J4513" s="41" t="n"/>
      <c r="L4513" t="inlineStr"/>
      <c r="M4513" t="inlineStr">
        <is>
          <t>Pro</t>
        </is>
      </c>
      <c r="N4513" t="inlineStr">
        <is>
          <t>monthly</t>
        </is>
      </c>
      <c r="O4513" t="inlineStr">
        <is>
          <t>Pago</t>
        </is>
      </c>
      <c r="P4513" t="inlineStr">
        <is>
          <t>Sim</t>
        </is>
      </c>
      <c r="Q4513" t="inlineStr">
        <is>
          <t>Não</t>
        </is>
      </c>
      <c r="R4513" t="inlineStr">
        <is>
          <t>Não</t>
        </is>
      </c>
      <c r="S4513" t="inlineStr">
        <is>
          <t>41+</t>
        </is>
      </c>
      <c r="T4513" t="inlineStr">
        <is>
          <t>91–180 dias</t>
        </is>
      </c>
      <c r="U4513" t="inlineStr">
        <is>
          <t>DevTools</t>
        </is>
      </c>
      <c r="V4513" t="inlineStr">
        <is>
          <t>CA</t>
        </is>
      </c>
      <c r="W4513" t="inlineStr">
        <is>
          <t>organic</t>
        </is>
      </c>
    </row>
    <row r="4514">
      <c r="A4514" t="inlineStr">
        <is>
          <t>S-da7f1f</t>
        </is>
      </c>
      <c r="B4514" t="inlineStr">
        <is>
          <t>A-1f0ac7</t>
        </is>
      </c>
      <c r="C4514" s="40" t="n">
        <v>45264</v>
      </c>
      <c r="D4514" s="40" t="n"/>
      <c r="E4514" t="n">
        <v>393</v>
      </c>
      <c r="F4514" t="n">
        <v>1176</v>
      </c>
      <c r="G4514" t="inlineStr">
        <is>
          <t>Até 2024-S1</t>
        </is>
      </c>
      <c r="H4514" t="inlineStr">
        <is>
          <t>Sim</t>
        </is>
      </c>
      <c r="I4514" t="n">
        <v>0</v>
      </c>
      <c r="J4514" s="41" t="n"/>
      <c r="L4514" t="inlineStr"/>
      <c r="M4514" t="inlineStr">
        <is>
          <t>Pro</t>
        </is>
      </c>
      <c r="N4514" t="inlineStr">
        <is>
          <t>monthly</t>
        </is>
      </c>
      <c r="O4514" t="inlineStr">
        <is>
          <t>Pago</t>
        </is>
      </c>
      <c r="P4514" t="inlineStr">
        <is>
          <t>Não</t>
        </is>
      </c>
      <c r="Q4514" t="inlineStr">
        <is>
          <t>Não</t>
        </is>
      </c>
      <c r="R4514" t="inlineStr">
        <is>
          <t>Não</t>
        </is>
      </c>
      <c r="S4514" t="inlineStr">
        <is>
          <t>16–40</t>
        </is>
      </c>
      <c r="T4514" t="inlineStr">
        <is>
          <t>91–180 dias</t>
        </is>
      </c>
      <c r="U4514" t="inlineStr">
        <is>
          <t>HealthTech</t>
        </is>
      </c>
      <c r="V4514" t="inlineStr">
        <is>
          <t>UK</t>
        </is>
      </c>
      <c r="W4514" t="inlineStr">
        <is>
          <t>other</t>
        </is>
      </c>
    </row>
    <row r="4515">
      <c r="A4515" t="inlineStr">
        <is>
          <t>S-62641a</t>
        </is>
      </c>
      <c r="B4515" t="inlineStr">
        <is>
          <t>A-4c56c9</t>
        </is>
      </c>
      <c r="C4515" s="40" t="n">
        <v>45625</v>
      </c>
      <c r="D4515" s="40" t="n">
        <v>45629</v>
      </c>
      <c r="E4515" t="n">
        <v>4</v>
      </c>
      <c r="F4515" t="n">
        <v>3582</v>
      </c>
      <c r="G4515" t="inlineStr">
        <is>
          <t>2024-S2</t>
        </is>
      </c>
      <c r="H4515" t="inlineStr">
        <is>
          <t>Sim</t>
        </is>
      </c>
      <c r="I4515" t="n">
        <v>1</v>
      </c>
      <c r="J4515" s="41" t="n">
        <v>45627</v>
      </c>
      <c r="K4515" t="n">
        <v>3</v>
      </c>
      <c r="L4515" t="inlineStr">
        <is>
          <t>Não</t>
        </is>
      </c>
      <c r="M4515" t="inlineStr">
        <is>
          <t>Enterprise</t>
        </is>
      </c>
      <c r="N4515" t="inlineStr">
        <is>
          <t>monthly</t>
        </is>
      </c>
      <c r="O4515" t="inlineStr">
        <is>
          <t>Pago</t>
        </is>
      </c>
      <c r="P4515" t="inlineStr">
        <is>
          <t>Não</t>
        </is>
      </c>
      <c r="Q4515" t="inlineStr">
        <is>
          <t>Não</t>
        </is>
      </c>
      <c r="R4515" t="inlineStr">
        <is>
          <t>Não</t>
        </is>
      </c>
      <c r="S4515" t="inlineStr">
        <is>
          <t>16–40</t>
        </is>
      </c>
      <c r="T4515" t="inlineStr">
        <is>
          <t>181–365 dias</t>
        </is>
      </c>
      <c r="U4515" t="inlineStr">
        <is>
          <t>FinTech</t>
        </is>
      </c>
      <c r="V4515" t="inlineStr">
        <is>
          <t>US</t>
        </is>
      </c>
      <c r="W4515" t="inlineStr">
        <is>
          <t>partner</t>
        </is>
      </c>
    </row>
    <row r="4516">
      <c r="A4516" t="inlineStr">
        <is>
          <t>S-2c3b6d</t>
        </is>
      </c>
      <c r="B4516" t="inlineStr">
        <is>
          <t>A-a2485e</t>
        </is>
      </c>
      <c r="C4516" s="40" t="n">
        <v>45631</v>
      </c>
      <c r="D4516" s="40" t="n"/>
      <c r="E4516" t="n">
        <v>26</v>
      </c>
      <c r="F4516" t="n">
        <v>3383</v>
      </c>
      <c r="G4516" t="inlineStr">
        <is>
          <t>2024-S2</t>
        </is>
      </c>
      <c r="H4516" t="inlineStr">
        <is>
          <t>Não</t>
        </is>
      </c>
      <c r="I4516" t="n">
        <v>0</v>
      </c>
      <c r="J4516" s="41" t="n"/>
      <c r="L4516" t="inlineStr"/>
      <c r="M4516" t="inlineStr">
        <is>
          <t>Enterprise</t>
        </is>
      </c>
      <c r="N4516" t="inlineStr">
        <is>
          <t>annual</t>
        </is>
      </c>
      <c r="O4516" t="inlineStr">
        <is>
          <t>Pago</t>
        </is>
      </c>
      <c r="P4516" t="inlineStr">
        <is>
          <t>Sim</t>
        </is>
      </c>
      <c r="Q4516" t="inlineStr">
        <is>
          <t>Não</t>
        </is>
      </c>
      <c r="R4516" t="inlineStr">
        <is>
          <t>Não</t>
        </is>
      </c>
      <c r="S4516" t="inlineStr">
        <is>
          <t>16–40</t>
        </is>
      </c>
      <c r="T4516" t="inlineStr">
        <is>
          <t>91–180 dias</t>
        </is>
      </c>
      <c r="U4516" t="inlineStr">
        <is>
          <t>FinTech</t>
        </is>
      </c>
      <c r="V4516" t="inlineStr">
        <is>
          <t>US</t>
        </is>
      </c>
      <c r="W4516" t="inlineStr">
        <is>
          <t>event</t>
        </is>
      </c>
    </row>
    <row r="4517">
      <c r="A4517" t="inlineStr">
        <is>
          <t>S-3e0c24</t>
        </is>
      </c>
      <c r="B4517" t="inlineStr">
        <is>
          <t>A-271f46</t>
        </is>
      </c>
      <c r="C4517" s="40" t="n">
        <v>45014</v>
      </c>
      <c r="D4517" s="40" t="n"/>
      <c r="E4517" t="n">
        <v>643</v>
      </c>
      <c r="F4517" t="n">
        <v>722</v>
      </c>
      <c r="G4517" t="inlineStr">
        <is>
          <t>Até 2024-S1</t>
        </is>
      </c>
      <c r="H4517" t="inlineStr">
        <is>
          <t>Sim</t>
        </is>
      </c>
      <c r="I4517" t="n">
        <v>0</v>
      </c>
      <c r="J4517" s="41" t="n"/>
      <c r="L4517" t="inlineStr"/>
      <c r="M4517" t="inlineStr">
        <is>
          <t>Basic</t>
        </is>
      </c>
      <c r="N4517" t="inlineStr">
        <is>
          <t>annual</t>
        </is>
      </c>
      <c r="O4517" t="inlineStr">
        <is>
          <t>Pago</t>
        </is>
      </c>
      <c r="P4517" t="inlineStr">
        <is>
          <t>Sim</t>
        </is>
      </c>
      <c r="Q4517" t="inlineStr">
        <is>
          <t>Não</t>
        </is>
      </c>
      <c r="R4517" t="inlineStr">
        <is>
          <t>Não</t>
        </is>
      </c>
      <c r="S4517" t="inlineStr">
        <is>
          <t>16–40</t>
        </is>
      </c>
      <c r="T4517" t="inlineStr">
        <is>
          <t>31–90 dias</t>
        </is>
      </c>
      <c r="U4517" t="inlineStr">
        <is>
          <t>DevTools</t>
        </is>
      </c>
      <c r="V4517" t="inlineStr">
        <is>
          <t>US</t>
        </is>
      </c>
      <c r="W4517" t="inlineStr">
        <is>
          <t>event</t>
        </is>
      </c>
    </row>
    <row r="4518">
      <c r="A4518" t="inlineStr">
        <is>
          <t>S-9d7fa9</t>
        </is>
      </c>
      <c r="B4518" t="inlineStr">
        <is>
          <t>A-a865bd</t>
        </is>
      </c>
      <c r="C4518" s="40" t="n">
        <v>45308</v>
      </c>
      <c r="D4518" s="40" t="n"/>
      <c r="E4518" t="n">
        <v>349</v>
      </c>
      <c r="F4518" t="n">
        <v>1862</v>
      </c>
      <c r="G4518" t="inlineStr">
        <is>
          <t>Até 2024-S1</t>
        </is>
      </c>
      <c r="H4518" t="inlineStr">
        <is>
          <t>Sim</t>
        </is>
      </c>
      <c r="I4518" t="n">
        <v>0</v>
      </c>
      <c r="J4518" s="41" t="n"/>
      <c r="L4518" t="inlineStr"/>
      <c r="M4518" t="inlineStr">
        <is>
          <t>Pro</t>
        </is>
      </c>
      <c r="N4518" t="inlineStr">
        <is>
          <t>monthly</t>
        </is>
      </c>
      <c r="O4518" t="inlineStr">
        <is>
          <t>Pago</t>
        </is>
      </c>
      <c r="P4518" t="inlineStr">
        <is>
          <t>Sim</t>
        </is>
      </c>
      <c r="Q4518" t="inlineStr">
        <is>
          <t>Não</t>
        </is>
      </c>
      <c r="R4518" t="inlineStr">
        <is>
          <t>Não</t>
        </is>
      </c>
      <c r="S4518" t="inlineStr">
        <is>
          <t>16–40</t>
        </is>
      </c>
      <c r="T4518" t="inlineStr">
        <is>
          <t>91–180 dias</t>
        </is>
      </c>
      <c r="U4518" t="inlineStr">
        <is>
          <t>Cybersecurity</t>
        </is>
      </c>
      <c r="V4518" t="inlineStr">
        <is>
          <t>US</t>
        </is>
      </c>
      <c r="W4518" t="inlineStr">
        <is>
          <t>organic</t>
        </is>
      </c>
    </row>
    <row r="4519">
      <c r="A4519" t="inlineStr">
        <is>
          <t>S-9f13f8</t>
        </is>
      </c>
      <c r="B4519" t="inlineStr">
        <is>
          <t>A-f3ff05</t>
        </is>
      </c>
      <c r="C4519" s="40" t="n">
        <v>45572</v>
      </c>
      <c r="D4519" s="40" t="n"/>
      <c r="E4519" t="n">
        <v>85</v>
      </c>
      <c r="F4519" t="n">
        <v>38</v>
      </c>
      <c r="G4519" t="inlineStr">
        <is>
          <t>2024-S2</t>
        </is>
      </c>
      <c r="H4519" t="inlineStr">
        <is>
          <t>Sim</t>
        </is>
      </c>
      <c r="I4519" t="n">
        <v>0</v>
      </c>
      <c r="J4519" s="41" t="n"/>
      <c r="L4519" t="inlineStr"/>
      <c r="M4519" t="inlineStr">
        <is>
          <t>Basic</t>
        </is>
      </c>
      <c r="N4519" t="inlineStr">
        <is>
          <t>annual</t>
        </is>
      </c>
      <c r="O4519" t="inlineStr">
        <is>
          <t>Pago</t>
        </is>
      </c>
      <c r="P4519" t="inlineStr">
        <is>
          <t>Sim</t>
        </is>
      </c>
      <c r="Q4519" t="inlineStr">
        <is>
          <t>Não</t>
        </is>
      </c>
      <c r="R4519" t="inlineStr">
        <is>
          <t>Não</t>
        </is>
      </c>
      <c r="S4519" t="inlineStr">
        <is>
          <t>1–5</t>
        </is>
      </c>
      <c r="T4519" t="inlineStr">
        <is>
          <t>91–180 dias</t>
        </is>
      </c>
      <c r="U4519" t="inlineStr">
        <is>
          <t>FinTech</t>
        </is>
      </c>
      <c r="V4519" t="inlineStr">
        <is>
          <t>IN</t>
        </is>
      </c>
      <c r="W4519" t="inlineStr">
        <is>
          <t>other</t>
        </is>
      </c>
    </row>
    <row r="4520">
      <c r="A4520" t="inlineStr">
        <is>
          <t>S-0359cf</t>
        </is>
      </c>
      <c r="B4520" t="inlineStr">
        <is>
          <t>A-afa505</t>
        </is>
      </c>
      <c r="C4520" s="40" t="n">
        <v>45332</v>
      </c>
      <c r="D4520" s="40" t="n"/>
      <c r="E4520" t="n">
        <v>325</v>
      </c>
      <c r="F4520" t="n">
        <v>0</v>
      </c>
      <c r="G4520" t="inlineStr">
        <is>
          <t>Até 2024-S1</t>
        </is>
      </c>
      <c r="H4520" t="inlineStr">
        <is>
          <t>Sim</t>
        </is>
      </c>
      <c r="I4520" t="n">
        <v>0</v>
      </c>
      <c r="J4520" s="41" t="n"/>
      <c r="L4520" t="inlineStr"/>
      <c r="M4520" t="inlineStr">
        <is>
          <t>Pro</t>
        </is>
      </c>
      <c r="N4520" t="inlineStr">
        <is>
          <t>annual</t>
        </is>
      </c>
      <c r="O4520" t="inlineStr">
        <is>
          <t>Trial</t>
        </is>
      </c>
      <c r="P4520" t="inlineStr">
        <is>
          <t>Não</t>
        </is>
      </c>
      <c r="Q4520" t="inlineStr">
        <is>
          <t>Não</t>
        </is>
      </c>
      <c r="R4520" t="inlineStr">
        <is>
          <t>Não</t>
        </is>
      </c>
      <c r="S4520" t="inlineStr">
        <is>
          <t>41+</t>
        </is>
      </c>
      <c r="T4520" t="inlineStr">
        <is>
          <t>31–90 dias</t>
        </is>
      </c>
      <c r="U4520" t="inlineStr">
        <is>
          <t>DevTools</t>
        </is>
      </c>
      <c r="V4520" t="inlineStr">
        <is>
          <t>US</t>
        </is>
      </c>
      <c r="W4520" t="inlineStr">
        <is>
          <t>partner</t>
        </is>
      </c>
    </row>
    <row r="4521">
      <c r="A4521" t="inlineStr">
        <is>
          <t>S-f29976</t>
        </is>
      </c>
      <c r="B4521" t="inlineStr">
        <is>
          <t>A-977ca0</t>
        </is>
      </c>
      <c r="C4521" s="40" t="n">
        <v>45087</v>
      </c>
      <c r="D4521" s="40" t="n"/>
      <c r="E4521" t="n">
        <v>570</v>
      </c>
      <c r="F4521" t="n">
        <v>0</v>
      </c>
      <c r="G4521" t="inlineStr">
        <is>
          <t>Até 2024-S1</t>
        </is>
      </c>
      <c r="H4521" t="inlineStr">
        <is>
          <t>Sim</t>
        </is>
      </c>
      <c r="I4521" t="n">
        <v>0</v>
      </c>
      <c r="J4521" s="41" t="n"/>
      <c r="L4521" t="inlineStr"/>
      <c r="M4521" t="inlineStr">
        <is>
          <t>Pro</t>
        </is>
      </c>
      <c r="N4521" t="inlineStr">
        <is>
          <t>annual</t>
        </is>
      </c>
      <c r="O4521" t="inlineStr">
        <is>
          <t>Trial</t>
        </is>
      </c>
      <c r="P4521" t="inlineStr">
        <is>
          <t>Sim</t>
        </is>
      </c>
      <c r="Q4521" t="inlineStr">
        <is>
          <t>Não</t>
        </is>
      </c>
      <c r="R4521" t="inlineStr">
        <is>
          <t>Não</t>
        </is>
      </c>
      <c r="S4521" t="inlineStr">
        <is>
          <t>6–15</t>
        </is>
      </c>
      <c r="T4521" t="inlineStr">
        <is>
          <t>91–180 dias</t>
        </is>
      </c>
      <c r="U4521" t="inlineStr">
        <is>
          <t>HealthTech</t>
        </is>
      </c>
      <c r="V4521" t="inlineStr">
        <is>
          <t>IN</t>
        </is>
      </c>
      <c r="W4521" t="inlineStr">
        <is>
          <t>partner</t>
        </is>
      </c>
    </row>
    <row r="4522">
      <c r="A4522" t="inlineStr">
        <is>
          <t>S-23281c</t>
        </is>
      </c>
      <c r="B4522" t="inlineStr">
        <is>
          <t>A-69fad4</t>
        </is>
      </c>
      <c r="C4522" s="40" t="n">
        <v>45131</v>
      </c>
      <c r="D4522" s="40" t="n"/>
      <c r="E4522" t="n">
        <v>526</v>
      </c>
      <c r="F4522" t="n">
        <v>285</v>
      </c>
      <c r="G4522" t="inlineStr">
        <is>
          <t>Até 2024-S1</t>
        </is>
      </c>
      <c r="H4522" t="inlineStr">
        <is>
          <t>Sim</t>
        </is>
      </c>
      <c r="I4522" t="n">
        <v>0</v>
      </c>
      <c r="J4522" s="41" t="n"/>
      <c r="L4522" t="inlineStr"/>
      <c r="M4522" t="inlineStr">
        <is>
          <t>Basic</t>
        </is>
      </c>
      <c r="N4522" t="inlineStr">
        <is>
          <t>monthly</t>
        </is>
      </c>
      <c r="O4522" t="inlineStr">
        <is>
          <t>Pago</t>
        </is>
      </c>
      <c r="P4522" t="inlineStr">
        <is>
          <t>Sim</t>
        </is>
      </c>
      <c r="Q4522" t="inlineStr">
        <is>
          <t>Não</t>
        </is>
      </c>
      <c r="R4522" t="inlineStr">
        <is>
          <t>Não</t>
        </is>
      </c>
      <c r="S4522" t="inlineStr">
        <is>
          <t>6–15</t>
        </is>
      </c>
      <c r="T4522" t="inlineStr">
        <is>
          <t>91–180 dias</t>
        </is>
      </c>
      <c r="U4522" t="inlineStr">
        <is>
          <t>FinTech</t>
        </is>
      </c>
      <c r="V4522" t="inlineStr">
        <is>
          <t>UK</t>
        </is>
      </c>
      <c r="W4522" t="inlineStr">
        <is>
          <t>ads</t>
        </is>
      </c>
    </row>
    <row r="4523">
      <c r="A4523" t="inlineStr">
        <is>
          <t>S-b4536d</t>
        </is>
      </c>
      <c r="B4523" t="inlineStr">
        <is>
          <t>A-7a0d69</t>
        </is>
      </c>
      <c r="C4523" s="40" t="n">
        <v>45616</v>
      </c>
      <c r="D4523" s="40" t="n"/>
      <c r="E4523" t="n">
        <v>41</v>
      </c>
      <c r="F4523" t="n">
        <v>380</v>
      </c>
      <c r="G4523" t="inlineStr">
        <is>
          <t>2024-S2</t>
        </is>
      </c>
      <c r="H4523" t="inlineStr">
        <is>
          <t>Sim</t>
        </is>
      </c>
      <c r="I4523" t="n">
        <v>0</v>
      </c>
      <c r="J4523" s="41" t="n"/>
      <c r="L4523" t="inlineStr"/>
      <c r="M4523" t="inlineStr">
        <is>
          <t>Basic</t>
        </is>
      </c>
      <c r="N4523" t="inlineStr">
        <is>
          <t>annual</t>
        </is>
      </c>
      <c r="O4523" t="inlineStr">
        <is>
          <t>Pago</t>
        </is>
      </c>
      <c r="P4523" t="inlineStr">
        <is>
          <t>Sim</t>
        </is>
      </c>
      <c r="Q4523" t="inlineStr">
        <is>
          <t>Não</t>
        </is>
      </c>
      <c r="R4523" t="inlineStr">
        <is>
          <t>Não</t>
        </is>
      </c>
      <c r="S4523" t="inlineStr">
        <is>
          <t>16–40</t>
        </is>
      </c>
      <c r="T4523" t="inlineStr">
        <is>
          <t>91–180 dias</t>
        </is>
      </c>
      <c r="U4523" t="inlineStr">
        <is>
          <t>DevTools</t>
        </is>
      </c>
      <c r="V4523" t="inlineStr">
        <is>
          <t>DE</t>
        </is>
      </c>
      <c r="W4523" t="inlineStr">
        <is>
          <t>ads</t>
        </is>
      </c>
    </row>
    <row r="4524">
      <c r="A4524" t="inlineStr">
        <is>
          <t>S-e5a001</t>
        </is>
      </c>
      <c r="B4524" t="inlineStr">
        <is>
          <t>A-922109</t>
        </is>
      </c>
      <c r="C4524" s="40" t="n">
        <v>45585</v>
      </c>
      <c r="D4524" s="40" t="n"/>
      <c r="E4524" t="n">
        <v>72</v>
      </c>
      <c r="F4524" t="n">
        <v>0</v>
      </c>
      <c r="G4524" t="inlineStr">
        <is>
          <t>2024-S2</t>
        </is>
      </c>
      <c r="H4524" t="inlineStr">
        <is>
          <t>Sim</t>
        </is>
      </c>
      <c r="I4524" t="n">
        <v>0</v>
      </c>
      <c r="J4524" s="41" t="n"/>
      <c r="L4524" t="inlineStr"/>
      <c r="M4524" t="inlineStr">
        <is>
          <t>Basic</t>
        </is>
      </c>
      <c r="N4524" t="inlineStr">
        <is>
          <t>monthly</t>
        </is>
      </c>
      <c r="O4524" t="inlineStr">
        <is>
          <t>Trial</t>
        </is>
      </c>
      <c r="P4524" t="inlineStr">
        <is>
          <t>Sim</t>
        </is>
      </c>
      <c r="Q4524" t="inlineStr">
        <is>
          <t>Não</t>
        </is>
      </c>
      <c r="R4524" t="inlineStr">
        <is>
          <t>Não</t>
        </is>
      </c>
      <c r="S4524" t="inlineStr">
        <is>
          <t>6–15</t>
        </is>
      </c>
      <c r="T4524" t="inlineStr">
        <is>
          <t>181–365 dias</t>
        </is>
      </c>
      <c r="U4524" t="inlineStr">
        <is>
          <t>Cybersecurity</t>
        </is>
      </c>
      <c r="V4524" t="inlineStr">
        <is>
          <t>US</t>
        </is>
      </c>
      <c r="W4524" t="inlineStr">
        <is>
          <t>ads</t>
        </is>
      </c>
    </row>
    <row r="4525">
      <c r="A4525" t="inlineStr">
        <is>
          <t>S-d56a2c</t>
        </is>
      </c>
      <c r="B4525" t="inlineStr">
        <is>
          <t>A-751bd4</t>
        </is>
      </c>
      <c r="C4525" s="40" t="n">
        <v>45594</v>
      </c>
      <c r="D4525" s="40" t="n"/>
      <c r="E4525" t="n">
        <v>63</v>
      </c>
      <c r="F4525" t="n">
        <v>0</v>
      </c>
      <c r="G4525" t="inlineStr">
        <is>
          <t>2024-S2</t>
        </is>
      </c>
      <c r="H4525" t="inlineStr">
        <is>
          <t>Sim</t>
        </is>
      </c>
      <c r="I4525" t="n">
        <v>0</v>
      </c>
      <c r="J4525" s="41" t="n"/>
      <c r="L4525" t="inlineStr"/>
      <c r="M4525" t="inlineStr">
        <is>
          <t>Pro</t>
        </is>
      </c>
      <c r="N4525" t="inlineStr">
        <is>
          <t>annual</t>
        </is>
      </c>
      <c r="O4525" t="inlineStr">
        <is>
          <t>Trial</t>
        </is>
      </c>
      <c r="P4525" t="inlineStr">
        <is>
          <t>Sim</t>
        </is>
      </c>
      <c r="Q4525" t="inlineStr">
        <is>
          <t>Não</t>
        </is>
      </c>
      <c r="R4525" t="inlineStr">
        <is>
          <t>Não</t>
        </is>
      </c>
      <c r="S4525" t="inlineStr">
        <is>
          <t>16–40</t>
        </is>
      </c>
      <c r="T4525" t="inlineStr">
        <is>
          <t>91–180 dias</t>
        </is>
      </c>
      <c r="U4525" t="inlineStr">
        <is>
          <t>Cybersecurity</t>
        </is>
      </c>
      <c r="V4525" t="inlineStr">
        <is>
          <t>UK</t>
        </is>
      </c>
      <c r="W4525" t="inlineStr">
        <is>
          <t>partner</t>
        </is>
      </c>
    </row>
    <row r="4526">
      <c r="A4526" t="inlineStr">
        <is>
          <t>S-5ab139</t>
        </is>
      </c>
      <c r="B4526" t="inlineStr">
        <is>
          <t>A-30b4ca</t>
        </is>
      </c>
      <c r="C4526" s="40" t="n">
        <v>45436</v>
      </c>
      <c r="D4526" s="40" t="n"/>
      <c r="E4526" t="n">
        <v>221</v>
      </c>
      <c r="F4526" t="n">
        <v>17114</v>
      </c>
      <c r="G4526" t="inlineStr">
        <is>
          <t>Até 2024-S1</t>
        </is>
      </c>
      <c r="H4526" t="inlineStr">
        <is>
          <t>Sim</t>
        </is>
      </c>
      <c r="I4526" t="n">
        <v>0</v>
      </c>
      <c r="J4526" s="41" t="n"/>
      <c r="L4526" t="inlineStr"/>
      <c r="M4526" t="inlineStr">
        <is>
          <t>Enterprise</t>
        </is>
      </c>
      <c r="N4526" t="inlineStr">
        <is>
          <t>annual</t>
        </is>
      </c>
      <c r="O4526" t="inlineStr">
        <is>
          <t>Pago</t>
        </is>
      </c>
      <c r="P4526" t="inlineStr">
        <is>
          <t>Sim</t>
        </is>
      </c>
      <c r="Q4526" t="inlineStr">
        <is>
          <t>Não</t>
        </is>
      </c>
      <c r="R4526" t="inlineStr">
        <is>
          <t>Não</t>
        </is>
      </c>
      <c r="S4526" t="inlineStr">
        <is>
          <t>41+</t>
        </is>
      </c>
      <c r="T4526" t="inlineStr">
        <is>
          <t>Conta nova (≤ 30 dias)</t>
        </is>
      </c>
      <c r="U4526" t="inlineStr">
        <is>
          <t>EdTech</t>
        </is>
      </c>
      <c r="V4526" t="inlineStr">
        <is>
          <t>IN</t>
        </is>
      </c>
      <c r="W4526" t="inlineStr">
        <is>
          <t>organic</t>
        </is>
      </c>
    </row>
    <row r="4527">
      <c r="A4527" t="inlineStr">
        <is>
          <t>S-1e5fd7</t>
        </is>
      </c>
      <c r="B4527" t="inlineStr">
        <is>
          <t>A-ac9111</t>
        </is>
      </c>
      <c r="C4527" s="40" t="n">
        <v>45583</v>
      </c>
      <c r="D4527" s="40" t="n"/>
      <c r="E4527" t="n">
        <v>74</v>
      </c>
      <c r="F4527" t="n">
        <v>399</v>
      </c>
      <c r="G4527" t="inlineStr">
        <is>
          <t>2024-S2</t>
        </is>
      </c>
      <c r="H4527" t="inlineStr">
        <is>
          <t>Sim</t>
        </is>
      </c>
      <c r="I4527" t="n">
        <v>0</v>
      </c>
      <c r="J4527" s="41" t="n"/>
      <c r="L4527" t="inlineStr"/>
      <c r="M4527" t="inlineStr">
        <is>
          <t>Basic</t>
        </is>
      </c>
      <c r="N4527" t="inlineStr">
        <is>
          <t>monthly</t>
        </is>
      </c>
      <c r="O4527" t="inlineStr">
        <is>
          <t>Pago</t>
        </is>
      </c>
      <c r="P4527" t="inlineStr">
        <is>
          <t>Sim</t>
        </is>
      </c>
      <c r="Q4527" t="inlineStr">
        <is>
          <t>Não</t>
        </is>
      </c>
      <c r="R4527" t="inlineStr">
        <is>
          <t>Não</t>
        </is>
      </c>
      <c r="S4527" t="inlineStr">
        <is>
          <t>16–40</t>
        </is>
      </c>
      <c r="T4527" t="inlineStr">
        <is>
          <t>Mais de 365 dias</t>
        </is>
      </c>
      <c r="U4527" t="inlineStr">
        <is>
          <t>HealthTech</t>
        </is>
      </c>
      <c r="V4527" t="inlineStr">
        <is>
          <t>US</t>
        </is>
      </c>
      <c r="W4527" t="inlineStr">
        <is>
          <t>event</t>
        </is>
      </c>
    </row>
    <row r="4528">
      <c r="A4528" t="inlineStr">
        <is>
          <t>S-1c7a41</t>
        </is>
      </c>
      <c r="B4528" t="inlineStr">
        <is>
          <t>A-4f18f0</t>
        </is>
      </c>
      <c r="C4528" s="40" t="n">
        <v>45646</v>
      </c>
      <c r="D4528" s="40" t="n"/>
      <c r="E4528" t="n">
        <v>11</v>
      </c>
      <c r="F4528" t="n">
        <v>456</v>
      </c>
      <c r="G4528" t="inlineStr">
        <is>
          <t>2024-S2</t>
        </is>
      </c>
      <c r="H4528" t="inlineStr">
        <is>
          <t>Não</t>
        </is>
      </c>
      <c r="I4528" t="n">
        <v>0</v>
      </c>
      <c r="J4528" s="41" t="n"/>
      <c r="L4528" t="inlineStr"/>
      <c r="M4528" t="inlineStr">
        <is>
          <t>Basic</t>
        </is>
      </c>
      <c r="N4528" t="inlineStr">
        <is>
          <t>monthly</t>
        </is>
      </c>
      <c r="O4528" t="inlineStr">
        <is>
          <t>Pago</t>
        </is>
      </c>
      <c r="P4528" t="inlineStr">
        <is>
          <t>Sim</t>
        </is>
      </c>
      <c r="Q4528" t="inlineStr">
        <is>
          <t>Não</t>
        </is>
      </c>
      <c r="R4528" t="inlineStr">
        <is>
          <t>Não</t>
        </is>
      </c>
      <c r="S4528" t="inlineStr">
        <is>
          <t>16–40</t>
        </is>
      </c>
      <c r="T4528" t="inlineStr">
        <is>
          <t>181–365 dias</t>
        </is>
      </c>
      <c r="U4528" t="inlineStr">
        <is>
          <t>DevTools</t>
        </is>
      </c>
      <c r="V4528" t="inlineStr">
        <is>
          <t>CA</t>
        </is>
      </c>
      <c r="W4528" t="inlineStr">
        <is>
          <t>other</t>
        </is>
      </c>
    </row>
    <row r="4529">
      <c r="A4529" t="inlineStr">
        <is>
          <t>S-b7feb8</t>
        </is>
      </c>
      <c r="B4529" t="inlineStr">
        <is>
          <t>A-075038</t>
        </is>
      </c>
      <c r="C4529" s="40" t="n">
        <v>45420</v>
      </c>
      <c r="D4529" s="40" t="n"/>
      <c r="E4529" t="n">
        <v>237</v>
      </c>
      <c r="F4529" t="n">
        <v>703</v>
      </c>
      <c r="G4529" t="inlineStr">
        <is>
          <t>Até 2024-S1</t>
        </is>
      </c>
      <c r="H4529" t="inlineStr">
        <is>
          <t>Sim</t>
        </is>
      </c>
      <c r="I4529" t="n">
        <v>0</v>
      </c>
      <c r="J4529" s="41" t="n"/>
      <c r="L4529" t="inlineStr"/>
      <c r="M4529" t="inlineStr">
        <is>
          <t>Basic</t>
        </is>
      </c>
      <c r="N4529" t="inlineStr">
        <is>
          <t>annual</t>
        </is>
      </c>
      <c r="O4529" t="inlineStr">
        <is>
          <t>Pago</t>
        </is>
      </c>
      <c r="P4529" t="inlineStr">
        <is>
          <t>Não</t>
        </is>
      </c>
      <c r="Q4529" t="inlineStr">
        <is>
          <t>Não</t>
        </is>
      </c>
      <c r="R4529" t="inlineStr">
        <is>
          <t>Não</t>
        </is>
      </c>
      <c r="S4529" t="inlineStr">
        <is>
          <t>16–40</t>
        </is>
      </c>
      <c r="T4529" t="inlineStr">
        <is>
          <t>181–365 dias</t>
        </is>
      </c>
      <c r="U4529" t="inlineStr">
        <is>
          <t>HealthTech</t>
        </is>
      </c>
      <c r="V4529" t="inlineStr">
        <is>
          <t>UK</t>
        </is>
      </c>
      <c r="W4529" t="inlineStr">
        <is>
          <t>ads</t>
        </is>
      </c>
    </row>
    <row r="4530">
      <c r="A4530" t="inlineStr">
        <is>
          <t>S-b89456</t>
        </is>
      </c>
      <c r="B4530" t="inlineStr">
        <is>
          <t>A-13466a</t>
        </is>
      </c>
      <c r="C4530" s="40" t="n">
        <v>45536</v>
      </c>
      <c r="D4530" s="40" t="n">
        <v>45657</v>
      </c>
      <c r="E4530" t="n">
        <v>121</v>
      </c>
      <c r="F4530" t="n">
        <v>796</v>
      </c>
      <c r="G4530" t="inlineStr">
        <is>
          <t>2024-S2</t>
        </is>
      </c>
      <c r="H4530" t="inlineStr">
        <is>
          <t>Sim</t>
        </is>
      </c>
      <c r="I4530" t="n">
        <v>0</v>
      </c>
      <c r="J4530" s="41" t="n">
        <v>45627</v>
      </c>
      <c r="K4530" t="n">
        <v>31</v>
      </c>
      <c r="L4530" t="inlineStr">
        <is>
          <t>Sim</t>
        </is>
      </c>
      <c r="M4530" t="inlineStr">
        <is>
          <t>Enterprise</t>
        </is>
      </c>
      <c r="N4530" t="inlineStr">
        <is>
          <t>monthly</t>
        </is>
      </c>
      <c r="O4530" t="inlineStr">
        <is>
          <t>Pago</t>
        </is>
      </c>
      <c r="P4530" t="inlineStr">
        <is>
          <t>Sim</t>
        </is>
      </c>
      <c r="Q4530" t="inlineStr">
        <is>
          <t>Não</t>
        </is>
      </c>
      <c r="R4530" t="inlineStr">
        <is>
          <t>Não</t>
        </is>
      </c>
      <c r="S4530" t="inlineStr">
        <is>
          <t>1–5</t>
        </is>
      </c>
      <c r="T4530" t="inlineStr">
        <is>
          <t>181–365 dias</t>
        </is>
      </c>
      <c r="U4530" t="inlineStr">
        <is>
          <t>DevTools</t>
        </is>
      </c>
      <c r="V4530" t="inlineStr">
        <is>
          <t>AU</t>
        </is>
      </c>
      <c r="W4530" t="inlineStr">
        <is>
          <t>event</t>
        </is>
      </c>
    </row>
    <row r="4531">
      <c r="A4531" t="inlineStr">
        <is>
          <t>S-e93577</t>
        </is>
      </c>
      <c r="B4531" t="inlineStr">
        <is>
          <t>A-bb2f49</t>
        </is>
      </c>
      <c r="C4531" s="40" t="n">
        <v>45610</v>
      </c>
      <c r="D4531" s="40" t="n"/>
      <c r="E4531" t="n">
        <v>47</v>
      </c>
      <c r="F4531" t="n">
        <v>4165</v>
      </c>
      <c r="G4531" t="inlineStr">
        <is>
          <t>2024-S2</t>
        </is>
      </c>
      <c r="H4531" t="inlineStr">
        <is>
          <t>Sim</t>
        </is>
      </c>
      <c r="I4531" t="n">
        <v>0</v>
      </c>
      <c r="J4531" s="41" t="n"/>
      <c r="L4531" t="inlineStr"/>
      <c r="M4531" t="inlineStr">
        <is>
          <t>Pro</t>
        </is>
      </c>
      <c r="N4531" t="inlineStr">
        <is>
          <t>monthly</t>
        </is>
      </c>
      <c r="O4531" t="inlineStr">
        <is>
          <t>Pago</t>
        </is>
      </c>
      <c r="P4531" t="inlineStr">
        <is>
          <t>Sim</t>
        </is>
      </c>
      <c r="Q4531" t="inlineStr">
        <is>
          <t>Sim</t>
        </is>
      </c>
      <c r="R4531" t="inlineStr">
        <is>
          <t>Não</t>
        </is>
      </c>
      <c r="S4531" t="inlineStr">
        <is>
          <t>41+</t>
        </is>
      </c>
      <c r="T4531" t="inlineStr">
        <is>
          <t>Mais de 365 dias</t>
        </is>
      </c>
      <c r="U4531" t="inlineStr">
        <is>
          <t>Cybersecurity</t>
        </is>
      </c>
      <c r="V4531" t="inlineStr">
        <is>
          <t>US</t>
        </is>
      </c>
      <c r="W4531" t="inlineStr">
        <is>
          <t>other</t>
        </is>
      </c>
    </row>
    <row r="4532">
      <c r="A4532" t="inlineStr">
        <is>
          <t>S-69a2d8</t>
        </is>
      </c>
      <c r="B4532" t="inlineStr">
        <is>
          <t>A-dcc2f0</t>
        </is>
      </c>
      <c r="C4532" s="40" t="n">
        <v>45263</v>
      </c>
      <c r="D4532" s="40" t="n"/>
      <c r="E4532" t="n">
        <v>394</v>
      </c>
      <c r="F4532" t="n">
        <v>735</v>
      </c>
      <c r="G4532" t="inlineStr">
        <is>
          <t>Até 2024-S1</t>
        </is>
      </c>
      <c r="H4532" t="inlineStr">
        <is>
          <t>Sim</t>
        </is>
      </c>
      <c r="I4532" t="n">
        <v>0</v>
      </c>
      <c r="J4532" s="41" t="n"/>
      <c r="L4532" t="inlineStr"/>
      <c r="M4532" t="inlineStr">
        <is>
          <t>Pro</t>
        </is>
      </c>
      <c r="N4532" t="inlineStr">
        <is>
          <t>monthly</t>
        </is>
      </c>
      <c r="O4532" t="inlineStr">
        <is>
          <t>Pago</t>
        </is>
      </c>
      <c r="P4532" t="inlineStr">
        <is>
          <t>Sim</t>
        </is>
      </c>
      <c r="Q4532" t="inlineStr">
        <is>
          <t>Não</t>
        </is>
      </c>
      <c r="R4532" t="inlineStr">
        <is>
          <t>Não</t>
        </is>
      </c>
      <c r="S4532" t="inlineStr">
        <is>
          <t>6–15</t>
        </is>
      </c>
      <c r="T4532" t="inlineStr">
        <is>
          <t>91–180 dias</t>
        </is>
      </c>
      <c r="U4532" t="inlineStr">
        <is>
          <t>FinTech</t>
        </is>
      </c>
      <c r="V4532" t="inlineStr">
        <is>
          <t>UK</t>
        </is>
      </c>
      <c r="W4532" t="inlineStr">
        <is>
          <t>organic</t>
        </is>
      </c>
    </row>
    <row r="4533">
      <c r="A4533" t="inlineStr">
        <is>
          <t>S-00fb6e</t>
        </is>
      </c>
      <c r="B4533" t="inlineStr">
        <is>
          <t>A-c16101</t>
        </is>
      </c>
      <c r="C4533" s="40" t="n">
        <v>45587</v>
      </c>
      <c r="D4533" s="40" t="n"/>
      <c r="E4533" t="n">
        <v>70</v>
      </c>
      <c r="F4533" t="n">
        <v>247</v>
      </c>
      <c r="G4533" t="inlineStr">
        <is>
          <t>2024-S2</t>
        </is>
      </c>
      <c r="H4533" t="inlineStr">
        <is>
          <t>Sim</t>
        </is>
      </c>
      <c r="I4533" t="n">
        <v>0</v>
      </c>
      <c r="J4533" s="41" t="n"/>
      <c r="L4533" t="inlineStr"/>
      <c r="M4533" t="inlineStr">
        <is>
          <t>Basic</t>
        </is>
      </c>
      <c r="N4533" t="inlineStr">
        <is>
          <t>monthly</t>
        </is>
      </c>
      <c r="O4533" t="inlineStr">
        <is>
          <t>Pago</t>
        </is>
      </c>
      <c r="P4533" t="inlineStr">
        <is>
          <t>Sim</t>
        </is>
      </c>
      <c r="Q4533" t="inlineStr">
        <is>
          <t>Não</t>
        </is>
      </c>
      <c r="R4533" t="inlineStr">
        <is>
          <t>Não</t>
        </is>
      </c>
      <c r="S4533" t="inlineStr">
        <is>
          <t>6–15</t>
        </is>
      </c>
      <c r="T4533" t="inlineStr">
        <is>
          <t>31–90 dias</t>
        </is>
      </c>
      <c r="U4533" t="inlineStr">
        <is>
          <t>EdTech</t>
        </is>
      </c>
      <c r="V4533" t="inlineStr">
        <is>
          <t>IN</t>
        </is>
      </c>
      <c r="W4533" t="inlineStr">
        <is>
          <t>other</t>
        </is>
      </c>
    </row>
    <row r="4534">
      <c r="A4534" t="inlineStr">
        <is>
          <t>S-26bc22</t>
        </is>
      </c>
      <c r="B4534" t="inlineStr">
        <is>
          <t>A-59f724</t>
        </is>
      </c>
      <c r="C4534" s="40" t="n">
        <v>45496</v>
      </c>
      <c r="D4534" s="40" t="n"/>
      <c r="E4534" t="n">
        <v>161</v>
      </c>
      <c r="F4534" t="n">
        <v>597</v>
      </c>
      <c r="G4534" t="inlineStr">
        <is>
          <t>2024-S2</t>
        </is>
      </c>
      <c r="H4534" t="inlineStr">
        <is>
          <t>Sim</t>
        </is>
      </c>
      <c r="I4534" t="n">
        <v>0</v>
      </c>
      <c r="J4534" s="41" t="n"/>
      <c r="L4534" t="inlineStr"/>
      <c r="M4534" t="inlineStr">
        <is>
          <t>Enterprise</t>
        </is>
      </c>
      <c r="N4534" t="inlineStr">
        <is>
          <t>annual</t>
        </is>
      </c>
      <c r="O4534" t="inlineStr">
        <is>
          <t>Pago</t>
        </is>
      </c>
      <c r="P4534" t="inlineStr">
        <is>
          <t>Não</t>
        </is>
      </c>
      <c r="Q4534" t="inlineStr">
        <is>
          <t>Sim</t>
        </is>
      </c>
      <c r="R4534" t="inlineStr">
        <is>
          <t>Não</t>
        </is>
      </c>
      <c r="S4534" t="inlineStr">
        <is>
          <t>1–5</t>
        </is>
      </c>
      <c r="T4534" t="inlineStr">
        <is>
          <t>181–365 dias</t>
        </is>
      </c>
      <c r="U4534" t="inlineStr">
        <is>
          <t>HealthTech</t>
        </is>
      </c>
      <c r="V4534" t="inlineStr">
        <is>
          <t>US</t>
        </is>
      </c>
      <c r="W4534" t="inlineStr">
        <is>
          <t>other</t>
        </is>
      </c>
    </row>
    <row r="4535">
      <c r="A4535" t="inlineStr">
        <is>
          <t>S-77ba64</t>
        </is>
      </c>
      <c r="B4535" t="inlineStr">
        <is>
          <t>A-bd4513</t>
        </is>
      </c>
      <c r="C4535" s="40" t="n">
        <v>45612</v>
      </c>
      <c r="D4535" s="40" t="n"/>
      <c r="E4535" t="n">
        <v>45</v>
      </c>
      <c r="F4535" t="n">
        <v>1254</v>
      </c>
      <c r="G4535" t="inlineStr">
        <is>
          <t>2024-S2</t>
        </is>
      </c>
      <c r="H4535" t="inlineStr">
        <is>
          <t>Sim</t>
        </is>
      </c>
      <c r="I4535" t="n">
        <v>0</v>
      </c>
      <c r="J4535" s="41" t="n"/>
      <c r="L4535" t="inlineStr"/>
      <c r="M4535" t="inlineStr">
        <is>
          <t>Basic</t>
        </is>
      </c>
      <c r="N4535" t="inlineStr">
        <is>
          <t>annual</t>
        </is>
      </c>
      <c r="O4535" t="inlineStr">
        <is>
          <t>Pago</t>
        </is>
      </c>
      <c r="P4535" t="inlineStr">
        <is>
          <t>Sim</t>
        </is>
      </c>
      <c r="Q4535" t="inlineStr">
        <is>
          <t>Sim</t>
        </is>
      </c>
      <c r="R4535" t="inlineStr">
        <is>
          <t>Não</t>
        </is>
      </c>
      <c r="S4535" t="inlineStr">
        <is>
          <t>41+</t>
        </is>
      </c>
      <c r="T4535" t="inlineStr">
        <is>
          <t>Conta nova (≤ 30 dias)</t>
        </is>
      </c>
      <c r="U4535" t="inlineStr">
        <is>
          <t>DevTools</t>
        </is>
      </c>
      <c r="V4535" t="inlineStr">
        <is>
          <t>AU</t>
        </is>
      </c>
      <c r="W4535" t="inlineStr">
        <is>
          <t>event</t>
        </is>
      </c>
    </row>
    <row r="4536">
      <c r="A4536" t="inlineStr">
        <is>
          <t>S-6f04a4</t>
        </is>
      </c>
      <c r="B4536" t="inlineStr">
        <is>
          <t>A-417d2f</t>
        </is>
      </c>
      <c r="C4536" s="40" t="n">
        <v>45549</v>
      </c>
      <c r="D4536" s="40" t="n"/>
      <c r="E4536" t="n">
        <v>108</v>
      </c>
      <c r="F4536" t="n">
        <v>196</v>
      </c>
      <c r="G4536" t="inlineStr">
        <is>
          <t>2024-S2</t>
        </is>
      </c>
      <c r="H4536" t="inlineStr">
        <is>
          <t>Sim</t>
        </is>
      </c>
      <c r="I4536" t="n">
        <v>0</v>
      </c>
      <c r="J4536" s="41" t="n"/>
      <c r="L4536" t="inlineStr"/>
      <c r="M4536" t="inlineStr">
        <is>
          <t>Pro</t>
        </is>
      </c>
      <c r="N4536" t="inlineStr">
        <is>
          <t>monthly</t>
        </is>
      </c>
      <c r="O4536" t="inlineStr">
        <is>
          <t>Pago</t>
        </is>
      </c>
      <c r="P4536" t="inlineStr">
        <is>
          <t>Sim</t>
        </is>
      </c>
      <c r="Q4536" t="inlineStr">
        <is>
          <t>Não</t>
        </is>
      </c>
      <c r="R4536" t="inlineStr">
        <is>
          <t>Não</t>
        </is>
      </c>
      <c r="S4536" t="inlineStr">
        <is>
          <t>1–5</t>
        </is>
      </c>
      <c r="T4536" t="inlineStr">
        <is>
          <t>Mais de 365 dias</t>
        </is>
      </c>
      <c r="U4536" t="inlineStr">
        <is>
          <t>Cybersecurity</t>
        </is>
      </c>
      <c r="V4536" t="inlineStr">
        <is>
          <t>IN</t>
        </is>
      </c>
      <c r="W4536" t="inlineStr">
        <is>
          <t>partner</t>
        </is>
      </c>
    </row>
    <row r="4537">
      <c r="A4537" t="inlineStr">
        <is>
          <t>S-0268ba</t>
        </is>
      </c>
      <c r="B4537" t="inlineStr">
        <is>
          <t>A-9f0b68</t>
        </is>
      </c>
      <c r="C4537" s="40" t="n">
        <v>45493</v>
      </c>
      <c r="D4537" s="40" t="n"/>
      <c r="E4537" t="n">
        <v>164</v>
      </c>
      <c r="F4537" t="n">
        <v>6567</v>
      </c>
      <c r="G4537" t="inlineStr">
        <is>
          <t>2024-S2</t>
        </is>
      </c>
      <c r="H4537" t="inlineStr">
        <is>
          <t>Sim</t>
        </is>
      </c>
      <c r="I4537" t="n">
        <v>0</v>
      </c>
      <c r="J4537" s="41" t="n"/>
      <c r="L4537" t="inlineStr"/>
      <c r="M4537" t="inlineStr">
        <is>
          <t>Enterprise</t>
        </is>
      </c>
      <c r="N4537" t="inlineStr">
        <is>
          <t>annual</t>
        </is>
      </c>
      <c r="O4537" t="inlineStr">
        <is>
          <t>Pago</t>
        </is>
      </c>
      <c r="P4537" t="inlineStr">
        <is>
          <t>Sim</t>
        </is>
      </c>
      <c r="Q4537" t="inlineStr">
        <is>
          <t>Não</t>
        </is>
      </c>
      <c r="R4537" t="inlineStr">
        <is>
          <t>Não</t>
        </is>
      </c>
      <c r="S4537" t="inlineStr">
        <is>
          <t>16–40</t>
        </is>
      </c>
      <c r="T4537" t="inlineStr">
        <is>
          <t>31–90 dias</t>
        </is>
      </c>
      <c r="U4537" t="inlineStr">
        <is>
          <t>EdTech</t>
        </is>
      </c>
      <c r="V4537" t="inlineStr">
        <is>
          <t>US</t>
        </is>
      </c>
      <c r="W4537" t="inlineStr">
        <is>
          <t>ads</t>
        </is>
      </c>
    </row>
    <row r="4538">
      <c r="A4538" t="inlineStr">
        <is>
          <t>S-0abd10</t>
        </is>
      </c>
      <c r="B4538" t="inlineStr">
        <is>
          <t>A-016043</t>
        </is>
      </c>
      <c r="C4538" s="40" t="n">
        <v>45619</v>
      </c>
      <c r="D4538" s="40" t="n">
        <v>45647</v>
      </c>
      <c r="E4538" t="n">
        <v>28</v>
      </c>
      <c r="F4538" t="n">
        <v>4776</v>
      </c>
      <c r="G4538" t="inlineStr">
        <is>
          <t>2024-S2</t>
        </is>
      </c>
      <c r="H4538" t="inlineStr">
        <is>
          <t>Sim</t>
        </is>
      </c>
      <c r="I4538" t="n">
        <v>1</v>
      </c>
      <c r="J4538" s="41" t="n">
        <v>45627</v>
      </c>
      <c r="K4538" t="n">
        <v>21</v>
      </c>
      <c r="L4538" t="inlineStr">
        <is>
          <t>Não</t>
        </is>
      </c>
      <c r="M4538" t="inlineStr">
        <is>
          <t>Enterprise</t>
        </is>
      </c>
      <c r="N4538" t="inlineStr">
        <is>
          <t>annual</t>
        </is>
      </c>
      <c r="O4538" t="inlineStr">
        <is>
          <t>Pago</t>
        </is>
      </c>
      <c r="P4538" t="inlineStr">
        <is>
          <t>Sim</t>
        </is>
      </c>
      <c r="Q4538" t="inlineStr">
        <is>
          <t>Sim</t>
        </is>
      </c>
      <c r="R4538" t="inlineStr">
        <is>
          <t>Não</t>
        </is>
      </c>
      <c r="S4538" t="inlineStr">
        <is>
          <t>16–40</t>
        </is>
      </c>
      <c r="T4538" t="inlineStr">
        <is>
          <t>91–180 dias</t>
        </is>
      </c>
      <c r="U4538" t="inlineStr">
        <is>
          <t>EdTech</t>
        </is>
      </c>
      <c r="V4538" t="inlineStr">
        <is>
          <t>CA</t>
        </is>
      </c>
      <c r="W4538" t="inlineStr">
        <is>
          <t>organic</t>
        </is>
      </c>
    </row>
    <row r="4539">
      <c r="A4539" t="inlineStr">
        <is>
          <t>S-dab0d8</t>
        </is>
      </c>
      <c r="B4539" t="inlineStr">
        <is>
          <t>A-439b2f</t>
        </is>
      </c>
      <c r="C4539" s="40" t="n">
        <v>45428</v>
      </c>
      <c r="D4539" s="40" t="n"/>
      <c r="E4539" t="n">
        <v>229</v>
      </c>
      <c r="F4539" t="n">
        <v>114</v>
      </c>
      <c r="G4539" t="inlineStr">
        <is>
          <t>Até 2024-S1</t>
        </is>
      </c>
      <c r="H4539" t="inlineStr">
        <is>
          <t>Sim</t>
        </is>
      </c>
      <c r="I4539" t="n">
        <v>0</v>
      </c>
      <c r="J4539" s="41" t="n"/>
      <c r="L4539" t="inlineStr"/>
      <c r="M4539" t="inlineStr">
        <is>
          <t>Basic</t>
        </is>
      </c>
      <c r="N4539" t="inlineStr">
        <is>
          <t>annual</t>
        </is>
      </c>
      <c r="O4539" t="inlineStr">
        <is>
          <t>Pago</t>
        </is>
      </c>
      <c r="P4539" t="inlineStr">
        <is>
          <t>Sim</t>
        </is>
      </c>
      <c r="Q4539" t="inlineStr">
        <is>
          <t>Não</t>
        </is>
      </c>
      <c r="R4539" t="inlineStr">
        <is>
          <t>Não</t>
        </is>
      </c>
      <c r="S4539" t="inlineStr">
        <is>
          <t>6–15</t>
        </is>
      </c>
      <c r="T4539" t="inlineStr">
        <is>
          <t>31–90 dias</t>
        </is>
      </c>
      <c r="U4539" t="inlineStr">
        <is>
          <t>DevTools</t>
        </is>
      </c>
      <c r="V4539" t="inlineStr">
        <is>
          <t>US</t>
        </is>
      </c>
      <c r="W4539" t="inlineStr">
        <is>
          <t>ads</t>
        </is>
      </c>
    </row>
    <row r="4540">
      <c r="A4540" t="inlineStr">
        <is>
          <t>S-046595</t>
        </is>
      </c>
      <c r="B4540" t="inlineStr">
        <is>
          <t>A-ed510f</t>
        </is>
      </c>
      <c r="C4540" s="40" t="n">
        <v>45288</v>
      </c>
      <c r="D4540" s="40" t="n"/>
      <c r="E4540" t="n">
        <v>369</v>
      </c>
      <c r="F4540" t="n">
        <v>8358</v>
      </c>
      <c r="G4540" t="inlineStr">
        <is>
          <t>Até 2024-S1</t>
        </is>
      </c>
      <c r="H4540" t="inlineStr">
        <is>
          <t>Sim</t>
        </is>
      </c>
      <c r="I4540" t="n">
        <v>0</v>
      </c>
      <c r="J4540" s="41" t="n"/>
      <c r="L4540" t="inlineStr"/>
      <c r="M4540" t="inlineStr">
        <is>
          <t>Enterprise</t>
        </is>
      </c>
      <c r="N4540" t="inlineStr">
        <is>
          <t>annual</t>
        </is>
      </c>
      <c r="O4540" t="inlineStr">
        <is>
          <t>Pago</t>
        </is>
      </c>
      <c r="P4540" t="inlineStr">
        <is>
          <t>Sim</t>
        </is>
      </c>
      <c r="Q4540" t="inlineStr">
        <is>
          <t>Sim</t>
        </is>
      </c>
      <c r="R4540" t="inlineStr">
        <is>
          <t>Não</t>
        </is>
      </c>
      <c r="S4540" t="inlineStr">
        <is>
          <t>41+</t>
        </is>
      </c>
      <c r="T4540" t="inlineStr">
        <is>
          <t>181–365 dias</t>
        </is>
      </c>
      <c r="U4540" t="inlineStr">
        <is>
          <t>Cybersecurity</t>
        </is>
      </c>
      <c r="V4540" t="inlineStr">
        <is>
          <t>IN</t>
        </is>
      </c>
      <c r="W4540" t="inlineStr">
        <is>
          <t>partner</t>
        </is>
      </c>
    </row>
    <row r="4541">
      <c r="A4541" t="inlineStr">
        <is>
          <t>S-5aaf6f</t>
        </is>
      </c>
      <c r="B4541" t="inlineStr">
        <is>
          <t>A-6965e1</t>
        </is>
      </c>
      <c r="C4541" s="40" t="n">
        <v>45638</v>
      </c>
      <c r="D4541" s="40" t="n"/>
      <c r="E4541" t="n">
        <v>19</v>
      </c>
      <c r="F4541" t="n">
        <v>2587</v>
      </c>
      <c r="G4541" t="inlineStr">
        <is>
          <t>2024-S2</t>
        </is>
      </c>
      <c r="H4541" t="inlineStr">
        <is>
          <t>Não</t>
        </is>
      </c>
      <c r="I4541" t="n">
        <v>0</v>
      </c>
      <c r="J4541" s="41" t="n"/>
      <c r="L4541" t="inlineStr"/>
      <c r="M4541" t="inlineStr">
        <is>
          <t>Enterprise</t>
        </is>
      </c>
      <c r="N4541" t="inlineStr">
        <is>
          <t>annual</t>
        </is>
      </c>
      <c r="O4541" t="inlineStr">
        <is>
          <t>Pago</t>
        </is>
      </c>
      <c r="P4541" t="inlineStr">
        <is>
          <t>Sim</t>
        </is>
      </c>
      <c r="Q4541" t="inlineStr">
        <is>
          <t>Não</t>
        </is>
      </c>
      <c r="R4541" t="inlineStr">
        <is>
          <t>Não</t>
        </is>
      </c>
      <c r="S4541" t="inlineStr">
        <is>
          <t>6–15</t>
        </is>
      </c>
      <c r="T4541" t="inlineStr">
        <is>
          <t>Conta nova (≤ 30 dias)</t>
        </is>
      </c>
      <c r="U4541" t="inlineStr">
        <is>
          <t>DevTools</t>
        </is>
      </c>
      <c r="V4541" t="inlineStr">
        <is>
          <t>US</t>
        </is>
      </c>
      <c r="W4541" t="inlineStr">
        <is>
          <t>organic</t>
        </is>
      </c>
    </row>
    <row r="4542">
      <c r="A4542" t="inlineStr">
        <is>
          <t>S-a10469</t>
        </is>
      </c>
      <c r="B4542" t="inlineStr">
        <is>
          <t>A-5247b3</t>
        </is>
      </c>
      <c r="C4542" s="40" t="n">
        <v>45579</v>
      </c>
      <c r="D4542" s="40" t="n"/>
      <c r="E4542" t="n">
        <v>78</v>
      </c>
      <c r="F4542" t="n">
        <v>784</v>
      </c>
      <c r="G4542" t="inlineStr">
        <is>
          <t>2024-S2</t>
        </is>
      </c>
      <c r="H4542" t="inlineStr">
        <is>
          <t>Sim</t>
        </is>
      </c>
      <c r="I4542" t="n">
        <v>0</v>
      </c>
      <c r="J4542" s="41" t="n"/>
      <c r="L4542" t="inlineStr"/>
      <c r="M4542" t="inlineStr">
        <is>
          <t>Pro</t>
        </is>
      </c>
      <c r="N4542" t="inlineStr">
        <is>
          <t>annual</t>
        </is>
      </c>
      <c r="O4542" t="inlineStr">
        <is>
          <t>Pago</t>
        </is>
      </c>
      <c r="P4542" t="inlineStr">
        <is>
          <t>Sim</t>
        </is>
      </c>
      <c r="Q4542" t="inlineStr">
        <is>
          <t>Não</t>
        </is>
      </c>
      <c r="R4542" t="inlineStr">
        <is>
          <t>Não</t>
        </is>
      </c>
      <c r="S4542" t="inlineStr">
        <is>
          <t>16–40</t>
        </is>
      </c>
      <c r="T4542" t="inlineStr">
        <is>
          <t>181–365 dias</t>
        </is>
      </c>
      <c r="U4542" t="inlineStr">
        <is>
          <t>FinTech</t>
        </is>
      </c>
      <c r="V4542" t="inlineStr">
        <is>
          <t>UK</t>
        </is>
      </c>
      <c r="W4542" t="inlineStr">
        <is>
          <t>partner</t>
        </is>
      </c>
    </row>
    <row r="4543">
      <c r="A4543" t="inlineStr">
        <is>
          <t>S-cbf8e8</t>
        </is>
      </c>
      <c r="B4543" t="inlineStr">
        <is>
          <t>A-d4e0d4</t>
        </is>
      </c>
      <c r="C4543" s="40" t="n">
        <v>45619</v>
      </c>
      <c r="D4543" s="40" t="n"/>
      <c r="E4543" t="n">
        <v>38</v>
      </c>
      <c r="F4543" t="n">
        <v>2223</v>
      </c>
      <c r="G4543" t="inlineStr">
        <is>
          <t>2024-S2</t>
        </is>
      </c>
      <c r="H4543" t="inlineStr">
        <is>
          <t>Sim</t>
        </is>
      </c>
      <c r="I4543" t="n">
        <v>0</v>
      </c>
      <c r="J4543" s="41" t="n"/>
      <c r="L4543" t="inlineStr"/>
      <c r="M4543" t="inlineStr">
        <is>
          <t>Basic</t>
        </is>
      </c>
      <c r="N4543" t="inlineStr">
        <is>
          <t>monthly</t>
        </is>
      </c>
      <c r="O4543" t="inlineStr">
        <is>
          <t>Pago</t>
        </is>
      </c>
      <c r="P4543" t="inlineStr">
        <is>
          <t>Sim</t>
        </is>
      </c>
      <c r="Q4543" t="inlineStr">
        <is>
          <t>Não</t>
        </is>
      </c>
      <c r="R4543" t="inlineStr">
        <is>
          <t>Não</t>
        </is>
      </c>
      <c r="S4543" t="inlineStr">
        <is>
          <t>41+</t>
        </is>
      </c>
      <c r="T4543" t="inlineStr">
        <is>
          <t>31–90 dias</t>
        </is>
      </c>
      <c r="U4543" t="inlineStr">
        <is>
          <t>FinTech</t>
        </is>
      </c>
      <c r="V4543" t="inlineStr">
        <is>
          <t>US</t>
        </is>
      </c>
      <c r="W4543" t="inlineStr">
        <is>
          <t>other</t>
        </is>
      </c>
    </row>
    <row r="4544">
      <c r="A4544" t="inlineStr">
        <is>
          <t>S-a0e1dc</t>
        </is>
      </c>
      <c r="B4544" t="inlineStr">
        <is>
          <t>A-712426</t>
        </is>
      </c>
      <c r="C4544" s="40" t="n">
        <v>45645</v>
      </c>
      <c r="D4544" s="40" t="n"/>
      <c r="E4544" t="n">
        <v>12</v>
      </c>
      <c r="F4544" t="n">
        <v>2261</v>
      </c>
      <c r="G4544" t="inlineStr">
        <is>
          <t>2024-S2</t>
        </is>
      </c>
      <c r="H4544" t="inlineStr">
        <is>
          <t>Não</t>
        </is>
      </c>
      <c r="I4544" t="n">
        <v>0</v>
      </c>
      <c r="J4544" s="41" t="n"/>
      <c r="L4544" t="inlineStr"/>
      <c r="M4544" t="inlineStr">
        <is>
          <t>Basic</t>
        </is>
      </c>
      <c r="N4544" t="inlineStr">
        <is>
          <t>monthly</t>
        </is>
      </c>
      <c r="O4544" t="inlineStr">
        <is>
          <t>Pago</t>
        </is>
      </c>
      <c r="P4544" t="inlineStr">
        <is>
          <t>Sim</t>
        </is>
      </c>
      <c r="Q4544" t="inlineStr">
        <is>
          <t>Não</t>
        </is>
      </c>
      <c r="R4544" t="inlineStr">
        <is>
          <t>Não</t>
        </is>
      </c>
      <c r="S4544" t="inlineStr">
        <is>
          <t>41+</t>
        </is>
      </c>
      <c r="T4544" t="inlineStr">
        <is>
          <t>31–90 dias</t>
        </is>
      </c>
      <c r="U4544" t="inlineStr">
        <is>
          <t>HealthTech</t>
        </is>
      </c>
      <c r="V4544" t="inlineStr">
        <is>
          <t>US</t>
        </is>
      </c>
      <c r="W4544" t="inlineStr">
        <is>
          <t>other</t>
        </is>
      </c>
    </row>
    <row r="4545">
      <c r="A4545" t="inlineStr">
        <is>
          <t>S-127d0b</t>
        </is>
      </c>
      <c r="B4545" t="inlineStr">
        <is>
          <t>A-1e50e0</t>
        </is>
      </c>
      <c r="C4545" s="40" t="n">
        <v>45416</v>
      </c>
      <c r="D4545" s="40" t="n"/>
      <c r="E4545" t="n">
        <v>241</v>
      </c>
      <c r="F4545" t="n">
        <v>931</v>
      </c>
      <c r="G4545" t="inlineStr">
        <is>
          <t>Até 2024-S1</t>
        </is>
      </c>
      <c r="H4545" t="inlineStr">
        <is>
          <t>Sim</t>
        </is>
      </c>
      <c r="I4545" t="n">
        <v>0</v>
      </c>
      <c r="J4545" s="41" t="n"/>
      <c r="L4545" t="inlineStr"/>
      <c r="M4545" t="inlineStr">
        <is>
          <t>Pro</t>
        </is>
      </c>
      <c r="N4545" t="inlineStr">
        <is>
          <t>monthly</t>
        </is>
      </c>
      <c r="O4545" t="inlineStr">
        <is>
          <t>Pago</t>
        </is>
      </c>
      <c r="P4545" t="inlineStr">
        <is>
          <t>Sim</t>
        </is>
      </c>
      <c r="Q4545" t="inlineStr">
        <is>
          <t>Não</t>
        </is>
      </c>
      <c r="R4545" t="inlineStr">
        <is>
          <t>Não</t>
        </is>
      </c>
      <c r="S4545" t="inlineStr">
        <is>
          <t>16–40</t>
        </is>
      </c>
      <c r="T4545" t="inlineStr">
        <is>
          <t>Mais de 365 dias</t>
        </is>
      </c>
      <c r="U4545" t="inlineStr">
        <is>
          <t>Cybersecurity</t>
        </is>
      </c>
      <c r="V4545" t="inlineStr">
        <is>
          <t>DE</t>
        </is>
      </c>
      <c r="W4545" t="inlineStr">
        <is>
          <t>other</t>
        </is>
      </c>
    </row>
    <row r="4546">
      <c r="A4546" t="inlineStr">
        <is>
          <t>S-2fed82</t>
        </is>
      </c>
      <c r="B4546" t="inlineStr">
        <is>
          <t>A-5b4ebb</t>
        </is>
      </c>
      <c r="C4546" s="40" t="n">
        <v>45484</v>
      </c>
      <c r="D4546" s="40" t="n"/>
      <c r="E4546" t="n">
        <v>173</v>
      </c>
      <c r="F4546" t="n">
        <v>399</v>
      </c>
      <c r="G4546" t="inlineStr">
        <is>
          <t>2024-S2</t>
        </is>
      </c>
      <c r="H4546" t="inlineStr">
        <is>
          <t>Sim</t>
        </is>
      </c>
      <c r="I4546" t="n">
        <v>0</v>
      </c>
      <c r="J4546" s="41" t="n"/>
      <c r="L4546" t="inlineStr"/>
      <c r="M4546" t="inlineStr">
        <is>
          <t>Basic</t>
        </is>
      </c>
      <c r="N4546" t="inlineStr">
        <is>
          <t>monthly</t>
        </is>
      </c>
      <c r="O4546" t="inlineStr">
        <is>
          <t>Pago</t>
        </is>
      </c>
      <c r="P4546" t="inlineStr">
        <is>
          <t>Sim</t>
        </is>
      </c>
      <c r="Q4546" t="inlineStr">
        <is>
          <t>Não</t>
        </is>
      </c>
      <c r="R4546" t="inlineStr">
        <is>
          <t>Não</t>
        </is>
      </c>
      <c r="S4546" t="inlineStr">
        <is>
          <t>16–40</t>
        </is>
      </c>
      <c r="T4546" t="inlineStr">
        <is>
          <t>Conta nova (≤ 30 dias)</t>
        </is>
      </c>
      <c r="U4546" t="inlineStr">
        <is>
          <t>Cybersecurity</t>
        </is>
      </c>
      <c r="V4546" t="inlineStr">
        <is>
          <t>UK</t>
        </is>
      </c>
      <c r="W4546" t="inlineStr">
        <is>
          <t>other</t>
        </is>
      </c>
    </row>
    <row r="4547">
      <c r="A4547" t="inlineStr">
        <is>
          <t>S-2f07f6</t>
        </is>
      </c>
      <c r="B4547" t="inlineStr">
        <is>
          <t>A-9208f0</t>
        </is>
      </c>
      <c r="C4547" s="40" t="n">
        <v>45371</v>
      </c>
      <c r="D4547" s="40" t="n"/>
      <c r="E4547" t="n">
        <v>286</v>
      </c>
      <c r="F4547" t="n">
        <v>0</v>
      </c>
      <c r="G4547" t="inlineStr">
        <is>
          <t>Até 2024-S1</t>
        </is>
      </c>
      <c r="H4547" t="inlineStr">
        <is>
          <t>Sim</t>
        </is>
      </c>
      <c r="I4547" t="n">
        <v>0</v>
      </c>
      <c r="J4547" s="41" t="n"/>
      <c r="L4547" t="inlineStr"/>
      <c r="M4547" t="inlineStr">
        <is>
          <t>Pro</t>
        </is>
      </c>
      <c r="N4547" t="inlineStr">
        <is>
          <t>monthly</t>
        </is>
      </c>
      <c r="O4547" t="inlineStr">
        <is>
          <t>Trial</t>
        </is>
      </c>
      <c r="P4547" t="inlineStr">
        <is>
          <t>Não</t>
        </is>
      </c>
      <c r="Q4547" t="inlineStr">
        <is>
          <t>Não</t>
        </is>
      </c>
      <c r="R4547" t="inlineStr">
        <is>
          <t>Não</t>
        </is>
      </c>
      <c r="S4547" t="inlineStr">
        <is>
          <t>41+</t>
        </is>
      </c>
      <c r="T4547" t="inlineStr">
        <is>
          <t>181–365 dias</t>
        </is>
      </c>
      <c r="U4547" t="inlineStr">
        <is>
          <t>EdTech</t>
        </is>
      </c>
      <c r="V4547" t="inlineStr">
        <is>
          <t>US</t>
        </is>
      </c>
      <c r="W4547" t="inlineStr">
        <is>
          <t>organic</t>
        </is>
      </c>
    </row>
    <row r="4548">
      <c r="A4548" t="inlineStr">
        <is>
          <t>S-448b6d</t>
        </is>
      </c>
      <c r="B4548" t="inlineStr">
        <is>
          <t>A-8adedc</t>
        </is>
      </c>
      <c r="C4548" s="40" t="n">
        <v>45451</v>
      </c>
      <c r="D4548" s="40" t="n"/>
      <c r="E4548" t="n">
        <v>206</v>
      </c>
      <c r="F4548" t="n">
        <v>361</v>
      </c>
      <c r="G4548" t="inlineStr">
        <is>
          <t>Até 2024-S1</t>
        </is>
      </c>
      <c r="H4548" t="inlineStr">
        <is>
          <t>Sim</t>
        </is>
      </c>
      <c r="I4548" t="n">
        <v>0</v>
      </c>
      <c r="J4548" s="41" t="n"/>
      <c r="L4548" t="inlineStr"/>
      <c r="M4548" t="inlineStr">
        <is>
          <t>Basic</t>
        </is>
      </c>
      <c r="N4548" t="inlineStr">
        <is>
          <t>monthly</t>
        </is>
      </c>
      <c r="O4548" t="inlineStr">
        <is>
          <t>Pago</t>
        </is>
      </c>
      <c r="P4548" t="inlineStr">
        <is>
          <t>Não</t>
        </is>
      </c>
      <c r="Q4548" t="inlineStr">
        <is>
          <t>Não</t>
        </is>
      </c>
      <c r="R4548" t="inlineStr">
        <is>
          <t>Não</t>
        </is>
      </c>
      <c r="S4548" t="inlineStr">
        <is>
          <t>16–40</t>
        </is>
      </c>
      <c r="T4548" t="inlineStr">
        <is>
          <t>91–180 dias</t>
        </is>
      </c>
      <c r="U4548" t="inlineStr">
        <is>
          <t>EdTech</t>
        </is>
      </c>
      <c r="V4548" t="inlineStr">
        <is>
          <t>US</t>
        </is>
      </c>
      <c r="W4548" t="inlineStr">
        <is>
          <t>event</t>
        </is>
      </c>
    </row>
    <row r="4549">
      <c r="A4549" t="inlineStr">
        <is>
          <t>S-c61dc9</t>
        </is>
      </c>
      <c r="B4549" t="inlineStr">
        <is>
          <t>A-f92792</t>
        </is>
      </c>
      <c r="C4549" s="40" t="n">
        <v>45641</v>
      </c>
      <c r="D4549" s="40" t="n"/>
      <c r="E4549" t="n">
        <v>16</v>
      </c>
      <c r="F4549" t="n">
        <v>361</v>
      </c>
      <c r="G4549" t="inlineStr">
        <is>
          <t>2024-S2</t>
        </is>
      </c>
      <c r="H4549" t="inlineStr">
        <is>
          <t>Não</t>
        </is>
      </c>
      <c r="I4549" t="n">
        <v>0</v>
      </c>
      <c r="J4549" s="41" t="n"/>
      <c r="L4549" t="inlineStr"/>
      <c r="M4549" t="inlineStr">
        <is>
          <t>Basic</t>
        </is>
      </c>
      <c r="N4549" t="inlineStr">
        <is>
          <t>annual</t>
        </is>
      </c>
      <c r="O4549" t="inlineStr">
        <is>
          <t>Pago</t>
        </is>
      </c>
      <c r="P4549" t="inlineStr">
        <is>
          <t>Não</t>
        </is>
      </c>
      <c r="Q4549" t="inlineStr">
        <is>
          <t>Não</t>
        </is>
      </c>
      <c r="R4549" t="inlineStr">
        <is>
          <t>Não</t>
        </is>
      </c>
      <c r="S4549" t="inlineStr">
        <is>
          <t>16–40</t>
        </is>
      </c>
      <c r="T4549" t="inlineStr">
        <is>
          <t>91–180 dias</t>
        </is>
      </c>
      <c r="U4549" t="inlineStr">
        <is>
          <t>FinTech</t>
        </is>
      </c>
      <c r="V4549" t="inlineStr">
        <is>
          <t>US</t>
        </is>
      </c>
      <c r="W4549" t="inlineStr">
        <is>
          <t>ads</t>
        </is>
      </c>
    </row>
    <row r="4550">
      <c r="A4550" t="inlineStr">
        <is>
          <t>S-a7ad50</t>
        </is>
      </c>
      <c r="B4550" t="inlineStr">
        <is>
          <t>A-82d8a6</t>
        </is>
      </c>
      <c r="C4550" s="40" t="n">
        <v>45644</v>
      </c>
      <c r="D4550" s="40" t="n"/>
      <c r="E4550" t="n">
        <v>13</v>
      </c>
      <c r="F4550" t="n">
        <v>342</v>
      </c>
      <c r="G4550" t="inlineStr">
        <is>
          <t>2024-S2</t>
        </is>
      </c>
      <c r="H4550" t="inlineStr">
        <is>
          <t>Não</t>
        </is>
      </c>
      <c r="I4550" t="n">
        <v>0</v>
      </c>
      <c r="J4550" s="41" t="n"/>
      <c r="L4550" t="inlineStr"/>
      <c r="M4550" t="inlineStr">
        <is>
          <t>Basic</t>
        </is>
      </c>
      <c r="N4550" t="inlineStr">
        <is>
          <t>monthly</t>
        </is>
      </c>
      <c r="O4550" t="inlineStr">
        <is>
          <t>Pago</t>
        </is>
      </c>
      <c r="P4550" t="inlineStr">
        <is>
          <t>Sim</t>
        </is>
      </c>
      <c r="Q4550" t="inlineStr">
        <is>
          <t>Não</t>
        </is>
      </c>
      <c r="R4550" t="inlineStr">
        <is>
          <t>Não</t>
        </is>
      </c>
      <c r="S4550" t="inlineStr">
        <is>
          <t>16–40</t>
        </is>
      </c>
      <c r="T4550" t="inlineStr">
        <is>
          <t>Conta nova (≤ 30 dias)</t>
        </is>
      </c>
      <c r="U4550" t="inlineStr">
        <is>
          <t>Cybersecurity</t>
        </is>
      </c>
      <c r="V4550" t="inlineStr">
        <is>
          <t>UK</t>
        </is>
      </c>
      <c r="W4550" t="inlineStr">
        <is>
          <t>ads</t>
        </is>
      </c>
    </row>
    <row r="4551">
      <c r="A4551" t="inlineStr">
        <is>
          <t>S-b037c5</t>
        </is>
      </c>
      <c r="B4551" t="inlineStr">
        <is>
          <t>A-0a282f</t>
        </is>
      </c>
      <c r="C4551" s="40" t="n">
        <v>45572</v>
      </c>
      <c r="D4551" s="40" t="n"/>
      <c r="E4551" t="n">
        <v>85</v>
      </c>
      <c r="F4551" t="n">
        <v>980</v>
      </c>
      <c r="G4551" t="inlineStr">
        <is>
          <t>2024-S2</t>
        </is>
      </c>
      <c r="H4551" t="inlineStr">
        <is>
          <t>Sim</t>
        </is>
      </c>
      <c r="I4551" t="n">
        <v>0</v>
      </c>
      <c r="J4551" s="41" t="n"/>
      <c r="L4551" t="inlineStr"/>
      <c r="M4551" t="inlineStr">
        <is>
          <t>Pro</t>
        </is>
      </c>
      <c r="N4551" t="inlineStr">
        <is>
          <t>annual</t>
        </is>
      </c>
      <c r="O4551" t="inlineStr">
        <is>
          <t>Pago</t>
        </is>
      </c>
      <c r="P4551" t="inlineStr">
        <is>
          <t>Sim</t>
        </is>
      </c>
      <c r="Q4551" t="inlineStr">
        <is>
          <t>Não</t>
        </is>
      </c>
      <c r="R4551" t="inlineStr">
        <is>
          <t>Sim</t>
        </is>
      </c>
      <c r="S4551" t="inlineStr">
        <is>
          <t>16–40</t>
        </is>
      </c>
      <c r="T4551" t="inlineStr">
        <is>
          <t>31–90 dias</t>
        </is>
      </c>
      <c r="U4551" t="inlineStr">
        <is>
          <t>DevTools</t>
        </is>
      </c>
      <c r="V4551" t="inlineStr">
        <is>
          <t>US</t>
        </is>
      </c>
      <c r="W4551" t="inlineStr">
        <is>
          <t>organic</t>
        </is>
      </c>
    </row>
    <row r="4552">
      <c r="A4552" t="inlineStr">
        <is>
          <t>S-bdd2e4</t>
        </is>
      </c>
      <c r="B4552" t="inlineStr">
        <is>
          <t>A-ce66f8</t>
        </is>
      </c>
      <c r="C4552" s="40" t="n">
        <v>45428</v>
      </c>
      <c r="D4552" s="40" t="n"/>
      <c r="E4552" t="n">
        <v>229</v>
      </c>
      <c r="F4552" t="n">
        <v>551</v>
      </c>
      <c r="G4552" t="inlineStr">
        <is>
          <t>Até 2024-S1</t>
        </is>
      </c>
      <c r="H4552" t="inlineStr">
        <is>
          <t>Sim</t>
        </is>
      </c>
      <c r="I4552" t="n">
        <v>0</v>
      </c>
      <c r="J4552" s="41" t="n"/>
      <c r="L4552" t="inlineStr"/>
      <c r="M4552" t="inlineStr">
        <is>
          <t>Basic</t>
        </is>
      </c>
      <c r="N4552" t="inlineStr">
        <is>
          <t>annual</t>
        </is>
      </c>
      <c r="O4552" t="inlineStr">
        <is>
          <t>Pago</t>
        </is>
      </c>
      <c r="P4552" t="inlineStr">
        <is>
          <t>Sim</t>
        </is>
      </c>
      <c r="Q4552" t="inlineStr">
        <is>
          <t>Não</t>
        </is>
      </c>
      <c r="R4552" t="inlineStr">
        <is>
          <t>Não</t>
        </is>
      </c>
      <c r="S4552" t="inlineStr">
        <is>
          <t>16–40</t>
        </is>
      </c>
      <c r="T4552" t="inlineStr">
        <is>
          <t>181–365 dias</t>
        </is>
      </c>
      <c r="U4552" t="inlineStr">
        <is>
          <t>EdTech</t>
        </is>
      </c>
      <c r="V4552" t="inlineStr">
        <is>
          <t>CA</t>
        </is>
      </c>
      <c r="W4552" t="inlineStr">
        <is>
          <t>event</t>
        </is>
      </c>
    </row>
    <row r="4553">
      <c r="A4553" t="inlineStr">
        <is>
          <t>S-8d89a8</t>
        </is>
      </c>
      <c r="B4553" t="inlineStr">
        <is>
          <t>A-5f2961</t>
        </is>
      </c>
      <c r="C4553" s="40" t="n">
        <v>45629</v>
      </c>
      <c r="D4553" s="40" t="n"/>
      <c r="E4553" t="n">
        <v>28</v>
      </c>
      <c r="F4553" t="n">
        <v>3184</v>
      </c>
      <c r="G4553" t="inlineStr">
        <is>
          <t>2024-S2</t>
        </is>
      </c>
      <c r="H4553" t="inlineStr">
        <is>
          <t>Não</t>
        </is>
      </c>
      <c r="I4553" t="n">
        <v>0</v>
      </c>
      <c r="J4553" s="41" t="n"/>
      <c r="L4553" t="inlineStr"/>
      <c r="M4553" t="inlineStr">
        <is>
          <t>Enterprise</t>
        </is>
      </c>
      <c r="N4553" t="inlineStr">
        <is>
          <t>monthly</t>
        </is>
      </c>
      <c r="O4553" t="inlineStr">
        <is>
          <t>Pago</t>
        </is>
      </c>
      <c r="P4553" t="inlineStr">
        <is>
          <t>Sim</t>
        </is>
      </c>
      <c r="Q4553" t="inlineStr">
        <is>
          <t>Não</t>
        </is>
      </c>
      <c r="R4553" t="inlineStr">
        <is>
          <t>Não</t>
        </is>
      </c>
      <c r="S4553" t="inlineStr">
        <is>
          <t>16–40</t>
        </is>
      </c>
      <c r="T4553" t="inlineStr">
        <is>
          <t>Conta nova (≤ 30 dias)</t>
        </is>
      </c>
      <c r="U4553" t="inlineStr">
        <is>
          <t>HealthTech</t>
        </is>
      </c>
      <c r="V4553" t="inlineStr">
        <is>
          <t>US</t>
        </is>
      </c>
      <c r="W4553" t="inlineStr">
        <is>
          <t>partner</t>
        </is>
      </c>
    </row>
    <row r="4554">
      <c r="A4554" t="inlineStr">
        <is>
          <t>S-00bb84</t>
        </is>
      </c>
      <c r="B4554" t="inlineStr">
        <is>
          <t>A-4f18f0</t>
        </is>
      </c>
      <c r="C4554" s="40" t="n">
        <v>45480</v>
      </c>
      <c r="D4554" s="40" t="n"/>
      <c r="E4554" t="n">
        <v>177</v>
      </c>
      <c r="F4554" t="n">
        <v>1176</v>
      </c>
      <c r="G4554" t="inlineStr">
        <is>
          <t>2024-S2</t>
        </is>
      </c>
      <c r="H4554" t="inlineStr">
        <is>
          <t>Sim</t>
        </is>
      </c>
      <c r="I4554" t="n">
        <v>0</v>
      </c>
      <c r="J4554" s="41" t="n"/>
      <c r="L4554" t="inlineStr"/>
      <c r="M4554" t="inlineStr">
        <is>
          <t>Pro</t>
        </is>
      </c>
      <c r="N4554" t="inlineStr">
        <is>
          <t>annual</t>
        </is>
      </c>
      <c r="O4554" t="inlineStr">
        <is>
          <t>Pago</t>
        </is>
      </c>
      <c r="P4554" t="inlineStr">
        <is>
          <t>Sim</t>
        </is>
      </c>
      <c r="Q4554" t="inlineStr">
        <is>
          <t>Não</t>
        </is>
      </c>
      <c r="R4554" t="inlineStr">
        <is>
          <t>Não</t>
        </is>
      </c>
      <c r="S4554" t="inlineStr">
        <is>
          <t>16–40</t>
        </is>
      </c>
      <c r="T4554" t="inlineStr">
        <is>
          <t>31–90 dias</t>
        </is>
      </c>
      <c r="U4554" t="inlineStr">
        <is>
          <t>DevTools</t>
        </is>
      </c>
      <c r="V4554" t="inlineStr">
        <is>
          <t>CA</t>
        </is>
      </c>
      <c r="W4554" t="inlineStr">
        <is>
          <t>other</t>
        </is>
      </c>
    </row>
    <row r="4555">
      <c r="A4555" t="inlineStr">
        <is>
          <t>S-c5bec0</t>
        </is>
      </c>
      <c r="B4555" t="inlineStr">
        <is>
          <t>A-1986ca</t>
        </is>
      </c>
      <c r="C4555" s="40" t="n">
        <v>45556</v>
      </c>
      <c r="D4555" s="40" t="n"/>
      <c r="E4555" t="n">
        <v>101</v>
      </c>
      <c r="F4555" t="n">
        <v>3980</v>
      </c>
      <c r="G4555" t="inlineStr">
        <is>
          <t>2024-S2</t>
        </is>
      </c>
      <c r="H4555" t="inlineStr">
        <is>
          <t>Sim</t>
        </is>
      </c>
      <c r="I4555" t="n">
        <v>0</v>
      </c>
      <c r="J4555" s="41" t="n"/>
      <c r="L4555" t="inlineStr"/>
      <c r="M4555" t="inlineStr">
        <is>
          <t>Enterprise</t>
        </is>
      </c>
      <c r="N4555" t="inlineStr">
        <is>
          <t>annual</t>
        </is>
      </c>
      <c r="O4555" t="inlineStr">
        <is>
          <t>Pago</t>
        </is>
      </c>
      <c r="P4555" t="inlineStr">
        <is>
          <t>Sim</t>
        </is>
      </c>
      <c r="Q4555" t="inlineStr">
        <is>
          <t>Não</t>
        </is>
      </c>
      <c r="R4555" t="inlineStr">
        <is>
          <t>Não</t>
        </is>
      </c>
      <c r="S4555" t="inlineStr">
        <is>
          <t>16–40</t>
        </is>
      </c>
      <c r="T4555" t="inlineStr">
        <is>
          <t>Mais de 365 dias</t>
        </is>
      </c>
      <c r="U4555" t="inlineStr">
        <is>
          <t>HealthTech</t>
        </is>
      </c>
      <c r="V4555" t="inlineStr">
        <is>
          <t>IN</t>
        </is>
      </c>
      <c r="W4555" t="inlineStr">
        <is>
          <t>ads</t>
        </is>
      </c>
    </row>
    <row r="4556">
      <c r="A4556" t="inlineStr">
        <is>
          <t>S-e6029e</t>
        </is>
      </c>
      <c r="B4556" t="inlineStr">
        <is>
          <t>A-9174e0</t>
        </is>
      </c>
      <c r="C4556" s="40" t="n">
        <v>45645</v>
      </c>
      <c r="D4556" s="40" t="n"/>
      <c r="E4556" t="n">
        <v>12</v>
      </c>
      <c r="F4556" t="n">
        <v>7363</v>
      </c>
      <c r="G4556" t="inlineStr">
        <is>
          <t>2024-S2</t>
        </is>
      </c>
      <c r="H4556" t="inlineStr">
        <is>
          <t>Não</t>
        </is>
      </c>
      <c r="I4556" t="n">
        <v>0</v>
      </c>
      <c r="J4556" s="41" t="n"/>
      <c r="L4556" t="inlineStr"/>
      <c r="M4556" t="inlineStr">
        <is>
          <t>Enterprise</t>
        </is>
      </c>
      <c r="N4556" t="inlineStr">
        <is>
          <t>monthly</t>
        </is>
      </c>
      <c r="O4556" t="inlineStr">
        <is>
          <t>Pago</t>
        </is>
      </c>
      <c r="P4556" t="inlineStr">
        <is>
          <t>Sim</t>
        </is>
      </c>
      <c r="Q4556" t="inlineStr">
        <is>
          <t>Não</t>
        </is>
      </c>
      <c r="R4556" t="inlineStr">
        <is>
          <t>Não</t>
        </is>
      </c>
      <c r="S4556" t="inlineStr">
        <is>
          <t>16–40</t>
        </is>
      </c>
      <c r="T4556" t="inlineStr">
        <is>
          <t>Conta nova (≤ 30 dias)</t>
        </is>
      </c>
      <c r="U4556" t="inlineStr">
        <is>
          <t>Cybersecurity</t>
        </is>
      </c>
      <c r="V4556" t="inlineStr">
        <is>
          <t>US</t>
        </is>
      </c>
      <c r="W4556" t="inlineStr">
        <is>
          <t>partner</t>
        </is>
      </c>
    </row>
    <row r="4557">
      <c r="A4557" t="inlineStr">
        <is>
          <t>S-f8008a</t>
        </is>
      </c>
      <c r="B4557" t="inlineStr">
        <is>
          <t>A-eb2fdc</t>
        </is>
      </c>
      <c r="C4557" s="40" t="n">
        <v>45480</v>
      </c>
      <c r="D4557" s="40" t="n"/>
      <c r="E4557" t="n">
        <v>177</v>
      </c>
      <c r="F4557" t="n">
        <v>6169</v>
      </c>
      <c r="G4557" t="inlineStr">
        <is>
          <t>2024-S2</t>
        </is>
      </c>
      <c r="H4557" t="inlineStr">
        <is>
          <t>Sim</t>
        </is>
      </c>
      <c r="I4557" t="n">
        <v>0</v>
      </c>
      <c r="J4557" s="41" t="n"/>
      <c r="L4557" t="inlineStr"/>
      <c r="M4557" t="inlineStr">
        <is>
          <t>Enterprise</t>
        </is>
      </c>
      <c r="N4557" t="inlineStr">
        <is>
          <t>annual</t>
        </is>
      </c>
      <c r="O4557" t="inlineStr">
        <is>
          <t>Pago</t>
        </is>
      </c>
      <c r="P4557" t="inlineStr">
        <is>
          <t>Sim</t>
        </is>
      </c>
      <c r="Q4557" t="inlineStr">
        <is>
          <t>Não</t>
        </is>
      </c>
      <c r="R4557" t="inlineStr">
        <is>
          <t>Não</t>
        </is>
      </c>
      <c r="S4557" t="inlineStr">
        <is>
          <t>16–40</t>
        </is>
      </c>
      <c r="T4557" t="inlineStr">
        <is>
          <t>181–365 dias</t>
        </is>
      </c>
      <c r="U4557" t="inlineStr">
        <is>
          <t>DevTools</t>
        </is>
      </c>
      <c r="V4557" t="inlineStr">
        <is>
          <t>AU</t>
        </is>
      </c>
      <c r="W4557" t="inlineStr">
        <is>
          <t>organic</t>
        </is>
      </c>
    </row>
    <row r="4558">
      <c r="A4558" t="inlineStr">
        <is>
          <t>S-db89df</t>
        </is>
      </c>
      <c r="B4558" t="inlineStr">
        <is>
          <t>A-1f0636</t>
        </is>
      </c>
      <c r="C4558" s="40" t="n">
        <v>45441</v>
      </c>
      <c r="D4558" s="40" t="n"/>
      <c r="E4558" t="n">
        <v>216</v>
      </c>
      <c r="F4558" t="n">
        <v>20895</v>
      </c>
      <c r="G4558" t="inlineStr">
        <is>
          <t>Até 2024-S1</t>
        </is>
      </c>
      <c r="H4558" t="inlineStr">
        <is>
          <t>Sim</t>
        </is>
      </c>
      <c r="I4558" t="n">
        <v>0</v>
      </c>
      <c r="J4558" s="41" t="n"/>
      <c r="L4558" t="inlineStr"/>
      <c r="M4558" t="inlineStr">
        <is>
          <t>Enterprise</t>
        </is>
      </c>
      <c r="N4558" t="inlineStr">
        <is>
          <t>annual</t>
        </is>
      </c>
      <c r="O4558" t="inlineStr">
        <is>
          <t>Pago</t>
        </is>
      </c>
      <c r="P4558" t="inlineStr">
        <is>
          <t>Sim</t>
        </is>
      </c>
      <c r="Q4558" t="inlineStr">
        <is>
          <t>Sim</t>
        </is>
      </c>
      <c r="R4558" t="inlineStr">
        <is>
          <t>Não</t>
        </is>
      </c>
      <c r="S4558" t="inlineStr">
        <is>
          <t>41+</t>
        </is>
      </c>
      <c r="T4558" t="inlineStr">
        <is>
          <t>91–180 dias</t>
        </is>
      </c>
      <c r="U4558" t="inlineStr">
        <is>
          <t>EdTech</t>
        </is>
      </c>
      <c r="V4558" t="inlineStr">
        <is>
          <t>AU</t>
        </is>
      </c>
      <c r="W4558" t="inlineStr">
        <is>
          <t>partner</t>
        </is>
      </c>
    </row>
    <row r="4559">
      <c r="A4559" t="inlineStr">
        <is>
          <t>S-700036</t>
        </is>
      </c>
      <c r="B4559" t="inlineStr">
        <is>
          <t>A-02cd81</t>
        </is>
      </c>
      <c r="C4559" s="40" t="n">
        <v>45382</v>
      </c>
      <c r="D4559" s="40" t="n"/>
      <c r="E4559" t="n">
        <v>275</v>
      </c>
      <c r="F4559" t="n">
        <v>836</v>
      </c>
      <c r="G4559" t="inlineStr">
        <is>
          <t>Até 2024-S1</t>
        </is>
      </c>
      <c r="H4559" t="inlineStr">
        <is>
          <t>Sim</t>
        </is>
      </c>
      <c r="I4559" t="n">
        <v>0</v>
      </c>
      <c r="J4559" s="41" t="n"/>
      <c r="L4559" t="inlineStr"/>
      <c r="M4559" t="inlineStr">
        <is>
          <t>Basic</t>
        </is>
      </c>
      <c r="N4559" t="inlineStr">
        <is>
          <t>annual</t>
        </is>
      </c>
      <c r="O4559" t="inlineStr">
        <is>
          <t>Pago</t>
        </is>
      </c>
      <c r="P4559" t="inlineStr">
        <is>
          <t>Sim</t>
        </is>
      </c>
      <c r="Q4559" t="inlineStr">
        <is>
          <t>Não</t>
        </is>
      </c>
      <c r="R4559" t="inlineStr">
        <is>
          <t>Não</t>
        </is>
      </c>
      <c r="S4559" t="inlineStr">
        <is>
          <t>41+</t>
        </is>
      </c>
      <c r="T4559" t="inlineStr">
        <is>
          <t>Conta nova (≤ 30 dias)</t>
        </is>
      </c>
      <c r="U4559" t="inlineStr">
        <is>
          <t>HealthTech</t>
        </is>
      </c>
      <c r="V4559" t="inlineStr">
        <is>
          <t>IN</t>
        </is>
      </c>
      <c r="W4559" t="inlineStr">
        <is>
          <t>other</t>
        </is>
      </c>
    </row>
    <row r="4560">
      <c r="A4560" t="inlineStr">
        <is>
          <t>S-7925f0</t>
        </is>
      </c>
      <c r="B4560" t="inlineStr">
        <is>
          <t>A-87aa7b</t>
        </is>
      </c>
      <c r="C4560" s="40" t="n">
        <v>45559</v>
      </c>
      <c r="D4560" s="40" t="n"/>
      <c r="E4560" t="n">
        <v>98</v>
      </c>
      <c r="F4560" t="n">
        <v>4776</v>
      </c>
      <c r="G4560" t="inlineStr">
        <is>
          <t>2024-S2</t>
        </is>
      </c>
      <c r="H4560" t="inlineStr">
        <is>
          <t>Sim</t>
        </is>
      </c>
      <c r="I4560" t="n">
        <v>0</v>
      </c>
      <c r="J4560" s="41" t="n"/>
      <c r="L4560" t="inlineStr"/>
      <c r="M4560" t="inlineStr">
        <is>
          <t>Enterprise</t>
        </is>
      </c>
      <c r="N4560" t="inlineStr">
        <is>
          <t>monthly</t>
        </is>
      </c>
      <c r="O4560" t="inlineStr">
        <is>
          <t>Pago</t>
        </is>
      </c>
      <c r="P4560" t="inlineStr">
        <is>
          <t>Sim</t>
        </is>
      </c>
      <c r="Q4560" t="inlineStr">
        <is>
          <t>Não</t>
        </is>
      </c>
      <c r="R4560" t="inlineStr">
        <is>
          <t>Não</t>
        </is>
      </c>
      <c r="S4560" t="inlineStr">
        <is>
          <t>16–40</t>
        </is>
      </c>
      <c r="T4560" t="inlineStr">
        <is>
          <t>91–180 dias</t>
        </is>
      </c>
      <c r="U4560" t="inlineStr">
        <is>
          <t>HealthTech</t>
        </is>
      </c>
      <c r="V4560" t="inlineStr">
        <is>
          <t>US</t>
        </is>
      </c>
      <c r="W4560" t="inlineStr">
        <is>
          <t>organic</t>
        </is>
      </c>
    </row>
    <row r="4561">
      <c r="A4561" t="inlineStr">
        <is>
          <t>S-1877a6</t>
        </is>
      </c>
      <c r="B4561" t="inlineStr">
        <is>
          <t>A-d77f4c</t>
        </is>
      </c>
      <c r="C4561" s="40" t="n">
        <v>45382</v>
      </c>
      <c r="D4561" s="40" t="n"/>
      <c r="E4561" t="n">
        <v>275</v>
      </c>
      <c r="F4561" t="n">
        <v>294</v>
      </c>
      <c r="G4561" t="inlineStr">
        <is>
          <t>Até 2024-S1</t>
        </is>
      </c>
      <c r="H4561" t="inlineStr">
        <is>
          <t>Sim</t>
        </is>
      </c>
      <c r="I4561" t="n">
        <v>0</v>
      </c>
      <c r="J4561" s="41" t="n"/>
      <c r="L4561" t="inlineStr"/>
      <c r="M4561" t="inlineStr">
        <is>
          <t>Pro</t>
        </is>
      </c>
      <c r="N4561" t="inlineStr">
        <is>
          <t>monthly</t>
        </is>
      </c>
      <c r="O4561" t="inlineStr">
        <is>
          <t>Pago</t>
        </is>
      </c>
      <c r="P4561" t="inlineStr">
        <is>
          <t>Sim</t>
        </is>
      </c>
      <c r="Q4561" t="inlineStr">
        <is>
          <t>Não</t>
        </is>
      </c>
      <c r="R4561" t="inlineStr">
        <is>
          <t>Não</t>
        </is>
      </c>
      <c r="S4561" t="inlineStr">
        <is>
          <t>6–15</t>
        </is>
      </c>
      <c r="T4561" t="inlineStr">
        <is>
          <t>181–365 dias</t>
        </is>
      </c>
      <c r="U4561" t="inlineStr">
        <is>
          <t>DevTools</t>
        </is>
      </c>
      <c r="V4561" t="inlineStr">
        <is>
          <t>US</t>
        </is>
      </c>
      <c r="W4561" t="inlineStr">
        <is>
          <t>partner</t>
        </is>
      </c>
    </row>
    <row r="4562">
      <c r="A4562" t="inlineStr">
        <is>
          <t>S-6b6cd7</t>
        </is>
      </c>
      <c r="B4562" t="inlineStr">
        <is>
          <t>A-d792a6</t>
        </is>
      </c>
      <c r="C4562" s="40" t="n">
        <v>45020</v>
      </c>
      <c r="D4562" s="40" t="n"/>
      <c r="E4562" t="n">
        <v>637</v>
      </c>
      <c r="F4562" t="n">
        <v>0</v>
      </c>
      <c r="G4562" t="inlineStr">
        <is>
          <t>Até 2024-S1</t>
        </is>
      </c>
      <c r="H4562" t="inlineStr">
        <is>
          <t>Sim</t>
        </is>
      </c>
      <c r="I4562" t="n">
        <v>0</v>
      </c>
      <c r="J4562" s="41" t="n"/>
      <c r="L4562" t="inlineStr"/>
      <c r="M4562" t="inlineStr">
        <is>
          <t>Enterprise</t>
        </is>
      </c>
      <c r="N4562" t="inlineStr">
        <is>
          <t>monthly</t>
        </is>
      </c>
      <c r="O4562" t="inlineStr">
        <is>
          <t>Trial</t>
        </is>
      </c>
      <c r="P4562" t="inlineStr">
        <is>
          <t>Sim</t>
        </is>
      </c>
      <c r="Q4562" t="inlineStr">
        <is>
          <t>Não</t>
        </is>
      </c>
      <c r="R4562" t="inlineStr">
        <is>
          <t>Não</t>
        </is>
      </c>
      <c r="S4562" t="inlineStr">
        <is>
          <t>6–15</t>
        </is>
      </c>
      <c r="T4562" t="inlineStr">
        <is>
          <t>31–90 dias</t>
        </is>
      </c>
      <c r="U4562" t="inlineStr">
        <is>
          <t>DevTools</t>
        </is>
      </c>
      <c r="V4562" t="inlineStr">
        <is>
          <t>US</t>
        </is>
      </c>
      <c r="W4562" t="inlineStr">
        <is>
          <t>organic</t>
        </is>
      </c>
    </row>
    <row r="4563">
      <c r="A4563" t="inlineStr">
        <is>
          <t>S-3ed1f5</t>
        </is>
      </c>
      <c r="B4563" t="inlineStr">
        <is>
          <t>A-7920cc</t>
        </is>
      </c>
      <c r="C4563" s="40" t="n">
        <v>45341</v>
      </c>
      <c r="D4563" s="40" t="n"/>
      <c r="E4563" t="n">
        <v>316</v>
      </c>
      <c r="F4563" t="n">
        <v>7761</v>
      </c>
      <c r="G4563" t="inlineStr">
        <is>
          <t>Até 2024-S1</t>
        </is>
      </c>
      <c r="H4563" t="inlineStr">
        <is>
          <t>Sim</t>
        </is>
      </c>
      <c r="I4563" t="n">
        <v>0</v>
      </c>
      <c r="J4563" s="41" t="n"/>
      <c r="L4563" t="inlineStr"/>
      <c r="M4563" t="inlineStr">
        <is>
          <t>Enterprise</t>
        </is>
      </c>
      <c r="N4563" t="inlineStr">
        <is>
          <t>monthly</t>
        </is>
      </c>
      <c r="O4563" t="inlineStr">
        <is>
          <t>Pago</t>
        </is>
      </c>
      <c r="P4563" t="inlineStr">
        <is>
          <t>Sim</t>
        </is>
      </c>
      <c r="Q4563" t="inlineStr">
        <is>
          <t>Não</t>
        </is>
      </c>
      <c r="R4563" t="inlineStr">
        <is>
          <t>Não</t>
        </is>
      </c>
      <c r="S4563" t="inlineStr">
        <is>
          <t>16–40</t>
        </is>
      </c>
      <c r="T4563" t="inlineStr">
        <is>
          <t>31–90 dias</t>
        </is>
      </c>
      <c r="U4563" t="inlineStr">
        <is>
          <t>Cybersecurity</t>
        </is>
      </c>
      <c r="V4563" t="inlineStr">
        <is>
          <t>FR</t>
        </is>
      </c>
      <c r="W4563" t="inlineStr">
        <is>
          <t>ads</t>
        </is>
      </c>
    </row>
    <row r="4564">
      <c r="A4564" t="inlineStr">
        <is>
          <t>S-cf59a0</t>
        </is>
      </c>
      <c r="B4564" t="inlineStr">
        <is>
          <t>A-c16cf7</t>
        </is>
      </c>
      <c r="C4564" s="40" t="n">
        <v>45598</v>
      </c>
      <c r="D4564" s="40" t="n"/>
      <c r="E4564" t="n">
        <v>59</v>
      </c>
      <c r="F4564" t="n">
        <v>0</v>
      </c>
      <c r="G4564" t="inlineStr">
        <is>
          <t>2024-S2</t>
        </is>
      </c>
      <c r="H4564" t="inlineStr">
        <is>
          <t>Sim</t>
        </is>
      </c>
      <c r="I4564" t="n">
        <v>0</v>
      </c>
      <c r="J4564" s="41" t="n"/>
      <c r="L4564" t="inlineStr"/>
      <c r="M4564" t="inlineStr">
        <is>
          <t>Basic</t>
        </is>
      </c>
      <c r="N4564" t="inlineStr">
        <is>
          <t>monthly</t>
        </is>
      </c>
      <c r="O4564" t="inlineStr">
        <is>
          <t>Trial</t>
        </is>
      </c>
      <c r="P4564" t="inlineStr">
        <is>
          <t>Sim</t>
        </is>
      </c>
      <c r="Q4564" t="inlineStr">
        <is>
          <t>Não</t>
        </is>
      </c>
      <c r="R4564" t="inlineStr">
        <is>
          <t>Não</t>
        </is>
      </c>
      <c r="S4564" t="inlineStr">
        <is>
          <t>16–40</t>
        </is>
      </c>
      <c r="T4564" t="inlineStr">
        <is>
          <t>Conta nova (≤ 30 dias)</t>
        </is>
      </c>
      <c r="U4564" t="inlineStr">
        <is>
          <t>EdTech</t>
        </is>
      </c>
      <c r="V4564" t="inlineStr">
        <is>
          <t>US</t>
        </is>
      </c>
      <c r="W4564" t="inlineStr">
        <is>
          <t>event</t>
        </is>
      </c>
    </row>
    <row r="4565">
      <c r="A4565" t="inlineStr">
        <is>
          <t>S-78e1c6</t>
        </is>
      </c>
      <c r="B4565" t="inlineStr">
        <is>
          <t>A-7e0a10</t>
        </is>
      </c>
      <c r="C4565" s="40" t="n">
        <v>45350</v>
      </c>
      <c r="D4565" s="40" t="n"/>
      <c r="E4565" t="n">
        <v>307</v>
      </c>
      <c r="F4565" t="n">
        <v>9154</v>
      </c>
      <c r="G4565" t="inlineStr">
        <is>
          <t>Até 2024-S1</t>
        </is>
      </c>
      <c r="H4565" t="inlineStr">
        <is>
          <t>Sim</t>
        </is>
      </c>
      <c r="I4565" t="n">
        <v>0</v>
      </c>
      <c r="J4565" s="41" t="n"/>
      <c r="L4565" t="inlineStr"/>
      <c r="M4565" t="inlineStr">
        <is>
          <t>Enterprise</t>
        </is>
      </c>
      <c r="N4565" t="inlineStr">
        <is>
          <t>monthly</t>
        </is>
      </c>
      <c r="O4565" t="inlineStr">
        <is>
          <t>Pago</t>
        </is>
      </c>
      <c r="P4565" t="inlineStr">
        <is>
          <t>Não</t>
        </is>
      </c>
      <c r="Q4565" t="inlineStr">
        <is>
          <t>Não</t>
        </is>
      </c>
      <c r="R4565" t="inlineStr">
        <is>
          <t>Não</t>
        </is>
      </c>
      <c r="S4565" t="inlineStr">
        <is>
          <t>41+</t>
        </is>
      </c>
      <c r="T4565" t="inlineStr">
        <is>
          <t>91–180 dias</t>
        </is>
      </c>
      <c r="U4565" t="inlineStr">
        <is>
          <t>FinTech</t>
        </is>
      </c>
      <c r="V4565" t="inlineStr">
        <is>
          <t>US</t>
        </is>
      </c>
      <c r="W4565" t="inlineStr">
        <is>
          <t>ads</t>
        </is>
      </c>
    </row>
    <row r="4566">
      <c r="A4566" t="inlineStr">
        <is>
          <t>S-ce5636</t>
        </is>
      </c>
      <c r="B4566" t="inlineStr">
        <is>
          <t>A-4c56c9</t>
        </is>
      </c>
      <c r="C4566" s="40" t="n">
        <v>45610</v>
      </c>
      <c r="D4566" s="40" t="n"/>
      <c r="E4566" t="n">
        <v>47</v>
      </c>
      <c r="F4566" t="n">
        <v>0</v>
      </c>
      <c r="G4566" t="inlineStr">
        <is>
          <t>2024-S2</t>
        </is>
      </c>
      <c r="H4566" t="inlineStr">
        <is>
          <t>Sim</t>
        </is>
      </c>
      <c r="I4566" t="n">
        <v>0</v>
      </c>
      <c r="J4566" s="41" t="n"/>
      <c r="L4566" t="inlineStr"/>
      <c r="M4566" t="inlineStr">
        <is>
          <t>Basic</t>
        </is>
      </c>
      <c r="N4566" t="inlineStr">
        <is>
          <t>annual</t>
        </is>
      </c>
      <c r="O4566" t="inlineStr">
        <is>
          <t>Trial</t>
        </is>
      </c>
      <c r="P4566" t="inlineStr">
        <is>
          <t>Sim</t>
        </is>
      </c>
      <c r="Q4566" t="inlineStr">
        <is>
          <t>Não</t>
        </is>
      </c>
      <c r="R4566" t="inlineStr">
        <is>
          <t>Não</t>
        </is>
      </c>
      <c r="S4566" t="inlineStr">
        <is>
          <t>16–40</t>
        </is>
      </c>
      <c r="T4566" t="inlineStr">
        <is>
          <t>181–365 dias</t>
        </is>
      </c>
      <c r="U4566" t="inlineStr">
        <is>
          <t>FinTech</t>
        </is>
      </c>
      <c r="V4566" t="inlineStr">
        <is>
          <t>US</t>
        </is>
      </c>
      <c r="W4566" t="inlineStr">
        <is>
          <t>partner</t>
        </is>
      </c>
    </row>
    <row r="4567">
      <c r="A4567" t="inlineStr">
        <is>
          <t>S-0c9600</t>
        </is>
      </c>
      <c r="B4567" t="inlineStr">
        <is>
          <t>A-2b9d3e</t>
        </is>
      </c>
      <c r="C4567" s="40" t="n">
        <v>45175</v>
      </c>
      <c r="D4567" s="40" t="n"/>
      <c r="E4567" t="n">
        <v>482</v>
      </c>
      <c r="F4567" t="n">
        <v>209</v>
      </c>
      <c r="G4567" t="inlineStr">
        <is>
          <t>Até 2024-S1</t>
        </is>
      </c>
      <c r="H4567" t="inlineStr">
        <is>
          <t>Sim</t>
        </is>
      </c>
      <c r="I4567" t="n">
        <v>0</v>
      </c>
      <c r="J4567" s="41" t="n"/>
      <c r="L4567" t="inlineStr"/>
      <c r="M4567" t="inlineStr">
        <is>
          <t>Basic</t>
        </is>
      </c>
      <c r="N4567" t="inlineStr">
        <is>
          <t>annual</t>
        </is>
      </c>
      <c r="O4567" t="inlineStr">
        <is>
          <t>Pago</t>
        </is>
      </c>
      <c r="P4567" t="inlineStr">
        <is>
          <t>Sim</t>
        </is>
      </c>
      <c r="Q4567" t="inlineStr">
        <is>
          <t>Não</t>
        </is>
      </c>
      <c r="R4567" t="inlineStr">
        <is>
          <t>Não</t>
        </is>
      </c>
      <c r="S4567" t="inlineStr">
        <is>
          <t>6–15</t>
        </is>
      </c>
      <c r="T4567" t="inlineStr">
        <is>
          <t>91–180 dias</t>
        </is>
      </c>
      <c r="U4567" t="inlineStr">
        <is>
          <t>EdTech</t>
        </is>
      </c>
      <c r="V4567" t="inlineStr">
        <is>
          <t>US</t>
        </is>
      </c>
      <c r="W4567" t="inlineStr">
        <is>
          <t>partner</t>
        </is>
      </c>
    </row>
    <row r="4568">
      <c r="A4568" t="inlineStr">
        <is>
          <t>S-0a6b6b</t>
        </is>
      </c>
      <c r="B4568" t="inlineStr">
        <is>
          <t>A-d42431</t>
        </is>
      </c>
      <c r="C4568" s="40" t="n">
        <v>45454</v>
      </c>
      <c r="D4568" s="40" t="n"/>
      <c r="E4568" t="n">
        <v>203</v>
      </c>
      <c r="F4568" t="n">
        <v>418</v>
      </c>
      <c r="G4568" t="inlineStr">
        <is>
          <t>Até 2024-S1</t>
        </is>
      </c>
      <c r="H4568" t="inlineStr">
        <is>
          <t>Sim</t>
        </is>
      </c>
      <c r="I4568" t="n">
        <v>0</v>
      </c>
      <c r="J4568" s="41" t="n"/>
      <c r="L4568" t="inlineStr"/>
      <c r="M4568" t="inlineStr">
        <is>
          <t>Basic</t>
        </is>
      </c>
      <c r="N4568" t="inlineStr">
        <is>
          <t>monthly</t>
        </is>
      </c>
      <c r="O4568" t="inlineStr">
        <is>
          <t>Pago</t>
        </is>
      </c>
      <c r="P4568" t="inlineStr">
        <is>
          <t>Sim</t>
        </is>
      </c>
      <c r="Q4568" t="inlineStr">
        <is>
          <t>Não</t>
        </is>
      </c>
      <c r="R4568" t="inlineStr">
        <is>
          <t>Sim</t>
        </is>
      </c>
      <c r="S4568" t="inlineStr">
        <is>
          <t>16–40</t>
        </is>
      </c>
      <c r="T4568" t="inlineStr">
        <is>
          <t>Conta nova (≤ 30 dias)</t>
        </is>
      </c>
      <c r="U4568" t="inlineStr">
        <is>
          <t>FinTech</t>
        </is>
      </c>
      <c r="V4568" t="inlineStr">
        <is>
          <t>FR</t>
        </is>
      </c>
      <c r="W4568" t="inlineStr">
        <is>
          <t>ads</t>
        </is>
      </c>
    </row>
    <row r="4569">
      <c r="A4569" t="inlineStr">
        <is>
          <t>S-054897</t>
        </is>
      </c>
      <c r="B4569" t="inlineStr">
        <is>
          <t>A-de58ca</t>
        </is>
      </c>
      <c r="C4569" s="40" t="n">
        <v>45297</v>
      </c>
      <c r="D4569" s="40" t="n"/>
      <c r="E4569" t="n">
        <v>360</v>
      </c>
      <c r="F4569" t="n">
        <v>735</v>
      </c>
      <c r="G4569" t="inlineStr">
        <is>
          <t>Até 2024-S1</t>
        </is>
      </c>
      <c r="H4569" t="inlineStr">
        <is>
          <t>Sim</t>
        </is>
      </c>
      <c r="I4569" t="n">
        <v>0</v>
      </c>
      <c r="J4569" s="41" t="n"/>
      <c r="L4569" t="inlineStr"/>
      <c r="M4569" t="inlineStr">
        <is>
          <t>Pro</t>
        </is>
      </c>
      <c r="N4569" t="inlineStr">
        <is>
          <t>monthly</t>
        </is>
      </c>
      <c r="O4569" t="inlineStr">
        <is>
          <t>Pago</t>
        </is>
      </c>
      <c r="P4569" t="inlineStr">
        <is>
          <t>Não</t>
        </is>
      </c>
      <c r="Q4569" t="inlineStr">
        <is>
          <t>Não</t>
        </is>
      </c>
      <c r="R4569" t="inlineStr">
        <is>
          <t>Não</t>
        </is>
      </c>
      <c r="S4569" t="inlineStr">
        <is>
          <t>6–15</t>
        </is>
      </c>
      <c r="T4569" t="inlineStr">
        <is>
          <t>181–365 dias</t>
        </is>
      </c>
      <c r="U4569" t="inlineStr">
        <is>
          <t>HealthTech</t>
        </is>
      </c>
      <c r="V4569" t="inlineStr">
        <is>
          <t>DE</t>
        </is>
      </c>
      <c r="W4569" t="inlineStr">
        <is>
          <t>organic</t>
        </is>
      </c>
    </row>
    <row r="4570">
      <c r="A4570" t="inlineStr">
        <is>
          <t>S-b81c82</t>
        </is>
      </c>
      <c r="B4570" t="inlineStr">
        <is>
          <t>A-9289f6</t>
        </is>
      </c>
      <c r="C4570" s="40" t="n">
        <v>45643</v>
      </c>
      <c r="D4570" s="40" t="n"/>
      <c r="E4570" t="n">
        <v>14</v>
      </c>
      <c r="F4570" t="n">
        <v>1225</v>
      </c>
      <c r="G4570" t="inlineStr">
        <is>
          <t>2024-S2</t>
        </is>
      </c>
      <c r="H4570" t="inlineStr">
        <is>
          <t>Não</t>
        </is>
      </c>
      <c r="I4570" t="n">
        <v>0</v>
      </c>
      <c r="J4570" s="41" t="n"/>
      <c r="L4570" t="inlineStr"/>
      <c r="M4570" t="inlineStr">
        <is>
          <t>Pro</t>
        </is>
      </c>
      <c r="N4570" t="inlineStr">
        <is>
          <t>annual</t>
        </is>
      </c>
      <c r="O4570" t="inlineStr">
        <is>
          <t>Pago</t>
        </is>
      </c>
      <c r="P4570" t="inlineStr">
        <is>
          <t>Não</t>
        </is>
      </c>
      <c r="Q4570" t="inlineStr">
        <is>
          <t>Sim</t>
        </is>
      </c>
      <c r="R4570" t="inlineStr">
        <is>
          <t>Não</t>
        </is>
      </c>
      <c r="S4570" t="inlineStr">
        <is>
          <t>16–40</t>
        </is>
      </c>
      <c r="T4570" t="inlineStr">
        <is>
          <t>Mais de 365 dias</t>
        </is>
      </c>
      <c r="U4570" t="inlineStr">
        <is>
          <t>EdTech</t>
        </is>
      </c>
      <c r="V4570" t="inlineStr">
        <is>
          <t>US</t>
        </is>
      </c>
      <c r="W4570" t="inlineStr">
        <is>
          <t>event</t>
        </is>
      </c>
    </row>
    <row r="4571">
      <c r="A4571" t="inlineStr">
        <is>
          <t>S-c9eecb</t>
        </is>
      </c>
      <c r="B4571" t="inlineStr">
        <is>
          <t>A-6c093d</t>
        </is>
      </c>
      <c r="C4571" s="40" t="n">
        <v>45575</v>
      </c>
      <c r="D4571" s="40" t="n"/>
      <c r="E4571" t="n">
        <v>82</v>
      </c>
      <c r="F4571" t="n">
        <v>171</v>
      </c>
      <c r="G4571" t="inlineStr">
        <is>
          <t>2024-S2</t>
        </is>
      </c>
      <c r="H4571" t="inlineStr">
        <is>
          <t>Sim</t>
        </is>
      </c>
      <c r="I4571" t="n">
        <v>0</v>
      </c>
      <c r="J4571" s="41" t="n"/>
      <c r="L4571" t="inlineStr"/>
      <c r="M4571" t="inlineStr">
        <is>
          <t>Basic</t>
        </is>
      </c>
      <c r="N4571" t="inlineStr">
        <is>
          <t>annual</t>
        </is>
      </c>
      <c r="O4571" t="inlineStr">
        <is>
          <t>Pago</t>
        </is>
      </c>
      <c r="P4571" t="inlineStr">
        <is>
          <t>Sim</t>
        </is>
      </c>
      <c r="Q4571" t="inlineStr">
        <is>
          <t>Não</t>
        </is>
      </c>
      <c r="R4571" t="inlineStr">
        <is>
          <t>Não</t>
        </is>
      </c>
      <c r="S4571" t="inlineStr">
        <is>
          <t>6–15</t>
        </is>
      </c>
      <c r="T4571" t="inlineStr">
        <is>
          <t>Mais de 365 dias</t>
        </is>
      </c>
      <c r="U4571" t="inlineStr">
        <is>
          <t>DevTools</t>
        </is>
      </c>
      <c r="V4571" t="inlineStr">
        <is>
          <t>US</t>
        </is>
      </c>
      <c r="W4571" t="inlineStr">
        <is>
          <t>partner</t>
        </is>
      </c>
    </row>
    <row r="4572">
      <c r="A4572" t="inlineStr">
        <is>
          <t>S-2c53ad</t>
        </is>
      </c>
      <c r="B4572" t="inlineStr">
        <is>
          <t>A-c222ab</t>
        </is>
      </c>
      <c r="C4572" s="40" t="n">
        <v>45554</v>
      </c>
      <c r="D4572" s="40" t="n"/>
      <c r="E4572" t="n">
        <v>103</v>
      </c>
      <c r="F4572" t="n">
        <v>6368</v>
      </c>
      <c r="G4572" t="inlineStr">
        <is>
          <t>2024-S2</t>
        </is>
      </c>
      <c r="H4572" t="inlineStr">
        <is>
          <t>Sim</t>
        </is>
      </c>
      <c r="I4572" t="n">
        <v>0</v>
      </c>
      <c r="J4572" s="41" t="n"/>
      <c r="L4572" t="inlineStr"/>
      <c r="M4572" t="inlineStr">
        <is>
          <t>Enterprise</t>
        </is>
      </c>
      <c r="N4572" t="inlineStr">
        <is>
          <t>monthly</t>
        </is>
      </c>
      <c r="O4572" t="inlineStr">
        <is>
          <t>Pago</t>
        </is>
      </c>
      <c r="P4572" t="inlineStr">
        <is>
          <t>Sim</t>
        </is>
      </c>
      <c r="Q4572" t="inlineStr">
        <is>
          <t>Não</t>
        </is>
      </c>
      <c r="R4572" t="inlineStr">
        <is>
          <t>Não</t>
        </is>
      </c>
      <c r="S4572" t="inlineStr">
        <is>
          <t>16–40</t>
        </is>
      </c>
      <c r="T4572" t="inlineStr">
        <is>
          <t>91–180 dias</t>
        </is>
      </c>
      <c r="U4572" t="inlineStr">
        <is>
          <t>Cybersecurity</t>
        </is>
      </c>
      <c r="V4572" t="inlineStr">
        <is>
          <t>US</t>
        </is>
      </c>
      <c r="W4572" t="inlineStr">
        <is>
          <t>other</t>
        </is>
      </c>
    </row>
    <row r="4573">
      <c r="A4573" t="inlineStr">
        <is>
          <t>S-9eb2c5</t>
        </is>
      </c>
      <c r="B4573" t="inlineStr">
        <is>
          <t>A-bb3bd4</t>
        </is>
      </c>
      <c r="C4573" s="40" t="n">
        <v>45551</v>
      </c>
      <c r="D4573" s="40" t="n"/>
      <c r="E4573" t="n">
        <v>106</v>
      </c>
      <c r="F4573" t="n">
        <v>437</v>
      </c>
      <c r="G4573" t="inlineStr">
        <is>
          <t>2024-S2</t>
        </is>
      </c>
      <c r="H4573" t="inlineStr">
        <is>
          <t>Sim</t>
        </is>
      </c>
      <c r="I4573" t="n">
        <v>0</v>
      </c>
      <c r="J4573" s="41" t="n"/>
      <c r="L4573" t="inlineStr"/>
      <c r="M4573" t="inlineStr">
        <is>
          <t>Basic</t>
        </is>
      </c>
      <c r="N4573" t="inlineStr">
        <is>
          <t>monthly</t>
        </is>
      </c>
      <c r="O4573" t="inlineStr">
        <is>
          <t>Pago</t>
        </is>
      </c>
      <c r="P4573" t="inlineStr">
        <is>
          <t>Sim</t>
        </is>
      </c>
      <c r="Q4573" t="inlineStr">
        <is>
          <t>Sim</t>
        </is>
      </c>
      <c r="R4573" t="inlineStr">
        <is>
          <t>Não</t>
        </is>
      </c>
      <c r="S4573" t="inlineStr">
        <is>
          <t>16–40</t>
        </is>
      </c>
      <c r="T4573" t="inlineStr">
        <is>
          <t>181–365 dias</t>
        </is>
      </c>
      <c r="U4573" t="inlineStr">
        <is>
          <t>HealthTech</t>
        </is>
      </c>
      <c r="V4573" t="inlineStr">
        <is>
          <t>US</t>
        </is>
      </c>
      <c r="W4573" t="inlineStr">
        <is>
          <t>ads</t>
        </is>
      </c>
    </row>
    <row r="4574">
      <c r="A4574" t="inlineStr">
        <is>
          <t>S-d0c339</t>
        </is>
      </c>
      <c r="B4574" t="inlineStr">
        <is>
          <t>A-31ab9a</t>
        </is>
      </c>
      <c r="C4574" s="40" t="n">
        <v>45533</v>
      </c>
      <c r="D4574" s="40" t="n"/>
      <c r="E4574" t="n">
        <v>124</v>
      </c>
      <c r="F4574" t="n">
        <v>0</v>
      </c>
      <c r="G4574" t="inlineStr">
        <is>
          <t>2024-S2</t>
        </is>
      </c>
      <c r="H4574" t="inlineStr">
        <is>
          <t>Sim</t>
        </is>
      </c>
      <c r="I4574" t="n">
        <v>0</v>
      </c>
      <c r="J4574" s="41" t="n"/>
      <c r="L4574" t="inlineStr"/>
      <c r="M4574" t="inlineStr">
        <is>
          <t>Pro</t>
        </is>
      </c>
      <c r="N4574" t="inlineStr">
        <is>
          <t>annual</t>
        </is>
      </c>
      <c r="O4574" t="inlineStr">
        <is>
          <t>Trial</t>
        </is>
      </c>
      <c r="P4574" t="inlineStr">
        <is>
          <t>Sim</t>
        </is>
      </c>
      <c r="Q4574" t="inlineStr">
        <is>
          <t>Não</t>
        </is>
      </c>
      <c r="R4574" t="inlineStr">
        <is>
          <t>Não</t>
        </is>
      </c>
      <c r="S4574" t="inlineStr">
        <is>
          <t>16–40</t>
        </is>
      </c>
      <c r="T4574" t="inlineStr">
        <is>
          <t>91–180 dias</t>
        </is>
      </c>
      <c r="U4574" t="inlineStr">
        <is>
          <t>FinTech</t>
        </is>
      </c>
      <c r="V4574" t="inlineStr">
        <is>
          <t>DE</t>
        </is>
      </c>
      <c r="W4574" t="inlineStr">
        <is>
          <t>organic</t>
        </is>
      </c>
    </row>
    <row r="4575">
      <c r="A4575" t="inlineStr">
        <is>
          <t>S-6f43f7</t>
        </is>
      </c>
      <c r="B4575" t="inlineStr">
        <is>
          <t>A-e36807</t>
        </is>
      </c>
      <c r="C4575" s="40" t="n">
        <v>45495</v>
      </c>
      <c r="D4575" s="40" t="n"/>
      <c r="E4575" t="n">
        <v>162</v>
      </c>
      <c r="F4575" t="n">
        <v>2786</v>
      </c>
      <c r="G4575" t="inlineStr">
        <is>
          <t>2024-S2</t>
        </is>
      </c>
      <c r="H4575" t="inlineStr">
        <is>
          <t>Sim</t>
        </is>
      </c>
      <c r="I4575" t="n">
        <v>0</v>
      </c>
      <c r="J4575" s="41" t="n"/>
      <c r="L4575" t="inlineStr"/>
      <c r="M4575" t="inlineStr">
        <is>
          <t>Enterprise</t>
        </is>
      </c>
      <c r="N4575" t="inlineStr">
        <is>
          <t>annual</t>
        </is>
      </c>
      <c r="O4575" t="inlineStr">
        <is>
          <t>Pago</t>
        </is>
      </c>
      <c r="P4575" t="inlineStr">
        <is>
          <t>Sim</t>
        </is>
      </c>
      <c r="Q4575" t="inlineStr">
        <is>
          <t>Não</t>
        </is>
      </c>
      <c r="R4575" t="inlineStr">
        <is>
          <t>Não</t>
        </is>
      </c>
      <c r="S4575" t="inlineStr">
        <is>
          <t>6–15</t>
        </is>
      </c>
      <c r="T4575" t="inlineStr">
        <is>
          <t>31–90 dias</t>
        </is>
      </c>
      <c r="U4575" t="inlineStr">
        <is>
          <t>EdTech</t>
        </is>
      </c>
      <c r="V4575" t="inlineStr">
        <is>
          <t>AU</t>
        </is>
      </c>
      <c r="W4575" t="inlineStr">
        <is>
          <t>other</t>
        </is>
      </c>
    </row>
    <row r="4576">
      <c r="A4576" t="inlineStr">
        <is>
          <t>S-d43ad9</t>
        </is>
      </c>
      <c r="B4576" t="inlineStr">
        <is>
          <t>A-8bde0c</t>
        </is>
      </c>
      <c r="C4576" s="40" t="n">
        <v>45640</v>
      </c>
      <c r="D4576" s="40" t="n"/>
      <c r="E4576" t="n">
        <v>17</v>
      </c>
      <c r="F4576" t="n">
        <v>637</v>
      </c>
      <c r="G4576" t="inlineStr">
        <is>
          <t>2024-S2</t>
        </is>
      </c>
      <c r="H4576" t="inlineStr">
        <is>
          <t>Não</t>
        </is>
      </c>
      <c r="I4576" t="n">
        <v>0</v>
      </c>
      <c r="J4576" s="41" t="n"/>
      <c r="L4576" t="inlineStr"/>
      <c r="M4576" t="inlineStr">
        <is>
          <t>Pro</t>
        </is>
      </c>
      <c r="N4576" t="inlineStr">
        <is>
          <t>annual</t>
        </is>
      </c>
      <c r="O4576" t="inlineStr">
        <is>
          <t>Pago</t>
        </is>
      </c>
      <c r="P4576" t="inlineStr">
        <is>
          <t>Não</t>
        </is>
      </c>
      <c r="Q4576" t="inlineStr">
        <is>
          <t>Não</t>
        </is>
      </c>
      <c r="R4576" t="inlineStr">
        <is>
          <t>Não</t>
        </is>
      </c>
      <c r="S4576" t="inlineStr">
        <is>
          <t>6–15</t>
        </is>
      </c>
      <c r="T4576" t="inlineStr">
        <is>
          <t>31–90 dias</t>
        </is>
      </c>
      <c r="U4576" t="inlineStr">
        <is>
          <t>DevTools</t>
        </is>
      </c>
      <c r="V4576" t="inlineStr">
        <is>
          <t>US</t>
        </is>
      </c>
      <c r="W4576" t="inlineStr">
        <is>
          <t>organic</t>
        </is>
      </c>
    </row>
    <row r="4577">
      <c r="A4577" t="inlineStr">
        <is>
          <t>S-b04174</t>
        </is>
      </c>
      <c r="B4577" t="inlineStr">
        <is>
          <t>A-5b4ebb</t>
        </is>
      </c>
      <c r="C4577" s="40" t="n">
        <v>45580</v>
      </c>
      <c r="D4577" s="40" t="n"/>
      <c r="E4577" t="n">
        <v>77</v>
      </c>
      <c r="F4577" t="n">
        <v>399</v>
      </c>
      <c r="G4577" t="inlineStr">
        <is>
          <t>2024-S2</t>
        </is>
      </c>
      <c r="H4577" t="inlineStr">
        <is>
          <t>Sim</t>
        </is>
      </c>
      <c r="I4577" t="n">
        <v>0</v>
      </c>
      <c r="J4577" s="41" t="n"/>
      <c r="L4577" t="inlineStr"/>
      <c r="M4577" t="inlineStr">
        <is>
          <t>Basic</t>
        </is>
      </c>
      <c r="N4577" t="inlineStr">
        <is>
          <t>monthly</t>
        </is>
      </c>
      <c r="O4577" t="inlineStr">
        <is>
          <t>Pago</t>
        </is>
      </c>
      <c r="P4577" t="inlineStr">
        <is>
          <t>Sim</t>
        </is>
      </c>
      <c r="Q4577" t="inlineStr">
        <is>
          <t>Não</t>
        </is>
      </c>
      <c r="R4577" t="inlineStr">
        <is>
          <t>Não</t>
        </is>
      </c>
      <c r="S4577" t="inlineStr">
        <is>
          <t>16–40</t>
        </is>
      </c>
      <c r="T4577" t="inlineStr">
        <is>
          <t>91–180 dias</t>
        </is>
      </c>
      <c r="U4577" t="inlineStr">
        <is>
          <t>Cybersecurity</t>
        </is>
      </c>
      <c r="V4577" t="inlineStr">
        <is>
          <t>UK</t>
        </is>
      </c>
      <c r="W4577" t="inlineStr">
        <is>
          <t>other</t>
        </is>
      </c>
    </row>
    <row r="4578">
      <c r="A4578" t="inlineStr">
        <is>
          <t>S-62aa3c</t>
        </is>
      </c>
      <c r="B4578" t="inlineStr">
        <is>
          <t>A-5b1bcd</t>
        </is>
      </c>
      <c r="C4578" s="40" t="n">
        <v>45257</v>
      </c>
      <c r="D4578" s="40" t="n"/>
      <c r="E4578" t="n">
        <v>400</v>
      </c>
      <c r="F4578" t="n">
        <v>14527</v>
      </c>
      <c r="G4578" t="inlineStr">
        <is>
          <t>Até 2024-S1</t>
        </is>
      </c>
      <c r="H4578" t="inlineStr">
        <is>
          <t>Sim</t>
        </is>
      </c>
      <c r="I4578" t="n">
        <v>0</v>
      </c>
      <c r="J4578" s="41" t="n"/>
      <c r="L4578" t="inlineStr"/>
      <c r="M4578" t="inlineStr">
        <is>
          <t>Enterprise</t>
        </is>
      </c>
      <c r="N4578" t="inlineStr">
        <is>
          <t>monthly</t>
        </is>
      </c>
      <c r="O4578" t="inlineStr">
        <is>
          <t>Pago</t>
        </is>
      </c>
      <c r="P4578" t="inlineStr">
        <is>
          <t>Sim</t>
        </is>
      </c>
      <c r="Q4578" t="inlineStr">
        <is>
          <t>Sim</t>
        </is>
      </c>
      <c r="R4578" t="inlineStr">
        <is>
          <t>Não</t>
        </is>
      </c>
      <c r="S4578" t="inlineStr">
        <is>
          <t>41+</t>
        </is>
      </c>
      <c r="T4578" t="inlineStr">
        <is>
          <t>31–90 dias</t>
        </is>
      </c>
      <c r="U4578" t="inlineStr">
        <is>
          <t>DevTools</t>
        </is>
      </c>
      <c r="V4578" t="inlineStr">
        <is>
          <t>US</t>
        </is>
      </c>
      <c r="W4578" t="inlineStr">
        <is>
          <t>organic</t>
        </is>
      </c>
    </row>
    <row r="4579">
      <c r="A4579" t="inlineStr">
        <is>
          <t>S-d88b25</t>
        </is>
      </c>
      <c r="B4579" t="inlineStr">
        <is>
          <t>A-474ad4</t>
        </is>
      </c>
      <c r="C4579" s="40" t="n">
        <v>45655</v>
      </c>
      <c r="D4579" s="40" t="n"/>
      <c r="E4579" t="n">
        <v>2</v>
      </c>
      <c r="F4579" t="n">
        <v>4776</v>
      </c>
      <c r="G4579" t="inlineStr">
        <is>
          <t>2024-S2</t>
        </is>
      </c>
      <c r="H4579" t="inlineStr">
        <is>
          <t>Não</t>
        </is>
      </c>
      <c r="I4579" t="n">
        <v>0</v>
      </c>
      <c r="J4579" s="41" t="n"/>
      <c r="L4579" t="inlineStr"/>
      <c r="M4579" t="inlineStr">
        <is>
          <t>Enterprise</t>
        </is>
      </c>
      <c r="N4579" t="inlineStr">
        <is>
          <t>annual</t>
        </is>
      </c>
      <c r="O4579" t="inlineStr">
        <is>
          <t>Pago</t>
        </is>
      </c>
      <c r="P4579" t="inlineStr">
        <is>
          <t>Não</t>
        </is>
      </c>
      <c r="Q4579" t="inlineStr">
        <is>
          <t>Não</t>
        </is>
      </c>
      <c r="R4579" t="inlineStr">
        <is>
          <t>Não</t>
        </is>
      </c>
      <c r="S4579" t="inlineStr">
        <is>
          <t>16–40</t>
        </is>
      </c>
      <c r="T4579" t="inlineStr">
        <is>
          <t>Mais de 365 dias</t>
        </is>
      </c>
      <c r="U4579" t="inlineStr">
        <is>
          <t>EdTech</t>
        </is>
      </c>
      <c r="V4579" t="inlineStr">
        <is>
          <t>US</t>
        </is>
      </c>
      <c r="W4579" t="inlineStr">
        <is>
          <t>organic</t>
        </is>
      </c>
    </row>
    <row r="4580">
      <c r="A4580" t="inlineStr">
        <is>
          <t>S-14a685</t>
        </is>
      </c>
      <c r="B4580" t="inlineStr">
        <is>
          <t>A-692f18</t>
        </is>
      </c>
      <c r="C4580" s="40" t="n">
        <v>45502</v>
      </c>
      <c r="D4580" s="40" t="n"/>
      <c r="E4580" t="n">
        <v>155</v>
      </c>
      <c r="F4580" t="n">
        <v>1393</v>
      </c>
      <c r="G4580" t="inlineStr">
        <is>
          <t>2024-S2</t>
        </is>
      </c>
      <c r="H4580" t="inlineStr">
        <is>
          <t>Sim</t>
        </is>
      </c>
      <c r="I4580" t="n">
        <v>0</v>
      </c>
      <c r="J4580" s="41" t="n"/>
      <c r="L4580" t="inlineStr"/>
      <c r="M4580" t="inlineStr">
        <is>
          <t>Enterprise</t>
        </is>
      </c>
      <c r="N4580" t="inlineStr">
        <is>
          <t>monthly</t>
        </is>
      </c>
      <c r="O4580" t="inlineStr">
        <is>
          <t>Pago</t>
        </is>
      </c>
      <c r="P4580" t="inlineStr">
        <is>
          <t>Não</t>
        </is>
      </c>
      <c r="Q4580" t="inlineStr">
        <is>
          <t>Não</t>
        </is>
      </c>
      <c r="R4580" t="inlineStr">
        <is>
          <t>Não</t>
        </is>
      </c>
      <c r="S4580" t="inlineStr">
        <is>
          <t>6–15</t>
        </is>
      </c>
      <c r="T4580" t="inlineStr">
        <is>
          <t>91–180 dias</t>
        </is>
      </c>
      <c r="U4580" t="inlineStr">
        <is>
          <t>EdTech</t>
        </is>
      </c>
      <c r="V4580" t="inlineStr">
        <is>
          <t>US</t>
        </is>
      </c>
      <c r="W4580" t="inlineStr">
        <is>
          <t>other</t>
        </is>
      </c>
    </row>
    <row r="4581">
      <c r="A4581" t="inlineStr">
        <is>
          <t>S-4977c8</t>
        </is>
      </c>
      <c r="B4581" t="inlineStr">
        <is>
          <t>A-3be56b</t>
        </is>
      </c>
      <c r="C4581" s="40" t="n">
        <v>45252</v>
      </c>
      <c r="D4581" s="40" t="n">
        <v>45345</v>
      </c>
      <c r="E4581" t="n">
        <v>93</v>
      </c>
      <c r="F4581" t="n">
        <v>0</v>
      </c>
      <c r="G4581" t="inlineStr">
        <is>
          <t>Até 2024-S1</t>
        </is>
      </c>
      <c r="H4581" t="inlineStr">
        <is>
          <t>Sim</t>
        </is>
      </c>
      <c r="I4581" t="n">
        <v>0</v>
      </c>
      <c r="J4581" s="41" t="n">
        <v>45323</v>
      </c>
      <c r="K4581" t="n">
        <v>23</v>
      </c>
      <c r="L4581" t="inlineStr">
        <is>
          <t>Não</t>
        </is>
      </c>
      <c r="M4581" t="inlineStr">
        <is>
          <t>Enterprise</t>
        </is>
      </c>
      <c r="N4581" t="inlineStr">
        <is>
          <t>annual</t>
        </is>
      </c>
      <c r="O4581" t="inlineStr">
        <is>
          <t>Trial</t>
        </is>
      </c>
      <c r="P4581" t="inlineStr">
        <is>
          <t>Não</t>
        </is>
      </c>
      <c r="Q4581" t="inlineStr">
        <is>
          <t>Não</t>
        </is>
      </c>
      <c r="R4581" t="inlineStr">
        <is>
          <t>Não</t>
        </is>
      </c>
      <c r="S4581" t="inlineStr">
        <is>
          <t>1–5</t>
        </is>
      </c>
      <c r="T4581" t="inlineStr">
        <is>
          <t>Conta nova (≤ 30 dias)</t>
        </is>
      </c>
      <c r="U4581" t="inlineStr">
        <is>
          <t>HealthTech</t>
        </is>
      </c>
      <c r="V4581" t="inlineStr">
        <is>
          <t>IN</t>
        </is>
      </c>
      <c r="W4581" t="inlineStr">
        <is>
          <t>event</t>
        </is>
      </c>
    </row>
    <row r="4582">
      <c r="A4582" t="inlineStr">
        <is>
          <t>S-2e1ceb</t>
        </is>
      </c>
      <c r="B4582" t="inlineStr">
        <is>
          <t>A-ccb686</t>
        </is>
      </c>
      <c r="C4582" s="40" t="n">
        <v>45374</v>
      </c>
      <c r="D4582" s="40" t="n"/>
      <c r="E4582" t="n">
        <v>283</v>
      </c>
      <c r="F4582" t="n">
        <v>0</v>
      </c>
      <c r="G4582" t="inlineStr">
        <is>
          <t>Até 2024-S1</t>
        </is>
      </c>
      <c r="H4582" t="inlineStr">
        <is>
          <t>Sim</t>
        </is>
      </c>
      <c r="I4582" t="n">
        <v>0</v>
      </c>
      <c r="J4582" s="41" t="n"/>
      <c r="L4582" t="inlineStr"/>
      <c r="M4582" t="inlineStr">
        <is>
          <t>Enterprise</t>
        </is>
      </c>
      <c r="N4582" t="inlineStr">
        <is>
          <t>annual</t>
        </is>
      </c>
      <c r="O4582" t="inlineStr">
        <is>
          <t>Trial</t>
        </is>
      </c>
      <c r="P4582" t="inlineStr">
        <is>
          <t>Não</t>
        </is>
      </c>
      <c r="Q4582" t="inlineStr">
        <is>
          <t>Sim</t>
        </is>
      </c>
      <c r="R4582" t="inlineStr">
        <is>
          <t>Não</t>
        </is>
      </c>
      <c r="S4582" t="inlineStr">
        <is>
          <t>6–15</t>
        </is>
      </c>
      <c r="T4582" t="inlineStr">
        <is>
          <t>31–90 dias</t>
        </is>
      </c>
      <c r="U4582" t="inlineStr">
        <is>
          <t>DevTools</t>
        </is>
      </c>
      <c r="V4582" t="inlineStr">
        <is>
          <t>US</t>
        </is>
      </c>
      <c r="W4582" t="inlineStr">
        <is>
          <t>other</t>
        </is>
      </c>
    </row>
    <row r="4583">
      <c r="A4583" t="inlineStr">
        <is>
          <t>S-59f0a6</t>
        </is>
      </c>
      <c r="B4583" t="inlineStr">
        <is>
          <t>A-104f1a</t>
        </is>
      </c>
      <c r="C4583" s="40" t="n">
        <v>45537</v>
      </c>
      <c r="D4583" s="40" t="n">
        <v>45624</v>
      </c>
      <c r="E4583" t="n">
        <v>87</v>
      </c>
      <c r="F4583" t="n">
        <v>6027</v>
      </c>
      <c r="G4583" t="inlineStr">
        <is>
          <t>2024-S2</t>
        </is>
      </c>
      <c r="H4583" t="inlineStr">
        <is>
          <t>Sim</t>
        </is>
      </c>
      <c r="I4583" t="n">
        <v>0</v>
      </c>
      <c r="J4583" s="41" t="n">
        <v>45597</v>
      </c>
      <c r="K4583" t="n">
        <v>28</v>
      </c>
      <c r="L4583" t="inlineStr">
        <is>
          <t>Sim</t>
        </is>
      </c>
      <c r="M4583" t="inlineStr">
        <is>
          <t>Pro</t>
        </is>
      </c>
      <c r="N4583" t="inlineStr">
        <is>
          <t>monthly</t>
        </is>
      </c>
      <c r="O4583" t="inlineStr">
        <is>
          <t>Pago</t>
        </is>
      </c>
      <c r="P4583" t="inlineStr">
        <is>
          <t>Não</t>
        </is>
      </c>
      <c r="Q4583" t="inlineStr">
        <is>
          <t>Não</t>
        </is>
      </c>
      <c r="R4583" t="inlineStr">
        <is>
          <t>Não</t>
        </is>
      </c>
      <c r="S4583" t="inlineStr">
        <is>
          <t>41+</t>
        </is>
      </c>
      <c r="T4583" t="inlineStr">
        <is>
          <t>Conta nova (≤ 30 dias)</t>
        </is>
      </c>
      <c r="U4583" t="inlineStr">
        <is>
          <t>Cybersecurity</t>
        </is>
      </c>
      <c r="V4583" t="inlineStr">
        <is>
          <t>US</t>
        </is>
      </c>
      <c r="W4583" t="inlineStr">
        <is>
          <t>other</t>
        </is>
      </c>
    </row>
    <row r="4584">
      <c r="A4584" t="inlineStr">
        <is>
          <t>S-66106d</t>
        </is>
      </c>
      <c r="B4584" t="inlineStr">
        <is>
          <t>A-186a44</t>
        </is>
      </c>
      <c r="C4584" s="40" t="n">
        <v>45598</v>
      </c>
      <c r="D4584" s="40" t="n"/>
      <c r="E4584" t="n">
        <v>59</v>
      </c>
      <c r="F4584" t="n">
        <v>0</v>
      </c>
      <c r="G4584" t="inlineStr">
        <is>
          <t>2024-S2</t>
        </is>
      </c>
      <c r="H4584" t="inlineStr">
        <is>
          <t>Sim</t>
        </is>
      </c>
      <c r="I4584" t="n">
        <v>0</v>
      </c>
      <c r="J4584" s="41" t="n"/>
      <c r="L4584" t="inlineStr"/>
      <c r="M4584" t="inlineStr">
        <is>
          <t>Enterprise</t>
        </is>
      </c>
      <c r="N4584" t="inlineStr">
        <is>
          <t>monthly</t>
        </is>
      </c>
      <c r="O4584" t="inlineStr">
        <is>
          <t>Trial</t>
        </is>
      </c>
      <c r="P4584" t="inlineStr">
        <is>
          <t>Não</t>
        </is>
      </c>
      <c r="Q4584" t="inlineStr">
        <is>
          <t>Não</t>
        </is>
      </c>
      <c r="R4584" t="inlineStr">
        <is>
          <t>Não</t>
        </is>
      </c>
      <c r="S4584" t="inlineStr">
        <is>
          <t>16–40</t>
        </is>
      </c>
      <c r="T4584" t="inlineStr">
        <is>
          <t>Mais de 365 dias</t>
        </is>
      </c>
      <c r="U4584" t="inlineStr">
        <is>
          <t>HealthTech</t>
        </is>
      </c>
      <c r="V4584" t="inlineStr">
        <is>
          <t>US</t>
        </is>
      </c>
      <c r="W4584" t="inlineStr">
        <is>
          <t>ads</t>
        </is>
      </c>
    </row>
    <row r="4585">
      <c r="A4585" t="inlineStr">
        <is>
          <t>S-510e07</t>
        </is>
      </c>
      <c r="B4585" t="inlineStr">
        <is>
          <t>A-b7ef83</t>
        </is>
      </c>
      <c r="C4585" s="40" t="n">
        <v>45585</v>
      </c>
      <c r="D4585" s="40" t="n"/>
      <c r="E4585" t="n">
        <v>72</v>
      </c>
      <c r="F4585" t="n">
        <v>398</v>
      </c>
      <c r="G4585" t="inlineStr">
        <is>
          <t>2024-S2</t>
        </is>
      </c>
      <c r="H4585" t="inlineStr">
        <is>
          <t>Sim</t>
        </is>
      </c>
      <c r="I4585" t="n">
        <v>0</v>
      </c>
      <c r="J4585" s="41" t="n"/>
      <c r="L4585" t="inlineStr"/>
      <c r="M4585" t="inlineStr">
        <is>
          <t>Enterprise</t>
        </is>
      </c>
      <c r="N4585" t="inlineStr">
        <is>
          <t>monthly</t>
        </is>
      </c>
      <c r="O4585" t="inlineStr">
        <is>
          <t>Pago</t>
        </is>
      </c>
      <c r="P4585" t="inlineStr">
        <is>
          <t>Sim</t>
        </is>
      </c>
      <c r="Q4585" t="inlineStr">
        <is>
          <t>Sim</t>
        </is>
      </c>
      <c r="R4585" t="inlineStr">
        <is>
          <t>Não</t>
        </is>
      </c>
      <c r="S4585" t="inlineStr">
        <is>
          <t>1–5</t>
        </is>
      </c>
      <c r="T4585" t="inlineStr">
        <is>
          <t>91–180 dias</t>
        </is>
      </c>
      <c r="U4585" t="inlineStr">
        <is>
          <t>Cybersecurity</t>
        </is>
      </c>
      <c r="V4585" t="inlineStr">
        <is>
          <t>UK</t>
        </is>
      </c>
      <c r="W4585" t="inlineStr">
        <is>
          <t>partner</t>
        </is>
      </c>
    </row>
    <row r="4586">
      <c r="A4586" t="inlineStr">
        <is>
          <t>S-b7d99d</t>
        </is>
      </c>
      <c r="B4586" t="inlineStr">
        <is>
          <t>A-9f0b68</t>
        </is>
      </c>
      <c r="C4586" s="40" t="n">
        <v>45624</v>
      </c>
      <c r="D4586" s="40" t="n"/>
      <c r="E4586" t="n">
        <v>33</v>
      </c>
      <c r="F4586" t="n">
        <v>266</v>
      </c>
      <c r="G4586" t="inlineStr">
        <is>
          <t>2024-S2</t>
        </is>
      </c>
      <c r="H4586" t="inlineStr">
        <is>
          <t>Sim</t>
        </is>
      </c>
      <c r="I4586" t="n">
        <v>0</v>
      </c>
      <c r="J4586" s="41" t="n"/>
      <c r="L4586" t="inlineStr"/>
      <c r="M4586" t="inlineStr">
        <is>
          <t>Basic</t>
        </is>
      </c>
      <c r="N4586" t="inlineStr">
        <is>
          <t>annual</t>
        </is>
      </c>
      <c r="O4586" t="inlineStr">
        <is>
          <t>Pago</t>
        </is>
      </c>
      <c r="P4586" t="inlineStr">
        <is>
          <t>Sim</t>
        </is>
      </c>
      <c r="Q4586" t="inlineStr">
        <is>
          <t>Não</t>
        </is>
      </c>
      <c r="R4586" t="inlineStr">
        <is>
          <t>Não</t>
        </is>
      </c>
      <c r="S4586" t="inlineStr">
        <is>
          <t>6–15</t>
        </is>
      </c>
      <c r="T4586" t="inlineStr">
        <is>
          <t>181–365 dias</t>
        </is>
      </c>
      <c r="U4586" t="inlineStr">
        <is>
          <t>EdTech</t>
        </is>
      </c>
      <c r="V4586" t="inlineStr">
        <is>
          <t>US</t>
        </is>
      </c>
      <c r="W4586" t="inlineStr">
        <is>
          <t>ads</t>
        </is>
      </c>
    </row>
    <row r="4587">
      <c r="A4587" t="inlineStr">
        <is>
          <t>S-debbee</t>
        </is>
      </c>
      <c r="B4587" t="inlineStr">
        <is>
          <t>A-3a7284</t>
        </is>
      </c>
      <c r="C4587" s="40" t="n">
        <v>45624</v>
      </c>
      <c r="D4587" s="40" t="n">
        <v>45637</v>
      </c>
      <c r="E4587" t="n">
        <v>13</v>
      </c>
      <c r="F4587" t="n">
        <v>1387</v>
      </c>
      <c r="G4587" t="inlineStr">
        <is>
          <t>2024-S2</t>
        </is>
      </c>
      <c r="H4587" t="inlineStr">
        <is>
          <t>Sim</t>
        </is>
      </c>
      <c r="I4587" t="n">
        <v>1</v>
      </c>
      <c r="J4587" s="41" t="n">
        <v>45627</v>
      </c>
      <c r="K4587" t="n">
        <v>11</v>
      </c>
      <c r="L4587" t="inlineStr">
        <is>
          <t>Não</t>
        </is>
      </c>
      <c r="M4587" t="inlineStr">
        <is>
          <t>Basic</t>
        </is>
      </c>
      <c r="N4587" t="inlineStr">
        <is>
          <t>annual</t>
        </is>
      </c>
      <c r="O4587" t="inlineStr">
        <is>
          <t>Pago</t>
        </is>
      </c>
      <c r="P4587" t="inlineStr">
        <is>
          <t>Sim</t>
        </is>
      </c>
      <c r="Q4587" t="inlineStr">
        <is>
          <t>Não</t>
        </is>
      </c>
      <c r="R4587" t="inlineStr">
        <is>
          <t>Não</t>
        </is>
      </c>
      <c r="S4587" t="inlineStr">
        <is>
          <t>41+</t>
        </is>
      </c>
      <c r="T4587" t="inlineStr">
        <is>
          <t>Conta nova (≤ 30 dias)</t>
        </is>
      </c>
      <c r="U4587" t="inlineStr">
        <is>
          <t>FinTech</t>
        </is>
      </c>
      <c r="V4587" t="inlineStr">
        <is>
          <t>US</t>
        </is>
      </c>
      <c r="W4587" t="inlineStr">
        <is>
          <t>organic</t>
        </is>
      </c>
    </row>
    <row r="4588">
      <c r="A4588" t="inlineStr">
        <is>
          <t>S-c348d2</t>
        </is>
      </c>
      <c r="B4588" t="inlineStr">
        <is>
          <t>A-4a267b</t>
        </is>
      </c>
      <c r="C4588" s="40" t="n">
        <v>45460</v>
      </c>
      <c r="D4588" s="40" t="n"/>
      <c r="E4588" t="n">
        <v>197</v>
      </c>
      <c r="F4588" t="n">
        <v>475</v>
      </c>
      <c r="G4588" t="inlineStr">
        <is>
          <t>Até 2024-S1</t>
        </is>
      </c>
      <c r="H4588" t="inlineStr">
        <is>
          <t>Sim</t>
        </is>
      </c>
      <c r="I4588" t="n">
        <v>0</v>
      </c>
      <c r="J4588" s="41" t="n"/>
      <c r="L4588" t="inlineStr"/>
      <c r="M4588" t="inlineStr">
        <is>
          <t>Basic</t>
        </is>
      </c>
      <c r="N4588" t="inlineStr">
        <is>
          <t>annual</t>
        </is>
      </c>
      <c r="O4588" t="inlineStr">
        <is>
          <t>Pago</t>
        </is>
      </c>
      <c r="P4588" t="inlineStr">
        <is>
          <t>Sim</t>
        </is>
      </c>
      <c r="Q4588" t="inlineStr">
        <is>
          <t>Não</t>
        </is>
      </c>
      <c r="R4588" t="inlineStr">
        <is>
          <t>Não</t>
        </is>
      </c>
      <c r="S4588" t="inlineStr">
        <is>
          <t>16–40</t>
        </is>
      </c>
      <c r="T4588" t="inlineStr">
        <is>
          <t>31–90 dias</t>
        </is>
      </c>
      <c r="U4588" t="inlineStr">
        <is>
          <t>FinTech</t>
        </is>
      </c>
      <c r="V4588" t="inlineStr">
        <is>
          <t>US</t>
        </is>
      </c>
      <c r="W4588" t="inlineStr">
        <is>
          <t>other</t>
        </is>
      </c>
    </row>
    <row r="4589">
      <c r="A4589" t="inlineStr">
        <is>
          <t>S-d0259a</t>
        </is>
      </c>
      <c r="B4589" t="inlineStr">
        <is>
          <t>A-4e0e85</t>
        </is>
      </c>
      <c r="C4589" s="40" t="n">
        <v>45344</v>
      </c>
      <c r="D4589" s="40" t="n"/>
      <c r="E4589" t="n">
        <v>313</v>
      </c>
      <c r="F4589" t="n">
        <v>1194</v>
      </c>
      <c r="G4589" t="inlineStr">
        <is>
          <t>Até 2024-S1</t>
        </is>
      </c>
      <c r="H4589" t="inlineStr">
        <is>
          <t>Sim</t>
        </is>
      </c>
      <c r="I4589" t="n">
        <v>0</v>
      </c>
      <c r="J4589" s="41" t="n"/>
      <c r="L4589" t="inlineStr"/>
      <c r="M4589" t="inlineStr">
        <is>
          <t>Enterprise</t>
        </is>
      </c>
      <c r="N4589" t="inlineStr">
        <is>
          <t>monthly</t>
        </is>
      </c>
      <c r="O4589" t="inlineStr">
        <is>
          <t>Pago</t>
        </is>
      </c>
      <c r="P4589" t="inlineStr">
        <is>
          <t>Sim</t>
        </is>
      </c>
      <c r="Q4589" t="inlineStr">
        <is>
          <t>Não</t>
        </is>
      </c>
      <c r="R4589" t="inlineStr">
        <is>
          <t>Não</t>
        </is>
      </c>
      <c r="S4589" t="inlineStr">
        <is>
          <t>6–15</t>
        </is>
      </c>
      <c r="T4589" t="inlineStr">
        <is>
          <t>91–180 dias</t>
        </is>
      </c>
      <c r="U4589" t="inlineStr">
        <is>
          <t>DevTools</t>
        </is>
      </c>
      <c r="V4589" t="inlineStr">
        <is>
          <t>US</t>
        </is>
      </c>
      <c r="W4589" t="inlineStr">
        <is>
          <t>organic</t>
        </is>
      </c>
    </row>
    <row r="4590">
      <c r="A4590" t="inlineStr">
        <is>
          <t>S-5f1d80</t>
        </is>
      </c>
      <c r="B4590" t="inlineStr">
        <is>
          <t>A-600734</t>
        </is>
      </c>
      <c r="C4590" s="40" t="n">
        <v>45399</v>
      </c>
      <c r="D4590" s="40" t="n"/>
      <c r="E4590" t="n">
        <v>258</v>
      </c>
      <c r="F4590" t="n">
        <v>551</v>
      </c>
      <c r="G4590" t="inlineStr">
        <is>
          <t>Até 2024-S1</t>
        </is>
      </c>
      <c r="H4590" t="inlineStr">
        <is>
          <t>Sim</t>
        </is>
      </c>
      <c r="I4590" t="n">
        <v>0</v>
      </c>
      <c r="J4590" s="41" t="n"/>
      <c r="L4590" t="inlineStr"/>
      <c r="M4590" t="inlineStr">
        <is>
          <t>Basic</t>
        </is>
      </c>
      <c r="N4590" t="inlineStr">
        <is>
          <t>monthly</t>
        </is>
      </c>
      <c r="O4590" t="inlineStr">
        <is>
          <t>Pago</t>
        </is>
      </c>
      <c r="P4590" t="inlineStr">
        <is>
          <t>Sim</t>
        </is>
      </c>
      <c r="Q4590" t="inlineStr">
        <is>
          <t>Não</t>
        </is>
      </c>
      <c r="R4590" t="inlineStr">
        <is>
          <t>Não</t>
        </is>
      </c>
      <c r="S4590" t="inlineStr">
        <is>
          <t>16–40</t>
        </is>
      </c>
      <c r="T4590" t="inlineStr">
        <is>
          <t>91–180 dias</t>
        </is>
      </c>
      <c r="U4590" t="inlineStr">
        <is>
          <t>DevTools</t>
        </is>
      </c>
      <c r="V4590" t="inlineStr">
        <is>
          <t>US</t>
        </is>
      </c>
      <c r="W4590" t="inlineStr">
        <is>
          <t>organic</t>
        </is>
      </c>
    </row>
    <row r="4591">
      <c r="A4591" t="inlineStr">
        <is>
          <t>S-f132ab</t>
        </is>
      </c>
      <c r="B4591" t="inlineStr">
        <is>
          <t>A-e2cd1b</t>
        </is>
      </c>
      <c r="C4591" s="40" t="n">
        <v>45411</v>
      </c>
      <c r="D4591" s="40" t="n"/>
      <c r="E4591" t="n">
        <v>246</v>
      </c>
      <c r="F4591" t="n">
        <v>735</v>
      </c>
      <c r="G4591" t="inlineStr">
        <is>
          <t>Até 2024-S1</t>
        </is>
      </c>
      <c r="H4591" t="inlineStr">
        <is>
          <t>Sim</t>
        </is>
      </c>
      <c r="I4591" t="n">
        <v>0</v>
      </c>
      <c r="J4591" s="41" t="n"/>
      <c r="L4591" t="inlineStr"/>
      <c r="M4591" t="inlineStr">
        <is>
          <t>Pro</t>
        </is>
      </c>
      <c r="N4591" t="inlineStr">
        <is>
          <t>annual</t>
        </is>
      </c>
      <c r="O4591" t="inlineStr">
        <is>
          <t>Pago</t>
        </is>
      </c>
      <c r="P4591" t="inlineStr">
        <is>
          <t>Sim</t>
        </is>
      </c>
      <c r="Q4591" t="inlineStr">
        <is>
          <t>Não</t>
        </is>
      </c>
      <c r="R4591" t="inlineStr">
        <is>
          <t>Não</t>
        </is>
      </c>
      <c r="S4591" t="inlineStr">
        <is>
          <t>6–15</t>
        </is>
      </c>
      <c r="T4591" t="inlineStr">
        <is>
          <t>31–90 dias</t>
        </is>
      </c>
      <c r="U4591" t="inlineStr">
        <is>
          <t>DevTools</t>
        </is>
      </c>
      <c r="V4591" t="inlineStr">
        <is>
          <t>US</t>
        </is>
      </c>
      <c r="W4591" t="inlineStr">
        <is>
          <t>other</t>
        </is>
      </c>
    </row>
    <row r="4592">
      <c r="A4592" t="inlineStr">
        <is>
          <t>S-d1fb2e</t>
        </is>
      </c>
      <c r="B4592" t="inlineStr">
        <is>
          <t>A-3f9cc0</t>
        </is>
      </c>
      <c r="C4592" s="40" t="n">
        <v>45508</v>
      </c>
      <c r="D4592" s="40" t="n"/>
      <c r="E4592" t="n">
        <v>149</v>
      </c>
      <c r="F4592" t="n">
        <v>5970</v>
      </c>
      <c r="G4592" t="inlineStr">
        <is>
          <t>2024-S2</t>
        </is>
      </c>
      <c r="H4592" t="inlineStr">
        <is>
          <t>Sim</t>
        </is>
      </c>
      <c r="I4592" t="n">
        <v>0</v>
      </c>
      <c r="J4592" s="41" t="n"/>
      <c r="L4592" t="inlineStr"/>
      <c r="M4592" t="inlineStr">
        <is>
          <t>Enterprise</t>
        </is>
      </c>
      <c r="N4592" t="inlineStr">
        <is>
          <t>monthly</t>
        </is>
      </c>
      <c r="O4592" t="inlineStr">
        <is>
          <t>Pago</t>
        </is>
      </c>
      <c r="P4592" t="inlineStr">
        <is>
          <t>Sim</t>
        </is>
      </c>
      <c r="Q4592" t="inlineStr">
        <is>
          <t>Não</t>
        </is>
      </c>
      <c r="R4592" t="inlineStr">
        <is>
          <t>Não</t>
        </is>
      </c>
      <c r="S4592" t="inlineStr">
        <is>
          <t>16–40</t>
        </is>
      </c>
      <c r="T4592" t="inlineStr">
        <is>
          <t>31–90 dias</t>
        </is>
      </c>
      <c r="U4592" t="inlineStr">
        <is>
          <t>HealthTech</t>
        </is>
      </c>
      <c r="V4592" t="inlineStr">
        <is>
          <t>US</t>
        </is>
      </c>
      <c r="W4592" t="inlineStr">
        <is>
          <t>event</t>
        </is>
      </c>
    </row>
    <row r="4593">
      <c r="A4593" t="inlineStr">
        <is>
          <t>S-26da35</t>
        </is>
      </c>
      <c r="B4593" t="inlineStr">
        <is>
          <t>A-d27f50</t>
        </is>
      </c>
      <c r="C4593" s="40" t="n">
        <v>45635</v>
      </c>
      <c r="D4593" s="40" t="n"/>
      <c r="E4593" t="n">
        <v>22</v>
      </c>
      <c r="F4593" t="n">
        <v>2156</v>
      </c>
      <c r="G4593" t="inlineStr">
        <is>
          <t>2024-S2</t>
        </is>
      </c>
      <c r="H4593" t="inlineStr">
        <is>
          <t>Não</t>
        </is>
      </c>
      <c r="I4593" t="n">
        <v>0</v>
      </c>
      <c r="J4593" s="41" t="n"/>
      <c r="L4593" t="inlineStr"/>
      <c r="M4593" t="inlineStr">
        <is>
          <t>Pro</t>
        </is>
      </c>
      <c r="N4593" t="inlineStr">
        <is>
          <t>annual</t>
        </is>
      </c>
      <c r="O4593" t="inlineStr">
        <is>
          <t>Pago</t>
        </is>
      </c>
      <c r="P4593" t="inlineStr">
        <is>
          <t>Sim</t>
        </is>
      </c>
      <c r="Q4593" t="inlineStr">
        <is>
          <t>Sim</t>
        </is>
      </c>
      <c r="R4593" t="inlineStr">
        <is>
          <t>Não</t>
        </is>
      </c>
      <c r="S4593" t="inlineStr">
        <is>
          <t>41+</t>
        </is>
      </c>
      <c r="T4593" t="inlineStr">
        <is>
          <t>91–180 dias</t>
        </is>
      </c>
      <c r="U4593" t="inlineStr">
        <is>
          <t>Cybersecurity</t>
        </is>
      </c>
      <c r="V4593" t="inlineStr">
        <is>
          <t>UK</t>
        </is>
      </c>
      <c r="W4593" t="inlineStr">
        <is>
          <t>ads</t>
        </is>
      </c>
    </row>
    <row r="4594">
      <c r="A4594" t="inlineStr">
        <is>
          <t>S-c92850</t>
        </is>
      </c>
      <c r="B4594" t="inlineStr">
        <is>
          <t>A-05d3b3</t>
        </is>
      </c>
      <c r="C4594" s="40" t="n">
        <v>45199</v>
      </c>
      <c r="D4594" s="40" t="n"/>
      <c r="E4594" t="n">
        <v>458</v>
      </c>
      <c r="F4594" t="n">
        <v>1078</v>
      </c>
      <c r="G4594" t="inlineStr">
        <is>
          <t>Até 2024-S1</t>
        </is>
      </c>
      <c r="H4594" t="inlineStr">
        <is>
          <t>Sim</t>
        </is>
      </c>
      <c r="I4594" t="n">
        <v>0</v>
      </c>
      <c r="J4594" s="41" t="n"/>
      <c r="L4594" t="inlineStr"/>
      <c r="M4594" t="inlineStr">
        <is>
          <t>Pro</t>
        </is>
      </c>
      <c r="N4594" t="inlineStr">
        <is>
          <t>annual</t>
        </is>
      </c>
      <c r="O4594" t="inlineStr">
        <is>
          <t>Pago</t>
        </is>
      </c>
      <c r="P4594" t="inlineStr">
        <is>
          <t>Sim</t>
        </is>
      </c>
      <c r="Q4594" t="inlineStr">
        <is>
          <t>Não</t>
        </is>
      </c>
      <c r="R4594" t="inlineStr">
        <is>
          <t>Não</t>
        </is>
      </c>
      <c r="S4594" t="inlineStr">
        <is>
          <t>16–40</t>
        </is>
      </c>
      <c r="T4594" t="inlineStr">
        <is>
          <t>91–180 dias</t>
        </is>
      </c>
      <c r="U4594" t="inlineStr">
        <is>
          <t>DevTools</t>
        </is>
      </c>
      <c r="V4594" t="inlineStr">
        <is>
          <t>AU</t>
        </is>
      </c>
      <c r="W4594" t="inlineStr">
        <is>
          <t>ads</t>
        </is>
      </c>
    </row>
    <row r="4595">
      <c r="A4595" t="inlineStr">
        <is>
          <t>S-64ddbc</t>
        </is>
      </c>
      <c r="B4595" t="inlineStr">
        <is>
          <t>A-c16cf7</t>
        </is>
      </c>
      <c r="C4595" s="40" t="n">
        <v>45644</v>
      </c>
      <c r="D4595" s="40" t="n"/>
      <c r="E4595" t="n">
        <v>13</v>
      </c>
      <c r="F4595" t="n">
        <v>247</v>
      </c>
      <c r="G4595" t="inlineStr">
        <is>
          <t>2024-S2</t>
        </is>
      </c>
      <c r="H4595" t="inlineStr">
        <is>
          <t>Não</t>
        </is>
      </c>
      <c r="I4595" t="n">
        <v>0</v>
      </c>
      <c r="J4595" s="41" t="n"/>
      <c r="L4595" t="inlineStr"/>
      <c r="M4595" t="inlineStr">
        <is>
          <t>Basic</t>
        </is>
      </c>
      <c r="N4595" t="inlineStr">
        <is>
          <t>monthly</t>
        </is>
      </c>
      <c r="O4595" t="inlineStr">
        <is>
          <t>Pago</t>
        </is>
      </c>
      <c r="P4595" t="inlineStr">
        <is>
          <t>Sim</t>
        </is>
      </c>
      <c r="Q4595" t="inlineStr">
        <is>
          <t>Não</t>
        </is>
      </c>
      <c r="R4595" t="inlineStr">
        <is>
          <t>Não</t>
        </is>
      </c>
      <c r="S4595" t="inlineStr">
        <is>
          <t>6–15</t>
        </is>
      </c>
      <c r="T4595" t="inlineStr">
        <is>
          <t>31–90 dias</t>
        </is>
      </c>
      <c r="U4595" t="inlineStr">
        <is>
          <t>EdTech</t>
        </is>
      </c>
      <c r="V4595" t="inlineStr">
        <is>
          <t>US</t>
        </is>
      </c>
      <c r="W4595" t="inlineStr">
        <is>
          <t>event</t>
        </is>
      </c>
    </row>
    <row r="4596">
      <c r="A4596" t="inlineStr">
        <is>
          <t>S-ef3aa2</t>
        </is>
      </c>
      <c r="B4596" t="inlineStr">
        <is>
          <t>A-5a92e7</t>
        </is>
      </c>
      <c r="C4596" s="40" t="n">
        <v>45554</v>
      </c>
      <c r="D4596" s="40" t="n"/>
      <c r="E4596" t="n">
        <v>103</v>
      </c>
      <c r="F4596" t="n">
        <v>441</v>
      </c>
      <c r="G4596" t="inlineStr">
        <is>
          <t>2024-S2</t>
        </is>
      </c>
      <c r="H4596" t="inlineStr">
        <is>
          <t>Sim</t>
        </is>
      </c>
      <c r="I4596" t="n">
        <v>0</v>
      </c>
      <c r="J4596" s="41" t="n"/>
      <c r="L4596" t="inlineStr"/>
      <c r="M4596" t="inlineStr">
        <is>
          <t>Pro</t>
        </is>
      </c>
      <c r="N4596" t="inlineStr">
        <is>
          <t>monthly</t>
        </is>
      </c>
      <c r="O4596" t="inlineStr">
        <is>
          <t>Pago</t>
        </is>
      </c>
      <c r="P4596" t="inlineStr">
        <is>
          <t>Não</t>
        </is>
      </c>
      <c r="Q4596" t="inlineStr">
        <is>
          <t>Não</t>
        </is>
      </c>
      <c r="R4596" t="inlineStr">
        <is>
          <t>Não</t>
        </is>
      </c>
      <c r="S4596" t="inlineStr">
        <is>
          <t>6–15</t>
        </is>
      </c>
      <c r="T4596" t="inlineStr">
        <is>
          <t>91–180 dias</t>
        </is>
      </c>
      <c r="U4596" t="inlineStr">
        <is>
          <t>HealthTech</t>
        </is>
      </c>
      <c r="V4596" t="inlineStr">
        <is>
          <t>US</t>
        </is>
      </c>
      <c r="W4596" t="inlineStr">
        <is>
          <t>ads</t>
        </is>
      </c>
    </row>
    <row r="4597">
      <c r="A4597" t="inlineStr">
        <is>
          <t>S-0e43ad</t>
        </is>
      </c>
      <c r="B4597" t="inlineStr">
        <is>
          <t>A-cc8c8f</t>
        </is>
      </c>
      <c r="C4597" s="40" t="n">
        <v>45464</v>
      </c>
      <c r="D4597" s="40" t="n"/>
      <c r="E4597" t="n">
        <v>193</v>
      </c>
      <c r="F4597" t="n">
        <v>5572</v>
      </c>
      <c r="G4597" t="inlineStr">
        <is>
          <t>Até 2024-S1</t>
        </is>
      </c>
      <c r="H4597" t="inlineStr">
        <is>
          <t>Sim</t>
        </is>
      </c>
      <c r="I4597" t="n">
        <v>0</v>
      </c>
      <c r="J4597" s="41" t="n"/>
      <c r="L4597" t="inlineStr"/>
      <c r="M4597" t="inlineStr">
        <is>
          <t>Enterprise</t>
        </is>
      </c>
      <c r="N4597" t="inlineStr">
        <is>
          <t>annual</t>
        </is>
      </c>
      <c r="O4597" t="inlineStr">
        <is>
          <t>Pago</t>
        </is>
      </c>
      <c r="P4597" t="inlineStr">
        <is>
          <t>Sim</t>
        </is>
      </c>
      <c r="Q4597" t="inlineStr">
        <is>
          <t>Sim</t>
        </is>
      </c>
      <c r="R4597" t="inlineStr">
        <is>
          <t>Não</t>
        </is>
      </c>
      <c r="S4597" t="inlineStr">
        <is>
          <t>16–40</t>
        </is>
      </c>
      <c r="T4597" t="inlineStr">
        <is>
          <t>Conta nova (≤ 30 dias)</t>
        </is>
      </c>
      <c r="U4597" t="inlineStr">
        <is>
          <t>DevTools</t>
        </is>
      </c>
      <c r="V4597" t="inlineStr">
        <is>
          <t>US</t>
        </is>
      </c>
      <c r="W4597" t="inlineStr">
        <is>
          <t>ads</t>
        </is>
      </c>
    </row>
    <row r="4598">
      <c r="A4598" t="inlineStr">
        <is>
          <t>S-54df4c</t>
        </is>
      </c>
      <c r="B4598" t="inlineStr">
        <is>
          <t>A-9f9299</t>
        </is>
      </c>
      <c r="C4598" s="40" t="n">
        <v>45614</v>
      </c>
      <c r="D4598" s="40" t="n"/>
      <c r="E4598" t="n">
        <v>43</v>
      </c>
      <c r="F4598" t="n">
        <v>1372</v>
      </c>
      <c r="G4598" t="inlineStr">
        <is>
          <t>2024-S2</t>
        </is>
      </c>
      <c r="H4598" t="inlineStr">
        <is>
          <t>Sim</t>
        </is>
      </c>
      <c r="I4598" t="n">
        <v>0</v>
      </c>
      <c r="J4598" s="41" t="n"/>
      <c r="L4598" t="inlineStr"/>
      <c r="M4598" t="inlineStr">
        <is>
          <t>Pro</t>
        </is>
      </c>
      <c r="N4598" t="inlineStr">
        <is>
          <t>annual</t>
        </is>
      </c>
      <c r="O4598" t="inlineStr">
        <is>
          <t>Pago</t>
        </is>
      </c>
      <c r="P4598" t="inlineStr">
        <is>
          <t>Sim</t>
        </is>
      </c>
      <c r="Q4598" t="inlineStr">
        <is>
          <t>Não</t>
        </is>
      </c>
      <c r="R4598" t="inlineStr">
        <is>
          <t>Não</t>
        </is>
      </c>
      <c r="S4598" t="inlineStr">
        <is>
          <t>16–40</t>
        </is>
      </c>
      <c r="T4598" t="inlineStr">
        <is>
          <t>Mais de 365 dias</t>
        </is>
      </c>
      <c r="U4598" t="inlineStr">
        <is>
          <t>FinTech</t>
        </is>
      </c>
      <c r="V4598" t="inlineStr">
        <is>
          <t>US</t>
        </is>
      </c>
      <c r="W4598" t="inlineStr">
        <is>
          <t>organic</t>
        </is>
      </c>
    </row>
    <row r="4599">
      <c r="A4599" t="inlineStr">
        <is>
          <t>S-d8165b</t>
        </is>
      </c>
      <c r="B4599" t="inlineStr">
        <is>
          <t>A-89ee83</t>
        </is>
      </c>
      <c r="C4599" s="40" t="n">
        <v>45583</v>
      </c>
      <c r="D4599" s="40" t="n"/>
      <c r="E4599" t="n">
        <v>74</v>
      </c>
      <c r="F4599" t="n">
        <v>722</v>
      </c>
      <c r="G4599" t="inlineStr">
        <is>
          <t>2024-S2</t>
        </is>
      </c>
      <c r="H4599" t="inlineStr">
        <is>
          <t>Sim</t>
        </is>
      </c>
      <c r="I4599" t="n">
        <v>0</v>
      </c>
      <c r="J4599" s="41" t="n"/>
      <c r="L4599" t="inlineStr"/>
      <c r="M4599" t="inlineStr">
        <is>
          <t>Basic</t>
        </is>
      </c>
      <c r="N4599" t="inlineStr">
        <is>
          <t>annual</t>
        </is>
      </c>
      <c r="O4599" t="inlineStr">
        <is>
          <t>Pago</t>
        </is>
      </c>
      <c r="P4599" t="inlineStr">
        <is>
          <t>Sim</t>
        </is>
      </c>
      <c r="Q4599" t="inlineStr">
        <is>
          <t>Não</t>
        </is>
      </c>
      <c r="R4599" t="inlineStr">
        <is>
          <t>Não</t>
        </is>
      </c>
      <c r="S4599" t="inlineStr">
        <is>
          <t>16–40</t>
        </is>
      </c>
      <c r="T4599" t="inlineStr">
        <is>
          <t>Conta nova (≤ 30 dias)</t>
        </is>
      </c>
      <c r="U4599" t="inlineStr">
        <is>
          <t>Cybersecurity</t>
        </is>
      </c>
      <c r="V4599" t="inlineStr">
        <is>
          <t>US</t>
        </is>
      </c>
      <c r="W4599" t="inlineStr">
        <is>
          <t>organic</t>
        </is>
      </c>
    </row>
    <row r="4600">
      <c r="A4600" t="inlineStr">
        <is>
          <t>S-67b7bf</t>
        </is>
      </c>
      <c r="B4600" t="inlineStr">
        <is>
          <t>A-dcc2f0</t>
        </is>
      </c>
      <c r="C4600" s="40" t="n">
        <v>45578</v>
      </c>
      <c r="D4600" s="40" t="n"/>
      <c r="E4600" t="n">
        <v>79</v>
      </c>
      <c r="F4600" t="n">
        <v>285</v>
      </c>
      <c r="G4600" t="inlineStr">
        <is>
          <t>2024-S2</t>
        </is>
      </c>
      <c r="H4600" t="inlineStr">
        <is>
          <t>Sim</t>
        </is>
      </c>
      <c r="I4600" t="n">
        <v>0</v>
      </c>
      <c r="J4600" s="41" t="n"/>
      <c r="L4600" t="inlineStr"/>
      <c r="M4600" t="inlineStr">
        <is>
          <t>Basic</t>
        </is>
      </c>
      <c r="N4600" t="inlineStr">
        <is>
          <t>monthly</t>
        </is>
      </c>
      <c r="O4600" t="inlineStr">
        <is>
          <t>Pago</t>
        </is>
      </c>
      <c r="P4600" t="inlineStr">
        <is>
          <t>Não</t>
        </is>
      </c>
      <c r="Q4600" t="inlineStr">
        <is>
          <t>Não</t>
        </is>
      </c>
      <c r="R4600" t="inlineStr">
        <is>
          <t>Não</t>
        </is>
      </c>
      <c r="S4600" t="inlineStr">
        <is>
          <t>6–15</t>
        </is>
      </c>
      <c r="T4600" t="inlineStr">
        <is>
          <t>Mais de 365 dias</t>
        </is>
      </c>
      <c r="U4600" t="inlineStr">
        <is>
          <t>FinTech</t>
        </is>
      </c>
      <c r="V4600" t="inlineStr">
        <is>
          <t>UK</t>
        </is>
      </c>
      <c r="W4600" t="inlineStr">
        <is>
          <t>organic</t>
        </is>
      </c>
    </row>
    <row r="4601">
      <c r="A4601" t="inlineStr">
        <is>
          <t>S-e6ad38</t>
        </is>
      </c>
      <c r="B4601" t="inlineStr">
        <is>
          <t>A-b07b56</t>
        </is>
      </c>
      <c r="C4601" s="40" t="n">
        <v>45615</v>
      </c>
      <c r="D4601" s="40" t="n"/>
      <c r="E4601" t="n">
        <v>42</v>
      </c>
      <c r="F4601" t="n">
        <v>1225</v>
      </c>
      <c r="G4601" t="inlineStr">
        <is>
          <t>2024-S2</t>
        </is>
      </c>
      <c r="H4601" t="inlineStr">
        <is>
          <t>Sim</t>
        </is>
      </c>
      <c r="I4601" t="n">
        <v>0</v>
      </c>
      <c r="J4601" s="41" t="n"/>
      <c r="L4601" t="inlineStr"/>
      <c r="M4601" t="inlineStr">
        <is>
          <t>Pro</t>
        </is>
      </c>
      <c r="N4601" t="inlineStr">
        <is>
          <t>monthly</t>
        </is>
      </c>
      <c r="O4601" t="inlineStr">
        <is>
          <t>Pago</t>
        </is>
      </c>
      <c r="P4601" t="inlineStr">
        <is>
          <t>Sim</t>
        </is>
      </c>
      <c r="Q4601" t="inlineStr">
        <is>
          <t>Não</t>
        </is>
      </c>
      <c r="R4601" t="inlineStr">
        <is>
          <t>Não</t>
        </is>
      </c>
      <c r="S4601" t="inlineStr">
        <is>
          <t>16–40</t>
        </is>
      </c>
      <c r="T4601" t="inlineStr">
        <is>
          <t>Conta nova (≤ 30 dias)</t>
        </is>
      </c>
      <c r="U4601" t="inlineStr">
        <is>
          <t>DevTools</t>
        </is>
      </c>
      <c r="V4601" t="inlineStr">
        <is>
          <t>US</t>
        </is>
      </c>
      <c r="W4601" t="inlineStr">
        <is>
          <t>event</t>
        </is>
      </c>
    </row>
    <row r="4602">
      <c r="A4602" t="inlineStr">
        <is>
          <t>S-55a520</t>
        </is>
      </c>
      <c r="B4602" t="inlineStr">
        <is>
          <t>A-726cfa</t>
        </is>
      </c>
      <c r="C4602" s="40" t="n">
        <v>45164</v>
      </c>
      <c r="D4602" s="40" t="n"/>
      <c r="E4602" t="n">
        <v>493</v>
      </c>
      <c r="F4602" t="n">
        <v>1470</v>
      </c>
      <c r="G4602" t="inlineStr">
        <is>
          <t>Até 2024-S1</t>
        </is>
      </c>
      <c r="H4602" t="inlineStr">
        <is>
          <t>Sim</t>
        </is>
      </c>
      <c r="I4602" t="n">
        <v>0</v>
      </c>
      <c r="J4602" s="41" t="n"/>
      <c r="L4602" t="inlineStr"/>
      <c r="M4602" t="inlineStr">
        <is>
          <t>Pro</t>
        </is>
      </c>
      <c r="N4602" t="inlineStr">
        <is>
          <t>monthly</t>
        </is>
      </c>
      <c r="O4602" t="inlineStr">
        <is>
          <t>Pago</t>
        </is>
      </c>
      <c r="P4602" t="inlineStr">
        <is>
          <t>Sim</t>
        </is>
      </c>
      <c r="Q4602" t="inlineStr">
        <is>
          <t>Não</t>
        </is>
      </c>
      <c r="R4602" t="inlineStr">
        <is>
          <t>Não</t>
        </is>
      </c>
      <c r="S4602" t="inlineStr">
        <is>
          <t>16–40</t>
        </is>
      </c>
      <c r="T4602" t="inlineStr">
        <is>
          <t>31–90 dias</t>
        </is>
      </c>
      <c r="U4602" t="inlineStr">
        <is>
          <t>DevTools</t>
        </is>
      </c>
      <c r="V4602" t="inlineStr">
        <is>
          <t>US</t>
        </is>
      </c>
      <c r="W4602" t="inlineStr">
        <is>
          <t>partner</t>
        </is>
      </c>
    </row>
    <row r="4603">
      <c r="A4603" t="inlineStr">
        <is>
          <t>S-83a9a4</t>
        </is>
      </c>
      <c r="B4603" t="inlineStr">
        <is>
          <t>A-09316c</t>
        </is>
      </c>
      <c r="C4603" s="40" t="n">
        <v>45622</v>
      </c>
      <c r="D4603" s="40" t="n"/>
      <c r="E4603" t="n">
        <v>35</v>
      </c>
      <c r="F4603" t="n">
        <v>3430</v>
      </c>
      <c r="G4603" t="inlineStr">
        <is>
          <t>2024-S2</t>
        </is>
      </c>
      <c r="H4603" t="inlineStr">
        <is>
          <t>Sim</t>
        </is>
      </c>
      <c r="I4603" t="n">
        <v>0</v>
      </c>
      <c r="J4603" s="41" t="n"/>
      <c r="L4603" t="inlineStr"/>
      <c r="M4603" t="inlineStr">
        <is>
          <t>Pro</t>
        </is>
      </c>
      <c r="N4603" t="inlineStr">
        <is>
          <t>annual</t>
        </is>
      </c>
      <c r="O4603" t="inlineStr">
        <is>
          <t>Pago</t>
        </is>
      </c>
      <c r="P4603" t="inlineStr">
        <is>
          <t>Sim</t>
        </is>
      </c>
      <c r="Q4603" t="inlineStr">
        <is>
          <t>Sim</t>
        </is>
      </c>
      <c r="R4603" t="inlineStr">
        <is>
          <t>Não</t>
        </is>
      </c>
      <c r="S4603" t="inlineStr">
        <is>
          <t>41+</t>
        </is>
      </c>
      <c r="T4603" t="inlineStr">
        <is>
          <t>31–90 dias</t>
        </is>
      </c>
      <c r="U4603" t="inlineStr">
        <is>
          <t>FinTech</t>
        </is>
      </c>
      <c r="V4603" t="inlineStr">
        <is>
          <t>AU</t>
        </is>
      </c>
      <c r="W4603" t="inlineStr">
        <is>
          <t>organic</t>
        </is>
      </c>
    </row>
    <row r="4604">
      <c r="A4604" t="inlineStr">
        <is>
          <t>S-efeb9b</t>
        </is>
      </c>
      <c r="B4604" t="inlineStr">
        <is>
          <t>A-1f0636</t>
        </is>
      </c>
      <c r="C4604" s="40" t="n">
        <v>45349</v>
      </c>
      <c r="D4604" s="40" t="n"/>
      <c r="E4604" t="n">
        <v>308</v>
      </c>
      <c r="F4604" t="n">
        <v>0</v>
      </c>
      <c r="G4604" t="inlineStr">
        <is>
          <t>Até 2024-S1</t>
        </is>
      </c>
      <c r="H4604" t="inlineStr">
        <is>
          <t>Sim</t>
        </is>
      </c>
      <c r="I4604" t="n">
        <v>0</v>
      </c>
      <c r="J4604" s="41" t="n"/>
      <c r="L4604" t="inlineStr"/>
      <c r="M4604" t="inlineStr">
        <is>
          <t>Basic</t>
        </is>
      </c>
      <c r="N4604" t="inlineStr">
        <is>
          <t>annual</t>
        </is>
      </c>
      <c r="O4604" t="inlineStr">
        <is>
          <t>Trial</t>
        </is>
      </c>
      <c r="P4604" t="inlineStr">
        <is>
          <t>Sim</t>
        </is>
      </c>
      <c r="Q4604" t="inlineStr">
        <is>
          <t>Sim</t>
        </is>
      </c>
      <c r="R4604" t="inlineStr">
        <is>
          <t>Não</t>
        </is>
      </c>
      <c r="S4604" t="inlineStr">
        <is>
          <t>41+</t>
        </is>
      </c>
      <c r="T4604" t="inlineStr">
        <is>
          <t>31–90 dias</t>
        </is>
      </c>
      <c r="U4604" t="inlineStr">
        <is>
          <t>EdTech</t>
        </is>
      </c>
      <c r="V4604" t="inlineStr">
        <is>
          <t>AU</t>
        </is>
      </c>
      <c r="W4604" t="inlineStr">
        <is>
          <t>partner</t>
        </is>
      </c>
    </row>
    <row r="4605">
      <c r="A4605" t="inlineStr">
        <is>
          <t>S-240a09</t>
        </is>
      </c>
      <c r="B4605" t="inlineStr">
        <is>
          <t>A-5c9849</t>
        </is>
      </c>
      <c r="C4605" s="40" t="n">
        <v>45656</v>
      </c>
      <c r="D4605" s="40" t="n"/>
      <c r="E4605" t="n">
        <v>1</v>
      </c>
      <c r="F4605" t="n">
        <v>931</v>
      </c>
      <c r="G4605" t="inlineStr">
        <is>
          <t>2024-S2</t>
        </is>
      </c>
      <c r="H4605" t="inlineStr">
        <is>
          <t>Não</t>
        </is>
      </c>
      <c r="I4605" t="n">
        <v>0</v>
      </c>
      <c r="J4605" s="41" t="n"/>
      <c r="L4605" t="inlineStr"/>
      <c r="M4605" t="inlineStr">
        <is>
          <t>Pro</t>
        </is>
      </c>
      <c r="N4605" t="inlineStr">
        <is>
          <t>monthly</t>
        </is>
      </c>
      <c r="O4605" t="inlineStr">
        <is>
          <t>Pago</t>
        </is>
      </c>
      <c r="P4605" t="inlineStr">
        <is>
          <t>Não</t>
        </is>
      </c>
      <c r="Q4605" t="inlineStr">
        <is>
          <t>Sim</t>
        </is>
      </c>
      <c r="R4605" t="inlineStr">
        <is>
          <t>Não</t>
        </is>
      </c>
      <c r="S4605" t="inlineStr">
        <is>
          <t>16–40</t>
        </is>
      </c>
      <c r="T4605" t="inlineStr">
        <is>
          <t>31–90 dias</t>
        </is>
      </c>
      <c r="U4605" t="inlineStr">
        <is>
          <t>EdTech</t>
        </is>
      </c>
      <c r="V4605" t="inlineStr">
        <is>
          <t>IN</t>
        </is>
      </c>
      <c r="W4605" t="inlineStr">
        <is>
          <t>partner</t>
        </is>
      </c>
    </row>
    <row r="4606">
      <c r="A4606" t="inlineStr">
        <is>
          <t>S-f52fd6</t>
        </is>
      </c>
      <c r="B4606" t="inlineStr">
        <is>
          <t>A-f1f639</t>
        </is>
      </c>
      <c r="C4606" s="40" t="n">
        <v>45554</v>
      </c>
      <c r="D4606" s="40" t="n"/>
      <c r="E4606" t="n">
        <v>103</v>
      </c>
      <c r="F4606" t="n">
        <v>1791</v>
      </c>
      <c r="G4606" t="inlineStr">
        <is>
          <t>2024-S2</t>
        </is>
      </c>
      <c r="H4606" t="inlineStr">
        <is>
          <t>Sim</t>
        </is>
      </c>
      <c r="I4606" t="n">
        <v>0</v>
      </c>
      <c r="J4606" s="41" t="n"/>
      <c r="L4606" t="inlineStr"/>
      <c r="M4606" t="inlineStr">
        <is>
          <t>Enterprise</t>
        </is>
      </c>
      <c r="N4606" t="inlineStr">
        <is>
          <t>monthly</t>
        </is>
      </c>
      <c r="O4606" t="inlineStr">
        <is>
          <t>Pago</t>
        </is>
      </c>
      <c r="P4606" t="inlineStr">
        <is>
          <t>Sim</t>
        </is>
      </c>
      <c r="Q4606" t="inlineStr">
        <is>
          <t>Não</t>
        </is>
      </c>
      <c r="R4606" t="inlineStr">
        <is>
          <t>Não</t>
        </is>
      </c>
      <c r="S4606" t="inlineStr">
        <is>
          <t>6–15</t>
        </is>
      </c>
      <c r="T4606" t="inlineStr">
        <is>
          <t>Mais de 365 dias</t>
        </is>
      </c>
      <c r="U4606" t="inlineStr">
        <is>
          <t>EdTech</t>
        </is>
      </c>
      <c r="V4606" t="inlineStr">
        <is>
          <t>US</t>
        </is>
      </c>
      <c r="W4606" t="inlineStr">
        <is>
          <t>ads</t>
        </is>
      </c>
    </row>
    <row r="4607">
      <c r="A4607" t="inlineStr">
        <is>
          <t>S-1a2fbc</t>
        </is>
      </c>
      <c r="B4607" t="inlineStr">
        <is>
          <t>A-526d93</t>
        </is>
      </c>
      <c r="C4607" s="40" t="n">
        <v>45472</v>
      </c>
      <c r="D4607" s="40" t="n"/>
      <c r="E4607" t="n">
        <v>185</v>
      </c>
      <c r="F4607" t="n">
        <v>855</v>
      </c>
      <c r="G4607" t="inlineStr">
        <is>
          <t>Até 2024-S1</t>
        </is>
      </c>
      <c r="H4607" t="inlineStr">
        <is>
          <t>Sim</t>
        </is>
      </c>
      <c r="I4607" t="n">
        <v>0</v>
      </c>
      <c r="J4607" s="41" t="n"/>
      <c r="L4607" t="inlineStr"/>
      <c r="M4607" t="inlineStr">
        <is>
          <t>Basic</t>
        </is>
      </c>
      <c r="N4607" t="inlineStr">
        <is>
          <t>monthly</t>
        </is>
      </c>
      <c r="O4607" t="inlineStr">
        <is>
          <t>Pago</t>
        </is>
      </c>
      <c r="P4607" t="inlineStr">
        <is>
          <t>Sim</t>
        </is>
      </c>
      <c r="Q4607" t="inlineStr">
        <is>
          <t>Não</t>
        </is>
      </c>
      <c r="R4607" t="inlineStr">
        <is>
          <t>Não</t>
        </is>
      </c>
      <c r="S4607" t="inlineStr">
        <is>
          <t>41+</t>
        </is>
      </c>
      <c r="T4607" t="inlineStr">
        <is>
          <t>31–90 dias</t>
        </is>
      </c>
      <c r="U4607" t="inlineStr">
        <is>
          <t>HealthTech</t>
        </is>
      </c>
      <c r="V4607" t="inlineStr">
        <is>
          <t>FR</t>
        </is>
      </c>
      <c r="W4607" t="inlineStr">
        <is>
          <t>organic</t>
        </is>
      </c>
    </row>
    <row r="4608">
      <c r="A4608" t="inlineStr">
        <is>
          <t>S-8738af</t>
        </is>
      </c>
      <c r="B4608" t="inlineStr">
        <is>
          <t>A-84ebe4</t>
        </is>
      </c>
      <c r="C4608" s="40" t="n">
        <v>45370</v>
      </c>
      <c r="D4608" s="40" t="n"/>
      <c r="E4608" t="n">
        <v>287</v>
      </c>
      <c r="F4608" t="n">
        <v>1666</v>
      </c>
      <c r="G4608" t="inlineStr">
        <is>
          <t>Até 2024-S1</t>
        </is>
      </c>
      <c r="H4608" t="inlineStr">
        <is>
          <t>Sim</t>
        </is>
      </c>
      <c r="I4608" t="n">
        <v>0</v>
      </c>
      <c r="J4608" s="41" t="n"/>
      <c r="L4608" t="inlineStr"/>
      <c r="M4608" t="inlineStr">
        <is>
          <t>Pro</t>
        </is>
      </c>
      <c r="N4608" t="inlineStr">
        <is>
          <t>monthly</t>
        </is>
      </c>
      <c r="O4608" t="inlineStr">
        <is>
          <t>Pago</t>
        </is>
      </c>
      <c r="P4608" t="inlineStr">
        <is>
          <t>Sim</t>
        </is>
      </c>
      <c r="Q4608" t="inlineStr">
        <is>
          <t>Não</t>
        </is>
      </c>
      <c r="R4608" t="inlineStr">
        <is>
          <t>Não</t>
        </is>
      </c>
      <c r="S4608" t="inlineStr">
        <is>
          <t>16–40</t>
        </is>
      </c>
      <c r="T4608" t="inlineStr">
        <is>
          <t>Mais de 365 dias</t>
        </is>
      </c>
      <c r="U4608" t="inlineStr">
        <is>
          <t>FinTech</t>
        </is>
      </c>
      <c r="V4608" t="inlineStr">
        <is>
          <t>US</t>
        </is>
      </c>
      <c r="W4608" t="inlineStr">
        <is>
          <t>ads</t>
        </is>
      </c>
    </row>
    <row r="4609">
      <c r="A4609" t="inlineStr">
        <is>
          <t>S-af1def</t>
        </is>
      </c>
      <c r="B4609" t="inlineStr">
        <is>
          <t>A-443b7c</t>
        </is>
      </c>
      <c r="C4609" s="40" t="n">
        <v>45565</v>
      </c>
      <c r="D4609" s="40" t="n"/>
      <c r="E4609" t="n">
        <v>92</v>
      </c>
      <c r="F4609" t="n">
        <v>684</v>
      </c>
      <c r="G4609" t="inlineStr">
        <is>
          <t>2024-S2</t>
        </is>
      </c>
      <c r="H4609" t="inlineStr">
        <is>
          <t>Sim</t>
        </is>
      </c>
      <c r="I4609" t="n">
        <v>0</v>
      </c>
      <c r="J4609" s="41" t="n"/>
      <c r="L4609" t="inlineStr"/>
      <c r="M4609" t="inlineStr">
        <is>
          <t>Basic</t>
        </is>
      </c>
      <c r="N4609" t="inlineStr">
        <is>
          <t>monthly</t>
        </is>
      </c>
      <c r="O4609" t="inlineStr">
        <is>
          <t>Pago</t>
        </is>
      </c>
      <c r="P4609" t="inlineStr">
        <is>
          <t>Não</t>
        </is>
      </c>
      <c r="Q4609" t="inlineStr">
        <is>
          <t>Não</t>
        </is>
      </c>
      <c r="R4609" t="inlineStr">
        <is>
          <t>Não</t>
        </is>
      </c>
      <c r="S4609" t="inlineStr">
        <is>
          <t>16–40</t>
        </is>
      </c>
      <c r="T4609" t="inlineStr">
        <is>
          <t>Conta nova (≤ 30 dias)</t>
        </is>
      </c>
      <c r="U4609" t="inlineStr">
        <is>
          <t>Cybersecurity</t>
        </is>
      </c>
      <c r="V4609" t="inlineStr">
        <is>
          <t>US</t>
        </is>
      </c>
      <c r="W4609" t="inlineStr">
        <is>
          <t>other</t>
        </is>
      </c>
    </row>
    <row r="4610">
      <c r="A4610" t="inlineStr">
        <is>
          <t>S-7889d9</t>
        </is>
      </c>
      <c r="B4610" t="inlineStr">
        <is>
          <t>A-bcbe98</t>
        </is>
      </c>
      <c r="C4610" s="40" t="n">
        <v>45513</v>
      </c>
      <c r="D4610" s="40" t="n"/>
      <c r="E4610" t="n">
        <v>144</v>
      </c>
      <c r="F4610" t="n">
        <v>2254</v>
      </c>
      <c r="G4610" t="inlineStr">
        <is>
          <t>2024-S2</t>
        </is>
      </c>
      <c r="H4610" t="inlineStr">
        <is>
          <t>Sim</t>
        </is>
      </c>
      <c r="I4610" t="n">
        <v>0</v>
      </c>
      <c r="J4610" s="41" t="n"/>
      <c r="L4610" t="inlineStr"/>
      <c r="M4610" t="inlineStr">
        <is>
          <t>Pro</t>
        </is>
      </c>
      <c r="N4610" t="inlineStr">
        <is>
          <t>annual</t>
        </is>
      </c>
      <c r="O4610" t="inlineStr">
        <is>
          <t>Pago</t>
        </is>
      </c>
      <c r="P4610" t="inlineStr">
        <is>
          <t>Sim</t>
        </is>
      </c>
      <c r="Q4610" t="inlineStr">
        <is>
          <t>Não</t>
        </is>
      </c>
      <c r="R4610" t="inlineStr">
        <is>
          <t>Não</t>
        </is>
      </c>
      <c r="S4610" t="inlineStr">
        <is>
          <t>41+</t>
        </is>
      </c>
      <c r="T4610" t="inlineStr">
        <is>
          <t>Conta nova (≤ 30 dias)</t>
        </is>
      </c>
      <c r="U4610" t="inlineStr">
        <is>
          <t>Cybersecurity</t>
        </is>
      </c>
      <c r="V4610" t="inlineStr">
        <is>
          <t>US</t>
        </is>
      </c>
      <c r="W4610" t="inlineStr">
        <is>
          <t>other</t>
        </is>
      </c>
    </row>
    <row r="4611">
      <c r="A4611" t="inlineStr">
        <is>
          <t>S-a72188</t>
        </is>
      </c>
      <c r="B4611" t="inlineStr">
        <is>
          <t>A-ced9aa</t>
        </is>
      </c>
      <c r="C4611" s="40" t="n">
        <v>45657</v>
      </c>
      <c r="D4611" s="40" t="n"/>
      <c r="E4611" t="n">
        <v>0</v>
      </c>
      <c r="F4611" t="n">
        <v>147</v>
      </c>
      <c r="G4611" t="inlineStr">
        <is>
          <t>2024-S2</t>
        </is>
      </c>
      <c r="H4611" t="inlineStr">
        <is>
          <t>Não</t>
        </is>
      </c>
      <c r="I4611" t="n">
        <v>0</v>
      </c>
      <c r="J4611" s="41" t="n"/>
      <c r="L4611" t="inlineStr"/>
      <c r="M4611" t="inlineStr">
        <is>
          <t>Pro</t>
        </is>
      </c>
      <c r="N4611" t="inlineStr">
        <is>
          <t>annual</t>
        </is>
      </c>
      <c r="O4611" t="inlineStr">
        <is>
          <t>Pago</t>
        </is>
      </c>
      <c r="P4611" t="inlineStr">
        <is>
          <t>Sim</t>
        </is>
      </c>
      <c r="Q4611" t="inlineStr">
        <is>
          <t>Não</t>
        </is>
      </c>
      <c r="R4611" t="inlineStr">
        <is>
          <t>Não</t>
        </is>
      </c>
      <c r="S4611" t="inlineStr">
        <is>
          <t>1–5</t>
        </is>
      </c>
      <c r="T4611" t="inlineStr">
        <is>
          <t>31–90 dias</t>
        </is>
      </c>
      <c r="U4611" t="inlineStr">
        <is>
          <t>DevTools</t>
        </is>
      </c>
      <c r="V4611" t="inlineStr">
        <is>
          <t>US</t>
        </is>
      </c>
      <c r="W4611" t="inlineStr">
        <is>
          <t>other</t>
        </is>
      </c>
    </row>
    <row r="4612">
      <c r="A4612" t="inlineStr">
        <is>
          <t>S-0ffab0</t>
        </is>
      </c>
      <c r="B4612" t="inlineStr">
        <is>
          <t>A-e60f9d</t>
        </is>
      </c>
      <c r="C4612" s="40" t="n">
        <v>45583</v>
      </c>
      <c r="D4612" s="40" t="n"/>
      <c r="E4612" t="n">
        <v>74</v>
      </c>
      <c r="F4612" t="n">
        <v>11542</v>
      </c>
      <c r="G4612" t="inlineStr">
        <is>
          <t>2024-S2</t>
        </is>
      </c>
      <c r="H4612" t="inlineStr">
        <is>
          <t>Sim</t>
        </is>
      </c>
      <c r="I4612" t="n">
        <v>0</v>
      </c>
      <c r="J4612" s="41" t="n"/>
      <c r="L4612" t="inlineStr"/>
      <c r="M4612" t="inlineStr">
        <is>
          <t>Enterprise</t>
        </is>
      </c>
      <c r="N4612" t="inlineStr">
        <is>
          <t>annual</t>
        </is>
      </c>
      <c r="O4612" t="inlineStr">
        <is>
          <t>Pago</t>
        </is>
      </c>
      <c r="P4612" t="inlineStr">
        <is>
          <t>Sim</t>
        </is>
      </c>
      <c r="Q4612" t="inlineStr">
        <is>
          <t>Não</t>
        </is>
      </c>
      <c r="R4612" t="inlineStr">
        <is>
          <t>Não</t>
        </is>
      </c>
      <c r="S4612" t="inlineStr">
        <is>
          <t>41+</t>
        </is>
      </c>
      <c r="T4612" t="inlineStr">
        <is>
          <t>31–90 dias</t>
        </is>
      </c>
      <c r="U4612" t="inlineStr">
        <is>
          <t>FinTech</t>
        </is>
      </c>
      <c r="V4612" t="inlineStr">
        <is>
          <t>US</t>
        </is>
      </c>
      <c r="W4612" t="inlineStr">
        <is>
          <t>other</t>
        </is>
      </c>
    </row>
    <row r="4613">
      <c r="A4613" t="inlineStr">
        <is>
          <t>S-5f4afc</t>
        </is>
      </c>
      <c r="B4613" t="inlineStr">
        <is>
          <t>A-09316c</t>
        </is>
      </c>
      <c r="C4613" s="40" t="n">
        <v>45611</v>
      </c>
      <c r="D4613" s="40" t="n"/>
      <c r="E4613" t="n">
        <v>46</v>
      </c>
      <c r="F4613" t="n">
        <v>3430</v>
      </c>
      <c r="G4613" t="inlineStr">
        <is>
          <t>2024-S2</t>
        </is>
      </c>
      <c r="H4613" t="inlineStr">
        <is>
          <t>Sim</t>
        </is>
      </c>
      <c r="I4613" t="n">
        <v>0</v>
      </c>
      <c r="J4613" s="41" t="n"/>
      <c r="L4613" t="inlineStr"/>
      <c r="M4613" t="inlineStr">
        <is>
          <t>Pro</t>
        </is>
      </c>
      <c r="N4613" t="inlineStr">
        <is>
          <t>monthly</t>
        </is>
      </c>
      <c r="O4613" t="inlineStr">
        <is>
          <t>Pago</t>
        </is>
      </c>
      <c r="P4613" t="inlineStr">
        <is>
          <t>Sim</t>
        </is>
      </c>
      <c r="Q4613" t="inlineStr">
        <is>
          <t>Não</t>
        </is>
      </c>
      <c r="R4613" t="inlineStr">
        <is>
          <t>Não</t>
        </is>
      </c>
      <c r="S4613" t="inlineStr">
        <is>
          <t>41+</t>
        </is>
      </c>
      <c r="T4613" t="inlineStr">
        <is>
          <t>31–90 dias</t>
        </is>
      </c>
      <c r="U4613" t="inlineStr">
        <is>
          <t>FinTech</t>
        </is>
      </c>
      <c r="V4613" t="inlineStr">
        <is>
          <t>AU</t>
        </is>
      </c>
      <c r="W4613" t="inlineStr">
        <is>
          <t>organic</t>
        </is>
      </c>
    </row>
    <row r="4614">
      <c r="A4614" t="inlineStr">
        <is>
          <t>S-3f18be</t>
        </is>
      </c>
      <c r="B4614" t="inlineStr">
        <is>
          <t>A-e2cd1b</t>
        </is>
      </c>
      <c r="C4614" s="40" t="n">
        <v>45652</v>
      </c>
      <c r="D4614" s="40" t="n"/>
      <c r="E4614" t="n">
        <v>5</v>
      </c>
      <c r="F4614" t="n">
        <v>3184</v>
      </c>
      <c r="G4614" t="inlineStr">
        <is>
          <t>2024-S2</t>
        </is>
      </c>
      <c r="H4614" t="inlineStr">
        <is>
          <t>Não</t>
        </is>
      </c>
      <c r="I4614" t="n">
        <v>0</v>
      </c>
      <c r="J4614" s="41" t="n"/>
      <c r="L4614" t="inlineStr"/>
      <c r="M4614" t="inlineStr">
        <is>
          <t>Enterprise</t>
        </is>
      </c>
      <c r="N4614" t="inlineStr">
        <is>
          <t>annual</t>
        </is>
      </c>
      <c r="O4614" t="inlineStr">
        <is>
          <t>Pago</t>
        </is>
      </c>
      <c r="P4614" t="inlineStr">
        <is>
          <t>Sim</t>
        </is>
      </c>
      <c r="Q4614" t="inlineStr">
        <is>
          <t>Não</t>
        </is>
      </c>
      <c r="R4614" t="inlineStr">
        <is>
          <t>Não</t>
        </is>
      </c>
      <c r="S4614" t="inlineStr">
        <is>
          <t>16–40</t>
        </is>
      </c>
      <c r="T4614" t="inlineStr">
        <is>
          <t>181–365 dias</t>
        </is>
      </c>
      <c r="U4614" t="inlineStr">
        <is>
          <t>DevTools</t>
        </is>
      </c>
      <c r="V4614" t="inlineStr">
        <is>
          <t>US</t>
        </is>
      </c>
      <c r="W4614" t="inlineStr">
        <is>
          <t>other</t>
        </is>
      </c>
    </row>
    <row r="4615">
      <c r="A4615" t="inlineStr">
        <is>
          <t>S-e133a5</t>
        </is>
      </c>
      <c r="B4615" t="inlineStr">
        <is>
          <t>A-4a4c2d</t>
        </is>
      </c>
      <c r="C4615" s="40" t="n">
        <v>45110</v>
      </c>
      <c r="D4615" s="40" t="n">
        <v>45316</v>
      </c>
      <c r="E4615" t="n">
        <v>206</v>
      </c>
      <c r="F4615" t="n">
        <v>1026</v>
      </c>
      <c r="G4615" t="inlineStr">
        <is>
          <t>Até 2024-S1</t>
        </is>
      </c>
      <c r="H4615" t="inlineStr">
        <is>
          <t>Sim</t>
        </is>
      </c>
      <c r="I4615" t="n">
        <v>0</v>
      </c>
      <c r="J4615" s="41" t="n">
        <v>45292</v>
      </c>
      <c r="K4615" t="n">
        <v>25</v>
      </c>
      <c r="L4615" t="inlineStr">
        <is>
          <t>Não</t>
        </is>
      </c>
      <c r="M4615" t="inlineStr">
        <is>
          <t>Basic</t>
        </is>
      </c>
      <c r="N4615" t="inlineStr">
        <is>
          <t>monthly</t>
        </is>
      </c>
      <c r="O4615" t="inlineStr">
        <is>
          <t>Pago</t>
        </is>
      </c>
      <c r="P4615" t="inlineStr">
        <is>
          <t>Sim</t>
        </is>
      </c>
      <c r="Q4615" t="inlineStr">
        <is>
          <t>Não</t>
        </is>
      </c>
      <c r="R4615" t="inlineStr">
        <is>
          <t>Não</t>
        </is>
      </c>
      <c r="S4615" t="inlineStr">
        <is>
          <t>41+</t>
        </is>
      </c>
      <c r="T4615" t="inlineStr">
        <is>
          <t>31–90 dias</t>
        </is>
      </c>
      <c r="U4615" t="inlineStr">
        <is>
          <t>DevTools</t>
        </is>
      </c>
      <c r="V4615" t="inlineStr">
        <is>
          <t>US</t>
        </is>
      </c>
      <c r="W4615" t="inlineStr">
        <is>
          <t>event</t>
        </is>
      </c>
    </row>
    <row r="4616">
      <c r="A4616" t="inlineStr">
        <is>
          <t>S-15662a</t>
        </is>
      </c>
      <c r="B4616" t="inlineStr">
        <is>
          <t>A-019782</t>
        </is>
      </c>
      <c r="C4616" s="40" t="n">
        <v>45344</v>
      </c>
      <c r="D4616" s="40" t="n"/>
      <c r="E4616" t="n">
        <v>313</v>
      </c>
      <c r="F4616" t="n">
        <v>0</v>
      </c>
      <c r="G4616" t="inlineStr">
        <is>
          <t>Até 2024-S1</t>
        </is>
      </c>
      <c r="H4616" t="inlineStr">
        <is>
          <t>Sim</t>
        </is>
      </c>
      <c r="I4616" t="n">
        <v>0</v>
      </c>
      <c r="J4616" s="41" t="n"/>
      <c r="L4616" t="inlineStr"/>
      <c r="M4616" t="inlineStr">
        <is>
          <t>Basic</t>
        </is>
      </c>
      <c r="N4616" t="inlineStr">
        <is>
          <t>annual</t>
        </is>
      </c>
      <c r="O4616" t="inlineStr">
        <is>
          <t>Trial</t>
        </is>
      </c>
      <c r="P4616" t="inlineStr">
        <is>
          <t>Sim</t>
        </is>
      </c>
      <c r="Q4616" t="inlineStr">
        <is>
          <t>Não</t>
        </is>
      </c>
      <c r="R4616" t="inlineStr">
        <is>
          <t>Não</t>
        </is>
      </c>
      <c r="S4616" t="inlineStr">
        <is>
          <t>6–15</t>
        </is>
      </c>
      <c r="T4616" t="inlineStr">
        <is>
          <t>181–365 dias</t>
        </is>
      </c>
      <c r="U4616" t="inlineStr">
        <is>
          <t>DevTools</t>
        </is>
      </c>
      <c r="V4616" t="inlineStr">
        <is>
          <t>FR</t>
        </is>
      </c>
      <c r="W4616" t="inlineStr">
        <is>
          <t>event</t>
        </is>
      </c>
    </row>
    <row r="4617">
      <c r="A4617" t="inlineStr">
        <is>
          <t>S-84dd93</t>
        </is>
      </c>
      <c r="B4617" t="inlineStr">
        <is>
          <t>A-acb7f7</t>
        </is>
      </c>
      <c r="C4617" s="40" t="n">
        <v>45338</v>
      </c>
      <c r="D4617" s="40" t="n"/>
      <c r="E4617" t="n">
        <v>319</v>
      </c>
      <c r="F4617" t="n">
        <v>6368</v>
      </c>
      <c r="G4617" t="inlineStr">
        <is>
          <t>Até 2024-S1</t>
        </is>
      </c>
      <c r="H4617" t="inlineStr">
        <is>
          <t>Sim</t>
        </is>
      </c>
      <c r="I4617" t="n">
        <v>0</v>
      </c>
      <c r="J4617" s="41" t="n"/>
      <c r="L4617" t="inlineStr"/>
      <c r="M4617" t="inlineStr">
        <is>
          <t>Enterprise</t>
        </is>
      </c>
      <c r="N4617" t="inlineStr">
        <is>
          <t>annual</t>
        </is>
      </c>
      <c r="O4617" t="inlineStr">
        <is>
          <t>Pago</t>
        </is>
      </c>
      <c r="P4617" t="inlineStr">
        <is>
          <t>Sim</t>
        </is>
      </c>
      <c r="Q4617" t="inlineStr">
        <is>
          <t>Não</t>
        </is>
      </c>
      <c r="R4617" t="inlineStr">
        <is>
          <t>Não</t>
        </is>
      </c>
      <c r="S4617" t="inlineStr">
        <is>
          <t>16–40</t>
        </is>
      </c>
      <c r="T4617" t="inlineStr">
        <is>
          <t>31–90 dias</t>
        </is>
      </c>
      <c r="U4617" t="inlineStr">
        <is>
          <t>EdTech</t>
        </is>
      </c>
      <c r="V4617" t="inlineStr">
        <is>
          <t>US</t>
        </is>
      </c>
      <c r="W4617" t="inlineStr">
        <is>
          <t>ads</t>
        </is>
      </c>
    </row>
    <row r="4618">
      <c r="A4618" t="inlineStr">
        <is>
          <t>S-bafe35</t>
        </is>
      </c>
      <c r="B4618" t="inlineStr">
        <is>
          <t>A-1b707d</t>
        </is>
      </c>
      <c r="C4618" s="40" t="n">
        <v>45592</v>
      </c>
      <c r="D4618" s="40" t="n"/>
      <c r="E4618" t="n">
        <v>65</v>
      </c>
      <c r="F4618" t="n">
        <v>779</v>
      </c>
      <c r="G4618" t="inlineStr">
        <is>
          <t>2024-S2</t>
        </is>
      </c>
      <c r="H4618" t="inlineStr">
        <is>
          <t>Sim</t>
        </is>
      </c>
      <c r="I4618" t="n">
        <v>0</v>
      </c>
      <c r="J4618" s="41" t="n"/>
      <c r="L4618" t="inlineStr"/>
      <c r="M4618" t="inlineStr">
        <is>
          <t>Basic</t>
        </is>
      </c>
      <c r="N4618" t="inlineStr">
        <is>
          <t>annual</t>
        </is>
      </c>
      <c r="O4618" t="inlineStr">
        <is>
          <t>Pago</t>
        </is>
      </c>
      <c r="P4618" t="inlineStr">
        <is>
          <t>Não</t>
        </is>
      </c>
      <c r="Q4618" t="inlineStr">
        <is>
          <t>Não</t>
        </is>
      </c>
      <c r="R4618" t="inlineStr">
        <is>
          <t>Não</t>
        </is>
      </c>
      <c r="S4618" t="inlineStr">
        <is>
          <t>41+</t>
        </is>
      </c>
      <c r="T4618" t="inlineStr">
        <is>
          <t>Mais de 365 dias</t>
        </is>
      </c>
      <c r="U4618" t="inlineStr">
        <is>
          <t>Cybersecurity</t>
        </is>
      </c>
      <c r="V4618" t="inlineStr">
        <is>
          <t>US</t>
        </is>
      </c>
      <c r="W4618" t="inlineStr">
        <is>
          <t>organic</t>
        </is>
      </c>
    </row>
    <row r="4619">
      <c r="A4619" t="inlineStr">
        <is>
          <t>S-f1778c</t>
        </is>
      </c>
      <c r="B4619" t="inlineStr">
        <is>
          <t>A-1d5444</t>
        </is>
      </c>
      <c r="C4619" s="40" t="n">
        <v>45392</v>
      </c>
      <c r="D4619" s="40" t="n"/>
      <c r="E4619" t="n">
        <v>265</v>
      </c>
      <c r="F4619" t="n">
        <v>456</v>
      </c>
      <c r="G4619" t="inlineStr">
        <is>
          <t>Até 2024-S1</t>
        </is>
      </c>
      <c r="H4619" t="inlineStr">
        <is>
          <t>Sim</t>
        </is>
      </c>
      <c r="I4619" t="n">
        <v>0</v>
      </c>
      <c r="J4619" s="41" t="n"/>
      <c r="L4619" t="inlineStr"/>
      <c r="M4619" t="inlineStr">
        <is>
          <t>Basic</t>
        </is>
      </c>
      <c r="N4619" t="inlineStr">
        <is>
          <t>monthly</t>
        </is>
      </c>
      <c r="O4619" t="inlineStr">
        <is>
          <t>Pago</t>
        </is>
      </c>
      <c r="P4619" t="inlineStr">
        <is>
          <t>Sim</t>
        </is>
      </c>
      <c r="Q4619" t="inlineStr">
        <is>
          <t>Não</t>
        </is>
      </c>
      <c r="R4619" t="inlineStr">
        <is>
          <t>Não</t>
        </is>
      </c>
      <c r="S4619" t="inlineStr">
        <is>
          <t>16–40</t>
        </is>
      </c>
      <c r="T4619" t="inlineStr">
        <is>
          <t>31–90 dias</t>
        </is>
      </c>
      <c r="U4619" t="inlineStr">
        <is>
          <t>Cybersecurity</t>
        </is>
      </c>
      <c r="V4619" t="inlineStr">
        <is>
          <t>US</t>
        </is>
      </c>
      <c r="W4619" t="inlineStr">
        <is>
          <t>partner</t>
        </is>
      </c>
    </row>
    <row r="4620">
      <c r="A4620" t="inlineStr">
        <is>
          <t>S-85b7d7</t>
        </is>
      </c>
      <c r="B4620" t="inlineStr">
        <is>
          <t>A-d40bf7</t>
        </is>
      </c>
      <c r="C4620" s="40" t="n">
        <v>45653</v>
      </c>
      <c r="D4620" s="40" t="n"/>
      <c r="E4620" t="n">
        <v>4</v>
      </c>
      <c r="F4620" t="n">
        <v>0</v>
      </c>
      <c r="G4620" t="inlineStr">
        <is>
          <t>2024-S2</t>
        </is>
      </c>
      <c r="H4620" t="inlineStr">
        <is>
          <t>Não</t>
        </is>
      </c>
      <c r="I4620" t="n">
        <v>0</v>
      </c>
      <c r="J4620" s="41" t="n"/>
      <c r="L4620" t="inlineStr"/>
      <c r="M4620" t="inlineStr">
        <is>
          <t>Basic</t>
        </is>
      </c>
      <c r="N4620" t="inlineStr">
        <is>
          <t>monthly</t>
        </is>
      </c>
      <c r="O4620" t="inlineStr">
        <is>
          <t>Trial</t>
        </is>
      </c>
      <c r="P4620" t="inlineStr">
        <is>
          <t>Não</t>
        </is>
      </c>
      <c r="Q4620" t="inlineStr">
        <is>
          <t>Não</t>
        </is>
      </c>
      <c r="R4620" t="inlineStr">
        <is>
          <t>Não</t>
        </is>
      </c>
      <c r="S4620" t="inlineStr">
        <is>
          <t>41+</t>
        </is>
      </c>
      <c r="T4620" t="inlineStr">
        <is>
          <t>31–90 dias</t>
        </is>
      </c>
      <c r="U4620" t="inlineStr">
        <is>
          <t>FinTech</t>
        </is>
      </c>
      <c r="V4620" t="inlineStr">
        <is>
          <t>IN</t>
        </is>
      </c>
      <c r="W4620" t="inlineStr">
        <is>
          <t>organic</t>
        </is>
      </c>
    </row>
    <row r="4621">
      <c r="A4621" t="inlineStr">
        <is>
          <t>S-df147d</t>
        </is>
      </c>
      <c r="B4621" t="inlineStr">
        <is>
          <t>A-940b8b</t>
        </is>
      </c>
      <c r="C4621" s="40" t="n">
        <v>45548</v>
      </c>
      <c r="D4621" s="40" t="n"/>
      <c r="E4621" t="n">
        <v>109</v>
      </c>
      <c r="F4621" t="n">
        <v>0</v>
      </c>
      <c r="G4621" t="inlineStr">
        <is>
          <t>2024-S2</t>
        </is>
      </c>
      <c r="H4621" t="inlineStr">
        <is>
          <t>Sim</t>
        </is>
      </c>
      <c r="I4621" t="n">
        <v>0</v>
      </c>
      <c r="J4621" s="41" t="n"/>
      <c r="L4621" t="inlineStr"/>
      <c r="M4621" t="inlineStr">
        <is>
          <t>Enterprise</t>
        </is>
      </c>
      <c r="N4621" t="inlineStr">
        <is>
          <t>monthly</t>
        </is>
      </c>
      <c r="O4621" t="inlineStr">
        <is>
          <t>Trial</t>
        </is>
      </c>
      <c r="P4621" t="inlineStr">
        <is>
          <t>Sim</t>
        </is>
      </c>
      <c r="Q4621" t="inlineStr">
        <is>
          <t>Não</t>
        </is>
      </c>
      <c r="R4621" t="inlineStr">
        <is>
          <t>Não</t>
        </is>
      </c>
      <c r="S4621" t="inlineStr">
        <is>
          <t>6–15</t>
        </is>
      </c>
      <c r="T4621" t="inlineStr">
        <is>
          <t>91–180 dias</t>
        </is>
      </c>
      <c r="U4621" t="inlineStr">
        <is>
          <t>HealthTech</t>
        </is>
      </c>
      <c r="V4621" t="inlineStr">
        <is>
          <t>DE</t>
        </is>
      </c>
      <c r="W4621" t="inlineStr">
        <is>
          <t>organic</t>
        </is>
      </c>
    </row>
    <row r="4622">
      <c r="A4622" t="inlineStr">
        <is>
          <t>S-4ff3ae</t>
        </is>
      </c>
      <c r="B4622" t="inlineStr">
        <is>
          <t>A-eb7c38</t>
        </is>
      </c>
      <c r="C4622" s="40" t="n">
        <v>45502</v>
      </c>
      <c r="D4622" s="40" t="n"/>
      <c r="E4622" t="n">
        <v>155</v>
      </c>
      <c r="F4622" t="n">
        <v>95</v>
      </c>
      <c r="G4622" t="inlineStr">
        <is>
          <t>2024-S2</t>
        </is>
      </c>
      <c r="H4622" t="inlineStr">
        <is>
          <t>Sim</t>
        </is>
      </c>
      <c r="I4622" t="n">
        <v>0</v>
      </c>
      <c r="J4622" s="41" t="n"/>
      <c r="L4622" t="inlineStr"/>
      <c r="M4622" t="inlineStr">
        <is>
          <t>Basic</t>
        </is>
      </c>
      <c r="N4622" t="inlineStr">
        <is>
          <t>annual</t>
        </is>
      </c>
      <c r="O4622" t="inlineStr">
        <is>
          <t>Pago</t>
        </is>
      </c>
      <c r="P4622" t="inlineStr">
        <is>
          <t>Sim</t>
        </is>
      </c>
      <c r="Q4622" t="inlineStr">
        <is>
          <t>Sim</t>
        </is>
      </c>
      <c r="R4622" t="inlineStr">
        <is>
          <t>Não</t>
        </is>
      </c>
      <c r="S4622" t="inlineStr">
        <is>
          <t>1–5</t>
        </is>
      </c>
      <c r="T4622" t="inlineStr">
        <is>
          <t>91–180 dias</t>
        </is>
      </c>
      <c r="U4622" t="inlineStr">
        <is>
          <t>DevTools</t>
        </is>
      </c>
      <c r="V4622" t="inlineStr">
        <is>
          <t>AU</t>
        </is>
      </c>
      <c r="W4622" t="inlineStr">
        <is>
          <t>organic</t>
        </is>
      </c>
    </row>
    <row r="4623">
      <c r="A4623" t="inlineStr">
        <is>
          <t>S-808efb</t>
        </is>
      </c>
      <c r="B4623" t="inlineStr">
        <is>
          <t>A-7da956</t>
        </is>
      </c>
      <c r="C4623" s="40" t="n">
        <v>45612</v>
      </c>
      <c r="D4623" s="40" t="n"/>
      <c r="E4623" t="n">
        <v>45</v>
      </c>
      <c r="F4623" t="n">
        <v>2985</v>
      </c>
      <c r="G4623" t="inlineStr">
        <is>
          <t>2024-S2</t>
        </is>
      </c>
      <c r="H4623" t="inlineStr">
        <is>
          <t>Sim</t>
        </is>
      </c>
      <c r="I4623" t="n">
        <v>0</v>
      </c>
      <c r="J4623" s="41" t="n"/>
      <c r="L4623" t="inlineStr"/>
      <c r="M4623" t="inlineStr">
        <is>
          <t>Enterprise</t>
        </is>
      </c>
      <c r="N4623" t="inlineStr">
        <is>
          <t>monthly</t>
        </is>
      </c>
      <c r="O4623" t="inlineStr">
        <is>
          <t>Pago</t>
        </is>
      </c>
      <c r="P4623" t="inlineStr">
        <is>
          <t>Sim</t>
        </is>
      </c>
      <c r="Q4623" t="inlineStr">
        <is>
          <t>Não</t>
        </is>
      </c>
      <c r="R4623" t="inlineStr">
        <is>
          <t>Sim</t>
        </is>
      </c>
      <c r="S4623" t="inlineStr">
        <is>
          <t>6–15</t>
        </is>
      </c>
      <c r="T4623" t="inlineStr">
        <is>
          <t>91–180 dias</t>
        </is>
      </c>
      <c r="U4623" t="inlineStr">
        <is>
          <t>Cybersecurity</t>
        </is>
      </c>
      <c r="V4623" t="inlineStr">
        <is>
          <t>US</t>
        </is>
      </c>
      <c r="W4623" t="inlineStr">
        <is>
          <t>event</t>
        </is>
      </c>
    </row>
    <row r="4624">
      <c r="A4624" t="inlineStr">
        <is>
          <t>S-208e33</t>
        </is>
      </c>
      <c r="B4624" t="inlineStr">
        <is>
          <t>A-b20d99</t>
        </is>
      </c>
      <c r="C4624" s="40" t="n">
        <v>45509</v>
      </c>
      <c r="D4624" s="40" t="n"/>
      <c r="E4624" t="n">
        <v>148</v>
      </c>
      <c r="F4624" t="n">
        <v>380</v>
      </c>
      <c r="G4624" t="inlineStr">
        <is>
          <t>2024-S2</t>
        </is>
      </c>
      <c r="H4624" t="inlineStr">
        <is>
          <t>Sim</t>
        </is>
      </c>
      <c r="I4624" t="n">
        <v>0</v>
      </c>
      <c r="J4624" s="41" t="n"/>
      <c r="L4624" t="inlineStr"/>
      <c r="M4624" t="inlineStr">
        <is>
          <t>Basic</t>
        </is>
      </c>
      <c r="N4624" t="inlineStr">
        <is>
          <t>monthly</t>
        </is>
      </c>
      <c r="O4624" t="inlineStr">
        <is>
          <t>Pago</t>
        </is>
      </c>
      <c r="P4624" t="inlineStr">
        <is>
          <t>Sim</t>
        </is>
      </c>
      <c r="Q4624" t="inlineStr">
        <is>
          <t>Não</t>
        </is>
      </c>
      <c r="R4624" t="inlineStr">
        <is>
          <t>Não</t>
        </is>
      </c>
      <c r="S4624" t="inlineStr">
        <is>
          <t>16–40</t>
        </is>
      </c>
      <c r="T4624" t="inlineStr">
        <is>
          <t>181–365 dias</t>
        </is>
      </c>
      <c r="U4624" t="inlineStr">
        <is>
          <t>HealthTech</t>
        </is>
      </c>
      <c r="V4624" t="inlineStr">
        <is>
          <t>IN</t>
        </is>
      </c>
      <c r="W4624" t="inlineStr">
        <is>
          <t>other</t>
        </is>
      </c>
    </row>
    <row r="4625">
      <c r="A4625" t="inlineStr">
        <is>
          <t>S-a0f5ac</t>
        </is>
      </c>
      <c r="B4625" t="inlineStr">
        <is>
          <t>A-e7a1e2</t>
        </is>
      </c>
      <c r="C4625" s="40" t="n">
        <v>45572</v>
      </c>
      <c r="D4625" s="40" t="n"/>
      <c r="E4625" t="n">
        <v>85</v>
      </c>
      <c r="F4625" t="n">
        <v>637</v>
      </c>
      <c r="G4625" t="inlineStr">
        <is>
          <t>2024-S2</t>
        </is>
      </c>
      <c r="H4625" t="inlineStr">
        <is>
          <t>Sim</t>
        </is>
      </c>
      <c r="I4625" t="n">
        <v>0</v>
      </c>
      <c r="J4625" s="41" t="n"/>
      <c r="L4625" t="inlineStr"/>
      <c r="M4625" t="inlineStr">
        <is>
          <t>Pro</t>
        </is>
      </c>
      <c r="N4625" t="inlineStr">
        <is>
          <t>monthly</t>
        </is>
      </c>
      <c r="O4625" t="inlineStr">
        <is>
          <t>Pago</t>
        </is>
      </c>
      <c r="P4625" t="inlineStr">
        <is>
          <t>Sim</t>
        </is>
      </c>
      <c r="Q4625" t="inlineStr">
        <is>
          <t>Não</t>
        </is>
      </c>
      <c r="R4625" t="inlineStr">
        <is>
          <t>Não</t>
        </is>
      </c>
      <c r="S4625" t="inlineStr">
        <is>
          <t>6–15</t>
        </is>
      </c>
      <c r="T4625" t="inlineStr">
        <is>
          <t>91–180 dias</t>
        </is>
      </c>
      <c r="U4625" t="inlineStr">
        <is>
          <t>Cybersecurity</t>
        </is>
      </c>
      <c r="V4625" t="inlineStr">
        <is>
          <t>US</t>
        </is>
      </c>
      <c r="W4625" t="inlineStr">
        <is>
          <t>event</t>
        </is>
      </c>
    </row>
    <row r="4626">
      <c r="A4626" t="inlineStr">
        <is>
          <t>S-7079c2</t>
        </is>
      </c>
      <c r="B4626" t="inlineStr">
        <is>
          <t>A-039727</t>
        </is>
      </c>
      <c r="C4626" s="40" t="n">
        <v>45641</v>
      </c>
      <c r="D4626" s="40" t="n"/>
      <c r="E4626" t="n">
        <v>16</v>
      </c>
      <c r="F4626" t="n">
        <v>4975</v>
      </c>
      <c r="G4626" t="inlineStr">
        <is>
          <t>2024-S2</t>
        </is>
      </c>
      <c r="H4626" t="inlineStr">
        <is>
          <t>Não</t>
        </is>
      </c>
      <c r="I4626" t="n">
        <v>0</v>
      </c>
      <c r="J4626" s="41" t="n"/>
      <c r="L4626" t="inlineStr"/>
      <c r="M4626" t="inlineStr">
        <is>
          <t>Enterprise</t>
        </is>
      </c>
      <c r="N4626" t="inlineStr">
        <is>
          <t>annual</t>
        </is>
      </c>
      <c r="O4626" t="inlineStr">
        <is>
          <t>Pago</t>
        </is>
      </c>
      <c r="P4626" t="inlineStr">
        <is>
          <t>Sim</t>
        </is>
      </c>
      <c r="Q4626" t="inlineStr">
        <is>
          <t>Não</t>
        </is>
      </c>
      <c r="R4626" t="inlineStr">
        <is>
          <t>Sim</t>
        </is>
      </c>
      <c r="S4626" t="inlineStr">
        <is>
          <t>16–40</t>
        </is>
      </c>
      <c r="T4626" t="inlineStr">
        <is>
          <t>31–90 dias</t>
        </is>
      </c>
      <c r="U4626" t="inlineStr">
        <is>
          <t>EdTech</t>
        </is>
      </c>
      <c r="V4626" t="inlineStr">
        <is>
          <t>AU</t>
        </is>
      </c>
      <c r="W4626" t="inlineStr">
        <is>
          <t>organic</t>
        </is>
      </c>
    </row>
    <row r="4627">
      <c r="A4627" t="inlineStr">
        <is>
          <t>S-8789b0</t>
        </is>
      </c>
      <c r="B4627" t="inlineStr">
        <is>
          <t>A-eb7c38</t>
        </is>
      </c>
      <c r="C4627" s="40" t="n">
        <v>45405</v>
      </c>
      <c r="D4627" s="40" t="n">
        <v>45506</v>
      </c>
      <c r="E4627" t="n">
        <v>101</v>
      </c>
      <c r="F4627" t="n">
        <v>171</v>
      </c>
      <c r="G4627" t="inlineStr">
        <is>
          <t>Até 2024-S1</t>
        </is>
      </c>
      <c r="H4627" t="inlineStr">
        <is>
          <t>Sim</t>
        </is>
      </c>
      <c r="I4627" t="n">
        <v>0</v>
      </c>
      <c r="J4627" s="41" t="n">
        <v>45505</v>
      </c>
      <c r="K4627" t="n">
        <v>2</v>
      </c>
      <c r="L4627" t="inlineStr">
        <is>
          <t>Não</t>
        </is>
      </c>
      <c r="M4627" t="inlineStr">
        <is>
          <t>Basic</t>
        </is>
      </c>
      <c r="N4627" t="inlineStr">
        <is>
          <t>monthly</t>
        </is>
      </c>
      <c r="O4627" t="inlineStr">
        <is>
          <t>Pago</t>
        </is>
      </c>
      <c r="P4627" t="inlineStr">
        <is>
          <t>Não</t>
        </is>
      </c>
      <c r="Q4627" t="inlineStr">
        <is>
          <t>Sim</t>
        </is>
      </c>
      <c r="R4627" t="inlineStr">
        <is>
          <t>Não</t>
        </is>
      </c>
      <c r="S4627" t="inlineStr">
        <is>
          <t>6–15</t>
        </is>
      </c>
      <c r="T4627" t="inlineStr">
        <is>
          <t>31–90 dias</t>
        </is>
      </c>
      <c r="U4627" t="inlineStr">
        <is>
          <t>DevTools</t>
        </is>
      </c>
      <c r="V4627" t="inlineStr">
        <is>
          <t>AU</t>
        </is>
      </c>
      <c r="W4627" t="inlineStr">
        <is>
          <t>organic</t>
        </is>
      </c>
    </row>
    <row r="4628">
      <c r="A4628" t="inlineStr">
        <is>
          <t>S-b3cae6</t>
        </is>
      </c>
      <c r="B4628" t="inlineStr">
        <is>
          <t>A-6a7c9d</t>
        </is>
      </c>
      <c r="C4628" s="40" t="n">
        <v>45608</v>
      </c>
      <c r="D4628" s="40" t="n"/>
      <c r="E4628" t="n">
        <v>49</v>
      </c>
      <c r="F4628" t="n">
        <v>5174</v>
      </c>
      <c r="G4628" t="inlineStr">
        <is>
          <t>2024-S2</t>
        </is>
      </c>
      <c r="H4628" t="inlineStr">
        <is>
          <t>Sim</t>
        </is>
      </c>
      <c r="I4628" t="n">
        <v>0</v>
      </c>
      <c r="J4628" s="41" t="n"/>
      <c r="L4628" t="inlineStr"/>
      <c r="M4628" t="inlineStr">
        <is>
          <t>Enterprise</t>
        </is>
      </c>
      <c r="N4628" t="inlineStr">
        <is>
          <t>monthly</t>
        </is>
      </c>
      <c r="O4628" t="inlineStr">
        <is>
          <t>Pago</t>
        </is>
      </c>
      <c r="P4628" t="inlineStr">
        <is>
          <t>Sim</t>
        </is>
      </c>
      <c r="Q4628" t="inlineStr">
        <is>
          <t>Não</t>
        </is>
      </c>
      <c r="R4628" t="inlineStr">
        <is>
          <t>Não</t>
        </is>
      </c>
      <c r="S4628" t="inlineStr">
        <is>
          <t>16–40</t>
        </is>
      </c>
      <c r="T4628" t="inlineStr">
        <is>
          <t>Conta nova (≤ 30 dias)</t>
        </is>
      </c>
      <c r="U4628" t="inlineStr">
        <is>
          <t>Cybersecurity</t>
        </is>
      </c>
      <c r="V4628" t="inlineStr">
        <is>
          <t>US</t>
        </is>
      </c>
      <c r="W4628" t="inlineStr">
        <is>
          <t>organic</t>
        </is>
      </c>
    </row>
    <row r="4629">
      <c r="A4629" t="inlineStr">
        <is>
          <t>S-23f506</t>
        </is>
      </c>
      <c r="B4629" t="inlineStr">
        <is>
          <t>A-9ee962</t>
        </is>
      </c>
      <c r="C4629" s="40" t="n">
        <v>45197</v>
      </c>
      <c r="D4629" s="40" t="n">
        <v>45257</v>
      </c>
      <c r="E4629" t="n">
        <v>60</v>
      </c>
      <c r="F4629" t="n">
        <v>0</v>
      </c>
      <c r="G4629" t="inlineStr">
        <is>
          <t>Até 2024-S1</t>
        </is>
      </c>
      <c r="H4629" t="inlineStr">
        <is>
          <t>Sim</t>
        </is>
      </c>
      <c r="I4629" t="n">
        <v>0</v>
      </c>
      <c r="J4629" s="41" t="n">
        <v>45231</v>
      </c>
      <c r="K4629" t="n">
        <v>27</v>
      </c>
      <c r="L4629" t="inlineStr">
        <is>
          <t>Não</t>
        </is>
      </c>
      <c r="M4629" t="inlineStr">
        <is>
          <t>Basic</t>
        </is>
      </c>
      <c r="N4629" t="inlineStr">
        <is>
          <t>annual</t>
        </is>
      </c>
      <c r="O4629" t="inlineStr">
        <is>
          <t>Trial</t>
        </is>
      </c>
      <c r="P4629" t="inlineStr">
        <is>
          <t>Sim</t>
        </is>
      </c>
      <c r="Q4629" t="inlineStr">
        <is>
          <t>Sim</t>
        </is>
      </c>
      <c r="R4629" t="inlineStr">
        <is>
          <t>Não</t>
        </is>
      </c>
      <c r="S4629" t="inlineStr">
        <is>
          <t>6–15</t>
        </is>
      </c>
      <c r="T4629" t="inlineStr">
        <is>
          <t>181–365 dias</t>
        </is>
      </c>
      <c r="U4629" t="inlineStr">
        <is>
          <t>HealthTech</t>
        </is>
      </c>
      <c r="V4629" t="inlineStr">
        <is>
          <t>US</t>
        </is>
      </c>
      <c r="W4629" t="inlineStr">
        <is>
          <t>ads</t>
        </is>
      </c>
    </row>
    <row r="4630">
      <c r="A4630" t="inlineStr">
        <is>
          <t>S-5b9330</t>
        </is>
      </c>
      <c r="B4630" t="inlineStr">
        <is>
          <t>A-f03140</t>
        </is>
      </c>
      <c r="C4630" s="40" t="n">
        <v>45490</v>
      </c>
      <c r="D4630" s="40" t="n"/>
      <c r="E4630" t="n">
        <v>167</v>
      </c>
      <c r="F4630" t="n">
        <v>5373</v>
      </c>
      <c r="G4630" t="inlineStr">
        <is>
          <t>2024-S2</t>
        </is>
      </c>
      <c r="H4630" t="inlineStr">
        <is>
          <t>Sim</t>
        </is>
      </c>
      <c r="I4630" t="n">
        <v>0</v>
      </c>
      <c r="J4630" s="41" t="n"/>
      <c r="L4630" t="inlineStr"/>
      <c r="M4630" t="inlineStr">
        <is>
          <t>Enterprise</t>
        </is>
      </c>
      <c r="N4630" t="inlineStr">
        <is>
          <t>monthly</t>
        </is>
      </c>
      <c r="O4630" t="inlineStr">
        <is>
          <t>Pago</t>
        </is>
      </c>
      <c r="P4630" t="inlineStr">
        <is>
          <t>Sim</t>
        </is>
      </c>
      <c r="Q4630" t="inlineStr">
        <is>
          <t>Não</t>
        </is>
      </c>
      <c r="R4630" t="inlineStr">
        <is>
          <t>Sim</t>
        </is>
      </c>
      <c r="S4630" t="inlineStr">
        <is>
          <t>16–40</t>
        </is>
      </c>
      <c r="T4630" t="inlineStr">
        <is>
          <t>181–365 dias</t>
        </is>
      </c>
      <c r="U4630" t="inlineStr">
        <is>
          <t>DevTools</t>
        </is>
      </c>
      <c r="V4630" t="inlineStr">
        <is>
          <t>IN</t>
        </is>
      </c>
      <c r="W4630" t="inlineStr">
        <is>
          <t>event</t>
        </is>
      </c>
    </row>
    <row r="4631">
      <c r="A4631" t="inlineStr">
        <is>
          <t>S-03ac49</t>
        </is>
      </c>
      <c r="B4631" t="inlineStr">
        <is>
          <t>A-35083d</t>
        </is>
      </c>
      <c r="C4631" s="40" t="n">
        <v>45161</v>
      </c>
      <c r="D4631" s="40" t="n"/>
      <c r="E4631" t="n">
        <v>496</v>
      </c>
      <c r="F4631" t="n">
        <v>3781</v>
      </c>
      <c r="G4631" t="inlineStr">
        <is>
          <t>Até 2024-S1</t>
        </is>
      </c>
      <c r="H4631" t="inlineStr">
        <is>
          <t>Sim</t>
        </is>
      </c>
      <c r="I4631" t="n">
        <v>0</v>
      </c>
      <c r="J4631" s="41" t="n"/>
      <c r="L4631" t="inlineStr"/>
      <c r="M4631" t="inlineStr">
        <is>
          <t>Enterprise</t>
        </is>
      </c>
      <c r="N4631" t="inlineStr">
        <is>
          <t>monthly</t>
        </is>
      </c>
      <c r="O4631" t="inlineStr">
        <is>
          <t>Pago</t>
        </is>
      </c>
      <c r="P4631" t="inlineStr">
        <is>
          <t>Sim</t>
        </is>
      </c>
      <c r="Q4631" t="inlineStr">
        <is>
          <t>Não</t>
        </is>
      </c>
      <c r="R4631" t="inlineStr">
        <is>
          <t>Não</t>
        </is>
      </c>
      <c r="S4631" t="inlineStr">
        <is>
          <t>16–40</t>
        </is>
      </c>
      <c r="T4631" t="inlineStr">
        <is>
          <t>91–180 dias</t>
        </is>
      </c>
      <c r="U4631" t="inlineStr">
        <is>
          <t>HealthTech</t>
        </is>
      </c>
      <c r="V4631" t="inlineStr">
        <is>
          <t>IN</t>
        </is>
      </c>
      <c r="W4631" t="inlineStr">
        <is>
          <t>partner</t>
        </is>
      </c>
    </row>
    <row r="4632">
      <c r="A4632" t="inlineStr">
        <is>
          <t>S-ffce65</t>
        </is>
      </c>
      <c r="B4632" t="inlineStr">
        <is>
          <t>A-9ee962</t>
        </is>
      </c>
      <c r="C4632" s="40" t="n">
        <v>45100</v>
      </c>
      <c r="D4632" s="40" t="n"/>
      <c r="E4632" t="n">
        <v>557</v>
      </c>
      <c r="F4632" t="n">
        <v>441</v>
      </c>
      <c r="G4632" t="inlineStr">
        <is>
          <t>Até 2024-S1</t>
        </is>
      </c>
      <c r="H4632" t="inlineStr">
        <is>
          <t>Sim</t>
        </is>
      </c>
      <c r="I4632" t="n">
        <v>0</v>
      </c>
      <c r="J4632" s="41" t="n"/>
      <c r="L4632" t="inlineStr"/>
      <c r="M4632" t="inlineStr">
        <is>
          <t>Pro</t>
        </is>
      </c>
      <c r="N4632" t="inlineStr">
        <is>
          <t>annual</t>
        </is>
      </c>
      <c r="O4632" t="inlineStr">
        <is>
          <t>Pago</t>
        </is>
      </c>
      <c r="P4632" t="inlineStr">
        <is>
          <t>Sim</t>
        </is>
      </c>
      <c r="Q4632" t="inlineStr">
        <is>
          <t>Sim</t>
        </is>
      </c>
      <c r="R4632" t="inlineStr">
        <is>
          <t>Não</t>
        </is>
      </c>
      <c r="S4632" t="inlineStr">
        <is>
          <t>6–15</t>
        </is>
      </c>
      <c r="T4632" t="inlineStr">
        <is>
          <t>91–180 dias</t>
        </is>
      </c>
      <c r="U4632" t="inlineStr">
        <is>
          <t>HealthTech</t>
        </is>
      </c>
      <c r="V4632" t="inlineStr">
        <is>
          <t>US</t>
        </is>
      </c>
      <c r="W4632" t="inlineStr">
        <is>
          <t>ads</t>
        </is>
      </c>
    </row>
    <row r="4633">
      <c r="A4633" t="inlineStr">
        <is>
          <t>S-847173</t>
        </is>
      </c>
      <c r="B4633" t="inlineStr">
        <is>
          <t>A-c1dfe1</t>
        </is>
      </c>
      <c r="C4633" s="40" t="n">
        <v>45277</v>
      </c>
      <c r="D4633" s="40" t="n"/>
      <c r="E4633" t="n">
        <v>380</v>
      </c>
      <c r="F4633" t="n">
        <v>627</v>
      </c>
      <c r="G4633" t="inlineStr">
        <is>
          <t>Até 2024-S1</t>
        </is>
      </c>
      <c r="H4633" t="inlineStr">
        <is>
          <t>Sim</t>
        </is>
      </c>
      <c r="I4633" t="n">
        <v>0</v>
      </c>
      <c r="J4633" s="41" t="n"/>
      <c r="L4633" t="inlineStr"/>
      <c r="M4633" t="inlineStr">
        <is>
          <t>Basic</t>
        </is>
      </c>
      <c r="N4633" t="inlineStr">
        <is>
          <t>monthly</t>
        </is>
      </c>
      <c r="O4633" t="inlineStr">
        <is>
          <t>Pago</t>
        </is>
      </c>
      <c r="P4633" t="inlineStr">
        <is>
          <t>Sim</t>
        </is>
      </c>
      <c r="Q4633" t="inlineStr">
        <is>
          <t>Não</t>
        </is>
      </c>
      <c r="R4633" t="inlineStr">
        <is>
          <t>Não</t>
        </is>
      </c>
      <c r="S4633" t="inlineStr">
        <is>
          <t>16–40</t>
        </is>
      </c>
      <c r="T4633" t="inlineStr">
        <is>
          <t>91–180 dias</t>
        </is>
      </c>
      <c r="U4633" t="inlineStr">
        <is>
          <t>DevTools</t>
        </is>
      </c>
      <c r="V4633" t="inlineStr">
        <is>
          <t>DE</t>
        </is>
      </c>
      <c r="W4633" t="inlineStr">
        <is>
          <t>ads</t>
        </is>
      </c>
    </row>
    <row r="4634">
      <c r="A4634" t="inlineStr">
        <is>
          <t>S-32e8fa</t>
        </is>
      </c>
      <c r="B4634" t="inlineStr">
        <is>
          <t>A-94d3da</t>
        </is>
      </c>
      <c r="C4634" s="40" t="n">
        <v>45081</v>
      </c>
      <c r="D4634" s="40" t="n">
        <v>45220</v>
      </c>
      <c r="E4634" t="n">
        <v>139</v>
      </c>
      <c r="F4634" t="n">
        <v>2009</v>
      </c>
      <c r="G4634" t="inlineStr">
        <is>
          <t>Até 2024-S1</t>
        </is>
      </c>
      <c r="H4634" t="inlineStr">
        <is>
          <t>Sim</t>
        </is>
      </c>
      <c r="I4634" t="n">
        <v>0</v>
      </c>
      <c r="J4634" s="41" t="n">
        <v>45200</v>
      </c>
      <c r="K4634" t="n">
        <v>21</v>
      </c>
      <c r="L4634" t="inlineStr">
        <is>
          <t>Não</t>
        </is>
      </c>
      <c r="M4634" t="inlineStr">
        <is>
          <t>Pro</t>
        </is>
      </c>
      <c r="N4634" t="inlineStr">
        <is>
          <t>annual</t>
        </is>
      </c>
      <c r="O4634" t="inlineStr">
        <is>
          <t>Pago</t>
        </is>
      </c>
      <c r="P4634" t="inlineStr">
        <is>
          <t>Sim</t>
        </is>
      </c>
      <c r="Q4634" t="inlineStr">
        <is>
          <t>Não</t>
        </is>
      </c>
      <c r="R4634" t="inlineStr">
        <is>
          <t>Não</t>
        </is>
      </c>
      <c r="S4634" t="inlineStr">
        <is>
          <t>41+</t>
        </is>
      </c>
      <c r="T4634" t="inlineStr">
        <is>
          <t>31–90 dias</t>
        </is>
      </c>
      <c r="U4634" t="inlineStr">
        <is>
          <t>HealthTech</t>
        </is>
      </c>
      <c r="V4634" t="inlineStr">
        <is>
          <t>US</t>
        </is>
      </c>
      <c r="W4634" t="inlineStr">
        <is>
          <t>other</t>
        </is>
      </c>
    </row>
    <row r="4635">
      <c r="A4635" t="inlineStr">
        <is>
          <t>S-b70eef</t>
        </is>
      </c>
      <c r="B4635" t="inlineStr">
        <is>
          <t>A-b7b7b7</t>
        </is>
      </c>
      <c r="C4635" s="40" t="n">
        <v>45608</v>
      </c>
      <c r="D4635" s="40" t="n"/>
      <c r="E4635" t="n">
        <v>49</v>
      </c>
      <c r="F4635" t="n">
        <v>0</v>
      </c>
      <c r="G4635" t="inlineStr">
        <is>
          <t>2024-S2</t>
        </is>
      </c>
      <c r="H4635" t="inlineStr">
        <is>
          <t>Sim</t>
        </is>
      </c>
      <c r="I4635" t="n">
        <v>0</v>
      </c>
      <c r="J4635" s="41" t="n"/>
      <c r="L4635" t="inlineStr"/>
      <c r="M4635" t="inlineStr">
        <is>
          <t>Pro</t>
        </is>
      </c>
      <c r="N4635" t="inlineStr">
        <is>
          <t>monthly</t>
        </is>
      </c>
      <c r="O4635" t="inlineStr">
        <is>
          <t>Trial</t>
        </is>
      </c>
      <c r="P4635" t="inlineStr">
        <is>
          <t>Sim</t>
        </is>
      </c>
      <c r="Q4635" t="inlineStr">
        <is>
          <t>Não</t>
        </is>
      </c>
      <c r="R4635" t="inlineStr">
        <is>
          <t>Não</t>
        </is>
      </c>
      <c r="S4635" t="inlineStr">
        <is>
          <t>16–40</t>
        </is>
      </c>
      <c r="T4635" t="inlineStr">
        <is>
          <t>91–180 dias</t>
        </is>
      </c>
      <c r="U4635" t="inlineStr">
        <is>
          <t>FinTech</t>
        </is>
      </c>
      <c r="V4635" t="inlineStr">
        <is>
          <t>US</t>
        </is>
      </c>
      <c r="W4635" t="inlineStr">
        <is>
          <t>event</t>
        </is>
      </c>
    </row>
    <row r="4636">
      <c r="A4636" t="inlineStr">
        <is>
          <t>S-e1db7e</t>
        </is>
      </c>
      <c r="B4636" t="inlineStr">
        <is>
          <t>A-186a44</t>
        </is>
      </c>
      <c r="C4636" s="40" t="n">
        <v>45364</v>
      </c>
      <c r="D4636" s="40" t="n"/>
      <c r="E4636" t="n">
        <v>293</v>
      </c>
      <c r="F4636" t="n">
        <v>380</v>
      </c>
      <c r="G4636" t="inlineStr">
        <is>
          <t>Até 2024-S1</t>
        </is>
      </c>
      <c r="H4636" t="inlineStr">
        <is>
          <t>Sim</t>
        </is>
      </c>
      <c r="I4636" t="n">
        <v>0</v>
      </c>
      <c r="J4636" s="41" t="n"/>
      <c r="L4636" t="inlineStr"/>
      <c r="M4636" t="inlineStr">
        <is>
          <t>Basic</t>
        </is>
      </c>
      <c r="N4636" t="inlineStr">
        <is>
          <t>annual</t>
        </is>
      </c>
      <c r="O4636" t="inlineStr">
        <is>
          <t>Pago</t>
        </is>
      </c>
      <c r="P4636" t="inlineStr">
        <is>
          <t>Sim</t>
        </is>
      </c>
      <c r="Q4636" t="inlineStr">
        <is>
          <t>Não</t>
        </is>
      </c>
      <c r="R4636" t="inlineStr">
        <is>
          <t>Não</t>
        </is>
      </c>
      <c r="S4636" t="inlineStr">
        <is>
          <t>16–40</t>
        </is>
      </c>
      <c r="T4636" t="inlineStr">
        <is>
          <t>181–365 dias</t>
        </is>
      </c>
      <c r="U4636" t="inlineStr">
        <is>
          <t>HealthTech</t>
        </is>
      </c>
      <c r="V4636" t="inlineStr">
        <is>
          <t>US</t>
        </is>
      </c>
      <c r="W4636" t="inlineStr">
        <is>
          <t>ads</t>
        </is>
      </c>
    </row>
    <row r="4637">
      <c r="A4637" t="inlineStr">
        <is>
          <t>S-887d48</t>
        </is>
      </c>
      <c r="B4637" t="inlineStr">
        <is>
          <t>A-b07b56</t>
        </is>
      </c>
      <c r="C4637" s="40" t="n">
        <v>45616</v>
      </c>
      <c r="D4637" s="40" t="n"/>
      <c r="E4637" t="n">
        <v>41</v>
      </c>
      <c r="F4637" t="n">
        <v>1225</v>
      </c>
      <c r="G4637" t="inlineStr">
        <is>
          <t>2024-S2</t>
        </is>
      </c>
      <c r="H4637" t="inlineStr">
        <is>
          <t>Sim</t>
        </is>
      </c>
      <c r="I4637" t="n">
        <v>0</v>
      </c>
      <c r="J4637" s="41" t="n"/>
      <c r="L4637" t="inlineStr"/>
      <c r="M4637" t="inlineStr">
        <is>
          <t>Pro</t>
        </is>
      </c>
      <c r="N4637" t="inlineStr">
        <is>
          <t>annual</t>
        </is>
      </c>
      <c r="O4637" t="inlineStr">
        <is>
          <t>Pago</t>
        </is>
      </c>
      <c r="P4637" t="inlineStr">
        <is>
          <t>Sim</t>
        </is>
      </c>
      <c r="Q4637" t="inlineStr">
        <is>
          <t>Não</t>
        </is>
      </c>
      <c r="R4637" t="inlineStr">
        <is>
          <t>Não</t>
        </is>
      </c>
      <c r="S4637" t="inlineStr">
        <is>
          <t>16–40</t>
        </is>
      </c>
      <c r="T4637" t="inlineStr">
        <is>
          <t>Conta nova (≤ 30 dias)</t>
        </is>
      </c>
      <c r="U4637" t="inlineStr">
        <is>
          <t>DevTools</t>
        </is>
      </c>
      <c r="V4637" t="inlineStr">
        <is>
          <t>US</t>
        </is>
      </c>
      <c r="W4637" t="inlineStr">
        <is>
          <t>event</t>
        </is>
      </c>
    </row>
    <row r="4638">
      <c r="A4638" t="inlineStr">
        <is>
          <t>S-4b26c5</t>
        </is>
      </c>
      <c r="B4638" t="inlineStr">
        <is>
          <t>A-f45426</t>
        </is>
      </c>
      <c r="C4638" s="40" t="n">
        <v>45562</v>
      </c>
      <c r="D4638" s="40" t="n">
        <v>45563</v>
      </c>
      <c r="E4638" t="n">
        <v>1</v>
      </c>
      <c r="F4638" t="n">
        <v>1791</v>
      </c>
      <c r="G4638" t="inlineStr">
        <is>
          <t>2024-S2</t>
        </is>
      </c>
      <c r="H4638" t="inlineStr">
        <is>
          <t>Sim</t>
        </is>
      </c>
      <c r="I4638" t="n">
        <v>1</v>
      </c>
      <c r="J4638" s="41" t="n">
        <v>45536</v>
      </c>
      <c r="K4638" t="n">
        <v>28</v>
      </c>
      <c r="L4638" t="inlineStr">
        <is>
          <t>Sim</t>
        </is>
      </c>
      <c r="M4638" t="inlineStr">
        <is>
          <t>Enterprise</t>
        </is>
      </c>
      <c r="N4638" t="inlineStr">
        <is>
          <t>monthly</t>
        </is>
      </c>
      <c r="O4638" t="inlineStr">
        <is>
          <t>Pago</t>
        </is>
      </c>
      <c r="P4638" t="inlineStr">
        <is>
          <t>Sim</t>
        </is>
      </c>
      <c r="Q4638" t="inlineStr">
        <is>
          <t>Não</t>
        </is>
      </c>
      <c r="R4638" t="inlineStr">
        <is>
          <t>Não</t>
        </is>
      </c>
      <c r="S4638" t="inlineStr">
        <is>
          <t>6–15</t>
        </is>
      </c>
      <c r="T4638" t="inlineStr">
        <is>
          <t>31–90 dias</t>
        </is>
      </c>
      <c r="U4638" t="inlineStr">
        <is>
          <t>HealthTech</t>
        </is>
      </c>
      <c r="V4638" t="inlineStr">
        <is>
          <t>US</t>
        </is>
      </c>
      <c r="W4638" t="inlineStr">
        <is>
          <t>organic</t>
        </is>
      </c>
    </row>
    <row r="4639">
      <c r="A4639" t="inlineStr">
        <is>
          <t>S-004eb4</t>
        </is>
      </c>
      <c r="B4639" t="inlineStr">
        <is>
          <t>A-ab438f</t>
        </is>
      </c>
      <c r="C4639" s="40" t="n">
        <v>45631</v>
      </c>
      <c r="D4639" s="40" t="n"/>
      <c r="E4639" t="n">
        <v>26</v>
      </c>
      <c r="F4639" t="n">
        <v>2587</v>
      </c>
      <c r="G4639" t="inlineStr">
        <is>
          <t>2024-S2</t>
        </is>
      </c>
      <c r="H4639" t="inlineStr">
        <is>
          <t>Não</t>
        </is>
      </c>
      <c r="I4639" t="n">
        <v>0</v>
      </c>
      <c r="J4639" s="41" t="n"/>
      <c r="L4639" t="inlineStr"/>
      <c r="M4639" t="inlineStr">
        <is>
          <t>Enterprise</t>
        </is>
      </c>
      <c r="N4639" t="inlineStr">
        <is>
          <t>annual</t>
        </is>
      </c>
      <c r="O4639" t="inlineStr">
        <is>
          <t>Pago</t>
        </is>
      </c>
      <c r="P4639" t="inlineStr">
        <is>
          <t>Sim</t>
        </is>
      </c>
      <c r="Q4639" t="inlineStr">
        <is>
          <t>Não</t>
        </is>
      </c>
      <c r="R4639" t="inlineStr">
        <is>
          <t>Não</t>
        </is>
      </c>
      <c r="S4639" t="inlineStr">
        <is>
          <t>6–15</t>
        </is>
      </c>
      <c r="T4639" t="inlineStr">
        <is>
          <t>31–90 dias</t>
        </is>
      </c>
      <c r="U4639" t="inlineStr">
        <is>
          <t>Cybersecurity</t>
        </is>
      </c>
      <c r="V4639" t="inlineStr">
        <is>
          <t>US</t>
        </is>
      </c>
      <c r="W4639" t="inlineStr">
        <is>
          <t>ads</t>
        </is>
      </c>
    </row>
    <row r="4640">
      <c r="A4640" t="inlineStr">
        <is>
          <t>S-da7360</t>
        </is>
      </c>
      <c r="B4640" t="inlineStr">
        <is>
          <t>A-075038</t>
        </is>
      </c>
      <c r="C4640" s="40" t="n">
        <v>45591</v>
      </c>
      <c r="D4640" s="40" t="n"/>
      <c r="E4640" t="n">
        <v>66</v>
      </c>
      <c r="F4640" t="n">
        <v>798</v>
      </c>
      <c r="G4640" t="inlineStr">
        <is>
          <t>2024-S2</t>
        </is>
      </c>
      <c r="H4640" t="inlineStr">
        <is>
          <t>Sim</t>
        </is>
      </c>
      <c r="I4640" t="n">
        <v>0</v>
      </c>
      <c r="J4640" s="41" t="n"/>
      <c r="L4640" t="inlineStr"/>
      <c r="M4640" t="inlineStr">
        <is>
          <t>Basic</t>
        </is>
      </c>
      <c r="N4640" t="inlineStr">
        <is>
          <t>monthly</t>
        </is>
      </c>
      <c r="O4640" t="inlineStr">
        <is>
          <t>Pago</t>
        </is>
      </c>
      <c r="P4640" t="inlineStr">
        <is>
          <t>Sim</t>
        </is>
      </c>
      <c r="Q4640" t="inlineStr">
        <is>
          <t>Não</t>
        </is>
      </c>
      <c r="R4640" t="inlineStr">
        <is>
          <t>Não</t>
        </is>
      </c>
      <c r="S4640" t="inlineStr">
        <is>
          <t>41+</t>
        </is>
      </c>
      <c r="T4640" t="inlineStr">
        <is>
          <t>Mais de 365 dias</t>
        </is>
      </c>
      <c r="U4640" t="inlineStr">
        <is>
          <t>HealthTech</t>
        </is>
      </c>
      <c r="V4640" t="inlineStr">
        <is>
          <t>UK</t>
        </is>
      </c>
      <c r="W4640" t="inlineStr">
        <is>
          <t>ads</t>
        </is>
      </c>
    </row>
    <row r="4641">
      <c r="A4641" t="inlineStr">
        <is>
          <t>S-22c66b</t>
        </is>
      </c>
      <c r="B4641" t="inlineStr">
        <is>
          <t>A-49b828</t>
        </is>
      </c>
      <c r="C4641" s="40" t="n">
        <v>45339</v>
      </c>
      <c r="D4641" s="40" t="n"/>
      <c r="E4641" t="n">
        <v>318</v>
      </c>
      <c r="F4641" t="n">
        <v>456</v>
      </c>
      <c r="G4641" t="inlineStr">
        <is>
          <t>Até 2024-S1</t>
        </is>
      </c>
      <c r="H4641" t="inlineStr">
        <is>
          <t>Sim</t>
        </is>
      </c>
      <c r="I4641" t="n">
        <v>0</v>
      </c>
      <c r="J4641" s="41" t="n"/>
      <c r="L4641" t="inlineStr"/>
      <c r="M4641" t="inlineStr">
        <is>
          <t>Basic</t>
        </is>
      </c>
      <c r="N4641" t="inlineStr">
        <is>
          <t>monthly</t>
        </is>
      </c>
      <c r="O4641" t="inlineStr">
        <is>
          <t>Pago</t>
        </is>
      </c>
      <c r="P4641" t="inlineStr">
        <is>
          <t>Sim</t>
        </is>
      </c>
      <c r="Q4641" t="inlineStr">
        <is>
          <t>Não</t>
        </is>
      </c>
      <c r="R4641" t="inlineStr">
        <is>
          <t>Não</t>
        </is>
      </c>
      <c r="S4641" t="inlineStr">
        <is>
          <t>16–40</t>
        </is>
      </c>
      <c r="T4641" t="inlineStr">
        <is>
          <t>181–365 dias</t>
        </is>
      </c>
      <c r="U4641" t="inlineStr">
        <is>
          <t>FinTech</t>
        </is>
      </c>
      <c r="V4641" t="inlineStr">
        <is>
          <t>IN</t>
        </is>
      </c>
      <c r="W4641" t="inlineStr">
        <is>
          <t>ads</t>
        </is>
      </c>
    </row>
    <row r="4642">
      <c r="A4642" t="inlineStr">
        <is>
          <t>S-c844bd</t>
        </is>
      </c>
      <c r="B4642" t="inlineStr">
        <is>
          <t>A-6a4e2d</t>
        </is>
      </c>
      <c r="C4642" s="40" t="n">
        <v>45314</v>
      </c>
      <c r="D4642" s="40" t="n">
        <v>45599</v>
      </c>
      <c r="E4642" t="n">
        <v>285</v>
      </c>
      <c r="F4642" t="n">
        <v>171</v>
      </c>
      <c r="G4642" t="inlineStr">
        <is>
          <t>Até 2024-S1</t>
        </is>
      </c>
      <c r="H4642" t="inlineStr">
        <is>
          <t>Sim</t>
        </is>
      </c>
      <c r="I4642" t="n">
        <v>0</v>
      </c>
      <c r="J4642" s="41" t="n">
        <v>45597</v>
      </c>
      <c r="K4642" t="n">
        <v>3</v>
      </c>
      <c r="L4642" t="inlineStr">
        <is>
          <t>Não</t>
        </is>
      </c>
      <c r="M4642" t="inlineStr">
        <is>
          <t>Basic</t>
        </is>
      </c>
      <c r="N4642" t="inlineStr">
        <is>
          <t>annual</t>
        </is>
      </c>
      <c r="O4642" t="inlineStr">
        <is>
          <t>Pago</t>
        </is>
      </c>
      <c r="P4642" t="inlineStr">
        <is>
          <t>Sim</t>
        </is>
      </c>
      <c r="Q4642" t="inlineStr">
        <is>
          <t>Sim</t>
        </is>
      </c>
      <c r="R4642" t="inlineStr">
        <is>
          <t>Não</t>
        </is>
      </c>
      <c r="S4642" t="inlineStr">
        <is>
          <t>6–15</t>
        </is>
      </c>
      <c r="T4642" t="inlineStr">
        <is>
          <t>181–365 dias</t>
        </is>
      </c>
      <c r="U4642" t="inlineStr">
        <is>
          <t>EdTech</t>
        </is>
      </c>
      <c r="V4642" t="inlineStr">
        <is>
          <t>UK</t>
        </is>
      </c>
      <c r="W4642" t="inlineStr">
        <is>
          <t>partner</t>
        </is>
      </c>
    </row>
    <row r="4643">
      <c r="A4643" t="inlineStr">
        <is>
          <t>S-bbc0f7</t>
        </is>
      </c>
      <c r="B4643" t="inlineStr">
        <is>
          <t>A-b7724f</t>
        </is>
      </c>
      <c r="C4643" s="40" t="n">
        <v>45550</v>
      </c>
      <c r="D4643" s="40" t="n"/>
      <c r="E4643" t="n">
        <v>107</v>
      </c>
      <c r="F4643" t="n">
        <v>19</v>
      </c>
      <c r="G4643" t="inlineStr">
        <is>
          <t>2024-S2</t>
        </is>
      </c>
      <c r="H4643" t="inlineStr">
        <is>
          <t>Sim</t>
        </is>
      </c>
      <c r="I4643" t="n">
        <v>0</v>
      </c>
      <c r="J4643" s="41" t="n"/>
      <c r="L4643" t="inlineStr"/>
      <c r="M4643" t="inlineStr">
        <is>
          <t>Basic</t>
        </is>
      </c>
      <c r="N4643" t="inlineStr">
        <is>
          <t>annual</t>
        </is>
      </c>
      <c r="O4643" t="inlineStr">
        <is>
          <t>Pago</t>
        </is>
      </c>
      <c r="P4643" t="inlineStr">
        <is>
          <t>Sim</t>
        </is>
      </c>
      <c r="Q4643" t="inlineStr">
        <is>
          <t>Não</t>
        </is>
      </c>
      <c r="R4643" t="inlineStr">
        <is>
          <t>Não</t>
        </is>
      </c>
      <c r="S4643" t="inlineStr">
        <is>
          <t>1–5</t>
        </is>
      </c>
      <c r="T4643" t="inlineStr">
        <is>
          <t>Mais de 365 dias</t>
        </is>
      </c>
      <c r="U4643" t="inlineStr">
        <is>
          <t>HealthTech</t>
        </is>
      </c>
      <c r="V4643" t="inlineStr">
        <is>
          <t>UK</t>
        </is>
      </c>
      <c r="W4643" t="inlineStr">
        <is>
          <t>organic</t>
        </is>
      </c>
    </row>
    <row r="4644">
      <c r="A4644" t="inlineStr">
        <is>
          <t>S-2f9bef</t>
        </is>
      </c>
      <c r="B4644" t="inlineStr">
        <is>
          <t>A-cc1d8d</t>
        </is>
      </c>
      <c r="C4644" s="40" t="n">
        <v>45634</v>
      </c>
      <c r="D4644" s="40" t="n"/>
      <c r="E4644" t="n">
        <v>23</v>
      </c>
      <c r="F4644" t="n">
        <v>995</v>
      </c>
      <c r="G4644" t="inlineStr">
        <is>
          <t>2024-S2</t>
        </is>
      </c>
      <c r="H4644" t="inlineStr">
        <is>
          <t>Não</t>
        </is>
      </c>
      <c r="I4644" t="n">
        <v>0</v>
      </c>
      <c r="J4644" s="41" t="n"/>
      <c r="L4644" t="inlineStr"/>
      <c r="M4644" t="inlineStr">
        <is>
          <t>Enterprise</t>
        </is>
      </c>
      <c r="N4644" t="inlineStr">
        <is>
          <t>annual</t>
        </is>
      </c>
      <c r="O4644" t="inlineStr">
        <is>
          <t>Pago</t>
        </is>
      </c>
      <c r="P4644" t="inlineStr">
        <is>
          <t>Sim</t>
        </is>
      </c>
      <c r="Q4644" t="inlineStr">
        <is>
          <t>Não</t>
        </is>
      </c>
      <c r="R4644" t="inlineStr">
        <is>
          <t>Não</t>
        </is>
      </c>
      <c r="S4644" t="inlineStr">
        <is>
          <t>1–5</t>
        </is>
      </c>
      <c r="T4644" t="inlineStr">
        <is>
          <t>Conta nova (≤ 30 dias)</t>
        </is>
      </c>
      <c r="U4644" t="inlineStr">
        <is>
          <t>FinTech</t>
        </is>
      </c>
      <c r="V4644" t="inlineStr">
        <is>
          <t>US</t>
        </is>
      </c>
      <c r="W4644" t="inlineStr">
        <is>
          <t>other</t>
        </is>
      </c>
    </row>
    <row r="4645">
      <c r="A4645" t="inlineStr">
        <is>
          <t>S-6717d6</t>
        </is>
      </c>
      <c r="B4645" t="inlineStr">
        <is>
          <t>A-84ebe4</t>
        </is>
      </c>
      <c r="C4645" s="40" t="n">
        <v>45150</v>
      </c>
      <c r="D4645" s="40" t="n"/>
      <c r="E4645" t="n">
        <v>507</v>
      </c>
      <c r="F4645" t="n">
        <v>4179</v>
      </c>
      <c r="G4645" t="inlineStr">
        <is>
          <t>Até 2024-S1</t>
        </is>
      </c>
      <c r="H4645" t="inlineStr">
        <is>
          <t>Sim</t>
        </is>
      </c>
      <c r="I4645" t="n">
        <v>0</v>
      </c>
      <c r="J4645" s="41" t="n"/>
      <c r="L4645" t="inlineStr"/>
      <c r="M4645" t="inlineStr">
        <is>
          <t>Enterprise</t>
        </is>
      </c>
      <c r="N4645" t="inlineStr">
        <is>
          <t>annual</t>
        </is>
      </c>
      <c r="O4645" t="inlineStr">
        <is>
          <t>Pago</t>
        </is>
      </c>
      <c r="P4645" t="inlineStr">
        <is>
          <t>Não</t>
        </is>
      </c>
      <c r="Q4645" t="inlineStr">
        <is>
          <t>Não</t>
        </is>
      </c>
      <c r="R4645" t="inlineStr">
        <is>
          <t>Não</t>
        </is>
      </c>
      <c r="S4645" t="inlineStr">
        <is>
          <t>16–40</t>
        </is>
      </c>
      <c r="T4645" t="inlineStr">
        <is>
          <t>91–180 dias</t>
        </is>
      </c>
      <c r="U4645" t="inlineStr">
        <is>
          <t>FinTech</t>
        </is>
      </c>
      <c r="V4645" t="inlineStr">
        <is>
          <t>US</t>
        </is>
      </c>
      <c r="W4645" t="inlineStr">
        <is>
          <t>ads</t>
        </is>
      </c>
    </row>
    <row r="4646">
      <c r="A4646" t="inlineStr">
        <is>
          <t>S-17bedf</t>
        </is>
      </c>
      <c r="B4646" t="inlineStr">
        <is>
          <t>A-4437e4</t>
        </is>
      </c>
      <c r="C4646" s="40" t="n">
        <v>45250</v>
      </c>
      <c r="D4646" s="40" t="n">
        <v>45552</v>
      </c>
      <c r="E4646" t="n">
        <v>302</v>
      </c>
      <c r="F4646" t="n">
        <v>0</v>
      </c>
      <c r="G4646" t="inlineStr">
        <is>
          <t>Até 2024-S1</t>
        </is>
      </c>
      <c r="H4646" t="inlineStr">
        <is>
          <t>Sim</t>
        </is>
      </c>
      <c r="I4646" t="n">
        <v>0</v>
      </c>
      <c r="J4646" s="41" t="n">
        <v>45536</v>
      </c>
      <c r="K4646" t="n">
        <v>17</v>
      </c>
      <c r="L4646" t="inlineStr">
        <is>
          <t>Não</t>
        </is>
      </c>
      <c r="M4646" t="inlineStr">
        <is>
          <t>Basic</t>
        </is>
      </c>
      <c r="N4646" t="inlineStr">
        <is>
          <t>monthly</t>
        </is>
      </c>
      <c r="O4646" t="inlineStr">
        <is>
          <t>Trial</t>
        </is>
      </c>
      <c r="P4646" t="inlineStr">
        <is>
          <t>Sim</t>
        </is>
      </c>
      <c r="Q4646" t="inlineStr">
        <is>
          <t>Não</t>
        </is>
      </c>
      <c r="R4646" t="inlineStr">
        <is>
          <t>Não</t>
        </is>
      </c>
      <c r="S4646" t="inlineStr">
        <is>
          <t>1–5</t>
        </is>
      </c>
      <c r="T4646" t="inlineStr">
        <is>
          <t>31–90 dias</t>
        </is>
      </c>
      <c r="U4646" t="inlineStr">
        <is>
          <t>Cybersecurity</t>
        </is>
      </c>
      <c r="V4646" t="inlineStr">
        <is>
          <t>US</t>
        </is>
      </c>
      <c r="W4646" t="inlineStr">
        <is>
          <t>event</t>
        </is>
      </c>
    </row>
    <row r="4647">
      <c r="A4647" t="inlineStr">
        <is>
          <t>S-88f1be</t>
        </is>
      </c>
      <c r="B4647" t="inlineStr">
        <is>
          <t>A-5a215a</t>
        </is>
      </c>
      <c r="C4647" s="40" t="n">
        <v>45483</v>
      </c>
      <c r="D4647" s="40" t="n"/>
      <c r="E4647" t="n">
        <v>174</v>
      </c>
      <c r="F4647" t="n">
        <v>4263</v>
      </c>
      <c r="G4647" t="inlineStr">
        <is>
          <t>2024-S2</t>
        </is>
      </c>
      <c r="H4647" t="inlineStr">
        <is>
          <t>Sim</t>
        </is>
      </c>
      <c r="I4647" t="n">
        <v>0</v>
      </c>
      <c r="J4647" s="41" t="n"/>
      <c r="L4647" t="inlineStr"/>
      <c r="M4647" t="inlineStr">
        <is>
          <t>Pro</t>
        </is>
      </c>
      <c r="N4647" t="inlineStr">
        <is>
          <t>annual</t>
        </is>
      </c>
      <c r="O4647" t="inlineStr">
        <is>
          <t>Pago</t>
        </is>
      </c>
      <c r="P4647" t="inlineStr">
        <is>
          <t>Sim</t>
        </is>
      </c>
      <c r="Q4647" t="inlineStr">
        <is>
          <t>Sim</t>
        </is>
      </c>
      <c r="R4647" t="inlineStr">
        <is>
          <t>Não</t>
        </is>
      </c>
      <c r="S4647" t="inlineStr">
        <is>
          <t>41+</t>
        </is>
      </c>
      <c r="T4647" t="inlineStr">
        <is>
          <t>181–365 dias</t>
        </is>
      </c>
      <c r="U4647" t="inlineStr">
        <is>
          <t>EdTech</t>
        </is>
      </c>
      <c r="V4647" t="inlineStr">
        <is>
          <t>FR</t>
        </is>
      </c>
      <c r="W4647" t="inlineStr">
        <is>
          <t>other</t>
        </is>
      </c>
    </row>
    <row r="4648">
      <c r="A4648" t="inlineStr">
        <is>
          <t>S-b3613a</t>
        </is>
      </c>
      <c r="B4648" t="inlineStr">
        <is>
          <t>A-7641d3</t>
        </is>
      </c>
      <c r="C4648" s="40" t="n">
        <v>45040</v>
      </c>
      <c r="D4648" s="40" t="n"/>
      <c r="E4648" t="n">
        <v>617</v>
      </c>
      <c r="F4648" t="n">
        <v>1592</v>
      </c>
      <c r="G4648" t="inlineStr">
        <is>
          <t>Até 2024-S1</t>
        </is>
      </c>
      <c r="H4648" t="inlineStr">
        <is>
          <t>Sim</t>
        </is>
      </c>
      <c r="I4648" t="n">
        <v>0</v>
      </c>
      <c r="J4648" s="41" t="n"/>
      <c r="L4648" t="inlineStr"/>
      <c r="M4648" t="inlineStr">
        <is>
          <t>Enterprise</t>
        </is>
      </c>
      <c r="N4648" t="inlineStr">
        <is>
          <t>monthly</t>
        </is>
      </c>
      <c r="O4648" t="inlineStr">
        <is>
          <t>Pago</t>
        </is>
      </c>
      <c r="P4648" t="inlineStr">
        <is>
          <t>Sim</t>
        </is>
      </c>
      <c r="Q4648" t="inlineStr">
        <is>
          <t>Não</t>
        </is>
      </c>
      <c r="R4648" t="inlineStr">
        <is>
          <t>Não</t>
        </is>
      </c>
      <c r="S4648" t="inlineStr">
        <is>
          <t>6–15</t>
        </is>
      </c>
      <c r="T4648" t="inlineStr">
        <is>
          <t>31–90 dias</t>
        </is>
      </c>
      <c r="U4648" t="inlineStr">
        <is>
          <t>EdTech</t>
        </is>
      </c>
      <c r="V4648" t="inlineStr">
        <is>
          <t>US</t>
        </is>
      </c>
      <c r="W4648" t="inlineStr">
        <is>
          <t>partner</t>
        </is>
      </c>
    </row>
    <row r="4649">
      <c r="A4649" t="inlineStr">
        <is>
          <t>S-885aa7</t>
        </is>
      </c>
      <c r="B4649" t="inlineStr">
        <is>
          <t>A-7920cc</t>
        </is>
      </c>
      <c r="C4649" s="40" t="n">
        <v>45362</v>
      </c>
      <c r="D4649" s="40" t="n"/>
      <c r="E4649" t="n">
        <v>295</v>
      </c>
      <c r="F4649" t="n">
        <v>10746</v>
      </c>
      <c r="G4649" t="inlineStr">
        <is>
          <t>Até 2024-S1</t>
        </is>
      </c>
      <c r="H4649" t="inlineStr">
        <is>
          <t>Sim</t>
        </is>
      </c>
      <c r="I4649" t="n">
        <v>0</v>
      </c>
      <c r="J4649" s="41" t="n"/>
      <c r="L4649" t="inlineStr"/>
      <c r="M4649" t="inlineStr">
        <is>
          <t>Enterprise</t>
        </is>
      </c>
      <c r="N4649" t="inlineStr">
        <is>
          <t>annual</t>
        </is>
      </c>
      <c r="O4649" t="inlineStr">
        <is>
          <t>Pago</t>
        </is>
      </c>
      <c r="P4649" t="inlineStr">
        <is>
          <t>Sim</t>
        </is>
      </c>
      <c r="Q4649" t="inlineStr">
        <is>
          <t>Não</t>
        </is>
      </c>
      <c r="R4649" t="inlineStr">
        <is>
          <t>Não</t>
        </is>
      </c>
      <c r="S4649" t="inlineStr">
        <is>
          <t>41+</t>
        </is>
      </c>
      <c r="T4649" t="inlineStr">
        <is>
          <t>91–180 dias</t>
        </is>
      </c>
      <c r="U4649" t="inlineStr">
        <is>
          <t>Cybersecurity</t>
        </is>
      </c>
      <c r="V4649" t="inlineStr">
        <is>
          <t>FR</t>
        </is>
      </c>
      <c r="W4649" t="inlineStr">
        <is>
          <t>ads</t>
        </is>
      </c>
    </row>
    <row r="4650">
      <c r="A4650" t="inlineStr">
        <is>
          <t>S-2c64e6</t>
        </is>
      </c>
      <c r="B4650" t="inlineStr">
        <is>
          <t>A-118d55</t>
        </is>
      </c>
      <c r="C4650" s="40" t="n">
        <v>45650</v>
      </c>
      <c r="D4650" s="40" t="n"/>
      <c r="E4650" t="n">
        <v>7</v>
      </c>
      <c r="F4650" t="n">
        <v>285</v>
      </c>
      <c r="G4650" t="inlineStr">
        <is>
          <t>2024-S2</t>
        </is>
      </c>
      <c r="H4650" t="inlineStr">
        <is>
          <t>Não</t>
        </is>
      </c>
      <c r="I4650" t="n">
        <v>0</v>
      </c>
      <c r="J4650" s="41" t="n"/>
      <c r="L4650" t="inlineStr"/>
      <c r="M4650" t="inlineStr">
        <is>
          <t>Basic</t>
        </is>
      </c>
      <c r="N4650" t="inlineStr">
        <is>
          <t>monthly</t>
        </is>
      </c>
      <c r="O4650" t="inlineStr">
        <is>
          <t>Pago</t>
        </is>
      </c>
      <c r="P4650" t="inlineStr">
        <is>
          <t>Não</t>
        </is>
      </c>
      <c r="Q4650" t="inlineStr">
        <is>
          <t>Não</t>
        </is>
      </c>
      <c r="R4650" t="inlineStr">
        <is>
          <t>Não</t>
        </is>
      </c>
      <c r="S4650" t="inlineStr">
        <is>
          <t>6–15</t>
        </is>
      </c>
      <c r="T4650" t="inlineStr">
        <is>
          <t>31–90 dias</t>
        </is>
      </c>
      <c r="U4650" t="inlineStr">
        <is>
          <t>Cybersecurity</t>
        </is>
      </c>
      <c r="V4650" t="inlineStr">
        <is>
          <t>US</t>
        </is>
      </c>
      <c r="W4650" t="inlineStr">
        <is>
          <t>organic</t>
        </is>
      </c>
    </row>
    <row r="4651">
      <c r="A4651" t="inlineStr">
        <is>
          <t>S-891976</t>
        </is>
      </c>
      <c r="B4651" t="inlineStr">
        <is>
          <t>A-95b24a</t>
        </is>
      </c>
      <c r="C4651" s="40" t="n">
        <v>45547</v>
      </c>
      <c r="D4651" s="40" t="n"/>
      <c r="E4651" t="n">
        <v>110</v>
      </c>
      <c r="F4651" t="n">
        <v>722</v>
      </c>
      <c r="G4651" t="inlineStr">
        <is>
          <t>2024-S2</t>
        </is>
      </c>
      <c r="H4651" t="inlineStr">
        <is>
          <t>Sim</t>
        </is>
      </c>
      <c r="I4651" t="n">
        <v>0</v>
      </c>
      <c r="J4651" s="41" t="n"/>
      <c r="L4651" t="inlineStr"/>
      <c r="M4651" t="inlineStr">
        <is>
          <t>Basic</t>
        </is>
      </c>
      <c r="N4651" t="inlineStr">
        <is>
          <t>monthly</t>
        </is>
      </c>
      <c r="O4651" t="inlineStr">
        <is>
          <t>Pago</t>
        </is>
      </c>
      <c r="P4651" t="inlineStr">
        <is>
          <t>Sim</t>
        </is>
      </c>
      <c r="Q4651" t="inlineStr">
        <is>
          <t>Sim</t>
        </is>
      </c>
      <c r="R4651" t="inlineStr">
        <is>
          <t>Não</t>
        </is>
      </c>
      <c r="S4651" t="inlineStr">
        <is>
          <t>16–40</t>
        </is>
      </c>
      <c r="T4651" t="inlineStr">
        <is>
          <t>Mais de 365 dias</t>
        </is>
      </c>
      <c r="U4651" t="inlineStr">
        <is>
          <t>FinTech</t>
        </is>
      </c>
      <c r="V4651" t="inlineStr">
        <is>
          <t>US</t>
        </is>
      </c>
      <c r="W4651" t="inlineStr">
        <is>
          <t>event</t>
        </is>
      </c>
    </row>
    <row r="4652">
      <c r="A4652" t="inlineStr">
        <is>
          <t>S-9bc272</t>
        </is>
      </c>
      <c r="B4652" t="inlineStr">
        <is>
          <t>A-7da956</t>
        </is>
      </c>
      <c r="C4652" s="40" t="n">
        <v>45493</v>
      </c>
      <c r="D4652" s="40" t="n"/>
      <c r="E4652" t="n">
        <v>164</v>
      </c>
      <c r="F4652" t="n">
        <v>637</v>
      </c>
      <c r="G4652" t="inlineStr">
        <is>
          <t>2024-S2</t>
        </is>
      </c>
      <c r="H4652" t="inlineStr">
        <is>
          <t>Sim</t>
        </is>
      </c>
      <c r="I4652" t="n">
        <v>0</v>
      </c>
      <c r="J4652" s="41" t="n"/>
      <c r="L4652" t="inlineStr"/>
      <c r="M4652" t="inlineStr">
        <is>
          <t>Pro</t>
        </is>
      </c>
      <c r="N4652" t="inlineStr">
        <is>
          <t>annual</t>
        </is>
      </c>
      <c r="O4652" t="inlineStr">
        <is>
          <t>Pago</t>
        </is>
      </c>
      <c r="P4652" t="inlineStr">
        <is>
          <t>Sim</t>
        </is>
      </c>
      <c r="Q4652" t="inlineStr">
        <is>
          <t>Não</t>
        </is>
      </c>
      <c r="R4652" t="inlineStr">
        <is>
          <t>Não</t>
        </is>
      </c>
      <c r="S4652" t="inlineStr">
        <is>
          <t>6–15</t>
        </is>
      </c>
      <c r="T4652" t="inlineStr">
        <is>
          <t>31–90 dias</t>
        </is>
      </c>
      <c r="U4652" t="inlineStr">
        <is>
          <t>Cybersecurity</t>
        </is>
      </c>
      <c r="V4652" t="inlineStr">
        <is>
          <t>US</t>
        </is>
      </c>
      <c r="W4652" t="inlineStr">
        <is>
          <t>event</t>
        </is>
      </c>
    </row>
    <row r="4653">
      <c r="A4653" t="inlineStr">
        <is>
          <t>S-2636a7</t>
        </is>
      </c>
      <c r="B4653" t="inlineStr">
        <is>
          <t>A-1f7acb</t>
        </is>
      </c>
      <c r="C4653" s="40" t="n">
        <v>45478</v>
      </c>
      <c r="D4653" s="40" t="n"/>
      <c r="E4653" t="n">
        <v>179</v>
      </c>
      <c r="F4653" t="n">
        <v>12736</v>
      </c>
      <c r="G4653" t="inlineStr">
        <is>
          <t>2024-S2</t>
        </is>
      </c>
      <c r="H4653" t="inlineStr">
        <is>
          <t>Sim</t>
        </is>
      </c>
      <c r="I4653" t="n">
        <v>0</v>
      </c>
      <c r="J4653" s="41" t="n"/>
      <c r="L4653" t="inlineStr"/>
      <c r="M4653" t="inlineStr">
        <is>
          <t>Enterprise</t>
        </is>
      </c>
      <c r="N4653" t="inlineStr">
        <is>
          <t>annual</t>
        </is>
      </c>
      <c r="O4653" t="inlineStr">
        <is>
          <t>Pago</t>
        </is>
      </c>
      <c r="P4653" t="inlineStr">
        <is>
          <t>Sim</t>
        </is>
      </c>
      <c r="Q4653" t="inlineStr">
        <is>
          <t>Não</t>
        </is>
      </c>
      <c r="R4653" t="inlineStr">
        <is>
          <t>Sim</t>
        </is>
      </c>
      <c r="S4653" t="inlineStr">
        <is>
          <t>41+</t>
        </is>
      </c>
      <c r="T4653" t="inlineStr">
        <is>
          <t>181–365 dias</t>
        </is>
      </c>
      <c r="U4653" t="inlineStr">
        <is>
          <t>FinTech</t>
        </is>
      </c>
      <c r="V4653" t="inlineStr">
        <is>
          <t>UK</t>
        </is>
      </c>
      <c r="W4653" t="inlineStr">
        <is>
          <t>ads</t>
        </is>
      </c>
    </row>
    <row r="4654">
      <c r="A4654" t="inlineStr">
        <is>
          <t>S-3f48a5</t>
        </is>
      </c>
      <c r="B4654" t="inlineStr">
        <is>
          <t>A-0cc442</t>
        </is>
      </c>
      <c r="C4654" s="40" t="n">
        <v>45569</v>
      </c>
      <c r="D4654" s="40" t="n"/>
      <c r="E4654" t="n">
        <v>88</v>
      </c>
      <c r="F4654" t="n">
        <v>855</v>
      </c>
      <c r="G4654" t="inlineStr">
        <is>
          <t>2024-S2</t>
        </is>
      </c>
      <c r="H4654" t="inlineStr">
        <is>
          <t>Sim</t>
        </is>
      </c>
      <c r="I4654" t="n">
        <v>0</v>
      </c>
      <c r="J4654" s="41" t="n"/>
      <c r="L4654" t="inlineStr"/>
      <c r="M4654" t="inlineStr">
        <is>
          <t>Basic</t>
        </is>
      </c>
      <c r="N4654" t="inlineStr">
        <is>
          <t>monthly</t>
        </is>
      </c>
      <c r="O4654" t="inlineStr">
        <is>
          <t>Pago</t>
        </is>
      </c>
      <c r="P4654" t="inlineStr">
        <is>
          <t>Não</t>
        </is>
      </c>
      <c r="Q4654" t="inlineStr">
        <is>
          <t>Não</t>
        </is>
      </c>
      <c r="R4654" t="inlineStr">
        <is>
          <t>Não</t>
        </is>
      </c>
      <c r="S4654" t="inlineStr">
        <is>
          <t>41+</t>
        </is>
      </c>
      <c r="T4654" t="inlineStr">
        <is>
          <t>31–90 dias</t>
        </is>
      </c>
      <c r="U4654" t="inlineStr">
        <is>
          <t>EdTech</t>
        </is>
      </c>
      <c r="V4654" t="inlineStr">
        <is>
          <t>US</t>
        </is>
      </c>
      <c r="W4654" t="inlineStr">
        <is>
          <t>organic</t>
        </is>
      </c>
    </row>
    <row r="4655">
      <c r="A4655" t="inlineStr">
        <is>
          <t>S-58239c</t>
        </is>
      </c>
      <c r="B4655" t="inlineStr">
        <is>
          <t>A-87aa7b</t>
        </is>
      </c>
      <c r="C4655" s="40" t="n">
        <v>45434</v>
      </c>
      <c r="D4655" s="40" t="n"/>
      <c r="E4655" t="n">
        <v>223</v>
      </c>
      <c r="F4655" t="n">
        <v>1176</v>
      </c>
      <c r="G4655" t="inlineStr">
        <is>
          <t>Até 2024-S1</t>
        </is>
      </c>
      <c r="H4655" t="inlineStr">
        <is>
          <t>Sim</t>
        </is>
      </c>
      <c r="I4655" t="n">
        <v>0</v>
      </c>
      <c r="J4655" s="41" t="n"/>
      <c r="L4655" t="inlineStr"/>
      <c r="M4655" t="inlineStr">
        <is>
          <t>Pro</t>
        </is>
      </c>
      <c r="N4655" t="inlineStr">
        <is>
          <t>monthly</t>
        </is>
      </c>
      <c r="O4655" t="inlineStr">
        <is>
          <t>Pago</t>
        </is>
      </c>
      <c r="P4655" t="inlineStr">
        <is>
          <t>Sim</t>
        </is>
      </c>
      <c r="Q4655" t="inlineStr">
        <is>
          <t>Não</t>
        </is>
      </c>
      <c r="R4655" t="inlineStr">
        <is>
          <t>Não</t>
        </is>
      </c>
      <c r="S4655" t="inlineStr">
        <is>
          <t>16–40</t>
        </is>
      </c>
      <c r="T4655" t="inlineStr">
        <is>
          <t>Conta nova (≤ 30 dias)</t>
        </is>
      </c>
      <c r="U4655" t="inlineStr">
        <is>
          <t>HealthTech</t>
        </is>
      </c>
      <c r="V4655" t="inlineStr">
        <is>
          <t>US</t>
        </is>
      </c>
      <c r="W4655" t="inlineStr">
        <is>
          <t>organic</t>
        </is>
      </c>
    </row>
    <row r="4656">
      <c r="A4656" t="inlineStr">
        <is>
          <t>S-e6571c</t>
        </is>
      </c>
      <c r="B4656" t="inlineStr">
        <is>
          <t>A-0be015</t>
        </is>
      </c>
      <c r="C4656" s="40" t="n">
        <v>45599</v>
      </c>
      <c r="D4656" s="40" t="n">
        <v>45608</v>
      </c>
      <c r="E4656" t="n">
        <v>9</v>
      </c>
      <c r="F4656" t="n">
        <v>361</v>
      </c>
      <c r="G4656" t="inlineStr">
        <is>
          <t>2024-S2</t>
        </is>
      </c>
      <c r="H4656" t="inlineStr">
        <is>
          <t>Sim</t>
        </is>
      </c>
      <c r="I4656" t="n">
        <v>1</v>
      </c>
      <c r="J4656" s="41" t="n">
        <v>45597</v>
      </c>
      <c r="K4656" t="n">
        <v>12</v>
      </c>
      <c r="L4656" t="inlineStr">
        <is>
          <t>Não</t>
        </is>
      </c>
      <c r="M4656" t="inlineStr">
        <is>
          <t>Basic</t>
        </is>
      </c>
      <c r="N4656" t="inlineStr">
        <is>
          <t>annual</t>
        </is>
      </c>
      <c r="O4656" t="inlineStr">
        <is>
          <t>Pago</t>
        </is>
      </c>
      <c r="P4656" t="inlineStr">
        <is>
          <t>Sim</t>
        </is>
      </c>
      <c r="Q4656" t="inlineStr">
        <is>
          <t>Não</t>
        </is>
      </c>
      <c r="R4656" t="inlineStr">
        <is>
          <t>Não</t>
        </is>
      </c>
      <c r="S4656" t="inlineStr">
        <is>
          <t>16–40</t>
        </is>
      </c>
      <c r="T4656" t="inlineStr">
        <is>
          <t>Conta nova (≤ 30 dias)</t>
        </is>
      </c>
      <c r="U4656" t="inlineStr">
        <is>
          <t>FinTech</t>
        </is>
      </c>
      <c r="V4656" t="inlineStr">
        <is>
          <t>US</t>
        </is>
      </c>
      <c r="W4656" t="inlineStr">
        <is>
          <t>event</t>
        </is>
      </c>
    </row>
    <row r="4657">
      <c r="A4657" t="inlineStr">
        <is>
          <t>S-66569a</t>
        </is>
      </c>
      <c r="B4657" t="inlineStr">
        <is>
          <t>A-19b2c8</t>
        </is>
      </c>
      <c r="C4657" s="40" t="n">
        <v>45138</v>
      </c>
      <c r="D4657" s="40" t="n"/>
      <c r="E4657" t="n">
        <v>519</v>
      </c>
      <c r="F4657" t="n">
        <v>980</v>
      </c>
      <c r="G4657" t="inlineStr">
        <is>
          <t>Até 2024-S1</t>
        </is>
      </c>
      <c r="H4657" t="inlineStr">
        <is>
          <t>Sim</t>
        </is>
      </c>
      <c r="I4657" t="n">
        <v>0</v>
      </c>
      <c r="J4657" s="41" t="n"/>
      <c r="L4657" t="inlineStr"/>
      <c r="M4657" t="inlineStr">
        <is>
          <t>Pro</t>
        </is>
      </c>
      <c r="N4657" t="inlineStr">
        <is>
          <t>monthly</t>
        </is>
      </c>
      <c r="O4657" t="inlineStr">
        <is>
          <t>Pago</t>
        </is>
      </c>
      <c r="P4657" t="inlineStr">
        <is>
          <t>Não</t>
        </is>
      </c>
      <c r="Q4657" t="inlineStr">
        <is>
          <t>Não</t>
        </is>
      </c>
      <c r="R4657" t="inlineStr">
        <is>
          <t>Não</t>
        </is>
      </c>
      <c r="S4657" t="inlineStr">
        <is>
          <t>16–40</t>
        </is>
      </c>
      <c r="T4657" t="inlineStr">
        <is>
          <t>31–90 dias</t>
        </is>
      </c>
      <c r="U4657" t="inlineStr">
        <is>
          <t>DevTools</t>
        </is>
      </c>
      <c r="V4657" t="inlineStr">
        <is>
          <t>IN</t>
        </is>
      </c>
      <c r="W4657" t="inlineStr">
        <is>
          <t>other</t>
        </is>
      </c>
    </row>
    <row r="4658">
      <c r="A4658" t="inlineStr">
        <is>
          <t>S-e1444a</t>
        </is>
      </c>
      <c r="B4658" t="inlineStr">
        <is>
          <t>A-139c3b</t>
        </is>
      </c>
      <c r="C4658" s="40" t="n">
        <v>45656</v>
      </c>
      <c r="D4658" s="40" t="n"/>
      <c r="E4658" t="n">
        <v>1</v>
      </c>
      <c r="F4658" t="n">
        <v>0</v>
      </c>
      <c r="G4658" t="inlineStr">
        <is>
          <t>2024-S2</t>
        </is>
      </c>
      <c r="H4658" t="inlineStr">
        <is>
          <t>Não</t>
        </is>
      </c>
      <c r="I4658" t="n">
        <v>0</v>
      </c>
      <c r="J4658" s="41" t="n"/>
      <c r="L4658" t="inlineStr"/>
      <c r="M4658" t="inlineStr">
        <is>
          <t>Basic</t>
        </is>
      </c>
      <c r="N4658" t="inlineStr">
        <is>
          <t>annual</t>
        </is>
      </c>
      <c r="O4658" t="inlineStr">
        <is>
          <t>Trial</t>
        </is>
      </c>
      <c r="P4658" t="inlineStr">
        <is>
          <t>Sim</t>
        </is>
      </c>
      <c r="Q4658" t="inlineStr">
        <is>
          <t>Não</t>
        </is>
      </c>
      <c r="R4658" t="inlineStr">
        <is>
          <t>Não</t>
        </is>
      </c>
      <c r="S4658" t="inlineStr">
        <is>
          <t>16–40</t>
        </is>
      </c>
      <c r="T4658" t="inlineStr">
        <is>
          <t>31–90 dias</t>
        </is>
      </c>
      <c r="U4658" t="inlineStr">
        <is>
          <t>HealthTech</t>
        </is>
      </c>
      <c r="V4658" t="inlineStr">
        <is>
          <t>US</t>
        </is>
      </c>
      <c r="W4658" t="inlineStr">
        <is>
          <t>organic</t>
        </is>
      </c>
    </row>
    <row r="4659">
      <c r="A4659" t="inlineStr">
        <is>
          <t>S-9f7b07</t>
        </is>
      </c>
      <c r="B4659" t="inlineStr">
        <is>
          <t>A-42e5e1</t>
        </is>
      </c>
      <c r="C4659" s="40" t="n">
        <v>45624</v>
      </c>
      <c r="D4659" s="40" t="n"/>
      <c r="E4659" t="n">
        <v>33</v>
      </c>
      <c r="F4659" t="n">
        <v>490</v>
      </c>
      <c r="G4659" t="inlineStr">
        <is>
          <t>2024-S2</t>
        </is>
      </c>
      <c r="H4659" t="inlineStr">
        <is>
          <t>Sim</t>
        </is>
      </c>
      <c r="I4659" t="n">
        <v>0</v>
      </c>
      <c r="J4659" s="41" t="n"/>
      <c r="L4659" t="inlineStr"/>
      <c r="M4659" t="inlineStr">
        <is>
          <t>Pro</t>
        </is>
      </c>
      <c r="N4659" t="inlineStr">
        <is>
          <t>annual</t>
        </is>
      </c>
      <c r="O4659" t="inlineStr">
        <is>
          <t>Pago</t>
        </is>
      </c>
      <c r="P4659" t="inlineStr">
        <is>
          <t>Não</t>
        </is>
      </c>
      <c r="Q4659" t="inlineStr">
        <is>
          <t>Não</t>
        </is>
      </c>
      <c r="R4659" t="inlineStr">
        <is>
          <t>Não</t>
        </is>
      </c>
      <c r="S4659" t="inlineStr">
        <is>
          <t>6–15</t>
        </is>
      </c>
      <c r="T4659" t="inlineStr">
        <is>
          <t>91–180 dias</t>
        </is>
      </c>
      <c r="U4659" t="inlineStr">
        <is>
          <t>DevTools</t>
        </is>
      </c>
      <c r="V4659" t="inlineStr">
        <is>
          <t>US</t>
        </is>
      </c>
      <c r="W4659" t="inlineStr">
        <is>
          <t>ads</t>
        </is>
      </c>
    </row>
    <row r="4660">
      <c r="A4660" t="inlineStr">
        <is>
          <t>S-9f8593</t>
        </is>
      </c>
      <c r="B4660" t="inlineStr">
        <is>
          <t>A-396e5f</t>
        </is>
      </c>
      <c r="C4660" s="40" t="n">
        <v>45588</v>
      </c>
      <c r="D4660" s="40" t="n"/>
      <c r="E4660" t="n">
        <v>69</v>
      </c>
      <c r="F4660" t="n">
        <v>0</v>
      </c>
      <c r="G4660" t="inlineStr">
        <is>
          <t>2024-S2</t>
        </is>
      </c>
      <c r="H4660" t="inlineStr">
        <is>
          <t>Sim</t>
        </is>
      </c>
      <c r="I4660" t="n">
        <v>0</v>
      </c>
      <c r="J4660" s="41" t="n"/>
      <c r="L4660" t="inlineStr"/>
      <c r="M4660" t="inlineStr">
        <is>
          <t>Enterprise</t>
        </is>
      </c>
      <c r="N4660" t="inlineStr">
        <is>
          <t>monthly</t>
        </is>
      </c>
      <c r="O4660" t="inlineStr">
        <is>
          <t>Trial</t>
        </is>
      </c>
      <c r="P4660" t="inlineStr">
        <is>
          <t>Sim</t>
        </is>
      </c>
      <c r="Q4660" t="inlineStr">
        <is>
          <t>Não</t>
        </is>
      </c>
      <c r="R4660" t="inlineStr">
        <is>
          <t>Não</t>
        </is>
      </c>
      <c r="S4660" t="inlineStr">
        <is>
          <t>1–5</t>
        </is>
      </c>
      <c r="T4660" t="inlineStr">
        <is>
          <t>Conta nova (≤ 30 dias)</t>
        </is>
      </c>
      <c r="U4660" t="inlineStr">
        <is>
          <t>Cybersecurity</t>
        </is>
      </c>
      <c r="V4660" t="inlineStr">
        <is>
          <t>CA</t>
        </is>
      </c>
      <c r="W4660" t="inlineStr">
        <is>
          <t>other</t>
        </is>
      </c>
    </row>
    <row r="4661">
      <c r="A4661" t="inlineStr">
        <is>
          <t>S-ef2990</t>
        </is>
      </c>
      <c r="B4661" t="inlineStr">
        <is>
          <t>A-76fa4d</t>
        </is>
      </c>
      <c r="C4661" s="40" t="n">
        <v>45625</v>
      </c>
      <c r="D4661" s="40" t="n"/>
      <c r="E4661" t="n">
        <v>32</v>
      </c>
      <c r="F4661" t="n">
        <v>3381</v>
      </c>
      <c r="G4661" t="inlineStr">
        <is>
          <t>2024-S2</t>
        </is>
      </c>
      <c r="H4661" t="inlineStr">
        <is>
          <t>Sim</t>
        </is>
      </c>
      <c r="I4661" t="n">
        <v>0</v>
      </c>
      <c r="J4661" s="41" t="n"/>
      <c r="L4661" t="inlineStr"/>
      <c r="M4661" t="inlineStr">
        <is>
          <t>Pro</t>
        </is>
      </c>
      <c r="N4661" t="inlineStr">
        <is>
          <t>annual</t>
        </is>
      </c>
      <c r="O4661" t="inlineStr">
        <is>
          <t>Pago</t>
        </is>
      </c>
      <c r="P4661" t="inlineStr">
        <is>
          <t>Sim</t>
        </is>
      </c>
      <c r="Q4661" t="inlineStr">
        <is>
          <t>Não</t>
        </is>
      </c>
      <c r="R4661" t="inlineStr">
        <is>
          <t>Não</t>
        </is>
      </c>
      <c r="S4661" t="inlineStr">
        <is>
          <t>41+</t>
        </is>
      </c>
      <c r="T4661" t="inlineStr">
        <is>
          <t>Conta nova (≤ 30 dias)</t>
        </is>
      </c>
      <c r="U4661" t="inlineStr">
        <is>
          <t>HealthTech</t>
        </is>
      </c>
      <c r="V4661" t="inlineStr">
        <is>
          <t>US</t>
        </is>
      </c>
      <c r="W4661" t="inlineStr">
        <is>
          <t>event</t>
        </is>
      </c>
    </row>
    <row r="4662">
      <c r="A4662" t="inlineStr">
        <is>
          <t>S-66b994</t>
        </is>
      </c>
      <c r="B4662" t="inlineStr">
        <is>
          <t>A-7f4db3</t>
        </is>
      </c>
      <c r="C4662" s="40" t="n">
        <v>45594</v>
      </c>
      <c r="D4662" s="40" t="n"/>
      <c r="E4662" t="n">
        <v>63</v>
      </c>
      <c r="F4662" t="n">
        <v>0</v>
      </c>
      <c r="G4662" t="inlineStr">
        <is>
          <t>2024-S2</t>
        </is>
      </c>
      <c r="H4662" t="inlineStr">
        <is>
          <t>Sim</t>
        </is>
      </c>
      <c r="I4662" t="n">
        <v>0</v>
      </c>
      <c r="J4662" s="41" t="n"/>
      <c r="L4662" t="inlineStr"/>
      <c r="M4662" t="inlineStr">
        <is>
          <t>Basic</t>
        </is>
      </c>
      <c r="N4662" t="inlineStr">
        <is>
          <t>annual</t>
        </is>
      </c>
      <c r="O4662" t="inlineStr">
        <is>
          <t>Trial</t>
        </is>
      </c>
      <c r="P4662" t="inlineStr">
        <is>
          <t>Sim</t>
        </is>
      </c>
      <c r="Q4662" t="inlineStr">
        <is>
          <t>Não</t>
        </is>
      </c>
      <c r="R4662" t="inlineStr">
        <is>
          <t>Sim</t>
        </is>
      </c>
      <c r="S4662" t="inlineStr">
        <is>
          <t>16–40</t>
        </is>
      </c>
      <c r="T4662" t="inlineStr">
        <is>
          <t>Mais de 365 dias</t>
        </is>
      </c>
      <c r="U4662" t="inlineStr">
        <is>
          <t>FinTech</t>
        </is>
      </c>
      <c r="V4662" t="inlineStr">
        <is>
          <t>US</t>
        </is>
      </c>
      <c r="W4662" t="inlineStr">
        <is>
          <t>other</t>
        </is>
      </c>
    </row>
    <row r="4663">
      <c r="A4663" t="inlineStr">
        <is>
          <t>S-8b64df</t>
        </is>
      </c>
      <c r="B4663" t="inlineStr">
        <is>
          <t>A-92a333</t>
        </is>
      </c>
      <c r="C4663" s="40" t="n">
        <v>45142</v>
      </c>
      <c r="D4663" s="40" t="n"/>
      <c r="E4663" t="n">
        <v>515</v>
      </c>
      <c r="F4663" t="n">
        <v>171</v>
      </c>
      <c r="G4663" t="inlineStr">
        <is>
          <t>Até 2024-S1</t>
        </is>
      </c>
      <c r="H4663" t="inlineStr">
        <is>
          <t>Sim</t>
        </is>
      </c>
      <c r="I4663" t="n">
        <v>0</v>
      </c>
      <c r="J4663" s="41" t="n"/>
      <c r="L4663" t="inlineStr"/>
      <c r="M4663" t="inlineStr">
        <is>
          <t>Basic</t>
        </is>
      </c>
      <c r="N4663" t="inlineStr">
        <is>
          <t>annual</t>
        </is>
      </c>
      <c r="O4663" t="inlineStr">
        <is>
          <t>Pago</t>
        </is>
      </c>
      <c r="P4663" t="inlineStr">
        <is>
          <t>Sim</t>
        </is>
      </c>
      <c r="Q4663" t="inlineStr">
        <is>
          <t>Não</t>
        </is>
      </c>
      <c r="R4663" t="inlineStr">
        <is>
          <t>Sim</t>
        </is>
      </c>
      <c r="S4663" t="inlineStr">
        <is>
          <t>6–15</t>
        </is>
      </c>
      <c r="T4663" t="inlineStr">
        <is>
          <t>91–180 dias</t>
        </is>
      </c>
      <c r="U4663" t="inlineStr">
        <is>
          <t>FinTech</t>
        </is>
      </c>
      <c r="V4663" t="inlineStr">
        <is>
          <t>US</t>
        </is>
      </c>
      <c r="W4663" t="inlineStr">
        <is>
          <t>event</t>
        </is>
      </c>
    </row>
    <row r="4664">
      <c r="A4664" t="inlineStr">
        <is>
          <t>S-f57b2b</t>
        </is>
      </c>
      <c r="B4664" t="inlineStr">
        <is>
          <t>A-20736a</t>
        </is>
      </c>
      <c r="C4664" s="40" t="n">
        <v>45421</v>
      </c>
      <c r="D4664" s="40" t="n"/>
      <c r="E4664" t="n">
        <v>236</v>
      </c>
      <c r="F4664" t="n">
        <v>2450</v>
      </c>
      <c r="G4664" t="inlineStr">
        <is>
          <t>Até 2024-S1</t>
        </is>
      </c>
      <c r="H4664" t="inlineStr">
        <is>
          <t>Sim</t>
        </is>
      </c>
      <c r="I4664" t="n">
        <v>0</v>
      </c>
      <c r="J4664" s="41" t="n"/>
      <c r="L4664" t="inlineStr"/>
      <c r="M4664" t="inlineStr">
        <is>
          <t>Pro</t>
        </is>
      </c>
      <c r="N4664" t="inlineStr">
        <is>
          <t>annual</t>
        </is>
      </c>
      <c r="O4664" t="inlineStr">
        <is>
          <t>Pago</t>
        </is>
      </c>
      <c r="P4664" t="inlineStr">
        <is>
          <t>Sim</t>
        </is>
      </c>
      <c r="Q4664" t="inlineStr">
        <is>
          <t>Não</t>
        </is>
      </c>
      <c r="R4664" t="inlineStr">
        <is>
          <t>Não</t>
        </is>
      </c>
      <c r="S4664" t="inlineStr">
        <is>
          <t>41+</t>
        </is>
      </c>
      <c r="T4664" t="inlineStr">
        <is>
          <t>31–90 dias</t>
        </is>
      </c>
      <c r="U4664" t="inlineStr">
        <is>
          <t>EdTech</t>
        </is>
      </c>
      <c r="V4664" t="inlineStr">
        <is>
          <t>IN</t>
        </is>
      </c>
      <c r="W4664" t="inlineStr">
        <is>
          <t>organic</t>
        </is>
      </c>
    </row>
    <row r="4665">
      <c r="A4665" t="inlineStr">
        <is>
          <t>S-c41b43</t>
        </is>
      </c>
      <c r="B4665" t="inlineStr">
        <is>
          <t>A-9f9299</t>
        </is>
      </c>
      <c r="C4665" s="40" t="n">
        <v>45613</v>
      </c>
      <c r="D4665" s="40" t="n"/>
      <c r="E4665" t="n">
        <v>44</v>
      </c>
      <c r="F4665" t="n">
        <v>532</v>
      </c>
      <c r="G4665" t="inlineStr">
        <is>
          <t>2024-S2</t>
        </is>
      </c>
      <c r="H4665" t="inlineStr">
        <is>
          <t>Sim</t>
        </is>
      </c>
      <c r="I4665" t="n">
        <v>0</v>
      </c>
      <c r="J4665" s="41" t="n"/>
      <c r="L4665" t="inlineStr"/>
      <c r="M4665" t="inlineStr">
        <is>
          <t>Basic</t>
        </is>
      </c>
      <c r="N4665" t="inlineStr">
        <is>
          <t>monthly</t>
        </is>
      </c>
      <c r="O4665" t="inlineStr">
        <is>
          <t>Pago</t>
        </is>
      </c>
      <c r="P4665" t="inlineStr">
        <is>
          <t>Sim</t>
        </is>
      </c>
      <c r="Q4665" t="inlineStr">
        <is>
          <t>Não</t>
        </is>
      </c>
      <c r="R4665" t="inlineStr">
        <is>
          <t>Não</t>
        </is>
      </c>
      <c r="S4665" t="inlineStr">
        <is>
          <t>16–40</t>
        </is>
      </c>
      <c r="T4665" t="inlineStr">
        <is>
          <t>Mais de 365 dias</t>
        </is>
      </c>
      <c r="U4665" t="inlineStr">
        <is>
          <t>FinTech</t>
        </is>
      </c>
      <c r="V4665" t="inlineStr">
        <is>
          <t>US</t>
        </is>
      </c>
      <c r="W4665" t="inlineStr">
        <is>
          <t>organic</t>
        </is>
      </c>
    </row>
    <row r="4666">
      <c r="A4666" t="inlineStr">
        <is>
          <t>S-a3455c</t>
        </is>
      </c>
      <c r="B4666" t="inlineStr">
        <is>
          <t>A-e51ec7</t>
        </is>
      </c>
      <c r="C4666" s="40" t="n">
        <v>45551</v>
      </c>
      <c r="D4666" s="40" t="n"/>
      <c r="E4666" t="n">
        <v>106</v>
      </c>
      <c r="F4666" t="n">
        <v>0</v>
      </c>
      <c r="G4666" t="inlineStr">
        <is>
          <t>2024-S2</t>
        </is>
      </c>
      <c r="H4666" t="inlineStr">
        <is>
          <t>Sim</t>
        </is>
      </c>
      <c r="I4666" t="n">
        <v>0</v>
      </c>
      <c r="J4666" s="41" t="n"/>
      <c r="L4666" t="inlineStr"/>
      <c r="M4666" t="inlineStr">
        <is>
          <t>Enterprise</t>
        </is>
      </c>
      <c r="N4666" t="inlineStr">
        <is>
          <t>annual</t>
        </is>
      </c>
      <c r="O4666" t="inlineStr">
        <is>
          <t>Trial</t>
        </is>
      </c>
      <c r="P4666" t="inlineStr">
        <is>
          <t>Sim</t>
        </is>
      </c>
      <c r="Q4666" t="inlineStr">
        <is>
          <t>Não</t>
        </is>
      </c>
      <c r="R4666" t="inlineStr">
        <is>
          <t>Não</t>
        </is>
      </c>
      <c r="S4666" t="inlineStr">
        <is>
          <t>1–5</t>
        </is>
      </c>
      <c r="T4666" t="inlineStr">
        <is>
          <t>181–365 dias</t>
        </is>
      </c>
      <c r="U4666" t="inlineStr">
        <is>
          <t>FinTech</t>
        </is>
      </c>
      <c r="V4666" t="inlineStr">
        <is>
          <t>CA</t>
        </is>
      </c>
      <c r="W4666" t="inlineStr">
        <is>
          <t>partner</t>
        </is>
      </c>
    </row>
    <row r="4667">
      <c r="A4667" t="inlineStr">
        <is>
          <t>S-479d9a</t>
        </is>
      </c>
      <c r="B4667" t="inlineStr">
        <is>
          <t>A-463db0</t>
        </is>
      </c>
      <c r="C4667" s="40" t="n">
        <v>45638</v>
      </c>
      <c r="D4667" s="40" t="n"/>
      <c r="E4667" t="n">
        <v>19</v>
      </c>
      <c r="F4667" t="n">
        <v>703</v>
      </c>
      <c r="G4667" t="inlineStr">
        <is>
          <t>2024-S2</t>
        </is>
      </c>
      <c r="H4667" t="inlineStr">
        <is>
          <t>Não</t>
        </is>
      </c>
      <c r="I4667" t="n">
        <v>0</v>
      </c>
      <c r="J4667" s="41" t="n"/>
      <c r="L4667" t="inlineStr"/>
      <c r="M4667" t="inlineStr">
        <is>
          <t>Basic</t>
        </is>
      </c>
      <c r="N4667" t="inlineStr">
        <is>
          <t>monthly</t>
        </is>
      </c>
      <c r="O4667" t="inlineStr">
        <is>
          <t>Pago</t>
        </is>
      </c>
      <c r="P4667" t="inlineStr">
        <is>
          <t>Sim</t>
        </is>
      </c>
      <c r="Q4667" t="inlineStr">
        <is>
          <t>Não</t>
        </is>
      </c>
      <c r="R4667" t="inlineStr">
        <is>
          <t>Não</t>
        </is>
      </c>
      <c r="S4667" t="inlineStr">
        <is>
          <t>16–40</t>
        </is>
      </c>
      <c r="T4667" t="inlineStr">
        <is>
          <t>Conta nova (≤ 30 dias)</t>
        </is>
      </c>
      <c r="U4667" t="inlineStr">
        <is>
          <t>HealthTech</t>
        </is>
      </c>
      <c r="V4667" t="inlineStr">
        <is>
          <t>US</t>
        </is>
      </c>
      <c r="W4667" t="inlineStr">
        <is>
          <t>partner</t>
        </is>
      </c>
    </row>
    <row r="4668">
      <c r="A4668" t="inlineStr">
        <is>
          <t>S-fa03a5</t>
        </is>
      </c>
      <c r="B4668" t="inlineStr">
        <is>
          <t>A-7dacce</t>
        </is>
      </c>
      <c r="C4668" s="40" t="n">
        <v>45623</v>
      </c>
      <c r="D4668" s="40" t="n"/>
      <c r="E4668" t="n">
        <v>34</v>
      </c>
      <c r="F4668" t="n">
        <v>588</v>
      </c>
      <c r="G4668" t="inlineStr">
        <is>
          <t>2024-S2</t>
        </is>
      </c>
      <c r="H4668" t="inlineStr">
        <is>
          <t>Sim</t>
        </is>
      </c>
      <c r="I4668" t="n">
        <v>0</v>
      </c>
      <c r="J4668" s="41" t="n"/>
      <c r="L4668" t="inlineStr"/>
      <c r="M4668" t="inlineStr">
        <is>
          <t>Pro</t>
        </is>
      </c>
      <c r="N4668" t="inlineStr">
        <is>
          <t>annual</t>
        </is>
      </c>
      <c r="O4668" t="inlineStr">
        <is>
          <t>Pago</t>
        </is>
      </c>
      <c r="P4668" t="inlineStr">
        <is>
          <t>Sim</t>
        </is>
      </c>
      <c r="Q4668" t="inlineStr">
        <is>
          <t>Não</t>
        </is>
      </c>
      <c r="R4668" t="inlineStr">
        <is>
          <t>Não</t>
        </is>
      </c>
      <c r="S4668" t="inlineStr">
        <is>
          <t>6–15</t>
        </is>
      </c>
      <c r="T4668" t="inlineStr">
        <is>
          <t>31–90 dias</t>
        </is>
      </c>
      <c r="U4668" t="inlineStr">
        <is>
          <t>Cybersecurity</t>
        </is>
      </c>
      <c r="V4668" t="inlineStr">
        <is>
          <t>CA</t>
        </is>
      </c>
      <c r="W4668" t="inlineStr">
        <is>
          <t>event</t>
        </is>
      </c>
    </row>
    <row r="4669">
      <c r="A4669" t="inlineStr">
        <is>
          <t>S-10ab8d</t>
        </is>
      </c>
      <c r="B4669" t="inlineStr">
        <is>
          <t>A-9f0b68</t>
        </is>
      </c>
      <c r="C4669" s="40" t="n">
        <v>45537</v>
      </c>
      <c r="D4669" s="40" t="n"/>
      <c r="E4669" t="n">
        <v>120</v>
      </c>
      <c r="F4669" t="n">
        <v>2587</v>
      </c>
      <c r="G4669" t="inlineStr">
        <is>
          <t>2024-S2</t>
        </is>
      </c>
      <c r="H4669" t="inlineStr">
        <is>
          <t>Sim</t>
        </is>
      </c>
      <c r="I4669" t="n">
        <v>0</v>
      </c>
      <c r="J4669" s="41" t="n"/>
      <c r="L4669" t="inlineStr"/>
      <c r="M4669" t="inlineStr">
        <is>
          <t>Enterprise</t>
        </is>
      </c>
      <c r="N4669" t="inlineStr">
        <is>
          <t>annual</t>
        </is>
      </c>
      <c r="O4669" t="inlineStr">
        <is>
          <t>Pago</t>
        </is>
      </c>
      <c r="P4669" t="inlineStr">
        <is>
          <t>Não</t>
        </is>
      </c>
      <c r="Q4669" t="inlineStr">
        <is>
          <t>Não</t>
        </is>
      </c>
      <c r="R4669" t="inlineStr">
        <is>
          <t>Não</t>
        </is>
      </c>
      <c r="S4669" t="inlineStr">
        <is>
          <t>6–15</t>
        </is>
      </c>
      <c r="T4669" t="inlineStr">
        <is>
          <t>91–180 dias</t>
        </is>
      </c>
      <c r="U4669" t="inlineStr">
        <is>
          <t>EdTech</t>
        </is>
      </c>
      <c r="V4669" t="inlineStr">
        <is>
          <t>US</t>
        </is>
      </c>
      <c r="W4669" t="inlineStr">
        <is>
          <t>ads</t>
        </is>
      </c>
    </row>
    <row r="4670">
      <c r="A4670" t="inlineStr">
        <is>
          <t>S-1ade0b</t>
        </is>
      </c>
      <c r="B4670" t="inlineStr">
        <is>
          <t>A-22d9d2</t>
        </is>
      </c>
      <c r="C4670" s="40" t="n">
        <v>45589</v>
      </c>
      <c r="D4670" s="40" t="n"/>
      <c r="E4670" t="n">
        <v>68</v>
      </c>
      <c r="F4670" t="n">
        <v>4508</v>
      </c>
      <c r="G4670" t="inlineStr">
        <is>
          <t>2024-S2</t>
        </is>
      </c>
      <c r="H4670" t="inlineStr">
        <is>
          <t>Sim</t>
        </is>
      </c>
      <c r="I4670" t="n">
        <v>0</v>
      </c>
      <c r="J4670" s="41" t="n"/>
      <c r="L4670" t="inlineStr"/>
      <c r="M4670" t="inlineStr">
        <is>
          <t>Pro</t>
        </is>
      </c>
      <c r="N4670" t="inlineStr">
        <is>
          <t>monthly</t>
        </is>
      </c>
      <c r="O4670" t="inlineStr">
        <is>
          <t>Pago</t>
        </is>
      </c>
      <c r="P4670" t="inlineStr">
        <is>
          <t>Não</t>
        </is>
      </c>
      <c r="Q4670" t="inlineStr">
        <is>
          <t>Sim</t>
        </is>
      </c>
      <c r="R4670" t="inlineStr">
        <is>
          <t>Não</t>
        </is>
      </c>
      <c r="S4670" t="inlineStr">
        <is>
          <t>41+</t>
        </is>
      </c>
      <c r="T4670" t="inlineStr">
        <is>
          <t>181–365 dias</t>
        </is>
      </c>
      <c r="U4670" t="inlineStr">
        <is>
          <t>DevTools</t>
        </is>
      </c>
      <c r="V4670" t="inlineStr">
        <is>
          <t>FR</t>
        </is>
      </c>
      <c r="W4670" t="inlineStr">
        <is>
          <t>event</t>
        </is>
      </c>
    </row>
    <row r="4671">
      <c r="A4671" t="inlineStr">
        <is>
          <t>S-a9ca9b</t>
        </is>
      </c>
      <c r="B4671" t="inlineStr">
        <is>
          <t>A-b9eed8</t>
        </is>
      </c>
      <c r="C4671" s="40" t="n">
        <v>45571</v>
      </c>
      <c r="D4671" s="40" t="n"/>
      <c r="E4671" t="n">
        <v>86</v>
      </c>
      <c r="F4671" t="n">
        <v>3383</v>
      </c>
      <c r="G4671" t="inlineStr">
        <is>
          <t>2024-S2</t>
        </is>
      </c>
      <c r="H4671" t="inlineStr">
        <is>
          <t>Sim</t>
        </is>
      </c>
      <c r="I4671" t="n">
        <v>0</v>
      </c>
      <c r="J4671" s="41" t="n"/>
      <c r="L4671" t="inlineStr"/>
      <c r="M4671" t="inlineStr">
        <is>
          <t>Enterprise</t>
        </is>
      </c>
      <c r="N4671" t="inlineStr">
        <is>
          <t>annual</t>
        </is>
      </c>
      <c r="O4671" t="inlineStr">
        <is>
          <t>Pago</t>
        </is>
      </c>
      <c r="P4671" t="inlineStr">
        <is>
          <t>Sim</t>
        </is>
      </c>
      <c r="Q4671" t="inlineStr">
        <is>
          <t>Não</t>
        </is>
      </c>
      <c r="R4671" t="inlineStr">
        <is>
          <t>Não</t>
        </is>
      </c>
      <c r="S4671" t="inlineStr">
        <is>
          <t>16–40</t>
        </is>
      </c>
      <c r="T4671" t="inlineStr">
        <is>
          <t>181–365 dias</t>
        </is>
      </c>
      <c r="U4671" t="inlineStr">
        <is>
          <t>Cybersecurity</t>
        </is>
      </c>
      <c r="V4671" t="inlineStr">
        <is>
          <t>US</t>
        </is>
      </c>
      <c r="W4671" t="inlineStr">
        <is>
          <t>organic</t>
        </is>
      </c>
    </row>
    <row r="4672">
      <c r="A4672" t="inlineStr">
        <is>
          <t>S-efe3f6</t>
        </is>
      </c>
      <c r="B4672" t="inlineStr">
        <is>
          <t>A-dfbd31</t>
        </is>
      </c>
      <c r="C4672" s="40" t="n">
        <v>45409</v>
      </c>
      <c r="D4672" s="40" t="n"/>
      <c r="E4672" t="n">
        <v>248</v>
      </c>
      <c r="F4672" t="n">
        <v>833</v>
      </c>
      <c r="G4672" t="inlineStr">
        <is>
          <t>Até 2024-S1</t>
        </is>
      </c>
      <c r="H4672" t="inlineStr">
        <is>
          <t>Sim</t>
        </is>
      </c>
      <c r="I4672" t="n">
        <v>0</v>
      </c>
      <c r="J4672" s="41" t="n"/>
      <c r="L4672" t="inlineStr"/>
      <c r="M4672" t="inlineStr">
        <is>
          <t>Pro</t>
        </is>
      </c>
      <c r="N4672" t="inlineStr">
        <is>
          <t>monthly</t>
        </is>
      </c>
      <c r="O4672" t="inlineStr">
        <is>
          <t>Pago</t>
        </is>
      </c>
      <c r="P4672" t="inlineStr">
        <is>
          <t>Sim</t>
        </is>
      </c>
      <c r="Q4672" t="inlineStr">
        <is>
          <t>Não</t>
        </is>
      </c>
      <c r="R4672" t="inlineStr">
        <is>
          <t>Não</t>
        </is>
      </c>
      <c r="S4672" t="inlineStr">
        <is>
          <t>16–40</t>
        </is>
      </c>
      <c r="T4672" t="inlineStr">
        <is>
          <t>91–180 dias</t>
        </is>
      </c>
      <c r="U4672" t="inlineStr">
        <is>
          <t>DevTools</t>
        </is>
      </c>
      <c r="V4672" t="inlineStr">
        <is>
          <t>UK</t>
        </is>
      </c>
      <c r="W4672" t="inlineStr">
        <is>
          <t>partner</t>
        </is>
      </c>
    </row>
    <row r="4673">
      <c r="A4673" t="inlineStr">
        <is>
          <t>S-20f505</t>
        </is>
      </c>
      <c r="B4673" t="inlineStr">
        <is>
          <t>A-e1b9cd</t>
        </is>
      </c>
      <c r="C4673" s="40" t="n">
        <v>45235</v>
      </c>
      <c r="D4673" s="40" t="n"/>
      <c r="E4673" t="n">
        <v>422</v>
      </c>
      <c r="F4673" t="n">
        <v>3822</v>
      </c>
      <c r="G4673" t="inlineStr">
        <is>
          <t>Até 2024-S1</t>
        </is>
      </c>
      <c r="H4673" t="inlineStr">
        <is>
          <t>Sim</t>
        </is>
      </c>
      <c r="I4673" t="n">
        <v>0</v>
      </c>
      <c r="J4673" s="41" t="n"/>
      <c r="L4673" t="inlineStr"/>
      <c r="M4673" t="inlineStr">
        <is>
          <t>Pro</t>
        </is>
      </c>
      <c r="N4673" t="inlineStr">
        <is>
          <t>annual</t>
        </is>
      </c>
      <c r="O4673" t="inlineStr">
        <is>
          <t>Pago</t>
        </is>
      </c>
      <c r="P4673" t="inlineStr">
        <is>
          <t>Sim</t>
        </is>
      </c>
      <c r="Q4673" t="inlineStr">
        <is>
          <t>Não</t>
        </is>
      </c>
      <c r="R4673" t="inlineStr">
        <is>
          <t>Não</t>
        </is>
      </c>
      <c r="S4673" t="inlineStr">
        <is>
          <t>41+</t>
        </is>
      </c>
      <c r="T4673" t="inlineStr">
        <is>
          <t>181–365 dias</t>
        </is>
      </c>
      <c r="U4673" t="inlineStr">
        <is>
          <t>DevTools</t>
        </is>
      </c>
      <c r="V4673" t="inlineStr">
        <is>
          <t>US</t>
        </is>
      </c>
      <c r="W4673" t="inlineStr">
        <is>
          <t>event</t>
        </is>
      </c>
    </row>
    <row r="4674">
      <c r="A4674" t="inlineStr">
        <is>
          <t>S-ab3ad8</t>
        </is>
      </c>
      <c r="B4674" t="inlineStr">
        <is>
          <t>A-cd458b</t>
        </is>
      </c>
      <c r="C4674" s="40" t="n">
        <v>45485</v>
      </c>
      <c r="D4674" s="40" t="n"/>
      <c r="E4674" t="n">
        <v>172</v>
      </c>
      <c r="F4674" t="n">
        <v>190</v>
      </c>
      <c r="G4674" t="inlineStr">
        <is>
          <t>2024-S2</t>
        </is>
      </c>
      <c r="H4674" t="inlineStr">
        <is>
          <t>Sim</t>
        </is>
      </c>
      <c r="I4674" t="n">
        <v>0</v>
      </c>
      <c r="J4674" s="41" t="n"/>
      <c r="L4674" t="inlineStr"/>
      <c r="M4674" t="inlineStr">
        <is>
          <t>Basic</t>
        </is>
      </c>
      <c r="N4674" t="inlineStr">
        <is>
          <t>annual</t>
        </is>
      </c>
      <c r="O4674" t="inlineStr">
        <is>
          <t>Pago</t>
        </is>
      </c>
      <c r="P4674" t="inlineStr">
        <is>
          <t>Sim</t>
        </is>
      </c>
      <c r="Q4674" t="inlineStr">
        <is>
          <t>Não</t>
        </is>
      </c>
      <c r="R4674" t="inlineStr">
        <is>
          <t>Não</t>
        </is>
      </c>
      <c r="S4674" t="inlineStr">
        <is>
          <t>6–15</t>
        </is>
      </c>
      <c r="T4674" t="inlineStr">
        <is>
          <t>Conta nova (≤ 30 dias)</t>
        </is>
      </c>
      <c r="U4674" t="inlineStr">
        <is>
          <t>DevTools</t>
        </is>
      </c>
      <c r="V4674" t="inlineStr">
        <is>
          <t>US</t>
        </is>
      </c>
      <c r="W4674" t="inlineStr">
        <is>
          <t>other</t>
        </is>
      </c>
    </row>
    <row r="4675">
      <c r="A4675" t="inlineStr">
        <is>
          <t>S-d3bd2f</t>
        </is>
      </c>
      <c r="B4675" t="inlineStr">
        <is>
          <t>A-81edc3</t>
        </is>
      </c>
      <c r="C4675" s="40" t="n">
        <v>45451</v>
      </c>
      <c r="D4675" s="40" t="n"/>
      <c r="E4675" t="n">
        <v>206</v>
      </c>
      <c r="F4675" t="n">
        <v>456</v>
      </c>
      <c r="G4675" t="inlineStr">
        <is>
          <t>Até 2024-S1</t>
        </is>
      </c>
      <c r="H4675" t="inlineStr">
        <is>
          <t>Sim</t>
        </is>
      </c>
      <c r="I4675" t="n">
        <v>0</v>
      </c>
      <c r="J4675" s="41" t="n"/>
      <c r="L4675" t="inlineStr"/>
      <c r="M4675" t="inlineStr">
        <is>
          <t>Basic</t>
        </is>
      </c>
      <c r="N4675" t="inlineStr">
        <is>
          <t>monthly</t>
        </is>
      </c>
      <c r="O4675" t="inlineStr">
        <is>
          <t>Pago</t>
        </is>
      </c>
      <c r="P4675" t="inlineStr">
        <is>
          <t>Sim</t>
        </is>
      </c>
      <c r="Q4675" t="inlineStr">
        <is>
          <t>Não</t>
        </is>
      </c>
      <c r="R4675" t="inlineStr">
        <is>
          <t>Não</t>
        </is>
      </c>
      <c r="S4675" t="inlineStr">
        <is>
          <t>16–40</t>
        </is>
      </c>
      <c r="T4675" t="inlineStr">
        <is>
          <t>181–365 dias</t>
        </is>
      </c>
      <c r="U4675" t="inlineStr">
        <is>
          <t>Cybersecurity</t>
        </is>
      </c>
      <c r="V4675" t="inlineStr">
        <is>
          <t>IN</t>
        </is>
      </c>
      <c r="W4675" t="inlineStr">
        <is>
          <t>ads</t>
        </is>
      </c>
    </row>
    <row r="4676">
      <c r="A4676" t="inlineStr">
        <is>
          <t>S-c8a3f6</t>
        </is>
      </c>
      <c r="B4676" t="inlineStr">
        <is>
          <t>A-4e44e8</t>
        </is>
      </c>
      <c r="C4676" s="40" t="n">
        <v>45539</v>
      </c>
      <c r="D4676" s="40" t="n"/>
      <c r="E4676" t="n">
        <v>118</v>
      </c>
      <c r="F4676" t="n">
        <v>114</v>
      </c>
      <c r="G4676" t="inlineStr">
        <is>
          <t>2024-S2</t>
        </is>
      </c>
      <c r="H4676" t="inlineStr">
        <is>
          <t>Sim</t>
        </is>
      </c>
      <c r="I4676" t="n">
        <v>0</v>
      </c>
      <c r="J4676" s="41" t="n"/>
      <c r="L4676" t="inlineStr"/>
      <c r="M4676" t="inlineStr">
        <is>
          <t>Basic</t>
        </is>
      </c>
      <c r="N4676" t="inlineStr">
        <is>
          <t>monthly</t>
        </is>
      </c>
      <c r="O4676" t="inlineStr">
        <is>
          <t>Pago</t>
        </is>
      </c>
      <c r="P4676" t="inlineStr">
        <is>
          <t>Não</t>
        </is>
      </c>
      <c r="Q4676" t="inlineStr">
        <is>
          <t>Não</t>
        </is>
      </c>
      <c r="R4676" t="inlineStr">
        <is>
          <t>Não</t>
        </is>
      </c>
      <c r="S4676" t="inlineStr">
        <is>
          <t>6–15</t>
        </is>
      </c>
      <c r="T4676" t="inlineStr">
        <is>
          <t>Conta nova (≤ 30 dias)</t>
        </is>
      </c>
      <c r="U4676" t="inlineStr">
        <is>
          <t>DevTools</t>
        </is>
      </c>
      <c r="V4676" t="inlineStr">
        <is>
          <t>US</t>
        </is>
      </c>
      <c r="W4676" t="inlineStr">
        <is>
          <t>ads</t>
        </is>
      </c>
    </row>
    <row r="4677">
      <c r="A4677" t="inlineStr">
        <is>
          <t>S-5cda31</t>
        </is>
      </c>
      <c r="B4677" t="inlineStr">
        <is>
          <t>A-832ec2</t>
        </is>
      </c>
      <c r="C4677" s="40" t="n">
        <v>45355</v>
      </c>
      <c r="D4677" s="40" t="n"/>
      <c r="E4677" t="n">
        <v>302</v>
      </c>
      <c r="F4677" t="n">
        <v>95</v>
      </c>
      <c r="G4677" t="inlineStr">
        <is>
          <t>Até 2024-S1</t>
        </is>
      </c>
      <c r="H4677" t="inlineStr">
        <is>
          <t>Sim</t>
        </is>
      </c>
      <c r="I4677" t="n">
        <v>0</v>
      </c>
      <c r="J4677" s="41" t="n"/>
      <c r="L4677" t="inlineStr"/>
      <c r="M4677" t="inlineStr">
        <is>
          <t>Basic</t>
        </is>
      </c>
      <c r="N4677" t="inlineStr">
        <is>
          <t>annual</t>
        </is>
      </c>
      <c r="O4677" t="inlineStr">
        <is>
          <t>Pago</t>
        </is>
      </c>
      <c r="P4677" t="inlineStr">
        <is>
          <t>Não</t>
        </is>
      </c>
      <c r="Q4677" t="inlineStr">
        <is>
          <t>Não</t>
        </is>
      </c>
      <c r="R4677" t="inlineStr">
        <is>
          <t>Não</t>
        </is>
      </c>
      <c r="S4677" t="inlineStr">
        <is>
          <t>1–5</t>
        </is>
      </c>
      <c r="T4677" t="inlineStr">
        <is>
          <t>91–180 dias</t>
        </is>
      </c>
      <c r="U4677" t="inlineStr">
        <is>
          <t>FinTech</t>
        </is>
      </c>
      <c r="V4677" t="inlineStr">
        <is>
          <t>UK</t>
        </is>
      </c>
      <c r="W4677" t="inlineStr">
        <is>
          <t>event</t>
        </is>
      </c>
    </row>
    <row r="4678">
      <c r="A4678" t="inlineStr">
        <is>
          <t>S-34cfad</t>
        </is>
      </c>
      <c r="B4678" t="inlineStr">
        <is>
          <t>A-5a3eb9</t>
        </is>
      </c>
      <c r="C4678" s="40" t="n">
        <v>45275</v>
      </c>
      <c r="D4678" s="40" t="n"/>
      <c r="E4678" t="n">
        <v>382</v>
      </c>
      <c r="F4678" t="n">
        <v>551</v>
      </c>
      <c r="G4678" t="inlineStr">
        <is>
          <t>Até 2024-S1</t>
        </is>
      </c>
      <c r="H4678" t="inlineStr">
        <is>
          <t>Sim</t>
        </is>
      </c>
      <c r="I4678" t="n">
        <v>0</v>
      </c>
      <c r="J4678" s="41" t="n"/>
      <c r="L4678" t="inlineStr"/>
      <c r="M4678" t="inlineStr">
        <is>
          <t>Basic</t>
        </is>
      </c>
      <c r="N4678" t="inlineStr">
        <is>
          <t>annual</t>
        </is>
      </c>
      <c r="O4678" t="inlineStr">
        <is>
          <t>Pago</t>
        </is>
      </c>
      <c r="P4678" t="inlineStr">
        <is>
          <t>Sim</t>
        </is>
      </c>
      <c r="Q4678" t="inlineStr">
        <is>
          <t>Não</t>
        </is>
      </c>
      <c r="R4678" t="inlineStr">
        <is>
          <t>Não</t>
        </is>
      </c>
      <c r="S4678" t="inlineStr">
        <is>
          <t>16–40</t>
        </is>
      </c>
      <c r="T4678" t="inlineStr">
        <is>
          <t>91–180 dias</t>
        </is>
      </c>
      <c r="U4678" t="inlineStr">
        <is>
          <t>DevTools</t>
        </is>
      </c>
      <c r="V4678" t="inlineStr">
        <is>
          <t>CA</t>
        </is>
      </c>
      <c r="W4678" t="inlineStr">
        <is>
          <t>other</t>
        </is>
      </c>
    </row>
    <row r="4679">
      <c r="A4679" t="inlineStr">
        <is>
          <t>S-bb84b1</t>
        </is>
      </c>
      <c r="B4679" t="inlineStr">
        <is>
          <t>A-af0cd2</t>
        </is>
      </c>
      <c r="C4679" s="40" t="n">
        <v>45211</v>
      </c>
      <c r="D4679" s="40" t="n"/>
      <c r="E4679" t="n">
        <v>446</v>
      </c>
      <c r="F4679" t="n">
        <v>570</v>
      </c>
      <c r="G4679" t="inlineStr">
        <is>
          <t>Até 2024-S1</t>
        </is>
      </c>
      <c r="H4679" t="inlineStr">
        <is>
          <t>Sim</t>
        </is>
      </c>
      <c r="I4679" t="n">
        <v>0</v>
      </c>
      <c r="J4679" s="41" t="n"/>
      <c r="L4679" t="inlineStr"/>
      <c r="M4679" t="inlineStr">
        <is>
          <t>Basic</t>
        </is>
      </c>
      <c r="N4679" t="inlineStr">
        <is>
          <t>annual</t>
        </is>
      </c>
      <c r="O4679" t="inlineStr">
        <is>
          <t>Pago</t>
        </is>
      </c>
      <c r="P4679" t="inlineStr">
        <is>
          <t>Sim</t>
        </is>
      </c>
      <c r="Q4679" t="inlineStr">
        <is>
          <t>Não</t>
        </is>
      </c>
      <c r="R4679" t="inlineStr">
        <is>
          <t>Não</t>
        </is>
      </c>
      <c r="S4679" t="inlineStr">
        <is>
          <t>16–40</t>
        </is>
      </c>
      <c r="T4679" t="inlineStr">
        <is>
          <t>181–365 dias</t>
        </is>
      </c>
      <c r="U4679" t="inlineStr">
        <is>
          <t>Cybersecurity</t>
        </is>
      </c>
      <c r="V4679" t="inlineStr">
        <is>
          <t>IN</t>
        </is>
      </c>
      <c r="W4679" t="inlineStr">
        <is>
          <t>other</t>
        </is>
      </c>
    </row>
    <row r="4680">
      <c r="A4680" t="inlineStr">
        <is>
          <t>S-73cd99</t>
        </is>
      </c>
      <c r="B4680" t="inlineStr">
        <is>
          <t>A-726cfa</t>
        </is>
      </c>
      <c r="C4680" s="40" t="n">
        <v>45541</v>
      </c>
      <c r="D4680" s="40" t="n"/>
      <c r="E4680" t="n">
        <v>116</v>
      </c>
      <c r="F4680" t="n">
        <v>0</v>
      </c>
      <c r="G4680" t="inlineStr">
        <is>
          <t>2024-S2</t>
        </is>
      </c>
      <c r="H4680" t="inlineStr">
        <is>
          <t>Sim</t>
        </is>
      </c>
      <c r="I4680" t="n">
        <v>0</v>
      </c>
      <c r="J4680" s="41" t="n"/>
      <c r="L4680" t="inlineStr"/>
      <c r="M4680" t="inlineStr">
        <is>
          <t>Enterprise</t>
        </is>
      </c>
      <c r="N4680" t="inlineStr">
        <is>
          <t>monthly</t>
        </is>
      </c>
      <c r="O4680" t="inlineStr">
        <is>
          <t>Trial</t>
        </is>
      </c>
      <c r="P4680" t="inlineStr">
        <is>
          <t>Sim</t>
        </is>
      </c>
      <c r="Q4680" t="inlineStr">
        <is>
          <t>Não</t>
        </is>
      </c>
      <c r="R4680" t="inlineStr">
        <is>
          <t>Não</t>
        </is>
      </c>
      <c r="S4680" t="inlineStr">
        <is>
          <t>6–15</t>
        </is>
      </c>
      <c r="T4680" t="inlineStr">
        <is>
          <t>Mais de 365 dias</t>
        </is>
      </c>
      <c r="U4680" t="inlineStr">
        <is>
          <t>DevTools</t>
        </is>
      </c>
      <c r="V4680" t="inlineStr">
        <is>
          <t>US</t>
        </is>
      </c>
      <c r="W4680" t="inlineStr">
        <is>
          <t>partner</t>
        </is>
      </c>
    </row>
    <row r="4681">
      <c r="A4681" t="inlineStr">
        <is>
          <t>S-6bc703</t>
        </is>
      </c>
      <c r="B4681" t="inlineStr">
        <is>
          <t>A-c37cab</t>
        </is>
      </c>
      <c r="C4681" s="40" t="n">
        <v>45505</v>
      </c>
      <c r="D4681" s="40" t="n"/>
      <c r="E4681" t="n">
        <v>152</v>
      </c>
      <c r="F4681" t="n">
        <v>2587</v>
      </c>
      <c r="G4681" t="inlineStr">
        <is>
          <t>2024-S2</t>
        </is>
      </c>
      <c r="H4681" t="inlineStr">
        <is>
          <t>Sim</t>
        </is>
      </c>
      <c r="I4681" t="n">
        <v>0</v>
      </c>
      <c r="J4681" s="41" t="n"/>
      <c r="L4681" t="inlineStr"/>
      <c r="M4681" t="inlineStr">
        <is>
          <t>Enterprise</t>
        </is>
      </c>
      <c r="N4681" t="inlineStr">
        <is>
          <t>monthly</t>
        </is>
      </c>
      <c r="O4681" t="inlineStr">
        <is>
          <t>Pago</t>
        </is>
      </c>
      <c r="P4681" t="inlineStr">
        <is>
          <t>Sim</t>
        </is>
      </c>
      <c r="Q4681" t="inlineStr">
        <is>
          <t>Não</t>
        </is>
      </c>
      <c r="R4681" t="inlineStr">
        <is>
          <t>Não</t>
        </is>
      </c>
      <c r="S4681" t="inlineStr">
        <is>
          <t>6–15</t>
        </is>
      </c>
      <c r="T4681" t="inlineStr">
        <is>
          <t>Conta nova (≤ 30 dias)</t>
        </is>
      </c>
      <c r="U4681" t="inlineStr">
        <is>
          <t>Cybersecurity</t>
        </is>
      </c>
      <c r="V4681" t="inlineStr">
        <is>
          <t>UK</t>
        </is>
      </c>
      <c r="W4681" t="inlineStr">
        <is>
          <t>event</t>
        </is>
      </c>
    </row>
    <row r="4682">
      <c r="A4682" t="inlineStr">
        <is>
          <t>S-9b5676</t>
        </is>
      </c>
      <c r="B4682" t="inlineStr">
        <is>
          <t>A-1e50e0</t>
        </is>
      </c>
      <c r="C4682" s="40" t="n">
        <v>45353</v>
      </c>
      <c r="D4682" s="40" t="n"/>
      <c r="E4682" t="n">
        <v>304</v>
      </c>
      <c r="F4682" t="n">
        <v>4802</v>
      </c>
      <c r="G4682" t="inlineStr">
        <is>
          <t>Até 2024-S1</t>
        </is>
      </c>
      <c r="H4682" t="inlineStr">
        <is>
          <t>Sim</t>
        </is>
      </c>
      <c r="I4682" t="n">
        <v>0</v>
      </c>
      <c r="J4682" s="41" t="n"/>
      <c r="L4682" t="inlineStr"/>
      <c r="M4682" t="inlineStr">
        <is>
          <t>Pro</t>
        </is>
      </c>
      <c r="N4682" t="inlineStr">
        <is>
          <t>monthly</t>
        </is>
      </c>
      <c r="O4682" t="inlineStr">
        <is>
          <t>Pago</t>
        </is>
      </c>
      <c r="P4682" t="inlineStr">
        <is>
          <t>Não</t>
        </is>
      </c>
      <c r="Q4682" t="inlineStr">
        <is>
          <t>Não</t>
        </is>
      </c>
      <c r="R4682" t="inlineStr">
        <is>
          <t>Não</t>
        </is>
      </c>
      <c r="S4682" t="inlineStr">
        <is>
          <t>41+</t>
        </is>
      </c>
      <c r="T4682" t="inlineStr">
        <is>
          <t>Mais de 365 dias</t>
        </is>
      </c>
      <c r="U4682" t="inlineStr">
        <is>
          <t>Cybersecurity</t>
        </is>
      </c>
      <c r="V4682" t="inlineStr">
        <is>
          <t>DE</t>
        </is>
      </c>
      <c r="W4682" t="inlineStr">
        <is>
          <t>other</t>
        </is>
      </c>
    </row>
    <row r="4683">
      <c r="A4683" t="inlineStr">
        <is>
          <t>S-d30d10</t>
        </is>
      </c>
      <c r="B4683" t="inlineStr">
        <is>
          <t>A-c45b23</t>
        </is>
      </c>
      <c r="C4683" s="40" t="n">
        <v>45571</v>
      </c>
      <c r="D4683" s="40" t="n"/>
      <c r="E4683" t="n">
        <v>86</v>
      </c>
      <c r="F4683" t="n">
        <v>133</v>
      </c>
      <c r="G4683" t="inlineStr">
        <is>
          <t>2024-S2</t>
        </is>
      </c>
      <c r="H4683" t="inlineStr">
        <is>
          <t>Sim</t>
        </is>
      </c>
      <c r="I4683" t="n">
        <v>0</v>
      </c>
      <c r="J4683" s="41" t="n"/>
      <c r="L4683" t="inlineStr"/>
      <c r="M4683" t="inlineStr">
        <is>
          <t>Basic</t>
        </is>
      </c>
      <c r="N4683" t="inlineStr">
        <is>
          <t>monthly</t>
        </is>
      </c>
      <c r="O4683" t="inlineStr">
        <is>
          <t>Pago</t>
        </is>
      </c>
      <c r="P4683" t="inlineStr">
        <is>
          <t>Não</t>
        </is>
      </c>
      <c r="Q4683" t="inlineStr">
        <is>
          <t>Não</t>
        </is>
      </c>
      <c r="R4683" t="inlineStr">
        <is>
          <t>Não</t>
        </is>
      </c>
      <c r="S4683" t="inlineStr">
        <is>
          <t>6–15</t>
        </is>
      </c>
      <c r="T4683" t="inlineStr">
        <is>
          <t>181–365 dias</t>
        </is>
      </c>
      <c r="U4683" t="inlineStr">
        <is>
          <t>FinTech</t>
        </is>
      </c>
      <c r="V4683" t="inlineStr">
        <is>
          <t>UK</t>
        </is>
      </c>
      <c r="W4683" t="inlineStr">
        <is>
          <t>partner</t>
        </is>
      </c>
    </row>
    <row r="4684">
      <c r="A4684" t="inlineStr">
        <is>
          <t>S-b3f236</t>
        </is>
      </c>
      <c r="B4684" t="inlineStr">
        <is>
          <t>A-712533</t>
        </is>
      </c>
      <c r="C4684" s="40" t="n">
        <v>45488</v>
      </c>
      <c r="D4684" s="40" t="n"/>
      <c r="E4684" t="n">
        <v>169</v>
      </c>
      <c r="F4684" t="n">
        <v>3582</v>
      </c>
      <c r="G4684" t="inlineStr">
        <is>
          <t>2024-S2</t>
        </is>
      </c>
      <c r="H4684" t="inlineStr">
        <is>
          <t>Sim</t>
        </is>
      </c>
      <c r="I4684" t="n">
        <v>0</v>
      </c>
      <c r="J4684" s="41" t="n"/>
      <c r="L4684" t="inlineStr"/>
      <c r="M4684" t="inlineStr">
        <is>
          <t>Enterprise</t>
        </is>
      </c>
      <c r="N4684" t="inlineStr">
        <is>
          <t>monthly</t>
        </is>
      </c>
      <c r="O4684" t="inlineStr">
        <is>
          <t>Pago</t>
        </is>
      </c>
      <c r="P4684" t="inlineStr">
        <is>
          <t>Sim</t>
        </is>
      </c>
      <c r="Q4684" t="inlineStr">
        <is>
          <t>Não</t>
        </is>
      </c>
      <c r="R4684" t="inlineStr">
        <is>
          <t>Não</t>
        </is>
      </c>
      <c r="S4684" t="inlineStr">
        <is>
          <t>16–40</t>
        </is>
      </c>
      <c r="T4684" t="inlineStr">
        <is>
          <t>181–365 dias</t>
        </is>
      </c>
      <c r="U4684" t="inlineStr">
        <is>
          <t>EdTech</t>
        </is>
      </c>
      <c r="V4684" t="inlineStr">
        <is>
          <t>US</t>
        </is>
      </c>
      <c r="W4684" t="inlineStr">
        <is>
          <t>organic</t>
        </is>
      </c>
    </row>
    <row r="4685">
      <c r="A4685" t="inlineStr">
        <is>
          <t>S-929a7c</t>
        </is>
      </c>
      <c r="B4685" t="inlineStr">
        <is>
          <t>A-328bd0</t>
        </is>
      </c>
      <c r="C4685" s="40" t="n">
        <v>45148</v>
      </c>
      <c r="D4685" s="40" t="n"/>
      <c r="E4685" t="n">
        <v>509</v>
      </c>
      <c r="F4685" t="n">
        <v>0</v>
      </c>
      <c r="G4685" t="inlineStr">
        <is>
          <t>Até 2024-S1</t>
        </is>
      </c>
      <c r="H4685" t="inlineStr">
        <is>
          <t>Sim</t>
        </is>
      </c>
      <c r="I4685" t="n">
        <v>0</v>
      </c>
      <c r="J4685" s="41" t="n"/>
      <c r="L4685" t="inlineStr"/>
      <c r="M4685" t="inlineStr">
        <is>
          <t>Basic</t>
        </is>
      </c>
      <c r="N4685" t="inlineStr">
        <is>
          <t>monthly</t>
        </is>
      </c>
      <c r="O4685" t="inlineStr">
        <is>
          <t>Trial</t>
        </is>
      </c>
      <c r="P4685" t="inlineStr">
        <is>
          <t>Sim</t>
        </is>
      </c>
      <c r="Q4685" t="inlineStr">
        <is>
          <t>Não</t>
        </is>
      </c>
      <c r="R4685" t="inlineStr">
        <is>
          <t>Não</t>
        </is>
      </c>
      <c r="S4685" t="inlineStr">
        <is>
          <t>16–40</t>
        </is>
      </c>
      <c r="T4685" t="inlineStr">
        <is>
          <t>31–90 dias</t>
        </is>
      </c>
      <c r="U4685" t="inlineStr">
        <is>
          <t>HealthTech</t>
        </is>
      </c>
      <c r="V4685" t="inlineStr">
        <is>
          <t>AU</t>
        </is>
      </c>
      <c r="W4685" t="inlineStr">
        <is>
          <t>partner</t>
        </is>
      </c>
    </row>
    <row r="4686">
      <c r="A4686" t="inlineStr">
        <is>
          <t>S-f9092a</t>
        </is>
      </c>
      <c r="B4686" t="inlineStr">
        <is>
          <t>A-f03140</t>
        </is>
      </c>
      <c r="C4686" s="40" t="n">
        <v>45483</v>
      </c>
      <c r="D4686" s="40" t="n"/>
      <c r="E4686" t="n">
        <v>174</v>
      </c>
      <c r="F4686" t="n">
        <v>722</v>
      </c>
      <c r="G4686" t="inlineStr">
        <is>
          <t>2024-S2</t>
        </is>
      </c>
      <c r="H4686" t="inlineStr">
        <is>
          <t>Sim</t>
        </is>
      </c>
      <c r="I4686" t="n">
        <v>0</v>
      </c>
      <c r="J4686" s="41" t="n"/>
      <c r="L4686" t="inlineStr"/>
      <c r="M4686" t="inlineStr">
        <is>
          <t>Basic</t>
        </is>
      </c>
      <c r="N4686" t="inlineStr">
        <is>
          <t>monthly</t>
        </is>
      </c>
      <c r="O4686" t="inlineStr">
        <is>
          <t>Pago</t>
        </is>
      </c>
      <c r="P4686" t="inlineStr">
        <is>
          <t>Sim</t>
        </is>
      </c>
      <c r="Q4686" t="inlineStr">
        <is>
          <t>Não</t>
        </is>
      </c>
      <c r="R4686" t="inlineStr">
        <is>
          <t>Não</t>
        </is>
      </c>
      <c r="S4686" t="inlineStr">
        <is>
          <t>16–40</t>
        </is>
      </c>
      <c r="T4686" t="inlineStr">
        <is>
          <t>181–365 dias</t>
        </is>
      </c>
      <c r="U4686" t="inlineStr">
        <is>
          <t>DevTools</t>
        </is>
      </c>
      <c r="V4686" t="inlineStr">
        <is>
          <t>IN</t>
        </is>
      </c>
      <c r="W4686" t="inlineStr">
        <is>
          <t>event</t>
        </is>
      </c>
    </row>
    <row r="4687">
      <c r="A4687" t="inlineStr">
        <is>
          <t>S-c5d797</t>
        </is>
      </c>
      <c r="B4687" t="inlineStr">
        <is>
          <t>A-35083d</t>
        </is>
      </c>
      <c r="C4687" s="40" t="n">
        <v>45517</v>
      </c>
      <c r="D4687" s="40" t="n"/>
      <c r="E4687" t="n">
        <v>140</v>
      </c>
      <c r="F4687" t="n">
        <v>3781</v>
      </c>
      <c r="G4687" t="inlineStr">
        <is>
          <t>2024-S2</t>
        </is>
      </c>
      <c r="H4687" t="inlineStr">
        <is>
          <t>Sim</t>
        </is>
      </c>
      <c r="I4687" t="n">
        <v>0</v>
      </c>
      <c r="J4687" s="41" t="n"/>
      <c r="L4687" t="inlineStr"/>
      <c r="M4687" t="inlineStr">
        <is>
          <t>Enterprise</t>
        </is>
      </c>
      <c r="N4687" t="inlineStr">
        <is>
          <t>monthly</t>
        </is>
      </c>
      <c r="O4687" t="inlineStr">
        <is>
          <t>Pago</t>
        </is>
      </c>
      <c r="P4687" t="inlineStr">
        <is>
          <t>Sim</t>
        </is>
      </c>
      <c r="Q4687" t="inlineStr">
        <is>
          <t>Não</t>
        </is>
      </c>
      <c r="R4687" t="inlineStr">
        <is>
          <t>Não</t>
        </is>
      </c>
      <c r="S4687" t="inlineStr">
        <is>
          <t>16–40</t>
        </is>
      </c>
      <c r="T4687" t="inlineStr">
        <is>
          <t>Mais de 365 dias</t>
        </is>
      </c>
      <c r="U4687" t="inlineStr">
        <is>
          <t>HealthTech</t>
        </is>
      </c>
      <c r="V4687" t="inlineStr">
        <is>
          <t>IN</t>
        </is>
      </c>
      <c r="W4687" t="inlineStr">
        <is>
          <t>partner</t>
        </is>
      </c>
    </row>
    <row r="4688">
      <c r="A4688" t="inlineStr">
        <is>
          <t>S-99af79</t>
        </is>
      </c>
      <c r="B4688" t="inlineStr">
        <is>
          <t>A-0532a9</t>
        </is>
      </c>
      <c r="C4688" s="40" t="n">
        <v>45570</v>
      </c>
      <c r="D4688" s="40" t="n"/>
      <c r="E4688" t="n">
        <v>87</v>
      </c>
      <c r="F4688" t="n">
        <v>361</v>
      </c>
      <c r="G4688" t="inlineStr">
        <is>
          <t>2024-S2</t>
        </is>
      </c>
      <c r="H4688" t="inlineStr">
        <is>
          <t>Sim</t>
        </is>
      </c>
      <c r="I4688" t="n">
        <v>0</v>
      </c>
      <c r="J4688" s="41" t="n"/>
      <c r="L4688" t="inlineStr"/>
      <c r="M4688" t="inlineStr">
        <is>
          <t>Basic</t>
        </is>
      </c>
      <c r="N4688" t="inlineStr">
        <is>
          <t>annual</t>
        </is>
      </c>
      <c r="O4688" t="inlineStr">
        <is>
          <t>Pago</t>
        </is>
      </c>
      <c r="P4688" t="inlineStr">
        <is>
          <t>Não</t>
        </is>
      </c>
      <c r="Q4688" t="inlineStr">
        <is>
          <t>Não</t>
        </is>
      </c>
      <c r="R4688" t="inlineStr">
        <is>
          <t>Não</t>
        </is>
      </c>
      <c r="S4688" t="inlineStr">
        <is>
          <t>16–40</t>
        </is>
      </c>
      <c r="T4688" t="inlineStr">
        <is>
          <t>Conta nova (≤ 30 dias)</t>
        </is>
      </c>
      <c r="U4688" t="inlineStr">
        <is>
          <t>FinTech</t>
        </is>
      </c>
      <c r="V4688" t="inlineStr">
        <is>
          <t>IN</t>
        </is>
      </c>
      <c r="W4688" t="inlineStr">
        <is>
          <t>event</t>
        </is>
      </c>
    </row>
    <row r="4689">
      <c r="A4689" t="inlineStr">
        <is>
          <t>S-ce932b</t>
        </is>
      </c>
      <c r="B4689" t="inlineStr">
        <is>
          <t>A-a1b80b</t>
        </is>
      </c>
      <c r="C4689" s="40" t="n">
        <v>45528</v>
      </c>
      <c r="D4689" s="40" t="n"/>
      <c r="E4689" t="n">
        <v>129</v>
      </c>
      <c r="F4689" t="n">
        <v>784</v>
      </c>
      <c r="G4689" t="inlineStr">
        <is>
          <t>2024-S2</t>
        </is>
      </c>
      <c r="H4689" t="inlineStr">
        <is>
          <t>Sim</t>
        </is>
      </c>
      <c r="I4689" t="n">
        <v>0</v>
      </c>
      <c r="J4689" s="41" t="n"/>
      <c r="L4689" t="inlineStr"/>
      <c r="M4689" t="inlineStr">
        <is>
          <t>Pro</t>
        </is>
      </c>
      <c r="N4689" t="inlineStr">
        <is>
          <t>annual</t>
        </is>
      </c>
      <c r="O4689" t="inlineStr">
        <is>
          <t>Pago</t>
        </is>
      </c>
      <c r="P4689" t="inlineStr">
        <is>
          <t>Não</t>
        </is>
      </c>
      <c r="Q4689" t="inlineStr">
        <is>
          <t>Não</t>
        </is>
      </c>
      <c r="R4689" t="inlineStr">
        <is>
          <t>Não</t>
        </is>
      </c>
      <c r="S4689" t="inlineStr">
        <is>
          <t>16–40</t>
        </is>
      </c>
      <c r="T4689" t="inlineStr">
        <is>
          <t>181–365 dias</t>
        </is>
      </c>
      <c r="U4689" t="inlineStr">
        <is>
          <t>HealthTech</t>
        </is>
      </c>
      <c r="V4689" t="inlineStr">
        <is>
          <t>US</t>
        </is>
      </c>
      <c r="W4689" t="inlineStr">
        <is>
          <t>organic</t>
        </is>
      </c>
    </row>
    <row r="4690">
      <c r="A4690" t="inlineStr">
        <is>
          <t>S-1f2b1a</t>
        </is>
      </c>
      <c r="B4690" t="inlineStr">
        <is>
          <t>A-544d0a</t>
        </is>
      </c>
      <c r="C4690" s="40" t="n">
        <v>45465</v>
      </c>
      <c r="D4690" s="40" t="n"/>
      <c r="E4690" t="n">
        <v>192</v>
      </c>
      <c r="F4690" t="n">
        <v>294</v>
      </c>
      <c r="G4690" t="inlineStr">
        <is>
          <t>Até 2024-S1</t>
        </is>
      </c>
      <c r="H4690" t="inlineStr">
        <is>
          <t>Sim</t>
        </is>
      </c>
      <c r="I4690" t="n">
        <v>0</v>
      </c>
      <c r="J4690" s="41" t="n"/>
      <c r="L4690" t="inlineStr"/>
      <c r="M4690" t="inlineStr">
        <is>
          <t>Pro</t>
        </is>
      </c>
      <c r="N4690" t="inlineStr">
        <is>
          <t>monthly</t>
        </is>
      </c>
      <c r="O4690" t="inlineStr">
        <is>
          <t>Pago</t>
        </is>
      </c>
      <c r="P4690" t="inlineStr">
        <is>
          <t>Sim</t>
        </is>
      </c>
      <c r="Q4690" t="inlineStr">
        <is>
          <t>Não</t>
        </is>
      </c>
      <c r="R4690" t="inlineStr">
        <is>
          <t>Não</t>
        </is>
      </c>
      <c r="S4690" t="inlineStr">
        <is>
          <t>6–15</t>
        </is>
      </c>
      <c r="T4690" t="inlineStr">
        <is>
          <t>31–90 dias</t>
        </is>
      </c>
      <c r="U4690" t="inlineStr">
        <is>
          <t>DevTools</t>
        </is>
      </c>
      <c r="V4690" t="inlineStr">
        <is>
          <t>US</t>
        </is>
      </c>
      <c r="W4690" t="inlineStr">
        <is>
          <t>organic</t>
        </is>
      </c>
    </row>
    <row r="4691">
      <c r="A4691" t="inlineStr">
        <is>
          <t>S-a14c42</t>
        </is>
      </c>
      <c r="B4691" t="inlineStr">
        <is>
          <t>A-4d1e75</t>
        </is>
      </c>
      <c r="C4691" s="40" t="n">
        <v>45575</v>
      </c>
      <c r="D4691" s="40" t="n"/>
      <c r="E4691" t="n">
        <v>82</v>
      </c>
      <c r="F4691" t="n">
        <v>380</v>
      </c>
      <c r="G4691" t="inlineStr">
        <is>
          <t>2024-S2</t>
        </is>
      </c>
      <c r="H4691" t="inlineStr">
        <is>
          <t>Sim</t>
        </is>
      </c>
      <c r="I4691" t="n">
        <v>0</v>
      </c>
      <c r="J4691" s="41" t="n"/>
      <c r="L4691" t="inlineStr"/>
      <c r="M4691" t="inlineStr">
        <is>
          <t>Basic</t>
        </is>
      </c>
      <c r="N4691" t="inlineStr">
        <is>
          <t>monthly</t>
        </is>
      </c>
      <c r="O4691" t="inlineStr">
        <is>
          <t>Pago</t>
        </is>
      </c>
      <c r="P4691" t="inlineStr">
        <is>
          <t>Sim</t>
        </is>
      </c>
      <c r="Q4691" t="inlineStr">
        <is>
          <t>Não</t>
        </is>
      </c>
      <c r="R4691" t="inlineStr">
        <is>
          <t>Não</t>
        </is>
      </c>
      <c r="S4691" t="inlineStr">
        <is>
          <t>16–40</t>
        </is>
      </c>
      <c r="T4691" t="inlineStr">
        <is>
          <t>31–90 dias</t>
        </is>
      </c>
      <c r="U4691" t="inlineStr">
        <is>
          <t>DevTools</t>
        </is>
      </c>
      <c r="V4691" t="inlineStr">
        <is>
          <t>US</t>
        </is>
      </c>
      <c r="W4691" t="inlineStr">
        <is>
          <t>other</t>
        </is>
      </c>
    </row>
    <row r="4692">
      <c r="A4692" t="inlineStr">
        <is>
          <t>S-147ad7</t>
        </is>
      </c>
      <c r="B4692" t="inlineStr">
        <is>
          <t>A-54ecc2</t>
        </is>
      </c>
      <c r="C4692" s="40" t="n">
        <v>45533</v>
      </c>
      <c r="D4692" s="40" t="n"/>
      <c r="E4692" t="n">
        <v>124</v>
      </c>
      <c r="F4692" t="n">
        <v>76</v>
      </c>
      <c r="G4692" t="inlineStr">
        <is>
          <t>2024-S2</t>
        </is>
      </c>
      <c r="H4692" t="inlineStr">
        <is>
          <t>Sim</t>
        </is>
      </c>
      <c r="I4692" t="n">
        <v>0</v>
      </c>
      <c r="J4692" s="41" t="n"/>
      <c r="L4692" t="inlineStr"/>
      <c r="M4692" t="inlineStr">
        <is>
          <t>Basic</t>
        </is>
      </c>
      <c r="N4692" t="inlineStr">
        <is>
          <t>annual</t>
        </is>
      </c>
      <c r="O4692" t="inlineStr">
        <is>
          <t>Pago</t>
        </is>
      </c>
      <c r="P4692" t="inlineStr">
        <is>
          <t>Sim</t>
        </is>
      </c>
      <c r="Q4692" t="inlineStr">
        <is>
          <t>Não</t>
        </is>
      </c>
      <c r="R4692" t="inlineStr">
        <is>
          <t>Não</t>
        </is>
      </c>
      <c r="S4692" t="inlineStr">
        <is>
          <t>1–5</t>
        </is>
      </c>
      <c r="T4692" t="inlineStr">
        <is>
          <t>Mais de 365 dias</t>
        </is>
      </c>
      <c r="U4692" t="inlineStr">
        <is>
          <t>Cybersecurity</t>
        </is>
      </c>
      <c r="V4692" t="inlineStr">
        <is>
          <t>US</t>
        </is>
      </c>
      <c r="W4692" t="inlineStr">
        <is>
          <t>partner</t>
        </is>
      </c>
    </row>
    <row r="4693">
      <c r="A4693" t="inlineStr">
        <is>
          <t>S-69fb37</t>
        </is>
      </c>
      <c r="B4693" t="inlineStr">
        <is>
          <t>A-e4bf56</t>
        </is>
      </c>
      <c r="C4693" s="40" t="n">
        <v>45638</v>
      </c>
      <c r="D4693" s="40" t="n"/>
      <c r="E4693" t="n">
        <v>19</v>
      </c>
      <c r="F4693" t="n">
        <v>833</v>
      </c>
      <c r="G4693" t="inlineStr">
        <is>
          <t>2024-S2</t>
        </is>
      </c>
      <c r="H4693" t="inlineStr">
        <is>
          <t>Não</t>
        </is>
      </c>
      <c r="I4693" t="n">
        <v>0</v>
      </c>
      <c r="J4693" s="41" t="n"/>
      <c r="L4693" t="inlineStr"/>
      <c r="M4693" t="inlineStr">
        <is>
          <t>Pro</t>
        </is>
      </c>
      <c r="N4693" t="inlineStr">
        <is>
          <t>annual</t>
        </is>
      </c>
      <c r="O4693" t="inlineStr">
        <is>
          <t>Pago</t>
        </is>
      </c>
      <c r="P4693" t="inlineStr">
        <is>
          <t>Sim</t>
        </is>
      </c>
      <c r="Q4693" t="inlineStr">
        <is>
          <t>Não</t>
        </is>
      </c>
      <c r="R4693" t="inlineStr">
        <is>
          <t>Não</t>
        </is>
      </c>
      <c r="S4693" t="inlineStr">
        <is>
          <t>16–40</t>
        </is>
      </c>
      <c r="T4693" t="inlineStr">
        <is>
          <t>31–90 dias</t>
        </is>
      </c>
      <c r="U4693" t="inlineStr">
        <is>
          <t>HealthTech</t>
        </is>
      </c>
      <c r="V4693" t="inlineStr">
        <is>
          <t>IN</t>
        </is>
      </c>
      <c r="W4693" t="inlineStr">
        <is>
          <t>ads</t>
        </is>
      </c>
    </row>
    <row r="4694">
      <c r="A4694" t="inlineStr">
        <is>
          <t>S-d90352</t>
        </is>
      </c>
      <c r="B4694" t="inlineStr">
        <is>
          <t>A-f9cc74</t>
        </is>
      </c>
      <c r="C4694" s="40" t="n">
        <v>45631</v>
      </c>
      <c r="D4694" s="40" t="n"/>
      <c r="E4694" t="n">
        <v>26</v>
      </c>
      <c r="F4694" t="n">
        <v>0</v>
      </c>
      <c r="G4694" t="inlineStr">
        <is>
          <t>2024-S2</t>
        </is>
      </c>
      <c r="H4694" t="inlineStr">
        <is>
          <t>Não</t>
        </is>
      </c>
      <c r="I4694" t="n">
        <v>0</v>
      </c>
      <c r="J4694" s="41" t="n"/>
      <c r="L4694" t="inlineStr"/>
      <c r="M4694" t="inlineStr">
        <is>
          <t>Enterprise</t>
        </is>
      </c>
      <c r="N4694" t="inlineStr">
        <is>
          <t>annual</t>
        </is>
      </c>
      <c r="O4694" t="inlineStr">
        <is>
          <t>Trial</t>
        </is>
      </c>
      <c r="P4694" t="inlineStr">
        <is>
          <t>Sim</t>
        </is>
      </c>
      <c r="Q4694" t="inlineStr">
        <is>
          <t>Sim</t>
        </is>
      </c>
      <c r="R4694" t="inlineStr">
        <is>
          <t>Não</t>
        </is>
      </c>
      <c r="S4694" t="inlineStr">
        <is>
          <t>16–40</t>
        </is>
      </c>
      <c r="T4694" t="inlineStr">
        <is>
          <t>31–90 dias</t>
        </is>
      </c>
      <c r="U4694" t="inlineStr">
        <is>
          <t>DevTools</t>
        </is>
      </c>
      <c r="V4694" t="inlineStr">
        <is>
          <t>FR</t>
        </is>
      </c>
      <c r="W4694" t="inlineStr">
        <is>
          <t>partner</t>
        </is>
      </c>
    </row>
    <row r="4695">
      <c r="A4695" t="inlineStr">
        <is>
          <t>S-a9a5a1</t>
        </is>
      </c>
      <c r="B4695" t="inlineStr">
        <is>
          <t>A-7c4956</t>
        </is>
      </c>
      <c r="C4695" s="40" t="n">
        <v>45082</v>
      </c>
      <c r="D4695" s="40" t="n"/>
      <c r="E4695" t="n">
        <v>575</v>
      </c>
      <c r="F4695" t="n">
        <v>171</v>
      </c>
      <c r="G4695" t="inlineStr">
        <is>
          <t>Até 2024-S1</t>
        </is>
      </c>
      <c r="H4695" t="inlineStr">
        <is>
          <t>Sim</t>
        </is>
      </c>
      <c r="I4695" t="n">
        <v>0</v>
      </c>
      <c r="J4695" s="41" t="n"/>
      <c r="L4695" t="inlineStr"/>
      <c r="M4695" t="inlineStr">
        <is>
          <t>Basic</t>
        </is>
      </c>
      <c r="N4695" t="inlineStr">
        <is>
          <t>monthly</t>
        </is>
      </c>
      <c r="O4695" t="inlineStr">
        <is>
          <t>Pago</t>
        </is>
      </c>
      <c r="P4695" t="inlineStr">
        <is>
          <t>Não</t>
        </is>
      </c>
      <c r="Q4695" t="inlineStr">
        <is>
          <t>Não</t>
        </is>
      </c>
      <c r="R4695" t="inlineStr">
        <is>
          <t>Não</t>
        </is>
      </c>
      <c r="S4695" t="inlineStr">
        <is>
          <t>6–15</t>
        </is>
      </c>
      <c r="T4695" t="inlineStr">
        <is>
          <t>Conta nova (≤ 30 dias)</t>
        </is>
      </c>
      <c r="U4695" t="inlineStr">
        <is>
          <t>DevTools</t>
        </is>
      </c>
      <c r="V4695" t="inlineStr">
        <is>
          <t>US</t>
        </is>
      </c>
      <c r="W4695" t="inlineStr">
        <is>
          <t>ads</t>
        </is>
      </c>
    </row>
    <row r="4696">
      <c r="A4696" t="inlineStr">
        <is>
          <t>S-daf6b3</t>
        </is>
      </c>
      <c r="B4696" t="inlineStr">
        <is>
          <t>A-8bde0c</t>
        </is>
      </c>
      <c r="C4696" s="40" t="n">
        <v>45600</v>
      </c>
      <c r="D4696" s="40" t="n"/>
      <c r="E4696" t="n">
        <v>57</v>
      </c>
      <c r="F4696" t="n">
        <v>588</v>
      </c>
      <c r="G4696" t="inlineStr">
        <is>
          <t>2024-S2</t>
        </is>
      </c>
      <c r="H4696" t="inlineStr">
        <is>
          <t>Sim</t>
        </is>
      </c>
      <c r="I4696" t="n">
        <v>0</v>
      </c>
      <c r="J4696" s="41" t="n"/>
      <c r="L4696" t="inlineStr"/>
      <c r="M4696" t="inlineStr">
        <is>
          <t>Pro</t>
        </is>
      </c>
      <c r="N4696" t="inlineStr">
        <is>
          <t>monthly</t>
        </is>
      </c>
      <c r="O4696" t="inlineStr">
        <is>
          <t>Pago</t>
        </is>
      </c>
      <c r="P4696" t="inlineStr">
        <is>
          <t>Sim</t>
        </is>
      </c>
      <c r="Q4696" t="inlineStr">
        <is>
          <t>Não</t>
        </is>
      </c>
      <c r="R4696" t="inlineStr">
        <is>
          <t>Não</t>
        </is>
      </c>
      <c r="S4696" t="inlineStr">
        <is>
          <t>6–15</t>
        </is>
      </c>
      <c r="T4696" t="inlineStr">
        <is>
          <t>Conta nova (≤ 30 dias)</t>
        </is>
      </c>
      <c r="U4696" t="inlineStr">
        <is>
          <t>DevTools</t>
        </is>
      </c>
      <c r="V4696" t="inlineStr">
        <is>
          <t>US</t>
        </is>
      </c>
      <c r="W4696" t="inlineStr">
        <is>
          <t>organic</t>
        </is>
      </c>
    </row>
    <row r="4697">
      <c r="A4697" t="inlineStr">
        <is>
          <t>S-03bfa3</t>
        </is>
      </c>
      <c r="B4697" t="inlineStr">
        <is>
          <t>A-bc4d48</t>
        </is>
      </c>
      <c r="C4697" s="40" t="n">
        <v>45653</v>
      </c>
      <c r="D4697" s="40" t="n"/>
      <c r="E4697" t="n">
        <v>4</v>
      </c>
      <c r="F4697" t="n">
        <v>665</v>
      </c>
      <c r="G4697" t="inlineStr">
        <is>
          <t>2024-S2</t>
        </is>
      </c>
      <c r="H4697" t="inlineStr">
        <is>
          <t>Não</t>
        </is>
      </c>
      <c r="I4697" t="n">
        <v>0</v>
      </c>
      <c r="J4697" s="41" t="n"/>
      <c r="L4697" t="inlineStr"/>
      <c r="M4697" t="inlineStr">
        <is>
          <t>Basic</t>
        </is>
      </c>
      <c r="N4697" t="inlineStr">
        <is>
          <t>annual</t>
        </is>
      </c>
      <c r="O4697" t="inlineStr">
        <is>
          <t>Pago</t>
        </is>
      </c>
      <c r="P4697" t="inlineStr">
        <is>
          <t>Sim</t>
        </is>
      </c>
      <c r="Q4697" t="inlineStr">
        <is>
          <t>Não</t>
        </is>
      </c>
      <c r="R4697" t="inlineStr">
        <is>
          <t>Não</t>
        </is>
      </c>
      <c r="S4697" t="inlineStr">
        <is>
          <t>16–40</t>
        </is>
      </c>
      <c r="T4697" t="inlineStr">
        <is>
          <t>181–365 dias</t>
        </is>
      </c>
      <c r="U4697" t="inlineStr">
        <is>
          <t>EdTech</t>
        </is>
      </c>
      <c r="V4697" t="inlineStr">
        <is>
          <t>US</t>
        </is>
      </c>
      <c r="W4697" t="inlineStr">
        <is>
          <t>ads</t>
        </is>
      </c>
    </row>
    <row r="4698">
      <c r="A4698" t="inlineStr">
        <is>
          <t>S-de3170</t>
        </is>
      </c>
      <c r="B4698" t="inlineStr">
        <is>
          <t>A-98a59a</t>
        </is>
      </c>
      <c r="C4698" s="40" t="n">
        <v>45592</v>
      </c>
      <c r="D4698" s="40" t="n"/>
      <c r="E4698" t="n">
        <v>65</v>
      </c>
      <c r="F4698" t="n">
        <v>2744</v>
      </c>
      <c r="G4698" t="inlineStr">
        <is>
          <t>2024-S2</t>
        </is>
      </c>
      <c r="H4698" t="inlineStr">
        <is>
          <t>Sim</t>
        </is>
      </c>
      <c r="I4698" t="n">
        <v>0</v>
      </c>
      <c r="J4698" s="41" t="n"/>
      <c r="L4698" t="inlineStr"/>
      <c r="M4698" t="inlineStr">
        <is>
          <t>Pro</t>
        </is>
      </c>
      <c r="N4698" t="inlineStr">
        <is>
          <t>annual</t>
        </is>
      </c>
      <c r="O4698" t="inlineStr">
        <is>
          <t>Pago</t>
        </is>
      </c>
      <c r="P4698" t="inlineStr">
        <is>
          <t>Sim</t>
        </is>
      </c>
      <c r="Q4698" t="inlineStr">
        <is>
          <t>Não</t>
        </is>
      </c>
      <c r="R4698" t="inlineStr">
        <is>
          <t>Não</t>
        </is>
      </c>
      <c r="S4698" t="inlineStr">
        <is>
          <t>41+</t>
        </is>
      </c>
      <c r="T4698" t="inlineStr">
        <is>
          <t>Mais de 365 dias</t>
        </is>
      </c>
      <c r="U4698" t="inlineStr">
        <is>
          <t>FinTech</t>
        </is>
      </c>
      <c r="V4698" t="inlineStr">
        <is>
          <t>UK</t>
        </is>
      </c>
      <c r="W4698" t="inlineStr">
        <is>
          <t>partner</t>
        </is>
      </c>
    </row>
    <row r="4699">
      <c r="A4699" t="inlineStr">
        <is>
          <t>S-cfbb85</t>
        </is>
      </c>
      <c r="B4699" t="inlineStr">
        <is>
          <t>A-054577</t>
        </is>
      </c>
      <c r="C4699" s="40" t="n">
        <v>45510</v>
      </c>
      <c r="D4699" s="40" t="n"/>
      <c r="E4699" t="n">
        <v>147</v>
      </c>
      <c r="F4699" t="n">
        <v>784</v>
      </c>
      <c r="G4699" t="inlineStr">
        <is>
          <t>2024-S2</t>
        </is>
      </c>
      <c r="H4699" t="inlineStr">
        <is>
          <t>Sim</t>
        </is>
      </c>
      <c r="I4699" t="n">
        <v>0</v>
      </c>
      <c r="J4699" s="41" t="n"/>
      <c r="L4699" t="inlineStr"/>
      <c r="M4699" t="inlineStr">
        <is>
          <t>Pro</t>
        </is>
      </c>
      <c r="N4699" t="inlineStr">
        <is>
          <t>monthly</t>
        </is>
      </c>
      <c r="O4699" t="inlineStr">
        <is>
          <t>Pago</t>
        </is>
      </c>
      <c r="P4699" t="inlineStr">
        <is>
          <t>Não</t>
        </is>
      </c>
      <c r="Q4699" t="inlineStr">
        <is>
          <t>Sim</t>
        </is>
      </c>
      <c r="R4699" t="inlineStr">
        <is>
          <t>Não</t>
        </is>
      </c>
      <c r="S4699" t="inlineStr">
        <is>
          <t>16–40</t>
        </is>
      </c>
      <c r="T4699" t="inlineStr">
        <is>
          <t>91–180 dias</t>
        </is>
      </c>
      <c r="U4699" t="inlineStr">
        <is>
          <t>EdTech</t>
        </is>
      </c>
      <c r="V4699" t="inlineStr">
        <is>
          <t>UK</t>
        </is>
      </c>
      <c r="W4699" t="inlineStr">
        <is>
          <t>ads</t>
        </is>
      </c>
    </row>
    <row r="4700">
      <c r="A4700" t="inlineStr">
        <is>
          <t>S-42f3be</t>
        </is>
      </c>
      <c r="B4700" t="inlineStr">
        <is>
          <t>A-05f0e5</t>
        </is>
      </c>
      <c r="C4700" s="40" t="n">
        <v>45411</v>
      </c>
      <c r="D4700" s="40" t="n"/>
      <c r="E4700" t="n">
        <v>246</v>
      </c>
      <c r="F4700" t="n">
        <v>6368</v>
      </c>
      <c r="G4700" t="inlineStr">
        <is>
          <t>Até 2024-S1</t>
        </is>
      </c>
      <c r="H4700" t="inlineStr">
        <is>
          <t>Sim</t>
        </is>
      </c>
      <c r="I4700" t="n">
        <v>0</v>
      </c>
      <c r="J4700" s="41" t="n"/>
      <c r="L4700" t="inlineStr"/>
      <c r="M4700" t="inlineStr">
        <is>
          <t>Enterprise</t>
        </is>
      </c>
      <c r="N4700" t="inlineStr">
        <is>
          <t>monthly</t>
        </is>
      </c>
      <c r="O4700" t="inlineStr">
        <is>
          <t>Pago</t>
        </is>
      </c>
      <c r="P4700" t="inlineStr">
        <is>
          <t>Sim</t>
        </is>
      </c>
      <c r="Q4700" t="inlineStr">
        <is>
          <t>Não</t>
        </is>
      </c>
      <c r="R4700" t="inlineStr">
        <is>
          <t>Não</t>
        </is>
      </c>
      <c r="S4700" t="inlineStr">
        <is>
          <t>16–40</t>
        </is>
      </c>
      <c r="T4700" t="inlineStr">
        <is>
          <t>181–365 dias</t>
        </is>
      </c>
      <c r="U4700" t="inlineStr">
        <is>
          <t>FinTech</t>
        </is>
      </c>
      <c r="V4700" t="inlineStr">
        <is>
          <t>US</t>
        </is>
      </c>
      <c r="W4700" t="inlineStr">
        <is>
          <t>partner</t>
        </is>
      </c>
    </row>
    <row r="4701">
      <c r="A4701" t="inlineStr">
        <is>
          <t>S-c04755</t>
        </is>
      </c>
      <c r="B4701" t="inlineStr">
        <is>
          <t>A-2789e3</t>
        </is>
      </c>
      <c r="C4701" s="40" t="n">
        <v>45579</v>
      </c>
      <c r="D4701" s="40" t="n"/>
      <c r="E4701" t="n">
        <v>78</v>
      </c>
      <c r="F4701" t="n">
        <v>209</v>
      </c>
      <c r="G4701" t="inlineStr">
        <is>
          <t>2024-S2</t>
        </is>
      </c>
      <c r="H4701" t="inlineStr">
        <is>
          <t>Sim</t>
        </is>
      </c>
      <c r="I4701" t="n">
        <v>0</v>
      </c>
      <c r="J4701" s="41" t="n"/>
      <c r="L4701" t="inlineStr"/>
      <c r="M4701" t="inlineStr">
        <is>
          <t>Basic</t>
        </is>
      </c>
      <c r="N4701" t="inlineStr">
        <is>
          <t>annual</t>
        </is>
      </c>
      <c r="O4701" t="inlineStr">
        <is>
          <t>Pago</t>
        </is>
      </c>
      <c r="P4701" t="inlineStr">
        <is>
          <t>Sim</t>
        </is>
      </c>
      <c r="Q4701" t="inlineStr">
        <is>
          <t>Não</t>
        </is>
      </c>
      <c r="R4701" t="inlineStr">
        <is>
          <t>Não</t>
        </is>
      </c>
      <c r="S4701" t="inlineStr">
        <is>
          <t>6–15</t>
        </is>
      </c>
      <c r="T4701" t="inlineStr">
        <is>
          <t>Conta nova (≤ 30 dias)</t>
        </is>
      </c>
      <c r="U4701" t="inlineStr">
        <is>
          <t>FinTech</t>
        </is>
      </c>
      <c r="V4701" t="inlineStr">
        <is>
          <t>US</t>
        </is>
      </c>
      <c r="W4701" t="inlineStr">
        <is>
          <t>partner</t>
        </is>
      </c>
    </row>
    <row r="4702">
      <c r="A4702" t="inlineStr">
        <is>
          <t>S-bfca66</t>
        </is>
      </c>
      <c r="B4702" t="inlineStr">
        <is>
          <t>A-10b8da</t>
        </is>
      </c>
      <c r="C4702" s="40" t="n">
        <v>45086</v>
      </c>
      <c r="D4702" s="40" t="n"/>
      <c r="E4702" t="n">
        <v>571</v>
      </c>
      <c r="F4702" t="n">
        <v>266</v>
      </c>
      <c r="G4702" t="inlineStr">
        <is>
          <t>Até 2024-S1</t>
        </is>
      </c>
      <c r="H4702" t="inlineStr">
        <is>
          <t>Sim</t>
        </is>
      </c>
      <c r="I4702" t="n">
        <v>0</v>
      </c>
      <c r="J4702" s="41" t="n"/>
      <c r="L4702" t="inlineStr"/>
      <c r="M4702" t="inlineStr">
        <is>
          <t>Basic</t>
        </is>
      </c>
      <c r="N4702" t="inlineStr">
        <is>
          <t>annual</t>
        </is>
      </c>
      <c r="O4702" t="inlineStr">
        <is>
          <t>Pago</t>
        </is>
      </c>
      <c r="P4702" t="inlineStr">
        <is>
          <t>Não</t>
        </is>
      </c>
      <c r="Q4702" t="inlineStr">
        <is>
          <t>Não</t>
        </is>
      </c>
      <c r="R4702" t="inlineStr">
        <is>
          <t>Não</t>
        </is>
      </c>
      <c r="S4702" t="inlineStr">
        <is>
          <t>6–15</t>
        </is>
      </c>
      <c r="T4702" t="inlineStr">
        <is>
          <t>31–90 dias</t>
        </is>
      </c>
      <c r="U4702" t="inlineStr">
        <is>
          <t>DevTools</t>
        </is>
      </c>
      <c r="V4702" t="inlineStr">
        <is>
          <t>US</t>
        </is>
      </c>
      <c r="W4702" t="inlineStr">
        <is>
          <t>partner</t>
        </is>
      </c>
    </row>
    <row r="4703">
      <c r="A4703" t="inlineStr">
        <is>
          <t>S-cdf625</t>
        </is>
      </c>
      <c r="B4703" t="inlineStr">
        <is>
          <t>A-c222ab</t>
        </is>
      </c>
      <c r="C4703" s="40" t="n">
        <v>45528</v>
      </c>
      <c r="D4703" s="40" t="n"/>
      <c r="E4703" t="n">
        <v>129</v>
      </c>
      <c r="F4703" t="n">
        <v>1568</v>
      </c>
      <c r="G4703" t="inlineStr">
        <is>
          <t>2024-S2</t>
        </is>
      </c>
      <c r="H4703" t="inlineStr">
        <is>
          <t>Sim</t>
        </is>
      </c>
      <c r="I4703" t="n">
        <v>0</v>
      </c>
      <c r="J4703" s="41" t="n"/>
      <c r="L4703" t="inlineStr"/>
      <c r="M4703" t="inlineStr">
        <is>
          <t>Pro</t>
        </is>
      </c>
      <c r="N4703" t="inlineStr">
        <is>
          <t>monthly</t>
        </is>
      </c>
      <c r="O4703" t="inlineStr">
        <is>
          <t>Pago</t>
        </is>
      </c>
      <c r="P4703" t="inlineStr">
        <is>
          <t>Sim</t>
        </is>
      </c>
      <c r="Q4703" t="inlineStr">
        <is>
          <t>Não</t>
        </is>
      </c>
      <c r="R4703" t="inlineStr">
        <is>
          <t>Não</t>
        </is>
      </c>
      <c r="S4703" t="inlineStr">
        <is>
          <t>16–40</t>
        </is>
      </c>
      <c r="T4703" t="inlineStr">
        <is>
          <t>91–180 dias</t>
        </is>
      </c>
      <c r="U4703" t="inlineStr">
        <is>
          <t>Cybersecurity</t>
        </is>
      </c>
      <c r="V4703" t="inlineStr">
        <is>
          <t>US</t>
        </is>
      </c>
      <c r="W4703" t="inlineStr">
        <is>
          <t>other</t>
        </is>
      </c>
    </row>
    <row r="4704">
      <c r="A4704" t="inlineStr">
        <is>
          <t>S-d8f67e</t>
        </is>
      </c>
      <c r="B4704" t="inlineStr">
        <is>
          <t>A-f97b9a</t>
        </is>
      </c>
      <c r="C4704" s="40" t="n">
        <v>45454</v>
      </c>
      <c r="D4704" s="40" t="n"/>
      <c r="E4704" t="n">
        <v>203</v>
      </c>
      <c r="F4704" t="n">
        <v>7164</v>
      </c>
      <c r="G4704" t="inlineStr">
        <is>
          <t>Até 2024-S1</t>
        </is>
      </c>
      <c r="H4704" t="inlineStr">
        <is>
          <t>Sim</t>
        </is>
      </c>
      <c r="I4704" t="n">
        <v>0</v>
      </c>
      <c r="J4704" s="41" t="n"/>
      <c r="L4704" t="inlineStr"/>
      <c r="M4704" t="inlineStr">
        <is>
          <t>Enterprise</t>
        </is>
      </c>
      <c r="N4704" t="inlineStr">
        <is>
          <t>monthly</t>
        </is>
      </c>
      <c r="O4704" t="inlineStr">
        <is>
          <t>Pago</t>
        </is>
      </c>
      <c r="P4704" t="inlineStr">
        <is>
          <t>Sim</t>
        </is>
      </c>
      <c r="Q4704" t="inlineStr">
        <is>
          <t>Não</t>
        </is>
      </c>
      <c r="R4704" t="inlineStr">
        <is>
          <t>Não</t>
        </is>
      </c>
      <c r="S4704" t="inlineStr">
        <is>
          <t>16–40</t>
        </is>
      </c>
      <c r="T4704" t="inlineStr">
        <is>
          <t>181–365 dias</t>
        </is>
      </c>
      <c r="U4704" t="inlineStr">
        <is>
          <t>FinTech</t>
        </is>
      </c>
      <c r="V4704" t="inlineStr">
        <is>
          <t>US</t>
        </is>
      </c>
      <c r="W4704" t="inlineStr">
        <is>
          <t>event</t>
        </is>
      </c>
    </row>
    <row r="4705">
      <c r="A4705" t="inlineStr">
        <is>
          <t>S-80af39</t>
        </is>
      </c>
      <c r="B4705" t="inlineStr">
        <is>
          <t>A-7f29a7</t>
        </is>
      </c>
      <c r="C4705" s="40" t="n">
        <v>45561</v>
      </c>
      <c r="D4705" s="40" t="n"/>
      <c r="E4705" t="n">
        <v>96</v>
      </c>
      <c r="F4705" t="n">
        <v>779</v>
      </c>
      <c r="G4705" t="inlineStr">
        <is>
          <t>2024-S2</t>
        </is>
      </c>
      <c r="H4705" t="inlineStr">
        <is>
          <t>Sim</t>
        </is>
      </c>
      <c r="I4705" t="n">
        <v>0</v>
      </c>
      <c r="J4705" s="41" t="n"/>
      <c r="L4705" t="inlineStr"/>
      <c r="M4705" t="inlineStr">
        <is>
          <t>Basic</t>
        </is>
      </c>
      <c r="N4705" t="inlineStr">
        <is>
          <t>monthly</t>
        </is>
      </c>
      <c r="O4705" t="inlineStr">
        <is>
          <t>Pago</t>
        </is>
      </c>
      <c r="P4705" t="inlineStr">
        <is>
          <t>Sim</t>
        </is>
      </c>
      <c r="Q4705" t="inlineStr">
        <is>
          <t>Não</t>
        </is>
      </c>
      <c r="R4705" t="inlineStr">
        <is>
          <t>Não</t>
        </is>
      </c>
      <c r="S4705" t="inlineStr">
        <is>
          <t>41+</t>
        </is>
      </c>
      <c r="T4705" t="inlineStr">
        <is>
          <t>Conta nova (≤ 30 dias)</t>
        </is>
      </c>
      <c r="U4705" t="inlineStr">
        <is>
          <t>Cybersecurity</t>
        </is>
      </c>
      <c r="V4705" t="inlineStr">
        <is>
          <t>UK</t>
        </is>
      </c>
      <c r="W4705" t="inlineStr">
        <is>
          <t>event</t>
        </is>
      </c>
    </row>
    <row r="4706">
      <c r="A4706" t="inlineStr">
        <is>
          <t>S-11034a</t>
        </is>
      </c>
      <c r="B4706" t="inlineStr">
        <is>
          <t>A-9bfc9f</t>
        </is>
      </c>
      <c r="C4706" s="40" t="n">
        <v>45484</v>
      </c>
      <c r="D4706" s="40" t="n"/>
      <c r="E4706" t="n">
        <v>173</v>
      </c>
      <c r="F4706" t="n">
        <v>2597</v>
      </c>
      <c r="G4706" t="inlineStr">
        <is>
          <t>2024-S2</t>
        </is>
      </c>
      <c r="H4706" t="inlineStr">
        <is>
          <t>Sim</t>
        </is>
      </c>
      <c r="I4706" t="n">
        <v>0</v>
      </c>
      <c r="J4706" s="41" t="n"/>
      <c r="L4706" t="inlineStr"/>
      <c r="M4706" t="inlineStr">
        <is>
          <t>Pro</t>
        </is>
      </c>
      <c r="N4706" t="inlineStr">
        <is>
          <t>annual</t>
        </is>
      </c>
      <c r="O4706" t="inlineStr">
        <is>
          <t>Pago</t>
        </is>
      </c>
      <c r="P4706" t="inlineStr">
        <is>
          <t>Sim</t>
        </is>
      </c>
      <c r="Q4706" t="inlineStr">
        <is>
          <t>Sim</t>
        </is>
      </c>
      <c r="R4706" t="inlineStr">
        <is>
          <t>Sim</t>
        </is>
      </c>
      <c r="S4706" t="inlineStr">
        <is>
          <t>41+</t>
        </is>
      </c>
      <c r="T4706" t="inlineStr">
        <is>
          <t>181–365 dias</t>
        </is>
      </c>
      <c r="U4706" t="inlineStr">
        <is>
          <t>DevTools</t>
        </is>
      </c>
      <c r="V4706" t="inlineStr">
        <is>
          <t>CA</t>
        </is>
      </c>
      <c r="W4706" t="inlineStr">
        <is>
          <t>ads</t>
        </is>
      </c>
    </row>
    <row r="4707">
      <c r="A4707" t="inlineStr">
        <is>
          <t>S-40d3aa</t>
        </is>
      </c>
      <c r="B4707" t="inlineStr">
        <is>
          <t>A-9badbd</t>
        </is>
      </c>
      <c r="C4707" s="40" t="n">
        <v>45526</v>
      </c>
      <c r="D4707" s="40" t="n"/>
      <c r="E4707" t="n">
        <v>131</v>
      </c>
      <c r="F4707" t="n">
        <v>1957</v>
      </c>
      <c r="G4707" t="inlineStr">
        <is>
          <t>2024-S2</t>
        </is>
      </c>
      <c r="H4707" t="inlineStr">
        <is>
          <t>Sim</t>
        </is>
      </c>
      <c r="I4707" t="n">
        <v>0</v>
      </c>
      <c r="J4707" s="41" t="n"/>
      <c r="L4707" t="inlineStr"/>
      <c r="M4707" t="inlineStr">
        <is>
          <t>Basic</t>
        </is>
      </c>
      <c r="N4707" t="inlineStr">
        <is>
          <t>monthly</t>
        </is>
      </c>
      <c r="O4707" t="inlineStr">
        <is>
          <t>Pago</t>
        </is>
      </c>
      <c r="P4707" t="inlineStr">
        <is>
          <t>Sim</t>
        </is>
      </c>
      <c r="Q4707" t="inlineStr">
        <is>
          <t>Não</t>
        </is>
      </c>
      <c r="R4707" t="inlineStr">
        <is>
          <t>Não</t>
        </is>
      </c>
      <c r="S4707" t="inlineStr">
        <is>
          <t>41+</t>
        </is>
      </c>
      <c r="T4707" t="inlineStr">
        <is>
          <t>31–90 dias</t>
        </is>
      </c>
      <c r="U4707" t="inlineStr">
        <is>
          <t>Cybersecurity</t>
        </is>
      </c>
      <c r="V4707" t="inlineStr">
        <is>
          <t>DE</t>
        </is>
      </c>
      <c r="W4707" t="inlineStr">
        <is>
          <t>ads</t>
        </is>
      </c>
    </row>
    <row r="4708">
      <c r="A4708" t="inlineStr">
        <is>
          <t>S-679640</t>
        </is>
      </c>
      <c r="B4708" t="inlineStr">
        <is>
          <t>A-b44e3e</t>
        </is>
      </c>
      <c r="C4708" s="40" t="n">
        <v>45468</v>
      </c>
      <c r="D4708" s="40" t="n"/>
      <c r="E4708" t="n">
        <v>189</v>
      </c>
      <c r="F4708" t="n">
        <v>7960</v>
      </c>
      <c r="G4708" t="inlineStr">
        <is>
          <t>Até 2024-S1</t>
        </is>
      </c>
      <c r="H4708" t="inlineStr">
        <is>
          <t>Sim</t>
        </is>
      </c>
      <c r="I4708" t="n">
        <v>0</v>
      </c>
      <c r="J4708" s="41" t="n"/>
      <c r="L4708" t="inlineStr"/>
      <c r="M4708" t="inlineStr">
        <is>
          <t>Enterprise</t>
        </is>
      </c>
      <c r="N4708" t="inlineStr">
        <is>
          <t>monthly</t>
        </is>
      </c>
      <c r="O4708" t="inlineStr">
        <is>
          <t>Pago</t>
        </is>
      </c>
      <c r="P4708" t="inlineStr">
        <is>
          <t>Não</t>
        </is>
      </c>
      <c r="Q4708" t="inlineStr">
        <is>
          <t>Não</t>
        </is>
      </c>
      <c r="R4708" t="inlineStr">
        <is>
          <t>Não</t>
        </is>
      </c>
      <c r="S4708" t="inlineStr">
        <is>
          <t>16–40</t>
        </is>
      </c>
      <c r="T4708" t="inlineStr">
        <is>
          <t>91–180 dias</t>
        </is>
      </c>
      <c r="U4708" t="inlineStr">
        <is>
          <t>Cybersecurity</t>
        </is>
      </c>
      <c r="V4708" t="inlineStr">
        <is>
          <t>UK</t>
        </is>
      </c>
      <c r="W4708" t="inlineStr">
        <is>
          <t>ads</t>
        </is>
      </c>
    </row>
    <row r="4709">
      <c r="A4709" t="inlineStr">
        <is>
          <t>S-cb853a</t>
        </is>
      </c>
      <c r="B4709" t="inlineStr">
        <is>
          <t>A-c37cab</t>
        </is>
      </c>
      <c r="C4709" s="40" t="n">
        <v>45643</v>
      </c>
      <c r="D4709" s="40" t="n"/>
      <c r="E4709" t="n">
        <v>14</v>
      </c>
      <c r="F4709" t="n">
        <v>437</v>
      </c>
      <c r="G4709" t="inlineStr">
        <is>
          <t>2024-S2</t>
        </is>
      </c>
      <c r="H4709" t="inlineStr">
        <is>
          <t>Não</t>
        </is>
      </c>
      <c r="I4709" t="n">
        <v>0</v>
      </c>
      <c r="J4709" s="41" t="n"/>
      <c r="L4709" t="inlineStr"/>
      <c r="M4709" t="inlineStr">
        <is>
          <t>Basic</t>
        </is>
      </c>
      <c r="N4709" t="inlineStr">
        <is>
          <t>annual</t>
        </is>
      </c>
      <c r="O4709" t="inlineStr">
        <is>
          <t>Pago</t>
        </is>
      </c>
      <c r="P4709" t="inlineStr">
        <is>
          <t>Sim</t>
        </is>
      </c>
      <c r="Q4709" t="inlineStr">
        <is>
          <t>Não</t>
        </is>
      </c>
      <c r="R4709" t="inlineStr">
        <is>
          <t>Não</t>
        </is>
      </c>
      <c r="S4709" t="inlineStr">
        <is>
          <t>16–40</t>
        </is>
      </c>
      <c r="T4709" t="inlineStr">
        <is>
          <t>91–180 dias</t>
        </is>
      </c>
      <c r="U4709" t="inlineStr">
        <is>
          <t>Cybersecurity</t>
        </is>
      </c>
      <c r="V4709" t="inlineStr">
        <is>
          <t>UK</t>
        </is>
      </c>
      <c r="W4709" t="inlineStr">
        <is>
          <t>event</t>
        </is>
      </c>
    </row>
    <row r="4710">
      <c r="A4710" t="inlineStr">
        <is>
          <t>S-f553b5</t>
        </is>
      </c>
      <c r="B4710" t="inlineStr">
        <is>
          <t>A-6da850</t>
        </is>
      </c>
      <c r="C4710" s="40" t="n">
        <v>45207</v>
      </c>
      <c r="D4710" s="40" t="n"/>
      <c r="E4710" t="n">
        <v>450</v>
      </c>
      <c r="F4710" t="n">
        <v>1666</v>
      </c>
      <c r="G4710" t="inlineStr">
        <is>
          <t>Até 2024-S1</t>
        </is>
      </c>
      <c r="H4710" t="inlineStr">
        <is>
          <t>Sim</t>
        </is>
      </c>
      <c r="I4710" t="n">
        <v>0</v>
      </c>
      <c r="J4710" s="41" t="n"/>
      <c r="L4710" t="inlineStr"/>
      <c r="M4710" t="inlineStr">
        <is>
          <t>Pro</t>
        </is>
      </c>
      <c r="N4710" t="inlineStr">
        <is>
          <t>monthly</t>
        </is>
      </c>
      <c r="O4710" t="inlineStr">
        <is>
          <t>Pago</t>
        </is>
      </c>
      <c r="P4710" t="inlineStr">
        <is>
          <t>Sim</t>
        </is>
      </c>
      <c r="Q4710" t="inlineStr">
        <is>
          <t>Sim</t>
        </is>
      </c>
      <c r="R4710" t="inlineStr">
        <is>
          <t>Não</t>
        </is>
      </c>
      <c r="S4710" t="inlineStr">
        <is>
          <t>16–40</t>
        </is>
      </c>
      <c r="T4710" t="inlineStr">
        <is>
          <t>Conta nova (≤ 30 dias)</t>
        </is>
      </c>
      <c r="U4710" t="inlineStr">
        <is>
          <t>FinTech</t>
        </is>
      </c>
      <c r="V4710" t="inlineStr">
        <is>
          <t>IN</t>
        </is>
      </c>
      <c r="W4710" t="inlineStr">
        <is>
          <t>organic</t>
        </is>
      </c>
    </row>
    <row r="4711">
      <c r="A4711" t="inlineStr">
        <is>
          <t>S-fb0905</t>
        </is>
      </c>
      <c r="B4711" t="inlineStr">
        <is>
          <t>A-09316c</t>
        </is>
      </c>
      <c r="C4711" s="40" t="n">
        <v>45636</v>
      </c>
      <c r="D4711" s="40" t="n"/>
      <c r="E4711" t="n">
        <v>21</v>
      </c>
      <c r="F4711" t="n">
        <v>1330</v>
      </c>
      <c r="G4711" t="inlineStr">
        <is>
          <t>2024-S2</t>
        </is>
      </c>
      <c r="H4711" t="inlineStr">
        <is>
          <t>Não</t>
        </is>
      </c>
      <c r="I4711" t="n">
        <v>0</v>
      </c>
      <c r="J4711" s="41" t="n"/>
      <c r="L4711" t="inlineStr"/>
      <c r="M4711" t="inlineStr">
        <is>
          <t>Basic</t>
        </is>
      </c>
      <c r="N4711" t="inlineStr">
        <is>
          <t>annual</t>
        </is>
      </c>
      <c r="O4711" t="inlineStr">
        <is>
          <t>Pago</t>
        </is>
      </c>
      <c r="P4711" t="inlineStr">
        <is>
          <t>Sim</t>
        </is>
      </c>
      <c r="Q4711" t="inlineStr">
        <is>
          <t>Não</t>
        </is>
      </c>
      <c r="R4711" t="inlineStr">
        <is>
          <t>Não</t>
        </is>
      </c>
      <c r="S4711" t="inlineStr">
        <is>
          <t>41+</t>
        </is>
      </c>
      <c r="T4711" t="inlineStr">
        <is>
          <t>31–90 dias</t>
        </is>
      </c>
      <c r="U4711" t="inlineStr">
        <is>
          <t>FinTech</t>
        </is>
      </c>
      <c r="V4711" t="inlineStr">
        <is>
          <t>AU</t>
        </is>
      </c>
      <c r="W4711" t="inlineStr">
        <is>
          <t>organic</t>
        </is>
      </c>
    </row>
    <row r="4712">
      <c r="A4712" t="inlineStr">
        <is>
          <t>S-0fc73c</t>
        </is>
      </c>
      <c r="B4712" t="inlineStr">
        <is>
          <t>A-9affe6</t>
        </is>
      </c>
      <c r="C4712" s="40" t="n">
        <v>45183</v>
      </c>
      <c r="D4712" s="40" t="n"/>
      <c r="E4712" t="n">
        <v>474</v>
      </c>
      <c r="F4712" t="n">
        <v>1064</v>
      </c>
      <c r="G4712" t="inlineStr">
        <is>
          <t>Até 2024-S1</t>
        </is>
      </c>
      <c r="H4712" t="inlineStr">
        <is>
          <t>Sim</t>
        </is>
      </c>
      <c r="I4712" t="n">
        <v>0</v>
      </c>
      <c r="J4712" s="41" t="n"/>
      <c r="L4712" t="inlineStr"/>
      <c r="M4712" t="inlineStr">
        <is>
          <t>Basic</t>
        </is>
      </c>
      <c r="N4712" t="inlineStr">
        <is>
          <t>annual</t>
        </is>
      </c>
      <c r="O4712" t="inlineStr">
        <is>
          <t>Pago</t>
        </is>
      </c>
      <c r="P4712" t="inlineStr">
        <is>
          <t>Sim</t>
        </is>
      </c>
      <c r="Q4712" t="inlineStr">
        <is>
          <t>Não</t>
        </is>
      </c>
      <c r="R4712" t="inlineStr">
        <is>
          <t>Não</t>
        </is>
      </c>
      <c r="S4712" t="inlineStr">
        <is>
          <t>41+</t>
        </is>
      </c>
      <c r="T4712" t="inlineStr">
        <is>
          <t>91–180 dias</t>
        </is>
      </c>
      <c r="U4712" t="inlineStr">
        <is>
          <t>Cybersecurity</t>
        </is>
      </c>
      <c r="V4712" t="inlineStr">
        <is>
          <t>US</t>
        </is>
      </c>
      <c r="W4712" t="inlineStr">
        <is>
          <t>other</t>
        </is>
      </c>
    </row>
    <row r="4713">
      <c r="A4713" t="inlineStr">
        <is>
          <t>S-7e7a73</t>
        </is>
      </c>
      <c r="B4713" t="inlineStr">
        <is>
          <t>A-89ee83</t>
        </is>
      </c>
      <c r="C4713" s="40" t="n">
        <v>45646</v>
      </c>
      <c r="D4713" s="40" t="n"/>
      <c r="E4713" t="n">
        <v>11</v>
      </c>
      <c r="F4713" t="n">
        <v>3184</v>
      </c>
      <c r="G4713" t="inlineStr">
        <is>
          <t>2024-S2</t>
        </is>
      </c>
      <c r="H4713" t="inlineStr">
        <is>
          <t>Não</t>
        </is>
      </c>
      <c r="I4713" t="n">
        <v>0</v>
      </c>
      <c r="J4713" s="41" t="n"/>
      <c r="L4713" t="inlineStr"/>
      <c r="M4713" t="inlineStr">
        <is>
          <t>Enterprise</t>
        </is>
      </c>
      <c r="N4713" t="inlineStr">
        <is>
          <t>monthly</t>
        </is>
      </c>
      <c r="O4713" t="inlineStr">
        <is>
          <t>Pago</t>
        </is>
      </c>
      <c r="P4713" t="inlineStr">
        <is>
          <t>Sim</t>
        </is>
      </c>
      <c r="Q4713" t="inlineStr">
        <is>
          <t>Não</t>
        </is>
      </c>
      <c r="R4713" t="inlineStr">
        <is>
          <t>Não</t>
        </is>
      </c>
      <c r="S4713" t="inlineStr">
        <is>
          <t>16–40</t>
        </is>
      </c>
      <c r="T4713" t="inlineStr">
        <is>
          <t>31–90 dias</t>
        </is>
      </c>
      <c r="U4713" t="inlineStr">
        <is>
          <t>Cybersecurity</t>
        </is>
      </c>
      <c r="V4713" t="inlineStr">
        <is>
          <t>US</t>
        </is>
      </c>
      <c r="W4713" t="inlineStr">
        <is>
          <t>organic</t>
        </is>
      </c>
    </row>
    <row r="4714">
      <c r="A4714" t="inlineStr">
        <is>
          <t>S-2dc98b</t>
        </is>
      </c>
      <c r="B4714" t="inlineStr">
        <is>
          <t>A-5a92e7</t>
        </is>
      </c>
      <c r="C4714" s="40" t="n">
        <v>45604</v>
      </c>
      <c r="D4714" s="40" t="n"/>
      <c r="E4714" t="n">
        <v>53</v>
      </c>
      <c r="F4714" t="n">
        <v>441</v>
      </c>
      <c r="G4714" t="inlineStr">
        <is>
          <t>2024-S2</t>
        </is>
      </c>
      <c r="H4714" t="inlineStr">
        <is>
          <t>Sim</t>
        </is>
      </c>
      <c r="I4714" t="n">
        <v>0</v>
      </c>
      <c r="J4714" s="41" t="n"/>
      <c r="L4714" t="inlineStr"/>
      <c r="M4714" t="inlineStr">
        <is>
          <t>Pro</t>
        </is>
      </c>
      <c r="N4714" t="inlineStr">
        <is>
          <t>annual</t>
        </is>
      </c>
      <c r="O4714" t="inlineStr">
        <is>
          <t>Pago</t>
        </is>
      </c>
      <c r="P4714" t="inlineStr">
        <is>
          <t>Sim</t>
        </is>
      </c>
      <c r="Q4714" t="inlineStr">
        <is>
          <t>Não</t>
        </is>
      </c>
      <c r="R4714" t="inlineStr">
        <is>
          <t>Não</t>
        </is>
      </c>
      <c r="S4714" t="inlineStr">
        <is>
          <t>6–15</t>
        </is>
      </c>
      <c r="T4714" t="inlineStr">
        <is>
          <t>91–180 dias</t>
        </is>
      </c>
      <c r="U4714" t="inlineStr">
        <is>
          <t>HealthTech</t>
        </is>
      </c>
      <c r="V4714" t="inlineStr">
        <is>
          <t>US</t>
        </is>
      </c>
      <c r="W4714" t="inlineStr">
        <is>
          <t>ads</t>
        </is>
      </c>
    </row>
    <row r="4715">
      <c r="A4715" t="inlineStr">
        <is>
          <t>S-16f4a2</t>
        </is>
      </c>
      <c r="B4715" t="inlineStr">
        <is>
          <t>A-e08cd3</t>
        </is>
      </c>
      <c r="C4715" s="40" t="n">
        <v>45606</v>
      </c>
      <c r="D4715" s="40" t="n"/>
      <c r="E4715" t="n">
        <v>51</v>
      </c>
      <c r="F4715" t="n">
        <v>13333</v>
      </c>
      <c r="G4715" t="inlineStr">
        <is>
          <t>2024-S2</t>
        </is>
      </c>
      <c r="H4715" t="inlineStr">
        <is>
          <t>Sim</t>
        </is>
      </c>
      <c r="I4715" t="n">
        <v>0</v>
      </c>
      <c r="J4715" s="41" t="n"/>
      <c r="L4715" t="inlineStr"/>
      <c r="M4715" t="inlineStr">
        <is>
          <t>Enterprise</t>
        </is>
      </c>
      <c r="N4715" t="inlineStr">
        <is>
          <t>annual</t>
        </is>
      </c>
      <c r="O4715" t="inlineStr">
        <is>
          <t>Pago</t>
        </is>
      </c>
      <c r="P4715" t="inlineStr">
        <is>
          <t>Sim</t>
        </is>
      </c>
      <c r="Q4715" t="inlineStr">
        <is>
          <t>Não</t>
        </is>
      </c>
      <c r="R4715" t="inlineStr">
        <is>
          <t>Não</t>
        </is>
      </c>
      <c r="S4715" t="inlineStr">
        <is>
          <t>41+</t>
        </is>
      </c>
      <c r="T4715" t="inlineStr">
        <is>
          <t>31–90 dias</t>
        </is>
      </c>
      <c r="U4715" t="inlineStr">
        <is>
          <t>FinTech</t>
        </is>
      </c>
      <c r="V4715" t="inlineStr">
        <is>
          <t>US</t>
        </is>
      </c>
      <c r="W4715" t="inlineStr">
        <is>
          <t>ads</t>
        </is>
      </c>
    </row>
    <row r="4716">
      <c r="A4716" t="inlineStr">
        <is>
          <t>S-6630bc</t>
        </is>
      </c>
      <c r="B4716" t="inlineStr">
        <is>
          <t>A-600734</t>
        </is>
      </c>
      <c r="C4716" s="40" t="n">
        <v>45358</v>
      </c>
      <c r="D4716" s="40" t="n"/>
      <c r="E4716" t="n">
        <v>299</v>
      </c>
      <c r="F4716" t="n">
        <v>5771</v>
      </c>
      <c r="G4716" t="inlineStr">
        <is>
          <t>Até 2024-S1</t>
        </is>
      </c>
      <c r="H4716" t="inlineStr">
        <is>
          <t>Sim</t>
        </is>
      </c>
      <c r="I4716" t="n">
        <v>0</v>
      </c>
      <c r="J4716" s="41" t="n"/>
      <c r="L4716" t="inlineStr"/>
      <c r="M4716" t="inlineStr">
        <is>
          <t>Enterprise</t>
        </is>
      </c>
      <c r="N4716" t="inlineStr">
        <is>
          <t>monthly</t>
        </is>
      </c>
      <c r="O4716" t="inlineStr">
        <is>
          <t>Pago</t>
        </is>
      </c>
      <c r="P4716" t="inlineStr">
        <is>
          <t>Sim</t>
        </is>
      </c>
      <c r="Q4716" t="inlineStr">
        <is>
          <t>Não</t>
        </is>
      </c>
      <c r="R4716" t="inlineStr">
        <is>
          <t>Não</t>
        </is>
      </c>
      <c r="S4716" t="inlineStr">
        <is>
          <t>16–40</t>
        </is>
      </c>
      <c r="T4716" t="inlineStr">
        <is>
          <t>91–180 dias</t>
        </is>
      </c>
      <c r="U4716" t="inlineStr">
        <is>
          <t>DevTools</t>
        </is>
      </c>
      <c r="V4716" t="inlineStr">
        <is>
          <t>US</t>
        </is>
      </c>
      <c r="W4716" t="inlineStr">
        <is>
          <t>organic</t>
        </is>
      </c>
    </row>
    <row r="4717">
      <c r="A4717" t="inlineStr">
        <is>
          <t>S-bd2ab2</t>
        </is>
      </c>
      <c r="B4717" t="inlineStr">
        <is>
          <t>A-186a44</t>
        </is>
      </c>
      <c r="C4717" s="40" t="n">
        <v>45619</v>
      </c>
      <c r="D4717" s="40" t="n"/>
      <c r="E4717" t="n">
        <v>38</v>
      </c>
      <c r="F4717" t="n">
        <v>9353</v>
      </c>
      <c r="G4717" t="inlineStr">
        <is>
          <t>2024-S2</t>
        </is>
      </c>
      <c r="H4717" t="inlineStr">
        <is>
          <t>Sim</t>
        </is>
      </c>
      <c r="I4717" t="n">
        <v>0</v>
      </c>
      <c r="J4717" s="41" t="n"/>
      <c r="L4717" t="inlineStr"/>
      <c r="M4717" t="inlineStr">
        <is>
          <t>Enterprise</t>
        </is>
      </c>
      <c r="N4717" t="inlineStr">
        <is>
          <t>annual</t>
        </is>
      </c>
      <c r="O4717" t="inlineStr">
        <is>
          <t>Pago</t>
        </is>
      </c>
      <c r="P4717" t="inlineStr">
        <is>
          <t>Sim</t>
        </is>
      </c>
      <c r="Q4717" t="inlineStr">
        <is>
          <t>Não</t>
        </is>
      </c>
      <c r="R4717" t="inlineStr">
        <is>
          <t>Não</t>
        </is>
      </c>
      <c r="S4717" t="inlineStr">
        <is>
          <t>41+</t>
        </is>
      </c>
      <c r="T4717" t="inlineStr">
        <is>
          <t>Mais de 365 dias</t>
        </is>
      </c>
      <c r="U4717" t="inlineStr">
        <is>
          <t>HealthTech</t>
        </is>
      </c>
      <c r="V4717" t="inlineStr">
        <is>
          <t>US</t>
        </is>
      </c>
      <c r="W4717" t="inlineStr">
        <is>
          <t>ads</t>
        </is>
      </c>
    </row>
    <row r="4718">
      <c r="A4718" t="inlineStr">
        <is>
          <t>S-97bc99</t>
        </is>
      </c>
      <c r="B4718" t="inlineStr">
        <is>
          <t>A-82861f</t>
        </is>
      </c>
      <c r="C4718" s="40" t="n">
        <v>45437</v>
      </c>
      <c r="D4718" s="40" t="n"/>
      <c r="E4718" t="n">
        <v>220</v>
      </c>
      <c r="F4718" t="n">
        <v>2254</v>
      </c>
      <c r="G4718" t="inlineStr">
        <is>
          <t>Até 2024-S1</t>
        </is>
      </c>
      <c r="H4718" t="inlineStr">
        <is>
          <t>Sim</t>
        </is>
      </c>
      <c r="I4718" t="n">
        <v>0</v>
      </c>
      <c r="J4718" s="41" t="n"/>
      <c r="L4718" t="inlineStr"/>
      <c r="M4718" t="inlineStr">
        <is>
          <t>Pro</t>
        </is>
      </c>
      <c r="N4718" t="inlineStr">
        <is>
          <t>annual</t>
        </is>
      </c>
      <c r="O4718" t="inlineStr">
        <is>
          <t>Pago</t>
        </is>
      </c>
      <c r="P4718" t="inlineStr">
        <is>
          <t>Sim</t>
        </is>
      </c>
      <c r="Q4718" t="inlineStr">
        <is>
          <t>Não</t>
        </is>
      </c>
      <c r="R4718" t="inlineStr">
        <is>
          <t>Não</t>
        </is>
      </c>
      <c r="S4718" t="inlineStr">
        <is>
          <t>41+</t>
        </is>
      </c>
      <c r="T4718" t="inlineStr">
        <is>
          <t>Conta nova (≤ 30 dias)</t>
        </is>
      </c>
      <c r="U4718" t="inlineStr">
        <is>
          <t>DevTools</t>
        </is>
      </c>
      <c r="V4718" t="inlineStr">
        <is>
          <t>UK</t>
        </is>
      </c>
      <c r="W4718" t="inlineStr">
        <is>
          <t>organic</t>
        </is>
      </c>
    </row>
    <row r="4719">
      <c r="A4719" t="inlineStr">
        <is>
          <t>S-0c0ddf</t>
        </is>
      </c>
      <c r="B4719" t="inlineStr">
        <is>
          <t>A-65c341</t>
        </is>
      </c>
      <c r="C4719" s="40" t="n">
        <v>45570</v>
      </c>
      <c r="D4719" s="40" t="n"/>
      <c r="E4719" t="n">
        <v>87</v>
      </c>
      <c r="F4719" t="n">
        <v>2189</v>
      </c>
      <c r="G4719" t="inlineStr">
        <is>
          <t>2024-S2</t>
        </is>
      </c>
      <c r="H4719" t="inlineStr">
        <is>
          <t>Sim</t>
        </is>
      </c>
      <c r="I4719" t="n">
        <v>0</v>
      </c>
      <c r="J4719" s="41" t="n"/>
      <c r="L4719" t="inlineStr"/>
      <c r="M4719" t="inlineStr">
        <is>
          <t>Enterprise</t>
        </is>
      </c>
      <c r="N4719" t="inlineStr">
        <is>
          <t>annual</t>
        </is>
      </c>
      <c r="O4719" t="inlineStr">
        <is>
          <t>Pago</t>
        </is>
      </c>
      <c r="P4719" t="inlineStr">
        <is>
          <t>Sim</t>
        </is>
      </c>
      <c r="Q4719" t="inlineStr">
        <is>
          <t>Não</t>
        </is>
      </c>
      <c r="R4719" t="inlineStr">
        <is>
          <t>Não</t>
        </is>
      </c>
      <c r="S4719" t="inlineStr">
        <is>
          <t>6–15</t>
        </is>
      </c>
      <c r="T4719" t="inlineStr">
        <is>
          <t>181–365 dias</t>
        </is>
      </c>
      <c r="U4719" t="inlineStr">
        <is>
          <t>FinTech</t>
        </is>
      </c>
      <c r="V4719" t="inlineStr">
        <is>
          <t>US</t>
        </is>
      </c>
      <c r="W4719" t="inlineStr">
        <is>
          <t>ads</t>
        </is>
      </c>
    </row>
    <row r="4720">
      <c r="A4720" t="inlineStr">
        <is>
          <t>S-f45fe3</t>
        </is>
      </c>
      <c r="B4720" t="inlineStr">
        <is>
          <t>A-02fac6</t>
        </is>
      </c>
      <c r="C4720" s="40" t="n">
        <v>45442</v>
      </c>
      <c r="D4720" s="40" t="n"/>
      <c r="E4720" t="n">
        <v>215</v>
      </c>
      <c r="F4720" t="n">
        <v>2891</v>
      </c>
      <c r="G4720" t="inlineStr">
        <is>
          <t>Até 2024-S1</t>
        </is>
      </c>
      <c r="H4720" t="inlineStr">
        <is>
          <t>Sim</t>
        </is>
      </c>
      <c r="I4720" t="n">
        <v>0</v>
      </c>
      <c r="J4720" s="41" t="n"/>
      <c r="L4720" t="inlineStr"/>
      <c r="M4720" t="inlineStr">
        <is>
          <t>Pro</t>
        </is>
      </c>
      <c r="N4720" t="inlineStr">
        <is>
          <t>monthly</t>
        </is>
      </c>
      <c r="O4720" t="inlineStr">
        <is>
          <t>Pago</t>
        </is>
      </c>
      <c r="P4720" t="inlineStr">
        <is>
          <t>Sim</t>
        </is>
      </c>
      <c r="Q4720" t="inlineStr">
        <is>
          <t>Não</t>
        </is>
      </c>
      <c r="R4720" t="inlineStr">
        <is>
          <t>Não</t>
        </is>
      </c>
      <c r="S4720" t="inlineStr">
        <is>
          <t>41+</t>
        </is>
      </c>
      <c r="T4720" t="inlineStr">
        <is>
          <t>Mais de 365 dias</t>
        </is>
      </c>
      <c r="U4720" t="inlineStr">
        <is>
          <t>FinTech</t>
        </is>
      </c>
      <c r="V4720" t="inlineStr">
        <is>
          <t>US</t>
        </is>
      </c>
      <c r="W4720" t="inlineStr">
        <is>
          <t>event</t>
        </is>
      </c>
    </row>
    <row r="4721">
      <c r="A4721" t="inlineStr">
        <is>
          <t>S-936fa3</t>
        </is>
      </c>
      <c r="B4721" t="inlineStr">
        <is>
          <t>A-02cd81</t>
        </is>
      </c>
      <c r="C4721" s="40" t="n">
        <v>45489</v>
      </c>
      <c r="D4721" s="40" t="n"/>
      <c r="E4721" t="n">
        <v>168</v>
      </c>
      <c r="F4721" t="n">
        <v>2156</v>
      </c>
      <c r="G4721" t="inlineStr">
        <is>
          <t>2024-S2</t>
        </is>
      </c>
      <c r="H4721" t="inlineStr">
        <is>
          <t>Sim</t>
        </is>
      </c>
      <c r="I4721" t="n">
        <v>0</v>
      </c>
      <c r="J4721" s="41" t="n"/>
      <c r="L4721" t="inlineStr"/>
      <c r="M4721" t="inlineStr">
        <is>
          <t>Pro</t>
        </is>
      </c>
      <c r="N4721" t="inlineStr">
        <is>
          <t>annual</t>
        </is>
      </c>
      <c r="O4721" t="inlineStr">
        <is>
          <t>Pago</t>
        </is>
      </c>
      <c r="P4721" t="inlineStr">
        <is>
          <t>Sim</t>
        </is>
      </c>
      <c r="Q4721" t="inlineStr">
        <is>
          <t>Não</t>
        </is>
      </c>
      <c r="R4721" t="inlineStr">
        <is>
          <t>Não</t>
        </is>
      </c>
      <c r="S4721" t="inlineStr">
        <is>
          <t>41+</t>
        </is>
      </c>
      <c r="T4721" t="inlineStr">
        <is>
          <t>91–180 dias</t>
        </is>
      </c>
      <c r="U4721" t="inlineStr">
        <is>
          <t>HealthTech</t>
        </is>
      </c>
      <c r="V4721" t="inlineStr">
        <is>
          <t>IN</t>
        </is>
      </c>
      <c r="W4721" t="inlineStr">
        <is>
          <t>other</t>
        </is>
      </c>
    </row>
    <row r="4722">
      <c r="A4722" t="inlineStr">
        <is>
          <t>S-82df6c</t>
        </is>
      </c>
      <c r="B4722" t="inlineStr">
        <is>
          <t>A-ac9111</t>
        </is>
      </c>
      <c r="C4722" s="40" t="n">
        <v>45175</v>
      </c>
      <c r="D4722" s="40" t="n"/>
      <c r="E4722" t="n">
        <v>482</v>
      </c>
      <c r="F4722" t="n">
        <v>2009</v>
      </c>
      <c r="G4722" t="inlineStr">
        <is>
          <t>Até 2024-S1</t>
        </is>
      </c>
      <c r="H4722" t="inlineStr">
        <is>
          <t>Sim</t>
        </is>
      </c>
      <c r="I4722" t="n">
        <v>0</v>
      </c>
      <c r="J4722" s="41" t="n"/>
      <c r="L4722" t="inlineStr"/>
      <c r="M4722" t="inlineStr">
        <is>
          <t>Pro</t>
        </is>
      </c>
      <c r="N4722" t="inlineStr">
        <is>
          <t>annual</t>
        </is>
      </c>
      <c r="O4722" t="inlineStr">
        <is>
          <t>Pago</t>
        </is>
      </c>
      <c r="P4722" t="inlineStr">
        <is>
          <t>Sim</t>
        </is>
      </c>
      <c r="Q4722" t="inlineStr">
        <is>
          <t>Não</t>
        </is>
      </c>
      <c r="R4722" t="inlineStr">
        <is>
          <t>Sim</t>
        </is>
      </c>
      <c r="S4722" t="inlineStr">
        <is>
          <t>41+</t>
        </is>
      </c>
      <c r="T4722" t="inlineStr">
        <is>
          <t>Conta nova (≤ 30 dias)</t>
        </is>
      </c>
      <c r="U4722" t="inlineStr">
        <is>
          <t>HealthTech</t>
        </is>
      </c>
      <c r="V4722" t="inlineStr">
        <is>
          <t>US</t>
        </is>
      </c>
      <c r="W4722" t="inlineStr">
        <is>
          <t>event</t>
        </is>
      </c>
    </row>
    <row r="4723">
      <c r="A4723" t="inlineStr">
        <is>
          <t>S-a83bc2</t>
        </is>
      </c>
      <c r="B4723" t="inlineStr">
        <is>
          <t>A-b07b56</t>
        </is>
      </c>
      <c r="C4723" s="40" t="n">
        <v>45621</v>
      </c>
      <c r="D4723" s="40" t="n"/>
      <c r="E4723" t="n">
        <v>36</v>
      </c>
      <c r="F4723" t="n">
        <v>475</v>
      </c>
      <c r="G4723" t="inlineStr">
        <is>
          <t>2024-S2</t>
        </is>
      </c>
      <c r="H4723" t="inlineStr">
        <is>
          <t>Sim</t>
        </is>
      </c>
      <c r="I4723" t="n">
        <v>0</v>
      </c>
      <c r="J4723" s="41" t="n"/>
      <c r="L4723" t="inlineStr"/>
      <c r="M4723" t="inlineStr">
        <is>
          <t>Basic</t>
        </is>
      </c>
      <c r="N4723" t="inlineStr">
        <is>
          <t>monthly</t>
        </is>
      </c>
      <c r="O4723" t="inlineStr">
        <is>
          <t>Pago</t>
        </is>
      </c>
      <c r="P4723" t="inlineStr">
        <is>
          <t>Não</t>
        </is>
      </c>
      <c r="Q4723" t="inlineStr">
        <is>
          <t>Não</t>
        </is>
      </c>
      <c r="R4723" t="inlineStr">
        <is>
          <t>Não</t>
        </is>
      </c>
      <c r="S4723" t="inlineStr">
        <is>
          <t>16–40</t>
        </is>
      </c>
      <c r="T4723" t="inlineStr">
        <is>
          <t>Conta nova (≤ 30 dias)</t>
        </is>
      </c>
      <c r="U4723" t="inlineStr">
        <is>
          <t>DevTools</t>
        </is>
      </c>
      <c r="V4723" t="inlineStr">
        <is>
          <t>US</t>
        </is>
      </c>
      <c r="W4723" t="inlineStr">
        <is>
          <t>event</t>
        </is>
      </c>
    </row>
    <row r="4724">
      <c r="A4724" t="inlineStr">
        <is>
          <t>S-69a7ce</t>
        </is>
      </c>
      <c r="B4724" t="inlineStr">
        <is>
          <t>A-58b9ff</t>
        </is>
      </c>
      <c r="C4724" s="40" t="n">
        <v>45487</v>
      </c>
      <c r="D4724" s="40" t="n"/>
      <c r="E4724" t="n">
        <v>170</v>
      </c>
      <c r="F4724" t="n">
        <v>294</v>
      </c>
      <c r="G4724" t="inlineStr">
        <is>
          <t>2024-S2</t>
        </is>
      </c>
      <c r="H4724" t="inlineStr">
        <is>
          <t>Sim</t>
        </is>
      </c>
      <c r="I4724" t="n">
        <v>0</v>
      </c>
      <c r="J4724" s="41" t="n"/>
      <c r="L4724" t="inlineStr"/>
      <c r="M4724" t="inlineStr">
        <is>
          <t>Pro</t>
        </is>
      </c>
      <c r="N4724" t="inlineStr">
        <is>
          <t>annual</t>
        </is>
      </c>
      <c r="O4724" t="inlineStr">
        <is>
          <t>Pago</t>
        </is>
      </c>
      <c r="P4724" t="inlineStr">
        <is>
          <t>Sim</t>
        </is>
      </c>
      <c r="Q4724" t="inlineStr">
        <is>
          <t>Não</t>
        </is>
      </c>
      <c r="R4724" t="inlineStr">
        <is>
          <t>Não</t>
        </is>
      </c>
      <c r="S4724" t="inlineStr">
        <is>
          <t>6–15</t>
        </is>
      </c>
      <c r="T4724" t="inlineStr">
        <is>
          <t>31–90 dias</t>
        </is>
      </c>
      <c r="U4724" t="inlineStr">
        <is>
          <t>DevTools</t>
        </is>
      </c>
      <c r="V4724" t="inlineStr">
        <is>
          <t>IN</t>
        </is>
      </c>
      <c r="W4724" t="inlineStr">
        <is>
          <t>partner</t>
        </is>
      </c>
    </row>
    <row r="4725">
      <c r="A4725" t="inlineStr">
        <is>
          <t>S-522a6f</t>
        </is>
      </c>
      <c r="B4725" t="inlineStr">
        <is>
          <t>A-3a7284</t>
        </is>
      </c>
      <c r="C4725" s="40" t="n">
        <v>45626</v>
      </c>
      <c r="D4725" s="40" t="n"/>
      <c r="E4725" t="n">
        <v>31</v>
      </c>
      <c r="F4725" t="n">
        <v>7761</v>
      </c>
      <c r="G4725" t="inlineStr">
        <is>
          <t>2024-S2</t>
        </is>
      </c>
      <c r="H4725" t="inlineStr">
        <is>
          <t>Sim</t>
        </is>
      </c>
      <c r="I4725" t="n">
        <v>0</v>
      </c>
      <c r="J4725" s="41" t="n"/>
      <c r="L4725" t="inlineStr"/>
      <c r="M4725" t="inlineStr">
        <is>
          <t>Enterprise</t>
        </is>
      </c>
      <c r="N4725" t="inlineStr">
        <is>
          <t>annual</t>
        </is>
      </c>
      <c r="O4725" t="inlineStr">
        <is>
          <t>Pago</t>
        </is>
      </c>
      <c r="P4725" t="inlineStr">
        <is>
          <t>Sim</t>
        </is>
      </c>
      <c r="Q4725" t="inlineStr">
        <is>
          <t>Não</t>
        </is>
      </c>
      <c r="R4725" t="inlineStr">
        <is>
          <t>Não</t>
        </is>
      </c>
      <c r="S4725" t="inlineStr">
        <is>
          <t>16–40</t>
        </is>
      </c>
      <c r="T4725" t="inlineStr">
        <is>
          <t>Conta nova (≤ 30 dias)</t>
        </is>
      </c>
      <c r="U4725" t="inlineStr">
        <is>
          <t>FinTech</t>
        </is>
      </c>
      <c r="V4725" t="inlineStr">
        <is>
          <t>US</t>
        </is>
      </c>
      <c r="W4725" t="inlineStr">
        <is>
          <t>organic</t>
        </is>
      </c>
    </row>
    <row r="4726">
      <c r="A4726" t="inlineStr">
        <is>
          <t>S-1a04fe</t>
        </is>
      </c>
      <c r="B4726" t="inlineStr">
        <is>
          <t>A-4e631b</t>
        </is>
      </c>
      <c r="C4726" s="40" t="n">
        <v>45425</v>
      </c>
      <c r="D4726" s="40" t="n"/>
      <c r="E4726" t="n">
        <v>232</v>
      </c>
      <c r="F4726" t="n">
        <v>4378</v>
      </c>
      <c r="G4726" t="inlineStr">
        <is>
          <t>Até 2024-S1</t>
        </is>
      </c>
      <c r="H4726" t="inlineStr">
        <is>
          <t>Sim</t>
        </is>
      </c>
      <c r="I4726" t="n">
        <v>0</v>
      </c>
      <c r="J4726" s="41" t="n"/>
      <c r="L4726" t="inlineStr"/>
      <c r="M4726" t="inlineStr">
        <is>
          <t>Enterprise</t>
        </is>
      </c>
      <c r="N4726" t="inlineStr">
        <is>
          <t>annual</t>
        </is>
      </c>
      <c r="O4726" t="inlineStr">
        <is>
          <t>Pago</t>
        </is>
      </c>
      <c r="P4726" t="inlineStr">
        <is>
          <t>Sim</t>
        </is>
      </c>
      <c r="Q4726" t="inlineStr">
        <is>
          <t>Sim</t>
        </is>
      </c>
      <c r="R4726" t="inlineStr">
        <is>
          <t>Não</t>
        </is>
      </c>
      <c r="S4726" t="inlineStr">
        <is>
          <t>16–40</t>
        </is>
      </c>
      <c r="T4726" t="inlineStr">
        <is>
          <t>31–90 dias</t>
        </is>
      </c>
      <c r="U4726" t="inlineStr">
        <is>
          <t>FinTech</t>
        </is>
      </c>
      <c r="V4726" t="inlineStr">
        <is>
          <t>US</t>
        </is>
      </c>
      <c r="W4726" t="inlineStr">
        <is>
          <t>other</t>
        </is>
      </c>
    </row>
    <row r="4727">
      <c r="A4727" t="inlineStr">
        <is>
          <t>S-d22ebe</t>
        </is>
      </c>
      <c r="B4727" t="inlineStr">
        <is>
          <t>A-5a92e7</t>
        </is>
      </c>
      <c r="C4727" s="40" t="n">
        <v>45457</v>
      </c>
      <c r="D4727" s="40" t="n"/>
      <c r="E4727" t="n">
        <v>200</v>
      </c>
      <c r="F4727" t="n">
        <v>171</v>
      </c>
      <c r="G4727" t="inlineStr">
        <is>
          <t>Até 2024-S1</t>
        </is>
      </c>
      <c r="H4727" t="inlineStr">
        <is>
          <t>Sim</t>
        </is>
      </c>
      <c r="I4727" t="n">
        <v>0</v>
      </c>
      <c r="J4727" s="41" t="n"/>
      <c r="L4727" t="inlineStr"/>
      <c r="M4727" t="inlineStr">
        <is>
          <t>Basic</t>
        </is>
      </c>
      <c r="N4727" t="inlineStr">
        <is>
          <t>annual</t>
        </is>
      </c>
      <c r="O4727" t="inlineStr">
        <is>
          <t>Pago</t>
        </is>
      </c>
      <c r="P4727" t="inlineStr">
        <is>
          <t>Sim</t>
        </is>
      </c>
      <c r="Q4727" t="inlineStr">
        <is>
          <t>Não</t>
        </is>
      </c>
      <c r="R4727" t="inlineStr">
        <is>
          <t>Não</t>
        </is>
      </c>
      <c r="S4727" t="inlineStr">
        <is>
          <t>6–15</t>
        </is>
      </c>
      <c r="T4727" t="inlineStr">
        <is>
          <t>Conta nova (≤ 30 dias)</t>
        </is>
      </c>
      <c r="U4727" t="inlineStr">
        <is>
          <t>HealthTech</t>
        </is>
      </c>
      <c r="V4727" t="inlineStr">
        <is>
          <t>US</t>
        </is>
      </c>
      <c r="W4727" t="inlineStr">
        <is>
          <t>ads</t>
        </is>
      </c>
    </row>
    <row r="4728">
      <c r="A4728" t="inlineStr">
        <is>
          <t>S-fa781b</t>
        </is>
      </c>
      <c r="B4728" t="inlineStr">
        <is>
          <t>A-271f46</t>
        </is>
      </c>
      <c r="C4728" s="40" t="n">
        <v>45407</v>
      </c>
      <c r="D4728" s="40" t="n"/>
      <c r="E4728" t="n">
        <v>250</v>
      </c>
      <c r="F4728" t="n">
        <v>0</v>
      </c>
      <c r="G4728" t="inlineStr">
        <is>
          <t>Até 2024-S1</t>
        </is>
      </c>
      <c r="H4728" t="inlineStr">
        <is>
          <t>Sim</t>
        </is>
      </c>
      <c r="I4728" t="n">
        <v>0</v>
      </c>
      <c r="J4728" s="41" t="n"/>
      <c r="L4728" t="inlineStr"/>
      <c r="M4728" t="inlineStr">
        <is>
          <t>Enterprise</t>
        </is>
      </c>
      <c r="N4728" t="inlineStr">
        <is>
          <t>monthly</t>
        </is>
      </c>
      <c r="O4728" t="inlineStr">
        <is>
          <t>Trial</t>
        </is>
      </c>
      <c r="P4728" t="inlineStr">
        <is>
          <t>Sim</t>
        </is>
      </c>
      <c r="Q4728" t="inlineStr">
        <is>
          <t>Não</t>
        </is>
      </c>
      <c r="R4728" t="inlineStr">
        <is>
          <t>Não</t>
        </is>
      </c>
      <c r="S4728" t="inlineStr">
        <is>
          <t>16–40</t>
        </is>
      </c>
      <c r="T4728" t="inlineStr">
        <is>
          <t>Mais de 365 dias</t>
        </is>
      </c>
      <c r="U4728" t="inlineStr">
        <is>
          <t>DevTools</t>
        </is>
      </c>
      <c r="V4728" t="inlineStr">
        <is>
          <t>US</t>
        </is>
      </c>
      <c r="W4728" t="inlineStr">
        <is>
          <t>event</t>
        </is>
      </c>
    </row>
    <row r="4729">
      <c r="A4729" t="inlineStr">
        <is>
          <t>S-718116</t>
        </is>
      </c>
      <c r="B4729" t="inlineStr">
        <is>
          <t>A-462d45</t>
        </is>
      </c>
      <c r="C4729" s="40" t="n">
        <v>45415</v>
      </c>
      <c r="D4729" s="40" t="n"/>
      <c r="E4729" t="n">
        <v>242</v>
      </c>
      <c r="F4729" t="n">
        <v>539</v>
      </c>
      <c r="G4729" t="inlineStr">
        <is>
          <t>Até 2024-S1</t>
        </is>
      </c>
      <c r="H4729" t="inlineStr">
        <is>
          <t>Sim</t>
        </is>
      </c>
      <c r="I4729" t="n">
        <v>0</v>
      </c>
      <c r="J4729" s="41" t="n"/>
      <c r="L4729" t="inlineStr"/>
      <c r="M4729" t="inlineStr">
        <is>
          <t>Pro</t>
        </is>
      </c>
      <c r="N4729" t="inlineStr">
        <is>
          <t>monthly</t>
        </is>
      </c>
      <c r="O4729" t="inlineStr">
        <is>
          <t>Pago</t>
        </is>
      </c>
      <c r="P4729" t="inlineStr">
        <is>
          <t>Sim</t>
        </is>
      </c>
      <c r="Q4729" t="inlineStr">
        <is>
          <t>Não</t>
        </is>
      </c>
      <c r="R4729" t="inlineStr">
        <is>
          <t>Sim</t>
        </is>
      </c>
      <c r="S4729" t="inlineStr">
        <is>
          <t>6–15</t>
        </is>
      </c>
      <c r="T4729" t="inlineStr">
        <is>
          <t>91–180 dias</t>
        </is>
      </c>
      <c r="U4729" t="inlineStr">
        <is>
          <t>Cybersecurity</t>
        </is>
      </c>
      <c r="V4729" t="inlineStr">
        <is>
          <t>US</t>
        </is>
      </c>
      <c r="W4729" t="inlineStr">
        <is>
          <t>partner</t>
        </is>
      </c>
    </row>
    <row r="4730">
      <c r="A4730" t="inlineStr">
        <is>
          <t>S-ce5fb5</t>
        </is>
      </c>
      <c r="B4730" t="inlineStr">
        <is>
          <t>A-fd9422</t>
        </is>
      </c>
      <c r="C4730" s="40" t="n">
        <v>45621</v>
      </c>
      <c r="D4730" s="40" t="n"/>
      <c r="E4730" t="n">
        <v>36</v>
      </c>
      <c r="F4730" t="n">
        <v>0</v>
      </c>
      <c r="G4730" t="inlineStr">
        <is>
          <t>2024-S2</t>
        </is>
      </c>
      <c r="H4730" t="inlineStr">
        <is>
          <t>Sim</t>
        </is>
      </c>
      <c r="I4730" t="n">
        <v>0</v>
      </c>
      <c r="J4730" s="41" t="n"/>
      <c r="L4730" t="inlineStr"/>
      <c r="M4730" t="inlineStr">
        <is>
          <t>Enterprise</t>
        </is>
      </c>
      <c r="N4730" t="inlineStr">
        <is>
          <t>monthly</t>
        </is>
      </c>
      <c r="O4730" t="inlineStr">
        <is>
          <t>Trial</t>
        </is>
      </c>
      <c r="P4730" t="inlineStr">
        <is>
          <t>Sim</t>
        </is>
      </c>
      <c r="Q4730" t="inlineStr">
        <is>
          <t>Não</t>
        </is>
      </c>
      <c r="R4730" t="inlineStr">
        <is>
          <t>Não</t>
        </is>
      </c>
      <c r="S4730" t="inlineStr">
        <is>
          <t>41+</t>
        </is>
      </c>
      <c r="T4730" t="inlineStr">
        <is>
          <t>181–365 dias</t>
        </is>
      </c>
      <c r="U4730" t="inlineStr">
        <is>
          <t>Cybersecurity</t>
        </is>
      </c>
      <c r="V4730" t="inlineStr">
        <is>
          <t>US</t>
        </is>
      </c>
      <c r="W4730" t="inlineStr">
        <is>
          <t>organic</t>
        </is>
      </c>
    </row>
    <row r="4731">
      <c r="A4731" t="inlineStr">
        <is>
          <t>S-2ebd06</t>
        </is>
      </c>
      <c r="B4731" t="inlineStr">
        <is>
          <t>A-32728c</t>
        </is>
      </c>
      <c r="C4731" s="40" t="n">
        <v>45020</v>
      </c>
      <c r="D4731" s="40" t="n"/>
      <c r="E4731" t="n">
        <v>637</v>
      </c>
      <c r="F4731" t="n">
        <v>980</v>
      </c>
      <c r="G4731" t="inlineStr">
        <is>
          <t>Até 2024-S1</t>
        </is>
      </c>
      <c r="H4731" t="inlineStr">
        <is>
          <t>Sim</t>
        </is>
      </c>
      <c r="I4731" t="n">
        <v>0</v>
      </c>
      <c r="J4731" s="41" t="n"/>
      <c r="L4731" t="inlineStr"/>
      <c r="M4731" t="inlineStr">
        <is>
          <t>Pro</t>
        </is>
      </c>
      <c r="N4731" t="inlineStr">
        <is>
          <t>monthly</t>
        </is>
      </c>
      <c r="O4731" t="inlineStr">
        <is>
          <t>Pago</t>
        </is>
      </c>
      <c r="P4731" t="inlineStr">
        <is>
          <t>Sim</t>
        </is>
      </c>
      <c r="Q4731" t="inlineStr">
        <is>
          <t>Não</t>
        </is>
      </c>
      <c r="R4731" t="inlineStr">
        <is>
          <t>Não</t>
        </is>
      </c>
      <c r="S4731" t="inlineStr">
        <is>
          <t>16–40</t>
        </is>
      </c>
      <c r="T4731" t="inlineStr">
        <is>
          <t>91–180 dias</t>
        </is>
      </c>
      <c r="U4731" t="inlineStr">
        <is>
          <t>DevTools</t>
        </is>
      </c>
      <c r="V4731" t="inlineStr">
        <is>
          <t>US</t>
        </is>
      </c>
      <c r="W4731" t="inlineStr">
        <is>
          <t>event</t>
        </is>
      </c>
    </row>
    <row r="4732">
      <c r="A4732" t="inlineStr">
        <is>
          <t>S-03a939</t>
        </is>
      </c>
      <c r="B4732" t="inlineStr">
        <is>
          <t>A-cd458b</t>
        </is>
      </c>
      <c r="C4732" s="40" t="n">
        <v>45498</v>
      </c>
      <c r="D4732" s="40" t="n"/>
      <c r="E4732" t="n">
        <v>159</v>
      </c>
      <c r="F4732" t="n">
        <v>5174</v>
      </c>
      <c r="G4732" t="inlineStr">
        <is>
          <t>2024-S2</t>
        </is>
      </c>
      <c r="H4732" t="inlineStr">
        <is>
          <t>Sim</t>
        </is>
      </c>
      <c r="I4732" t="n">
        <v>0</v>
      </c>
      <c r="J4732" s="41" t="n"/>
      <c r="L4732" t="inlineStr"/>
      <c r="M4732" t="inlineStr">
        <is>
          <t>Enterprise</t>
        </is>
      </c>
      <c r="N4732" t="inlineStr">
        <is>
          <t>monthly</t>
        </is>
      </c>
      <c r="O4732" t="inlineStr">
        <is>
          <t>Pago</t>
        </is>
      </c>
      <c r="P4732" t="inlineStr">
        <is>
          <t>Sim</t>
        </is>
      </c>
      <c r="Q4732" t="inlineStr">
        <is>
          <t>Não</t>
        </is>
      </c>
      <c r="R4732" t="inlineStr">
        <is>
          <t>Não</t>
        </is>
      </c>
      <c r="S4732" t="inlineStr">
        <is>
          <t>16–40</t>
        </is>
      </c>
      <c r="T4732" t="inlineStr">
        <is>
          <t>31–90 dias</t>
        </is>
      </c>
      <c r="U4732" t="inlineStr">
        <is>
          <t>DevTools</t>
        </is>
      </c>
      <c r="V4732" t="inlineStr">
        <is>
          <t>US</t>
        </is>
      </c>
      <c r="W4732" t="inlineStr">
        <is>
          <t>other</t>
        </is>
      </c>
    </row>
    <row r="4733">
      <c r="A4733" t="inlineStr">
        <is>
          <t>S-fc65aa</t>
        </is>
      </c>
      <c r="B4733" t="inlineStr">
        <is>
          <t>A-eb1312</t>
        </is>
      </c>
      <c r="C4733" s="40" t="n">
        <v>45653</v>
      </c>
      <c r="D4733" s="40" t="n"/>
      <c r="E4733" t="n">
        <v>4</v>
      </c>
      <c r="F4733" t="n">
        <v>4975</v>
      </c>
      <c r="G4733" t="inlineStr">
        <is>
          <t>2024-S2</t>
        </is>
      </c>
      <c r="H4733" t="inlineStr">
        <is>
          <t>Não</t>
        </is>
      </c>
      <c r="I4733" t="n">
        <v>0</v>
      </c>
      <c r="J4733" s="41" t="n"/>
      <c r="L4733" t="inlineStr"/>
      <c r="M4733" t="inlineStr">
        <is>
          <t>Enterprise</t>
        </is>
      </c>
      <c r="N4733" t="inlineStr">
        <is>
          <t>annual</t>
        </is>
      </c>
      <c r="O4733" t="inlineStr">
        <is>
          <t>Pago</t>
        </is>
      </c>
      <c r="P4733" t="inlineStr">
        <is>
          <t>Sim</t>
        </is>
      </c>
      <c r="Q4733" t="inlineStr">
        <is>
          <t>Não</t>
        </is>
      </c>
      <c r="R4733" t="inlineStr">
        <is>
          <t>Não</t>
        </is>
      </c>
      <c r="S4733" t="inlineStr">
        <is>
          <t>16–40</t>
        </is>
      </c>
      <c r="T4733" t="inlineStr">
        <is>
          <t>91–180 dias</t>
        </is>
      </c>
      <c r="U4733" t="inlineStr">
        <is>
          <t>FinTech</t>
        </is>
      </c>
      <c r="V4733" t="inlineStr">
        <is>
          <t>US</t>
        </is>
      </c>
      <c r="W4733" t="inlineStr">
        <is>
          <t>partner</t>
        </is>
      </c>
    </row>
    <row r="4734">
      <c r="A4734" t="inlineStr">
        <is>
          <t>S-6d9231</t>
        </is>
      </c>
      <c r="B4734" t="inlineStr">
        <is>
          <t>A-c37601</t>
        </is>
      </c>
      <c r="C4734" s="40" t="n">
        <v>45650</v>
      </c>
      <c r="D4734" s="40" t="n"/>
      <c r="E4734" t="n">
        <v>7</v>
      </c>
      <c r="F4734" t="n">
        <v>2388</v>
      </c>
      <c r="G4734" t="inlineStr">
        <is>
          <t>2024-S2</t>
        </is>
      </c>
      <c r="H4734" t="inlineStr">
        <is>
          <t>Não</t>
        </is>
      </c>
      <c r="I4734" t="n">
        <v>0</v>
      </c>
      <c r="J4734" s="41" t="n"/>
      <c r="L4734" t="inlineStr"/>
      <c r="M4734" t="inlineStr">
        <is>
          <t>Enterprise</t>
        </is>
      </c>
      <c r="N4734" t="inlineStr">
        <is>
          <t>monthly</t>
        </is>
      </c>
      <c r="O4734" t="inlineStr">
        <is>
          <t>Pago</t>
        </is>
      </c>
      <c r="P4734" t="inlineStr">
        <is>
          <t>Sim</t>
        </is>
      </c>
      <c r="Q4734" t="inlineStr">
        <is>
          <t>Não</t>
        </is>
      </c>
      <c r="R4734" t="inlineStr">
        <is>
          <t>Não</t>
        </is>
      </c>
      <c r="S4734" t="inlineStr">
        <is>
          <t>6–15</t>
        </is>
      </c>
      <c r="T4734" t="inlineStr">
        <is>
          <t>31–90 dias</t>
        </is>
      </c>
      <c r="U4734" t="inlineStr">
        <is>
          <t>EdTech</t>
        </is>
      </c>
      <c r="V4734" t="inlineStr">
        <is>
          <t>US</t>
        </is>
      </c>
      <c r="W4734" t="inlineStr">
        <is>
          <t>partner</t>
        </is>
      </c>
    </row>
    <row r="4735">
      <c r="A4735" t="inlineStr">
        <is>
          <t>S-4b15c4</t>
        </is>
      </c>
      <c r="B4735" t="inlineStr">
        <is>
          <t>A-65aeb5</t>
        </is>
      </c>
      <c r="C4735" s="40" t="n">
        <v>45505</v>
      </c>
      <c r="D4735" s="40" t="n"/>
      <c r="E4735" t="n">
        <v>152</v>
      </c>
      <c r="F4735" t="n">
        <v>3582</v>
      </c>
      <c r="G4735" t="inlineStr">
        <is>
          <t>2024-S2</t>
        </is>
      </c>
      <c r="H4735" t="inlineStr">
        <is>
          <t>Sim</t>
        </is>
      </c>
      <c r="I4735" t="n">
        <v>0</v>
      </c>
      <c r="J4735" s="41" t="n"/>
      <c r="L4735" t="inlineStr"/>
      <c r="M4735" t="inlineStr">
        <is>
          <t>Enterprise</t>
        </is>
      </c>
      <c r="N4735" t="inlineStr">
        <is>
          <t>annual</t>
        </is>
      </c>
      <c r="O4735" t="inlineStr">
        <is>
          <t>Pago</t>
        </is>
      </c>
      <c r="P4735" t="inlineStr">
        <is>
          <t>Sim</t>
        </is>
      </c>
      <c r="Q4735" t="inlineStr">
        <is>
          <t>Não</t>
        </is>
      </c>
      <c r="R4735" t="inlineStr">
        <is>
          <t>Não</t>
        </is>
      </c>
      <c r="S4735" t="inlineStr">
        <is>
          <t>16–40</t>
        </is>
      </c>
      <c r="T4735" t="inlineStr">
        <is>
          <t>181–365 dias</t>
        </is>
      </c>
      <c r="U4735" t="inlineStr">
        <is>
          <t>DevTools</t>
        </is>
      </c>
      <c r="V4735" t="inlineStr">
        <is>
          <t>US</t>
        </is>
      </c>
      <c r="W4735" t="inlineStr">
        <is>
          <t>partner</t>
        </is>
      </c>
    </row>
    <row r="4736">
      <c r="A4736" t="inlineStr">
        <is>
          <t>S-66f0d0</t>
        </is>
      </c>
      <c r="B4736" t="inlineStr">
        <is>
          <t>A-0158bb</t>
        </is>
      </c>
      <c r="C4736" s="40" t="n">
        <v>45471</v>
      </c>
      <c r="D4736" s="40" t="n"/>
      <c r="E4736" t="n">
        <v>186</v>
      </c>
      <c r="F4736" t="n">
        <v>665</v>
      </c>
      <c r="G4736" t="inlineStr">
        <is>
          <t>Até 2024-S1</t>
        </is>
      </c>
      <c r="H4736" t="inlineStr">
        <is>
          <t>Sim</t>
        </is>
      </c>
      <c r="I4736" t="n">
        <v>0</v>
      </c>
      <c r="J4736" s="41" t="n"/>
      <c r="L4736" t="inlineStr"/>
      <c r="M4736" t="inlineStr">
        <is>
          <t>Basic</t>
        </is>
      </c>
      <c r="N4736" t="inlineStr">
        <is>
          <t>monthly</t>
        </is>
      </c>
      <c r="O4736" t="inlineStr">
        <is>
          <t>Pago</t>
        </is>
      </c>
      <c r="P4736" t="inlineStr">
        <is>
          <t>Sim</t>
        </is>
      </c>
      <c r="Q4736" t="inlineStr">
        <is>
          <t>Não</t>
        </is>
      </c>
      <c r="R4736" t="inlineStr">
        <is>
          <t>Não</t>
        </is>
      </c>
      <c r="S4736" t="inlineStr">
        <is>
          <t>16–40</t>
        </is>
      </c>
      <c r="T4736" t="inlineStr">
        <is>
          <t>31–90 dias</t>
        </is>
      </c>
      <c r="U4736" t="inlineStr">
        <is>
          <t>FinTech</t>
        </is>
      </c>
      <c r="V4736" t="inlineStr">
        <is>
          <t>DE</t>
        </is>
      </c>
      <c r="W4736" t="inlineStr">
        <is>
          <t>partner</t>
        </is>
      </c>
    </row>
    <row r="4737">
      <c r="A4737" t="inlineStr">
        <is>
          <t>S-95aaf8</t>
        </is>
      </c>
      <c r="B4737" t="inlineStr">
        <is>
          <t>A-781cc0</t>
        </is>
      </c>
      <c r="C4737" s="40" t="n">
        <v>45595</v>
      </c>
      <c r="D4737" s="40" t="n"/>
      <c r="E4737" t="n">
        <v>62</v>
      </c>
      <c r="F4737" t="n">
        <v>228</v>
      </c>
      <c r="G4737" t="inlineStr">
        <is>
          <t>2024-S2</t>
        </is>
      </c>
      <c r="H4737" t="inlineStr">
        <is>
          <t>Sim</t>
        </is>
      </c>
      <c r="I4737" t="n">
        <v>0</v>
      </c>
      <c r="J4737" s="41" t="n"/>
      <c r="L4737" t="inlineStr"/>
      <c r="M4737" t="inlineStr">
        <is>
          <t>Basic</t>
        </is>
      </c>
      <c r="N4737" t="inlineStr">
        <is>
          <t>annual</t>
        </is>
      </c>
      <c r="O4737" t="inlineStr">
        <is>
          <t>Pago</t>
        </is>
      </c>
      <c r="P4737" t="inlineStr">
        <is>
          <t>Sim</t>
        </is>
      </c>
      <c r="Q4737" t="inlineStr">
        <is>
          <t>Não</t>
        </is>
      </c>
      <c r="R4737" t="inlineStr">
        <is>
          <t>Não</t>
        </is>
      </c>
      <c r="S4737" t="inlineStr">
        <is>
          <t>6–15</t>
        </is>
      </c>
      <c r="T4737" t="inlineStr">
        <is>
          <t>31–90 dias</t>
        </is>
      </c>
      <c r="U4737" t="inlineStr">
        <is>
          <t>EdTech</t>
        </is>
      </c>
      <c r="V4737" t="inlineStr">
        <is>
          <t>US</t>
        </is>
      </c>
      <c r="W4737" t="inlineStr">
        <is>
          <t>organic</t>
        </is>
      </c>
    </row>
    <row r="4738">
      <c r="A4738" t="inlineStr">
        <is>
          <t>S-3a2aee</t>
        </is>
      </c>
      <c r="B4738" t="inlineStr">
        <is>
          <t>A-e08cd3</t>
        </is>
      </c>
      <c r="C4738" s="40" t="n">
        <v>45640</v>
      </c>
      <c r="D4738" s="40" t="n"/>
      <c r="E4738" t="n">
        <v>17</v>
      </c>
      <c r="F4738" t="n">
        <v>0</v>
      </c>
      <c r="G4738" t="inlineStr">
        <is>
          <t>2024-S2</t>
        </is>
      </c>
      <c r="H4738" t="inlineStr">
        <is>
          <t>Não</t>
        </is>
      </c>
      <c r="I4738" t="n">
        <v>0</v>
      </c>
      <c r="J4738" s="41" t="n"/>
      <c r="L4738" t="inlineStr"/>
      <c r="M4738" t="inlineStr">
        <is>
          <t>Enterprise</t>
        </is>
      </c>
      <c r="N4738" t="inlineStr">
        <is>
          <t>monthly</t>
        </is>
      </c>
      <c r="O4738" t="inlineStr">
        <is>
          <t>Trial</t>
        </is>
      </c>
      <c r="P4738" t="inlineStr">
        <is>
          <t>Sim</t>
        </is>
      </c>
      <c r="Q4738" t="inlineStr">
        <is>
          <t>Não</t>
        </is>
      </c>
      <c r="R4738" t="inlineStr">
        <is>
          <t>Não</t>
        </is>
      </c>
      <c r="S4738" t="inlineStr">
        <is>
          <t>41+</t>
        </is>
      </c>
      <c r="T4738" t="inlineStr">
        <is>
          <t>31–90 dias</t>
        </is>
      </c>
      <c r="U4738" t="inlineStr">
        <is>
          <t>FinTech</t>
        </is>
      </c>
      <c r="V4738" t="inlineStr">
        <is>
          <t>US</t>
        </is>
      </c>
      <c r="W4738" t="inlineStr">
        <is>
          <t>ads</t>
        </is>
      </c>
    </row>
    <row r="4739">
      <c r="A4739" t="inlineStr">
        <is>
          <t>S-66a834</t>
        </is>
      </c>
      <c r="B4739" t="inlineStr">
        <is>
          <t>A-659280</t>
        </is>
      </c>
      <c r="C4739" s="40" t="n">
        <v>45283</v>
      </c>
      <c r="D4739" s="40" t="n"/>
      <c r="E4739" t="n">
        <v>374</v>
      </c>
      <c r="F4739" t="n">
        <v>6169</v>
      </c>
      <c r="G4739" t="inlineStr">
        <is>
          <t>Até 2024-S1</t>
        </is>
      </c>
      <c r="H4739" t="inlineStr">
        <is>
          <t>Sim</t>
        </is>
      </c>
      <c r="I4739" t="n">
        <v>0</v>
      </c>
      <c r="J4739" s="41" t="n"/>
      <c r="L4739" t="inlineStr"/>
      <c r="M4739" t="inlineStr">
        <is>
          <t>Enterprise</t>
        </is>
      </c>
      <c r="N4739" t="inlineStr">
        <is>
          <t>annual</t>
        </is>
      </c>
      <c r="O4739" t="inlineStr">
        <is>
          <t>Pago</t>
        </is>
      </c>
      <c r="P4739" t="inlineStr">
        <is>
          <t>Não</t>
        </is>
      </c>
      <c r="Q4739" t="inlineStr">
        <is>
          <t>Não</t>
        </is>
      </c>
      <c r="R4739" t="inlineStr">
        <is>
          <t>Não</t>
        </is>
      </c>
      <c r="S4739" t="inlineStr">
        <is>
          <t>16–40</t>
        </is>
      </c>
      <c r="T4739" t="inlineStr">
        <is>
          <t>31–90 dias</t>
        </is>
      </c>
      <c r="U4739" t="inlineStr">
        <is>
          <t>FinTech</t>
        </is>
      </c>
      <c r="V4739" t="inlineStr">
        <is>
          <t>IN</t>
        </is>
      </c>
      <c r="W4739" t="inlineStr">
        <is>
          <t>event</t>
        </is>
      </c>
    </row>
    <row r="4740">
      <c r="A4740" t="inlineStr">
        <is>
          <t>S-e9b437</t>
        </is>
      </c>
      <c r="B4740" t="inlineStr">
        <is>
          <t>A-0f7d77</t>
        </is>
      </c>
      <c r="C4740" s="40" t="n">
        <v>45626</v>
      </c>
      <c r="D4740" s="40" t="n"/>
      <c r="E4740" t="n">
        <v>31</v>
      </c>
      <c r="F4740" t="n">
        <v>539</v>
      </c>
      <c r="G4740" t="inlineStr">
        <is>
          <t>2024-S2</t>
        </is>
      </c>
      <c r="H4740" t="inlineStr">
        <is>
          <t>Sim</t>
        </is>
      </c>
      <c r="I4740" t="n">
        <v>0</v>
      </c>
      <c r="J4740" s="41" t="n"/>
      <c r="L4740" t="inlineStr"/>
      <c r="M4740" t="inlineStr">
        <is>
          <t>Pro</t>
        </is>
      </c>
      <c r="N4740" t="inlineStr">
        <is>
          <t>monthly</t>
        </is>
      </c>
      <c r="O4740" t="inlineStr">
        <is>
          <t>Pago</t>
        </is>
      </c>
      <c r="P4740" t="inlineStr">
        <is>
          <t>Sim</t>
        </is>
      </c>
      <c r="Q4740" t="inlineStr">
        <is>
          <t>Não</t>
        </is>
      </c>
      <c r="R4740" t="inlineStr">
        <is>
          <t>Não</t>
        </is>
      </c>
      <c r="S4740" t="inlineStr">
        <is>
          <t>6–15</t>
        </is>
      </c>
      <c r="T4740" t="inlineStr">
        <is>
          <t>31–90 dias</t>
        </is>
      </c>
      <c r="U4740" t="inlineStr">
        <is>
          <t>FinTech</t>
        </is>
      </c>
      <c r="V4740" t="inlineStr">
        <is>
          <t>IN</t>
        </is>
      </c>
      <c r="W4740" t="inlineStr">
        <is>
          <t>partner</t>
        </is>
      </c>
    </row>
    <row r="4741">
      <c r="A4741" t="inlineStr">
        <is>
          <t>S-61a647</t>
        </is>
      </c>
      <c r="B4741" t="inlineStr">
        <is>
          <t>A-726cfa</t>
        </is>
      </c>
      <c r="C4741" s="40" t="n">
        <v>45231</v>
      </c>
      <c r="D4741" s="40" t="n"/>
      <c r="E4741" t="n">
        <v>426</v>
      </c>
      <c r="F4741" t="n">
        <v>539</v>
      </c>
      <c r="G4741" t="inlineStr">
        <is>
          <t>Até 2024-S1</t>
        </is>
      </c>
      <c r="H4741" t="inlineStr">
        <is>
          <t>Sim</t>
        </is>
      </c>
      <c r="I4741" t="n">
        <v>0</v>
      </c>
      <c r="J4741" s="41" t="n"/>
      <c r="L4741" t="inlineStr"/>
      <c r="M4741" t="inlineStr">
        <is>
          <t>Pro</t>
        </is>
      </c>
      <c r="N4741" t="inlineStr">
        <is>
          <t>annual</t>
        </is>
      </c>
      <c r="O4741" t="inlineStr">
        <is>
          <t>Pago</t>
        </is>
      </c>
      <c r="P4741" t="inlineStr">
        <is>
          <t>Sim</t>
        </is>
      </c>
      <c r="Q4741" t="inlineStr">
        <is>
          <t>Não</t>
        </is>
      </c>
      <c r="R4741" t="inlineStr">
        <is>
          <t>Não</t>
        </is>
      </c>
      <c r="S4741" t="inlineStr">
        <is>
          <t>6–15</t>
        </is>
      </c>
      <c r="T4741" t="inlineStr">
        <is>
          <t>91–180 dias</t>
        </is>
      </c>
      <c r="U4741" t="inlineStr">
        <is>
          <t>DevTools</t>
        </is>
      </c>
      <c r="V4741" t="inlineStr">
        <is>
          <t>US</t>
        </is>
      </c>
      <c r="W4741" t="inlineStr">
        <is>
          <t>partner</t>
        </is>
      </c>
    </row>
    <row r="4742">
      <c r="A4742" t="inlineStr">
        <is>
          <t>S-ef2703</t>
        </is>
      </c>
      <c r="B4742" t="inlineStr">
        <is>
          <t>A-0b0d6d</t>
        </is>
      </c>
      <c r="C4742" s="40" t="n">
        <v>45656</v>
      </c>
      <c r="D4742" s="40" t="n"/>
      <c r="E4742" t="n">
        <v>1</v>
      </c>
      <c r="F4742" t="n">
        <v>7164</v>
      </c>
      <c r="G4742" t="inlineStr">
        <is>
          <t>2024-S2</t>
        </is>
      </c>
      <c r="H4742" t="inlineStr">
        <is>
          <t>Não</t>
        </is>
      </c>
      <c r="I4742" t="n">
        <v>0</v>
      </c>
      <c r="J4742" s="41" t="n"/>
      <c r="L4742" t="inlineStr"/>
      <c r="M4742" t="inlineStr">
        <is>
          <t>Enterprise</t>
        </is>
      </c>
      <c r="N4742" t="inlineStr">
        <is>
          <t>annual</t>
        </is>
      </c>
      <c r="O4742" t="inlineStr">
        <is>
          <t>Pago</t>
        </is>
      </c>
      <c r="P4742" t="inlineStr">
        <is>
          <t>Sim</t>
        </is>
      </c>
      <c r="Q4742" t="inlineStr">
        <is>
          <t>Não</t>
        </is>
      </c>
      <c r="R4742" t="inlineStr">
        <is>
          <t>Não</t>
        </is>
      </c>
      <c r="S4742" t="inlineStr">
        <is>
          <t>16–40</t>
        </is>
      </c>
      <c r="T4742" t="inlineStr">
        <is>
          <t>Conta nova (≤ 30 dias)</t>
        </is>
      </c>
      <c r="U4742" t="inlineStr">
        <is>
          <t>DevTools</t>
        </is>
      </c>
      <c r="V4742" t="inlineStr">
        <is>
          <t>US</t>
        </is>
      </c>
      <c r="W4742" t="inlineStr">
        <is>
          <t>organic</t>
        </is>
      </c>
    </row>
    <row r="4743">
      <c r="A4743" t="inlineStr">
        <is>
          <t>S-c288ef</t>
        </is>
      </c>
      <c r="B4743" t="inlineStr">
        <is>
          <t>A-d26ab4</t>
        </is>
      </c>
      <c r="C4743" s="40" t="n">
        <v>45635</v>
      </c>
      <c r="D4743" s="40" t="n"/>
      <c r="E4743" t="n">
        <v>22</v>
      </c>
      <c r="F4743" t="n">
        <v>0</v>
      </c>
      <c r="G4743" t="inlineStr">
        <is>
          <t>2024-S2</t>
        </is>
      </c>
      <c r="H4743" t="inlineStr">
        <is>
          <t>Não</t>
        </is>
      </c>
      <c r="I4743" t="n">
        <v>0</v>
      </c>
      <c r="J4743" s="41" t="n"/>
      <c r="L4743" t="inlineStr"/>
      <c r="M4743" t="inlineStr">
        <is>
          <t>Pro</t>
        </is>
      </c>
      <c r="N4743" t="inlineStr">
        <is>
          <t>annual</t>
        </is>
      </c>
      <c r="O4743" t="inlineStr">
        <is>
          <t>Trial</t>
        </is>
      </c>
      <c r="P4743" t="inlineStr">
        <is>
          <t>Sim</t>
        </is>
      </c>
      <c r="Q4743" t="inlineStr">
        <is>
          <t>Não</t>
        </is>
      </c>
      <c r="R4743" t="inlineStr">
        <is>
          <t>Não</t>
        </is>
      </c>
      <c r="S4743" t="inlineStr">
        <is>
          <t>6–15</t>
        </is>
      </c>
      <c r="T4743" t="inlineStr">
        <is>
          <t>31–90 dias</t>
        </is>
      </c>
      <c r="U4743" t="inlineStr">
        <is>
          <t>DevTools</t>
        </is>
      </c>
      <c r="V4743" t="inlineStr">
        <is>
          <t>UK</t>
        </is>
      </c>
      <c r="W4743" t="inlineStr">
        <is>
          <t>organic</t>
        </is>
      </c>
    </row>
    <row r="4744">
      <c r="A4744" t="inlineStr">
        <is>
          <t>S-91e96a</t>
        </is>
      </c>
      <c r="B4744" t="inlineStr">
        <is>
          <t>A-970c97</t>
        </is>
      </c>
      <c r="C4744" s="40" t="n">
        <v>45357</v>
      </c>
      <c r="D4744" s="40" t="n"/>
      <c r="E4744" t="n">
        <v>300</v>
      </c>
      <c r="F4744" t="n">
        <v>2786</v>
      </c>
      <c r="G4744" t="inlineStr">
        <is>
          <t>Até 2024-S1</t>
        </is>
      </c>
      <c r="H4744" t="inlineStr">
        <is>
          <t>Sim</t>
        </is>
      </c>
      <c r="I4744" t="n">
        <v>0</v>
      </c>
      <c r="J4744" s="41" t="n"/>
      <c r="L4744" t="inlineStr"/>
      <c r="M4744" t="inlineStr">
        <is>
          <t>Enterprise</t>
        </is>
      </c>
      <c r="N4744" t="inlineStr">
        <is>
          <t>monthly</t>
        </is>
      </c>
      <c r="O4744" t="inlineStr">
        <is>
          <t>Pago</t>
        </is>
      </c>
      <c r="P4744" t="inlineStr">
        <is>
          <t>Não</t>
        </is>
      </c>
      <c r="Q4744" t="inlineStr">
        <is>
          <t>Não</t>
        </is>
      </c>
      <c r="R4744" t="inlineStr">
        <is>
          <t>Sim</t>
        </is>
      </c>
      <c r="S4744" t="inlineStr">
        <is>
          <t>6–15</t>
        </is>
      </c>
      <c r="T4744" t="inlineStr">
        <is>
          <t>Conta nova (≤ 30 dias)</t>
        </is>
      </c>
      <c r="U4744" t="inlineStr">
        <is>
          <t>HealthTech</t>
        </is>
      </c>
      <c r="V4744" t="inlineStr">
        <is>
          <t>DE</t>
        </is>
      </c>
      <c r="W4744" t="inlineStr">
        <is>
          <t>other</t>
        </is>
      </c>
    </row>
    <row r="4745">
      <c r="A4745" t="inlineStr">
        <is>
          <t>S-453f00</t>
        </is>
      </c>
      <c r="B4745" t="inlineStr">
        <is>
          <t>A-45ce7a</t>
        </is>
      </c>
      <c r="C4745" s="40" t="n">
        <v>45156</v>
      </c>
      <c r="D4745" s="40" t="n">
        <v>45432</v>
      </c>
      <c r="E4745" t="n">
        <v>276</v>
      </c>
      <c r="F4745" t="n">
        <v>784</v>
      </c>
      <c r="G4745" t="inlineStr">
        <is>
          <t>Até 2024-S1</t>
        </is>
      </c>
      <c r="H4745" t="inlineStr">
        <is>
          <t>Sim</t>
        </is>
      </c>
      <c r="I4745" t="n">
        <v>0</v>
      </c>
      <c r="J4745" s="41" t="n">
        <v>45413</v>
      </c>
      <c r="K4745" t="n">
        <v>20</v>
      </c>
      <c r="L4745" t="inlineStr">
        <is>
          <t>Não</t>
        </is>
      </c>
      <c r="M4745" t="inlineStr">
        <is>
          <t>Pro</t>
        </is>
      </c>
      <c r="N4745" t="inlineStr">
        <is>
          <t>monthly</t>
        </is>
      </c>
      <c r="O4745" t="inlineStr">
        <is>
          <t>Pago</t>
        </is>
      </c>
      <c r="P4745" t="inlineStr">
        <is>
          <t>Sim</t>
        </is>
      </c>
      <c r="Q4745" t="inlineStr">
        <is>
          <t>Sim</t>
        </is>
      </c>
      <c r="R4745" t="inlineStr">
        <is>
          <t>Sim</t>
        </is>
      </c>
      <c r="S4745" t="inlineStr">
        <is>
          <t>16–40</t>
        </is>
      </c>
      <c r="T4745" t="inlineStr">
        <is>
          <t>Conta nova (≤ 30 dias)</t>
        </is>
      </c>
      <c r="U4745" t="inlineStr">
        <is>
          <t>FinTech</t>
        </is>
      </c>
      <c r="V4745" t="inlineStr">
        <is>
          <t>US</t>
        </is>
      </c>
      <c r="W4745" t="inlineStr">
        <is>
          <t>ads</t>
        </is>
      </c>
    </row>
    <row r="4746">
      <c r="A4746" t="inlineStr">
        <is>
          <t>S-812d97</t>
        </is>
      </c>
      <c r="B4746" t="inlineStr">
        <is>
          <t>A-249769</t>
        </is>
      </c>
      <c r="C4746" s="40" t="n">
        <v>45528</v>
      </c>
      <c r="D4746" s="40" t="n"/>
      <c r="E4746" t="n">
        <v>129</v>
      </c>
      <c r="F4746" t="n">
        <v>0</v>
      </c>
      <c r="G4746" t="inlineStr">
        <is>
          <t>2024-S2</t>
        </is>
      </c>
      <c r="H4746" t="inlineStr">
        <is>
          <t>Sim</t>
        </is>
      </c>
      <c r="I4746" t="n">
        <v>0</v>
      </c>
      <c r="J4746" s="41" t="n"/>
      <c r="L4746" t="inlineStr"/>
      <c r="M4746" t="inlineStr">
        <is>
          <t>Pro</t>
        </is>
      </c>
      <c r="N4746" t="inlineStr">
        <is>
          <t>annual</t>
        </is>
      </c>
      <c r="O4746" t="inlineStr">
        <is>
          <t>Trial</t>
        </is>
      </c>
      <c r="P4746" t="inlineStr">
        <is>
          <t>Sim</t>
        </is>
      </c>
      <c r="Q4746" t="inlineStr">
        <is>
          <t>Não</t>
        </is>
      </c>
      <c r="R4746" t="inlineStr">
        <is>
          <t>Não</t>
        </is>
      </c>
      <c r="S4746" t="inlineStr">
        <is>
          <t>16–40</t>
        </is>
      </c>
      <c r="T4746" t="inlineStr">
        <is>
          <t>91–180 dias</t>
        </is>
      </c>
      <c r="U4746" t="inlineStr">
        <is>
          <t>Cybersecurity</t>
        </is>
      </c>
      <c r="V4746" t="inlineStr">
        <is>
          <t>US</t>
        </is>
      </c>
      <c r="W4746" t="inlineStr">
        <is>
          <t>event</t>
        </is>
      </c>
    </row>
    <row r="4747">
      <c r="A4747" t="inlineStr">
        <is>
          <t>S-39a5a7</t>
        </is>
      </c>
      <c r="B4747" t="inlineStr">
        <is>
          <t>A-09316c</t>
        </is>
      </c>
      <c r="C4747" s="40" t="n">
        <v>45557</v>
      </c>
      <c r="D4747" s="40" t="n"/>
      <c r="E4747" t="n">
        <v>100</v>
      </c>
      <c r="F4747" t="n">
        <v>1330</v>
      </c>
      <c r="G4747" t="inlineStr">
        <is>
          <t>2024-S2</t>
        </is>
      </c>
      <c r="H4747" t="inlineStr">
        <is>
          <t>Sim</t>
        </is>
      </c>
      <c r="I4747" t="n">
        <v>0</v>
      </c>
      <c r="J4747" s="41" t="n"/>
      <c r="L4747" t="inlineStr"/>
      <c r="M4747" t="inlineStr">
        <is>
          <t>Basic</t>
        </is>
      </c>
      <c r="N4747" t="inlineStr">
        <is>
          <t>monthly</t>
        </is>
      </c>
      <c r="O4747" t="inlineStr">
        <is>
          <t>Pago</t>
        </is>
      </c>
      <c r="P4747" t="inlineStr">
        <is>
          <t>Sim</t>
        </is>
      </c>
      <c r="Q4747" t="inlineStr">
        <is>
          <t>Não</t>
        </is>
      </c>
      <c r="R4747" t="inlineStr">
        <is>
          <t>Não</t>
        </is>
      </c>
      <c r="S4747" t="inlineStr">
        <is>
          <t>41+</t>
        </is>
      </c>
      <c r="T4747" t="inlineStr">
        <is>
          <t>Conta nova (≤ 30 dias)</t>
        </is>
      </c>
      <c r="U4747" t="inlineStr">
        <is>
          <t>FinTech</t>
        </is>
      </c>
      <c r="V4747" t="inlineStr">
        <is>
          <t>AU</t>
        </is>
      </c>
      <c r="W4747" t="inlineStr">
        <is>
          <t>organic</t>
        </is>
      </c>
    </row>
    <row r="4748">
      <c r="A4748" t="inlineStr">
        <is>
          <t>S-1c06f3</t>
        </is>
      </c>
      <c r="B4748" t="inlineStr">
        <is>
          <t>A-53f4e3</t>
        </is>
      </c>
      <c r="C4748" s="40" t="n">
        <v>45601</v>
      </c>
      <c r="D4748" s="40" t="n"/>
      <c r="E4748" t="n">
        <v>56</v>
      </c>
      <c r="F4748" t="n">
        <v>247</v>
      </c>
      <c r="G4748" t="inlineStr">
        <is>
          <t>2024-S2</t>
        </is>
      </c>
      <c r="H4748" t="inlineStr">
        <is>
          <t>Sim</t>
        </is>
      </c>
      <c r="I4748" t="n">
        <v>0</v>
      </c>
      <c r="J4748" s="41" t="n"/>
      <c r="L4748" t="inlineStr"/>
      <c r="M4748" t="inlineStr">
        <is>
          <t>Basic</t>
        </is>
      </c>
      <c r="N4748" t="inlineStr">
        <is>
          <t>annual</t>
        </is>
      </c>
      <c r="O4748" t="inlineStr">
        <is>
          <t>Pago</t>
        </is>
      </c>
      <c r="P4748" t="inlineStr">
        <is>
          <t>Sim</t>
        </is>
      </c>
      <c r="Q4748" t="inlineStr">
        <is>
          <t>Não</t>
        </is>
      </c>
      <c r="R4748" t="inlineStr">
        <is>
          <t>Não</t>
        </is>
      </c>
      <c r="S4748" t="inlineStr">
        <is>
          <t>6–15</t>
        </is>
      </c>
      <c r="T4748" t="inlineStr">
        <is>
          <t>91–180 dias</t>
        </is>
      </c>
      <c r="U4748" t="inlineStr">
        <is>
          <t>Cybersecurity</t>
        </is>
      </c>
      <c r="V4748" t="inlineStr">
        <is>
          <t>UK</t>
        </is>
      </c>
      <c r="W4748" t="inlineStr">
        <is>
          <t>event</t>
        </is>
      </c>
    </row>
    <row r="4749">
      <c r="A4749" t="inlineStr">
        <is>
          <t>S-c6ff41</t>
        </is>
      </c>
      <c r="B4749" t="inlineStr">
        <is>
          <t>A-443f6f</t>
        </is>
      </c>
      <c r="C4749" s="40" t="n">
        <v>45645</v>
      </c>
      <c r="D4749" s="40" t="n"/>
      <c r="E4749" t="n">
        <v>12</v>
      </c>
      <c r="F4749" t="n">
        <v>722</v>
      </c>
      <c r="G4749" t="inlineStr">
        <is>
          <t>2024-S2</t>
        </is>
      </c>
      <c r="H4749" t="inlineStr">
        <is>
          <t>Não</t>
        </is>
      </c>
      <c r="I4749" t="n">
        <v>0</v>
      </c>
      <c r="J4749" s="41" t="n"/>
      <c r="L4749" t="inlineStr"/>
      <c r="M4749" t="inlineStr">
        <is>
          <t>Basic</t>
        </is>
      </c>
      <c r="N4749" t="inlineStr">
        <is>
          <t>monthly</t>
        </is>
      </c>
      <c r="O4749" t="inlineStr">
        <is>
          <t>Pago</t>
        </is>
      </c>
      <c r="P4749" t="inlineStr">
        <is>
          <t>Sim</t>
        </is>
      </c>
      <c r="Q4749" t="inlineStr">
        <is>
          <t>Não</t>
        </is>
      </c>
      <c r="R4749" t="inlineStr">
        <is>
          <t>Não</t>
        </is>
      </c>
      <c r="S4749" t="inlineStr">
        <is>
          <t>16–40</t>
        </is>
      </c>
      <c r="T4749" t="inlineStr">
        <is>
          <t>Conta nova (≤ 30 dias)</t>
        </is>
      </c>
      <c r="U4749" t="inlineStr">
        <is>
          <t>Cybersecurity</t>
        </is>
      </c>
      <c r="V4749" t="inlineStr">
        <is>
          <t>US</t>
        </is>
      </c>
      <c r="W4749" t="inlineStr">
        <is>
          <t>organic</t>
        </is>
      </c>
    </row>
    <row r="4750">
      <c r="A4750" t="inlineStr">
        <is>
          <t>S-108caf</t>
        </is>
      </c>
      <c r="B4750" t="inlineStr">
        <is>
          <t>A-6dee43</t>
        </is>
      </c>
      <c r="C4750" s="40" t="n">
        <v>45230</v>
      </c>
      <c r="D4750" s="40" t="n"/>
      <c r="E4750" t="n">
        <v>427</v>
      </c>
      <c r="F4750" t="n">
        <v>2388</v>
      </c>
      <c r="G4750" t="inlineStr">
        <is>
          <t>Até 2024-S1</t>
        </is>
      </c>
      <c r="H4750" t="inlineStr">
        <is>
          <t>Sim</t>
        </is>
      </c>
      <c r="I4750" t="n">
        <v>0</v>
      </c>
      <c r="J4750" s="41" t="n"/>
      <c r="L4750" t="inlineStr"/>
      <c r="M4750" t="inlineStr">
        <is>
          <t>Enterprise</t>
        </is>
      </c>
      <c r="N4750" t="inlineStr">
        <is>
          <t>annual</t>
        </is>
      </c>
      <c r="O4750" t="inlineStr">
        <is>
          <t>Pago</t>
        </is>
      </c>
      <c r="P4750" t="inlineStr">
        <is>
          <t>Sim</t>
        </is>
      </c>
      <c r="Q4750" t="inlineStr">
        <is>
          <t>Não</t>
        </is>
      </c>
      <c r="R4750" t="inlineStr">
        <is>
          <t>Não</t>
        </is>
      </c>
      <c r="S4750" t="inlineStr">
        <is>
          <t>6–15</t>
        </is>
      </c>
      <c r="T4750" t="inlineStr">
        <is>
          <t>31–90 dias</t>
        </is>
      </c>
      <c r="U4750" t="inlineStr">
        <is>
          <t>FinTech</t>
        </is>
      </c>
      <c r="V4750" t="inlineStr">
        <is>
          <t>UK</t>
        </is>
      </c>
      <c r="W4750" t="inlineStr">
        <is>
          <t>other</t>
        </is>
      </c>
    </row>
    <row r="4751">
      <c r="A4751" t="inlineStr">
        <is>
          <t>S-644316</t>
        </is>
      </c>
      <c r="B4751" t="inlineStr">
        <is>
          <t>A-cdf020</t>
        </is>
      </c>
      <c r="C4751" s="40" t="n">
        <v>45572</v>
      </c>
      <c r="D4751" s="40" t="n"/>
      <c r="E4751" t="n">
        <v>85</v>
      </c>
      <c r="F4751" t="n">
        <v>4577</v>
      </c>
      <c r="G4751" t="inlineStr">
        <is>
          <t>2024-S2</t>
        </is>
      </c>
      <c r="H4751" t="inlineStr">
        <is>
          <t>Sim</t>
        </is>
      </c>
      <c r="I4751" t="n">
        <v>0</v>
      </c>
      <c r="J4751" s="41" t="n"/>
      <c r="L4751" t="inlineStr"/>
      <c r="M4751" t="inlineStr">
        <is>
          <t>Enterprise</t>
        </is>
      </c>
      <c r="N4751" t="inlineStr">
        <is>
          <t>annual</t>
        </is>
      </c>
      <c r="O4751" t="inlineStr">
        <is>
          <t>Pago</t>
        </is>
      </c>
      <c r="P4751" t="inlineStr">
        <is>
          <t>Sim</t>
        </is>
      </c>
      <c r="Q4751" t="inlineStr">
        <is>
          <t>Sim</t>
        </is>
      </c>
      <c r="R4751" t="inlineStr">
        <is>
          <t>Não</t>
        </is>
      </c>
      <c r="S4751" t="inlineStr">
        <is>
          <t>16–40</t>
        </is>
      </c>
      <c r="T4751" t="inlineStr">
        <is>
          <t>Mais de 365 dias</t>
        </is>
      </c>
      <c r="U4751" t="inlineStr">
        <is>
          <t>DevTools</t>
        </is>
      </c>
      <c r="V4751" t="inlineStr">
        <is>
          <t>AU</t>
        </is>
      </c>
      <c r="W4751" t="inlineStr">
        <is>
          <t>organic</t>
        </is>
      </c>
    </row>
    <row r="4752">
      <c r="A4752" t="inlineStr">
        <is>
          <t>S-d54349</t>
        </is>
      </c>
      <c r="B4752" t="inlineStr">
        <is>
          <t>A-016043</t>
        </is>
      </c>
      <c r="C4752" s="40" t="n">
        <v>45546</v>
      </c>
      <c r="D4752" s="40" t="n"/>
      <c r="E4752" t="n">
        <v>111</v>
      </c>
      <c r="F4752" t="n">
        <v>3980</v>
      </c>
      <c r="G4752" t="inlineStr">
        <is>
          <t>2024-S2</t>
        </is>
      </c>
      <c r="H4752" t="inlineStr">
        <is>
          <t>Sim</t>
        </is>
      </c>
      <c r="I4752" t="n">
        <v>0</v>
      </c>
      <c r="J4752" s="41" t="n"/>
      <c r="L4752" t="inlineStr"/>
      <c r="M4752" t="inlineStr">
        <is>
          <t>Enterprise</t>
        </is>
      </c>
      <c r="N4752" t="inlineStr">
        <is>
          <t>annual</t>
        </is>
      </c>
      <c r="O4752" t="inlineStr">
        <is>
          <t>Pago</t>
        </is>
      </c>
      <c r="P4752" t="inlineStr">
        <is>
          <t>Sim</t>
        </is>
      </c>
      <c r="Q4752" t="inlineStr">
        <is>
          <t>Não</t>
        </is>
      </c>
      <c r="R4752" t="inlineStr">
        <is>
          <t>Não</t>
        </is>
      </c>
      <c r="S4752" t="inlineStr">
        <is>
          <t>16–40</t>
        </is>
      </c>
      <c r="T4752" t="inlineStr">
        <is>
          <t>31–90 dias</t>
        </is>
      </c>
      <c r="U4752" t="inlineStr">
        <is>
          <t>EdTech</t>
        </is>
      </c>
      <c r="V4752" t="inlineStr">
        <is>
          <t>CA</t>
        </is>
      </c>
      <c r="W4752" t="inlineStr">
        <is>
          <t>organic</t>
        </is>
      </c>
    </row>
    <row r="4753">
      <c r="A4753" t="inlineStr">
        <is>
          <t>S-10a1b5</t>
        </is>
      </c>
      <c r="B4753" t="inlineStr">
        <is>
          <t>A-e98302</t>
        </is>
      </c>
      <c r="C4753" s="40" t="n">
        <v>45544</v>
      </c>
      <c r="D4753" s="40" t="n"/>
      <c r="E4753" t="n">
        <v>113</v>
      </c>
      <c r="F4753" t="n">
        <v>646</v>
      </c>
      <c r="G4753" t="inlineStr">
        <is>
          <t>2024-S2</t>
        </is>
      </c>
      <c r="H4753" t="inlineStr">
        <is>
          <t>Sim</t>
        </is>
      </c>
      <c r="I4753" t="n">
        <v>0</v>
      </c>
      <c r="J4753" s="41" t="n"/>
      <c r="L4753" t="inlineStr"/>
      <c r="M4753" t="inlineStr">
        <is>
          <t>Basic</t>
        </is>
      </c>
      <c r="N4753" t="inlineStr">
        <is>
          <t>annual</t>
        </is>
      </c>
      <c r="O4753" t="inlineStr">
        <is>
          <t>Pago</t>
        </is>
      </c>
      <c r="P4753" t="inlineStr">
        <is>
          <t>Não</t>
        </is>
      </c>
      <c r="Q4753" t="inlineStr">
        <is>
          <t>Não</t>
        </is>
      </c>
      <c r="R4753" t="inlineStr">
        <is>
          <t>Não</t>
        </is>
      </c>
      <c r="S4753" t="inlineStr">
        <is>
          <t>16–40</t>
        </is>
      </c>
      <c r="T4753" t="inlineStr">
        <is>
          <t>181–365 dias</t>
        </is>
      </c>
      <c r="U4753" t="inlineStr">
        <is>
          <t>EdTech</t>
        </is>
      </c>
      <c r="V4753" t="inlineStr">
        <is>
          <t>US</t>
        </is>
      </c>
      <c r="W4753" t="inlineStr">
        <is>
          <t>ads</t>
        </is>
      </c>
    </row>
    <row r="4754">
      <c r="A4754" t="inlineStr">
        <is>
          <t>S-93fa71</t>
        </is>
      </c>
      <c r="B4754" t="inlineStr">
        <is>
          <t>A-309e54</t>
        </is>
      </c>
      <c r="C4754" s="40" t="n">
        <v>45647</v>
      </c>
      <c r="D4754" s="40" t="n"/>
      <c r="E4754" t="n">
        <v>10</v>
      </c>
      <c r="F4754" t="n">
        <v>11741</v>
      </c>
      <c r="G4754" t="inlineStr">
        <is>
          <t>2024-S2</t>
        </is>
      </c>
      <c r="H4754" t="inlineStr">
        <is>
          <t>Não</t>
        </is>
      </c>
      <c r="I4754" t="n">
        <v>0</v>
      </c>
      <c r="J4754" s="41" t="n"/>
      <c r="L4754" t="inlineStr"/>
      <c r="M4754" t="inlineStr">
        <is>
          <t>Enterprise</t>
        </is>
      </c>
      <c r="N4754" t="inlineStr">
        <is>
          <t>annual</t>
        </is>
      </c>
      <c r="O4754" t="inlineStr">
        <is>
          <t>Pago</t>
        </is>
      </c>
      <c r="P4754" t="inlineStr">
        <is>
          <t>Sim</t>
        </is>
      </c>
      <c r="Q4754" t="inlineStr">
        <is>
          <t>Não</t>
        </is>
      </c>
      <c r="R4754" t="inlineStr">
        <is>
          <t>Sim</t>
        </is>
      </c>
      <c r="S4754" t="inlineStr">
        <is>
          <t>41+</t>
        </is>
      </c>
      <c r="T4754" t="inlineStr">
        <is>
          <t>Conta nova (≤ 30 dias)</t>
        </is>
      </c>
      <c r="U4754" t="inlineStr">
        <is>
          <t>DevTools</t>
        </is>
      </c>
      <c r="V4754" t="inlineStr">
        <is>
          <t>US</t>
        </is>
      </c>
      <c r="W4754" t="inlineStr">
        <is>
          <t>other</t>
        </is>
      </c>
    </row>
    <row r="4755">
      <c r="A4755" t="inlineStr">
        <is>
          <t>S-550202</t>
        </is>
      </c>
      <c r="B4755" t="inlineStr">
        <is>
          <t>A-bb3bd4</t>
        </is>
      </c>
      <c r="C4755" s="40" t="n">
        <v>45643</v>
      </c>
      <c r="D4755" s="40" t="n"/>
      <c r="E4755" t="n">
        <v>14</v>
      </c>
      <c r="F4755" t="n">
        <v>437</v>
      </c>
      <c r="G4755" t="inlineStr">
        <is>
          <t>2024-S2</t>
        </is>
      </c>
      <c r="H4755" t="inlineStr">
        <is>
          <t>Não</t>
        </is>
      </c>
      <c r="I4755" t="n">
        <v>0</v>
      </c>
      <c r="J4755" s="41" t="n"/>
      <c r="L4755" t="inlineStr"/>
      <c r="M4755" t="inlineStr">
        <is>
          <t>Basic</t>
        </is>
      </c>
      <c r="N4755" t="inlineStr">
        <is>
          <t>annual</t>
        </is>
      </c>
      <c r="O4755" t="inlineStr">
        <is>
          <t>Pago</t>
        </is>
      </c>
      <c r="P4755" t="inlineStr">
        <is>
          <t>Sim</t>
        </is>
      </c>
      <c r="Q4755" t="inlineStr">
        <is>
          <t>Não</t>
        </is>
      </c>
      <c r="R4755" t="inlineStr">
        <is>
          <t>Não</t>
        </is>
      </c>
      <c r="S4755" t="inlineStr">
        <is>
          <t>16–40</t>
        </is>
      </c>
      <c r="T4755" t="inlineStr">
        <is>
          <t>181–365 dias</t>
        </is>
      </c>
      <c r="U4755" t="inlineStr">
        <is>
          <t>HealthTech</t>
        </is>
      </c>
      <c r="V4755" t="inlineStr">
        <is>
          <t>US</t>
        </is>
      </c>
      <c r="W4755" t="inlineStr">
        <is>
          <t>ads</t>
        </is>
      </c>
    </row>
    <row r="4756">
      <c r="A4756" t="inlineStr">
        <is>
          <t>S-07399c</t>
        </is>
      </c>
      <c r="B4756" t="inlineStr">
        <is>
          <t>A-4e44e8</t>
        </is>
      </c>
      <c r="C4756" s="40" t="n">
        <v>45614</v>
      </c>
      <c r="D4756" s="40" t="n"/>
      <c r="E4756" t="n">
        <v>43</v>
      </c>
      <c r="F4756" t="n">
        <v>551</v>
      </c>
      <c r="G4756" t="inlineStr">
        <is>
          <t>2024-S2</t>
        </is>
      </c>
      <c r="H4756" t="inlineStr">
        <is>
          <t>Sim</t>
        </is>
      </c>
      <c r="I4756" t="n">
        <v>0</v>
      </c>
      <c r="J4756" s="41" t="n"/>
      <c r="L4756" t="inlineStr"/>
      <c r="M4756" t="inlineStr">
        <is>
          <t>Basic</t>
        </is>
      </c>
      <c r="N4756" t="inlineStr">
        <is>
          <t>monthly</t>
        </is>
      </c>
      <c r="O4756" t="inlineStr">
        <is>
          <t>Pago</t>
        </is>
      </c>
      <c r="P4756" t="inlineStr">
        <is>
          <t>Sim</t>
        </is>
      </c>
      <c r="Q4756" t="inlineStr">
        <is>
          <t>Não</t>
        </is>
      </c>
      <c r="R4756" t="inlineStr">
        <is>
          <t>Não</t>
        </is>
      </c>
      <c r="S4756" t="inlineStr">
        <is>
          <t>16–40</t>
        </is>
      </c>
      <c r="T4756" t="inlineStr">
        <is>
          <t>31–90 dias</t>
        </is>
      </c>
      <c r="U4756" t="inlineStr">
        <is>
          <t>DevTools</t>
        </is>
      </c>
      <c r="V4756" t="inlineStr">
        <is>
          <t>US</t>
        </is>
      </c>
      <c r="W4756" t="inlineStr">
        <is>
          <t>ads</t>
        </is>
      </c>
    </row>
    <row r="4757">
      <c r="A4757" t="inlineStr">
        <is>
          <t>S-f4e174</t>
        </is>
      </c>
      <c r="B4757" t="inlineStr">
        <is>
          <t>A-ae052e</t>
        </is>
      </c>
      <c r="C4757" s="40" t="n">
        <v>45643</v>
      </c>
      <c r="D4757" s="40" t="n"/>
      <c r="E4757" t="n">
        <v>14</v>
      </c>
      <c r="F4757" t="n">
        <v>0</v>
      </c>
      <c r="G4757" t="inlineStr">
        <is>
          <t>2024-S2</t>
        </is>
      </c>
      <c r="H4757" t="inlineStr">
        <is>
          <t>Não</t>
        </is>
      </c>
      <c r="I4757" t="n">
        <v>0</v>
      </c>
      <c r="J4757" s="41" t="n"/>
      <c r="L4757" t="inlineStr"/>
      <c r="M4757" t="inlineStr">
        <is>
          <t>Basic</t>
        </is>
      </c>
      <c r="N4757" t="inlineStr">
        <is>
          <t>annual</t>
        </is>
      </c>
      <c r="O4757" t="inlineStr">
        <is>
          <t>Trial</t>
        </is>
      </c>
      <c r="P4757" t="inlineStr">
        <is>
          <t>Sim</t>
        </is>
      </c>
      <c r="Q4757" t="inlineStr">
        <is>
          <t>Não</t>
        </is>
      </c>
      <c r="R4757" t="inlineStr">
        <is>
          <t>Não</t>
        </is>
      </c>
      <c r="S4757" t="inlineStr">
        <is>
          <t>16–40</t>
        </is>
      </c>
      <c r="T4757" t="inlineStr">
        <is>
          <t>Mais de 365 dias</t>
        </is>
      </c>
      <c r="U4757" t="inlineStr">
        <is>
          <t>FinTech</t>
        </is>
      </c>
      <c r="V4757" t="inlineStr">
        <is>
          <t>CA</t>
        </is>
      </c>
      <c r="W4757" t="inlineStr">
        <is>
          <t>other</t>
        </is>
      </c>
    </row>
    <row r="4758">
      <c r="A4758" t="inlineStr">
        <is>
          <t>S-3b5eb3</t>
        </is>
      </c>
      <c r="B4758" t="inlineStr">
        <is>
          <t>A-6f8ad2</t>
        </is>
      </c>
      <c r="C4758" s="40" t="n">
        <v>45572</v>
      </c>
      <c r="D4758" s="40" t="n">
        <v>45577</v>
      </c>
      <c r="E4758" t="n">
        <v>5</v>
      </c>
      <c r="F4758" t="n">
        <v>0</v>
      </c>
      <c r="G4758" t="inlineStr">
        <is>
          <t>2024-S2</t>
        </is>
      </c>
      <c r="H4758" t="inlineStr">
        <is>
          <t>Sim</t>
        </is>
      </c>
      <c r="I4758" t="n">
        <v>1</v>
      </c>
      <c r="J4758" s="41" t="n">
        <v>45566</v>
      </c>
      <c r="K4758" t="n">
        <v>12</v>
      </c>
      <c r="L4758" t="inlineStr">
        <is>
          <t>Não</t>
        </is>
      </c>
      <c r="M4758" t="inlineStr">
        <is>
          <t>Pro</t>
        </is>
      </c>
      <c r="N4758" t="inlineStr">
        <is>
          <t>annual</t>
        </is>
      </c>
      <c r="O4758" t="inlineStr">
        <is>
          <t>Trial</t>
        </is>
      </c>
      <c r="P4758" t="inlineStr">
        <is>
          <t>Sim</t>
        </is>
      </c>
      <c r="Q4758" t="inlineStr">
        <is>
          <t>Sim</t>
        </is>
      </c>
      <c r="R4758" t="inlineStr">
        <is>
          <t>Não</t>
        </is>
      </c>
      <c r="S4758" t="inlineStr">
        <is>
          <t>41+</t>
        </is>
      </c>
      <c r="T4758" t="inlineStr">
        <is>
          <t>31–90 dias</t>
        </is>
      </c>
      <c r="U4758" t="inlineStr">
        <is>
          <t>EdTech</t>
        </is>
      </c>
      <c r="V4758" t="inlineStr">
        <is>
          <t>IN</t>
        </is>
      </c>
      <c r="W4758" t="inlineStr">
        <is>
          <t>organic</t>
        </is>
      </c>
    </row>
    <row r="4759">
      <c r="A4759" t="inlineStr">
        <is>
          <t>S-08c8e1</t>
        </is>
      </c>
      <c r="B4759" t="inlineStr">
        <is>
          <t>A-31ab9a</t>
        </is>
      </c>
      <c r="C4759" s="40" t="n">
        <v>45636</v>
      </c>
      <c r="D4759" s="40" t="n"/>
      <c r="E4759" t="n">
        <v>21</v>
      </c>
      <c r="F4759" t="n">
        <v>2786</v>
      </c>
      <c r="G4759" t="inlineStr">
        <is>
          <t>2024-S2</t>
        </is>
      </c>
      <c r="H4759" t="inlineStr">
        <is>
          <t>Não</t>
        </is>
      </c>
      <c r="I4759" t="n">
        <v>0</v>
      </c>
      <c r="J4759" s="41" t="n"/>
      <c r="L4759" t="inlineStr"/>
      <c r="M4759" t="inlineStr">
        <is>
          <t>Enterprise</t>
        </is>
      </c>
      <c r="N4759" t="inlineStr">
        <is>
          <t>monthly</t>
        </is>
      </c>
      <c r="O4759" t="inlineStr">
        <is>
          <t>Pago</t>
        </is>
      </c>
      <c r="P4759" t="inlineStr">
        <is>
          <t>Sim</t>
        </is>
      </c>
      <c r="Q4759" t="inlineStr">
        <is>
          <t>Não</t>
        </is>
      </c>
      <c r="R4759" t="inlineStr">
        <is>
          <t>Não</t>
        </is>
      </c>
      <c r="S4759" t="inlineStr">
        <is>
          <t>6–15</t>
        </is>
      </c>
      <c r="T4759" t="inlineStr">
        <is>
          <t>181–365 dias</t>
        </is>
      </c>
      <c r="U4759" t="inlineStr">
        <is>
          <t>FinTech</t>
        </is>
      </c>
      <c r="V4759" t="inlineStr">
        <is>
          <t>DE</t>
        </is>
      </c>
      <c r="W4759" t="inlineStr">
        <is>
          <t>organic</t>
        </is>
      </c>
    </row>
    <row r="4760">
      <c r="A4760" t="inlineStr">
        <is>
          <t>S-6b977f</t>
        </is>
      </c>
      <c r="B4760" t="inlineStr">
        <is>
          <t>A-7988d1</t>
        </is>
      </c>
      <c r="C4760" s="40" t="n">
        <v>45529</v>
      </c>
      <c r="D4760" s="40" t="n"/>
      <c r="E4760" t="n">
        <v>128</v>
      </c>
      <c r="F4760" t="n">
        <v>1617</v>
      </c>
      <c r="G4760" t="inlineStr">
        <is>
          <t>2024-S2</t>
        </is>
      </c>
      <c r="H4760" t="inlineStr">
        <is>
          <t>Sim</t>
        </is>
      </c>
      <c r="I4760" t="n">
        <v>0</v>
      </c>
      <c r="J4760" s="41" t="n"/>
      <c r="L4760" t="inlineStr"/>
      <c r="M4760" t="inlineStr">
        <is>
          <t>Pro</t>
        </is>
      </c>
      <c r="N4760" t="inlineStr">
        <is>
          <t>monthly</t>
        </is>
      </c>
      <c r="O4760" t="inlineStr">
        <is>
          <t>Pago</t>
        </is>
      </c>
      <c r="P4760" t="inlineStr">
        <is>
          <t>Não</t>
        </is>
      </c>
      <c r="Q4760" t="inlineStr">
        <is>
          <t>Não</t>
        </is>
      </c>
      <c r="R4760" t="inlineStr">
        <is>
          <t>Não</t>
        </is>
      </c>
      <c r="S4760" t="inlineStr">
        <is>
          <t>16–40</t>
        </is>
      </c>
      <c r="T4760" t="inlineStr">
        <is>
          <t>181–365 dias</t>
        </is>
      </c>
      <c r="U4760" t="inlineStr">
        <is>
          <t>Cybersecurity</t>
        </is>
      </c>
      <c r="V4760" t="inlineStr">
        <is>
          <t>US</t>
        </is>
      </c>
      <c r="W4760" t="inlineStr">
        <is>
          <t>other</t>
        </is>
      </c>
    </row>
    <row r="4761">
      <c r="A4761" t="inlineStr">
        <is>
          <t>S-c1f8e1</t>
        </is>
      </c>
      <c r="B4761" t="inlineStr">
        <is>
          <t>A-0532a9</t>
        </is>
      </c>
      <c r="C4761" s="40" t="n">
        <v>45652</v>
      </c>
      <c r="D4761" s="40" t="n"/>
      <c r="E4761" t="n">
        <v>5</v>
      </c>
      <c r="F4761" t="n">
        <v>931</v>
      </c>
      <c r="G4761" t="inlineStr">
        <is>
          <t>2024-S2</t>
        </is>
      </c>
      <c r="H4761" t="inlineStr">
        <is>
          <t>Não</t>
        </is>
      </c>
      <c r="I4761" t="n">
        <v>0</v>
      </c>
      <c r="J4761" s="41" t="n"/>
      <c r="L4761" t="inlineStr"/>
      <c r="M4761" t="inlineStr">
        <is>
          <t>Pro</t>
        </is>
      </c>
      <c r="N4761" t="inlineStr">
        <is>
          <t>annual</t>
        </is>
      </c>
      <c r="O4761" t="inlineStr">
        <is>
          <t>Pago</t>
        </is>
      </c>
      <c r="P4761" t="inlineStr">
        <is>
          <t>Não</t>
        </is>
      </c>
      <c r="Q4761" t="inlineStr">
        <is>
          <t>Sim</t>
        </is>
      </c>
      <c r="R4761" t="inlineStr">
        <is>
          <t>Não</t>
        </is>
      </c>
      <c r="S4761" t="inlineStr">
        <is>
          <t>16–40</t>
        </is>
      </c>
      <c r="T4761" t="inlineStr">
        <is>
          <t>91–180 dias</t>
        </is>
      </c>
      <c r="U4761" t="inlineStr">
        <is>
          <t>FinTech</t>
        </is>
      </c>
      <c r="V4761" t="inlineStr">
        <is>
          <t>IN</t>
        </is>
      </c>
      <c r="W4761" t="inlineStr">
        <is>
          <t>event</t>
        </is>
      </c>
    </row>
    <row r="4762">
      <c r="A4762" t="inlineStr">
        <is>
          <t>S-9030e0</t>
        </is>
      </c>
      <c r="B4762" t="inlineStr">
        <is>
          <t>A-32728c</t>
        </is>
      </c>
      <c r="C4762" s="40" t="n">
        <v>45400</v>
      </c>
      <c r="D4762" s="40" t="n"/>
      <c r="E4762" t="n">
        <v>257</v>
      </c>
      <c r="F4762" t="n">
        <v>0</v>
      </c>
      <c r="G4762" t="inlineStr">
        <is>
          <t>Até 2024-S1</t>
        </is>
      </c>
      <c r="H4762" t="inlineStr">
        <is>
          <t>Sim</t>
        </is>
      </c>
      <c r="I4762" t="n">
        <v>0</v>
      </c>
      <c r="J4762" s="41" t="n"/>
      <c r="L4762" t="inlineStr"/>
      <c r="M4762" t="inlineStr">
        <is>
          <t>Enterprise</t>
        </is>
      </c>
      <c r="N4762" t="inlineStr">
        <is>
          <t>annual</t>
        </is>
      </c>
      <c r="O4762" t="inlineStr">
        <is>
          <t>Trial</t>
        </is>
      </c>
      <c r="P4762" t="inlineStr">
        <is>
          <t>Sim</t>
        </is>
      </c>
      <c r="Q4762" t="inlineStr">
        <is>
          <t>Sim</t>
        </is>
      </c>
      <c r="R4762" t="inlineStr">
        <is>
          <t>Não</t>
        </is>
      </c>
      <c r="S4762" t="inlineStr">
        <is>
          <t>16–40</t>
        </is>
      </c>
      <c r="T4762" t="inlineStr">
        <is>
          <t>Mais de 365 dias</t>
        </is>
      </c>
      <c r="U4762" t="inlineStr">
        <is>
          <t>DevTools</t>
        </is>
      </c>
      <c r="V4762" t="inlineStr">
        <is>
          <t>US</t>
        </is>
      </c>
      <c r="W4762" t="inlineStr">
        <is>
          <t>event</t>
        </is>
      </c>
    </row>
    <row r="4763">
      <c r="A4763" t="inlineStr">
        <is>
          <t>S-02d6c8</t>
        </is>
      </c>
      <c r="B4763" t="inlineStr">
        <is>
          <t>A-3a7284</t>
        </is>
      </c>
      <c r="C4763" s="40" t="n">
        <v>45631</v>
      </c>
      <c r="D4763" s="40" t="n"/>
      <c r="E4763" t="n">
        <v>26</v>
      </c>
      <c r="F4763" t="n">
        <v>6169</v>
      </c>
      <c r="G4763" t="inlineStr">
        <is>
          <t>2024-S2</t>
        </is>
      </c>
      <c r="H4763" t="inlineStr">
        <is>
          <t>Não</t>
        </is>
      </c>
      <c r="I4763" t="n">
        <v>0</v>
      </c>
      <c r="J4763" s="41" t="n"/>
      <c r="L4763" t="inlineStr"/>
      <c r="M4763" t="inlineStr">
        <is>
          <t>Enterprise</t>
        </is>
      </c>
      <c r="N4763" t="inlineStr">
        <is>
          <t>monthly</t>
        </is>
      </c>
      <c r="O4763" t="inlineStr">
        <is>
          <t>Pago</t>
        </is>
      </c>
      <c r="P4763" t="inlineStr">
        <is>
          <t>Sim</t>
        </is>
      </c>
      <c r="Q4763" t="inlineStr">
        <is>
          <t>Não</t>
        </is>
      </c>
      <c r="R4763" t="inlineStr">
        <is>
          <t>Não</t>
        </is>
      </c>
      <c r="S4763" t="inlineStr">
        <is>
          <t>16–40</t>
        </is>
      </c>
      <c r="T4763" t="inlineStr">
        <is>
          <t>Conta nova (≤ 30 dias)</t>
        </is>
      </c>
      <c r="U4763" t="inlineStr">
        <is>
          <t>FinTech</t>
        </is>
      </c>
      <c r="V4763" t="inlineStr">
        <is>
          <t>US</t>
        </is>
      </c>
      <c r="W4763" t="inlineStr">
        <is>
          <t>organic</t>
        </is>
      </c>
    </row>
    <row r="4764">
      <c r="A4764" t="inlineStr">
        <is>
          <t>S-599207</t>
        </is>
      </c>
      <c r="B4764" t="inlineStr">
        <is>
          <t>A-427b69</t>
        </is>
      </c>
      <c r="C4764" s="40" t="n">
        <v>45634</v>
      </c>
      <c r="D4764" s="40" t="n"/>
      <c r="E4764" t="n">
        <v>23</v>
      </c>
      <c r="F4764" t="n">
        <v>3383</v>
      </c>
      <c r="G4764" t="inlineStr">
        <is>
          <t>2024-S2</t>
        </is>
      </c>
      <c r="H4764" t="inlineStr">
        <is>
          <t>Não</t>
        </is>
      </c>
      <c r="I4764" t="n">
        <v>0</v>
      </c>
      <c r="J4764" s="41" t="n"/>
      <c r="L4764" t="inlineStr"/>
      <c r="M4764" t="inlineStr">
        <is>
          <t>Enterprise</t>
        </is>
      </c>
      <c r="N4764" t="inlineStr">
        <is>
          <t>annual</t>
        </is>
      </c>
      <c r="O4764" t="inlineStr">
        <is>
          <t>Pago</t>
        </is>
      </c>
      <c r="P4764" t="inlineStr">
        <is>
          <t>Sim</t>
        </is>
      </c>
      <c r="Q4764" t="inlineStr">
        <is>
          <t>Não</t>
        </is>
      </c>
      <c r="R4764" t="inlineStr">
        <is>
          <t>Não</t>
        </is>
      </c>
      <c r="S4764" t="inlineStr">
        <is>
          <t>16–40</t>
        </is>
      </c>
      <c r="T4764" t="inlineStr">
        <is>
          <t>91–180 dias</t>
        </is>
      </c>
      <c r="U4764" t="inlineStr">
        <is>
          <t>FinTech</t>
        </is>
      </c>
      <c r="V4764" t="inlineStr">
        <is>
          <t>US</t>
        </is>
      </c>
      <c r="W4764" t="inlineStr">
        <is>
          <t>other</t>
        </is>
      </c>
    </row>
    <row r="4765">
      <c r="A4765" t="inlineStr">
        <is>
          <t>S-5d8b88</t>
        </is>
      </c>
      <c r="B4765" t="inlineStr">
        <is>
          <t>A-1d5444</t>
        </is>
      </c>
      <c r="C4765" s="40" t="n">
        <v>45621</v>
      </c>
      <c r="D4765" s="40" t="n"/>
      <c r="E4765" t="n">
        <v>36</v>
      </c>
      <c r="F4765" t="n">
        <v>1176</v>
      </c>
      <c r="G4765" t="inlineStr">
        <is>
          <t>2024-S2</t>
        </is>
      </c>
      <c r="H4765" t="inlineStr">
        <is>
          <t>Sim</t>
        </is>
      </c>
      <c r="I4765" t="n">
        <v>0</v>
      </c>
      <c r="J4765" s="41" t="n"/>
      <c r="L4765" t="inlineStr"/>
      <c r="M4765" t="inlineStr">
        <is>
          <t>Pro</t>
        </is>
      </c>
      <c r="N4765" t="inlineStr">
        <is>
          <t>annual</t>
        </is>
      </c>
      <c r="O4765" t="inlineStr">
        <is>
          <t>Pago</t>
        </is>
      </c>
      <c r="P4765" t="inlineStr">
        <is>
          <t>Sim</t>
        </is>
      </c>
      <c r="Q4765" t="inlineStr">
        <is>
          <t>Não</t>
        </is>
      </c>
      <c r="R4765" t="inlineStr">
        <is>
          <t>Não</t>
        </is>
      </c>
      <c r="S4765" t="inlineStr">
        <is>
          <t>16–40</t>
        </is>
      </c>
      <c r="T4765" t="inlineStr">
        <is>
          <t>181–365 dias</t>
        </is>
      </c>
      <c r="U4765" t="inlineStr">
        <is>
          <t>Cybersecurity</t>
        </is>
      </c>
      <c r="V4765" t="inlineStr">
        <is>
          <t>US</t>
        </is>
      </c>
      <c r="W4765" t="inlineStr">
        <is>
          <t>partner</t>
        </is>
      </c>
    </row>
    <row r="4766">
      <c r="A4766" t="inlineStr">
        <is>
          <t>S-ac01fb</t>
        </is>
      </c>
      <c r="B4766" t="inlineStr">
        <is>
          <t>A-533452</t>
        </is>
      </c>
      <c r="C4766" s="40" t="n">
        <v>45623</v>
      </c>
      <c r="D4766" s="40" t="n"/>
      <c r="E4766" t="n">
        <v>34</v>
      </c>
      <c r="F4766" t="n">
        <v>0</v>
      </c>
      <c r="G4766" t="inlineStr">
        <is>
          <t>2024-S2</t>
        </is>
      </c>
      <c r="H4766" t="inlineStr">
        <is>
          <t>Sim</t>
        </is>
      </c>
      <c r="I4766" t="n">
        <v>0</v>
      </c>
      <c r="J4766" s="41" t="n"/>
      <c r="L4766" t="inlineStr"/>
      <c r="M4766" t="inlineStr">
        <is>
          <t>Enterprise</t>
        </is>
      </c>
      <c r="N4766" t="inlineStr">
        <is>
          <t>annual</t>
        </is>
      </c>
      <c r="O4766" t="inlineStr">
        <is>
          <t>Trial</t>
        </is>
      </c>
      <c r="P4766" t="inlineStr">
        <is>
          <t>Sim</t>
        </is>
      </c>
      <c r="Q4766" t="inlineStr">
        <is>
          <t>Não</t>
        </is>
      </c>
      <c r="R4766" t="inlineStr">
        <is>
          <t>Não</t>
        </is>
      </c>
      <c r="S4766" t="inlineStr">
        <is>
          <t>6–15</t>
        </is>
      </c>
      <c r="T4766" t="inlineStr">
        <is>
          <t>Conta nova (≤ 30 dias)</t>
        </is>
      </c>
      <c r="U4766" t="inlineStr">
        <is>
          <t>DevTools</t>
        </is>
      </c>
      <c r="V4766" t="inlineStr">
        <is>
          <t>AU</t>
        </is>
      </c>
      <c r="W4766" t="inlineStr">
        <is>
          <t>organic</t>
        </is>
      </c>
    </row>
    <row r="4767">
      <c r="A4767" t="inlineStr">
        <is>
          <t>S-b7ef4c</t>
        </is>
      </c>
      <c r="B4767" t="inlineStr">
        <is>
          <t>A-5ed98d</t>
        </is>
      </c>
      <c r="C4767" s="40" t="n">
        <v>45621</v>
      </c>
      <c r="D4767" s="40" t="n"/>
      <c r="E4767" t="n">
        <v>36</v>
      </c>
      <c r="F4767" t="n">
        <v>1372</v>
      </c>
      <c r="G4767" t="inlineStr">
        <is>
          <t>2024-S2</t>
        </is>
      </c>
      <c r="H4767" t="inlineStr">
        <is>
          <t>Sim</t>
        </is>
      </c>
      <c r="I4767" t="n">
        <v>0</v>
      </c>
      <c r="J4767" s="41" t="n"/>
      <c r="L4767" t="inlineStr"/>
      <c r="M4767" t="inlineStr">
        <is>
          <t>Pro</t>
        </is>
      </c>
      <c r="N4767" t="inlineStr">
        <is>
          <t>monthly</t>
        </is>
      </c>
      <c r="O4767" t="inlineStr">
        <is>
          <t>Pago</t>
        </is>
      </c>
      <c r="P4767" t="inlineStr">
        <is>
          <t>Não</t>
        </is>
      </c>
      <c r="Q4767" t="inlineStr">
        <is>
          <t>Não</t>
        </is>
      </c>
      <c r="R4767" t="inlineStr">
        <is>
          <t>Não</t>
        </is>
      </c>
      <c r="S4767" t="inlineStr">
        <is>
          <t>16–40</t>
        </is>
      </c>
      <c r="T4767" t="inlineStr">
        <is>
          <t>91–180 dias</t>
        </is>
      </c>
      <c r="U4767" t="inlineStr">
        <is>
          <t>DevTools</t>
        </is>
      </c>
      <c r="V4767" t="inlineStr">
        <is>
          <t>US</t>
        </is>
      </c>
      <c r="W4767" t="inlineStr">
        <is>
          <t>partner</t>
        </is>
      </c>
    </row>
    <row r="4768">
      <c r="A4768" t="inlineStr">
        <is>
          <t>S-9f0371</t>
        </is>
      </c>
      <c r="B4768" t="inlineStr">
        <is>
          <t>A-313be3</t>
        </is>
      </c>
      <c r="C4768" s="40" t="n">
        <v>45476</v>
      </c>
      <c r="D4768" s="40" t="n"/>
      <c r="E4768" t="n">
        <v>181</v>
      </c>
      <c r="F4768" t="n">
        <v>0</v>
      </c>
      <c r="G4768" t="inlineStr">
        <is>
          <t>2024-S2</t>
        </is>
      </c>
      <c r="H4768" t="inlineStr">
        <is>
          <t>Sim</t>
        </is>
      </c>
      <c r="I4768" t="n">
        <v>0</v>
      </c>
      <c r="J4768" s="41" t="n"/>
      <c r="L4768" t="inlineStr"/>
      <c r="M4768" t="inlineStr">
        <is>
          <t>Enterprise</t>
        </is>
      </c>
      <c r="N4768" t="inlineStr">
        <is>
          <t>annual</t>
        </is>
      </c>
      <c r="O4768" t="inlineStr">
        <is>
          <t>Trial</t>
        </is>
      </c>
      <c r="P4768" t="inlineStr">
        <is>
          <t>Sim</t>
        </is>
      </c>
      <c r="Q4768" t="inlineStr">
        <is>
          <t>Não</t>
        </is>
      </c>
      <c r="R4768" t="inlineStr">
        <is>
          <t>Não</t>
        </is>
      </c>
      <c r="S4768" t="inlineStr">
        <is>
          <t>41+</t>
        </is>
      </c>
      <c r="T4768" t="inlineStr">
        <is>
          <t>181–365 dias</t>
        </is>
      </c>
      <c r="U4768" t="inlineStr">
        <is>
          <t>EdTech</t>
        </is>
      </c>
      <c r="V4768" t="inlineStr">
        <is>
          <t>US</t>
        </is>
      </c>
      <c r="W4768" t="inlineStr">
        <is>
          <t>partner</t>
        </is>
      </c>
    </row>
    <row r="4769">
      <c r="A4769" t="inlineStr">
        <is>
          <t>S-d914d8</t>
        </is>
      </c>
      <c r="B4769" t="inlineStr">
        <is>
          <t>A-ee42db</t>
        </is>
      </c>
      <c r="C4769" s="40" t="n">
        <v>45107</v>
      </c>
      <c r="D4769" s="40" t="n"/>
      <c r="E4769" t="n">
        <v>550</v>
      </c>
      <c r="F4769" t="n">
        <v>0</v>
      </c>
      <c r="G4769" t="inlineStr">
        <is>
          <t>Até 2024-S1</t>
        </is>
      </c>
      <c r="H4769" t="inlineStr">
        <is>
          <t>Sim</t>
        </is>
      </c>
      <c r="I4769" t="n">
        <v>0</v>
      </c>
      <c r="J4769" s="41" t="n"/>
      <c r="L4769" t="inlineStr"/>
      <c r="M4769" t="inlineStr">
        <is>
          <t>Pro</t>
        </is>
      </c>
      <c r="N4769" t="inlineStr">
        <is>
          <t>monthly</t>
        </is>
      </c>
      <c r="O4769" t="inlineStr">
        <is>
          <t>Trial</t>
        </is>
      </c>
      <c r="P4769" t="inlineStr">
        <is>
          <t>Sim</t>
        </is>
      </c>
      <c r="Q4769" t="inlineStr">
        <is>
          <t>Não</t>
        </is>
      </c>
      <c r="R4769" t="inlineStr">
        <is>
          <t>Sim</t>
        </is>
      </c>
      <c r="S4769" t="inlineStr">
        <is>
          <t>6–15</t>
        </is>
      </c>
      <c r="T4769" t="inlineStr">
        <is>
          <t>31–90 dias</t>
        </is>
      </c>
      <c r="U4769" t="inlineStr">
        <is>
          <t>EdTech</t>
        </is>
      </c>
      <c r="V4769" t="inlineStr">
        <is>
          <t>DE</t>
        </is>
      </c>
      <c r="W4769" t="inlineStr">
        <is>
          <t>ads</t>
        </is>
      </c>
    </row>
    <row r="4770">
      <c r="A4770" t="inlineStr">
        <is>
          <t>S-67c131</t>
        </is>
      </c>
      <c r="B4770" t="inlineStr">
        <is>
          <t>A-432483</t>
        </is>
      </c>
      <c r="C4770" s="40" t="n">
        <v>45537</v>
      </c>
      <c r="D4770" s="40" t="n">
        <v>45550</v>
      </c>
      <c r="E4770" t="n">
        <v>13</v>
      </c>
      <c r="F4770" t="n">
        <v>637</v>
      </c>
      <c r="G4770" t="inlineStr">
        <is>
          <t>2024-S2</t>
        </is>
      </c>
      <c r="H4770" t="inlineStr">
        <is>
          <t>Sim</t>
        </is>
      </c>
      <c r="I4770" t="n">
        <v>1</v>
      </c>
      <c r="J4770" s="41" t="n">
        <v>45536</v>
      </c>
      <c r="K4770" t="n">
        <v>15</v>
      </c>
      <c r="L4770" t="inlineStr">
        <is>
          <t>Não</t>
        </is>
      </c>
      <c r="M4770" t="inlineStr">
        <is>
          <t>Pro</t>
        </is>
      </c>
      <c r="N4770" t="inlineStr">
        <is>
          <t>annual</t>
        </is>
      </c>
      <c r="O4770" t="inlineStr">
        <is>
          <t>Pago</t>
        </is>
      </c>
      <c r="P4770" t="inlineStr">
        <is>
          <t>Sim</t>
        </is>
      </c>
      <c r="Q4770" t="inlineStr">
        <is>
          <t>Não</t>
        </is>
      </c>
      <c r="R4770" t="inlineStr">
        <is>
          <t>Não</t>
        </is>
      </c>
      <c r="S4770" t="inlineStr">
        <is>
          <t>6–15</t>
        </is>
      </c>
      <c r="T4770" t="inlineStr">
        <is>
          <t>Mais de 365 dias</t>
        </is>
      </c>
      <c r="U4770" t="inlineStr">
        <is>
          <t>Cybersecurity</t>
        </is>
      </c>
      <c r="V4770" t="inlineStr">
        <is>
          <t>US</t>
        </is>
      </c>
      <c r="W4770" t="inlineStr">
        <is>
          <t>ads</t>
        </is>
      </c>
    </row>
    <row r="4771">
      <c r="A4771" t="inlineStr">
        <is>
          <t>S-263c1e</t>
        </is>
      </c>
      <c r="B4771" t="inlineStr">
        <is>
          <t>A-a8b49c</t>
        </is>
      </c>
      <c r="C4771" s="40" t="n">
        <v>45286</v>
      </c>
      <c r="D4771" s="40" t="n"/>
      <c r="E4771" t="n">
        <v>371</v>
      </c>
      <c r="F4771" t="n">
        <v>0</v>
      </c>
      <c r="G4771" t="inlineStr">
        <is>
          <t>Até 2024-S1</t>
        </is>
      </c>
      <c r="H4771" t="inlineStr">
        <is>
          <t>Sim</t>
        </is>
      </c>
      <c r="I4771" t="n">
        <v>0</v>
      </c>
      <c r="J4771" s="41" t="n"/>
      <c r="L4771" t="inlineStr"/>
      <c r="M4771" t="inlineStr">
        <is>
          <t>Pro</t>
        </is>
      </c>
      <c r="N4771" t="inlineStr">
        <is>
          <t>monthly</t>
        </is>
      </c>
      <c r="O4771" t="inlineStr">
        <is>
          <t>Trial</t>
        </is>
      </c>
      <c r="P4771" t="inlineStr">
        <is>
          <t>Sim</t>
        </is>
      </c>
      <c r="Q4771" t="inlineStr">
        <is>
          <t>Não</t>
        </is>
      </c>
      <c r="R4771" t="inlineStr">
        <is>
          <t>Não</t>
        </is>
      </c>
      <c r="S4771" t="inlineStr">
        <is>
          <t>16–40</t>
        </is>
      </c>
      <c r="T4771" t="inlineStr">
        <is>
          <t>31–90 dias</t>
        </is>
      </c>
      <c r="U4771" t="inlineStr">
        <is>
          <t>Cybersecurity</t>
        </is>
      </c>
      <c r="V4771" t="inlineStr">
        <is>
          <t>UK</t>
        </is>
      </c>
      <c r="W4771" t="inlineStr">
        <is>
          <t>partner</t>
        </is>
      </c>
    </row>
    <row r="4772">
      <c r="A4772" t="inlineStr">
        <is>
          <t>S-76b964</t>
        </is>
      </c>
      <c r="B4772" t="inlineStr">
        <is>
          <t>A-39868b</t>
        </is>
      </c>
      <c r="C4772" s="40" t="n">
        <v>45576</v>
      </c>
      <c r="D4772" s="40" t="n"/>
      <c r="E4772" t="n">
        <v>81</v>
      </c>
      <c r="F4772" t="n">
        <v>441</v>
      </c>
      <c r="G4772" t="inlineStr">
        <is>
          <t>2024-S2</t>
        </is>
      </c>
      <c r="H4772" t="inlineStr">
        <is>
          <t>Sim</t>
        </is>
      </c>
      <c r="I4772" t="n">
        <v>0</v>
      </c>
      <c r="J4772" s="41" t="n"/>
      <c r="L4772" t="inlineStr"/>
      <c r="M4772" t="inlineStr">
        <is>
          <t>Pro</t>
        </is>
      </c>
      <c r="N4772" t="inlineStr">
        <is>
          <t>monthly</t>
        </is>
      </c>
      <c r="O4772" t="inlineStr">
        <is>
          <t>Pago</t>
        </is>
      </c>
      <c r="P4772" t="inlineStr">
        <is>
          <t>Não</t>
        </is>
      </c>
      <c r="Q4772" t="inlineStr">
        <is>
          <t>Sim</t>
        </is>
      </c>
      <c r="R4772" t="inlineStr">
        <is>
          <t>Não</t>
        </is>
      </c>
      <c r="S4772" t="inlineStr">
        <is>
          <t>6–15</t>
        </is>
      </c>
      <c r="T4772" t="inlineStr">
        <is>
          <t>181–365 dias</t>
        </is>
      </c>
      <c r="U4772" t="inlineStr">
        <is>
          <t>FinTech</t>
        </is>
      </c>
      <c r="V4772" t="inlineStr">
        <is>
          <t>AU</t>
        </is>
      </c>
      <c r="W4772" t="inlineStr">
        <is>
          <t>partner</t>
        </is>
      </c>
    </row>
    <row r="4773">
      <c r="A4773" t="inlineStr">
        <is>
          <t>S-d4d459</t>
        </is>
      </c>
      <c r="B4773" t="inlineStr">
        <is>
          <t>A-2e4581</t>
        </is>
      </c>
      <c r="C4773" s="40" t="n">
        <v>45645</v>
      </c>
      <c r="D4773" s="40" t="n"/>
      <c r="E4773" t="n">
        <v>12</v>
      </c>
      <c r="F4773" t="n">
        <v>5771</v>
      </c>
      <c r="G4773" t="inlineStr">
        <is>
          <t>2024-S2</t>
        </is>
      </c>
      <c r="H4773" t="inlineStr">
        <is>
          <t>Não</t>
        </is>
      </c>
      <c r="I4773" t="n">
        <v>0</v>
      </c>
      <c r="J4773" s="41" t="n"/>
      <c r="L4773" t="inlineStr"/>
      <c r="M4773" t="inlineStr">
        <is>
          <t>Enterprise</t>
        </is>
      </c>
      <c r="N4773" t="inlineStr">
        <is>
          <t>monthly</t>
        </is>
      </c>
      <c r="O4773" t="inlineStr">
        <is>
          <t>Pago</t>
        </is>
      </c>
      <c r="P4773" t="inlineStr">
        <is>
          <t>Sim</t>
        </is>
      </c>
      <c r="Q4773" t="inlineStr">
        <is>
          <t>Não</t>
        </is>
      </c>
      <c r="R4773" t="inlineStr">
        <is>
          <t>Não</t>
        </is>
      </c>
      <c r="S4773" t="inlineStr">
        <is>
          <t>16–40</t>
        </is>
      </c>
      <c r="T4773" t="inlineStr">
        <is>
          <t>31–90 dias</t>
        </is>
      </c>
      <c r="U4773" t="inlineStr">
        <is>
          <t>EdTech</t>
        </is>
      </c>
      <c r="V4773" t="inlineStr">
        <is>
          <t>US</t>
        </is>
      </c>
      <c r="W4773" t="inlineStr">
        <is>
          <t>partner</t>
        </is>
      </c>
    </row>
    <row r="4774">
      <c r="A4774" t="inlineStr">
        <is>
          <t>S-b45a10</t>
        </is>
      </c>
      <c r="B4774" t="inlineStr">
        <is>
          <t>A-313be3</t>
        </is>
      </c>
      <c r="C4774" s="40" t="n">
        <v>45518</v>
      </c>
      <c r="D4774" s="40" t="n"/>
      <c r="E4774" t="n">
        <v>139</v>
      </c>
      <c r="F4774" t="n">
        <v>2744</v>
      </c>
      <c r="G4774" t="inlineStr">
        <is>
          <t>2024-S2</t>
        </is>
      </c>
      <c r="H4774" t="inlineStr">
        <is>
          <t>Sim</t>
        </is>
      </c>
      <c r="I4774" t="n">
        <v>0</v>
      </c>
      <c r="J4774" s="41" t="n"/>
      <c r="L4774" t="inlineStr"/>
      <c r="M4774" t="inlineStr">
        <is>
          <t>Pro</t>
        </is>
      </c>
      <c r="N4774" t="inlineStr">
        <is>
          <t>monthly</t>
        </is>
      </c>
      <c r="O4774" t="inlineStr">
        <is>
          <t>Pago</t>
        </is>
      </c>
      <c r="P4774" t="inlineStr">
        <is>
          <t>Não</t>
        </is>
      </c>
      <c r="Q4774" t="inlineStr">
        <is>
          <t>Não</t>
        </is>
      </c>
      <c r="R4774" t="inlineStr">
        <is>
          <t>Não</t>
        </is>
      </c>
      <c r="S4774" t="inlineStr">
        <is>
          <t>41+</t>
        </is>
      </c>
      <c r="T4774" t="inlineStr">
        <is>
          <t>181–365 dias</t>
        </is>
      </c>
      <c r="U4774" t="inlineStr">
        <is>
          <t>EdTech</t>
        </is>
      </c>
      <c r="V4774" t="inlineStr">
        <is>
          <t>US</t>
        </is>
      </c>
      <c r="W4774" t="inlineStr">
        <is>
          <t>partner</t>
        </is>
      </c>
    </row>
    <row r="4775">
      <c r="A4775" t="inlineStr">
        <is>
          <t>S-1b0848</t>
        </is>
      </c>
      <c r="B4775" t="inlineStr">
        <is>
          <t>A-dcc3f1</t>
        </is>
      </c>
      <c r="C4775" s="40" t="n">
        <v>45308</v>
      </c>
      <c r="D4775" s="40" t="n"/>
      <c r="E4775" t="n">
        <v>349</v>
      </c>
      <c r="F4775" t="n">
        <v>2499</v>
      </c>
      <c r="G4775" t="inlineStr">
        <is>
          <t>Até 2024-S1</t>
        </is>
      </c>
      <c r="H4775" t="inlineStr">
        <is>
          <t>Sim</t>
        </is>
      </c>
      <c r="I4775" t="n">
        <v>0</v>
      </c>
      <c r="J4775" s="41" t="n"/>
      <c r="L4775" t="inlineStr"/>
      <c r="M4775" t="inlineStr">
        <is>
          <t>Pro</t>
        </is>
      </c>
      <c r="N4775" t="inlineStr">
        <is>
          <t>monthly</t>
        </is>
      </c>
      <c r="O4775" t="inlineStr">
        <is>
          <t>Pago</t>
        </is>
      </c>
      <c r="P4775" t="inlineStr">
        <is>
          <t>Sim</t>
        </is>
      </c>
      <c r="Q4775" t="inlineStr">
        <is>
          <t>Não</t>
        </is>
      </c>
      <c r="R4775" t="inlineStr">
        <is>
          <t>Não</t>
        </is>
      </c>
      <c r="S4775" t="inlineStr">
        <is>
          <t>41+</t>
        </is>
      </c>
      <c r="T4775" t="inlineStr">
        <is>
          <t>Conta nova (≤ 30 dias)</t>
        </is>
      </c>
      <c r="U4775" t="inlineStr">
        <is>
          <t>HealthTech</t>
        </is>
      </c>
      <c r="V4775" t="inlineStr">
        <is>
          <t>US</t>
        </is>
      </c>
      <c r="W4775" t="inlineStr">
        <is>
          <t>event</t>
        </is>
      </c>
    </row>
    <row r="4776">
      <c r="A4776" t="inlineStr">
        <is>
          <t>S-00ab51</t>
        </is>
      </c>
      <c r="B4776" t="inlineStr">
        <is>
          <t>A-ae052e</t>
        </is>
      </c>
      <c r="C4776" s="40" t="n">
        <v>45382</v>
      </c>
      <c r="D4776" s="40" t="n"/>
      <c r="E4776" t="n">
        <v>275</v>
      </c>
      <c r="F4776" t="n">
        <v>1911</v>
      </c>
      <c r="G4776" t="inlineStr">
        <is>
          <t>Até 2024-S1</t>
        </is>
      </c>
      <c r="H4776" t="inlineStr">
        <is>
          <t>Sim</t>
        </is>
      </c>
      <c r="I4776" t="n">
        <v>0</v>
      </c>
      <c r="J4776" s="41" t="n"/>
      <c r="L4776" t="inlineStr"/>
      <c r="M4776" t="inlineStr">
        <is>
          <t>Pro</t>
        </is>
      </c>
      <c r="N4776" t="inlineStr">
        <is>
          <t>monthly</t>
        </is>
      </c>
      <c r="O4776" t="inlineStr">
        <is>
          <t>Pago</t>
        </is>
      </c>
      <c r="P4776" t="inlineStr">
        <is>
          <t>Sim</t>
        </is>
      </c>
      <c r="Q4776" t="inlineStr">
        <is>
          <t>Sim</t>
        </is>
      </c>
      <c r="R4776" t="inlineStr">
        <is>
          <t>Não</t>
        </is>
      </c>
      <c r="S4776" t="inlineStr">
        <is>
          <t>16–40</t>
        </is>
      </c>
      <c r="T4776" t="inlineStr">
        <is>
          <t>181–365 dias</t>
        </is>
      </c>
      <c r="U4776" t="inlineStr">
        <is>
          <t>FinTech</t>
        </is>
      </c>
      <c r="V4776" t="inlineStr">
        <is>
          <t>CA</t>
        </is>
      </c>
      <c r="W4776" t="inlineStr">
        <is>
          <t>other</t>
        </is>
      </c>
    </row>
    <row r="4777">
      <c r="A4777" t="inlineStr">
        <is>
          <t>S-1ccdd4</t>
        </is>
      </c>
      <c r="B4777" t="inlineStr">
        <is>
          <t>A-54d94a</t>
        </is>
      </c>
      <c r="C4777" s="40" t="n">
        <v>45586</v>
      </c>
      <c r="D4777" s="40" t="n"/>
      <c r="E4777" t="n">
        <v>71</v>
      </c>
      <c r="F4777" t="n">
        <v>1323</v>
      </c>
      <c r="G4777" t="inlineStr">
        <is>
          <t>2024-S2</t>
        </is>
      </c>
      <c r="H4777" t="inlineStr">
        <is>
          <t>Sim</t>
        </is>
      </c>
      <c r="I4777" t="n">
        <v>0</v>
      </c>
      <c r="J4777" s="41" t="n"/>
      <c r="L4777" t="inlineStr"/>
      <c r="M4777" t="inlineStr">
        <is>
          <t>Pro</t>
        </is>
      </c>
      <c r="N4777" t="inlineStr">
        <is>
          <t>monthly</t>
        </is>
      </c>
      <c r="O4777" t="inlineStr">
        <is>
          <t>Pago</t>
        </is>
      </c>
      <c r="P4777" t="inlineStr">
        <is>
          <t>Sim</t>
        </is>
      </c>
      <c r="Q4777" t="inlineStr">
        <is>
          <t>Não</t>
        </is>
      </c>
      <c r="R4777" t="inlineStr">
        <is>
          <t>Não</t>
        </is>
      </c>
      <c r="S4777" t="inlineStr">
        <is>
          <t>16–40</t>
        </is>
      </c>
      <c r="T4777" t="inlineStr">
        <is>
          <t>Mais de 365 dias</t>
        </is>
      </c>
      <c r="U4777" t="inlineStr">
        <is>
          <t>Cybersecurity</t>
        </is>
      </c>
      <c r="V4777" t="inlineStr">
        <is>
          <t>IN</t>
        </is>
      </c>
      <c r="W4777" t="inlineStr">
        <is>
          <t>event</t>
        </is>
      </c>
    </row>
    <row r="4778">
      <c r="A4778" t="inlineStr">
        <is>
          <t>S-302119</t>
        </is>
      </c>
      <c r="B4778" t="inlineStr">
        <is>
          <t>A-e1462e</t>
        </is>
      </c>
      <c r="C4778" s="40" t="n">
        <v>45019</v>
      </c>
      <c r="D4778" s="40" t="n"/>
      <c r="E4778" t="n">
        <v>638</v>
      </c>
      <c r="F4778" t="n">
        <v>2985</v>
      </c>
      <c r="G4778" t="inlineStr">
        <is>
          <t>Até 2024-S1</t>
        </is>
      </c>
      <c r="H4778" t="inlineStr">
        <is>
          <t>Sim</t>
        </is>
      </c>
      <c r="I4778" t="n">
        <v>0</v>
      </c>
      <c r="J4778" s="41" t="n"/>
      <c r="L4778" t="inlineStr"/>
      <c r="M4778" t="inlineStr">
        <is>
          <t>Enterprise</t>
        </is>
      </c>
      <c r="N4778" t="inlineStr">
        <is>
          <t>monthly</t>
        </is>
      </c>
      <c r="O4778" t="inlineStr">
        <is>
          <t>Pago</t>
        </is>
      </c>
      <c r="P4778" t="inlineStr">
        <is>
          <t>Sim</t>
        </is>
      </c>
      <c r="Q4778" t="inlineStr">
        <is>
          <t>Não</t>
        </is>
      </c>
      <c r="R4778" t="inlineStr">
        <is>
          <t>Sim</t>
        </is>
      </c>
      <c r="S4778" t="inlineStr">
        <is>
          <t>6–15</t>
        </is>
      </c>
      <c r="T4778" t="inlineStr">
        <is>
          <t>Conta nova (≤ 30 dias)</t>
        </is>
      </c>
      <c r="U4778" t="inlineStr">
        <is>
          <t>FinTech</t>
        </is>
      </c>
      <c r="V4778" t="inlineStr">
        <is>
          <t>UK</t>
        </is>
      </c>
      <c r="W4778" t="inlineStr">
        <is>
          <t>partner</t>
        </is>
      </c>
    </row>
    <row r="4779">
      <c r="A4779" t="inlineStr">
        <is>
          <t>S-65e749</t>
        </is>
      </c>
      <c r="B4779" t="inlineStr">
        <is>
          <t>A-2d4502</t>
        </is>
      </c>
      <c r="C4779" s="40" t="n">
        <v>45487</v>
      </c>
      <c r="D4779" s="40" t="n"/>
      <c r="E4779" t="n">
        <v>170</v>
      </c>
      <c r="F4779" t="n">
        <v>1159</v>
      </c>
      <c r="G4779" t="inlineStr">
        <is>
          <t>2024-S2</t>
        </is>
      </c>
      <c r="H4779" t="inlineStr">
        <is>
          <t>Sim</t>
        </is>
      </c>
      <c r="I4779" t="n">
        <v>0</v>
      </c>
      <c r="J4779" s="41" t="n"/>
      <c r="L4779" t="inlineStr"/>
      <c r="M4779" t="inlineStr">
        <is>
          <t>Basic</t>
        </is>
      </c>
      <c r="N4779" t="inlineStr">
        <is>
          <t>monthly</t>
        </is>
      </c>
      <c r="O4779" t="inlineStr">
        <is>
          <t>Pago</t>
        </is>
      </c>
      <c r="P4779" t="inlineStr">
        <is>
          <t>Não</t>
        </is>
      </c>
      <c r="Q4779" t="inlineStr">
        <is>
          <t>Não</t>
        </is>
      </c>
      <c r="R4779" t="inlineStr">
        <is>
          <t>Não</t>
        </is>
      </c>
      <c r="S4779" t="inlineStr">
        <is>
          <t>41+</t>
        </is>
      </c>
      <c r="T4779" t="inlineStr">
        <is>
          <t>31–90 dias</t>
        </is>
      </c>
      <c r="U4779" t="inlineStr">
        <is>
          <t>FinTech</t>
        </is>
      </c>
      <c r="V4779" t="inlineStr">
        <is>
          <t>IN</t>
        </is>
      </c>
      <c r="W4779" t="inlineStr">
        <is>
          <t>event</t>
        </is>
      </c>
    </row>
    <row r="4780">
      <c r="A4780" t="inlineStr">
        <is>
          <t>S-05b1b6</t>
        </is>
      </c>
      <c r="B4780" t="inlineStr">
        <is>
          <t>A-337bc1</t>
        </is>
      </c>
      <c r="C4780" s="40" t="n">
        <v>45241</v>
      </c>
      <c r="D4780" s="40" t="n"/>
      <c r="E4780" t="n">
        <v>416</v>
      </c>
      <c r="F4780" t="n">
        <v>6766</v>
      </c>
      <c r="G4780" t="inlineStr">
        <is>
          <t>Até 2024-S1</t>
        </is>
      </c>
      <c r="H4780" t="inlineStr">
        <is>
          <t>Sim</t>
        </is>
      </c>
      <c r="I4780" t="n">
        <v>0</v>
      </c>
      <c r="J4780" s="41" t="n"/>
      <c r="L4780" t="inlineStr"/>
      <c r="M4780" t="inlineStr">
        <is>
          <t>Enterprise</t>
        </is>
      </c>
      <c r="N4780" t="inlineStr">
        <is>
          <t>monthly</t>
        </is>
      </c>
      <c r="O4780" t="inlineStr">
        <is>
          <t>Pago</t>
        </is>
      </c>
      <c r="P4780" t="inlineStr">
        <is>
          <t>Sim</t>
        </is>
      </c>
      <c r="Q4780" t="inlineStr">
        <is>
          <t>Não</t>
        </is>
      </c>
      <c r="R4780" t="inlineStr">
        <is>
          <t>Não</t>
        </is>
      </c>
      <c r="S4780" t="inlineStr">
        <is>
          <t>16–40</t>
        </is>
      </c>
      <c r="T4780" t="inlineStr">
        <is>
          <t>91–180 dias</t>
        </is>
      </c>
      <c r="U4780" t="inlineStr">
        <is>
          <t>Cybersecurity</t>
        </is>
      </c>
      <c r="V4780" t="inlineStr">
        <is>
          <t>US</t>
        </is>
      </c>
      <c r="W4780" t="inlineStr">
        <is>
          <t>organic</t>
        </is>
      </c>
    </row>
    <row r="4781">
      <c r="A4781" t="inlineStr">
        <is>
          <t>S-f2da7f</t>
        </is>
      </c>
      <c r="B4781" t="inlineStr">
        <is>
          <t>A-1619f8</t>
        </is>
      </c>
      <c r="C4781" s="40" t="n">
        <v>45601</v>
      </c>
      <c r="D4781" s="40" t="n"/>
      <c r="E4781" t="n">
        <v>56</v>
      </c>
      <c r="F4781" t="n">
        <v>5771</v>
      </c>
      <c r="G4781" t="inlineStr">
        <is>
          <t>2024-S2</t>
        </is>
      </c>
      <c r="H4781" t="inlineStr">
        <is>
          <t>Sim</t>
        </is>
      </c>
      <c r="I4781" t="n">
        <v>0</v>
      </c>
      <c r="J4781" s="41" t="n"/>
      <c r="L4781" t="inlineStr"/>
      <c r="M4781" t="inlineStr">
        <is>
          <t>Enterprise</t>
        </is>
      </c>
      <c r="N4781" t="inlineStr">
        <is>
          <t>monthly</t>
        </is>
      </c>
      <c r="O4781" t="inlineStr">
        <is>
          <t>Pago</t>
        </is>
      </c>
      <c r="P4781" t="inlineStr">
        <is>
          <t>Sim</t>
        </is>
      </c>
      <c r="Q4781" t="inlineStr">
        <is>
          <t>Não</t>
        </is>
      </c>
      <c r="R4781" t="inlineStr">
        <is>
          <t>Não</t>
        </is>
      </c>
      <c r="S4781" t="inlineStr">
        <is>
          <t>16–40</t>
        </is>
      </c>
      <c r="T4781" t="inlineStr">
        <is>
          <t>91–180 dias</t>
        </is>
      </c>
      <c r="U4781" t="inlineStr">
        <is>
          <t>DevTools</t>
        </is>
      </c>
      <c r="V4781" t="inlineStr">
        <is>
          <t>US</t>
        </is>
      </c>
      <c r="W4781" t="inlineStr">
        <is>
          <t>organic</t>
        </is>
      </c>
    </row>
    <row r="4782">
      <c r="A4782" t="inlineStr">
        <is>
          <t>S-d71fe9</t>
        </is>
      </c>
      <c r="B4782" t="inlineStr">
        <is>
          <t>A-d62e02</t>
        </is>
      </c>
      <c r="C4782" s="40" t="n">
        <v>45576</v>
      </c>
      <c r="D4782" s="40" t="n"/>
      <c r="E4782" t="n">
        <v>81</v>
      </c>
      <c r="F4782" t="n">
        <v>1194</v>
      </c>
      <c r="G4782" t="inlineStr">
        <is>
          <t>2024-S2</t>
        </is>
      </c>
      <c r="H4782" t="inlineStr">
        <is>
          <t>Sim</t>
        </is>
      </c>
      <c r="I4782" t="n">
        <v>0</v>
      </c>
      <c r="J4782" s="41" t="n"/>
      <c r="L4782" t="inlineStr"/>
      <c r="M4782" t="inlineStr">
        <is>
          <t>Enterprise</t>
        </is>
      </c>
      <c r="N4782" t="inlineStr">
        <is>
          <t>annual</t>
        </is>
      </c>
      <c r="O4782" t="inlineStr">
        <is>
          <t>Pago</t>
        </is>
      </c>
      <c r="P4782" t="inlineStr">
        <is>
          <t>Sim</t>
        </is>
      </c>
      <c r="Q4782" t="inlineStr">
        <is>
          <t>Não</t>
        </is>
      </c>
      <c r="R4782" t="inlineStr">
        <is>
          <t>Não</t>
        </is>
      </c>
      <c r="S4782" t="inlineStr">
        <is>
          <t>6–15</t>
        </is>
      </c>
      <c r="T4782" t="inlineStr">
        <is>
          <t>31–90 dias</t>
        </is>
      </c>
      <c r="U4782" t="inlineStr">
        <is>
          <t>Cybersecurity</t>
        </is>
      </c>
      <c r="V4782" t="inlineStr">
        <is>
          <t>US</t>
        </is>
      </c>
      <c r="W4782" t="inlineStr">
        <is>
          <t>partner</t>
        </is>
      </c>
    </row>
    <row r="4783">
      <c r="A4783" t="inlineStr">
        <is>
          <t>S-f69fca</t>
        </is>
      </c>
      <c r="B4783" t="inlineStr">
        <is>
          <t>A-4c38bc</t>
        </is>
      </c>
      <c r="C4783" s="40" t="n">
        <v>45479</v>
      </c>
      <c r="D4783" s="40" t="n"/>
      <c r="E4783" t="n">
        <v>178</v>
      </c>
      <c r="F4783" t="n">
        <v>684</v>
      </c>
      <c r="G4783" t="inlineStr">
        <is>
          <t>2024-S2</t>
        </is>
      </c>
      <c r="H4783" t="inlineStr">
        <is>
          <t>Sim</t>
        </is>
      </c>
      <c r="I4783" t="n">
        <v>0</v>
      </c>
      <c r="J4783" s="41" t="n"/>
      <c r="L4783" t="inlineStr"/>
      <c r="M4783" t="inlineStr">
        <is>
          <t>Basic</t>
        </is>
      </c>
      <c r="N4783" t="inlineStr">
        <is>
          <t>annual</t>
        </is>
      </c>
      <c r="O4783" t="inlineStr">
        <is>
          <t>Pago</t>
        </is>
      </c>
      <c r="P4783" t="inlineStr">
        <is>
          <t>Sim</t>
        </is>
      </c>
      <c r="Q4783" t="inlineStr">
        <is>
          <t>Não</t>
        </is>
      </c>
      <c r="R4783" t="inlineStr">
        <is>
          <t>Não</t>
        </is>
      </c>
      <c r="S4783" t="inlineStr">
        <is>
          <t>16–40</t>
        </is>
      </c>
      <c r="T4783" t="inlineStr">
        <is>
          <t>91–180 dias</t>
        </is>
      </c>
      <c r="U4783" t="inlineStr">
        <is>
          <t>HealthTech</t>
        </is>
      </c>
      <c r="V4783" t="inlineStr">
        <is>
          <t>UK</t>
        </is>
      </c>
      <c r="W4783" t="inlineStr">
        <is>
          <t>event</t>
        </is>
      </c>
    </row>
    <row r="4784">
      <c r="A4784" t="inlineStr">
        <is>
          <t>S-5b322c</t>
        </is>
      </c>
      <c r="B4784" t="inlineStr">
        <is>
          <t>A-1f0636</t>
        </is>
      </c>
      <c r="C4784" s="40" t="n">
        <v>45500</v>
      </c>
      <c r="D4784" s="40" t="n"/>
      <c r="E4784" t="n">
        <v>157</v>
      </c>
      <c r="F4784" t="n">
        <v>1995</v>
      </c>
      <c r="G4784" t="inlineStr">
        <is>
          <t>2024-S2</t>
        </is>
      </c>
      <c r="H4784" t="inlineStr">
        <is>
          <t>Sim</t>
        </is>
      </c>
      <c r="I4784" t="n">
        <v>0</v>
      </c>
      <c r="J4784" s="41" t="n"/>
      <c r="L4784" t="inlineStr"/>
      <c r="M4784" t="inlineStr">
        <is>
          <t>Basic</t>
        </is>
      </c>
      <c r="N4784" t="inlineStr">
        <is>
          <t>annual</t>
        </is>
      </c>
      <c r="O4784" t="inlineStr">
        <is>
          <t>Pago</t>
        </is>
      </c>
      <c r="P4784" t="inlineStr">
        <is>
          <t>Sim</t>
        </is>
      </c>
      <c r="Q4784" t="inlineStr">
        <is>
          <t>Não</t>
        </is>
      </c>
      <c r="R4784" t="inlineStr">
        <is>
          <t>Não</t>
        </is>
      </c>
      <c r="S4784" t="inlineStr">
        <is>
          <t>41+</t>
        </is>
      </c>
      <c r="T4784" t="inlineStr">
        <is>
          <t>181–365 dias</t>
        </is>
      </c>
      <c r="U4784" t="inlineStr">
        <is>
          <t>EdTech</t>
        </is>
      </c>
      <c r="V4784" t="inlineStr">
        <is>
          <t>AU</t>
        </is>
      </c>
      <c r="W4784" t="inlineStr">
        <is>
          <t>partner</t>
        </is>
      </c>
    </row>
    <row r="4785">
      <c r="A4785" t="inlineStr">
        <is>
          <t>S-392e05</t>
        </is>
      </c>
      <c r="B4785" t="inlineStr">
        <is>
          <t>A-65a46c</t>
        </is>
      </c>
      <c r="C4785" s="40" t="n">
        <v>45361</v>
      </c>
      <c r="D4785" s="40" t="n"/>
      <c r="E4785" t="n">
        <v>296</v>
      </c>
      <c r="F4785" t="n">
        <v>855</v>
      </c>
      <c r="G4785" t="inlineStr">
        <is>
          <t>Até 2024-S1</t>
        </is>
      </c>
      <c r="H4785" t="inlineStr">
        <is>
          <t>Sim</t>
        </is>
      </c>
      <c r="I4785" t="n">
        <v>0</v>
      </c>
      <c r="J4785" s="41" t="n"/>
      <c r="L4785" t="inlineStr"/>
      <c r="M4785" t="inlineStr">
        <is>
          <t>Basic</t>
        </is>
      </c>
      <c r="N4785" t="inlineStr">
        <is>
          <t>annual</t>
        </is>
      </c>
      <c r="O4785" t="inlineStr">
        <is>
          <t>Pago</t>
        </is>
      </c>
      <c r="P4785" t="inlineStr">
        <is>
          <t>Sim</t>
        </is>
      </c>
      <c r="Q4785" t="inlineStr">
        <is>
          <t>Não</t>
        </is>
      </c>
      <c r="R4785" t="inlineStr">
        <is>
          <t>Não</t>
        </is>
      </c>
      <c r="S4785" t="inlineStr">
        <is>
          <t>41+</t>
        </is>
      </c>
      <c r="T4785" t="inlineStr">
        <is>
          <t>91–180 dias</t>
        </is>
      </c>
      <c r="U4785" t="inlineStr">
        <is>
          <t>HealthTech</t>
        </is>
      </c>
      <c r="V4785" t="inlineStr">
        <is>
          <t>US</t>
        </is>
      </c>
      <c r="W4785" t="inlineStr">
        <is>
          <t>event</t>
        </is>
      </c>
    </row>
    <row r="4786">
      <c r="A4786" t="inlineStr">
        <is>
          <t>S-fd3d2d</t>
        </is>
      </c>
      <c r="B4786" t="inlineStr">
        <is>
          <t>A-e36807</t>
        </is>
      </c>
      <c r="C4786" s="40" t="n">
        <v>45571</v>
      </c>
      <c r="D4786" s="40" t="n"/>
      <c r="E4786" t="n">
        <v>86</v>
      </c>
      <c r="F4786" t="n">
        <v>0</v>
      </c>
      <c r="G4786" t="inlineStr">
        <is>
          <t>2024-S2</t>
        </is>
      </c>
      <c r="H4786" t="inlineStr">
        <is>
          <t>Sim</t>
        </is>
      </c>
      <c r="I4786" t="n">
        <v>0</v>
      </c>
      <c r="J4786" s="41" t="n"/>
      <c r="L4786" t="inlineStr"/>
      <c r="M4786" t="inlineStr">
        <is>
          <t>Enterprise</t>
        </is>
      </c>
      <c r="N4786" t="inlineStr">
        <is>
          <t>monthly</t>
        </is>
      </c>
      <c r="O4786" t="inlineStr">
        <is>
          <t>Trial</t>
        </is>
      </c>
      <c r="P4786" t="inlineStr">
        <is>
          <t>Sim</t>
        </is>
      </c>
      <c r="Q4786" t="inlineStr">
        <is>
          <t>Não</t>
        </is>
      </c>
      <c r="R4786" t="inlineStr">
        <is>
          <t>Não</t>
        </is>
      </c>
      <c r="S4786" t="inlineStr">
        <is>
          <t>16–40</t>
        </is>
      </c>
      <c r="T4786" t="inlineStr">
        <is>
          <t>91–180 dias</t>
        </is>
      </c>
      <c r="U4786" t="inlineStr">
        <is>
          <t>EdTech</t>
        </is>
      </c>
      <c r="V4786" t="inlineStr">
        <is>
          <t>AU</t>
        </is>
      </c>
      <c r="W4786" t="inlineStr">
        <is>
          <t>other</t>
        </is>
      </c>
    </row>
    <row r="4787">
      <c r="A4787" t="inlineStr">
        <is>
          <t>S-8ddc89</t>
        </is>
      </c>
      <c r="B4787" t="inlineStr">
        <is>
          <t>A-bd4513</t>
        </is>
      </c>
      <c r="C4787" s="40" t="n">
        <v>45623</v>
      </c>
      <c r="D4787" s="40" t="n"/>
      <c r="E4787" t="n">
        <v>34</v>
      </c>
      <c r="F4787" t="n">
        <v>9950</v>
      </c>
      <c r="G4787" t="inlineStr">
        <is>
          <t>2024-S2</t>
        </is>
      </c>
      <c r="H4787" t="inlineStr">
        <is>
          <t>Sim</t>
        </is>
      </c>
      <c r="I4787" t="n">
        <v>0</v>
      </c>
      <c r="J4787" s="41" t="n"/>
      <c r="L4787" t="inlineStr"/>
      <c r="M4787" t="inlineStr">
        <is>
          <t>Enterprise</t>
        </is>
      </c>
      <c r="N4787" t="inlineStr">
        <is>
          <t>monthly</t>
        </is>
      </c>
      <c r="O4787" t="inlineStr">
        <is>
          <t>Pago</t>
        </is>
      </c>
      <c r="P4787" t="inlineStr">
        <is>
          <t>Sim</t>
        </is>
      </c>
      <c r="Q4787" t="inlineStr">
        <is>
          <t>Não</t>
        </is>
      </c>
      <c r="R4787" t="inlineStr">
        <is>
          <t>Não</t>
        </is>
      </c>
      <c r="S4787" t="inlineStr">
        <is>
          <t>41+</t>
        </is>
      </c>
      <c r="T4787" t="inlineStr">
        <is>
          <t>Conta nova (≤ 30 dias)</t>
        </is>
      </c>
      <c r="U4787" t="inlineStr">
        <is>
          <t>DevTools</t>
        </is>
      </c>
      <c r="V4787" t="inlineStr">
        <is>
          <t>AU</t>
        </is>
      </c>
      <c r="W4787" t="inlineStr">
        <is>
          <t>event</t>
        </is>
      </c>
    </row>
    <row r="4788">
      <c r="A4788" t="inlineStr">
        <is>
          <t>S-07c0da</t>
        </is>
      </c>
      <c r="B4788" t="inlineStr">
        <is>
          <t>A-068fc6</t>
        </is>
      </c>
      <c r="C4788" s="40" t="n">
        <v>45293</v>
      </c>
      <c r="D4788" s="40" t="n"/>
      <c r="E4788" t="n">
        <v>364</v>
      </c>
      <c r="F4788" t="n">
        <v>0</v>
      </c>
      <c r="G4788" t="inlineStr">
        <is>
          <t>Até 2024-S1</t>
        </is>
      </c>
      <c r="H4788" t="inlineStr">
        <is>
          <t>Sim</t>
        </is>
      </c>
      <c r="I4788" t="n">
        <v>0</v>
      </c>
      <c r="J4788" s="41" t="n"/>
      <c r="L4788" t="inlineStr"/>
      <c r="M4788" t="inlineStr">
        <is>
          <t>Pro</t>
        </is>
      </c>
      <c r="N4788" t="inlineStr">
        <is>
          <t>annual</t>
        </is>
      </c>
      <c r="O4788" t="inlineStr">
        <is>
          <t>Trial</t>
        </is>
      </c>
      <c r="P4788" t="inlineStr">
        <is>
          <t>Sim</t>
        </is>
      </c>
      <c r="Q4788" t="inlineStr">
        <is>
          <t>Não</t>
        </is>
      </c>
      <c r="R4788" t="inlineStr">
        <is>
          <t>Não</t>
        </is>
      </c>
      <c r="S4788" t="inlineStr">
        <is>
          <t>16–40</t>
        </is>
      </c>
      <c r="T4788" t="inlineStr">
        <is>
          <t>91–180 dias</t>
        </is>
      </c>
      <c r="U4788" t="inlineStr">
        <is>
          <t>EdTech</t>
        </is>
      </c>
      <c r="V4788" t="inlineStr">
        <is>
          <t>US</t>
        </is>
      </c>
      <c r="W4788" t="inlineStr">
        <is>
          <t>event</t>
        </is>
      </c>
    </row>
    <row r="4789">
      <c r="A4789" t="inlineStr">
        <is>
          <t>S-d1dbf7</t>
        </is>
      </c>
      <c r="B4789" t="inlineStr">
        <is>
          <t>A-3b37d9</t>
        </is>
      </c>
      <c r="C4789" s="40" t="n">
        <v>45262</v>
      </c>
      <c r="D4789" s="40" t="n"/>
      <c r="E4789" t="n">
        <v>395</v>
      </c>
      <c r="F4789" t="n">
        <v>0</v>
      </c>
      <c r="G4789" t="inlineStr">
        <is>
          <t>Até 2024-S1</t>
        </is>
      </c>
      <c r="H4789" t="inlineStr">
        <is>
          <t>Sim</t>
        </is>
      </c>
      <c r="I4789" t="n">
        <v>0</v>
      </c>
      <c r="J4789" s="41" t="n"/>
      <c r="L4789" t="inlineStr"/>
      <c r="M4789" t="inlineStr">
        <is>
          <t>Pro</t>
        </is>
      </c>
      <c r="N4789" t="inlineStr">
        <is>
          <t>monthly</t>
        </is>
      </c>
      <c r="O4789" t="inlineStr">
        <is>
          <t>Trial</t>
        </is>
      </c>
      <c r="P4789" t="inlineStr">
        <is>
          <t>Sim</t>
        </is>
      </c>
      <c r="Q4789" t="inlineStr">
        <is>
          <t>Não</t>
        </is>
      </c>
      <c r="R4789" t="inlineStr">
        <is>
          <t>Não</t>
        </is>
      </c>
      <c r="S4789" t="inlineStr">
        <is>
          <t>16–40</t>
        </is>
      </c>
      <c r="T4789" t="inlineStr">
        <is>
          <t>181–365 dias</t>
        </is>
      </c>
      <c r="U4789" t="inlineStr">
        <is>
          <t>FinTech</t>
        </is>
      </c>
      <c r="V4789" t="inlineStr">
        <is>
          <t>US</t>
        </is>
      </c>
      <c r="W4789" t="inlineStr">
        <is>
          <t>event</t>
        </is>
      </c>
    </row>
    <row r="4790">
      <c r="A4790" t="inlineStr">
        <is>
          <t>S-e57fb8</t>
        </is>
      </c>
      <c r="B4790" t="inlineStr">
        <is>
          <t>A-96e141</t>
        </is>
      </c>
      <c r="C4790" s="40" t="n">
        <v>45213</v>
      </c>
      <c r="D4790" s="40" t="n"/>
      <c r="E4790" t="n">
        <v>444</v>
      </c>
      <c r="F4790" t="n">
        <v>0</v>
      </c>
      <c r="G4790" t="inlineStr">
        <is>
          <t>Até 2024-S1</t>
        </is>
      </c>
      <c r="H4790" t="inlineStr">
        <is>
          <t>Sim</t>
        </is>
      </c>
      <c r="I4790" t="n">
        <v>0</v>
      </c>
      <c r="J4790" s="41" t="n"/>
      <c r="L4790" t="inlineStr"/>
      <c r="M4790" t="inlineStr">
        <is>
          <t>Enterprise</t>
        </is>
      </c>
      <c r="N4790" t="inlineStr">
        <is>
          <t>monthly</t>
        </is>
      </c>
      <c r="O4790" t="inlineStr">
        <is>
          <t>Trial</t>
        </is>
      </c>
      <c r="P4790" t="inlineStr">
        <is>
          <t>Sim</t>
        </is>
      </c>
      <c r="Q4790" t="inlineStr">
        <is>
          <t>Não</t>
        </is>
      </c>
      <c r="R4790" t="inlineStr">
        <is>
          <t>Não</t>
        </is>
      </c>
      <c r="S4790" t="inlineStr">
        <is>
          <t>16–40</t>
        </is>
      </c>
      <c r="T4790" t="inlineStr">
        <is>
          <t>31–90 dias</t>
        </is>
      </c>
      <c r="U4790" t="inlineStr">
        <is>
          <t>DevTools</t>
        </is>
      </c>
      <c r="V4790" t="inlineStr">
        <is>
          <t>UK</t>
        </is>
      </c>
      <c r="W4790" t="inlineStr">
        <is>
          <t>partner</t>
        </is>
      </c>
    </row>
    <row r="4791">
      <c r="A4791" t="inlineStr">
        <is>
          <t>S-b71cfb</t>
        </is>
      </c>
      <c r="B4791" t="inlineStr">
        <is>
          <t>A-9123ac</t>
        </is>
      </c>
      <c r="C4791" s="40" t="n">
        <v>45422</v>
      </c>
      <c r="D4791" s="40" t="n"/>
      <c r="E4791" t="n">
        <v>235</v>
      </c>
      <c r="F4791" t="n">
        <v>0</v>
      </c>
      <c r="G4791" t="inlineStr">
        <is>
          <t>Até 2024-S1</t>
        </is>
      </c>
      <c r="H4791" t="inlineStr">
        <is>
          <t>Sim</t>
        </is>
      </c>
      <c r="I4791" t="n">
        <v>0</v>
      </c>
      <c r="J4791" s="41" t="n"/>
      <c r="L4791" t="inlineStr"/>
      <c r="M4791" t="inlineStr">
        <is>
          <t>Enterprise</t>
        </is>
      </c>
      <c r="N4791" t="inlineStr">
        <is>
          <t>monthly</t>
        </is>
      </c>
      <c r="O4791" t="inlineStr">
        <is>
          <t>Trial</t>
        </is>
      </c>
      <c r="P4791" t="inlineStr">
        <is>
          <t>Sim</t>
        </is>
      </c>
      <c r="Q4791" t="inlineStr">
        <is>
          <t>Não</t>
        </is>
      </c>
      <c r="R4791" t="inlineStr">
        <is>
          <t>Sim</t>
        </is>
      </c>
      <c r="S4791" t="inlineStr">
        <is>
          <t>6–15</t>
        </is>
      </c>
      <c r="T4791" t="inlineStr">
        <is>
          <t>181–365 dias</t>
        </is>
      </c>
      <c r="U4791" t="inlineStr">
        <is>
          <t>Cybersecurity</t>
        </is>
      </c>
      <c r="V4791" t="inlineStr">
        <is>
          <t>DE</t>
        </is>
      </c>
      <c r="W4791" t="inlineStr">
        <is>
          <t>organic</t>
        </is>
      </c>
    </row>
    <row r="4792">
      <c r="A4792" t="inlineStr">
        <is>
          <t>S-a7da97</t>
        </is>
      </c>
      <c r="B4792" t="inlineStr">
        <is>
          <t>A-5790f4</t>
        </is>
      </c>
      <c r="C4792" s="40" t="n">
        <v>45651</v>
      </c>
      <c r="D4792" s="40" t="n"/>
      <c r="E4792" t="n">
        <v>6</v>
      </c>
      <c r="F4792" t="n">
        <v>12537</v>
      </c>
      <c r="G4792" t="inlineStr">
        <is>
          <t>2024-S2</t>
        </is>
      </c>
      <c r="H4792" t="inlineStr">
        <is>
          <t>Não</t>
        </is>
      </c>
      <c r="I4792" t="n">
        <v>0</v>
      </c>
      <c r="J4792" s="41" t="n"/>
      <c r="L4792" t="inlineStr"/>
      <c r="M4792" t="inlineStr">
        <is>
          <t>Enterprise</t>
        </is>
      </c>
      <c r="N4792" t="inlineStr">
        <is>
          <t>annual</t>
        </is>
      </c>
      <c r="O4792" t="inlineStr">
        <is>
          <t>Pago</t>
        </is>
      </c>
      <c r="P4792" t="inlineStr">
        <is>
          <t>Não</t>
        </is>
      </c>
      <c r="Q4792" t="inlineStr">
        <is>
          <t>Não</t>
        </is>
      </c>
      <c r="R4792" t="inlineStr">
        <is>
          <t>Não</t>
        </is>
      </c>
      <c r="S4792" t="inlineStr">
        <is>
          <t>41+</t>
        </is>
      </c>
      <c r="T4792" t="inlineStr">
        <is>
          <t>Conta nova (≤ 30 dias)</t>
        </is>
      </c>
      <c r="U4792" t="inlineStr">
        <is>
          <t>FinTech</t>
        </is>
      </c>
      <c r="V4792" t="inlineStr">
        <is>
          <t>UK</t>
        </is>
      </c>
      <c r="W4792" t="inlineStr">
        <is>
          <t>event</t>
        </is>
      </c>
    </row>
    <row r="4793">
      <c r="A4793" t="inlineStr">
        <is>
          <t>S-4b005c</t>
        </is>
      </c>
      <c r="B4793" t="inlineStr">
        <is>
          <t>A-50f3f7</t>
        </is>
      </c>
      <c r="C4793" s="40" t="n">
        <v>45296</v>
      </c>
      <c r="D4793" s="40" t="n"/>
      <c r="E4793" t="n">
        <v>361</v>
      </c>
      <c r="F4793" t="n">
        <v>8955</v>
      </c>
      <c r="G4793" t="inlineStr">
        <is>
          <t>Até 2024-S1</t>
        </is>
      </c>
      <c r="H4793" t="inlineStr">
        <is>
          <t>Sim</t>
        </is>
      </c>
      <c r="I4793" t="n">
        <v>0</v>
      </c>
      <c r="J4793" s="41" t="n"/>
      <c r="L4793" t="inlineStr"/>
      <c r="M4793" t="inlineStr">
        <is>
          <t>Enterprise</t>
        </is>
      </c>
      <c r="N4793" t="inlineStr">
        <is>
          <t>annual</t>
        </is>
      </c>
      <c r="O4793" t="inlineStr">
        <is>
          <t>Pago</t>
        </is>
      </c>
      <c r="P4793" t="inlineStr">
        <is>
          <t>Sim</t>
        </is>
      </c>
      <c r="Q4793" t="inlineStr">
        <is>
          <t>Não</t>
        </is>
      </c>
      <c r="R4793" t="inlineStr">
        <is>
          <t>Não</t>
        </is>
      </c>
      <c r="S4793" t="inlineStr">
        <is>
          <t>41+</t>
        </is>
      </c>
      <c r="T4793" t="inlineStr">
        <is>
          <t>Conta nova (≤ 30 dias)</t>
        </is>
      </c>
      <c r="U4793" t="inlineStr">
        <is>
          <t>HealthTech</t>
        </is>
      </c>
      <c r="V4793" t="inlineStr">
        <is>
          <t>US</t>
        </is>
      </c>
      <c r="W4793" t="inlineStr">
        <is>
          <t>partner</t>
        </is>
      </c>
    </row>
    <row r="4794">
      <c r="A4794" t="inlineStr">
        <is>
          <t>S-605115</t>
        </is>
      </c>
      <c r="B4794" t="inlineStr">
        <is>
          <t>A-bd4513</t>
        </is>
      </c>
      <c r="C4794" s="40" t="n">
        <v>45656</v>
      </c>
      <c r="D4794" s="40" t="n"/>
      <c r="E4794" t="n">
        <v>1</v>
      </c>
      <c r="F4794" t="n">
        <v>950</v>
      </c>
      <c r="G4794" t="inlineStr">
        <is>
          <t>2024-S2</t>
        </is>
      </c>
      <c r="H4794" t="inlineStr">
        <is>
          <t>Não</t>
        </is>
      </c>
      <c r="I4794" t="n">
        <v>0</v>
      </c>
      <c r="J4794" s="41" t="n"/>
      <c r="L4794" t="inlineStr"/>
      <c r="M4794" t="inlineStr">
        <is>
          <t>Basic</t>
        </is>
      </c>
      <c r="N4794" t="inlineStr">
        <is>
          <t>annual</t>
        </is>
      </c>
      <c r="O4794" t="inlineStr">
        <is>
          <t>Pago</t>
        </is>
      </c>
      <c r="P4794" t="inlineStr">
        <is>
          <t>Sim</t>
        </is>
      </c>
      <c r="Q4794" t="inlineStr">
        <is>
          <t>Não</t>
        </is>
      </c>
      <c r="R4794" t="inlineStr">
        <is>
          <t>Não</t>
        </is>
      </c>
      <c r="S4794" t="inlineStr">
        <is>
          <t>41+</t>
        </is>
      </c>
      <c r="T4794" t="inlineStr">
        <is>
          <t>31–90 dias</t>
        </is>
      </c>
      <c r="U4794" t="inlineStr">
        <is>
          <t>DevTools</t>
        </is>
      </c>
      <c r="V4794" t="inlineStr">
        <is>
          <t>AU</t>
        </is>
      </c>
      <c r="W4794" t="inlineStr">
        <is>
          <t>event</t>
        </is>
      </c>
    </row>
    <row r="4795">
      <c r="A4795" t="inlineStr">
        <is>
          <t>S-fcbd92</t>
        </is>
      </c>
      <c r="B4795" t="inlineStr">
        <is>
          <t>A-7f29a7</t>
        </is>
      </c>
      <c r="C4795" s="40" t="n">
        <v>45647</v>
      </c>
      <c r="D4795" s="40" t="n"/>
      <c r="E4795" t="n">
        <v>10</v>
      </c>
      <c r="F4795" t="n">
        <v>2009</v>
      </c>
      <c r="G4795" t="inlineStr">
        <is>
          <t>2024-S2</t>
        </is>
      </c>
      <c r="H4795" t="inlineStr">
        <is>
          <t>Não</t>
        </is>
      </c>
      <c r="I4795" t="n">
        <v>0</v>
      </c>
      <c r="J4795" s="41" t="n"/>
      <c r="L4795" t="inlineStr"/>
      <c r="M4795" t="inlineStr">
        <is>
          <t>Pro</t>
        </is>
      </c>
      <c r="N4795" t="inlineStr">
        <is>
          <t>monthly</t>
        </is>
      </c>
      <c r="O4795" t="inlineStr">
        <is>
          <t>Pago</t>
        </is>
      </c>
      <c r="P4795" t="inlineStr">
        <is>
          <t>Sim</t>
        </is>
      </c>
      <c r="Q4795" t="inlineStr">
        <is>
          <t>Não</t>
        </is>
      </c>
      <c r="R4795" t="inlineStr">
        <is>
          <t>Não</t>
        </is>
      </c>
      <c r="S4795" t="inlineStr">
        <is>
          <t>41+</t>
        </is>
      </c>
      <c r="T4795" t="inlineStr">
        <is>
          <t>91–180 dias</t>
        </is>
      </c>
      <c r="U4795" t="inlineStr">
        <is>
          <t>Cybersecurity</t>
        </is>
      </c>
      <c r="V4795" t="inlineStr">
        <is>
          <t>UK</t>
        </is>
      </c>
      <c r="W4795" t="inlineStr">
        <is>
          <t>event</t>
        </is>
      </c>
    </row>
    <row r="4796">
      <c r="A4796" t="inlineStr">
        <is>
          <t>S-d9e0d1</t>
        </is>
      </c>
      <c r="B4796" t="inlineStr">
        <is>
          <t>A-812c5b</t>
        </is>
      </c>
      <c r="C4796" s="40" t="n">
        <v>45611</v>
      </c>
      <c r="D4796" s="40" t="n"/>
      <c r="E4796" t="n">
        <v>46</v>
      </c>
      <c r="F4796" t="n">
        <v>1045</v>
      </c>
      <c r="G4796" t="inlineStr">
        <is>
          <t>2024-S2</t>
        </is>
      </c>
      <c r="H4796" t="inlineStr">
        <is>
          <t>Sim</t>
        </is>
      </c>
      <c r="I4796" t="n">
        <v>0</v>
      </c>
      <c r="J4796" s="41" t="n"/>
      <c r="L4796" t="inlineStr"/>
      <c r="M4796" t="inlineStr">
        <is>
          <t>Basic</t>
        </is>
      </c>
      <c r="N4796" t="inlineStr">
        <is>
          <t>annual</t>
        </is>
      </c>
      <c r="O4796" t="inlineStr">
        <is>
          <t>Pago</t>
        </is>
      </c>
      <c r="P4796" t="inlineStr">
        <is>
          <t>Sim</t>
        </is>
      </c>
      <c r="Q4796" t="inlineStr">
        <is>
          <t>Não</t>
        </is>
      </c>
      <c r="R4796" t="inlineStr">
        <is>
          <t>Não</t>
        </is>
      </c>
      <c r="S4796" t="inlineStr">
        <is>
          <t>41+</t>
        </is>
      </c>
      <c r="T4796" t="inlineStr">
        <is>
          <t>181–365 dias</t>
        </is>
      </c>
      <c r="U4796" t="inlineStr">
        <is>
          <t>DevTools</t>
        </is>
      </c>
      <c r="V4796" t="inlineStr">
        <is>
          <t>CA</t>
        </is>
      </c>
      <c r="W4796" t="inlineStr">
        <is>
          <t>organic</t>
        </is>
      </c>
    </row>
    <row r="4797">
      <c r="A4797" t="inlineStr">
        <is>
          <t>S-869978</t>
        </is>
      </c>
      <c r="B4797" t="inlineStr">
        <is>
          <t>A-443f6f</t>
        </is>
      </c>
      <c r="C4797" s="40" t="n">
        <v>45650</v>
      </c>
      <c r="D4797" s="40" t="n"/>
      <c r="E4797" t="n">
        <v>7</v>
      </c>
      <c r="F4797" t="n">
        <v>3781</v>
      </c>
      <c r="G4797" t="inlineStr">
        <is>
          <t>2024-S2</t>
        </is>
      </c>
      <c r="H4797" t="inlineStr">
        <is>
          <t>Não</t>
        </is>
      </c>
      <c r="I4797" t="n">
        <v>0</v>
      </c>
      <c r="J4797" s="41" t="n"/>
      <c r="L4797" t="inlineStr"/>
      <c r="M4797" t="inlineStr">
        <is>
          <t>Enterprise</t>
        </is>
      </c>
      <c r="N4797" t="inlineStr">
        <is>
          <t>monthly</t>
        </is>
      </c>
      <c r="O4797" t="inlineStr">
        <is>
          <t>Pago</t>
        </is>
      </c>
      <c r="P4797" t="inlineStr">
        <is>
          <t>Não</t>
        </is>
      </c>
      <c r="Q4797" t="inlineStr">
        <is>
          <t>Não</t>
        </is>
      </c>
      <c r="R4797" t="inlineStr">
        <is>
          <t>Não</t>
        </is>
      </c>
      <c r="S4797" t="inlineStr">
        <is>
          <t>16–40</t>
        </is>
      </c>
      <c r="T4797" t="inlineStr">
        <is>
          <t>Conta nova (≤ 30 dias)</t>
        </is>
      </c>
      <c r="U4797" t="inlineStr">
        <is>
          <t>Cybersecurity</t>
        </is>
      </c>
      <c r="V4797" t="inlineStr">
        <is>
          <t>US</t>
        </is>
      </c>
      <c r="W4797" t="inlineStr">
        <is>
          <t>organic</t>
        </is>
      </c>
    </row>
    <row r="4798">
      <c r="A4798" t="inlineStr">
        <is>
          <t>S-5daabf</t>
        </is>
      </c>
      <c r="B4798" t="inlineStr">
        <is>
          <t>A-533452</t>
        </is>
      </c>
      <c r="C4798" s="40" t="n">
        <v>45642</v>
      </c>
      <c r="D4798" s="40" t="n"/>
      <c r="E4798" t="n">
        <v>15</v>
      </c>
      <c r="F4798" t="n">
        <v>1791</v>
      </c>
      <c r="G4798" t="inlineStr">
        <is>
          <t>2024-S2</t>
        </is>
      </c>
      <c r="H4798" t="inlineStr">
        <is>
          <t>Não</t>
        </is>
      </c>
      <c r="I4798" t="n">
        <v>0</v>
      </c>
      <c r="J4798" s="41" t="n"/>
      <c r="L4798" t="inlineStr"/>
      <c r="M4798" t="inlineStr">
        <is>
          <t>Enterprise</t>
        </is>
      </c>
      <c r="N4798" t="inlineStr">
        <is>
          <t>monthly</t>
        </is>
      </c>
      <c r="O4798" t="inlineStr">
        <is>
          <t>Pago</t>
        </is>
      </c>
      <c r="P4798" t="inlineStr">
        <is>
          <t>Sim</t>
        </is>
      </c>
      <c r="Q4798" t="inlineStr">
        <is>
          <t>Sim</t>
        </is>
      </c>
      <c r="R4798" t="inlineStr">
        <is>
          <t>Sim</t>
        </is>
      </c>
      <c r="S4798" t="inlineStr">
        <is>
          <t>6–15</t>
        </is>
      </c>
      <c r="T4798" t="inlineStr">
        <is>
          <t>31–90 dias</t>
        </is>
      </c>
      <c r="U4798" t="inlineStr">
        <is>
          <t>DevTools</t>
        </is>
      </c>
      <c r="V4798" t="inlineStr">
        <is>
          <t>AU</t>
        </is>
      </c>
      <c r="W4798" t="inlineStr">
        <is>
          <t>organic</t>
        </is>
      </c>
    </row>
    <row r="4799">
      <c r="A4799" t="inlineStr">
        <is>
          <t>S-c0352b</t>
        </is>
      </c>
      <c r="B4799" t="inlineStr">
        <is>
          <t>A-cc102e</t>
        </is>
      </c>
      <c r="C4799" s="40" t="n">
        <v>45602</v>
      </c>
      <c r="D4799" s="40" t="n"/>
      <c r="E4799" t="n">
        <v>55</v>
      </c>
      <c r="F4799" t="n">
        <v>637</v>
      </c>
      <c r="G4799" t="inlineStr">
        <is>
          <t>2024-S2</t>
        </is>
      </c>
      <c r="H4799" t="inlineStr">
        <is>
          <t>Sim</t>
        </is>
      </c>
      <c r="I4799" t="n">
        <v>0</v>
      </c>
      <c r="J4799" s="41" t="n"/>
      <c r="L4799" t="inlineStr"/>
      <c r="M4799" t="inlineStr">
        <is>
          <t>Pro</t>
        </is>
      </c>
      <c r="N4799" t="inlineStr">
        <is>
          <t>monthly</t>
        </is>
      </c>
      <c r="O4799" t="inlineStr">
        <is>
          <t>Pago</t>
        </is>
      </c>
      <c r="P4799" t="inlineStr">
        <is>
          <t>Não</t>
        </is>
      </c>
      <c r="Q4799" t="inlineStr">
        <is>
          <t>Não</t>
        </is>
      </c>
      <c r="R4799" t="inlineStr">
        <is>
          <t>Não</t>
        </is>
      </c>
      <c r="S4799" t="inlineStr">
        <is>
          <t>6–15</t>
        </is>
      </c>
      <c r="T4799" t="inlineStr">
        <is>
          <t>181–365 dias</t>
        </is>
      </c>
      <c r="U4799" t="inlineStr">
        <is>
          <t>HealthTech</t>
        </is>
      </c>
      <c r="V4799" t="inlineStr">
        <is>
          <t>US</t>
        </is>
      </c>
      <c r="W4799" t="inlineStr">
        <is>
          <t>partner</t>
        </is>
      </c>
    </row>
    <row r="4800">
      <c r="A4800" t="inlineStr">
        <is>
          <t>S-a648e7</t>
        </is>
      </c>
      <c r="B4800" t="inlineStr">
        <is>
          <t>A-3b5cd1</t>
        </is>
      </c>
      <c r="C4800" s="40" t="n">
        <v>45320</v>
      </c>
      <c r="D4800" s="40" t="n"/>
      <c r="E4800" t="n">
        <v>337</v>
      </c>
      <c r="F4800" t="n">
        <v>247</v>
      </c>
      <c r="G4800" t="inlineStr">
        <is>
          <t>Até 2024-S1</t>
        </is>
      </c>
      <c r="H4800" t="inlineStr">
        <is>
          <t>Sim</t>
        </is>
      </c>
      <c r="I4800" t="n">
        <v>0</v>
      </c>
      <c r="J4800" s="41" t="n"/>
      <c r="L4800" t="inlineStr"/>
      <c r="M4800" t="inlineStr">
        <is>
          <t>Basic</t>
        </is>
      </c>
      <c r="N4800" t="inlineStr">
        <is>
          <t>annual</t>
        </is>
      </c>
      <c r="O4800" t="inlineStr">
        <is>
          <t>Pago</t>
        </is>
      </c>
      <c r="P4800" t="inlineStr">
        <is>
          <t>Não</t>
        </is>
      </c>
      <c r="Q4800" t="inlineStr">
        <is>
          <t>Não</t>
        </is>
      </c>
      <c r="R4800" t="inlineStr">
        <is>
          <t>Não</t>
        </is>
      </c>
      <c r="S4800" t="inlineStr">
        <is>
          <t>6–15</t>
        </is>
      </c>
      <c r="T4800" t="inlineStr">
        <is>
          <t>91–180 dias</t>
        </is>
      </c>
      <c r="U4800" t="inlineStr">
        <is>
          <t>FinTech</t>
        </is>
      </c>
      <c r="V4800" t="inlineStr">
        <is>
          <t>US</t>
        </is>
      </c>
      <c r="W4800" t="inlineStr">
        <is>
          <t>event</t>
        </is>
      </c>
    </row>
    <row r="4801">
      <c r="A4801" t="inlineStr">
        <is>
          <t>S-618471</t>
        </is>
      </c>
      <c r="B4801" t="inlineStr">
        <is>
          <t>A-bbc346</t>
        </is>
      </c>
      <c r="C4801" s="40" t="n">
        <v>45585</v>
      </c>
      <c r="D4801" s="40" t="n"/>
      <c r="E4801" t="n">
        <v>72</v>
      </c>
      <c r="F4801" t="n">
        <v>8955</v>
      </c>
      <c r="G4801" t="inlineStr">
        <is>
          <t>2024-S2</t>
        </is>
      </c>
      <c r="H4801" t="inlineStr">
        <is>
          <t>Sim</t>
        </is>
      </c>
      <c r="I4801" t="n">
        <v>0</v>
      </c>
      <c r="J4801" s="41" t="n"/>
      <c r="L4801" t="inlineStr"/>
      <c r="M4801" t="inlineStr">
        <is>
          <t>Enterprise</t>
        </is>
      </c>
      <c r="N4801" t="inlineStr">
        <is>
          <t>monthly</t>
        </is>
      </c>
      <c r="O4801" t="inlineStr">
        <is>
          <t>Pago</t>
        </is>
      </c>
      <c r="P4801" t="inlineStr">
        <is>
          <t>Sim</t>
        </is>
      </c>
      <c r="Q4801" t="inlineStr">
        <is>
          <t>Não</t>
        </is>
      </c>
      <c r="R4801" t="inlineStr">
        <is>
          <t>Não</t>
        </is>
      </c>
      <c r="S4801" t="inlineStr">
        <is>
          <t>41+</t>
        </is>
      </c>
      <c r="T4801" t="inlineStr">
        <is>
          <t>31–90 dias</t>
        </is>
      </c>
      <c r="U4801" t="inlineStr">
        <is>
          <t>FinTech</t>
        </is>
      </c>
      <c r="V4801" t="inlineStr">
        <is>
          <t>US</t>
        </is>
      </c>
      <c r="W4801" t="inlineStr">
        <is>
          <t>partner</t>
        </is>
      </c>
    </row>
    <row r="4802">
      <c r="A4802" t="inlineStr">
        <is>
          <t>S-a16038</t>
        </is>
      </c>
      <c r="B4802" t="inlineStr">
        <is>
          <t>A-d4e0d4</t>
        </is>
      </c>
      <c r="C4802" s="40" t="n">
        <v>45611</v>
      </c>
      <c r="D4802" s="40" t="n"/>
      <c r="E4802" t="n">
        <v>46</v>
      </c>
      <c r="F4802" t="n">
        <v>5733</v>
      </c>
      <c r="G4802" t="inlineStr">
        <is>
          <t>2024-S2</t>
        </is>
      </c>
      <c r="H4802" t="inlineStr">
        <is>
          <t>Sim</t>
        </is>
      </c>
      <c r="I4802" t="n">
        <v>0</v>
      </c>
      <c r="J4802" s="41" t="n"/>
      <c r="L4802" t="inlineStr"/>
      <c r="M4802" t="inlineStr">
        <is>
          <t>Pro</t>
        </is>
      </c>
      <c r="N4802" t="inlineStr">
        <is>
          <t>monthly</t>
        </is>
      </c>
      <c r="O4802" t="inlineStr">
        <is>
          <t>Pago</t>
        </is>
      </c>
      <c r="P4802" t="inlineStr">
        <is>
          <t>Sim</t>
        </is>
      </c>
      <c r="Q4802" t="inlineStr">
        <is>
          <t>Não</t>
        </is>
      </c>
      <c r="R4802" t="inlineStr">
        <is>
          <t>Não</t>
        </is>
      </c>
      <c r="S4802" t="inlineStr">
        <is>
          <t>41+</t>
        </is>
      </c>
      <c r="T4802" t="inlineStr">
        <is>
          <t>Conta nova (≤ 30 dias)</t>
        </is>
      </c>
      <c r="U4802" t="inlineStr">
        <is>
          <t>FinTech</t>
        </is>
      </c>
      <c r="V4802" t="inlineStr">
        <is>
          <t>US</t>
        </is>
      </c>
      <c r="W4802" t="inlineStr">
        <is>
          <t>other</t>
        </is>
      </c>
    </row>
    <row r="4803">
      <c r="A4803" t="inlineStr">
        <is>
          <t>S-b805b2</t>
        </is>
      </c>
      <c r="B4803" t="inlineStr">
        <is>
          <t>A-d77f4c</t>
        </is>
      </c>
      <c r="C4803" s="40" t="n">
        <v>45395</v>
      </c>
      <c r="D4803" s="40" t="n"/>
      <c r="E4803" t="n">
        <v>262</v>
      </c>
      <c r="F4803" t="n">
        <v>1592</v>
      </c>
      <c r="G4803" t="inlineStr">
        <is>
          <t>Até 2024-S1</t>
        </is>
      </c>
      <c r="H4803" t="inlineStr">
        <is>
          <t>Sim</t>
        </is>
      </c>
      <c r="I4803" t="n">
        <v>0</v>
      </c>
      <c r="J4803" s="41" t="n"/>
      <c r="L4803" t="inlineStr"/>
      <c r="M4803" t="inlineStr">
        <is>
          <t>Enterprise</t>
        </is>
      </c>
      <c r="N4803" t="inlineStr">
        <is>
          <t>annual</t>
        </is>
      </c>
      <c r="O4803" t="inlineStr">
        <is>
          <t>Pago</t>
        </is>
      </c>
      <c r="P4803" t="inlineStr">
        <is>
          <t>Não</t>
        </is>
      </c>
      <c r="Q4803" t="inlineStr">
        <is>
          <t>Não</t>
        </is>
      </c>
      <c r="R4803" t="inlineStr">
        <is>
          <t>Não</t>
        </is>
      </c>
      <c r="S4803" t="inlineStr">
        <is>
          <t>6–15</t>
        </is>
      </c>
      <c r="T4803" t="inlineStr">
        <is>
          <t>181–365 dias</t>
        </is>
      </c>
      <c r="U4803" t="inlineStr">
        <is>
          <t>DevTools</t>
        </is>
      </c>
      <c r="V4803" t="inlineStr">
        <is>
          <t>US</t>
        </is>
      </c>
      <c r="W4803" t="inlineStr">
        <is>
          <t>partner</t>
        </is>
      </c>
    </row>
    <row r="4804">
      <c r="A4804" t="inlineStr">
        <is>
          <t>S-b04b73</t>
        </is>
      </c>
      <c r="B4804" t="inlineStr">
        <is>
          <t>A-e1b9cd</t>
        </is>
      </c>
      <c r="C4804" s="40" t="n">
        <v>45254</v>
      </c>
      <c r="D4804" s="40" t="n">
        <v>45470</v>
      </c>
      <c r="E4804" t="n">
        <v>216</v>
      </c>
      <c r="F4804" t="n">
        <v>7960</v>
      </c>
      <c r="G4804" t="inlineStr">
        <is>
          <t>Até 2024-S1</t>
        </is>
      </c>
      <c r="H4804" t="inlineStr">
        <is>
          <t>Sim</t>
        </is>
      </c>
      <c r="I4804" t="n">
        <v>0</v>
      </c>
      <c r="J4804" s="41" t="n">
        <v>45444</v>
      </c>
      <c r="K4804" t="n">
        <v>27</v>
      </c>
      <c r="L4804" t="inlineStr">
        <is>
          <t>Não</t>
        </is>
      </c>
      <c r="M4804" t="inlineStr">
        <is>
          <t>Enterprise</t>
        </is>
      </c>
      <c r="N4804" t="inlineStr">
        <is>
          <t>monthly</t>
        </is>
      </c>
      <c r="O4804" t="inlineStr">
        <is>
          <t>Pago</t>
        </is>
      </c>
      <c r="P4804" t="inlineStr">
        <is>
          <t>Sim</t>
        </is>
      </c>
      <c r="Q4804" t="inlineStr">
        <is>
          <t>Não</t>
        </is>
      </c>
      <c r="R4804" t="inlineStr">
        <is>
          <t>Não</t>
        </is>
      </c>
      <c r="S4804" t="inlineStr">
        <is>
          <t>16–40</t>
        </is>
      </c>
      <c r="T4804" t="inlineStr">
        <is>
          <t>181–365 dias</t>
        </is>
      </c>
      <c r="U4804" t="inlineStr">
        <is>
          <t>DevTools</t>
        </is>
      </c>
      <c r="V4804" t="inlineStr">
        <is>
          <t>US</t>
        </is>
      </c>
      <c r="W4804" t="inlineStr">
        <is>
          <t>event</t>
        </is>
      </c>
    </row>
    <row r="4805">
      <c r="A4805" t="inlineStr">
        <is>
          <t>S-ed4475</t>
        </is>
      </c>
      <c r="B4805" t="inlineStr">
        <is>
          <t>A-1f559b</t>
        </is>
      </c>
      <c r="C4805" s="40" t="n">
        <v>45470</v>
      </c>
      <c r="D4805" s="40" t="n"/>
      <c r="E4805" t="n">
        <v>187</v>
      </c>
      <c r="F4805" t="n">
        <v>588</v>
      </c>
      <c r="G4805" t="inlineStr">
        <is>
          <t>Até 2024-S1</t>
        </is>
      </c>
      <c r="H4805" t="inlineStr">
        <is>
          <t>Sim</t>
        </is>
      </c>
      <c r="I4805" t="n">
        <v>0</v>
      </c>
      <c r="J4805" s="41" t="n"/>
      <c r="L4805" t="inlineStr"/>
      <c r="M4805" t="inlineStr">
        <is>
          <t>Pro</t>
        </is>
      </c>
      <c r="N4805" t="inlineStr">
        <is>
          <t>annual</t>
        </is>
      </c>
      <c r="O4805" t="inlineStr">
        <is>
          <t>Pago</t>
        </is>
      </c>
      <c r="P4805" t="inlineStr">
        <is>
          <t>Sim</t>
        </is>
      </c>
      <c r="Q4805" t="inlineStr">
        <is>
          <t>Não</t>
        </is>
      </c>
      <c r="R4805" t="inlineStr">
        <is>
          <t>Não</t>
        </is>
      </c>
      <c r="S4805" t="inlineStr">
        <is>
          <t>6–15</t>
        </is>
      </c>
      <c r="T4805" t="inlineStr">
        <is>
          <t>181–365 dias</t>
        </is>
      </c>
      <c r="U4805" t="inlineStr">
        <is>
          <t>HealthTech</t>
        </is>
      </c>
      <c r="V4805" t="inlineStr">
        <is>
          <t>US</t>
        </is>
      </c>
      <c r="W4805" t="inlineStr">
        <is>
          <t>organic</t>
        </is>
      </c>
    </row>
    <row r="4806">
      <c r="A4806" t="inlineStr">
        <is>
          <t>S-5a1d20</t>
        </is>
      </c>
      <c r="B4806" t="inlineStr">
        <is>
          <t>A-f97b9a</t>
        </is>
      </c>
      <c r="C4806" s="40" t="n">
        <v>45634</v>
      </c>
      <c r="D4806" s="40" t="n"/>
      <c r="E4806" t="n">
        <v>23</v>
      </c>
      <c r="F4806" t="n">
        <v>784</v>
      </c>
      <c r="G4806" t="inlineStr">
        <is>
          <t>2024-S2</t>
        </is>
      </c>
      <c r="H4806" t="inlineStr">
        <is>
          <t>Não</t>
        </is>
      </c>
      <c r="I4806" t="n">
        <v>0</v>
      </c>
      <c r="J4806" s="41" t="n"/>
      <c r="L4806" t="inlineStr"/>
      <c r="M4806" t="inlineStr">
        <is>
          <t>Pro</t>
        </is>
      </c>
      <c r="N4806" t="inlineStr">
        <is>
          <t>annual</t>
        </is>
      </c>
      <c r="O4806" t="inlineStr">
        <is>
          <t>Pago</t>
        </is>
      </c>
      <c r="P4806" t="inlineStr">
        <is>
          <t>Sim</t>
        </is>
      </c>
      <c r="Q4806" t="inlineStr">
        <is>
          <t>Não</t>
        </is>
      </c>
      <c r="R4806" t="inlineStr">
        <is>
          <t>Não</t>
        </is>
      </c>
      <c r="S4806" t="inlineStr">
        <is>
          <t>16–40</t>
        </is>
      </c>
      <c r="T4806" t="inlineStr">
        <is>
          <t>Mais de 365 dias</t>
        </is>
      </c>
      <c r="U4806" t="inlineStr">
        <is>
          <t>FinTech</t>
        </is>
      </c>
      <c r="V4806" t="inlineStr">
        <is>
          <t>US</t>
        </is>
      </c>
      <c r="W4806" t="inlineStr">
        <is>
          <t>event</t>
        </is>
      </c>
    </row>
    <row r="4807">
      <c r="A4807" t="inlineStr">
        <is>
          <t>S-c65456</t>
        </is>
      </c>
      <c r="B4807" t="inlineStr">
        <is>
          <t>A-a33200</t>
        </is>
      </c>
      <c r="C4807" s="40" t="n">
        <v>45561</v>
      </c>
      <c r="D4807" s="40" t="n"/>
      <c r="E4807" t="n">
        <v>96</v>
      </c>
      <c r="F4807" t="n">
        <v>1421</v>
      </c>
      <c r="G4807" t="inlineStr">
        <is>
          <t>2024-S2</t>
        </is>
      </c>
      <c r="H4807" t="inlineStr">
        <is>
          <t>Sim</t>
        </is>
      </c>
      <c r="I4807" t="n">
        <v>0</v>
      </c>
      <c r="J4807" s="41" t="n"/>
      <c r="L4807" t="inlineStr"/>
      <c r="M4807" t="inlineStr">
        <is>
          <t>Pro</t>
        </is>
      </c>
      <c r="N4807" t="inlineStr">
        <is>
          <t>annual</t>
        </is>
      </c>
      <c r="O4807" t="inlineStr">
        <is>
          <t>Pago</t>
        </is>
      </c>
      <c r="P4807" t="inlineStr">
        <is>
          <t>Sim</t>
        </is>
      </c>
      <c r="Q4807" t="inlineStr">
        <is>
          <t>Não</t>
        </is>
      </c>
      <c r="R4807" t="inlineStr">
        <is>
          <t>Não</t>
        </is>
      </c>
      <c r="S4807" t="inlineStr">
        <is>
          <t>16–40</t>
        </is>
      </c>
      <c r="T4807" t="inlineStr">
        <is>
          <t>Conta nova (≤ 30 dias)</t>
        </is>
      </c>
      <c r="U4807" t="inlineStr">
        <is>
          <t>HealthTech</t>
        </is>
      </c>
      <c r="V4807" t="inlineStr">
        <is>
          <t>US</t>
        </is>
      </c>
      <c r="W4807" t="inlineStr">
        <is>
          <t>partner</t>
        </is>
      </c>
    </row>
    <row r="4808">
      <c r="A4808" t="inlineStr">
        <is>
          <t>S-7fbc53</t>
        </is>
      </c>
      <c r="B4808" t="inlineStr">
        <is>
          <t>A-2edab2</t>
        </is>
      </c>
      <c r="C4808" s="40" t="n">
        <v>45380</v>
      </c>
      <c r="D4808" s="40" t="n"/>
      <c r="E4808" t="n">
        <v>277</v>
      </c>
      <c r="F4808" t="n">
        <v>833</v>
      </c>
      <c r="G4808" t="inlineStr">
        <is>
          <t>Até 2024-S1</t>
        </is>
      </c>
      <c r="H4808" t="inlineStr">
        <is>
          <t>Sim</t>
        </is>
      </c>
      <c r="I4808" t="n">
        <v>0</v>
      </c>
      <c r="J4808" s="41" t="n"/>
      <c r="L4808" t="inlineStr"/>
      <c r="M4808" t="inlineStr">
        <is>
          <t>Pro</t>
        </is>
      </c>
      <c r="N4808" t="inlineStr">
        <is>
          <t>monthly</t>
        </is>
      </c>
      <c r="O4808" t="inlineStr">
        <is>
          <t>Pago</t>
        </is>
      </c>
      <c r="P4808" t="inlineStr">
        <is>
          <t>Não</t>
        </is>
      </c>
      <c r="Q4808" t="inlineStr">
        <is>
          <t>Não</t>
        </is>
      </c>
      <c r="R4808" t="inlineStr">
        <is>
          <t>Não</t>
        </is>
      </c>
      <c r="S4808" t="inlineStr">
        <is>
          <t>16–40</t>
        </is>
      </c>
      <c r="T4808" t="inlineStr">
        <is>
          <t>91–180 dias</t>
        </is>
      </c>
      <c r="U4808" t="inlineStr">
        <is>
          <t>HealthTech</t>
        </is>
      </c>
      <c r="V4808" t="inlineStr">
        <is>
          <t>US</t>
        </is>
      </c>
      <c r="W4808" t="inlineStr">
        <is>
          <t>event</t>
        </is>
      </c>
    </row>
    <row r="4809">
      <c r="A4809" t="inlineStr">
        <is>
          <t>S-0d33fc</t>
        </is>
      </c>
      <c r="B4809" t="inlineStr">
        <is>
          <t>A-1b707d</t>
        </is>
      </c>
      <c r="C4809" s="40" t="n">
        <v>45248</v>
      </c>
      <c r="D4809" s="40" t="n"/>
      <c r="E4809" t="n">
        <v>409</v>
      </c>
      <c r="F4809" t="n">
        <v>3184</v>
      </c>
      <c r="G4809" t="inlineStr">
        <is>
          <t>Até 2024-S1</t>
        </is>
      </c>
      <c r="H4809" t="inlineStr">
        <is>
          <t>Sim</t>
        </is>
      </c>
      <c r="I4809" t="n">
        <v>0</v>
      </c>
      <c r="J4809" s="41" t="n"/>
      <c r="L4809" t="inlineStr"/>
      <c r="M4809" t="inlineStr">
        <is>
          <t>Enterprise</t>
        </is>
      </c>
      <c r="N4809" t="inlineStr">
        <is>
          <t>monthly</t>
        </is>
      </c>
      <c r="O4809" t="inlineStr">
        <is>
          <t>Pago</t>
        </is>
      </c>
      <c r="P4809" t="inlineStr">
        <is>
          <t>Sim</t>
        </is>
      </c>
      <c r="Q4809" t="inlineStr">
        <is>
          <t>Não</t>
        </is>
      </c>
      <c r="R4809" t="inlineStr">
        <is>
          <t>Não</t>
        </is>
      </c>
      <c r="S4809" t="inlineStr">
        <is>
          <t>16–40</t>
        </is>
      </c>
      <c r="T4809" t="inlineStr">
        <is>
          <t>91–180 dias</t>
        </is>
      </c>
      <c r="U4809" t="inlineStr">
        <is>
          <t>Cybersecurity</t>
        </is>
      </c>
      <c r="V4809" t="inlineStr">
        <is>
          <t>US</t>
        </is>
      </c>
      <c r="W4809" t="inlineStr">
        <is>
          <t>organic</t>
        </is>
      </c>
    </row>
    <row r="4810">
      <c r="A4810" t="inlineStr">
        <is>
          <t>S-db3e30</t>
        </is>
      </c>
      <c r="B4810" t="inlineStr">
        <is>
          <t>A-40de06</t>
        </is>
      </c>
      <c r="C4810" s="40" t="n">
        <v>45238</v>
      </c>
      <c r="D4810" s="40" t="n"/>
      <c r="E4810" t="n">
        <v>419</v>
      </c>
      <c r="F4810" t="n">
        <v>532</v>
      </c>
      <c r="G4810" t="inlineStr">
        <is>
          <t>Até 2024-S1</t>
        </is>
      </c>
      <c r="H4810" t="inlineStr">
        <is>
          <t>Sim</t>
        </is>
      </c>
      <c r="I4810" t="n">
        <v>0</v>
      </c>
      <c r="J4810" s="41" t="n"/>
      <c r="L4810" t="inlineStr"/>
      <c r="M4810" t="inlineStr">
        <is>
          <t>Basic</t>
        </is>
      </c>
      <c r="N4810" t="inlineStr">
        <is>
          <t>annual</t>
        </is>
      </c>
      <c r="O4810" t="inlineStr">
        <is>
          <t>Pago</t>
        </is>
      </c>
      <c r="P4810" t="inlineStr">
        <is>
          <t>Sim</t>
        </is>
      </c>
      <c r="Q4810" t="inlineStr">
        <is>
          <t>Não</t>
        </is>
      </c>
      <c r="R4810" t="inlineStr">
        <is>
          <t>Não</t>
        </is>
      </c>
      <c r="S4810" t="inlineStr">
        <is>
          <t>16–40</t>
        </is>
      </c>
      <c r="T4810" t="inlineStr">
        <is>
          <t>181–365 dias</t>
        </is>
      </c>
      <c r="U4810" t="inlineStr">
        <is>
          <t>Cybersecurity</t>
        </is>
      </c>
      <c r="V4810" t="inlineStr">
        <is>
          <t>US</t>
        </is>
      </c>
      <c r="W4810" t="inlineStr">
        <is>
          <t>event</t>
        </is>
      </c>
    </row>
    <row r="4811">
      <c r="A4811" t="inlineStr">
        <is>
          <t>S-966ce7</t>
        </is>
      </c>
      <c r="B4811" t="inlineStr">
        <is>
          <t>A-a1b80b</t>
        </is>
      </c>
      <c r="C4811" s="40" t="n">
        <v>45383</v>
      </c>
      <c r="D4811" s="40" t="n"/>
      <c r="E4811" t="n">
        <v>274</v>
      </c>
      <c r="F4811" t="n">
        <v>3184</v>
      </c>
      <c r="G4811" t="inlineStr">
        <is>
          <t>Até 2024-S1</t>
        </is>
      </c>
      <c r="H4811" t="inlineStr">
        <is>
          <t>Sim</t>
        </is>
      </c>
      <c r="I4811" t="n">
        <v>0</v>
      </c>
      <c r="J4811" s="41" t="n"/>
      <c r="L4811" t="inlineStr"/>
      <c r="M4811" t="inlineStr">
        <is>
          <t>Enterprise</t>
        </is>
      </c>
      <c r="N4811" t="inlineStr">
        <is>
          <t>annual</t>
        </is>
      </c>
      <c r="O4811" t="inlineStr">
        <is>
          <t>Pago</t>
        </is>
      </c>
      <c r="P4811" t="inlineStr">
        <is>
          <t>Sim</t>
        </is>
      </c>
      <c r="Q4811" t="inlineStr">
        <is>
          <t>Não</t>
        </is>
      </c>
      <c r="R4811" t="inlineStr">
        <is>
          <t>Não</t>
        </is>
      </c>
      <c r="S4811" t="inlineStr">
        <is>
          <t>16–40</t>
        </is>
      </c>
      <c r="T4811" t="inlineStr">
        <is>
          <t>91–180 dias</t>
        </is>
      </c>
      <c r="U4811" t="inlineStr">
        <is>
          <t>HealthTech</t>
        </is>
      </c>
      <c r="V4811" t="inlineStr">
        <is>
          <t>US</t>
        </is>
      </c>
      <c r="W4811" t="inlineStr">
        <is>
          <t>organic</t>
        </is>
      </c>
    </row>
    <row r="4812">
      <c r="A4812" t="inlineStr">
        <is>
          <t>S-41ea32</t>
        </is>
      </c>
      <c r="B4812" t="inlineStr">
        <is>
          <t>A-054577</t>
        </is>
      </c>
      <c r="C4812" s="40" t="n">
        <v>45587</v>
      </c>
      <c r="D4812" s="40" t="n">
        <v>45631</v>
      </c>
      <c r="E4812" t="n">
        <v>44</v>
      </c>
      <c r="F4812" t="n">
        <v>456</v>
      </c>
      <c r="G4812" t="inlineStr">
        <is>
          <t>2024-S2</t>
        </is>
      </c>
      <c r="H4812" t="inlineStr">
        <is>
          <t>Sim</t>
        </is>
      </c>
      <c r="I4812" t="n">
        <v>0</v>
      </c>
      <c r="J4812" s="41" t="n">
        <v>45627</v>
      </c>
      <c r="K4812" t="n">
        <v>5</v>
      </c>
      <c r="L4812" t="inlineStr">
        <is>
          <t>Não</t>
        </is>
      </c>
      <c r="M4812" t="inlineStr">
        <is>
          <t>Basic</t>
        </is>
      </c>
      <c r="N4812" t="inlineStr">
        <is>
          <t>monthly</t>
        </is>
      </c>
      <c r="O4812" t="inlineStr">
        <is>
          <t>Pago</t>
        </is>
      </c>
      <c r="P4812" t="inlineStr">
        <is>
          <t>Sim</t>
        </is>
      </c>
      <c r="Q4812" t="inlineStr">
        <is>
          <t>Não</t>
        </is>
      </c>
      <c r="R4812" t="inlineStr">
        <is>
          <t>Não</t>
        </is>
      </c>
      <c r="S4812" t="inlineStr">
        <is>
          <t>16–40</t>
        </is>
      </c>
      <c r="T4812" t="inlineStr">
        <is>
          <t>91–180 dias</t>
        </is>
      </c>
      <c r="U4812" t="inlineStr">
        <is>
          <t>EdTech</t>
        </is>
      </c>
      <c r="V4812" t="inlineStr">
        <is>
          <t>UK</t>
        </is>
      </c>
      <c r="W4812" t="inlineStr">
        <is>
          <t>ads</t>
        </is>
      </c>
    </row>
    <row r="4813">
      <c r="A4813" t="inlineStr">
        <is>
          <t>S-57800a</t>
        </is>
      </c>
      <c r="B4813" t="inlineStr">
        <is>
          <t>A-f446b6</t>
        </is>
      </c>
      <c r="C4813" s="40" t="n">
        <v>45543</v>
      </c>
      <c r="D4813" s="40" t="n"/>
      <c r="E4813" t="n">
        <v>114</v>
      </c>
      <c r="F4813" t="n">
        <v>95</v>
      </c>
      <c r="G4813" t="inlineStr">
        <is>
          <t>2024-S2</t>
        </is>
      </c>
      <c r="H4813" t="inlineStr">
        <is>
          <t>Sim</t>
        </is>
      </c>
      <c r="I4813" t="n">
        <v>0</v>
      </c>
      <c r="J4813" s="41" t="n"/>
      <c r="L4813" t="inlineStr"/>
      <c r="M4813" t="inlineStr">
        <is>
          <t>Basic</t>
        </is>
      </c>
      <c r="N4813" t="inlineStr">
        <is>
          <t>annual</t>
        </is>
      </c>
      <c r="O4813" t="inlineStr">
        <is>
          <t>Pago</t>
        </is>
      </c>
      <c r="P4813" t="inlineStr">
        <is>
          <t>Sim</t>
        </is>
      </c>
      <c r="Q4813" t="inlineStr">
        <is>
          <t>Não</t>
        </is>
      </c>
      <c r="R4813" t="inlineStr">
        <is>
          <t>Não</t>
        </is>
      </c>
      <c r="S4813" t="inlineStr">
        <is>
          <t>1–5</t>
        </is>
      </c>
      <c r="T4813" t="inlineStr">
        <is>
          <t>Mais de 365 dias</t>
        </is>
      </c>
      <c r="U4813" t="inlineStr">
        <is>
          <t>DevTools</t>
        </is>
      </c>
      <c r="V4813" t="inlineStr">
        <is>
          <t>DE</t>
        </is>
      </c>
      <c r="W4813" t="inlineStr">
        <is>
          <t>ads</t>
        </is>
      </c>
    </row>
    <row r="4814">
      <c r="A4814" t="inlineStr">
        <is>
          <t>S-daf6aa</t>
        </is>
      </c>
      <c r="B4814" t="inlineStr">
        <is>
          <t>A-098560</t>
        </is>
      </c>
      <c r="C4814" s="40" t="n">
        <v>45592</v>
      </c>
      <c r="D4814" s="40" t="n"/>
      <c r="E4814" t="n">
        <v>65</v>
      </c>
      <c r="F4814" t="n">
        <v>760</v>
      </c>
      <c r="G4814" t="inlineStr">
        <is>
          <t>2024-S2</t>
        </is>
      </c>
      <c r="H4814" t="inlineStr">
        <is>
          <t>Sim</t>
        </is>
      </c>
      <c r="I4814" t="n">
        <v>0</v>
      </c>
      <c r="J4814" s="41" t="n"/>
      <c r="L4814" t="inlineStr"/>
      <c r="M4814" t="inlineStr">
        <is>
          <t>Basic</t>
        </is>
      </c>
      <c r="N4814" t="inlineStr">
        <is>
          <t>monthly</t>
        </is>
      </c>
      <c r="O4814" t="inlineStr">
        <is>
          <t>Pago</t>
        </is>
      </c>
      <c r="P4814" t="inlineStr">
        <is>
          <t>Sim</t>
        </is>
      </c>
      <c r="Q4814" t="inlineStr">
        <is>
          <t>Não</t>
        </is>
      </c>
      <c r="R4814" t="inlineStr">
        <is>
          <t>Não</t>
        </is>
      </c>
      <c r="S4814" t="inlineStr">
        <is>
          <t>16–40</t>
        </is>
      </c>
      <c r="T4814" t="inlineStr">
        <is>
          <t>Mais de 365 dias</t>
        </is>
      </c>
      <c r="U4814" t="inlineStr">
        <is>
          <t>DevTools</t>
        </is>
      </c>
      <c r="V4814" t="inlineStr">
        <is>
          <t>UK</t>
        </is>
      </c>
      <c r="W4814" t="inlineStr">
        <is>
          <t>ads</t>
        </is>
      </c>
    </row>
    <row r="4815">
      <c r="A4815" t="inlineStr">
        <is>
          <t>S-615a8a</t>
        </is>
      </c>
      <c r="B4815" t="inlineStr">
        <is>
          <t>A-bf7919</t>
        </is>
      </c>
      <c r="C4815" s="40" t="n">
        <v>45657</v>
      </c>
      <c r="D4815" s="40" t="n"/>
      <c r="E4815" t="n">
        <v>0</v>
      </c>
      <c r="F4815" t="n">
        <v>0</v>
      </c>
      <c r="G4815" t="inlineStr">
        <is>
          <t>2024-S2</t>
        </is>
      </c>
      <c r="H4815" t="inlineStr">
        <is>
          <t>Não</t>
        </is>
      </c>
      <c r="I4815" t="n">
        <v>0</v>
      </c>
      <c r="J4815" s="41" t="n"/>
      <c r="L4815" t="inlineStr"/>
      <c r="M4815" t="inlineStr">
        <is>
          <t>Enterprise</t>
        </is>
      </c>
      <c r="N4815" t="inlineStr">
        <is>
          <t>annual</t>
        </is>
      </c>
      <c r="O4815" t="inlineStr">
        <is>
          <t>Trial</t>
        </is>
      </c>
      <c r="P4815" t="inlineStr">
        <is>
          <t>Não</t>
        </is>
      </c>
      <c r="Q4815" t="inlineStr">
        <is>
          <t>Não</t>
        </is>
      </c>
      <c r="R4815" t="inlineStr">
        <is>
          <t>Não</t>
        </is>
      </c>
      <c r="S4815" t="inlineStr">
        <is>
          <t>6–15</t>
        </is>
      </c>
      <c r="T4815" t="inlineStr">
        <is>
          <t>31–90 dias</t>
        </is>
      </c>
      <c r="U4815" t="inlineStr">
        <is>
          <t>HealthTech</t>
        </is>
      </c>
      <c r="V4815" t="inlineStr">
        <is>
          <t>US</t>
        </is>
      </c>
      <c r="W4815" t="inlineStr">
        <is>
          <t>organic</t>
        </is>
      </c>
    </row>
    <row r="4816">
      <c r="A4816" t="inlineStr">
        <is>
          <t>S-a892fd</t>
        </is>
      </c>
      <c r="B4816" t="inlineStr">
        <is>
          <t>A-22f2df</t>
        </is>
      </c>
      <c r="C4816" s="40" t="n">
        <v>45653</v>
      </c>
      <c r="D4816" s="40" t="n"/>
      <c r="E4816" t="n">
        <v>4</v>
      </c>
      <c r="F4816" t="n">
        <v>392</v>
      </c>
      <c r="G4816" t="inlineStr">
        <is>
          <t>2024-S2</t>
        </is>
      </c>
      <c r="H4816" t="inlineStr">
        <is>
          <t>Não</t>
        </is>
      </c>
      <c r="I4816" t="n">
        <v>0</v>
      </c>
      <c r="J4816" s="41" t="n"/>
      <c r="L4816" t="inlineStr"/>
      <c r="M4816" t="inlineStr">
        <is>
          <t>Pro</t>
        </is>
      </c>
      <c r="N4816" t="inlineStr">
        <is>
          <t>monthly</t>
        </is>
      </c>
      <c r="O4816" t="inlineStr">
        <is>
          <t>Pago</t>
        </is>
      </c>
      <c r="P4816" t="inlineStr">
        <is>
          <t>Não</t>
        </is>
      </c>
      <c r="Q4816" t="inlineStr">
        <is>
          <t>Não</t>
        </is>
      </c>
      <c r="R4816" t="inlineStr">
        <is>
          <t>Não</t>
        </is>
      </c>
      <c r="S4816" t="inlineStr">
        <is>
          <t>6–15</t>
        </is>
      </c>
      <c r="T4816" t="inlineStr">
        <is>
          <t>Conta nova (≤ 30 dias)</t>
        </is>
      </c>
      <c r="U4816" t="inlineStr">
        <is>
          <t>DevTools</t>
        </is>
      </c>
      <c r="V4816" t="inlineStr">
        <is>
          <t>US</t>
        </is>
      </c>
      <c r="W4816" t="inlineStr">
        <is>
          <t>ads</t>
        </is>
      </c>
    </row>
    <row r="4817">
      <c r="A4817" t="inlineStr">
        <is>
          <t>S-2b2532</t>
        </is>
      </c>
      <c r="B4817" t="inlineStr">
        <is>
          <t>A-410e86</t>
        </is>
      </c>
      <c r="C4817" s="40" t="n">
        <v>45651</v>
      </c>
      <c r="D4817" s="40" t="n"/>
      <c r="E4817" t="n">
        <v>6</v>
      </c>
      <c r="F4817" t="n">
        <v>4776</v>
      </c>
      <c r="G4817" t="inlineStr">
        <is>
          <t>2024-S2</t>
        </is>
      </c>
      <c r="H4817" t="inlineStr">
        <is>
          <t>Não</t>
        </is>
      </c>
      <c r="I4817" t="n">
        <v>0</v>
      </c>
      <c r="J4817" s="41" t="n"/>
      <c r="L4817" t="inlineStr"/>
      <c r="M4817" t="inlineStr">
        <is>
          <t>Enterprise</t>
        </is>
      </c>
      <c r="N4817" t="inlineStr">
        <is>
          <t>monthly</t>
        </is>
      </c>
      <c r="O4817" t="inlineStr">
        <is>
          <t>Pago</t>
        </is>
      </c>
      <c r="P4817" t="inlineStr">
        <is>
          <t>Não</t>
        </is>
      </c>
      <c r="Q4817" t="inlineStr">
        <is>
          <t>Não</t>
        </is>
      </c>
      <c r="R4817" t="inlineStr">
        <is>
          <t>Não</t>
        </is>
      </c>
      <c r="S4817" t="inlineStr">
        <is>
          <t>16–40</t>
        </is>
      </c>
      <c r="T4817" t="inlineStr">
        <is>
          <t>31–90 dias</t>
        </is>
      </c>
      <c r="U4817" t="inlineStr">
        <is>
          <t>FinTech</t>
        </is>
      </c>
      <c r="V4817" t="inlineStr">
        <is>
          <t>US</t>
        </is>
      </c>
      <c r="W4817" t="inlineStr">
        <is>
          <t>organic</t>
        </is>
      </c>
    </row>
    <row r="4818">
      <c r="A4818" t="inlineStr">
        <is>
          <t>S-54daa5</t>
        </is>
      </c>
      <c r="B4818" t="inlineStr">
        <is>
          <t>A-94f8c9</t>
        </is>
      </c>
      <c r="C4818" s="40" t="n">
        <v>45643</v>
      </c>
      <c r="D4818" s="40" t="n"/>
      <c r="E4818" t="n">
        <v>14</v>
      </c>
      <c r="F4818" t="n">
        <v>7164</v>
      </c>
      <c r="G4818" t="inlineStr">
        <is>
          <t>2024-S2</t>
        </is>
      </c>
      <c r="H4818" t="inlineStr">
        <is>
          <t>Não</t>
        </is>
      </c>
      <c r="I4818" t="n">
        <v>0</v>
      </c>
      <c r="J4818" s="41" t="n"/>
      <c r="L4818" t="inlineStr"/>
      <c r="M4818" t="inlineStr">
        <is>
          <t>Enterprise</t>
        </is>
      </c>
      <c r="N4818" t="inlineStr">
        <is>
          <t>annual</t>
        </is>
      </c>
      <c r="O4818" t="inlineStr">
        <is>
          <t>Pago</t>
        </is>
      </c>
      <c r="P4818" t="inlineStr">
        <is>
          <t>Sim</t>
        </is>
      </c>
      <c r="Q4818" t="inlineStr">
        <is>
          <t>Não</t>
        </is>
      </c>
      <c r="R4818" t="inlineStr">
        <is>
          <t>Não</t>
        </is>
      </c>
      <c r="S4818" t="inlineStr">
        <is>
          <t>16–40</t>
        </is>
      </c>
      <c r="T4818" t="inlineStr">
        <is>
          <t>181–365 dias</t>
        </is>
      </c>
      <c r="U4818" t="inlineStr">
        <is>
          <t>HealthTech</t>
        </is>
      </c>
      <c r="V4818" t="inlineStr">
        <is>
          <t>US</t>
        </is>
      </c>
      <c r="W4818" t="inlineStr">
        <is>
          <t>other</t>
        </is>
      </c>
    </row>
    <row r="4819">
      <c r="A4819" t="inlineStr">
        <is>
          <t>S-85320b</t>
        </is>
      </c>
      <c r="B4819" t="inlineStr">
        <is>
          <t>A-71615e</t>
        </is>
      </c>
      <c r="C4819" s="40" t="n">
        <v>45525</v>
      </c>
      <c r="D4819" s="40" t="n"/>
      <c r="E4819" t="n">
        <v>132</v>
      </c>
      <c r="F4819" t="n">
        <v>0</v>
      </c>
      <c r="G4819" t="inlineStr">
        <is>
          <t>2024-S2</t>
        </is>
      </c>
      <c r="H4819" t="inlineStr">
        <is>
          <t>Sim</t>
        </is>
      </c>
      <c r="I4819" t="n">
        <v>0</v>
      </c>
      <c r="J4819" s="41" t="n"/>
      <c r="L4819" t="inlineStr"/>
      <c r="M4819" t="inlineStr">
        <is>
          <t>Enterprise</t>
        </is>
      </c>
      <c r="N4819" t="inlineStr">
        <is>
          <t>monthly</t>
        </is>
      </c>
      <c r="O4819" t="inlineStr">
        <is>
          <t>Trial</t>
        </is>
      </c>
      <c r="P4819" t="inlineStr">
        <is>
          <t>Sim</t>
        </is>
      </c>
      <c r="Q4819" t="inlineStr">
        <is>
          <t>Sim</t>
        </is>
      </c>
      <c r="R4819" t="inlineStr">
        <is>
          <t>Não</t>
        </is>
      </c>
      <c r="S4819" t="inlineStr">
        <is>
          <t>6–15</t>
        </is>
      </c>
      <c r="T4819" t="inlineStr">
        <is>
          <t>91–180 dias</t>
        </is>
      </c>
      <c r="U4819" t="inlineStr">
        <is>
          <t>EdTech</t>
        </is>
      </c>
      <c r="V4819" t="inlineStr">
        <is>
          <t>US</t>
        </is>
      </c>
      <c r="W4819" t="inlineStr">
        <is>
          <t>organic</t>
        </is>
      </c>
    </row>
    <row r="4820">
      <c r="A4820" t="inlineStr">
        <is>
          <t>S-317bed</t>
        </is>
      </c>
      <c r="B4820" t="inlineStr">
        <is>
          <t>A-53f4e3</t>
        </is>
      </c>
      <c r="C4820" s="40" t="n">
        <v>45581</v>
      </c>
      <c r="D4820" s="40" t="n"/>
      <c r="E4820" t="n">
        <v>76</v>
      </c>
      <c r="F4820" t="n">
        <v>342</v>
      </c>
      <c r="G4820" t="inlineStr">
        <is>
          <t>2024-S2</t>
        </is>
      </c>
      <c r="H4820" t="inlineStr">
        <is>
          <t>Sim</t>
        </is>
      </c>
      <c r="I4820" t="n">
        <v>0</v>
      </c>
      <c r="J4820" s="41" t="n"/>
      <c r="L4820" t="inlineStr"/>
      <c r="M4820" t="inlineStr">
        <is>
          <t>Basic</t>
        </is>
      </c>
      <c r="N4820" t="inlineStr">
        <is>
          <t>monthly</t>
        </is>
      </c>
      <c r="O4820" t="inlineStr">
        <is>
          <t>Pago</t>
        </is>
      </c>
      <c r="P4820" t="inlineStr">
        <is>
          <t>Não</t>
        </is>
      </c>
      <c r="Q4820" t="inlineStr">
        <is>
          <t>Não</t>
        </is>
      </c>
      <c r="R4820" t="inlineStr">
        <is>
          <t>Não</t>
        </is>
      </c>
      <c r="S4820" t="inlineStr">
        <is>
          <t>16–40</t>
        </is>
      </c>
      <c r="T4820" t="inlineStr">
        <is>
          <t>91–180 dias</t>
        </is>
      </c>
      <c r="U4820" t="inlineStr">
        <is>
          <t>Cybersecurity</t>
        </is>
      </c>
      <c r="V4820" t="inlineStr">
        <is>
          <t>UK</t>
        </is>
      </c>
      <c r="W4820" t="inlineStr">
        <is>
          <t>event</t>
        </is>
      </c>
    </row>
    <row r="4821">
      <c r="A4821" t="inlineStr">
        <is>
          <t>S-4fc62f</t>
        </is>
      </c>
      <c r="B4821" t="inlineStr">
        <is>
          <t>A-6c093d</t>
        </is>
      </c>
      <c r="C4821" s="40" t="n">
        <v>45638</v>
      </c>
      <c r="D4821" s="40" t="n"/>
      <c r="E4821" t="n">
        <v>19</v>
      </c>
      <c r="F4821" t="n">
        <v>0</v>
      </c>
      <c r="G4821" t="inlineStr">
        <is>
          <t>2024-S2</t>
        </is>
      </c>
      <c r="H4821" t="inlineStr">
        <is>
          <t>Não</t>
        </is>
      </c>
      <c r="I4821" t="n">
        <v>0</v>
      </c>
      <c r="J4821" s="41" t="n"/>
      <c r="L4821" t="inlineStr"/>
      <c r="M4821" t="inlineStr">
        <is>
          <t>Enterprise</t>
        </is>
      </c>
      <c r="N4821" t="inlineStr">
        <is>
          <t>annual</t>
        </is>
      </c>
      <c r="O4821" t="inlineStr">
        <is>
          <t>Trial</t>
        </is>
      </c>
      <c r="P4821" t="inlineStr">
        <is>
          <t>Sim</t>
        </is>
      </c>
      <c r="Q4821" t="inlineStr">
        <is>
          <t>Não</t>
        </is>
      </c>
      <c r="R4821" t="inlineStr">
        <is>
          <t>Não</t>
        </is>
      </c>
      <c r="S4821" t="inlineStr">
        <is>
          <t>6–15</t>
        </is>
      </c>
      <c r="T4821" t="inlineStr">
        <is>
          <t>Mais de 365 dias</t>
        </is>
      </c>
      <c r="U4821" t="inlineStr">
        <is>
          <t>DevTools</t>
        </is>
      </c>
      <c r="V4821" t="inlineStr">
        <is>
          <t>US</t>
        </is>
      </c>
      <c r="W4821" t="inlineStr">
        <is>
          <t>partner</t>
        </is>
      </c>
    </row>
    <row r="4822">
      <c r="A4822" t="inlineStr">
        <is>
          <t>S-fb10b8</t>
        </is>
      </c>
      <c r="B4822" t="inlineStr">
        <is>
          <t>A-5a92e7</t>
        </is>
      </c>
      <c r="C4822" s="40" t="n">
        <v>45488</v>
      </c>
      <c r="D4822" s="40" t="n"/>
      <c r="E4822" t="n">
        <v>169</v>
      </c>
      <c r="F4822" t="n">
        <v>2107</v>
      </c>
      <c r="G4822" t="inlineStr">
        <is>
          <t>2024-S2</t>
        </is>
      </c>
      <c r="H4822" t="inlineStr">
        <is>
          <t>Sim</t>
        </is>
      </c>
      <c r="I4822" t="n">
        <v>0</v>
      </c>
      <c r="J4822" s="41" t="n"/>
      <c r="L4822" t="inlineStr"/>
      <c r="M4822" t="inlineStr">
        <is>
          <t>Pro</t>
        </is>
      </c>
      <c r="N4822" t="inlineStr">
        <is>
          <t>annual</t>
        </is>
      </c>
      <c r="O4822" t="inlineStr">
        <is>
          <t>Pago</t>
        </is>
      </c>
      <c r="P4822" t="inlineStr">
        <is>
          <t>Sim</t>
        </is>
      </c>
      <c r="Q4822" t="inlineStr">
        <is>
          <t>Não</t>
        </is>
      </c>
      <c r="R4822" t="inlineStr">
        <is>
          <t>Não</t>
        </is>
      </c>
      <c r="S4822" t="inlineStr">
        <is>
          <t>41+</t>
        </is>
      </c>
      <c r="T4822" t="inlineStr">
        <is>
          <t>31–90 dias</t>
        </is>
      </c>
      <c r="U4822" t="inlineStr">
        <is>
          <t>HealthTech</t>
        </is>
      </c>
      <c r="V4822" t="inlineStr">
        <is>
          <t>US</t>
        </is>
      </c>
      <c r="W4822" t="inlineStr">
        <is>
          <t>ads</t>
        </is>
      </c>
    </row>
    <row r="4823">
      <c r="A4823" t="inlineStr">
        <is>
          <t>S-0fc72f</t>
        </is>
      </c>
      <c r="B4823" t="inlineStr">
        <is>
          <t>A-faa28c</t>
        </is>
      </c>
      <c r="C4823" s="40" t="n">
        <v>45345</v>
      </c>
      <c r="D4823" s="40" t="n"/>
      <c r="E4823" t="n">
        <v>312</v>
      </c>
      <c r="F4823" t="n">
        <v>3185</v>
      </c>
      <c r="G4823" t="inlineStr">
        <is>
          <t>Até 2024-S1</t>
        </is>
      </c>
      <c r="H4823" t="inlineStr">
        <is>
          <t>Sim</t>
        </is>
      </c>
      <c r="I4823" t="n">
        <v>0</v>
      </c>
      <c r="J4823" s="41" t="n"/>
      <c r="L4823" t="inlineStr"/>
      <c r="M4823" t="inlineStr">
        <is>
          <t>Pro</t>
        </is>
      </c>
      <c r="N4823" t="inlineStr">
        <is>
          <t>annual</t>
        </is>
      </c>
      <c r="O4823" t="inlineStr">
        <is>
          <t>Pago</t>
        </is>
      </c>
      <c r="P4823" t="inlineStr">
        <is>
          <t>Sim</t>
        </is>
      </c>
      <c r="Q4823" t="inlineStr">
        <is>
          <t>Sim</t>
        </is>
      </c>
      <c r="R4823" t="inlineStr">
        <is>
          <t>Não</t>
        </is>
      </c>
      <c r="S4823" t="inlineStr">
        <is>
          <t>41+</t>
        </is>
      </c>
      <c r="T4823" t="inlineStr">
        <is>
          <t>Conta nova (≤ 30 dias)</t>
        </is>
      </c>
      <c r="U4823" t="inlineStr">
        <is>
          <t>HealthTech</t>
        </is>
      </c>
      <c r="V4823" t="inlineStr">
        <is>
          <t>US</t>
        </is>
      </c>
      <c r="W4823" t="inlineStr">
        <is>
          <t>organic</t>
        </is>
      </c>
    </row>
    <row r="4824">
      <c r="A4824" t="inlineStr">
        <is>
          <t>S-55834e</t>
        </is>
      </c>
      <c r="B4824" t="inlineStr">
        <is>
          <t>A-4437e4</t>
        </is>
      </c>
      <c r="C4824" s="40" t="n">
        <v>45534</v>
      </c>
      <c r="D4824" s="40" t="n"/>
      <c r="E4824" t="n">
        <v>123</v>
      </c>
      <c r="F4824" t="n">
        <v>0</v>
      </c>
      <c r="G4824" t="inlineStr">
        <is>
          <t>2024-S2</t>
        </is>
      </c>
      <c r="H4824" t="inlineStr">
        <is>
          <t>Sim</t>
        </is>
      </c>
      <c r="I4824" t="n">
        <v>0</v>
      </c>
      <c r="J4824" s="41" t="n"/>
      <c r="L4824" t="inlineStr"/>
      <c r="M4824" t="inlineStr">
        <is>
          <t>Pro</t>
        </is>
      </c>
      <c r="N4824" t="inlineStr">
        <is>
          <t>annual</t>
        </is>
      </c>
      <c r="O4824" t="inlineStr">
        <is>
          <t>Trial</t>
        </is>
      </c>
      <c r="P4824" t="inlineStr">
        <is>
          <t>Sim</t>
        </is>
      </c>
      <c r="Q4824" t="inlineStr">
        <is>
          <t>Não</t>
        </is>
      </c>
      <c r="R4824" t="inlineStr">
        <is>
          <t>Não</t>
        </is>
      </c>
      <c r="S4824" t="inlineStr">
        <is>
          <t>1–5</t>
        </is>
      </c>
      <c r="T4824" t="inlineStr">
        <is>
          <t>181–365 dias</t>
        </is>
      </c>
      <c r="U4824" t="inlineStr">
        <is>
          <t>Cybersecurity</t>
        </is>
      </c>
      <c r="V4824" t="inlineStr">
        <is>
          <t>US</t>
        </is>
      </c>
      <c r="W4824" t="inlineStr">
        <is>
          <t>event</t>
        </is>
      </c>
    </row>
    <row r="4825">
      <c r="A4825" t="inlineStr">
        <is>
          <t>S-09d706</t>
        </is>
      </c>
      <c r="B4825" t="inlineStr">
        <is>
          <t>A-6e08f3</t>
        </is>
      </c>
      <c r="C4825" s="40" t="n">
        <v>45493</v>
      </c>
      <c r="D4825" s="40" t="n"/>
      <c r="E4825" t="n">
        <v>164</v>
      </c>
      <c r="F4825" t="n">
        <v>392</v>
      </c>
      <c r="G4825" t="inlineStr">
        <is>
          <t>2024-S2</t>
        </is>
      </c>
      <c r="H4825" t="inlineStr">
        <is>
          <t>Sim</t>
        </is>
      </c>
      <c r="I4825" t="n">
        <v>0</v>
      </c>
      <c r="J4825" s="41" t="n"/>
      <c r="L4825" t="inlineStr"/>
      <c r="M4825" t="inlineStr">
        <is>
          <t>Pro</t>
        </is>
      </c>
      <c r="N4825" t="inlineStr">
        <is>
          <t>monthly</t>
        </is>
      </c>
      <c r="O4825" t="inlineStr">
        <is>
          <t>Pago</t>
        </is>
      </c>
      <c r="P4825" t="inlineStr">
        <is>
          <t>Sim</t>
        </is>
      </c>
      <c r="Q4825" t="inlineStr">
        <is>
          <t>Não</t>
        </is>
      </c>
      <c r="R4825" t="inlineStr">
        <is>
          <t>Sim</t>
        </is>
      </c>
      <c r="S4825" t="inlineStr">
        <is>
          <t>6–15</t>
        </is>
      </c>
      <c r="T4825" t="inlineStr">
        <is>
          <t>Mais de 365 dias</t>
        </is>
      </c>
      <c r="U4825" t="inlineStr">
        <is>
          <t>Cybersecurity</t>
        </is>
      </c>
      <c r="V4825" t="inlineStr">
        <is>
          <t>US</t>
        </is>
      </c>
      <c r="W4825" t="inlineStr">
        <is>
          <t>event</t>
        </is>
      </c>
    </row>
    <row r="4826">
      <c r="A4826" t="inlineStr">
        <is>
          <t>S-738d4a</t>
        </is>
      </c>
      <c r="B4826" t="inlineStr">
        <is>
          <t>A-71615e</t>
        </is>
      </c>
      <c r="C4826" s="40" t="n">
        <v>45632</v>
      </c>
      <c r="D4826" s="40" t="n"/>
      <c r="E4826" t="n">
        <v>25</v>
      </c>
      <c r="F4826" t="n">
        <v>735</v>
      </c>
      <c r="G4826" t="inlineStr">
        <is>
          <t>2024-S2</t>
        </is>
      </c>
      <c r="H4826" t="inlineStr">
        <is>
          <t>Não</t>
        </is>
      </c>
      <c r="I4826" t="n">
        <v>0</v>
      </c>
      <c r="J4826" s="41" t="n"/>
      <c r="L4826" t="inlineStr"/>
      <c r="M4826" t="inlineStr">
        <is>
          <t>Pro</t>
        </is>
      </c>
      <c r="N4826" t="inlineStr">
        <is>
          <t>annual</t>
        </is>
      </c>
      <c r="O4826" t="inlineStr">
        <is>
          <t>Pago</t>
        </is>
      </c>
      <c r="P4826" t="inlineStr">
        <is>
          <t>Sim</t>
        </is>
      </c>
      <c r="Q4826" t="inlineStr">
        <is>
          <t>Não</t>
        </is>
      </c>
      <c r="R4826" t="inlineStr">
        <is>
          <t>Não</t>
        </is>
      </c>
      <c r="S4826" t="inlineStr">
        <is>
          <t>6–15</t>
        </is>
      </c>
      <c r="T4826" t="inlineStr">
        <is>
          <t>181–365 dias</t>
        </is>
      </c>
      <c r="U4826" t="inlineStr">
        <is>
          <t>EdTech</t>
        </is>
      </c>
      <c r="V4826" t="inlineStr">
        <is>
          <t>US</t>
        </is>
      </c>
      <c r="W4826" t="inlineStr">
        <is>
          <t>organic</t>
        </is>
      </c>
    </row>
    <row r="4827">
      <c r="A4827" t="inlineStr">
        <is>
          <t>S-207191</t>
        </is>
      </c>
      <c r="B4827" t="inlineStr">
        <is>
          <t>A-726cfa</t>
        </is>
      </c>
      <c r="C4827" s="40" t="n">
        <v>45122</v>
      </c>
      <c r="D4827" s="40" t="n"/>
      <c r="E4827" t="n">
        <v>535</v>
      </c>
      <c r="F4827" t="n">
        <v>980</v>
      </c>
      <c r="G4827" t="inlineStr">
        <is>
          <t>Até 2024-S1</t>
        </is>
      </c>
      <c r="H4827" t="inlineStr">
        <is>
          <t>Sim</t>
        </is>
      </c>
      <c r="I4827" t="n">
        <v>0</v>
      </c>
      <c r="J4827" s="41" t="n"/>
      <c r="L4827" t="inlineStr"/>
      <c r="M4827" t="inlineStr">
        <is>
          <t>Pro</t>
        </is>
      </c>
      <c r="N4827" t="inlineStr">
        <is>
          <t>annual</t>
        </is>
      </c>
      <c r="O4827" t="inlineStr">
        <is>
          <t>Pago</t>
        </is>
      </c>
      <c r="P4827" t="inlineStr">
        <is>
          <t>Sim</t>
        </is>
      </c>
      <c r="Q4827" t="inlineStr">
        <is>
          <t>Não</t>
        </is>
      </c>
      <c r="R4827" t="inlineStr">
        <is>
          <t>Não</t>
        </is>
      </c>
      <c r="S4827" t="inlineStr">
        <is>
          <t>16–40</t>
        </is>
      </c>
      <c r="T4827" t="inlineStr">
        <is>
          <t>Conta nova (≤ 30 dias)</t>
        </is>
      </c>
      <c r="U4827" t="inlineStr">
        <is>
          <t>DevTools</t>
        </is>
      </c>
      <c r="V4827" t="inlineStr">
        <is>
          <t>US</t>
        </is>
      </c>
      <c r="W4827" t="inlineStr">
        <is>
          <t>partner</t>
        </is>
      </c>
    </row>
    <row r="4828">
      <c r="A4828" t="inlineStr">
        <is>
          <t>S-ff5ff8</t>
        </is>
      </c>
      <c r="B4828" t="inlineStr">
        <is>
          <t>A-eb2fdc</t>
        </is>
      </c>
      <c r="C4828" s="40" t="n">
        <v>45437</v>
      </c>
      <c r="D4828" s="40" t="n"/>
      <c r="E4828" t="n">
        <v>220</v>
      </c>
      <c r="F4828" t="n">
        <v>1519</v>
      </c>
      <c r="G4828" t="inlineStr">
        <is>
          <t>Até 2024-S1</t>
        </is>
      </c>
      <c r="H4828" t="inlineStr">
        <is>
          <t>Sim</t>
        </is>
      </c>
      <c r="I4828" t="n">
        <v>0</v>
      </c>
      <c r="J4828" s="41" t="n"/>
      <c r="L4828" t="inlineStr"/>
      <c r="M4828" t="inlineStr">
        <is>
          <t>Pro</t>
        </is>
      </c>
      <c r="N4828" t="inlineStr">
        <is>
          <t>annual</t>
        </is>
      </c>
      <c r="O4828" t="inlineStr">
        <is>
          <t>Pago</t>
        </is>
      </c>
      <c r="P4828" t="inlineStr">
        <is>
          <t>Sim</t>
        </is>
      </c>
      <c r="Q4828" t="inlineStr">
        <is>
          <t>Não</t>
        </is>
      </c>
      <c r="R4828" t="inlineStr">
        <is>
          <t>Não</t>
        </is>
      </c>
      <c r="S4828" t="inlineStr">
        <is>
          <t>16–40</t>
        </is>
      </c>
      <c r="T4828" t="inlineStr">
        <is>
          <t>181–365 dias</t>
        </is>
      </c>
      <c r="U4828" t="inlineStr">
        <is>
          <t>DevTools</t>
        </is>
      </c>
      <c r="V4828" t="inlineStr">
        <is>
          <t>AU</t>
        </is>
      </c>
      <c r="W4828" t="inlineStr">
        <is>
          <t>organic</t>
        </is>
      </c>
    </row>
    <row r="4829">
      <c r="A4829" t="inlineStr">
        <is>
          <t>S-99c1c7</t>
        </is>
      </c>
      <c r="B4829" t="inlineStr">
        <is>
          <t>A-fa3095</t>
        </is>
      </c>
      <c r="C4829" s="40" t="n">
        <v>45447</v>
      </c>
      <c r="D4829" s="40" t="n"/>
      <c r="E4829" t="n">
        <v>210</v>
      </c>
      <c r="F4829" t="n">
        <v>1330</v>
      </c>
      <c r="G4829" t="inlineStr">
        <is>
          <t>Até 2024-S1</t>
        </is>
      </c>
      <c r="H4829" t="inlineStr">
        <is>
          <t>Sim</t>
        </is>
      </c>
      <c r="I4829" t="n">
        <v>0</v>
      </c>
      <c r="J4829" s="41" t="n"/>
      <c r="L4829" t="inlineStr"/>
      <c r="M4829" t="inlineStr">
        <is>
          <t>Basic</t>
        </is>
      </c>
      <c r="N4829" t="inlineStr">
        <is>
          <t>annual</t>
        </is>
      </c>
      <c r="O4829" t="inlineStr">
        <is>
          <t>Pago</t>
        </is>
      </c>
      <c r="P4829" t="inlineStr">
        <is>
          <t>Sim</t>
        </is>
      </c>
      <c r="Q4829" t="inlineStr">
        <is>
          <t>Não</t>
        </is>
      </c>
      <c r="R4829" t="inlineStr">
        <is>
          <t>Não</t>
        </is>
      </c>
      <c r="S4829" t="inlineStr">
        <is>
          <t>41+</t>
        </is>
      </c>
      <c r="T4829" t="inlineStr">
        <is>
          <t>181–365 dias</t>
        </is>
      </c>
      <c r="U4829" t="inlineStr">
        <is>
          <t>FinTech</t>
        </is>
      </c>
      <c r="V4829" t="inlineStr">
        <is>
          <t>US</t>
        </is>
      </c>
      <c r="W4829" t="inlineStr">
        <is>
          <t>ads</t>
        </is>
      </c>
    </row>
    <row r="4830">
      <c r="A4830" t="inlineStr">
        <is>
          <t>S-d5aded</t>
        </is>
      </c>
      <c r="B4830" t="inlineStr">
        <is>
          <t>A-0f6450</t>
        </is>
      </c>
      <c r="C4830" s="40" t="n">
        <v>45655</v>
      </c>
      <c r="D4830" s="40" t="n"/>
      <c r="E4830" t="n">
        <v>2</v>
      </c>
      <c r="F4830" t="n">
        <v>1372</v>
      </c>
      <c r="G4830" t="inlineStr">
        <is>
          <t>2024-S2</t>
        </is>
      </c>
      <c r="H4830" t="inlineStr">
        <is>
          <t>Não</t>
        </is>
      </c>
      <c r="I4830" t="n">
        <v>0</v>
      </c>
      <c r="J4830" s="41" t="n"/>
      <c r="L4830" t="inlineStr"/>
      <c r="M4830" t="inlineStr">
        <is>
          <t>Pro</t>
        </is>
      </c>
      <c r="N4830" t="inlineStr">
        <is>
          <t>monthly</t>
        </is>
      </c>
      <c r="O4830" t="inlineStr">
        <is>
          <t>Pago</t>
        </is>
      </c>
      <c r="P4830" t="inlineStr">
        <is>
          <t>Sim</t>
        </is>
      </c>
      <c r="Q4830" t="inlineStr">
        <is>
          <t>Não</t>
        </is>
      </c>
      <c r="R4830" t="inlineStr">
        <is>
          <t>Não</t>
        </is>
      </c>
      <c r="S4830" t="inlineStr">
        <is>
          <t>16–40</t>
        </is>
      </c>
      <c r="T4830" t="inlineStr">
        <is>
          <t>Conta nova (≤ 30 dias)</t>
        </is>
      </c>
      <c r="U4830" t="inlineStr">
        <is>
          <t>FinTech</t>
        </is>
      </c>
      <c r="V4830" t="inlineStr">
        <is>
          <t>US</t>
        </is>
      </c>
      <c r="W4830" t="inlineStr">
        <is>
          <t>other</t>
        </is>
      </c>
    </row>
    <row r="4831">
      <c r="A4831" t="inlineStr">
        <is>
          <t>S-b1e72a</t>
        </is>
      </c>
      <c r="B4831" t="inlineStr">
        <is>
          <t>A-adc1f3</t>
        </is>
      </c>
      <c r="C4831" s="40" t="n">
        <v>45638</v>
      </c>
      <c r="D4831" s="40" t="n"/>
      <c r="E4831" t="n">
        <v>19</v>
      </c>
      <c r="F4831" t="n">
        <v>2388</v>
      </c>
      <c r="G4831" t="inlineStr">
        <is>
          <t>2024-S2</t>
        </is>
      </c>
      <c r="H4831" t="inlineStr">
        <is>
          <t>Não</t>
        </is>
      </c>
      <c r="I4831" t="n">
        <v>0</v>
      </c>
      <c r="J4831" s="41" t="n"/>
      <c r="L4831" t="inlineStr"/>
      <c r="M4831" t="inlineStr">
        <is>
          <t>Enterprise</t>
        </is>
      </c>
      <c r="N4831" t="inlineStr">
        <is>
          <t>monthly</t>
        </is>
      </c>
      <c r="O4831" t="inlineStr">
        <is>
          <t>Pago</t>
        </is>
      </c>
      <c r="P4831" t="inlineStr">
        <is>
          <t>Sim</t>
        </is>
      </c>
      <c r="Q4831" t="inlineStr">
        <is>
          <t>Não</t>
        </is>
      </c>
      <c r="R4831" t="inlineStr">
        <is>
          <t>Não</t>
        </is>
      </c>
      <c r="S4831" t="inlineStr">
        <is>
          <t>6–15</t>
        </is>
      </c>
      <c r="T4831" t="inlineStr">
        <is>
          <t>91–180 dias</t>
        </is>
      </c>
      <c r="U4831" t="inlineStr">
        <is>
          <t>Cybersecurity</t>
        </is>
      </c>
      <c r="V4831" t="inlineStr">
        <is>
          <t>US</t>
        </is>
      </c>
      <c r="W4831" t="inlineStr">
        <is>
          <t>organic</t>
        </is>
      </c>
    </row>
    <row r="4832">
      <c r="A4832" t="inlineStr">
        <is>
          <t>S-1898b3</t>
        </is>
      </c>
      <c r="B4832" t="inlineStr">
        <is>
          <t>A-e1462e</t>
        </is>
      </c>
      <c r="C4832" s="40" t="n">
        <v>45130</v>
      </c>
      <c r="D4832" s="40" t="n"/>
      <c r="E4832" t="n">
        <v>527</v>
      </c>
      <c r="F4832" t="n">
        <v>0</v>
      </c>
      <c r="G4832" t="inlineStr">
        <is>
          <t>Até 2024-S1</t>
        </is>
      </c>
      <c r="H4832" t="inlineStr">
        <is>
          <t>Sim</t>
        </is>
      </c>
      <c r="I4832" t="n">
        <v>0</v>
      </c>
      <c r="J4832" s="41" t="n"/>
      <c r="L4832" t="inlineStr"/>
      <c r="M4832" t="inlineStr">
        <is>
          <t>Basic</t>
        </is>
      </c>
      <c r="N4832" t="inlineStr">
        <is>
          <t>annual</t>
        </is>
      </c>
      <c r="O4832" t="inlineStr">
        <is>
          <t>Trial</t>
        </is>
      </c>
      <c r="P4832" t="inlineStr">
        <is>
          <t>Sim</t>
        </is>
      </c>
      <c r="Q4832" t="inlineStr">
        <is>
          <t>Não</t>
        </is>
      </c>
      <c r="R4832" t="inlineStr">
        <is>
          <t>Não</t>
        </is>
      </c>
      <c r="S4832" t="inlineStr">
        <is>
          <t>16–40</t>
        </is>
      </c>
      <c r="T4832" t="inlineStr">
        <is>
          <t>91–180 dias</t>
        </is>
      </c>
      <c r="U4832" t="inlineStr">
        <is>
          <t>FinTech</t>
        </is>
      </c>
      <c r="V4832" t="inlineStr">
        <is>
          <t>UK</t>
        </is>
      </c>
      <c r="W4832" t="inlineStr">
        <is>
          <t>partner</t>
        </is>
      </c>
    </row>
    <row r="4833">
      <c r="A4833" t="inlineStr">
        <is>
          <t>S-76eded</t>
        </is>
      </c>
      <c r="B4833" t="inlineStr">
        <is>
          <t>A-ae052e</t>
        </is>
      </c>
      <c r="C4833" s="40" t="n">
        <v>45589</v>
      </c>
      <c r="D4833" s="40" t="n">
        <v>45637</v>
      </c>
      <c r="E4833" t="n">
        <v>48</v>
      </c>
      <c r="F4833" t="n">
        <v>1911</v>
      </c>
      <c r="G4833" t="inlineStr">
        <is>
          <t>2024-S2</t>
        </is>
      </c>
      <c r="H4833" t="inlineStr">
        <is>
          <t>Sim</t>
        </is>
      </c>
      <c r="I4833" t="n">
        <v>0</v>
      </c>
      <c r="J4833" s="41" t="n">
        <v>45627</v>
      </c>
      <c r="K4833" t="n">
        <v>11</v>
      </c>
      <c r="L4833" t="inlineStr">
        <is>
          <t>Não</t>
        </is>
      </c>
      <c r="M4833" t="inlineStr">
        <is>
          <t>Pro</t>
        </is>
      </c>
      <c r="N4833" t="inlineStr">
        <is>
          <t>monthly</t>
        </is>
      </c>
      <c r="O4833" t="inlineStr">
        <is>
          <t>Pago</t>
        </is>
      </c>
      <c r="P4833" t="inlineStr">
        <is>
          <t>Sim</t>
        </is>
      </c>
      <c r="Q4833" t="inlineStr">
        <is>
          <t>Não</t>
        </is>
      </c>
      <c r="R4833" t="inlineStr">
        <is>
          <t>Não</t>
        </is>
      </c>
      <c r="S4833" t="inlineStr">
        <is>
          <t>16–40</t>
        </is>
      </c>
      <c r="T4833" t="inlineStr">
        <is>
          <t>Mais de 365 dias</t>
        </is>
      </c>
      <c r="U4833" t="inlineStr">
        <is>
          <t>FinTech</t>
        </is>
      </c>
      <c r="V4833" t="inlineStr">
        <is>
          <t>CA</t>
        </is>
      </c>
      <c r="W4833" t="inlineStr">
        <is>
          <t>other</t>
        </is>
      </c>
    </row>
    <row r="4834">
      <c r="A4834" t="inlineStr">
        <is>
          <t>S-3d2ebb</t>
        </is>
      </c>
      <c r="B4834" t="inlineStr">
        <is>
          <t>A-716841</t>
        </is>
      </c>
      <c r="C4834" s="40" t="n">
        <v>45580</v>
      </c>
      <c r="D4834" s="40" t="n"/>
      <c r="E4834" t="n">
        <v>77</v>
      </c>
      <c r="F4834" t="n">
        <v>855</v>
      </c>
      <c r="G4834" t="inlineStr">
        <is>
          <t>2024-S2</t>
        </is>
      </c>
      <c r="H4834" t="inlineStr">
        <is>
          <t>Sim</t>
        </is>
      </c>
      <c r="I4834" t="n">
        <v>0</v>
      </c>
      <c r="J4834" s="41" t="n"/>
      <c r="L4834" t="inlineStr"/>
      <c r="M4834" t="inlineStr">
        <is>
          <t>Basic</t>
        </is>
      </c>
      <c r="N4834" t="inlineStr">
        <is>
          <t>annual</t>
        </is>
      </c>
      <c r="O4834" t="inlineStr">
        <is>
          <t>Pago</t>
        </is>
      </c>
      <c r="P4834" t="inlineStr">
        <is>
          <t>Sim</t>
        </is>
      </c>
      <c r="Q4834" t="inlineStr">
        <is>
          <t>Não</t>
        </is>
      </c>
      <c r="R4834" t="inlineStr">
        <is>
          <t>Não</t>
        </is>
      </c>
      <c r="S4834" t="inlineStr">
        <is>
          <t>41+</t>
        </is>
      </c>
      <c r="T4834" t="inlineStr">
        <is>
          <t>91–180 dias</t>
        </is>
      </c>
      <c r="U4834" t="inlineStr">
        <is>
          <t>FinTech</t>
        </is>
      </c>
      <c r="V4834" t="inlineStr">
        <is>
          <t>US</t>
        </is>
      </c>
      <c r="W4834" t="inlineStr">
        <is>
          <t>other</t>
        </is>
      </c>
    </row>
    <row r="4835">
      <c r="A4835" t="inlineStr">
        <is>
          <t>S-1299be</t>
        </is>
      </c>
      <c r="B4835" t="inlineStr">
        <is>
          <t>A-f45426</t>
        </is>
      </c>
      <c r="C4835" s="40" t="n">
        <v>45583</v>
      </c>
      <c r="D4835" s="40" t="n"/>
      <c r="E4835" t="n">
        <v>74</v>
      </c>
      <c r="F4835" t="n">
        <v>171</v>
      </c>
      <c r="G4835" t="inlineStr">
        <is>
          <t>2024-S2</t>
        </is>
      </c>
      <c r="H4835" t="inlineStr">
        <is>
          <t>Sim</t>
        </is>
      </c>
      <c r="I4835" t="n">
        <v>0</v>
      </c>
      <c r="J4835" s="41" t="n"/>
      <c r="L4835" t="inlineStr"/>
      <c r="M4835" t="inlineStr">
        <is>
          <t>Basic</t>
        </is>
      </c>
      <c r="N4835" t="inlineStr">
        <is>
          <t>monthly</t>
        </is>
      </c>
      <c r="O4835" t="inlineStr">
        <is>
          <t>Pago</t>
        </is>
      </c>
      <c r="P4835" t="inlineStr">
        <is>
          <t>Não</t>
        </is>
      </c>
      <c r="Q4835" t="inlineStr">
        <is>
          <t>Não</t>
        </is>
      </c>
      <c r="R4835" t="inlineStr">
        <is>
          <t>Sim</t>
        </is>
      </c>
      <c r="S4835" t="inlineStr">
        <is>
          <t>6–15</t>
        </is>
      </c>
      <c r="T4835" t="inlineStr">
        <is>
          <t>31–90 dias</t>
        </is>
      </c>
      <c r="U4835" t="inlineStr">
        <is>
          <t>HealthTech</t>
        </is>
      </c>
      <c r="V4835" t="inlineStr">
        <is>
          <t>US</t>
        </is>
      </c>
      <c r="W4835" t="inlineStr">
        <is>
          <t>organic</t>
        </is>
      </c>
    </row>
    <row r="4836">
      <c r="A4836" t="inlineStr">
        <is>
          <t>S-59d90a</t>
        </is>
      </c>
      <c r="B4836" t="inlineStr">
        <is>
          <t>A-aa9511</t>
        </is>
      </c>
      <c r="C4836" s="40" t="n">
        <v>45532</v>
      </c>
      <c r="D4836" s="40" t="n">
        <v>45609</v>
      </c>
      <c r="E4836" t="n">
        <v>77</v>
      </c>
      <c r="F4836" t="n">
        <v>0</v>
      </c>
      <c r="G4836" t="inlineStr">
        <is>
          <t>2024-S2</t>
        </is>
      </c>
      <c r="H4836" t="inlineStr">
        <is>
          <t>Sim</t>
        </is>
      </c>
      <c r="I4836" t="n">
        <v>0</v>
      </c>
      <c r="J4836" s="41" t="n">
        <v>45597</v>
      </c>
      <c r="K4836" t="n">
        <v>13</v>
      </c>
      <c r="L4836" t="inlineStr">
        <is>
          <t>Não</t>
        </is>
      </c>
      <c r="M4836" t="inlineStr">
        <is>
          <t>Pro</t>
        </is>
      </c>
      <c r="N4836" t="inlineStr">
        <is>
          <t>annual</t>
        </is>
      </c>
      <c r="O4836" t="inlineStr">
        <is>
          <t>Trial</t>
        </is>
      </c>
      <c r="P4836" t="inlineStr">
        <is>
          <t>Sim</t>
        </is>
      </c>
      <c r="Q4836" t="inlineStr">
        <is>
          <t>Não</t>
        </is>
      </c>
      <c r="R4836" t="inlineStr">
        <is>
          <t>Não</t>
        </is>
      </c>
      <c r="S4836" t="inlineStr">
        <is>
          <t>16–40</t>
        </is>
      </c>
      <c r="T4836" t="inlineStr">
        <is>
          <t>181–365 dias</t>
        </is>
      </c>
      <c r="U4836" t="inlineStr">
        <is>
          <t>DevTools</t>
        </is>
      </c>
      <c r="V4836" t="inlineStr">
        <is>
          <t>US</t>
        </is>
      </c>
      <c r="W4836" t="inlineStr">
        <is>
          <t>other</t>
        </is>
      </c>
    </row>
    <row r="4837">
      <c r="A4837" t="inlineStr">
        <is>
          <t>S-1f505e</t>
        </is>
      </c>
      <c r="B4837" t="inlineStr">
        <is>
          <t>A-95b24a</t>
        </is>
      </c>
      <c r="C4837" s="40" t="n">
        <v>45137</v>
      </c>
      <c r="D4837" s="40" t="n"/>
      <c r="E4837" t="n">
        <v>520</v>
      </c>
      <c r="F4837" t="n">
        <v>722</v>
      </c>
      <c r="G4837" t="inlineStr">
        <is>
          <t>Até 2024-S1</t>
        </is>
      </c>
      <c r="H4837" t="inlineStr">
        <is>
          <t>Sim</t>
        </is>
      </c>
      <c r="I4837" t="n">
        <v>0</v>
      </c>
      <c r="J4837" s="41" t="n"/>
      <c r="L4837" t="inlineStr"/>
      <c r="M4837" t="inlineStr">
        <is>
          <t>Basic</t>
        </is>
      </c>
      <c r="N4837" t="inlineStr">
        <is>
          <t>annual</t>
        </is>
      </c>
      <c r="O4837" t="inlineStr">
        <is>
          <t>Pago</t>
        </is>
      </c>
      <c r="P4837" t="inlineStr">
        <is>
          <t>Sim</t>
        </is>
      </c>
      <c r="Q4837" t="inlineStr">
        <is>
          <t>Sim</t>
        </is>
      </c>
      <c r="R4837" t="inlineStr">
        <is>
          <t>Não</t>
        </is>
      </c>
      <c r="S4837" t="inlineStr">
        <is>
          <t>16–40</t>
        </is>
      </c>
      <c r="T4837" t="inlineStr">
        <is>
          <t>31–90 dias</t>
        </is>
      </c>
      <c r="U4837" t="inlineStr">
        <is>
          <t>FinTech</t>
        </is>
      </c>
      <c r="V4837" t="inlineStr">
        <is>
          <t>US</t>
        </is>
      </c>
      <c r="W4837" t="inlineStr">
        <is>
          <t>event</t>
        </is>
      </c>
    </row>
    <row r="4838">
      <c r="A4838" t="inlineStr">
        <is>
          <t>S-ed1eb5</t>
        </is>
      </c>
      <c r="B4838" t="inlineStr">
        <is>
          <t>A-726cfa</t>
        </is>
      </c>
      <c r="C4838" s="40" t="n">
        <v>45299</v>
      </c>
      <c r="D4838" s="40" t="n"/>
      <c r="E4838" t="n">
        <v>358</v>
      </c>
      <c r="F4838" t="n">
        <v>285</v>
      </c>
      <c r="G4838" t="inlineStr">
        <is>
          <t>Até 2024-S1</t>
        </is>
      </c>
      <c r="H4838" t="inlineStr">
        <is>
          <t>Sim</t>
        </is>
      </c>
      <c r="I4838" t="n">
        <v>0</v>
      </c>
      <c r="J4838" s="41" t="n"/>
      <c r="L4838" t="inlineStr"/>
      <c r="M4838" t="inlineStr">
        <is>
          <t>Basic</t>
        </is>
      </c>
      <c r="N4838" t="inlineStr">
        <is>
          <t>monthly</t>
        </is>
      </c>
      <c r="O4838" t="inlineStr">
        <is>
          <t>Pago</t>
        </is>
      </c>
      <c r="P4838" t="inlineStr">
        <is>
          <t>Sim</t>
        </is>
      </c>
      <c r="Q4838" t="inlineStr">
        <is>
          <t>Sim</t>
        </is>
      </c>
      <c r="R4838" t="inlineStr">
        <is>
          <t>Não</t>
        </is>
      </c>
      <c r="S4838" t="inlineStr">
        <is>
          <t>6–15</t>
        </is>
      </c>
      <c r="T4838" t="inlineStr">
        <is>
          <t>181–365 dias</t>
        </is>
      </c>
      <c r="U4838" t="inlineStr">
        <is>
          <t>DevTools</t>
        </is>
      </c>
      <c r="V4838" t="inlineStr">
        <is>
          <t>US</t>
        </is>
      </c>
      <c r="W4838" t="inlineStr">
        <is>
          <t>partner</t>
        </is>
      </c>
    </row>
    <row r="4839">
      <c r="A4839" t="inlineStr">
        <is>
          <t>S-950c4e</t>
        </is>
      </c>
      <c r="B4839" t="inlineStr">
        <is>
          <t>A-ee42db</t>
        </is>
      </c>
      <c r="C4839" s="40" t="n">
        <v>45342</v>
      </c>
      <c r="D4839" s="40" t="n"/>
      <c r="E4839" t="n">
        <v>315</v>
      </c>
      <c r="F4839" t="n">
        <v>456</v>
      </c>
      <c r="G4839" t="inlineStr">
        <is>
          <t>Até 2024-S1</t>
        </is>
      </c>
      <c r="H4839" t="inlineStr">
        <is>
          <t>Sim</t>
        </is>
      </c>
      <c r="I4839" t="n">
        <v>0</v>
      </c>
      <c r="J4839" s="41" t="n"/>
      <c r="L4839" t="inlineStr"/>
      <c r="M4839" t="inlineStr">
        <is>
          <t>Basic</t>
        </is>
      </c>
      <c r="N4839" t="inlineStr">
        <is>
          <t>annual</t>
        </is>
      </c>
      <c r="O4839" t="inlineStr">
        <is>
          <t>Pago</t>
        </is>
      </c>
      <c r="P4839" t="inlineStr">
        <is>
          <t>Sim</t>
        </is>
      </c>
      <c r="Q4839" t="inlineStr">
        <is>
          <t>Não</t>
        </is>
      </c>
      <c r="R4839" t="inlineStr">
        <is>
          <t>Não</t>
        </is>
      </c>
      <c r="S4839" t="inlineStr">
        <is>
          <t>16–40</t>
        </is>
      </c>
      <c r="T4839" t="inlineStr">
        <is>
          <t>181–365 dias</t>
        </is>
      </c>
      <c r="U4839" t="inlineStr">
        <is>
          <t>EdTech</t>
        </is>
      </c>
      <c r="V4839" t="inlineStr">
        <is>
          <t>DE</t>
        </is>
      </c>
      <c r="W4839" t="inlineStr">
        <is>
          <t>ads</t>
        </is>
      </c>
    </row>
    <row r="4840">
      <c r="A4840" t="inlineStr">
        <is>
          <t>S-d34b17</t>
        </is>
      </c>
      <c r="B4840" t="inlineStr">
        <is>
          <t>A-9123ac</t>
        </is>
      </c>
      <c r="C4840" s="40" t="n">
        <v>45586</v>
      </c>
      <c r="D4840" s="40" t="n"/>
      <c r="E4840" t="n">
        <v>71</v>
      </c>
      <c r="F4840" t="n">
        <v>3582</v>
      </c>
      <c r="G4840" t="inlineStr">
        <is>
          <t>2024-S2</t>
        </is>
      </c>
      <c r="H4840" t="inlineStr">
        <is>
          <t>Sim</t>
        </is>
      </c>
      <c r="I4840" t="n">
        <v>0</v>
      </c>
      <c r="J4840" s="41" t="n"/>
      <c r="L4840" t="inlineStr"/>
      <c r="M4840" t="inlineStr">
        <is>
          <t>Enterprise</t>
        </is>
      </c>
      <c r="N4840" t="inlineStr">
        <is>
          <t>annual</t>
        </is>
      </c>
      <c r="O4840" t="inlineStr">
        <is>
          <t>Pago</t>
        </is>
      </c>
      <c r="P4840" t="inlineStr">
        <is>
          <t>Sim</t>
        </is>
      </c>
      <c r="Q4840" t="inlineStr">
        <is>
          <t>Não</t>
        </is>
      </c>
      <c r="R4840" t="inlineStr">
        <is>
          <t>Não</t>
        </is>
      </c>
      <c r="S4840" t="inlineStr">
        <is>
          <t>16–40</t>
        </is>
      </c>
      <c r="T4840" t="inlineStr">
        <is>
          <t>Mais de 365 dias</t>
        </is>
      </c>
      <c r="U4840" t="inlineStr">
        <is>
          <t>Cybersecurity</t>
        </is>
      </c>
      <c r="V4840" t="inlineStr">
        <is>
          <t>DE</t>
        </is>
      </c>
      <c r="W4840" t="inlineStr">
        <is>
          <t>organic</t>
        </is>
      </c>
    </row>
    <row r="4841">
      <c r="A4841" t="inlineStr">
        <is>
          <t>S-f33b5f</t>
        </is>
      </c>
      <c r="B4841" t="inlineStr">
        <is>
          <t>A-f97b9a</t>
        </is>
      </c>
      <c r="C4841" s="40" t="n">
        <v>45526</v>
      </c>
      <c r="D4841" s="40" t="n"/>
      <c r="E4841" t="n">
        <v>131</v>
      </c>
      <c r="F4841" t="n">
        <v>0</v>
      </c>
      <c r="G4841" t="inlineStr">
        <is>
          <t>2024-S2</t>
        </is>
      </c>
      <c r="H4841" t="inlineStr">
        <is>
          <t>Sim</t>
        </is>
      </c>
      <c r="I4841" t="n">
        <v>0</v>
      </c>
      <c r="J4841" s="41" t="n"/>
      <c r="L4841" t="inlineStr"/>
      <c r="M4841" t="inlineStr">
        <is>
          <t>Basic</t>
        </is>
      </c>
      <c r="N4841" t="inlineStr">
        <is>
          <t>annual</t>
        </is>
      </c>
      <c r="O4841" t="inlineStr">
        <is>
          <t>Trial</t>
        </is>
      </c>
      <c r="P4841" t="inlineStr">
        <is>
          <t>Sim</t>
        </is>
      </c>
      <c r="Q4841" t="inlineStr">
        <is>
          <t>Não</t>
        </is>
      </c>
      <c r="R4841" t="inlineStr">
        <is>
          <t>Não</t>
        </is>
      </c>
      <c r="S4841" t="inlineStr">
        <is>
          <t>41+</t>
        </is>
      </c>
      <c r="T4841" t="inlineStr">
        <is>
          <t>Mais de 365 dias</t>
        </is>
      </c>
      <c r="U4841" t="inlineStr">
        <is>
          <t>FinTech</t>
        </is>
      </c>
      <c r="V4841" t="inlineStr">
        <is>
          <t>US</t>
        </is>
      </c>
      <c r="W4841" t="inlineStr">
        <is>
          <t>event</t>
        </is>
      </c>
    </row>
    <row r="4842">
      <c r="A4842" t="inlineStr">
        <is>
          <t>S-505db5</t>
        </is>
      </c>
      <c r="B4842" t="inlineStr">
        <is>
          <t>A-883b7d</t>
        </is>
      </c>
      <c r="C4842" s="40" t="n">
        <v>45413</v>
      </c>
      <c r="D4842" s="40" t="n"/>
      <c r="E4842" t="n">
        <v>244</v>
      </c>
      <c r="F4842" t="n">
        <v>2597</v>
      </c>
      <c r="G4842" t="inlineStr">
        <is>
          <t>Até 2024-S1</t>
        </is>
      </c>
      <c r="H4842" t="inlineStr">
        <is>
          <t>Sim</t>
        </is>
      </c>
      <c r="I4842" t="n">
        <v>0</v>
      </c>
      <c r="J4842" s="41" t="n"/>
      <c r="L4842" t="inlineStr"/>
      <c r="M4842" t="inlineStr">
        <is>
          <t>Pro</t>
        </is>
      </c>
      <c r="N4842" t="inlineStr">
        <is>
          <t>monthly</t>
        </is>
      </c>
      <c r="O4842" t="inlineStr">
        <is>
          <t>Pago</t>
        </is>
      </c>
      <c r="P4842" t="inlineStr">
        <is>
          <t>Sim</t>
        </is>
      </c>
      <c r="Q4842" t="inlineStr">
        <is>
          <t>Não</t>
        </is>
      </c>
      <c r="R4842" t="inlineStr">
        <is>
          <t>Não</t>
        </is>
      </c>
      <c r="S4842" t="inlineStr">
        <is>
          <t>41+</t>
        </is>
      </c>
      <c r="T4842" t="inlineStr">
        <is>
          <t>31–90 dias</t>
        </is>
      </c>
      <c r="U4842" t="inlineStr">
        <is>
          <t>Cybersecurity</t>
        </is>
      </c>
      <c r="V4842" t="inlineStr">
        <is>
          <t>IN</t>
        </is>
      </c>
      <c r="W4842" t="inlineStr">
        <is>
          <t>other</t>
        </is>
      </c>
    </row>
    <row r="4843">
      <c r="A4843" t="inlineStr">
        <is>
          <t>S-db56d2</t>
        </is>
      </c>
      <c r="B4843" t="inlineStr">
        <is>
          <t>A-c1dfe1</t>
        </is>
      </c>
      <c r="C4843" s="40" t="n">
        <v>45225</v>
      </c>
      <c r="D4843" s="40" t="n">
        <v>45368</v>
      </c>
      <c r="E4843" t="n">
        <v>143</v>
      </c>
      <c r="F4843" t="n">
        <v>494</v>
      </c>
      <c r="G4843" t="inlineStr">
        <is>
          <t>Até 2024-S1</t>
        </is>
      </c>
      <c r="H4843" t="inlineStr">
        <is>
          <t>Sim</t>
        </is>
      </c>
      <c r="I4843" t="n">
        <v>0</v>
      </c>
      <c r="J4843" s="41" t="n">
        <v>45352</v>
      </c>
      <c r="K4843" t="n">
        <v>17</v>
      </c>
      <c r="L4843" t="inlineStr">
        <is>
          <t>Não</t>
        </is>
      </c>
      <c r="M4843" t="inlineStr">
        <is>
          <t>Basic</t>
        </is>
      </c>
      <c r="N4843" t="inlineStr">
        <is>
          <t>monthly</t>
        </is>
      </c>
      <c r="O4843" t="inlineStr">
        <is>
          <t>Pago</t>
        </is>
      </c>
      <c r="P4843" t="inlineStr">
        <is>
          <t>Não</t>
        </is>
      </c>
      <c r="Q4843" t="inlineStr">
        <is>
          <t>Não</t>
        </is>
      </c>
      <c r="R4843" t="inlineStr">
        <is>
          <t>Não</t>
        </is>
      </c>
      <c r="S4843" t="inlineStr">
        <is>
          <t>16–40</t>
        </is>
      </c>
      <c r="T4843" t="inlineStr">
        <is>
          <t>31–90 dias</t>
        </is>
      </c>
      <c r="U4843" t="inlineStr">
        <is>
          <t>DevTools</t>
        </is>
      </c>
      <c r="V4843" t="inlineStr">
        <is>
          <t>DE</t>
        </is>
      </c>
      <c r="W4843" t="inlineStr">
        <is>
          <t>ads</t>
        </is>
      </c>
    </row>
    <row r="4844">
      <c r="A4844" t="inlineStr">
        <is>
          <t>S-075ffc</t>
        </is>
      </c>
      <c r="B4844" t="inlineStr">
        <is>
          <t>A-eb7c38</t>
        </is>
      </c>
      <c r="C4844" s="40" t="n">
        <v>45537</v>
      </c>
      <c r="D4844" s="40" t="n">
        <v>45641</v>
      </c>
      <c r="E4844" t="n">
        <v>104</v>
      </c>
      <c r="F4844" t="n">
        <v>2985</v>
      </c>
      <c r="G4844" t="inlineStr">
        <is>
          <t>2024-S2</t>
        </is>
      </c>
      <c r="H4844" t="inlineStr">
        <is>
          <t>Sim</t>
        </is>
      </c>
      <c r="I4844" t="n">
        <v>0</v>
      </c>
      <c r="J4844" s="41" t="n">
        <v>45627</v>
      </c>
      <c r="K4844" t="n">
        <v>15</v>
      </c>
      <c r="L4844" t="inlineStr">
        <is>
          <t>Não</t>
        </is>
      </c>
      <c r="M4844" t="inlineStr">
        <is>
          <t>Enterprise</t>
        </is>
      </c>
      <c r="N4844" t="inlineStr">
        <is>
          <t>annual</t>
        </is>
      </c>
      <c r="O4844" t="inlineStr">
        <is>
          <t>Pago</t>
        </is>
      </c>
      <c r="P4844" t="inlineStr">
        <is>
          <t>Sim</t>
        </is>
      </c>
      <c r="Q4844" t="inlineStr">
        <is>
          <t>Não</t>
        </is>
      </c>
      <c r="R4844" t="inlineStr">
        <is>
          <t>Não</t>
        </is>
      </c>
      <c r="S4844" t="inlineStr">
        <is>
          <t>6–15</t>
        </is>
      </c>
      <c r="T4844" t="inlineStr">
        <is>
          <t>181–365 dias</t>
        </is>
      </c>
      <c r="U4844" t="inlineStr">
        <is>
          <t>DevTools</t>
        </is>
      </c>
      <c r="V4844" t="inlineStr">
        <is>
          <t>AU</t>
        </is>
      </c>
      <c r="W4844" t="inlineStr">
        <is>
          <t>organic</t>
        </is>
      </c>
    </row>
    <row r="4845">
      <c r="A4845" t="inlineStr">
        <is>
          <t>S-b59bff</t>
        </is>
      </c>
      <c r="B4845" t="inlineStr">
        <is>
          <t>A-cea1f0</t>
        </is>
      </c>
      <c r="C4845" s="40" t="n">
        <v>45653</v>
      </c>
      <c r="D4845" s="40" t="n"/>
      <c r="E4845" t="n">
        <v>4</v>
      </c>
      <c r="F4845" t="n">
        <v>1592</v>
      </c>
      <c r="G4845" t="inlineStr">
        <is>
          <t>2024-S2</t>
        </is>
      </c>
      <c r="H4845" t="inlineStr">
        <is>
          <t>Não</t>
        </is>
      </c>
      <c r="I4845" t="n">
        <v>0</v>
      </c>
      <c r="J4845" s="41" t="n"/>
      <c r="L4845" t="inlineStr"/>
      <c r="M4845" t="inlineStr">
        <is>
          <t>Enterprise</t>
        </is>
      </c>
      <c r="N4845" t="inlineStr">
        <is>
          <t>annual</t>
        </is>
      </c>
      <c r="O4845" t="inlineStr">
        <is>
          <t>Pago</t>
        </is>
      </c>
      <c r="P4845" t="inlineStr">
        <is>
          <t>Não</t>
        </is>
      </c>
      <c r="Q4845" t="inlineStr">
        <is>
          <t>Não</t>
        </is>
      </c>
      <c r="R4845" t="inlineStr">
        <is>
          <t>Não</t>
        </is>
      </c>
      <c r="S4845" t="inlineStr">
        <is>
          <t>6–15</t>
        </is>
      </c>
      <c r="T4845" t="inlineStr">
        <is>
          <t>181–365 dias</t>
        </is>
      </c>
      <c r="U4845" t="inlineStr">
        <is>
          <t>FinTech</t>
        </is>
      </c>
      <c r="V4845" t="inlineStr">
        <is>
          <t>US</t>
        </is>
      </c>
      <c r="W4845" t="inlineStr">
        <is>
          <t>event</t>
        </is>
      </c>
    </row>
    <row r="4846">
      <c r="A4846" t="inlineStr">
        <is>
          <t>S-3ae8d8</t>
        </is>
      </c>
      <c r="B4846" t="inlineStr">
        <is>
          <t>A-396e5f</t>
        </is>
      </c>
      <c r="C4846" s="40" t="n">
        <v>45567</v>
      </c>
      <c r="D4846" s="40" t="n"/>
      <c r="E4846" t="n">
        <v>90</v>
      </c>
      <c r="F4846" t="n">
        <v>1393</v>
      </c>
      <c r="G4846" t="inlineStr">
        <is>
          <t>2024-S2</t>
        </is>
      </c>
      <c r="H4846" t="inlineStr">
        <is>
          <t>Sim</t>
        </is>
      </c>
      <c r="I4846" t="n">
        <v>0</v>
      </c>
      <c r="J4846" s="41" t="n"/>
      <c r="L4846" t="inlineStr"/>
      <c r="M4846" t="inlineStr">
        <is>
          <t>Enterprise</t>
        </is>
      </c>
      <c r="N4846" t="inlineStr">
        <is>
          <t>monthly</t>
        </is>
      </c>
      <c r="O4846" t="inlineStr">
        <is>
          <t>Pago</t>
        </is>
      </c>
      <c r="P4846" t="inlineStr">
        <is>
          <t>Sim</t>
        </is>
      </c>
      <c r="Q4846" t="inlineStr">
        <is>
          <t>Sim</t>
        </is>
      </c>
      <c r="R4846" t="inlineStr">
        <is>
          <t>Não</t>
        </is>
      </c>
      <c r="S4846" t="inlineStr">
        <is>
          <t>6–15</t>
        </is>
      </c>
      <c r="T4846" t="inlineStr">
        <is>
          <t>Conta nova (≤ 30 dias)</t>
        </is>
      </c>
      <c r="U4846" t="inlineStr">
        <is>
          <t>Cybersecurity</t>
        </is>
      </c>
      <c r="V4846" t="inlineStr">
        <is>
          <t>CA</t>
        </is>
      </c>
      <c r="W4846" t="inlineStr">
        <is>
          <t>other</t>
        </is>
      </c>
    </row>
    <row r="4847">
      <c r="A4847" t="inlineStr">
        <is>
          <t>S-62b7cf</t>
        </is>
      </c>
      <c r="B4847" t="inlineStr">
        <is>
          <t>A-4c38bc</t>
        </is>
      </c>
      <c r="C4847" s="40" t="n">
        <v>45602</v>
      </c>
      <c r="D4847" s="40" t="n"/>
      <c r="E4847" t="n">
        <v>55</v>
      </c>
      <c r="F4847" t="n">
        <v>7164</v>
      </c>
      <c r="G4847" t="inlineStr">
        <is>
          <t>2024-S2</t>
        </is>
      </c>
      <c r="H4847" t="inlineStr">
        <is>
          <t>Sim</t>
        </is>
      </c>
      <c r="I4847" t="n">
        <v>0</v>
      </c>
      <c r="J4847" s="41" t="n"/>
      <c r="L4847" t="inlineStr"/>
      <c r="M4847" t="inlineStr">
        <is>
          <t>Enterprise</t>
        </is>
      </c>
      <c r="N4847" t="inlineStr">
        <is>
          <t>annual</t>
        </is>
      </c>
      <c r="O4847" t="inlineStr">
        <is>
          <t>Pago</t>
        </is>
      </c>
      <c r="P4847" t="inlineStr">
        <is>
          <t>Sim</t>
        </is>
      </c>
      <c r="Q4847" t="inlineStr">
        <is>
          <t>Sim</t>
        </is>
      </c>
      <c r="R4847" t="inlineStr">
        <is>
          <t>Não</t>
        </is>
      </c>
      <c r="S4847" t="inlineStr">
        <is>
          <t>16–40</t>
        </is>
      </c>
      <c r="T4847" t="inlineStr">
        <is>
          <t>181–365 dias</t>
        </is>
      </c>
      <c r="U4847" t="inlineStr">
        <is>
          <t>HealthTech</t>
        </is>
      </c>
      <c r="V4847" t="inlineStr">
        <is>
          <t>UK</t>
        </is>
      </c>
      <c r="W4847" t="inlineStr">
        <is>
          <t>event</t>
        </is>
      </c>
    </row>
    <row r="4848">
      <c r="A4848" t="inlineStr">
        <is>
          <t>S-91ec54</t>
        </is>
      </c>
      <c r="B4848" t="inlineStr">
        <is>
          <t>A-331424</t>
        </is>
      </c>
      <c r="C4848" s="40" t="n">
        <v>45600</v>
      </c>
      <c r="D4848" s="40" t="n"/>
      <c r="E4848" t="n">
        <v>57</v>
      </c>
      <c r="F4848" t="n">
        <v>0</v>
      </c>
      <c r="G4848" t="inlineStr">
        <is>
          <t>2024-S2</t>
        </is>
      </c>
      <c r="H4848" t="inlineStr">
        <is>
          <t>Sim</t>
        </is>
      </c>
      <c r="I4848" t="n">
        <v>0</v>
      </c>
      <c r="J4848" s="41" t="n"/>
      <c r="L4848" t="inlineStr"/>
      <c r="M4848" t="inlineStr">
        <is>
          <t>Pro</t>
        </is>
      </c>
      <c r="N4848" t="inlineStr">
        <is>
          <t>monthly</t>
        </is>
      </c>
      <c r="O4848" t="inlineStr">
        <is>
          <t>Trial</t>
        </is>
      </c>
      <c r="P4848" t="inlineStr">
        <is>
          <t>Não</t>
        </is>
      </c>
      <c r="Q4848" t="inlineStr">
        <is>
          <t>Não</t>
        </is>
      </c>
      <c r="R4848" t="inlineStr">
        <is>
          <t>Não</t>
        </is>
      </c>
      <c r="S4848" t="inlineStr">
        <is>
          <t>6–15</t>
        </is>
      </c>
      <c r="T4848" t="inlineStr">
        <is>
          <t>181–365 dias</t>
        </is>
      </c>
      <c r="U4848" t="inlineStr">
        <is>
          <t>DevTools</t>
        </is>
      </c>
      <c r="V4848" t="inlineStr">
        <is>
          <t>US</t>
        </is>
      </c>
      <c r="W4848" t="inlineStr">
        <is>
          <t>organic</t>
        </is>
      </c>
    </row>
    <row r="4849">
      <c r="A4849" t="inlineStr">
        <is>
          <t>S-4f43fd</t>
        </is>
      </c>
      <c r="B4849" t="inlineStr">
        <is>
          <t>A-fd7ad3</t>
        </is>
      </c>
      <c r="C4849" s="40" t="n">
        <v>45652</v>
      </c>
      <c r="D4849" s="40" t="n"/>
      <c r="E4849" t="n">
        <v>5</v>
      </c>
      <c r="F4849" t="n">
        <v>551</v>
      </c>
      <c r="G4849" t="inlineStr">
        <is>
          <t>2024-S2</t>
        </is>
      </c>
      <c r="H4849" t="inlineStr">
        <is>
          <t>Não</t>
        </is>
      </c>
      <c r="I4849" t="n">
        <v>0</v>
      </c>
      <c r="J4849" s="41" t="n"/>
      <c r="L4849" t="inlineStr"/>
      <c r="M4849" t="inlineStr">
        <is>
          <t>Basic</t>
        </is>
      </c>
      <c r="N4849" t="inlineStr">
        <is>
          <t>monthly</t>
        </is>
      </c>
      <c r="O4849" t="inlineStr">
        <is>
          <t>Pago</t>
        </is>
      </c>
      <c r="P4849" t="inlineStr">
        <is>
          <t>Sim</t>
        </is>
      </c>
      <c r="Q4849" t="inlineStr">
        <is>
          <t>Não</t>
        </is>
      </c>
      <c r="R4849" t="inlineStr">
        <is>
          <t>Não</t>
        </is>
      </c>
      <c r="S4849" t="inlineStr">
        <is>
          <t>16–40</t>
        </is>
      </c>
      <c r="T4849" t="inlineStr">
        <is>
          <t>31–90 dias</t>
        </is>
      </c>
      <c r="U4849" t="inlineStr">
        <is>
          <t>Cybersecurity</t>
        </is>
      </c>
      <c r="V4849" t="inlineStr">
        <is>
          <t>US</t>
        </is>
      </c>
      <c r="W4849" t="inlineStr">
        <is>
          <t>event</t>
        </is>
      </c>
    </row>
    <row r="4850">
      <c r="A4850" t="inlineStr">
        <is>
          <t>S-0dd555</t>
        </is>
      </c>
      <c r="B4850" t="inlineStr">
        <is>
          <t>A-e7a1e2</t>
        </is>
      </c>
      <c r="C4850" s="40" t="n">
        <v>45618</v>
      </c>
      <c r="D4850" s="40" t="n"/>
      <c r="E4850" t="n">
        <v>39</v>
      </c>
      <c r="F4850" t="n">
        <v>1617</v>
      </c>
      <c r="G4850" t="inlineStr">
        <is>
          <t>2024-S2</t>
        </is>
      </c>
      <c r="H4850" t="inlineStr">
        <is>
          <t>Sim</t>
        </is>
      </c>
      <c r="I4850" t="n">
        <v>0</v>
      </c>
      <c r="J4850" s="41" t="n"/>
      <c r="L4850" t="inlineStr"/>
      <c r="M4850" t="inlineStr">
        <is>
          <t>Pro</t>
        </is>
      </c>
      <c r="N4850" t="inlineStr">
        <is>
          <t>annual</t>
        </is>
      </c>
      <c r="O4850" t="inlineStr">
        <is>
          <t>Pago</t>
        </is>
      </c>
      <c r="P4850" t="inlineStr">
        <is>
          <t>Não</t>
        </is>
      </c>
      <c r="Q4850" t="inlineStr">
        <is>
          <t>Não</t>
        </is>
      </c>
      <c r="R4850" t="inlineStr">
        <is>
          <t>Não</t>
        </is>
      </c>
      <c r="S4850" t="inlineStr">
        <is>
          <t>16–40</t>
        </is>
      </c>
      <c r="T4850" t="inlineStr">
        <is>
          <t>91–180 dias</t>
        </is>
      </c>
      <c r="U4850" t="inlineStr">
        <is>
          <t>Cybersecurity</t>
        </is>
      </c>
      <c r="V4850" t="inlineStr">
        <is>
          <t>US</t>
        </is>
      </c>
      <c r="W4850" t="inlineStr">
        <is>
          <t>event</t>
        </is>
      </c>
    </row>
    <row r="4851">
      <c r="A4851" t="inlineStr">
        <is>
          <t>S-36f8c0</t>
        </is>
      </c>
      <c r="B4851" t="inlineStr">
        <is>
          <t>A-19b2c8</t>
        </is>
      </c>
      <c r="C4851" s="40" t="n">
        <v>45096</v>
      </c>
      <c r="D4851" s="40" t="n"/>
      <c r="E4851" t="n">
        <v>561</v>
      </c>
      <c r="F4851" t="n">
        <v>1617</v>
      </c>
      <c r="G4851" t="inlineStr">
        <is>
          <t>Até 2024-S1</t>
        </is>
      </c>
      <c r="H4851" t="inlineStr">
        <is>
          <t>Sim</t>
        </is>
      </c>
      <c r="I4851" t="n">
        <v>0</v>
      </c>
      <c r="J4851" s="41" t="n"/>
      <c r="L4851" t="inlineStr"/>
      <c r="M4851" t="inlineStr">
        <is>
          <t>Pro</t>
        </is>
      </c>
      <c r="N4851" t="inlineStr">
        <is>
          <t>annual</t>
        </is>
      </c>
      <c r="O4851" t="inlineStr">
        <is>
          <t>Pago</t>
        </is>
      </c>
      <c r="P4851" t="inlineStr">
        <is>
          <t>Sim</t>
        </is>
      </c>
      <c r="Q4851" t="inlineStr">
        <is>
          <t>Não</t>
        </is>
      </c>
      <c r="R4851" t="inlineStr">
        <is>
          <t>Não</t>
        </is>
      </c>
      <c r="S4851" t="inlineStr">
        <is>
          <t>16–40</t>
        </is>
      </c>
      <c r="T4851" t="inlineStr">
        <is>
          <t>Conta nova (≤ 30 dias)</t>
        </is>
      </c>
      <c r="U4851" t="inlineStr">
        <is>
          <t>DevTools</t>
        </is>
      </c>
      <c r="V4851" t="inlineStr">
        <is>
          <t>IN</t>
        </is>
      </c>
      <c r="W4851" t="inlineStr">
        <is>
          <t>other</t>
        </is>
      </c>
    </row>
    <row r="4852">
      <c r="A4852" t="inlineStr">
        <is>
          <t>S-204d42</t>
        </is>
      </c>
      <c r="B4852" t="inlineStr">
        <is>
          <t>A-5b4ebb</t>
        </is>
      </c>
      <c r="C4852" s="40" t="n">
        <v>45587</v>
      </c>
      <c r="D4852" s="40" t="n"/>
      <c r="E4852" t="n">
        <v>70</v>
      </c>
      <c r="F4852" t="n">
        <v>1029</v>
      </c>
      <c r="G4852" t="inlineStr">
        <is>
          <t>2024-S2</t>
        </is>
      </c>
      <c r="H4852" t="inlineStr">
        <is>
          <t>Sim</t>
        </is>
      </c>
      <c r="I4852" t="n">
        <v>0</v>
      </c>
      <c r="J4852" s="41" t="n"/>
      <c r="L4852" t="inlineStr"/>
      <c r="M4852" t="inlineStr">
        <is>
          <t>Pro</t>
        </is>
      </c>
      <c r="N4852" t="inlineStr">
        <is>
          <t>monthly</t>
        </is>
      </c>
      <c r="O4852" t="inlineStr">
        <is>
          <t>Pago</t>
        </is>
      </c>
      <c r="P4852" t="inlineStr">
        <is>
          <t>Sim</t>
        </is>
      </c>
      <c r="Q4852" t="inlineStr">
        <is>
          <t>Não</t>
        </is>
      </c>
      <c r="R4852" t="inlineStr">
        <is>
          <t>Não</t>
        </is>
      </c>
      <c r="S4852" t="inlineStr">
        <is>
          <t>16–40</t>
        </is>
      </c>
      <c r="T4852" t="inlineStr">
        <is>
          <t>91–180 dias</t>
        </is>
      </c>
      <c r="U4852" t="inlineStr">
        <is>
          <t>Cybersecurity</t>
        </is>
      </c>
      <c r="V4852" t="inlineStr">
        <is>
          <t>UK</t>
        </is>
      </c>
      <c r="W4852" t="inlineStr">
        <is>
          <t>other</t>
        </is>
      </c>
    </row>
    <row r="4853">
      <c r="A4853" t="inlineStr">
        <is>
          <t>S-770f21</t>
        </is>
      </c>
      <c r="B4853" t="inlineStr">
        <is>
          <t>A-a8d89d</t>
        </is>
      </c>
      <c r="C4853" s="40" t="n">
        <v>45485</v>
      </c>
      <c r="D4853" s="40" t="n"/>
      <c r="E4853" t="n">
        <v>172</v>
      </c>
      <c r="F4853" t="n">
        <v>665</v>
      </c>
      <c r="G4853" t="inlineStr">
        <is>
          <t>2024-S2</t>
        </is>
      </c>
      <c r="H4853" t="inlineStr">
        <is>
          <t>Sim</t>
        </is>
      </c>
      <c r="I4853" t="n">
        <v>0</v>
      </c>
      <c r="J4853" s="41" t="n"/>
      <c r="L4853" t="inlineStr"/>
      <c r="M4853" t="inlineStr">
        <is>
          <t>Basic</t>
        </is>
      </c>
      <c r="N4853" t="inlineStr">
        <is>
          <t>monthly</t>
        </is>
      </c>
      <c r="O4853" t="inlineStr">
        <is>
          <t>Pago</t>
        </is>
      </c>
      <c r="P4853" t="inlineStr">
        <is>
          <t>Sim</t>
        </is>
      </c>
      <c r="Q4853" t="inlineStr">
        <is>
          <t>Não</t>
        </is>
      </c>
      <c r="R4853" t="inlineStr">
        <is>
          <t>Não</t>
        </is>
      </c>
      <c r="S4853" t="inlineStr">
        <is>
          <t>16–40</t>
        </is>
      </c>
      <c r="T4853" t="inlineStr">
        <is>
          <t>181–365 dias</t>
        </is>
      </c>
      <c r="U4853" t="inlineStr">
        <is>
          <t>EdTech</t>
        </is>
      </c>
      <c r="V4853" t="inlineStr">
        <is>
          <t>US</t>
        </is>
      </c>
      <c r="W4853" t="inlineStr">
        <is>
          <t>ads</t>
        </is>
      </c>
    </row>
    <row r="4854">
      <c r="A4854" t="inlineStr">
        <is>
          <t>S-14b7f3</t>
        </is>
      </c>
      <c r="B4854" t="inlineStr">
        <is>
          <t>A-50bb9f</t>
        </is>
      </c>
      <c r="C4854" s="40" t="n">
        <v>45513</v>
      </c>
      <c r="D4854" s="40" t="n"/>
      <c r="E4854" t="n">
        <v>144</v>
      </c>
      <c r="F4854" t="n">
        <v>95</v>
      </c>
      <c r="G4854" t="inlineStr">
        <is>
          <t>2024-S2</t>
        </is>
      </c>
      <c r="H4854" t="inlineStr">
        <is>
          <t>Sim</t>
        </is>
      </c>
      <c r="I4854" t="n">
        <v>0</v>
      </c>
      <c r="J4854" s="41" t="n"/>
      <c r="L4854" t="inlineStr"/>
      <c r="M4854" t="inlineStr">
        <is>
          <t>Basic</t>
        </is>
      </c>
      <c r="N4854" t="inlineStr">
        <is>
          <t>monthly</t>
        </is>
      </c>
      <c r="O4854" t="inlineStr">
        <is>
          <t>Pago</t>
        </is>
      </c>
      <c r="P4854" t="inlineStr">
        <is>
          <t>Sim</t>
        </is>
      </c>
      <c r="Q4854" t="inlineStr">
        <is>
          <t>Não</t>
        </is>
      </c>
      <c r="R4854" t="inlineStr">
        <is>
          <t>Não</t>
        </is>
      </c>
      <c r="S4854" t="inlineStr">
        <is>
          <t>1–5</t>
        </is>
      </c>
      <c r="T4854" t="inlineStr">
        <is>
          <t>Conta nova (≤ 30 dias)</t>
        </is>
      </c>
      <c r="U4854" t="inlineStr">
        <is>
          <t>Cybersecurity</t>
        </is>
      </c>
      <c r="V4854" t="inlineStr">
        <is>
          <t>US</t>
        </is>
      </c>
      <c r="W4854" t="inlineStr">
        <is>
          <t>organic</t>
        </is>
      </c>
    </row>
    <row r="4855">
      <c r="A4855" t="inlineStr">
        <is>
          <t>S-34512a</t>
        </is>
      </c>
      <c r="B4855" t="inlineStr">
        <is>
          <t>A-9289f6</t>
        </is>
      </c>
      <c r="C4855" s="40" t="n">
        <v>45618</v>
      </c>
      <c r="D4855" s="40" t="n"/>
      <c r="E4855" t="n">
        <v>39</v>
      </c>
      <c r="F4855" t="n">
        <v>49</v>
      </c>
      <c r="G4855" t="inlineStr">
        <is>
          <t>2024-S2</t>
        </is>
      </c>
      <c r="H4855" t="inlineStr">
        <is>
          <t>Sim</t>
        </is>
      </c>
      <c r="I4855" t="n">
        <v>0</v>
      </c>
      <c r="J4855" s="41" t="n"/>
      <c r="L4855" t="inlineStr"/>
      <c r="M4855" t="inlineStr">
        <is>
          <t>Pro</t>
        </is>
      </c>
      <c r="N4855" t="inlineStr">
        <is>
          <t>monthly</t>
        </is>
      </c>
      <c r="O4855" t="inlineStr">
        <is>
          <t>Pago</t>
        </is>
      </c>
      <c r="P4855" t="inlineStr">
        <is>
          <t>Sim</t>
        </is>
      </c>
      <c r="Q4855" t="inlineStr">
        <is>
          <t>Não</t>
        </is>
      </c>
      <c r="R4855" t="inlineStr">
        <is>
          <t>Não</t>
        </is>
      </c>
      <c r="S4855" t="inlineStr">
        <is>
          <t>1–5</t>
        </is>
      </c>
      <c r="T4855" t="inlineStr">
        <is>
          <t>Mais de 365 dias</t>
        </is>
      </c>
      <c r="U4855" t="inlineStr">
        <is>
          <t>EdTech</t>
        </is>
      </c>
      <c r="V4855" t="inlineStr">
        <is>
          <t>US</t>
        </is>
      </c>
      <c r="W4855" t="inlineStr">
        <is>
          <t>event</t>
        </is>
      </c>
    </row>
    <row r="4856">
      <c r="A4856" t="inlineStr">
        <is>
          <t>S-e22519</t>
        </is>
      </c>
      <c r="B4856" t="inlineStr">
        <is>
          <t>A-f44180</t>
        </is>
      </c>
      <c r="C4856" s="40" t="n">
        <v>45460</v>
      </c>
      <c r="D4856" s="40" t="n"/>
      <c r="E4856" t="n">
        <v>197</v>
      </c>
      <c r="F4856" t="n">
        <v>686</v>
      </c>
      <c r="G4856" t="inlineStr">
        <is>
          <t>Até 2024-S1</t>
        </is>
      </c>
      <c r="H4856" t="inlineStr">
        <is>
          <t>Sim</t>
        </is>
      </c>
      <c r="I4856" t="n">
        <v>0</v>
      </c>
      <c r="J4856" s="41" t="n"/>
      <c r="L4856" t="inlineStr"/>
      <c r="M4856" t="inlineStr">
        <is>
          <t>Pro</t>
        </is>
      </c>
      <c r="N4856" t="inlineStr">
        <is>
          <t>monthly</t>
        </is>
      </c>
      <c r="O4856" t="inlineStr">
        <is>
          <t>Pago</t>
        </is>
      </c>
      <c r="P4856" t="inlineStr">
        <is>
          <t>Sim</t>
        </is>
      </c>
      <c r="Q4856" t="inlineStr">
        <is>
          <t>Não</t>
        </is>
      </c>
      <c r="R4856" t="inlineStr">
        <is>
          <t>Não</t>
        </is>
      </c>
      <c r="S4856" t="inlineStr">
        <is>
          <t>6–15</t>
        </is>
      </c>
      <c r="T4856" t="inlineStr">
        <is>
          <t>Mais de 365 dias</t>
        </is>
      </c>
      <c r="U4856" t="inlineStr">
        <is>
          <t>Cybersecurity</t>
        </is>
      </c>
      <c r="V4856" t="inlineStr">
        <is>
          <t>UK</t>
        </is>
      </c>
      <c r="W4856" t="inlineStr">
        <is>
          <t>event</t>
        </is>
      </c>
    </row>
    <row r="4857">
      <c r="A4857" t="inlineStr">
        <is>
          <t>S-c419d6</t>
        </is>
      </c>
      <c r="B4857" t="inlineStr">
        <is>
          <t>A-6e08f3</t>
        </is>
      </c>
      <c r="C4857" s="40" t="n">
        <v>45338</v>
      </c>
      <c r="D4857" s="40" t="n"/>
      <c r="E4857" t="n">
        <v>319</v>
      </c>
      <c r="F4857" t="n">
        <v>4776</v>
      </c>
      <c r="G4857" t="inlineStr">
        <is>
          <t>Até 2024-S1</t>
        </is>
      </c>
      <c r="H4857" t="inlineStr">
        <is>
          <t>Sim</t>
        </is>
      </c>
      <c r="I4857" t="n">
        <v>0</v>
      </c>
      <c r="J4857" s="41" t="n"/>
      <c r="L4857" t="inlineStr"/>
      <c r="M4857" t="inlineStr">
        <is>
          <t>Enterprise</t>
        </is>
      </c>
      <c r="N4857" t="inlineStr">
        <is>
          <t>annual</t>
        </is>
      </c>
      <c r="O4857" t="inlineStr">
        <is>
          <t>Pago</t>
        </is>
      </c>
      <c r="P4857" t="inlineStr">
        <is>
          <t>Não</t>
        </is>
      </c>
      <c r="Q4857" t="inlineStr">
        <is>
          <t>Não</t>
        </is>
      </c>
      <c r="R4857" t="inlineStr">
        <is>
          <t>Não</t>
        </is>
      </c>
      <c r="S4857" t="inlineStr">
        <is>
          <t>16–40</t>
        </is>
      </c>
      <c r="T4857" t="inlineStr">
        <is>
          <t>181–365 dias</t>
        </is>
      </c>
      <c r="U4857" t="inlineStr">
        <is>
          <t>Cybersecurity</t>
        </is>
      </c>
      <c r="V4857" t="inlineStr">
        <is>
          <t>US</t>
        </is>
      </c>
      <c r="W4857" t="inlineStr">
        <is>
          <t>event</t>
        </is>
      </c>
    </row>
    <row r="4858">
      <c r="A4858" t="inlineStr">
        <is>
          <t>S-dc9874</t>
        </is>
      </c>
      <c r="B4858" t="inlineStr">
        <is>
          <t>A-cc102e</t>
        </is>
      </c>
      <c r="C4858" s="40" t="n">
        <v>45421</v>
      </c>
      <c r="D4858" s="40" t="n">
        <v>45562</v>
      </c>
      <c r="E4858" t="n">
        <v>141</v>
      </c>
      <c r="F4858" t="n">
        <v>2058</v>
      </c>
      <c r="G4858" t="inlineStr">
        <is>
          <t>Até 2024-S1</t>
        </is>
      </c>
      <c r="H4858" t="inlineStr">
        <is>
          <t>Sim</t>
        </is>
      </c>
      <c r="I4858" t="n">
        <v>0</v>
      </c>
      <c r="J4858" s="41" t="n">
        <v>45536</v>
      </c>
      <c r="K4858" t="n">
        <v>27</v>
      </c>
      <c r="L4858" t="inlineStr">
        <is>
          <t>Não</t>
        </is>
      </c>
      <c r="M4858" t="inlineStr">
        <is>
          <t>Pro</t>
        </is>
      </c>
      <c r="N4858" t="inlineStr">
        <is>
          <t>annual</t>
        </is>
      </c>
      <c r="O4858" t="inlineStr">
        <is>
          <t>Pago</t>
        </is>
      </c>
      <c r="P4858" t="inlineStr">
        <is>
          <t>Sim</t>
        </is>
      </c>
      <c r="Q4858" t="inlineStr">
        <is>
          <t>Não</t>
        </is>
      </c>
      <c r="R4858" t="inlineStr">
        <is>
          <t>Não</t>
        </is>
      </c>
      <c r="S4858" t="inlineStr">
        <is>
          <t>41+</t>
        </is>
      </c>
      <c r="T4858" t="inlineStr">
        <is>
          <t>Conta nova (≤ 30 dias)</t>
        </is>
      </c>
      <c r="U4858" t="inlineStr">
        <is>
          <t>HealthTech</t>
        </is>
      </c>
      <c r="V4858" t="inlineStr">
        <is>
          <t>US</t>
        </is>
      </c>
      <c r="W4858" t="inlineStr">
        <is>
          <t>partner</t>
        </is>
      </c>
    </row>
    <row r="4859">
      <c r="A4859" t="inlineStr">
        <is>
          <t>S-2d3096</t>
        </is>
      </c>
      <c r="B4859" t="inlineStr">
        <is>
          <t>A-712533</t>
        </is>
      </c>
      <c r="C4859" s="40" t="n">
        <v>45310</v>
      </c>
      <c r="D4859" s="40" t="n"/>
      <c r="E4859" t="n">
        <v>347</v>
      </c>
      <c r="F4859" t="n">
        <v>1078</v>
      </c>
      <c r="G4859" t="inlineStr">
        <is>
          <t>Até 2024-S1</t>
        </is>
      </c>
      <c r="H4859" t="inlineStr">
        <is>
          <t>Sim</t>
        </is>
      </c>
      <c r="I4859" t="n">
        <v>0</v>
      </c>
      <c r="J4859" s="41" t="n"/>
      <c r="L4859" t="inlineStr"/>
      <c r="M4859" t="inlineStr">
        <is>
          <t>Pro</t>
        </is>
      </c>
      <c r="N4859" t="inlineStr">
        <is>
          <t>annual</t>
        </is>
      </c>
      <c r="O4859" t="inlineStr">
        <is>
          <t>Pago</t>
        </is>
      </c>
      <c r="P4859" t="inlineStr">
        <is>
          <t>Sim</t>
        </is>
      </c>
      <c r="Q4859" t="inlineStr">
        <is>
          <t>Não</t>
        </is>
      </c>
      <c r="R4859" t="inlineStr">
        <is>
          <t>Não</t>
        </is>
      </c>
      <c r="S4859" t="inlineStr">
        <is>
          <t>16–40</t>
        </is>
      </c>
      <c r="T4859" t="inlineStr">
        <is>
          <t>91–180 dias</t>
        </is>
      </c>
      <c r="U4859" t="inlineStr">
        <is>
          <t>EdTech</t>
        </is>
      </c>
      <c r="V4859" t="inlineStr">
        <is>
          <t>US</t>
        </is>
      </c>
      <c r="W4859" t="inlineStr">
        <is>
          <t>organic</t>
        </is>
      </c>
    </row>
    <row r="4860">
      <c r="A4860" t="inlineStr">
        <is>
          <t>S-9d727d</t>
        </is>
      </c>
      <c r="B4860" t="inlineStr">
        <is>
          <t>A-ac85cd</t>
        </is>
      </c>
      <c r="C4860" s="40" t="n">
        <v>45635</v>
      </c>
      <c r="D4860" s="40" t="n">
        <v>45644</v>
      </c>
      <c r="E4860" t="n">
        <v>9</v>
      </c>
      <c r="F4860" t="n">
        <v>0</v>
      </c>
      <c r="G4860" t="inlineStr">
        <is>
          <t>2024-S2</t>
        </is>
      </c>
      <c r="H4860" t="inlineStr">
        <is>
          <t>Não</t>
        </is>
      </c>
      <c r="I4860" t="n">
        <v>1</v>
      </c>
      <c r="J4860" s="41" t="n">
        <v>45627</v>
      </c>
      <c r="K4860" t="n">
        <v>18</v>
      </c>
      <c r="L4860" t="inlineStr">
        <is>
          <t>Não</t>
        </is>
      </c>
      <c r="M4860" t="inlineStr">
        <is>
          <t>Basic</t>
        </is>
      </c>
      <c r="N4860" t="inlineStr">
        <is>
          <t>monthly</t>
        </is>
      </c>
      <c r="O4860" t="inlineStr">
        <is>
          <t>Trial</t>
        </is>
      </c>
      <c r="P4860" t="inlineStr">
        <is>
          <t>Sim</t>
        </is>
      </c>
      <c r="Q4860" t="inlineStr">
        <is>
          <t>Não</t>
        </is>
      </c>
      <c r="R4860" t="inlineStr">
        <is>
          <t>Não</t>
        </is>
      </c>
      <c r="S4860" t="inlineStr">
        <is>
          <t>41+</t>
        </is>
      </c>
      <c r="T4860" t="inlineStr">
        <is>
          <t>91–180 dias</t>
        </is>
      </c>
      <c r="U4860" t="inlineStr">
        <is>
          <t>EdTech</t>
        </is>
      </c>
      <c r="V4860" t="inlineStr">
        <is>
          <t>US</t>
        </is>
      </c>
      <c r="W4860" t="inlineStr">
        <is>
          <t>partner</t>
        </is>
      </c>
    </row>
    <row r="4861">
      <c r="A4861" t="inlineStr">
        <is>
          <t>S-78cb5f</t>
        </is>
      </c>
      <c r="B4861" t="inlineStr">
        <is>
          <t>A-9badbd</t>
        </is>
      </c>
      <c r="C4861" s="40" t="n">
        <v>45633</v>
      </c>
      <c r="D4861" s="40" t="n"/>
      <c r="E4861" t="n">
        <v>24</v>
      </c>
      <c r="F4861" t="n">
        <v>1393</v>
      </c>
      <c r="G4861" t="inlineStr">
        <is>
          <t>2024-S2</t>
        </is>
      </c>
      <c r="H4861" t="inlineStr">
        <is>
          <t>Não</t>
        </is>
      </c>
      <c r="I4861" t="n">
        <v>0</v>
      </c>
      <c r="J4861" s="41" t="n"/>
      <c r="L4861" t="inlineStr"/>
      <c r="M4861" t="inlineStr">
        <is>
          <t>Enterprise</t>
        </is>
      </c>
      <c r="N4861" t="inlineStr">
        <is>
          <t>monthly</t>
        </is>
      </c>
      <c r="O4861" t="inlineStr">
        <is>
          <t>Pago</t>
        </is>
      </c>
      <c r="P4861" t="inlineStr">
        <is>
          <t>Sim</t>
        </is>
      </c>
      <c r="Q4861" t="inlineStr">
        <is>
          <t>Não</t>
        </is>
      </c>
      <c r="R4861" t="inlineStr">
        <is>
          <t>Não</t>
        </is>
      </c>
      <c r="S4861" t="inlineStr">
        <is>
          <t>6–15</t>
        </is>
      </c>
      <c r="T4861" t="inlineStr">
        <is>
          <t>91–180 dias</t>
        </is>
      </c>
      <c r="U4861" t="inlineStr">
        <is>
          <t>Cybersecurity</t>
        </is>
      </c>
      <c r="V4861" t="inlineStr">
        <is>
          <t>DE</t>
        </is>
      </c>
      <c r="W4861" t="inlineStr">
        <is>
          <t>ads</t>
        </is>
      </c>
    </row>
    <row r="4862">
      <c r="A4862" t="inlineStr">
        <is>
          <t>S-3b0fbb</t>
        </is>
      </c>
      <c r="B4862" t="inlineStr">
        <is>
          <t>A-bd4708</t>
        </is>
      </c>
      <c r="C4862" s="40" t="n">
        <v>45577</v>
      </c>
      <c r="D4862" s="40" t="n"/>
      <c r="E4862" t="n">
        <v>80</v>
      </c>
      <c r="F4862" t="n">
        <v>0</v>
      </c>
      <c r="G4862" t="inlineStr">
        <is>
          <t>2024-S2</t>
        </is>
      </c>
      <c r="H4862" t="inlineStr">
        <is>
          <t>Sim</t>
        </is>
      </c>
      <c r="I4862" t="n">
        <v>0</v>
      </c>
      <c r="J4862" s="41" t="n"/>
      <c r="L4862" t="inlineStr"/>
      <c r="M4862" t="inlineStr">
        <is>
          <t>Pro</t>
        </is>
      </c>
      <c r="N4862" t="inlineStr">
        <is>
          <t>annual</t>
        </is>
      </c>
      <c r="O4862" t="inlineStr">
        <is>
          <t>Trial</t>
        </is>
      </c>
      <c r="P4862" t="inlineStr">
        <is>
          <t>Não</t>
        </is>
      </c>
      <c r="Q4862" t="inlineStr">
        <is>
          <t>Não</t>
        </is>
      </c>
      <c r="R4862" t="inlineStr">
        <is>
          <t>Não</t>
        </is>
      </c>
      <c r="S4862" t="inlineStr">
        <is>
          <t>41+</t>
        </is>
      </c>
      <c r="T4862" t="inlineStr">
        <is>
          <t>31–90 dias</t>
        </is>
      </c>
      <c r="U4862" t="inlineStr">
        <is>
          <t>FinTech</t>
        </is>
      </c>
      <c r="V4862" t="inlineStr">
        <is>
          <t>US</t>
        </is>
      </c>
      <c r="W4862" t="inlineStr">
        <is>
          <t>ads</t>
        </is>
      </c>
    </row>
    <row r="4863">
      <c r="A4863" t="inlineStr">
        <is>
          <t>S-4eabfc</t>
        </is>
      </c>
      <c r="B4863" t="inlineStr">
        <is>
          <t>A-751bd4</t>
        </is>
      </c>
      <c r="C4863" s="40" t="n">
        <v>45553</v>
      </c>
      <c r="D4863" s="40" t="n"/>
      <c r="E4863" t="n">
        <v>104</v>
      </c>
      <c r="F4863" t="n">
        <v>190</v>
      </c>
      <c r="G4863" t="inlineStr">
        <is>
          <t>2024-S2</t>
        </is>
      </c>
      <c r="H4863" t="inlineStr">
        <is>
          <t>Sim</t>
        </is>
      </c>
      <c r="I4863" t="n">
        <v>0</v>
      </c>
      <c r="J4863" s="41" t="n"/>
      <c r="L4863" t="inlineStr"/>
      <c r="M4863" t="inlineStr">
        <is>
          <t>Basic</t>
        </is>
      </c>
      <c r="N4863" t="inlineStr">
        <is>
          <t>monthly</t>
        </is>
      </c>
      <c r="O4863" t="inlineStr">
        <is>
          <t>Pago</t>
        </is>
      </c>
      <c r="P4863" t="inlineStr">
        <is>
          <t>Sim</t>
        </is>
      </c>
      <c r="Q4863" t="inlineStr">
        <is>
          <t>Não</t>
        </is>
      </c>
      <c r="R4863" t="inlineStr">
        <is>
          <t>Não</t>
        </is>
      </c>
      <c r="S4863" t="inlineStr">
        <is>
          <t>6–15</t>
        </is>
      </c>
      <c r="T4863" t="inlineStr">
        <is>
          <t>31–90 dias</t>
        </is>
      </c>
      <c r="U4863" t="inlineStr">
        <is>
          <t>Cybersecurity</t>
        </is>
      </c>
      <c r="V4863" t="inlineStr">
        <is>
          <t>UK</t>
        </is>
      </c>
      <c r="W4863" t="inlineStr">
        <is>
          <t>partner</t>
        </is>
      </c>
    </row>
    <row r="4864">
      <c r="A4864" t="inlineStr">
        <is>
          <t>S-35752e</t>
        </is>
      </c>
      <c r="B4864" t="inlineStr">
        <is>
          <t>A-e6afc1</t>
        </is>
      </c>
      <c r="C4864" s="40" t="n">
        <v>45420</v>
      </c>
      <c r="D4864" s="40" t="n"/>
      <c r="E4864" t="n">
        <v>237</v>
      </c>
      <c r="F4864" t="n">
        <v>49</v>
      </c>
      <c r="G4864" t="inlineStr">
        <is>
          <t>Até 2024-S1</t>
        </is>
      </c>
      <c r="H4864" t="inlineStr">
        <is>
          <t>Sim</t>
        </is>
      </c>
      <c r="I4864" t="n">
        <v>0</v>
      </c>
      <c r="J4864" s="41" t="n"/>
      <c r="L4864" t="inlineStr"/>
      <c r="M4864" t="inlineStr">
        <is>
          <t>Pro</t>
        </is>
      </c>
      <c r="N4864" t="inlineStr">
        <is>
          <t>annual</t>
        </is>
      </c>
      <c r="O4864" t="inlineStr">
        <is>
          <t>Pago</t>
        </is>
      </c>
      <c r="P4864" t="inlineStr">
        <is>
          <t>Sim</t>
        </is>
      </c>
      <c r="Q4864" t="inlineStr">
        <is>
          <t>Não</t>
        </is>
      </c>
      <c r="R4864" t="inlineStr">
        <is>
          <t>Não</t>
        </is>
      </c>
      <c r="S4864" t="inlineStr">
        <is>
          <t>1–5</t>
        </is>
      </c>
      <c r="T4864" t="inlineStr">
        <is>
          <t>Mais de 365 dias</t>
        </is>
      </c>
      <c r="U4864" t="inlineStr">
        <is>
          <t>DevTools</t>
        </is>
      </c>
      <c r="V4864" t="inlineStr">
        <is>
          <t>US</t>
        </is>
      </c>
      <c r="W4864" t="inlineStr">
        <is>
          <t>ads</t>
        </is>
      </c>
    </row>
    <row r="4865">
      <c r="A4865" t="inlineStr">
        <is>
          <t>S-e56037</t>
        </is>
      </c>
      <c r="B4865" t="inlineStr">
        <is>
          <t>A-2ebb4b</t>
        </is>
      </c>
      <c r="C4865" s="40" t="n">
        <v>45437</v>
      </c>
      <c r="D4865" s="40" t="n"/>
      <c r="E4865" t="n">
        <v>220</v>
      </c>
      <c r="F4865" t="n">
        <v>2009</v>
      </c>
      <c r="G4865" t="inlineStr">
        <is>
          <t>Até 2024-S1</t>
        </is>
      </c>
      <c r="H4865" t="inlineStr">
        <is>
          <t>Sim</t>
        </is>
      </c>
      <c r="I4865" t="n">
        <v>0</v>
      </c>
      <c r="J4865" s="41" t="n"/>
      <c r="L4865" t="inlineStr"/>
      <c r="M4865" t="inlineStr">
        <is>
          <t>Pro</t>
        </is>
      </c>
      <c r="N4865" t="inlineStr">
        <is>
          <t>annual</t>
        </is>
      </c>
      <c r="O4865" t="inlineStr">
        <is>
          <t>Pago</t>
        </is>
      </c>
      <c r="P4865" t="inlineStr">
        <is>
          <t>Sim</t>
        </is>
      </c>
      <c r="Q4865" t="inlineStr">
        <is>
          <t>Sim</t>
        </is>
      </c>
      <c r="R4865" t="inlineStr">
        <is>
          <t>Não</t>
        </is>
      </c>
      <c r="S4865" t="inlineStr">
        <is>
          <t>41+</t>
        </is>
      </c>
      <c r="T4865" t="inlineStr">
        <is>
          <t>Mais de 365 dias</t>
        </is>
      </c>
      <c r="U4865" t="inlineStr">
        <is>
          <t>HealthTech</t>
        </is>
      </c>
      <c r="V4865" t="inlineStr">
        <is>
          <t>US</t>
        </is>
      </c>
      <c r="W4865" t="inlineStr">
        <is>
          <t>ads</t>
        </is>
      </c>
    </row>
    <row r="4866">
      <c r="A4866" t="inlineStr">
        <is>
          <t>S-c545c8</t>
        </is>
      </c>
      <c r="B4866" t="inlineStr">
        <is>
          <t>A-c1e51e</t>
        </is>
      </c>
      <c r="C4866" s="40" t="n">
        <v>45585</v>
      </c>
      <c r="D4866" s="40" t="n"/>
      <c r="E4866" t="n">
        <v>72</v>
      </c>
      <c r="F4866" t="n">
        <v>133</v>
      </c>
      <c r="G4866" t="inlineStr">
        <is>
          <t>2024-S2</t>
        </is>
      </c>
      <c r="H4866" t="inlineStr">
        <is>
          <t>Sim</t>
        </is>
      </c>
      <c r="I4866" t="n">
        <v>0</v>
      </c>
      <c r="J4866" s="41" t="n"/>
      <c r="L4866" t="inlineStr"/>
      <c r="M4866" t="inlineStr">
        <is>
          <t>Basic</t>
        </is>
      </c>
      <c r="N4866" t="inlineStr">
        <is>
          <t>monthly</t>
        </is>
      </c>
      <c r="O4866" t="inlineStr">
        <is>
          <t>Pago</t>
        </is>
      </c>
      <c r="P4866" t="inlineStr">
        <is>
          <t>Sim</t>
        </is>
      </c>
      <c r="Q4866" t="inlineStr">
        <is>
          <t>Não</t>
        </is>
      </c>
      <c r="R4866" t="inlineStr">
        <is>
          <t>Sim</t>
        </is>
      </c>
      <c r="S4866" t="inlineStr">
        <is>
          <t>6–15</t>
        </is>
      </c>
      <c r="T4866" t="inlineStr">
        <is>
          <t>Conta nova (≤ 30 dias)</t>
        </is>
      </c>
      <c r="U4866" t="inlineStr">
        <is>
          <t>FinTech</t>
        </is>
      </c>
      <c r="V4866" t="inlineStr">
        <is>
          <t>US</t>
        </is>
      </c>
      <c r="W4866" t="inlineStr">
        <is>
          <t>organic</t>
        </is>
      </c>
    </row>
    <row r="4867">
      <c r="A4867" t="inlineStr">
        <is>
          <t>S-10f143</t>
        </is>
      </c>
      <c r="B4867" t="inlineStr">
        <is>
          <t>A-6f8ad2</t>
        </is>
      </c>
      <c r="C4867" s="40" t="n">
        <v>45517</v>
      </c>
      <c r="D4867" s="40" t="n"/>
      <c r="E4867" t="n">
        <v>140</v>
      </c>
      <c r="F4867" t="n">
        <v>152</v>
      </c>
      <c r="G4867" t="inlineStr">
        <is>
          <t>2024-S2</t>
        </is>
      </c>
      <c r="H4867" t="inlineStr">
        <is>
          <t>Sim</t>
        </is>
      </c>
      <c r="I4867" t="n">
        <v>0</v>
      </c>
      <c r="J4867" s="41" t="n"/>
      <c r="L4867" t="inlineStr"/>
      <c r="M4867" t="inlineStr">
        <is>
          <t>Basic</t>
        </is>
      </c>
      <c r="N4867" t="inlineStr">
        <is>
          <t>monthly</t>
        </is>
      </c>
      <c r="O4867" t="inlineStr">
        <is>
          <t>Pago</t>
        </is>
      </c>
      <c r="P4867" t="inlineStr">
        <is>
          <t>Sim</t>
        </is>
      </c>
      <c r="Q4867" t="inlineStr">
        <is>
          <t>Não</t>
        </is>
      </c>
      <c r="R4867" t="inlineStr">
        <is>
          <t>Não</t>
        </is>
      </c>
      <c r="S4867" t="inlineStr">
        <is>
          <t>6–15</t>
        </is>
      </c>
      <c r="T4867" t="inlineStr">
        <is>
          <t>31–90 dias</t>
        </is>
      </c>
      <c r="U4867" t="inlineStr">
        <is>
          <t>EdTech</t>
        </is>
      </c>
      <c r="V4867" t="inlineStr">
        <is>
          <t>IN</t>
        </is>
      </c>
      <c r="W4867" t="inlineStr">
        <is>
          <t>organic</t>
        </is>
      </c>
    </row>
    <row r="4868">
      <c r="A4868" t="inlineStr">
        <is>
          <t>S-8669e4</t>
        </is>
      </c>
      <c r="B4868" t="inlineStr">
        <is>
          <t>A-6dee43</t>
        </is>
      </c>
      <c r="C4868" s="40" t="n">
        <v>45515</v>
      </c>
      <c r="D4868" s="40" t="n">
        <v>45588</v>
      </c>
      <c r="E4868" t="n">
        <v>73</v>
      </c>
      <c r="F4868" t="n">
        <v>2695</v>
      </c>
      <c r="G4868" t="inlineStr">
        <is>
          <t>2024-S2</t>
        </is>
      </c>
      <c r="H4868" t="inlineStr">
        <is>
          <t>Sim</t>
        </is>
      </c>
      <c r="I4868" t="n">
        <v>0</v>
      </c>
      <c r="J4868" s="41" t="n">
        <v>45566</v>
      </c>
      <c r="K4868" t="n">
        <v>23</v>
      </c>
      <c r="L4868" t="inlineStr">
        <is>
          <t>Não</t>
        </is>
      </c>
      <c r="M4868" t="inlineStr">
        <is>
          <t>Pro</t>
        </is>
      </c>
      <c r="N4868" t="inlineStr">
        <is>
          <t>annual</t>
        </is>
      </c>
      <c r="O4868" t="inlineStr">
        <is>
          <t>Pago</t>
        </is>
      </c>
      <c r="P4868" t="inlineStr">
        <is>
          <t>Não</t>
        </is>
      </c>
      <c r="Q4868" t="inlineStr">
        <is>
          <t>Não</t>
        </is>
      </c>
      <c r="R4868" t="inlineStr">
        <is>
          <t>Não</t>
        </is>
      </c>
      <c r="S4868" t="inlineStr">
        <is>
          <t>41+</t>
        </is>
      </c>
      <c r="T4868" t="inlineStr">
        <is>
          <t>181–365 dias</t>
        </is>
      </c>
      <c r="U4868" t="inlineStr">
        <is>
          <t>FinTech</t>
        </is>
      </c>
      <c r="V4868" t="inlineStr">
        <is>
          <t>UK</t>
        </is>
      </c>
      <c r="W4868" t="inlineStr">
        <is>
          <t>other</t>
        </is>
      </c>
    </row>
    <row r="4869">
      <c r="A4869" t="inlineStr">
        <is>
          <t>S-0337da</t>
        </is>
      </c>
      <c r="B4869" t="inlineStr">
        <is>
          <t>A-098560</t>
        </is>
      </c>
      <c r="C4869" s="40" t="n">
        <v>45537</v>
      </c>
      <c r="D4869" s="40" t="n"/>
      <c r="E4869" t="n">
        <v>120</v>
      </c>
      <c r="F4869" t="n">
        <v>5771</v>
      </c>
      <c r="G4869" t="inlineStr">
        <is>
          <t>2024-S2</t>
        </is>
      </c>
      <c r="H4869" t="inlineStr">
        <is>
          <t>Sim</t>
        </is>
      </c>
      <c r="I4869" t="n">
        <v>0</v>
      </c>
      <c r="J4869" s="41" t="n"/>
      <c r="L4869" t="inlineStr"/>
      <c r="M4869" t="inlineStr">
        <is>
          <t>Enterprise</t>
        </is>
      </c>
      <c r="N4869" t="inlineStr">
        <is>
          <t>monthly</t>
        </is>
      </c>
      <c r="O4869" t="inlineStr">
        <is>
          <t>Pago</t>
        </is>
      </c>
      <c r="P4869" t="inlineStr">
        <is>
          <t>Sim</t>
        </is>
      </c>
      <c r="Q4869" t="inlineStr">
        <is>
          <t>Não</t>
        </is>
      </c>
      <c r="R4869" t="inlineStr">
        <is>
          <t>Não</t>
        </is>
      </c>
      <c r="S4869" t="inlineStr">
        <is>
          <t>16–40</t>
        </is>
      </c>
      <c r="T4869" t="inlineStr">
        <is>
          <t>181–365 dias</t>
        </is>
      </c>
      <c r="U4869" t="inlineStr">
        <is>
          <t>DevTools</t>
        </is>
      </c>
      <c r="V4869" t="inlineStr">
        <is>
          <t>UK</t>
        </is>
      </c>
      <c r="W4869" t="inlineStr">
        <is>
          <t>ads</t>
        </is>
      </c>
    </row>
    <row r="4870">
      <c r="A4870" t="inlineStr">
        <is>
          <t>S-fe77d4</t>
        </is>
      </c>
      <c r="B4870" t="inlineStr">
        <is>
          <t>A-fda07f</t>
        </is>
      </c>
      <c r="C4870" s="40" t="n">
        <v>45627</v>
      </c>
      <c r="D4870" s="40" t="n"/>
      <c r="E4870" t="n">
        <v>30</v>
      </c>
      <c r="F4870" t="n">
        <v>784</v>
      </c>
      <c r="G4870" t="inlineStr">
        <is>
          <t>2024-S2</t>
        </is>
      </c>
      <c r="H4870" t="inlineStr">
        <is>
          <t>Sim</t>
        </is>
      </c>
      <c r="I4870" t="n">
        <v>0</v>
      </c>
      <c r="J4870" s="41" t="n"/>
      <c r="L4870" t="inlineStr"/>
      <c r="M4870" t="inlineStr">
        <is>
          <t>Pro</t>
        </is>
      </c>
      <c r="N4870" t="inlineStr">
        <is>
          <t>monthly</t>
        </is>
      </c>
      <c r="O4870" t="inlineStr">
        <is>
          <t>Pago</t>
        </is>
      </c>
      <c r="P4870" t="inlineStr">
        <is>
          <t>Sim</t>
        </is>
      </c>
      <c r="Q4870" t="inlineStr">
        <is>
          <t>Sim</t>
        </is>
      </c>
      <c r="R4870" t="inlineStr">
        <is>
          <t>Não</t>
        </is>
      </c>
      <c r="S4870" t="inlineStr">
        <is>
          <t>16–40</t>
        </is>
      </c>
      <c r="T4870" t="inlineStr">
        <is>
          <t>91–180 dias</t>
        </is>
      </c>
      <c r="U4870" t="inlineStr">
        <is>
          <t>Cybersecurity</t>
        </is>
      </c>
      <c r="V4870" t="inlineStr">
        <is>
          <t>FR</t>
        </is>
      </c>
      <c r="W4870" t="inlineStr">
        <is>
          <t>partner</t>
        </is>
      </c>
    </row>
    <row r="4871">
      <c r="A4871" t="inlineStr">
        <is>
          <t>S-ac2157</t>
        </is>
      </c>
      <c r="B4871" t="inlineStr">
        <is>
          <t>A-5a184f</t>
        </is>
      </c>
      <c r="C4871" s="40" t="n">
        <v>45396</v>
      </c>
      <c r="D4871" s="40" t="n"/>
      <c r="E4871" t="n">
        <v>261</v>
      </c>
      <c r="F4871" t="n">
        <v>2786</v>
      </c>
      <c r="G4871" t="inlineStr">
        <is>
          <t>Até 2024-S1</t>
        </is>
      </c>
      <c r="H4871" t="inlineStr">
        <is>
          <t>Sim</t>
        </is>
      </c>
      <c r="I4871" t="n">
        <v>0</v>
      </c>
      <c r="J4871" s="41" t="n"/>
      <c r="L4871" t="inlineStr"/>
      <c r="M4871" t="inlineStr">
        <is>
          <t>Enterprise</t>
        </is>
      </c>
      <c r="N4871" t="inlineStr">
        <is>
          <t>monthly</t>
        </is>
      </c>
      <c r="O4871" t="inlineStr">
        <is>
          <t>Pago</t>
        </is>
      </c>
      <c r="P4871" t="inlineStr">
        <is>
          <t>Sim</t>
        </is>
      </c>
      <c r="Q4871" t="inlineStr">
        <is>
          <t>Não</t>
        </is>
      </c>
      <c r="R4871" t="inlineStr">
        <is>
          <t>Não</t>
        </is>
      </c>
      <c r="S4871" t="inlineStr">
        <is>
          <t>6–15</t>
        </is>
      </c>
      <c r="T4871" t="inlineStr">
        <is>
          <t>181–365 dias</t>
        </is>
      </c>
      <c r="U4871" t="inlineStr">
        <is>
          <t>DevTools</t>
        </is>
      </c>
      <c r="V4871" t="inlineStr">
        <is>
          <t>DE</t>
        </is>
      </c>
      <c r="W4871" t="inlineStr">
        <is>
          <t>other</t>
        </is>
      </c>
    </row>
    <row r="4872">
      <c r="A4872" t="inlineStr">
        <is>
          <t>S-f180b5</t>
        </is>
      </c>
      <c r="B4872" t="inlineStr">
        <is>
          <t>A-86cdb4</t>
        </is>
      </c>
      <c r="C4872" s="40" t="n">
        <v>45578</v>
      </c>
      <c r="D4872" s="40" t="n"/>
      <c r="E4872" t="n">
        <v>79</v>
      </c>
      <c r="F4872" t="n">
        <v>323</v>
      </c>
      <c r="G4872" t="inlineStr">
        <is>
          <t>2024-S2</t>
        </is>
      </c>
      <c r="H4872" t="inlineStr">
        <is>
          <t>Sim</t>
        </is>
      </c>
      <c r="I4872" t="n">
        <v>0</v>
      </c>
      <c r="J4872" s="41" t="n"/>
      <c r="L4872" t="inlineStr"/>
      <c r="M4872" t="inlineStr">
        <is>
          <t>Basic</t>
        </is>
      </c>
      <c r="N4872" t="inlineStr">
        <is>
          <t>monthly</t>
        </is>
      </c>
      <c r="O4872" t="inlineStr">
        <is>
          <t>Pago</t>
        </is>
      </c>
      <c r="P4872" t="inlineStr">
        <is>
          <t>Sim</t>
        </is>
      </c>
      <c r="Q4872" t="inlineStr">
        <is>
          <t>Não</t>
        </is>
      </c>
      <c r="R4872" t="inlineStr">
        <is>
          <t>Não</t>
        </is>
      </c>
      <c r="S4872" t="inlineStr">
        <is>
          <t>16–40</t>
        </is>
      </c>
      <c r="T4872" t="inlineStr">
        <is>
          <t>Conta nova (≤ 30 dias)</t>
        </is>
      </c>
      <c r="U4872" t="inlineStr">
        <is>
          <t>DevTools</t>
        </is>
      </c>
      <c r="V4872" t="inlineStr">
        <is>
          <t>DE</t>
        </is>
      </c>
      <c r="W4872" t="inlineStr">
        <is>
          <t>partner</t>
        </is>
      </c>
    </row>
    <row r="4873">
      <c r="A4873" t="inlineStr">
        <is>
          <t>S-8442d1</t>
        </is>
      </c>
      <c r="B4873" t="inlineStr">
        <is>
          <t>A-82d8a6</t>
        </is>
      </c>
      <c r="C4873" s="40" t="n">
        <v>45648</v>
      </c>
      <c r="D4873" s="40" t="n">
        <v>45650</v>
      </c>
      <c r="E4873" t="n">
        <v>2</v>
      </c>
      <c r="F4873" t="n">
        <v>0</v>
      </c>
      <c r="G4873" t="inlineStr">
        <is>
          <t>2024-S2</t>
        </is>
      </c>
      <c r="H4873" t="inlineStr">
        <is>
          <t>Não</t>
        </is>
      </c>
      <c r="I4873" t="n">
        <v>1</v>
      </c>
      <c r="J4873" s="41" t="n">
        <v>45627</v>
      </c>
      <c r="K4873" t="n">
        <v>24</v>
      </c>
      <c r="L4873" t="inlineStr">
        <is>
          <t>Não</t>
        </is>
      </c>
      <c r="M4873" t="inlineStr">
        <is>
          <t>Enterprise</t>
        </is>
      </c>
      <c r="N4873" t="inlineStr">
        <is>
          <t>monthly</t>
        </is>
      </c>
      <c r="O4873" t="inlineStr">
        <is>
          <t>Trial</t>
        </is>
      </c>
      <c r="P4873" t="inlineStr">
        <is>
          <t>Sim</t>
        </is>
      </c>
      <c r="Q4873" t="inlineStr">
        <is>
          <t>Não</t>
        </is>
      </c>
      <c r="R4873" t="inlineStr">
        <is>
          <t>Não</t>
        </is>
      </c>
      <c r="S4873" t="inlineStr">
        <is>
          <t>16–40</t>
        </is>
      </c>
      <c r="T4873" t="inlineStr">
        <is>
          <t>Conta nova (≤ 30 dias)</t>
        </is>
      </c>
      <c r="U4873" t="inlineStr">
        <is>
          <t>Cybersecurity</t>
        </is>
      </c>
      <c r="V4873" t="inlineStr">
        <is>
          <t>UK</t>
        </is>
      </c>
      <c r="W4873" t="inlineStr">
        <is>
          <t>ads</t>
        </is>
      </c>
    </row>
    <row r="4874">
      <c r="A4874" t="inlineStr">
        <is>
          <t>S-f3e5f9</t>
        </is>
      </c>
      <c r="B4874" t="inlineStr">
        <is>
          <t>A-a09355</t>
        </is>
      </c>
      <c r="C4874" s="40" t="n">
        <v>45635</v>
      </c>
      <c r="D4874" s="40" t="n"/>
      <c r="E4874" t="n">
        <v>22</v>
      </c>
      <c r="F4874" t="n">
        <v>1274</v>
      </c>
      <c r="G4874" t="inlineStr">
        <is>
          <t>2024-S2</t>
        </is>
      </c>
      <c r="H4874" t="inlineStr">
        <is>
          <t>Não</t>
        </is>
      </c>
      <c r="I4874" t="n">
        <v>0</v>
      </c>
      <c r="J4874" s="41" t="n"/>
      <c r="L4874" t="inlineStr"/>
      <c r="M4874" t="inlineStr">
        <is>
          <t>Pro</t>
        </is>
      </c>
      <c r="N4874" t="inlineStr">
        <is>
          <t>monthly</t>
        </is>
      </c>
      <c r="O4874" t="inlineStr">
        <is>
          <t>Pago</t>
        </is>
      </c>
      <c r="P4874" t="inlineStr">
        <is>
          <t>Sim</t>
        </is>
      </c>
      <c r="Q4874" t="inlineStr">
        <is>
          <t>Não</t>
        </is>
      </c>
      <c r="R4874" t="inlineStr">
        <is>
          <t>Não</t>
        </is>
      </c>
      <c r="S4874" t="inlineStr">
        <is>
          <t>16–40</t>
        </is>
      </c>
      <c r="T4874" t="inlineStr">
        <is>
          <t>91–180 dias</t>
        </is>
      </c>
      <c r="U4874" t="inlineStr">
        <is>
          <t>FinTech</t>
        </is>
      </c>
      <c r="V4874" t="inlineStr">
        <is>
          <t>US</t>
        </is>
      </c>
      <c r="W4874" t="inlineStr">
        <is>
          <t>organic</t>
        </is>
      </c>
    </row>
    <row r="4875">
      <c r="A4875" t="inlineStr">
        <is>
          <t>S-6b1de8</t>
        </is>
      </c>
      <c r="B4875" t="inlineStr">
        <is>
          <t>A-6843f2</t>
        </is>
      </c>
      <c r="C4875" s="40" t="n">
        <v>45653</v>
      </c>
      <c r="D4875" s="40" t="n"/>
      <c r="E4875" t="n">
        <v>4</v>
      </c>
      <c r="F4875" t="n">
        <v>399</v>
      </c>
      <c r="G4875" t="inlineStr">
        <is>
          <t>2024-S2</t>
        </is>
      </c>
      <c r="H4875" t="inlineStr">
        <is>
          <t>Não</t>
        </is>
      </c>
      <c r="I4875" t="n">
        <v>0</v>
      </c>
      <c r="J4875" s="41" t="n"/>
      <c r="L4875" t="inlineStr"/>
      <c r="M4875" t="inlineStr">
        <is>
          <t>Basic</t>
        </is>
      </c>
      <c r="N4875" t="inlineStr">
        <is>
          <t>monthly</t>
        </is>
      </c>
      <c r="O4875" t="inlineStr">
        <is>
          <t>Pago</t>
        </is>
      </c>
      <c r="P4875" t="inlineStr">
        <is>
          <t>Sim</t>
        </is>
      </c>
      <c r="Q4875" t="inlineStr">
        <is>
          <t>Não</t>
        </is>
      </c>
      <c r="R4875" t="inlineStr">
        <is>
          <t>Não</t>
        </is>
      </c>
      <c r="S4875" t="inlineStr">
        <is>
          <t>16–40</t>
        </is>
      </c>
      <c r="T4875" t="inlineStr">
        <is>
          <t>Conta nova (≤ 30 dias)</t>
        </is>
      </c>
      <c r="U4875" t="inlineStr">
        <is>
          <t>HealthTech</t>
        </is>
      </c>
      <c r="V4875" t="inlineStr">
        <is>
          <t>CA</t>
        </is>
      </c>
      <c r="W4875" t="inlineStr">
        <is>
          <t>ads</t>
        </is>
      </c>
    </row>
    <row r="4876">
      <c r="A4876" t="inlineStr">
        <is>
          <t>S-c7621b</t>
        </is>
      </c>
      <c r="B4876" t="inlineStr">
        <is>
          <t>A-ced9aa</t>
        </is>
      </c>
      <c r="C4876" s="40" t="n">
        <v>45619</v>
      </c>
      <c r="D4876" s="40" t="n">
        <v>45621</v>
      </c>
      <c r="E4876" t="n">
        <v>2</v>
      </c>
      <c r="F4876" t="n">
        <v>361</v>
      </c>
      <c r="G4876" t="inlineStr">
        <is>
          <t>2024-S2</t>
        </is>
      </c>
      <c r="H4876" t="inlineStr">
        <is>
          <t>Sim</t>
        </is>
      </c>
      <c r="I4876" t="n">
        <v>1</v>
      </c>
      <c r="J4876" s="41" t="n">
        <v>45597</v>
      </c>
      <c r="K4876" t="n">
        <v>25</v>
      </c>
      <c r="L4876" t="inlineStr">
        <is>
          <t>Não</t>
        </is>
      </c>
      <c r="M4876" t="inlineStr">
        <is>
          <t>Basic</t>
        </is>
      </c>
      <c r="N4876" t="inlineStr">
        <is>
          <t>annual</t>
        </is>
      </c>
      <c r="O4876" t="inlineStr">
        <is>
          <t>Pago</t>
        </is>
      </c>
      <c r="P4876" t="inlineStr">
        <is>
          <t>Sim</t>
        </is>
      </c>
      <c r="Q4876" t="inlineStr">
        <is>
          <t>Não</t>
        </is>
      </c>
      <c r="R4876" t="inlineStr">
        <is>
          <t>Não</t>
        </is>
      </c>
      <c r="S4876" t="inlineStr">
        <is>
          <t>16–40</t>
        </is>
      </c>
      <c r="T4876" t="inlineStr">
        <is>
          <t>31–90 dias</t>
        </is>
      </c>
      <c r="U4876" t="inlineStr">
        <is>
          <t>DevTools</t>
        </is>
      </c>
      <c r="V4876" t="inlineStr">
        <is>
          <t>US</t>
        </is>
      </c>
      <c r="W4876" t="inlineStr">
        <is>
          <t>other</t>
        </is>
      </c>
    </row>
    <row r="4877">
      <c r="A4877" t="inlineStr">
        <is>
          <t>S-973625</t>
        </is>
      </c>
      <c r="B4877" t="inlineStr">
        <is>
          <t>A-794a0b</t>
        </is>
      </c>
      <c r="C4877" s="40" t="n">
        <v>45278</v>
      </c>
      <c r="D4877" s="40" t="n"/>
      <c r="E4877" t="n">
        <v>379</v>
      </c>
      <c r="F4877" t="n">
        <v>437</v>
      </c>
      <c r="G4877" t="inlineStr">
        <is>
          <t>Até 2024-S1</t>
        </is>
      </c>
      <c r="H4877" t="inlineStr">
        <is>
          <t>Sim</t>
        </is>
      </c>
      <c r="I4877" t="n">
        <v>0</v>
      </c>
      <c r="J4877" s="41" t="n"/>
      <c r="L4877" t="inlineStr"/>
      <c r="M4877" t="inlineStr">
        <is>
          <t>Basic</t>
        </is>
      </c>
      <c r="N4877" t="inlineStr">
        <is>
          <t>annual</t>
        </is>
      </c>
      <c r="O4877" t="inlineStr">
        <is>
          <t>Pago</t>
        </is>
      </c>
      <c r="P4877" t="inlineStr">
        <is>
          <t>Não</t>
        </is>
      </c>
      <c r="Q4877" t="inlineStr">
        <is>
          <t>Não</t>
        </is>
      </c>
      <c r="R4877" t="inlineStr">
        <is>
          <t>Não</t>
        </is>
      </c>
      <c r="S4877" t="inlineStr">
        <is>
          <t>16–40</t>
        </is>
      </c>
      <c r="T4877" t="inlineStr">
        <is>
          <t>181–365 dias</t>
        </is>
      </c>
      <c r="U4877" t="inlineStr">
        <is>
          <t>HealthTech</t>
        </is>
      </c>
      <c r="V4877" t="inlineStr">
        <is>
          <t>DE</t>
        </is>
      </c>
      <c r="W4877" t="inlineStr">
        <is>
          <t>organic</t>
        </is>
      </c>
    </row>
    <row r="4878">
      <c r="A4878" t="inlineStr">
        <is>
          <t>S-7425f9</t>
        </is>
      </c>
      <c r="B4878" t="inlineStr">
        <is>
          <t>A-3d957b</t>
        </is>
      </c>
      <c r="C4878" s="40" t="n">
        <v>45503</v>
      </c>
      <c r="D4878" s="40" t="n"/>
      <c r="E4878" t="n">
        <v>154</v>
      </c>
      <c r="F4878" t="n">
        <v>1421</v>
      </c>
      <c r="G4878" t="inlineStr">
        <is>
          <t>2024-S2</t>
        </is>
      </c>
      <c r="H4878" t="inlineStr">
        <is>
          <t>Sim</t>
        </is>
      </c>
      <c r="I4878" t="n">
        <v>0</v>
      </c>
      <c r="J4878" s="41" t="n"/>
      <c r="L4878" t="inlineStr"/>
      <c r="M4878" t="inlineStr">
        <is>
          <t>Pro</t>
        </is>
      </c>
      <c r="N4878" t="inlineStr">
        <is>
          <t>monthly</t>
        </is>
      </c>
      <c r="O4878" t="inlineStr">
        <is>
          <t>Pago</t>
        </is>
      </c>
      <c r="P4878" t="inlineStr">
        <is>
          <t>Sim</t>
        </is>
      </c>
      <c r="Q4878" t="inlineStr">
        <is>
          <t>Sim</t>
        </is>
      </c>
      <c r="R4878" t="inlineStr">
        <is>
          <t>Não</t>
        </is>
      </c>
      <c r="S4878" t="inlineStr">
        <is>
          <t>16–40</t>
        </is>
      </c>
      <c r="T4878" t="inlineStr">
        <is>
          <t>91–180 dias</t>
        </is>
      </c>
      <c r="U4878" t="inlineStr">
        <is>
          <t>HealthTech</t>
        </is>
      </c>
      <c r="V4878" t="inlineStr">
        <is>
          <t>UK</t>
        </is>
      </c>
      <c r="W4878" t="inlineStr">
        <is>
          <t>other</t>
        </is>
      </c>
    </row>
    <row r="4879">
      <c r="A4879" t="inlineStr">
        <is>
          <t>S-9d8ac4</t>
        </is>
      </c>
      <c r="B4879" t="inlineStr">
        <is>
          <t>A-313be3</t>
        </is>
      </c>
      <c r="C4879" s="40" t="n">
        <v>45564</v>
      </c>
      <c r="D4879" s="40" t="n"/>
      <c r="E4879" t="n">
        <v>93</v>
      </c>
      <c r="F4879" t="n">
        <v>0</v>
      </c>
      <c r="G4879" t="inlineStr">
        <is>
          <t>2024-S2</t>
        </is>
      </c>
      <c r="H4879" t="inlineStr">
        <is>
          <t>Sim</t>
        </is>
      </c>
      <c r="I4879" t="n">
        <v>0</v>
      </c>
      <c r="J4879" s="41" t="n"/>
      <c r="L4879" t="inlineStr"/>
      <c r="M4879" t="inlineStr">
        <is>
          <t>Basic</t>
        </is>
      </c>
      <c r="N4879" t="inlineStr">
        <is>
          <t>annual</t>
        </is>
      </c>
      <c r="O4879" t="inlineStr">
        <is>
          <t>Trial</t>
        </is>
      </c>
      <c r="P4879" t="inlineStr">
        <is>
          <t>Sim</t>
        </is>
      </c>
      <c r="Q4879" t="inlineStr">
        <is>
          <t>Não</t>
        </is>
      </c>
      <c r="R4879" t="inlineStr">
        <is>
          <t>Não</t>
        </is>
      </c>
      <c r="S4879" t="inlineStr">
        <is>
          <t>41+</t>
        </is>
      </c>
      <c r="T4879" t="inlineStr">
        <is>
          <t>181–365 dias</t>
        </is>
      </c>
      <c r="U4879" t="inlineStr">
        <is>
          <t>EdTech</t>
        </is>
      </c>
      <c r="V4879" t="inlineStr">
        <is>
          <t>US</t>
        </is>
      </c>
      <c r="W4879" t="inlineStr">
        <is>
          <t>partner</t>
        </is>
      </c>
    </row>
    <row r="4880">
      <c r="A4880" t="inlineStr">
        <is>
          <t>S-1a20b6</t>
        </is>
      </c>
      <c r="B4880" t="inlineStr">
        <is>
          <t>A-1e6fc3</t>
        </is>
      </c>
      <c r="C4880" s="40" t="n">
        <v>45383</v>
      </c>
      <c r="D4880" s="40" t="n"/>
      <c r="E4880" t="n">
        <v>274</v>
      </c>
      <c r="F4880" t="n">
        <v>245</v>
      </c>
      <c r="G4880" t="inlineStr">
        <is>
          <t>Até 2024-S1</t>
        </is>
      </c>
      <c r="H4880" t="inlineStr">
        <is>
          <t>Sim</t>
        </is>
      </c>
      <c r="I4880" t="n">
        <v>0</v>
      </c>
      <c r="J4880" s="41" t="n"/>
      <c r="L4880" t="inlineStr"/>
      <c r="M4880" t="inlineStr">
        <is>
          <t>Pro</t>
        </is>
      </c>
      <c r="N4880" t="inlineStr">
        <is>
          <t>monthly</t>
        </is>
      </c>
      <c r="O4880" t="inlineStr">
        <is>
          <t>Pago</t>
        </is>
      </c>
      <c r="P4880" t="inlineStr">
        <is>
          <t>Sim</t>
        </is>
      </c>
      <c r="Q4880" t="inlineStr">
        <is>
          <t>Não</t>
        </is>
      </c>
      <c r="R4880" t="inlineStr">
        <is>
          <t>Não</t>
        </is>
      </c>
      <c r="S4880" t="inlineStr">
        <is>
          <t>1–5</t>
        </is>
      </c>
      <c r="T4880" t="inlineStr">
        <is>
          <t>91–180 dias</t>
        </is>
      </c>
      <c r="U4880" t="inlineStr">
        <is>
          <t>EdTech</t>
        </is>
      </c>
      <c r="V4880" t="inlineStr">
        <is>
          <t>FR</t>
        </is>
      </c>
      <c r="W4880" t="inlineStr">
        <is>
          <t>other</t>
        </is>
      </c>
    </row>
    <row r="4881">
      <c r="A4881" t="inlineStr">
        <is>
          <t>S-a3791c</t>
        </is>
      </c>
      <c r="B4881" t="inlineStr">
        <is>
          <t>A-c4ea60</t>
        </is>
      </c>
      <c r="C4881" s="40" t="n">
        <v>45643</v>
      </c>
      <c r="D4881" s="40" t="n"/>
      <c r="E4881" t="n">
        <v>14</v>
      </c>
      <c r="F4881" t="n">
        <v>3582</v>
      </c>
      <c r="G4881" t="inlineStr">
        <is>
          <t>2024-S2</t>
        </is>
      </c>
      <c r="H4881" t="inlineStr">
        <is>
          <t>Não</t>
        </is>
      </c>
      <c r="I4881" t="n">
        <v>0</v>
      </c>
      <c r="J4881" s="41" t="n"/>
      <c r="L4881" t="inlineStr"/>
      <c r="M4881" t="inlineStr">
        <is>
          <t>Enterprise</t>
        </is>
      </c>
      <c r="N4881" t="inlineStr">
        <is>
          <t>monthly</t>
        </is>
      </c>
      <c r="O4881" t="inlineStr">
        <is>
          <t>Pago</t>
        </is>
      </c>
      <c r="P4881" t="inlineStr">
        <is>
          <t>Sim</t>
        </is>
      </c>
      <c r="Q4881" t="inlineStr">
        <is>
          <t>Não</t>
        </is>
      </c>
      <c r="R4881" t="inlineStr">
        <is>
          <t>Não</t>
        </is>
      </c>
      <c r="S4881" t="inlineStr">
        <is>
          <t>16–40</t>
        </is>
      </c>
      <c r="T4881" t="inlineStr">
        <is>
          <t>Mais de 365 dias</t>
        </is>
      </c>
      <c r="U4881" t="inlineStr">
        <is>
          <t>FinTech</t>
        </is>
      </c>
      <c r="V4881" t="inlineStr">
        <is>
          <t>DE</t>
        </is>
      </c>
      <c r="W4881" t="inlineStr">
        <is>
          <t>other</t>
        </is>
      </c>
    </row>
    <row r="4882">
      <c r="A4882" t="inlineStr">
        <is>
          <t>S-f9cb96</t>
        </is>
      </c>
      <c r="B4882" t="inlineStr">
        <is>
          <t>A-fd9422</t>
        </is>
      </c>
      <c r="C4882" s="40" t="n">
        <v>45421</v>
      </c>
      <c r="D4882" s="40" t="n"/>
      <c r="E4882" t="n">
        <v>236</v>
      </c>
      <c r="F4882" t="n">
        <v>11542</v>
      </c>
      <c r="G4882" t="inlineStr">
        <is>
          <t>Até 2024-S1</t>
        </is>
      </c>
      <c r="H4882" t="inlineStr">
        <is>
          <t>Sim</t>
        </is>
      </c>
      <c r="I4882" t="n">
        <v>0</v>
      </c>
      <c r="J4882" s="41" t="n"/>
      <c r="L4882" t="inlineStr"/>
      <c r="M4882" t="inlineStr">
        <is>
          <t>Enterprise</t>
        </is>
      </c>
      <c r="N4882" t="inlineStr">
        <is>
          <t>annual</t>
        </is>
      </c>
      <c r="O4882" t="inlineStr">
        <is>
          <t>Pago</t>
        </is>
      </c>
      <c r="P4882" t="inlineStr">
        <is>
          <t>Sim</t>
        </is>
      </c>
      <c r="Q4882" t="inlineStr">
        <is>
          <t>Sim</t>
        </is>
      </c>
      <c r="R4882" t="inlineStr">
        <is>
          <t>Não</t>
        </is>
      </c>
      <c r="S4882" t="inlineStr">
        <is>
          <t>41+</t>
        </is>
      </c>
      <c r="T4882" t="inlineStr">
        <is>
          <t>31–90 dias</t>
        </is>
      </c>
      <c r="U4882" t="inlineStr">
        <is>
          <t>Cybersecurity</t>
        </is>
      </c>
      <c r="V4882" t="inlineStr">
        <is>
          <t>US</t>
        </is>
      </c>
      <c r="W4882" t="inlineStr">
        <is>
          <t>organic</t>
        </is>
      </c>
    </row>
    <row r="4883">
      <c r="A4883" t="inlineStr">
        <is>
          <t>S-5450af</t>
        </is>
      </c>
      <c r="B4883" t="inlineStr">
        <is>
          <t>A-b48f73</t>
        </is>
      </c>
      <c r="C4883" s="40" t="n">
        <v>45639</v>
      </c>
      <c r="D4883" s="40" t="n"/>
      <c r="E4883" t="n">
        <v>18</v>
      </c>
      <c r="F4883" t="n">
        <v>15920</v>
      </c>
      <c r="G4883" t="inlineStr">
        <is>
          <t>2024-S2</t>
        </is>
      </c>
      <c r="H4883" t="inlineStr">
        <is>
          <t>Não</t>
        </is>
      </c>
      <c r="I4883" t="n">
        <v>0</v>
      </c>
      <c r="J4883" s="41" t="n"/>
      <c r="L4883" t="inlineStr"/>
      <c r="M4883" t="inlineStr">
        <is>
          <t>Enterprise</t>
        </is>
      </c>
      <c r="N4883" t="inlineStr">
        <is>
          <t>annual</t>
        </is>
      </c>
      <c r="O4883" t="inlineStr">
        <is>
          <t>Pago</t>
        </is>
      </c>
      <c r="P4883" t="inlineStr">
        <is>
          <t>Não</t>
        </is>
      </c>
      <c r="Q4883" t="inlineStr">
        <is>
          <t>Não</t>
        </is>
      </c>
      <c r="R4883" t="inlineStr">
        <is>
          <t>Não</t>
        </is>
      </c>
      <c r="S4883" t="inlineStr">
        <is>
          <t>41+</t>
        </is>
      </c>
      <c r="T4883" t="inlineStr">
        <is>
          <t>Conta nova (≤ 30 dias)</t>
        </is>
      </c>
      <c r="U4883" t="inlineStr">
        <is>
          <t>EdTech</t>
        </is>
      </c>
      <c r="V4883" t="inlineStr">
        <is>
          <t>AU</t>
        </is>
      </c>
      <c r="W4883" t="inlineStr">
        <is>
          <t>event</t>
        </is>
      </c>
    </row>
    <row r="4884">
      <c r="A4884" t="inlineStr">
        <is>
          <t>S-641794</t>
        </is>
      </c>
      <c r="B4884" t="inlineStr">
        <is>
          <t>A-fd9422</t>
        </is>
      </c>
      <c r="C4884" s="40" t="n">
        <v>45420</v>
      </c>
      <c r="D4884" s="40" t="n"/>
      <c r="E4884" t="n">
        <v>237</v>
      </c>
      <c r="F4884" t="n">
        <v>0</v>
      </c>
      <c r="G4884" t="inlineStr">
        <is>
          <t>Até 2024-S1</t>
        </is>
      </c>
      <c r="H4884" t="inlineStr">
        <is>
          <t>Sim</t>
        </is>
      </c>
      <c r="I4884" t="n">
        <v>0</v>
      </c>
      <c r="J4884" s="41" t="n"/>
      <c r="L4884" t="inlineStr"/>
      <c r="M4884" t="inlineStr">
        <is>
          <t>Pro</t>
        </is>
      </c>
      <c r="N4884" t="inlineStr">
        <is>
          <t>annual</t>
        </is>
      </c>
      <c r="O4884" t="inlineStr">
        <is>
          <t>Trial</t>
        </is>
      </c>
      <c r="P4884" t="inlineStr">
        <is>
          <t>Sim</t>
        </is>
      </c>
      <c r="Q4884" t="inlineStr">
        <is>
          <t>Não</t>
        </is>
      </c>
      <c r="R4884" t="inlineStr">
        <is>
          <t>Não</t>
        </is>
      </c>
      <c r="S4884" t="inlineStr">
        <is>
          <t>41+</t>
        </is>
      </c>
      <c r="T4884" t="inlineStr">
        <is>
          <t>31–90 dias</t>
        </is>
      </c>
      <c r="U4884" t="inlineStr">
        <is>
          <t>Cybersecurity</t>
        </is>
      </c>
      <c r="V4884" t="inlineStr">
        <is>
          <t>US</t>
        </is>
      </c>
      <c r="W4884" t="inlineStr">
        <is>
          <t>organic</t>
        </is>
      </c>
    </row>
    <row r="4885">
      <c r="A4885" t="inlineStr">
        <is>
          <t>S-7fb77e</t>
        </is>
      </c>
      <c r="B4885" t="inlineStr">
        <is>
          <t>A-91e948</t>
        </is>
      </c>
      <c r="C4885" s="40" t="n">
        <v>45240</v>
      </c>
      <c r="D4885" s="40" t="n"/>
      <c r="E4885" t="n">
        <v>417</v>
      </c>
      <c r="F4885" t="n">
        <v>2009</v>
      </c>
      <c r="G4885" t="inlineStr">
        <is>
          <t>Até 2024-S1</t>
        </is>
      </c>
      <c r="H4885" t="inlineStr">
        <is>
          <t>Sim</t>
        </is>
      </c>
      <c r="I4885" t="n">
        <v>0</v>
      </c>
      <c r="J4885" s="41" t="n"/>
      <c r="L4885" t="inlineStr"/>
      <c r="M4885" t="inlineStr">
        <is>
          <t>Pro</t>
        </is>
      </c>
      <c r="N4885" t="inlineStr">
        <is>
          <t>annual</t>
        </is>
      </c>
      <c r="O4885" t="inlineStr">
        <is>
          <t>Pago</t>
        </is>
      </c>
      <c r="P4885" t="inlineStr">
        <is>
          <t>Sim</t>
        </is>
      </c>
      <c r="Q4885" t="inlineStr">
        <is>
          <t>Sim</t>
        </is>
      </c>
      <c r="R4885" t="inlineStr">
        <is>
          <t>Não</t>
        </is>
      </c>
      <c r="S4885" t="inlineStr">
        <is>
          <t>41+</t>
        </is>
      </c>
      <c r="T4885" t="inlineStr">
        <is>
          <t>181–365 dias</t>
        </is>
      </c>
      <c r="U4885" t="inlineStr">
        <is>
          <t>EdTech</t>
        </is>
      </c>
      <c r="V4885" t="inlineStr">
        <is>
          <t>AU</t>
        </is>
      </c>
      <c r="W4885" t="inlineStr">
        <is>
          <t>partner</t>
        </is>
      </c>
    </row>
    <row r="4886">
      <c r="A4886" t="inlineStr">
        <is>
          <t>S-30008c</t>
        </is>
      </c>
      <c r="B4886" t="inlineStr">
        <is>
          <t>A-cc98bc</t>
        </is>
      </c>
      <c r="C4886" s="40" t="n">
        <v>45438</v>
      </c>
      <c r="D4886" s="40" t="n"/>
      <c r="E4886" t="n">
        <v>219</v>
      </c>
      <c r="F4886" t="n">
        <v>2646</v>
      </c>
      <c r="G4886" t="inlineStr">
        <is>
          <t>Até 2024-S1</t>
        </is>
      </c>
      <c r="H4886" t="inlineStr">
        <is>
          <t>Sim</t>
        </is>
      </c>
      <c r="I4886" t="n">
        <v>0</v>
      </c>
      <c r="J4886" s="41" t="n"/>
      <c r="L4886" t="inlineStr"/>
      <c r="M4886" t="inlineStr">
        <is>
          <t>Pro</t>
        </is>
      </c>
      <c r="N4886" t="inlineStr">
        <is>
          <t>annual</t>
        </is>
      </c>
      <c r="O4886" t="inlineStr">
        <is>
          <t>Pago</t>
        </is>
      </c>
      <c r="P4886" t="inlineStr">
        <is>
          <t>Sim</t>
        </is>
      </c>
      <c r="Q4886" t="inlineStr">
        <is>
          <t>Sim</t>
        </is>
      </c>
      <c r="R4886" t="inlineStr">
        <is>
          <t>Não</t>
        </is>
      </c>
      <c r="S4886" t="inlineStr">
        <is>
          <t>41+</t>
        </is>
      </c>
      <c r="T4886" t="inlineStr">
        <is>
          <t>Mais de 365 dias</t>
        </is>
      </c>
      <c r="U4886" t="inlineStr">
        <is>
          <t>DevTools</t>
        </is>
      </c>
      <c r="V4886" t="inlineStr">
        <is>
          <t>US</t>
        </is>
      </c>
      <c r="W4886" t="inlineStr">
        <is>
          <t>ads</t>
        </is>
      </c>
    </row>
    <row r="4887">
      <c r="A4887" t="inlineStr">
        <is>
          <t>S-e8f8c0</t>
        </is>
      </c>
      <c r="B4887" t="inlineStr">
        <is>
          <t>A-cab532</t>
        </is>
      </c>
      <c r="C4887" s="40" t="n">
        <v>45073</v>
      </c>
      <c r="D4887" s="40" t="n"/>
      <c r="E4887" t="n">
        <v>584</v>
      </c>
      <c r="F4887" t="n">
        <v>4975</v>
      </c>
      <c r="G4887" t="inlineStr">
        <is>
          <t>Até 2024-S1</t>
        </is>
      </c>
      <c r="H4887" t="inlineStr">
        <is>
          <t>Sim</t>
        </is>
      </c>
      <c r="I4887" t="n">
        <v>0</v>
      </c>
      <c r="J4887" s="41" t="n"/>
      <c r="L4887" t="inlineStr"/>
      <c r="M4887" t="inlineStr">
        <is>
          <t>Enterprise</t>
        </is>
      </c>
      <c r="N4887" t="inlineStr">
        <is>
          <t>monthly</t>
        </is>
      </c>
      <c r="O4887" t="inlineStr">
        <is>
          <t>Pago</t>
        </is>
      </c>
      <c r="P4887" t="inlineStr">
        <is>
          <t>Sim</t>
        </is>
      </c>
      <c r="Q4887" t="inlineStr">
        <is>
          <t>Não</t>
        </is>
      </c>
      <c r="R4887" t="inlineStr">
        <is>
          <t>Não</t>
        </is>
      </c>
      <c r="S4887" t="inlineStr">
        <is>
          <t>16–40</t>
        </is>
      </c>
      <c r="T4887" t="inlineStr">
        <is>
          <t>31–90 dias</t>
        </is>
      </c>
      <c r="U4887" t="inlineStr">
        <is>
          <t>DevTools</t>
        </is>
      </c>
      <c r="V4887" t="inlineStr">
        <is>
          <t>FR</t>
        </is>
      </c>
      <c r="W4887" t="inlineStr">
        <is>
          <t>organic</t>
        </is>
      </c>
    </row>
    <row r="4888">
      <c r="A4888" t="inlineStr">
        <is>
          <t>S-9828eb</t>
        </is>
      </c>
      <c r="B4888" t="inlineStr">
        <is>
          <t>A-cb6cc6</t>
        </is>
      </c>
      <c r="C4888" s="40" t="n">
        <v>45566</v>
      </c>
      <c r="D4888" s="40" t="n"/>
      <c r="E4888" t="n">
        <v>91</v>
      </c>
      <c r="F4888" t="n">
        <v>1225</v>
      </c>
      <c r="G4888" t="inlineStr">
        <is>
          <t>2024-S2</t>
        </is>
      </c>
      <c r="H4888" t="inlineStr">
        <is>
          <t>Sim</t>
        </is>
      </c>
      <c r="I4888" t="n">
        <v>0</v>
      </c>
      <c r="J4888" s="41" t="n"/>
      <c r="L4888" t="inlineStr"/>
      <c r="M4888" t="inlineStr">
        <is>
          <t>Pro</t>
        </is>
      </c>
      <c r="N4888" t="inlineStr">
        <is>
          <t>monthly</t>
        </is>
      </c>
      <c r="O4888" t="inlineStr">
        <is>
          <t>Pago</t>
        </is>
      </c>
      <c r="P4888" t="inlineStr">
        <is>
          <t>Sim</t>
        </is>
      </c>
      <c r="Q4888" t="inlineStr">
        <is>
          <t>Não</t>
        </is>
      </c>
      <c r="R4888" t="inlineStr">
        <is>
          <t>Não</t>
        </is>
      </c>
      <c r="S4888" t="inlineStr">
        <is>
          <t>16–40</t>
        </is>
      </c>
      <c r="T4888" t="inlineStr">
        <is>
          <t>Mais de 365 dias</t>
        </is>
      </c>
      <c r="U4888" t="inlineStr">
        <is>
          <t>DevTools</t>
        </is>
      </c>
      <c r="V4888" t="inlineStr">
        <is>
          <t>US</t>
        </is>
      </c>
      <c r="W4888" t="inlineStr">
        <is>
          <t>ads</t>
        </is>
      </c>
    </row>
    <row r="4889">
      <c r="A4889" t="inlineStr">
        <is>
          <t>S-d75e1f</t>
        </is>
      </c>
      <c r="B4889" t="inlineStr">
        <is>
          <t>A-922109</t>
        </is>
      </c>
      <c r="C4889" s="40" t="n">
        <v>45625</v>
      </c>
      <c r="D4889" s="40" t="n"/>
      <c r="E4889" t="n">
        <v>32</v>
      </c>
      <c r="F4889" t="n">
        <v>796</v>
      </c>
      <c r="G4889" t="inlineStr">
        <is>
          <t>2024-S2</t>
        </is>
      </c>
      <c r="H4889" t="inlineStr">
        <is>
          <t>Sim</t>
        </is>
      </c>
      <c r="I4889" t="n">
        <v>0</v>
      </c>
      <c r="J4889" s="41" t="n"/>
      <c r="L4889" t="inlineStr"/>
      <c r="M4889" t="inlineStr">
        <is>
          <t>Enterprise</t>
        </is>
      </c>
      <c r="N4889" t="inlineStr">
        <is>
          <t>monthly</t>
        </is>
      </c>
      <c r="O4889" t="inlineStr">
        <is>
          <t>Pago</t>
        </is>
      </c>
      <c r="P4889" t="inlineStr">
        <is>
          <t>Não</t>
        </is>
      </c>
      <c r="Q4889" t="inlineStr">
        <is>
          <t>Não</t>
        </is>
      </c>
      <c r="R4889" t="inlineStr">
        <is>
          <t>Não</t>
        </is>
      </c>
      <c r="S4889" t="inlineStr">
        <is>
          <t>1–5</t>
        </is>
      </c>
      <c r="T4889" t="inlineStr">
        <is>
          <t>181–365 dias</t>
        </is>
      </c>
      <c r="U4889" t="inlineStr">
        <is>
          <t>Cybersecurity</t>
        </is>
      </c>
      <c r="V4889" t="inlineStr">
        <is>
          <t>US</t>
        </is>
      </c>
      <c r="W4889" t="inlineStr">
        <is>
          <t>ads</t>
        </is>
      </c>
    </row>
    <row r="4890">
      <c r="A4890" t="inlineStr">
        <is>
          <t>S-7077ab</t>
        </is>
      </c>
      <c r="B4890" t="inlineStr">
        <is>
          <t>A-fda07f</t>
        </is>
      </c>
      <c r="C4890" s="40" t="n">
        <v>45656</v>
      </c>
      <c r="D4890" s="40" t="n"/>
      <c r="E4890" t="n">
        <v>1</v>
      </c>
      <c r="F4890" t="n">
        <v>266</v>
      </c>
      <c r="G4890" t="inlineStr">
        <is>
          <t>2024-S2</t>
        </is>
      </c>
      <c r="H4890" t="inlineStr">
        <is>
          <t>Não</t>
        </is>
      </c>
      <c r="I4890" t="n">
        <v>0</v>
      </c>
      <c r="J4890" s="41" t="n"/>
      <c r="L4890" t="inlineStr"/>
      <c r="M4890" t="inlineStr">
        <is>
          <t>Basic</t>
        </is>
      </c>
      <c r="N4890" t="inlineStr">
        <is>
          <t>monthly</t>
        </is>
      </c>
      <c r="O4890" t="inlineStr">
        <is>
          <t>Pago</t>
        </is>
      </c>
      <c r="P4890" t="inlineStr">
        <is>
          <t>Sim</t>
        </is>
      </c>
      <c r="Q4890" t="inlineStr">
        <is>
          <t>Não</t>
        </is>
      </c>
      <c r="R4890" t="inlineStr">
        <is>
          <t>Não</t>
        </is>
      </c>
      <c r="S4890" t="inlineStr">
        <is>
          <t>6–15</t>
        </is>
      </c>
      <c r="T4890" t="inlineStr">
        <is>
          <t>91–180 dias</t>
        </is>
      </c>
      <c r="U4890" t="inlineStr">
        <is>
          <t>Cybersecurity</t>
        </is>
      </c>
      <c r="V4890" t="inlineStr">
        <is>
          <t>FR</t>
        </is>
      </c>
      <c r="W4890" t="inlineStr">
        <is>
          <t>partner</t>
        </is>
      </c>
    </row>
    <row r="4891">
      <c r="A4891" t="inlineStr">
        <is>
          <t>S-aa751f</t>
        </is>
      </c>
      <c r="B4891" t="inlineStr">
        <is>
          <t>A-86fc1d</t>
        </is>
      </c>
      <c r="C4891" s="40" t="n">
        <v>45581</v>
      </c>
      <c r="D4891" s="40" t="n"/>
      <c r="E4891" t="n">
        <v>76</v>
      </c>
      <c r="F4891" t="n">
        <v>703</v>
      </c>
      <c r="G4891" t="inlineStr">
        <is>
          <t>2024-S2</t>
        </is>
      </c>
      <c r="H4891" t="inlineStr">
        <is>
          <t>Sim</t>
        </is>
      </c>
      <c r="I4891" t="n">
        <v>0</v>
      </c>
      <c r="J4891" s="41" t="n"/>
      <c r="L4891" t="inlineStr"/>
      <c r="M4891" t="inlineStr">
        <is>
          <t>Basic</t>
        </is>
      </c>
      <c r="N4891" t="inlineStr">
        <is>
          <t>monthly</t>
        </is>
      </c>
      <c r="O4891" t="inlineStr">
        <is>
          <t>Pago</t>
        </is>
      </c>
      <c r="P4891" t="inlineStr">
        <is>
          <t>Sim</t>
        </is>
      </c>
      <c r="Q4891" t="inlineStr">
        <is>
          <t>Não</t>
        </is>
      </c>
      <c r="R4891" t="inlineStr">
        <is>
          <t>Não</t>
        </is>
      </c>
      <c r="S4891" t="inlineStr">
        <is>
          <t>16–40</t>
        </is>
      </c>
      <c r="T4891" t="inlineStr">
        <is>
          <t>31–90 dias</t>
        </is>
      </c>
      <c r="U4891" t="inlineStr">
        <is>
          <t>DevTools</t>
        </is>
      </c>
      <c r="V4891" t="inlineStr">
        <is>
          <t>UK</t>
        </is>
      </c>
      <c r="W4891" t="inlineStr">
        <is>
          <t>partner</t>
        </is>
      </c>
    </row>
    <row r="4892">
      <c r="A4892" t="inlineStr">
        <is>
          <t>S-08a3ca</t>
        </is>
      </c>
      <c r="B4892" t="inlineStr">
        <is>
          <t>A-c45b23</t>
        </is>
      </c>
      <c r="C4892" s="40" t="n">
        <v>45542</v>
      </c>
      <c r="D4892" s="40" t="n"/>
      <c r="E4892" t="n">
        <v>115</v>
      </c>
      <c r="F4892" t="n">
        <v>0</v>
      </c>
      <c r="G4892" t="inlineStr">
        <is>
          <t>2024-S2</t>
        </is>
      </c>
      <c r="H4892" t="inlineStr">
        <is>
          <t>Sim</t>
        </is>
      </c>
      <c r="I4892" t="n">
        <v>0</v>
      </c>
      <c r="J4892" s="41" t="n"/>
      <c r="L4892" t="inlineStr"/>
      <c r="M4892" t="inlineStr">
        <is>
          <t>Pro</t>
        </is>
      </c>
      <c r="N4892" t="inlineStr">
        <is>
          <t>annual</t>
        </is>
      </c>
      <c r="O4892" t="inlineStr">
        <is>
          <t>Trial</t>
        </is>
      </c>
      <c r="P4892" t="inlineStr">
        <is>
          <t>Sim</t>
        </is>
      </c>
      <c r="Q4892" t="inlineStr">
        <is>
          <t>Não</t>
        </is>
      </c>
      <c r="R4892" t="inlineStr">
        <is>
          <t>Não</t>
        </is>
      </c>
      <c r="S4892" t="inlineStr">
        <is>
          <t>16–40</t>
        </is>
      </c>
      <c r="T4892" t="inlineStr">
        <is>
          <t>181–365 dias</t>
        </is>
      </c>
      <c r="U4892" t="inlineStr">
        <is>
          <t>FinTech</t>
        </is>
      </c>
      <c r="V4892" t="inlineStr">
        <is>
          <t>UK</t>
        </is>
      </c>
      <c r="W4892" t="inlineStr">
        <is>
          <t>partner</t>
        </is>
      </c>
    </row>
    <row r="4893">
      <c r="A4893" t="inlineStr">
        <is>
          <t>S-886184</t>
        </is>
      </c>
      <c r="B4893" t="inlineStr">
        <is>
          <t>A-7c83a1</t>
        </is>
      </c>
      <c r="C4893" s="40" t="n">
        <v>45555</v>
      </c>
      <c r="D4893" s="40" t="n"/>
      <c r="E4893" t="n">
        <v>102</v>
      </c>
      <c r="F4893" t="n">
        <v>0</v>
      </c>
      <c r="G4893" t="inlineStr">
        <is>
          <t>2024-S2</t>
        </is>
      </c>
      <c r="H4893" t="inlineStr">
        <is>
          <t>Sim</t>
        </is>
      </c>
      <c r="I4893" t="n">
        <v>0</v>
      </c>
      <c r="J4893" s="41" t="n"/>
      <c r="L4893" t="inlineStr"/>
      <c r="M4893" t="inlineStr">
        <is>
          <t>Enterprise</t>
        </is>
      </c>
      <c r="N4893" t="inlineStr">
        <is>
          <t>annual</t>
        </is>
      </c>
      <c r="O4893" t="inlineStr">
        <is>
          <t>Trial</t>
        </is>
      </c>
      <c r="P4893" t="inlineStr">
        <is>
          <t>Sim</t>
        </is>
      </c>
      <c r="Q4893" t="inlineStr">
        <is>
          <t>Não</t>
        </is>
      </c>
      <c r="R4893" t="inlineStr">
        <is>
          <t>Não</t>
        </is>
      </c>
      <c r="S4893" t="inlineStr">
        <is>
          <t>16–40</t>
        </is>
      </c>
      <c r="T4893" t="inlineStr">
        <is>
          <t>91–180 dias</t>
        </is>
      </c>
      <c r="U4893" t="inlineStr">
        <is>
          <t>Cybersecurity</t>
        </is>
      </c>
      <c r="V4893" t="inlineStr">
        <is>
          <t>US</t>
        </is>
      </c>
      <c r="W4893" t="inlineStr">
        <is>
          <t>partner</t>
        </is>
      </c>
    </row>
    <row r="4894">
      <c r="A4894" t="inlineStr">
        <is>
          <t>S-46a7eb</t>
        </is>
      </c>
      <c r="B4894" t="inlineStr">
        <is>
          <t>A-e19ff6</t>
        </is>
      </c>
      <c r="C4894" s="40" t="n">
        <v>45570</v>
      </c>
      <c r="D4894" s="40" t="n"/>
      <c r="E4894" t="n">
        <v>87</v>
      </c>
      <c r="F4894" t="n">
        <v>0</v>
      </c>
      <c r="G4894" t="inlineStr">
        <is>
          <t>2024-S2</t>
        </is>
      </c>
      <c r="H4894" t="inlineStr">
        <is>
          <t>Sim</t>
        </is>
      </c>
      <c r="I4894" t="n">
        <v>0</v>
      </c>
      <c r="J4894" s="41" t="n"/>
      <c r="L4894" t="inlineStr"/>
      <c r="M4894" t="inlineStr">
        <is>
          <t>Enterprise</t>
        </is>
      </c>
      <c r="N4894" t="inlineStr">
        <is>
          <t>monthly</t>
        </is>
      </c>
      <c r="O4894" t="inlineStr">
        <is>
          <t>Trial</t>
        </is>
      </c>
      <c r="P4894" t="inlineStr">
        <is>
          <t>Sim</t>
        </is>
      </c>
      <c r="Q4894" t="inlineStr">
        <is>
          <t>Não</t>
        </is>
      </c>
      <c r="R4894" t="inlineStr">
        <is>
          <t>Não</t>
        </is>
      </c>
      <c r="S4894" t="inlineStr">
        <is>
          <t>41+</t>
        </is>
      </c>
      <c r="T4894" t="inlineStr">
        <is>
          <t>Mais de 365 dias</t>
        </is>
      </c>
      <c r="U4894" t="inlineStr">
        <is>
          <t>Cybersecurity</t>
        </is>
      </c>
      <c r="V4894" t="inlineStr">
        <is>
          <t>UK</t>
        </is>
      </c>
      <c r="W4894" t="inlineStr">
        <is>
          <t>partner</t>
        </is>
      </c>
    </row>
    <row r="4895">
      <c r="A4895" t="inlineStr">
        <is>
          <t>S-482e5b</t>
        </is>
      </c>
      <c r="B4895" t="inlineStr">
        <is>
          <t>A-427b69</t>
        </is>
      </c>
      <c r="C4895" s="40" t="n">
        <v>45542</v>
      </c>
      <c r="D4895" s="40" t="n"/>
      <c r="E4895" t="n">
        <v>115</v>
      </c>
      <c r="F4895" t="n">
        <v>882</v>
      </c>
      <c r="G4895" t="inlineStr">
        <is>
          <t>2024-S2</t>
        </is>
      </c>
      <c r="H4895" t="inlineStr">
        <is>
          <t>Sim</t>
        </is>
      </c>
      <c r="I4895" t="n">
        <v>0</v>
      </c>
      <c r="J4895" s="41" t="n"/>
      <c r="L4895" t="inlineStr"/>
      <c r="M4895" t="inlineStr">
        <is>
          <t>Pro</t>
        </is>
      </c>
      <c r="N4895" t="inlineStr">
        <is>
          <t>annual</t>
        </is>
      </c>
      <c r="O4895" t="inlineStr">
        <is>
          <t>Pago</t>
        </is>
      </c>
      <c r="P4895" t="inlineStr">
        <is>
          <t>Sim</t>
        </is>
      </c>
      <c r="Q4895" t="inlineStr">
        <is>
          <t>Não</t>
        </is>
      </c>
      <c r="R4895" t="inlineStr">
        <is>
          <t>Não</t>
        </is>
      </c>
      <c r="S4895" t="inlineStr">
        <is>
          <t>16–40</t>
        </is>
      </c>
      <c r="T4895" t="inlineStr">
        <is>
          <t>Conta nova (≤ 30 dias)</t>
        </is>
      </c>
      <c r="U4895" t="inlineStr">
        <is>
          <t>FinTech</t>
        </is>
      </c>
      <c r="V4895" t="inlineStr">
        <is>
          <t>US</t>
        </is>
      </c>
      <c r="W4895" t="inlineStr">
        <is>
          <t>other</t>
        </is>
      </c>
    </row>
    <row r="4896">
      <c r="A4896" t="inlineStr">
        <is>
          <t>S-632acf</t>
        </is>
      </c>
      <c r="B4896" t="inlineStr">
        <is>
          <t>A-331424</t>
        </is>
      </c>
      <c r="C4896" s="40" t="n">
        <v>45532</v>
      </c>
      <c r="D4896" s="40" t="n"/>
      <c r="E4896" t="n">
        <v>125</v>
      </c>
      <c r="F4896" t="n">
        <v>2189</v>
      </c>
      <c r="G4896" t="inlineStr">
        <is>
          <t>2024-S2</t>
        </is>
      </c>
      <c r="H4896" t="inlineStr">
        <is>
          <t>Sim</t>
        </is>
      </c>
      <c r="I4896" t="n">
        <v>0</v>
      </c>
      <c r="J4896" s="41" t="n"/>
      <c r="L4896" t="inlineStr"/>
      <c r="M4896" t="inlineStr">
        <is>
          <t>Enterprise</t>
        </is>
      </c>
      <c r="N4896" t="inlineStr">
        <is>
          <t>monthly</t>
        </is>
      </c>
      <c r="O4896" t="inlineStr">
        <is>
          <t>Pago</t>
        </is>
      </c>
      <c r="P4896" t="inlineStr">
        <is>
          <t>Sim</t>
        </is>
      </c>
      <c r="Q4896" t="inlineStr">
        <is>
          <t>Não</t>
        </is>
      </c>
      <c r="R4896" t="inlineStr">
        <is>
          <t>Não</t>
        </is>
      </c>
      <c r="S4896" t="inlineStr">
        <is>
          <t>6–15</t>
        </is>
      </c>
      <c r="T4896" t="inlineStr">
        <is>
          <t>181–365 dias</t>
        </is>
      </c>
      <c r="U4896" t="inlineStr">
        <is>
          <t>DevTools</t>
        </is>
      </c>
      <c r="V4896" t="inlineStr">
        <is>
          <t>US</t>
        </is>
      </c>
      <c r="W4896" t="inlineStr">
        <is>
          <t>organic</t>
        </is>
      </c>
    </row>
    <row r="4897">
      <c r="A4897" t="inlineStr">
        <is>
          <t>S-712e69</t>
        </is>
      </c>
      <c r="B4897" t="inlineStr">
        <is>
          <t>A-0f3e88</t>
        </is>
      </c>
      <c r="C4897" s="40" t="n">
        <v>45620</v>
      </c>
      <c r="D4897" s="40" t="n"/>
      <c r="E4897" t="n">
        <v>37</v>
      </c>
      <c r="F4897" t="n">
        <v>323</v>
      </c>
      <c r="G4897" t="inlineStr">
        <is>
          <t>2024-S2</t>
        </is>
      </c>
      <c r="H4897" t="inlineStr">
        <is>
          <t>Sim</t>
        </is>
      </c>
      <c r="I4897" t="n">
        <v>0</v>
      </c>
      <c r="J4897" s="41" t="n"/>
      <c r="L4897" t="inlineStr"/>
      <c r="M4897" t="inlineStr">
        <is>
          <t>Basic</t>
        </is>
      </c>
      <c r="N4897" t="inlineStr">
        <is>
          <t>annual</t>
        </is>
      </c>
      <c r="O4897" t="inlineStr">
        <is>
          <t>Pago</t>
        </is>
      </c>
      <c r="P4897" t="inlineStr">
        <is>
          <t>Sim</t>
        </is>
      </c>
      <c r="Q4897" t="inlineStr">
        <is>
          <t>Não</t>
        </is>
      </c>
      <c r="R4897" t="inlineStr">
        <is>
          <t>Não</t>
        </is>
      </c>
      <c r="S4897" t="inlineStr">
        <is>
          <t>16–40</t>
        </is>
      </c>
      <c r="T4897" t="inlineStr">
        <is>
          <t>Mais de 365 dias</t>
        </is>
      </c>
      <c r="U4897" t="inlineStr">
        <is>
          <t>HealthTech</t>
        </is>
      </c>
      <c r="V4897" t="inlineStr">
        <is>
          <t>US</t>
        </is>
      </c>
      <c r="W4897" t="inlineStr">
        <is>
          <t>other</t>
        </is>
      </c>
    </row>
    <row r="4898">
      <c r="A4898" t="inlineStr">
        <is>
          <t>S-f8d74d</t>
        </is>
      </c>
      <c r="B4898" t="inlineStr">
        <is>
          <t>A-7641d3</t>
        </is>
      </c>
      <c r="C4898" s="40" t="n">
        <v>45433</v>
      </c>
      <c r="D4898" s="40" t="n"/>
      <c r="E4898" t="n">
        <v>224</v>
      </c>
      <c r="F4898" t="n">
        <v>2786</v>
      </c>
      <c r="G4898" t="inlineStr">
        <is>
          <t>Até 2024-S1</t>
        </is>
      </c>
      <c r="H4898" t="inlineStr">
        <is>
          <t>Sim</t>
        </is>
      </c>
      <c r="I4898" t="n">
        <v>0</v>
      </c>
      <c r="J4898" s="41" t="n"/>
      <c r="L4898" t="inlineStr"/>
      <c r="M4898" t="inlineStr">
        <is>
          <t>Enterprise</t>
        </is>
      </c>
      <c r="N4898" t="inlineStr">
        <is>
          <t>monthly</t>
        </is>
      </c>
      <c r="O4898" t="inlineStr">
        <is>
          <t>Pago</t>
        </is>
      </c>
      <c r="P4898" t="inlineStr">
        <is>
          <t>Não</t>
        </is>
      </c>
      <c r="Q4898" t="inlineStr">
        <is>
          <t>Não</t>
        </is>
      </c>
      <c r="R4898" t="inlineStr">
        <is>
          <t>Não</t>
        </is>
      </c>
      <c r="S4898" t="inlineStr">
        <is>
          <t>6–15</t>
        </is>
      </c>
      <c r="T4898" t="inlineStr">
        <is>
          <t>Mais de 365 dias</t>
        </is>
      </c>
      <c r="U4898" t="inlineStr">
        <is>
          <t>EdTech</t>
        </is>
      </c>
      <c r="V4898" t="inlineStr">
        <is>
          <t>US</t>
        </is>
      </c>
      <c r="W4898" t="inlineStr">
        <is>
          <t>partner</t>
        </is>
      </c>
    </row>
    <row r="4899">
      <c r="A4899" t="inlineStr">
        <is>
          <t>S-c2c197</t>
        </is>
      </c>
      <c r="B4899" t="inlineStr">
        <is>
          <t>A-029f69</t>
        </is>
      </c>
      <c r="C4899" s="40" t="n">
        <v>45550</v>
      </c>
      <c r="D4899" s="40" t="n">
        <v>45554</v>
      </c>
      <c r="E4899" t="n">
        <v>4</v>
      </c>
      <c r="F4899" t="n">
        <v>285</v>
      </c>
      <c r="G4899" t="inlineStr">
        <is>
          <t>2024-S2</t>
        </is>
      </c>
      <c r="H4899" t="inlineStr">
        <is>
          <t>Sim</t>
        </is>
      </c>
      <c r="I4899" t="n">
        <v>1</v>
      </c>
      <c r="J4899" s="41" t="n">
        <v>45536</v>
      </c>
      <c r="K4899" t="n">
        <v>19</v>
      </c>
      <c r="L4899" t="inlineStr">
        <is>
          <t>Não</t>
        </is>
      </c>
      <c r="M4899" t="inlineStr">
        <is>
          <t>Basic</t>
        </is>
      </c>
      <c r="N4899" t="inlineStr">
        <is>
          <t>monthly</t>
        </is>
      </c>
      <c r="O4899" t="inlineStr">
        <is>
          <t>Pago</t>
        </is>
      </c>
      <c r="P4899" t="inlineStr">
        <is>
          <t>Não</t>
        </is>
      </c>
      <c r="Q4899" t="inlineStr">
        <is>
          <t>Não</t>
        </is>
      </c>
      <c r="R4899" t="inlineStr">
        <is>
          <t>Não</t>
        </is>
      </c>
      <c r="S4899" t="inlineStr">
        <is>
          <t>6–15</t>
        </is>
      </c>
      <c r="T4899" t="inlineStr">
        <is>
          <t>181–365 dias</t>
        </is>
      </c>
      <c r="U4899" t="inlineStr">
        <is>
          <t>Cybersecurity</t>
        </is>
      </c>
      <c r="V4899" t="inlineStr">
        <is>
          <t>CA</t>
        </is>
      </c>
      <c r="W4899" t="inlineStr">
        <is>
          <t>event</t>
        </is>
      </c>
    </row>
    <row r="4900">
      <c r="A4900" t="inlineStr">
        <is>
          <t>S-e2981a</t>
        </is>
      </c>
      <c r="B4900" t="inlineStr">
        <is>
          <t>A-7f4db3</t>
        </is>
      </c>
      <c r="C4900" s="40" t="n">
        <v>45602</v>
      </c>
      <c r="D4900" s="40" t="n"/>
      <c r="E4900" t="n">
        <v>55</v>
      </c>
      <c r="F4900" t="n">
        <v>3582</v>
      </c>
      <c r="G4900" t="inlineStr">
        <is>
          <t>2024-S2</t>
        </is>
      </c>
      <c r="H4900" t="inlineStr">
        <is>
          <t>Sim</t>
        </is>
      </c>
      <c r="I4900" t="n">
        <v>0</v>
      </c>
      <c r="J4900" s="41" t="n"/>
      <c r="L4900" t="inlineStr"/>
      <c r="M4900" t="inlineStr">
        <is>
          <t>Enterprise</t>
        </is>
      </c>
      <c r="N4900" t="inlineStr">
        <is>
          <t>annual</t>
        </is>
      </c>
      <c r="O4900" t="inlineStr">
        <is>
          <t>Pago</t>
        </is>
      </c>
      <c r="P4900" t="inlineStr">
        <is>
          <t>Sim</t>
        </is>
      </c>
      <c r="Q4900" t="inlineStr">
        <is>
          <t>Não</t>
        </is>
      </c>
      <c r="R4900" t="inlineStr">
        <is>
          <t>Não</t>
        </is>
      </c>
      <c r="S4900" t="inlineStr">
        <is>
          <t>16–40</t>
        </is>
      </c>
      <c r="T4900" t="inlineStr">
        <is>
          <t>Mais de 365 dias</t>
        </is>
      </c>
      <c r="U4900" t="inlineStr">
        <is>
          <t>FinTech</t>
        </is>
      </c>
      <c r="V4900" t="inlineStr">
        <is>
          <t>US</t>
        </is>
      </c>
      <c r="W4900" t="inlineStr">
        <is>
          <t>other</t>
        </is>
      </c>
    </row>
    <row r="4901">
      <c r="A4901" t="inlineStr">
        <is>
          <t>S-fae195</t>
        </is>
      </c>
      <c r="B4901" t="inlineStr">
        <is>
          <t>A-a7bd4b</t>
        </is>
      </c>
      <c r="C4901" s="40" t="n">
        <v>45230</v>
      </c>
      <c r="D4901" s="40" t="n"/>
      <c r="E4901" t="n">
        <v>427</v>
      </c>
      <c r="F4901" t="n">
        <v>418</v>
      </c>
      <c r="G4901" t="inlineStr">
        <is>
          <t>Até 2024-S1</t>
        </is>
      </c>
      <c r="H4901" t="inlineStr">
        <is>
          <t>Sim</t>
        </is>
      </c>
      <c r="I4901" t="n">
        <v>0</v>
      </c>
      <c r="J4901" s="41" t="n"/>
      <c r="L4901" t="inlineStr"/>
      <c r="M4901" t="inlineStr">
        <is>
          <t>Basic</t>
        </is>
      </c>
      <c r="N4901" t="inlineStr">
        <is>
          <t>annual</t>
        </is>
      </c>
      <c r="O4901" t="inlineStr">
        <is>
          <t>Pago</t>
        </is>
      </c>
      <c r="P4901" t="inlineStr">
        <is>
          <t>Não</t>
        </is>
      </c>
      <c r="Q4901" t="inlineStr">
        <is>
          <t>Sim</t>
        </is>
      </c>
      <c r="R4901" t="inlineStr">
        <is>
          <t>Não</t>
        </is>
      </c>
      <c r="S4901" t="inlineStr">
        <is>
          <t>16–40</t>
        </is>
      </c>
      <c r="T4901" t="inlineStr">
        <is>
          <t>181–365 dias</t>
        </is>
      </c>
      <c r="U4901" t="inlineStr">
        <is>
          <t>Cybersecurity</t>
        </is>
      </c>
      <c r="V4901" t="inlineStr">
        <is>
          <t>US</t>
        </is>
      </c>
      <c r="W4901" t="inlineStr">
        <is>
          <t>ads</t>
        </is>
      </c>
    </row>
    <row r="4902">
      <c r="A4902" t="inlineStr">
        <is>
          <t>S-a8a1e8</t>
        </is>
      </c>
      <c r="B4902" t="inlineStr">
        <is>
          <t>A-f92792</t>
        </is>
      </c>
      <c r="C4902" s="40" t="n">
        <v>45529</v>
      </c>
      <c r="D4902" s="40" t="n"/>
      <c r="E4902" t="n">
        <v>128</v>
      </c>
      <c r="F4902" t="n">
        <v>6965</v>
      </c>
      <c r="G4902" t="inlineStr">
        <is>
          <t>2024-S2</t>
        </is>
      </c>
      <c r="H4902" t="inlineStr">
        <is>
          <t>Sim</t>
        </is>
      </c>
      <c r="I4902" t="n">
        <v>0</v>
      </c>
      <c r="J4902" s="41" t="n"/>
      <c r="L4902" t="inlineStr"/>
      <c r="M4902" t="inlineStr">
        <is>
          <t>Enterprise</t>
        </is>
      </c>
      <c r="N4902" t="inlineStr">
        <is>
          <t>monthly</t>
        </is>
      </c>
      <c r="O4902" t="inlineStr">
        <is>
          <t>Pago</t>
        </is>
      </c>
      <c r="P4902" t="inlineStr">
        <is>
          <t>Sim</t>
        </is>
      </c>
      <c r="Q4902" t="inlineStr">
        <is>
          <t>Não</t>
        </is>
      </c>
      <c r="R4902" t="inlineStr">
        <is>
          <t>Não</t>
        </is>
      </c>
      <c r="S4902" t="inlineStr">
        <is>
          <t>16–40</t>
        </is>
      </c>
      <c r="T4902" t="inlineStr">
        <is>
          <t>31–90 dias</t>
        </is>
      </c>
      <c r="U4902" t="inlineStr">
        <is>
          <t>FinTech</t>
        </is>
      </c>
      <c r="V4902" t="inlineStr">
        <is>
          <t>US</t>
        </is>
      </c>
      <c r="W4902" t="inlineStr">
        <is>
          <t>ads</t>
        </is>
      </c>
    </row>
    <row r="4903">
      <c r="A4903" t="inlineStr">
        <is>
          <t>S-d471c6</t>
        </is>
      </c>
      <c r="B4903" t="inlineStr">
        <is>
          <t>A-a6d261</t>
        </is>
      </c>
      <c r="C4903" s="40" t="n">
        <v>45489</v>
      </c>
      <c r="D4903" s="40" t="n"/>
      <c r="E4903" t="n">
        <v>168</v>
      </c>
      <c r="F4903" t="n">
        <v>171</v>
      </c>
      <c r="G4903" t="inlineStr">
        <is>
          <t>2024-S2</t>
        </is>
      </c>
      <c r="H4903" t="inlineStr">
        <is>
          <t>Sim</t>
        </is>
      </c>
      <c r="I4903" t="n">
        <v>0</v>
      </c>
      <c r="J4903" s="41" t="n"/>
      <c r="L4903" t="inlineStr"/>
      <c r="M4903" t="inlineStr">
        <is>
          <t>Basic</t>
        </is>
      </c>
      <c r="N4903" t="inlineStr">
        <is>
          <t>monthly</t>
        </is>
      </c>
      <c r="O4903" t="inlineStr">
        <is>
          <t>Pago</t>
        </is>
      </c>
      <c r="P4903" t="inlineStr">
        <is>
          <t>Sim</t>
        </is>
      </c>
      <c r="Q4903" t="inlineStr">
        <is>
          <t>Não</t>
        </is>
      </c>
      <c r="R4903" t="inlineStr">
        <is>
          <t>Não</t>
        </is>
      </c>
      <c r="S4903" t="inlineStr">
        <is>
          <t>6–15</t>
        </is>
      </c>
      <c r="T4903" t="inlineStr">
        <is>
          <t>181–365 dias</t>
        </is>
      </c>
      <c r="U4903" t="inlineStr">
        <is>
          <t>FinTech</t>
        </is>
      </c>
      <c r="V4903" t="inlineStr">
        <is>
          <t>CA</t>
        </is>
      </c>
      <c r="W4903" t="inlineStr">
        <is>
          <t>other</t>
        </is>
      </c>
    </row>
    <row r="4904">
      <c r="A4904" t="inlineStr">
        <is>
          <t>S-465825</t>
        </is>
      </c>
      <c r="B4904" t="inlineStr">
        <is>
          <t>A-e2cd1b</t>
        </is>
      </c>
      <c r="C4904" s="40" t="n">
        <v>45616</v>
      </c>
      <c r="D4904" s="40" t="n"/>
      <c r="E4904" t="n">
        <v>41</v>
      </c>
      <c r="F4904" t="n">
        <v>342</v>
      </c>
      <c r="G4904" t="inlineStr">
        <is>
          <t>2024-S2</t>
        </is>
      </c>
      <c r="H4904" t="inlineStr">
        <is>
          <t>Sim</t>
        </is>
      </c>
      <c r="I4904" t="n">
        <v>0</v>
      </c>
      <c r="J4904" s="41" t="n"/>
      <c r="L4904" t="inlineStr"/>
      <c r="M4904" t="inlineStr">
        <is>
          <t>Basic</t>
        </is>
      </c>
      <c r="N4904" t="inlineStr">
        <is>
          <t>monthly</t>
        </is>
      </c>
      <c r="O4904" t="inlineStr">
        <is>
          <t>Pago</t>
        </is>
      </c>
      <c r="P4904" t="inlineStr">
        <is>
          <t>Sim</t>
        </is>
      </c>
      <c r="Q4904" t="inlineStr">
        <is>
          <t>Sim</t>
        </is>
      </c>
      <c r="R4904" t="inlineStr">
        <is>
          <t>Não</t>
        </is>
      </c>
      <c r="S4904" t="inlineStr">
        <is>
          <t>16–40</t>
        </is>
      </c>
      <c r="T4904" t="inlineStr">
        <is>
          <t>181–365 dias</t>
        </is>
      </c>
      <c r="U4904" t="inlineStr">
        <is>
          <t>DevTools</t>
        </is>
      </c>
      <c r="V4904" t="inlineStr">
        <is>
          <t>US</t>
        </is>
      </c>
      <c r="W4904" t="inlineStr">
        <is>
          <t>other</t>
        </is>
      </c>
    </row>
    <row r="4905">
      <c r="A4905" t="inlineStr">
        <is>
          <t>S-c59b3b</t>
        </is>
      </c>
      <c r="B4905" t="inlineStr">
        <is>
          <t>A-781cc0</t>
        </is>
      </c>
      <c r="C4905" s="40" t="n">
        <v>45553</v>
      </c>
      <c r="D4905" s="40" t="n"/>
      <c r="E4905" t="n">
        <v>104</v>
      </c>
      <c r="F4905" t="n">
        <v>2388</v>
      </c>
      <c r="G4905" t="inlineStr">
        <is>
          <t>2024-S2</t>
        </is>
      </c>
      <c r="H4905" t="inlineStr">
        <is>
          <t>Sim</t>
        </is>
      </c>
      <c r="I4905" t="n">
        <v>0</v>
      </c>
      <c r="J4905" s="41" t="n"/>
      <c r="L4905" t="inlineStr"/>
      <c r="M4905" t="inlineStr">
        <is>
          <t>Enterprise</t>
        </is>
      </c>
      <c r="N4905" t="inlineStr">
        <is>
          <t>annual</t>
        </is>
      </c>
      <c r="O4905" t="inlineStr">
        <is>
          <t>Pago</t>
        </is>
      </c>
      <c r="P4905" t="inlineStr">
        <is>
          <t>Sim</t>
        </is>
      </c>
      <c r="Q4905" t="inlineStr">
        <is>
          <t>Não</t>
        </is>
      </c>
      <c r="R4905" t="inlineStr">
        <is>
          <t>Não</t>
        </is>
      </c>
      <c r="S4905" t="inlineStr">
        <is>
          <t>6–15</t>
        </is>
      </c>
      <c r="T4905" t="inlineStr">
        <is>
          <t>Conta nova (≤ 30 dias)</t>
        </is>
      </c>
      <c r="U4905" t="inlineStr">
        <is>
          <t>EdTech</t>
        </is>
      </c>
      <c r="V4905" t="inlineStr">
        <is>
          <t>US</t>
        </is>
      </c>
      <c r="W4905" t="inlineStr">
        <is>
          <t>organic</t>
        </is>
      </c>
    </row>
    <row r="4906">
      <c r="A4906" t="inlineStr">
        <is>
          <t>S-7e8bd4</t>
        </is>
      </c>
      <c r="B4906" t="inlineStr">
        <is>
          <t>A-ac14bb</t>
        </is>
      </c>
      <c r="C4906" s="40" t="n">
        <v>45377</v>
      </c>
      <c r="D4906" s="40" t="n"/>
      <c r="E4906" t="n">
        <v>280</v>
      </c>
      <c r="F4906" t="n">
        <v>513</v>
      </c>
      <c r="G4906" t="inlineStr">
        <is>
          <t>Até 2024-S1</t>
        </is>
      </c>
      <c r="H4906" t="inlineStr">
        <is>
          <t>Sim</t>
        </is>
      </c>
      <c r="I4906" t="n">
        <v>0</v>
      </c>
      <c r="J4906" s="41" t="n"/>
      <c r="L4906" t="inlineStr"/>
      <c r="M4906" t="inlineStr">
        <is>
          <t>Basic</t>
        </is>
      </c>
      <c r="N4906" t="inlineStr">
        <is>
          <t>monthly</t>
        </is>
      </c>
      <c r="O4906" t="inlineStr">
        <is>
          <t>Pago</t>
        </is>
      </c>
      <c r="P4906" t="inlineStr">
        <is>
          <t>Sim</t>
        </is>
      </c>
      <c r="Q4906" t="inlineStr">
        <is>
          <t>Não</t>
        </is>
      </c>
      <c r="R4906" t="inlineStr">
        <is>
          <t>Não</t>
        </is>
      </c>
      <c r="S4906" t="inlineStr">
        <is>
          <t>16–40</t>
        </is>
      </c>
      <c r="T4906" t="inlineStr">
        <is>
          <t>181–365 dias</t>
        </is>
      </c>
      <c r="U4906" t="inlineStr">
        <is>
          <t>FinTech</t>
        </is>
      </c>
      <c r="V4906" t="inlineStr">
        <is>
          <t>US</t>
        </is>
      </c>
      <c r="W4906" t="inlineStr">
        <is>
          <t>partner</t>
        </is>
      </c>
    </row>
    <row r="4907">
      <c r="A4907" t="inlineStr">
        <is>
          <t>S-92ae0a</t>
        </is>
      </c>
      <c r="B4907" t="inlineStr">
        <is>
          <t>A-91e948</t>
        </is>
      </c>
      <c r="C4907" s="40" t="n">
        <v>45484</v>
      </c>
      <c r="D4907" s="40" t="n"/>
      <c r="E4907" t="n">
        <v>173</v>
      </c>
      <c r="F4907" t="n">
        <v>8159</v>
      </c>
      <c r="G4907" t="inlineStr">
        <is>
          <t>2024-S2</t>
        </is>
      </c>
      <c r="H4907" t="inlineStr">
        <is>
          <t>Sim</t>
        </is>
      </c>
      <c r="I4907" t="n">
        <v>0</v>
      </c>
      <c r="J4907" s="41" t="n"/>
      <c r="L4907" t="inlineStr"/>
      <c r="M4907" t="inlineStr">
        <is>
          <t>Enterprise</t>
        </is>
      </c>
      <c r="N4907" t="inlineStr">
        <is>
          <t>monthly</t>
        </is>
      </c>
      <c r="O4907" t="inlineStr">
        <is>
          <t>Pago</t>
        </is>
      </c>
      <c r="P4907" t="inlineStr">
        <is>
          <t>Sim</t>
        </is>
      </c>
      <c r="Q4907" t="inlineStr">
        <is>
          <t>Sim</t>
        </is>
      </c>
      <c r="R4907" t="inlineStr">
        <is>
          <t>Não</t>
        </is>
      </c>
      <c r="S4907" t="inlineStr">
        <is>
          <t>41+</t>
        </is>
      </c>
      <c r="T4907" t="inlineStr">
        <is>
          <t>Mais de 365 dias</t>
        </is>
      </c>
      <c r="U4907" t="inlineStr">
        <is>
          <t>EdTech</t>
        </is>
      </c>
      <c r="V4907" t="inlineStr">
        <is>
          <t>AU</t>
        </is>
      </c>
      <c r="W4907" t="inlineStr">
        <is>
          <t>partner</t>
        </is>
      </c>
    </row>
    <row r="4908">
      <c r="A4908" t="inlineStr">
        <is>
          <t>S-180859</t>
        </is>
      </c>
      <c r="B4908" t="inlineStr">
        <is>
          <t>A-d4ac0e</t>
        </is>
      </c>
      <c r="C4908" s="40" t="n">
        <v>45510</v>
      </c>
      <c r="D4908" s="40" t="n"/>
      <c r="E4908" t="n">
        <v>147</v>
      </c>
      <c r="F4908" t="n">
        <v>342</v>
      </c>
      <c r="G4908" t="inlineStr">
        <is>
          <t>2024-S2</t>
        </is>
      </c>
      <c r="H4908" t="inlineStr">
        <is>
          <t>Sim</t>
        </is>
      </c>
      <c r="I4908" t="n">
        <v>0</v>
      </c>
      <c r="J4908" s="41" t="n"/>
      <c r="L4908" t="inlineStr"/>
      <c r="M4908" t="inlineStr">
        <is>
          <t>Basic</t>
        </is>
      </c>
      <c r="N4908" t="inlineStr">
        <is>
          <t>monthly</t>
        </is>
      </c>
      <c r="O4908" t="inlineStr">
        <is>
          <t>Pago</t>
        </is>
      </c>
      <c r="P4908" t="inlineStr">
        <is>
          <t>Sim</t>
        </is>
      </c>
      <c r="Q4908" t="inlineStr">
        <is>
          <t>Não</t>
        </is>
      </c>
      <c r="R4908" t="inlineStr">
        <is>
          <t>Não</t>
        </is>
      </c>
      <c r="S4908" t="inlineStr">
        <is>
          <t>16–40</t>
        </is>
      </c>
      <c r="T4908" t="inlineStr">
        <is>
          <t>91–180 dias</t>
        </is>
      </c>
      <c r="U4908" t="inlineStr">
        <is>
          <t>DevTools</t>
        </is>
      </c>
      <c r="V4908" t="inlineStr">
        <is>
          <t>UK</t>
        </is>
      </c>
      <c r="W4908" t="inlineStr">
        <is>
          <t>ads</t>
        </is>
      </c>
    </row>
    <row r="4909">
      <c r="A4909" t="inlineStr">
        <is>
          <t>S-3c8e09</t>
        </is>
      </c>
      <c r="B4909" t="inlineStr">
        <is>
          <t>A-e351e1</t>
        </is>
      </c>
      <c r="C4909" s="40" t="n">
        <v>45566</v>
      </c>
      <c r="D4909" s="40" t="n"/>
      <c r="E4909" t="n">
        <v>91</v>
      </c>
      <c r="F4909" t="n">
        <v>627</v>
      </c>
      <c r="G4909" t="inlineStr">
        <is>
          <t>2024-S2</t>
        </is>
      </c>
      <c r="H4909" t="inlineStr">
        <is>
          <t>Sim</t>
        </is>
      </c>
      <c r="I4909" t="n">
        <v>0</v>
      </c>
      <c r="J4909" s="41" t="n"/>
      <c r="L4909" t="inlineStr"/>
      <c r="M4909" t="inlineStr">
        <is>
          <t>Basic</t>
        </is>
      </c>
      <c r="N4909" t="inlineStr">
        <is>
          <t>monthly</t>
        </is>
      </c>
      <c r="O4909" t="inlineStr">
        <is>
          <t>Pago</t>
        </is>
      </c>
      <c r="P4909" t="inlineStr">
        <is>
          <t>Sim</t>
        </is>
      </c>
      <c r="Q4909" t="inlineStr">
        <is>
          <t>Não</t>
        </is>
      </c>
      <c r="R4909" t="inlineStr">
        <is>
          <t>Não</t>
        </is>
      </c>
      <c r="S4909" t="inlineStr">
        <is>
          <t>16–40</t>
        </is>
      </c>
      <c r="T4909" t="inlineStr">
        <is>
          <t>Conta nova (≤ 30 dias)</t>
        </is>
      </c>
      <c r="U4909" t="inlineStr">
        <is>
          <t>EdTech</t>
        </is>
      </c>
      <c r="V4909" t="inlineStr">
        <is>
          <t>US</t>
        </is>
      </c>
      <c r="W4909" t="inlineStr">
        <is>
          <t>other</t>
        </is>
      </c>
    </row>
    <row r="4910">
      <c r="A4910" t="inlineStr">
        <is>
          <t>S-306a99</t>
        </is>
      </c>
      <c r="B4910" t="inlineStr">
        <is>
          <t>A-3a5ad8</t>
        </is>
      </c>
      <c r="C4910" s="40" t="n">
        <v>45382</v>
      </c>
      <c r="D4910" s="40" t="n"/>
      <c r="E4910" t="n">
        <v>275</v>
      </c>
      <c r="F4910" t="n">
        <v>0</v>
      </c>
      <c r="G4910" t="inlineStr">
        <is>
          <t>Até 2024-S1</t>
        </is>
      </c>
      <c r="H4910" t="inlineStr">
        <is>
          <t>Sim</t>
        </is>
      </c>
      <c r="I4910" t="n">
        <v>0</v>
      </c>
      <c r="J4910" s="41" t="n"/>
      <c r="L4910" t="inlineStr"/>
      <c r="M4910" t="inlineStr">
        <is>
          <t>Basic</t>
        </is>
      </c>
      <c r="N4910" t="inlineStr">
        <is>
          <t>monthly</t>
        </is>
      </c>
      <c r="O4910" t="inlineStr">
        <is>
          <t>Trial</t>
        </is>
      </c>
      <c r="P4910" t="inlineStr">
        <is>
          <t>Sim</t>
        </is>
      </c>
      <c r="Q4910" t="inlineStr">
        <is>
          <t>Não</t>
        </is>
      </c>
      <c r="R4910" t="inlineStr">
        <is>
          <t>Não</t>
        </is>
      </c>
      <c r="S4910" t="inlineStr">
        <is>
          <t>6–15</t>
        </is>
      </c>
      <c r="T4910" t="inlineStr">
        <is>
          <t>91–180 dias</t>
        </is>
      </c>
      <c r="U4910" t="inlineStr">
        <is>
          <t>HealthTech</t>
        </is>
      </c>
      <c r="V4910" t="inlineStr">
        <is>
          <t>US</t>
        </is>
      </c>
      <c r="W4910" t="inlineStr">
        <is>
          <t>organic</t>
        </is>
      </c>
    </row>
    <row r="4911">
      <c r="A4911" t="inlineStr">
        <is>
          <t>S-0bdf55</t>
        </is>
      </c>
      <c r="B4911" t="inlineStr">
        <is>
          <t>A-7dacce</t>
        </is>
      </c>
      <c r="C4911" s="40" t="n">
        <v>45553</v>
      </c>
      <c r="D4911" s="40" t="n"/>
      <c r="E4911" t="n">
        <v>104</v>
      </c>
      <c r="F4911" t="n">
        <v>2587</v>
      </c>
      <c r="G4911" t="inlineStr">
        <is>
          <t>2024-S2</t>
        </is>
      </c>
      <c r="H4911" t="inlineStr">
        <is>
          <t>Sim</t>
        </is>
      </c>
      <c r="I4911" t="n">
        <v>0</v>
      </c>
      <c r="J4911" s="41" t="n"/>
      <c r="L4911" t="inlineStr"/>
      <c r="M4911" t="inlineStr">
        <is>
          <t>Enterprise</t>
        </is>
      </c>
      <c r="N4911" t="inlineStr">
        <is>
          <t>annual</t>
        </is>
      </c>
      <c r="O4911" t="inlineStr">
        <is>
          <t>Pago</t>
        </is>
      </c>
      <c r="P4911" t="inlineStr">
        <is>
          <t>Não</t>
        </is>
      </c>
      <c r="Q4911" t="inlineStr">
        <is>
          <t>Não</t>
        </is>
      </c>
      <c r="R4911" t="inlineStr">
        <is>
          <t>Não</t>
        </is>
      </c>
      <c r="S4911" t="inlineStr">
        <is>
          <t>6–15</t>
        </is>
      </c>
      <c r="T4911" t="inlineStr">
        <is>
          <t>Conta nova (≤ 30 dias)</t>
        </is>
      </c>
      <c r="U4911" t="inlineStr">
        <is>
          <t>Cybersecurity</t>
        </is>
      </c>
      <c r="V4911" t="inlineStr">
        <is>
          <t>CA</t>
        </is>
      </c>
      <c r="W4911" t="inlineStr">
        <is>
          <t>event</t>
        </is>
      </c>
    </row>
    <row r="4912">
      <c r="A4912" t="inlineStr">
        <is>
          <t>S-cc771c</t>
        </is>
      </c>
      <c r="B4912" t="inlineStr">
        <is>
          <t>A-81edc3</t>
        </is>
      </c>
      <c r="C4912" s="40" t="n">
        <v>45451</v>
      </c>
      <c r="D4912" s="40" t="n"/>
      <c r="E4912" t="n">
        <v>206</v>
      </c>
      <c r="F4912" t="n">
        <v>2009</v>
      </c>
      <c r="G4912" t="inlineStr">
        <is>
          <t>Até 2024-S1</t>
        </is>
      </c>
      <c r="H4912" t="inlineStr">
        <is>
          <t>Sim</t>
        </is>
      </c>
      <c r="I4912" t="n">
        <v>0</v>
      </c>
      <c r="J4912" s="41" t="n"/>
      <c r="L4912" t="inlineStr"/>
      <c r="M4912" t="inlineStr">
        <is>
          <t>Pro</t>
        </is>
      </c>
      <c r="N4912" t="inlineStr">
        <is>
          <t>monthly</t>
        </is>
      </c>
      <c r="O4912" t="inlineStr">
        <is>
          <t>Pago</t>
        </is>
      </c>
      <c r="P4912" t="inlineStr">
        <is>
          <t>Não</t>
        </is>
      </c>
      <c r="Q4912" t="inlineStr">
        <is>
          <t>Sim</t>
        </is>
      </c>
      <c r="R4912" t="inlineStr">
        <is>
          <t>Não</t>
        </is>
      </c>
      <c r="S4912" t="inlineStr">
        <is>
          <t>41+</t>
        </is>
      </c>
      <c r="T4912" t="inlineStr">
        <is>
          <t>181–365 dias</t>
        </is>
      </c>
      <c r="U4912" t="inlineStr">
        <is>
          <t>Cybersecurity</t>
        </is>
      </c>
      <c r="V4912" t="inlineStr">
        <is>
          <t>IN</t>
        </is>
      </c>
      <c r="W4912" t="inlineStr">
        <is>
          <t>ads</t>
        </is>
      </c>
    </row>
    <row r="4913">
      <c r="A4913" t="inlineStr">
        <is>
          <t>S-af6284</t>
        </is>
      </c>
      <c r="B4913" t="inlineStr">
        <is>
          <t>A-30b4ca</t>
        </is>
      </c>
      <c r="C4913" s="40" t="n">
        <v>45439</v>
      </c>
      <c r="D4913" s="40" t="n"/>
      <c r="E4913" t="n">
        <v>218</v>
      </c>
      <c r="F4913" t="n">
        <v>17114</v>
      </c>
      <c r="G4913" t="inlineStr">
        <is>
          <t>Até 2024-S1</t>
        </is>
      </c>
      <c r="H4913" t="inlineStr">
        <is>
          <t>Sim</t>
        </is>
      </c>
      <c r="I4913" t="n">
        <v>0</v>
      </c>
      <c r="J4913" s="41" t="n"/>
      <c r="L4913" t="inlineStr"/>
      <c r="M4913" t="inlineStr">
        <is>
          <t>Enterprise</t>
        </is>
      </c>
      <c r="N4913" t="inlineStr">
        <is>
          <t>annual</t>
        </is>
      </c>
      <c r="O4913" t="inlineStr">
        <is>
          <t>Pago</t>
        </is>
      </c>
      <c r="P4913" t="inlineStr">
        <is>
          <t>Sim</t>
        </is>
      </c>
      <c r="Q4913" t="inlineStr">
        <is>
          <t>Não</t>
        </is>
      </c>
      <c r="R4913" t="inlineStr">
        <is>
          <t>Não</t>
        </is>
      </c>
      <c r="S4913" t="inlineStr">
        <is>
          <t>41+</t>
        </is>
      </c>
      <c r="T4913" t="inlineStr">
        <is>
          <t>Conta nova (≤ 30 dias)</t>
        </is>
      </c>
      <c r="U4913" t="inlineStr">
        <is>
          <t>EdTech</t>
        </is>
      </c>
      <c r="V4913" t="inlineStr">
        <is>
          <t>IN</t>
        </is>
      </c>
      <c r="W4913" t="inlineStr">
        <is>
          <t>organic</t>
        </is>
      </c>
    </row>
    <row r="4914">
      <c r="A4914" t="inlineStr">
        <is>
          <t>S-e92512</t>
        </is>
      </c>
      <c r="B4914" t="inlineStr">
        <is>
          <t>A-0dbdc6</t>
        </is>
      </c>
      <c r="C4914" s="40" t="n">
        <v>45364</v>
      </c>
      <c r="D4914" s="40" t="n"/>
      <c r="E4914" t="n">
        <v>293</v>
      </c>
      <c r="F4914" t="n">
        <v>570</v>
      </c>
      <c r="G4914" t="inlineStr">
        <is>
          <t>Até 2024-S1</t>
        </is>
      </c>
      <c r="H4914" t="inlineStr">
        <is>
          <t>Sim</t>
        </is>
      </c>
      <c r="I4914" t="n">
        <v>0</v>
      </c>
      <c r="J4914" s="41" t="n"/>
      <c r="L4914" t="inlineStr"/>
      <c r="M4914" t="inlineStr">
        <is>
          <t>Basic</t>
        </is>
      </c>
      <c r="N4914" t="inlineStr">
        <is>
          <t>monthly</t>
        </is>
      </c>
      <c r="O4914" t="inlineStr">
        <is>
          <t>Pago</t>
        </is>
      </c>
      <c r="P4914" t="inlineStr">
        <is>
          <t>Sim</t>
        </is>
      </c>
      <c r="Q4914" t="inlineStr">
        <is>
          <t>Não</t>
        </is>
      </c>
      <c r="R4914" t="inlineStr">
        <is>
          <t>Não</t>
        </is>
      </c>
      <c r="S4914" t="inlineStr">
        <is>
          <t>16–40</t>
        </is>
      </c>
      <c r="T4914" t="inlineStr">
        <is>
          <t>Mais de 365 dias</t>
        </is>
      </c>
      <c r="U4914" t="inlineStr">
        <is>
          <t>Cybersecurity</t>
        </is>
      </c>
      <c r="V4914" t="inlineStr">
        <is>
          <t>DE</t>
        </is>
      </c>
      <c r="W4914" t="inlineStr">
        <is>
          <t>other</t>
        </is>
      </c>
    </row>
    <row r="4915">
      <c r="A4915" t="inlineStr">
        <is>
          <t>S-87d801</t>
        </is>
      </c>
      <c r="B4915" t="inlineStr">
        <is>
          <t>A-443b7c</t>
        </is>
      </c>
      <c r="C4915" s="40" t="n">
        <v>45551</v>
      </c>
      <c r="D4915" s="40" t="n"/>
      <c r="E4915" t="n">
        <v>106</v>
      </c>
      <c r="F4915" t="n">
        <v>245</v>
      </c>
      <c r="G4915" t="inlineStr">
        <is>
          <t>2024-S2</t>
        </is>
      </c>
      <c r="H4915" t="inlineStr">
        <is>
          <t>Sim</t>
        </is>
      </c>
      <c r="I4915" t="n">
        <v>0</v>
      </c>
      <c r="J4915" s="41" t="n"/>
      <c r="L4915" t="inlineStr"/>
      <c r="M4915" t="inlineStr">
        <is>
          <t>Pro</t>
        </is>
      </c>
      <c r="N4915" t="inlineStr">
        <is>
          <t>monthly</t>
        </is>
      </c>
      <c r="O4915" t="inlineStr">
        <is>
          <t>Pago</t>
        </is>
      </c>
      <c r="P4915" t="inlineStr">
        <is>
          <t>Sim</t>
        </is>
      </c>
      <c r="Q4915" t="inlineStr">
        <is>
          <t>Não</t>
        </is>
      </c>
      <c r="R4915" t="inlineStr">
        <is>
          <t>Não</t>
        </is>
      </c>
      <c r="S4915" t="inlineStr">
        <is>
          <t>1–5</t>
        </is>
      </c>
      <c r="T4915" t="inlineStr">
        <is>
          <t>Conta nova (≤ 30 dias)</t>
        </is>
      </c>
      <c r="U4915" t="inlineStr">
        <is>
          <t>Cybersecurity</t>
        </is>
      </c>
      <c r="V4915" t="inlineStr">
        <is>
          <t>US</t>
        </is>
      </c>
      <c r="W4915" t="inlineStr">
        <is>
          <t>other</t>
        </is>
      </c>
    </row>
    <row r="4916">
      <c r="A4916" t="inlineStr">
        <is>
          <t>S-74bda1</t>
        </is>
      </c>
      <c r="B4916" t="inlineStr">
        <is>
          <t>A-dfbd31</t>
        </is>
      </c>
      <c r="C4916" s="40" t="n">
        <v>45460</v>
      </c>
      <c r="D4916" s="40" t="n"/>
      <c r="E4916" t="n">
        <v>197</v>
      </c>
      <c r="F4916" t="n">
        <v>0</v>
      </c>
      <c r="G4916" t="inlineStr">
        <is>
          <t>Até 2024-S1</t>
        </is>
      </c>
      <c r="H4916" t="inlineStr">
        <is>
          <t>Sim</t>
        </is>
      </c>
      <c r="I4916" t="n">
        <v>0</v>
      </c>
      <c r="J4916" s="41" t="n"/>
      <c r="L4916" t="inlineStr"/>
      <c r="M4916" t="inlineStr">
        <is>
          <t>Basic</t>
        </is>
      </c>
      <c r="N4916" t="inlineStr">
        <is>
          <t>annual</t>
        </is>
      </c>
      <c r="O4916" t="inlineStr">
        <is>
          <t>Trial</t>
        </is>
      </c>
      <c r="P4916" t="inlineStr">
        <is>
          <t>Não</t>
        </is>
      </c>
      <c r="Q4916" t="inlineStr">
        <is>
          <t>Não</t>
        </is>
      </c>
      <c r="R4916" t="inlineStr">
        <is>
          <t>Não</t>
        </is>
      </c>
      <c r="S4916" t="inlineStr">
        <is>
          <t>6–15</t>
        </is>
      </c>
      <c r="T4916" t="inlineStr">
        <is>
          <t>181–365 dias</t>
        </is>
      </c>
      <c r="U4916" t="inlineStr">
        <is>
          <t>DevTools</t>
        </is>
      </c>
      <c r="V4916" t="inlineStr">
        <is>
          <t>UK</t>
        </is>
      </c>
      <c r="W4916" t="inlineStr">
        <is>
          <t>partner</t>
        </is>
      </c>
    </row>
    <row r="4917">
      <c r="A4917" t="inlineStr">
        <is>
          <t>S-fcb954</t>
        </is>
      </c>
      <c r="B4917" t="inlineStr">
        <is>
          <t>A-45ce7a</t>
        </is>
      </c>
      <c r="C4917" s="40" t="n">
        <v>45370</v>
      </c>
      <c r="D4917" s="40" t="n"/>
      <c r="E4917" t="n">
        <v>287</v>
      </c>
      <c r="F4917" t="n">
        <v>3184</v>
      </c>
      <c r="G4917" t="inlineStr">
        <is>
          <t>Até 2024-S1</t>
        </is>
      </c>
      <c r="H4917" t="inlineStr">
        <is>
          <t>Sim</t>
        </is>
      </c>
      <c r="I4917" t="n">
        <v>0</v>
      </c>
      <c r="J4917" s="41" t="n"/>
      <c r="L4917" t="inlineStr"/>
      <c r="M4917" t="inlineStr">
        <is>
          <t>Enterprise</t>
        </is>
      </c>
      <c r="N4917" t="inlineStr">
        <is>
          <t>annual</t>
        </is>
      </c>
      <c r="O4917" t="inlineStr">
        <is>
          <t>Pago</t>
        </is>
      </c>
      <c r="P4917" t="inlineStr">
        <is>
          <t>Sim</t>
        </is>
      </c>
      <c r="Q4917" t="inlineStr">
        <is>
          <t>Não</t>
        </is>
      </c>
      <c r="R4917" t="inlineStr">
        <is>
          <t>Não</t>
        </is>
      </c>
      <c r="S4917" t="inlineStr">
        <is>
          <t>16–40</t>
        </is>
      </c>
      <c r="T4917" t="inlineStr">
        <is>
          <t>181–365 dias</t>
        </is>
      </c>
      <c r="U4917" t="inlineStr">
        <is>
          <t>FinTech</t>
        </is>
      </c>
      <c r="V4917" t="inlineStr">
        <is>
          <t>US</t>
        </is>
      </c>
      <c r="W4917" t="inlineStr">
        <is>
          <t>ads</t>
        </is>
      </c>
    </row>
    <row r="4918">
      <c r="A4918" t="inlineStr">
        <is>
          <t>S-a44d30</t>
        </is>
      </c>
      <c r="B4918" t="inlineStr">
        <is>
          <t>A-e08cd3</t>
        </is>
      </c>
      <c r="C4918" s="40" t="n">
        <v>45596</v>
      </c>
      <c r="D4918" s="40" t="n"/>
      <c r="E4918" t="n">
        <v>61</v>
      </c>
      <c r="F4918" t="n">
        <v>13333</v>
      </c>
      <c r="G4918" t="inlineStr">
        <is>
          <t>2024-S2</t>
        </is>
      </c>
      <c r="H4918" t="inlineStr">
        <is>
          <t>Sim</t>
        </is>
      </c>
      <c r="I4918" t="n">
        <v>0</v>
      </c>
      <c r="J4918" s="41" t="n"/>
      <c r="L4918" t="inlineStr"/>
      <c r="M4918" t="inlineStr">
        <is>
          <t>Enterprise</t>
        </is>
      </c>
      <c r="N4918" t="inlineStr">
        <is>
          <t>monthly</t>
        </is>
      </c>
      <c r="O4918" t="inlineStr">
        <is>
          <t>Pago</t>
        </is>
      </c>
      <c r="P4918" t="inlineStr">
        <is>
          <t>Sim</t>
        </is>
      </c>
      <c r="Q4918" t="inlineStr">
        <is>
          <t>Não</t>
        </is>
      </c>
      <c r="R4918" t="inlineStr">
        <is>
          <t>Não</t>
        </is>
      </c>
      <c r="S4918" t="inlineStr">
        <is>
          <t>41+</t>
        </is>
      </c>
      <c r="T4918" t="inlineStr">
        <is>
          <t>31–90 dias</t>
        </is>
      </c>
      <c r="U4918" t="inlineStr">
        <is>
          <t>FinTech</t>
        </is>
      </c>
      <c r="V4918" t="inlineStr">
        <is>
          <t>US</t>
        </is>
      </c>
      <c r="W4918" t="inlineStr">
        <is>
          <t>ads</t>
        </is>
      </c>
    </row>
    <row r="4919">
      <c r="A4919" t="inlineStr">
        <is>
          <t>S-a4a6c9</t>
        </is>
      </c>
      <c r="B4919" t="inlineStr">
        <is>
          <t>A-86fc1d</t>
        </is>
      </c>
      <c r="C4919" s="40" t="n">
        <v>45520</v>
      </c>
      <c r="D4919" s="40" t="n"/>
      <c r="E4919" t="n">
        <v>137</v>
      </c>
      <c r="F4919" t="n">
        <v>5572</v>
      </c>
      <c r="G4919" t="inlineStr">
        <is>
          <t>2024-S2</t>
        </is>
      </c>
      <c r="H4919" t="inlineStr">
        <is>
          <t>Sim</t>
        </is>
      </c>
      <c r="I4919" t="n">
        <v>0</v>
      </c>
      <c r="J4919" s="41" t="n"/>
      <c r="L4919" t="inlineStr"/>
      <c r="M4919" t="inlineStr">
        <is>
          <t>Enterprise</t>
        </is>
      </c>
      <c r="N4919" t="inlineStr">
        <is>
          <t>monthly</t>
        </is>
      </c>
      <c r="O4919" t="inlineStr">
        <is>
          <t>Pago</t>
        </is>
      </c>
      <c r="P4919" t="inlineStr">
        <is>
          <t>Sim</t>
        </is>
      </c>
      <c r="Q4919" t="inlineStr">
        <is>
          <t>Sim</t>
        </is>
      </c>
      <c r="R4919" t="inlineStr">
        <is>
          <t>Não</t>
        </is>
      </c>
      <c r="S4919" t="inlineStr">
        <is>
          <t>16–40</t>
        </is>
      </c>
      <c r="T4919" t="inlineStr">
        <is>
          <t>Conta nova (≤ 30 dias)</t>
        </is>
      </c>
      <c r="U4919" t="inlineStr">
        <is>
          <t>DevTools</t>
        </is>
      </c>
      <c r="V4919" t="inlineStr">
        <is>
          <t>UK</t>
        </is>
      </c>
      <c r="W4919" t="inlineStr">
        <is>
          <t>partner</t>
        </is>
      </c>
    </row>
    <row r="4920">
      <c r="A4920" t="inlineStr">
        <is>
          <t>S-ff2510</t>
        </is>
      </c>
      <c r="B4920" t="inlineStr">
        <is>
          <t>A-80eeb6</t>
        </is>
      </c>
      <c r="C4920" s="40" t="n">
        <v>45549</v>
      </c>
      <c r="D4920" s="40" t="n"/>
      <c r="E4920" t="n">
        <v>108</v>
      </c>
      <c r="F4920" t="n">
        <v>0</v>
      </c>
      <c r="G4920" t="inlineStr">
        <is>
          <t>2024-S2</t>
        </is>
      </c>
      <c r="H4920" t="inlineStr">
        <is>
          <t>Sim</t>
        </is>
      </c>
      <c r="I4920" t="n">
        <v>0</v>
      </c>
      <c r="J4920" s="41" t="n"/>
      <c r="L4920" t="inlineStr"/>
      <c r="M4920" t="inlineStr">
        <is>
          <t>Pro</t>
        </is>
      </c>
      <c r="N4920" t="inlineStr">
        <is>
          <t>annual</t>
        </is>
      </c>
      <c r="O4920" t="inlineStr">
        <is>
          <t>Trial</t>
        </is>
      </c>
      <c r="P4920" t="inlineStr">
        <is>
          <t>Sim</t>
        </is>
      </c>
      <c r="Q4920" t="inlineStr">
        <is>
          <t>Sim</t>
        </is>
      </c>
      <c r="R4920" t="inlineStr">
        <is>
          <t>Sim</t>
        </is>
      </c>
      <c r="S4920" t="inlineStr">
        <is>
          <t>41+</t>
        </is>
      </c>
      <c r="T4920" t="inlineStr">
        <is>
          <t>Mais de 365 dias</t>
        </is>
      </c>
      <c r="U4920" t="inlineStr">
        <is>
          <t>Cybersecurity</t>
        </is>
      </c>
      <c r="V4920" t="inlineStr">
        <is>
          <t>UK</t>
        </is>
      </c>
      <c r="W4920" t="inlineStr">
        <is>
          <t>organic</t>
        </is>
      </c>
    </row>
    <row r="4921">
      <c r="A4921" t="inlineStr">
        <is>
          <t>S-1c54b6</t>
        </is>
      </c>
      <c r="B4921" t="inlineStr">
        <is>
          <t>A-0f6450</t>
        </is>
      </c>
      <c r="C4921" s="40" t="n">
        <v>45657</v>
      </c>
      <c r="D4921" s="40" t="n"/>
      <c r="E4921" t="n">
        <v>0</v>
      </c>
      <c r="F4921" t="n">
        <v>5572</v>
      </c>
      <c r="G4921" t="inlineStr">
        <is>
          <t>2024-S2</t>
        </is>
      </c>
      <c r="H4921" t="inlineStr">
        <is>
          <t>Não</t>
        </is>
      </c>
      <c r="I4921" t="n">
        <v>0</v>
      </c>
      <c r="J4921" s="41" t="n"/>
      <c r="L4921" t="inlineStr"/>
      <c r="M4921" t="inlineStr">
        <is>
          <t>Enterprise</t>
        </is>
      </c>
      <c r="N4921" t="inlineStr">
        <is>
          <t>monthly</t>
        </is>
      </c>
      <c r="O4921" t="inlineStr">
        <is>
          <t>Pago</t>
        </is>
      </c>
      <c r="P4921" t="inlineStr">
        <is>
          <t>Não</t>
        </is>
      </c>
      <c r="Q4921" t="inlineStr">
        <is>
          <t>Não</t>
        </is>
      </c>
      <c r="R4921" t="inlineStr">
        <is>
          <t>Não</t>
        </is>
      </c>
      <c r="S4921" t="inlineStr">
        <is>
          <t>16–40</t>
        </is>
      </c>
      <c r="T4921" t="inlineStr">
        <is>
          <t>Conta nova (≤ 30 dias)</t>
        </is>
      </c>
      <c r="U4921" t="inlineStr">
        <is>
          <t>FinTech</t>
        </is>
      </c>
      <c r="V4921" t="inlineStr">
        <is>
          <t>US</t>
        </is>
      </c>
      <c r="W4921" t="inlineStr">
        <is>
          <t>other</t>
        </is>
      </c>
    </row>
    <row r="4922">
      <c r="A4922" t="inlineStr">
        <is>
          <t>S-90a14e</t>
        </is>
      </c>
      <c r="B4922" t="inlineStr">
        <is>
          <t>A-503d5a</t>
        </is>
      </c>
      <c r="C4922" s="40" t="n">
        <v>45381</v>
      </c>
      <c r="D4922" s="40" t="n"/>
      <c r="E4922" t="n">
        <v>276</v>
      </c>
      <c r="F4922" t="n">
        <v>196</v>
      </c>
      <c r="G4922" t="inlineStr">
        <is>
          <t>Até 2024-S1</t>
        </is>
      </c>
      <c r="H4922" t="inlineStr">
        <is>
          <t>Sim</t>
        </is>
      </c>
      <c r="I4922" t="n">
        <v>0</v>
      </c>
      <c r="J4922" s="41" t="n"/>
      <c r="L4922" t="inlineStr"/>
      <c r="M4922" t="inlineStr">
        <is>
          <t>Pro</t>
        </is>
      </c>
      <c r="N4922" t="inlineStr">
        <is>
          <t>annual</t>
        </is>
      </c>
      <c r="O4922" t="inlineStr">
        <is>
          <t>Pago</t>
        </is>
      </c>
      <c r="P4922" t="inlineStr">
        <is>
          <t>Não</t>
        </is>
      </c>
      <c r="Q4922" t="inlineStr">
        <is>
          <t>Não</t>
        </is>
      </c>
      <c r="R4922" t="inlineStr">
        <is>
          <t>Não</t>
        </is>
      </c>
      <c r="S4922" t="inlineStr">
        <is>
          <t>1–5</t>
        </is>
      </c>
      <c r="T4922" t="inlineStr">
        <is>
          <t>91–180 dias</t>
        </is>
      </c>
      <c r="U4922" t="inlineStr">
        <is>
          <t>FinTech</t>
        </is>
      </c>
      <c r="V4922" t="inlineStr">
        <is>
          <t>US</t>
        </is>
      </c>
      <c r="W4922" t="inlineStr">
        <is>
          <t>other</t>
        </is>
      </c>
    </row>
    <row r="4923">
      <c r="A4923" t="inlineStr">
        <is>
          <t>S-b4cd75</t>
        </is>
      </c>
      <c r="B4923" t="inlineStr">
        <is>
          <t>A-cc102e</t>
        </is>
      </c>
      <c r="C4923" s="40" t="n">
        <v>45558</v>
      </c>
      <c r="D4923" s="40" t="n"/>
      <c r="E4923" t="n">
        <v>99</v>
      </c>
      <c r="F4923" t="n">
        <v>2587</v>
      </c>
      <c r="G4923" t="inlineStr">
        <is>
          <t>2024-S2</t>
        </is>
      </c>
      <c r="H4923" t="inlineStr">
        <is>
          <t>Sim</t>
        </is>
      </c>
      <c r="I4923" t="n">
        <v>0</v>
      </c>
      <c r="J4923" s="41" t="n"/>
      <c r="L4923" t="inlineStr"/>
      <c r="M4923" t="inlineStr">
        <is>
          <t>Enterprise</t>
        </is>
      </c>
      <c r="N4923" t="inlineStr">
        <is>
          <t>monthly</t>
        </is>
      </c>
      <c r="O4923" t="inlineStr">
        <is>
          <t>Pago</t>
        </is>
      </c>
      <c r="P4923" t="inlineStr">
        <is>
          <t>Não</t>
        </is>
      </c>
      <c r="Q4923" t="inlineStr">
        <is>
          <t>Não</t>
        </is>
      </c>
      <c r="R4923" t="inlineStr">
        <is>
          <t>Não</t>
        </is>
      </c>
      <c r="S4923" t="inlineStr">
        <is>
          <t>6–15</t>
        </is>
      </c>
      <c r="T4923" t="inlineStr">
        <is>
          <t>91–180 dias</t>
        </is>
      </c>
      <c r="U4923" t="inlineStr">
        <is>
          <t>HealthTech</t>
        </is>
      </c>
      <c r="V4923" t="inlineStr">
        <is>
          <t>US</t>
        </is>
      </c>
      <c r="W4923" t="inlineStr">
        <is>
          <t>partner</t>
        </is>
      </c>
    </row>
    <row r="4924">
      <c r="A4924" t="inlineStr">
        <is>
          <t>S-10bf4d</t>
        </is>
      </c>
      <c r="B4924" t="inlineStr">
        <is>
          <t>A-ce66f8</t>
        </is>
      </c>
      <c r="C4924" s="40" t="n">
        <v>45162</v>
      </c>
      <c r="D4924" s="40" t="n"/>
      <c r="E4924" t="n">
        <v>495</v>
      </c>
      <c r="F4924" t="n">
        <v>551</v>
      </c>
      <c r="G4924" t="inlineStr">
        <is>
          <t>Até 2024-S1</t>
        </is>
      </c>
      <c r="H4924" t="inlineStr">
        <is>
          <t>Sim</t>
        </is>
      </c>
      <c r="I4924" t="n">
        <v>0</v>
      </c>
      <c r="J4924" s="41" t="n"/>
      <c r="L4924" t="inlineStr"/>
      <c r="M4924" t="inlineStr">
        <is>
          <t>Basic</t>
        </is>
      </c>
      <c r="N4924" t="inlineStr">
        <is>
          <t>monthly</t>
        </is>
      </c>
      <c r="O4924" t="inlineStr">
        <is>
          <t>Pago</t>
        </is>
      </c>
      <c r="P4924" t="inlineStr">
        <is>
          <t>Sim</t>
        </is>
      </c>
      <c r="Q4924" t="inlineStr">
        <is>
          <t>Não</t>
        </is>
      </c>
      <c r="R4924" t="inlineStr">
        <is>
          <t>Não</t>
        </is>
      </c>
      <c r="S4924" t="inlineStr">
        <is>
          <t>16–40</t>
        </is>
      </c>
      <c r="T4924" t="inlineStr">
        <is>
          <t>Conta nova (≤ 30 dias)</t>
        </is>
      </c>
      <c r="U4924" t="inlineStr">
        <is>
          <t>EdTech</t>
        </is>
      </c>
      <c r="V4924" t="inlineStr">
        <is>
          <t>CA</t>
        </is>
      </c>
      <c r="W4924" t="inlineStr">
        <is>
          <t>event</t>
        </is>
      </c>
    </row>
    <row r="4925">
      <c r="A4925" t="inlineStr">
        <is>
          <t>S-7e8699</t>
        </is>
      </c>
      <c r="B4925" t="inlineStr">
        <is>
          <t>A-e89151</t>
        </is>
      </c>
      <c r="C4925" s="40" t="n">
        <v>45610</v>
      </c>
      <c r="D4925" s="40" t="n"/>
      <c r="E4925" t="n">
        <v>47</v>
      </c>
      <c r="F4925" t="n">
        <v>1519</v>
      </c>
      <c r="G4925" t="inlineStr">
        <is>
          <t>2024-S2</t>
        </is>
      </c>
      <c r="H4925" t="inlineStr">
        <is>
          <t>Sim</t>
        </is>
      </c>
      <c r="I4925" t="n">
        <v>0</v>
      </c>
      <c r="J4925" s="41" t="n"/>
      <c r="L4925" t="inlineStr"/>
      <c r="M4925" t="inlineStr">
        <is>
          <t>Pro</t>
        </is>
      </c>
      <c r="N4925" t="inlineStr">
        <is>
          <t>monthly</t>
        </is>
      </c>
      <c r="O4925" t="inlineStr">
        <is>
          <t>Pago</t>
        </is>
      </c>
      <c r="P4925" t="inlineStr">
        <is>
          <t>Sim</t>
        </is>
      </c>
      <c r="Q4925" t="inlineStr">
        <is>
          <t>Não</t>
        </is>
      </c>
      <c r="R4925" t="inlineStr">
        <is>
          <t>Não</t>
        </is>
      </c>
      <c r="S4925" t="inlineStr">
        <is>
          <t>16–40</t>
        </is>
      </c>
      <c r="T4925" t="inlineStr">
        <is>
          <t>Mais de 365 dias</t>
        </is>
      </c>
      <c r="U4925" t="inlineStr">
        <is>
          <t>FinTech</t>
        </is>
      </c>
      <c r="V4925" t="inlineStr">
        <is>
          <t>UK</t>
        </is>
      </c>
      <c r="W4925" t="inlineStr">
        <is>
          <t>organic</t>
        </is>
      </c>
    </row>
    <row r="4926">
      <c r="A4926" t="inlineStr">
        <is>
          <t>S-726749</t>
        </is>
      </c>
      <c r="B4926" t="inlineStr">
        <is>
          <t>A-43a9e3</t>
        </is>
      </c>
      <c r="C4926" s="40" t="n">
        <v>45344</v>
      </c>
      <c r="D4926" s="40" t="n"/>
      <c r="E4926" t="n">
        <v>313</v>
      </c>
      <c r="F4926" t="n">
        <v>882</v>
      </c>
      <c r="G4926" t="inlineStr">
        <is>
          <t>Até 2024-S1</t>
        </is>
      </c>
      <c r="H4926" t="inlineStr">
        <is>
          <t>Sim</t>
        </is>
      </c>
      <c r="I4926" t="n">
        <v>0</v>
      </c>
      <c r="J4926" s="41" t="n"/>
      <c r="L4926" t="inlineStr"/>
      <c r="M4926" t="inlineStr">
        <is>
          <t>Pro</t>
        </is>
      </c>
      <c r="N4926" t="inlineStr">
        <is>
          <t>annual</t>
        </is>
      </c>
      <c r="O4926" t="inlineStr">
        <is>
          <t>Pago</t>
        </is>
      </c>
      <c r="P4926" t="inlineStr">
        <is>
          <t>Sim</t>
        </is>
      </c>
      <c r="Q4926" t="inlineStr">
        <is>
          <t>Sim</t>
        </is>
      </c>
      <c r="R4926" t="inlineStr">
        <is>
          <t>Não</t>
        </is>
      </c>
      <c r="S4926" t="inlineStr">
        <is>
          <t>16–40</t>
        </is>
      </c>
      <c r="T4926" t="inlineStr">
        <is>
          <t>181–365 dias</t>
        </is>
      </c>
      <c r="U4926" t="inlineStr">
        <is>
          <t>FinTech</t>
        </is>
      </c>
      <c r="V4926" t="inlineStr">
        <is>
          <t>IN</t>
        </is>
      </c>
      <c r="W4926" t="inlineStr">
        <is>
          <t>other</t>
        </is>
      </c>
    </row>
    <row r="4927">
      <c r="A4927" t="inlineStr">
        <is>
          <t>S-d2932e</t>
        </is>
      </c>
      <c r="B4927" t="inlineStr">
        <is>
          <t>A-ac9111</t>
        </is>
      </c>
      <c r="C4927" s="40" t="n">
        <v>45530</v>
      </c>
      <c r="D4927" s="40" t="n"/>
      <c r="E4927" t="n">
        <v>127</v>
      </c>
      <c r="F4927" t="n">
        <v>4179</v>
      </c>
      <c r="G4927" t="inlineStr">
        <is>
          <t>2024-S2</t>
        </is>
      </c>
      <c r="H4927" t="inlineStr">
        <is>
          <t>Sim</t>
        </is>
      </c>
      <c r="I4927" t="n">
        <v>0</v>
      </c>
      <c r="J4927" s="41" t="n"/>
      <c r="L4927" t="inlineStr"/>
      <c r="M4927" t="inlineStr">
        <is>
          <t>Enterprise</t>
        </is>
      </c>
      <c r="N4927" t="inlineStr">
        <is>
          <t>annual</t>
        </is>
      </c>
      <c r="O4927" t="inlineStr">
        <is>
          <t>Pago</t>
        </is>
      </c>
      <c r="P4927" t="inlineStr">
        <is>
          <t>Não</t>
        </is>
      </c>
      <c r="Q4927" t="inlineStr">
        <is>
          <t>Não</t>
        </is>
      </c>
      <c r="R4927" t="inlineStr">
        <is>
          <t>Não</t>
        </is>
      </c>
      <c r="S4927" t="inlineStr">
        <is>
          <t>16–40</t>
        </is>
      </c>
      <c r="T4927" t="inlineStr">
        <is>
          <t>Mais de 365 dias</t>
        </is>
      </c>
      <c r="U4927" t="inlineStr">
        <is>
          <t>HealthTech</t>
        </is>
      </c>
      <c r="V4927" t="inlineStr">
        <is>
          <t>US</t>
        </is>
      </c>
      <c r="W4927" t="inlineStr">
        <is>
          <t>event</t>
        </is>
      </c>
    </row>
    <row r="4928">
      <c r="A4928" t="inlineStr">
        <is>
          <t>S-72a3e2</t>
        </is>
      </c>
      <c r="B4928" t="inlineStr">
        <is>
          <t>A-3c1a3f</t>
        </is>
      </c>
      <c r="C4928" s="40" t="n">
        <v>45591</v>
      </c>
      <c r="D4928" s="40" t="n"/>
      <c r="E4928" t="n">
        <v>66</v>
      </c>
      <c r="F4928" t="n">
        <v>133</v>
      </c>
      <c r="G4928" t="inlineStr">
        <is>
          <t>2024-S2</t>
        </is>
      </c>
      <c r="H4928" t="inlineStr">
        <is>
          <t>Sim</t>
        </is>
      </c>
      <c r="I4928" t="n">
        <v>0</v>
      </c>
      <c r="J4928" s="41" t="n"/>
      <c r="L4928" t="inlineStr"/>
      <c r="M4928" t="inlineStr">
        <is>
          <t>Basic</t>
        </is>
      </c>
      <c r="N4928" t="inlineStr">
        <is>
          <t>annual</t>
        </is>
      </c>
      <c r="O4928" t="inlineStr">
        <is>
          <t>Pago</t>
        </is>
      </c>
      <c r="P4928" t="inlineStr">
        <is>
          <t>Não</t>
        </is>
      </c>
      <c r="Q4928" t="inlineStr">
        <is>
          <t>Não</t>
        </is>
      </c>
      <c r="R4928" t="inlineStr">
        <is>
          <t>Não</t>
        </is>
      </c>
      <c r="S4928" t="inlineStr">
        <is>
          <t>6–15</t>
        </is>
      </c>
      <c r="T4928" t="inlineStr">
        <is>
          <t>Mais de 365 dias</t>
        </is>
      </c>
      <c r="U4928" t="inlineStr">
        <is>
          <t>DevTools</t>
        </is>
      </c>
      <c r="V4928" t="inlineStr">
        <is>
          <t>UK</t>
        </is>
      </c>
      <c r="W4928" t="inlineStr">
        <is>
          <t>event</t>
        </is>
      </c>
    </row>
    <row r="4929">
      <c r="A4929" t="inlineStr">
        <is>
          <t>S-763b53</t>
        </is>
      </c>
      <c r="B4929" t="inlineStr">
        <is>
          <t>A-592832</t>
        </is>
      </c>
      <c r="C4929" s="40" t="n">
        <v>45648</v>
      </c>
      <c r="D4929" s="40" t="n"/>
      <c r="E4929" t="n">
        <v>9</v>
      </c>
      <c r="F4929" t="n">
        <v>342</v>
      </c>
      <c r="G4929" t="inlineStr">
        <is>
          <t>2024-S2</t>
        </is>
      </c>
      <c r="H4929" t="inlineStr">
        <is>
          <t>Não</t>
        </is>
      </c>
      <c r="I4929" t="n">
        <v>0</v>
      </c>
      <c r="J4929" s="41" t="n"/>
      <c r="L4929" t="inlineStr"/>
      <c r="M4929" t="inlineStr">
        <is>
          <t>Basic</t>
        </is>
      </c>
      <c r="N4929" t="inlineStr">
        <is>
          <t>annual</t>
        </is>
      </c>
      <c r="O4929" t="inlineStr">
        <is>
          <t>Pago</t>
        </is>
      </c>
      <c r="P4929" t="inlineStr">
        <is>
          <t>Não</t>
        </is>
      </c>
      <c r="Q4929" t="inlineStr">
        <is>
          <t>Não</t>
        </is>
      </c>
      <c r="R4929" t="inlineStr">
        <is>
          <t>Não</t>
        </is>
      </c>
      <c r="S4929" t="inlineStr">
        <is>
          <t>16–40</t>
        </is>
      </c>
      <c r="T4929" t="inlineStr">
        <is>
          <t>31–90 dias</t>
        </is>
      </c>
      <c r="U4929" t="inlineStr">
        <is>
          <t>Cybersecurity</t>
        </is>
      </c>
      <c r="V4929" t="inlineStr">
        <is>
          <t>US</t>
        </is>
      </c>
      <c r="W4929" t="inlineStr">
        <is>
          <t>organic</t>
        </is>
      </c>
    </row>
    <row r="4930">
      <c r="A4930" t="inlineStr">
        <is>
          <t>S-8b4074</t>
        </is>
      </c>
      <c r="B4930" t="inlineStr">
        <is>
          <t>A-d922bf</t>
        </is>
      </c>
      <c r="C4930" s="40" t="n">
        <v>45636</v>
      </c>
      <c r="D4930" s="40" t="n"/>
      <c r="E4930" t="n">
        <v>21</v>
      </c>
      <c r="F4930" t="n">
        <v>1791</v>
      </c>
      <c r="G4930" t="inlineStr">
        <is>
          <t>2024-S2</t>
        </is>
      </c>
      <c r="H4930" t="inlineStr">
        <is>
          <t>Não</t>
        </is>
      </c>
      <c r="I4930" t="n">
        <v>0</v>
      </c>
      <c r="J4930" s="41" t="n"/>
      <c r="L4930" t="inlineStr"/>
      <c r="M4930" t="inlineStr">
        <is>
          <t>Enterprise</t>
        </is>
      </c>
      <c r="N4930" t="inlineStr">
        <is>
          <t>annual</t>
        </is>
      </c>
      <c r="O4930" t="inlineStr">
        <is>
          <t>Pago</t>
        </is>
      </c>
      <c r="P4930" t="inlineStr">
        <is>
          <t>Sim</t>
        </is>
      </c>
      <c r="Q4930" t="inlineStr">
        <is>
          <t>Não</t>
        </is>
      </c>
      <c r="R4930" t="inlineStr">
        <is>
          <t>Não</t>
        </is>
      </c>
      <c r="S4930" t="inlineStr">
        <is>
          <t>6–15</t>
        </is>
      </c>
      <c r="T4930" t="inlineStr">
        <is>
          <t>Mais de 365 dias</t>
        </is>
      </c>
      <c r="U4930" t="inlineStr">
        <is>
          <t>HealthTech</t>
        </is>
      </c>
      <c r="V4930" t="inlineStr">
        <is>
          <t>US</t>
        </is>
      </c>
      <c r="W4930" t="inlineStr">
        <is>
          <t>ads</t>
        </is>
      </c>
    </row>
    <row r="4931">
      <c r="A4931" t="inlineStr">
        <is>
          <t>S-37d427</t>
        </is>
      </c>
      <c r="B4931" t="inlineStr">
        <is>
          <t>A-eb2fdc</t>
        </is>
      </c>
      <c r="C4931" s="40" t="n">
        <v>45388</v>
      </c>
      <c r="D4931" s="40" t="n"/>
      <c r="E4931" t="n">
        <v>269</v>
      </c>
      <c r="F4931" t="n">
        <v>589</v>
      </c>
      <c r="G4931" t="inlineStr">
        <is>
          <t>Até 2024-S1</t>
        </is>
      </c>
      <c r="H4931" t="inlineStr">
        <is>
          <t>Sim</t>
        </is>
      </c>
      <c r="I4931" t="n">
        <v>0</v>
      </c>
      <c r="J4931" s="41" t="n"/>
      <c r="L4931" t="inlineStr"/>
      <c r="M4931" t="inlineStr">
        <is>
          <t>Basic</t>
        </is>
      </c>
      <c r="N4931" t="inlineStr">
        <is>
          <t>monthly</t>
        </is>
      </c>
      <c r="O4931" t="inlineStr">
        <is>
          <t>Pago</t>
        </is>
      </c>
      <c r="P4931" t="inlineStr">
        <is>
          <t>Sim</t>
        </is>
      </c>
      <c r="Q4931" t="inlineStr">
        <is>
          <t>Não</t>
        </is>
      </c>
      <c r="R4931" t="inlineStr">
        <is>
          <t>Não</t>
        </is>
      </c>
      <c r="S4931" t="inlineStr">
        <is>
          <t>16–40</t>
        </is>
      </c>
      <c r="T4931" t="inlineStr">
        <is>
          <t>91–180 dias</t>
        </is>
      </c>
      <c r="U4931" t="inlineStr">
        <is>
          <t>DevTools</t>
        </is>
      </c>
      <c r="V4931" t="inlineStr">
        <is>
          <t>AU</t>
        </is>
      </c>
      <c r="W4931" t="inlineStr">
        <is>
          <t>organic</t>
        </is>
      </c>
    </row>
    <row r="4932">
      <c r="A4932" t="inlineStr">
        <is>
          <t>S-1784ce</t>
        </is>
      </c>
      <c r="B4932" t="inlineStr">
        <is>
          <t>A-a0ca4e</t>
        </is>
      </c>
      <c r="C4932" s="40" t="n">
        <v>45560</v>
      </c>
      <c r="D4932" s="40" t="n"/>
      <c r="E4932" t="n">
        <v>97</v>
      </c>
      <c r="F4932" t="n">
        <v>2401</v>
      </c>
      <c r="G4932" t="inlineStr">
        <is>
          <t>2024-S2</t>
        </is>
      </c>
      <c r="H4932" t="inlineStr">
        <is>
          <t>Sim</t>
        </is>
      </c>
      <c r="I4932" t="n">
        <v>0</v>
      </c>
      <c r="J4932" s="41" t="n"/>
      <c r="L4932" t="inlineStr"/>
      <c r="M4932" t="inlineStr">
        <is>
          <t>Pro</t>
        </is>
      </c>
      <c r="N4932" t="inlineStr">
        <is>
          <t>annual</t>
        </is>
      </c>
      <c r="O4932" t="inlineStr">
        <is>
          <t>Pago</t>
        </is>
      </c>
      <c r="P4932" t="inlineStr">
        <is>
          <t>Sim</t>
        </is>
      </c>
      <c r="Q4932" t="inlineStr">
        <is>
          <t>Não</t>
        </is>
      </c>
      <c r="R4932" t="inlineStr">
        <is>
          <t>Não</t>
        </is>
      </c>
      <c r="S4932" t="inlineStr">
        <is>
          <t>41+</t>
        </is>
      </c>
      <c r="T4932" t="inlineStr">
        <is>
          <t>181–365 dias</t>
        </is>
      </c>
      <c r="U4932" t="inlineStr">
        <is>
          <t>Cybersecurity</t>
        </is>
      </c>
      <c r="V4932" t="inlineStr">
        <is>
          <t>US</t>
        </is>
      </c>
      <c r="W4932" t="inlineStr">
        <is>
          <t>ads</t>
        </is>
      </c>
    </row>
    <row r="4933">
      <c r="A4933" t="inlineStr">
        <is>
          <t>S-c913f8</t>
        </is>
      </c>
      <c r="B4933" t="inlineStr">
        <is>
          <t>A-82d8a6</t>
        </is>
      </c>
      <c r="C4933" s="40" t="n">
        <v>45629</v>
      </c>
      <c r="D4933" s="40" t="n"/>
      <c r="E4933" t="n">
        <v>28</v>
      </c>
      <c r="F4933" t="n">
        <v>13532</v>
      </c>
      <c r="G4933" t="inlineStr">
        <is>
          <t>2024-S2</t>
        </is>
      </c>
      <c r="H4933" t="inlineStr">
        <is>
          <t>Não</t>
        </is>
      </c>
      <c r="I4933" t="n">
        <v>0</v>
      </c>
      <c r="J4933" s="41" t="n"/>
      <c r="L4933" t="inlineStr"/>
      <c r="M4933" t="inlineStr">
        <is>
          <t>Enterprise</t>
        </is>
      </c>
      <c r="N4933" t="inlineStr">
        <is>
          <t>monthly</t>
        </is>
      </c>
      <c r="O4933" t="inlineStr">
        <is>
          <t>Pago</t>
        </is>
      </c>
      <c r="P4933" t="inlineStr">
        <is>
          <t>Sim</t>
        </is>
      </c>
      <c r="Q4933" t="inlineStr">
        <is>
          <t>Não</t>
        </is>
      </c>
      <c r="R4933" t="inlineStr">
        <is>
          <t>Não</t>
        </is>
      </c>
      <c r="S4933" t="inlineStr">
        <is>
          <t>41+</t>
        </is>
      </c>
      <c r="T4933" t="inlineStr">
        <is>
          <t>Conta nova (≤ 30 dias)</t>
        </is>
      </c>
      <c r="U4933" t="inlineStr">
        <is>
          <t>Cybersecurity</t>
        </is>
      </c>
      <c r="V4933" t="inlineStr">
        <is>
          <t>UK</t>
        </is>
      </c>
      <c r="W4933" t="inlineStr">
        <is>
          <t>ads</t>
        </is>
      </c>
    </row>
    <row r="4934">
      <c r="A4934" t="inlineStr">
        <is>
          <t>S-67acc8</t>
        </is>
      </c>
      <c r="B4934" t="inlineStr">
        <is>
          <t>A-f9cc74</t>
        </is>
      </c>
      <c r="C4934" s="40" t="n">
        <v>45605</v>
      </c>
      <c r="D4934" s="40" t="n"/>
      <c r="E4934" t="n">
        <v>52</v>
      </c>
      <c r="F4934" t="n">
        <v>0</v>
      </c>
      <c r="G4934" t="inlineStr">
        <is>
          <t>2024-S2</t>
        </is>
      </c>
      <c r="H4934" t="inlineStr">
        <is>
          <t>Sim</t>
        </is>
      </c>
      <c r="I4934" t="n">
        <v>0</v>
      </c>
      <c r="J4934" s="41" t="n"/>
      <c r="L4934" t="inlineStr"/>
      <c r="M4934" t="inlineStr">
        <is>
          <t>Pro</t>
        </is>
      </c>
      <c r="N4934" t="inlineStr">
        <is>
          <t>monthly</t>
        </is>
      </c>
      <c r="O4934" t="inlineStr">
        <is>
          <t>Trial</t>
        </is>
      </c>
      <c r="P4934" t="inlineStr">
        <is>
          <t>Sim</t>
        </is>
      </c>
      <c r="Q4934" t="inlineStr">
        <is>
          <t>Não</t>
        </is>
      </c>
      <c r="R4934" t="inlineStr">
        <is>
          <t>Não</t>
        </is>
      </c>
      <c r="S4934" t="inlineStr">
        <is>
          <t>16–40</t>
        </is>
      </c>
      <c r="T4934" t="inlineStr">
        <is>
          <t>Conta nova (≤ 30 dias)</t>
        </is>
      </c>
      <c r="U4934" t="inlineStr">
        <is>
          <t>DevTools</t>
        </is>
      </c>
      <c r="V4934" t="inlineStr">
        <is>
          <t>FR</t>
        </is>
      </c>
      <c r="W4934" t="inlineStr">
        <is>
          <t>partner</t>
        </is>
      </c>
    </row>
    <row r="4935">
      <c r="A4935" t="inlineStr">
        <is>
          <t>S-1a93b8</t>
        </is>
      </c>
      <c r="B4935" t="inlineStr">
        <is>
          <t>A-5a92e7</t>
        </is>
      </c>
      <c r="C4935" s="40" t="n">
        <v>45568</v>
      </c>
      <c r="D4935" s="40" t="n"/>
      <c r="E4935" t="n">
        <v>89</v>
      </c>
      <c r="F4935" t="n">
        <v>0</v>
      </c>
      <c r="G4935" t="inlineStr">
        <is>
          <t>2024-S2</t>
        </is>
      </c>
      <c r="H4935" t="inlineStr">
        <is>
          <t>Sim</t>
        </is>
      </c>
      <c r="I4935" t="n">
        <v>0</v>
      </c>
      <c r="J4935" s="41" t="n"/>
      <c r="L4935" t="inlineStr"/>
      <c r="M4935" t="inlineStr">
        <is>
          <t>Enterprise</t>
        </is>
      </c>
      <c r="N4935" t="inlineStr">
        <is>
          <t>annual</t>
        </is>
      </c>
      <c r="O4935" t="inlineStr">
        <is>
          <t>Trial</t>
        </is>
      </c>
      <c r="P4935" t="inlineStr">
        <is>
          <t>Não</t>
        </is>
      </c>
      <c r="Q4935" t="inlineStr">
        <is>
          <t>Não</t>
        </is>
      </c>
      <c r="R4935" t="inlineStr">
        <is>
          <t>Não</t>
        </is>
      </c>
      <c r="S4935" t="inlineStr">
        <is>
          <t>16–40</t>
        </is>
      </c>
      <c r="T4935" t="inlineStr">
        <is>
          <t>91–180 dias</t>
        </is>
      </c>
      <c r="U4935" t="inlineStr">
        <is>
          <t>HealthTech</t>
        </is>
      </c>
      <c r="V4935" t="inlineStr">
        <is>
          <t>US</t>
        </is>
      </c>
      <c r="W4935" t="inlineStr">
        <is>
          <t>ads</t>
        </is>
      </c>
    </row>
    <row r="4936">
      <c r="A4936" t="inlineStr">
        <is>
          <t>S-cc3f3d</t>
        </is>
      </c>
      <c r="B4936" t="inlineStr">
        <is>
          <t>A-94f8c9</t>
        </is>
      </c>
      <c r="C4936" s="40" t="n">
        <v>45584</v>
      </c>
      <c r="D4936" s="40" t="n"/>
      <c r="E4936" t="n">
        <v>73</v>
      </c>
      <c r="F4936" t="n">
        <v>3383</v>
      </c>
      <c r="G4936" t="inlineStr">
        <is>
          <t>2024-S2</t>
        </is>
      </c>
      <c r="H4936" t="inlineStr">
        <is>
          <t>Sim</t>
        </is>
      </c>
      <c r="I4936" t="n">
        <v>0</v>
      </c>
      <c r="J4936" s="41" t="n"/>
      <c r="L4936" t="inlineStr"/>
      <c r="M4936" t="inlineStr">
        <is>
          <t>Enterprise</t>
        </is>
      </c>
      <c r="N4936" t="inlineStr">
        <is>
          <t>annual</t>
        </is>
      </c>
      <c r="O4936" t="inlineStr">
        <is>
          <t>Pago</t>
        </is>
      </c>
      <c r="P4936" t="inlineStr">
        <is>
          <t>Não</t>
        </is>
      </c>
      <c r="Q4936" t="inlineStr">
        <is>
          <t>Não</t>
        </is>
      </c>
      <c r="R4936" t="inlineStr">
        <is>
          <t>Não</t>
        </is>
      </c>
      <c r="S4936" t="inlineStr">
        <is>
          <t>16–40</t>
        </is>
      </c>
      <c r="T4936" t="inlineStr">
        <is>
          <t>181–365 dias</t>
        </is>
      </c>
      <c r="U4936" t="inlineStr">
        <is>
          <t>HealthTech</t>
        </is>
      </c>
      <c r="V4936" t="inlineStr">
        <is>
          <t>US</t>
        </is>
      </c>
      <c r="W4936" t="inlineStr">
        <is>
          <t>other</t>
        </is>
      </c>
    </row>
    <row r="4937">
      <c r="A4937" t="inlineStr">
        <is>
          <t>S-66bae1</t>
        </is>
      </c>
      <c r="B4937" t="inlineStr">
        <is>
          <t>A-812c5b</t>
        </is>
      </c>
      <c r="C4937" s="40" t="n">
        <v>45587</v>
      </c>
      <c r="D4937" s="40" t="n"/>
      <c r="E4937" t="n">
        <v>70</v>
      </c>
      <c r="F4937" t="n">
        <v>1045</v>
      </c>
      <c r="G4937" t="inlineStr">
        <is>
          <t>2024-S2</t>
        </is>
      </c>
      <c r="H4937" t="inlineStr">
        <is>
          <t>Sim</t>
        </is>
      </c>
      <c r="I4937" t="n">
        <v>0</v>
      </c>
      <c r="J4937" s="41" t="n"/>
      <c r="L4937" t="inlineStr"/>
      <c r="M4937" t="inlineStr">
        <is>
          <t>Basic</t>
        </is>
      </c>
      <c r="N4937" t="inlineStr">
        <is>
          <t>monthly</t>
        </is>
      </c>
      <c r="O4937" t="inlineStr">
        <is>
          <t>Pago</t>
        </is>
      </c>
      <c r="P4937" t="inlineStr">
        <is>
          <t>Sim</t>
        </is>
      </c>
      <c r="Q4937" t="inlineStr">
        <is>
          <t>Não</t>
        </is>
      </c>
      <c r="R4937" t="inlineStr">
        <is>
          <t>Não</t>
        </is>
      </c>
      <c r="S4937" t="inlineStr">
        <is>
          <t>41+</t>
        </is>
      </c>
      <c r="T4937" t="inlineStr">
        <is>
          <t>181–365 dias</t>
        </is>
      </c>
      <c r="U4937" t="inlineStr">
        <is>
          <t>DevTools</t>
        </is>
      </c>
      <c r="V4937" t="inlineStr">
        <is>
          <t>CA</t>
        </is>
      </c>
      <c r="W4937" t="inlineStr">
        <is>
          <t>organic</t>
        </is>
      </c>
    </row>
    <row r="4938">
      <c r="A4938" t="inlineStr">
        <is>
          <t>S-0aed9e</t>
        </is>
      </c>
      <c r="B4938" t="inlineStr">
        <is>
          <t>A-22d9d2</t>
        </is>
      </c>
      <c r="C4938" s="40" t="n">
        <v>45472</v>
      </c>
      <c r="D4938" s="40" t="n"/>
      <c r="E4938" t="n">
        <v>185</v>
      </c>
      <c r="F4938" t="n">
        <v>392</v>
      </c>
      <c r="G4938" t="inlineStr">
        <is>
          <t>Até 2024-S1</t>
        </is>
      </c>
      <c r="H4938" t="inlineStr">
        <is>
          <t>Sim</t>
        </is>
      </c>
      <c r="I4938" t="n">
        <v>0</v>
      </c>
      <c r="J4938" s="41" t="n"/>
      <c r="L4938" t="inlineStr"/>
      <c r="M4938" t="inlineStr">
        <is>
          <t>Pro</t>
        </is>
      </c>
      <c r="N4938" t="inlineStr">
        <is>
          <t>annual</t>
        </is>
      </c>
      <c r="O4938" t="inlineStr">
        <is>
          <t>Pago</t>
        </is>
      </c>
      <c r="P4938" t="inlineStr">
        <is>
          <t>Sim</t>
        </is>
      </c>
      <c r="Q4938" t="inlineStr">
        <is>
          <t>Não</t>
        </is>
      </c>
      <c r="R4938" t="inlineStr">
        <is>
          <t>Não</t>
        </is>
      </c>
      <c r="S4938" t="inlineStr">
        <is>
          <t>6–15</t>
        </is>
      </c>
      <c r="T4938" t="inlineStr">
        <is>
          <t>91–180 dias</t>
        </is>
      </c>
      <c r="U4938" t="inlineStr">
        <is>
          <t>DevTools</t>
        </is>
      </c>
      <c r="V4938" t="inlineStr">
        <is>
          <t>FR</t>
        </is>
      </c>
      <c r="W4938" t="inlineStr">
        <is>
          <t>event</t>
        </is>
      </c>
    </row>
    <row r="4939">
      <c r="A4939" t="inlineStr">
        <is>
          <t>S-fa92c5</t>
        </is>
      </c>
      <c r="B4939" t="inlineStr">
        <is>
          <t>A-443b7c</t>
        </is>
      </c>
      <c r="C4939" s="40" t="n">
        <v>45566</v>
      </c>
      <c r="D4939" s="40" t="n"/>
      <c r="E4939" t="n">
        <v>91</v>
      </c>
      <c r="F4939" t="n">
        <v>4116</v>
      </c>
      <c r="G4939" t="inlineStr">
        <is>
          <t>2024-S2</t>
        </is>
      </c>
      <c r="H4939" t="inlineStr">
        <is>
          <t>Sim</t>
        </is>
      </c>
      <c r="I4939" t="n">
        <v>0</v>
      </c>
      <c r="J4939" s="41" t="n"/>
      <c r="L4939" t="inlineStr"/>
      <c r="M4939" t="inlineStr">
        <is>
          <t>Pro</t>
        </is>
      </c>
      <c r="N4939" t="inlineStr">
        <is>
          <t>monthly</t>
        </is>
      </c>
      <c r="O4939" t="inlineStr">
        <is>
          <t>Pago</t>
        </is>
      </c>
      <c r="P4939" t="inlineStr">
        <is>
          <t>Sim</t>
        </is>
      </c>
      <c r="Q4939" t="inlineStr">
        <is>
          <t>Não</t>
        </is>
      </c>
      <c r="R4939" t="inlineStr">
        <is>
          <t>Não</t>
        </is>
      </c>
      <c r="S4939" t="inlineStr">
        <is>
          <t>41+</t>
        </is>
      </c>
      <c r="T4939" t="inlineStr">
        <is>
          <t>Conta nova (≤ 30 dias)</t>
        </is>
      </c>
      <c r="U4939" t="inlineStr">
        <is>
          <t>Cybersecurity</t>
        </is>
      </c>
      <c r="V4939" t="inlineStr">
        <is>
          <t>US</t>
        </is>
      </c>
      <c r="W4939" t="inlineStr">
        <is>
          <t>other</t>
        </is>
      </c>
    </row>
    <row r="4940">
      <c r="A4940" t="inlineStr">
        <is>
          <t>S-fee9c9</t>
        </is>
      </c>
      <c r="B4940" t="inlineStr">
        <is>
          <t>A-779e4e</t>
        </is>
      </c>
      <c r="C4940" s="40" t="n">
        <v>45475</v>
      </c>
      <c r="D4940" s="40" t="n"/>
      <c r="E4940" t="n">
        <v>182</v>
      </c>
      <c r="F4940" t="n">
        <v>1194</v>
      </c>
      <c r="G4940" t="inlineStr">
        <is>
          <t>2024-S2</t>
        </is>
      </c>
      <c r="H4940" t="inlineStr">
        <is>
          <t>Sim</t>
        </is>
      </c>
      <c r="I4940" t="n">
        <v>0</v>
      </c>
      <c r="J4940" s="41" t="n"/>
      <c r="L4940" t="inlineStr"/>
      <c r="M4940" t="inlineStr">
        <is>
          <t>Enterprise</t>
        </is>
      </c>
      <c r="N4940" t="inlineStr">
        <is>
          <t>annual</t>
        </is>
      </c>
      <c r="O4940" t="inlineStr">
        <is>
          <t>Pago</t>
        </is>
      </c>
      <c r="P4940" t="inlineStr">
        <is>
          <t>Não</t>
        </is>
      </c>
      <c r="Q4940" t="inlineStr">
        <is>
          <t>Não</t>
        </is>
      </c>
      <c r="R4940" t="inlineStr">
        <is>
          <t>Não</t>
        </is>
      </c>
      <c r="S4940" t="inlineStr">
        <is>
          <t>6–15</t>
        </is>
      </c>
      <c r="T4940" t="inlineStr">
        <is>
          <t>Mais de 365 dias</t>
        </is>
      </c>
      <c r="U4940" t="inlineStr">
        <is>
          <t>HealthTech</t>
        </is>
      </c>
      <c r="V4940" t="inlineStr">
        <is>
          <t>US</t>
        </is>
      </c>
      <c r="W4940" t="inlineStr">
        <is>
          <t>organic</t>
        </is>
      </c>
    </row>
    <row r="4941">
      <c r="A4941" t="inlineStr">
        <is>
          <t>S-2d0d53</t>
        </is>
      </c>
      <c r="B4941" t="inlineStr">
        <is>
          <t>A-fe79a5</t>
        </is>
      </c>
      <c r="C4941" s="40" t="n">
        <v>45541</v>
      </c>
      <c r="D4941" s="40" t="n"/>
      <c r="E4941" t="n">
        <v>116</v>
      </c>
      <c r="F4941" t="n">
        <v>4577</v>
      </c>
      <c r="G4941" t="inlineStr">
        <is>
          <t>2024-S2</t>
        </is>
      </c>
      <c r="H4941" t="inlineStr">
        <is>
          <t>Sim</t>
        </is>
      </c>
      <c r="I4941" t="n">
        <v>0</v>
      </c>
      <c r="J4941" s="41" t="n"/>
      <c r="L4941" t="inlineStr"/>
      <c r="M4941" t="inlineStr">
        <is>
          <t>Enterprise</t>
        </is>
      </c>
      <c r="N4941" t="inlineStr">
        <is>
          <t>annual</t>
        </is>
      </c>
      <c r="O4941" t="inlineStr">
        <is>
          <t>Pago</t>
        </is>
      </c>
      <c r="P4941" t="inlineStr">
        <is>
          <t>Sim</t>
        </is>
      </c>
      <c r="Q4941" t="inlineStr">
        <is>
          <t>Não</t>
        </is>
      </c>
      <c r="R4941" t="inlineStr">
        <is>
          <t>Não</t>
        </is>
      </c>
      <c r="S4941" t="inlineStr">
        <is>
          <t>16–40</t>
        </is>
      </c>
      <c r="T4941" t="inlineStr">
        <is>
          <t>181–365 dias</t>
        </is>
      </c>
      <c r="U4941" t="inlineStr">
        <is>
          <t>HealthTech</t>
        </is>
      </c>
      <c r="V4941" t="inlineStr">
        <is>
          <t>IN</t>
        </is>
      </c>
      <c r="W4941" t="inlineStr">
        <is>
          <t>ads</t>
        </is>
      </c>
    </row>
    <row r="4942">
      <c r="A4942" t="inlineStr">
        <is>
          <t>S-e0a991</t>
        </is>
      </c>
      <c r="B4942" t="inlineStr">
        <is>
          <t>A-9affe6</t>
        </is>
      </c>
      <c r="C4942" s="40" t="n">
        <v>45022</v>
      </c>
      <c r="D4942" s="40" t="n"/>
      <c r="E4942" t="n">
        <v>635</v>
      </c>
      <c r="F4942" t="n">
        <v>1393</v>
      </c>
      <c r="G4942" t="inlineStr">
        <is>
          <t>Até 2024-S1</t>
        </is>
      </c>
      <c r="H4942" t="inlineStr">
        <is>
          <t>Sim</t>
        </is>
      </c>
      <c r="I4942" t="n">
        <v>0</v>
      </c>
      <c r="J4942" s="41" t="n"/>
      <c r="L4942" t="inlineStr"/>
      <c r="M4942" t="inlineStr">
        <is>
          <t>Enterprise</t>
        </is>
      </c>
      <c r="N4942" t="inlineStr">
        <is>
          <t>monthly</t>
        </is>
      </c>
      <c r="O4942" t="inlineStr">
        <is>
          <t>Pago</t>
        </is>
      </c>
      <c r="P4942" t="inlineStr">
        <is>
          <t>Sim</t>
        </is>
      </c>
      <c r="Q4942" t="inlineStr">
        <is>
          <t>Não</t>
        </is>
      </c>
      <c r="R4942" t="inlineStr">
        <is>
          <t>Não</t>
        </is>
      </c>
      <c r="S4942" t="inlineStr">
        <is>
          <t>6–15</t>
        </is>
      </c>
      <c r="T4942" t="inlineStr">
        <is>
          <t>Conta nova (≤ 30 dias)</t>
        </is>
      </c>
      <c r="U4942" t="inlineStr">
        <is>
          <t>Cybersecurity</t>
        </is>
      </c>
      <c r="V4942" t="inlineStr">
        <is>
          <t>US</t>
        </is>
      </c>
      <c r="W4942" t="inlineStr">
        <is>
          <t>other</t>
        </is>
      </c>
    </row>
    <row r="4943">
      <c r="A4943" t="inlineStr">
        <is>
          <t>S-58b1a2</t>
        </is>
      </c>
      <c r="B4943" t="inlineStr">
        <is>
          <t>A-67be94</t>
        </is>
      </c>
      <c r="C4943" s="40" t="n">
        <v>45463</v>
      </c>
      <c r="D4943" s="40" t="n"/>
      <c r="E4943" t="n">
        <v>194</v>
      </c>
      <c r="F4943" t="n">
        <v>10348</v>
      </c>
      <c r="G4943" t="inlineStr">
        <is>
          <t>Até 2024-S1</t>
        </is>
      </c>
      <c r="H4943" t="inlineStr">
        <is>
          <t>Sim</t>
        </is>
      </c>
      <c r="I4943" t="n">
        <v>0</v>
      </c>
      <c r="J4943" s="41" t="n"/>
      <c r="L4943" t="inlineStr"/>
      <c r="M4943" t="inlineStr">
        <is>
          <t>Enterprise</t>
        </is>
      </c>
      <c r="N4943" t="inlineStr">
        <is>
          <t>monthly</t>
        </is>
      </c>
      <c r="O4943" t="inlineStr">
        <is>
          <t>Pago</t>
        </is>
      </c>
      <c r="P4943" t="inlineStr">
        <is>
          <t>Sim</t>
        </is>
      </c>
      <c r="Q4943" t="inlineStr">
        <is>
          <t>Não</t>
        </is>
      </c>
      <c r="R4943" t="inlineStr">
        <is>
          <t>Não</t>
        </is>
      </c>
      <c r="S4943" t="inlineStr">
        <is>
          <t>41+</t>
        </is>
      </c>
      <c r="T4943" t="inlineStr">
        <is>
          <t>Mais de 365 dias</t>
        </is>
      </c>
      <c r="U4943" t="inlineStr">
        <is>
          <t>EdTech</t>
        </is>
      </c>
      <c r="V4943" t="inlineStr">
        <is>
          <t>US</t>
        </is>
      </c>
      <c r="W4943" t="inlineStr">
        <is>
          <t>organic</t>
        </is>
      </c>
    </row>
    <row r="4944">
      <c r="A4944" t="inlineStr">
        <is>
          <t>S-f6a70a</t>
        </is>
      </c>
      <c r="B4944" t="inlineStr">
        <is>
          <t>A-2446e3</t>
        </is>
      </c>
      <c r="C4944" s="40" t="n">
        <v>45571</v>
      </c>
      <c r="D4944" s="40" t="n"/>
      <c r="E4944" t="n">
        <v>86</v>
      </c>
      <c r="F4944" t="n">
        <v>5373</v>
      </c>
      <c r="G4944" t="inlineStr">
        <is>
          <t>2024-S2</t>
        </is>
      </c>
      <c r="H4944" t="inlineStr">
        <is>
          <t>Sim</t>
        </is>
      </c>
      <c r="I4944" t="n">
        <v>0</v>
      </c>
      <c r="J4944" s="41" t="n"/>
      <c r="L4944" t="inlineStr"/>
      <c r="M4944" t="inlineStr">
        <is>
          <t>Enterprise</t>
        </is>
      </c>
      <c r="N4944" t="inlineStr">
        <is>
          <t>annual</t>
        </is>
      </c>
      <c r="O4944" t="inlineStr">
        <is>
          <t>Pago</t>
        </is>
      </c>
      <c r="P4944" t="inlineStr">
        <is>
          <t>Sim</t>
        </is>
      </c>
      <c r="Q4944" t="inlineStr">
        <is>
          <t>Sim</t>
        </is>
      </c>
      <c r="R4944" t="inlineStr">
        <is>
          <t>Não</t>
        </is>
      </c>
      <c r="S4944" t="inlineStr">
        <is>
          <t>16–40</t>
        </is>
      </c>
      <c r="T4944" t="inlineStr">
        <is>
          <t>181–365 dias</t>
        </is>
      </c>
      <c r="U4944" t="inlineStr">
        <is>
          <t>EdTech</t>
        </is>
      </c>
      <c r="V4944" t="inlineStr">
        <is>
          <t>IN</t>
        </is>
      </c>
      <c r="W4944" t="inlineStr">
        <is>
          <t>organic</t>
        </is>
      </c>
    </row>
    <row r="4945">
      <c r="A4945" t="inlineStr">
        <is>
          <t>S-9c9700</t>
        </is>
      </c>
      <c r="B4945" t="inlineStr">
        <is>
          <t>A-0f6450</t>
        </is>
      </c>
      <c r="C4945" s="40" t="n">
        <v>45657</v>
      </c>
      <c r="D4945" s="40" t="n"/>
      <c r="E4945" t="n">
        <v>0</v>
      </c>
      <c r="F4945" t="n">
        <v>532</v>
      </c>
      <c r="G4945" t="inlineStr">
        <is>
          <t>2024-S2</t>
        </is>
      </c>
      <c r="H4945" t="inlineStr">
        <is>
          <t>Não</t>
        </is>
      </c>
      <c r="I4945" t="n">
        <v>0</v>
      </c>
      <c r="J4945" s="41" t="n"/>
      <c r="L4945" t="inlineStr"/>
      <c r="M4945" t="inlineStr">
        <is>
          <t>Basic</t>
        </is>
      </c>
      <c r="N4945" t="inlineStr">
        <is>
          <t>annual</t>
        </is>
      </c>
      <c r="O4945" t="inlineStr">
        <is>
          <t>Pago</t>
        </is>
      </c>
      <c r="P4945" t="inlineStr">
        <is>
          <t>Sim</t>
        </is>
      </c>
      <c r="Q4945" t="inlineStr">
        <is>
          <t>Não</t>
        </is>
      </c>
      <c r="R4945" t="inlineStr">
        <is>
          <t>Não</t>
        </is>
      </c>
      <c r="S4945" t="inlineStr">
        <is>
          <t>16–40</t>
        </is>
      </c>
      <c r="T4945" t="inlineStr">
        <is>
          <t>Conta nova (≤ 30 dias)</t>
        </is>
      </c>
      <c r="U4945" t="inlineStr">
        <is>
          <t>FinTech</t>
        </is>
      </c>
      <c r="V4945" t="inlineStr">
        <is>
          <t>US</t>
        </is>
      </c>
      <c r="W4945" t="inlineStr">
        <is>
          <t>other</t>
        </is>
      </c>
    </row>
    <row r="4946">
      <c r="A4946" t="inlineStr">
        <is>
          <t>S-65ec6b</t>
        </is>
      </c>
      <c r="B4946" t="inlineStr">
        <is>
          <t>A-ac14bb</t>
        </is>
      </c>
      <c r="C4946" s="40" t="n">
        <v>45366</v>
      </c>
      <c r="D4946" s="40" t="n">
        <v>45585</v>
      </c>
      <c r="E4946" t="n">
        <v>219</v>
      </c>
      <c r="F4946" t="n">
        <v>6965</v>
      </c>
      <c r="G4946" t="inlineStr">
        <is>
          <t>Até 2024-S1</t>
        </is>
      </c>
      <c r="H4946" t="inlineStr">
        <is>
          <t>Sim</t>
        </is>
      </c>
      <c r="I4946" t="n">
        <v>0</v>
      </c>
      <c r="J4946" s="41" t="n">
        <v>45566</v>
      </c>
      <c r="K4946" t="n">
        <v>20</v>
      </c>
      <c r="L4946" t="inlineStr">
        <is>
          <t>Não</t>
        </is>
      </c>
      <c r="M4946" t="inlineStr">
        <is>
          <t>Enterprise</t>
        </is>
      </c>
      <c r="N4946" t="inlineStr">
        <is>
          <t>monthly</t>
        </is>
      </c>
      <c r="O4946" t="inlineStr">
        <is>
          <t>Pago</t>
        </is>
      </c>
      <c r="P4946" t="inlineStr">
        <is>
          <t>Sim</t>
        </is>
      </c>
      <c r="Q4946" t="inlineStr">
        <is>
          <t>Não</t>
        </is>
      </c>
      <c r="R4946" t="inlineStr">
        <is>
          <t>Não</t>
        </is>
      </c>
      <c r="S4946" t="inlineStr">
        <is>
          <t>16–40</t>
        </is>
      </c>
      <c r="T4946" t="inlineStr">
        <is>
          <t>181–365 dias</t>
        </is>
      </c>
      <c r="U4946" t="inlineStr">
        <is>
          <t>FinTech</t>
        </is>
      </c>
      <c r="V4946" t="inlineStr">
        <is>
          <t>US</t>
        </is>
      </c>
      <c r="W4946" t="inlineStr">
        <is>
          <t>partner</t>
        </is>
      </c>
    </row>
    <row r="4947">
      <c r="A4947" t="inlineStr">
        <is>
          <t>S-99a404</t>
        </is>
      </c>
      <c r="B4947" t="inlineStr">
        <is>
          <t>A-139c3b</t>
        </is>
      </c>
      <c r="C4947" s="40" t="n">
        <v>45646</v>
      </c>
      <c r="D4947" s="40" t="n"/>
      <c r="E4947" t="n">
        <v>11</v>
      </c>
      <c r="F4947" t="n">
        <v>190</v>
      </c>
      <c r="G4947" t="inlineStr">
        <is>
          <t>2024-S2</t>
        </is>
      </c>
      <c r="H4947" t="inlineStr">
        <is>
          <t>Não</t>
        </is>
      </c>
      <c r="I4947" t="n">
        <v>0</v>
      </c>
      <c r="J4947" s="41" t="n"/>
      <c r="L4947" t="inlineStr"/>
      <c r="M4947" t="inlineStr">
        <is>
          <t>Basic</t>
        </is>
      </c>
      <c r="N4947" t="inlineStr">
        <is>
          <t>annual</t>
        </is>
      </c>
      <c r="O4947" t="inlineStr">
        <is>
          <t>Pago</t>
        </is>
      </c>
      <c r="P4947" t="inlineStr">
        <is>
          <t>Sim</t>
        </is>
      </c>
      <c r="Q4947" t="inlineStr">
        <is>
          <t>Não</t>
        </is>
      </c>
      <c r="R4947" t="inlineStr">
        <is>
          <t>Não</t>
        </is>
      </c>
      <c r="S4947" t="inlineStr">
        <is>
          <t>6–15</t>
        </is>
      </c>
      <c r="T4947" t="inlineStr">
        <is>
          <t>Conta nova (≤ 30 dias)</t>
        </is>
      </c>
      <c r="U4947" t="inlineStr">
        <is>
          <t>HealthTech</t>
        </is>
      </c>
      <c r="V4947" t="inlineStr">
        <is>
          <t>US</t>
        </is>
      </c>
      <c r="W4947" t="inlineStr">
        <is>
          <t>organic</t>
        </is>
      </c>
    </row>
    <row r="4948">
      <c r="A4948" t="inlineStr">
        <is>
          <t>S-532502</t>
        </is>
      </c>
      <c r="B4948" t="inlineStr">
        <is>
          <t>A-a09355</t>
        </is>
      </c>
      <c r="C4948" s="40" t="n">
        <v>45610</v>
      </c>
      <c r="D4948" s="40" t="n"/>
      <c r="E4948" t="n">
        <v>47</v>
      </c>
      <c r="F4948" t="n">
        <v>266</v>
      </c>
      <c r="G4948" t="inlineStr">
        <is>
          <t>2024-S2</t>
        </is>
      </c>
      <c r="H4948" t="inlineStr">
        <is>
          <t>Sim</t>
        </is>
      </c>
      <c r="I4948" t="n">
        <v>0</v>
      </c>
      <c r="J4948" s="41" t="n"/>
      <c r="L4948" t="inlineStr"/>
      <c r="M4948" t="inlineStr">
        <is>
          <t>Basic</t>
        </is>
      </c>
      <c r="N4948" t="inlineStr">
        <is>
          <t>monthly</t>
        </is>
      </c>
      <c r="O4948" t="inlineStr">
        <is>
          <t>Pago</t>
        </is>
      </c>
      <c r="P4948" t="inlineStr">
        <is>
          <t>Sim</t>
        </is>
      </c>
      <c r="Q4948" t="inlineStr">
        <is>
          <t>Não</t>
        </is>
      </c>
      <c r="R4948" t="inlineStr">
        <is>
          <t>Não</t>
        </is>
      </c>
      <c r="S4948" t="inlineStr">
        <is>
          <t>6–15</t>
        </is>
      </c>
      <c r="T4948" t="inlineStr">
        <is>
          <t>91–180 dias</t>
        </is>
      </c>
      <c r="U4948" t="inlineStr">
        <is>
          <t>FinTech</t>
        </is>
      </c>
      <c r="V4948" t="inlineStr">
        <is>
          <t>US</t>
        </is>
      </c>
      <c r="W4948" t="inlineStr">
        <is>
          <t>organic</t>
        </is>
      </c>
    </row>
    <row r="4949">
      <c r="A4949" t="inlineStr">
        <is>
          <t>S-77befa</t>
        </is>
      </c>
      <c r="B4949" t="inlineStr">
        <is>
          <t>A-7e0a10</t>
        </is>
      </c>
      <c r="C4949" s="40" t="n">
        <v>45259</v>
      </c>
      <c r="D4949" s="40" t="n"/>
      <c r="E4949" t="n">
        <v>398</v>
      </c>
      <c r="F4949" t="n">
        <v>874</v>
      </c>
      <c r="G4949" t="inlineStr">
        <is>
          <t>Até 2024-S1</t>
        </is>
      </c>
      <c r="H4949" t="inlineStr">
        <is>
          <t>Sim</t>
        </is>
      </c>
      <c r="I4949" t="n">
        <v>0</v>
      </c>
      <c r="J4949" s="41" t="n"/>
      <c r="L4949" t="inlineStr"/>
      <c r="M4949" t="inlineStr">
        <is>
          <t>Basic</t>
        </is>
      </c>
      <c r="N4949" t="inlineStr">
        <is>
          <t>monthly</t>
        </is>
      </c>
      <c r="O4949" t="inlineStr">
        <is>
          <t>Pago</t>
        </is>
      </c>
      <c r="P4949" t="inlineStr">
        <is>
          <t>Não</t>
        </is>
      </c>
      <c r="Q4949" t="inlineStr">
        <is>
          <t>Não</t>
        </is>
      </c>
      <c r="R4949" t="inlineStr">
        <is>
          <t>Não</t>
        </is>
      </c>
      <c r="S4949" t="inlineStr">
        <is>
          <t>41+</t>
        </is>
      </c>
      <c r="T4949" t="inlineStr">
        <is>
          <t>Conta nova (≤ 30 dias)</t>
        </is>
      </c>
      <c r="U4949" t="inlineStr">
        <is>
          <t>FinTech</t>
        </is>
      </c>
      <c r="V4949" t="inlineStr">
        <is>
          <t>US</t>
        </is>
      </c>
      <c r="W4949" t="inlineStr">
        <is>
          <t>ads</t>
        </is>
      </c>
    </row>
    <row r="4950">
      <c r="A4950" t="inlineStr">
        <is>
          <t>S-aa78ed</t>
        </is>
      </c>
      <c r="B4950" t="inlineStr">
        <is>
          <t>A-6e08f3</t>
        </is>
      </c>
      <c r="C4950" s="40" t="n">
        <v>45351</v>
      </c>
      <c r="D4950" s="40" t="n"/>
      <c r="E4950" t="n">
        <v>306</v>
      </c>
      <c r="F4950" t="n">
        <v>0</v>
      </c>
      <c r="G4950" t="inlineStr">
        <is>
          <t>Até 2024-S1</t>
        </is>
      </c>
      <c r="H4950" t="inlineStr">
        <is>
          <t>Sim</t>
        </is>
      </c>
      <c r="I4950" t="n">
        <v>0</v>
      </c>
      <c r="J4950" s="41" t="n"/>
      <c r="L4950" t="inlineStr"/>
      <c r="M4950" t="inlineStr">
        <is>
          <t>Pro</t>
        </is>
      </c>
      <c r="N4950" t="inlineStr">
        <is>
          <t>monthly</t>
        </is>
      </c>
      <c r="O4950" t="inlineStr">
        <is>
          <t>Trial</t>
        </is>
      </c>
      <c r="P4950" t="inlineStr">
        <is>
          <t>Não</t>
        </is>
      </c>
      <c r="Q4950" t="inlineStr">
        <is>
          <t>Sim</t>
        </is>
      </c>
      <c r="R4950" t="inlineStr">
        <is>
          <t>Não</t>
        </is>
      </c>
      <c r="S4950" t="inlineStr">
        <is>
          <t>16–40</t>
        </is>
      </c>
      <c r="T4950" t="inlineStr">
        <is>
          <t>Mais de 365 dias</t>
        </is>
      </c>
      <c r="U4950" t="inlineStr">
        <is>
          <t>Cybersecurity</t>
        </is>
      </c>
      <c r="V4950" t="inlineStr">
        <is>
          <t>US</t>
        </is>
      </c>
      <c r="W4950" t="inlineStr">
        <is>
          <t>event</t>
        </is>
      </c>
    </row>
    <row r="4951">
      <c r="A4951" t="inlineStr">
        <is>
          <t>S-e781ba</t>
        </is>
      </c>
      <c r="B4951" t="inlineStr">
        <is>
          <t>A-53f4e3</t>
        </is>
      </c>
      <c r="C4951" s="40" t="n">
        <v>45460</v>
      </c>
      <c r="D4951" s="40" t="n"/>
      <c r="E4951" t="n">
        <v>197</v>
      </c>
      <c r="F4951" t="n">
        <v>931</v>
      </c>
      <c r="G4951" t="inlineStr">
        <is>
          <t>Até 2024-S1</t>
        </is>
      </c>
      <c r="H4951" t="inlineStr">
        <is>
          <t>Sim</t>
        </is>
      </c>
      <c r="I4951" t="n">
        <v>0</v>
      </c>
      <c r="J4951" s="41" t="n"/>
      <c r="L4951" t="inlineStr"/>
      <c r="M4951" t="inlineStr">
        <is>
          <t>Pro</t>
        </is>
      </c>
      <c r="N4951" t="inlineStr">
        <is>
          <t>monthly</t>
        </is>
      </c>
      <c r="O4951" t="inlineStr">
        <is>
          <t>Pago</t>
        </is>
      </c>
      <c r="P4951" t="inlineStr">
        <is>
          <t>Não</t>
        </is>
      </c>
      <c r="Q4951" t="inlineStr">
        <is>
          <t>Não</t>
        </is>
      </c>
      <c r="R4951" t="inlineStr">
        <is>
          <t>Não</t>
        </is>
      </c>
      <c r="S4951" t="inlineStr">
        <is>
          <t>16–40</t>
        </is>
      </c>
      <c r="T4951" t="inlineStr">
        <is>
          <t>Conta nova (≤ 30 dias)</t>
        </is>
      </c>
      <c r="U4951" t="inlineStr">
        <is>
          <t>Cybersecurity</t>
        </is>
      </c>
      <c r="V4951" t="inlineStr">
        <is>
          <t>UK</t>
        </is>
      </c>
      <c r="W4951" t="inlineStr">
        <is>
          <t>event</t>
        </is>
      </c>
    </row>
    <row r="4952">
      <c r="A4952" t="inlineStr">
        <is>
          <t>S-61fa27</t>
        </is>
      </c>
      <c r="B4952" t="inlineStr">
        <is>
          <t>A-5a3eb9</t>
        </is>
      </c>
      <c r="C4952" s="40" t="n">
        <v>45595</v>
      </c>
      <c r="D4952" s="40" t="n"/>
      <c r="E4952" t="n">
        <v>62</v>
      </c>
      <c r="F4952" t="n">
        <v>399</v>
      </c>
      <c r="G4952" t="inlineStr">
        <is>
          <t>2024-S2</t>
        </is>
      </c>
      <c r="H4952" t="inlineStr">
        <is>
          <t>Sim</t>
        </is>
      </c>
      <c r="I4952" t="n">
        <v>0</v>
      </c>
      <c r="J4952" s="41" t="n"/>
      <c r="L4952" t="inlineStr"/>
      <c r="M4952" t="inlineStr">
        <is>
          <t>Basic</t>
        </is>
      </c>
      <c r="N4952" t="inlineStr">
        <is>
          <t>annual</t>
        </is>
      </c>
      <c r="O4952" t="inlineStr">
        <is>
          <t>Pago</t>
        </is>
      </c>
      <c r="P4952" t="inlineStr">
        <is>
          <t>Não</t>
        </is>
      </c>
      <c r="Q4952" t="inlineStr">
        <is>
          <t>Não</t>
        </is>
      </c>
      <c r="R4952" t="inlineStr">
        <is>
          <t>Não</t>
        </is>
      </c>
      <c r="S4952" t="inlineStr">
        <is>
          <t>16–40</t>
        </is>
      </c>
      <c r="T4952" t="inlineStr">
        <is>
          <t>Mais de 365 dias</t>
        </is>
      </c>
      <c r="U4952" t="inlineStr">
        <is>
          <t>DevTools</t>
        </is>
      </c>
      <c r="V4952" t="inlineStr">
        <is>
          <t>CA</t>
        </is>
      </c>
      <c r="W4952" t="inlineStr">
        <is>
          <t>other</t>
        </is>
      </c>
    </row>
    <row r="4953">
      <c r="A4953" t="inlineStr">
        <is>
          <t>S-4f5c94</t>
        </is>
      </c>
      <c r="B4953" t="inlineStr">
        <is>
          <t>A-6dee43</t>
        </is>
      </c>
      <c r="C4953" s="40" t="n">
        <v>45221</v>
      </c>
      <c r="D4953" s="40" t="n"/>
      <c r="E4953" t="n">
        <v>436</v>
      </c>
      <c r="F4953" t="n">
        <v>114</v>
      </c>
      <c r="G4953" t="inlineStr">
        <is>
          <t>Até 2024-S1</t>
        </is>
      </c>
      <c r="H4953" t="inlineStr">
        <is>
          <t>Sim</t>
        </is>
      </c>
      <c r="I4953" t="n">
        <v>0</v>
      </c>
      <c r="J4953" s="41" t="n"/>
      <c r="L4953" t="inlineStr"/>
      <c r="M4953" t="inlineStr">
        <is>
          <t>Basic</t>
        </is>
      </c>
      <c r="N4953" t="inlineStr">
        <is>
          <t>annual</t>
        </is>
      </c>
      <c r="O4953" t="inlineStr">
        <is>
          <t>Pago</t>
        </is>
      </c>
      <c r="P4953" t="inlineStr">
        <is>
          <t>Sim</t>
        </is>
      </c>
      <c r="Q4953" t="inlineStr">
        <is>
          <t>Não</t>
        </is>
      </c>
      <c r="R4953" t="inlineStr">
        <is>
          <t>Não</t>
        </is>
      </c>
      <c r="S4953" t="inlineStr">
        <is>
          <t>6–15</t>
        </is>
      </c>
      <c r="T4953" t="inlineStr">
        <is>
          <t>31–90 dias</t>
        </is>
      </c>
      <c r="U4953" t="inlineStr">
        <is>
          <t>FinTech</t>
        </is>
      </c>
      <c r="V4953" t="inlineStr">
        <is>
          <t>UK</t>
        </is>
      </c>
      <c r="W4953" t="inlineStr">
        <is>
          <t>other</t>
        </is>
      </c>
    </row>
    <row r="4954">
      <c r="A4954" t="inlineStr">
        <is>
          <t>S-4a0cb3</t>
        </is>
      </c>
      <c r="B4954" t="inlineStr">
        <is>
          <t>A-a1b80b</t>
        </is>
      </c>
      <c r="C4954" s="40" t="n">
        <v>45428</v>
      </c>
      <c r="D4954" s="40" t="n">
        <v>45508</v>
      </c>
      <c r="E4954" t="n">
        <v>80</v>
      </c>
      <c r="F4954" t="n">
        <v>0</v>
      </c>
      <c r="G4954" t="inlineStr">
        <is>
          <t>Até 2024-S1</t>
        </is>
      </c>
      <c r="H4954" t="inlineStr">
        <is>
          <t>Sim</t>
        </is>
      </c>
      <c r="I4954" t="n">
        <v>0</v>
      </c>
      <c r="J4954" s="41" t="n">
        <v>45505</v>
      </c>
      <c r="K4954" t="n">
        <v>4</v>
      </c>
      <c r="L4954" t="inlineStr">
        <is>
          <t>Não</t>
        </is>
      </c>
      <c r="M4954" t="inlineStr">
        <is>
          <t>Enterprise</t>
        </is>
      </c>
      <c r="N4954" t="inlineStr">
        <is>
          <t>monthly</t>
        </is>
      </c>
      <c r="O4954" t="inlineStr">
        <is>
          <t>Trial</t>
        </is>
      </c>
      <c r="P4954" t="inlineStr">
        <is>
          <t>Sim</t>
        </is>
      </c>
      <c r="Q4954" t="inlineStr">
        <is>
          <t>Não</t>
        </is>
      </c>
      <c r="R4954" t="inlineStr">
        <is>
          <t>Não</t>
        </is>
      </c>
      <c r="S4954" t="inlineStr">
        <is>
          <t>16–40</t>
        </is>
      </c>
      <c r="T4954" t="inlineStr">
        <is>
          <t>91–180 dias</t>
        </is>
      </c>
      <c r="U4954" t="inlineStr">
        <is>
          <t>HealthTech</t>
        </is>
      </c>
      <c r="V4954" t="inlineStr">
        <is>
          <t>US</t>
        </is>
      </c>
      <c r="W4954" t="inlineStr">
        <is>
          <t>organic</t>
        </is>
      </c>
    </row>
    <row r="4955">
      <c r="A4955" t="inlineStr">
        <is>
          <t>S-77c880</t>
        </is>
      </c>
      <c r="B4955" t="inlineStr">
        <is>
          <t>A-40906c</t>
        </is>
      </c>
      <c r="C4955" s="40" t="n">
        <v>45627</v>
      </c>
      <c r="D4955" s="40" t="n"/>
      <c r="E4955" t="n">
        <v>30</v>
      </c>
      <c r="F4955" t="n">
        <v>4508</v>
      </c>
      <c r="G4955" t="inlineStr">
        <is>
          <t>2024-S2</t>
        </is>
      </c>
      <c r="H4955" t="inlineStr">
        <is>
          <t>Sim</t>
        </is>
      </c>
      <c r="I4955" t="n">
        <v>0</v>
      </c>
      <c r="J4955" s="41" t="n"/>
      <c r="L4955" t="inlineStr"/>
      <c r="M4955" t="inlineStr">
        <is>
          <t>Pro</t>
        </is>
      </c>
      <c r="N4955" t="inlineStr">
        <is>
          <t>annual</t>
        </is>
      </c>
      <c r="O4955" t="inlineStr">
        <is>
          <t>Pago</t>
        </is>
      </c>
      <c r="P4955" t="inlineStr">
        <is>
          <t>Sim</t>
        </is>
      </c>
      <c r="Q4955" t="inlineStr">
        <is>
          <t>Não</t>
        </is>
      </c>
      <c r="R4955" t="inlineStr">
        <is>
          <t>Não</t>
        </is>
      </c>
      <c r="S4955" t="inlineStr">
        <is>
          <t>41+</t>
        </is>
      </c>
      <c r="T4955" t="inlineStr">
        <is>
          <t>181–365 dias</t>
        </is>
      </c>
      <c r="U4955" t="inlineStr">
        <is>
          <t>EdTech</t>
        </is>
      </c>
      <c r="V4955" t="inlineStr">
        <is>
          <t>US</t>
        </is>
      </c>
      <c r="W4955" t="inlineStr">
        <is>
          <t>ads</t>
        </is>
      </c>
    </row>
    <row r="4956">
      <c r="A4956" t="inlineStr">
        <is>
          <t>S-f8ee6e</t>
        </is>
      </c>
      <c r="B4956" t="inlineStr">
        <is>
          <t>A-ed510f</t>
        </is>
      </c>
      <c r="C4956" s="40" t="n">
        <v>45035</v>
      </c>
      <c r="D4956" s="40" t="n"/>
      <c r="E4956" t="n">
        <v>622</v>
      </c>
      <c r="F4956" t="n">
        <v>0</v>
      </c>
      <c r="G4956" t="inlineStr">
        <is>
          <t>Até 2024-S1</t>
        </is>
      </c>
      <c r="H4956" t="inlineStr">
        <is>
          <t>Sim</t>
        </is>
      </c>
      <c r="I4956" t="n">
        <v>0</v>
      </c>
      <c r="J4956" s="41" t="n"/>
      <c r="L4956" t="inlineStr"/>
      <c r="M4956" t="inlineStr">
        <is>
          <t>Enterprise</t>
        </is>
      </c>
      <c r="N4956" t="inlineStr">
        <is>
          <t>monthly</t>
        </is>
      </c>
      <c r="O4956" t="inlineStr">
        <is>
          <t>Trial</t>
        </is>
      </c>
      <c r="P4956" t="inlineStr">
        <is>
          <t>Sim</t>
        </is>
      </c>
      <c r="Q4956" t="inlineStr">
        <is>
          <t>Não</t>
        </is>
      </c>
      <c r="R4956" t="inlineStr">
        <is>
          <t>Não</t>
        </is>
      </c>
      <c r="S4956" t="inlineStr">
        <is>
          <t>41+</t>
        </is>
      </c>
      <c r="T4956" t="inlineStr">
        <is>
          <t>91–180 dias</t>
        </is>
      </c>
      <c r="U4956" t="inlineStr">
        <is>
          <t>Cybersecurity</t>
        </is>
      </c>
      <c r="V4956" t="inlineStr">
        <is>
          <t>IN</t>
        </is>
      </c>
      <c r="W4956" t="inlineStr">
        <is>
          <t>partner</t>
        </is>
      </c>
    </row>
    <row r="4957">
      <c r="A4957" t="inlineStr">
        <is>
          <t>S-c7b793</t>
        </is>
      </c>
      <c r="B4957" t="inlineStr">
        <is>
          <t>A-90a8c8</t>
        </is>
      </c>
      <c r="C4957" s="40" t="n">
        <v>45603</v>
      </c>
      <c r="D4957" s="40" t="n"/>
      <c r="E4957" t="n">
        <v>54</v>
      </c>
      <c r="F4957" t="n">
        <v>1127</v>
      </c>
      <c r="G4957" t="inlineStr">
        <is>
          <t>2024-S2</t>
        </is>
      </c>
      <c r="H4957" t="inlineStr">
        <is>
          <t>Sim</t>
        </is>
      </c>
      <c r="I4957" t="n">
        <v>0</v>
      </c>
      <c r="J4957" s="41" t="n"/>
      <c r="L4957" t="inlineStr"/>
      <c r="M4957" t="inlineStr">
        <is>
          <t>Pro</t>
        </is>
      </c>
      <c r="N4957" t="inlineStr">
        <is>
          <t>monthly</t>
        </is>
      </c>
      <c r="O4957" t="inlineStr">
        <is>
          <t>Pago</t>
        </is>
      </c>
      <c r="P4957" t="inlineStr">
        <is>
          <t>Sim</t>
        </is>
      </c>
      <c r="Q4957" t="inlineStr">
        <is>
          <t>Não</t>
        </is>
      </c>
      <c r="R4957" t="inlineStr">
        <is>
          <t>Não</t>
        </is>
      </c>
      <c r="S4957" t="inlineStr">
        <is>
          <t>16–40</t>
        </is>
      </c>
      <c r="T4957" t="inlineStr">
        <is>
          <t>31–90 dias</t>
        </is>
      </c>
      <c r="U4957" t="inlineStr">
        <is>
          <t>FinTech</t>
        </is>
      </c>
      <c r="V4957" t="inlineStr">
        <is>
          <t>AU</t>
        </is>
      </c>
      <c r="W4957" t="inlineStr">
        <is>
          <t>organic</t>
        </is>
      </c>
    </row>
    <row r="4958">
      <c r="A4958" t="inlineStr">
        <is>
          <t>S-e7f571</t>
        </is>
      </c>
      <c r="B4958" t="inlineStr">
        <is>
          <t>A-9affe6</t>
        </is>
      </c>
      <c r="C4958" s="40" t="n">
        <v>45083</v>
      </c>
      <c r="D4958" s="40" t="n">
        <v>45637</v>
      </c>
      <c r="E4958" t="n">
        <v>554</v>
      </c>
      <c r="F4958" t="n">
        <v>133</v>
      </c>
      <c r="G4958" t="inlineStr">
        <is>
          <t>Até 2024-S1</t>
        </is>
      </c>
      <c r="H4958" t="inlineStr">
        <is>
          <t>Sim</t>
        </is>
      </c>
      <c r="I4958" t="n">
        <v>0</v>
      </c>
      <c r="J4958" s="41" t="n">
        <v>45627</v>
      </c>
      <c r="K4958" t="n">
        <v>11</v>
      </c>
      <c r="L4958" t="inlineStr">
        <is>
          <t>Não</t>
        </is>
      </c>
      <c r="M4958" t="inlineStr">
        <is>
          <t>Basic</t>
        </is>
      </c>
      <c r="N4958" t="inlineStr">
        <is>
          <t>monthly</t>
        </is>
      </c>
      <c r="O4958" t="inlineStr">
        <is>
          <t>Pago</t>
        </is>
      </c>
      <c r="P4958" t="inlineStr">
        <is>
          <t>Sim</t>
        </is>
      </c>
      <c r="Q4958" t="inlineStr">
        <is>
          <t>Não</t>
        </is>
      </c>
      <c r="R4958" t="inlineStr">
        <is>
          <t>Não</t>
        </is>
      </c>
      <c r="S4958" t="inlineStr">
        <is>
          <t>6–15</t>
        </is>
      </c>
      <c r="T4958" t="inlineStr">
        <is>
          <t>31–90 dias</t>
        </is>
      </c>
      <c r="U4958" t="inlineStr">
        <is>
          <t>Cybersecurity</t>
        </is>
      </c>
      <c r="V4958" t="inlineStr">
        <is>
          <t>US</t>
        </is>
      </c>
      <c r="W4958" t="inlineStr">
        <is>
          <t>other</t>
        </is>
      </c>
    </row>
    <row r="4959">
      <c r="A4959" t="inlineStr">
        <is>
          <t>S-611bf8</t>
        </is>
      </c>
      <c r="B4959" t="inlineStr">
        <is>
          <t>A-df10db</t>
        </is>
      </c>
      <c r="C4959" s="40" t="n">
        <v>45177</v>
      </c>
      <c r="D4959" s="40" t="n"/>
      <c r="E4959" t="n">
        <v>480</v>
      </c>
      <c r="F4959" t="n">
        <v>398</v>
      </c>
      <c r="G4959" t="inlineStr">
        <is>
          <t>Até 2024-S1</t>
        </is>
      </c>
      <c r="H4959" t="inlineStr">
        <is>
          <t>Sim</t>
        </is>
      </c>
      <c r="I4959" t="n">
        <v>0</v>
      </c>
      <c r="J4959" s="41" t="n"/>
      <c r="L4959" t="inlineStr"/>
      <c r="M4959" t="inlineStr">
        <is>
          <t>Enterprise</t>
        </is>
      </c>
      <c r="N4959" t="inlineStr">
        <is>
          <t>annual</t>
        </is>
      </c>
      <c r="O4959" t="inlineStr">
        <is>
          <t>Pago</t>
        </is>
      </c>
      <c r="P4959" t="inlineStr">
        <is>
          <t>Sim</t>
        </is>
      </c>
      <c r="Q4959" t="inlineStr">
        <is>
          <t>Não</t>
        </is>
      </c>
      <c r="R4959" t="inlineStr">
        <is>
          <t>Não</t>
        </is>
      </c>
      <c r="S4959" t="inlineStr">
        <is>
          <t>1–5</t>
        </is>
      </c>
      <c r="T4959" t="inlineStr">
        <is>
          <t>91–180 dias</t>
        </is>
      </c>
      <c r="U4959" t="inlineStr">
        <is>
          <t>DevTools</t>
        </is>
      </c>
      <c r="V4959" t="inlineStr">
        <is>
          <t>US</t>
        </is>
      </c>
      <c r="W4959" t="inlineStr">
        <is>
          <t>other</t>
        </is>
      </c>
    </row>
    <row r="4960">
      <c r="A4960" t="inlineStr">
        <is>
          <t>S-f3979e</t>
        </is>
      </c>
      <c r="B4960" t="inlineStr">
        <is>
          <t>A-9c18c4</t>
        </is>
      </c>
      <c r="C4960" s="40" t="n">
        <v>45275</v>
      </c>
      <c r="D4960" s="40" t="n"/>
      <c r="E4960" t="n">
        <v>382</v>
      </c>
      <c r="F4960" t="n">
        <v>539</v>
      </c>
      <c r="G4960" t="inlineStr">
        <is>
          <t>Até 2024-S1</t>
        </is>
      </c>
      <c r="H4960" t="inlineStr">
        <is>
          <t>Sim</t>
        </is>
      </c>
      <c r="I4960" t="n">
        <v>0</v>
      </c>
      <c r="J4960" s="41" t="n"/>
      <c r="L4960" t="inlineStr"/>
      <c r="M4960" t="inlineStr">
        <is>
          <t>Pro</t>
        </is>
      </c>
      <c r="N4960" t="inlineStr">
        <is>
          <t>annual</t>
        </is>
      </c>
      <c r="O4960" t="inlineStr">
        <is>
          <t>Pago</t>
        </is>
      </c>
      <c r="P4960" t="inlineStr">
        <is>
          <t>Sim</t>
        </is>
      </c>
      <c r="Q4960" t="inlineStr">
        <is>
          <t>Não</t>
        </is>
      </c>
      <c r="R4960" t="inlineStr">
        <is>
          <t>Não</t>
        </is>
      </c>
      <c r="S4960" t="inlineStr">
        <is>
          <t>6–15</t>
        </is>
      </c>
      <c r="T4960" t="inlineStr">
        <is>
          <t>91–180 dias</t>
        </is>
      </c>
      <c r="U4960" t="inlineStr">
        <is>
          <t>HealthTech</t>
        </is>
      </c>
      <c r="V4960" t="inlineStr">
        <is>
          <t>US</t>
        </is>
      </c>
      <c r="W4960" t="inlineStr">
        <is>
          <t>ads</t>
        </is>
      </c>
    </row>
    <row r="4961">
      <c r="A4961" t="inlineStr">
        <is>
          <t>S-409beb</t>
        </is>
      </c>
      <c r="B4961" t="inlineStr">
        <is>
          <t>A-7988d1</t>
        </is>
      </c>
      <c r="C4961" s="40" t="n">
        <v>45363</v>
      </c>
      <c r="D4961" s="40" t="n"/>
      <c r="E4961" t="n">
        <v>294</v>
      </c>
      <c r="F4961" t="n">
        <v>0</v>
      </c>
      <c r="G4961" t="inlineStr">
        <is>
          <t>Até 2024-S1</t>
        </is>
      </c>
      <c r="H4961" t="inlineStr">
        <is>
          <t>Sim</t>
        </is>
      </c>
      <c r="I4961" t="n">
        <v>0</v>
      </c>
      <c r="J4961" s="41" t="n"/>
      <c r="L4961" t="inlineStr"/>
      <c r="M4961" t="inlineStr">
        <is>
          <t>Basic</t>
        </is>
      </c>
      <c r="N4961" t="inlineStr">
        <is>
          <t>annual</t>
        </is>
      </c>
      <c r="O4961" t="inlineStr">
        <is>
          <t>Trial</t>
        </is>
      </c>
      <c r="P4961" t="inlineStr">
        <is>
          <t>Sim</t>
        </is>
      </c>
      <c r="Q4961" t="inlineStr">
        <is>
          <t>Não</t>
        </is>
      </c>
      <c r="R4961" t="inlineStr">
        <is>
          <t>Não</t>
        </is>
      </c>
      <c r="S4961" t="inlineStr">
        <is>
          <t>16–40</t>
        </is>
      </c>
      <c r="T4961" t="inlineStr">
        <is>
          <t>31–90 dias</t>
        </is>
      </c>
      <c r="U4961" t="inlineStr">
        <is>
          <t>Cybersecurity</t>
        </is>
      </c>
      <c r="V4961" t="inlineStr">
        <is>
          <t>US</t>
        </is>
      </c>
      <c r="W4961" t="inlineStr">
        <is>
          <t>other</t>
        </is>
      </c>
    </row>
    <row r="4962">
      <c r="A4962" t="inlineStr">
        <is>
          <t>S-0896bc</t>
        </is>
      </c>
      <c r="B4962" t="inlineStr">
        <is>
          <t>A-9779ad</t>
        </is>
      </c>
      <c r="C4962" s="40" t="n">
        <v>45642</v>
      </c>
      <c r="D4962" s="40" t="n"/>
      <c r="E4962" t="n">
        <v>15</v>
      </c>
      <c r="F4962" t="n">
        <v>7960</v>
      </c>
      <c r="G4962" t="inlineStr">
        <is>
          <t>2024-S2</t>
        </is>
      </c>
      <c r="H4962" t="inlineStr">
        <is>
          <t>Não</t>
        </is>
      </c>
      <c r="I4962" t="n">
        <v>0</v>
      </c>
      <c r="J4962" s="41" t="n"/>
      <c r="L4962" t="inlineStr"/>
      <c r="M4962" t="inlineStr">
        <is>
          <t>Enterprise</t>
        </is>
      </c>
      <c r="N4962" t="inlineStr">
        <is>
          <t>monthly</t>
        </is>
      </c>
      <c r="O4962" t="inlineStr">
        <is>
          <t>Pago</t>
        </is>
      </c>
      <c r="P4962" t="inlineStr">
        <is>
          <t>Não</t>
        </is>
      </c>
      <c r="Q4962" t="inlineStr">
        <is>
          <t>Não</t>
        </is>
      </c>
      <c r="R4962" t="inlineStr">
        <is>
          <t>Não</t>
        </is>
      </c>
      <c r="S4962" t="inlineStr">
        <is>
          <t>16–40</t>
        </is>
      </c>
      <c r="T4962" t="inlineStr">
        <is>
          <t>181–365 dias</t>
        </is>
      </c>
      <c r="U4962" t="inlineStr">
        <is>
          <t>Cybersecurity</t>
        </is>
      </c>
      <c r="V4962" t="inlineStr">
        <is>
          <t>AU</t>
        </is>
      </c>
      <c r="W4962" t="inlineStr">
        <is>
          <t>event</t>
        </is>
      </c>
    </row>
    <row r="4963">
      <c r="A4963" t="inlineStr">
        <is>
          <t>S-e09e04</t>
        </is>
      </c>
      <c r="B4963" t="inlineStr">
        <is>
          <t>A-fda07f</t>
        </is>
      </c>
      <c r="C4963" s="40" t="n">
        <v>45528</v>
      </c>
      <c r="D4963" s="40" t="n"/>
      <c r="E4963" t="n">
        <v>129</v>
      </c>
      <c r="F4963" t="n">
        <v>2786</v>
      </c>
      <c r="G4963" t="inlineStr">
        <is>
          <t>2024-S2</t>
        </is>
      </c>
      <c r="H4963" t="inlineStr">
        <is>
          <t>Sim</t>
        </is>
      </c>
      <c r="I4963" t="n">
        <v>0</v>
      </c>
      <c r="J4963" s="41" t="n"/>
      <c r="L4963" t="inlineStr"/>
      <c r="M4963" t="inlineStr">
        <is>
          <t>Enterprise</t>
        </is>
      </c>
      <c r="N4963" t="inlineStr">
        <is>
          <t>annual</t>
        </is>
      </c>
      <c r="O4963" t="inlineStr">
        <is>
          <t>Pago</t>
        </is>
      </c>
      <c r="P4963" t="inlineStr">
        <is>
          <t>Sim</t>
        </is>
      </c>
      <c r="Q4963" t="inlineStr">
        <is>
          <t>Sim</t>
        </is>
      </c>
      <c r="R4963" t="inlineStr">
        <is>
          <t>Não</t>
        </is>
      </c>
      <c r="S4963" t="inlineStr">
        <is>
          <t>6–15</t>
        </is>
      </c>
      <c r="T4963" t="inlineStr">
        <is>
          <t>Conta nova (≤ 30 dias)</t>
        </is>
      </c>
      <c r="U4963" t="inlineStr">
        <is>
          <t>Cybersecurity</t>
        </is>
      </c>
      <c r="V4963" t="inlineStr">
        <is>
          <t>FR</t>
        </is>
      </c>
      <c r="W4963" t="inlineStr">
        <is>
          <t>partner</t>
        </is>
      </c>
    </row>
    <row r="4964">
      <c r="A4964" t="inlineStr">
        <is>
          <t>S-293a1f</t>
        </is>
      </c>
      <c r="B4964" t="inlineStr">
        <is>
          <t>A-40de06</t>
        </is>
      </c>
      <c r="C4964" s="40" t="n">
        <v>45429</v>
      </c>
      <c r="D4964" s="40" t="n"/>
      <c r="E4964" t="n">
        <v>228</v>
      </c>
      <c r="F4964" t="n">
        <v>1372</v>
      </c>
      <c r="G4964" t="inlineStr">
        <is>
          <t>Até 2024-S1</t>
        </is>
      </c>
      <c r="H4964" t="inlineStr">
        <is>
          <t>Sim</t>
        </is>
      </c>
      <c r="I4964" t="n">
        <v>0</v>
      </c>
      <c r="J4964" s="41" t="n"/>
      <c r="L4964" t="inlineStr"/>
      <c r="M4964" t="inlineStr">
        <is>
          <t>Pro</t>
        </is>
      </c>
      <c r="N4964" t="inlineStr">
        <is>
          <t>monthly</t>
        </is>
      </c>
      <c r="O4964" t="inlineStr">
        <is>
          <t>Pago</t>
        </is>
      </c>
      <c r="P4964" t="inlineStr">
        <is>
          <t>Não</t>
        </is>
      </c>
      <c r="Q4964" t="inlineStr">
        <is>
          <t>Não</t>
        </is>
      </c>
      <c r="R4964" t="inlineStr">
        <is>
          <t>Não</t>
        </is>
      </c>
      <c r="S4964" t="inlineStr">
        <is>
          <t>16–40</t>
        </is>
      </c>
      <c r="T4964" t="inlineStr">
        <is>
          <t>Mais de 365 dias</t>
        </is>
      </c>
      <c r="U4964" t="inlineStr">
        <is>
          <t>Cybersecurity</t>
        </is>
      </c>
      <c r="V4964" t="inlineStr">
        <is>
          <t>US</t>
        </is>
      </c>
      <c r="W4964" t="inlineStr">
        <is>
          <t>event</t>
        </is>
      </c>
    </row>
    <row r="4965">
      <c r="A4965" t="inlineStr">
        <is>
          <t>S-b56884</t>
        </is>
      </c>
      <c r="B4965" t="inlineStr">
        <is>
          <t>A-c1dfe1</t>
        </is>
      </c>
      <c r="C4965" s="40" t="n">
        <v>45499</v>
      </c>
      <c r="D4965" s="40" t="n"/>
      <c r="E4965" t="n">
        <v>158</v>
      </c>
      <c r="F4965" t="n">
        <v>8159</v>
      </c>
      <c r="G4965" t="inlineStr">
        <is>
          <t>2024-S2</t>
        </is>
      </c>
      <c r="H4965" t="inlineStr">
        <is>
          <t>Sim</t>
        </is>
      </c>
      <c r="I4965" t="n">
        <v>0</v>
      </c>
      <c r="J4965" s="41" t="n"/>
      <c r="L4965" t="inlineStr"/>
      <c r="M4965" t="inlineStr">
        <is>
          <t>Enterprise</t>
        </is>
      </c>
      <c r="N4965" t="inlineStr">
        <is>
          <t>annual</t>
        </is>
      </c>
      <c r="O4965" t="inlineStr">
        <is>
          <t>Pago</t>
        </is>
      </c>
      <c r="P4965" t="inlineStr">
        <is>
          <t>Sim</t>
        </is>
      </c>
      <c r="Q4965" t="inlineStr">
        <is>
          <t>Não</t>
        </is>
      </c>
      <c r="R4965" t="inlineStr">
        <is>
          <t>Não</t>
        </is>
      </c>
      <c r="S4965" t="inlineStr">
        <is>
          <t>41+</t>
        </is>
      </c>
      <c r="T4965" t="inlineStr">
        <is>
          <t>181–365 dias</t>
        </is>
      </c>
      <c r="U4965" t="inlineStr">
        <is>
          <t>DevTools</t>
        </is>
      </c>
      <c r="V4965" t="inlineStr">
        <is>
          <t>DE</t>
        </is>
      </c>
      <c r="W4965" t="inlineStr">
        <is>
          <t>ads</t>
        </is>
      </c>
    </row>
    <row r="4966">
      <c r="A4966" t="inlineStr">
        <is>
          <t>S-5f8ad0</t>
        </is>
      </c>
      <c r="B4966" t="inlineStr">
        <is>
          <t>A-dfbd31</t>
        </is>
      </c>
      <c r="C4966" s="40" t="n">
        <v>45512</v>
      </c>
      <c r="D4966" s="40" t="n"/>
      <c r="E4966" t="n">
        <v>145</v>
      </c>
      <c r="F4966" t="n">
        <v>456</v>
      </c>
      <c r="G4966" t="inlineStr">
        <is>
          <t>2024-S2</t>
        </is>
      </c>
      <c r="H4966" t="inlineStr">
        <is>
          <t>Sim</t>
        </is>
      </c>
      <c r="I4966" t="n">
        <v>0</v>
      </c>
      <c r="J4966" s="41" t="n"/>
      <c r="L4966" t="inlineStr"/>
      <c r="M4966" t="inlineStr">
        <is>
          <t>Basic</t>
        </is>
      </c>
      <c r="N4966" t="inlineStr">
        <is>
          <t>annual</t>
        </is>
      </c>
      <c r="O4966" t="inlineStr">
        <is>
          <t>Pago</t>
        </is>
      </c>
      <c r="P4966" t="inlineStr">
        <is>
          <t>Sim</t>
        </is>
      </c>
      <c r="Q4966" t="inlineStr">
        <is>
          <t>Não</t>
        </is>
      </c>
      <c r="R4966" t="inlineStr">
        <is>
          <t>Não</t>
        </is>
      </c>
      <c r="S4966" t="inlineStr">
        <is>
          <t>16–40</t>
        </is>
      </c>
      <c r="T4966" t="inlineStr">
        <is>
          <t>181–365 dias</t>
        </is>
      </c>
      <c r="U4966" t="inlineStr">
        <is>
          <t>DevTools</t>
        </is>
      </c>
      <c r="V4966" t="inlineStr">
        <is>
          <t>UK</t>
        </is>
      </c>
      <c r="W4966" t="inlineStr">
        <is>
          <t>partner</t>
        </is>
      </c>
    </row>
    <row r="4967">
      <c r="A4967" t="inlineStr">
        <is>
          <t>S-713c12</t>
        </is>
      </c>
      <c r="B4967" t="inlineStr">
        <is>
          <t>A-8ed5dd</t>
        </is>
      </c>
      <c r="C4967" s="40" t="n">
        <v>45623</v>
      </c>
      <c r="D4967" s="40" t="n"/>
      <c r="E4967" t="n">
        <v>34</v>
      </c>
      <c r="F4967" t="n">
        <v>285</v>
      </c>
      <c r="G4967" t="inlineStr">
        <is>
          <t>2024-S2</t>
        </is>
      </c>
      <c r="H4967" t="inlineStr">
        <is>
          <t>Sim</t>
        </is>
      </c>
      <c r="I4967" t="n">
        <v>0</v>
      </c>
      <c r="J4967" s="41" t="n"/>
      <c r="L4967" t="inlineStr"/>
      <c r="M4967" t="inlineStr">
        <is>
          <t>Basic</t>
        </is>
      </c>
      <c r="N4967" t="inlineStr">
        <is>
          <t>monthly</t>
        </is>
      </c>
      <c r="O4967" t="inlineStr">
        <is>
          <t>Pago</t>
        </is>
      </c>
      <c r="P4967" t="inlineStr">
        <is>
          <t>Sim</t>
        </is>
      </c>
      <c r="Q4967" t="inlineStr">
        <is>
          <t>Não</t>
        </is>
      </c>
      <c r="R4967" t="inlineStr">
        <is>
          <t>Sim</t>
        </is>
      </c>
      <c r="S4967" t="inlineStr">
        <is>
          <t>6–15</t>
        </is>
      </c>
      <c r="T4967" t="inlineStr">
        <is>
          <t>Mais de 365 dias</t>
        </is>
      </c>
      <c r="U4967" t="inlineStr">
        <is>
          <t>EdTech</t>
        </is>
      </c>
      <c r="V4967" t="inlineStr">
        <is>
          <t>UK</t>
        </is>
      </c>
      <c r="W4967" t="inlineStr">
        <is>
          <t>event</t>
        </is>
      </c>
    </row>
    <row r="4968">
      <c r="A4968" t="inlineStr">
        <is>
          <t>S-e74ca1</t>
        </is>
      </c>
      <c r="B4968" t="inlineStr">
        <is>
          <t>A-59f724</t>
        </is>
      </c>
      <c r="C4968" s="40" t="n">
        <v>45528</v>
      </c>
      <c r="D4968" s="40" t="n"/>
      <c r="E4968" t="n">
        <v>129</v>
      </c>
      <c r="F4968" t="n">
        <v>0</v>
      </c>
      <c r="G4968" t="inlineStr">
        <is>
          <t>2024-S2</t>
        </is>
      </c>
      <c r="H4968" t="inlineStr">
        <is>
          <t>Sim</t>
        </is>
      </c>
      <c r="I4968" t="n">
        <v>0</v>
      </c>
      <c r="J4968" s="41" t="n"/>
      <c r="L4968" t="inlineStr"/>
      <c r="M4968" t="inlineStr">
        <is>
          <t>Basic</t>
        </is>
      </c>
      <c r="N4968" t="inlineStr">
        <is>
          <t>monthly</t>
        </is>
      </c>
      <c r="O4968" t="inlineStr">
        <is>
          <t>Trial</t>
        </is>
      </c>
      <c r="P4968" t="inlineStr">
        <is>
          <t>Não</t>
        </is>
      </c>
      <c r="Q4968" t="inlineStr">
        <is>
          <t>Não</t>
        </is>
      </c>
      <c r="R4968" t="inlineStr">
        <is>
          <t>Não</t>
        </is>
      </c>
      <c r="S4968" t="inlineStr">
        <is>
          <t>1–5</t>
        </is>
      </c>
      <c r="T4968" t="inlineStr">
        <is>
          <t>181–365 dias</t>
        </is>
      </c>
      <c r="U4968" t="inlineStr">
        <is>
          <t>HealthTech</t>
        </is>
      </c>
      <c r="V4968" t="inlineStr">
        <is>
          <t>US</t>
        </is>
      </c>
      <c r="W4968" t="inlineStr">
        <is>
          <t>other</t>
        </is>
      </c>
    </row>
    <row r="4969">
      <c r="A4969" t="inlineStr">
        <is>
          <t>S-b6a35b</t>
        </is>
      </c>
      <c r="B4969" t="inlineStr">
        <is>
          <t>A-59f724</t>
        </is>
      </c>
      <c r="C4969" s="40" t="n">
        <v>45420</v>
      </c>
      <c r="D4969" s="40" t="n"/>
      <c r="E4969" t="n">
        <v>237</v>
      </c>
      <c r="F4969" t="n">
        <v>931</v>
      </c>
      <c r="G4969" t="inlineStr">
        <is>
          <t>Até 2024-S1</t>
        </is>
      </c>
      <c r="H4969" t="inlineStr">
        <is>
          <t>Sim</t>
        </is>
      </c>
      <c r="I4969" t="n">
        <v>0</v>
      </c>
      <c r="J4969" s="41" t="n"/>
      <c r="L4969" t="inlineStr"/>
      <c r="M4969" t="inlineStr">
        <is>
          <t>Pro</t>
        </is>
      </c>
      <c r="N4969" t="inlineStr">
        <is>
          <t>monthly</t>
        </is>
      </c>
      <c r="O4969" t="inlineStr">
        <is>
          <t>Pago</t>
        </is>
      </c>
      <c r="P4969" t="inlineStr">
        <is>
          <t>Sim</t>
        </is>
      </c>
      <c r="Q4969" t="inlineStr">
        <is>
          <t>Não</t>
        </is>
      </c>
      <c r="R4969" t="inlineStr">
        <is>
          <t>Não</t>
        </is>
      </c>
      <c r="S4969" t="inlineStr">
        <is>
          <t>16–40</t>
        </is>
      </c>
      <c r="T4969" t="inlineStr">
        <is>
          <t>181–365 dias</t>
        </is>
      </c>
      <c r="U4969" t="inlineStr">
        <is>
          <t>HealthTech</t>
        </is>
      </c>
      <c r="V4969" t="inlineStr">
        <is>
          <t>US</t>
        </is>
      </c>
      <c r="W4969" t="inlineStr">
        <is>
          <t>other</t>
        </is>
      </c>
    </row>
    <row r="4970">
      <c r="A4970" t="inlineStr">
        <is>
          <t>S-711528</t>
        </is>
      </c>
      <c r="B4970" t="inlineStr">
        <is>
          <t>A-a7bd4b</t>
        </is>
      </c>
      <c r="C4970" s="40" t="n">
        <v>45560</v>
      </c>
      <c r="D4970" s="40" t="n"/>
      <c r="E4970" t="n">
        <v>97</v>
      </c>
      <c r="F4970" t="n">
        <v>342</v>
      </c>
      <c r="G4970" t="inlineStr">
        <is>
          <t>2024-S2</t>
        </is>
      </c>
      <c r="H4970" t="inlineStr">
        <is>
          <t>Sim</t>
        </is>
      </c>
      <c r="I4970" t="n">
        <v>0</v>
      </c>
      <c r="J4970" s="41" t="n"/>
      <c r="L4970" t="inlineStr"/>
      <c r="M4970" t="inlineStr">
        <is>
          <t>Basic</t>
        </is>
      </c>
      <c r="N4970" t="inlineStr">
        <is>
          <t>monthly</t>
        </is>
      </c>
      <c r="O4970" t="inlineStr">
        <is>
          <t>Pago</t>
        </is>
      </c>
      <c r="P4970" t="inlineStr">
        <is>
          <t>Sim</t>
        </is>
      </c>
      <c r="Q4970" t="inlineStr">
        <is>
          <t>Não</t>
        </is>
      </c>
      <c r="R4970" t="inlineStr">
        <is>
          <t>Não</t>
        </is>
      </c>
      <c r="S4970" t="inlineStr">
        <is>
          <t>16–40</t>
        </is>
      </c>
      <c r="T4970" t="inlineStr">
        <is>
          <t>Mais de 365 dias</t>
        </is>
      </c>
      <c r="U4970" t="inlineStr">
        <is>
          <t>Cybersecurity</t>
        </is>
      </c>
      <c r="V4970" t="inlineStr">
        <is>
          <t>US</t>
        </is>
      </c>
      <c r="W4970" t="inlineStr">
        <is>
          <t>ads</t>
        </is>
      </c>
    </row>
    <row r="4971">
      <c r="A4971" t="inlineStr">
        <is>
          <t>S-101401</t>
        </is>
      </c>
      <c r="B4971" t="inlineStr">
        <is>
          <t>A-08e34e</t>
        </is>
      </c>
      <c r="C4971" s="40" t="n">
        <v>45631</v>
      </c>
      <c r="D4971" s="40" t="n"/>
      <c r="E4971" t="n">
        <v>26</v>
      </c>
      <c r="F4971" t="n">
        <v>2842</v>
      </c>
      <c r="G4971" t="inlineStr">
        <is>
          <t>2024-S2</t>
        </is>
      </c>
      <c r="H4971" t="inlineStr">
        <is>
          <t>Não</t>
        </is>
      </c>
      <c r="I4971" t="n">
        <v>0</v>
      </c>
      <c r="J4971" s="41" t="n"/>
      <c r="L4971" t="inlineStr"/>
      <c r="M4971" t="inlineStr">
        <is>
          <t>Pro</t>
        </is>
      </c>
      <c r="N4971" t="inlineStr">
        <is>
          <t>monthly</t>
        </is>
      </c>
      <c r="O4971" t="inlineStr">
        <is>
          <t>Pago</t>
        </is>
      </c>
      <c r="P4971" t="inlineStr">
        <is>
          <t>Sim</t>
        </is>
      </c>
      <c r="Q4971" t="inlineStr">
        <is>
          <t>Não</t>
        </is>
      </c>
      <c r="R4971" t="inlineStr">
        <is>
          <t>Não</t>
        </is>
      </c>
      <c r="S4971" t="inlineStr">
        <is>
          <t>41+</t>
        </is>
      </c>
      <c r="T4971" t="inlineStr">
        <is>
          <t>91–180 dias</t>
        </is>
      </c>
      <c r="U4971" t="inlineStr">
        <is>
          <t>EdTech</t>
        </is>
      </c>
      <c r="V4971" t="inlineStr">
        <is>
          <t>US</t>
        </is>
      </c>
      <c r="W4971" t="inlineStr">
        <is>
          <t>event</t>
        </is>
      </c>
    </row>
    <row r="4972">
      <c r="A4972" t="inlineStr">
        <is>
          <t>S-155934</t>
        </is>
      </c>
      <c r="B4972" t="inlineStr">
        <is>
          <t>A-4a4c2d</t>
        </is>
      </c>
      <c r="C4972" s="40" t="n">
        <v>45398</v>
      </c>
      <c r="D4972" s="40" t="n"/>
      <c r="E4972" t="n">
        <v>259</v>
      </c>
      <c r="F4972" t="n">
        <v>0</v>
      </c>
      <c r="G4972" t="inlineStr">
        <is>
          <t>Até 2024-S1</t>
        </is>
      </c>
      <c r="H4972" t="inlineStr">
        <is>
          <t>Sim</t>
        </is>
      </c>
      <c r="I4972" t="n">
        <v>0</v>
      </c>
      <c r="J4972" s="41" t="n"/>
      <c r="L4972" t="inlineStr"/>
      <c r="M4972" t="inlineStr">
        <is>
          <t>Pro</t>
        </is>
      </c>
      <c r="N4972" t="inlineStr">
        <is>
          <t>annual</t>
        </is>
      </c>
      <c r="O4972" t="inlineStr">
        <is>
          <t>Trial</t>
        </is>
      </c>
      <c r="P4972" t="inlineStr">
        <is>
          <t>Sim</t>
        </is>
      </c>
      <c r="Q4972" t="inlineStr">
        <is>
          <t>Não</t>
        </is>
      </c>
      <c r="R4972" t="inlineStr">
        <is>
          <t>Não</t>
        </is>
      </c>
      <c r="S4972" t="inlineStr">
        <is>
          <t>41+</t>
        </is>
      </c>
      <c r="T4972" t="inlineStr">
        <is>
          <t>181–365 dias</t>
        </is>
      </c>
      <c r="U4972" t="inlineStr">
        <is>
          <t>DevTools</t>
        </is>
      </c>
      <c r="V4972" t="inlineStr">
        <is>
          <t>US</t>
        </is>
      </c>
      <c r="W4972" t="inlineStr">
        <is>
          <t>event</t>
        </is>
      </c>
    </row>
    <row r="4973">
      <c r="A4973" t="inlineStr">
        <is>
          <t>S-535bd1</t>
        </is>
      </c>
      <c r="B4973" t="inlineStr">
        <is>
          <t>A-d792a6</t>
        </is>
      </c>
      <c r="C4973" s="40" t="n">
        <v>45003</v>
      </c>
      <c r="D4973" s="40" t="n"/>
      <c r="E4973" t="n">
        <v>654</v>
      </c>
      <c r="F4973" t="n">
        <v>0</v>
      </c>
      <c r="G4973" t="inlineStr">
        <is>
          <t>Até 2024-S1</t>
        </is>
      </c>
      <c r="H4973" t="inlineStr">
        <is>
          <t>Sim</t>
        </is>
      </c>
      <c r="I4973" t="n">
        <v>0</v>
      </c>
      <c r="J4973" s="41" t="n"/>
      <c r="L4973" t="inlineStr"/>
      <c r="M4973" t="inlineStr">
        <is>
          <t>Pro</t>
        </is>
      </c>
      <c r="N4973" t="inlineStr">
        <is>
          <t>monthly</t>
        </is>
      </c>
      <c r="O4973" t="inlineStr">
        <is>
          <t>Trial</t>
        </is>
      </c>
      <c r="P4973" t="inlineStr">
        <is>
          <t>Não</t>
        </is>
      </c>
      <c r="Q4973" t="inlineStr">
        <is>
          <t>Não</t>
        </is>
      </c>
      <c r="R4973" t="inlineStr">
        <is>
          <t>Não</t>
        </is>
      </c>
      <c r="S4973" t="inlineStr">
        <is>
          <t>6–15</t>
        </is>
      </c>
      <c r="T4973" t="inlineStr">
        <is>
          <t>31–90 dias</t>
        </is>
      </c>
      <c r="U4973" t="inlineStr">
        <is>
          <t>DevTools</t>
        </is>
      </c>
      <c r="V4973" t="inlineStr">
        <is>
          <t>US</t>
        </is>
      </c>
      <c r="W4973" t="inlineStr">
        <is>
          <t>organic</t>
        </is>
      </c>
    </row>
    <row r="4974">
      <c r="A4974" t="inlineStr">
        <is>
          <t>S-42bbe0</t>
        </is>
      </c>
      <c r="B4974" t="inlineStr">
        <is>
          <t>A-2e3bad</t>
        </is>
      </c>
      <c r="C4974" s="40" t="n">
        <v>45574</v>
      </c>
      <c r="D4974" s="40" t="n"/>
      <c r="E4974" t="n">
        <v>83</v>
      </c>
      <c r="F4974" t="n">
        <v>0</v>
      </c>
      <c r="G4974" t="inlineStr">
        <is>
          <t>2024-S2</t>
        </is>
      </c>
      <c r="H4974" t="inlineStr">
        <is>
          <t>Sim</t>
        </is>
      </c>
      <c r="I4974" t="n">
        <v>0</v>
      </c>
      <c r="J4974" s="41" t="n"/>
      <c r="L4974" t="inlineStr"/>
      <c r="M4974" t="inlineStr">
        <is>
          <t>Basic</t>
        </is>
      </c>
      <c r="N4974" t="inlineStr">
        <is>
          <t>annual</t>
        </is>
      </c>
      <c r="O4974" t="inlineStr">
        <is>
          <t>Trial</t>
        </is>
      </c>
      <c r="P4974" t="inlineStr">
        <is>
          <t>Sim</t>
        </is>
      </c>
      <c r="Q4974" t="inlineStr">
        <is>
          <t>Não</t>
        </is>
      </c>
      <c r="R4974" t="inlineStr">
        <is>
          <t>Não</t>
        </is>
      </c>
      <c r="S4974" t="inlineStr">
        <is>
          <t>41+</t>
        </is>
      </c>
      <c r="T4974" t="inlineStr">
        <is>
          <t>Mais de 365 dias</t>
        </is>
      </c>
      <c r="U4974" t="inlineStr">
        <is>
          <t>FinTech</t>
        </is>
      </c>
      <c r="V4974" t="inlineStr">
        <is>
          <t>CA</t>
        </is>
      </c>
      <c r="W4974" t="inlineStr">
        <is>
          <t>other</t>
        </is>
      </c>
    </row>
    <row r="4975">
      <c r="A4975" t="inlineStr">
        <is>
          <t>S-09076d</t>
        </is>
      </c>
      <c r="B4975" t="inlineStr">
        <is>
          <t>A-87aa7b</t>
        </is>
      </c>
      <c r="C4975" s="40" t="n">
        <v>45649</v>
      </c>
      <c r="D4975" s="40" t="n"/>
      <c r="E4975" t="n">
        <v>8</v>
      </c>
      <c r="F4975" t="n">
        <v>2499</v>
      </c>
      <c r="G4975" t="inlineStr">
        <is>
          <t>2024-S2</t>
        </is>
      </c>
      <c r="H4975" t="inlineStr">
        <is>
          <t>Não</t>
        </is>
      </c>
      <c r="I4975" t="n">
        <v>0</v>
      </c>
      <c r="J4975" s="41" t="n"/>
      <c r="L4975" t="inlineStr"/>
      <c r="M4975" t="inlineStr">
        <is>
          <t>Pro</t>
        </is>
      </c>
      <c r="N4975" t="inlineStr">
        <is>
          <t>monthly</t>
        </is>
      </c>
      <c r="O4975" t="inlineStr">
        <is>
          <t>Pago</t>
        </is>
      </c>
      <c r="P4975" t="inlineStr">
        <is>
          <t>Sim</t>
        </is>
      </c>
      <c r="Q4975" t="inlineStr">
        <is>
          <t>Sim</t>
        </is>
      </c>
      <c r="R4975" t="inlineStr">
        <is>
          <t>Não</t>
        </is>
      </c>
      <c r="S4975" t="inlineStr">
        <is>
          <t>41+</t>
        </is>
      </c>
      <c r="T4975" t="inlineStr">
        <is>
          <t>181–365 dias</t>
        </is>
      </c>
      <c r="U4975" t="inlineStr">
        <is>
          <t>HealthTech</t>
        </is>
      </c>
      <c r="V4975" t="inlineStr">
        <is>
          <t>US</t>
        </is>
      </c>
      <c r="W4975" t="inlineStr">
        <is>
          <t>organic</t>
        </is>
      </c>
    </row>
    <row r="4976">
      <c r="A4976" t="inlineStr">
        <is>
          <t>S-d302e2</t>
        </is>
      </c>
      <c r="B4976" t="inlineStr">
        <is>
          <t>A-bd4708</t>
        </is>
      </c>
      <c r="C4976" s="40" t="n">
        <v>45535</v>
      </c>
      <c r="D4976" s="40" t="n"/>
      <c r="E4976" t="n">
        <v>122</v>
      </c>
      <c r="F4976" t="n">
        <v>7363</v>
      </c>
      <c r="G4976" t="inlineStr">
        <is>
          <t>2024-S2</t>
        </is>
      </c>
      <c r="H4976" t="inlineStr">
        <is>
          <t>Sim</t>
        </is>
      </c>
      <c r="I4976" t="n">
        <v>0</v>
      </c>
      <c r="J4976" s="41" t="n"/>
      <c r="L4976" t="inlineStr"/>
      <c r="M4976" t="inlineStr">
        <is>
          <t>Enterprise</t>
        </is>
      </c>
      <c r="N4976" t="inlineStr">
        <is>
          <t>annual</t>
        </is>
      </c>
      <c r="O4976" t="inlineStr">
        <is>
          <t>Pago</t>
        </is>
      </c>
      <c r="P4976" t="inlineStr">
        <is>
          <t>Sim</t>
        </is>
      </c>
      <c r="Q4976" t="inlineStr">
        <is>
          <t>Não</t>
        </is>
      </c>
      <c r="R4976" t="inlineStr">
        <is>
          <t>Não</t>
        </is>
      </c>
      <c r="S4976" t="inlineStr">
        <is>
          <t>16–40</t>
        </is>
      </c>
      <c r="T4976" t="inlineStr">
        <is>
          <t>31–90 dias</t>
        </is>
      </c>
      <c r="U4976" t="inlineStr">
        <is>
          <t>FinTech</t>
        </is>
      </c>
      <c r="V4976" t="inlineStr">
        <is>
          <t>US</t>
        </is>
      </c>
      <c r="W4976" t="inlineStr">
        <is>
          <t>ads</t>
        </is>
      </c>
    </row>
    <row r="4977">
      <c r="A4977" t="inlineStr">
        <is>
          <t>S-f9a56a</t>
        </is>
      </c>
      <c r="B4977" t="inlineStr">
        <is>
          <t>A-0be015</t>
        </is>
      </c>
      <c r="C4977" s="40" t="n">
        <v>45615</v>
      </c>
      <c r="D4977" s="40" t="n"/>
      <c r="E4977" t="n">
        <v>42</v>
      </c>
      <c r="F4977" t="n">
        <v>456</v>
      </c>
      <c r="G4977" t="inlineStr">
        <is>
          <t>2024-S2</t>
        </is>
      </c>
      <c r="H4977" t="inlineStr">
        <is>
          <t>Sim</t>
        </is>
      </c>
      <c r="I4977" t="n">
        <v>0</v>
      </c>
      <c r="J4977" s="41" t="n"/>
      <c r="L4977" t="inlineStr"/>
      <c r="M4977" t="inlineStr">
        <is>
          <t>Basic</t>
        </is>
      </c>
      <c r="N4977" t="inlineStr">
        <is>
          <t>monthly</t>
        </is>
      </c>
      <c r="O4977" t="inlineStr">
        <is>
          <t>Pago</t>
        </is>
      </c>
      <c r="P4977" t="inlineStr">
        <is>
          <t>Não</t>
        </is>
      </c>
      <c r="Q4977" t="inlineStr">
        <is>
          <t>Não</t>
        </is>
      </c>
      <c r="R4977" t="inlineStr">
        <is>
          <t>Não</t>
        </is>
      </c>
      <c r="S4977" t="inlineStr">
        <is>
          <t>16–40</t>
        </is>
      </c>
      <c r="T4977" t="inlineStr">
        <is>
          <t>31–90 dias</t>
        </is>
      </c>
      <c r="U4977" t="inlineStr">
        <is>
          <t>FinTech</t>
        </is>
      </c>
      <c r="V4977" t="inlineStr">
        <is>
          <t>US</t>
        </is>
      </c>
      <c r="W4977" t="inlineStr">
        <is>
          <t>event</t>
        </is>
      </c>
    </row>
    <row r="4978">
      <c r="A4978" t="inlineStr">
        <is>
          <t>S-f783b6</t>
        </is>
      </c>
      <c r="B4978" t="inlineStr">
        <is>
          <t>A-2d4502</t>
        </is>
      </c>
      <c r="C4978" s="40" t="n">
        <v>45535</v>
      </c>
      <c r="D4978" s="40" t="n"/>
      <c r="E4978" t="n">
        <v>122</v>
      </c>
      <c r="F4978" t="n">
        <v>1393</v>
      </c>
      <c r="G4978" t="inlineStr">
        <is>
          <t>2024-S2</t>
        </is>
      </c>
      <c r="H4978" t="inlineStr">
        <is>
          <t>Sim</t>
        </is>
      </c>
      <c r="I4978" t="n">
        <v>0</v>
      </c>
      <c r="J4978" s="41" t="n"/>
      <c r="L4978" t="inlineStr"/>
      <c r="M4978" t="inlineStr">
        <is>
          <t>Enterprise</t>
        </is>
      </c>
      <c r="N4978" t="inlineStr">
        <is>
          <t>monthly</t>
        </is>
      </c>
      <c r="O4978" t="inlineStr">
        <is>
          <t>Pago</t>
        </is>
      </c>
      <c r="P4978" t="inlineStr">
        <is>
          <t>Sim</t>
        </is>
      </c>
      <c r="Q4978" t="inlineStr">
        <is>
          <t>Não</t>
        </is>
      </c>
      <c r="R4978" t="inlineStr">
        <is>
          <t>Não</t>
        </is>
      </c>
      <c r="S4978" t="inlineStr">
        <is>
          <t>6–15</t>
        </is>
      </c>
      <c r="T4978" t="inlineStr">
        <is>
          <t>91–180 dias</t>
        </is>
      </c>
      <c r="U4978" t="inlineStr">
        <is>
          <t>FinTech</t>
        </is>
      </c>
      <c r="V4978" t="inlineStr">
        <is>
          <t>IN</t>
        </is>
      </c>
      <c r="W4978" t="inlineStr">
        <is>
          <t>event</t>
        </is>
      </c>
    </row>
    <row r="4979">
      <c r="A4979" t="inlineStr">
        <is>
          <t>S-6d9705</t>
        </is>
      </c>
      <c r="B4979" t="inlineStr">
        <is>
          <t>A-726cfa</t>
        </is>
      </c>
      <c r="C4979" s="40" t="n">
        <v>45376</v>
      </c>
      <c r="D4979" s="40" t="n"/>
      <c r="E4979" t="n">
        <v>281</v>
      </c>
      <c r="F4979" t="n">
        <v>2189</v>
      </c>
      <c r="G4979" t="inlineStr">
        <is>
          <t>Até 2024-S1</t>
        </is>
      </c>
      <c r="H4979" t="inlineStr">
        <is>
          <t>Sim</t>
        </is>
      </c>
      <c r="I4979" t="n">
        <v>0</v>
      </c>
      <c r="J4979" s="41" t="n"/>
      <c r="L4979" t="inlineStr"/>
      <c r="M4979" t="inlineStr">
        <is>
          <t>Enterprise</t>
        </is>
      </c>
      <c r="N4979" t="inlineStr">
        <is>
          <t>annual</t>
        </is>
      </c>
      <c r="O4979" t="inlineStr">
        <is>
          <t>Pago</t>
        </is>
      </c>
      <c r="P4979" t="inlineStr">
        <is>
          <t>Sim</t>
        </is>
      </c>
      <c r="Q4979" t="inlineStr">
        <is>
          <t>Não</t>
        </is>
      </c>
      <c r="R4979" t="inlineStr">
        <is>
          <t>Não</t>
        </is>
      </c>
      <c r="S4979" t="inlineStr">
        <is>
          <t>6–15</t>
        </is>
      </c>
      <c r="T4979" t="inlineStr">
        <is>
          <t>181–365 dias</t>
        </is>
      </c>
      <c r="U4979" t="inlineStr">
        <is>
          <t>DevTools</t>
        </is>
      </c>
      <c r="V4979" t="inlineStr">
        <is>
          <t>US</t>
        </is>
      </c>
      <c r="W4979" t="inlineStr">
        <is>
          <t>partner</t>
        </is>
      </c>
    </row>
    <row r="4980">
      <c r="A4980" t="inlineStr">
        <is>
          <t>S-93ab2d</t>
        </is>
      </c>
      <c r="B4980" t="inlineStr">
        <is>
          <t>A-f17767</t>
        </is>
      </c>
      <c r="C4980" s="40" t="n">
        <v>45048</v>
      </c>
      <c r="D4980" s="40" t="n"/>
      <c r="E4980" t="n">
        <v>609</v>
      </c>
      <c r="F4980" t="n">
        <v>38</v>
      </c>
      <c r="G4980" t="inlineStr">
        <is>
          <t>Até 2024-S1</t>
        </is>
      </c>
      <c r="H4980" t="inlineStr">
        <is>
          <t>Sim</t>
        </is>
      </c>
      <c r="I4980" t="n">
        <v>0</v>
      </c>
      <c r="J4980" s="41" t="n"/>
      <c r="L4980" t="inlineStr"/>
      <c r="M4980" t="inlineStr">
        <is>
          <t>Basic</t>
        </is>
      </c>
      <c r="N4980" t="inlineStr">
        <is>
          <t>annual</t>
        </is>
      </c>
      <c r="O4980" t="inlineStr">
        <is>
          <t>Pago</t>
        </is>
      </c>
      <c r="P4980" t="inlineStr">
        <is>
          <t>Sim</t>
        </is>
      </c>
      <c r="Q4980" t="inlineStr">
        <is>
          <t>Não</t>
        </is>
      </c>
      <c r="R4980" t="inlineStr">
        <is>
          <t>Não</t>
        </is>
      </c>
      <c r="S4980" t="inlineStr">
        <is>
          <t>1–5</t>
        </is>
      </c>
      <c r="T4980" t="inlineStr">
        <is>
          <t>91–180 dias</t>
        </is>
      </c>
      <c r="U4980" t="inlineStr">
        <is>
          <t>DevTools</t>
        </is>
      </c>
      <c r="V4980" t="inlineStr">
        <is>
          <t>US</t>
        </is>
      </c>
      <c r="W4980" t="inlineStr">
        <is>
          <t>event</t>
        </is>
      </c>
    </row>
    <row r="4981">
      <c r="A4981" t="inlineStr">
        <is>
          <t>S-617065</t>
        </is>
      </c>
      <c r="B4981" t="inlineStr">
        <is>
          <t>A-a45270</t>
        </is>
      </c>
      <c r="C4981" s="40" t="n">
        <v>45566</v>
      </c>
      <c r="D4981" s="40" t="n"/>
      <c r="E4981" t="n">
        <v>91</v>
      </c>
      <c r="F4981" t="n">
        <v>597</v>
      </c>
      <c r="G4981" t="inlineStr">
        <is>
          <t>2024-S2</t>
        </is>
      </c>
      <c r="H4981" t="inlineStr">
        <is>
          <t>Sim</t>
        </is>
      </c>
      <c r="I4981" t="n">
        <v>0</v>
      </c>
      <c r="J4981" s="41" t="n"/>
      <c r="L4981" t="inlineStr"/>
      <c r="M4981" t="inlineStr">
        <is>
          <t>Enterprise</t>
        </is>
      </c>
      <c r="N4981" t="inlineStr">
        <is>
          <t>annual</t>
        </is>
      </c>
      <c r="O4981" t="inlineStr">
        <is>
          <t>Pago</t>
        </is>
      </c>
      <c r="P4981" t="inlineStr">
        <is>
          <t>Sim</t>
        </is>
      </c>
      <c r="Q4981" t="inlineStr">
        <is>
          <t>Sim</t>
        </is>
      </c>
      <c r="R4981" t="inlineStr">
        <is>
          <t>Não</t>
        </is>
      </c>
      <c r="S4981" t="inlineStr">
        <is>
          <t>1–5</t>
        </is>
      </c>
      <c r="T4981" t="inlineStr">
        <is>
          <t>91–180 dias</t>
        </is>
      </c>
      <c r="U4981" t="inlineStr">
        <is>
          <t>HealthTech</t>
        </is>
      </c>
      <c r="V4981" t="inlineStr">
        <is>
          <t>US</t>
        </is>
      </c>
      <c r="W4981" t="inlineStr">
        <is>
          <t>ads</t>
        </is>
      </c>
    </row>
    <row r="4982">
      <c r="A4982" t="inlineStr">
        <is>
          <t>S-329803</t>
        </is>
      </c>
      <c r="B4982" t="inlineStr">
        <is>
          <t>A-1f0ac7</t>
        </is>
      </c>
      <c r="C4982" s="40" t="n">
        <v>45411</v>
      </c>
      <c r="D4982" s="40" t="n"/>
      <c r="E4982" t="n">
        <v>246</v>
      </c>
      <c r="F4982" t="n">
        <v>646</v>
      </c>
      <c r="G4982" t="inlineStr">
        <is>
          <t>Até 2024-S1</t>
        </is>
      </c>
      <c r="H4982" t="inlineStr">
        <is>
          <t>Sim</t>
        </is>
      </c>
      <c r="I4982" t="n">
        <v>0</v>
      </c>
      <c r="J4982" s="41" t="n"/>
      <c r="L4982" t="inlineStr"/>
      <c r="M4982" t="inlineStr">
        <is>
          <t>Basic</t>
        </is>
      </c>
      <c r="N4982" t="inlineStr">
        <is>
          <t>monthly</t>
        </is>
      </c>
      <c r="O4982" t="inlineStr">
        <is>
          <t>Pago</t>
        </is>
      </c>
      <c r="P4982" t="inlineStr">
        <is>
          <t>Não</t>
        </is>
      </c>
      <c r="Q4982" t="inlineStr">
        <is>
          <t>Não</t>
        </is>
      </c>
      <c r="R4982" t="inlineStr">
        <is>
          <t>Não</t>
        </is>
      </c>
      <c r="S4982" t="inlineStr">
        <is>
          <t>16–40</t>
        </is>
      </c>
      <c r="T4982" t="inlineStr">
        <is>
          <t>181–365 dias</t>
        </is>
      </c>
      <c r="U4982" t="inlineStr">
        <is>
          <t>HealthTech</t>
        </is>
      </c>
      <c r="V4982" t="inlineStr">
        <is>
          <t>UK</t>
        </is>
      </c>
      <c r="W4982" t="inlineStr">
        <is>
          <t>other</t>
        </is>
      </c>
    </row>
    <row r="4983">
      <c r="A4983" t="inlineStr">
        <is>
          <t>S-677801</t>
        </is>
      </c>
      <c r="B4983" t="inlineStr">
        <is>
          <t>A-80eeb6</t>
        </is>
      </c>
      <c r="C4983" s="40" t="n">
        <v>45414</v>
      </c>
      <c r="D4983" s="40" t="n"/>
      <c r="E4983" t="n">
        <v>243</v>
      </c>
      <c r="F4983" t="n">
        <v>17711</v>
      </c>
      <c r="G4983" t="inlineStr">
        <is>
          <t>Até 2024-S1</t>
        </is>
      </c>
      <c r="H4983" t="inlineStr">
        <is>
          <t>Sim</t>
        </is>
      </c>
      <c r="I4983" t="n">
        <v>0</v>
      </c>
      <c r="J4983" s="41" t="n"/>
      <c r="L4983" t="inlineStr"/>
      <c r="M4983" t="inlineStr">
        <is>
          <t>Enterprise</t>
        </is>
      </c>
      <c r="N4983" t="inlineStr">
        <is>
          <t>monthly</t>
        </is>
      </c>
      <c r="O4983" t="inlineStr">
        <is>
          <t>Pago</t>
        </is>
      </c>
      <c r="P4983" t="inlineStr">
        <is>
          <t>Sim</t>
        </is>
      </c>
      <c r="Q4983" t="inlineStr">
        <is>
          <t>Não</t>
        </is>
      </c>
      <c r="R4983" t="inlineStr">
        <is>
          <t>Não</t>
        </is>
      </c>
      <c r="S4983" t="inlineStr">
        <is>
          <t>41+</t>
        </is>
      </c>
      <c r="T4983" t="inlineStr">
        <is>
          <t>181–365 dias</t>
        </is>
      </c>
      <c r="U4983" t="inlineStr">
        <is>
          <t>Cybersecurity</t>
        </is>
      </c>
      <c r="V4983" t="inlineStr">
        <is>
          <t>UK</t>
        </is>
      </c>
      <c r="W4983" t="inlineStr">
        <is>
          <t>organic</t>
        </is>
      </c>
    </row>
    <row r="4984">
      <c r="A4984" t="inlineStr">
        <is>
          <t>S-3092cb</t>
        </is>
      </c>
      <c r="B4984" t="inlineStr">
        <is>
          <t>A-6a4e2d</t>
        </is>
      </c>
      <c r="C4984" s="40" t="n">
        <v>45141</v>
      </c>
      <c r="D4984" s="40" t="n"/>
      <c r="E4984" t="n">
        <v>516</v>
      </c>
      <c r="F4984" t="n">
        <v>4378</v>
      </c>
      <c r="G4984" t="inlineStr">
        <is>
          <t>Até 2024-S1</t>
        </is>
      </c>
      <c r="H4984" t="inlineStr">
        <is>
          <t>Sim</t>
        </is>
      </c>
      <c r="I4984" t="n">
        <v>0</v>
      </c>
      <c r="J4984" s="41" t="n"/>
      <c r="L4984" t="inlineStr"/>
      <c r="M4984" t="inlineStr">
        <is>
          <t>Enterprise</t>
        </is>
      </c>
      <c r="N4984" t="inlineStr">
        <is>
          <t>annual</t>
        </is>
      </c>
      <c r="O4984" t="inlineStr">
        <is>
          <t>Pago</t>
        </is>
      </c>
      <c r="P4984" t="inlineStr">
        <is>
          <t>Sim</t>
        </is>
      </c>
      <c r="Q4984" t="inlineStr">
        <is>
          <t>Não</t>
        </is>
      </c>
      <c r="R4984" t="inlineStr">
        <is>
          <t>Não</t>
        </is>
      </c>
      <c r="S4984" t="inlineStr">
        <is>
          <t>16–40</t>
        </is>
      </c>
      <c r="T4984" t="inlineStr">
        <is>
          <t>91–180 dias</t>
        </is>
      </c>
      <c r="U4984" t="inlineStr">
        <is>
          <t>EdTech</t>
        </is>
      </c>
      <c r="V4984" t="inlineStr">
        <is>
          <t>UK</t>
        </is>
      </c>
      <c r="W4984" t="inlineStr">
        <is>
          <t>partner</t>
        </is>
      </c>
    </row>
    <row r="4985">
      <c r="A4985" t="inlineStr">
        <is>
          <t>S-f9469c</t>
        </is>
      </c>
      <c r="B4985" t="inlineStr">
        <is>
          <t>A-781cc0</t>
        </is>
      </c>
      <c r="C4985" s="40" t="n">
        <v>45539</v>
      </c>
      <c r="D4985" s="40" t="n"/>
      <c r="E4985" t="n">
        <v>118</v>
      </c>
      <c r="F4985" t="n">
        <v>2388</v>
      </c>
      <c r="G4985" t="inlineStr">
        <is>
          <t>2024-S2</t>
        </is>
      </c>
      <c r="H4985" t="inlineStr">
        <is>
          <t>Sim</t>
        </is>
      </c>
      <c r="I4985" t="n">
        <v>0</v>
      </c>
      <c r="J4985" s="41" t="n"/>
      <c r="L4985" t="inlineStr"/>
      <c r="M4985" t="inlineStr">
        <is>
          <t>Enterprise</t>
        </is>
      </c>
      <c r="N4985" t="inlineStr">
        <is>
          <t>monthly</t>
        </is>
      </c>
      <c r="O4985" t="inlineStr">
        <is>
          <t>Pago</t>
        </is>
      </c>
      <c r="P4985" t="inlineStr">
        <is>
          <t>Sim</t>
        </is>
      </c>
      <c r="Q4985" t="inlineStr">
        <is>
          <t>Sim</t>
        </is>
      </c>
      <c r="R4985" t="inlineStr">
        <is>
          <t>Não</t>
        </is>
      </c>
      <c r="S4985" t="inlineStr">
        <is>
          <t>6–15</t>
        </is>
      </c>
      <c r="T4985" t="inlineStr">
        <is>
          <t>Conta nova (≤ 30 dias)</t>
        </is>
      </c>
      <c r="U4985" t="inlineStr">
        <is>
          <t>EdTech</t>
        </is>
      </c>
      <c r="V4985" t="inlineStr">
        <is>
          <t>US</t>
        </is>
      </c>
      <c r="W4985" t="inlineStr">
        <is>
          <t>organic</t>
        </is>
      </c>
    </row>
    <row r="4986">
      <c r="A4986" t="inlineStr">
        <is>
          <t>S-c13970</t>
        </is>
      </c>
      <c r="B4986" t="inlineStr">
        <is>
          <t>A-59f724</t>
        </is>
      </c>
      <c r="C4986" s="40" t="n">
        <v>45470</v>
      </c>
      <c r="D4986" s="40" t="n"/>
      <c r="E4986" t="n">
        <v>187</v>
      </c>
      <c r="F4986" t="n">
        <v>684</v>
      </c>
      <c r="G4986" t="inlineStr">
        <is>
          <t>Até 2024-S1</t>
        </is>
      </c>
      <c r="H4986" t="inlineStr">
        <is>
          <t>Sim</t>
        </is>
      </c>
      <c r="I4986" t="n">
        <v>0</v>
      </c>
      <c r="J4986" s="41" t="n"/>
      <c r="L4986" t="inlineStr"/>
      <c r="M4986" t="inlineStr">
        <is>
          <t>Basic</t>
        </is>
      </c>
      <c r="N4986" t="inlineStr">
        <is>
          <t>monthly</t>
        </is>
      </c>
      <c r="O4986" t="inlineStr">
        <is>
          <t>Pago</t>
        </is>
      </c>
      <c r="P4986" t="inlineStr">
        <is>
          <t>Sim</t>
        </is>
      </c>
      <c r="Q4986" t="inlineStr">
        <is>
          <t>Não</t>
        </is>
      </c>
      <c r="R4986" t="inlineStr">
        <is>
          <t>Não</t>
        </is>
      </c>
      <c r="S4986" t="inlineStr">
        <is>
          <t>16–40</t>
        </is>
      </c>
      <c r="T4986" t="inlineStr">
        <is>
          <t>181–365 dias</t>
        </is>
      </c>
      <c r="U4986" t="inlineStr">
        <is>
          <t>HealthTech</t>
        </is>
      </c>
      <c r="V4986" t="inlineStr">
        <is>
          <t>US</t>
        </is>
      </c>
      <c r="W4986" t="inlineStr">
        <is>
          <t>other</t>
        </is>
      </c>
    </row>
    <row r="4987">
      <c r="A4987" t="inlineStr">
        <is>
          <t>S-c1c6ca</t>
        </is>
      </c>
      <c r="B4987" t="inlineStr">
        <is>
          <t>A-856b1e</t>
        </is>
      </c>
      <c r="C4987" s="40" t="n">
        <v>45325</v>
      </c>
      <c r="D4987" s="40" t="n"/>
      <c r="E4987" t="n">
        <v>332</v>
      </c>
      <c r="F4987" t="n">
        <v>1764</v>
      </c>
      <c r="G4987" t="inlineStr">
        <is>
          <t>Até 2024-S1</t>
        </is>
      </c>
      <c r="H4987" t="inlineStr">
        <is>
          <t>Sim</t>
        </is>
      </c>
      <c r="I4987" t="n">
        <v>0</v>
      </c>
      <c r="J4987" s="41" t="n"/>
      <c r="L4987" t="inlineStr"/>
      <c r="M4987" t="inlineStr">
        <is>
          <t>Pro</t>
        </is>
      </c>
      <c r="N4987" t="inlineStr">
        <is>
          <t>monthly</t>
        </is>
      </c>
      <c r="O4987" t="inlineStr">
        <is>
          <t>Pago</t>
        </is>
      </c>
      <c r="P4987" t="inlineStr">
        <is>
          <t>Sim</t>
        </is>
      </c>
      <c r="Q4987" t="inlineStr">
        <is>
          <t>Não</t>
        </is>
      </c>
      <c r="R4987" t="inlineStr">
        <is>
          <t>Não</t>
        </is>
      </c>
      <c r="S4987" t="inlineStr">
        <is>
          <t>16–40</t>
        </is>
      </c>
      <c r="T4987" t="inlineStr">
        <is>
          <t>91–180 dias</t>
        </is>
      </c>
      <c r="U4987" t="inlineStr">
        <is>
          <t>FinTech</t>
        </is>
      </c>
      <c r="V4987" t="inlineStr">
        <is>
          <t>US</t>
        </is>
      </c>
      <c r="W4987" t="inlineStr">
        <is>
          <t>partner</t>
        </is>
      </c>
    </row>
    <row r="4988">
      <c r="A4988" t="inlineStr">
        <is>
          <t>S-966a44</t>
        </is>
      </c>
      <c r="B4988" t="inlineStr">
        <is>
          <t>A-f5641b</t>
        </is>
      </c>
      <c r="C4988" s="40" t="n">
        <v>45403</v>
      </c>
      <c r="D4988" s="40" t="n">
        <v>45495</v>
      </c>
      <c r="E4988" t="n">
        <v>92</v>
      </c>
      <c r="F4988" t="n">
        <v>6169</v>
      </c>
      <c r="G4988" t="inlineStr">
        <is>
          <t>Até 2024-S1</t>
        </is>
      </c>
      <c r="H4988" t="inlineStr">
        <is>
          <t>Sim</t>
        </is>
      </c>
      <c r="I4988" t="n">
        <v>0</v>
      </c>
      <c r="J4988" s="41" t="n">
        <v>45474</v>
      </c>
      <c r="K4988" t="n">
        <v>22</v>
      </c>
      <c r="L4988" t="inlineStr">
        <is>
          <t>Não</t>
        </is>
      </c>
      <c r="M4988" t="inlineStr">
        <is>
          <t>Enterprise</t>
        </is>
      </c>
      <c r="N4988" t="inlineStr">
        <is>
          <t>monthly</t>
        </is>
      </c>
      <c r="O4988" t="inlineStr">
        <is>
          <t>Pago</t>
        </is>
      </c>
      <c r="P4988" t="inlineStr">
        <is>
          <t>Sim</t>
        </is>
      </c>
      <c r="Q4988" t="inlineStr">
        <is>
          <t>Sim</t>
        </is>
      </c>
      <c r="R4988" t="inlineStr">
        <is>
          <t>Sim</t>
        </is>
      </c>
      <c r="S4988" t="inlineStr">
        <is>
          <t>16–40</t>
        </is>
      </c>
      <c r="T4988" t="inlineStr">
        <is>
          <t>Conta nova (≤ 30 dias)</t>
        </is>
      </c>
      <c r="U4988" t="inlineStr">
        <is>
          <t>EdTech</t>
        </is>
      </c>
      <c r="V4988" t="inlineStr">
        <is>
          <t>US</t>
        </is>
      </c>
      <c r="W4988" t="inlineStr">
        <is>
          <t>other</t>
        </is>
      </c>
    </row>
    <row r="4989">
      <c r="A4989" t="inlineStr">
        <is>
          <t>S-aef0c5</t>
        </is>
      </c>
      <c r="B4989" t="inlineStr">
        <is>
          <t>A-e1b9cd</t>
        </is>
      </c>
      <c r="C4989" s="40" t="n">
        <v>45434</v>
      </c>
      <c r="D4989" s="40" t="n"/>
      <c r="E4989" t="n">
        <v>223</v>
      </c>
      <c r="F4989" t="n">
        <v>760</v>
      </c>
      <c r="G4989" t="inlineStr">
        <is>
          <t>Até 2024-S1</t>
        </is>
      </c>
      <c r="H4989" t="inlineStr">
        <is>
          <t>Sim</t>
        </is>
      </c>
      <c r="I4989" t="n">
        <v>0</v>
      </c>
      <c r="J4989" s="41" t="n"/>
      <c r="L4989" t="inlineStr"/>
      <c r="M4989" t="inlineStr">
        <is>
          <t>Basic</t>
        </is>
      </c>
      <c r="N4989" t="inlineStr">
        <is>
          <t>monthly</t>
        </is>
      </c>
      <c r="O4989" t="inlineStr">
        <is>
          <t>Pago</t>
        </is>
      </c>
      <c r="P4989" t="inlineStr">
        <is>
          <t>Sim</t>
        </is>
      </c>
      <c r="Q4989" t="inlineStr">
        <is>
          <t>Não</t>
        </is>
      </c>
      <c r="R4989" t="inlineStr">
        <is>
          <t>Não</t>
        </is>
      </c>
      <c r="S4989" t="inlineStr">
        <is>
          <t>16–40</t>
        </is>
      </c>
      <c r="T4989" t="inlineStr">
        <is>
          <t>Mais de 365 dias</t>
        </is>
      </c>
      <c r="U4989" t="inlineStr">
        <is>
          <t>DevTools</t>
        </is>
      </c>
      <c r="V4989" t="inlineStr">
        <is>
          <t>US</t>
        </is>
      </c>
      <c r="W4989" t="inlineStr">
        <is>
          <t>event</t>
        </is>
      </c>
    </row>
    <row r="4990">
      <c r="A4990" t="inlineStr">
        <is>
          <t>S-6ca9be</t>
        </is>
      </c>
      <c r="B4990" t="inlineStr">
        <is>
          <t>A-e888d1</t>
        </is>
      </c>
      <c r="C4990" s="40" t="n">
        <v>45057</v>
      </c>
      <c r="D4990" s="40" t="n"/>
      <c r="E4990" t="n">
        <v>600</v>
      </c>
      <c r="F4990" t="n">
        <v>1026</v>
      </c>
      <c r="G4990" t="inlineStr">
        <is>
          <t>Até 2024-S1</t>
        </is>
      </c>
      <c r="H4990" t="inlineStr">
        <is>
          <t>Sim</t>
        </is>
      </c>
      <c r="I4990" t="n">
        <v>0</v>
      </c>
      <c r="J4990" s="41" t="n"/>
      <c r="L4990" t="inlineStr"/>
      <c r="M4990" t="inlineStr">
        <is>
          <t>Basic</t>
        </is>
      </c>
      <c r="N4990" t="inlineStr">
        <is>
          <t>annual</t>
        </is>
      </c>
      <c r="O4990" t="inlineStr">
        <is>
          <t>Pago</t>
        </is>
      </c>
      <c r="P4990" t="inlineStr">
        <is>
          <t>Sim</t>
        </is>
      </c>
      <c r="Q4990" t="inlineStr">
        <is>
          <t>Não</t>
        </is>
      </c>
      <c r="R4990" t="inlineStr">
        <is>
          <t>Não</t>
        </is>
      </c>
      <c r="S4990" t="inlineStr">
        <is>
          <t>41+</t>
        </is>
      </c>
      <c r="T4990" t="inlineStr">
        <is>
          <t>31–90 dias</t>
        </is>
      </c>
      <c r="U4990" t="inlineStr">
        <is>
          <t>Cybersecurity</t>
        </is>
      </c>
      <c r="V4990" t="inlineStr">
        <is>
          <t>US</t>
        </is>
      </c>
      <c r="W4990" t="inlineStr">
        <is>
          <t>other</t>
        </is>
      </c>
    </row>
    <row r="4991">
      <c r="A4991" t="inlineStr">
        <is>
          <t>S-f7b2fc</t>
        </is>
      </c>
      <c r="B4991" t="inlineStr">
        <is>
          <t>A-f446b6</t>
        </is>
      </c>
      <c r="C4991" s="40" t="n">
        <v>45498</v>
      </c>
      <c r="D4991" s="40" t="n">
        <v>45578</v>
      </c>
      <c r="E4991" t="n">
        <v>80</v>
      </c>
      <c r="F4991" t="n">
        <v>2587</v>
      </c>
      <c r="G4991" t="inlineStr">
        <is>
          <t>2024-S2</t>
        </is>
      </c>
      <c r="H4991" t="inlineStr">
        <is>
          <t>Sim</t>
        </is>
      </c>
      <c r="I4991" t="n">
        <v>0</v>
      </c>
      <c r="J4991" s="41" t="n">
        <v>45566</v>
      </c>
      <c r="K4991" t="n">
        <v>13</v>
      </c>
      <c r="L4991" t="inlineStr">
        <is>
          <t>Não</t>
        </is>
      </c>
      <c r="M4991" t="inlineStr">
        <is>
          <t>Enterprise</t>
        </is>
      </c>
      <c r="N4991" t="inlineStr">
        <is>
          <t>monthly</t>
        </is>
      </c>
      <c r="O4991" t="inlineStr">
        <is>
          <t>Pago</t>
        </is>
      </c>
      <c r="P4991" t="inlineStr">
        <is>
          <t>Sim</t>
        </is>
      </c>
      <c r="Q4991" t="inlineStr">
        <is>
          <t>Não</t>
        </is>
      </c>
      <c r="R4991" t="inlineStr">
        <is>
          <t>Não</t>
        </is>
      </c>
      <c r="S4991" t="inlineStr">
        <is>
          <t>6–15</t>
        </is>
      </c>
      <c r="T4991" t="inlineStr">
        <is>
          <t>Mais de 365 dias</t>
        </is>
      </c>
      <c r="U4991" t="inlineStr">
        <is>
          <t>DevTools</t>
        </is>
      </c>
      <c r="V4991" t="inlineStr">
        <is>
          <t>DE</t>
        </is>
      </c>
      <c r="W4991" t="inlineStr">
        <is>
          <t>ads</t>
        </is>
      </c>
    </row>
    <row r="4992">
      <c r="A4992" t="inlineStr">
        <is>
          <t>S-9c414f</t>
        </is>
      </c>
      <c r="B4992" t="inlineStr">
        <is>
          <t>A-0a282f</t>
        </is>
      </c>
      <c r="C4992" s="40" t="n">
        <v>45653</v>
      </c>
      <c r="D4992" s="40" t="n"/>
      <c r="E4992" t="n">
        <v>4</v>
      </c>
      <c r="F4992" t="n">
        <v>98</v>
      </c>
      <c r="G4992" t="inlineStr">
        <is>
          <t>2024-S2</t>
        </is>
      </c>
      <c r="H4992" t="inlineStr">
        <is>
          <t>Não</t>
        </is>
      </c>
      <c r="I4992" t="n">
        <v>0</v>
      </c>
      <c r="J4992" s="41" t="n"/>
      <c r="L4992" t="inlineStr"/>
      <c r="M4992" t="inlineStr">
        <is>
          <t>Pro</t>
        </is>
      </c>
      <c r="N4992" t="inlineStr">
        <is>
          <t>annual</t>
        </is>
      </c>
      <c r="O4992" t="inlineStr">
        <is>
          <t>Pago</t>
        </is>
      </c>
      <c r="P4992" t="inlineStr">
        <is>
          <t>Sim</t>
        </is>
      </c>
      <c r="Q4992" t="inlineStr">
        <is>
          <t>Não</t>
        </is>
      </c>
      <c r="R4992" t="inlineStr">
        <is>
          <t>Não</t>
        </is>
      </c>
      <c r="S4992" t="inlineStr">
        <is>
          <t>1–5</t>
        </is>
      </c>
      <c r="T4992" t="inlineStr">
        <is>
          <t>91–180 dias</t>
        </is>
      </c>
      <c r="U4992" t="inlineStr">
        <is>
          <t>DevTools</t>
        </is>
      </c>
      <c r="V4992" t="inlineStr">
        <is>
          <t>US</t>
        </is>
      </c>
      <c r="W4992" t="inlineStr">
        <is>
          <t>organic</t>
        </is>
      </c>
    </row>
    <row r="4993">
      <c r="A4993" t="inlineStr">
        <is>
          <t>S-4b9226</t>
        </is>
      </c>
      <c r="B4993" t="inlineStr">
        <is>
          <t>A-798a3f</t>
        </is>
      </c>
      <c r="C4993" s="40" t="n">
        <v>45576</v>
      </c>
      <c r="D4993" s="40" t="n"/>
      <c r="E4993" t="n">
        <v>81</v>
      </c>
      <c r="F4993" t="n">
        <v>2587</v>
      </c>
      <c r="G4993" t="inlineStr">
        <is>
          <t>2024-S2</t>
        </is>
      </c>
      <c r="H4993" t="inlineStr">
        <is>
          <t>Sim</t>
        </is>
      </c>
      <c r="I4993" t="n">
        <v>0</v>
      </c>
      <c r="J4993" s="41" t="n"/>
      <c r="L4993" t="inlineStr"/>
      <c r="M4993" t="inlineStr">
        <is>
          <t>Enterprise</t>
        </is>
      </c>
      <c r="N4993" t="inlineStr">
        <is>
          <t>monthly</t>
        </is>
      </c>
      <c r="O4993" t="inlineStr">
        <is>
          <t>Pago</t>
        </is>
      </c>
      <c r="P4993" t="inlineStr">
        <is>
          <t>Não</t>
        </is>
      </c>
      <c r="Q4993" t="inlineStr">
        <is>
          <t>Não</t>
        </is>
      </c>
      <c r="R4993" t="inlineStr">
        <is>
          <t>Não</t>
        </is>
      </c>
      <c r="S4993" t="inlineStr">
        <is>
          <t>6–15</t>
        </is>
      </c>
      <c r="T4993" t="inlineStr">
        <is>
          <t>181–365 dias</t>
        </is>
      </c>
      <c r="U4993" t="inlineStr">
        <is>
          <t>DevTools</t>
        </is>
      </c>
      <c r="V4993" t="inlineStr">
        <is>
          <t>FR</t>
        </is>
      </c>
      <c r="W4993" t="inlineStr">
        <is>
          <t>other</t>
        </is>
      </c>
    </row>
    <row r="4994">
      <c r="A4994" t="inlineStr">
        <is>
          <t>S-72fa62</t>
        </is>
      </c>
      <c r="B4994" t="inlineStr">
        <is>
          <t>A-4c56c9</t>
        </is>
      </c>
      <c r="C4994" s="40" t="n">
        <v>45538</v>
      </c>
      <c r="D4994" s="40" t="n"/>
      <c r="E4994" t="n">
        <v>119</v>
      </c>
      <c r="F4994" t="n">
        <v>5373</v>
      </c>
      <c r="G4994" t="inlineStr">
        <is>
          <t>2024-S2</t>
        </is>
      </c>
      <c r="H4994" t="inlineStr">
        <is>
          <t>Sim</t>
        </is>
      </c>
      <c r="I4994" t="n">
        <v>0</v>
      </c>
      <c r="J4994" s="41" t="n"/>
      <c r="L4994" t="inlineStr"/>
      <c r="M4994" t="inlineStr">
        <is>
          <t>Enterprise</t>
        </is>
      </c>
      <c r="N4994" t="inlineStr">
        <is>
          <t>annual</t>
        </is>
      </c>
      <c r="O4994" t="inlineStr">
        <is>
          <t>Pago</t>
        </is>
      </c>
      <c r="P4994" t="inlineStr">
        <is>
          <t>Sim</t>
        </is>
      </c>
      <c r="Q4994" t="inlineStr">
        <is>
          <t>Não</t>
        </is>
      </c>
      <c r="R4994" t="inlineStr">
        <is>
          <t>Não</t>
        </is>
      </c>
      <c r="S4994" t="inlineStr">
        <is>
          <t>16–40</t>
        </is>
      </c>
      <c r="T4994" t="inlineStr">
        <is>
          <t>181–365 dias</t>
        </is>
      </c>
      <c r="U4994" t="inlineStr">
        <is>
          <t>FinTech</t>
        </is>
      </c>
      <c r="V4994" t="inlineStr">
        <is>
          <t>US</t>
        </is>
      </c>
      <c r="W4994" t="inlineStr">
        <is>
          <t>partner</t>
        </is>
      </c>
    </row>
    <row r="4995">
      <c r="A4995" t="inlineStr">
        <is>
          <t>S-4fe9b6</t>
        </is>
      </c>
      <c r="B4995" t="inlineStr">
        <is>
          <t>A-8bde0c</t>
        </is>
      </c>
      <c r="C4995" s="40" t="n">
        <v>45645</v>
      </c>
      <c r="D4995" s="40" t="n">
        <v>45656</v>
      </c>
      <c r="E4995" t="n">
        <v>11</v>
      </c>
      <c r="F4995" t="n">
        <v>1225</v>
      </c>
      <c r="G4995" t="inlineStr">
        <is>
          <t>2024-S2</t>
        </is>
      </c>
      <c r="H4995" t="inlineStr">
        <is>
          <t>Não</t>
        </is>
      </c>
      <c r="I4995" t="n">
        <v>1</v>
      </c>
      <c r="J4995" s="41" t="n">
        <v>45627</v>
      </c>
      <c r="K4995" t="n">
        <v>30</v>
      </c>
      <c r="L4995" t="inlineStr">
        <is>
          <t>Sim</t>
        </is>
      </c>
      <c r="M4995" t="inlineStr">
        <is>
          <t>Pro</t>
        </is>
      </c>
      <c r="N4995" t="inlineStr">
        <is>
          <t>annual</t>
        </is>
      </c>
      <c r="O4995" t="inlineStr">
        <is>
          <t>Pago</t>
        </is>
      </c>
      <c r="P4995" t="inlineStr">
        <is>
          <t>Sim</t>
        </is>
      </c>
      <c r="Q4995" t="inlineStr">
        <is>
          <t>Não</t>
        </is>
      </c>
      <c r="R4995" t="inlineStr">
        <is>
          <t>Não</t>
        </is>
      </c>
      <c r="S4995" t="inlineStr">
        <is>
          <t>16–40</t>
        </is>
      </c>
      <c r="T4995" t="inlineStr">
        <is>
          <t>31–90 dias</t>
        </is>
      </c>
      <c r="U4995" t="inlineStr">
        <is>
          <t>DevTools</t>
        </is>
      </c>
      <c r="V4995" t="inlineStr">
        <is>
          <t>US</t>
        </is>
      </c>
      <c r="W4995" t="inlineStr">
        <is>
          <t>organic</t>
        </is>
      </c>
    </row>
    <row r="4996">
      <c r="A4996" t="inlineStr">
        <is>
          <t>S-7c635b</t>
        </is>
      </c>
      <c r="B4996" t="inlineStr">
        <is>
          <t>A-92a333</t>
        </is>
      </c>
      <c r="C4996" s="40" t="n">
        <v>45153</v>
      </c>
      <c r="D4996" s="40" t="n"/>
      <c r="E4996" t="n">
        <v>504</v>
      </c>
      <c r="F4996" t="n">
        <v>6567</v>
      </c>
      <c r="G4996" t="inlineStr">
        <is>
          <t>Até 2024-S1</t>
        </is>
      </c>
      <c r="H4996" t="inlineStr">
        <is>
          <t>Sim</t>
        </is>
      </c>
      <c r="I4996" t="n">
        <v>0</v>
      </c>
      <c r="J4996" s="41" t="n"/>
      <c r="L4996" t="inlineStr"/>
      <c r="M4996" t="inlineStr">
        <is>
          <t>Enterprise</t>
        </is>
      </c>
      <c r="N4996" t="inlineStr">
        <is>
          <t>annual</t>
        </is>
      </c>
      <c r="O4996" t="inlineStr">
        <is>
          <t>Pago</t>
        </is>
      </c>
      <c r="P4996" t="inlineStr">
        <is>
          <t>Sim</t>
        </is>
      </c>
      <c r="Q4996" t="inlineStr">
        <is>
          <t>Não</t>
        </is>
      </c>
      <c r="R4996" t="inlineStr">
        <is>
          <t>Não</t>
        </is>
      </c>
      <c r="S4996" t="inlineStr">
        <is>
          <t>16–40</t>
        </is>
      </c>
      <c r="T4996" t="inlineStr">
        <is>
          <t>91–180 dias</t>
        </is>
      </c>
      <c r="U4996" t="inlineStr">
        <is>
          <t>FinTech</t>
        </is>
      </c>
      <c r="V4996" t="inlineStr">
        <is>
          <t>US</t>
        </is>
      </c>
      <c r="W4996" t="inlineStr">
        <is>
          <t>event</t>
        </is>
      </c>
    </row>
    <row r="4997">
      <c r="A4997" t="inlineStr">
        <is>
          <t>S-c158df</t>
        </is>
      </c>
      <c r="B4997" t="inlineStr">
        <is>
          <t>A-fa2041</t>
        </is>
      </c>
      <c r="C4997" s="40" t="n">
        <v>45592</v>
      </c>
      <c r="D4997" s="40" t="n"/>
      <c r="E4997" t="n">
        <v>65</v>
      </c>
      <c r="F4997" t="n">
        <v>3582</v>
      </c>
      <c r="G4997" t="inlineStr">
        <is>
          <t>2024-S2</t>
        </is>
      </c>
      <c r="H4997" t="inlineStr">
        <is>
          <t>Sim</t>
        </is>
      </c>
      <c r="I4997" t="n">
        <v>0</v>
      </c>
      <c r="J4997" s="41" t="n"/>
      <c r="L4997" t="inlineStr"/>
      <c r="M4997" t="inlineStr">
        <is>
          <t>Enterprise</t>
        </is>
      </c>
      <c r="N4997" t="inlineStr">
        <is>
          <t>monthly</t>
        </is>
      </c>
      <c r="O4997" t="inlineStr">
        <is>
          <t>Pago</t>
        </is>
      </c>
      <c r="P4997" t="inlineStr">
        <is>
          <t>Sim</t>
        </is>
      </c>
      <c r="Q4997" t="inlineStr">
        <is>
          <t>Não</t>
        </is>
      </c>
      <c r="R4997" t="inlineStr">
        <is>
          <t>Não</t>
        </is>
      </c>
      <c r="S4997" t="inlineStr">
        <is>
          <t>16–40</t>
        </is>
      </c>
      <c r="T4997" t="inlineStr">
        <is>
          <t>91–180 dias</t>
        </is>
      </c>
      <c r="U4997" t="inlineStr">
        <is>
          <t>HealthTech</t>
        </is>
      </c>
      <c r="V4997" t="inlineStr">
        <is>
          <t>US</t>
        </is>
      </c>
      <c r="W4997" t="inlineStr">
        <is>
          <t>organic</t>
        </is>
      </c>
    </row>
    <row r="4998">
      <c r="A4998" t="inlineStr">
        <is>
          <t>S-b49c0a</t>
        </is>
      </c>
      <c r="B4998" t="inlineStr">
        <is>
          <t>A-db5e9e</t>
        </is>
      </c>
      <c r="C4998" s="40" t="n">
        <v>45631</v>
      </c>
      <c r="D4998" s="40" t="n"/>
      <c r="E4998" t="n">
        <v>26</v>
      </c>
      <c r="F4998" t="n">
        <v>1127</v>
      </c>
      <c r="G4998" t="inlineStr">
        <is>
          <t>2024-S2</t>
        </is>
      </c>
      <c r="H4998" t="inlineStr">
        <is>
          <t>Não</t>
        </is>
      </c>
      <c r="I4998" t="n">
        <v>0</v>
      </c>
      <c r="J4998" s="41" t="n"/>
      <c r="L4998" t="inlineStr"/>
      <c r="M4998" t="inlineStr">
        <is>
          <t>Pro</t>
        </is>
      </c>
      <c r="N4998" t="inlineStr">
        <is>
          <t>monthly</t>
        </is>
      </c>
      <c r="O4998" t="inlineStr">
        <is>
          <t>Pago</t>
        </is>
      </c>
      <c r="P4998" t="inlineStr">
        <is>
          <t>Não</t>
        </is>
      </c>
      <c r="Q4998" t="inlineStr">
        <is>
          <t>Não</t>
        </is>
      </c>
      <c r="R4998" t="inlineStr">
        <is>
          <t>Não</t>
        </is>
      </c>
      <c r="S4998" t="inlineStr">
        <is>
          <t>16–40</t>
        </is>
      </c>
      <c r="T4998" t="inlineStr">
        <is>
          <t>Conta nova (≤ 30 dias)</t>
        </is>
      </c>
      <c r="U4998" t="inlineStr">
        <is>
          <t>DevTools</t>
        </is>
      </c>
      <c r="V4998" t="inlineStr">
        <is>
          <t>US</t>
        </is>
      </c>
      <c r="W4998" t="inlineStr">
        <is>
          <t>partner</t>
        </is>
      </c>
    </row>
    <row r="4999">
      <c r="A4999" t="inlineStr">
        <is>
          <t>S-42822d</t>
        </is>
      </c>
      <c r="B4999" t="inlineStr">
        <is>
          <t>A-443f6f</t>
        </is>
      </c>
      <c r="C4999" s="40" t="n">
        <v>45641</v>
      </c>
      <c r="D4999" s="40" t="n"/>
      <c r="E4999" t="n">
        <v>16</v>
      </c>
      <c r="F4999" t="n">
        <v>1225</v>
      </c>
      <c r="G4999" t="inlineStr">
        <is>
          <t>2024-S2</t>
        </is>
      </c>
      <c r="H4999" t="inlineStr">
        <is>
          <t>Não</t>
        </is>
      </c>
      <c r="I4999" t="n">
        <v>0</v>
      </c>
      <c r="J4999" s="41" t="n"/>
      <c r="L4999" t="inlineStr"/>
      <c r="M4999" t="inlineStr">
        <is>
          <t>Pro</t>
        </is>
      </c>
      <c r="N4999" t="inlineStr">
        <is>
          <t>annual</t>
        </is>
      </c>
      <c r="O4999" t="inlineStr">
        <is>
          <t>Pago</t>
        </is>
      </c>
      <c r="P4999" t="inlineStr">
        <is>
          <t>Sim</t>
        </is>
      </c>
      <c r="Q4999" t="inlineStr">
        <is>
          <t>Não</t>
        </is>
      </c>
      <c r="R4999" t="inlineStr">
        <is>
          <t>Não</t>
        </is>
      </c>
      <c r="S4999" t="inlineStr">
        <is>
          <t>16–40</t>
        </is>
      </c>
      <c r="T4999" t="inlineStr">
        <is>
          <t>Conta nova (≤ 30 dias)</t>
        </is>
      </c>
      <c r="U4999" t="inlineStr">
        <is>
          <t>Cybersecurity</t>
        </is>
      </c>
      <c r="V4999" t="inlineStr">
        <is>
          <t>US</t>
        </is>
      </c>
      <c r="W4999" t="inlineStr">
        <is>
          <t>organic</t>
        </is>
      </c>
    </row>
    <row r="5000">
      <c r="A5000" t="inlineStr">
        <is>
          <t>S-432401</t>
        </is>
      </c>
      <c r="B5000" t="inlineStr">
        <is>
          <t>A-c7ffc2</t>
        </is>
      </c>
      <c r="C5000" s="40" t="n">
        <v>45071</v>
      </c>
      <c r="D5000" s="40" t="n"/>
      <c r="E5000" t="n">
        <v>586</v>
      </c>
      <c r="F5000" t="n">
        <v>6468</v>
      </c>
      <c r="G5000" t="inlineStr">
        <is>
          <t>Até 2024-S1</t>
        </is>
      </c>
      <c r="H5000" t="inlineStr">
        <is>
          <t>Sim</t>
        </is>
      </c>
      <c r="I5000" t="n">
        <v>0</v>
      </c>
      <c r="J5000" s="41" t="n"/>
      <c r="L5000" t="inlineStr"/>
      <c r="M5000" t="inlineStr">
        <is>
          <t>Pro</t>
        </is>
      </c>
      <c r="N5000" t="inlineStr">
        <is>
          <t>monthly</t>
        </is>
      </c>
      <c r="O5000" t="inlineStr">
        <is>
          <t>Pago</t>
        </is>
      </c>
      <c r="P5000" t="inlineStr">
        <is>
          <t>Sim</t>
        </is>
      </c>
      <c r="Q5000" t="inlineStr">
        <is>
          <t>Não</t>
        </is>
      </c>
      <c r="R5000" t="inlineStr">
        <is>
          <t>Não</t>
        </is>
      </c>
      <c r="S5000" t="inlineStr">
        <is>
          <t>41+</t>
        </is>
      </c>
      <c r="T5000" t="inlineStr">
        <is>
          <t>91–180 dias</t>
        </is>
      </c>
      <c r="U5000" t="inlineStr">
        <is>
          <t>Cybersecurity</t>
        </is>
      </c>
      <c r="V5000" t="inlineStr">
        <is>
          <t>US</t>
        </is>
      </c>
      <c r="W5000" t="inlineStr">
        <is>
          <t>partner</t>
        </is>
      </c>
    </row>
    <row r="5001">
      <c r="A5001" t="inlineStr">
        <is>
          <t>S-71fc3d</t>
        </is>
      </c>
      <c r="B5001" t="inlineStr">
        <is>
          <t>A-ccb686</t>
        </is>
      </c>
      <c r="C5001" s="40" t="n">
        <v>45632</v>
      </c>
      <c r="D5001" s="40" t="n"/>
      <c r="E5001" t="n">
        <v>25</v>
      </c>
      <c r="F5001" t="n">
        <v>1990</v>
      </c>
      <c r="G5001" t="inlineStr">
        <is>
          <t>2024-S2</t>
        </is>
      </c>
      <c r="H5001" t="inlineStr">
        <is>
          <t>Não</t>
        </is>
      </c>
      <c r="I5001" t="n">
        <v>0</v>
      </c>
      <c r="J5001" s="41" t="n"/>
      <c r="L5001" t="inlineStr"/>
      <c r="M5001" t="inlineStr">
        <is>
          <t>Enterprise</t>
        </is>
      </c>
      <c r="N5001" t="inlineStr">
        <is>
          <t>monthly</t>
        </is>
      </c>
      <c r="O5001" t="inlineStr">
        <is>
          <t>Pago</t>
        </is>
      </c>
      <c r="P5001" t="inlineStr">
        <is>
          <t>Sim</t>
        </is>
      </c>
      <c r="Q5001" t="inlineStr">
        <is>
          <t>Não</t>
        </is>
      </c>
      <c r="R5001" t="inlineStr">
        <is>
          <t>Não</t>
        </is>
      </c>
      <c r="S5001" t="inlineStr">
        <is>
          <t>6–15</t>
        </is>
      </c>
      <c r="T5001" t="inlineStr">
        <is>
          <t>181–365 dias</t>
        </is>
      </c>
      <c r="U5001" t="inlineStr">
        <is>
          <t>DevTools</t>
        </is>
      </c>
      <c r="V5001" t="inlineStr">
        <is>
          <t>US</t>
        </is>
      </c>
      <c r="W5001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7" customWidth="1" min="4" max="4"/>
    <col width="12" customWidth="1" min="5" max="5"/>
    <col width="12" customWidth="1" min="6" max="6"/>
    <col width="21" customWidth="1" min="7" max="7"/>
    <col width="11" customWidth="1" min="8" max="8"/>
    <col width="13" customWidth="1" min="9" max="9"/>
    <col width="18" customWidth="1" min="10" max="10"/>
    <col width="15" customWidth="1" min="11" max="11"/>
    <col width="11" customWidth="1" min="12" max="12"/>
    <col width="11" customWidth="1" min="13" max="13"/>
    <col width="16" customWidth="1" min="14" max="14"/>
    <col width="11" customWidth="1" min="15" max="15"/>
    <col width="18" customWidth="1" min="16" max="16"/>
    <col width="14" customWidth="1" min="17" max="17"/>
    <col width="16" customWidth="1" min="18" max="18"/>
    <col width="13" customWidth="1" min="19" max="19"/>
    <col width="12" customWidth="1" min="20" max="20"/>
  </cols>
  <sheetData>
    <row r="1">
      <c r="A1" s="39" t="inlineStr">
        <is>
          <t>account_id</t>
        </is>
      </c>
      <c r="B1" s="39" t="inlineStr">
        <is>
          <t>grupo</t>
        </is>
      </c>
      <c r="C1" s="39" t="inlineStr">
        <is>
          <t>industry</t>
        </is>
      </c>
      <c r="D1" s="39" t="inlineStr">
        <is>
          <t>referral_source</t>
        </is>
      </c>
      <c r="E1" s="39" t="inlineStr">
        <is>
          <t>churn_flag</t>
        </is>
      </c>
      <c r="F1" s="39" t="inlineStr">
        <is>
          <t>tem_evento</t>
        </is>
      </c>
      <c r="G1" s="39" t="inlineStr">
        <is>
          <t>tem_assin_encerrada</t>
        </is>
      </c>
      <c r="H1" s="39" t="inlineStr">
        <is>
          <t>mrr_ativo</t>
        </is>
      </c>
      <c r="I1" s="39" t="inlineStr">
        <is>
          <t>assinaturas</t>
        </is>
      </c>
      <c r="J1" s="39" t="inlineStr">
        <is>
          <t>pct_assin_2024S2</t>
        </is>
      </c>
      <c r="K1" s="39" t="inlineStr">
        <is>
          <t>meses_de_casa</t>
        </is>
      </c>
      <c r="L1" s="39" t="inlineStr">
        <is>
          <t>seats</t>
        </is>
      </c>
      <c r="M1" s="39" t="inlineStr">
        <is>
          <t>uso_total</t>
        </is>
      </c>
      <c r="N1" s="39" t="inlineStr">
        <is>
          <t>erros_100_usos</t>
        </is>
      </c>
      <c r="O1" s="39" t="inlineStr">
        <is>
          <t>tickets</t>
        </is>
      </c>
      <c r="P1" s="39" t="inlineStr">
        <is>
          <t>satisfacao_media</t>
        </is>
      </c>
      <c r="Q1" s="39" t="inlineStr">
        <is>
          <t>teve_upgrade</t>
        </is>
      </c>
      <c r="R1" s="39" t="inlineStr">
        <is>
          <t>teve_downgrade</t>
        </is>
      </c>
      <c r="S1" s="39" t="inlineStr">
        <is>
          <t>is_devtools</t>
        </is>
      </c>
      <c r="T1" s="39" t="inlineStr">
        <is>
          <t>is_partner</t>
        </is>
      </c>
    </row>
    <row r="2">
      <c r="A2" t="inlineStr">
        <is>
          <t>A-2e4581</t>
        </is>
      </c>
      <c r="B2" t="inlineStr">
        <is>
          <t>Divergente</t>
        </is>
      </c>
      <c r="C2" t="inlineStr">
        <is>
          <t>EdTech</t>
        </is>
      </c>
      <c r="D2" t="inlineStr">
        <is>
          <t>partner</t>
        </is>
      </c>
      <c r="E2" t="b">
        <v>0</v>
      </c>
      <c r="F2" t="b">
        <v>1</v>
      </c>
      <c r="G2" t="b">
        <v>0</v>
      </c>
      <c r="H2" t="n">
        <v>12603</v>
      </c>
      <c r="I2" t="n">
        <v>10</v>
      </c>
      <c r="J2" t="n">
        <v>1</v>
      </c>
      <c r="K2" t="n">
        <v>2.4969</v>
      </c>
      <c r="L2" t="n">
        <v>9</v>
      </c>
      <c r="M2" t="n">
        <v>535</v>
      </c>
      <c r="N2" t="n">
        <v>7.1028</v>
      </c>
      <c r="O2" t="n">
        <v>2</v>
      </c>
      <c r="P2" t="n">
        <v>3</v>
      </c>
      <c r="Q2" t="n">
        <v>1</v>
      </c>
      <c r="R2" t="n">
        <v>0</v>
      </c>
      <c r="S2" t="n">
        <v>0</v>
      </c>
      <c r="T2" t="n">
        <v>1</v>
      </c>
    </row>
    <row r="3">
      <c r="A3" t="inlineStr">
        <is>
          <t>A-43a9e3</t>
        </is>
      </c>
      <c r="B3" t="inlineStr">
        <is>
          <t>Divergente</t>
        </is>
      </c>
      <c r="C3" t="inlineStr">
        <is>
          <t>FinTech</t>
        </is>
      </c>
      <c r="D3" t="inlineStr">
        <is>
          <t>other</t>
        </is>
      </c>
      <c r="E3" t="b">
        <v>1</v>
      </c>
      <c r="F3" t="b">
        <v>0</v>
      </c>
      <c r="G3" t="b">
        <v>0</v>
      </c>
      <c r="H3" t="n">
        <v>10004</v>
      </c>
      <c r="I3" t="n">
        <v>8</v>
      </c>
      <c r="J3" t="n">
        <v>0.125</v>
      </c>
      <c r="K3" t="n">
        <v>16.4928</v>
      </c>
      <c r="L3" t="n">
        <v>18</v>
      </c>
      <c r="M3" t="n">
        <v>355</v>
      </c>
      <c r="N3" t="n">
        <v>3.9437</v>
      </c>
      <c r="O3" t="n">
        <v>3</v>
      </c>
      <c r="P3" t="n">
        <v>4</v>
      </c>
      <c r="Q3" t="n">
        <v>1</v>
      </c>
      <c r="R3" t="n">
        <v>0</v>
      </c>
      <c r="S3" t="n">
        <v>0</v>
      </c>
      <c r="T3" t="n">
        <v>0</v>
      </c>
    </row>
    <row r="4">
      <c r="A4" t="inlineStr">
        <is>
          <t>A-0a282f</t>
        </is>
      </c>
      <c r="B4" t="inlineStr">
        <is>
          <t>Divergente</t>
        </is>
      </c>
      <c r="C4" t="inlineStr">
        <is>
          <t>DevTools</t>
        </is>
      </c>
      <c r="D4" t="inlineStr">
        <is>
          <t>organic</t>
        </is>
      </c>
      <c r="E4" t="b">
        <v>0</v>
      </c>
      <c r="F4" t="b">
        <v>1</v>
      </c>
      <c r="G4" t="b">
        <v>1</v>
      </c>
      <c r="H4" t="n">
        <v>13311</v>
      </c>
      <c r="I4" t="n">
        <v>15</v>
      </c>
      <c r="J4" t="n">
        <v>1</v>
      </c>
      <c r="K4" t="n">
        <v>4.1396</v>
      </c>
      <c r="L4" t="n">
        <v>1</v>
      </c>
      <c r="M4" t="n">
        <v>821</v>
      </c>
      <c r="N4" t="n">
        <v>5.8465</v>
      </c>
      <c r="O4" t="n">
        <v>3</v>
      </c>
      <c r="P4" t="n">
        <v>4.6667</v>
      </c>
      <c r="Q4" t="n">
        <v>1</v>
      </c>
      <c r="R4" t="n">
        <v>1</v>
      </c>
      <c r="S4" t="n">
        <v>1</v>
      </c>
      <c r="T4" t="n">
        <v>0</v>
      </c>
    </row>
    <row r="5">
      <c r="A5" t="inlineStr">
        <is>
          <t>A-1f0ac7</t>
        </is>
      </c>
      <c r="B5" t="inlineStr">
        <is>
          <t>Divergente</t>
        </is>
      </c>
      <c r="C5" t="inlineStr">
        <is>
          <t>HealthTech</t>
        </is>
      </c>
      <c r="D5" t="inlineStr">
        <is>
          <t>other</t>
        </is>
      </c>
      <c r="E5" t="b">
        <v>0</v>
      </c>
      <c r="F5" t="b">
        <v>1</v>
      </c>
      <c r="G5" t="b">
        <v>0</v>
      </c>
      <c r="H5" t="n">
        <v>9275</v>
      </c>
      <c r="I5" t="n">
        <v>7</v>
      </c>
      <c r="J5" t="n">
        <v>0.4286</v>
      </c>
      <c r="K5" t="n">
        <v>16.1643</v>
      </c>
      <c r="L5" t="n">
        <v>24</v>
      </c>
      <c r="M5" t="n">
        <v>382</v>
      </c>
      <c r="N5" t="n">
        <v>5.4974</v>
      </c>
      <c r="O5" t="n">
        <v>2</v>
      </c>
      <c r="Q5" t="n">
        <v>1</v>
      </c>
      <c r="R5" t="n">
        <v>0</v>
      </c>
      <c r="S5" t="n">
        <v>0</v>
      </c>
      <c r="T5" t="n">
        <v>0</v>
      </c>
    </row>
    <row r="6">
      <c r="A6" t="inlineStr">
        <is>
          <t>A-ce550d</t>
        </is>
      </c>
      <c r="B6" t="inlineStr">
        <is>
          <t>Churn (3 concordam)</t>
        </is>
      </c>
      <c r="C6" t="inlineStr">
        <is>
          <t>HealthTech</t>
        </is>
      </c>
      <c r="D6" t="inlineStr">
        <is>
          <t>event</t>
        </is>
      </c>
      <c r="E6" t="b">
        <v>1</v>
      </c>
      <c r="F6" t="b">
        <v>1</v>
      </c>
      <c r="G6" t="b">
        <v>1</v>
      </c>
      <c r="H6" t="n">
        <v>25355</v>
      </c>
      <c r="I6" t="n">
        <v>9</v>
      </c>
      <c r="J6" t="n">
        <v>1</v>
      </c>
      <c r="K6" t="n">
        <v>2.1355</v>
      </c>
      <c r="L6" t="n">
        <v>35</v>
      </c>
      <c r="M6" t="n">
        <v>579</v>
      </c>
      <c r="N6" t="n">
        <v>5.3541</v>
      </c>
      <c r="O6" t="n">
        <v>7</v>
      </c>
      <c r="P6" t="n">
        <v>3.8</v>
      </c>
      <c r="Q6" t="n">
        <v>1</v>
      </c>
      <c r="R6" t="n">
        <v>0</v>
      </c>
      <c r="S6" t="n">
        <v>0</v>
      </c>
      <c r="T6" t="n">
        <v>0</v>
      </c>
    </row>
    <row r="7">
      <c r="A7" t="inlineStr">
        <is>
          <t>A-1b9609</t>
        </is>
      </c>
      <c r="B7" t="inlineStr">
        <is>
          <t>Divergente</t>
        </is>
      </c>
      <c r="C7" t="inlineStr">
        <is>
          <t>EdTech</t>
        </is>
      </c>
      <c r="D7" t="inlineStr">
        <is>
          <t>ads</t>
        </is>
      </c>
      <c r="E7" t="b">
        <v>0</v>
      </c>
      <c r="F7" t="b">
        <v>1</v>
      </c>
      <c r="G7" t="b">
        <v>1</v>
      </c>
      <c r="H7" t="n">
        <v>16614</v>
      </c>
      <c r="I7" t="n">
        <v>11</v>
      </c>
      <c r="J7" t="n">
        <v>0.3636</v>
      </c>
      <c r="K7" t="n">
        <v>14.653</v>
      </c>
      <c r="L7" t="n">
        <v>4</v>
      </c>
      <c r="M7" t="n">
        <v>457</v>
      </c>
      <c r="N7" t="n">
        <v>4.5952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A-a0ca4e</t>
        </is>
      </c>
      <c r="B8" t="inlineStr">
        <is>
          <t>Ativa (3 concordam)</t>
        </is>
      </c>
      <c r="C8" t="inlineStr">
        <is>
          <t>Cybersecurity</t>
        </is>
      </c>
      <c r="D8" t="inlineStr">
        <is>
          <t>ads</t>
        </is>
      </c>
      <c r="E8" t="b">
        <v>0</v>
      </c>
      <c r="F8" t="b">
        <v>0</v>
      </c>
      <c r="G8" t="b">
        <v>0</v>
      </c>
      <c r="H8" t="n">
        <v>16633</v>
      </c>
      <c r="I8" t="n">
        <v>9</v>
      </c>
      <c r="J8" t="n">
        <v>0.6667</v>
      </c>
      <c r="K8" t="n">
        <v>9.7906</v>
      </c>
      <c r="L8" t="n">
        <v>11</v>
      </c>
      <c r="M8" t="n">
        <v>373</v>
      </c>
      <c r="N8" t="n">
        <v>3.7534</v>
      </c>
      <c r="O8" t="n">
        <v>6</v>
      </c>
      <c r="P8" t="n">
        <v>3.8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A-e5d6ab</t>
        </is>
      </c>
      <c r="B9" t="inlineStr">
        <is>
          <t>Divergente</t>
        </is>
      </c>
      <c r="C9" t="inlineStr">
        <is>
          <t>EdTech</t>
        </is>
      </c>
      <c r="D9" t="inlineStr">
        <is>
          <t>partner</t>
        </is>
      </c>
      <c r="E9" t="b">
        <v>0</v>
      </c>
      <c r="F9" t="b">
        <v>1</v>
      </c>
      <c r="G9" t="b">
        <v>1</v>
      </c>
      <c r="H9" t="n">
        <v>12383</v>
      </c>
      <c r="I9" t="n">
        <v>10</v>
      </c>
      <c r="J9" t="n">
        <v>0.3</v>
      </c>
      <c r="K9" t="n">
        <v>20.5667</v>
      </c>
      <c r="L9" t="n">
        <v>3</v>
      </c>
      <c r="M9" t="n">
        <v>382</v>
      </c>
      <c r="N9" t="n">
        <v>6.0209</v>
      </c>
      <c r="O9" t="n">
        <v>3</v>
      </c>
      <c r="Q9" t="n">
        <v>0</v>
      </c>
      <c r="R9" t="n">
        <v>0</v>
      </c>
      <c r="S9" t="n">
        <v>0</v>
      </c>
      <c r="T9" t="n">
        <v>1</v>
      </c>
    </row>
    <row r="10">
      <c r="A10" t="inlineStr">
        <is>
          <t>A-7dacce</t>
        </is>
      </c>
      <c r="B10" t="inlineStr">
        <is>
          <t>Divergente</t>
        </is>
      </c>
      <c r="C10" t="inlineStr">
        <is>
          <t>Cybersecurity</t>
        </is>
      </c>
      <c r="D10" t="inlineStr">
        <is>
          <t>event</t>
        </is>
      </c>
      <c r="E10" t="b">
        <v>1</v>
      </c>
      <c r="F10" t="b">
        <v>1</v>
      </c>
      <c r="G10" t="b">
        <v>0</v>
      </c>
      <c r="H10" t="n">
        <v>23057</v>
      </c>
      <c r="I10" t="n">
        <v>10</v>
      </c>
      <c r="J10" t="n">
        <v>1</v>
      </c>
      <c r="K10" t="n">
        <v>3.6797</v>
      </c>
      <c r="L10" t="n">
        <v>12</v>
      </c>
      <c r="M10" t="n">
        <v>472</v>
      </c>
      <c r="N10" t="n">
        <v>6.1441</v>
      </c>
      <c r="O10" t="n">
        <v>4</v>
      </c>
      <c r="P10" t="n">
        <v>3.6667</v>
      </c>
      <c r="Q10" t="n">
        <v>1</v>
      </c>
      <c r="R10" t="n">
        <v>0</v>
      </c>
      <c r="S10" t="n">
        <v>0</v>
      </c>
      <c r="T10" t="n">
        <v>0</v>
      </c>
    </row>
    <row r="11">
      <c r="A11" t="inlineStr">
        <is>
          <t>A-10b8da</t>
        </is>
      </c>
      <c r="B11" t="inlineStr">
        <is>
          <t>Divergente</t>
        </is>
      </c>
      <c r="C11" t="inlineStr">
        <is>
          <t>DevTools</t>
        </is>
      </c>
      <c r="D11" t="inlineStr">
        <is>
          <t>partner</t>
        </is>
      </c>
      <c r="E11" t="b">
        <v>1</v>
      </c>
      <c r="F11" t="b">
        <v>0</v>
      </c>
      <c r="G11" t="b">
        <v>1</v>
      </c>
      <c r="H11" t="n">
        <v>5404</v>
      </c>
      <c r="I11" t="n">
        <v>6</v>
      </c>
      <c r="J11" t="n">
        <v>0.3333</v>
      </c>
      <c r="K11" t="n">
        <v>19.8111</v>
      </c>
      <c r="L11" t="n">
        <v>14</v>
      </c>
      <c r="M11" t="n">
        <v>257</v>
      </c>
      <c r="N11" t="n">
        <v>5.4475</v>
      </c>
      <c r="O11" t="n">
        <v>3</v>
      </c>
      <c r="P11" t="n">
        <v>3.5</v>
      </c>
      <c r="Q11" t="n">
        <v>1</v>
      </c>
      <c r="R11" t="n">
        <v>0</v>
      </c>
      <c r="S11" t="n">
        <v>1</v>
      </c>
      <c r="T11" t="n">
        <v>1</v>
      </c>
    </row>
    <row r="12">
      <c r="A12" t="inlineStr">
        <is>
          <t>A-592832</t>
        </is>
      </c>
      <c r="B12" t="inlineStr">
        <is>
          <t>Churn (3 concordam)</t>
        </is>
      </c>
      <c r="C12" t="inlineStr">
        <is>
          <t>Cybersecurity</t>
        </is>
      </c>
      <c r="D12" t="inlineStr">
        <is>
          <t>organic</t>
        </is>
      </c>
      <c r="E12" t="b">
        <v>1</v>
      </c>
      <c r="F12" t="b">
        <v>1</v>
      </c>
      <c r="G12" t="b">
        <v>1</v>
      </c>
      <c r="H12" t="n">
        <v>26833</v>
      </c>
      <c r="I12" t="n">
        <v>19</v>
      </c>
      <c r="J12" t="n">
        <v>1</v>
      </c>
      <c r="K12" t="n">
        <v>3.1869</v>
      </c>
      <c r="L12" t="n">
        <v>18</v>
      </c>
      <c r="M12" t="n">
        <v>1053</v>
      </c>
      <c r="N12" t="n">
        <v>5.2232</v>
      </c>
      <c r="O12" t="n">
        <v>3</v>
      </c>
      <c r="P12" t="n">
        <v>5</v>
      </c>
      <c r="Q12" t="n">
        <v>1</v>
      </c>
      <c r="R12" t="n">
        <v>1</v>
      </c>
      <c r="S12" t="n">
        <v>0</v>
      </c>
      <c r="T12" t="n">
        <v>0</v>
      </c>
    </row>
    <row r="13">
      <c r="A13" t="inlineStr">
        <is>
          <t>A-d40bf7</t>
        </is>
      </c>
      <c r="B13" t="inlineStr">
        <is>
          <t>Ativa (3 concordam)</t>
        </is>
      </c>
      <c r="C13" t="inlineStr">
        <is>
          <t>FinTech</t>
        </is>
      </c>
      <c r="D13" t="inlineStr">
        <is>
          <t>organic</t>
        </is>
      </c>
      <c r="E13" t="b">
        <v>0</v>
      </c>
      <c r="F13" t="b">
        <v>0</v>
      </c>
      <c r="G13" t="b">
        <v>0</v>
      </c>
      <c r="H13" t="n">
        <v>43247</v>
      </c>
      <c r="I13" t="n">
        <v>10</v>
      </c>
      <c r="J13" t="n">
        <v>1</v>
      </c>
      <c r="K13" t="n">
        <v>1.7413</v>
      </c>
      <c r="L13" t="n">
        <v>59</v>
      </c>
      <c r="M13" t="n">
        <v>562</v>
      </c>
      <c r="N13" t="n">
        <v>3.9146</v>
      </c>
      <c r="O13" t="n">
        <v>2</v>
      </c>
      <c r="P13" t="n">
        <v>5</v>
      </c>
      <c r="Q13" t="n">
        <v>1</v>
      </c>
      <c r="R13" t="n">
        <v>0</v>
      </c>
      <c r="S13" t="n">
        <v>0</v>
      </c>
      <c r="T13" t="n">
        <v>0</v>
      </c>
    </row>
    <row r="14">
      <c r="A14" t="inlineStr">
        <is>
          <t>A-6c093d</t>
        </is>
      </c>
      <c r="B14" t="inlineStr">
        <is>
          <t>Divergente</t>
        </is>
      </c>
      <c r="C14" t="inlineStr">
        <is>
          <t>DevTools</t>
        </is>
      </c>
      <c r="D14" t="inlineStr">
        <is>
          <t>partner</t>
        </is>
      </c>
      <c r="E14" t="b">
        <v>0</v>
      </c>
      <c r="F14" t="b">
        <v>0</v>
      </c>
      <c r="G14" t="b">
        <v>1</v>
      </c>
      <c r="H14" t="n">
        <v>15556</v>
      </c>
      <c r="I14" t="n">
        <v>12</v>
      </c>
      <c r="J14" t="n">
        <v>0.4167</v>
      </c>
      <c r="K14" t="n">
        <v>20.5996</v>
      </c>
      <c r="L14" t="n">
        <v>7</v>
      </c>
      <c r="M14" t="n">
        <v>670</v>
      </c>
      <c r="N14" t="n">
        <v>4.4776</v>
      </c>
      <c r="O14" t="n">
        <v>3</v>
      </c>
      <c r="P14" t="n">
        <v>5</v>
      </c>
      <c r="Q14" t="n">
        <v>1</v>
      </c>
      <c r="R14" t="n">
        <v>0</v>
      </c>
      <c r="S14" t="n">
        <v>1</v>
      </c>
      <c r="T14" t="n">
        <v>1</v>
      </c>
    </row>
    <row r="15">
      <c r="A15" t="inlineStr">
        <is>
          <t>A-462d45</t>
        </is>
      </c>
      <c r="B15" t="inlineStr">
        <is>
          <t>Divergente</t>
        </is>
      </c>
      <c r="C15" t="inlineStr">
        <is>
          <t>Cybersecurity</t>
        </is>
      </c>
      <c r="D15" t="inlineStr">
        <is>
          <t>partner</t>
        </is>
      </c>
      <c r="E15" t="b">
        <v>0</v>
      </c>
      <c r="F15" t="b">
        <v>1</v>
      </c>
      <c r="G15" t="b">
        <v>1</v>
      </c>
      <c r="H15" t="n">
        <v>18752</v>
      </c>
      <c r="I15" t="n">
        <v>12</v>
      </c>
      <c r="J15" t="n">
        <v>0.3333</v>
      </c>
      <c r="K15" t="n">
        <v>11.5318</v>
      </c>
      <c r="L15" t="n">
        <v>11</v>
      </c>
      <c r="M15" t="n">
        <v>642</v>
      </c>
      <c r="N15" t="n">
        <v>4.0498</v>
      </c>
      <c r="O15" t="n">
        <v>4</v>
      </c>
      <c r="P15" t="n">
        <v>4</v>
      </c>
      <c r="Q15" t="n">
        <v>1</v>
      </c>
      <c r="R15" t="n">
        <v>1</v>
      </c>
      <c r="S15" t="n">
        <v>0</v>
      </c>
      <c r="T15" t="n">
        <v>1</v>
      </c>
    </row>
    <row r="16">
      <c r="A16" t="inlineStr">
        <is>
          <t>A-956988</t>
        </is>
      </c>
      <c r="B16" t="inlineStr">
        <is>
          <t>Divergente</t>
        </is>
      </c>
      <c r="C16" t="inlineStr">
        <is>
          <t>EdTech</t>
        </is>
      </c>
      <c r="D16" t="inlineStr">
        <is>
          <t>ads</t>
        </is>
      </c>
      <c r="E16" t="b">
        <v>0</v>
      </c>
      <c r="F16" t="b">
        <v>1</v>
      </c>
      <c r="G16" t="b">
        <v>1</v>
      </c>
      <c r="H16" t="n">
        <v>29407</v>
      </c>
      <c r="I16" t="n">
        <v>13</v>
      </c>
      <c r="J16" t="n">
        <v>1</v>
      </c>
      <c r="K16" t="n">
        <v>1.0185</v>
      </c>
      <c r="L16" t="n">
        <v>1</v>
      </c>
      <c r="M16" t="n">
        <v>658</v>
      </c>
      <c r="N16" t="n">
        <v>7.4468</v>
      </c>
      <c r="O16" t="n">
        <v>2</v>
      </c>
      <c r="P16" t="n">
        <v>3</v>
      </c>
      <c r="Q16" t="n">
        <v>0</v>
      </c>
      <c r="R16" t="n">
        <v>1</v>
      </c>
      <c r="S16" t="n">
        <v>0</v>
      </c>
      <c r="T16" t="n">
        <v>0</v>
      </c>
    </row>
    <row r="17">
      <c r="A17" t="inlineStr">
        <is>
          <t>A-ac14bb</t>
        </is>
      </c>
      <c r="B17" t="inlineStr">
        <is>
          <t>Divergente</t>
        </is>
      </c>
      <c r="C17" t="inlineStr">
        <is>
          <t>FinTech</t>
        </is>
      </c>
      <c r="D17" t="inlineStr">
        <is>
          <t>partner</t>
        </is>
      </c>
      <c r="E17" t="b">
        <v>0</v>
      </c>
      <c r="F17" t="b">
        <v>1</v>
      </c>
      <c r="G17" t="b">
        <v>1</v>
      </c>
      <c r="H17" t="n">
        <v>20382</v>
      </c>
      <c r="I17" t="n">
        <v>8</v>
      </c>
      <c r="J17" t="n">
        <v>0.125</v>
      </c>
      <c r="K17" t="n">
        <v>15.77</v>
      </c>
      <c r="L17" t="n">
        <v>21</v>
      </c>
      <c r="M17" t="n">
        <v>531</v>
      </c>
      <c r="N17" t="n">
        <v>7.9096</v>
      </c>
      <c r="O17" t="n">
        <v>2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</row>
    <row r="18">
      <c r="A18" t="inlineStr">
        <is>
          <t>A-463db0</t>
        </is>
      </c>
      <c r="B18" t="inlineStr">
        <is>
          <t>Divergente</t>
        </is>
      </c>
      <c r="C18" t="inlineStr">
        <is>
          <t>HealthTech</t>
        </is>
      </c>
      <c r="D18" t="inlineStr">
        <is>
          <t>partner</t>
        </is>
      </c>
      <c r="E18" t="b">
        <v>0</v>
      </c>
      <c r="F18" t="b">
        <v>1</v>
      </c>
      <c r="G18" t="b">
        <v>0</v>
      </c>
      <c r="H18" t="n">
        <v>13266</v>
      </c>
      <c r="I18" t="n">
        <v>7</v>
      </c>
      <c r="J18" t="n">
        <v>1</v>
      </c>
      <c r="K18" t="n">
        <v>0.8542</v>
      </c>
      <c r="L18" t="n">
        <v>15</v>
      </c>
      <c r="M18" t="n">
        <v>367</v>
      </c>
      <c r="N18" t="n">
        <v>3.5422</v>
      </c>
      <c r="O18" t="n">
        <v>6</v>
      </c>
      <c r="P18" t="n">
        <v>4.25</v>
      </c>
      <c r="Q18" t="n">
        <v>0</v>
      </c>
      <c r="R18" t="n">
        <v>0</v>
      </c>
      <c r="S18" t="n">
        <v>0</v>
      </c>
      <c r="T18" t="n">
        <v>1</v>
      </c>
    </row>
    <row r="19">
      <c r="A19" t="inlineStr">
        <is>
          <t>A-ce66f8</t>
        </is>
      </c>
      <c r="B19" t="inlineStr">
        <is>
          <t>Ativa (3 concordam)</t>
        </is>
      </c>
      <c r="C19" t="inlineStr">
        <is>
          <t>EdTech</t>
        </is>
      </c>
      <c r="D19" t="inlineStr">
        <is>
          <t>event</t>
        </is>
      </c>
      <c r="E19" t="b">
        <v>0</v>
      </c>
      <c r="F19" t="b">
        <v>0</v>
      </c>
      <c r="G19" t="b">
        <v>0</v>
      </c>
      <c r="H19" t="n">
        <v>11858</v>
      </c>
      <c r="I19" t="n">
        <v>6</v>
      </c>
      <c r="J19" t="n">
        <v>0.5</v>
      </c>
      <c r="K19" t="n">
        <v>16.2957</v>
      </c>
      <c r="L19" t="n">
        <v>29</v>
      </c>
      <c r="M19" t="n">
        <v>494</v>
      </c>
      <c r="N19" t="n">
        <v>3.8462</v>
      </c>
      <c r="O19" t="n">
        <v>6</v>
      </c>
      <c r="P19" t="n">
        <v>3.5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A-c4ea60</t>
        </is>
      </c>
      <c r="B20" t="inlineStr">
        <is>
          <t>Divergente</t>
        </is>
      </c>
      <c r="C20" t="inlineStr">
        <is>
          <t>FinTech</t>
        </is>
      </c>
      <c r="D20" t="inlineStr">
        <is>
          <t>other</t>
        </is>
      </c>
      <c r="E20" t="b">
        <v>1</v>
      </c>
      <c r="F20" t="b">
        <v>0</v>
      </c>
      <c r="G20" t="b">
        <v>0</v>
      </c>
      <c r="H20" t="n">
        <v>14646</v>
      </c>
      <c r="I20" t="n">
        <v>9</v>
      </c>
      <c r="J20" t="n">
        <v>0.6667</v>
      </c>
      <c r="K20" t="n">
        <v>21.7823</v>
      </c>
      <c r="L20" t="n">
        <v>18</v>
      </c>
      <c r="M20" t="n">
        <v>427</v>
      </c>
      <c r="N20" t="n">
        <v>4.2155</v>
      </c>
      <c r="O20" t="n">
        <v>5</v>
      </c>
      <c r="P20" t="n">
        <v>3.6</v>
      </c>
      <c r="Q20" t="n">
        <v>0</v>
      </c>
      <c r="R20" t="n">
        <v>1</v>
      </c>
      <c r="S20" t="n">
        <v>0</v>
      </c>
      <c r="T20" t="n">
        <v>0</v>
      </c>
    </row>
    <row r="21">
      <c r="A21" t="inlineStr">
        <is>
          <t>A-832ec2</t>
        </is>
      </c>
      <c r="B21" t="inlineStr">
        <is>
          <t>Divergente</t>
        </is>
      </c>
      <c r="C21" t="inlineStr">
        <is>
          <t>FinTech</t>
        </is>
      </c>
      <c r="D21" t="inlineStr">
        <is>
          <t>event</t>
        </is>
      </c>
      <c r="E21" t="b">
        <v>0</v>
      </c>
      <c r="F21" t="b">
        <v>1</v>
      </c>
      <c r="G21" t="b">
        <v>0</v>
      </c>
      <c r="H21" t="n">
        <v>9299</v>
      </c>
      <c r="I21" t="n">
        <v>8</v>
      </c>
      <c r="J21" t="n">
        <v>0.375</v>
      </c>
      <c r="K21" t="n">
        <v>13.4045</v>
      </c>
      <c r="L21" t="n">
        <v>4</v>
      </c>
      <c r="M21" t="n">
        <v>511</v>
      </c>
      <c r="N21" t="n">
        <v>4.8924</v>
      </c>
      <c r="O21" t="n">
        <v>3</v>
      </c>
      <c r="P21" t="n">
        <v>4</v>
      </c>
      <c r="Q21" t="n">
        <v>1</v>
      </c>
      <c r="R21" t="n">
        <v>0</v>
      </c>
      <c r="S21" t="n">
        <v>0</v>
      </c>
      <c r="T21" t="n">
        <v>0</v>
      </c>
    </row>
    <row r="22">
      <c r="A22" t="inlineStr">
        <is>
          <t>A-684255</t>
        </is>
      </c>
      <c r="B22" t="inlineStr">
        <is>
          <t>Divergente</t>
        </is>
      </c>
      <c r="C22" t="inlineStr">
        <is>
          <t>FinTech</t>
        </is>
      </c>
      <c r="D22" t="inlineStr">
        <is>
          <t>ads</t>
        </is>
      </c>
      <c r="E22" t="b">
        <v>0</v>
      </c>
      <c r="F22" t="b">
        <v>1</v>
      </c>
      <c r="G22" t="b">
        <v>1</v>
      </c>
      <c r="H22" t="n">
        <v>10864</v>
      </c>
      <c r="I22" t="n">
        <v>14</v>
      </c>
      <c r="J22" t="n">
        <v>0.7143</v>
      </c>
      <c r="K22" t="n">
        <v>8.5749</v>
      </c>
      <c r="L22" t="n">
        <v>9</v>
      </c>
      <c r="M22" t="n">
        <v>653</v>
      </c>
      <c r="N22" t="n">
        <v>6.7381</v>
      </c>
      <c r="O22" t="n">
        <v>4</v>
      </c>
      <c r="P22" t="n">
        <v>4.6667</v>
      </c>
      <c r="Q22" t="n">
        <v>1</v>
      </c>
      <c r="R22" t="n">
        <v>1</v>
      </c>
      <c r="S22" t="n">
        <v>0</v>
      </c>
      <c r="T22" t="n">
        <v>0</v>
      </c>
    </row>
    <row r="23">
      <c r="A23" t="inlineStr">
        <is>
          <t>A-c42f1f</t>
        </is>
      </c>
      <c r="B23" t="inlineStr">
        <is>
          <t>Divergente</t>
        </is>
      </c>
      <c r="C23" t="inlineStr">
        <is>
          <t>HealthTech</t>
        </is>
      </c>
      <c r="D23" t="inlineStr">
        <is>
          <t>other</t>
        </is>
      </c>
      <c r="E23" t="b">
        <v>0</v>
      </c>
      <c r="F23" t="b">
        <v>0</v>
      </c>
      <c r="G23" t="b">
        <v>1</v>
      </c>
      <c r="H23" t="n">
        <v>4636</v>
      </c>
      <c r="I23" t="n">
        <v>8</v>
      </c>
      <c r="J23" t="n">
        <v>1</v>
      </c>
      <c r="K23" t="n">
        <v>5.1253</v>
      </c>
      <c r="L23" t="n">
        <v>8</v>
      </c>
      <c r="M23" t="n">
        <v>337</v>
      </c>
      <c r="N23" t="n">
        <v>5.9347</v>
      </c>
      <c r="O23" t="n">
        <v>9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</row>
    <row r="24">
      <c r="A24" t="inlineStr">
        <is>
          <t>A-4e44e8</t>
        </is>
      </c>
      <c r="B24" t="inlineStr">
        <is>
          <t>Churn (3 concordam)</t>
        </is>
      </c>
      <c r="C24" t="inlineStr">
        <is>
          <t>DevTools</t>
        </is>
      </c>
      <c r="D24" t="inlineStr">
        <is>
          <t>ads</t>
        </is>
      </c>
      <c r="E24" t="b">
        <v>1</v>
      </c>
      <c r="F24" t="b">
        <v>1</v>
      </c>
      <c r="G24" t="b">
        <v>1</v>
      </c>
      <c r="H24" t="n">
        <v>20531</v>
      </c>
      <c r="I24" t="n">
        <v>14</v>
      </c>
      <c r="J24" t="n">
        <v>1</v>
      </c>
      <c r="K24" t="n">
        <v>4.3696</v>
      </c>
      <c r="L24" t="n">
        <v>3</v>
      </c>
      <c r="M24" t="n">
        <v>687</v>
      </c>
      <c r="N24" t="n">
        <v>5.3857</v>
      </c>
      <c r="O24" t="n">
        <v>3</v>
      </c>
      <c r="P24" t="n">
        <v>3.3333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A-30b4ca</t>
        </is>
      </c>
      <c r="B25" t="inlineStr">
        <is>
          <t>Divergente</t>
        </is>
      </c>
      <c r="C25" t="inlineStr">
        <is>
          <t>EdTech</t>
        </is>
      </c>
      <c r="D25" t="inlineStr">
        <is>
          <t>organic</t>
        </is>
      </c>
      <c r="E25" t="b">
        <v>1</v>
      </c>
      <c r="F25" t="b">
        <v>1</v>
      </c>
      <c r="G25" t="b">
        <v>0</v>
      </c>
      <c r="H25" t="n">
        <v>75938</v>
      </c>
      <c r="I25" t="n">
        <v>8</v>
      </c>
      <c r="J25" t="n">
        <v>0.5</v>
      </c>
      <c r="K25" t="n">
        <v>7.3922</v>
      </c>
      <c r="L25" t="n">
        <v>86</v>
      </c>
      <c r="M25" t="n">
        <v>402</v>
      </c>
      <c r="N25" t="n">
        <v>5.4726</v>
      </c>
      <c r="O25" t="n">
        <v>3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A-9f2731</t>
        </is>
      </c>
      <c r="B26" t="inlineStr">
        <is>
          <t>Divergente</t>
        </is>
      </c>
      <c r="C26" t="inlineStr">
        <is>
          <t>FinTech</t>
        </is>
      </c>
      <c r="D26" t="inlineStr">
        <is>
          <t>event</t>
        </is>
      </c>
      <c r="E26" t="b">
        <v>0</v>
      </c>
      <c r="F26" t="b">
        <v>1</v>
      </c>
      <c r="G26" t="b">
        <v>0</v>
      </c>
      <c r="H26" t="n">
        <v>3613</v>
      </c>
      <c r="I26" t="n">
        <v>7</v>
      </c>
      <c r="J26" t="n">
        <v>1</v>
      </c>
      <c r="K26" t="n">
        <v>2.8912</v>
      </c>
      <c r="L26" t="n">
        <v>1</v>
      </c>
      <c r="M26" t="n">
        <v>324</v>
      </c>
      <c r="N26" t="n">
        <v>6.1728</v>
      </c>
      <c r="O26" t="n">
        <v>0</v>
      </c>
      <c r="Q26" t="n">
        <v>0</v>
      </c>
      <c r="R26" t="n">
        <v>1</v>
      </c>
      <c r="S26" t="n">
        <v>0</v>
      </c>
      <c r="T26" t="n">
        <v>0</v>
      </c>
    </row>
    <row r="27">
      <c r="A27" t="inlineStr">
        <is>
          <t>A-32fb14</t>
        </is>
      </c>
      <c r="B27" t="inlineStr">
        <is>
          <t>Churn (3 concordam)</t>
        </is>
      </c>
      <c r="C27" t="inlineStr">
        <is>
          <t>DevTools</t>
        </is>
      </c>
      <c r="D27" t="inlineStr">
        <is>
          <t>event</t>
        </is>
      </c>
      <c r="E27" t="b">
        <v>1</v>
      </c>
      <c r="F27" t="b">
        <v>1</v>
      </c>
      <c r="G27" t="b">
        <v>1</v>
      </c>
      <c r="H27" t="n">
        <v>8775</v>
      </c>
      <c r="I27" t="n">
        <v>9</v>
      </c>
      <c r="J27" t="n">
        <v>0.3333</v>
      </c>
      <c r="K27" t="n">
        <v>21.848</v>
      </c>
      <c r="L27" t="n">
        <v>26</v>
      </c>
      <c r="M27" t="n">
        <v>488</v>
      </c>
      <c r="N27" t="n">
        <v>3.8934</v>
      </c>
      <c r="O27" t="n">
        <v>5</v>
      </c>
      <c r="P27" t="n">
        <v>4.5</v>
      </c>
      <c r="Q27" t="n">
        <v>1</v>
      </c>
      <c r="R27" t="n">
        <v>0</v>
      </c>
      <c r="S27" t="n">
        <v>1</v>
      </c>
      <c r="T27" t="n">
        <v>0</v>
      </c>
    </row>
    <row r="28">
      <c r="A28" t="inlineStr">
        <is>
          <t>A-00cac8</t>
        </is>
      </c>
      <c r="B28" t="inlineStr">
        <is>
          <t>Ativa (3 concordam)</t>
        </is>
      </c>
      <c r="C28" t="inlineStr">
        <is>
          <t>HealthTech</t>
        </is>
      </c>
      <c r="D28" t="inlineStr">
        <is>
          <t>organic</t>
        </is>
      </c>
      <c r="E28" t="b">
        <v>0</v>
      </c>
      <c r="F28" t="b">
        <v>0</v>
      </c>
      <c r="G28" t="b">
        <v>0</v>
      </c>
      <c r="H28" t="n">
        <v>14121</v>
      </c>
      <c r="I28" t="n">
        <v>9</v>
      </c>
      <c r="J28" t="n">
        <v>0.5556</v>
      </c>
      <c r="K28" t="n">
        <v>15.54</v>
      </c>
      <c r="L28" t="n">
        <v>8</v>
      </c>
      <c r="M28" t="n">
        <v>602</v>
      </c>
      <c r="N28" t="n">
        <v>5.1495</v>
      </c>
      <c r="O28" t="n">
        <v>2</v>
      </c>
      <c r="Q28" t="n">
        <v>0</v>
      </c>
      <c r="R28" t="n">
        <v>1</v>
      </c>
      <c r="S28" t="n">
        <v>0</v>
      </c>
      <c r="T28" t="n">
        <v>0</v>
      </c>
    </row>
    <row r="29">
      <c r="A29" t="inlineStr">
        <is>
          <t>A-35083d</t>
        </is>
      </c>
      <c r="B29" t="inlineStr">
        <is>
          <t>Divergente</t>
        </is>
      </c>
      <c r="C29" t="inlineStr">
        <is>
          <t>HealthTech</t>
        </is>
      </c>
      <c r="D29" t="inlineStr">
        <is>
          <t>partner</t>
        </is>
      </c>
      <c r="E29" t="b">
        <v>1</v>
      </c>
      <c r="F29" t="b">
        <v>0</v>
      </c>
      <c r="G29" t="b">
        <v>1</v>
      </c>
      <c r="H29" t="n">
        <v>31502</v>
      </c>
      <c r="I29" t="n">
        <v>16</v>
      </c>
      <c r="J29" t="n">
        <v>0.4375</v>
      </c>
      <c r="K29" t="n">
        <v>20.1396</v>
      </c>
      <c r="L29" t="n">
        <v>19</v>
      </c>
      <c r="M29" t="n">
        <v>791</v>
      </c>
      <c r="N29" t="n">
        <v>4.6776</v>
      </c>
      <c r="O29" t="n">
        <v>4</v>
      </c>
      <c r="P29" t="n">
        <v>5</v>
      </c>
      <c r="Q29" t="n">
        <v>1</v>
      </c>
      <c r="R29" t="n">
        <v>0</v>
      </c>
      <c r="S29" t="n">
        <v>0</v>
      </c>
      <c r="T29" t="n">
        <v>1</v>
      </c>
    </row>
    <row r="30">
      <c r="A30" t="inlineStr">
        <is>
          <t>A-eb7fac</t>
        </is>
      </c>
      <c r="B30" t="inlineStr">
        <is>
          <t>Divergente</t>
        </is>
      </c>
      <c r="C30" t="inlineStr">
        <is>
          <t>DevTools</t>
        </is>
      </c>
      <c r="D30" t="inlineStr">
        <is>
          <t>organic</t>
        </is>
      </c>
      <c r="E30" t="b">
        <v>0</v>
      </c>
      <c r="F30" t="b">
        <v>1</v>
      </c>
      <c r="G30" t="b">
        <v>1</v>
      </c>
      <c r="H30" t="n">
        <v>41753</v>
      </c>
      <c r="I30" t="n">
        <v>10</v>
      </c>
      <c r="J30" t="n">
        <v>0.5</v>
      </c>
      <c r="K30" t="n">
        <v>14.1273</v>
      </c>
      <c r="L30" t="n">
        <v>7</v>
      </c>
      <c r="M30" t="n">
        <v>538</v>
      </c>
      <c r="N30" t="n">
        <v>8.1784</v>
      </c>
      <c r="O30" t="n">
        <v>4</v>
      </c>
      <c r="P30" t="n">
        <v>4</v>
      </c>
      <c r="Q30" t="n">
        <v>0</v>
      </c>
      <c r="R30" t="n">
        <v>0</v>
      </c>
      <c r="S30" t="n">
        <v>1</v>
      </c>
      <c r="T30" t="n">
        <v>0</v>
      </c>
    </row>
    <row r="31">
      <c r="A31" t="inlineStr">
        <is>
          <t>A-b20d99</t>
        </is>
      </c>
      <c r="B31" t="inlineStr">
        <is>
          <t>Divergente</t>
        </is>
      </c>
      <c r="C31" t="inlineStr">
        <is>
          <t>HealthTech</t>
        </is>
      </c>
      <c r="D31" t="inlineStr">
        <is>
          <t>other</t>
        </is>
      </c>
      <c r="E31" t="b">
        <v>0</v>
      </c>
      <c r="F31" t="b">
        <v>1</v>
      </c>
      <c r="G31" t="b">
        <v>0</v>
      </c>
      <c r="H31" t="n">
        <v>11069</v>
      </c>
      <c r="I31" t="n">
        <v>7</v>
      </c>
      <c r="J31" t="n">
        <v>0.5714</v>
      </c>
      <c r="K31" t="n">
        <v>15.1458</v>
      </c>
      <c r="L31" t="n">
        <v>20</v>
      </c>
      <c r="M31" t="n">
        <v>329</v>
      </c>
      <c r="N31" t="n">
        <v>3.6474</v>
      </c>
      <c r="O31" t="n">
        <v>2</v>
      </c>
      <c r="P31" t="n">
        <v>3.5</v>
      </c>
      <c r="Q31" t="n">
        <v>1</v>
      </c>
      <c r="R31" t="n">
        <v>0</v>
      </c>
      <c r="S31" t="n">
        <v>0</v>
      </c>
      <c r="T31" t="n">
        <v>0</v>
      </c>
    </row>
    <row r="32">
      <c r="A32" t="inlineStr">
        <is>
          <t>A-396e5f</t>
        </is>
      </c>
      <c r="B32" t="inlineStr">
        <is>
          <t>Divergente</t>
        </is>
      </c>
      <c r="C32" t="inlineStr">
        <is>
          <t>Cybersecurity</t>
        </is>
      </c>
      <c r="D32" t="inlineStr">
        <is>
          <t>other</t>
        </is>
      </c>
      <c r="E32" t="b">
        <v>0</v>
      </c>
      <c r="F32" t="b">
        <v>1</v>
      </c>
      <c r="G32" t="b">
        <v>0</v>
      </c>
      <c r="H32" t="n">
        <v>10236</v>
      </c>
      <c r="I32" t="n">
        <v>10</v>
      </c>
      <c r="J32" t="n">
        <v>1</v>
      </c>
      <c r="K32" t="n">
        <v>2.9569</v>
      </c>
      <c r="L32" t="n">
        <v>2</v>
      </c>
      <c r="M32" t="n">
        <v>540</v>
      </c>
      <c r="N32" t="n">
        <v>4.2593</v>
      </c>
      <c r="O32" t="n">
        <v>5</v>
      </c>
      <c r="P32" t="n">
        <v>4</v>
      </c>
      <c r="Q32" t="n">
        <v>1</v>
      </c>
      <c r="R32" t="n">
        <v>1</v>
      </c>
      <c r="S32" t="n">
        <v>0</v>
      </c>
      <c r="T32" t="n">
        <v>0</v>
      </c>
    </row>
    <row r="33">
      <c r="A33" t="inlineStr">
        <is>
          <t>A-45ce7a</t>
        </is>
      </c>
      <c r="B33" t="inlineStr">
        <is>
          <t>Divergente</t>
        </is>
      </c>
      <c r="C33" t="inlineStr">
        <is>
          <t>FinTech</t>
        </is>
      </c>
      <c r="D33" t="inlineStr">
        <is>
          <t>ads</t>
        </is>
      </c>
      <c r="E33" t="b">
        <v>0</v>
      </c>
      <c r="F33" t="b">
        <v>0</v>
      </c>
      <c r="G33" t="b">
        <v>1</v>
      </c>
      <c r="H33" t="n">
        <v>7432</v>
      </c>
      <c r="I33" t="n">
        <v>7</v>
      </c>
      <c r="J33" t="n">
        <v>0.2857</v>
      </c>
      <c r="K33" t="n">
        <v>17.3142</v>
      </c>
      <c r="L33" t="n">
        <v>16</v>
      </c>
      <c r="M33" t="n">
        <v>424</v>
      </c>
      <c r="N33" t="n">
        <v>7.0755</v>
      </c>
      <c r="O33" t="n">
        <v>5</v>
      </c>
      <c r="P33" t="n">
        <v>3.6667</v>
      </c>
      <c r="Q33" t="n">
        <v>1</v>
      </c>
      <c r="R33" t="n">
        <v>1</v>
      </c>
      <c r="S33" t="n">
        <v>0</v>
      </c>
      <c r="T33" t="n">
        <v>0</v>
      </c>
    </row>
    <row r="34">
      <c r="A34" t="inlineStr">
        <is>
          <t>A-08e34e</t>
        </is>
      </c>
      <c r="B34" t="inlineStr">
        <is>
          <t>Divergente</t>
        </is>
      </c>
      <c r="C34" t="inlineStr">
        <is>
          <t>EdTech</t>
        </is>
      </c>
      <c r="D34" t="inlineStr">
        <is>
          <t>event</t>
        </is>
      </c>
      <c r="E34" t="b">
        <v>1</v>
      </c>
      <c r="F34" t="b">
        <v>1</v>
      </c>
      <c r="G34" t="b">
        <v>0</v>
      </c>
      <c r="H34" t="n">
        <v>21821</v>
      </c>
      <c r="I34" t="n">
        <v>11</v>
      </c>
      <c r="J34" t="n">
        <v>1</v>
      </c>
      <c r="K34" t="n">
        <v>6.1437</v>
      </c>
      <c r="L34" t="n">
        <v>14</v>
      </c>
      <c r="M34" t="n">
        <v>651</v>
      </c>
      <c r="N34" t="n">
        <v>4.9155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A-8145a0</t>
        </is>
      </c>
      <c r="B35" t="inlineStr">
        <is>
          <t>Divergente</t>
        </is>
      </c>
      <c r="C35" t="inlineStr">
        <is>
          <t>Cybersecurity</t>
        </is>
      </c>
      <c r="D35" t="inlineStr">
        <is>
          <t>partner</t>
        </is>
      </c>
      <c r="E35" t="b">
        <v>0</v>
      </c>
      <c r="F35" t="b">
        <v>1</v>
      </c>
      <c r="G35" t="b">
        <v>1</v>
      </c>
      <c r="H35" t="n">
        <v>12285</v>
      </c>
      <c r="I35" t="n">
        <v>12</v>
      </c>
      <c r="J35" t="n">
        <v>0.25</v>
      </c>
      <c r="K35" t="n">
        <v>20.2382</v>
      </c>
      <c r="L35" t="n">
        <v>2</v>
      </c>
      <c r="M35" t="n">
        <v>693</v>
      </c>
      <c r="N35" t="n">
        <v>3.8961</v>
      </c>
      <c r="O35" t="n">
        <v>6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</row>
    <row r="36">
      <c r="A36" t="inlineStr">
        <is>
          <t>A-bad8c1</t>
        </is>
      </c>
      <c r="B36" t="inlineStr">
        <is>
          <t>Divergente</t>
        </is>
      </c>
      <c r="C36" t="inlineStr">
        <is>
          <t>FinTech</t>
        </is>
      </c>
      <c r="D36" t="inlineStr">
        <is>
          <t>organic</t>
        </is>
      </c>
      <c r="E36" t="b">
        <v>0</v>
      </c>
      <c r="F36" t="b">
        <v>1</v>
      </c>
      <c r="G36" t="b">
        <v>0</v>
      </c>
      <c r="H36" t="n">
        <v>7797</v>
      </c>
      <c r="I36" t="n">
        <v>7</v>
      </c>
      <c r="J36" t="n">
        <v>0</v>
      </c>
      <c r="K36" t="n">
        <v>22.0452</v>
      </c>
      <c r="L36" t="n">
        <v>7</v>
      </c>
      <c r="M36" t="n">
        <v>385</v>
      </c>
      <c r="N36" t="n">
        <v>2.8571</v>
      </c>
      <c r="O36" t="n">
        <v>1</v>
      </c>
      <c r="P36" t="n">
        <v>4</v>
      </c>
      <c r="Q36" t="n">
        <v>1</v>
      </c>
      <c r="R36" t="n">
        <v>0</v>
      </c>
      <c r="S36" t="n">
        <v>0</v>
      </c>
      <c r="T36" t="n">
        <v>0</v>
      </c>
    </row>
    <row r="37">
      <c r="A37" t="inlineStr">
        <is>
          <t>A-44dc83</t>
        </is>
      </c>
      <c r="B37" t="inlineStr">
        <is>
          <t>Divergente</t>
        </is>
      </c>
      <c r="C37" t="inlineStr">
        <is>
          <t>EdTech</t>
        </is>
      </c>
      <c r="D37" t="inlineStr">
        <is>
          <t>other</t>
        </is>
      </c>
      <c r="E37" t="b">
        <v>0</v>
      </c>
      <c r="F37" t="b">
        <v>1</v>
      </c>
      <c r="G37" t="b">
        <v>0</v>
      </c>
      <c r="H37" t="n">
        <v>456</v>
      </c>
      <c r="I37" t="n">
        <v>4</v>
      </c>
      <c r="J37" t="n">
        <v>0.75</v>
      </c>
      <c r="K37" t="n">
        <v>7.655</v>
      </c>
      <c r="L37" t="n">
        <v>5</v>
      </c>
      <c r="M37" t="n">
        <v>248</v>
      </c>
      <c r="N37" t="n">
        <v>5.2419</v>
      </c>
      <c r="O37" t="n">
        <v>7</v>
      </c>
      <c r="P37" t="n">
        <v>4.6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A-f446b6</t>
        </is>
      </c>
      <c r="B38" t="inlineStr">
        <is>
          <t>Divergente</t>
        </is>
      </c>
      <c r="C38" t="inlineStr">
        <is>
          <t>DevTools</t>
        </is>
      </c>
      <c r="D38" t="inlineStr">
        <is>
          <t>ads</t>
        </is>
      </c>
      <c r="E38" t="b">
        <v>0</v>
      </c>
      <c r="F38" t="b">
        <v>0</v>
      </c>
      <c r="G38" t="b">
        <v>1</v>
      </c>
      <c r="H38" t="n">
        <v>8805</v>
      </c>
      <c r="I38" t="n">
        <v>9</v>
      </c>
      <c r="J38" t="n">
        <v>0.3333</v>
      </c>
      <c r="K38" t="n">
        <v>19.6797</v>
      </c>
      <c r="L38" t="n">
        <v>5</v>
      </c>
      <c r="M38" t="n">
        <v>376</v>
      </c>
      <c r="N38" t="n">
        <v>8.2447</v>
      </c>
      <c r="O38" t="n">
        <v>8</v>
      </c>
      <c r="P38" t="n">
        <v>4.25</v>
      </c>
      <c r="Q38" t="n">
        <v>0</v>
      </c>
      <c r="R38" t="n">
        <v>0</v>
      </c>
      <c r="S38" t="n">
        <v>1</v>
      </c>
      <c r="T38" t="n">
        <v>0</v>
      </c>
    </row>
    <row r="39">
      <c r="A39" t="inlineStr">
        <is>
          <t>A-a45270</t>
        </is>
      </c>
      <c r="B39" t="inlineStr">
        <is>
          <t>Divergente</t>
        </is>
      </c>
      <c r="C39" t="inlineStr">
        <is>
          <t>HealthTech</t>
        </is>
      </c>
      <c r="D39" t="inlineStr">
        <is>
          <t>ads</t>
        </is>
      </c>
      <c r="E39" t="b">
        <v>0</v>
      </c>
      <c r="F39" t="b">
        <v>1</v>
      </c>
      <c r="G39" t="b">
        <v>1</v>
      </c>
      <c r="H39" t="n">
        <v>19984</v>
      </c>
      <c r="I39" t="n">
        <v>12</v>
      </c>
      <c r="J39" t="n">
        <v>1</v>
      </c>
      <c r="K39" t="n">
        <v>6.2423</v>
      </c>
      <c r="L39" t="n">
        <v>3</v>
      </c>
      <c r="M39" t="n">
        <v>733</v>
      </c>
      <c r="N39" t="n">
        <v>7.2306</v>
      </c>
      <c r="O39" t="n">
        <v>4</v>
      </c>
      <c r="P39" t="n">
        <v>4</v>
      </c>
      <c r="Q39" t="n">
        <v>1</v>
      </c>
      <c r="R39" t="n">
        <v>1</v>
      </c>
      <c r="S39" t="n">
        <v>0</v>
      </c>
      <c r="T39" t="n">
        <v>0</v>
      </c>
    </row>
    <row r="40">
      <c r="A40" t="inlineStr">
        <is>
          <t>A-854864</t>
        </is>
      </c>
      <c r="B40" t="inlineStr">
        <is>
          <t>Divergente</t>
        </is>
      </c>
      <c r="C40" t="inlineStr">
        <is>
          <t>FinTech</t>
        </is>
      </c>
      <c r="D40" t="inlineStr">
        <is>
          <t>event</t>
        </is>
      </c>
      <c r="E40" t="b">
        <v>0</v>
      </c>
      <c r="F40" t="b">
        <v>1</v>
      </c>
      <c r="G40" t="b">
        <v>1</v>
      </c>
      <c r="H40" t="n">
        <v>14379</v>
      </c>
      <c r="I40" t="n">
        <v>6</v>
      </c>
      <c r="J40" t="n">
        <v>1</v>
      </c>
      <c r="K40" t="n">
        <v>0.7885</v>
      </c>
      <c r="L40" t="n">
        <v>20</v>
      </c>
      <c r="M40" t="n">
        <v>248</v>
      </c>
      <c r="N40" t="n">
        <v>4.0323</v>
      </c>
      <c r="O40" t="n">
        <v>5</v>
      </c>
      <c r="P40" t="n">
        <v>4.8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A-1b7577</t>
        </is>
      </c>
      <c r="B41" t="inlineStr">
        <is>
          <t>Divergente</t>
        </is>
      </c>
      <c r="C41" t="inlineStr">
        <is>
          <t>Cybersecurity</t>
        </is>
      </c>
      <c r="D41" t="inlineStr">
        <is>
          <t>other</t>
        </is>
      </c>
      <c r="E41" t="b">
        <v>0</v>
      </c>
      <c r="F41" t="b">
        <v>0</v>
      </c>
      <c r="G41" t="b">
        <v>1</v>
      </c>
      <c r="H41" t="n">
        <v>8505</v>
      </c>
      <c r="I41" t="n">
        <v>11</v>
      </c>
      <c r="J41" t="n">
        <v>1</v>
      </c>
      <c r="K41" t="n">
        <v>2.1355</v>
      </c>
      <c r="L41" t="n">
        <v>4</v>
      </c>
      <c r="M41" t="n">
        <v>647</v>
      </c>
      <c r="N41" t="n">
        <v>5.1005</v>
      </c>
      <c r="O41" t="n">
        <v>5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</row>
    <row r="42">
      <c r="A42" t="inlineStr">
        <is>
          <t>A-05f0e5</t>
        </is>
      </c>
      <c r="B42" t="inlineStr">
        <is>
          <t>Divergente</t>
        </is>
      </c>
      <c r="C42" t="inlineStr">
        <is>
          <t>FinTech</t>
        </is>
      </c>
      <c r="D42" t="inlineStr">
        <is>
          <t>partner</t>
        </is>
      </c>
      <c r="E42" t="b">
        <v>0</v>
      </c>
      <c r="F42" t="b">
        <v>1</v>
      </c>
      <c r="G42" t="b">
        <v>0</v>
      </c>
      <c r="H42" t="n">
        <v>51109</v>
      </c>
      <c r="I42" t="n">
        <v>12</v>
      </c>
      <c r="J42" t="n">
        <v>0.3333</v>
      </c>
      <c r="K42" t="n">
        <v>19.9425</v>
      </c>
      <c r="L42" t="n">
        <v>32</v>
      </c>
      <c r="M42" t="n">
        <v>706</v>
      </c>
      <c r="N42" t="n">
        <v>6.5156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</row>
    <row r="43">
      <c r="A43" t="inlineStr">
        <is>
          <t>A-9077b0</t>
        </is>
      </c>
      <c r="B43" t="inlineStr">
        <is>
          <t>Divergente</t>
        </is>
      </c>
      <c r="C43" t="inlineStr">
        <is>
          <t>HealthTech</t>
        </is>
      </c>
      <c r="D43" t="inlineStr">
        <is>
          <t>ads</t>
        </is>
      </c>
      <c r="E43" t="b">
        <v>0</v>
      </c>
      <c r="F43" t="b">
        <v>0</v>
      </c>
      <c r="G43" t="b">
        <v>1</v>
      </c>
      <c r="H43" t="n">
        <v>779</v>
      </c>
      <c r="I43" t="n">
        <v>7</v>
      </c>
      <c r="J43" t="n">
        <v>1</v>
      </c>
      <c r="K43" t="n">
        <v>4.2053</v>
      </c>
      <c r="L43" t="n">
        <v>2</v>
      </c>
      <c r="M43" t="n">
        <v>493</v>
      </c>
      <c r="N43" t="n">
        <v>6.288</v>
      </c>
      <c r="O43" t="n">
        <v>3</v>
      </c>
      <c r="P43" t="n">
        <v>4.3333</v>
      </c>
      <c r="Q43" t="n">
        <v>1</v>
      </c>
      <c r="R43" t="n">
        <v>0</v>
      </c>
      <c r="S43" t="n">
        <v>0</v>
      </c>
      <c r="T43" t="n">
        <v>0</v>
      </c>
    </row>
    <row r="44">
      <c r="A44" t="inlineStr">
        <is>
          <t>A-7f8241</t>
        </is>
      </c>
      <c r="B44" t="inlineStr">
        <is>
          <t>Divergente</t>
        </is>
      </c>
      <c r="C44" t="inlineStr">
        <is>
          <t>EdTech</t>
        </is>
      </c>
      <c r="D44" t="inlineStr">
        <is>
          <t>organic</t>
        </is>
      </c>
      <c r="E44" t="b">
        <v>1</v>
      </c>
      <c r="F44" t="b">
        <v>0</v>
      </c>
      <c r="G44" t="b">
        <v>0</v>
      </c>
      <c r="H44" t="n">
        <v>39516</v>
      </c>
      <c r="I44" t="n">
        <v>15</v>
      </c>
      <c r="J44" t="n">
        <v>0.2</v>
      </c>
      <c r="K44" t="n">
        <v>21.6181</v>
      </c>
      <c r="L44" t="n">
        <v>34</v>
      </c>
      <c r="M44" t="n">
        <v>734</v>
      </c>
      <c r="N44" t="n">
        <v>5.1771</v>
      </c>
      <c r="O44" t="n">
        <v>1</v>
      </c>
      <c r="P44" t="n">
        <v>3</v>
      </c>
      <c r="Q44" t="n">
        <v>1</v>
      </c>
      <c r="R44" t="n">
        <v>0</v>
      </c>
      <c r="S44" t="n">
        <v>0</v>
      </c>
      <c r="T44" t="n">
        <v>0</v>
      </c>
    </row>
    <row r="45">
      <c r="A45" t="inlineStr">
        <is>
          <t>A-2bc93d</t>
        </is>
      </c>
      <c r="B45" t="inlineStr">
        <is>
          <t>Divergente</t>
        </is>
      </c>
      <c r="C45" t="inlineStr">
        <is>
          <t>HealthTech</t>
        </is>
      </c>
      <c r="D45" t="inlineStr">
        <is>
          <t>event</t>
        </is>
      </c>
      <c r="E45" t="b">
        <v>0</v>
      </c>
      <c r="F45" t="b">
        <v>1</v>
      </c>
      <c r="G45" t="b">
        <v>1</v>
      </c>
      <c r="H45" t="n">
        <v>32128</v>
      </c>
      <c r="I45" t="n">
        <v>13</v>
      </c>
      <c r="J45" t="n">
        <v>0.3846</v>
      </c>
      <c r="K45" t="n">
        <v>21.6181</v>
      </c>
      <c r="L45" t="n">
        <v>14</v>
      </c>
      <c r="M45" t="n">
        <v>666</v>
      </c>
      <c r="N45" t="n">
        <v>4.6547</v>
      </c>
      <c r="O45" t="n">
        <v>2</v>
      </c>
      <c r="P45" t="n">
        <v>4.5</v>
      </c>
      <c r="Q45" t="n">
        <v>1</v>
      </c>
      <c r="R45" t="n">
        <v>0</v>
      </c>
      <c r="S45" t="n">
        <v>0</v>
      </c>
      <c r="T45" t="n">
        <v>0</v>
      </c>
    </row>
    <row r="46">
      <c r="A46" t="inlineStr">
        <is>
          <t>A-f3ff05</t>
        </is>
      </c>
      <c r="B46" t="inlineStr">
        <is>
          <t>Divergente</t>
        </is>
      </c>
      <c r="C46" t="inlineStr">
        <is>
          <t>FinTech</t>
        </is>
      </c>
      <c r="D46" t="inlineStr">
        <is>
          <t>other</t>
        </is>
      </c>
      <c r="E46" t="b">
        <v>0</v>
      </c>
      <c r="F46" t="b">
        <v>1</v>
      </c>
      <c r="G46" t="b">
        <v>1</v>
      </c>
      <c r="H46" t="n">
        <v>19427</v>
      </c>
      <c r="I46" t="n">
        <v>13</v>
      </c>
      <c r="J46" t="n">
        <v>1</v>
      </c>
      <c r="K46" t="n">
        <v>5.848</v>
      </c>
      <c r="L46" t="n">
        <v>2</v>
      </c>
      <c r="M46" t="n">
        <v>672</v>
      </c>
      <c r="N46" t="n">
        <v>5.3571</v>
      </c>
      <c r="O46" t="n">
        <v>3</v>
      </c>
      <c r="P46" t="n">
        <v>3.5</v>
      </c>
      <c r="Q46" t="n">
        <v>1</v>
      </c>
      <c r="R46" t="n">
        <v>0</v>
      </c>
      <c r="S46" t="n">
        <v>0</v>
      </c>
      <c r="T46" t="n">
        <v>0</v>
      </c>
    </row>
    <row r="47">
      <c r="A47" t="inlineStr">
        <is>
          <t>A-2d4502</t>
        </is>
      </c>
      <c r="B47" t="inlineStr">
        <is>
          <t>Divergente</t>
        </is>
      </c>
      <c r="C47" t="inlineStr">
        <is>
          <t>FinTech</t>
        </is>
      </c>
      <c r="D47" t="inlineStr">
        <is>
          <t>event</t>
        </is>
      </c>
      <c r="E47" t="b">
        <v>0</v>
      </c>
      <c r="F47" t="b">
        <v>1</v>
      </c>
      <c r="G47" t="b">
        <v>0</v>
      </c>
      <c r="H47" t="n">
        <v>29071</v>
      </c>
      <c r="I47" t="n">
        <v>10</v>
      </c>
      <c r="J47" t="n">
        <v>0.9</v>
      </c>
      <c r="K47" t="n">
        <v>8.082100000000001</v>
      </c>
      <c r="L47" t="n">
        <v>7</v>
      </c>
      <c r="M47" t="n">
        <v>465</v>
      </c>
      <c r="N47" t="n">
        <v>4.086</v>
      </c>
      <c r="O47" t="n">
        <v>3</v>
      </c>
      <c r="P47" t="n">
        <v>5</v>
      </c>
      <c r="Q47" t="n">
        <v>1</v>
      </c>
      <c r="R47" t="n">
        <v>0</v>
      </c>
      <c r="S47" t="n">
        <v>0</v>
      </c>
      <c r="T47" t="n">
        <v>0</v>
      </c>
    </row>
    <row r="48">
      <c r="A48" t="inlineStr">
        <is>
          <t>A-6a4e2d</t>
        </is>
      </c>
      <c r="B48" t="inlineStr">
        <is>
          <t>Divergente</t>
        </is>
      </c>
      <c r="C48" t="inlineStr">
        <is>
          <t>EdTech</t>
        </is>
      </c>
      <c r="D48" t="inlineStr">
        <is>
          <t>partner</t>
        </is>
      </c>
      <c r="E48" t="b">
        <v>0</v>
      </c>
      <c r="F48" t="b">
        <v>1</v>
      </c>
      <c r="G48" t="b">
        <v>1</v>
      </c>
      <c r="H48" t="n">
        <v>9537</v>
      </c>
      <c r="I48" t="n">
        <v>11</v>
      </c>
      <c r="J48" t="n">
        <v>0.1818</v>
      </c>
      <c r="K48" t="n">
        <v>20.8296</v>
      </c>
      <c r="L48" t="n">
        <v>9</v>
      </c>
      <c r="M48" t="n">
        <v>597</v>
      </c>
      <c r="N48" t="n">
        <v>5.1926</v>
      </c>
      <c r="O48" t="n">
        <v>2</v>
      </c>
      <c r="P48" t="n">
        <v>4.5</v>
      </c>
      <c r="Q48" t="n">
        <v>1</v>
      </c>
      <c r="R48" t="n">
        <v>1</v>
      </c>
      <c r="S48" t="n">
        <v>0</v>
      </c>
      <c r="T48" t="n">
        <v>1</v>
      </c>
    </row>
    <row r="49">
      <c r="A49" t="inlineStr">
        <is>
          <t>A-eb7c38</t>
        </is>
      </c>
      <c r="B49" t="inlineStr">
        <is>
          <t>Divergente</t>
        </is>
      </c>
      <c r="C49" t="inlineStr">
        <is>
          <t>DevTools</t>
        </is>
      </c>
      <c r="D49" t="inlineStr">
        <is>
          <t>organic</t>
        </is>
      </c>
      <c r="E49" t="b">
        <v>0</v>
      </c>
      <c r="F49" t="b">
        <v>1</v>
      </c>
      <c r="G49" t="b">
        <v>1</v>
      </c>
      <c r="H49" t="n">
        <v>17144</v>
      </c>
      <c r="I49" t="n">
        <v>15</v>
      </c>
      <c r="J49" t="n">
        <v>0.7333</v>
      </c>
      <c r="K49" t="n">
        <v>10.1848</v>
      </c>
      <c r="L49" t="n">
        <v>5</v>
      </c>
      <c r="M49" t="n">
        <v>693</v>
      </c>
      <c r="N49" t="n">
        <v>3.8961</v>
      </c>
      <c r="O49" t="n">
        <v>5</v>
      </c>
      <c r="P49" t="n">
        <v>4.3333</v>
      </c>
      <c r="Q49" t="n">
        <v>1</v>
      </c>
      <c r="R49" t="n">
        <v>1</v>
      </c>
      <c r="S49" t="n">
        <v>1</v>
      </c>
      <c r="T49" t="n">
        <v>0</v>
      </c>
    </row>
    <row r="50">
      <c r="A50" t="inlineStr">
        <is>
          <t>A-c37601</t>
        </is>
      </c>
      <c r="B50" t="inlineStr">
        <is>
          <t>Divergente</t>
        </is>
      </c>
      <c r="C50" t="inlineStr">
        <is>
          <t>EdTech</t>
        </is>
      </c>
      <c r="D50" t="inlineStr">
        <is>
          <t>partner</t>
        </is>
      </c>
      <c r="E50" t="b">
        <v>0</v>
      </c>
      <c r="F50" t="b">
        <v>1</v>
      </c>
      <c r="G50" t="b">
        <v>1</v>
      </c>
      <c r="H50" t="n">
        <v>17490</v>
      </c>
      <c r="I50" t="n">
        <v>12</v>
      </c>
      <c r="J50" t="n">
        <v>1</v>
      </c>
      <c r="K50" t="n">
        <v>2.0041</v>
      </c>
      <c r="L50" t="n">
        <v>6</v>
      </c>
      <c r="M50" t="n">
        <v>489</v>
      </c>
      <c r="N50" t="n">
        <v>4.2945</v>
      </c>
      <c r="O50" t="n">
        <v>4</v>
      </c>
      <c r="P50" t="n">
        <v>3.6667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A-3b5cd1</t>
        </is>
      </c>
      <c r="B51" t="inlineStr">
        <is>
          <t>Divergente</t>
        </is>
      </c>
      <c r="C51" t="inlineStr">
        <is>
          <t>FinTech</t>
        </is>
      </c>
      <c r="D51" t="inlineStr">
        <is>
          <t>event</t>
        </is>
      </c>
      <c r="E51" t="b">
        <v>0</v>
      </c>
      <c r="F51" t="b">
        <v>1</v>
      </c>
      <c r="G51" t="b">
        <v>0</v>
      </c>
      <c r="H51" t="n">
        <v>23676</v>
      </c>
      <c r="I51" t="n">
        <v>13</v>
      </c>
      <c r="J51" t="n">
        <v>0.2308</v>
      </c>
      <c r="K51" t="n">
        <v>15.6386</v>
      </c>
      <c r="L51" t="n">
        <v>13</v>
      </c>
      <c r="M51" t="n">
        <v>523</v>
      </c>
      <c r="N51" t="n">
        <v>4.5889</v>
      </c>
      <c r="O51" t="n">
        <v>5</v>
      </c>
      <c r="P51" t="n">
        <v>4</v>
      </c>
      <c r="Q51" t="n">
        <v>1</v>
      </c>
      <c r="R51" t="n">
        <v>1</v>
      </c>
      <c r="S51" t="n">
        <v>0</v>
      </c>
      <c r="T51" t="n">
        <v>0</v>
      </c>
    </row>
    <row r="52">
      <c r="A52" t="inlineStr">
        <is>
          <t>A-b2225d</t>
        </is>
      </c>
      <c r="B52" t="inlineStr">
        <is>
          <t>Divergente</t>
        </is>
      </c>
      <c r="C52" t="inlineStr">
        <is>
          <t>FinTech</t>
        </is>
      </c>
      <c r="D52" t="inlineStr">
        <is>
          <t>ads</t>
        </is>
      </c>
      <c r="E52" t="b">
        <v>1</v>
      </c>
      <c r="F52" t="b">
        <v>1</v>
      </c>
      <c r="G52" t="b">
        <v>0</v>
      </c>
      <c r="H52" t="n">
        <v>19088</v>
      </c>
      <c r="I52" t="n">
        <v>12</v>
      </c>
      <c r="J52" t="n">
        <v>0.6667</v>
      </c>
      <c r="K52" t="n">
        <v>9.7906</v>
      </c>
      <c r="L52" t="n">
        <v>47</v>
      </c>
      <c r="M52" t="n">
        <v>696</v>
      </c>
      <c r="N52" t="n">
        <v>8.620699999999999</v>
      </c>
      <c r="O52" t="n">
        <v>2</v>
      </c>
      <c r="P52" t="n">
        <v>3</v>
      </c>
      <c r="Q52" t="n">
        <v>1</v>
      </c>
      <c r="R52" t="n">
        <v>1</v>
      </c>
      <c r="S52" t="n">
        <v>0</v>
      </c>
      <c r="T52" t="n">
        <v>0</v>
      </c>
    </row>
    <row r="53">
      <c r="A53" t="inlineStr">
        <is>
          <t>A-94f8c9</t>
        </is>
      </c>
      <c r="B53" t="inlineStr">
        <is>
          <t>Divergente</t>
        </is>
      </c>
      <c r="C53" t="inlineStr">
        <is>
          <t>HealthTech</t>
        </is>
      </c>
      <c r="D53" t="inlineStr">
        <is>
          <t>other</t>
        </is>
      </c>
      <c r="E53" t="b">
        <v>0</v>
      </c>
      <c r="F53" t="b">
        <v>1</v>
      </c>
      <c r="G53" t="b">
        <v>1</v>
      </c>
      <c r="H53" t="n">
        <v>31989</v>
      </c>
      <c r="I53" t="n">
        <v>16</v>
      </c>
      <c r="J53" t="n">
        <v>0.6875</v>
      </c>
      <c r="K53" t="n">
        <v>9.1006</v>
      </c>
      <c r="L53" t="n">
        <v>13</v>
      </c>
      <c r="M53" t="n">
        <v>746</v>
      </c>
      <c r="N53" t="n">
        <v>8.445</v>
      </c>
      <c r="O53" t="n">
        <v>3</v>
      </c>
      <c r="P53" t="n">
        <v>5</v>
      </c>
      <c r="Q53" t="n">
        <v>1</v>
      </c>
      <c r="R53" t="n">
        <v>1</v>
      </c>
      <c r="S53" t="n">
        <v>0</v>
      </c>
      <c r="T53" t="n">
        <v>0</v>
      </c>
    </row>
    <row r="54">
      <c r="A54" t="inlineStr">
        <is>
          <t>A-02fac6</t>
        </is>
      </c>
      <c r="B54" t="inlineStr">
        <is>
          <t>Divergente</t>
        </is>
      </c>
      <c r="C54" t="inlineStr">
        <is>
          <t>FinTech</t>
        </is>
      </c>
      <c r="D54" t="inlineStr">
        <is>
          <t>event</t>
        </is>
      </c>
      <c r="E54" t="b">
        <v>0</v>
      </c>
      <c r="F54" t="b">
        <v>1</v>
      </c>
      <c r="G54" t="b">
        <v>0</v>
      </c>
      <c r="H54" t="n">
        <v>26410</v>
      </c>
      <c r="I54" t="n">
        <v>11</v>
      </c>
      <c r="J54" t="n">
        <v>0.4545</v>
      </c>
      <c r="K54" t="n">
        <v>20.8624</v>
      </c>
      <c r="L54" t="n">
        <v>22</v>
      </c>
      <c r="M54" t="n">
        <v>514</v>
      </c>
      <c r="N54" t="n">
        <v>6.6148</v>
      </c>
      <c r="O54" t="n">
        <v>6</v>
      </c>
      <c r="P54" t="n">
        <v>4</v>
      </c>
      <c r="Q54" t="n">
        <v>1</v>
      </c>
      <c r="R54" t="n">
        <v>0</v>
      </c>
      <c r="S54" t="n">
        <v>0</v>
      </c>
      <c r="T54" t="n">
        <v>0</v>
      </c>
    </row>
    <row r="55">
      <c r="A55" t="inlineStr">
        <is>
          <t>A-c1dfe1</t>
        </is>
      </c>
      <c r="B55" t="inlineStr">
        <is>
          <t>Divergente</t>
        </is>
      </c>
      <c r="C55" t="inlineStr">
        <is>
          <t>DevTools</t>
        </is>
      </c>
      <c r="D55" t="inlineStr">
        <is>
          <t>ads</t>
        </is>
      </c>
      <c r="E55" t="b">
        <v>0</v>
      </c>
      <c r="F55" t="b">
        <v>1</v>
      </c>
      <c r="G55" t="b">
        <v>1</v>
      </c>
      <c r="H55" t="n">
        <v>25296</v>
      </c>
      <c r="I55" t="n">
        <v>8</v>
      </c>
      <c r="J55" t="n">
        <v>0.375</v>
      </c>
      <c r="K55" t="n">
        <v>16.8214</v>
      </c>
      <c r="L55" t="n">
        <v>26</v>
      </c>
      <c r="M55" t="n">
        <v>375</v>
      </c>
      <c r="N55" t="n">
        <v>8</v>
      </c>
      <c r="O55" t="n">
        <v>3</v>
      </c>
      <c r="P55" t="n">
        <v>4</v>
      </c>
      <c r="Q55" t="n">
        <v>1</v>
      </c>
      <c r="R55" t="n">
        <v>1</v>
      </c>
      <c r="S55" t="n">
        <v>1</v>
      </c>
      <c r="T55" t="n">
        <v>0</v>
      </c>
    </row>
    <row r="56">
      <c r="A56" t="inlineStr">
        <is>
          <t>A-32728c</t>
        </is>
      </c>
      <c r="B56" t="inlineStr">
        <is>
          <t>Churn (3 concordam)</t>
        </is>
      </c>
      <c r="C56" t="inlineStr">
        <is>
          <t>DevTools</t>
        </is>
      </c>
      <c r="D56" t="inlineStr">
        <is>
          <t>event</t>
        </is>
      </c>
      <c r="E56" t="b">
        <v>1</v>
      </c>
      <c r="F56" t="b">
        <v>1</v>
      </c>
      <c r="G56" t="b">
        <v>1</v>
      </c>
      <c r="H56" t="n">
        <v>4118</v>
      </c>
      <c r="I56" t="n">
        <v>8</v>
      </c>
      <c r="J56" t="n">
        <v>0.125</v>
      </c>
      <c r="K56" t="n">
        <v>23.9179</v>
      </c>
      <c r="L56" t="n">
        <v>20</v>
      </c>
      <c r="M56" t="n">
        <v>418</v>
      </c>
      <c r="N56" t="n">
        <v>5.2632</v>
      </c>
      <c r="O56" t="n">
        <v>2</v>
      </c>
      <c r="P56" t="n">
        <v>3.5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A-4c38bc</t>
        </is>
      </c>
      <c r="B57" t="inlineStr">
        <is>
          <t>Divergente</t>
        </is>
      </c>
      <c r="C57" t="inlineStr">
        <is>
          <t>HealthTech</t>
        </is>
      </c>
      <c r="D57" t="inlineStr">
        <is>
          <t>event</t>
        </is>
      </c>
      <c r="E57" t="b">
        <v>1</v>
      </c>
      <c r="F57" t="b">
        <v>0</v>
      </c>
      <c r="G57" t="b">
        <v>1</v>
      </c>
      <c r="H57" t="n">
        <v>45612</v>
      </c>
      <c r="I57" t="n">
        <v>16</v>
      </c>
      <c r="J57" t="n">
        <v>0.5</v>
      </c>
      <c r="K57" t="n">
        <v>9.7577</v>
      </c>
      <c r="L57" t="n">
        <v>36</v>
      </c>
      <c r="M57" t="n">
        <v>818</v>
      </c>
      <c r="N57" t="n">
        <v>3.3007</v>
      </c>
      <c r="O57" t="n">
        <v>3</v>
      </c>
      <c r="P57" t="n">
        <v>3.5</v>
      </c>
      <c r="Q57" t="n">
        <v>1</v>
      </c>
      <c r="R57" t="n">
        <v>0</v>
      </c>
      <c r="S57" t="n">
        <v>0</v>
      </c>
      <c r="T57" t="n">
        <v>0</v>
      </c>
    </row>
    <row r="58">
      <c r="A58" t="inlineStr">
        <is>
          <t>A-1b707d</t>
        </is>
      </c>
      <c r="B58" t="inlineStr">
        <is>
          <t>Divergente</t>
        </is>
      </c>
      <c r="C58" t="inlineStr">
        <is>
          <t>Cybersecurity</t>
        </is>
      </c>
      <c r="D58" t="inlineStr">
        <is>
          <t>organic</t>
        </is>
      </c>
      <c r="E58" t="b">
        <v>0</v>
      </c>
      <c r="F58" t="b">
        <v>1</v>
      </c>
      <c r="G58" t="b">
        <v>1</v>
      </c>
      <c r="H58" t="n">
        <v>9180</v>
      </c>
      <c r="I58" t="n">
        <v>8</v>
      </c>
      <c r="J58" t="n">
        <v>0.375</v>
      </c>
      <c r="K58" t="n">
        <v>17.6099</v>
      </c>
      <c r="L58" t="n">
        <v>1</v>
      </c>
      <c r="M58" t="n">
        <v>399</v>
      </c>
      <c r="N58" t="n">
        <v>3.0075</v>
      </c>
      <c r="O58" t="n">
        <v>3</v>
      </c>
      <c r="Q58" t="n">
        <v>1</v>
      </c>
      <c r="R58" t="n">
        <v>0</v>
      </c>
      <c r="S58" t="n">
        <v>0</v>
      </c>
      <c r="T58" t="n">
        <v>0</v>
      </c>
    </row>
    <row r="59">
      <c r="A59" t="inlineStr">
        <is>
          <t>A-6f8ad2</t>
        </is>
      </c>
      <c r="B59" t="inlineStr">
        <is>
          <t>Divergente</t>
        </is>
      </c>
      <c r="C59" t="inlineStr">
        <is>
          <t>EdTech</t>
        </is>
      </c>
      <c r="D59" t="inlineStr">
        <is>
          <t>organic</t>
        </is>
      </c>
      <c r="E59" t="b">
        <v>0</v>
      </c>
      <c r="F59" t="b">
        <v>0</v>
      </c>
      <c r="G59" t="b">
        <v>1</v>
      </c>
      <c r="H59" t="n">
        <v>25046</v>
      </c>
      <c r="I59" t="n">
        <v>17</v>
      </c>
      <c r="J59" t="n">
        <v>1</v>
      </c>
      <c r="K59" t="n">
        <v>5.7495</v>
      </c>
      <c r="L59" t="n">
        <v>1</v>
      </c>
      <c r="M59" t="n">
        <v>924</v>
      </c>
      <c r="N59" t="n">
        <v>6.3853</v>
      </c>
      <c r="O59" t="n">
        <v>4</v>
      </c>
      <c r="P59" t="n">
        <v>4.3333</v>
      </c>
      <c r="Q59" t="n">
        <v>1</v>
      </c>
      <c r="R59" t="n">
        <v>1</v>
      </c>
      <c r="S59" t="n">
        <v>0</v>
      </c>
      <c r="T59" t="n">
        <v>0</v>
      </c>
    </row>
    <row r="60">
      <c r="A60" t="inlineStr">
        <is>
          <t>A-4d1e75</t>
        </is>
      </c>
      <c r="B60" t="inlineStr">
        <is>
          <t>Divergente</t>
        </is>
      </c>
      <c r="C60" t="inlineStr">
        <is>
          <t>DevTools</t>
        </is>
      </c>
      <c r="D60" t="inlineStr">
        <is>
          <t>other</t>
        </is>
      </c>
      <c r="E60" t="b">
        <v>0</v>
      </c>
      <c r="F60" t="b">
        <v>1</v>
      </c>
      <c r="G60" t="b">
        <v>0</v>
      </c>
      <c r="H60" t="n">
        <v>31390</v>
      </c>
      <c r="I60" t="n">
        <v>13</v>
      </c>
      <c r="J60" t="n">
        <v>1</v>
      </c>
      <c r="K60" t="n">
        <v>4.3368</v>
      </c>
      <c r="L60" t="n">
        <v>20</v>
      </c>
      <c r="M60" t="n">
        <v>477</v>
      </c>
      <c r="N60" t="n">
        <v>5.2411</v>
      </c>
      <c r="O60" t="n">
        <v>2</v>
      </c>
      <c r="P60" t="n">
        <v>4</v>
      </c>
      <c r="Q60" t="n">
        <v>1</v>
      </c>
      <c r="R60" t="n">
        <v>1</v>
      </c>
      <c r="S60" t="n">
        <v>1</v>
      </c>
      <c r="T60" t="n">
        <v>0</v>
      </c>
    </row>
    <row r="61">
      <c r="A61" t="inlineStr">
        <is>
          <t>A-9ee962</t>
        </is>
      </c>
      <c r="B61" t="inlineStr">
        <is>
          <t>Churn (3 concordam)</t>
        </is>
      </c>
      <c r="C61" t="inlineStr">
        <is>
          <t>HealthTech</t>
        </is>
      </c>
      <c r="D61" t="inlineStr">
        <is>
          <t>ads</t>
        </is>
      </c>
      <c r="E61" t="b">
        <v>1</v>
      </c>
      <c r="F61" t="b">
        <v>1</v>
      </c>
      <c r="G61" t="b">
        <v>1</v>
      </c>
      <c r="H61" t="n">
        <v>9249</v>
      </c>
      <c r="I61" t="n">
        <v>9</v>
      </c>
      <c r="J61" t="n">
        <v>0.1111</v>
      </c>
      <c r="K61" t="n">
        <v>22.078</v>
      </c>
      <c r="L61" t="n">
        <v>9</v>
      </c>
      <c r="M61" t="n">
        <v>439</v>
      </c>
      <c r="N61" t="n">
        <v>3.8724</v>
      </c>
      <c r="O61" t="n">
        <v>3</v>
      </c>
      <c r="P61" t="n">
        <v>4</v>
      </c>
      <c r="Q61" t="n">
        <v>1</v>
      </c>
      <c r="R61" t="n">
        <v>1</v>
      </c>
      <c r="S61" t="n">
        <v>0</v>
      </c>
      <c r="T61" t="n">
        <v>0</v>
      </c>
    </row>
    <row r="62">
      <c r="A62" t="inlineStr">
        <is>
          <t>A-378b99</t>
        </is>
      </c>
      <c r="B62" t="inlineStr">
        <is>
          <t>Divergente</t>
        </is>
      </c>
      <c r="C62" t="inlineStr">
        <is>
          <t>EdTech</t>
        </is>
      </c>
      <c r="D62" t="inlineStr">
        <is>
          <t>ads</t>
        </is>
      </c>
      <c r="E62" t="b">
        <v>0</v>
      </c>
      <c r="F62" t="b">
        <v>1</v>
      </c>
      <c r="G62" t="b">
        <v>1</v>
      </c>
      <c r="H62" t="n">
        <v>10524</v>
      </c>
      <c r="I62" t="n">
        <v>12</v>
      </c>
      <c r="J62" t="n">
        <v>1</v>
      </c>
      <c r="K62" t="n">
        <v>3.9754</v>
      </c>
      <c r="L62" t="n">
        <v>8</v>
      </c>
      <c r="M62" t="n">
        <v>565</v>
      </c>
      <c r="N62" t="n">
        <v>6.7257</v>
      </c>
      <c r="O62" t="n">
        <v>6</v>
      </c>
      <c r="P62" t="n">
        <v>4.5</v>
      </c>
      <c r="Q62" t="n">
        <v>1</v>
      </c>
      <c r="R62" t="n">
        <v>1</v>
      </c>
      <c r="S62" t="n">
        <v>0</v>
      </c>
      <c r="T62" t="n">
        <v>0</v>
      </c>
    </row>
    <row r="63">
      <c r="A63" t="inlineStr">
        <is>
          <t>A-94d3da</t>
        </is>
      </c>
      <c r="B63" t="inlineStr">
        <is>
          <t>Divergente</t>
        </is>
      </c>
      <c r="C63" t="inlineStr">
        <is>
          <t>HealthTech</t>
        </is>
      </c>
      <c r="D63" t="inlineStr">
        <is>
          <t>other</t>
        </is>
      </c>
      <c r="E63" t="b">
        <v>0</v>
      </c>
      <c r="F63" t="b">
        <v>1</v>
      </c>
      <c r="G63" t="b">
        <v>1</v>
      </c>
      <c r="H63" t="n">
        <v>20664</v>
      </c>
      <c r="I63" t="n">
        <v>12</v>
      </c>
      <c r="J63" t="n">
        <v>0.25</v>
      </c>
      <c r="K63" t="n">
        <v>19.9754</v>
      </c>
      <c r="L63" t="n">
        <v>41</v>
      </c>
      <c r="M63" t="n">
        <v>464</v>
      </c>
      <c r="N63" t="n">
        <v>5.3879</v>
      </c>
      <c r="O63" t="n">
        <v>6</v>
      </c>
      <c r="P63" t="n">
        <v>3.5</v>
      </c>
      <c r="Q63" t="n">
        <v>1</v>
      </c>
      <c r="R63" t="n">
        <v>0</v>
      </c>
      <c r="S63" t="n">
        <v>0</v>
      </c>
      <c r="T63" t="n">
        <v>0</v>
      </c>
    </row>
    <row r="64">
      <c r="A64" t="inlineStr">
        <is>
          <t>A-e351e1</t>
        </is>
      </c>
      <c r="B64" t="inlineStr">
        <is>
          <t>Divergente</t>
        </is>
      </c>
      <c r="C64" t="inlineStr">
        <is>
          <t>EdTech</t>
        </is>
      </c>
      <c r="D64" t="inlineStr">
        <is>
          <t>other</t>
        </is>
      </c>
      <c r="E64" t="b">
        <v>0</v>
      </c>
      <c r="F64" t="b">
        <v>1</v>
      </c>
      <c r="G64" t="b">
        <v>1</v>
      </c>
      <c r="H64" t="n">
        <v>2871</v>
      </c>
      <c r="I64" t="n">
        <v>5</v>
      </c>
      <c r="J64" t="n">
        <v>1</v>
      </c>
      <c r="K64" t="n">
        <v>3.154</v>
      </c>
      <c r="L64" t="n">
        <v>33</v>
      </c>
      <c r="M64" t="n">
        <v>295</v>
      </c>
      <c r="N64" t="n">
        <v>7.4576</v>
      </c>
      <c r="O64" t="n">
        <v>4</v>
      </c>
      <c r="P64" t="n">
        <v>3.75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A-9badbd</t>
        </is>
      </c>
      <c r="B65" t="inlineStr">
        <is>
          <t>Divergente</t>
        </is>
      </c>
      <c r="C65" t="inlineStr">
        <is>
          <t>Cybersecurity</t>
        </is>
      </c>
      <c r="D65" t="inlineStr">
        <is>
          <t>ads</t>
        </is>
      </c>
      <c r="E65" t="b">
        <v>0</v>
      </c>
      <c r="F65" t="b">
        <v>0</v>
      </c>
      <c r="G65" t="b">
        <v>1</v>
      </c>
      <c r="H65" t="n">
        <v>20299</v>
      </c>
      <c r="I65" t="n">
        <v>13</v>
      </c>
      <c r="J65" t="n">
        <v>0.9231</v>
      </c>
      <c r="K65" t="n">
        <v>6.4066</v>
      </c>
      <c r="L65" t="n">
        <v>5</v>
      </c>
      <c r="M65" t="n">
        <v>729</v>
      </c>
      <c r="N65" t="n">
        <v>6.1728</v>
      </c>
      <c r="O65" t="n">
        <v>5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A-7e0a10</t>
        </is>
      </c>
      <c r="B66" t="inlineStr">
        <is>
          <t>Divergente</t>
        </is>
      </c>
      <c r="C66" t="inlineStr">
        <is>
          <t>FinTech</t>
        </is>
      </c>
      <c r="D66" t="inlineStr">
        <is>
          <t>ads</t>
        </is>
      </c>
      <c r="E66" t="b">
        <v>0</v>
      </c>
      <c r="F66" t="b">
        <v>1</v>
      </c>
      <c r="G66" t="b">
        <v>0</v>
      </c>
      <c r="H66" t="n">
        <v>41116</v>
      </c>
      <c r="I66" t="n">
        <v>10</v>
      </c>
      <c r="J66" t="n">
        <v>0.2</v>
      </c>
      <c r="K66" t="n">
        <v>13.4374</v>
      </c>
      <c r="L66" t="n">
        <v>46</v>
      </c>
      <c r="M66" t="n">
        <v>511</v>
      </c>
      <c r="N66" t="n">
        <v>6.8493</v>
      </c>
      <c r="O66" t="n">
        <v>5</v>
      </c>
      <c r="P66" t="n">
        <v>4</v>
      </c>
      <c r="Q66" t="n">
        <v>1</v>
      </c>
      <c r="R66" t="n">
        <v>0</v>
      </c>
      <c r="S66" t="n">
        <v>0</v>
      </c>
      <c r="T66" t="n">
        <v>0</v>
      </c>
    </row>
    <row r="67">
      <c r="A67" t="inlineStr">
        <is>
          <t>A-118d55</t>
        </is>
      </c>
      <c r="B67" t="inlineStr">
        <is>
          <t>Divergente</t>
        </is>
      </c>
      <c r="C67" t="inlineStr">
        <is>
          <t>Cybersecurity</t>
        </is>
      </c>
      <c r="D67" t="inlineStr">
        <is>
          <t>organic</t>
        </is>
      </c>
      <c r="E67" t="b">
        <v>0</v>
      </c>
      <c r="F67" t="b">
        <v>1</v>
      </c>
      <c r="G67" t="b">
        <v>1</v>
      </c>
      <c r="H67" t="n">
        <v>18148</v>
      </c>
      <c r="I67" t="n">
        <v>12</v>
      </c>
      <c r="J67" t="n">
        <v>1</v>
      </c>
      <c r="K67" t="n">
        <v>2.2998</v>
      </c>
      <c r="L67" t="n">
        <v>8</v>
      </c>
      <c r="M67" t="n">
        <v>599</v>
      </c>
      <c r="N67" t="n">
        <v>5.5092</v>
      </c>
      <c r="O67" t="n">
        <v>5</v>
      </c>
      <c r="P67" t="n">
        <v>4.3333</v>
      </c>
      <c r="Q67" t="n">
        <v>1</v>
      </c>
      <c r="R67" t="n">
        <v>1</v>
      </c>
      <c r="S67" t="n">
        <v>0</v>
      </c>
      <c r="T67" t="n">
        <v>0</v>
      </c>
    </row>
    <row r="68">
      <c r="A68" t="inlineStr">
        <is>
          <t>A-526d93</t>
        </is>
      </c>
      <c r="B68" t="inlineStr">
        <is>
          <t>Divergente</t>
        </is>
      </c>
      <c r="C68" t="inlineStr">
        <is>
          <t>HealthTech</t>
        </is>
      </c>
      <c r="D68" t="inlineStr">
        <is>
          <t>organic</t>
        </is>
      </c>
      <c r="E68" t="b">
        <v>0</v>
      </c>
      <c r="F68" t="b">
        <v>1</v>
      </c>
      <c r="G68" t="b">
        <v>1</v>
      </c>
      <c r="H68" t="n">
        <v>30644</v>
      </c>
      <c r="I68" t="n">
        <v>9</v>
      </c>
      <c r="J68" t="n">
        <v>0.6667</v>
      </c>
      <c r="K68" t="n">
        <v>8.5749</v>
      </c>
      <c r="L68" t="n">
        <v>43</v>
      </c>
      <c r="M68" t="n">
        <v>565</v>
      </c>
      <c r="N68" t="n">
        <v>7.9646</v>
      </c>
      <c r="O68" t="n">
        <v>5</v>
      </c>
      <c r="P68" t="n">
        <v>3.5</v>
      </c>
      <c r="Q68" t="n">
        <v>1</v>
      </c>
      <c r="R68" t="n">
        <v>0</v>
      </c>
      <c r="S68" t="n">
        <v>0</v>
      </c>
      <c r="T68" t="n">
        <v>0</v>
      </c>
    </row>
    <row r="69">
      <c r="A69" t="inlineStr">
        <is>
          <t>A-f92792</t>
        </is>
      </c>
      <c r="B69" t="inlineStr">
        <is>
          <t>Divergente</t>
        </is>
      </c>
      <c r="C69" t="inlineStr">
        <is>
          <t>FinTech</t>
        </is>
      </c>
      <c r="D69" t="inlineStr">
        <is>
          <t>ads</t>
        </is>
      </c>
      <c r="E69" t="b">
        <v>0</v>
      </c>
      <c r="F69" t="b">
        <v>1</v>
      </c>
      <c r="G69" t="b">
        <v>0</v>
      </c>
      <c r="H69" t="n">
        <v>18807</v>
      </c>
      <c r="I69" t="n">
        <v>14</v>
      </c>
      <c r="J69" t="n">
        <v>1</v>
      </c>
      <c r="K69" t="n">
        <v>5.9138</v>
      </c>
      <c r="L69" t="n">
        <v>1</v>
      </c>
      <c r="M69" t="n">
        <v>528</v>
      </c>
      <c r="N69" t="n">
        <v>5.8712</v>
      </c>
      <c r="O69" t="n">
        <v>2</v>
      </c>
      <c r="P69" t="n">
        <v>4</v>
      </c>
      <c r="Q69" t="n">
        <v>1</v>
      </c>
      <c r="R69" t="n">
        <v>1</v>
      </c>
      <c r="S69" t="n">
        <v>0</v>
      </c>
      <c r="T69" t="n">
        <v>0</v>
      </c>
    </row>
    <row r="70">
      <c r="A70" t="inlineStr">
        <is>
          <t>A-84ebe4</t>
        </is>
      </c>
      <c r="B70" t="inlineStr">
        <is>
          <t>Churn (3 concordam)</t>
        </is>
      </c>
      <c r="C70" t="inlineStr">
        <is>
          <t>FinTech</t>
        </is>
      </c>
      <c r="D70" t="inlineStr">
        <is>
          <t>ads</t>
        </is>
      </c>
      <c r="E70" t="b">
        <v>1</v>
      </c>
      <c r="F70" t="b">
        <v>1</v>
      </c>
      <c r="G70" t="b">
        <v>1</v>
      </c>
      <c r="H70" t="n">
        <v>27652</v>
      </c>
      <c r="I70" t="n">
        <v>11</v>
      </c>
      <c r="J70" t="n">
        <v>0.1818</v>
      </c>
      <c r="K70" t="n">
        <v>21.6838</v>
      </c>
      <c r="L70" t="n">
        <v>18</v>
      </c>
      <c r="M70" t="n">
        <v>396</v>
      </c>
      <c r="N70" t="n">
        <v>6.5657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A-5b4ebb</t>
        </is>
      </c>
      <c r="B71" t="inlineStr">
        <is>
          <t>Divergente</t>
        </is>
      </c>
      <c r="C71" t="inlineStr">
        <is>
          <t>Cybersecurity</t>
        </is>
      </c>
      <c r="D71" t="inlineStr">
        <is>
          <t>other</t>
        </is>
      </c>
      <c r="E71" t="b">
        <v>1</v>
      </c>
      <c r="F71" t="b">
        <v>0</v>
      </c>
      <c r="G71" t="b">
        <v>1</v>
      </c>
      <c r="H71" t="n">
        <v>27404</v>
      </c>
      <c r="I71" t="n">
        <v>13</v>
      </c>
      <c r="J71" t="n">
        <v>1</v>
      </c>
      <c r="K71" t="n">
        <v>5.7166</v>
      </c>
      <c r="L71" t="n">
        <v>21</v>
      </c>
      <c r="M71" t="n">
        <v>692</v>
      </c>
      <c r="N71" t="n">
        <v>3.6127</v>
      </c>
      <c r="O71" t="n">
        <v>5</v>
      </c>
      <c r="P71" t="n">
        <v>4.75</v>
      </c>
      <c r="Q71" t="n">
        <v>1</v>
      </c>
      <c r="R71" t="n">
        <v>0</v>
      </c>
      <c r="S71" t="n">
        <v>0</v>
      </c>
      <c r="T71" t="n">
        <v>0</v>
      </c>
    </row>
    <row r="72">
      <c r="A72" t="inlineStr">
        <is>
          <t>A-2922b6</t>
        </is>
      </c>
      <c r="B72" t="inlineStr">
        <is>
          <t>Divergente</t>
        </is>
      </c>
      <c r="C72" t="inlineStr">
        <is>
          <t>HealthTech</t>
        </is>
      </c>
      <c r="D72" t="inlineStr">
        <is>
          <t>organic</t>
        </is>
      </c>
      <c r="E72" t="b">
        <v>0</v>
      </c>
      <c r="F72" t="b">
        <v>1</v>
      </c>
      <c r="G72" t="b">
        <v>1</v>
      </c>
      <c r="H72" t="n">
        <v>9934</v>
      </c>
      <c r="I72" t="n">
        <v>6</v>
      </c>
      <c r="J72" t="n">
        <v>1</v>
      </c>
      <c r="K72" t="n">
        <v>1.5441</v>
      </c>
      <c r="L72" t="n">
        <v>15</v>
      </c>
      <c r="M72" t="n">
        <v>393</v>
      </c>
      <c r="N72" t="n">
        <v>3.3079</v>
      </c>
      <c r="O72" t="n">
        <v>2</v>
      </c>
      <c r="P72" t="n">
        <v>4</v>
      </c>
      <c r="Q72" t="n">
        <v>1</v>
      </c>
      <c r="R72" t="n">
        <v>0</v>
      </c>
      <c r="S72" t="n">
        <v>0</v>
      </c>
      <c r="T72" t="n">
        <v>0</v>
      </c>
    </row>
    <row r="73">
      <c r="A73" t="inlineStr">
        <is>
          <t>A-9b9fe9</t>
        </is>
      </c>
      <c r="B73" t="inlineStr">
        <is>
          <t>Divergente</t>
        </is>
      </c>
      <c r="C73" t="inlineStr">
        <is>
          <t>EdTech</t>
        </is>
      </c>
      <c r="D73" t="inlineStr">
        <is>
          <t>other</t>
        </is>
      </c>
      <c r="E73" t="b">
        <v>0</v>
      </c>
      <c r="F73" t="b">
        <v>1</v>
      </c>
      <c r="G73" t="b">
        <v>1</v>
      </c>
      <c r="H73" t="n">
        <v>19480</v>
      </c>
      <c r="I73" t="n">
        <v>12</v>
      </c>
      <c r="J73" t="n">
        <v>0.4167</v>
      </c>
      <c r="K73" t="n">
        <v>15.1129</v>
      </c>
      <c r="L73" t="n">
        <v>5</v>
      </c>
      <c r="M73" t="n">
        <v>597</v>
      </c>
      <c r="N73" t="n">
        <v>3.6851</v>
      </c>
      <c r="O73" t="n">
        <v>4</v>
      </c>
      <c r="P73" t="n">
        <v>4</v>
      </c>
      <c r="Q73" t="n">
        <v>0</v>
      </c>
      <c r="R73" t="n">
        <v>1</v>
      </c>
      <c r="S73" t="n">
        <v>0</v>
      </c>
      <c r="T73" t="n">
        <v>0</v>
      </c>
    </row>
    <row r="74">
      <c r="A74" t="inlineStr">
        <is>
          <t>A-a8b49c</t>
        </is>
      </c>
      <c r="B74" t="inlineStr">
        <is>
          <t>Divergente</t>
        </is>
      </c>
      <c r="C74" t="inlineStr">
        <is>
          <t>Cybersecurity</t>
        </is>
      </c>
      <c r="D74" t="inlineStr">
        <is>
          <t>partner</t>
        </is>
      </c>
      <c r="E74" t="b">
        <v>0</v>
      </c>
      <c r="F74" t="b">
        <v>1</v>
      </c>
      <c r="G74" t="b">
        <v>0</v>
      </c>
      <c r="H74" t="n">
        <v>11567</v>
      </c>
      <c r="I74" t="n">
        <v>12</v>
      </c>
      <c r="J74" t="n">
        <v>0.25</v>
      </c>
      <c r="K74" t="n">
        <v>14.8501</v>
      </c>
      <c r="L74" t="n">
        <v>7</v>
      </c>
      <c r="M74" t="n">
        <v>545</v>
      </c>
      <c r="N74" t="n">
        <v>7.8899</v>
      </c>
      <c r="O74" t="n">
        <v>1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</row>
    <row r="75">
      <c r="A75" t="inlineStr">
        <is>
          <t>A-9174e0</t>
        </is>
      </c>
      <c r="B75" t="inlineStr">
        <is>
          <t>Divergente</t>
        </is>
      </c>
      <c r="C75" t="inlineStr">
        <is>
          <t>Cybersecurity</t>
        </is>
      </c>
      <c r="D75" t="inlineStr">
        <is>
          <t>partner</t>
        </is>
      </c>
      <c r="E75" t="b">
        <v>0</v>
      </c>
      <c r="F75" t="b">
        <v>0</v>
      </c>
      <c r="G75" t="b">
        <v>1</v>
      </c>
      <c r="H75" t="n">
        <v>46613</v>
      </c>
      <c r="I75" t="n">
        <v>15</v>
      </c>
      <c r="J75" t="n">
        <v>1</v>
      </c>
      <c r="K75" t="n">
        <v>0.8871</v>
      </c>
      <c r="L75" t="n">
        <v>37</v>
      </c>
      <c r="M75" t="n">
        <v>689</v>
      </c>
      <c r="N75" t="n">
        <v>8.853400000000001</v>
      </c>
      <c r="O75" t="n">
        <v>2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</row>
    <row r="76">
      <c r="A76" t="inlineStr">
        <is>
          <t>A-a1bbb6</t>
        </is>
      </c>
      <c r="B76" t="inlineStr">
        <is>
          <t>Divergente</t>
        </is>
      </c>
      <c r="C76" t="inlineStr">
        <is>
          <t>DevTools</t>
        </is>
      </c>
      <c r="D76" t="inlineStr">
        <is>
          <t>organic</t>
        </is>
      </c>
      <c r="E76" t="b">
        <v>0</v>
      </c>
      <c r="F76" t="b">
        <v>0</v>
      </c>
      <c r="G76" t="b">
        <v>1</v>
      </c>
      <c r="H76" t="n">
        <v>14157</v>
      </c>
      <c r="I76" t="n">
        <v>8</v>
      </c>
      <c r="J76" t="n">
        <v>0.125</v>
      </c>
      <c r="K76" t="n">
        <v>20.8953</v>
      </c>
      <c r="L76" t="n">
        <v>1</v>
      </c>
      <c r="M76" t="n">
        <v>366</v>
      </c>
      <c r="N76" t="n">
        <v>5.4645</v>
      </c>
      <c r="O76" t="n">
        <v>3</v>
      </c>
      <c r="P76" t="n">
        <v>4</v>
      </c>
      <c r="Q76" t="n">
        <v>0</v>
      </c>
      <c r="R76" t="n">
        <v>0</v>
      </c>
      <c r="S76" t="n">
        <v>1</v>
      </c>
      <c r="T76" t="n">
        <v>0</v>
      </c>
    </row>
    <row r="77">
      <c r="A77" t="inlineStr">
        <is>
          <t>A-c45b23</t>
        </is>
      </c>
      <c r="B77" t="inlineStr">
        <is>
          <t>Divergente</t>
        </is>
      </c>
      <c r="C77" t="inlineStr">
        <is>
          <t>FinTech</t>
        </is>
      </c>
      <c r="D77" t="inlineStr">
        <is>
          <t>partner</t>
        </is>
      </c>
      <c r="E77" t="b">
        <v>0</v>
      </c>
      <c r="F77" t="b">
        <v>1</v>
      </c>
      <c r="G77" t="b">
        <v>1</v>
      </c>
      <c r="H77" t="n">
        <v>3330</v>
      </c>
      <c r="I77" t="n">
        <v>12</v>
      </c>
      <c r="J77" t="n">
        <v>0.5833</v>
      </c>
      <c r="K77" t="n">
        <v>12.7803</v>
      </c>
      <c r="L77" t="n">
        <v>5</v>
      </c>
      <c r="M77" t="n">
        <v>581</v>
      </c>
      <c r="N77" t="n">
        <v>5.1635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1</v>
      </c>
    </row>
    <row r="78">
      <c r="A78" t="inlineStr">
        <is>
          <t>A-02cd81</t>
        </is>
      </c>
      <c r="B78" t="inlineStr">
        <is>
          <t>Divergente</t>
        </is>
      </c>
      <c r="C78" t="inlineStr">
        <is>
          <t>HealthTech</t>
        </is>
      </c>
      <c r="D78" t="inlineStr">
        <is>
          <t>other</t>
        </is>
      </c>
      <c r="E78" t="b">
        <v>0</v>
      </c>
      <c r="F78" t="b">
        <v>1</v>
      </c>
      <c r="G78" t="b">
        <v>1</v>
      </c>
      <c r="H78" t="n">
        <v>30800</v>
      </c>
      <c r="I78" t="n">
        <v>14</v>
      </c>
      <c r="J78" t="n">
        <v>0.3571</v>
      </c>
      <c r="K78" t="n">
        <v>9.1335</v>
      </c>
      <c r="L78" t="n">
        <v>44</v>
      </c>
      <c r="M78" t="n">
        <v>684</v>
      </c>
      <c r="N78" t="n">
        <v>4.0936</v>
      </c>
      <c r="O78" t="n">
        <v>3</v>
      </c>
      <c r="P78" t="n">
        <v>4.5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A-ee42db</t>
        </is>
      </c>
      <c r="B79" t="inlineStr">
        <is>
          <t>Divergente</t>
        </is>
      </c>
      <c r="C79" t="inlineStr">
        <is>
          <t>EdTech</t>
        </is>
      </c>
      <c r="D79" t="inlineStr">
        <is>
          <t>ads</t>
        </is>
      </c>
      <c r="E79" t="b">
        <v>0</v>
      </c>
      <c r="F79" t="b">
        <v>1</v>
      </c>
      <c r="G79" t="b">
        <v>0</v>
      </c>
      <c r="H79" t="n">
        <v>11567</v>
      </c>
      <c r="I79" t="n">
        <v>12</v>
      </c>
      <c r="J79" t="n">
        <v>0.25</v>
      </c>
      <c r="K79" t="n">
        <v>20.2382</v>
      </c>
      <c r="L79" t="n">
        <v>13</v>
      </c>
      <c r="M79" t="n">
        <v>511</v>
      </c>
      <c r="N79" t="n">
        <v>6.4579</v>
      </c>
      <c r="O79" t="n">
        <v>4</v>
      </c>
      <c r="P79" t="n">
        <v>3</v>
      </c>
      <c r="Q79" t="n">
        <v>1</v>
      </c>
      <c r="R79" t="n">
        <v>1</v>
      </c>
      <c r="S79" t="n">
        <v>0</v>
      </c>
      <c r="T79" t="n">
        <v>0</v>
      </c>
    </row>
    <row r="80">
      <c r="A80" t="inlineStr">
        <is>
          <t>A-432483</t>
        </is>
      </c>
      <c r="B80" t="inlineStr">
        <is>
          <t>Divergente</t>
        </is>
      </c>
      <c r="C80" t="inlineStr">
        <is>
          <t>Cybersecurity</t>
        </is>
      </c>
      <c r="D80" t="inlineStr">
        <is>
          <t>ads</t>
        </is>
      </c>
      <c r="E80" t="b">
        <v>0</v>
      </c>
      <c r="F80" t="b">
        <v>0</v>
      </c>
      <c r="G80" t="b">
        <v>1</v>
      </c>
      <c r="H80" t="n">
        <v>22941</v>
      </c>
      <c r="I80" t="n">
        <v>9</v>
      </c>
      <c r="J80" t="n">
        <v>0.2222</v>
      </c>
      <c r="K80" t="n">
        <v>22.8008</v>
      </c>
      <c r="L80" t="n">
        <v>4</v>
      </c>
      <c r="M80" t="n">
        <v>451</v>
      </c>
      <c r="N80" t="n">
        <v>6.2084</v>
      </c>
      <c r="O80" t="n">
        <v>1</v>
      </c>
      <c r="Q80" t="n">
        <v>1</v>
      </c>
      <c r="R80" t="n">
        <v>0</v>
      </c>
      <c r="S80" t="n">
        <v>0</v>
      </c>
      <c r="T80" t="n">
        <v>0</v>
      </c>
    </row>
    <row r="81">
      <c r="A81" t="inlineStr">
        <is>
          <t>A-9208f0</t>
        </is>
      </c>
      <c r="B81" t="inlineStr">
        <is>
          <t>Churn (3 concordam)</t>
        </is>
      </c>
      <c r="C81" t="inlineStr">
        <is>
          <t>EdTech</t>
        </is>
      </c>
      <c r="D81" t="inlineStr">
        <is>
          <t>organic</t>
        </is>
      </c>
      <c r="E81" t="b">
        <v>1</v>
      </c>
      <c r="F81" t="b">
        <v>1</v>
      </c>
      <c r="G81" t="b">
        <v>1</v>
      </c>
      <c r="H81" t="n">
        <v>3413</v>
      </c>
      <c r="I81" t="n">
        <v>8</v>
      </c>
      <c r="J81" t="n">
        <v>0.125</v>
      </c>
      <c r="K81" t="n">
        <v>19.7125</v>
      </c>
      <c r="L81" t="n">
        <v>1</v>
      </c>
      <c r="M81" t="n">
        <v>538</v>
      </c>
      <c r="N81" t="n">
        <v>5.7621</v>
      </c>
      <c r="O81" t="n">
        <v>8</v>
      </c>
      <c r="P81" t="n">
        <v>3.3333</v>
      </c>
      <c r="Q81" t="n">
        <v>1</v>
      </c>
      <c r="R81" t="n">
        <v>0</v>
      </c>
      <c r="S81" t="n">
        <v>0</v>
      </c>
      <c r="T81" t="n">
        <v>0</v>
      </c>
    </row>
    <row r="82">
      <c r="A82" t="inlineStr">
        <is>
          <t>A-98a59a</t>
        </is>
      </c>
      <c r="B82" t="inlineStr">
        <is>
          <t>Divergente</t>
        </is>
      </c>
      <c r="C82" t="inlineStr">
        <is>
          <t>FinTech</t>
        </is>
      </c>
      <c r="D82" t="inlineStr">
        <is>
          <t>partner</t>
        </is>
      </c>
      <c r="E82" t="b">
        <v>0</v>
      </c>
      <c r="F82" t="b">
        <v>1</v>
      </c>
      <c r="G82" t="b">
        <v>0</v>
      </c>
      <c r="H82" t="n">
        <v>36456</v>
      </c>
      <c r="I82" t="n">
        <v>10</v>
      </c>
      <c r="J82" t="n">
        <v>0.4</v>
      </c>
      <c r="K82" t="n">
        <v>16.9199</v>
      </c>
      <c r="L82" t="n">
        <v>56</v>
      </c>
      <c r="M82" t="n">
        <v>455</v>
      </c>
      <c r="N82" t="n">
        <v>4.6154</v>
      </c>
      <c r="O82" t="n">
        <v>3</v>
      </c>
      <c r="P82" t="n">
        <v>4.5</v>
      </c>
      <c r="Q82" t="n">
        <v>1</v>
      </c>
      <c r="R82" t="n">
        <v>1</v>
      </c>
      <c r="S82" t="n">
        <v>0</v>
      </c>
      <c r="T82" t="n">
        <v>1</v>
      </c>
    </row>
    <row r="83">
      <c r="A83" t="inlineStr">
        <is>
          <t>A-fe79a5</t>
        </is>
      </c>
      <c r="B83" t="inlineStr">
        <is>
          <t>Divergente</t>
        </is>
      </c>
      <c r="C83" t="inlineStr">
        <is>
          <t>HealthTech</t>
        </is>
      </c>
      <c r="D83" t="inlineStr">
        <is>
          <t>ads</t>
        </is>
      </c>
      <c r="E83" t="b">
        <v>0</v>
      </c>
      <c r="F83" t="b">
        <v>0</v>
      </c>
      <c r="G83" t="b">
        <v>1</v>
      </c>
      <c r="H83" t="n">
        <v>11741</v>
      </c>
      <c r="I83" t="n">
        <v>10</v>
      </c>
      <c r="J83" t="n">
        <v>0.5</v>
      </c>
      <c r="K83" t="n">
        <v>10.3162</v>
      </c>
      <c r="L83" t="n">
        <v>9</v>
      </c>
      <c r="M83" t="n">
        <v>335</v>
      </c>
      <c r="N83" t="n">
        <v>5.0746</v>
      </c>
      <c r="O83" t="n">
        <v>4</v>
      </c>
      <c r="P83" t="n">
        <v>5</v>
      </c>
      <c r="Q83" t="n">
        <v>1</v>
      </c>
      <c r="R83" t="n">
        <v>0</v>
      </c>
      <c r="S83" t="n">
        <v>0</v>
      </c>
      <c r="T83" t="n">
        <v>0</v>
      </c>
    </row>
    <row r="84">
      <c r="A84" t="inlineStr">
        <is>
          <t>A-726cfa</t>
        </is>
      </c>
      <c r="B84" t="inlineStr">
        <is>
          <t>Divergente</t>
        </is>
      </c>
      <c r="C84" t="inlineStr">
        <is>
          <t>DevTools</t>
        </is>
      </c>
      <c r="D84" t="inlineStr">
        <is>
          <t>partner</t>
        </is>
      </c>
      <c r="E84" t="b">
        <v>0</v>
      </c>
      <c r="F84" t="b">
        <v>1</v>
      </c>
      <c r="G84" t="b">
        <v>1</v>
      </c>
      <c r="H84" t="n">
        <v>34243</v>
      </c>
      <c r="I84" t="n">
        <v>19</v>
      </c>
      <c r="J84" t="n">
        <v>0.3684</v>
      </c>
      <c r="K84" t="n">
        <v>18.037</v>
      </c>
      <c r="L84" t="n">
        <v>11</v>
      </c>
      <c r="M84" t="n">
        <v>993</v>
      </c>
      <c r="N84" t="n">
        <v>4.5317</v>
      </c>
      <c r="O84" t="n">
        <v>3</v>
      </c>
      <c r="P84" t="n">
        <v>4</v>
      </c>
      <c r="Q84" t="n">
        <v>1</v>
      </c>
      <c r="R84" t="n">
        <v>0</v>
      </c>
      <c r="S84" t="n">
        <v>1</v>
      </c>
      <c r="T84" t="n">
        <v>1</v>
      </c>
    </row>
    <row r="85">
      <c r="A85" t="inlineStr">
        <is>
          <t>A-c43359</t>
        </is>
      </c>
      <c r="B85" t="inlineStr">
        <is>
          <t>Divergente</t>
        </is>
      </c>
      <c r="C85" t="inlineStr">
        <is>
          <t>FinTech</t>
        </is>
      </c>
      <c r="D85" t="inlineStr">
        <is>
          <t>organic</t>
        </is>
      </c>
      <c r="E85" t="b">
        <v>0</v>
      </c>
      <c r="F85" t="b">
        <v>1</v>
      </c>
      <c r="G85" t="b">
        <v>1</v>
      </c>
      <c r="H85" t="n">
        <v>10868</v>
      </c>
      <c r="I85" t="n">
        <v>8</v>
      </c>
      <c r="J85" t="n">
        <v>1</v>
      </c>
      <c r="K85" t="n">
        <v>1.4784</v>
      </c>
      <c r="L85" t="n">
        <v>38</v>
      </c>
      <c r="M85" t="n">
        <v>461</v>
      </c>
      <c r="N85" t="n">
        <v>6.9414</v>
      </c>
      <c r="O85" t="n">
        <v>3</v>
      </c>
      <c r="P85" t="n">
        <v>4</v>
      </c>
      <c r="Q85" t="n">
        <v>1</v>
      </c>
      <c r="R85" t="n">
        <v>1</v>
      </c>
      <c r="S85" t="n">
        <v>0</v>
      </c>
      <c r="T85" t="n">
        <v>0</v>
      </c>
    </row>
    <row r="86">
      <c r="A86" t="inlineStr">
        <is>
          <t>A-271f46</t>
        </is>
      </c>
      <c r="B86" t="inlineStr">
        <is>
          <t>Divergente</t>
        </is>
      </c>
      <c r="C86" t="inlineStr">
        <is>
          <t>DevTools</t>
        </is>
      </c>
      <c r="D86" t="inlineStr">
        <is>
          <t>event</t>
        </is>
      </c>
      <c r="E86" t="b">
        <v>1</v>
      </c>
      <c r="F86" t="b">
        <v>1</v>
      </c>
      <c r="G86" t="b">
        <v>0</v>
      </c>
      <c r="H86" t="n">
        <v>19604</v>
      </c>
      <c r="I86" t="n">
        <v>8</v>
      </c>
      <c r="J86" t="n">
        <v>0.25</v>
      </c>
      <c r="K86" t="n">
        <v>22.7023</v>
      </c>
      <c r="L86" t="n">
        <v>38</v>
      </c>
      <c r="M86" t="n">
        <v>373</v>
      </c>
      <c r="N86" t="n">
        <v>4.2895</v>
      </c>
      <c r="O86" t="n">
        <v>1</v>
      </c>
      <c r="Q86" t="n">
        <v>0</v>
      </c>
      <c r="R86" t="n">
        <v>0</v>
      </c>
      <c r="S86" t="n">
        <v>1</v>
      </c>
      <c r="T86" t="n">
        <v>0</v>
      </c>
    </row>
    <row r="87">
      <c r="A87" t="inlineStr">
        <is>
          <t>A-157070</t>
        </is>
      </c>
      <c r="B87" t="inlineStr">
        <is>
          <t>Divergente</t>
        </is>
      </c>
      <c r="C87" t="inlineStr">
        <is>
          <t>FinTech</t>
        </is>
      </c>
      <c r="D87" t="inlineStr">
        <is>
          <t>ads</t>
        </is>
      </c>
      <c r="E87" t="b">
        <v>0</v>
      </c>
      <c r="F87" t="b">
        <v>1</v>
      </c>
      <c r="G87" t="b">
        <v>1</v>
      </c>
      <c r="H87" t="n">
        <v>22395</v>
      </c>
      <c r="I87" t="n">
        <v>16</v>
      </c>
      <c r="J87" t="n">
        <v>0.625</v>
      </c>
      <c r="K87" t="n">
        <v>13.7331</v>
      </c>
      <c r="L87" t="n">
        <v>16</v>
      </c>
      <c r="M87" t="n">
        <v>696</v>
      </c>
      <c r="N87" t="n">
        <v>3.7356</v>
      </c>
      <c r="O87" t="n">
        <v>3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</row>
    <row r="88">
      <c r="A88" t="inlineStr">
        <is>
          <t>A-40a557</t>
        </is>
      </c>
      <c r="B88" t="inlineStr">
        <is>
          <t>Divergente</t>
        </is>
      </c>
      <c r="C88" t="inlineStr">
        <is>
          <t>Cybersecurity</t>
        </is>
      </c>
      <c r="D88" t="inlineStr">
        <is>
          <t>partner</t>
        </is>
      </c>
      <c r="E88" t="b">
        <v>0</v>
      </c>
      <c r="F88" t="b">
        <v>1</v>
      </c>
      <c r="G88" t="b">
        <v>1</v>
      </c>
      <c r="H88" t="n">
        <v>20140</v>
      </c>
      <c r="I88" t="n">
        <v>9</v>
      </c>
      <c r="J88" t="n">
        <v>0.4444</v>
      </c>
      <c r="K88" t="n">
        <v>12.9446</v>
      </c>
      <c r="L88" t="n">
        <v>16</v>
      </c>
      <c r="M88" t="n">
        <v>402</v>
      </c>
      <c r="N88" t="n">
        <v>4.2289</v>
      </c>
      <c r="O88" t="n">
        <v>7</v>
      </c>
      <c r="P88" t="n">
        <v>3.6667</v>
      </c>
      <c r="Q88" t="n">
        <v>1</v>
      </c>
      <c r="R88" t="n">
        <v>0</v>
      </c>
      <c r="S88" t="n">
        <v>0</v>
      </c>
      <c r="T88" t="n">
        <v>1</v>
      </c>
    </row>
    <row r="89">
      <c r="A89" t="inlineStr">
        <is>
          <t>A-66224b</t>
        </is>
      </c>
      <c r="B89" t="inlineStr">
        <is>
          <t>Divergente</t>
        </is>
      </c>
      <c r="C89" t="inlineStr">
        <is>
          <t>HealthTech</t>
        </is>
      </c>
      <c r="D89" t="inlineStr">
        <is>
          <t>other</t>
        </is>
      </c>
      <c r="E89" t="b">
        <v>0</v>
      </c>
      <c r="F89" t="b">
        <v>0</v>
      </c>
      <c r="G89" t="b">
        <v>1</v>
      </c>
      <c r="H89" t="n">
        <v>50876</v>
      </c>
      <c r="I89" t="n">
        <v>12</v>
      </c>
      <c r="J89" t="n">
        <v>1</v>
      </c>
      <c r="K89" t="n">
        <v>2.4312</v>
      </c>
      <c r="L89" t="n">
        <v>92</v>
      </c>
      <c r="M89" t="n">
        <v>626</v>
      </c>
      <c r="N89" t="n">
        <v>4.6326</v>
      </c>
      <c r="O89" t="n">
        <v>6</v>
      </c>
      <c r="P89" t="n">
        <v>3.5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A-91e948</t>
        </is>
      </c>
      <c r="B90" t="inlineStr">
        <is>
          <t>Ativa (3 concordam)</t>
        </is>
      </c>
      <c r="C90" t="inlineStr">
        <is>
          <t>EdTech</t>
        </is>
      </c>
      <c r="D90" t="inlineStr">
        <is>
          <t>partner</t>
        </is>
      </c>
      <c r="E90" t="b">
        <v>0</v>
      </c>
      <c r="F90" t="b">
        <v>0</v>
      </c>
      <c r="G90" t="b">
        <v>0</v>
      </c>
      <c r="H90" t="n">
        <v>21894</v>
      </c>
      <c r="I90" t="n">
        <v>7</v>
      </c>
      <c r="J90" t="n">
        <v>0.2857</v>
      </c>
      <c r="K90" t="n">
        <v>23.0637</v>
      </c>
      <c r="L90" t="n">
        <v>41</v>
      </c>
      <c r="M90" t="n">
        <v>404</v>
      </c>
      <c r="N90" t="n">
        <v>3.9604</v>
      </c>
      <c r="O90" t="n">
        <v>0</v>
      </c>
      <c r="Q90" t="n">
        <v>1</v>
      </c>
      <c r="R90" t="n">
        <v>0</v>
      </c>
      <c r="S90" t="n">
        <v>0</v>
      </c>
      <c r="T90" t="n">
        <v>1</v>
      </c>
    </row>
    <row r="91">
      <c r="A91" t="inlineStr">
        <is>
          <t>A-104f1a</t>
        </is>
      </c>
      <c r="B91" t="inlineStr">
        <is>
          <t>Divergente</t>
        </is>
      </c>
      <c r="C91" t="inlineStr">
        <is>
          <t>Cybersecurity</t>
        </is>
      </c>
      <c r="D91" t="inlineStr">
        <is>
          <t>other</t>
        </is>
      </c>
      <c r="E91" t="b">
        <v>0</v>
      </c>
      <c r="F91" t="b">
        <v>1</v>
      </c>
      <c r="G91" t="b">
        <v>1</v>
      </c>
      <c r="H91" t="n">
        <v>6590</v>
      </c>
      <c r="I91" t="n">
        <v>8</v>
      </c>
      <c r="J91" t="n">
        <v>1</v>
      </c>
      <c r="K91" t="n">
        <v>4.4682</v>
      </c>
      <c r="L91" t="n">
        <v>24</v>
      </c>
      <c r="M91" t="n">
        <v>438</v>
      </c>
      <c r="N91" t="n">
        <v>5.0228</v>
      </c>
      <c r="O91" t="n">
        <v>5</v>
      </c>
      <c r="P91" t="n">
        <v>3.75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A-7988d1</t>
        </is>
      </c>
      <c r="B92" t="inlineStr">
        <is>
          <t>Divergente</t>
        </is>
      </c>
      <c r="C92" t="inlineStr">
        <is>
          <t>Cybersecurity</t>
        </is>
      </c>
      <c r="D92" t="inlineStr">
        <is>
          <t>other</t>
        </is>
      </c>
      <c r="E92" t="b">
        <v>0</v>
      </c>
      <c r="F92" t="b">
        <v>1</v>
      </c>
      <c r="G92" t="b">
        <v>1</v>
      </c>
      <c r="H92" t="n">
        <v>10065</v>
      </c>
      <c r="I92" t="n">
        <v>9</v>
      </c>
      <c r="J92" t="n">
        <v>0.6667</v>
      </c>
      <c r="K92" t="n">
        <v>12.386</v>
      </c>
      <c r="L92" t="n">
        <v>33</v>
      </c>
      <c r="M92" t="n">
        <v>449</v>
      </c>
      <c r="N92" t="n">
        <v>6.2361</v>
      </c>
      <c r="O92" t="n">
        <v>3</v>
      </c>
      <c r="P92" t="n">
        <v>4.3333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A-faa28c</t>
        </is>
      </c>
      <c r="B93" t="inlineStr">
        <is>
          <t>Divergente</t>
        </is>
      </c>
      <c r="C93" t="inlineStr">
        <is>
          <t>HealthTech</t>
        </is>
      </c>
      <c r="D93" t="inlineStr">
        <is>
          <t>organic</t>
        </is>
      </c>
      <c r="E93" t="b">
        <v>0</v>
      </c>
      <c r="F93" t="b">
        <v>1</v>
      </c>
      <c r="G93" t="b">
        <v>1</v>
      </c>
      <c r="H93" t="n">
        <v>39300</v>
      </c>
      <c r="I93" t="n">
        <v>14</v>
      </c>
      <c r="J93" t="n">
        <v>0.4286</v>
      </c>
      <c r="K93" t="n">
        <v>11.039</v>
      </c>
      <c r="L93" t="n">
        <v>48</v>
      </c>
      <c r="M93" t="n">
        <v>585</v>
      </c>
      <c r="N93" t="n">
        <v>4.1026</v>
      </c>
      <c r="O93" t="n">
        <v>4</v>
      </c>
      <c r="P93" t="n">
        <v>4.6667</v>
      </c>
      <c r="Q93" t="n">
        <v>1</v>
      </c>
      <c r="R93" t="n">
        <v>0</v>
      </c>
      <c r="S93" t="n">
        <v>0</v>
      </c>
      <c r="T93" t="n">
        <v>0</v>
      </c>
    </row>
    <row r="94">
      <c r="A94" t="inlineStr">
        <is>
          <t>A-f25509</t>
        </is>
      </c>
      <c r="B94" t="inlineStr">
        <is>
          <t>Divergente</t>
        </is>
      </c>
      <c r="C94" t="inlineStr">
        <is>
          <t>EdTech</t>
        </is>
      </c>
      <c r="D94" t="inlineStr">
        <is>
          <t>other</t>
        </is>
      </c>
      <c r="E94" t="b">
        <v>0</v>
      </c>
      <c r="F94" t="b">
        <v>1</v>
      </c>
      <c r="G94" t="b">
        <v>0</v>
      </c>
      <c r="H94" t="n">
        <v>16122</v>
      </c>
      <c r="I94" t="n">
        <v>5</v>
      </c>
      <c r="J94" t="n">
        <v>0.6</v>
      </c>
      <c r="K94" t="n">
        <v>9.3306</v>
      </c>
      <c r="L94" t="n">
        <v>32</v>
      </c>
      <c r="M94" t="n">
        <v>229</v>
      </c>
      <c r="N94" t="n">
        <v>6.5502</v>
      </c>
      <c r="O94" t="n">
        <v>6</v>
      </c>
      <c r="P94" t="n">
        <v>4.6667</v>
      </c>
      <c r="Q94" t="n">
        <v>0</v>
      </c>
      <c r="R94" t="n">
        <v>1</v>
      </c>
      <c r="S94" t="n">
        <v>0</v>
      </c>
      <c r="T94" t="n">
        <v>0</v>
      </c>
    </row>
    <row r="95">
      <c r="A95" t="inlineStr">
        <is>
          <t>A-3a7284</t>
        </is>
      </c>
      <c r="B95" t="inlineStr">
        <is>
          <t>Divergente</t>
        </is>
      </c>
      <c r="C95" t="inlineStr">
        <is>
          <t>FinTech</t>
        </is>
      </c>
      <c r="D95" t="inlineStr">
        <is>
          <t>organic</t>
        </is>
      </c>
      <c r="E95" t="b">
        <v>0</v>
      </c>
      <c r="F95" t="b">
        <v>1</v>
      </c>
      <c r="G95" t="b">
        <v>1</v>
      </c>
      <c r="H95" t="n">
        <v>32515</v>
      </c>
      <c r="I95" t="n">
        <v>12</v>
      </c>
      <c r="J95" t="n">
        <v>1</v>
      </c>
      <c r="K95" t="n">
        <v>1.4456</v>
      </c>
      <c r="L95" t="n">
        <v>31</v>
      </c>
      <c r="M95" t="n">
        <v>609</v>
      </c>
      <c r="N95" t="n">
        <v>4.9261</v>
      </c>
      <c r="O95" t="n">
        <v>3</v>
      </c>
      <c r="P95" t="n">
        <v>3.5</v>
      </c>
      <c r="Q95" t="n">
        <v>1</v>
      </c>
      <c r="R95" t="n">
        <v>1</v>
      </c>
      <c r="S95" t="n">
        <v>0</v>
      </c>
      <c r="T95" t="n">
        <v>0</v>
      </c>
    </row>
    <row r="96">
      <c r="A96" t="inlineStr">
        <is>
          <t>A-3a5ad8</t>
        </is>
      </c>
      <c r="B96" t="inlineStr">
        <is>
          <t>Ativa (3 concordam)</t>
        </is>
      </c>
      <c r="C96" t="inlineStr">
        <is>
          <t>HealthTech</t>
        </is>
      </c>
      <c r="D96" t="inlineStr">
        <is>
          <t>organic</t>
        </is>
      </c>
      <c r="E96" t="b">
        <v>0</v>
      </c>
      <c r="F96" t="b">
        <v>0</v>
      </c>
      <c r="G96" t="b">
        <v>0</v>
      </c>
      <c r="H96" t="n">
        <v>28701</v>
      </c>
      <c r="I96" t="n">
        <v>13</v>
      </c>
      <c r="J96" t="n">
        <v>0.3846</v>
      </c>
      <c r="K96" t="n">
        <v>12.8789</v>
      </c>
      <c r="L96" t="n">
        <v>9</v>
      </c>
      <c r="M96" t="n">
        <v>506</v>
      </c>
      <c r="N96" t="n">
        <v>4.5455</v>
      </c>
      <c r="O96" t="n">
        <v>4</v>
      </c>
      <c r="P96" t="n">
        <v>4.5</v>
      </c>
      <c r="Q96" t="n">
        <v>1</v>
      </c>
      <c r="R96" t="n">
        <v>1</v>
      </c>
      <c r="S96" t="n">
        <v>0</v>
      </c>
      <c r="T96" t="n">
        <v>0</v>
      </c>
    </row>
    <row r="97">
      <c r="A97" t="inlineStr">
        <is>
          <t>A-65a46c</t>
        </is>
      </c>
      <c r="B97" t="inlineStr">
        <is>
          <t>Divergente</t>
        </is>
      </c>
      <c r="C97" t="inlineStr">
        <is>
          <t>HealthTech</t>
        </is>
      </c>
      <c r="D97" t="inlineStr">
        <is>
          <t>event</t>
        </is>
      </c>
      <c r="E97" t="b">
        <v>0</v>
      </c>
      <c r="F97" t="b">
        <v>0</v>
      </c>
      <c r="G97" t="b">
        <v>1</v>
      </c>
      <c r="H97" t="n">
        <v>22675</v>
      </c>
      <c r="I97" t="n">
        <v>8</v>
      </c>
      <c r="J97" t="n">
        <v>0.375</v>
      </c>
      <c r="K97" t="n">
        <v>13.8973</v>
      </c>
      <c r="L97" t="n">
        <v>1</v>
      </c>
      <c r="M97" t="n">
        <v>370</v>
      </c>
      <c r="N97" t="n">
        <v>5.6757</v>
      </c>
      <c r="O97" t="n">
        <v>8</v>
      </c>
      <c r="P97" t="n">
        <v>4</v>
      </c>
      <c r="Q97" t="n">
        <v>1</v>
      </c>
      <c r="R97" t="n">
        <v>0</v>
      </c>
      <c r="S97" t="n">
        <v>0</v>
      </c>
      <c r="T97" t="n">
        <v>0</v>
      </c>
    </row>
    <row r="98">
      <c r="A98" t="inlineStr">
        <is>
          <t>A-8b25f2</t>
        </is>
      </c>
      <c r="B98" t="inlineStr">
        <is>
          <t>Divergente</t>
        </is>
      </c>
      <c r="C98" t="inlineStr">
        <is>
          <t>Cybersecurity</t>
        </is>
      </c>
      <c r="D98" t="inlineStr">
        <is>
          <t>ads</t>
        </is>
      </c>
      <c r="E98" t="b">
        <v>1</v>
      </c>
      <c r="F98" t="b">
        <v>0</v>
      </c>
      <c r="G98" t="b">
        <v>1</v>
      </c>
      <c r="H98" t="n">
        <v>12965</v>
      </c>
      <c r="I98" t="n">
        <v>13</v>
      </c>
      <c r="J98" t="n">
        <v>0.6153999999999999</v>
      </c>
      <c r="K98" t="n">
        <v>10.4476</v>
      </c>
      <c r="L98" t="n">
        <v>6</v>
      </c>
      <c r="M98" t="n">
        <v>565</v>
      </c>
      <c r="N98" t="n">
        <v>3.5398</v>
      </c>
      <c r="O98" t="n">
        <v>2</v>
      </c>
      <c r="P98" t="n">
        <v>4</v>
      </c>
      <c r="Q98" t="n">
        <v>1</v>
      </c>
      <c r="R98" t="n">
        <v>1</v>
      </c>
      <c r="S98" t="n">
        <v>0</v>
      </c>
      <c r="T98" t="n">
        <v>0</v>
      </c>
    </row>
    <row r="99">
      <c r="A99" t="inlineStr">
        <is>
          <t>A-fabe19</t>
        </is>
      </c>
      <c r="B99" t="inlineStr">
        <is>
          <t>Divergente</t>
        </is>
      </c>
      <c r="C99" t="inlineStr">
        <is>
          <t>DevTools</t>
        </is>
      </c>
      <c r="D99" t="inlineStr">
        <is>
          <t>ads</t>
        </is>
      </c>
      <c r="E99" t="b">
        <v>0</v>
      </c>
      <c r="F99" t="b">
        <v>0</v>
      </c>
      <c r="G99" t="b">
        <v>1</v>
      </c>
      <c r="H99" t="n">
        <v>9552</v>
      </c>
      <c r="I99" t="n">
        <v>7</v>
      </c>
      <c r="J99" t="n">
        <v>1</v>
      </c>
      <c r="K99" t="n">
        <v>1.6427</v>
      </c>
      <c r="L99" t="n">
        <v>1</v>
      </c>
      <c r="M99" t="n">
        <v>337</v>
      </c>
      <c r="N99" t="n">
        <v>4.7478</v>
      </c>
      <c r="O99" t="n">
        <v>3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</row>
    <row r="100">
      <c r="A100" t="inlineStr">
        <is>
          <t>A-adc1f3</t>
        </is>
      </c>
      <c r="B100" t="inlineStr">
        <is>
          <t>Divergente</t>
        </is>
      </c>
      <c r="C100" t="inlineStr">
        <is>
          <t>Cybersecurity</t>
        </is>
      </c>
      <c r="D100" t="inlineStr">
        <is>
          <t>organic</t>
        </is>
      </c>
      <c r="E100" t="b">
        <v>0</v>
      </c>
      <c r="F100" t="b">
        <v>0</v>
      </c>
      <c r="G100" t="b">
        <v>1</v>
      </c>
      <c r="H100" t="n">
        <v>16658</v>
      </c>
      <c r="I100" t="n">
        <v>9</v>
      </c>
      <c r="J100" t="n">
        <v>1</v>
      </c>
      <c r="K100" t="n">
        <v>4.8624</v>
      </c>
      <c r="L100" t="n">
        <v>2</v>
      </c>
      <c r="M100" t="n">
        <v>334</v>
      </c>
      <c r="N100" t="n">
        <v>7.7844</v>
      </c>
      <c r="O100" t="n">
        <v>3</v>
      </c>
      <c r="P100" t="n">
        <v>3.5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A-503d5a</t>
        </is>
      </c>
      <c r="B101" t="inlineStr">
        <is>
          <t>Divergente</t>
        </is>
      </c>
      <c r="C101" t="inlineStr">
        <is>
          <t>FinTech</t>
        </is>
      </c>
      <c r="D101" t="inlineStr">
        <is>
          <t>other</t>
        </is>
      </c>
      <c r="E101" t="b">
        <v>1</v>
      </c>
      <c r="F101" t="b">
        <v>0</v>
      </c>
      <c r="G101" t="b">
        <v>0</v>
      </c>
      <c r="H101" t="n">
        <v>17884</v>
      </c>
      <c r="I101" t="n">
        <v>12</v>
      </c>
      <c r="J101" t="n">
        <v>0.25</v>
      </c>
      <c r="K101" t="n">
        <v>14.3573</v>
      </c>
      <c r="L101" t="n">
        <v>4</v>
      </c>
      <c r="M101" t="n">
        <v>605</v>
      </c>
      <c r="N101" t="n">
        <v>5.2893</v>
      </c>
      <c r="O101" t="n">
        <v>9</v>
      </c>
      <c r="P101" t="n">
        <v>4</v>
      </c>
      <c r="Q101" t="n">
        <v>0</v>
      </c>
      <c r="R101" t="n">
        <v>1</v>
      </c>
      <c r="S101" t="n">
        <v>0</v>
      </c>
      <c r="T101" t="n">
        <v>0</v>
      </c>
    </row>
    <row r="102">
      <c r="A102" t="inlineStr">
        <is>
          <t>A-fd7ad3</t>
        </is>
      </c>
      <c r="B102" t="inlineStr">
        <is>
          <t>Divergente</t>
        </is>
      </c>
      <c r="C102" t="inlineStr">
        <is>
          <t>Cybersecurity</t>
        </is>
      </c>
      <c r="D102" t="inlineStr">
        <is>
          <t>event</t>
        </is>
      </c>
      <c r="E102" t="b">
        <v>0</v>
      </c>
      <c r="F102" t="b">
        <v>1</v>
      </c>
      <c r="G102" t="b">
        <v>1</v>
      </c>
      <c r="H102" t="n">
        <v>904</v>
      </c>
      <c r="I102" t="n">
        <v>10</v>
      </c>
      <c r="J102" t="n">
        <v>1</v>
      </c>
      <c r="K102" t="n">
        <v>1.9713</v>
      </c>
      <c r="L102" t="n">
        <v>1</v>
      </c>
      <c r="M102" t="n">
        <v>567</v>
      </c>
      <c r="N102" t="n">
        <v>7.4074</v>
      </c>
      <c r="O102" t="n">
        <v>8</v>
      </c>
      <c r="P102" t="n">
        <v>4.1667</v>
      </c>
      <c r="Q102" t="n">
        <v>1</v>
      </c>
      <c r="R102" t="n">
        <v>0</v>
      </c>
      <c r="S102" t="n">
        <v>0</v>
      </c>
      <c r="T102" t="n">
        <v>0</v>
      </c>
    </row>
    <row r="103">
      <c r="A103" t="inlineStr">
        <is>
          <t>A-186a44</t>
        </is>
      </c>
      <c r="B103" t="inlineStr">
        <is>
          <t>Divergente</t>
        </is>
      </c>
      <c r="C103" t="inlineStr">
        <is>
          <t>HealthTech</t>
        </is>
      </c>
      <c r="D103" t="inlineStr">
        <is>
          <t>ads</t>
        </is>
      </c>
      <c r="E103" t="b">
        <v>0</v>
      </c>
      <c r="F103" t="b">
        <v>0</v>
      </c>
      <c r="G103" t="b">
        <v>1</v>
      </c>
      <c r="H103" t="n">
        <v>20609</v>
      </c>
      <c r="I103" t="n">
        <v>14</v>
      </c>
      <c r="J103" t="n">
        <v>0.7143</v>
      </c>
      <c r="K103" t="n">
        <v>16.8214</v>
      </c>
      <c r="L103" t="n">
        <v>20</v>
      </c>
      <c r="M103" t="n">
        <v>614</v>
      </c>
      <c r="N103" t="n">
        <v>4.0717</v>
      </c>
      <c r="O103" t="n">
        <v>7</v>
      </c>
      <c r="P103" t="n">
        <v>3.5</v>
      </c>
      <c r="Q103" t="n">
        <v>1</v>
      </c>
      <c r="R103" t="n">
        <v>1</v>
      </c>
      <c r="S103" t="n">
        <v>0</v>
      </c>
      <c r="T103" t="n">
        <v>0</v>
      </c>
    </row>
    <row r="104">
      <c r="A104" t="inlineStr">
        <is>
          <t>A-e888d1</t>
        </is>
      </c>
      <c r="B104" t="inlineStr">
        <is>
          <t>Divergente</t>
        </is>
      </c>
      <c r="C104" t="inlineStr">
        <is>
          <t>Cybersecurity</t>
        </is>
      </c>
      <c r="D104" t="inlineStr">
        <is>
          <t>other</t>
        </is>
      </c>
      <c r="E104" t="b">
        <v>0</v>
      </c>
      <c r="F104" t="b">
        <v>1</v>
      </c>
      <c r="G104" t="b">
        <v>1</v>
      </c>
      <c r="H104" t="n">
        <v>10462</v>
      </c>
      <c r="I104" t="n">
        <v>11</v>
      </c>
      <c r="J104" t="n">
        <v>0.3636</v>
      </c>
      <c r="K104" t="n">
        <v>21.1581</v>
      </c>
      <c r="L104" t="n">
        <v>14</v>
      </c>
      <c r="M104" t="n">
        <v>552</v>
      </c>
      <c r="N104" t="n">
        <v>6.5217</v>
      </c>
      <c r="O104" t="n">
        <v>5</v>
      </c>
      <c r="P104" t="n">
        <v>4</v>
      </c>
      <c r="Q104" t="n">
        <v>1</v>
      </c>
      <c r="R104" t="n">
        <v>0</v>
      </c>
      <c r="S104" t="n">
        <v>0</v>
      </c>
      <c r="T104" t="n">
        <v>0</v>
      </c>
    </row>
    <row r="105">
      <c r="A105" t="inlineStr">
        <is>
          <t>A-69fad4</t>
        </is>
      </c>
      <c r="B105" t="inlineStr">
        <is>
          <t>Churn (3 concordam)</t>
        </is>
      </c>
      <c r="C105" t="inlineStr">
        <is>
          <t>FinTech</t>
        </is>
      </c>
      <c r="D105" t="inlineStr">
        <is>
          <t>ads</t>
        </is>
      </c>
      <c r="E105" t="b">
        <v>1</v>
      </c>
      <c r="F105" t="b">
        <v>1</v>
      </c>
      <c r="G105" t="b">
        <v>1</v>
      </c>
      <c r="H105" t="n">
        <v>3678</v>
      </c>
      <c r="I105" t="n">
        <v>7</v>
      </c>
      <c r="J105" t="n">
        <v>0</v>
      </c>
      <c r="K105" t="n">
        <v>20.8624</v>
      </c>
      <c r="L105" t="n">
        <v>6</v>
      </c>
      <c r="M105" t="n">
        <v>412</v>
      </c>
      <c r="N105" t="n">
        <v>5.8252</v>
      </c>
      <c r="O105" t="n">
        <v>4</v>
      </c>
      <c r="P105" t="n">
        <v>3.6667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A-9289f6</t>
        </is>
      </c>
      <c r="B106" t="inlineStr">
        <is>
          <t>Divergente</t>
        </is>
      </c>
      <c r="C106" t="inlineStr">
        <is>
          <t>EdTech</t>
        </is>
      </c>
      <c r="D106" t="inlineStr">
        <is>
          <t>event</t>
        </is>
      </c>
      <c r="E106" t="b">
        <v>0</v>
      </c>
      <c r="F106" t="b">
        <v>1</v>
      </c>
      <c r="G106" t="b">
        <v>1</v>
      </c>
      <c r="H106" t="n">
        <v>12868</v>
      </c>
      <c r="I106" t="n">
        <v>12</v>
      </c>
      <c r="J106" t="n">
        <v>0.4167</v>
      </c>
      <c r="K106" t="n">
        <v>19.0554</v>
      </c>
      <c r="L106" t="n">
        <v>1</v>
      </c>
      <c r="M106" t="n">
        <v>642</v>
      </c>
      <c r="N106" t="n">
        <v>5.919</v>
      </c>
      <c r="O106" t="n">
        <v>6</v>
      </c>
      <c r="P106" t="n">
        <v>4.3333</v>
      </c>
      <c r="Q106" t="n">
        <v>1</v>
      </c>
      <c r="R106" t="n">
        <v>0</v>
      </c>
      <c r="S106" t="n">
        <v>0</v>
      </c>
      <c r="T106" t="n">
        <v>0</v>
      </c>
    </row>
    <row r="107">
      <c r="A107" t="inlineStr">
        <is>
          <t>A-f19409</t>
        </is>
      </c>
      <c r="B107" t="inlineStr">
        <is>
          <t>Churn (3 concordam)</t>
        </is>
      </c>
      <c r="C107" t="inlineStr">
        <is>
          <t>DevTools</t>
        </is>
      </c>
      <c r="D107" t="inlineStr">
        <is>
          <t>other</t>
        </is>
      </c>
      <c r="E107" t="b">
        <v>1</v>
      </c>
      <c r="F107" t="b">
        <v>1</v>
      </c>
      <c r="G107" t="b">
        <v>1</v>
      </c>
      <c r="H107" t="n">
        <v>29559</v>
      </c>
      <c r="I107" t="n">
        <v>12</v>
      </c>
      <c r="J107" t="n">
        <v>0.5</v>
      </c>
      <c r="K107" t="n">
        <v>21.5524</v>
      </c>
      <c r="L107" t="n">
        <v>23</v>
      </c>
      <c r="M107" t="n">
        <v>659</v>
      </c>
      <c r="N107" t="n">
        <v>4.7041</v>
      </c>
      <c r="O107" t="n">
        <v>3</v>
      </c>
      <c r="P107" t="n">
        <v>4</v>
      </c>
      <c r="Q107" t="n">
        <v>1</v>
      </c>
      <c r="R107" t="n">
        <v>0</v>
      </c>
      <c r="S107" t="n">
        <v>1</v>
      </c>
      <c r="T107" t="n">
        <v>0</v>
      </c>
    </row>
    <row r="108">
      <c r="A108" t="inlineStr">
        <is>
          <t>A-22f2df</t>
        </is>
      </c>
      <c r="B108" t="inlineStr">
        <is>
          <t>Ativa (3 concordam)</t>
        </is>
      </c>
      <c r="C108" t="inlineStr">
        <is>
          <t>DevTools</t>
        </is>
      </c>
      <c r="D108" t="inlineStr">
        <is>
          <t>ads</t>
        </is>
      </c>
      <c r="E108" t="b">
        <v>0</v>
      </c>
      <c r="F108" t="b">
        <v>0</v>
      </c>
      <c r="G108" t="b">
        <v>0</v>
      </c>
      <c r="H108" t="n">
        <v>7451</v>
      </c>
      <c r="I108" t="n">
        <v>9</v>
      </c>
      <c r="J108" t="n">
        <v>1</v>
      </c>
      <c r="K108" t="n">
        <v>0.5585</v>
      </c>
      <c r="L108" t="n">
        <v>3</v>
      </c>
      <c r="M108" t="n">
        <v>429</v>
      </c>
      <c r="N108" t="n">
        <v>3.9627</v>
      </c>
      <c r="O108" t="n">
        <v>5</v>
      </c>
      <c r="P108" t="n">
        <v>5</v>
      </c>
      <c r="Q108" t="n">
        <v>1</v>
      </c>
      <c r="R108" t="n">
        <v>1</v>
      </c>
      <c r="S108" t="n">
        <v>1</v>
      </c>
      <c r="T108" t="n">
        <v>0</v>
      </c>
    </row>
    <row r="109">
      <c r="A109" t="inlineStr">
        <is>
          <t>A-039727</t>
        </is>
      </c>
      <c r="B109" t="inlineStr">
        <is>
          <t>Divergente</t>
        </is>
      </c>
      <c r="C109" t="inlineStr">
        <is>
          <t>EdTech</t>
        </is>
      </c>
      <c r="D109" t="inlineStr">
        <is>
          <t>organic</t>
        </is>
      </c>
      <c r="E109" t="b">
        <v>0</v>
      </c>
      <c r="F109" t="b">
        <v>1</v>
      </c>
      <c r="G109" t="b">
        <v>1</v>
      </c>
      <c r="H109" t="n">
        <v>31445</v>
      </c>
      <c r="I109" t="n">
        <v>15</v>
      </c>
      <c r="J109" t="n">
        <v>1</v>
      </c>
      <c r="K109" t="n">
        <v>1.9384</v>
      </c>
      <c r="L109" t="n">
        <v>25</v>
      </c>
      <c r="M109" t="n">
        <v>768</v>
      </c>
      <c r="N109" t="n">
        <v>4.1667</v>
      </c>
      <c r="O109" t="n">
        <v>0</v>
      </c>
      <c r="Q109" t="n">
        <v>1</v>
      </c>
      <c r="R109" t="n">
        <v>1</v>
      </c>
      <c r="S109" t="n">
        <v>0</v>
      </c>
      <c r="T109" t="n">
        <v>0</v>
      </c>
    </row>
    <row r="110">
      <c r="A110" t="inlineStr">
        <is>
          <t>A-2e3bad</t>
        </is>
      </c>
      <c r="B110" t="inlineStr">
        <is>
          <t>Divergente</t>
        </is>
      </c>
      <c r="C110" t="inlineStr">
        <is>
          <t>FinTech</t>
        </is>
      </c>
      <c r="D110" t="inlineStr">
        <is>
          <t>other</t>
        </is>
      </c>
      <c r="E110" t="b">
        <v>0</v>
      </c>
      <c r="F110" t="b">
        <v>1</v>
      </c>
      <c r="G110" t="b">
        <v>1</v>
      </c>
      <c r="H110" t="n">
        <v>41724</v>
      </c>
      <c r="I110" t="n">
        <v>10</v>
      </c>
      <c r="J110" t="n">
        <v>0.4</v>
      </c>
      <c r="K110" t="n">
        <v>16.6242</v>
      </c>
      <c r="L110" t="n">
        <v>61</v>
      </c>
      <c r="M110" t="n">
        <v>435</v>
      </c>
      <c r="N110" t="n">
        <v>5.977</v>
      </c>
      <c r="O110" t="n">
        <v>5</v>
      </c>
      <c r="P110" t="n">
        <v>3.5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A-484819</t>
        </is>
      </c>
      <c r="B111" t="inlineStr">
        <is>
          <t>Divergente</t>
        </is>
      </c>
      <c r="C111" t="inlineStr">
        <is>
          <t>HealthTech</t>
        </is>
      </c>
      <c r="D111" t="inlineStr">
        <is>
          <t>organic</t>
        </is>
      </c>
      <c r="E111" t="b">
        <v>0</v>
      </c>
      <c r="F111" t="b">
        <v>1</v>
      </c>
      <c r="G111" t="b">
        <v>1</v>
      </c>
      <c r="H111" t="n">
        <v>15088</v>
      </c>
      <c r="I111" t="n">
        <v>8</v>
      </c>
      <c r="J111" t="n">
        <v>0.25</v>
      </c>
      <c r="K111" t="n">
        <v>22.308</v>
      </c>
      <c r="L111" t="n">
        <v>18</v>
      </c>
      <c r="M111" t="n">
        <v>336</v>
      </c>
      <c r="N111" t="n">
        <v>5.9524</v>
      </c>
      <c r="O111" t="n">
        <v>5</v>
      </c>
      <c r="P111" t="n">
        <v>4.5</v>
      </c>
      <c r="Q111" t="n">
        <v>1</v>
      </c>
      <c r="R111" t="n">
        <v>0</v>
      </c>
      <c r="S111" t="n">
        <v>0</v>
      </c>
      <c r="T111" t="n">
        <v>0</v>
      </c>
    </row>
    <row r="112">
      <c r="A112" t="inlineStr">
        <is>
          <t>A-425e76</t>
        </is>
      </c>
      <c r="B112" t="inlineStr">
        <is>
          <t>Churn (3 concordam)</t>
        </is>
      </c>
      <c r="C112" t="inlineStr">
        <is>
          <t>DevTools</t>
        </is>
      </c>
      <c r="D112" t="inlineStr">
        <is>
          <t>other</t>
        </is>
      </c>
      <c r="E112" t="b">
        <v>1</v>
      </c>
      <c r="F112" t="b">
        <v>1</v>
      </c>
      <c r="G112" t="b">
        <v>1</v>
      </c>
      <c r="H112" t="n">
        <v>10743</v>
      </c>
      <c r="I112" t="n">
        <v>11</v>
      </c>
      <c r="J112" t="n">
        <v>0.2727</v>
      </c>
      <c r="K112" t="n">
        <v>19.5154</v>
      </c>
      <c r="L112" t="n">
        <v>8</v>
      </c>
      <c r="M112" t="n">
        <v>438</v>
      </c>
      <c r="N112" t="n">
        <v>5.4795</v>
      </c>
      <c r="O112" t="n">
        <v>5</v>
      </c>
      <c r="P112" t="n">
        <v>3.3333</v>
      </c>
      <c r="Q112" t="n">
        <v>1</v>
      </c>
      <c r="R112" t="n">
        <v>0</v>
      </c>
      <c r="S112" t="n">
        <v>1</v>
      </c>
      <c r="T112" t="n">
        <v>0</v>
      </c>
    </row>
    <row r="113">
      <c r="A113" t="inlineStr">
        <is>
          <t>A-e83938</t>
        </is>
      </c>
      <c r="B113" t="inlineStr">
        <is>
          <t>Divergente</t>
        </is>
      </c>
      <c r="C113" t="inlineStr">
        <is>
          <t>DevTools</t>
        </is>
      </c>
      <c r="D113" t="inlineStr">
        <is>
          <t>other</t>
        </is>
      </c>
      <c r="E113" t="b">
        <v>1</v>
      </c>
      <c r="F113" t="b">
        <v>1</v>
      </c>
      <c r="G113" t="b">
        <v>0</v>
      </c>
      <c r="H113" t="n">
        <v>7503</v>
      </c>
      <c r="I113" t="n">
        <v>8</v>
      </c>
      <c r="J113" t="n">
        <v>0.5</v>
      </c>
      <c r="K113" t="n">
        <v>13.3388</v>
      </c>
      <c r="L113" t="n">
        <v>2</v>
      </c>
      <c r="M113" t="n">
        <v>266</v>
      </c>
      <c r="N113" t="n">
        <v>6.7669</v>
      </c>
      <c r="O113" t="n">
        <v>4</v>
      </c>
      <c r="P113" t="n">
        <v>3</v>
      </c>
      <c r="Q113" t="n">
        <v>1</v>
      </c>
      <c r="R113" t="n">
        <v>0</v>
      </c>
      <c r="S113" t="n">
        <v>1</v>
      </c>
      <c r="T113" t="n">
        <v>0</v>
      </c>
    </row>
    <row r="114">
      <c r="A114" t="inlineStr">
        <is>
          <t>A-ad296b</t>
        </is>
      </c>
      <c r="B114" t="inlineStr">
        <is>
          <t>Divergente</t>
        </is>
      </c>
      <c r="C114" t="inlineStr">
        <is>
          <t>DevTools</t>
        </is>
      </c>
      <c r="D114" t="inlineStr">
        <is>
          <t>event</t>
        </is>
      </c>
      <c r="E114" t="b">
        <v>0</v>
      </c>
      <c r="F114" t="b">
        <v>0</v>
      </c>
      <c r="G114" t="b">
        <v>1</v>
      </c>
      <c r="H114" t="n">
        <v>17708</v>
      </c>
      <c r="I114" t="n">
        <v>6</v>
      </c>
      <c r="J114" t="n">
        <v>1</v>
      </c>
      <c r="K114" t="n">
        <v>5.5524</v>
      </c>
      <c r="L114" t="n">
        <v>38</v>
      </c>
      <c r="M114" t="n">
        <v>294</v>
      </c>
      <c r="N114" t="n">
        <v>4.0816</v>
      </c>
      <c r="O114" t="n">
        <v>3</v>
      </c>
      <c r="P114" t="n">
        <v>3.6667</v>
      </c>
      <c r="Q114" t="n">
        <v>0</v>
      </c>
      <c r="R114" t="n">
        <v>0</v>
      </c>
      <c r="S114" t="n">
        <v>1</v>
      </c>
      <c r="T114" t="n">
        <v>0</v>
      </c>
    </row>
    <row r="115">
      <c r="A115" t="inlineStr">
        <is>
          <t>A-e51ec7</t>
        </is>
      </c>
      <c r="B115" t="inlineStr">
        <is>
          <t>Divergente</t>
        </is>
      </c>
      <c r="C115" t="inlineStr">
        <is>
          <t>FinTech</t>
        </is>
      </c>
      <c r="D115" t="inlineStr">
        <is>
          <t>partner</t>
        </is>
      </c>
      <c r="E115" t="b">
        <v>0</v>
      </c>
      <c r="F115" t="b">
        <v>1</v>
      </c>
      <c r="G115" t="b">
        <v>1</v>
      </c>
      <c r="H115" t="n">
        <v>24076</v>
      </c>
      <c r="I115" t="n">
        <v>8</v>
      </c>
      <c r="J115" t="n">
        <v>0.5</v>
      </c>
      <c r="K115" t="n">
        <v>15.2772</v>
      </c>
      <c r="L115" t="n">
        <v>2</v>
      </c>
      <c r="M115" t="n">
        <v>417</v>
      </c>
      <c r="N115" t="n">
        <v>4.3165</v>
      </c>
      <c r="O115" t="n">
        <v>3</v>
      </c>
      <c r="P115" t="n">
        <v>5</v>
      </c>
      <c r="Q115" t="n">
        <v>1</v>
      </c>
      <c r="R115" t="n">
        <v>1</v>
      </c>
      <c r="S115" t="n">
        <v>0</v>
      </c>
      <c r="T115" t="n">
        <v>1</v>
      </c>
    </row>
    <row r="116">
      <c r="A116" t="inlineStr">
        <is>
          <t>A-0aaf6e</t>
        </is>
      </c>
      <c r="B116" t="inlineStr">
        <is>
          <t>Divergente</t>
        </is>
      </c>
      <c r="C116" t="inlineStr">
        <is>
          <t>FinTech</t>
        </is>
      </c>
      <c r="D116" t="inlineStr">
        <is>
          <t>organic</t>
        </is>
      </c>
      <c r="E116" t="b">
        <v>0</v>
      </c>
      <c r="F116" t="b">
        <v>0</v>
      </c>
      <c r="G116" t="b">
        <v>1</v>
      </c>
      <c r="H116" t="n">
        <v>23496</v>
      </c>
      <c r="I116" t="n">
        <v>9</v>
      </c>
      <c r="J116" t="n">
        <v>0.8889</v>
      </c>
      <c r="K116" t="n">
        <v>7.6879</v>
      </c>
      <c r="L116" t="n">
        <v>3</v>
      </c>
      <c r="M116" t="n">
        <v>599</v>
      </c>
      <c r="N116" t="n">
        <v>6.5109</v>
      </c>
      <c r="O116" t="n">
        <v>5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A-e61e98</t>
        </is>
      </c>
      <c r="B117" t="inlineStr">
        <is>
          <t>Divergente</t>
        </is>
      </c>
      <c r="C117" t="inlineStr">
        <is>
          <t>FinTech</t>
        </is>
      </c>
      <c r="D117" t="inlineStr">
        <is>
          <t>partner</t>
        </is>
      </c>
      <c r="E117" t="b">
        <v>1</v>
      </c>
      <c r="F117" t="b">
        <v>1</v>
      </c>
      <c r="G117" t="b">
        <v>0</v>
      </c>
      <c r="H117" t="n">
        <v>13484</v>
      </c>
      <c r="I117" t="n">
        <v>9</v>
      </c>
      <c r="J117" t="n">
        <v>0.2222</v>
      </c>
      <c r="K117" t="n">
        <v>14.3901</v>
      </c>
      <c r="L117" t="n">
        <v>19</v>
      </c>
      <c r="M117" t="n">
        <v>527</v>
      </c>
      <c r="N117" t="n">
        <v>4.7438</v>
      </c>
      <c r="O117" t="n">
        <v>6</v>
      </c>
      <c r="P117" t="n">
        <v>4.6</v>
      </c>
      <c r="Q117" t="n">
        <v>1</v>
      </c>
      <c r="R117" t="n">
        <v>0</v>
      </c>
      <c r="S117" t="n">
        <v>0</v>
      </c>
      <c r="T117" t="n">
        <v>1</v>
      </c>
    </row>
    <row r="118">
      <c r="A118" t="inlineStr">
        <is>
          <t>A-92a333</t>
        </is>
      </c>
      <c r="B118" t="inlineStr">
        <is>
          <t>Ativa (3 concordam)</t>
        </is>
      </c>
      <c r="C118" t="inlineStr">
        <is>
          <t>FinTech</t>
        </is>
      </c>
      <c r="D118" t="inlineStr">
        <is>
          <t>event</t>
        </is>
      </c>
      <c r="E118" t="b">
        <v>0</v>
      </c>
      <c r="F118" t="b">
        <v>0</v>
      </c>
      <c r="G118" t="b">
        <v>0</v>
      </c>
      <c r="H118" t="n">
        <v>10659</v>
      </c>
      <c r="I118" t="n">
        <v>6</v>
      </c>
      <c r="J118" t="n">
        <v>0.3333</v>
      </c>
      <c r="K118" t="n">
        <v>21.2895</v>
      </c>
      <c r="L118" t="n">
        <v>9</v>
      </c>
      <c r="M118" t="n">
        <v>364</v>
      </c>
      <c r="N118" t="n">
        <v>8.2418</v>
      </c>
      <c r="O118" t="n">
        <v>4</v>
      </c>
      <c r="Q118" t="n">
        <v>0</v>
      </c>
      <c r="R118" t="n">
        <v>1</v>
      </c>
      <c r="S118" t="n">
        <v>0</v>
      </c>
      <c r="T118" t="n">
        <v>0</v>
      </c>
    </row>
    <row r="119">
      <c r="A119" t="inlineStr">
        <is>
          <t>A-95b24a</t>
        </is>
      </c>
      <c r="B119" t="inlineStr">
        <is>
          <t>Divergente</t>
        </is>
      </c>
      <c r="C119" t="inlineStr">
        <is>
          <t>FinTech</t>
        </is>
      </c>
      <c r="D119" t="inlineStr">
        <is>
          <t>event</t>
        </is>
      </c>
      <c r="E119" t="b">
        <v>1</v>
      </c>
      <c r="F119" t="b">
        <v>0</v>
      </c>
      <c r="G119" t="b">
        <v>0</v>
      </c>
      <c r="H119" t="n">
        <v>25034</v>
      </c>
      <c r="I119" t="n">
        <v>11</v>
      </c>
      <c r="J119" t="n">
        <v>0.1818</v>
      </c>
      <c r="K119" t="n">
        <v>18.8583</v>
      </c>
      <c r="L119" t="n">
        <v>38</v>
      </c>
      <c r="M119" t="n">
        <v>611</v>
      </c>
      <c r="N119" t="n">
        <v>5.5646</v>
      </c>
      <c r="O119" t="n">
        <v>5</v>
      </c>
      <c r="P119" t="n">
        <v>4.25</v>
      </c>
      <c r="Q119" t="n">
        <v>1</v>
      </c>
      <c r="R119" t="n">
        <v>1</v>
      </c>
      <c r="S119" t="n">
        <v>0</v>
      </c>
      <c r="T119" t="n">
        <v>0</v>
      </c>
    </row>
    <row r="120">
      <c r="A120" t="inlineStr">
        <is>
          <t>A-42e5e1</t>
        </is>
      </c>
      <c r="B120" t="inlineStr">
        <is>
          <t>Churn (3 concordam)</t>
        </is>
      </c>
      <c r="C120" t="inlineStr">
        <is>
          <t>DevTools</t>
        </is>
      </c>
      <c r="D120" t="inlineStr">
        <is>
          <t>ads</t>
        </is>
      </c>
      <c r="E120" t="b">
        <v>1</v>
      </c>
      <c r="F120" t="b">
        <v>1</v>
      </c>
      <c r="G120" t="b">
        <v>1</v>
      </c>
      <c r="H120" t="n">
        <v>4936</v>
      </c>
      <c r="I120" t="n">
        <v>7</v>
      </c>
      <c r="J120" t="n">
        <v>1</v>
      </c>
      <c r="K120" t="n">
        <v>5.7495</v>
      </c>
      <c r="L120" t="n">
        <v>1</v>
      </c>
      <c r="M120" t="n">
        <v>411</v>
      </c>
      <c r="N120" t="n">
        <v>9.9757</v>
      </c>
      <c r="O120" t="n">
        <v>3</v>
      </c>
      <c r="P120" t="n">
        <v>4</v>
      </c>
      <c r="Q120" t="n">
        <v>1</v>
      </c>
      <c r="R120" t="n">
        <v>1</v>
      </c>
      <c r="S120" t="n">
        <v>1</v>
      </c>
      <c r="T120" t="n">
        <v>0</v>
      </c>
    </row>
    <row r="121">
      <c r="A121" t="inlineStr">
        <is>
          <t>A-7d514c</t>
        </is>
      </c>
      <c r="B121" t="inlineStr">
        <is>
          <t>Divergente</t>
        </is>
      </c>
      <c r="C121" t="inlineStr">
        <is>
          <t>HealthTech</t>
        </is>
      </c>
      <c r="D121" t="inlineStr">
        <is>
          <t>organic</t>
        </is>
      </c>
      <c r="E121" t="b">
        <v>0</v>
      </c>
      <c r="F121" t="b">
        <v>0</v>
      </c>
      <c r="G121" t="b">
        <v>1</v>
      </c>
      <c r="H121" t="n">
        <v>15717</v>
      </c>
      <c r="I121" t="n">
        <v>9</v>
      </c>
      <c r="J121" t="n">
        <v>0.5556</v>
      </c>
      <c r="K121" t="n">
        <v>10.9076</v>
      </c>
      <c r="L121" t="n">
        <v>17</v>
      </c>
      <c r="M121" t="n">
        <v>502</v>
      </c>
      <c r="N121" t="n">
        <v>5.9761</v>
      </c>
      <c r="O121" t="n">
        <v>3</v>
      </c>
      <c r="P121" t="n">
        <v>5</v>
      </c>
      <c r="Q121" t="n">
        <v>1</v>
      </c>
      <c r="R121" t="n">
        <v>0</v>
      </c>
      <c r="S121" t="n">
        <v>0</v>
      </c>
      <c r="T121" t="n">
        <v>0</v>
      </c>
    </row>
    <row r="122">
      <c r="A122" t="inlineStr">
        <is>
          <t>A-65aeb5</t>
        </is>
      </c>
      <c r="B122" t="inlineStr">
        <is>
          <t>Divergente</t>
        </is>
      </c>
      <c r="C122" t="inlineStr">
        <is>
          <t>DevTools</t>
        </is>
      </c>
      <c r="D122" t="inlineStr">
        <is>
          <t>partner</t>
        </is>
      </c>
      <c r="E122" t="b">
        <v>0</v>
      </c>
      <c r="F122" t="b">
        <v>1</v>
      </c>
      <c r="G122" t="b">
        <v>1</v>
      </c>
      <c r="H122" t="n">
        <v>19893</v>
      </c>
      <c r="I122" t="n">
        <v>12</v>
      </c>
      <c r="J122" t="n">
        <v>0.6667</v>
      </c>
      <c r="K122" t="n">
        <v>11.2033</v>
      </c>
      <c r="L122" t="n">
        <v>9</v>
      </c>
      <c r="M122" t="n">
        <v>533</v>
      </c>
      <c r="N122" t="n">
        <v>7.5047</v>
      </c>
      <c r="O122" t="n">
        <v>2</v>
      </c>
      <c r="P122" t="n">
        <v>5</v>
      </c>
      <c r="Q122" t="n">
        <v>0</v>
      </c>
      <c r="R122" t="n">
        <v>1</v>
      </c>
      <c r="S122" t="n">
        <v>1</v>
      </c>
      <c r="T122" t="n">
        <v>1</v>
      </c>
    </row>
    <row r="123">
      <c r="A123" t="inlineStr">
        <is>
          <t>A-e2cd1b</t>
        </is>
      </c>
      <c r="B123" t="inlineStr">
        <is>
          <t>Ativa (3 concordam)</t>
        </is>
      </c>
      <c r="C123" t="inlineStr">
        <is>
          <t>DevTools</t>
        </is>
      </c>
      <c r="D123" t="inlineStr">
        <is>
          <t>other</t>
        </is>
      </c>
      <c r="E123" t="b">
        <v>0</v>
      </c>
      <c r="F123" t="b">
        <v>0</v>
      </c>
      <c r="G123" t="b">
        <v>0</v>
      </c>
      <c r="H123" t="n">
        <v>12548</v>
      </c>
      <c r="I123" t="n">
        <v>9</v>
      </c>
      <c r="J123" t="n">
        <v>0.5556</v>
      </c>
      <c r="K123" t="n">
        <v>10.8747</v>
      </c>
      <c r="L123" t="n">
        <v>15</v>
      </c>
      <c r="M123" t="n">
        <v>465</v>
      </c>
      <c r="N123" t="n">
        <v>3.871</v>
      </c>
      <c r="O123" t="n">
        <v>5</v>
      </c>
      <c r="P123" t="n">
        <v>4</v>
      </c>
      <c r="Q123" t="n">
        <v>1</v>
      </c>
      <c r="R123" t="n">
        <v>0</v>
      </c>
      <c r="S123" t="n">
        <v>1</v>
      </c>
      <c r="T123" t="n">
        <v>0</v>
      </c>
    </row>
    <row r="124">
      <c r="A124" t="inlineStr">
        <is>
          <t>A-180abf</t>
        </is>
      </c>
      <c r="B124" t="inlineStr">
        <is>
          <t>Churn (3 concordam)</t>
        </is>
      </c>
      <c r="C124" t="inlineStr">
        <is>
          <t>DevTools</t>
        </is>
      </c>
      <c r="D124" t="inlineStr">
        <is>
          <t>event</t>
        </is>
      </c>
      <c r="E124" t="b">
        <v>1</v>
      </c>
      <c r="F124" t="b">
        <v>1</v>
      </c>
      <c r="G124" t="b">
        <v>1</v>
      </c>
      <c r="H124" t="n">
        <v>24576</v>
      </c>
      <c r="I124" t="n">
        <v>9</v>
      </c>
      <c r="J124" t="n">
        <v>0.5556</v>
      </c>
      <c r="K124" t="n">
        <v>16.5914</v>
      </c>
      <c r="L124" t="n">
        <v>64</v>
      </c>
      <c r="M124" t="n">
        <v>499</v>
      </c>
      <c r="N124" t="n">
        <v>5.6112</v>
      </c>
      <c r="O124" t="n">
        <v>3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</row>
    <row r="125">
      <c r="A125" t="inlineStr">
        <is>
          <t>A-f17767</t>
        </is>
      </c>
      <c r="B125" t="inlineStr">
        <is>
          <t>Churn (3 concordam)</t>
        </is>
      </c>
      <c r="C125" t="inlineStr">
        <is>
          <t>DevTools</t>
        </is>
      </c>
      <c r="D125" t="inlineStr">
        <is>
          <t>event</t>
        </is>
      </c>
      <c r="E125" t="b">
        <v>1</v>
      </c>
      <c r="F125" t="b">
        <v>1</v>
      </c>
      <c r="G125" t="b">
        <v>1</v>
      </c>
      <c r="H125" t="n">
        <v>14914</v>
      </c>
      <c r="I125" t="n">
        <v>14</v>
      </c>
      <c r="J125" t="n">
        <v>0.2143</v>
      </c>
      <c r="K125" t="n">
        <v>23.0308</v>
      </c>
      <c r="L125" t="n">
        <v>1</v>
      </c>
      <c r="M125" t="n">
        <v>713</v>
      </c>
      <c r="N125" t="n">
        <v>5.3296</v>
      </c>
      <c r="O125" t="n">
        <v>3</v>
      </c>
      <c r="P125" t="n">
        <v>4</v>
      </c>
      <c r="Q125" t="n">
        <v>1</v>
      </c>
      <c r="R125" t="n">
        <v>1</v>
      </c>
      <c r="S125" t="n">
        <v>1</v>
      </c>
      <c r="T125" t="n">
        <v>0</v>
      </c>
    </row>
    <row r="126">
      <c r="A126" t="inlineStr">
        <is>
          <t>A-5a184f</t>
        </is>
      </c>
      <c r="B126" t="inlineStr">
        <is>
          <t>Churn (3 concordam)</t>
        </is>
      </c>
      <c r="C126" t="inlineStr">
        <is>
          <t>DevTools</t>
        </is>
      </c>
      <c r="D126" t="inlineStr">
        <is>
          <t>other</t>
        </is>
      </c>
      <c r="E126" t="b">
        <v>1</v>
      </c>
      <c r="F126" t="b">
        <v>1</v>
      </c>
      <c r="G126" t="b">
        <v>1</v>
      </c>
      <c r="H126" t="n">
        <v>19999</v>
      </c>
      <c r="I126" t="n">
        <v>10</v>
      </c>
      <c r="J126" t="n">
        <v>0.2</v>
      </c>
      <c r="K126" t="n">
        <v>18.4312</v>
      </c>
      <c r="L126" t="n">
        <v>1</v>
      </c>
      <c r="M126" t="n">
        <v>587</v>
      </c>
      <c r="N126" t="n">
        <v>4.9404</v>
      </c>
      <c r="O126" t="n">
        <v>3</v>
      </c>
      <c r="P126" t="n">
        <v>4.3333</v>
      </c>
      <c r="Q126" t="n">
        <v>0</v>
      </c>
      <c r="R126" t="n">
        <v>1</v>
      </c>
      <c r="S126" t="n">
        <v>1</v>
      </c>
      <c r="T126" t="n">
        <v>0</v>
      </c>
    </row>
    <row r="127">
      <c r="A127" t="inlineStr">
        <is>
          <t>A-7df7a7</t>
        </is>
      </c>
      <c r="B127" t="inlineStr">
        <is>
          <t>Churn (3 concordam)</t>
        </is>
      </c>
      <c r="C127" t="inlineStr">
        <is>
          <t>DevTools</t>
        </is>
      </c>
      <c r="D127" t="inlineStr">
        <is>
          <t>organic</t>
        </is>
      </c>
      <c r="E127" t="b">
        <v>1</v>
      </c>
      <c r="F127" t="b">
        <v>1</v>
      </c>
      <c r="G127" t="b">
        <v>1</v>
      </c>
      <c r="H127" t="n">
        <v>26568</v>
      </c>
      <c r="I127" t="n">
        <v>15</v>
      </c>
      <c r="J127" t="n">
        <v>0.2</v>
      </c>
      <c r="K127" t="n">
        <v>23.0965</v>
      </c>
      <c r="L127" t="n">
        <v>7</v>
      </c>
      <c r="M127" t="n">
        <v>922</v>
      </c>
      <c r="N127" t="n">
        <v>5.0976</v>
      </c>
      <c r="O127" t="n">
        <v>3</v>
      </c>
      <c r="P127" t="n">
        <v>4</v>
      </c>
      <c r="Q127" t="n">
        <v>0</v>
      </c>
      <c r="R127" t="n">
        <v>1</v>
      </c>
      <c r="S127" t="n">
        <v>1</v>
      </c>
      <c r="T127" t="n">
        <v>0</v>
      </c>
    </row>
    <row r="128">
      <c r="A128" t="inlineStr">
        <is>
          <t>A-1ac5e0</t>
        </is>
      </c>
      <c r="B128" t="inlineStr">
        <is>
          <t>Divergente</t>
        </is>
      </c>
      <c r="C128" t="inlineStr">
        <is>
          <t>DevTools</t>
        </is>
      </c>
      <c r="D128" t="inlineStr">
        <is>
          <t>event</t>
        </is>
      </c>
      <c r="E128" t="b">
        <v>1</v>
      </c>
      <c r="F128" t="b">
        <v>0</v>
      </c>
      <c r="G128" t="b">
        <v>0</v>
      </c>
      <c r="H128" t="n">
        <v>18249</v>
      </c>
      <c r="I128" t="n">
        <v>10</v>
      </c>
      <c r="J128" t="n">
        <v>1</v>
      </c>
      <c r="K128" t="n">
        <v>2.3655</v>
      </c>
      <c r="L128" t="n">
        <v>33</v>
      </c>
      <c r="M128" t="n">
        <v>558</v>
      </c>
      <c r="N128" t="n">
        <v>5.5556</v>
      </c>
      <c r="O128" t="n">
        <v>7</v>
      </c>
      <c r="P128" t="n">
        <v>3.8</v>
      </c>
      <c r="Q128" t="n">
        <v>0</v>
      </c>
      <c r="R128" t="n">
        <v>0</v>
      </c>
      <c r="S128" t="n">
        <v>1</v>
      </c>
      <c r="T128" t="n">
        <v>0</v>
      </c>
    </row>
    <row r="129">
      <c r="A129" t="inlineStr">
        <is>
          <t>A-52dd88</t>
        </is>
      </c>
      <c r="B129" t="inlineStr">
        <is>
          <t>Ativa (3 concordam)</t>
        </is>
      </c>
      <c r="C129" t="inlineStr">
        <is>
          <t>Cybersecurity</t>
        </is>
      </c>
      <c r="D129" t="inlineStr">
        <is>
          <t>ads</t>
        </is>
      </c>
      <c r="E129" t="b">
        <v>0</v>
      </c>
      <c r="F129" t="b">
        <v>0</v>
      </c>
      <c r="G129" t="b">
        <v>0</v>
      </c>
      <c r="H129" t="n">
        <v>16592</v>
      </c>
      <c r="I129" t="n">
        <v>11</v>
      </c>
      <c r="J129" t="n">
        <v>0.3636</v>
      </c>
      <c r="K129" t="n">
        <v>22.308</v>
      </c>
      <c r="L129" t="n">
        <v>23</v>
      </c>
      <c r="M129" t="n">
        <v>516</v>
      </c>
      <c r="N129" t="n">
        <v>6.3953</v>
      </c>
      <c r="O129" t="n">
        <v>1</v>
      </c>
      <c r="Q129" t="n">
        <v>1</v>
      </c>
      <c r="R129" t="n">
        <v>0</v>
      </c>
      <c r="S129" t="n">
        <v>0</v>
      </c>
      <c r="T129" t="n">
        <v>0</v>
      </c>
    </row>
    <row r="130">
      <c r="A130" t="inlineStr">
        <is>
          <t>A-bece89</t>
        </is>
      </c>
      <c r="B130" t="inlineStr">
        <is>
          <t>Divergente</t>
        </is>
      </c>
      <c r="C130" t="inlineStr">
        <is>
          <t>Cybersecurity</t>
        </is>
      </c>
      <c r="D130" t="inlineStr">
        <is>
          <t>event</t>
        </is>
      </c>
      <c r="E130" t="b">
        <v>0</v>
      </c>
      <c r="F130" t="b">
        <v>1</v>
      </c>
      <c r="G130" t="b">
        <v>0</v>
      </c>
      <c r="H130" t="n">
        <v>19250</v>
      </c>
      <c r="I130" t="n">
        <v>6</v>
      </c>
      <c r="J130" t="n">
        <v>0.1667</v>
      </c>
      <c r="K130" t="n">
        <v>13.0103</v>
      </c>
      <c r="L130" t="n">
        <v>26</v>
      </c>
      <c r="M130" t="n">
        <v>176</v>
      </c>
      <c r="N130" t="n">
        <v>7.3864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0</v>
      </c>
    </row>
    <row r="131">
      <c r="A131" t="inlineStr">
        <is>
          <t>A-029f69</t>
        </is>
      </c>
      <c r="B131" t="inlineStr">
        <is>
          <t>Divergente</t>
        </is>
      </c>
      <c r="C131" t="inlineStr">
        <is>
          <t>Cybersecurity</t>
        </is>
      </c>
      <c r="D131" t="inlineStr">
        <is>
          <t>event</t>
        </is>
      </c>
      <c r="E131" t="b">
        <v>0</v>
      </c>
      <c r="F131" t="b">
        <v>1</v>
      </c>
      <c r="G131" t="b">
        <v>1</v>
      </c>
      <c r="H131" t="n">
        <v>13324</v>
      </c>
      <c r="I131" t="n">
        <v>16</v>
      </c>
      <c r="J131" t="n">
        <v>0.875</v>
      </c>
      <c r="K131" t="n">
        <v>9.823399999999999</v>
      </c>
      <c r="L131" t="n">
        <v>3</v>
      </c>
      <c r="M131" t="n">
        <v>789</v>
      </c>
      <c r="N131" t="n">
        <v>5.3232</v>
      </c>
      <c r="O131" t="n">
        <v>2</v>
      </c>
      <c r="P131" t="n">
        <v>3</v>
      </c>
      <c r="Q131" t="n">
        <v>1</v>
      </c>
      <c r="R131" t="n">
        <v>0</v>
      </c>
      <c r="S131" t="n">
        <v>0</v>
      </c>
      <c r="T131" t="n">
        <v>0</v>
      </c>
    </row>
    <row r="132">
      <c r="A132" t="inlineStr">
        <is>
          <t>A-5c046d</t>
        </is>
      </c>
      <c r="B132" t="inlineStr">
        <is>
          <t>Ativa (3 concordam)</t>
        </is>
      </c>
      <c r="C132" t="inlineStr">
        <is>
          <t>EdTech</t>
        </is>
      </c>
      <c r="D132" t="inlineStr">
        <is>
          <t>partner</t>
        </is>
      </c>
      <c r="E132" t="b">
        <v>0</v>
      </c>
      <c r="F132" t="b">
        <v>0</v>
      </c>
      <c r="G132" t="b">
        <v>0</v>
      </c>
      <c r="H132" t="n">
        <v>83886</v>
      </c>
      <c r="I132" t="n">
        <v>8</v>
      </c>
      <c r="J132" t="n">
        <v>1</v>
      </c>
      <c r="K132" t="n">
        <v>5.848</v>
      </c>
      <c r="L132" t="n">
        <v>93</v>
      </c>
      <c r="M132" t="n">
        <v>475</v>
      </c>
      <c r="N132" t="n">
        <v>4.8421</v>
      </c>
      <c r="O132" t="n">
        <v>1</v>
      </c>
      <c r="P132" t="n">
        <v>3</v>
      </c>
      <c r="Q132" t="n">
        <v>0</v>
      </c>
      <c r="R132" t="n">
        <v>0</v>
      </c>
      <c r="S132" t="n">
        <v>0</v>
      </c>
      <c r="T132" t="n">
        <v>1</v>
      </c>
    </row>
    <row r="133">
      <c r="A133" t="inlineStr">
        <is>
          <t>A-fb186e</t>
        </is>
      </c>
      <c r="B133" t="inlineStr">
        <is>
          <t>Ativa (3 concordam)</t>
        </is>
      </c>
      <c r="C133" t="inlineStr">
        <is>
          <t>EdTech</t>
        </is>
      </c>
      <c r="D133" t="inlineStr">
        <is>
          <t>organic</t>
        </is>
      </c>
      <c r="E133" t="b">
        <v>0</v>
      </c>
      <c r="F133" t="b">
        <v>0</v>
      </c>
      <c r="G133" t="b">
        <v>0</v>
      </c>
      <c r="H133" t="n">
        <v>5771</v>
      </c>
      <c r="I133" t="n">
        <v>3</v>
      </c>
      <c r="J133" t="n">
        <v>1</v>
      </c>
      <c r="K133" t="n">
        <v>2.1355</v>
      </c>
      <c r="L133" t="n">
        <v>29</v>
      </c>
      <c r="M133" t="n">
        <v>207</v>
      </c>
      <c r="N133" t="n">
        <v>3.3816</v>
      </c>
      <c r="O133" t="n">
        <v>6</v>
      </c>
      <c r="P133" t="n">
        <v>3.6667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A-ae052e</t>
        </is>
      </c>
      <c r="B134" t="inlineStr">
        <is>
          <t>Divergente</t>
        </is>
      </c>
      <c r="C134" t="inlineStr">
        <is>
          <t>FinTech</t>
        </is>
      </c>
      <c r="D134" t="inlineStr">
        <is>
          <t>other</t>
        </is>
      </c>
      <c r="E134" t="b">
        <v>0</v>
      </c>
      <c r="F134" t="b">
        <v>1</v>
      </c>
      <c r="G134" t="b">
        <v>1</v>
      </c>
      <c r="H134" t="n">
        <v>3822</v>
      </c>
      <c r="I134" t="n">
        <v>6</v>
      </c>
      <c r="J134" t="n">
        <v>0.6667</v>
      </c>
      <c r="K134" t="n">
        <v>15.6715</v>
      </c>
      <c r="L134" t="n">
        <v>39</v>
      </c>
      <c r="M134" t="n">
        <v>300</v>
      </c>
      <c r="N134" t="n">
        <v>4</v>
      </c>
      <c r="O134" t="n">
        <v>4</v>
      </c>
      <c r="P134" t="n">
        <v>4</v>
      </c>
      <c r="Q134" t="n">
        <v>1</v>
      </c>
      <c r="R134" t="n">
        <v>1</v>
      </c>
      <c r="S134" t="n">
        <v>0</v>
      </c>
      <c r="T134" t="n">
        <v>0</v>
      </c>
    </row>
    <row r="135">
      <c r="A135" t="inlineStr">
        <is>
          <t>A-9f9299</t>
        </is>
      </c>
      <c r="B135" t="inlineStr">
        <is>
          <t>Divergente</t>
        </is>
      </c>
      <c r="C135" t="inlineStr">
        <is>
          <t>FinTech</t>
        </is>
      </c>
      <c r="D135" t="inlineStr">
        <is>
          <t>organic</t>
        </is>
      </c>
      <c r="E135" t="b">
        <v>0</v>
      </c>
      <c r="F135" t="b">
        <v>1</v>
      </c>
      <c r="G135" t="b">
        <v>1</v>
      </c>
      <c r="H135" t="n">
        <v>34087</v>
      </c>
      <c r="I135" t="n">
        <v>15</v>
      </c>
      <c r="J135" t="n">
        <v>0.6</v>
      </c>
      <c r="K135" t="n">
        <v>15.9671</v>
      </c>
      <c r="L135" t="n">
        <v>28</v>
      </c>
      <c r="M135" t="n">
        <v>830</v>
      </c>
      <c r="N135" t="n">
        <v>6.506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A-96e141</t>
        </is>
      </c>
      <c r="B136" t="inlineStr">
        <is>
          <t>Divergente</t>
        </is>
      </c>
      <c r="C136" t="inlineStr">
        <is>
          <t>DevTools</t>
        </is>
      </c>
      <c r="D136" t="inlineStr">
        <is>
          <t>partner</t>
        </is>
      </c>
      <c r="E136" t="b">
        <v>0</v>
      </c>
      <c r="F136" t="b">
        <v>1</v>
      </c>
      <c r="G136" t="b">
        <v>1</v>
      </c>
      <c r="H136" t="n">
        <v>15183</v>
      </c>
      <c r="I136" t="n">
        <v>7</v>
      </c>
      <c r="J136" t="n">
        <v>0.4286</v>
      </c>
      <c r="K136" t="n">
        <v>16.6571</v>
      </c>
      <c r="L136" t="n">
        <v>14</v>
      </c>
      <c r="M136" t="n">
        <v>346</v>
      </c>
      <c r="N136" t="n">
        <v>5.4913</v>
      </c>
      <c r="O136" t="n">
        <v>5</v>
      </c>
      <c r="P136" t="n">
        <v>4.3333</v>
      </c>
      <c r="Q136" t="n">
        <v>0</v>
      </c>
      <c r="R136" t="n">
        <v>0</v>
      </c>
      <c r="S136" t="n">
        <v>1</v>
      </c>
      <c r="T136" t="n">
        <v>1</v>
      </c>
    </row>
    <row r="137">
      <c r="A137" t="inlineStr">
        <is>
          <t>A-117171</t>
        </is>
      </c>
      <c r="B137" t="inlineStr">
        <is>
          <t>Churn (3 concordam)</t>
        </is>
      </c>
      <c r="C137" t="inlineStr">
        <is>
          <t>HealthTech</t>
        </is>
      </c>
      <c r="D137" t="inlineStr">
        <is>
          <t>organic</t>
        </is>
      </c>
      <c r="E137" t="b">
        <v>1</v>
      </c>
      <c r="F137" t="b">
        <v>1</v>
      </c>
      <c r="G137" t="b">
        <v>1</v>
      </c>
      <c r="H137" t="n">
        <v>9810</v>
      </c>
      <c r="I137" t="n">
        <v>5</v>
      </c>
      <c r="J137" t="n">
        <v>1</v>
      </c>
      <c r="K137" t="n">
        <v>3.614</v>
      </c>
      <c r="L137" t="n">
        <v>45</v>
      </c>
      <c r="M137" t="n">
        <v>208</v>
      </c>
      <c r="N137" t="n">
        <v>5.2885</v>
      </c>
      <c r="O137" t="n">
        <v>6</v>
      </c>
      <c r="P137" t="n">
        <v>3.6667</v>
      </c>
      <c r="Q137" t="n">
        <v>0</v>
      </c>
      <c r="R137" t="n">
        <v>1</v>
      </c>
      <c r="S137" t="n">
        <v>0</v>
      </c>
      <c r="T137" t="n">
        <v>0</v>
      </c>
    </row>
    <row r="138">
      <c r="A138" t="inlineStr">
        <is>
          <t>A-313be3</t>
        </is>
      </c>
      <c r="B138" t="inlineStr">
        <is>
          <t>Divergente</t>
        </is>
      </c>
      <c r="C138" t="inlineStr">
        <is>
          <t>EdTech</t>
        </is>
      </c>
      <c r="D138" t="inlineStr">
        <is>
          <t>partner</t>
        </is>
      </c>
      <c r="E138" t="b">
        <v>0</v>
      </c>
      <c r="F138" t="b">
        <v>1</v>
      </c>
      <c r="G138" t="b">
        <v>0</v>
      </c>
      <c r="H138" t="n">
        <v>19006</v>
      </c>
      <c r="I138" t="n">
        <v>11</v>
      </c>
      <c r="J138" t="n">
        <v>0.7272999999999999</v>
      </c>
      <c r="K138" t="n">
        <v>13.5359</v>
      </c>
      <c r="L138" t="n">
        <v>47</v>
      </c>
      <c r="M138" t="n">
        <v>560</v>
      </c>
      <c r="N138" t="n">
        <v>7.1429</v>
      </c>
      <c r="O138" t="n">
        <v>4</v>
      </c>
      <c r="P138" t="n">
        <v>5</v>
      </c>
      <c r="Q138" t="n">
        <v>1</v>
      </c>
      <c r="R138" t="n">
        <v>0</v>
      </c>
      <c r="S138" t="n">
        <v>0</v>
      </c>
      <c r="T138" t="n">
        <v>1</v>
      </c>
    </row>
    <row r="139">
      <c r="A139" t="inlineStr">
        <is>
          <t>A-671f31</t>
        </is>
      </c>
      <c r="B139" t="inlineStr">
        <is>
          <t>Ativa (3 concordam)</t>
        </is>
      </c>
      <c r="C139" t="inlineStr">
        <is>
          <t>DevTools</t>
        </is>
      </c>
      <c r="D139" t="inlineStr">
        <is>
          <t>ads</t>
        </is>
      </c>
      <c r="E139" t="b">
        <v>0</v>
      </c>
      <c r="F139" t="b">
        <v>0</v>
      </c>
      <c r="G139" t="b">
        <v>0</v>
      </c>
      <c r="H139" t="n">
        <v>30385</v>
      </c>
      <c r="I139" t="n">
        <v>6</v>
      </c>
      <c r="J139" t="n">
        <v>1</v>
      </c>
      <c r="K139" t="n">
        <v>1.2156</v>
      </c>
      <c r="L139" t="n">
        <v>59</v>
      </c>
      <c r="M139" t="n">
        <v>167</v>
      </c>
      <c r="N139" t="n">
        <v>9.5808</v>
      </c>
      <c r="O139" t="n">
        <v>7</v>
      </c>
      <c r="P139" t="n">
        <v>4.2</v>
      </c>
      <c r="Q139" t="n">
        <v>0</v>
      </c>
      <c r="R139" t="n">
        <v>1</v>
      </c>
      <c r="S139" t="n">
        <v>1</v>
      </c>
      <c r="T139" t="n">
        <v>0</v>
      </c>
    </row>
    <row r="140">
      <c r="A140" t="inlineStr">
        <is>
          <t>A-bbc346</t>
        </is>
      </c>
      <c r="B140" t="inlineStr">
        <is>
          <t>Divergente</t>
        </is>
      </c>
      <c r="C140" t="inlineStr">
        <is>
          <t>FinTech</t>
        </is>
      </c>
      <c r="D140" t="inlineStr">
        <is>
          <t>partner</t>
        </is>
      </c>
      <c r="E140" t="b">
        <v>0</v>
      </c>
      <c r="F140" t="b">
        <v>1</v>
      </c>
      <c r="G140" t="b">
        <v>1</v>
      </c>
      <c r="H140" t="n">
        <v>32142</v>
      </c>
      <c r="I140" t="n">
        <v>13</v>
      </c>
      <c r="J140" t="n">
        <v>1</v>
      </c>
      <c r="K140" t="n">
        <v>4.0739</v>
      </c>
      <c r="L140" t="n">
        <v>19</v>
      </c>
      <c r="M140" t="n">
        <v>650</v>
      </c>
      <c r="N140" t="n">
        <v>5.6923</v>
      </c>
      <c r="O140" t="n">
        <v>3</v>
      </c>
      <c r="P140" t="n">
        <v>4.5</v>
      </c>
      <c r="Q140" t="n">
        <v>1</v>
      </c>
      <c r="R140" t="n">
        <v>1</v>
      </c>
      <c r="S140" t="n">
        <v>0</v>
      </c>
      <c r="T140" t="n">
        <v>1</v>
      </c>
    </row>
    <row r="141">
      <c r="A141" t="inlineStr">
        <is>
          <t>A-c16101</t>
        </is>
      </c>
      <c r="B141" t="inlineStr">
        <is>
          <t>Divergente</t>
        </is>
      </c>
      <c r="C141" t="inlineStr">
        <is>
          <t>EdTech</t>
        </is>
      </c>
      <c r="D141" t="inlineStr">
        <is>
          <t>other</t>
        </is>
      </c>
      <c r="E141" t="b">
        <v>0</v>
      </c>
      <c r="F141" t="b">
        <v>1</v>
      </c>
      <c r="G141" t="b">
        <v>0</v>
      </c>
      <c r="H141" t="n">
        <v>12422</v>
      </c>
      <c r="I141" t="n">
        <v>10</v>
      </c>
      <c r="J141" t="n">
        <v>1</v>
      </c>
      <c r="K141" t="n">
        <v>3.8111</v>
      </c>
      <c r="L141" t="n">
        <v>7</v>
      </c>
      <c r="M141" t="n">
        <v>561</v>
      </c>
      <c r="N141" t="n">
        <v>5.1693</v>
      </c>
      <c r="O141" t="n">
        <v>4</v>
      </c>
      <c r="P141" t="n">
        <v>5</v>
      </c>
      <c r="Q141" t="n">
        <v>1</v>
      </c>
      <c r="R141" t="n">
        <v>1</v>
      </c>
      <c r="S141" t="n">
        <v>0</v>
      </c>
      <c r="T141" t="n">
        <v>0</v>
      </c>
    </row>
    <row r="142">
      <c r="A142" t="inlineStr">
        <is>
          <t>A-50f3f7</t>
        </is>
      </c>
      <c r="B142" t="inlineStr">
        <is>
          <t>Divergente</t>
        </is>
      </c>
      <c r="C142" t="inlineStr">
        <is>
          <t>HealthTech</t>
        </is>
      </c>
      <c r="D142" t="inlineStr">
        <is>
          <t>partner</t>
        </is>
      </c>
      <c r="E142" t="b">
        <v>1</v>
      </c>
      <c r="F142" t="b">
        <v>0</v>
      </c>
      <c r="G142" t="b">
        <v>0</v>
      </c>
      <c r="H142" t="n">
        <v>44077</v>
      </c>
      <c r="I142" t="n">
        <v>15</v>
      </c>
      <c r="J142" t="n">
        <v>0.4667</v>
      </c>
      <c r="K142" t="n">
        <v>12.3203</v>
      </c>
      <c r="L142" t="n">
        <v>31</v>
      </c>
      <c r="M142" t="n">
        <v>685</v>
      </c>
      <c r="N142" t="n">
        <v>6.5693</v>
      </c>
      <c r="O142" t="n">
        <v>6</v>
      </c>
      <c r="P142" t="n">
        <v>5</v>
      </c>
      <c r="Q142" t="n">
        <v>0</v>
      </c>
      <c r="R142" t="n">
        <v>1</v>
      </c>
      <c r="S142" t="n">
        <v>0</v>
      </c>
      <c r="T142" t="n">
        <v>1</v>
      </c>
    </row>
    <row r="143">
      <c r="A143" t="inlineStr">
        <is>
          <t>A-7da956</t>
        </is>
      </c>
      <c r="B143" t="inlineStr">
        <is>
          <t>Divergente</t>
        </is>
      </c>
      <c r="C143" t="inlineStr">
        <is>
          <t>Cybersecurity</t>
        </is>
      </c>
      <c r="D143" t="inlineStr">
        <is>
          <t>event</t>
        </is>
      </c>
      <c r="E143" t="b">
        <v>0</v>
      </c>
      <c r="F143" t="b">
        <v>0</v>
      </c>
      <c r="G143" t="b">
        <v>1</v>
      </c>
      <c r="H143" t="n">
        <v>7930</v>
      </c>
      <c r="I143" t="n">
        <v>12</v>
      </c>
      <c r="J143" t="n">
        <v>0.8333</v>
      </c>
      <c r="K143" t="n">
        <v>6.9651</v>
      </c>
      <c r="L143" t="n">
        <v>13</v>
      </c>
      <c r="M143" t="n">
        <v>543</v>
      </c>
      <c r="N143" t="n">
        <v>6.4457</v>
      </c>
      <c r="O143" t="n">
        <v>3</v>
      </c>
      <c r="P143" t="n">
        <v>5</v>
      </c>
      <c r="Q143" t="n">
        <v>1</v>
      </c>
      <c r="R143" t="n">
        <v>1</v>
      </c>
      <c r="S143" t="n">
        <v>0</v>
      </c>
      <c r="T143" t="n">
        <v>0</v>
      </c>
    </row>
    <row r="144">
      <c r="A144" t="inlineStr">
        <is>
          <t>A-019782</t>
        </is>
      </c>
      <c r="B144" t="inlineStr">
        <is>
          <t>Divergente</t>
        </is>
      </c>
      <c r="C144" t="inlineStr">
        <is>
          <t>DevTools</t>
        </is>
      </c>
      <c r="D144" t="inlineStr">
        <is>
          <t>event</t>
        </is>
      </c>
      <c r="E144" t="b">
        <v>0</v>
      </c>
      <c r="F144" t="b">
        <v>0</v>
      </c>
      <c r="G144" t="b">
        <v>1</v>
      </c>
      <c r="H144" t="n">
        <v>5169</v>
      </c>
      <c r="I144" t="n">
        <v>9</v>
      </c>
      <c r="J144" t="n">
        <v>0.1111</v>
      </c>
      <c r="K144" t="n">
        <v>20.4353</v>
      </c>
      <c r="L144" t="n">
        <v>11</v>
      </c>
      <c r="M144" t="n">
        <v>562</v>
      </c>
      <c r="N144" t="n">
        <v>5.3381</v>
      </c>
      <c r="O144" t="n">
        <v>2</v>
      </c>
      <c r="P144" t="n">
        <v>3</v>
      </c>
      <c r="Q144" t="n">
        <v>1</v>
      </c>
      <c r="R144" t="n">
        <v>0</v>
      </c>
      <c r="S144" t="n">
        <v>1</v>
      </c>
      <c r="T144" t="n">
        <v>0</v>
      </c>
    </row>
    <row r="145">
      <c r="A145" t="inlineStr">
        <is>
          <t>A-df10db</t>
        </is>
      </c>
      <c r="B145" t="inlineStr">
        <is>
          <t>Divergente</t>
        </is>
      </c>
      <c r="C145" t="inlineStr">
        <is>
          <t>DevTools</t>
        </is>
      </c>
      <c r="D145" t="inlineStr">
        <is>
          <t>other</t>
        </is>
      </c>
      <c r="E145" t="b">
        <v>0</v>
      </c>
      <c r="F145" t="b">
        <v>1</v>
      </c>
      <c r="G145" t="b">
        <v>1</v>
      </c>
      <c r="H145" t="n">
        <v>11464</v>
      </c>
      <c r="I145" t="n">
        <v>11</v>
      </c>
      <c r="J145" t="n">
        <v>0.2727</v>
      </c>
      <c r="K145" t="n">
        <v>18.8583</v>
      </c>
      <c r="L145" t="n">
        <v>2</v>
      </c>
      <c r="M145" t="n">
        <v>697</v>
      </c>
      <c r="N145" t="n">
        <v>5.7389</v>
      </c>
      <c r="O145" t="n">
        <v>2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</row>
    <row r="146">
      <c r="A146" t="inlineStr">
        <is>
          <t>A-3932db</t>
        </is>
      </c>
      <c r="B146" t="inlineStr">
        <is>
          <t>Divergente</t>
        </is>
      </c>
      <c r="C146" t="inlineStr">
        <is>
          <t>HealthTech</t>
        </is>
      </c>
      <c r="D146" t="inlineStr">
        <is>
          <t>other</t>
        </is>
      </c>
      <c r="E146" t="b">
        <v>1</v>
      </c>
      <c r="F146" t="b">
        <v>0</v>
      </c>
      <c r="G146" t="b">
        <v>1</v>
      </c>
      <c r="H146" t="n">
        <v>14087</v>
      </c>
      <c r="I146" t="n">
        <v>9</v>
      </c>
      <c r="J146" t="n">
        <v>0.6667</v>
      </c>
      <c r="K146" t="n">
        <v>14.9158</v>
      </c>
      <c r="L146" t="n">
        <v>19</v>
      </c>
      <c r="M146" t="n">
        <v>434</v>
      </c>
      <c r="N146" t="n">
        <v>6.4516</v>
      </c>
      <c r="O146" t="n">
        <v>6</v>
      </c>
      <c r="P146" t="n">
        <v>4.3333</v>
      </c>
      <c r="Q146" t="n">
        <v>1</v>
      </c>
      <c r="R146" t="n">
        <v>1</v>
      </c>
      <c r="S146" t="n">
        <v>0</v>
      </c>
      <c r="T146" t="n">
        <v>0</v>
      </c>
    </row>
    <row r="147">
      <c r="A147" t="inlineStr">
        <is>
          <t>A-4f18f0</t>
        </is>
      </c>
      <c r="B147" t="inlineStr">
        <is>
          <t>Divergente</t>
        </is>
      </c>
      <c r="C147" t="inlineStr">
        <is>
          <t>DevTools</t>
        </is>
      </c>
      <c r="D147" t="inlineStr">
        <is>
          <t>other</t>
        </is>
      </c>
      <c r="E147" t="b">
        <v>0</v>
      </c>
      <c r="F147" t="b">
        <v>1</v>
      </c>
      <c r="G147" t="b">
        <v>1</v>
      </c>
      <c r="H147" t="n">
        <v>29333</v>
      </c>
      <c r="I147" t="n">
        <v>12</v>
      </c>
      <c r="J147" t="n">
        <v>0.6667</v>
      </c>
      <c r="K147" t="n">
        <v>8.345000000000001</v>
      </c>
      <c r="L147" t="n">
        <v>24</v>
      </c>
      <c r="M147" t="n">
        <v>544</v>
      </c>
      <c r="N147" t="n">
        <v>4.5956</v>
      </c>
      <c r="O147" t="n">
        <v>5</v>
      </c>
      <c r="P147" t="n">
        <v>4</v>
      </c>
      <c r="Q147" t="n">
        <v>0</v>
      </c>
      <c r="R147" t="n">
        <v>1</v>
      </c>
      <c r="S147" t="n">
        <v>1</v>
      </c>
      <c r="T147" t="n">
        <v>0</v>
      </c>
    </row>
    <row r="148">
      <c r="A148" t="inlineStr">
        <is>
          <t>A-4c6f11</t>
        </is>
      </c>
      <c r="B148" t="inlineStr">
        <is>
          <t>Divergente</t>
        </is>
      </c>
      <c r="C148" t="inlineStr">
        <is>
          <t>FinTech</t>
        </is>
      </c>
      <c r="D148" t="inlineStr">
        <is>
          <t>organic</t>
        </is>
      </c>
      <c r="E148" t="b">
        <v>1</v>
      </c>
      <c r="F148" t="b">
        <v>1</v>
      </c>
      <c r="G148" t="b">
        <v>0</v>
      </c>
      <c r="H148" t="n">
        <v>7586</v>
      </c>
      <c r="I148" t="n">
        <v>5</v>
      </c>
      <c r="J148" t="n">
        <v>0.4</v>
      </c>
      <c r="K148" t="n">
        <v>13.1417</v>
      </c>
      <c r="L148" t="n">
        <v>24</v>
      </c>
      <c r="M148" t="n">
        <v>268</v>
      </c>
      <c r="N148" t="n">
        <v>1.4925</v>
      </c>
      <c r="O148" t="n">
        <v>3</v>
      </c>
      <c r="P148" t="n">
        <v>4.3333</v>
      </c>
      <c r="Q148" t="n">
        <v>0</v>
      </c>
      <c r="R148" t="n">
        <v>1</v>
      </c>
      <c r="S148" t="n">
        <v>0</v>
      </c>
      <c r="T148" t="n">
        <v>0</v>
      </c>
    </row>
    <row r="149">
      <c r="A149" t="inlineStr">
        <is>
          <t>A-8ae05d</t>
        </is>
      </c>
      <c r="B149" t="inlineStr">
        <is>
          <t>Divergente</t>
        </is>
      </c>
      <c r="C149" t="inlineStr">
        <is>
          <t>FinTech</t>
        </is>
      </c>
      <c r="D149" t="inlineStr">
        <is>
          <t>other</t>
        </is>
      </c>
      <c r="E149" t="b">
        <v>0</v>
      </c>
      <c r="F149" t="b">
        <v>1</v>
      </c>
      <c r="G149" t="b">
        <v>1</v>
      </c>
      <c r="H149" t="n">
        <v>9116</v>
      </c>
      <c r="I149" t="n">
        <v>7</v>
      </c>
      <c r="J149" t="n">
        <v>0.7143</v>
      </c>
      <c r="K149" t="n">
        <v>8.8378</v>
      </c>
      <c r="L149" t="n">
        <v>86</v>
      </c>
      <c r="M149" t="n">
        <v>203</v>
      </c>
      <c r="N149" t="n">
        <v>4.9261</v>
      </c>
      <c r="O149" t="n">
        <v>1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A-b78bf8</t>
        </is>
      </c>
      <c r="B150" t="inlineStr">
        <is>
          <t>Divergente</t>
        </is>
      </c>
      <c r="C150" t="inlineStr">
        <is>
          <t>DevTools</t>
        </is>
      </c>
      <c r="D150" t="inlineStr">
        <is>
          <t>event</t>
        </is>
      </c>
      <c r="E150" t="b">
        <v>0</v>
      </c>
      <c r="F150" t="b">
        <v>1</v>
      </c>
      <c r="G150" t="b">
        <v>0</v>
      </c>
      <c r="H150" t="n">
        <v>22423</v>
      </c>
      <c r="I150" t="n">
        <v>8</v>
      </c>
      <c r="J150" t="n">
        <v>1</v>
      </c>
      <c r="K150" t="n">
        <v>1.5113</v>
      </c>
      <c r="L150" t="n">
        <v>33</v>
      </c>
      <c r="M150" t="n">
        <v>421</v>
      </c>
      <c r="N150" t="n">
        <v>2.6128</v>
      </c>
      <c r="O150" t="n">
        <v>5</v>
      </c>
      <c r="P150" t="n">
        <v>4.2</v>
      </c>
      <c r="Q150" t="n">
        <v>1</v>
      </c>
      <c r="R150" t="n">
        <v>1</v>
      </c>
      <c r="S150" t="n">
        <v>1</v>
      </c>
      <c r="T150" t="n">
        <v>0</v>
      </c>
    </row>
    <row r="151">
      <c r="A151" t="inlineStr">
        <is>
          <t>A-eafc6e</t>
        </is>
      </c>
      <c r="B151" t="inlineStr">
        <is>
          <t>Divergente</t>
        </is>
      </c>
      <c r="C151" t="inlineStr">
        <is>
          <t>DevTools</t>
        </is>
      </c>
      <c r="D151" t="inlineStr">
        <is>
          <t>partner</t>
        </is>
      </c>
      <c r="E151" t="b">
        <v>1</v>
      </c>
      <c r="F151" t="b">
        <v>1</v>
      </c>
      <c r="G151" t="b">
        <v>0</v>
      </c>
      <c r="H151" t="n">
        <v>16229</v>
      </c>
      <c r="I151" t="n">
        <v>7</v>
      </c>
      <c r="J151" t="n">
        <v>0.7143</v>
      </c>
      <c r="K151" t="n">
        <v>17.8727</v>
      </c>
      <c r="L151" t="n">
        <v>27</v>
      </c>
      <c r="M151" t="n">
        <v>300</v>
      </c>
      <c r="N151" t="n">
        <v>5</v>
      </c>
      <c r="O151" t="n">
        <v>1</v>
      </c>
      <c r="Q151" t="n">
        <v>0</v>
      </c>
      <c r="R151" t="n">
        <v>0</v>
      </c>
      <c r="S151" t="n">
        <v>1</v>
      </c>
      <c r="T151" t="n">
        <v>1</v>
      </c>
    </row>
    <row r="152">
      <c r="A152" t="inlineStr">
        <is>
          <t>A-37f969</t>
        </is>
      </c>
      <c r="B152" t="inlineStr">
        <is>
          <t>Divergente</t>
        </is>
      </c>
      <c r="C152" t="inlineStr">
        <is>
          <t>HealthTech</t>
        </is>
      </c>
      <c r="D152" t="inlineStr">
        <is>
          <t>partner</t>
        </is>
      </c>
      <c r="E152" t="b">
        <v>0</v>
      </c>
      <c r="F152" t="b">
        <v>1</v>
      </c>
      <c r="G152" t="b">
        <v>0</v>
      </c>
      <c r="H152" t="n">
        <v>22959</v>
      </c>
      <c r="I152" t="n">
        <v>8</v>
      </c>
      <c r="J152" t="n">
        <v>0.25</v>
      </c>
      <c r="K152" t="n">
        <v>14.5873</v>
      </c>
      <c r="L152" t="n">
        <v>30</v>
      </c>
      <c r="M152" t="n">
        <v>312</v>
      </c>
      <c r="N152" t="n">
        <v>4.4872</v>
      </c>
      <c r="O152" t="n">
        <v>5</v>
      </c>
      <c r="P152" t="n">
        <v>3.6667</v>
      </c>
      <c r="Q152" t="n">
        <v>1</v>
      </c>
      <c r="R152" t="n">
        <v>0</v>
      </c>
      <c r="S152" t="n">
        <v>0</v>
      </c>
      <c r="T152" t="n">
        <v>1</v>
      </c>
    </row>
    <row r="153">
      <c r="A153" t="inlineStr">
        <is>
          <t>A-10b8f2</t>
        </is>
      </c>
      <c r="B153" t="inlineStr">
        <is>
          <t>Divergente</t>
        </is>
      </c>
      <c r="C153" t="inlineStr">
        <is>
          <t>HealthTech</t>
        </is>
      </c>
      <c r="D153" t="inlineStr">
        <is>
          <t>organic</t>
        </is>
      </c>
      <c r="E153" t="b">
        <v>0</v>
      </c>
      <c r="F153" t="b">
        <v>1</v>
      </c>
      <c r="G153" t="b">
        <v>0</v>
      </c>
      <c r="H153" t="n">
        <v>30719</v>
      </c>
      <c r="I153" t="n">
        <v>12</v>
      </c>
      <c r="J153" t="n">
        <v>0.1667</v>
      </c>
      <c r="K153" t="n">
        <v>23.655</v>
      </c>
      <c r="L153" t="n">
        <v>47</v>
      </c>
      <c r="M153" t="n">
        <v>560</v>
      </c>
      <c r="N153" t="n">
        <v>4.1071</v>
      </c>
      <c r="O153" t="n">
        <v>3</v>
      </c>
      <c r="P153" t="n">
        <v>4.3333</v>
      </c>
      <c r="Q153" t="n">
        <v>1</v>
      </c>
      <c r="R153" t="n">
        <v>0</v>
      </c>
      <c r="S153" t="n">
        <v>0</v>
      </c>
      <c r="T153" t="n">
        <v>0</v>
      </c>
    </row>
    <row r="154">
      <c r="A154" t="inlineStr">
        <is>
          <t>A-439b2f</t>
        </is>
      </c>
      <c r="B154" t="inlineStr">
        <is>
          <t>Churn (3 concordam)</t>
        </is>
      </c>
      <c r="C154" t="inlineStr">
        <is>
          <t>DevTools</t>
        </is>
      </c>
      <c r="D154" t="inlineStr">
        <is>
          <t>ads</t>
        </is>
      </c>
      <c r="E154" t="b">
        <v>1</v>
      </c>
      <c r="F154" t="b">
        <v>1</v>
      </c>
      <c r="G154" t="b">
        <v>1</v>
      </c>
      <c r="H154" t="n">
        <v>1796</v>
      </c>
      <c r="I154" t="n">
        <v>6</v>
      </c>
      <c r="J154" t="n">
        <v>0.3333</v>
      </c>
      <c r="K154" t="n">
        <v>10.3162</v>
      </c>
      <c r="L154" t="n">
        <v>1</v>
      </c>
      <c r="M154" t="n">
        <v>171</v>
      </c>
      <c r="N154" t="n">
        <v>2.924</v>
      </c>
      <c r="O154" t="n">
        <v>3</v>
      </c>
      <c r="Q154" t="n">
        <v>1</v>
      </c>
      <c r="R154" t="n">
        <v>0</v>
      </c>
      <c r="S154" t="n">
        <v>1</v>
      </c>
      <c r="T154" t="n">
        <v>0</v>
      </c>
    </row>
    <row r="155">
      <c r="A155" t="inlineStr">
        <is>
          <t>A-544d0a</t>
        </is>
      </c>
      <c r="B155" t="inlineStr">
        <is>
          <t>Ativa (3 concordam)</t>
        </is>
      </c>
      <c r="C155" t="inlineStr">
        <is>
          <t>DevTools</t>
        </is>
      </c>
      <c r="D155" t="inlineStr">
        <is>
          <t>organic</t>
        </is>
      </c>
      <c r="E155" t="b">
        <v>0</v>
      </c>
      <c r="F155" t="b">
        <v>0</v>
      </c>
      <c r="G155" t="b">
        <v>0</v>
      </c>
      <c r="H155" t="n">
        <v>18492</v>
      </c>
      <c r="I155" t="n">
        <v>10</v>
      </c>
      <c r="J155" t="n">
        <v>0.7</v>
      </c>
      <c r="K155" t="n">
        <v>7.9836</v>
      </c>
      <c r="L155" t="n">
        <v>2</v>
      </c>
      <c r="M155" t="n">
        <v>510</v>
      </c>
      <c r="N155" t="n">
        <v>4.3137</v>
      </c>
      <c r="O155" t="n">
        <v>2</v>
      </c>
      <c r="P155" t="n">
        <v>4</v>
      </c>
      <c r="Q155" t="n">
        <v>1</v>
      </c>
      <c r="R155" t="n">
        <v>1</v>
      </c>
      <c r="S155" t="n">
        <v>1</v>
      </c>
      <c r="T155" t="n">
        <v>0</v>
      </c>
    </row>
    <row r="156">
      <c r="A156" t="inlineStr">
        <is>
          <t>A-ba6516</t>
        </is>
      </c>
      <c r="B156" t="inlineStr">
        <is>
          <t>Divergente</t>
        </is>
      </c>
      <c r="C156" t="inlineStr">
        <is>
          <t>FinTech</t>
        </is>
      </c>
      <c r="D156" t="inlineStr">
        <is>
          <t>ads</t>
        </is>
      </c>
      <c r="E156" t="b">
        <v>0</v>
      </c>
      <c r="F156" t="b">
        <v>1</v>
      </c>
      <c r="G156" t="b">
        <v>0</v>
      </c>
      <c r="H156" t="n">
        <v>28379</v>
      </c>
      <c r="I156" t="n">
        <v>13</v>
      </c>
      <c r="J156" t="n">
        <v>0.3077</v>
      </c>
      <c r="K156" t="n">
        <v>14.0945</v>
      </c>
      <c r="L156" t="n">
        <v>27</v>
      </c>
      <c r="M156" t="n">
        <v>642</v>
      </c>
      <c r="N156" t="n">
        <v>4.9844</v>
      </c>
      <c r="O156" t="n">
        <v>6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</row>
    <row r="157">
      <c r="A157" t="inlineStr">
        <is>
          <t>A-712426</t>
        </is>
      </c>
      <c r="B157" t="inlineStr">
        <is>
          <t>Divergente</t>
        </is>
      </c>
      <c r="C157" t="inlineStr">
        <is>
          <t>HealthTech</t>
        </is>
      </c>
      <c r="D157" t="inlineStr">
        <is>
          <t>other</t>
        </is>
      </c>
      <c r="E157" t="b">
        <v>0</v>
      </c>
      <c r="F157" t="b">
        <v>1</v>
      </c>
      <c r="G157" t="b">
        <v>1</v>
      </c>
      <c r="H157" t="n">
        <v>8671</v>
      </c>
      <c r="I157" t="n">
        <v>15</v>
      </c>
      <c r="J157" t="n">
        <v>1</v>
      </c>
      <c r="K157" t="n">
        <v>1.6756</v>
      </c>
      <c r="L157" t="n">
        <v>9</v>
      </c>
      <c r="M157" t="n">
        <v>696</v>
      </c>
      <c r="N157" t="n">
        <v>4.454</v>
      </c>
      <c r="O157" t="n">
        <v>6</v>
      </c>
      <c r="P157" t="n">
        <v>4.4</v>
      </c>
      <c r="Q157" t="n">
        <v>1</v>
      </c>
      <c r="R157" t="n">
        <v>0</v>
      </c>
      <c r="S157" t="n">
        <v>0</v>
      </c>
      <c r="T157" t="n">
        <v>0</v>
      </c>
    </row>
    <row r="158">
      <c r="A158" t="inlineStr">
        <is>
          <t>A-038089</t>
        </is>
      </c>
      <c r="B158" t="inlineStr">
        <is>
          <t>Divergente</t>
        </is>
      </c>
      <c r="C158" t="inlineStr">
        <is>
          <t>DevTools</t>
        </is>
      </c>
      <c r="D158" t="inlineStr">
        <is>
          <t>other</t>
        </is>
      </c>
      <c r="E158" t="b">
        <v>1</v>
      </c>
      <c r="F158" t="b">
        <v>1</v>
      </c>
      <c r="G158" t="b">
        <v>0</v>
      </c>
      <c r="H158" t="n">
        <v>2104</v>
      </c>
      <c r="I158" t="n">
        <v>3</v>
      </c>
      <c r="J158" t="n">
        <v>0.6667</v>
      </c>
      <c r="K158" t="n">
        <v>12.4189</v>
      </c>
      <c r="L158" t="n">
        <v>5</v>
      </c>
      <c r="M158" t="n">
        <v>210</v>
      </c>
      <c r="N158" t="n">
        <v>7.1429</v>
      </c>
      <c r="O158" t="n">
        <v>6</v>
      </c>
      <c r="P158" t="n">
        <v>3.6667</v>
      </c>
      <c r="Q158" t="n">
        <v>0</v>
      </c>
      <c r="R158" t="n">
        <v>0</v>
      </c>
      <c r="S158" t="n">
        <v>1</v>
      </c>
      <c r="T158" t="n">
        <v>0</v>
      </c>
    </row>
    <row r="159">
      <c r="A159" t="inlineStr">
        <is>
          <t>A-afa505</t>
        </is>
      </c>
      <c r="B159" t="inlineStr">
        <is>
          <t>Divergente</t>
        </is>
      </c>
      <c r="C159" t="inlineStr">
        <is>
          <t>DevTools</t>
        </is>
      </c>
      <c r="D159" t="inlineStr">
        <is>
          <t>partner</t>
        </is>
      </c>
      <c r="E159" t="b">
        <v>0</v>
      </c>
      <c r="F159" t="b">
        <v>1</v>
      </c>
      <c r="G159" t="b">
        <v>1</v>
      </c>
      <c r="H159" t="n">
        <v>62580</v>
      </c>
      <c r="I159" t="n">
        <v>9</v>
      </c>
      <c r="J159" t="n">
        <v>0.5556</v>
      </c>
      <c r="K159" t="n">
        <v>12.1561</v>
      </c>
      <c r="L159" t="n">
        <v>70</v>
      </c>
      <c r="M159" t="n">
        <v>507</v>
      </c>
      <c r="N159" t="n">
        <v>5.5227</v>
      </c>
      <c r="O159" t="n">
        <v>4</v>
      </c>
      <c r="P159" t="n">
        <v>3</v>
      </c>
      <c r="Q159" t="n">
        <v>1</v>
      </c>
      <c r="R159" t="n">
        <v>1</v>
      </c>
      <c r="S159" t="n">
        <v>1</v>
      </c>
      <c r="T159" t="n">
        <v>1</v>
      </c>
    </row>
    <row r="160">
      <c r="A160" t="inlineStr">
        <is>
          <t>A-d5a319</t>
        </is>
      </c>
      <c r="B160" t="inlineStr">
        <is>
          <t>Divergente</t>
        </is>
      </c>
      <c r="C160" t="inlineStr">
        <is>
          <t>FinTech</t>
        </is>
      </c>
      <c r="D160" t="inlineStr">
        <is>
          <t>other</t>
        </is>
      </c>
      <c r="E160" t="b">
        <v>1</v>
      </c>
      <c r="F160" t="b">
        <v>0</v>
      </c>
      <c r="G160" t="b">
        <v>0</v>
      </c>
      <c r="H160" t="n">
        <v>37847</v>
      </c>
      <c r="I160" t="n">
        <v>12</v>
      </c>
      <c r="J160" t="n">
        <v>0.4167</v>
      </c>
      <c r="K160" t="n">
        <v>19.9425</v>
      </c>
      <c r="L160" t="n">
        <v>15</v>
      </c>
      <c r="M160" t="n">
        <v>604</v>
      </c>
      <c r="N160" t="n">
        <v>7.1192</v>
      </c>
      <c r="O160" t="n">
        <v>1</v>
      </c>
      <c r="P160" t="n">
        <v>4</v>
      </c>
      <c r="Q160" t="n">
        <v>1</v>
      </c>
      <c r="R160" t="n">
        <v>1</v>
      </c>
      <c r="S160" t="n">
        <v>0</v>
      </c>
      <c r="T160" t="n">
        <v>0</v>
      </c>
    </row>
    <row r="161">
      <c r="A161" t="inlineStr">
        <is>
          <t>A-f97b9a</t>
        </is>
      </c>
      <c r="B161" t="inlineStr">
        <is>
          <t>Ativa (3 concordam)</t>
        </is>
      </c>
      <c r="C161" t="inlineStr">
        <is>
          <t>FinTech</t>
        </is>
      </c>
      <c r="D161" t="inlineStr">
        <is>
          <t>event</t>
        </is>
      </c>
      <c r="E161" t="b">
        <v>0</v>
      </c>
      <c r="F161" t="b">
        <v>0</v>
      </c>
      <c r="G161" t="b">
        <v>0</v>
      </c>
      <c r="H161" t="n">
        <v>23833</v>
      </c>
      <c r="I161" t="n">
        <v>11</v>
      </c>
      <c r="J161" t="n">
        <v>0.4545</v>
      </c>
      <c r="K161" t="n">
        <v>17.7741</v>
      </c>
      <c r="L161" t="n">
        <v>16</v>
      </c>
      <c r="M161" t="n">
        <v>561</v>
      </c>
      <c r="N161" t="n">
        <v>5.8824</v>
      </c>
      <c r="O161" t="n">
        <v>7</v>
      </c>
      <c r="P161" t="n">
        <v>3.6667</v>
      </c>
      <c r="Q161" t="n">
        <v>1</v>
      </c>
      <c r="R161" t="n">
        <v>0</v>
      </c>
      <c r="S161" t="n">
        <v>0</v>
      </c>
      <c r="T161" t="n">
        <v>0</v>
      </c>
    </row>
    <row r="162">
      <c r="A162" t="inlineStr">
        <is>
          <t>A-2f6a32</t>
        </is>
      </c>
      <c r="B162" t="inlineStr">
        <is>
          <t>Divergente</t>
        </is>
      </c>
      <c r="C162" t="inlineStr">
        <is>
          <t>HealthTech</t>
        </is>
      </c>
      <c r="D162" t="inlineStr">
        <is>
          <t>organic</t>
        </is>
      </c>
      <c r="E162" t="b">
        <v>0</v>
      </c>
      <c r="F162" t="b">
        <v>0</v>
      </c>
      <c r="G162" t="b">
        <v>1</v>
      </c>
      <c r="H162" t="n">
        <v>6221</v>
      </c>
      <c r="I162" t="n">
        <v>11</v>
      </c>
      <c r="J162" t="n">
        <v>1</v>
      </c>
      <c r="K162" t="n">
        <v>4.1725</v>
      </c>
      <c r="L162" t="n">
        <v>19</v>
      </c>
      <c r="M162" t="n">
        <v>654</v>
      </c>
      <c r="N162" t="n">
        <v>7.0336</v>
      </c>
      <c r="O162" t="n">
        <v>2</v>
      </c>
      <c r="P162" t="n">
        <v>3.5</v>
      </c>
      <c r="Q162" t="n">
        <v>1</v>
      </c>
      <c r="R162" t="n">
        <v>0</v>
      </c>
      <c r="S162" t="n">
        <v>0</v>
      </c>
      <c r="T162" t="n">
        <v>0</v>
      </c>
    </row>
    <row r="163">
      <c r="A163" t="inlineStr">
        <is>
          <t>A-856b1e</t>
        </is>
      </c>
      <c r="B163" t="inlineStr">
        <is>
          <t>Ativa (3 concordam)</t>
        </is>
      </c>
      <c r="C163" t="inlineStr">
        <is>
          <t>FinTech</t>
        </is>
      </c>
      <c r="D163" t="inlineStr">
        <is>
          <t>partner</t>
        </is>
      </c>
      <c r="E163" t="b">
        <v>0</v>
      </c>
      <c r="F163" t="b">
        <v>0</v>
      </c>
      <c r="G163" t="b">
        <v>0</v>
      </c>
      <c r="H163" t="n">
        <v>6321</v>
      </c>
      <c r="I163" t="n">
        <v>6</v>
      </c>
      <c r="J163" t="n">
        <v>0.1667</v>
      </c>
      <c r="K163" t="n">
        <v>14.0287</v>
      </c>
      <c r="L163" t="n">
        <v>19</v>
      </c>
      <c r="M163" t="n">
        <v>230</v>
      </c>
      <c r="N163" t="n">
        <v>10.4348</v>
      </c>
      <c r="O163" t="n">
        <v>5</v>
      </c>
      <c r="Q163" t="n">
        <v>1</v>
      </c>
      <c r="R163" t="n">
        <v>0</v>
      </c>
      <c r="S163" t="n">
        <v>0</v>
      </c>
      <c r="T163" t="n">
        <v>1</v>
      </c>
    </row>
    <row r="164">
      <c r="A164" t="inlineStr">
        <is>
          <t>A-17939a</t>
        </is>
      </c>
      <c r="B164" t="inlineStr">
        <is>
          <t>Divergente</t>
        </is>
      </c>
      <c r="C164" t="inlineStr">
        <is>
          <t>HealthTech</t>
        </is>
      </c>
      <c r="D164" t="inlineStr">
        <is>
          <t>organic</t>
        </is>
      </c>
      <c r="E164" t="b">
        <v>0</v>
      </c>
      <c r="F164" t="b">
        <v>0</v>
      </c>
      <c r="G164" t="b">
        <v>1</v>
      </c>
      <c r="H164" t="n">
        <v>8035</v>
      </c>
      <c r="I164" t="n">
        <v>11</v>
      </c>
      <c r="J164" t="n">
        <v>1</v>
      </c>
      <c r="K164" t="n">
        <v>0.1643</v>
      </c>
      <c r="L164" t="n">
        <v>1</v>
      </c>
      <c r="M164" t="n">
        <v>440</v>
      </c>
      <c r="N164" t="n">
        <v>9.7727</v>
      </c>
      <c r="O164" t="n">
        <v>7</v>
      </c>
      <c r="P164" t="n">
        <v>4.5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A-d27f50</t>
        </is>
      </c>
      <c r="B165" t="inlineStr">
        <is>
          <t>Divergente</t>
        </is>
      </c>
      <c r="C165" t="inlineStr">
        <is>
          <t>Cybersecurity</t>
        </is>
      </c>
      <c r="D165" t="inlineStr">
        <is>
          <t>ads</t>
        </is>
      </c>
      <c r="E165" t="b">
        <v>0</v>
      </c>
      <c r="F165" t="b">
        <v>0</v>
      </c>
      <c r="G165" t="b">
        <v>1</v>
      </c>
      <c r="H165" t="n">
        <v>25671</v>
      </c>
      <c r="I165" t="n">
        <v>12</v>
      </c>
      <c r="J165" t="n">
        <v>1</v>
      </c>
      <c r="K165" t="n">
        <v>5.3881</v>
      </c>
      <c r="L165" t="n">
        <v>44</v>
      </c>
      <c r="M165" t="n">
        <v>481</v>
      </c>
      <c r="N165" t="n">
        <v>6.4449</v>
      </c>
      <c r="O165" t="n">
        <v>4</v>
      </c>
      <c r="P165" t="n">
        <v>3.75</v>
      </c>
      <c r="Q165" t="n">
        <v>1</v>
      </c>
      <c r="R165" t="n">
        <v>0</v>
      </c>
      <c r="S165" t="n">
        <v>0</v>
      </c>
      <c r="T165" t="n">
        <v>0</v>
      </c>
    </row>
    <row r="166">
      <c r="A166" t="inlineStr">
        <is>
          <t>A-e36807</t>
        </is>
      </c>
      <c r="B166" t="inlineStr">
        <is>
          <t>Divergente</t>
        </is>
      </c>
      <c r="C166" t="inlineStr">
        <is>
          <t>EdTech</t>
        </is>
      </c>
      <c r="D166" t="inlineStr">
        <is>
          <t>other</t>
        </is>
      </c>
      <c r="E166" t="b">
        <v>0</v>
      </c>
      <c r="F166" t="b">
        <v>0</v>
      </c>
      <c r="G166" t="b">
        <v>1</v>
      </c>
      <c r="H166" t="n">
        <v>10707</v>
      </c>
      <c r="I166" t="n">
        <v>10</v>
      </c>
      <c r="J166" t="n">
        <v>0.8</v>
      </c>
      <c r="K166" t="n">
        <v>7.4908</v>
      </c>
      <c r="L166" t="n">
        <v>6</v>
      </c>
      <c r="M166" t="n">
        <v>446</v>
      </c>
      <c r="N166" t="n">
        <v>6.0538</v>
      </c>
      <c r="O166" t="n">
        <v>2</v>
      </c>
      <c r="P166" t="n">
        <v>4.5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A-ff79f2</t>
        </is>
      </c>
      <c r="B167" t="inlineStr">
        <is>
          <t>Divergente</t>
        </is>
      </c>
      <c r="C167" t="inlineStr">
        <is>
          <t>DevTools</t>
        </is>
      </c>
      <c r="D167" t="inlineStr">
        <is>
          <t>ads</t>
        </is>
      </c>
      <c r="E167" t="b">
        <v>1</v>
      </c>
      <c r="F167" t="b">
        <v>0</v>
      </c>
      <c r="G167" t="b">
        <v>1</v>
      </c>
      <c r="H167" t="n">
        <v>23408</v>
      </c>
      <c r="I167" t="n">
        <v>9</v>
      </c>
      <c r="J167" t="n">
        <v>0.8889</v>
      </c>
      <c r="K167" t="n">
        <v>8.2136</v>
      </c>
      <c r="L167" t="n">
        <v>8</v>
      </c>
      <c r="M167" t="n">
        <v>393</v>
      </c>
      <c r="N167" t="n">
        <v>3.0534</v>
      </c>
      <c r="O167" t="n">
        <v>2</v>
      </c>
      <c r="Q167" t="n">
        <v>1</v>
      </c>
      <c r="R167" t="n">
        <v>0</v>
      </c>
      <c r="S167" t="n">
        <v>1</v>
      </c>
      <c r="T167" t="n">
        <v>0</v>
      </c>
    </row>
    <row r="168">
      <c r="A168" t="inlineStr">
        <is>
          <t>A-5b1bcd</t>
        </is>
      </c>
      <c r="B168" t="inlineStr">
        <is>
          <t>Divergente</t>
        </is>
      </c>
      <c r="C168" t="inlineStr">
        <is>
          <t>DevTools</t>
        </is>
      </c>
      <c r="D168" t="inlineStr">
        <is>
          <t>organic</t>
        </is>
      </c>
      <c r="E168" t="b">
        <v>0</v>
      </c>
      <c r="F168" t="b">
        <v>1</v>
      </c>
      <c r="G168" t="b">
        <v>1</v>
      </c>
      <c r="H168" t="n">
        <v>131911</v>
      </c>
      <c r="I168" t="n">
        <v>15</v>
      </c>
      <c r="J168" t="n">
        <v>0.3333</v>
      </c>
      <c r="K168" t="n">
        <v>15.5072</v>
      </c>
      <c r="L168" t="n">
        <v>73</v>
      </c>
      <c r="M168" t="n">
        <v>869</v>
      </c>
      <c r="N168" t="n">
        <v>6.214</v>
      </c>
      <c r="O168" t="n">
        <v>4</v>
      </c>
      <c r="P168" t="n">
        <v>4.5</v>
      </c>
      <c r="Q168" t="n">
        <v>1</v>
      </c>
      <c r="R168" t="n">
        <v>0</v>
      </c>
      <c r="S168" t="n">
        <v>1</v>
      </c>
      <c r="T168" t="n">
        <v>0</v>
      </c>
    </row>
    <row r="169">
      <c r="A169" t="inlineStr">
        <is>
          <t>A-71615e</t>
        </is>
      </c>
      <c r="B169" t="inlineStr">
        <is>
          <t>Divergente</t>
        </is>
      </c>
      <c r="C169" t="inlineStr">
        <is>
          <t>EdTech</t>
        </is>
      </c>
      <c r="D169" t="inlineStr">
        <is>
          <t>organic</t>
        </is>
      </c>
      <c r="E169" t="b">
        <v>0</v>
      </c>
      <c r="F169" t="b">
        <v>1</v>
      </c>
      <c r="G169" t="b">
        <v>0</v>
      </c>
      <c r="H169" t="n">
        <v>40713</v>
      </c>
      <c r="I169" t="n">
        <v>13</v>
      </c>
      <c r="J169" t="n">
        <v>0.9231</v>
      </c>
      <c r="K169" t="n">
        <v>7.4579</v>
      </c>
      <c r="L169" t="n">
        <v>15</v>
      </c>
      <c r="M169" t="n">
        <v>620</v>
      </c>
      <c r="N169" t="n">
        <v>6.6129</v>
      </c>
      <c r="O169" t="n">
        <v>1</v>
      </c>
      <c r="Q169" t="n">
        <v>1</v>
      </c>
      <c r="R169" t="n">
        <v>0</v>
      </c>
      <c r="S169" t="n">
        <v>0</v>
      </c>
      <c r="T169" t="n">
        <v>0</v>
      </c>
    </row>
    <row r="170">
      <c r="A170" t="inlineStr">
        <is>
          <t>A-794a0b</t>
        </is>
      </c>
      <c r="B170" t="inlineStr">
        <is>
          <t>Divergente</t>
        </is>
      </c>
      <c r="C170" t="inlineStr">
        <is>
          <t>HealthTech</t>
        </is>
      </c>
      <c r="D170" t="inlineStr">
        <is>
          <t>organic</t>
        </is>
      </c>
      <c r="E170" t="b">
        <v>0</v>
      </c>
      <c r="F170" t="b">
        <v>1</v>
      </c>
      <c r="G170" t="b">
        <v>0</v>
      </c>
      <c r="H170" t="n">
        <v>10575</v>
      </c>
      <c r="I170" t="n">
        <v>7</v>
      </c>
      <c r="J170" t="n">
        <v>0.1429</v>
      </c>
      <c r="K170" t="n">
        <v>18.9897</v>
      </c>
      <c r="L170" t="n">
        <v>23</v>
      </c>
      <c r="M170" t="n">
        <v>347</v>
      </c>
      <c r="N170" t="n">
        <v>8.9337</v>
      </c>
      <c r="O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A-86902e</t>
        </is>
      </c>
      <c r="B171" t="inlineStr">
        <is>
          <t>Divergente</t>
        </is>
      </c>
      <c r="C171" t="inlineStr">
        <is>
          <t>HealthTech</t>
        </is>
      </c>
      <c r="D171" t="inlineStr">
        <is>
          <t>other</t>
        </is>
      </c>
      <c r="E171" t="b">
        <v>0</v>
      </c>
      <c r="F171" t="b">
        <v>1</v>
      </c>
      <c r="G171" t="b">
        <v>1</v>
      </c>
      <c r="H171" t="n">
        <v>36041</v>
      </c>
      <c r="I171" t="n">
        <v>10</v>
      </c>
      <c r="J171" t="n">
        <v>0.2</v>
      </c>
      <c r="K171" t="n">
        <v>20.0082</v>
      </c>
      <c r="L171" t="n">
        <v>34</v>
      </c>
      <c r="M171" t="n">
        <v>628</v>
      </c>
      <c r="N171" t="n">
        <v>5.7325</v>
      </c>
      <c r="O171" t="n">
        <v>9</v>
      </c>
      <c r="P171" t="n">
        <v>3.5</v>
      </c>
      <c r="Q171" t="n">
        <v>1</v>
      </c>
      <c r="R171" t="n">
        <v>0</v>
      </c>
      <c r="S171" t="n">
        <v>0</v>
      </c>
      <c r="T171" t="n">
        <v>0</v>
      </c>
    </row>
    <row r="172">
      <c r="A172" t="inlineStr">
        <is>
          <t>A-0532a9</t>
        </is>
      </c>
      <c r="B172" t="inlineStr">
        <is>
          <t>Divergente</t>
        </is>
      </c>
      <c r="C172" t="inlineStr">
        <is>
          <t>FinTech</t>
        </is>
      </c>
      <c r="D172" t="inlineStr">
        <is>
          <t>event</t>
        </is>
      </c>
      <c r="E172" t="b">
        <v>0</v>
      </c>
      <c r="F172" t="b">
        <v>1</v>
      </c>
      <c r="G172" t="b">
        <v>0</v>
      </c>
      <c r="H172" t="n">
        <v>15161</v>
      </c>
      <c r="I172" t="n">
        <v>10</v>
      </c>
      <c r="J172" t="n">
        <v>1</v>
      </c>
      <c r="K172" t="n">
        <v>3.1869</v>
      </c>
      <c r="L172" t="n">
        <v>19</v>
      </c>
      <c r="M172" t="n">
        <v>519</v>
      </c>
      <c r="N172" t="n">
        <v>5.7803</v>
      </c>
      <c r="O172" t="n">
        <v>8</v>
      </c>
      <c r="P172" t="n">
        <v>3</v>
      </c>
      <c r="Q172" t="n">
        <v>1</v>
      </c>
      <c r="R172" t="n">
        <v>1</v>
      </c>
      <c r="S172" t="n">
        <v>0</v>
      </c>
      <c r="T172" t="n">
        <v>0</v>
      </c>
    </row>
    <row r="173">
      <c r="A173" t="inlineStr">
        <is>
          <t>A-9779ad</t>
        </is>
      </c>
      <c r="B173" t="inlineStr">
        <is>
          <t>Divergente</t>
        </is>
      </c>
      <c r="C173" t="inlineStr">
        <is>
          <t>Cybersecurity</t>
        </is>
      </c>
      <c r="D173" t="inlineStr">
        <is>
          <t>event</t>
        </is>
      </c>
      <c r="E173" t="b">
        <v>1</v>
      </c>
      <c r="F173" t="b">
        <v>1</v>
      </c>
      <c r="G173" t="b">
        <v>0</v>
      </c>
      <c r="H173" t="n">
        <v>51680</v>
      </c>
      <c r="I173" t="n">
        <v>10</v>
      </c>
      <c r="J173" t="n">
        <v>0.7</v>
      </c>
      <c r="K173" t="n">
        <v>9.1006</v>
      </c>
      <c r="L173" t="n">
        <v>40</v>
      </c>
      <c r="M173" t="n">
        <v>413</v>
      </c>
      <c r="N173" t="n">
        <v>6.0533</v>
      </c>
      <c r="O173" t="n">
        <v>3</v>
      </c>
      <c r="P173" t="n">
        <v>5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A-f45426</t>
        </is>
      </c>
      <c r="B174" t="inlineStr">
        <is>
          <t>Divergente</t>
        </is>
      </c>
      <c r="C174" t="inlineStr">
        <is>
          <t>HealthTech</t>
        </is>
      </c>
      <c r="D174" t="inlineStr">
        <is>
          <t>organic</t>
        </is>
      </c>
      <c r="E174" t="b">
        <v>0</v>
      </c>
      <c r="F174" t="b">
        <v>1</v>
      </c>
      <c r="G174" t="b">
        <v>1</v>
      </c>
      <c r="H174" t="n">
        <v>14959</v>
      </c>
      <c r="I174" t="n">
        <v>11</v>
      </c>
      <c r="J174" t="n">
        <v>1</v>
      </c>
      <c r="K174" t="n">
        <v>4.8624</v>
      </c>
      <c r="L174" t="n">
        <v>9</v>
      </c>
      <c r="M174" t="n">
        <v>624</v>
      </c>
      <c r="N174" t="n">
        <v>7.8526</v>
      </c>
      <c r="O174" t="n">
        <v>3</v>
      </c>
      <c r="P174" t="n">
        <v>4</v>
      </c>
      <c r="Q174" t="n">
        <v>0</v>
      </c>
      <c r="R174" t="n">
        <v>1</v>
      </c>
      <c r="S174" t="n">
        <v>0</v>
      </c>
      <c r="T174" t="n">
        <v>0</v>
      </c>
    </row>
    <row r="175">
      <c r="A175" t="inlineStr">
        <is>
          <t>A-c1e51e</t>
        </is>
      </c>
      <c r="B175" t="inlineStr">
        <is>
          <t>Divergente</t>
        </is>
      </c>
      <c r="C175" t="inlineStr">
        <is>
          <t>FinTech</t>
        </is>
      </c>
      <c r="D175" t="inlineStr">
        <is>
          <t>organic</t>
        </is>
      </c>
      <c r="E175" t="b">
        <v>0</v>
      </c>
      <c r="F175" t="b">
        <v>1</v>
      </c>
      <c r="G175" t="b">
        <v>1</v>
      </c>
      <c r="H175" t="n">
        <v>18772</v>
      </c>
      <c r="I175" t="n">
        <v>10</v>
      </c>
      <c r="J175" t="n">
        <v>1</v>
      </c>
      <c r="K175" t="n">
        <v>2.9569</v>
      </c>
      <c r="L175" t="n">
        <v>3</v>
      </c>
      <c r="M175" t="n">
        <v>518</v>
      </c>
      <c r="N175" t="n">
        <v>6.9498</v>
      </c>
      <c r="O175" t="n">
        <v>5</v>
      </c>
      <c r="P175" t="n">
        <v>3.2</v>
      </c>
      <c r="Q175" t="n">
        <v>1</v>
      </c>
      <c r="R175" t="n">
        <v>1</v>
      </c>
      <c r="S175" t="n">
        <v>0</v>
      </c>
      <c r="T175" t="n">
        <v>0</v>
      </c>
    </row>
    <row r="176">
      <c r="A176" t="inlineStr">
        <is>
          <t>A-fa3095</t>
        </is>
      </c>
      <c r="B176" t="inlineStr">
        <is>
          <t>Divergente</t>
        </is>
      </c>
      <c r="C176" t="inlineStr">
        <is>
          <t>FinTech</t>
        </is>
      </c>
      <c r="D176" t="inlineStr">
        <is>
          <t>ads</t>
        </is>
      </c>
      <c r="E176" t="b">
        <v>0</v>
      </c>
      <c r="F176" t="b">
        <v>1</v>
      </c>
      <c r="G176" t="b">
        <v>0</v>
      </c>
      <c r="H176" t="n">
        <v>69230</v>
      </c>
      <c r="I176" t="n">
        <v>12</v>
      </c>
      <c r="J176" t="n">
        <v>0.4167</v>
      </c>
      <c r="K176" t="n">
        <v>15.9343</v>
      </c>
      <c r="L176" t="n">
        <v>70</v>
      </c>
      <c r="M176" t="n">
        <v>600</v>
      </c>
      <c r="N176" t="n">
        <v>7</v>
      </c>
      <c r="O176" t="n">
        <v>5</v>
      </c>
      <c r="P176" t="n">
        <v>5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A-ad64c6</t>
        </is>
      </c>
      <c r="B177" t="inlineStr">
        <is>
          <t>Divergente</t>
        </is>
      </c>
      <c r="C177" t="inlineStr">
        <is>
          <t>DevTools</t>
        </is>
      </c>
      <c r="D177" t="inlineStr">
        <is>
          <t>event</t>
        </is>
      </c>
      <c r="E177" t="b">
        <v>0</v>
      </c>
      <c r="F177" t="b">
        <v>1</v>
      </c>
      <c r="G177" t="b">
        <v>1</v>
      </c>
      <c r="H177" t="n">
        <v>14120</v>
      </c>
      <c r="I177" t="n">
        <v>6</v>
      </c>
      <c r="J177" t="n">
        <v>0.6667</v>
      </c>
      <c r="K177" t="n">
        <v>10.2505</v>
      </c>
      <c r="L177" t="n">
        <v>12</v>
      </c>
      <c r="M177" t="n">
        <v>215</v>
      </c>
      <c r="N177" t="n">
        <v>8.3721</v>
      </c>
      <c r="O177" t="n">
        <v>4</v>
      </c>
      <c r="P177" t="n">
        <v>5</v>
      </c>
      <c r="Q177" t="n">
        <v>0</v>
      </c>
      <c r="R177" t="n">
        <v>0</v>
      </c>
      <c r="S177" t="n">
        <v>1</v>
      </c>
      <c r="T177" t="n">
        <v>0</v>
      </c>
    </row>
    <row r="178">
      <c r="A178" t="inlineStr">
        <is>
          <t>A-39b19f</t>
        </is>
      </c>
      <c r="B178" t="inlineStr">
        <is>
          <t>Divergente</t>
        </is>
      </c>
      <c r="C178" t="inlineStr">
        <is>
          <t>FinTech</t>
        </is>
      </c>
      <c r="D178" t="inlineStr">
        <is>
          <t>partner</t>
        </is>
      </c>
      <c r="E178" t="b">
        <v>0</v>
      </c>
      <c r="F178" t="b">
        <v>1</v>
      </c>
      <c r="G178" t="b">
        <v>1</v>
      </c>
      <c r="H178" t="n">
        <v>11902</v>
      </c>
      <c r="I178" t="n">
        <v>11</v>
      </c>
      <c r="J178" t="n">
        <v>0.2727</v>
      </c>
      <c r="K178" t="n">
        <v>22.8994</v>
      </c>
      <c r="L178" t="n">
        <v>1</v>
      </c>
      <c r="M178" t="n">
        <v>530</v>
      </c>
      <c r="N178" t="n">
        <v>6.9811</v>
      </c>
      <c r="O178" t="n">
        <v>6</v>
      </c>
      <c r="P178" t="n">
        <v>4.25</v>
      </c>
      <c r="Q178" t="n">
        <v>1</v>
      </c>
      <c r="R178" t="n">
        <v>1</v>
      </c>
      <c r="S178" t="n">
        <v>0</v>
      </c>
      <c r="T178" t="n">
        <v>1</v>
      </c>
    </row>
    <row r="179">
      <c r="A179" t="inlineStr">
        <is>
          <t>A-56962b</t>
        </is>
      </c>
      <c r="B179" t="inlineStr">
        <is>
          <t>Divergente</t>
        </is>
      </c>
      <c r="C179" t="inlineStr">
        <is>
          <t>EdTech</t>
        </is>
      </c>
      <c r="D179" t="inlineStr">
        <is>
          <t>partner</t>
        </is>
      </c>
      <c r="E179" t="b">
        <v>0</v>
      </c>
      <c r="F179" t="b">
        <v>1</v>
      </c>
      <c r="G179" t="b">
        <v>1</v>
      </c>
      <c r="H179" t="n">
        <v>54605</v>
      </c>
      <c r="I179" t="n">
        <v>7</v>
      </c>
      <c r="J179" t="n">
        <v>0.8571</v>
      </c>
      <c r="K179" t="n">
        <v>8.7392</v>
      </c>
      <c r="L179" t="n">
        <v>163</v>
      </c>
      <c r="M179" t="n">
        <v>271</v>
      </c>
      <c r="N179" t="n">
        <v>9.225099999999999</v>
      </c>
      <c r="O179" t="n">
        <v>4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</row>
    <row r="180">
      <c r="A180" t="inlineStr">
        <is>
          <t>A-e60f9d</t>
        </is>
      </c>
      <c r="B180" t="inlineStr">
        <is>
          <t>Divergente</t>
        </is>
      </c>
      <c r="C180" t="inlineStr">
        <is>
          <t>FinTech</t>
        </is>
      </c>
      <c r="D180" t="inlineStr">
        <is>
          <t>other</t>
        </is>
      </c>
      <c r="E180" t="b">
        <v>0</v>
      </c>
      <c r="F180" t="b">
        <v>0</v>
      </c>
      <c r="G180" t="b">
        <v>1</v>
      </c>
      <c r="H180" t="n">
        <v>50095</v>
      </c>
      <c r="I180" t="n">
        <v>15</v>
      </c>
      <c r="J180" t="n">
        <v>1</v>
      </c>
      <c r="K180" t="n">
        <v>4.1725</v>
      </c>
      <c r="L180" t="n">
        <v>29</v>
      </c>
      <c r="M180" t="n">
        <v>629</v>
      </c>
      <c r="N180" t="n">
        <v>3.8156</v>
      </c>
      <c r="O180" t="n">
        <v>2</v>
      </c>
      <c r="Q180" t="n">
        <v>0</v>
      </c>
      <c r="R180" t="n">
        <v>1</v>
      </c>
      <c r="S180" t="n">
        <v>0</v>
      </c>
      <c r="T180" t="n">
        <v>0</v>
      </c>
    </row>
    <row r="181">
      <c r="A181" t="inlineStr">
        <is>
          <t>A-88c6ca</t>
        </is>
      </c>
      <c r="B181" t="inlineStr">
        <is>
          <t>Divergente</t>
        </is>
      </c>
      <c r="C181" t="inlineStr">
        <is>
          <t>FinTech</t>
        </is>
      </c>
      <c r="D181" t="inlineStr">
        <is>
          <t>ads</t>
        </is>
      </c>
      <c r="E181" t="b">
        <v>1</v>
      </c>
      <c r="F181" t="b">
        <v>0</v>
      </c>
      <c r="G181" t="b">
        <v>0</v>
      </c>
      <c r="H181" t="n">
        <v>6449</v>
      </c>
      <c r="I181" t="n">
        <v>7</v>
      </c>
      <c r="J181" t="n">
        <v>1</v>
      </c>
      <c r="K181" t="n">
        <v>2.2012</v>
      </c>
      <c r="L181" t="n">
        <v>5</v>
      </c>
      <c r="M181" t="n">
        <v>446</v>
      </c>
      <c r="N181" t="n">
        <v>4.2601</v>
      </c>
      <c r="O181" t="n">
        <v>1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A-158f4e</t>
        </is>
      </c>
      <c r="B182" t="inlineStr">
        <is>
          <t>Divergente</t>
        </is>
      </c>
      <c r="C182" t="inlineStr">
        <is>
          <t>FinTech</t>
        </is>
      </c>
      <c r="D182" t="inlineStr">
        <is>
          <t>other</t>
        </is>
      </c>
      <c r="E182" t="b">
        <v>0</v>
      </c>
      <c r="F182" t="b">
        <v>1</v>
      </c>
      <c r="G182" t="b">
        <v>1</v>
      </c>
      <c r="H182" t="n">
        <v>42700</v>
      </c>
      <c r="I182" t="n">
        <v>12</v>
      </c>
      <c r="J182" t="n">
        <v>0.25</v>
      </c>
      <c r="K182" t="n">
        <v>21.9795</v>
      </c>
      <c r="L182" t="n">
        <v>61</v>
      </c>
      <c r="M182" t="n">
        <v>453</v>
      </c>
      <c r="N182" t="n">
        <v>6.4018</v>
      </c>
      <c r="O182" t="n">
        <v>5</v>
      </c>
      <c r="P182" t="n">
        <v>4.3333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A-5b051a</t>
        </is>
      </c>
      <c r="B183" t="inlineStr">
        <is>
          <t>Divergente</t>
        </is>
      </c>
      <c r="C183" t="inlineStr">
        <is>
          <t>Cybersecurity</t>
        </is>
      </c>
      <c r="D183" t="inlineStr">
        <is>
          <t>event</t>
        </is>
      </c>
      <c r="E183" t="b">
        <v>0</v>
      </c>
      <c r="F183" t="b">
        <v>0</v>
      </c>
      <c r="G183" t="b">
        <v>1</v>
      </c>
      <c r="H183" t="n">
        <v>1914</v>
      </c>
      <c r="I183" t="n">
        <v>4</v>
      </c>
      <c r="J183" t="n">
        <v>1</v>
      </c>
      <c r="K183" t="n">
        <v>4.8624</v>
      </c>
      <c r="L183" t="n">
        <v>22</v>
      </c>
      <c r="M183" t="n">
        <v>171</v>
      </c>
      <c r="N183" t="n">
        <v>9.9415</v>
      </c>
      <c r="O183" t="n">
        <v>1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A-296d7c</t>
        </is>
      </c>
      <c r="B184" t="inlineStr">
        <is>
          <t>Divergente</t>
        </is>
      </c>
      <c r="C184" t="inlineStr">
        <is>
          <t>DevTools</t>
        </is>
      </c>
      <c r="D184" t="inlineStr">
        <is>
          <t>other</t>
        </is>
      </c>
      <c r="E184" t="b">
        <v>0</v>
      </c>
      <c r="F184" t="b">
        <v>1</v>
      </c>
      <c r="G184" t="b">
        <v>0</v>
      </c>
      <c r="H184" t="n">
        <v>1989</v>
      </c>
      <c r="I184" t="n">
        <v>7</v>
      </c>
      <c r="J184" t="n">
        <v>0.5714</v>
      </c>
      <c r="K184" t="n">
        <v>13.7659</v>
      </c>
      <c r="L184" t="n">
        <v>2</v>
      </c>
      <c r="M184" t="n">
        <v>357</v>
      </c>
      <c r="N184" t="n">
        <v>5.042</v>
      </c>
      <c r="O184" t="n">
        <v>5</v>
      </c>
      <c r="P184" t="n">
        <v>3.75</v>
      </c>
      <c r="Q184" t="n">
        <v>0</v>
      </c>
      <c r="R184" t="n">
        <v>0</v>
      </c>
      <c r="S184" t="n">
        <v>1</v>
      </c>
      <c r="T184" t="n">
        <v>0</v>
      </c>
    </row>
    <row r="185">
      <c r="A185" t="inlineStr">
        <is>
          <t>A-1619f8</t>
        </is>
      </c>
      <c r="B185" t="inlineStr">
        <is>
          <t>Divergente</t>
        </is>
      </c>
      <c r="C185" t="inlineStr">
        <is>
          <t>DevTools</t>
        </is>
      </c>
      <c r="D185" t="inlineStr">
        <is>
          <t>organic</t>
        </is>
      </c>
      <c r="E185" t="b">
        <v>0</v>
      </c>
      <c r="F185" t="b">
        <v>1</v>
      </c>
      <c r="G185" t="b">
        <v>0</v>
      </c>
      <c r="H185" t="n">
        <v>19790</v>
      </c>
      <c r="I185" t="n">
        <v>7</v>
      </c>
      <c r="J185" t="n">
        <v>0.7143</v>
      </c>
      <c r="K185" t="n">
        <v>7.3922</v>
      </c>
      <c r="L185" t="n">
        <v>29</v>
      </c>
      <c r="M185" t="n">
        <v>432</v>
      </c>
      <c r="N185" t="n">
        <v>6.0185</v>
      </c>
      <c r="O185" t="n">
        <v>3</v>
      </c>
      <c r="P185" t="n">
        <v>5</v>
      </c>
      <c r="Q185" t="n">
        <v>1</v>
      </c>
      <c r="R185" t="n">
        <v>0</v>
      </c>
      <c r="S185" t="n">
        <v>1</v>
      </c>
      <c r="T185" t="n">
        <v>0</v>
      </c>
    </row>
    <row r="186">
      <c r="A186" t="inlineStr">
        <is>
          <t>A-a1b80b</t>
        </is>
      </c>
      <c r="B186" t="inlineStr">
        <is>
          <t>Divergente</t>
        </is>
      </c>
      <c r="C186" t="inlineStr">
        <is>
          <t>HealthTech</t>
        </is>
      </c>
      <c r="D186" t="inlineStr">
        <is>
          <t>organic</t>
        </is>
      </c>
      <c r="E186" t="b">
        <v>0</v>
      </c>
      <c r="F186" t="b">
        <v>1</v>
      </c>
      <c r="G186" t="b">
        <v>1</v>
      </c>
      <c r="H186" t="n">
        <v>34589</v>
      </c>
      <c r="I186" t="n">
        <v>16</v>
      </c>
      <c r="J186" t="n">
        <v>0.5625</v>
      </c>
      <c r="K186" t="n">
        <v>13.1417</v>
      </c>
      <c r="L186" t="n">
        <v>16</v>
      </c>
      <c r="M186" t="n">
        <v>749</v>
      </c>
      <c r="N186" t="n">
        <v>6.4085</v>
      </c>
      <c r="O186" t="n">
        <v>4</v>
      </c>
      <c r="P186" t="n">
        <v>4</v>
      </c>
      <c r="Q186" t="n">
        <v>1</v>
      </c>
      <c r="R186" t="n">
        <v>1</v>
      </c>
      <c r="S186" t="n">
        <v>0</v>
      </c>
      <c r="T186" t="n">
        <v>0</v>
      </c>
    </row>
    <row r="187">
      <c r="A187" t="inlineStr">
        <is>
          <t>A-139c3b</t>
        </is>
      </c>
      <c r="B187" t="inlineStr">
        <is>
          <t>Divergente</t>
        </is>
      </c>
      <c r="C187" t="inlineStr">
        <is>
          <t>HealthTech</t>
        </is>
      </c>
      <c r="D187" t="inlineStr">
        <is>
          <t>organic</t>
        </is>
      </c>
      <c r="E187" t="b">
        <v>1</v>
      </c>
      <c r="F187" t="b">
        <v>0</v>
      </c>
      <c r="G187" t="b">
        <v>1</v>
      </c>
      <c r="H187" t="n">
        <v>6822</v>
      </c>
      <c r="I187" t="n">
        <v>8</v>
      </c>
      <c r="J187" t="n">
        <v>1</v>
      </c>
      <c r="K187" t="n">
        <v>1.3142</v>
      </c>
      <c r="L187" t="n">
        <v>10</v>
      </c>
      <c r="M187" t="n">
        <v>478</v>
      </c>
      <c r="N187" t="n">
        <v>3.3473</v>
      </c>
      <c r="O187" t="n">
        <v>9</v>
      </c>
      <c r="P187" t="n">
        <v>4.5</v>
      </c>
      <c r="Q187" t="n">
        <v>1</v>
      </c>
      <c r="R187" t="n">
        <v>0</v>
      </c>
      <c r="S187" t="n">
        <v>0</v>
      </c>
      <c r="T187" t="n">
        <v>0</v>
      </c>
    </row>
    <row r="188">
      <c r="A188" t="inlineStr">
        <is>
          <t>A-702032</t>
        </is>
      </c>
      <c r="B188" t="inlineStr">
        <is>
          <t>Divergente</t>
        </is>
      </c>
      <c r="C188" t="inlineStr">
        <is>
          <t>HealthTech</t>
        </is>
      </c>
      <c r="D188" t="inlineStr">
        <is>
          <t>ads</t>
        </is>
      </c>
      <c r="E188" t="b">
        <v>0</v>
      </c>
      <c r="F188" t="b">
        <v>1</v>
      </c>
      <c r="G188" t="b">
        <v>1</v>
      </c>
      <c r="H188" t="n">
        <v>7168</v>
      </c>
      <c r="I188" t="n">
        <v>6</v>
      </c>
      <c r="J188" t="n">
        <v>0.8333</v>
      </c>
      <c r="K188" t="n">
        <v>14.9487</v>
      </c>
      <c r="L188" t="n">
        <v>28</v>
      </c>
      <c r="M188" t="n">
        <v>285</v>
      </c>
      <c r="N188" t="n">
        <v>5.2632</v>
      </c>
      <c r="O188" t="n">
        <v>4</v>
      </c>
      <c r="P188" t="n">
        <v>3</v>
      </c>
      <c r="Q188" t="n">
        <v>1</v>
      </c>
      <c r="R188" t="n">
        <v>0</v>
      </c>
      <c r="S188" t="n">
        <v>0</v>
      </c>
      <c r="T188" t="n">
        <v>0</v>
      </c>
    </row>
    <row r="189">
      <c r="A189" t="inlineStr">
        <is>
          <t>A-7a0d69</t>
        </is>
      </c>
      <c r="B189" t="inlineStr">
        <is>
          <t>Divergente</t>
        </is>
      </c>
      <c r="C189" t="inlineStr">
        <is>
          <t>DevTools</t>
        </is>
      </c>
      <c r="D189" t="inlineStr">
        <is>
          <t>ads</t>
        </is>
      </c>
      <c r="E189" t="b">
        <v>1</v>
      </c>
      <c r="F189" t="b">
        <v>1</v>
      </c>
      <c r="G189" t="b">
        <v>0</v>
      </c>
      <c r="H189" t="n">
        <v>10362</v>
      </c>
      <c r="I189" t="n">
        <v>11</v>
      </c>
      <c r="J189" t="n">
        <v>1</v>
      </c>
      <c r="K189" t="n">
        <v>6.538</v>
      </c>
      <c r="L189" t="n">
        <v>4</v>
      </c>
      <c r="M189" t="n">
        <v>606</v>
      </c>
      <c r="N189" t="n">
        <v>5.1155</v>
      </c>
      <c r="O189" t="n">
        <v>2</v>
      </c>
      <c r="P189" t="n">
        <v>5</v>
      </c>
      <c r="Q189" t="n">
        <v>1</v>
      </c>
      <c r="R189" t="n">
        <v>0</v>
      </c>
      <c r="S189" t="n">
        <v>1</v>
      </c>
      <c r="T189" t="n">
        <v>0</v>
      </c>
    </row>
    <row r="190">
      <c r="A190" t="inlineStr">
        <is>
          <t>A-22d9d2</t>
        </is>
      </c>
      <c r="B190" t="inlineStr">
        <is>
          <t>Divergente</t>
        </is>
      </c>
      <c r="C190" t="inlineStr">
        <is>
          <t>DevTools</t>
        </is>
      </c>
      <c r="D190" t="inlineStr">
        <is>
          <t>event</t>
        </is>
      </c>
      <c r="E190" t="b">
        <v>0</v>
      </c>
      <c r="F190" t="b">
        <v>1</v>
      </c>
      <c r="G190" t="b">
        <v>1</v>
      </c>
      <c r="H190" t="n">
        <v>14336</v>
      </c>
      <c r="I190" t="n">
        <v>14</v>
      </c>
      <c r="J190" t="n">
        <v>0.5</v>
      </c>
      <c r="K190" t="n">
        <v>9.3306</v>
      </c>
      <c r="L190" t="n">
        <v>8</v>
      </c>
      <c r="M190" t="n">
        <v>782</v>
      </c>
      <c r="N190" t="n">
        <v>5.4987</v>
      </c>
      <c r="O190" t="n">
        <v>6</v>
      </c>
      <c r="P190" t="n">
        <v>4</v>
      </c>
      <c r="Q190" t="n">
        <v>1</v>
      </c>
      <c r="R190" t="n">
        <v>1</v>
      </c>
      <c r="S190" t="n">
        <v>1</v>
      </c>
      <c r="T190" t="n">
        <v>0</v>
      </c>
    </row>
    <row r="191">
      <c r="A191" t="inlineStr">
        <is>
          <t>A-b9eed8</t>
        </is>
      </c>
      <c r="B191" t="inlineStr">
        <is>
          <t>Divergente</t>
        </is>
      </c>
      <c r="C191" t="inlineStr">
        <is>
          <t>Cybersecurity</t>
        </is>
      </c>
      <c r="D191" t="inlineStr">
        <is>
          <t>organic</t>
        </is>
      </c>
      <c r="E191" t="b">
        <v>0</v>
      </c>
      <c r="F191" t="b">
        <v>1</v>
      </c>
      <c r="G191" t="b">
        <v>0</v>
      </c>
      <c r="H191" t="n">
        <v>16577</v>
      </c>
      <c r="I191" t="n">
        <v>11</v>
      </c>
      <c r="J191" t="n">
        <v>0.7272999999999999</v>
      </c>
      <c r="K191" t="n">
        <v>10.2505</v>
      </c>
      <c r="L191" t="n">
        <v>11</v>
      </c>
      <c r="M191" t="n">
        <v>623</v>
      </c>
      <c r="N191" t="n">
        <v>8.8283</v>
      </c>
      <c r="O191" t="n">
        <v>5</v>
      </c>
      <c r="P191" t="n">
        <v>3.75</v>
      </c>
      <c r="Q191" t="n">
        <v>0</v>
      </c>
      <c r="R191" t="n">
        <v>1</v>
      </c>
      <c r="S191" t="n">
        <v>0</v>
      </c>
      <c r="T191" t="n">
        <v>0</v>
      </c>
    </row>
    <row r="192">
      <c r="A192" t="inlineStr">
        <is>
          <t>A-dfbd31</t>
        </is>
      </c>
      <c r="B192" t="inlineStr">
        <is>
          <t>Divergente</t>
        </is>
      </c>
      <c r="C192" t="inlineStr">
        <is>
          <t>DevTools</t>
        </is>
      </c>
      <c r="D192" t="inlineStr">
        <is>
          <t>partner</t>
        </is>
      </c>
      <c r="E192" t="b">
        <v>0</v>
      </c>
      <c r="F192" t="b">
        <v>1</v>
      </c>
      <c r="G192" t="b">
        <v>0</v>
      </c>
      <c r="H192" t="n">
        <v>25079</v>
      </c>
      <c r="I192" t="n">
        <v>14</v>
      </c>
      <c r="J192" t="n">
        <v>0.5714</v>
      </c>
      <c r="K192" t="n">
        <v>12.9117</v>
      </c>
      <c r="L192" t="n">
        <v>14</v>
      </c>
      <c r="M192" t="n">
        <v>599</v>
      </c>
      <c r="N192" t="n">
        <v>3.172</v>
      </c>
      <c r="O192" t="n">
        <v>6</v>
      </c>
      <c r="P192" t="n">
        <v>4.25</v>
      </c>
      <c r="Q192" t="n">
        <v>1</v>
      </c>
      <c r="R192" t="n">
        <v>1</v>
      </c>
      <c r="S192" t="n">
        <v>1</v>
      </c>
      <c r="T192" t="n">
        <v>1</v>
      </c>
    </row>
    <row r="193">
      <c r="A193" t="inlineStr">
        <is>
          <t>A-8e47ca</t>
        </is>
      </c>
      <c r="B193" t="inlineStr">
        <is>
          <t>Divergente</t>
        </is>
      </c>
      <c r="C193" t="inlineStr">
        <is>
          <t>HealthTech</t>
        </is>
      </c>
      <c r="D193" t="inlineStr">
        <is>
          <t>organic</t>
        </is>
      </c>
      <c r="E193" t="b">
        <v>0</v>
      </c>
      <c r="F193" t="b">
        <v>1</v>
      </c>
      <c r="G193" t="b">
        <v>1</v>
      </c>
      <c r="H193" t="n">
        <v>23145</v>
      </c>
      <c r="I193" t="n">
        <v>9</v>
      </c>
      <c r="J193" t="n">
        <v>0.3333</v>
      </c>
      <c r="K193" t="n">
        <v>10.5133</v>
      </c>
      <c r="L193" t="n">
        <v>19</v>
      </c>
      <c r="M193" t="n">
        <v>441</v>
      </c>
      <c r="N193" t="n">
        <v>7.9365</v>
      </c>
      <c r="O193" t="n">
        <v>5</v>
      </c>
      <c r="P193" t="n">
        <v>4</v>
      </c>
      <c r="Q193" t="n">
        <v>1</v>
      </c>
      <c r="R193" t="n">
        <v>0</v>
      </c>
      <c r="S193" t="n">
        <v>0</v>
      </c>
      <c r="T193" t="n">
        <v>0</v>
      </c>
    </row>
    <row r="194">
      <c r="A194" t="inlineStr">
        <is>
          <t>A-4437e4</t>
        </is>
      </c>
      <c r="B194" t="inlineStr">
        <is>
          <t>Divergente</t>
        </is>
      </c>
      <c r="C194" t="inlineStr">
        <is>
          <t>Cybersecurity</t>
        </is>
      </c>
      <c r="D194" t="inlineStr">
        <is>
          <t>event</t>
        </is>
      </c>
      <c r="E194" t="b">
        <v>0</v>
      </c>
      <c r="F194" t="b">
        <v>1</v>
      </c>
      <c r="G194" t="b">
        <v>1</v>
      </c>
      <c r="H194" t="n">
        <v>17831</v>
      </c>
      <c r="I194" t="n">
        <v>16</v>
      </c>
      <c r="J194" t="n">
        <v>0.5625</v>
      </c>
      <c r="K194" t="n">
        <v>15.5072</v>
      </c>
      <c r="L194" t="n">
        <v>3</v>
      </c>
      <c r="M194" t="n">
        <v>806</v>
      </c>
      <c r="N194" t="n">
        <v>5.335</v>
      </c>
      <c r="O194" t="n">
        <v>6</v>
      </c>
      <c r="P194" t="n">
        <v>3</v>
      </c>
      <c r="Q194" t="n">
        <v>1</v>
      </c>
      <c r="R194" t="n">
        <v>1</v>
      </c>
      <c r="S194" t="n">
        <v>0</v>
      </c>
      <c r="T194" t="n">
        <v>0</v>
      </c>
    </row>
    <row r="195">
      <c r="A195" t="inlineStr">
        <is>
          <t>A-779e4e</t>
        </is>
      </c>
      <c r="B195" t="inlineStr">
        <is>
          <t>Divergente</t>
        </is>
      </c>
      <c r="C195" t="inlineStr">
        <is>
          <t>HealthTech</t>
        </is>
      </c>
      <c r="D195" t="inlineStr">
        <is>
          <t>organic</t>
        </is>
      </c>
      <c r="E195" t="b">
        <v>0</v>
      </c>
      <c r="F195" t="b">
        <v>0</v>
      </c>
      <c r="G195" t="b">
        <v>1</v>
      </c>
      <c r="H195" t="n">
        <v>19986</v>
      </c>
      <c r="I195" t="n">
        <v>10</v>
      </c>
      <c r="J195" t="n">
        <v>0.4</v>
      </c>
      <c r="K195" t="n">
        <v>23.9507</v>
      </c>
      <c r="L195" t="n">
        <v>5</v>
      </c>
      <c r="M195" t="n">
        <v>393</v>
      </c>
      <c r="N195" t="n">
        <v>5.0891</v>
      </c>
      <c r="O195" t="n">
        <v>5</v>
      </c>
      <c r="P195" t="n">
        <v>4</v>
      </c>
      <c r="Q195" t="n">
        <v>1</v>
      </c>
      <c r="R195" t="n">
        <v>1</v>
      </c>
      <c r="S195" t="n">
        <v>0</v>
      </c>
      <c r="T195" t="n">
        <v>0</v>
      </c>
    </row>
    <row r="196">
      <c r="A196" t="inlineStr">
        <is>
          <t>A-53f4e3</t>
        </is>
      </c>
      <c r="B196" t="inlineStr">
        <is>
          <t>Divergente</t>
        </is>
      </c>
      <c r="C196" t="inlineStr">
        <is>
          <t>Cybersecurity</t>
        </is>
      </c>
      <c r="D196" t="inlineStr">
        <is>
          <t>event</t>
        </is>
      </c>
      <c r="E196" t="b">
        <v>0</v>
      </c>
      <c r="F196" t="b">
        <v>1</v>
      </c>
      <c r="G196" t="b">
        <v>1</v>
      </c>
      <c r="H196" t="n">
        <v>11092</v>
      </c>
      <c r="I196" t="n">
        <v>10</v>
      </c>
      <c r="J196" t="n">
        <v>0.9</v>
      </c>
      <c r="K196" t="n">
        <v>6.5708</v>
      </c>
      <c r="L196" t="n">
        <v>13</v>
      </c>
      <c r="M196" t="n">
        <v>410</v>
      </c>
      <c r="N196" t="n">
        <v>10.9756</v>
      </c>
      <c r="O196" t="n">
        <v>5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A-692f18</t>
        </is>
      </c>
      <c r="B197" t="inlineStr">
        <is>
          <t>Churn (3 concordam)</t>
        </is>
      </c>
      <c r="C197" t="inlineStr">
        <is>
          <t>EdTech</t>
        </is>
      </c>
      <c r="D197" t="inlineStr">
        <is>
          <t>other</t>
        </is>
      </c>
      <c r="E197" t="b">
        <v>1</v>
      </c>
      <c r="F197" t="b">
        <v>1</v>
      </c>
      <c r="G197" t="b">
        <v>1</v>
      </c>
      <c r="H197" t="n">
        <v>24978</v>
      </c>
      <c r="I197" t="n">
        <v>17</v>
      </c>
      <c r="J197" t="n">
        <v>0.6471</v>
      </c>
      <c r="K197" t="n">
        <v>9.1335</v>
      </c>
      <c r="L197" t="n">
        <v>5</v>
      </c>
      <c r="M197" t="n">
        <v>871</v>
      </c>
      <c r="N197" t="n">
        <v>6.3146</v>
      </c>
      <c r="O197" t="n">
        <v>2</v>
      </c>
      <c r="P197" t="n">
        <v>5</v>
      </c>
      <c r="Q197" t="n">
        <v>1</v>
      </c>
      <c r="R197" t="n">
        <v>1</v>
      </c>
      <c r="S197" t="n">
        <v>0</v>
      </c>
      <c r="T197" t="n">
        <v>0</v>
      </c>
    </row>
    <row r="198">
      <c r="A198" t="inlineStr">
        <is>
          <t>A-13466a</t>
        </is>
      </c>
      <c r="B198" t="inlineStr">
        <is>
          <t>Churn (3 concordam)</t>
        </is>
      </c>
      <c r="C198" t="inlineStr">
        <is>
          <t>DevTools</t>
        </is>
      </c>
      <c r="D198" t="inlineStr">
        <is>
          <t>event</t>
        </is>
      </c>
      <c r="E198" t="b">
        <v>1</v>
      </c>
      <c r="F198" t="b">
        <v>1</v>
      </c>
      <c r="G198" t="b">
        <v>1</v>
      </c>
      <c r="H198" t="n">
        <v>171</v>
      </c>
      <c r="I198" t="n">
        <v>6</v>
      </c>
      <c r="J198" t="n">
        <v>0.3333</v>
      </c>
      <c r="K198" t="n">
        <v>14.3244</v>
      </c>
      <c r="L198" t="n">
        <v>2</v>
      </c>
      <c r="M198" t="n">
        <v>205</v>
      </c>
      <c r="N198" t="n">
        <v>6.8293</v>
      </c>
      <c r="O198" t="n">
        <v>3</v>
      </c>
      <c r="P198" t="n">
        <v>4.3333</v>
      </c>
      <c r="Q198" t="n">
        <v>0</v>
      </c>
      <c r="R198" t="n">
        <v>0</v>
      </c>
      <c r="S198" t="n">
        <v>1</v>
      </c>
      <c r="T198" t="n">
        <v>0</v>
      </c>
    </row>
    <row r="199">
      <c r="A199" t="inlineStr">
        <is>
          <t>A-1986ca</t>
        </is>
      </c>
      <c r="B199" t="inlineStr">
        <is>
          <t>Ativa (3 concordam)</t>
        </is>
      </c>
      <c r="C199" t="inlineStr">
        <is>
          <t>HealthTech</t>
        </is>
      </c>
      <c r="D199" t="inlineStr">
        <is>
          <t>ads</t>
        </is>
      </c>
      <c r="E199" t="b">
        <v>0</v>
      </c>
      <c r="F199" t="b">
        <v>0</v>
      </c>
      <c r="G199" t="b">
        <v>0</v>
      </c>
      <c r="H199" t="n">
        <v>27661</v>
      </c>
      <c r="I199" t="n">
        <v>7</v>
      </c>
      <c r="J199" t="n">
        <v>0.4286</v>
      </c>
      <c r="K199" t="n">
        <v>23.0308</v>
      </c>
      <c r="L199" t="n">
        <v>20</v>
      </c>
      <c r="M199" t="n">
        <v>362</v>
      </c>
      <c r="N199" t="n">
        <v>6.3536</v>
      </c>
      <c r="O199" t="n">
        <v>7</v>
      </c>
      <c r="P199" t="n">
        <v>3.4</v>
      </c>
      <c r="Q199" t="n">
        <v>1</v>
      </c>
      <c r="R199" t="n">
        <v>0</v>
      </c>
      <c r="S199" t="n">
        <v>0</v>
      </c>
      <c r="T199" t="n">
        <v>0</v>
      </c>
    </row>
    <row r="200">
      <c r="A200" t="inlineStr">
        <is>
          <t>A-0cc442</t>
        </is>
      </c>
      <c r="B200" t="inlineStr">
        <is>
          <t>Divergente</t>
        </is>
      </c>
      <c r="C200" t="inlineStr">
        <is>
          <t>EdTech</t>
        </is>
      </c>
      <c r="D200" t="inlineStr">
        <is>
          <t>organic</t>
        </is>
      </c>
      <c r="E200" t="b">
        <v>0</v>
      </c>
      <c r="F200" t="b">
        <v>1</v>
      </c>
      <c r="G200" t="b">
        <v>1</v>
      </c>
      <c r="H200" t="n">
        <v>60092</v>
      </c>
      <c r="I200" t="n">
        <v>13</v>
      </c>
      <c r="J200" t="n">
        <v>1</v>
      </c>
      <c r="K200" t="n">
        <v>5.4538</v>
      </c>
      <c r="L200" t="n">
        <v>45</v>
      </c>
      <c r="M200" t="n">
        <v>765</v>
      </c>
      <c r="N200" t="n">
        <v>5.3595</v>
      </c>
      <c r="O200" t="n">
        <v>3</v>
      </c>
      <c r="P200" t="n">
        <v>3</v>
      </c>
      <c r="Q200" t="n">
        <v>1</v>
      </c>
      <c r="R200" t="n">
        <v>1</v>
      </c>
      <c r="S200" t="n">
        <v>0</v>
      </c>
      <c r="T200" t="n">
        <v>0</v>
      </c>
    </row>
    <row r="201">
      <c r="A201" t="inlineStr">
        <is>
          <t>A-c608c8</t>
        </is>
      </c>
      <c r="B201" t="inlineStr">
        <is>
          <t>Churn (3 concordam)</t>
        </is>
      </c>
      <c r="C201" t="inlineStr">
        <is>
          <t>DevTools</t>
        </is>
      </c>
      <c r="D201" t="inlineStr">
        <is>
          <t>ads</t>
        </is>
      </c>
      <c r="E201" t="b">
        <v>1</v>
      </c>
      <c r="F201" t="b">
        <v>1</v>
      </c>
      <c r="G201" t="b">
        <v>1</v>
      </c>
      <c r="H201" t="n">
        <v>7325</v>
      </c>
      <c r="I201" t="n">
        <v>8</v>
      </c>
      <c r="J201" t="n">
        <v>0.25</v>
      </c>
      <c r="K201" t="n">
        <v>20.1725</v>
      </c>
      <c r="L201" t="n">
        <v>3</v>
      </c>
      <c r="M201" t="n">
        <v>445</v>
      </c>
      <c r="N201" t="n">
        <v>6.0674</v>
      </c>
      <c r="O201" t="n">
        <v>2</v>
      </c>
      <c r="P201" t="n">
        <v>3</v>
      </c>
      <c r="Q201" t="n">
        <v>1</v>
      </c>
      <c r="R201" t="n">
        <v>1</v>
      </c>
      <c r="S201" t="n">
        <v>1</v>
      </c>
      <c r="T201" t="n">
        <v>0</v>
      </c>
    </row>
    <row r="202">
      <c r="A202" t="inlineStr">
        <is>
          <t>A-3be56b</t>
        </is>
      </c>
      <c r="B202" t="inlineStr">
        <is>
          <t>Churn (3 concordam)</t>
        </is>
      </c>
      <c r="C202" t="inlineStr">
        <is>
          <t>HealthTech</t>
        </is>
      </c>
      <c r="D202" t="inlineStr">
        <is>
          <t>event</t>
        </is>
      </c>
      <c r="E202" t="b">
        <v>1</v>
      </c>
      <c r="F202" t="b">
        <v>1</v>
      </c>
      <c r="G202" t="b">
        <v>1</v>
      </c>
      <c r="H202" t="n">
        <v>15325</v>
      </c>
      <c r="I202" t="n">
        <v>12</v>
      </c>
      <c r="J202" t="n">
        <v>0.3333</v>
      </c>
      <c r="K202" t="n">
        <v>14.193</v>
      </c>
      <c r="L202" t="n">
        <v>3</v>
      </c>
      <c r="M202" t="n">
        <v>528</v>
      </c>
      <c r="N202" t="n">
        <v>6.25</v>
      </c>
      <c r="O202" t="n">
        <v>4</v>
      </c>
      <c r="P202" t="n">
        <v>3.5</v>
      </c>
      <c r="Q202" t="n">
        <v>1</v>
      </c>
      <c r="R202" t="n">
        <v>1</v>
      </c>
      <c r="S202" t="n">
        <v>0</v>
      </c>
      <c r="T202" t="n">
        <v>0</v>
      </c>
    </row>
    <row r="203">
      <c r="A203" t="inlineStr">
        <is>
          <t>A-354f12</t>
        </is>
      </c>
      <c r="B203" t="inlineStr">
        <is>
          <t>Divergente</t>
        </is>
      </c>
      <c r="C203" t="inlineStr">
        <is>
          <t>FinTech</t>
        </is>
      </c>
      <c r="D203" t="inlineStr">
        <is>
          <t>ads</t>
        </is>
      </c>
      <c r="E203" t="b">
        <v>0</v>
      </c>
      <c r="F203" t="b">
        <v>1</v>
      </c>
      <c r="G203" t="b">
        <v>0</v>
      </c>
      <c r="H203" t="n">
        <v>8889</v>
      </c>
      <c r="I203" t="n">
        <v>4</v>
      </c>
      <c r="J203" t="n">
        <v>0.75</v>
      </c>
      <c r="K203" t="n">
        <v>8.115</v>
      </c>
      <c r="L203" t="n">
        <v>1</v>
      </c>
      <c r="M203" t="n">
        <v>158</v>
      </c>
      <c r="N203" t="n">
        <v>1.8987</v>
      </c>
      <c r="O203" t="n">
        <v>2</v>
      </c>
      <c r="Q203" t="n">
        <v>0</v>
      </c>
      <c r="R203" t="n">
        <v>1</v>
      </c>
      <c r="S203" t="n">
        <v>0</v>
      </c>
      <c r="T203" t="n">
        <v>0</v>
      </c>
    </row>
    <row r="204">
      <c r="A204" t="inlineStr">
        <is>
          <t>A-68f37c</t>
        </is>
      </c>
      <c r="B204" t="inlineStr">
        <is>
          <t>Divergente</t>
        </is>
      </c>
      <c r="C204" t="inlineStr">
        <is>
          <t>HealthTech</t>
        </is>
      </c>
      <c r="D204" t="inlineStr">
        <is>
          <t>ads</t>
        </is>
      </c>
      <c r="E204" t="b">
        <v>0</v>
      </c>
      <c r="F204" t="b">
        <v>1</v>
      </c>
      <c r="G204" t="b">
        <v>1</v>
      </c>
      <c r="H204" t="n">
        <v>31474</v>
      </c>
      <c r="I204" t="n">
        <v>12</v>
      </c>
      <c r="J204" t="n">
        <v>0.1667</v>
      </c>
      <c r="K204" t="n">
        <v>17.577</v>
      </c>
      <c r="L204" t="n">
        <v>4</v>
      </c>
      <c r="M204" t="n">
        <v>624</v>
      </c>
      <c r="N204" t="n">
        <v>6.4103</v>
      </c>
      <c r="O204" t="n">
        <v>5</v>
      </c>
      <c r="P204" t="n">
        <v>4</v>
      </c>
      <c r="Q204" t="n">
        <v>1</v>
      </c>
      <c r="R204" t="n">
        <v>0</v>
      </c>
      <c r="S204" t="n">
        <v>0</v>
      </c>
      <c r="T204" t="n">
        <v>0</v>
      </c>
    </row>
    <row r="205">
      <c r="A205" t="inlineStr">
        <is>
          <t>A-aa9511</t>
        </is>
      </c>
      <c r="B205" t="inlineStr">
        <is>
          <t>Divergente</t>
        </is>
      </c>
      <c r="C205" t="inlineStr">
        <is>
          <t>DevTools</t>
        </is>
      </c>
      <c r="D205" t="inlineStr">
        <is>
          <t>other</t>
        </is>
      </c>
      <c r="E205" t="b">
        <v>0</v>
      </c>
      <c r="F205" t="b">
        <v>1</v>
      </c>
      <c r="G205" t="b">
        <v>1</v>
      </c>
      <c r="H205" t="n">
        <v>55995</v>
      </c>
      <c r="I205" t="n">
        <v>15</v>
      </c>
      <c r="J205" t="n">
        <v>0.4667</v>
      </c>
      <c r="K205" t="n">
        <v>14.7187</v>
      </c>
      <c r="L205" t="n">
        <v>23</v>
      </c>
      <c r="M205" t="n">
        <v>625</v>
      </c>
      <c r="N205" t="n">
        <v>5.6</v>
      </c>
      <c r="O205" t="n">
        <v>2</v>
      </c>
      <c r="P205" t="n">
        <v>4</v>
      </c>
      <c r="Q205" t="n">
        <v>0</v>
      </c>
      <c r="R205" t="n">
        <v>1</v>
      </c>
      <c r="S205" t="n">
        <v>1</v>
      </c>
      <c r="T205" t="n">
        <v>0</v>
      </c>
    </row>
    <row r="206">
      <c r="A206" t="inlineStr">
        <is>
          <t>A-af0cd2</t>
        </is>
      </c>
      <c r="B206" t="inlineStr">
        <is>
          <t>Divergente</t>
        </is>
      </c>
      <c r="C206" t="inlineStr">
        <is>
          <t>Cybersecurity</t>
        </is>
      </c>
      <c r="D206" t="inlineStr">
        <is>
          <t>other</t>
        </is>
      </c>
      <c r="E206" t="b">
        <v>0</v>
      </c>
      <c r="F206" t="b">
        <v>1</v>
      </c>
      <c r="G206" t="b">
        <v>1</v>
      </c>
      <c r="H206" t="n">
        <v>5529</v>
      </c>
      <c r="I206" t="n">
        <v>11</v>
      </c>
      <c r="J206" t="n">
        <v>0.2727</v>
      </c>
      <c r="K206" t="n">
        <v>23.9179</v>
      </c>
      <c r="L206" t="n">
        <v>19</v>
      </c>
      <c r="M206" t="n">
        <v>687</v>
      </c>
      <c r="N206" t="n">
        <v>4.8035</v>
      </c>
      <c r="O206" t="n">
        <v>3</v>
      </c>
      <c r="Q206" t="n">
        <v>1</v>
      </c>
      <c r="R206" t="n">
        <v>0</v>
      </c>
      <c r="S206" t="n">
        <v>0</v>
      </c>
      <c r="T206" t="n">
        <v>0</v>
      </c>
    </row>
    <row r="207">
      <c r="A207" t="inlineStr">
        <is>
          <t>A-bd4513</t>
        </is>
      </c>
      <c r="B207" t="inlineStr">
        <is>
          <t>Divergente</t>
        </is>
      </c>
      <c r="C207" t="inlineStr">
        <is>
          <t>DevTools</t>
        </is>
      </c>
      <c r="D207" t="inlineStr">
        <is>
          <t>event</t>
        </is>
      </c>
      <c r="E207" t="b">
        <v>0</v>
      </c>
      <c r="F207" t="b">
        <v>1</v>
      </c>
      <c r="G207" t="b">
        <v>1</v>
      </c>
      <c r="H207" t="n">
        <v>48804</v>
      </c>
      <c r="I207" t="n">
        <v>12</v>
      </c>
      <c r="J207" t="n">
        <v>1</v>
      </c>
      <c r="K207" t="n">
        <v>1.807</v>
      </c>
      <c r="L207" t="n">
        <v>50</v>
      </c>
      <c r="M207" t="n">
        <v>507</v>
      </c>
      <c r="N207" t="n">
        <v>6.7061</v>
      </c>
      <c r="O207" t="n">
        <v>3</v>
      </c>
      <c r="P207" t="n">
        <v>4.6667</v>
      </c>
      <c r="Q207" t="n">
        <v>1</v>
      </c>
      <c r="R207" t="n">
        <v>0</v>
      </c>
      <c r="S207" t="n">
        <v>1</v>
      </c>
      <c r="T207" t="n">
        <v>0</v>
      </c>
    </row>
    <row r="208">
      <c r="A208" t="inlineStr">
        <is>
          <t>A-c222ab</t>
        </is>
      </c>
      <c r="B208" t="inlineStr">
        <is>
          <t>Churn (3 concordam)</t>
        </is>
      </c>
      <c r="C208" t="inlineStr">
        <is>
          <t>Cybersecurity</t>
        </is>
      </c>
      <c r="D208" t="inlineStr">
        <is>
          <t>other</t>
        </is>
      </c>
      <c r="E208" t="b">
        <v>1</v>
      </c>
      <c r="F208" t="b">
        <v>1</v>
      </c>
      <c r="G208" t="b">
        <v>1</v>
      </c>
      <c r="H208" t="n">
        <v>18048</v>
      </c>
      <c r="I208" t="n">
        <v>7</v>
      </c>
      <c r="J208" t="n">
        <v>1</v>
      </c>
      <c r="K208" t="n">
        <v>7.7207</v>
      </c>
      <c r="L208" t="n">
        <v>32</v>
      </c>
      <c r="M208" t="n">
        <v>435</v>
      </c>
      <c r="N208" t="n">
        <v>7.5862</v>
      </c>
      <c r="O208" t="n">
        <v>4</v>
      </c>
      <c r="P208" t="n">
        <v>5</v>
      </c>
      <c r="Q208" t="n">
        <v>1</v>
      </c>
      <c r="R208" t="n">
        <v>0</v>
      </c>
      <c r="S208" t="n">
        <v>0</v>
      </c>
      <c r="T208" t="n">
        <v>0</v>
      </c>
    </row>
    <row r="209">
      <c r="A209" t="inlineStr">
        <is>
          <t>A-34d880</t>
        </is>
      </c>
      <c r="B209" t="inlineStr">
        <is>
          <t>Divergente</t>
        </is>
      </c>
      <c r="C209" t="inlineStr">
        <is>
          <t>Cybersecurity</t>
        </is>
      </c>
      <c r="D209" t="inlineStr">
        <is>
          <t>ads</t>
        </is>
      </c>
      <c r="E209" t="b">
        <v>0</v>
      </c>
      <c r="F209" t="b">
        <v>1</v>
      </c>
      <c r="G209" t="b">
        <v>1</v>
      </c>
      <c r="H209" t="n">
        <v>20185</v>
      </c>
      <c r="I209" t="n">
        <v>9</v>
      </c>
      <c r="J209" t="n">
        <v>0.5556</v>
      </c>
      <c r="K209" t="n">
        <v>8.673500000000001</v>
      </c>
      <c r="L209" t="n">
        <v>4</v>
      </c>
      <c r="M209" t="n">
        <v>474</v>
      </c>
      <c r="N209" t="n">
        <v>8.438800000000001</v>
      </c>
      <c r="O209" t="n">
        <v>5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A-508199</t>
        </is>
      </c>
      <c r="B210" t="inlineStr">
        <is>
          <t>Ativa (3 concordam)</t>
        </is>
      </c>
      <c r="C210" t="inlineStr">
        <is>
          <t>FinTech</t>
        </is>
      </c>
      <c r="D210" t="inlineStr">
        <is>
          <t>event</t>
        </is>
      </c>
      <c r="E210" t="b">
        <v>0</v>
      </c>
      <c r="F210" t="b">
        <v>0</v>
      </c>
      <c r="G210" t="b">
        <v>0</v>
      </c>
      <c r="H210" t="n">
        <v>8436</v>
      </c>
      <c r="I210" t="n">
        <v>5</v>
      </c>
      <c r="J210" t="n">
        <v>0.2</v>
      </c>
      <c r="K210" t="n">
        <v>11.1047</v>
      </c>
      <c r="L210" t="n">
        <v>19</v>
      </c>
      <c r="M210" t="n">
        <v>231</v>
      </c>
      <c r="N210" t="n">
        <v>6.4935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A-f03140</t>
        </is>
      </c>
      <c r="B211" t="inlineStr">
        <is>
          <t>Divergente</t>
        </is>
      </c>
      <c r="C211" t="inlineStr">
        <is>
          <t>DevTools</t>
        </is>
      </c>
      <c r="D211" t="inlineStr">
        <is>
          <t>event</t>
        </is>
      </c>
      <c r="E211" t="b">
        <v>0</v>
      </c>
      <c r="F211" t="b">
        <v>1</v>
      </c>
      <c r="G211" t="b">
        <v>0</v>
      </c>
      <c r="H211" t="n">
        <v>21075</v>
      </c>
      <c r="I211" t="n">
        <v>10</v>
      </c>
      <c r="J211" t="n">
        <v>0.5</v>
      </c>
      <c r="K211" t="n">
        <v>13.306</v>
      </c>
      <c r="L211" t="n">
        <v>27</v>
      </c>
      <c r="M211" t="n">
        <v>595</v>
      </c>
      <c r="N211" t="n">
        <v>3.6975</v>
      </c>
      <c r="O211" t="n">
        <v>7</v>
      </c>
      <c r="P211" t="n">
        <v>3.6667</v>
      </c>
      <c r="Q211" t="n">
        <v>1</v>
      </c>
      <c r="R211" t="n">
        <v>1</v>
      </c>
      <c r="S211" t="n">
        <v>1</v>
      </c>
      <c r="T211" t="n">
        <v>0</v>
      </c>
    </row>
    <row r="212">
      <c r="A212" t="inlineStr">
        <is>
          <t>A-410e86</t>
        </is>
      </c>
      <c r="B212" t="inlineStr">
        <is>
          <t>Divergente</t>
        </is>
      </c>
      <c r="C212" t="inlineStr">
        <is>
          <t>FinTech</t>
        </is>
      </c>
      <c r="D212" t="inlineStr">
        <is>
          <t>organic</t>
        </is>
      </c>
      <c r="E212" t="b">
        <v>0</v>
      </c>
      <c r="F212" t="b">
        <v>0</v>
      </c>
      <c r="G212" t="b">
        <v>1</v>
      </c>
      <c r="H212" t="n">
        <v>11184</v>
      </c>
      <c r="I212" t="n">
        <v>7</v>
      </c>
      <c r="J212" t="n">
        <v>1</v>
      </c>
      <c r="K212" t="n">
        <v>1.6756</v>
      </c>
      <c r="L212" t="n">
        <v>24</v>
      </c>
      <c r="M212" t="n">
        <v>292</v>
      </c>
      <c r="N212" t="n">
        <v>7.1918</v>
      </c>
      <c r="O212" t="n">
        <v>5</v>
      </c>
      <c r="P212" t="n">
        <v>3.5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A-fa2041</t>
        </is>
      </c>
      <c r="B213" t="inlineStr">
        <is>
          <t>Divergente</t>
        </is>
      </c>
      <c r="C213" t="inlineStr">
        <is>
          <t>HealthTech</t>
        </is>
      </c>
      <c r="D213" t="inlineStr">
        <is>
          <t>organic</t>
        </is>
      </c>
      <c r="E213" t="b">
        <v>0</v>
      </c>
      <c r="F213" t="b">
        <v>1</v>
      </c>
      <c r="G213" t="b">
        <v>0</v>
      </c>
      <c r="H213" t="n">
        <v>20915</v>
      </c>
      <c r="I213" t="n">
        <v>12</v>
      </c>
      <c r="J213" t="n">
        <v>0.8333</v>
      </c>
      <c r="K213" t="n">
        <v>7.0965</v>
      </c>
      <c r="L213" t="n">
        <v>15</v>
      </c>
      <c r="M213" t="n">
        <v>552</v>
      </c>
      <c r="N213" t="n">
        <v>6.1594</v>
      </c>
      <c r="O213" t="n">
        <v>1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A-de58ca</t>
        </is>
      </c>
      <c r="B214" t="inlineStr">
        <is>
          <t>Divergente</t>
        </is>
      </c>
      <c r="C214" t="inlineStr">
        <is>
          <t>HealthTech</t>
        </is>
      </c>
      <c r="D214" t="inlineStr">
        <is>
          <t>organic</t>
        </is>
      </c>
      <c r="E214" t="b">
        <v>0</v>
      </c>
      <c r="F214" t="b">
        <v>0</v>
      </c>
      <c r="G214" t="b">
        <v>1</v>
      </c>
      <c r="H214" t="n">
        <v>22277</v>
      </c>
      <c r="I214" t="n">
        <v>11</v>
      </c>
      <c r="J214" t="n">
        <v>0.1818</v>
      </c>
      <c r="K214" t="n">
        <v>20.6324</v>
      </c>
      <c r="L214" t="n">
        <v>15</v>
      </c>
      <c r="M214" t="n">
        <v>505</v>
      </c>
      <c r="N214" t="n">
        <v>6.5347</v>
      </c>
      <c r="O214" t="n">
        <v>5</v>
      </c>
      <c r="P214" t="n">
        <v>3.3333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A-05d3b3</t>
        </is>
      </c>
      <c r="B215" t="inlineStr">
        <is>
          <t>Divergente</t>
        </is>
      </c>
      <c r="C215" t="inlineStr">
        <is>
          <t>DevTools</t>
        </is>
      </c>
      <c r="D215" t="inlineStr">
        <is>
          <t>ads</t>
        </is>
      </c>
      <c r="E215" t="b">
        <v>0</v>
      </c>
      <c r="F215" t="b">
        <v>1</v>
      </c>
      <c r="G215" t="b">
        <v>1</v>
      </c>
      <c r="H215" t="n">
        <v>12154</v>
      </c>
      <c r="I215" t="n">
        <v>13</v>
      </c>
      <c r="J215" t="n">
        <v>0.3846</v>
      </c>
      <c r="K215" t="n">
        <v>19.154</v>
      </c>
      <c r="L215" t="n">
        <v>9</v>
      </c>
      <c r="M215" t="n">
        <v>642</v>
      </c>
      <c r="N215" t="n">
        <v>3.4268</v>
      </c>
      <c r="O215" t="n">
        <v>6</v>
      </c>
      <c r="P215" t="n">
        <v>4.3333</v>
      </c>
      <c r="Q215" t="n">
        <v>0</v>
      </c>
      <c r="R215" t="n">
        <v>0</v>
      </c>
      <c r="S215" t="n">
        <v>1</v>
      </c>
      <c r="T215" t="n">
        <v>0</v>
      </c>
    </row>
    <row r="216">
      <c r="A216" t="inlineStr">
        <is>
          <t>A-249769</t>
        </is>
      </c>
      <c r="B216" t="inlineStr">
        <is>
          <t>Divergente</t>
        </is>
      </c>
      <c r="C216" t="inlineStr">
        <is>
          <t>Cybersecurity</t>
        </is>
      </c>
      <c r="D216" t="inlineStr">
        <is>
          <t>event</t>
        </is>
      </c>
      <c r="E216" t="b">
        <v>1</v>
      </c>
      <c r="F216" t="b">
        <v>1</v>
      </c>
      <c r="G216" t="b">
        <v>0</v>
      </c>
      <c r="H216" t="n">
        <v>15717</v>
      </c>
      <c r="I216" t="n">
        <v>13</v>
      </c>
      <c r="J216" t="n">
        <v>0.8462</v>
      </c>
      <c r="K216" t="n">
        <v>8.2136</v>
      </c>
      <c r="L216" t="n">
        <v>4</v>
      </c>
      <c r="M216" t="n">
        <v>678</v>
      </c>
      <c r="N216" t="n">
        <v>4.4248</v>
      </c>
      <c r="O216" t="n">
        <v>2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A-e43bf7</t>
        </is>
      </c>
      <c r="B217" t="inlineStr">
        <is>
          <t>Divergente</t>
        </is>
      </c>
      <c r="C217" t="inlineStr">
        <is>
          <t>Cybersecurity</t>
        </is>
      </c>
      <c r="D217" t="inlineStr">
        <is>
          <t>other</t>
        </is>
      </c>
      <c r="E217" t="b">
        <v>0</v>
      </c>
      <c r="F217" t="b">
        <v>1</v>
      </c>
      <c r="G217" t="b">
        <v>0</v>
      </c>
      <c r="H217" t="n">
        <v>46666</v>
      </c>
      <c r="I217" t="n">
        <v>7</v>
      </c>
      <c r="J217" t="n">
        <v>0.2857</v>
      </c>
      <c r="K217" t="n">
        <v>21.2895</v>
      </c>
      <c r="L217" t="n">
        <v>44</v>
      </c>
      <c r="M217" t="n">
        <v>371</v>
      </c>
      <c r="N217" t="n">
        <v>9.433999999999999</v>
      </c>
      <c r="O217" t="n">
        <v>5</v>
      </c>
      <c r="P217" t="n">
        <v>4</v>
      </c>
      <c r="Q217" t="n">
        <v>1</v>
      </c>
      <c r="R217" t="n">
        <v>0</v>
      </c>
      <c r="S217" t="n">
        <v>0</v>
      </c>
      <c r="T217" t="n">
        <v>0</v>
      </c>
    </row>
    <row r="218">
      <c r="A218" t="inlineStr">
        <is>
          <t>A-eb2fdc</t>
        </is>
      </c>
      <c r="B218" t="inlineStr">
        <is>
          <t>Churn (3 concordam)</t>
        </is>
      </c>
      <c r="C218" t="inlineStr">
        <is>
          <t>DevTools</t>
        </is>
      </c>
      <c r="D218" t="inlineStr">
        <is>
          <t>organic</t>
        </is>
      </c>
      <c r="E218" t="b">
        <v>1</v>
      </c>
      <c r="F218" t="b">
        <v>1</v>
      </c>
      <c r="G218" t="b">
        <v>1</v>
      </c>
      <c r="H218" t="n">
        <v>30351</v>
      </c>
      <c r="I218" t="n">
        <v>12</v>
      </c>
      <c r="J218" t="n">
        <v>0.4167</v>
      </c>
      <c r="K218" t="n">
        <v>13.3388</v>
      </c>
      <c r="L218" t="n">
        <v>31</v>
      </c>
      <c r="M218" t="n">
        <v>547</v>
      </c>
      <c r="N218" t="n">
        <v>3.1079</v>
      </c>
      <c r="O218" t="n">
        <v>5</v>
      </c>
      <c r="P218" t="n">
        <v>4.5</v>
      </c>
      <c r="Q218" t="n">
        <v>0</v>
      </c>
      <c r="R218" t="n">
        <v>0</v>
      </c>
      <c r="S218" t="n">
        <v>1</v>
      </c>
      <c r="T218" t="n">
        <v>0</v>
      </c>
    </row>
    <row r="219">
      <c r="A219" t="inlineStr">
        <is>
          <t>A-e1462e</t>
        </is>
      </c>
      <c r="B219" t="inlineStr">
        <is>
          <t>Divergente</t>
        </is>
      </c>
      <c r="C219" t="inlineStr">
        <is>
          <t>FinTech</t>
        </is>
      </c>
      <c r="D219" t="inlineStr">
        <is>
          <t>partner</t>
        </is>
      </c>
      <c r="E219" t="b">
        <v>0</v>
      </c>
      <c r="F219" t="b">
        <v>1</v>
      </c>
      <c r="G219" t="b">
        <v>0</v>
      </c>
      <c r="H219" t="n">
        <v>12030</v>
      </c>
      <c r="I219" t="n">
        <v>7</v>
      </c>
      <c r="J219" t="n">
        <v>0.4286</v>
      </c>
      <c r="K219" t="n">
        <v>21.6838</v>
      </c>
      <c r="L219" t="n">
        <v>15</v>
      </c>
      <c r="M219" t="n">
        <v>347</v>
      </c>
      <c r="N219" t="n">
        <v>6.3401</v>
      </c>
      <c r="O219" t="n">
        <v>2</v>
      </c>
      <c r="P219" t="n">
        <v>3.5</v>
      </c>
      <c r="Q219" t="n">
        <v>1</v>
      </c>
      <c r="R219" t="n">
        <v>1</v>
      </c>
      <c r="S219" t="n">
        <v>0</v>
      </c>
      <c r="T219" t="n">
        <v>1</v>
      </c>
    </row>
    <row r="220">
      <c r="A220" t="inlineStr">
        <is>
          <t>A-cab532</t>
        </is>
      </c>
      <c r="B220" t="inlineStr">
        <is>
          <t>Divergente</t>
        </is>
      </c>
      <c r="C220" t="inlineStr">
        <is>
          <t>DevTools</t>
        </is>
      </c>
      <c r="D220" t="inlineStr">
        <is>
          <t>organic</t>
        </is>
      </c>
      <c r="E220" t="b">
        <v>0</v>
      </c>
      <c r="F220" t="b">
        <v>1</v>
      </c>
      <c r="G220" t="b">
        <v>1</v>
      </c>
      <c r="H220" t="n">
        <v>18569</v>
      </c>
      <c r="I220" t="n">
        <v>15</v>
      </c>
      <c r="J220" t="n">
        <v>0.4</v>
      </c>
      <c r="K220" t="n">
        <v>20.961</v>
      </c>
      <c r="L220" t="n">
        <v>11</v>
      </c>
      <c r="M220" t="n">
        <v>1005</v>
      </c>
      <c r="N220" t="n">
        <v>4.6766</v>
      </c>
      <c r="O220" t="n">
        <v>1</v>
      </c>
      <c r="P220" t="n">
        <v>4</v>
      </c>
      <c r="Q220" t="n">
        <v>1</v>
      </c>
      <c r="R220" t="n">
        <v>1</v>
      </c>
      <c r="S220" t="n">
        <v>1</v>
      </c>
      <c r="T220" t="n">
        <v>0</v>
      </c>
    </row>
    <row r="221">
      <c r="A221" t="inlineStr">
        <is>
          <t>A-9123ac</t>
        </is>
      </c>
      <c r="B221" t="inlineStr">
        <is>
          <t>Divergente</t>
        </is>
      </c>
      <c r="C221" t="inlineStr">
        <is>
          <t>Cybersecurity</t>
        </is>
      </c>
      <c r="D221" t="inlineStr">
        <is>
          <t>organic</t>
        </is>
      </c>
      <c r="E221" t="b">
        <v>0</v>
      </c>
      <c r="F221" t="b">
        <v>1</v>
      </c>
      <c r="G221" t="b">
        <v>0</v>
      </c>
      <c r="H221" t="n">
        <v>14751</v>
      </c>
      <c r="I221" t="n">
        <v>7</v>
      </c>
      <c r="J221" t="n">
        <v>0.2857</v>
      </c>
      <c r="K221" t="n">
        <v>18.3984</v>
      </c>
      <c r="L221" t="n">
        <v>9</v>
      </c>
      <c r="M221" t="n">
        <v>386</v>
      </c>
      <c r="N221" t="n">
        <v>6.2176</v>
      </c>
      <c r="O221" t="n">
        <v>6</v>
      </c>
      <c r="P221" t="n">
        <v>4.2</v>
      </c>
      <c r="Q221" t="n">
        <v>0</v>
      </c>
      <c r="R221" t="n">
        <v>1</v>
      </c>
      <c r="S221" t="n">
        <v>0</v>
      </c>
      <c r="T221" t="n">
        <v>0</v>
      </c>
    </row>
    <row r="222">
      <c r="A222" t="inlineStr">
        <is>
          <t>A-6e08f3</t>
        </is>
      </c>
      <c r="B222" t="inlineStr">
        <is>
          <t>Divergente</t>
        </is>
      </c>
      <c r="C222" t="inlineStr">
        <is>
          <t>Cybersecurity</t>
        </is>
      </c>
      <c r="D222" t="inlineStr">
        <is>
          <t>event</t>
        </is>
      </c>
      <c r="E222" t="b">
        <v>0</v>
      </c>
      <c r="F222" t="b">
        <v>1</v>
      </c>
      <c r="G222" t="b">
        <v>0</v>
      </c>
      <c r="H222" t="n">
        <v>18190</v>
      </c>
      <c r="I222" t="n">
        <v>10</v>
      </c>
      <c r="J222" t="n">
        <v>0.5</v>
      </c>
      <c r="K222" t="n">
        <v>22.1109</v>
      </c>
      <c r="L222" t="n">
        <v>8</v>
      </c>
      <c r="M222" t="n">
        <v>492</v>
      </c>
      <c r="N222" t="n">
        <v>4.2683</v>
      </c>
      <c r="O222" t="n">
        <v>2</v>
      </c>
      <c r="P222" t="n">
        <v>3.5</v>
      </c>
      <c r="Q222" t="n">
        <v>1</v>
      </c>
      <c r="R222" t="n">
        <v>1</v>
      </c>
      <c r="S222" t="n">
        <v>0</v>
      </c>
      <c r="T222" t="n">
        <v>0</v>
      </c>
    </row>
    <row r="223">
      <c r="A223" t="inlineStr">
        <is>
          <t>A-d922bf</t>
        </is>
      </c>
      <c r="B223" t="inlineStr">
        <is>
          <t>Churn (3 concordam)</t>
        </is>
      </c>
      <c r="C223" t="inlineStr">
        <is>
          <t>HealthTech</t>
        </is>
      </c>
      <c r="D223" t="inlineStr">
        <is>
          <t>ads</t>
        </is>
      </c>
      <c r="E223" t="b">
        <v>1</v>
      </c>
      <c r="F223" t="b">
        <v>1</v>
      </c>
      <c r="G223" t="b">
        <v>1</v>
      </c>
      <c r="H223" t="n">
        <v>14129</v>
      </c>
      <c r="I223" t="n">
        <v>7</v>
      </c>
      <c r="J223" t="n">
        <v>0.5714</v>
      </c>
      <c r="K223" t="n">
        <v>15.77</v>
      </c>
      <c r="L223" t="n">
        <v>5</v>
      </c>
      <c r="M223" t="n">
        <v>419</v>
      </c>
      <c r="N223" t="n">
        <v>4.5346</v>
      </c>
      <c r="O223" t="n">
        <v>7</v>
      </c>
      <c r="P223" t="n">
        <v>3.3333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A-8ed5dd</t>
        </is>
      </c>
      <c r="B224" t="inlineStr">
        <is>
          <t>Churn (3 concordam)</t>
        </is>
      </c>
      <c r="C224" t="inlineStr">
        <is>
          <t>EdTech</t>
        </is>
      </c>
      <c r="D224" t="inlineStr">
        <is>
          <t>event</t>
        </is>
      </c>
      <c r="E224" t="b">
        <v>1</v>
      </c>
      <c r="F224" t="b">
        <v>1</v>
      </c>
      <c r="G224" t="b">
        <v>1</v>
      </c>
      <c r="H224" t="n">
        <v>11861</v>
      </c>
      <c r="I224" t="n">
        <v>12</v>
      </c>
      <c r="J224" t="n">
        <v>0.3333</v>
      </c>
      <c r="K224" t="n">
        <v>18.1027</v>
      </c>
      <c r="L224" t="n">
        <v>5</v>
      </c>
      <c r="M224" t="n">
        <v>545</v>
      </c>
      <c r="N224" t="n">
        <v>8.2569</v>
      </c>
      <c r="O224" t="n">
        <v>6</v>
      </c>
      <c r="P224" t="n">
        <v>3.75</v>
      </c>
      <c r="Q224" t="n">
        <v>1</v>
      </c>
      <c r="R224" t="n">
        <v>1</v>
      </c>
      <c r="S224" t="n">
        <v>0</v>
      </c>
      <c r="T224" t="n">
        <v>0</v>
      </c>
    </row>
    <row r="225">
      <c r="A225" t="inlineStr">
        <is>
          <t>A-7c6b6b</t>
        </is>
      </c>
      <c r="B225" t="inlineStr">
        <is>
          <t>Divergente</t>
        </is>
      </c>
      <c r="C225" t="inlineStr">
        <is>
          <t>FinTech</t>
        </is>
      </c>
      <c r="D225" t="inlineStr">
        <is>
          <t>other</t>
        </is>
      </c>
      <c r="E225" t="b">
        <v>0</v>
      </c>
      <c r="F225" t="b">
        <v>1</v>
      </c>
      <c r="G225" t="b">
        <v>1</v>
      </c>
      <c r="H225" t="n">
        <v>3250</v>
      </c>
      <c r="I225" t="n">
        <v>7</v>
      </c>
      <c r="J225" t="n">
        <v>1</v>
      </c>
      <c r="K225" t="n">
        <v>1.0185</v>
      </c>
      <c r="L225" t="n">
        <v>6</v>
      </c>
      <c r="M225" t="n">
        <v>311</v>
      </c>
      <c r="N225" t="n">
        <v>7.717</v>
      </c>
      <c r="O225" t="n">
        <v>5</v>
      </c>
      <c r="P225" t="n">
        <v>4.3333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A-3c1a3f</t>
        </is>
      </c>
      <c r="B226" t="inlineStr">
        <is>
          <t>Divergente</t>
        </is>
      </c>
      <c r="C226" t="inlineStr">
        <is>
          <t>DevTools</t>
        </is>
      </c>
      <c r="D226" t="inlineStr">
        <is>
          <t>event</t>
        </is>
      </c>
      <c r="E226" t="b">
        <v>0</v>
      </c>
      <c r="F226" t="b">
        <v>0</v>
      </c>
      <c r="G226" t="b">
        <v>1</v>
      </c>
      <c r="H226" t="n">
        <v>11192</v>
      </c>
      <c r="I226" t="n">
        <v>12</v>
      </c>
      <c r="J226" t="n">
        <v>0.3333</v>
      </c>
      <c r="K226" t="n">
        <v>16.1971</v>
      </c>
      <c r="L226" t="n">
        <v>1</v>
      </c>
      <c r="M226" t="n">
        <v>497</v>
      </c>
      <c r="N226" t="n">
        <v>4.4266</v>
      </c>
      <c r="O226" t="n">
        <v>4</v>
      </c>
      <c r="P226" t="n">
        <v>3.5</v>
      </c>
      <c r="Q226" t="n">
        <v>0</v>
      </c>
      <c r="R226" t="n">
        <v>1</v>
      </c>
      <c r="S226" t="n">
        <v>1</v>
      </c>
      <c r="T226" t="n">
        <v>0</v>
      </c>
    </row>
    <row r="227">
      <c r="A227" t="inlineStr">
        <is>
          <t>A-b48f73</t>
        </is>
      </c>
      <c r="B227" t="inlineStr">
        <is>
          <t>Ativa (3 concordam)</t>
        </is>
      </c>
      <c r="C227" t="inlineStr">
        <is>
          <t>EdTech</t>
        </is>
      </c>
      <c r="D227" t="inlineStr">
        <is>
          <t>event</t>
        </is>
      </c>
      <c r="E227" t="b">
        <v>0</v>
      </c>
      <c r="F227" t="b">
        <v>0</v>
      </c>
      <c r="G227" t="b">
        <v>0</v>
      </c>
      <c r="H227" t="n">
        <v>28320</v>
      </c>
      <c r="I227" t="n">
        <v>7</v>
      </c>
      <c r="J227" t="n">
        <v>1</v>
      </c>
      <c r="K227" t="n">
        <v>1.577</v>
      </c>
      <c r="L227" t="n">
        <v>80</v>
      </c>
      <c r="M227" t="n">
        <v>412</v>
      </c>
      <c r="N227" t="n">
        <v>5.5825</v>
      </c>
      <c r="O227" t="n">
        <v>3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A-76fa4d</t>
        </is>
      </c>
      <c r="B228" t="inlineStr">
        <is>
          <t>Divergente</t>
        </is>
      </c>
      <c r="C228" t="inlineStr">
        <is>
          <t>HealthTech</t>
        </is>
      </c>
      <c r="D228" t="inlineStr">
        <is>
          <t>event</t>
        </is>
      </c>
      <c r="E228" t="b">
        <v>0</v>
      </c>
      <c r="F228" t="b">
        <v>1</v>
      </c>
      <c r="G228" t="b">
        <v>1</v>
      </c>
      <c r="H228" t="n">
        <v>47955</v>
      </c>
      <c r="I228" t="n">
        <v>7</v>
      </c>
      <c r="J228" t="n">
        <v>1</v>
      </c>
      <c r="K228" t="n">
        <v>1.2156</v>
      </c>
      <c r="L228" t="n">
        <v>69</v>
      </c>
      <c r="M228" t="n">
        <v>357</v>
      </c>
      <c r="N228" t="n">
        <v>5.8824</v>
      </c>
      <c r="O228" t="n">
        <v>5</v>
      </c>
      <c r="P228" t="n">
        <v>4.5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A-b2af2e</t>
        </is>
      </c>
      <c r="B229" t="inlineStr">
        <is>
          <t>Divergente</t>
        </is>
      </c>
      <c r="C229" t="inlineStr">
        <is>
          <t>Cybersecurity</t>
        </is>
      </c>
      <c r="D229" t="inlineStr">
        <is>
          <t>event</t>
        </is>
      </c>
      <c r="E229" t="b">
        <v>0</v>
      </c>
      <c r="F229" t="b">
        <v>1</v>
      </c>
      <c r="G229" t="b">
        <v>0</v>
      </c>
      <c r="H229" t="n">
        <v>3112</v>
      </c>
      <c r="I229" t="n">
        <v>4</v>
      </c>
      <c r="J229" t="n">
        <v>1</v>
      </c>
      <c r="K229" t="n">
        <v>4.2382</v>
      </c>
      <c r="L229" t="n">
        <v>5</v>
      </c>
      <c r="M229" t="n">
        <v>174</v>
      </c>
      <c r="N229" t="n">
        <v>6.3218</v>
      </c>
      <c r="O229" t="n">
        <v>2</v>
      </c>
      <c r="P229" t="n">
        <v>4</v>
      </c>
      <c r="Q229" t="n">
        <v>0</v>
      </c>
      <c r="R229" t="n">
        <v>1</v>
      </c>
      <c r="S229" t="n">
        <v>0</v>
      </c>
      <c r="T229" t="n">
        <v>0</v>
      </c>
    </row>
    <row r="230">
      <c r="A230" t="inlineStr">
        <is>
          <t>A-9bfc9f</t>
        </is>
      </c>
      <c r="B230" t="inlineStr">
        <is>
          <t>Divergente</t>
        </is>
      </c>
      <c r="C230" t="inlineStr">
        <is>
          <t>DevTools</t>
        </is>
      </c>
      <c r="D230" t="inlineStr">
        <is>
          <t>ads</t>
        </is>
      </c>
      <c r="E230" t="b">
        <v>0</v>
      </c>
      <c r="F230" t="b">
        <v>0</v>
      </c>
      <c r="G230" t="b">
        <v>1</v>
      </c>
      <c r="H230" t="n">
        <v>12745</v>
      </c>
      <c r="I230" t="n">
        <v>9</v>
      </c>
      <c r="J230" t="n">
        <v>0.2222</v>
      </c>
      <c r="K230" t="n">
        <v>15.5729</v>
      </c>
      <c r="L230" t="n">
        <v>53</v>
      </c>
      <c r="M230" t="n">
        <v>376</v>
      </c>
      <c r="N230" t="n">
        <v>4.7872</v>
      </c>
      <c r="O230" t="n">
        <v>6</v>
      </c>
      <c r="P230" t="n">
        <v>3.3333</v>
      </c>
      <c r="Q230" t="n">
        <v>1</v>
      </c>
      <c r="R230" t="n">
        <v>1</v>
      </c>
      <c r="S230" t="n">
        <v>1</v>
      </c>
      <c r="T230" t="n">
        <v>0</v>
      </c>
    </row>
    <row r="231">
      <c r="A231" t="inlineStr">
        <is>
          <t>A-4ae22a</t>
        </is>
      </c>
      <c r="B231" t="inlineStr">
        <is>
          <t>Churn (3 concordam)</t>
        </is>
      </c>
      <c r="C231" t="inlineStr">
        <is>
          <t>EdTech</t>
        </is>
      </c>
      <c r="D231" t="inlineStr">
        <is>
          <t>other</t>
        </is>
      </c>
      <c r="E231" t="b">
        <v>1</v>
      </c>
      <c r="F231" t="b">
        <v>1</v>
      </c>
      <c r="G231" t="b">
        <v>1</v>
      </c>
      <c r="H231" t="n">
        <v>3860</v>
      </c>
      <c r="I231" t="n">
        <v>7</v>
      </c>
      <c r="J231" t="n">
        <v>0.8571</v>
      </c>
      <c r="K231" t="n">
        <v>7.7536</v>
      </c>
      <c r="L231" t="n">
        <v>6</v>
      </c>
      <c r="M231" t="n">
        <v>369</v>
      </c>
      <c r="N231" t="n">
        <v>8.4011</v>
      </c>
      <c r="O231" t="n">
        <v>3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A-fda07f</t>
        </is>
      </c>
      <c r="B232" t="inlineStr">
        <is>
          <t>Divergente</t>
        </is>
      </c>
      <c r="C232" t="inlineStr">
        <is>
          <t>Cybersecurity</t>
        </is>
      </c>
      <c r="D232" t="inlineStr">
        <is>
          <t>partner</t>
        </is>
      </c>
      <c r="E232" t="b">
        <v>0</v>
      </c>
      <c r="F232" t="b">
        <v>1</v>
      </c>
      <c r="G232" t="b">
        <v>0</v>
      </c>
      <c r="H232" t="n">
        <v>28418</v>
      </c>
      <c r="I232" t="n">
        <v>12</v>
      </c>
      <c r="J232" t="n">
        <v>1</v>
      </c>
      <c r="K232" t="n">
        <v>4.6653</v>
      </c>
      <c r="L232" t="n">
        <v>7</v>
      </c>
      <c r="M232" t="n">
        <v>681</v>
      </c>
      <c r="N232" t="n">
        <v>5.7269</v>
      </c>
      <c r="O232" t="n">
        <v>5</v>
      </c>
      <c r="P232" t="n">
        <v>4</v>
      </c>
      <c r="Q232" t="n">
        <v>1</v>
      </c>
      <c r="R232" t="n">
        <v>1</v>
      </c>
      <c r="S232" t="n">
        <v>0</v>
      </c>
      <c r="T232" t="n">
        <v>1</v>
      </c>
    </row>
    <row r="233">
      <c r="A233" t="inlineStr">
        <is>
          <t>A-de24d5</t>
        </is>
      </c>
      <c r="B233" t="inlineStr">
        <is>
          <t>Divergente</t>
        </is>
      </c>
      <c r="C233" t="inlineStr">
        <is>
          <t>DevTools</t>
        </is>
      </c>
      <c r="D233" t="inlineStr">
        <is>
          <t>other</t>
        </is>
      </c>
      <c r="E233" t="b">
        <v>0</v>
      </c>
      <c r="F233" t="b">
        <v>0</v>
      </c>
      <c r="G233" t="b">
        <v>1</v>
      </c>
      <c r="H233" t="n">
        <v>17554</v>
      </c>
      <c r="I233" t="n">
        <v>13</v>
      </c>
      <c r="J233" t="n">
        <v>1</v>
      </c>
      <c r="K233" t="n">
        <v>1.8398</v>
      </c>
      <c r="L233" t="n">
        <v>5</v>
      </c>
      <c r="M233" t="n">
        <v>537</v>
      </c>
      <c r="N233" t="n">
        <v>5.2142</v>
      </c>
      <c r="O233" t="n">
        <v>7</v>
      </c>
      <c r="P233" t="n">
        <v>3</v>
      </c>
      <c r="Q233" t="n">
        <v>0</v>
      </c>
      <c r="R233" t="n">
        <v>0</v>
      </c>
      <c r="S233" t="n">
        <v>1</v>
      </c>
      <c r="T233" t="n">
        <v>0</v>
      </c>
    </row>
    <row r="234">
      <c r="A234" t="inlineStr">
        <is>
          <t>A-977ca0</t>
        </is>
      </c>
      <c r="B234" t="inlineStr">
        <is>
          <t>Divergente</t>
        </is>
      </c>
      <c r="C234" t="inlineStr">
        <is>
          <t>HealthTech</t>
        </is>
      </c>
      <c r="D234" t="inlineStr">
        <is>
          <t>partner</t>
        </is>
      </c>
      <c r="E234" t="b">
        <v>1</v>
      </c>
      <c r="F234" t="b">
        <v>0</v>
      </c>
      <c r="G234" t="b">
        <v>1</v>
      </c>
      <c r="H234" t="n">
        <v>29255</v>
      </c>
      <c r="I234" t="n">
        <v>16</v>
      </c>
      <c r="J234" t="n">
        <v>0.25</v>
      </c>
      <c r="K234" t="n">
        <v>22.3409</v>
      </c>
      <c r="L234" t="n">
        <v>6</v>
      </c>
      <c r="M234" t="n">
        <v>893</v>
      </c>
      <c r="N234" t="n">
        <v>5.1512</v>
      </c>
      <c r="O234" t="n">
        <v>3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</row>
    <row r="235">
      <c r="A235" t="inlineStr">
        <is>
          <t>A-ab438f</t>
        </is>
      </c>
      <c r="B235" t="inlineStr">
        <is>
          <t>Churn (3 concordam)</t>
        </is>
      </c>
      <c r="C235" t="inlineStr">
        <is>
          <t>Cybersecurity</t>
        </is>
      </c>
      <c r="D235" t="inlineStr">
        <is>
          <t>ads</t>
        </is>
      </c>
      <c r="E235" t="b">
        <v>1</v>
      </c>
      <c r="F235" t="b">
        <v>1</v>
      </c>
      <c r="G235" t="b">
        <v>1</v>
      </c>
      <c r="H235" t="n">
        <v>11144</v>
      </c>
      <c r="I235" t="n">
        <v>8</v>
      </c>
      <c r="J235" t="n">
        <v>1</v>
      </c>
      <c r="K235" t="n">
        <v>3.5811</v>
      </c>
      <c r="L235" t="n">
        <v>13</v>
      </c>
      <c r="M235" t="n">
        <v>369</v>
      </c>
      <c r="N235" t="n">
        <v>3.252</v>
      </c>
      <c r="O235" t="n">
        <v>2</v>
      </c>
      <c r="P235" t="n">
        <v>3.5</v>
      </c>
      <c r="Q235" t="n">
        <v>1</v>
      </c>
      <c r="R235" t="n">
        <v>0</v>
      </c>
      <c r="S235" t="n">
        <v>0</v>
      </c>
      <c r="T235" t="n">
        <v>0</v>
      </c>
    </row>
    <row r="236">
      <c r="A236" t="inlineStr">
        <is>
          <t>A-e89151</t>
        </is>
      </c>
      <c r="B236" t="inlineStr">
        <is>
          <t>Divergente</t>
        </is>
      </c>
      <c r="C236" t="inlineStr">
        <is>
          <t>FinTech</t>
        </is>
      </c>
      <c r="D236" t="inlineStr">
        <is>
          <t>organic</t>
        </is>
      </c>
      <c r="E236" t="b">
        <v>1</v>
      </c>
      <c r="F236" t="b">
        <v>0</v>
      </c>
      <c r="G236" t="b">
        <v>1</v>
      </c>
      <c r="H236" t="n">
        <v>19762</v>
      </c>
      <c r="I236" t="n">
        <v>9</v>
      </c>
      <c r="J236" t="n">
        <v>0.2222</v>
      </c>
      <c r="K236" t="n">
        <v>15.5729</v>
      </c>
      <c r="L236" t="n">
        <v>8</v>
      </c>
      <c r="M236" t="n">
        <v>601</v>
      </c>
      <c r="N236" t="n">
        <v>4.8253</v>
      </c>
      <c r="O236" t="n">
        <v>2</v>
      </c>
      <c r="P236" t="n">
        <v>5</v>
      </c>
      <c r="Q236" t="n">
        <v>1</v>
      </c>
      <c r="R236" t="n">
        <v>0</v>
      </c>
      <c r="S236" t="n">
        <v>0</v>
      </c>
      <c r="T236" t="n">
        <v>0</v>
      </c>
    </row>
    <row r="237">
      <c r="A237" t="inlineStr">
        <is>
          <t>A-40906c</t>
        </is>
      </c>
      <c r="B237" t="inlineStr">
        <is>
          <t>Ativa (3 concordam)</t>
        </is>
      </c>
      <c r="C237" t="inlineStr">
        <is>
          <t>EdTech</t>
        </is>
      </c>
      <c r="D237" t="inlineStr">
        <is>
          <t>ads</t>
        </is>
      </c>
      <c r="E237" t="b">
        <v>0</v>
      </c>
      <c r="F237" t="b">
        <v>0</v>
      </c>
      <c r="G237" t="b">
        <v>0</v>
      </c>
      <c r="H237" t="n">
        <v>64400</v>
      </c>
      <c r="I237" t="n">
        <v>12</v>
      </c>
      <c r="J237" t="n">
        <v>0.5833</v>
      </c>
      <c r="K237" t="n">
        <v>9.1663</v>
      </c>
      <c r="L237" t="n">
        <v>92</v>
      </c>
      <c r="M237" t="n">
        <v>685</v>
      </c>
      <c r="N237" t="n">
        <v>4.6715</v>
      </c>
      <c r="O237" t="n">
        <v>5</v>
      </c>
      <c r="P237" t="n">
        <v>3.75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A-81edc3</t>
        </is>
      </c>
      <c r="B238" t="inlineStr">
        <is>
          <t>Divergente</t>
        </is>
      </c>
      <c r="C238" t="inlineStr">
        <is>
          <t>Cybersecurity</t>
        </is>
      </c>
      <c r="D238" t="inlineStr">
        <is>
          <t>ads</t>
        </is>
      </c>
      <c r="E238" t="b">
        <v>0</v>
      </c>
      <c r="F238" t="b">
        <v>1</v>
      </c>
      <c r="G238" t="b">
        <v>0</v>
      </c>
      <c r="H238" t="n">
        <v>17524</v>
      </c>
      <c r="I238" t="n">
        <v>12</v>
      </c>
      <c r="J238" t="n">
        <v>0.4167</v>
      </c>
      <c r="K238" t="n">
        <v>14.0616</v>
      </c>
      <c r="L238" t="n">
        <v>5</v>
      </c>
      <c r="M238" t="n">
        <v>765</v>
      </c>
      <c r="N238" t="n">
        <v>5.3595</v>
      </c>
      <c r="O238" t="n">
        <v>3</v>
      </c>
      <c r="P238" t="n">
        <v>4</v>
      </c>
      <c r="Q238" t="n">
        <v>1</v>
      </c>
      <c r="R238" t="n">
        <v>0</v>
      </c>
      <c r="S238" t="n">
        <v>0</v>
      </c>
      <c r="T238" t="n">
        <v>0</v>
      </c>
    </row>
    <row r="239">
      <c r="A239" t="inlineStr">
        <is>
          <t>A-328bd0</t>
        </is>
      </c>
      <c r="B239" t="inlineStr">
        <is>
          <t>Divergente</t>
        </is>
      </c>
      <c r="C239" t="inlineStr">
        <is>
          <t>HealthTech</t>
        </is>
      </c>
      <c r="D239" t="inlineStr">
        <is>
          <t>partner</t>
        </is>
      </c>
      <c r="E239" t="b">
        <v>0</v>
      </c>
      <c r="F239" t="b">
        <v>0</v>
      </c>
      <c r="G239" t="b">
        <v>1</v>
      </c>
      <c r="H239" t="n">
        <v>13726</v>
      </c>
      <c r="I239" t="n">
        <v>13</v>
      </c>
      <c r="J239" t="n">
        <v>0.2308</v>
      </c>
      <c r="K239" t="n">
        <v>19.5483</v>
      </c>
      <c r="L239" t="n">
        <v>18</v>
      </c>
      <c r="M239" t="n">
        <v>568</v>
      </c>
      <c r="N239" t="n">
        <v>8.626799999999999</v>
      </c>
      <c r="O239" t="n">
        <v>5</v>
      </c>
      <c r="P239" t="n">
        <v>3.6667</v>
      </c>
      <c r="Q239" t="n">
        <v>1</v>
      </c>
      <c r="R239" t="n">
        <v>1</v>
      </c>
      <c r="S239" t="n">
        <v>0</v>
      </c>
      <c r="T239" t="n">
        <v>1</v>
      </c>
    </row>
    <row r="240">
      <c r="A240" t="inlineStr">
        <is>
          <t>A-b3fe05</t>
        </is>
      </c>
      <c r="B240" t="inlineStr">
        <is>
          <t>Divergente</t>
        </is>
      </c>
      <c r="C240" t="inlineStr">
        <is>
          <t>Cybersecurity</t>
        </is>
      </c>
      <c r="D240" t="inlineStr">
        <is>
          <t>partner</t>
        </is>
      </c>
      <c r="E240" t="b">
        <v>0</v>
      </c>
      <c r="F240" t="b">
        <v>0</v>
      </c>
      <c r="G240" t="b">
        <v>1</v>
      </c>
      <c r="H240" t="n">
        <v>24102</v>
      </c>
      <c r="I240" t="n">
        <v>9</v>
      </c>
      <c r="J240" t="n">
        <v>0.8889</v>
      </c>
      <c r="K240" t="n">
        <v>7.1294</v>
      </c>
      <c r="L240" t="n">
        <v>8</v>
      </c>
      <c r="M240" t="n">
        <v>438</v>
      </c>
      <c r="N240" t="n">
        <v>4.1096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1</v>
      </c>
    </row>
    <row r="241">
      <c r="A241" t="inlineStr">
        <is>
          <t>A-09540c</t>
        </is>
      </c>
      <c r="B241" t="inlineStr">
        <is>
          <t>Divergente</t>
        </is>
      </c>
      <c r="C241" t="inlineStr">
        <is>
          <t>Cybersecurity</t>
        </is>
      </c>
      <c r="D241" t="inlineStr">
        <is>
          <t>event</t>
        </is>
      </c>
      <c r="E241" t="b">
        <v>0</v>
      </c>
      <c r="F241" t="b">
        <v>1</v>
      </c>
      <c r="G241" t="b">
        <v>1</v>
      </c>
      <c r="H241" t="n">
        <v>22445</v>
      </c>
      <c r="I241" t="n">
        <v>6</v>
      </c>
      <c r="J241" t="n">
        <v>0.6667</v>
      </c>
      <c r="K241" t="n">
        <v>14.0616</v>
      </c>
      <c r="L241" t="n">
        <v>67</v>
      </c>
      <c r="M241" t="n">
        <v>297</v>
      </c>
      <c r="N241" t="n">
        <v>5.3872</v>
      </c>
      <c r="O241" t="n">
        <v>2</v>
      </c>
      <c r="P241" t="n">
        <v>4.5</v>
      </c>
      <c r="Q241" t="n">
        <v>1</v>
      </c>
      <c r="R241" t="n">
        <v>1</v>
      </c>
      <c r="S241" t="n">
        <v>0</v>
      </c>
      <c r="T241" t="n">
        <v>0</v>
      </c>
    </row>
    <row r="242">
      <c r="A242" t="inlineStr">
        <is>
          <t>A-e693b6</t>
        </is>
      </c>
      <c r="B242" t="inlineStr">
        <is>
          <t>Churn (3 concordam)</t>
        </is>
      </c>
      <c r="C242" t="inlineStr">
        <is>
          <t>FinTech</t>
        </is>
      </c>
      <c r="D242" t="inlineStr">
        <is>
          <t>event</t>
        </is>
      </c>
      <c r="E242" t="b">
        <v>1</v>
      </c>
      <c r="F242" t="b">
        <v>1</v>
      </c>
      <c r="G242" t="b">
        <v>1</v>
      </c>
      <c r="H242" t="n">
        <v>30415</v>
      </c>
      <c r="I242" t="n">
        <v>12</v>
      </c>
      <c r="J242" t="n">
        <v>0.4167</v>
      </c>
      <c r="K242" t="n">
        <v>19.2526</v>
      </c>
      <c r="L242" t="n">
        <v>55</v>
      </c>
      <c r="M242" t="n">
        <v>681</v>
      </c>
      <c r="N242" t="n">
        <v>3.6711</v>
      </c>
      <c r="O242" t="n">
        <v>1</v>
      </c>
      <c r="P242" t="n">
        <v>3</v>
      </c>
      <c r="Q242" t="n">
        <v>1</v>
      </c>
      <c r="R242" t="n">
        <v>0</v>
      </c>
      <c r="S242" t="n">
        <v>0</v>
      </c>
      <c r="T242" t="n">
        <v>0</v>
      </c>
    </row>
    <row r="243">
      <c r="A243" t="inlineStr">
        <is>
          <t>A-2446e3</t>
        </is>
      </c>
      <c r="B243" t="inlineStr">
        <is>
          <t>Divergente</t>
        </is>
      </c>
      <c r="C243" t="inlineStr">
        <is>
          <t>EdTech</t>
        </is>
      </c>
      <c r="D243" t="inlineStr">
        <is>
          <t>organic</t>
        </is>
      </c>
      <c r="E243" t="b">
        <v>0</v>
      </c>
      <c r="F243" t="b">
        <v>1</v>
      </c>
      <c r="G243" t="b">
        <v>0</v>
      </c>
      <c r="H243" t="n">
        <v>24138</v>
      </c>
      <c r="I243" t="n">
        <v>7</v>
      </c>
      <c r="J243" t="n">
        <v>0.7143</v>
      </c>
      <c r="K243" t="n">
        <v>11.6961</v>
      </c>
      <c r="L243" t="n">
        <v>27</v>
      </c>
      <c r="M243" t="n">
        <v>496</v>
      </c>
      <c r="N243" t="n">
        <v>6.4516</v>
      </c>
      <c r="O243" t="n">
        <v>3</v>
      </c>
      <c r="P243" t="n">
        <v>4</v>
      </c>
      <c r="Q243" t="n">
        <v>1</v>
      </c>
      <c r="R243" t="n">
        <v>1</v>
      </c>
      <c r="S243" t="n">
        <v>0</v>
      </c>
      <c r="T243" t="n">
        <v>0</v>
      </c>
    </row>
    <row r="244">
      <c r="A244" t="inlineStr">
        <is>
          <t>A-241e75</t>
        </is>
      </c>
      <c r="B244" t="inlineStr">
        <is>
          <t>Divergente</t>
        </is>
      </c>
      <c r="C244" t="inlineStr">
        <is>
          <t>EdTech</t>
        </is>
      </c>
      <c r="D244" t="inlineStr">
        <is>
          <t>partner</t>
        </is>
      </c>
      <c r="E244" t="b">
        <v>0</v>
      </c>
      <c r="F244" t="b">
        <v>1</v>
      </c>
      <c r="G244" t="b">
        <v>0</v>
      </c>
      <c r="H244" t="n">
        <v>3594</v>
      </c>
      <c r="I244" t="n">
        <v>5</v>
      </c>
      <c r="J244" t="n">
        <v>1</v>
      </c>
      <c r="K244" t="n">
        <v>5.9466</v>
      </c>
      <c r="L244" t="n">
        <v>3</v>
      </c>
      <c r="M244" t="n">
        <v>266</v>
      </c>
      <c r="N244" t="n">
        <v>7.5188</v>
      </c>
      <c r="O244" t="n">
        <v>4</v>
      </c>
      <c r="P244" t="n">
        <v>4.5</v>
      </c>
      <c r="Q244" t="n">
        <v>0</v>
      </c>
      <c r="R244" t="n">
        <v>1</v>
      </c>
      <c r="S244" t="n">
        <v>0</v>
      </c>
      <c r="T244" t="n">
        <v>1</v>
      </c>
    </row>
    <row r="245">
      <c r="A245" t="inlineStr">
        <is>
          <t>A-922109</t>
        </is>
      </c>
      <c r="B245" t="inlineStr">
        <is>
          <t>Divergente</t>
        </is>
      </c>
      <c r="C245" t="inlineStr">
        <is>
          <t>Cybersecurity</t>
        </is>
      </c>
      <c r="D245" t="inlineStr">
        <is>
          <t>ads</t>
        </is>
      </c>
      <c r="E245" t="b">
        <v>0</v>
      </c>
      <c r="F245" t="b">
        <v>1</v>
      </c>
      <c r="G245" t="b">
        <v>1</v>
      </c>
      <c r="H245" t="n">
        <v>13677</v>
      </c>
      <c r="I245" t="n">
        <v>13</v>
      </c>
      <c r="J245" t="n">
        <v>0.7692</v>
      </c>
      <c r="K245" t="n">
        <v>11.1704</v>
      </c>
      <c r="L245" t="n">
        <v>3</v>
      </c>
      <c r="M245" t="n">
        <v>819</v>
      </c>
      <c r="N245" t="n">
        <v>4.1514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A-ff3c73</t>
        </is>
      </c>
      <c r="B246" t="inlineStr">
        <is>
          <t>Divergente</t>
        </is>
      </c>
      <c r="C246" t="inlineStr">
        <is>
          <t>HealthTech</t>
        </is>
      </c>
      <c r="D246" t="inlineStr">
        <is>
          <t>other</t>
        </is>
      </c>
      <c r="E246" t="b">
        <v>0</v>
      </c>
      <c r="F246" t="b">
        <v>1</v>
      </c>
      <c r="G246" t="b">
        <v>1</v>
      </c>
      <c r="H246" t="n">
        <v>4335</v>
      </c>
      <c r="I246" t="n">
        <v>9</v>
      </c>
      <c r="J246" t="n">
        <v>0.3333</v>
      </c>
      <c r="K246" t="n">
        <v>23.1622</v>
      </c>
      <c r="L246" t="n">
        <v>21</v>
      </c>
      <c r="M246" t="n">
        <v>408</v>
      </c>
      <c r="N246" t="n">
        <v>5.6373</v>
      </c>
      <c r="O246" t="n">
        <v>2</v>
      </c>
      <c r="P246" t="n">
        <v>3.5</v>
      </c>
      <c r="Q246" t="n">
        <v>1</v>
      </c>
      <c r="R246" t="n">
        <v>0</v>
      </c>
      <c r="S246" t="n">
        <v>0</v>
      </c>
      <c r="T246" t="n">
        <v>0</v>
      </c>
    </row>
    <row r="247">
      <c r="A247" t="inlineStr">
        <is>
          <t>A-8b0451</t>
        </is>
      </c>
      <c r="B247" t="inlineStr">
        <is>
          <t>Divergente</t>
        </is>
      </c>
      <c r="C247" t="inlineStr">
        <is>
          <t>FinTech</t>
        </is>
      </c>
      <c r="D247" t="inlineStr">
        <is>
          <t>event</t>
        </is>
      </c>
      <c r="E247" t="b">
        <v>0</v>
      </c>
      <c r="F247" t="b">
        <v>1</v>
      </c>
      <c r="G247" t="b">
        <v>1</v>
      </c>
      <c r="H247" t="n">
        <v>23550</v>
      </c>
      <c r="I247" t="n">
        <v>10</v>
      </c>
      <c r="J247" t="n">
        <v>1</v>
      </c>
      <c r="K247" t="n">
        <v>3.4825</v>
      </c>
      <c r="L247" t="n">
        <v>41</v>
      </c>
      <c r="M247" t="n">
        <v>606</v>
      </c>
      <c r="N247" t="n">
        <v>7.4257</v>
      </c>
      <c r="O247" t="n">
        <v>7</v>
      </c>
      <c r="P247" t="n">
        <v>3.5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A-331424</t>
        </is>
      </c>
      <c r="B248" t="inlineStr">
        <is>
          <t>Divergente</t>
        </is>
      </c>
      <c r="C248" t="inlineStr">
        <is>
          <t>DevTools</t>
        </is>
      </c>
      <c r="D248" t="inlineStr">
        <is>
          <t>organic</t>
        </is>
      </c>
      <c r="E248" t="b">
        <v>0</v>
      </c>
      <c r="F248" t="b">
        <v>1</v>
      </c>
      <c r="G248" t="b">
        <v>1</v>
      </c>
      <c r="H248" t="n">
        <v>6567</v>
      </c>
      <c r="I248" t="n">
        <v>6</v>
      </c>
      <c r="J248" t="n">
        <v>0.3333</v>
      </c>
      <c r="K248" t="n">
        <v>13.8316</v>
      </c>
      <c r="L248" t="n">
        <v>11</v>
      </c>
      <c r="M248" t="n">
        <v>214</v>
      </c>
      <c r="N248" t="n">
        <v>4.2056</v>
      </c>
      <c r="O248" t="n">
        <v>2</v>
      </c>
      <c r="Q248" t="n">
        <v>0</v>
      </c>
      <c r="R248" t="n">
        <v>0</v>
      </c>
      <c r="S248" t="n">
        <v>1</v>
      </c>
      <c r="T248" t="n">
        <v>0</v>
      </c>
    </row>
    <row r="249">
      <c r="A249" t="inlineStr">
        <is>
          <t>A-51ec1b</t>
        </is>
      </c>
      <c r="B249" t="inlineStr">
        <is>
          <t>Divergente</t>
        </is>
      </c>
      <c r="C249" t="inlineStr">
        <is>
          <t>DevTools</t>
        </is>
      </c>
      <c r="D249" t="inlineStr">
        <is>
          <t>ads</t>
        </is>
      </c>
      <c r="E249" t="b">
        <v>0</v>
      </c>
      <c r="F249" t="b">
        <v>1</v>
      </c>
      <c r="G249" t="b">
        <v>1</v>
      </c>
      <c r="H249" t="n">
        <v>8567</v>
      </c>
      <c r="I249" t="n">
        <v>6</v>
      </c>
      <c r="J249" t="n">
        <v>0.6667</v>
      </c>
      <c r="K249" t="n">
        <v>13.7659</v>
      </c>
      <c r="L249" t="n">
        <v>7</v>
      </c>
      <c r="M249" t="n">
        <v>283</v>
      </c>
      <c r="N249" t="n">
        <v>4.2403</v>
      </c>
      <c r="O249" t="n">
        <v>3</v>
      </c>
      <c r="P249" t="n">
        <v>5</v>
      </c>
      <c r="Q249" t="n">
        <v>1</v>
      </c>
      <c r="R249" t="n">
        <v>1</v>
      </c>
      <c r="S249" t="n">
        <v>1</v>
      </c>
      <c r="T249" t="n">
        <v>0</v>
      </c>
    </row>
    <row r="250">
      <c r="A250" t="inlineStr">
        <is>
          <t>A-bcf664</t>
        </is>
      </c>
      <c r="B250" t="inlineStr">
        <is>
          <t>Divergente</t>
        </is>
      </c>
      <c r="C250" t="inlineStr">
        <is>
          <t>DevTools</t>
        </is>
      </c>
      <c r="D250" t="inlineStr">
        <is>
          <t>other</t>
        </is>
      </c>
      <c r="E250" t="b">
        <v>0</v>
      </c>
      <c r="F250" t="b">
        <v>1</v>
      </c>
      <c r="G250" t="b">
        <v>1</v>
      </c>
      <c r="H250" t="n">
        <v>11340</v>
      </c>
      <c r="I250" t="n">
        <v>13</v>
      </c>
      <c r="J250" t="n">
        <v>0.3846</v>
      </c>
      <c r="K250" t="n">
        <v>19.4497</v>
      </c>
      <c r="L250" t="n">
        <v>5</v>
      </c>
      <c r="M250" t="n">
        <v>575</v>
      </c>
      <c r="N250" t="n">
        <v>4.8696</v>
      </c>
      <c r="O250" t="n">
        <v>5</v>
      </c>
      <c r="P250" t="n">
        <v>4</v>
      </c>
      <c r="Q250" t="n">
        <v>0</v>
      </c>
      <c r="R250" t="n">
        <v>0</v>
      </c>
      <c r="S250" t="n">
        <v>1</v>
      </c>
      <c r="T250" t="n">
        <v>0</v>
      </c>
    </row>
    <row r="251">
      <c r="A251" t="inlineStr">
        <is>
          <t>A-90a8c8</t>
        </is>
      </c>
      <c r="B251" t="inlineStr">
        <is>
          <t>Divergente</t>
        </is>
      </c>
      <c r="C251" t="inlineStr">
        <is>
          <t>FinTech</t>
        </is>
      </c>
      <c r="D251" t="inlineStr">
        <is>
          <t>organic</t>
        </is>
      </c>
      <c r="E251" t="b">
        <v>0</v>
      </c>
      <c r="F251" t="b">
        <v>1</v>
      </c>
      <c r="G251" t="b">
        <v>0</v>
      </c>
      <c r="H251" t="n">
        <v>26514</v>
      </c>
      <c r="I251" t="n">
        <v>7</v>
      </c>
      <c r="J251" t="n">
        <v>1</v>
      </c>
      <c r="K251" t="n">
        <v>4.2382</v>
      </c>
      <c r="L251" t="n">
        <v>15</v>
      </c>
      <c r="M251" t="n">
        <v>404</v>
      </c>
      <c r="N251" t="n">
        <v>4.9505</v>
      </c>
      <c r="O251" t="n">
        <v>4</v>
      </c>
      <c r="P251" t="n">
        <v>3.25</v>
      </c>
      <c r="Q251" t="n">
        <v>1</v>
      </c>
      <c r="R251" t="n">
        <v>0</v>
      </c>
      <c r="S251" t="n">
        <v>0</v>
      </c>
      <c r="T251" t="n">
        <v>0</v>
      </c>
    </row>
    <row r="252">
      <c r="A252" t="inlineStr">
        <is>
          <t>A-86cdb4</t>
        </is>
      </c>
      <c r="B252" t="inlineStr">
        <is>
          <t>Divergente</t>
        </is>
      </c>
      <c r="C252" t="inlineStr">
        <is>
          <t>DevTools</t>
        </is>
      </c>
      <c r="D252" t="inlineStr">
        <is>
          <t>partner</t>
        </is>
      </c>
      <c r="E252" t="b">
        <v>0</v>
      </c>
      <c r="F252" t="b">
        <v>0</v>
      </c>
      <c r="G252" t="b">
        <v>1</v>
      </c>
      <c r="H252" t="n">
        <v>3006</v>
      </c>
      <c r="I252" t="n">
        <v>9</v>
      </c>
      <c r="J252" t="n">
        <v>1</v>
      </c>
      <c r="K252" t="n">
        <v>3.2854</v>
      </c>
      <c r="L252" t="n">
        <v>2</v>
      </c>
      <c r="M252" t="n">
        <v>492</v>
      </c>
      <c r="N252" t="n">
        <v>4.878</v>
      </c>
      <c r="O252" t="n">
        <v>5</v>
      </c>
      <c r="P252" t="n">
        <v>4.3333</v>
      </c>
      <c r="Q252" t="n">
        <v>0</v>
      </c>
      <c r="R252" t="n">
        <v>0</v>
      </c>
      <c r="S252" t="n">
        <v>1</v>
      </c>
      <c r="T252" t="n">
        <v>1</v>
      </c>
    </row>
    <row r="253">
      <c r="A253" t="inlineStr">
        <is>
          <t>A-4bfa33</t>
        </is>
      </c>
      <c r="B253" t="inlineStr">
        <is>
          <t>Divergente</t>
        </is>
      </c>
      <c r="C253" t="inlineStr">
        <is>
          <t>Cybersecurity</t>
        </is>
      </c>
      <c r="D253" t="inlineStr">
        <is>
          <t>event</t>
        </is>
      </c>
      <c r="E253" t="b">
        <v>0</v>
      </c>
      <c r="F253" t="b">
        <v>1</v>
      </c>
      <c r="G253" t="b">
        <v>1</v>
      </c>
      <c r="H253" t="n">
        <v>5165</v>
      </c>
      <c r="I253" t="n">
        <v>7</v>
      </c>
      <c r="J253" t="n">
        <v>1</v>
      </c>
      <c r="K253" t="n">
        <v>0.7885</v>
      </c>
      <c r="L253" t="n">
        <v>8</v>
      </c>
      <c r="M253" t="n">
        <v>329</v>
      </c>
      <c r="N253" t="n">
        <v>5.1672</v>
      </c>
      <c r="O253" t="n">
        <v>4</v>
      </c>
      <c r="P253" t="n">
        <v>3.6667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A-dbc825</t>
        </is>
      </c>
      <c r="B254" t="inlineStr">
        <is>
          <t>Divergente</t>
        </is>
      </c>
      <c r="C254" t="inlineStr">
        <is>
          <t>EdTech</t>
        </is>
      </c>
      <c r="D254" t="inlineStr">
        <is>
          <t>partner</t>
        </is>
      </c>
      <c r="E254" t="b">
        <v>0</v>
      </c>
      <c r="F254" t="b">
        <v>1</v>
      </c>
      <c r="G254" t="b">
        <v>1</v>
      </c>
      <c r="H254" t="n">
        <v>25702</v>
      </c>
      <c r="I254" t="n">
        <v>16</v>
      </c>
      <c r="J254" t="n">
        <v>0.4375</v>
      </c>
      <c r="K254" t="n">
        <v>11.7947</v>
      </c>
      <c r="L254" t="n">
        <v>19</v>
      </c>
      <c r="M254" t="n">
        <v>730</v>
      </c>
      <c r="N254" t="n">
        <v>7.9452</v>
      </c>
      <c r="O254" t="n">
        <v>6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</row>
    <row r="255">
      <c r="A255" t="inlineStr">
        <is>
          <t>A-c70870</t>
        </is>
      </c>
      <c r="B255" t="inlineStr">
        <is>
          <t>Divergente</t>
        </is>
      </c>
      <c r="C255" t="inlineStr">
        <is>
          <t>Cybersecurity</t>
        </is>
      </c>
      <c r="D255" t="inlineStr">
        <is>
          <t>partner</t>
        </is>
      </c>
      <c r="E255" t="b">
        <v>0</v>
      </c>
      <c r="F255" t="b">
        <v>1</v>
      </c>
      <c r="G255" t="b">
        <v>0</v>
      </c>
      <c r="H255" t="n">
        <v>39614</v>
      </c>
      <c r="I255" t="n">
        <v>7</v>
      </c>
      <c r="J255" t="n">
        <v>1</v>
      </c>
      <c r="K255" t="n">
        <v>2.2998</v>
      </c>
      <c r="L255" t="n">
        <v>31</v>
      </c>
      <c r="M255" t="n">
        <v>334</v>
      </c>
      <c r="N255" t="n">
        <v>5.3892</v>
      </c>
      <c r="O255" t="n">
        <v>5</v>
      </c>
      <c r="P255" t="n">
        <v>4</v>
      </c>
      <c r="Q255" t="n">
        <v>1</v>
      </c>
      <c r="R255" t="n">
        <v>1</v>
      </c>
      <c r="S255" t="n">
        <v>0</v>
      </c>
      <c r="T255" t="n">
        <v>1</v>
      </c>
    </row>
    <row r="256">
      <c r="A256" t="inlineStr">
        <is>
          <t>A-7c4956</t>
        </is>
      </c>
      <c r="B256" t="inlineStr">
        <is>
          <t>Divergente</t>
        </is>
      </c>
      <c r="C256" t="inlineStr">
        <is>
          <t>DevTools</t>
        </is>
      </c>
      <c r="D256" t="inlineStr">
        <is>
          <t>ads</t>
        </is>
      </c>
      <c r="E256" t="b">
        <v>1</v>
      </c>
      <c r="F256" t="b">
        <v>0</v>
      </c>
      <c r="G256" t="b">
        <v>1</v>
      </c>
      <c r="H256" t="n">
        <v>3314</v>
      </c>
      <c r="I256" t="n">
        <v>8</v>
      </c>
      <c r="J256" t="n">
        <v>0.25</v>
      </c>
      <c r="K256" t="n">
        <v>19.8768</v>
      </c>
      <c r="L256" t="n">
        <v>5</v>
      </c>
      <c r="M256" t="n">
        <v>475</v>
      </c>
      <c r="N256" t="n">
        <v>8.421099999999999</v>
      </c>
      <c r="O256" t="n">
        <v>3</v>
      </c>
      <c r="P256" t="n">
        <v>4</v>
      </c>
      <c r="Q256" t="n">
        <v>0</v>
      </c>
      <c r="R256" t="n">
        <v>0</v>
      </c>
      <c r="S256" t="n">
        <v>1</v>
      </c>
      <c r="T256" t="n">
        <v>0</v>
      </c>
    </row>
    <row r="257">
      <c r="A257" t="inlineStr">
        <is>
          <t>A-0651a4</t>
        </is>
      </c>
      <c r="B257" t="inlineStr">
        <is>
          <t>Divergente</t>
        </is>
      </c>
      <c r="C257" t="inlineStr">
        <is>
          <t>HealthTech</t>
        </is>
      </c>
      <c r="D257" t="inlineStr">
        <is>
          <t>organic</t>
        </is>
      </c>
      <c r="E257" t="b">
        <v>0</v>
      </c>
      <c r="F257" t="b">
        <v>1</v>
      </c>
      <c r="G257" t="b">
        <v>1</v>
      </c>
      <c r="H257" t="n">
        <v>44564</v>
      </c>
      <c r="I257" t="n">
        <v>15</v>
      </c>
      <c r="J257" t="n">
        <v>1</v>
      </c>
      <c r="K257" t="n">
        <v>2.4969</v>
      </c>
      <c r="L257" t="n">
        <v>16</v>
      </c>
      <c r="M257" t="n">
        <v>705</v>
      </c>
      <c r="N257" t="n">
        <v>5.2482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A-3ce5b8</t>
        </is>
      </c>
      <c r="B258" t="inlineStr">
        <is>
          <t>Divergente</t>
        </is>
      </c>
      <c r="C258" t="inlineStr">
        <is>
          <t>FinTech</t>
        </is>
      </c>
      <c r="D258" t="inlineStr">
        <is>
          <t>ads</t>
        </is>
      </c>
      <c r="E258" t="b">
        <v>1</v>
      </c>
      <c r="F258" t="b">
        <v>1</v>
      </c>
      <c r="G258" t="b">
        <v>0</v>
      </c>
      <c r="H258" t="n">
        <v>16650</v>
      </c>
      <c r="I258" t="n">
        <v>9</v>
      </c>
      <c r="J258" t="n">
        <v>0.3333</v>
      </c>
      <c r="K258" t="n">
        <v>15.8029</v>
      </c>
      <c r="L258" t="n">
        <v>8</v>
      </c>
      <c r="M258" t="n">
        <v>509</v>
      </c>
      <c r="N258" t="n">
        <v>5.6974</v>
      </c>
      <c r="O258" t="n">
        <v>10</v>
      </c>
      <c r="P258" t="n">
        <v>3.7143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A-bd4708</t>
        </is>
      </c>
      <c r="B259" t="inlineStr">
        <is>
          <t>Ativa (3 concordam)</t>
        </is>
      </c>
      <c r="C259" t="inlineStr">
        <is>
          <t>FinTech</t>
        </is>
      </c>
      <c r="D259" t="inlineStr">
        <is>
          <t>ads</t>
        </is>
      </c>
      <c r="E259" t="b">
        <v>0</v>
      </c>
      <c r="F259" t="b">
        <v>0</v>
      </c>
      <c r="G259" t="b">
        <v>0</v>
      </c>
      <c r="H259" t="n">
        <v>38975</v>
      </c>
      <c r="I259" t="n">
        <v>13</v>
      </c>
      <c r="J259" t="n">
        <v>1</v>
      </c>
      <c r="K259" t="n">
        <v>5.3552</v>
      </c>
      <c r="L259" t="n">
        <v>37</v>
      </c>
      <c r="M259" t="n">
        <v>653</v>
      </c>
      <c r="N259" t="n">
        <v>4.5942</v>
      </c>
      <c r="O259" t="n">
        <v>4</v>
      </c>
      <c r="P259" t="n">
        <v>3.5</v>
      </c>
      <c r="Q259" t="n">
        <v>1</v>
      </c>
      <c r="R259" t="n">
        <v>0</v>
      </c>
      <c r="S259" t="n">
        <v>0</v>
      </c>
      <c r="T259" t="n">
        <v>0</v>
      </c>
    </row>
    <row r="260">
      <c r="A260" t="inlineStr">
        <is>
          <t>A-993085</t>
        </is>
      </c>
      <c r="B260" t="inlineStr">
        <is>
          <t>Divergente</t>
        </is>
      </c>
      <c r="C260" t="inlineStr">
        <is>
          <t>HealthTech</t>
        </is>
      </c>
      <c r="D260" t="inlineStr">
        <is>
          <t>ads</t>
        </is>
      </c>
      <c r="E260" t="b">
        <v>0</v>
      </c>
      <c r="F260" t="b">
        <v>1</v>
      </c>
      <c r="G260" t="b">
        <v>1</v>
      </c>
      <c r="H260" t="n">
        <v>40098</v>
      </c>
      <c r="I260" t="n">
        <v>15</v>
      </c>
      <c r="J260" t="n">
        <v>0.3333</v>
      </c>
      <c r="K260" t="n">
        <v>19.0226</v>
      </c>
      <c r="L260" t="n">
        <v>31</v>
      </c>
      <c r="M260" t="n">
        <v>665</v>
      </c>
      <c r="N260" t="n">
        <v>7.5188</v>
      </c>
      <c r="O260" t="n">
        <v>4</v>
      </c>
      <c r="P260" t="n">
        <v>3.5</v>
      </c>
      <c r="Q260" t="n">
        <v>1</v>
      </c>
      <c r="R260" t="n">
        <v>1</v>
      </c>
      <c r="S260" t="n">
        <v>0</v>
      </c>
      <c r="T260" t="n">
        <v>0</v>
      </c>
    </row>
    <row r="261">
      <c r="A261" t="inlineStr">
        <is>
          <t>A-92a3af</t>
        </is>
      </c>
      <c r="B261" t="inlineStr">
        <is>
          <t>Ativa (3 concordam)</t>
        </is>
      </c>
      <c r="C261" t="inlineStr">
        <is>
          <t>Cybersecurity</t>
        </is>
      </c>
      <c r="D261" t="inlineStr">
        <is>
          <t>organic</t>
        </is>
      </c>
      <c r="E261" t="b">
        <v>0</v>
      </c>
      <c r="F261" t="b">
        <v>0</v>
      </c>
      <c r="G261" t="b">
        <v>0</v>
      </c>
      <c r="H261" t="n">
        <v>34538</v>
      </c>
      <c r="I261" t="n">
        <v>11</v>
      </c>
      <c r="J261" t="n">
        <v>1</v>
      </c>
      <c r="K261" t="n">
        <v>5.8152</v>
      </c>
      <c r="L261" t="n">
        <v>25</v>
      </c>
      <c r="M261" t="n">
        <v>714</v>
      </c>
      <c r="N261" t="n">
        <v>7.7031</v>
      </c>
      <c r="O261" t="n">
        <v>4</v>
      </c>
      <c r="P261" t="n">
        <v>4</v>
      </c>
      <c r="Q261" t="n">
        <v>0</v>
      </c>
      <c r="R261" t="n">
        <v>1</v>
      </c>
      <c r="S261" t="n">
        <v>0</v>
      </c>
      <c r="T261" t="n">
        <v>0</v>
      </c>
    </row>
    <row r="262">
      <c r="A262" t="inlineStr">
        <is>
          <t>A-151c9a</t>
        </is>
      </c>
      <c r="B262" t="inlineStr">
        <is>
          <t>Divergente</t>
        </is>
      </c>
      <c r="C262" t="inlineStr">
        <is>
          <t>FinTech</t>
        </is>
      </c>
      <c r="D262" t="inlineStr">
        <is>
          <t>ads</t>
        </is>
      </c>
      <c r="E262" t="b">
        <v>0</v>
      </c>
      <c r="F262" t="b">
        <v>1</v>
      </c>
      <c r="G262" t="b">
        <v>0</v>
      </c>
      <c r="H262" t="n">
        <v>14250</v>
      </c>
      <c r="I262" t="n">
        <v>5</v>
      </c>
      <c r="J262" t="n">
        <v>0</v>
      </c>
      <c r="K262" t="n">
        <v>23.1294</v>
      </c>
      <c r="L262" t="n">
        <v>23</v>
      </c>
      <c r="M262" t="n">
        <v>366</v>
      </c>
      <c r="N262" t="n">
        <v>3.8251</v>
      </c>
      <c r="O262" t="n">
        <v>2</v>
      </c>
      <c r="P262" t="n">
        <v>3.5</v>
      </c>
      <c r="Q262" t="n">
        <v>0</v>
      </c>
      <c r="R262" t="n">
        <v>1</v>
      </c>
      <c r="S262" t="n">
        <v>0</v>
      </c>
      <c r="T262" t="n">
        <v>0</v>
      </c>
    </row>
    <row r="263">
      <c r="A263" t="inlineStr">
        <is>
          <t>A-474ad4</t>
        </is>
      </c>
      <c r="B263" t="inlineStr">
        <is>
          <t>Divergente</t>
        </is>
      </c>
      <c r="C263" t="inlineStr">
        <is>
          <t>EdTech</t>
        </is>
      </c>
      <c r="D263" t="inlineStr">
        <is>
          <t>organic</t>
        </is>
      </c>
      <c r="E263" t="b">
        <v>0</v>
      </c>
      <c r="F263" t="b">
        <v>0</v>
      </c>
      <c r="G263" t="b">
        <v>1</v>
      </c>
      <c r="H263" t="n">
        <v>10533</v>
      </c>
      <c r="I263" t="n">
        <v>15</v>
      </c>
      <c r="J263" t="n">
        <v>0.4667</v>
      </c>
      <c r="K263" t="n">
        <v>13.1088</v>
      </c>
      <c r="L263" t="n">
        <v>8</v>
      </c>
      <c r="M263" t="n">
        <v>605</v>
      </c>
      <c r="N263" t="n">
        <v>7.438</v>
      </c>
      <c r="O263" t="n">
        <v>3</v>
      </c>
      <c r="P263" t="n">
        <v>5</v>
      </c>
      <c r="Q263" t="n">
        <v>1</v>
      </c>
      <c r="R263" t="n">
        <v>1</v>
      </c>
      <c r="S263" t="n">
        <v>0</v>
      </c>
      <c r="T263" t="n">
        <v>0</v>
      </c>
    </row>
    <row r="264">
      <c r="A264" t="inlineStr">
        <is>
          <t>A-4ef964</t>
        </is>
      </c>
      <c r="B264" t="inlineStr">
        <is>
          <t>Divergente</t>
        </is>
      </c>
      <c r="C264" t="inlineStr">
        <is>
          <t>HealthTech</t>
        </is>
      </c>
      <c r="D264" t="inlineStr">
        <is>
          <t>organic</t>
        </is>
      </c>
      <c r="E264" t="b">
        <v>0</v>
      </c>
      <c r="F264" t="b">
        <v>1</v>
      </c>
      <c r="G264" t="b">
        <v>1</v>
      </c>
      <c r="H264" t="n">
        <v>13557</v>
      </c>
      <c r="I264" t="n">
        <v>9</v>
      </c>
      <c r="J264" t="n">
        <v>0.6667</v>
      </c>
      <c r="K264" t="n">
        <v>9.823399999999999</v>
      </c>
      <c r="L264" t="n">
        <v>17</v>
      </c>
      <c r="M264" t="n">
        <v>487</v>
      </c>
      <c r="N264" t="n">
        <v>6.7762</v>
      </c>
      <c r="O264" t="n">
        <v>3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A-fd9422</t>
        </is>
      </c>
      <c r="B265" t="inlineStr">
        <is>
          <t>Divergente</t>
        </is>
      </c>
      <c r="C265" t="inlineStr">
        <is>
          <t>Cybersecurity</t>
        </is>
      </c>
      <c r="D265" t="inlineStr">
        <is>
          <t>organic</t>
        </is>
      </c>
      <c r="E265" t="b">
        <v>0</v>
      </c>
      <c r="F265" t="b">
        <v>0</v>
      </c>
      <c r="G265" t="b">
        <v>1</v>
      </c>
      <c r="H265" t="n">
        <v>27028</v>
      </c>
      <c r="I265" t="n">
        <v>9</v>
      </c>
      <c r="J265" t="n">
        <v>0.7778</v>
      </c>
      <c r="K265" t="n">
        <v>8.903499999999999</v>
      </c>
      <c r="L265" t="n">
        <v>58</v>
      </c>
      <c r="M265" t="n">
        <v>456</v>
      </c>
      <c r="N265" t="n">
        <v>4.6053</v>
      </c>
      <c r="O265" t="n">
        <v>6</v>
      </c>
      <c r="P265" t="n">
        <v>3.5</v>
      </c>
      <c r="Q265" t="n">
        <v>1</v>
      </c>
      <c r="R265" t="n">
        <v>1</v>
      </c>
      <c r="S265" t="n">
        <v>0</v>
      </c>
      <c r="T265" t="n">
        <v>0</v>
      </c>
    </row>
    <row r="266">
      <c r="A266" t="inlineStr">
        <is>
          <t>A-0baac2</t>
        </is>
      </c>
      <c r="B266" t="inlineStr">
        <is>
          <t>Churn (3 concordam)</t>
        </is>
      </c>
      <c r="C266" t="inlineStr">
        <is>
          <t>FinTech</t>
        </is>
      </c>
      <c r="D266" t="inlineStr">
        <is>
          <t>organic</t>
        </is>
      </c>
      <c r="E266" t="b">
        <v>1</v>
      </c>
      <c r="F266" t="b">
        <v>1</v>
      </c>
      <c r="G266" t="b">
        <v>1</v>
      </c>
      <c r="H266" t="n">
        <v>9943</v>
      </c>
      <c r="I266" t="n">
        <v>6</v>
      </c>
      <c r="J266" t="n">
        <v>0.8333</v>
      </c>
      <c r="K266" t="n">
        <v>7.0637</v>
      </c>
      <c r="L266" t="n">
        <v>14</v>
      </c>
      <c r="M266" t="n">
        <v>202</v>
      </c>
      <c r="N266" t="n">
        <v>4.4554</v>
      </c>
      <c r="O266" t="n">
        <v>6</v>
      </c>
      <c r="P266" t="n">
        <v>4.3333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A-bb1486</t>
        </is>
      </c>
      <c r="B267" t="inlineStr">
        <is>
          <t>Divergente</t>
        </is>
      </c>
      <c r="C267" t="inlineStr">
        <is>
          <t>HealthTech</t>
        </is>
      </c>
      <c r="D267" t="inlineStr">
        <is>
          <t>organic</t>
        </is>
      </c>
      <c r="E267" t="b">
        <v>0</v>
      </c>
      <c r="F267" t="b">
        <v>1</v>
      </c>
      <c r="G267" t="b">
        <v>1</v>
      </c>
      <c r="H267" t="n">
        <v>15528</v>
      </c>
      <c r="I267" t="n">
        <v>8</v>
      </c>
      <c r="J267" t="n">
        <v>1</v>
      </c>
      <c r="K267" t="n">
        <v>1.8398</v>
      </c>
      <c r="L267" t="n">
        <v>41</v>
      </c>
      <c r="M267" t="n">
        <v>405</v>
      </c>
      <c r="N267" t="n">
        <v>8.8889</v>
      </c>
      <c r="O267" t="n">
        <v>3</v>
      </c>
      <c r="P267" t="n">
        <v>3</v>
      </c>
      <c r="Q267" t="n">
        <v>0</v>
      </c>
      <c r="R267" t="n">
        <v>1</v>
      </c>
      <c r="S267" t="n">
        <v>0</v>
      </c>
      <c r="T267" t="n">
        <v>0</v>
      </c>
    </row>
    <row r="268">
      <c r="A268" t="inlineStr">
        <is>
          <t>A-560d27</t>
        </is>
      </c>
      <c r="B268" t="inlineStr">
        <is>
          <t>Divergente</t>
        </is>
      </c>
      <c r="C268" t="inlineStr">
        <is>
          <t>DevTools</t>
        </is>
      </c>
      <c r="D268" t="inlineStr">
        <is>
          <t>organic</t>
        </is>
      </c>
      <c r="E268" t="b">
        <v>0</v>
      </c>
      <c r="F268" t="b">
        <v>0</v>
      </c>
      <c r="G268" t="b">
        <v>1</v>
      </c>
      <c r="H268" t="n">
        <v>37064</v>
      </c>
      <c r="I268" t="n">
        <v>12</v>
      </c>
      <c r="J268" t="n">
        <v>0.8333</v>
      </c>
      <c r="K268" t="n">
        <v>7.885</v>
      </c>
      <c r="L268" t="n">
        <v>23</v>
      </c>
      <c r="M268" t="n">
        <v>587</v>
      </c>
      <c r="N268" t="n">
        <v>6.4736</v>
      </c>
      <c r="O268" t="n">
        <v>4</v>
      </c>
      <c r="P268" t="n">
        <v>3.6667</v>
      </c>
      <c r="Q268" t="n">
        <v>1</v>
      </c>
      <c r="R268" t="n">
        <v>0</v>
      </c>
      <c r="S268" t="n">
        <v>1</v>
      </c>
      <c r="T268" t="n">
        <v>0</v>
      </c>
    </row>
    <row r="269">
      <c r="A269" t="inlineStr">
        <is>
          <t>A-0b0d6d</t>
        </is>
      </c>
      <c r="B269" t="inlineStr">
        <is>
          <t>Divergente</t>
        </is>
      </c>
      <c r="C269" t="inlineStr">
        <is>
          <t>DevTools</t>
        </is>
      </c>
      <c r="D269" t="inlineStr">
        <is>
          <t>organic</t>
        </is>
      </c>
      <c r="E269" t="b">
        <v>0</v>
      </c>
      <c r="F269" t="b">
        <v>1</v>
      </c>
      <c r="G269" t="b">
        <v>1</v>
      </c>
      <c r="H269" t="n">
        <v>30429</v>
      </c>
      <c r="I269" t="n">
        <v>13</v>
      </c>
      <c r="J269" t="n">
        <v>1</v>
      </c>
      <c r="K269" t="n">
        <v>0.0329</v>
      </c>
      <c r="L269" t="n">
        <v>3</v>
      </c>
      <c r="M269" t="n">
        <v>582</v>
      </c>
      <c r="N269" t="n">
        <v>8.247400000000001</v>
      </c>
      <c r="O269" t="n">
        <v>5</v>
      </c>
      <c r="P269" t="n">
        <v>4</v>
      </c>
      <c r="Q269" t="n">
        <v>1</v>
      </c>
      <c r="R269" t="n">
        <v>0</v>
      </c>
      <c r="S269" t="n">
        <v>1</v>
      </c>
      <c r="T269" t="n">
        <v>0</v>
      </c>
    </row>
    <row r="270">
      <c r="A270" t="inlineStr">
        <is>
          <t>A-2789e3</t>
        </is>
      </c>
      <c r="B270" t="inlineStr">
        <is>
          <t>Ativa (3 concordam)</t>
        </is>
      </c>
      <c r="C270" t="inlineStr">
        <is>
          <t>FinTech</t>
        </is>
      </c>
      <c r="D270" t="inlineStr">
        <is>
          <t>partner</t>
        </is>
      </c>
      <c r="E270" t="b">
        <v>0</v>
      </c>
      <c r="F270" t="b">
        <v>0</v>
      </c>
      <c r="G270" t="b">
        <v>0</v>
      </c>
      <c r="H270" t="n">
        <v>24489</v>
      </c>
      <c r="I270" t="n">
        <v>12</v>
      </c>
      <c r="J270" t="n">
        <v>1</v>
      </c>
      <c r="K270" t="n">
        <v>3.5483</v>
      </c>
      <c r="L270" t="n">
        <v>11</v>
      </c>
      <c r="M270" t="n">
        <v>680</v>
      </c>
      <c r="N270" t="n">
        <v>6.6176</v>
      </c>
      <c r="O270" t="n">
        <v>4</v>
      </c>
      <c r="P270" t="n">
        <v>4</v>
      </c>
      <c r="Q270" t="n">
        <v>1</v>
      </c>
      <c r="R270" t="n">
        <v>1</v>
      </c>
      <c r="S270" t="n">
        <v>0</v>
      </c>
      <c r="T270" t="n">
        <v>1</v>
      </c>
    </row>
    <row r="271">
      <c r="A271" t="inlineStr">
        <is>
          <t>A-b07346</t>
        </is>
      </c>
      <c r="B271" t="inlineStr">
        <is>
          <t>Divergente</t>
        </is>
      </c>
      <c r="C271" t="inlineStr">
        <is>
          <t>HealthTech</t>
        </is>
      </c>
      <c r="D271" t="inlineStr">
        <is>
          <t>partner</t>
        </is>
      </c>
      <c r="E271" t="b">
        <v>1</v>
      </c>
      <c r="F271" t="b">
        <v>1</v>
      </c>
      <c r="G271" t="b">
        <v>0</v>
      </c>
      <c r="H271" t="n">
        <v>31416</v>
      </c>
      <c r="I271" t="n">
        <v>5</v>
      </c>
      <c r="J271" t="n">
        <v>1</v>
      </c>
      <c r="K271" t="n">
        <v>2.694</v>
      </c>
      <c r="L271" t="n">
        <v>51</v>
      </c>
      <c r="M271" t="n">
        <v>326</v>
      </c>
      <c r="N271" t="n">
        <v>6.7485</v>
      </c>
      <c r="O271" t="n">
        <v>3</v>
      </c>
      <c r="P271" t="n">
        <v>3.5</v>
      </c>
      <c r="Q271" t="n">
        <v>1</v>
      </c>
      <c r="R271" t="n">
        <v>0</v>
      </c>
      <c r="S271" t="n">
        <v>0</v>
      </c>
      <c r="T271" t="n">
        <v>1</v>
      </c>
    </row>
    <row r="272">
      <c r="A272" t="inlineStr">
        <is>
          <t>A-902ef7</t>
        </is>
      </c>
      <c r="B272" t="inlineStr">
        <is>
          <t>Divergente</t>
        </is>
      </c>
      <c r="C272" t="inlineStr">
        <is>
          <t>HealthTech</t>
        </is>
      </c>
      <c r="D272" t="inlineStr">
        <is>
          <t>other</t>
        </is>
      </c>
      <c r="E272" t="b">
        <v>1</v>
      </c>
      <c r="F272" t="b">
        <v>1</v>
      </c>
      <c r="G272" t="b">
        <v>0</v>
      </c>
      <c r="H272" t="n">
        <v>44322</v>
      </c>
      <c r="I272" t="n">
        <v>8</v>
      </c>
      <c r="J272" t="n">
        <v>1</v>
      </c>
      <c r="K272" t="n">
        <v>3.9097</v>
      </c>
      <c r="L272" t="n">
        <v>83</v>
      </c>
      <c r="M272" t="n">
        <v>414</v>
      </c>
      <c r="N272" t="n">
        <v>5.7971</v>
      </c>
      <c r="O272" t="n">
        <v>2</v>
      </c>
      <c r="P272" t="n">
        <v>4</v>
      </c>
      <c r="Q272" t="n">
        <v>1</v>
      </c>
      <c r="R272" t="n">
        <v>0</v>
      </c>
      <c r="S272" t="n">
        <v>0</v>
      </c>
      <c r="T272" t="n">
        <v>0</v>
      </c>
    </row>
    <row r="273">
      <c r="A273" t="inlineStr">
        <is>
          <t>A-20736a</t>
        </is>
      </c>
      <c r="B273" t="inlineStr">
        <is>
          <t>Divergente</t>
        </is>
      </c>
      <c r="C273" t="inlineStr">
        <is>
          <t>EdTech</t>
        </is>
      </c>
      <c r="D273" t="inlineStr">
        <is>
          <t>organic</t>
        </is>
      </c>
      <c r="E273" t="b">
        <v>0</v>
      </c>
      <c r="F273" t="b">
        <v>1</v>
      </c>
      <c r="G273" t="b">
        <v>0</v>
      </c>
      <c r="H273" t="n">
        <v>40525</v>
      </c>
      <c r="I273" t="n">
        <v>7</v>
      </c>
      <c r="J273" t="n">
        <v>0.8571</v>
      </c>
      <c r="K273" t="n">
        <v>9.527699999999999</v>
      </c>
      <c r="L273" t="n">
        <v>50</v>
      </c>
      <c r="M273" t="n">
        <v>430</v>
      </c>
      <c r="N273" t="n">
        <v>5.1163</v>
      </c>
      <c r="O273" t="n">
        <v>4</v>
      </c>
      <c r="P273" t="n">
        <v>3.75</v>
      </c>
      <c r="Q273" t="n">
        <v>1</v>
      </c>
      <c r="R273" t="n">
        <v>1</v>
      </c>
      <c r="S273" t="n">
        <v>0</v>
      </c>
      <c r="T273" t="n">
        <v>0</v>
      </c>
    </row>
    <row r="274">
      <c r="A274" t="inlineStr">
        <is>
          <t>A-e4bf56</t>
        </is>
      </c>
      <c r="B274" t="inlineStr">
        <is>
          <t>Divergente</t>
        </is>
      </c>
      <c r="C274" t="inlineStr">
        <is>
          <t>HealthTech</t>
        </is>
      </c>
      <c r="D274" t="inlineStr">
        <is>
          <t>ads</t>
        </is>
      </c>
      <c r="E274" t="b">
        <v>1</v>
      </c>
      <c r="F274" t="b">
        <v>0</v>
      </c>
      <c r="G274" t="b">
        <v>1</v>
      </c>
      <c r="H274" t="n">
        <v>11563</v>
      </c>
      <c r="I274" t="n">
        <v>7</v>
      </c>
      <c r="J274" t="n">
        <v>1</v>
      </c>
      <c r="K274" t="n">
        <v>2.1027</v>
      </c>
      <c r="L274" t="n">
        <v>17</v>
      </c>
      <c r="M274" t="n">
        <v>339</v>
      </c>
      <c r="N274" t="n">
        <v>2.9499</v>
      </c>
      <c r="O274" t="n">
        <v>8</v>
      </c>
      <c r="P274" t="n">
        <v>3.6667</v>
      </c>
      <c r="Q274" t="n">
        <v>0</v>
      </c>
      <c r="R274" t="n">
        <v>1</v>
      </c>
      <c r="S274" t="n">
        <v>0</v>
      </c>
      <c r="T274" t="n">
        <v>0</v>
      </c>
    </row>
    <row r="275">
      <c r="A275" t="inlineStr">
        <is>
          <t>A-cea1f0</t>
        </is>
      </c>
      <c r="B275" t="inlineStr">
        <is>
          <t>Divergente</t>
        </is>
      </c>
      <c r="C275" t="inlineStr">
        <is>
          <t>FinTech</t>
        </is>
      </c>
      <c r="D275" t="inlineStr">
        <is>
          <t>event</t>
        </is>
      </c>
      <c r="E275" t="b">
        <v>1</v>
      </c>
      <c r="F275" t="b">
        <v>0</v>
      </c>
      <c r="G275" t="b">
        <v>0</v>
      </c>
      <c r="H275" t="n">
        <v>12244</v>
      </c>
      <c r="I275" t="n">
        <v>10</v>
      </c>
      <c r="J275" t="n">
        <v>0.7</v>
      </c>
      <c r="K275" t="n">
        <v>8.8049</v>
      </c>
      <c r="L275" t="n">
        <v>8</v>
      </c>
      <c r="M275" t="n">
        <v>586</v>
      </c>
      <c r="N275" t="n">
        <v>4.7782</v>
      </c>
      <c r="O275" t="n">
        <v>5</v>
      </c>
      <c r="P275" t="n">
        <v>4.3333</v>
      </c>
      <c r="Q275" t="n">
        <v>1</v>
      </c>
      <c r="R275" t="n">
        <v>1</v>
      </c>
      <c r="S275" t="n">
        <v>0</v>
      </c>
      <c r="T275" t="n">
        <v>0</v>
      </c>
    </row>
    <row r="276">
      <c r="A276" t="inlineStr">
        <is>
          <t>A-ef84cf</t>
        </is>
      </c>
      <c r="B276" t="inlineStr">
        <is>
          <t>Divergente</t>
        </is>
      </c>
      <c r="C276" t="inlineStr">
        <is>
          <t>EdTech</t>
        </is>
      </c>
      <c r="D276" t="inlineStr">
        <is>
          <t>partner</t>
        </is>
      </c>
      <c r="E276" t="b">
        <v>0</v>
      </c>
      <c r="F276" t="b">
        <v>1</v>
      </c>
      <c r="G276" t="b">
        <v>1</v>
      </c>
      <c r="H276" t="n">
        <v>7355</v>
      </c>
      <c r="I276" t="n">
        <v>5</v>
      </c>
      <c r="J276" t="n">
        <v>0.4</v>
      </c>
      <c r="K276" t="n">
        <v>10.0205</v>
      </c>
      <c r="L276" t="n">
        <v>8</v>
      </c>
      <c r="M276" t="n">
        <v>309</v>
      </c>
      <c r="N276" t="n">
        <v>3.5599</v>
      </c>
      <c r="O276" t="n">
        <v>5</v>
      </c>
      <c r="P276" t="n">
        <v>4.3333</v>
      </c>
      <c r="Q276" t="n">
        <v>0</v>
      </c>
      <c r="R276" t="n">
        <v>1</v>
      </c>
      <c r="S276" t="n">
        <v>0</v>
      </c>
      <c r="T276" t="n">
        <v>1</v>
      </c>
    </row>
    <row r="277">
      <c r="A277" t="inlineStr">
        <is>
          <t>A-d49cc5</t>
        </is>
      </c>
      <c r="B277" t="inlineStr">
        <is>
          <t>Divergente</t>
        </is>
      </c>
      <c r="C277" t="inlineStr">
        <is>
          <t>Cybersecurity</t>
        </is>
      </c>
      <c r="D277" t="inlineStr">
        <is>
          <t>event</t>
        </is>
      </c>
      <c r="E277" t="b">
        <v>0</v>
      </c>
      <c r="F277" t="b">
        <v>1</v>
      </c>
      <c r="G277" t="b">
        <v>0</v>
      </c>
      <c r="H277" t="n">
        <v>13325</v>
      </c>
      <c r="I277" t="n">
        <v>8</v>
      </c>
      <c r="J277" t="n">
        <v>0.5</v>
      </c>
      <c r="K277" t="n">
        <v>15.4086</v>
      </c>
      <c r="L277" t="n">
        <v>50</v>
      </c>
      <c r="M277" t="n">
        <v>436</v>
      </c>
      <c r="N277" t="n">
        <v>7.7982</v>
      </c>
      <c r="O277" t="n">
        <v>4</v>
      </c>
      <c r="P277" t="n">
        <v>4.5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A-67be94</t>
        </is>
      </c>
      <c r="B278" t="inlineStr">
        <is>
          <t>Divergente</t>
        </is>
      </c>
      <c r="C278" t="inlineStr">
        <is>
          <t>EdTech</t>
        </is>
      </c>
      <c r="D278" t="inlineStr">
        <is>
          <t>organic</t>
        </is>
      </c>
      <c r="E278" t="b">
        <v>0</v>
      </c>
      <c r="F278" t="b">
        <v>1</v>
      </c>
      <c r="G278" t="b">
        <v>1</v>
      </c>
      <c r="H278" t="n">
        <v>14567</v>
      </c>
      <c r="I278" t="n">
        <v>7</v>
      </c>
      <c r="J278" t="n">
        <v>0.1429</v>
      </c>
      <c r="K278" t="n">
        <v>20.9281</v>
      </c>
      <c r="L278" t="n">
        <v>26</v>
      </c>
      <c r="M278" t="n">
        <v>416</v>
      </c>
      <c r="N278" t="n">
        <v>4.0865</v>
      </c>
      <c r="O278" t="n">
        <v>5</v>
      </c>
      <c r="P278" t="n">
        <v>4</v>
      </c>
      <c r="Q278" t="n">
        <v>1</v>
      </c>
      <c r="R278" t="n">
        <v>0</v>
      </c>
      <c r="S278" t="n">
        <v>0</v>
      </c>
      <c r="T278" t="n">
        <v>0</v>
      </c>
    </row>
    <row r="279">
      <c r="A279" t="inlineStr">
        <is>
          <t>A-4e960a</t>
        </is>
      </c>
      <c r="B279" t="inlineStr">
        <is>
          <t>Divergente</t>
        </is>
      </c>
      <c r="C279" t="inlineStr">
        <is>
          <t>FinTech</t>
        </is>
      </c>
      <c r="D279" t="inlineStr">
        <is>
          <t>other</t>
        </is>
      </c>
      <c r="E279" t="b">
        <v>1</v>
      </c>
      <c r="F279" t="b">
        <v>0</v>
      </c>
      <c r="G279" t="b">
        <v>0</v>
      </c>
      <c r="H279" t="n">
        <v>23942</v>
      </c>
      <c r="I279" t="n">
        <v>12</v>
      </c>
      <c r="J279" t="n">
        <v>0.4167</v>
      </c>
      <c r="K279" t="n">
        <v>11.4661</v>
      </c>
      <c r="L279" t="n">
        <v>12</v>
      </c>
      <c r="M279" t="n">
        <v>512</v>
      </c>
      <c r="N279" t="n">
        <v>4.1016</v>
      </c>
      <c r="O279" t="n">
        <v>6</v>
      </c>
      <c r="P279" t="n">
        <v>4</v>
      </c>
      <c r="Q279" t="n">
        <v>0</v>
      </c>
      <c r="R279" t="n">
        <v>1</v>
      </c>
      <c r="S279" t="n">
        <v>0</v>
      </c>
      <c r="T279" t="n">
        <v>0</v>
      </c>
    </row>
    <row r="280">
      <c r="A280" t="inlineStr">
        <is>
          <t>A-c37cab</t>
        </is>
      </c>
      <c r="B280" t="inlineStr">
        <is>
          <t>Divergente</t>
        </is>
      </c>
      <c r="C280" t="inlineStr">
        <is>
          <t>Cybersecurity</t>
        </is>
      </c>
      <c r="D280" t="inlineStr">
        <is>
          <t>event</t>
        </is>
      </c>
      <c r="E280" t="b">
        <v>0</v>
      </c>
      <c r="F280" t="b">
        <v>1</v>
      </c>
      <c r="G280" t="b">
        <v>1</v>
      </c>
      <c r="H280" t="n">
        <v>9931</v>
      </c>
      <c r="I280" t="n">
        <v>12</v>
      </c>
      <c r="J280" t="n">
        <v>1</v>
      </c>
      <c r="K280" t="n">
        <v>5.0924</v>
      </c>
      <c r="L280" t="n">
        <v>13</v>
      </c>
      <c r="M280" t="n">
        <v>708</v>
      </c>
      <c r="N280" t="n">
        <v>5.6497</v>
      </c>
      <c r="O280" t="n">
        <v>4</v>
      </c>
      <c r="P280" t="n">
        <v>3.75</v>
      </c>
      <c r="Q280" t="n">
        <v>1</v>
      </c>
      <c r="R280" t="n">
        <v>1</v>
      </c>
      <c r="S280" t="n">
        <v>0</v>
      </c>
      <c r="T280" t="n">
        <v>0</v>
      </c>
    </row>
    <row r="281">
      <c r="A281" t="inlineStr">
        <is>
          <t>A-533452</t>
        </is>
      </c>
      <c r="B281" t="inlineStr">
        <is>
          <t>Divergente</t>
        </is>
      </c>
      <c r="C281" t="inlineStr">
        <is>
          <t>DevTools</t>
        </is>
      </c>
      <c r="D281" t="inlineStr">
        <is>
          <t>organic</t>
        </is>
      </c>
      <c r="E281" t="b">
        <v>0</v>
      </c>
      <c r="F281" t="b">
        <v>1</v>
      </c>
      <c r="G281" t="b">
        <v>1</v>
      </c>
      <c r="H281" t="n">
        <v>20223</v>
      </c>
      <c r="I281" t="n">
        <v>11</v>
      </c>
      <c r="J281" t="n">
        <v>1</v>
      </c>
      <c r="K281" t="n">
        <v>1.6099</v>
      </c>
      <c r="L281" t="n">
        <v>9</v>
      </c>
      <c r="M281" t="n">
        <v>595</v>
      </c>
      <c r="N281" t="n">
        <v>7.395</v>
      </c>
      <c r="O281" t="n">
        <v>4</v>
      </c>
      <c r="P281" t="n">
        <v>4</v>
      </c>
      <c r="Q281" t="n">
        <v>1</v>
      </c>
      <c r="R281" t="n">
        <v>1</v>
      </c>
      <c r="S281" t="n">
        <v>1</v>
      </c>
      <c r="T281" t="n">
        <v>0</v>
      </c>
    </row>
    <row r="282">
      <c r="A282" t="inlineStr">
        <is>
          <t>A-443b7c</t>
        </is>
      </c>
      <c r="B282" t="inlineStr">
        <is>
          <t>Divergente</t>
        </is>
      </c>
      <c r="C282" t="inlineStr">
        <is>
          <t>Cybersecurity</t>
        </is>
      </c>
      <c r="D282" t="inlineStr">
        <is>
          <t>other</t>
        </is>
      </c>
      <c r="E282" t="b">
        <v>1</v>
      </c>
      <c r="F282" t="b">
        <v>0</v>
      </c>
      <c r="G282" t="b">
        <v>1</v>
      </c>
      <c r="H282" t="n">
        <v>23739</v>
      </c>
      <c r="I282" t="n">
        <v>16</v>
      </c>
      <c r="J282" t="n">
        <v>1</v>
      </c>
      <c r="K282" t="n">
        <v>3.8111</v>
      </c>
      <c r="L282" t="n">
        <v>1</v>
      </c>
      <c r="M282" t="n">
        <v>618</v>
      </c>
      <c r="N282" t="n">
        <v>4.6926</v>
      </c>
      <c r="O282" t="n">
        <v>8</v>
      </c>
      <c r="P282" t="n">
        <v>4.4</v>
      </c>
      <c r="Q282" t="n">
        <v>1</v>
      </c>
      <c r="R282" t="n">
        <v>0</v>
      </c>
      <c r="S282" t="n">
        <v>0</v>
      </c>
      <c r="T282" t="n">
        <v>0</v>
      </c>
    </row>
    <row r="283">
      <c r="A283" t="inlineStr">
        <is>
          <t>A-1f7acb</t>
        </is>
      </c>
      <c r="B283" t="inlineStr">
        <is>
          <t>Ativa (3 concordam)</t>
        </is>
      </c>
      <c r="C283" t="inlineStr">
        <is>
          <t>FinTech</t>
        </is>
      </c>
      <c r="D283" t="inlineStr">
        <is>
          <t>ads</t>
        </is>
      </c>
      <c r="E283" t="b">
        <v>0</v>
      </c>
      <c r="F283" t="b">
        <v>0</v>
      </c>
      <c r="G283" t="b">
        <v>0</v>
      </c>
      <c r="H283" t="n">
        <v>46912</v>
      </c>
      <c r="I283" t="n">
        <v>8</v>
      </c>
      <c r="J283" t="n">
        <v>0.5</v>
      </c>
      <c r="K283" t="n">
        <v>16.8542</v>
      </c>
      <c r="L283" t="n">
        <v>64</v>
      </c>
      <c r="M283" t="n">
        <v>510</v>
      </c>
      <c r="N283" t="n">
        <v>9.2157</v>
      </c>
      <c r="O283" t="n">
        <v>7</v>
      </c>
      <c r="P283" t="n">
        <v>4.4</v>
      </c>
      <c r="Q283" t="n">
        <v>1</v>
      </c>
      <c r="R283" t="n">
        <v>1</v>
      </c>
      <c r="S283" t="n">
        <v>0</v>
      </c>
      <c r="T283" t="n">
        <v>0</v>
      </c>
    </row>
    <row r="284">
      <c r="A284" t="inlineStr">
        <is>
          <t>A-f51f16</t>
        </is>
      </c>
      <c r="B284" t="inlineStr">
        <is>
          <t>Divergente</t>
        </is>
      </c>
      <c r="C284" t="inlineStr">
        <is>
          <t>HealthTech</t>
        </is>
      </c>
      <c r="D284" t="inlineStr">
        <is>
          <t>partner</t>
        </is>
      </c>
      <c r="E284" t="b">
        <v>0</v>
      </c>
      <c r="F284" t="b">
        <v>1</v>
      </c>
      <c r="G284" t="b">
        <v>1</v>
      </c>
      <c r="H284" t="n">
        <v>13261</v>
      </c>
      <c r="I284" t="n">
        <v>8</v>
      </c>
      <c r="J284" t="n">
        <v>0.125</v>
      </c>
      <c r="K284" t="n">
        <v>12.2218</v>
      </c>
      <c r="L284" t="n">
        <v>1</v>
      </c>
      <c r="M284" t="n">
        <v>384</v>
      </c>
      <c r="N284" t="n">
        <v>7.2917</v>
      </c>
      <c r="O284" t="n">
        <v>4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</row>
    <row r="285">
      <c r="A285" t="inlineStr">
        <is>
          <t>A-5a3eb9</t>
        </is>
      </c>
      <c r="B285" t="inlineStr">
        <is>
          <t>Divergente</t>
        </is>
      </c>
      <c r="C285" t="inlineStr">
        <is>
          <t>DevTools</t>
        </is>
      </c>
      <c r="D285" t="inlineStr">
        <is>
          <t>other</t>
        </is>
      </c>
      <c r="E285" t="b">
        <v>0</v>
      </c>
      <c r="F285" t="b">
        <v>1</v>
      </c>
      <c r="G285" t="b">
        <v>1</v>
      </c>
      <c r="H285" t="n">
        <v>19411</v>
      </c>
      <c r="I285" t="n">
        <v>13</v>
      </c>
      <c r="J285" t="n">
        <v>0.3846</v>
      </c>
      <c r="K285" t="n">
        <v>16.3943</v>
      </c>
      <c r="L285" t="n">
        <v>18</v>
      </c>
      <c r="M285" t="n">
        <v>722</v>
      </c>
      <c r="N285" t="n">
        <v>4.7091</v>
      </c>
      <c r="O285" t="n">
        <v>3</v>
      </c>
      <c r="Q285" t="n">
        <v>0</v>
      </c>
      <c r="R285" t="n">
        <v>1</v>
      </c>
      <c r="S285" t="n">
        <v>1</v>
      </c>
      <c r="T285" t="n">
        <v>0</v>
      </c>
    </row>
    <row r="286">
      <c r="A286" t="inlineStr">
        <is>
          <t>A-5f2961</t>
        </is>
      </c>
      <c r="B286" t="inlineStr">
        <is>
          <t>Divergente</t>
        </is>
      </c>
      <c r="C286" t="inlineStr">
        <is>
          <t>HealthTech</t>
        </is>
      </c>
      <c r="D286" t="inlineStr">
        <is>
          <t>partner</t>
        </is>
      </c>
      <c r="E286" t="b">
        <v>0</v>
      </c>
      <c r="F286" t="b">
        <v>1</v>
      </c>
      <c r="G286" t="b">
        <v>0</v>
      </c>
      <c r="H286" t="n">
        <v>10299</v>
      </c>
      <c r="I286" t="n">
        <v>7</v>
      </c>
      <c r="J286" t="n">
        <v>1</v>
      </c>
      <c r="K286" t="n">
        <v>1.2813</v>
      </c>
      <c r="L286" t="n">
        <v>4</v>
      </c>
      <c r="M286" t="n">
        <v>348</v>
      </c>
      <c r="N286" t="n">
        <v>5.4598</v>
      </c>
      <c r="O286" t="n">
        <v>1</v>
      </c>
      <c r="Q286" t="n">
        <v>0</v>
      </c>
      <c r="R286" t="n">
        <v>0</v>
      </c>
      <c r="S286" t="n">
        <v>0</v>
      </c>
      <c r="T286" t="n">
        <v>1</v>
      </c>
    </row>
    <row r="287">
      <c r="A287" t="inlineStr">
        <is>
          <t>A-417d2f</t>
        </is>
      </c>
      <c r="B287" t="inlineStr">
        <is>
          <t>Divergente</t>
        </is>
      </c>
      <c r="C287" t="inlineStr">
        <is>
          <t>Cybersecurity</t>
        </is>
      </c>
      <c r="D287" t="inlineStr">
        <is>
          <t>partner</t>
        </is>
      </c>
      <c r="E287" t="b">
        <v>0</v>
      </c>
      <c r="F287" t="b">
        <v>1</v>
      </c>
      <c r="G287" t="b">
        <v>1</v>
      </c>
      <c r="H287" t="n">
        <v>17759</v>
      </c>
      <c r="I287" t="n">
        <v>16</v>
      </c>
      <c r="J287" t="n">
        <v>0.5</v>
      </c>
      <c r="K287" t="n">
        <v>17.9384</v>
      </c>
      <c r="L287" t="n">
        <v>4</v>
      </c>
      <c r="M287" t="n">
        <v>722</v>
      </c>
      <c r="N287" t="n">
        <v>4.2936</v>
      </c>
      <c r="O287" t="n">
        <v>6</v>
      </c>
      <c r="P287" t="n">
        <v>4.3333</v>
      </c>
      <c r="Q287" t="n">
        <v>1</v>
      </c>
      <c r="R287" t="n">
        <v>0</v>
      </c>
      <c r="S287" t="n">
        <v>0</v>
      </c>
      <c r="T287" t="n">
        <v>1</v>
      </c>
    </row>
    <row r="288">
      <c r="A288" t="inlineStr">
        <is>
          <t>A-e98302</t>
        </is>
      </c>
      <c r="B288" t="inlineStr">
        <is>
          <t>Divergente</t>
        </is>
      </c>
      <c r="C288" t="inlineStr">
        <is>
          <t>EdTech</t>
        </is>
      </c>
      <c r="D288" t="inlineStr">
        <is>
          <t>ads</t>
        </is>
      </c>
      <c r="E288" t="b">
        <v>0</v>
      </c>
      <c r="F288" t="b">
        <v>0</v>
      </c>
      <c r="G288" t="b">
        <v>1</v>
      </c>
      <c r="H288" t="n">
        <v>9725</v>
      </c>
      <c r="I288" t="n">
        <v>6</v>
      </c>
      <c r="J288" t="n">
        <v>0.6667</v>
      </c>
      <c r="K288" t="n">
        <v>12.1889</v>
      </c>
      <c r="L288" t="n">
        <v>16</v>
      </c>
      <c r="M288" t="n">
        <v>273</v>
      </c>
      <c r="N288" t="n">
        <v>6.5934</v>
      </c>
      <c r="O288" t="n">
        <v>9</v>
      </c>
      <c r="P288" t="n">
        <v>4.1429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A-8bde0c</t>
        </is>
      </c>
      <c r="B289" t="inlineStr">
        <is>
          <t>Divergente</t>
        </is>
      </c>
      <c r="C289" t="inlineStr">
        <is>
          <t>DevTools</t>
        </is>
      </c>
      <c r="D289" t="inlineStr">
        <is>
          <t>organic</t>
        </is>
      </c>
      <c r="E289" t="b">
        <v>0</v>
      </c>
      <c r="F289" t="b">
        <v>1</v>
      </c>
      <c r="G289" t="b">
        <v>1</v>
      </c>
      <c r="H289" t="n">
        <v>32385</v>
      </c>
      <c r="I289" t="n">
        <v>18</v>
      </c>
      <c r="J289" t="n">
        <v>1</v>
      </c>
      <c r="K289" t="n">
        <v>1.8727</v>
      </c>
      <c r="L289" t="n">
        <v>12</v>
      </c>
      <c r="M289" t="n">
        <v>773</v>
      </c>
      <c r="N289" t="n">
        <v>5.5627</v>
      </c>
      <c r="O289" t="n">
        <v>3</v>
      </c>
      <c r="P289" t="n">
        <v>4</v>
      </c>
      <c r="Q289" t="n">
        <v>1</v>
      </c>
      <c r="R289" t="n">
        <v>0</v>
      </c>
      <c r="S289" t="n">
        <v>1</v>
      </c>
      <c r="T289" t="n">
        <v>0</v>
      </c>
    </row>
    <row r="290">
      <c r="A290" t="inlineStr">
        <is>
          <t>A-bcf87c</t>
        </is>
      </c>
      <c r="B290" t="inlineStr">
        <is>
          <t>Divergente</t>
        </is>
      </c>
      <c r="C290" t="inlineStr">
        <is>
          <t>FinTech</t>
        </is>
      </c>
      <c r="D290" t="inlineStr">
        <is>
          <t>event</t>
        </is>
      </c>
      <c r="E290" t="b">
        <v>1</v>
      </c>
      <c r="F290" t="b">
        <v>0</v>
      </c>
      <c r="G290" t="b">
        <v>1</v>
      </c>
      <c r="H290" t="n">
        <v>13611</v>
      </c>
      <c r="I290" t="n">
        <v>11</v>
      </c>
      <c r="J290" t="n">
        <v>1</v>
      </c>
      <c r="K290" t="n">
        <v>6.1437</v>
      </c>
      <c r="L290" t="n">
        <v>10</v>
      </c>
      <c r="M290" t="n">
        <v>503</v>
      </c>
      <c r="N290" t="n">
        <v>3.7773</v>
      </c>
      <c r="O290" t="n">
        <v>2</v>
      </c>
      <c r="P290" t="n">
        <v>4</v>
      </c>
      <c r="Q290" t="n">
        <v>0</v>
      </c>
      <c r="R290" t="n">
        <v>1</v>
      </c>
      <c r="S290" t="n">
        <v>0</v>
      </c>
      <c r="T290" t="n">
        <v>0</v>
      </c>
    </row>
    <row r="291">
      <c r="A291" t="inlineStr">
        <is>
          <t>A-54ecc2</t>
        </is>
      </c>
      <c r="B291" t="inlineStr">
        <is>
          <t>Divergente</t>
        </is>
      </c>
      <c r="C291" t="inlineStr">
        <is>
          <t>Cybersecurity</t>
        </is>
      </c>
      <c r="D291" t="inlineStr">
        <is>
          <t>partner</t>
        </is>
      </c>
      <c r="E291" t="b">
        <v>0</v>
      </c>
      <c r="F291" t="b">
        <v>1</v>
      </c>
      <c r="G291" t="b">
        <v>0</v>
      </c>
      <c r="H291" t="n">
        <v>16168</v>
      </c>
      <c r="I291" t="n">
        <v>11</v>
      </c>
      <c r="J291" t="n">
        <v>0.5455</v>
      </c>
      <c r="K291" t="n">
        <v>18.694</v>
      </c>
      <c r="L291" t="n">
        <v>4</v>
      </c>
      <c r="M291" t="n">
        <v>607</v>
      </c>
      <c r="N291" t="n">
        <v>6.425</v>
      </c>
      <c r="O291" t="n">
        <v>5</v>
      </c>
      <c r="P291" t="n">
        <v>5</v>
      </c>
      <c r="Q291" t="n">
        <v>0</v>
      </c>
      <c r="R291" t="n">
        <v>1</v>
      </c>
      <c r="S291" t="n">
        <v>0</v>
      </c>
      <c r="T291" t="n">
        <v>1</v>
      </c>
    </row>
    <row r="292">
      <c r="A292" t="inlineStr">
        <is>
          <t>A-625d0b</t>
        </is>
      </c>
      <c r="B292" t="inlineStr">
        <is>
          <t>Divergente</t>
        </is>
      </c>
      <c r="C292" t="inlineStr">
        <is>
          <t>EdTech</t>
        </is>
      </c>
      <c r="D292" t="inlineStr">
        <is>
          <t>ads</t>
        </is>
      </c>
      <c r="E292" t="b">
        <v>0</v>
      </c>
      <c r="F292" t="b">
        <v>0</v>
      </c>
      <c r="G292" t="b">
        <v>1</v>
      </c>
      <c r="H292" t="n">
        <v>9903</v>
      </c>
      <c r="I292" t="n">
        <v>11</v>
      </c>
      <c r="J292" t="n">
        <v>1</v>
      </c>
      <c r="K292" t="n">
        <v>3.9425</v>
      </c>
      <c r="L292" t="n">
        <v>9</v>
      </c>
      <c r="M292" t="n">
        <v>529</v>
      </c>
      <c r="N292" t="n">
        <v>7.1834</v>
      </c>
      <c r="O292" t="n">
        <v>5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A-fce879</t>
        </is>
      </c>
      <c r="B293" t="inlineStr">
        <is>
          <t>Divergente</t>
        </is>
      </c>
      <c r="C293" t="inlineStr">
        <is>
          <t>EdTech</t>
        </is>
      </c>
      <c r="D293" t="inlineStr">
        <is>
          <t>partner</t>
        </is>
      </c>
      <c r="E293" t="b">
        <v>1</v>
      </c>
      <c r="F293" t="b">
        <v>1</v>
      </c>
      <c r="G293" t="b">
        <v>0</v>
      </c>
      <c r="H293" t="n">
        <v>6797</v>
      </c>
      <c r="I293" t="n">
        <v>5</v>
      </c>
      <c r="J293" t="n">
        <v>1</v>
      </c>
      <c r="K293" t="n">
        <v>3.2197</v>
      </c>
      <c r="L293" t="n">
        <v>10</v>
      </c>
      <c r="M293" t="n">
        <v>299</v>
      </c>
      <c r="N293" t="n">
        <v>4.6823</v>
      </c>
      <c r="O293" t="n">
        <v>2</v>
      </c>
      <c r="P293" t="n">
        <v>4</v>
      </c>
      <c r="Q293" t="n">
        <v>0</v>
      </c>
      <c r="R293" t="n">
        <v>1</v>
      </c>
      <c r="S293" t="n">
        <v>0</v>
      </c>
      <c r="T293" t="n">
        <v>1</v>
      </c>
    </row>
    <row r="294">
      <c r="A294" t="inlineStr">
        <is>
          <t>A-b07b56</t>
        </is>
      </c>
      <c r="B294" t="inlineStr">
        <is>
          <t>Churn (3 concordam)</t>
        </is>
      </c>
      <c r="C294" t="inlineStr">
        <is>
          <t>DevTools</t>
        </is>
      </c>
      <c r="D294" t="inlineStr">
        <is>
          <t>event</t>
        </is>
      </c>
      <c r="E294" t="b">
        <v>1</v>
      </c>
      <c r="F294" t="b">
        <v>1</v>
      </c>
      <c r="G294" t="b">
        <v>1</v>
      </c>
      <c r="H294" t="n">
        <v>16984</v>
      </c>
      <c r="I294" t="n">
        <v>15</v>
      </c>
      <c r="J294" t="n">
        <v>1</v>
      </c>
      <c r="K294" t="n">
        <v>1.7413</v>
      </c>
      <c r="L294" t="n">
        <v>25</v>
      </c>
      <c r="M294" t="n">
        <v>633</v>
      </c>
      <c r="N294" t="n">
        <v>6.1611</v>
      </c>
      <c r="O294" t="n">
        <v>4</v>
      </c>
      <c r="P294" t="n">
        <v>3</v>
      </c>
      <c r="Q294" t="n">
        <v>0</v>
      </c>
      <c r="R294" t="n">
        <v>0</v>
      </c>
      <c r="S294" t="n">
        <v>1</v>
      </c>
      <c r="T294" t="n">
        <v>0</v>
      </c>
    </row>
    <row r="295">
      <c r="A295" t="inlineStr">
        <is>
          <t>A-6da850</t>
        </is>
      </c>
      <c r="B295" t="inlineStr">
        <is>
          <t>Divergente</t>
        </is>
      </c>
      <c r="C295" t="inlineStr">
        <is>
          <t>FinTech</t>
        </is>
      </c>
      <c r="D295" t="inlineStr">
        <is>
          <t>organic</t>
        </is>
      </c>
      <c r="E295" t="b">
        <v>0</v>
      </c>
      <c r="F295" t="b">
        <v>1</v>
      </c>
      <c r="G295" t="b">
        <v>1</v>
      </c>
      <c r="H295" t="n">
        <v>16534</v>
      </c>
      <c r="I295" t="n">
        <v>16</v>
      </c>
      <c r="J295" t="n">
        <v>0.4375</v>
      </c>
      <c r="K295" t="n">
        <v>14.8172</v>
      </c>
      <c r="L295" t="n">
        <v>5</v>
      </c>
      <c r="M295" t="n">
        <v>714</v>
      </c>
      <c r="N295" t="n">
        <v>7.563</v>
      </c>
      <c r="O295" t="n">
        <v>5</v>
      </c>
      <c r="P295" t="n">
        <v>4</v>
      </c>
      <c r="Q295" t="n">
        <v>1</v>
      </c>
      <c r="R295" t="n">
        <v>1</v>
      </c>
      <c r="S295" t="n">
        <v>0</v>
      </c>
      <c r="T295" t="n">
        <v>0</v>
      </c>
    </row>
    <row r="296">
      <c r="A296" t="inlineStr">
        <is>
          <t>A-342303</t>
        </is>
      </c>
      <c r="B296" t="inlineStr">
        <is>
          <t>Divergente</t>
        </is>
      </c>
      <c r="C296" t="inlineStr">
        <is>
          <t>EdTech</t>
        </is>
      </c>
      <c r="D296" t="inlineStr">
        <is>
          <t>other</t>
        </is>
      </c>
      <c r="E296" t="b">
        <v>0</v>
      </c>
      <c r="F296" t="b">
        <v>1</v>
      </c>
      <c r="G296" t="b">
        <v>0</v>
      </c>
      <c r="H296" t="n">
        <v>1695</v>
      </c>
      <c r="I296" t="n">
        <v>3</v>
      </c>
      <c r="J296" t="n">
        <v>0.6667</v>
      </c>
      <c r="K296" t="n">
        <v>9.527699999999999</v>
      </c>
      <c r="L296" t="n">
        <v>1</v>
      </c>
      <c r="M296" t="n">
        <v>141</v>
      </c>
      <c r="N296" t="n">
        <v>3.5461</v>
      </c>
      <c r="O296" t="n">
        <v>3</v>
      </c>
      <c r="P296" t="n">
        <v>4.5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A-e7a1e2</t>
        </is>
      </c>
      <c r="B297" t="inlineStr">
        <is>
          <t>Divergente</t>
        </is>
      </c>
      <c r="C297" t="inlineStr">
        <is>
          <t>Cybersecurity</t>
        </is>
      </c>
      <c r="D297" t="inlineStr">
        <is>
          <t>event</t>
        </is>
      </c>
      <c r="E297" t="b">
        <v>0</v>
      </c>
      <c r="F297" t="b">
        <v>1</v>
      </c>
      <c r="G297" t="b">
        <v>1</v>
      </c>
      <c r="H297" t="n">
        <v>19047</v>
      </c>
      <c r="I297" t="n">
        <v>12</v>
      </c>
      <c r="J297" t="n">
        <v>1</v>
      </c>
      <c r="K297" t="n">
        <v>6.2752</v>
      </c>
      <c r="L297" t="n">
        <v>3</v>
      </c>
      <c r="M297" t="n">
        <v>703</v>
      </c>
      <c r="N297" t="n">
        <v>5.1209</v>
      </c>
      <c r="O297" t="n">
        <v>1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A-f1f639</t>
        </is>
      </c>
      <c r="B298" t="inlineStr">
        <is>
          <t>Divergente</t>
        </is>
      </c>
      <c r="C298" t="inlineStr">
        <is>
          <t>EdTech</t>
        </is>
      </c>
      <c r="D298" t="inlineStr">
        <is>
          <t>ads</t>
        </is>
      </c>
      <c r="E298" t="b">
        <v>0</v>
      </c>
      <c r="F298" t="b">
        <v>1</v>
      </c>
      <c r="G298" t="b">
        <v>0</v>
      </c>
      <c r="H298" t="n">
        <v>2919</v>
      </c>
      <c r="I298" t="n">
        <v>4</v>
      </c>
      <c r="J298" t="n">
        <v>0.25</v>
      </c>
      <c r="K298" t="n">
        <v>22.1437</v>
      </c>
      <c r="L298" t="n">
        <v>2</v>
      </c>
      <c r="M298" t="n">
        <v>139</v>
      </c>
      <c r="N298" t="n">
        <v>7.1942</v>
      </c>
      <c r="O298" t="n">
        <v>7</v>
      </c>
      <c r="P298" t="n">
        <v>4.8</v>
      </c>
      <c r="Q298" t="n">
        <v>1</v>
      </c>
      <c r="R298" t="n">
        <v>0</v>
      </c>
      <c r="S298" t="n">
        <v>0</v>
      </c>
      <c r="T298" t="n">
        <v>0</v>
      </c>
    </row>
    <row r="299">
      <c r="A299" t="inlineStr">
        <is>
          <t>A-a865bd</t>
        </is>
      </c>
      <c r="B299" t="inlineStr">
        <is>
          <t>Divergente</t>
        </is>
      </c>
      <c r="C299" t="inlineStr">
        <is>
          <t>Cybersecurity</t>
        </is>
      </c>
      <c r="D299" t="inlineStr">
        <is>
          <t>organic</t>
        </is>
      </c>
      <c r="E299" t="b">
        <v>0</v>
      </c>
      <c r="F299" t="b">
        <v>1</v>
      </c>
      <c r="G299" t="b">
        <v>0</v>
      </c>
      <c r="H299" t="n">
        <v>21022</v>
      </c>
      <c r="I299" t="n">
        <v>5</v>
      </c>
      <c r="J299" t="n">
        <v>0.2</v>
      </c>
      <c r="K299" t="n">
        <v>15.4086</v>
      </c>
      <c r="L299" t="n">
        <v>38</v>
      </c>
      <c r="M299" t="n">
        <v>230</v>
      </c>
      <c r="N299" t="n">
        <v>5.6522</v>
      </c>
      <c r="O299" t="n">
        <v>2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A-4e631b</t>
        </is>
      </c>
      <c r="B300" t="inlineStr">
        <is>
          <t>Ativa (3 concordam)</t>
        </is>
      </c>
      <c r="C300" t="inlineStr">
        <is>
          <t>FinTech</t>
        </is>
      </c>
      <c r="D300" t="inlineStr">
        <is>
          <t>other</t>
        </is>
      </c>
      <c r="E300" t="b">
        <v>0</v>
      </c>
      <c r="F300" t="b">
        <v>0</v>
      </c>
      <c r="G300" t="b">
        <v>0</v>
      </c>
      <c r="H300" t="n">
        <v>24398</v>
      </c>
      <c r="I300" t="n">
        <v>11</v>
      </c>
      <c r="J300" t="n">
        <v>0.8182</v>
      </c>
      <c r="K300" t="n">
        <v>9.527699999999999</v>
      </c>
      <c r="L300" t="n">
        <v>22</v>
      </c>
      <c r="M300" t="n">
        <v>502</v>
      </c>
      <c r="N300" t="n">
        <v>5.7769</v>
      </c>
      <c r="O300" t="n">
        <v>2</v>
      </c>
      <c r="P300" t="n">
        <v>4</v>
      </c>
      <c r="Q300" t="n">
        <v>1</v>
      </c>
      <c r="R300" t="n">
        <v>1</v>
      </c>
      <c r="S300" t="n">
        <v>0</v>
      </c>
      <c r="T300" t="n">
        <v>0</v>
      </c>
    </row>
    <row r="301">
      <c r="A301" t="inlineStr">
        <is>
          <t>A-7f6b86</t>
        </is>
      </c>
      <c r="B301" t="inlineStr">
        <is>
          <t>Churn (3 concordam)</t>
        </is>
      </c>
      <c r="C301" t="inlineStr">
        <is>
          <t>HealthTech</t>
        </is>
      </c>
      <c r="D301" t="inlineStr">
        <is>
          <t>partner</t>
        </is>
      </c>
      <c r="E301" t="b">
        <v>1</v>
      </c>
      <c r="F301" t="b">
        <v>1</v>
      </c>
      <c r="G301" t="b">
        <v>1</v>
      </c>
      <c r="H301" t="n">
        <v>17197</v>
      </c>
      <c r="I301" t="n">
        <v>9</v>
      </c>
      <c r="J301" t="n">
        <v>0.4444</v>
      </c>
      <c r="K301" t="n">
        <v>16.2628</v>
      </c>
      <c r="L301" t="n">
        <v>45</v>
      </c>
      <c r="M301" t="n">
        <v>420</v>
      </c>
      <c r="N301" t="n">
        <v>3.3333</v>
      </c>
      <c r="O301" t="n">
        <v>7</v>
      </c>
      <c r="P301" t="n">
        <v>3.6667</v>
      </c>
      <c r="Q301" t="n">
        <v>1</v>
      </c>
      <c r="R301" t="n">
        <v>0</v>
      </c>
      <c r="S301" t="n">
        <v>0</v>
      </c>
      <c r="T301" t="n">
        <v>1</v>
      </c>
    </row>
    <row r="302">
      <c r="A302" t="inlineStr">
        <is>
          <t>A-8adedc</t>
        </is>
      </c>
      <c r="B302" t="inlineStr">
        <is>
          <t>Divergente</t>
        </is>
      </c>
      <c r="C302" t="inlineStr">
        <is>
          <t>EdTech</t>
        </is>
      </c>
      <c r="D302" t="inlineStr">
        <is>
          <t>event</t>
        </is>
      </c>
      <c r="E302" t="b">
        <v>1</v>
      </c>
      <c r="F302" t="b">
        <v>0</v>
      </c>
      <c r="G302" t="b">
        <v>1</v>
      </c>
      <c r="H302" t="n">
        <v>13801</v>
      </c>
      <c r="I302" t="n">
        <v>14</v>
      </c>
      <c r="J302" t="n">
        <v>0.2857</v>
      </c>
      <c r="K302" t="n">
        <v>10.6448</v>
      </c>
      <c r="L302" t="n">
        <v>4</v>
      </c>
      <c r="M302" t="n">
        <v>583</v>
      </c>
      <c r="N302" t="n">
        <v>5.6604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A-2edab2</t>
        </is>
      </c>
      <c r="B303" t="inlineStr">
        <is>
          <t>Divergente</t>
        </is>
      </c>
      <c r="C303" t="inlineStr">
        <is>
          <t>HealthTech</t>
        </is>
      </c>
      <c r="D303" t="inlineStr">
        <is>
          <t>event</t>
        </is>
      </c>
      <c r="E303" t="b">
        <v>0</v>
      </c>
      <c r="F303" t="b">
        <v>1</v>
      </c>
      <c r="G303" t="b">
        <v>1</v>
      </c>
      <c r="H303" t="n">
        <v>10557</v>
      </c>
      <c r="I303" t="n">
        <v>10</v>
      </c>
      <c r="J303" t="n">
        <v>0.4</v>
      </c>
      <c r="K303" t="n">
        <v>13.4702</v>
      </c>
      <c r="L303" t="n">
        <v>17</v>
      </c>
      <c r="M303" t="n">
        <v>487</v>
      </c>
      <c r="N303" t="n">
        <v>5.3388</v>
      </c>
      <c r="O303" t="n">
        <v>4</v>
      </c>
      <c r="P303" t="n">
        <v>3</v>
      </c>
      <c r="Q303" t="n">
        <v>1</v>
      </c>
      <c r="R303" t="n">
        <v>0</v>
      </c>
      <c r="S303" t="n">
        <v>0</v>
      </c>
      <c r="T303" t="n">
        <v>0</v>
      </c>
    </row>
    <row r="304">
      <c r="A304" t="inlineStr">
        <is>
          <t>A-149a69</t>
        </is>
      </c>
      <c r="B304" t="inlineStr">
        <is>
          <t>Divergente</t>
        </is>
      </c>
      <c r="C304" t="inlineStr">
        <is>
          <t>DevTools</t>
        </is>
      </c>
      <c r="D304" t="inlineStr">
        <is>
          <t>event</t>
        </is>
      </c>
      <c r="E304" t="b">
        <v>0</v>
      </c>
      <c r="F304" t="b">
        <v>1</v>
      </c>
      <c r="G304" t="b">
        <v>0</v>
      </c>
      <c r="H304" t="n">
        <v>8058</v>
      </c>
      <c r="I304" t="n">
        <v>3</v>
      </c>
      <c r="J304" t="n">
        <v>1</v>
      </c>
      <c r="K304" t="n">
        <v>2.4641</v>
      </c>
      <c r="L304" t="n">
        <v>34</v>
      </c>
      <c r="M304" t="n">
        <v>208</v>
      </c>
      <c r="N304" t="n">
        <v>4.3269</v>
      </c>
      <c r="O304" t="n">
        <v>8</v>
      </c>
      <c r="P304" t="n">
        <v>4.2</v>
      </c>
      <c r="Q304" t="n">
        <v>0</v>
      </c>
      <c r="R304" t="n">
        <v>0</v>
      </c>
      <c r="S304" t="n">
        <v>1</v>
      </c>
      <c r="T304" t="n">
        <v>0</v>
      </c>
    </row>
    <row r="305">
      <c r="A305" t="inlineStr">
        <is>
          <t>A-a6d261</t>
        </is>
      </c>
      <c r="B305" t="inlineStr">
        <is>
          <t>Divergente</t>
        </is>
      </c>
      <c r="C305" t="inlineStr">
        <is>
          <t>FinTech</t>
        </is>
      </c>
      <c r="D305" t="inlineStr">
        <is>
          <t>other</t>
        </is>
      </c>
      <c r="E305" t="b">
        <v>0</v>
      </c>
      <c r="F305" t="b">
        <v>1</v>
      </c>
      <c r="G305" t="b">
        <v>1</v>
      </c>
      <c r="H305" t="n">
        <v>17694</v>
      </c>
      <c r="I305" t="n">
        <v>14</v>
      </c>
      <c r="J305" t="n">
        <v>0.3571</v>
      </c>
      <c r="K305" t="n">
        <v>13.076</v>
      </c>
      <c r="L305" t="n">
        <v>9</v>
      </c>
      <c r="M305" t="n">
        <v>627</v>
      </c>
      <c r="N305" t="n">
        <v>4.6252</v>
      </c>
      <c r="O305" t="n">
        <v>4</v>
      </c>
      <c r="P305" t="n">
        <v>4.6667</v>
      </c>
      <c r="Q305" t="n">
        <v>1</v>
      </c>
      <c r="R305" t="n">
        <v>0</v>
      </c>
      <c r="S305" t="n">
        <v>0</v>
      </c>
      <c r="T305" t="n">
        <v>0</v>
      </c>
    </row>
    <row r="306">
      <c r="A306" t="inlineStr">
        <is>
          <t>A-443f6f</t>
        </is>
      </c>
      <c r="B306" t="inlineStr">
        <is>
          <t>Divergente</t>
        </is>
      </c>
      <c r="C306" t="inlineStr">
        <is>
          <t>Cybersecurity</t>
        </is>
      </c>
      <c r="D306" t="inlineStr">
        <is>
          <t>organic</t>
        </is>
      </c>
      <c r="E306" t="b">
        <v>0</v>
      </c>
      <c r="F306" t="b">
        <v>0</v>
      </c>
      <c r="G306" t="b">
        <v>1</v>
      </c>
      <c r="H306" t="n">
        <v>12663</v>
      </c>
      <c r="I306" t="n">
        <v>9</v>
      </c>
      <c r="J306" t="n">
        <v>1</v>
      </c>
      <c r="K306" t="n">
        <v>0.7885</v>
      </c>
      <c r="L306" t="n">
        <v>19</v>
      </c>
      <c r="M306" t="n">
        <v>527</v>
      </c>
      <c r="N306" t="n">
        <v>5.3131</v>
      </c>
      <c r="O306" t="n">
        <v>4</v>
      </c>
      <c r="P306" t="n">
        <v>4.6667</v>
      </c>
      <c r="Q306" t="n">
        <v>1</v>
      </c>
      <c r="R306" t="n">
        <v>0</v>
      </c>
      <c r="S306" t="n">
        <v>0</v>
      </c>
      <c r="T306" t="n">
        <v>0</v>
      </c>
    </row>
    <row r="307">
      <c r="A307" t="inlineStr">
        <is>
          <t>A-202b67</t>
        </is>
      </c>
      <c r="B307" t="inlineStr">
        <is>
          <t>Divergente</t>
        </is>
      </c>
      <c r="C307" t="inlineStr">
        <is>
          <t>HealthTech</t>
        </is>
      </c>
      <c r="D307" t="inlineStr">
        <is>
          <t>organic</t>
        </is>
      </c>
      <c r="E307" t="b">
        <v>0</v>
      </c>
      <c r="F307" t="b">
        <v>1</v>
      </c>
      <c r="G307" t="b">
        <v>1</v>
      </c>
      <c r="H307" t="n">
        <v>15979</v>
      </c>
      <c r="I307" t="n">
        <v>9</v>
      </c>
      <c r="J307" t="n">
        <v>0.5556</v>
      </c>
      <c r="K307" t="n">
        <v>9.3306</v>
      </c>
      <c r="L307" t="n">
        <v>11</v>
      </c>
      <c r="M307" t="n">
        <v>447</v>
      </c>
      <c r="N307" t="n">
        <v>8.948499999999999</v>
      </c>
      <c r="O307" t="n">
        <v>4</v>
      </c>
      <c r="P307" t="n">
        <v>4.6667</v>
      </c>
      <c r="Q307" t="n">
        <v>1</v>
      </c>
      <c r="R307" t="n">
        <v>0</v>
      </c>
      <c r="S307" t="n">
        <v>0</v>
      </c>
      <c r="T307" t="n">
        <v>0</v>
      </c>
    </row>
    <row r="308">
      <c r="A308" t="inlineStr">
        <is>
          <t>A-00bed1</t>
        </is>
      </c>
      <c r="B308" t="inlineStr">
        <is>
          <t>Divergente</t>
        </is>
      </c>
      <c r="C308" t="inlineStr">
        <is>
          <t>Cybersecurity</t>
        </is>
      </c>
      <c r="D308" t="inlineStr">
        <is>
          <t>ads</t>
        </is>
      </c>
      <c r="E308" t="b">
        <v>0</v>
      </c>
      <c r="F308" t="b">
        <v>1</v>
      </c>
      <c r="G308" t="b">
        <v>0</v>
      </c>
      <c r="H308" t="n">
        <v>33506</v>
      </c>
      <c r="I308" t="n">
        <v>10</v>
      </c>
      <c r="J308" t="n">
        <v>0.6</v>
      </c>
      <c r="K308" t="n">
        <v>13.5688</v>
      </c>
      <c r="L308" t="n">
        <v>28</v>
      </c>
      <c r="M308" t="n">
        <v>514</v>
      </c>
      <c r="N308" t="n">
        <v>5.2529</v>
      </c>
      <c r="O308" t="n">
        <v>4</v>
      </c>
      <c r="P308" t="n">
        <v>4</v>
      </c>
      <c r="Q308" t="n">
        <v>1</v>
      </c>
      <c r="R308" t="n">
        <v>0</v>
      </c>
      <c r="S308" t="n">
        <v>0</v>
      </c>
      <c r="T308" t="n">
        <v>0</v>
      </c>
    </row>
    <row r="309">
      <c r="A309" t="inlineStr">
        <is>
          <t>A-ffc04f</t>
        </is>
      </c>
      <c r="B309" t="inlineStr">
        <is>
          <t>Divergente</t>
        </is>
      </c>
      <c r="C309" t="inlineStr">
        <is>
          <t>EdTech</t>
        </is>
      </c>
      <c r="D309" t="inlineStr">
        <is>
          <t>ads</t>
        </is>
      </c>
      <c r="E309" t="b">
        <v>0</v>
      </c>
      <c r="F309" t="b">
        <v>1</v>
      </c>
      <c r="G309" t="b">
        <v>1</v>
      </c>
      <c r="H309" t="n">
        <v>17393</v>
      </c>
      <c r="I309" t="n">
        <v>15</v>
      </c>
      <c r="J309" t="n">
        <v>0.9333</v>
      </c>
      <c r="K309" t="n">
        <v>6.8337</v>
      </c>
      <c r="L309" t="n">
        <v>13</v>
      </c>
      <c r="M309" t="n">
        <v>857</v>
      </c>
      <c r="N309" t="n">
        <v>7.4679</v>
      </c>
      <c r="O309" t="n">
        <v>7</v>
      </c>
      <c r="P309" t="n">
        <v>4.5</v>
      </c>
      <c r="Q309" t="n">
        <v>0</v>
      </c>
      <c r="R309" t="n">
        <v>1</v>
      </c>
      <c r="S309" t="n">
        <v>0</v>
      </c>
      <c r="T309" t="n">
        <v>0</v>
      </c>
    </row>
    <row r="310">
      <c r="A310" t="inlineStr">
        <is>
          <t>A-65c341</t>
        </is>
      </c>
      <c r="B310" t="inlineStr">
        <is>
          <t>Divergente</t>
        </is>
      </c>
      <c r="C310" t="inlineStr">
        <is>
          <t>FinTech</t>
        </is>
      </c>
      <c r="D310" t="inlineStr">
        <is>
          <t>ads</t>
        </is>
      </c>
      <c r="E310" t="b">
        <v>0</v>
      </c>
      <c r="F310" t="b">
        <v>1</v>
      </c>
      <c r="G310" t="b">
        <v>1</v>
      </c>
      <c r="H310" t="n">
        <v>22466</v>
      </c>
      <c r="I310" t="n">
        <v>8</v>
      </c>
      <c r="J310" t="n">
        <v>0.625</v>
      </c>
      <c r="K310" t="n">
        <v>12.1889</v>
      </c>
      <c r="L310" t="n">
        <v>11</v>
      </c>
      <c r="M310" t="n">
        <v>410</v>
      </c>
      <c r="N310" t="n">
        <v>4.3902</v>
      </c>
      <c r="O310" t="n">
        <v>5</v>
      </c>
      <c r="P310" t="n">
        <v>4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A-dcc2f0</t>
        </is>
      </c>
      <c r="B311" t="inlineStr">
        <is>
          <t>Divergente</t>
        </is>
      </c>
      <c r="C311" t="inlineStr">
        <is>
          <t>FinTech</t>
        </is>
      </c>
      <c r="D311" t="inlineStr">
        <is>
          <t>organic</t>
        </is>
      </c>
      <c r="E311" t="b">
        <v>0</v>
      </c>
      <c r="F311" t="b">
        <v>1</v>
      </c>
      <c r="G311" t="b">
        <v>1</v>
      </c>
      <c r="H311" t="n">
        <v>16758</v>
      </c>
      <c r="I311" t="n">
        <v>15</v>
      </c>
      <c r="J311" t="n">
        <v>0.4667</v>
      </c>
      <c r="K311" t="n">
        <v>17.347</v>
      </c>
      <c r="L311" t="n">
        <v>15</v>
      </c>
      <c r="M311" t="n">
        <v>833</v>
      </c>
      <c r="N311" t="n">
        <v>3.1212</v>
      </c>
      <c r="O311" t="n">
        <v>2</v>
      </c>
      <c r="Q311" t="n">
        <v>1</v>
      </c>
      <c r="R311" t="n">
        <v>0</v>
      </c>
      <c r="S311" t="n">
        <v>0</v>
      </c>
      <c r="T311" t="n">
        <v>0</v>
      </c>
    </row>
    <row r="312">
      <c r="A312" t="inlineStr">
        <is>
          <t>A-ced9aa</t>
        </is>
      </c>
      <c r="B312" t="inlineStr">
        <is>
          <t>Divergente</t>
        </is>
      </c>
      <c r="C312" t="inlineStr">
        <is>
          <t>DevTools</t>
        </is>
      </c>
      <c r="D312" t="inlineStr">
        <is>
          <t>other</t>
        </is>
      </c>
      <c r="E312" t="b">
        <v>0</v>
      </c>
      <c r="F312" t="b">
        <v>0</v>
      </c>
      <c r="G312" t="b">
        <v>1</v>
      </c>
      <c r="H312" t="n">
        <v>4697</v>
      </c>
      <c r="I312" t="n">
        <v>11</v>
      </c>
      <c r="J312" t="n">
        <v>1</v>
      </c>
      <c r="K312" t="n">
        <v>2.8583</v>
      </c>
      <c r="L312" t="n">
        <v>3</v>
      </c>
      <c r="M312" t="n">
        <v>531</v>
      </c>
      <c r="N312" t="n">
        <v>7.3446</v>
      </c>
      <c r="O312" t="n">
        <v>7</v>
      </c>
      <c r="P312" t="n">
        <v>3</v>
      </c>
      <c r="Q312" t="n">
        <v>0</v>
      </c>
      <c r="R312" t="n">
        <v>0</v>
      </c>
      <c r="S312" t="n">
        <v>1</v>
      </c>
      <c r="T312" t="n">
        <v>0</v>
      </c>
    </row>
    <row r="313">
      <c r="A313" t="inlineStr">
        <is>
          <t>A-3d957b</t>
        </is>
      </c>
      <c r="B313" t="inlineStr">
        <is>
          <t>Divergente</t>
        </is>
      </c>
      <c r="C313" t="inlineStr">
        <is>
          <t>HealthTech</t>
        </is>
      </c>
      <c r="D313" t="inlineStr">
        <is>
          <t>other</t>
        </is>
      </c>
      <c r="E313" t="b">
        <v>0</v>
      </c>
      <c r="F313" t="b">
        <v>1</v>
      </c>
      <c r="G313" t="b">
        <v>1</v>
      </c>
      <c r="H313" t="n">
        <v>9066</v>
      </c>
      <c r="I313" t="n">
        <v>6</v>
      </c>
      <c r="J313" t="n">
        <v>1</v>
      </c>
      <c r="K313" t="n">
        <v>8.903499999999999</v>
      </c>
      <c r="L313" t="n">
        <v>14</v>
      </c>
      <c r="M313" t="n">
        <v>143</v>
      </c>
      <c r="N313" t="n">
        <v>9.0909</v>
      </c>
      <c r="O313" t="n">
        <v>3</v>
      </c>
      <c r="P313" t="n">
        <v>3</v>
      </c>
      <c r="Q313" t="n">
        <v>1</v>
      </c>
      <c r="R313" t="n">
        <v>0</v>
      </c>
      <c r="S313" t="n">
        <v>0</v>
      </c>
      <c r="T313" t="n">
        <v>0</v>
      </c>
    </row>
    <row r="314">
      <c r="A314" t="inlineStr">
        <is>
          <t>A-89ee83</t>
        </is>
      </c>
      <c r="B314" t="inlineStr">
        <is>
          <t>Divergente</t>
        </is>
      </c>
      <c r="C314" t="inlineStr">
        <is>
          <t>Cybersecurity</t>
        </is>
      </c>
      <c r="D314" t="inlineStr">
        <is>
          <t>organic</t>
        </is>
      </c>
      <c r="E314" t="b">
        <v>1</v>
      </c>
      <c r="F314" t="b">
        <v>0</v>
      </c>
      <c r="G314" t="b">
        <v>1</v>
      </c>
      <c r="H314" t="n">
        <v>20140</v>
      </c>
      <c r="I314" t="n">
        <v>11</v>
      </c>
      <c r="J314" t="n">
        <v>1</v>
      </c>
      <c r="K314" t="n">
        <v>2.8912</v>
      </c>
      <c r="L314" t="n">
        <v>1</v>
      </c>
      <c r="M314" t="n">
        <v>565</v>
      </c>
      <c r="N314" t="n">
        <v>4.6018</v>
      </c>
      <c r="O314" t="n">
        <v>5</v>
      </c>
      <c r="P314" t="n">
        <v>4</v>
      </c>
      <c r="Q314" t="n">
        <v>1</v>
      </c>
      <c r="R314" t="n">
        <v>0</v>
      </c>
      <c r="S314" t="n">
        <v>0</v>
      </c>
      <c r="T314" t="n">
        <v>0</v>
      </c>
    </row>
    <row r="315">
      <c r="A315" t="inlineStr">
        <is>
          <t>A-883b7d</t>
        </is>
      </c>
      <c r="B315" t="inlineStr">
        <is>
          <t>Divergente</t>
        </is>
      </c>
      <c r="C315" t="inlineStr">
        <is>
          <t>Cybersecurity</t>
        </is>
      </c>
      <c r="D315" t="inlineStr">
        <is>
          <t>other</t>
        </is>
      </c>
      <c r="E315" t="b">
        <v>0</v>
      </c>
      <c r="F315" t="b">
        <v>0</v>
      </c>
      <c r="G315" t="b">
        <v>1</v>
      </c>
      <c r="H315" t="n">
        <v>28515</v>
      </c>
      <c r="I315" t="n">
        <v>12</v>
      </c>
      <c r="J315" t="n">
        <v>0.5</v>
      </c>
      <c r="K315" t="n">
        <v>9.1335</v>
      </c>
      <c r="L315" t="n">
        <v>17</v>
      </c>
      <c r="M315" t="n">
        <v>644</v>
      </c>
      <c r="N315" t="n">
        <v>6.2112</v>
      </c>
      <c r="O315" t="n">
        <v>7</v>
      </c>
      <c r="P315" t="n">
        <v>3.6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A-dcc3f1</t>
        </is>
      </c>
      <c r="B316" t="inlineStr">
        <is>
          <t>Divergente</t>
        </is>
      </c>
      <c r="C316" t="inlineStr">
        <is>
          <t>HealthTech</t>
        </is>
      </c>
      <c r="D316" t="inlineStr">
        <is>
          <t>event</t>
        </is>
      </c>
      <c r="E316" t="b">
        <v>0</v>
      </c>
      <c r="F316" t="b">
        <v>1</v>
      </c>
      <c r="G316" t="b">
        <v>0</v>
      </c>
      <c r="H316" t="n">
        <v>12747</v>
      </c>
      <c r="I316" t="n">
        <v>8</v>
      </c>
      <c r="J316" t="n">
        <v>0.5</v>
      </c>
      <c r="K316" t="n">
        <v>12.1561</v>
      </c>
      <c r="L316" t="n">
        <v>21</v>
      </c>
      <c r="M316" t="n">
        <v>500</v>
      </c>
      <c r="N316" t="n">
        <v>6.4</v>
      </c>
      <c r="O316" t="n">
        <v>9</v>
      </c>
      <c r="P316" t="n">
        <v>3.8</v>
      </c>
      <c r="Q316" t="n">
        <v>0</v>
      </c>
      <c r="R316" t="n">
        <v>1</v>
      </c>
      <c r="S316" t="n">
        <v>0</v>
      </c>
      <c r="T316" t="n">
        <v>0</v>
      </c>
    </row>
    <row r="317">
      <c r="A317" t="inlineStr">
        <is>
          <t>A-c62e55</t>
        </is>
      </c>
      <c r="B317" t="inlineStr">
        <is>
          <t>Ativa (3 concordam)</t>
        </is>
      </c>
      <c r="C317" t="inlineStr">
        <is>
          <t>EdTech</t>
        </is>
      </c>
      <c r="D317" t="inlineStr">
        <is>
          <t>partner</t>
        </is>
      </c>
      <c r="E317" t="b">
        <v>0</v>
      </c>
      <c r="F317" t="b">
        <v>0</v>
      </c>
      <c r="G317" t="b">
        <v>0</v>
      </c>
      <c r="H317" t="n">
        <v>11902</v>
      </c>
      <c r="I317" t="n">
        <v>9</v>
      </c>
      <c r="J317" t="n">
        <v>0.2222</v>
      </c>
      <c r="K317" t="n">
        <v>22.7351</v>
      </c>
      <c r="L317" t="n">
        <v>1</v>
      </c>
      <c r="M317" t="n">
        <v>337</v>
      </c>
      <c r="N317" t="n">
        <v>3.8576</v>
      </c>
      <c r="O317" t="n">
        <v>4</v>
      </c>
      <c r="P317" t="n">
        <v>4</v>
      </c>
      <c r="Q317" t="n">
        <v>1</v>
      </c>
      <c r="R317" t="n">
        <v>0</v>
      </c>
      <c r="S317" t="n">
        <v>0</v>
      </c>
      <c r="T317" t="n">
        <v>1</v>
      </c>
    </row>
    <row r="318">
      <c r="A318" t="inlineStr">
        <is>
          <t>A-e4144b</t>
        </is>
      </c>
      <c r="B318" t="inlineStr">
        <is>
          <t>Ativa (3 concordam)</t>
        </is>
      </c>
      <c r="C318" t="inlineStr">
        <is>
          <t>EdTech</t>
        </is>
      </c>
      <c r="D318" t="inlineStr">
        <is>
          <t>other</t>
        </is>
      </c>
      <c r="E318" t="b">
        <v>0</v>
      </c>
      <c r="F318" t="b">
        <v>0</v>
      </c>
      <c r="G318" t="b">
        <v>0</v>
      </c>
      <c r="H318" t="n">
        <v>35424</v>
      </c>
      <c r="I318" t="n">
        <v>10</v>
      </c>
      <c r="J318" t="n">
        <v>1</v>
      </c>
      <c r="K318" t="n">
        <v>2.2998</v>
      </c>
      <c r="L318" t="n">
        <v>41</v>
      </c>
      <c r="M318" t="n">
        <v>439</v>
      </c>
      <c r="N318" t="n">
        <v>4.7836</v>
      </c>
      <c r="O318" t="n">
        <v>3</v>
      </c>
      <c r="P318" t="n">
        <v>4</v>
      </c>
      <c r="Q318" t="n">
        <v>1</v>
      </c>
      <c r="R318" t="n">
        <v>0</v>
      </c>
      <c r="S318" t="n">
        <v>0</v>
      </c>
      <c r="T318" t="n">
        <v>0</v>
      </c>
    </row>
    <row r="319">
      <c r="A319" t="inlineStr">
        <is>
          <t>A-e40f45</t>
        </is>
      </c>
      <c r="B319" t="inlineStr">
        <is>
          <t>Divergente</t>
        </is>
      </c>
      <c r="C319" t="inlineStr">
        <is>
          <t>HealthTech</t>
        </is>
      </c>
      <c r="D319" t="inlineStr">
        <is>
          <t>organic</t>
        </is>
      </c>
      <c r="E319" t="b">
        <v>0</v>
      </c>
      <c r="F319" t="b">
        <v>1</v>
      </c>
      <c r="G319" t="b">
        <v>1</v>
      </c>
      <c r="H319" t="n">
        <v>11426</v>
      </c>
      <c r="I319" t="n">
        <v>7</v>
      </c>
      <c r="J319" t="n">
        <v>0.4286</v>
      </c>
      <c r="K319" t="n">
        <v>8.4435</v>
      </c>
      <c r="L319" t="n">
        <v>21</v>
      </c>
      <c r="M319" t="n">
        <v>401</v>
      </c>
      <c r="N319" t="n">
        <v>6.4838</v>
      </c>
      <c r="O319" t="n">
        <v>7</v>
      </c>
      <c r="P319" t="n">
        <v>4.3333</v>
      </c>
      <c r="Q319" t="n">
        <v>1</v>
      </c>
      <c r="R319" t="n">
        <v>0</v>
      </c>
      <c r="S319" t="n">
        <v>0</v>
      </c>
      <c r="T319" t="n">
        <v>0</v>
      </c>
    </row>
    <row r="320">
      <c r="A320" t="inlineStr">
        <is>
          <t>A-96215d</t>
        </is>
      </c>
      <c r="B320" t="inlineStr">
        <is>
          <t>Ativa (3 concordam)</t>
        </is>
      </c>
      <c r="C320" t="inlineStr">
        <is>
          <t>FinTech</t>
        </is>
      </c>
      <c r="D320" t="inlineStr">
        <is>
          <t>event</t>
        </is>
      </c>
      <c r="E320" t="b">
        <v>0</v>
      </c>
      <c r="F320" t="b">
        <v>0</v>
      </c>
      <c r="G320" t="b">
        <v>0</v>
      </c>
      <c r="H320" t="n">
        <v>10312</v>
      </c>
      <c r="I320" t="n">
        <v>6</v>
      </c>
      <c r="J320" t="n">
        <v>1</v>
      </c>
      <c r="K320" t="n">
        <v>4.7639</v>
      </c>
      <c r="L320" t="n">
        <v>10</v>
      </c>
      <c r="M320" t="n">
        <v>347</v>
      </c>
      <c r="N320" t="n">
        <v>6.0519</v>
      </c>
      <c r="O320" t="n">
        <v>1</v>
      </c>
      <c r="P320" t="n">
        <v>3</v>
      </c>
      <c r="Q320" t="n">
        <v>1</v>
      </c>
      <c r="R320" t="n">
        <v>0</v>
      </c>
      <c r="S320" t="n">
        <v>0</v>
      </c>
      <c r="T320" t="n">
        <v>0</v>
      </c>
    </row>
    <row r="321">
      <c r="A321" t="inlineStr">
        <is>
          <t>A-2b9d3e</t>
        </is>
      </c>
      <c r="B321" t="inlineStr">
        <is>
          <t>Ativa (3 concordam)</t>
        </is>
      </c>
      <c r="C321" t="inlineStr">
        <is>
          <t>EdTech</t>
        </is>
      </c>
      <c r="D321" t="inlineStr">
        <is>
          <t>partner</t>
        </is>
      </c>
      <c r="E321" t="b">
        <v>0</v>
      </c>
      <c r="F321" t="b">
        <v>0</v>
      </c>
      <c r="G321" t="b">
        <v>0</v>
      </c>
      <c r="H321" t="n">
        <v>5142</v>
      </c>
      <c r="I321" t="n">
        <v>9</v>
      </c>
      <c r="J321" t="n">
        <v>0.4444</v>
      </c>
      <c r="K321" t="n">
        <v>18.924</v>
      </c>
      <c r="L321" t="n">
        <v>1</v>
      </c>
      <c r="M321" t="n">
        <v>444</v>
      </c>
      <c r="N321" t="n">
        <v>4.2793</v>
      </c>
      <c r="O321" t="n">
        <v>3</v>
      </c>
      <c r="P321" t="n">
        <v>5</v>
      </c>
      <c r="Q321" t="n">
        <v>1</v>
      </c>
      <c r="R321" t="n">
        <v>0</v>
      </c>
      <c r="S321" t="n">
        <v>0</v>
      </c>
      <c r="T321" t="n">
        <v>1</v>
      </c>
    </row>
    <row r="322">
      <c r="A322" t="inlineStr">
        <is>
          <t>A-b7724f</t>
        </is>
      </c>
      <c r="B322" t="inlineStr">
        <is>
          <t>Divergente</t>
        </is>
      </c>
      <c r="C322" t="inlineStr">
        <is>
          <t>HealthTech</t>
        </is>
      </c>
      <c r="D322" t="inlineStr">
        <is>
          <t>organic</t>
        </is>
      </c>
      <c r="E322" t="b">
        <v>0</v>
      </c>
      <c r="F322" t="b">
        <v>1</v>
      </c>
      <c r="G322" t="b">
        <v>1</v>
      </c>
      <c r="H322" t="n">
        <v>2774</v>
      </c>
      <c r="I322" t="n">
        <v>8</v>
      </c>
      <c r="J322" t="n">
        <v>0.75</v>
      </c>
      <c r="K322" t="n">
        <v>21.1581</v>
      </c>
      <c r="L322" t="n">
        <v>1</v>
      </c>
      <c r="M322" t="n">
        <v>380</v>
      </c>
      <c r="N322" t="n">
        <v>4.2105</v>
      </c>
      <c r="O322" t="n">
        <v>3</v>
      </c>
      <c r="P322" t="n">
        <v>3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A-310452</t>
        </is>
      </c>
      <c r="B323" t="inlineStr">
        <is>
          <t>Divergente</t>
        </is>
      </c>
      <c r="C323" t="inlineStr">
        <is>
          <t>DevTools</t>
        </is>
      </c>
      <c r="D323" t="inlineStr">
        <is>
          <t>other</t>
        </is>
      </c>
      <c r="E323" t="b">
        <v>0</v>
      </c>
      <c r="F323" t="b">
        <v>1</v>
      </c>
      <c r="G323" t="b">
        <v>0</v>
      </c>
      <c r="H323" t="n">
        <v>11003</v>
      </c>
      <c r="I323" t="n">
        <v>5</v>
      </c>
      <c r="J323" t="n">
        <v>1</v>
      </c>
      <c r="K323" t="n">
        <v>0.1971</v>
      </c>
      <c r="L323" t="n">
        <v>9</v>
      </c>
      <c r="M323" t="n">
        <v>268</v>
      </c>
      <c r="N323" t="n">
        <v>5.9701</v>
      </c>
      <c r="O323" t="n">
        <v>5</v>
      </c>
      <c r="P323" t="n">
        <v>3.6</v>
      </c>
      <c r="Q323" t="n">
        <v>0</v>
      </c>
      <c r="R323" t="n">
        <v>0</v>
      </c>
      <c r="S323" t="n">
        <v>1</v>
      </c>
      <c r="T323" t="n">
        <v>0</v>
      </c>
    </row>
    <row r="324">
      <c r="A324" t="inlineStr">
        <is>
          <t>A-eb1312</t>
        </is>
      </c>
      <c r="B324" t="inlineStr">
        <is>
          <t>Divergente</t>
        </is>
      </c>
      <c r="C324" t="inlineStr">
        <is>
          <t>FinTech</t>
        </is>
      </c>
      <c r="D324" t="inlineStr">
        <is>
          <t>partner</t>
        </is>
      </c>
      <c r="E324" t="b">
        <v>0</v>
      </c>
      <c r="F324" t="b">
        <v>1</v>
      </c>
      <c r="G324" t="b">
        <v>1</v>
      </c>
      <c r="H324" t="n">
        <v>17672</v>
      </c>
      <c r="I324" t="n">
        <v>12</v>
      </c>
      <c r="J324" t="n">
        <v>1</v>
      </c>
      <c r="K324" t="n">
        <v>3.4825</v>
      </c>
      <c r="L324" t="n">
        <v>25</v>
      </c>
      <c r="M324" t="n">
        <v>663</v>
      </c>
      <c r="N324" t="n">
        <v>5.7315</v>
      </c>
      <c r="O324" t="n">
        <v>1</v>
      </c>
      <c r="P324" t="n">
        <v>5</v>
      </c>
      <c r="Q324" t="n">
        <v>1</v>
      </c>
      <c r="R324" t="n">
        <v>0</v>
      </c>
      <c r="S324" t="n">
        <v>0</v>
      </c>
      <c r="T324" t="n">
        <v>1</v>
      </c>
    </row>
    <row r="325">
      <c r="A325" t="inlineStr">
        <is>
          <t>A-df1e44</t>
        </is>
      </c>
      <c r="B325" t="inlineStr">
        <is>
          <t>Divergente</t>
        </is>
      </c>
      <c r="C325" t="inlineStr">
        <is>
          <t>Cybersecurity</t>
        </is>
      </c>
      <c r="D325" t="inlineStr">
        <is>
          <t>organic</t>
        </is>
      </c>
      <c r="E325" t="b">
        <v>0</v>
      </c>
      <c r="F325" t="b">
        <v>1</v>
      </c>
      <c r="G325" t="b">
        <v>1</v>
      </c>
      <c r="H325" t="n">
        <v>10719</v>
      </c>
      <c r="I325" t="n">
        <v>11</v>
      </c>
      <c r="J325" t="n">
        <v>0.4545</v>
      </c>
      <c r="K325" t="n">
        <v>10.2505</v>
      </c>
      <c r="L325" t="n">
        <v>12</v>
      </c>
      <c r="M325" t="n">
        <v>420</v>
      </c>
      <c r="N325" t="n">
        <v>3.3333</v>
      </c>
      <c r="O325" t="n">
        <v>2</v>
      </c>
      <c r="P325" t="n">
        <v>5</v>
      </c>
      <c r="Q325" t="n">
        <v>1</v>
      </c>
      <c r="R325" t="n">
        <v>1</v>
      </c>
      <c r="S325" t="n">
        <v>0</v>
      </c>
      <c r="T325" t="n">
        <v>0</v>
      </c>
    </row>
    <row r="326">
      <c r="A326" t="inlineStr">
        <is>
          <t>A-6a7c9d</t>
        </is>
      </c>
      <c r="B326" t="inlineStr">
        <is>
          <t>Churn (3 concordam)</t>
        </is>
      </c>
      <c r="C326" t="inlineStr">
        <is>
          <t>Cybersecurity</t>
        </is>
      </c>
      <c r="D326" t="inlineStr">
        <is>
          <t>organic</t>
        </is>
      </c>
      <c r="E326" t="b">
        <v>1</v>
      </c>
      <c r="F326" t="b">
        <v>1</v>
      </c>
      <c r="G326" t="b">
        <v>1</v>
      </c>
      <c r="H326" t="n">
        <v>12135</v>
      </c>
      <c r="I326" t="n">
        <v>5</v>
      </c>
      <c r="J326" t="n">
        <v>1</v>
      </c>
      <c r="K326" t="n">
        <v>2.2341</v>
      </c>
      <c r="L326" t="n">
        <v>26</v>
      </c>
      <c r="M326" t="n">
        <v>189</v>
      </c>
      <c r="N326" t="n">
        <v>3.1746</v>
      </c>
      <c r="O326" t="n">
        <v>3</v>
      </c>
      <c r="P326" t="n">
        <v>4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A-cbd1a3</t>
        </is>
      </c>
      <c r="B327" t="inlineStr">
        <is>
          <t>Divergente</t>
        </is>
      </c>
      <c r="C327" t="inlineStr">
        <is>
          <t>DevTools</t>
        </is>
      </c>
      <c r="D327" t="inlineStr">
        <is>
          <t>other</t>
        </is>
      </c>
      <c r="E327" t="b">
        <v>1</v>
      </c>
      <c r="F327" t="b">
        <v>0</v>
      </c>
      <c r="G327" t="b">
        <v>0</v>
      </c>
      <c r="H327" t="n">
        <v>16351</v>
      </c>
      <c r="I327" t="n">
        <v>10</v>
      </c>
      <c r="J327" t="n">
        <v>1</v>
      </c>
      <c r="K327" t="n">
        <v>1.1828</v>
      </c>
      <c r="L327" t="n">
        <v>6</v>
      </c>
      <c r="M327" t="n">
        <v>465</v>
      </c>
      <c r="N327" t="n">
        <v>6.8817</v>
      </c>
      <c r="O327" t="n">
        <v>4</v>
      </c>
      <c r="P327" t="n">
        <v>4</v>
      </c>
      <c r="Q327" t="n">
        <v>1</v>
      </c>
      <c r="R327" t="n">
        <v>0</v>
      </c>
      <c r="S327" t="n">
        <v>1</v>
      </c>
      <c r="T327" t="n">
        <v>0</v>
      </c>
    </row>
    <row r="328">
      <c r="A328" t="inlineStr">
        <is>
          <t>A-a8d89d</t>
        </is>
      </c>
      <c r="B328" t="inlineStr">
        <is>
          <t>Divergente</t>
        </is>
      </c>
      <c r="C328" t="inlineStr">
        <is>
          <t>EdTech</t>
        </is>
      </c>
      <c r="D328" t="inlineStr">
        <is>
          <t>ads</t>
        </is>
      </c>
      <c r="E328" t="b">
        <v>0</v>
      </c>
      <c r="F328" t="b">
        <v>1</v>
      </c>
      <c r="G328" t="b">
        <v>0</v>
      </c>
      <c r="H328" t="n">
        <v>29320</v>
      </c>
      <c r="I328" t="n">
        <v>12</v>
      </c>
      <c r="J328" t="n">
        <v>0.6667</v>
      </c>
      <c r="K328" t="n">
        <v>12.7803</v>
      </c>
      <c r="L328" t="n">
        <v>13</v>
      </c>
      <c r="M328" t="n">
        <v>551</v>
      </c>
      <c r="N328" t="n">
        <v>4.7187</v>
      </c>
      <c r="O328" t="n">
        <v>2</v>
      </c>
      <c r="P328" t="n">
        <v>5</v>
      </c>
      <c r="Q328" t="n">
        <v>1</v>
      </c>
      <c r="R328" t="n">
        <v>0</v>
      </c>
      <c r="S328" t="n">
        <v>0</v>
      </c>
      <c r="T328" t="n">
        <v>0</v>
      </c>
    </row>
    <row r="329">
      <c r="A329" t="inlineStr">
        <is>
          <t>A-600734</t>
        </is>
      </c>
      <c r="B329" t="inlineStr">
        <is>
          <t>Divergente</t>
        </is>
      </c>
      <c r="C329" t="inlineStr">
        <is>
          <t>DevTools</t>
        </is>
      </c>
      <c r="D329" t="inlineStr">
        <is>
          <t>organic</t>
        </is>
      </c>
      <c r="E329" t="b">
        <v>1</v>
      </c>
      <c r="F329" t="b">
        <v>0</v>
      </c>
      <c r="G329" t="b">
        <v>1</v>
      </c>
      <c r="H329" t="n">
        <v>16711</v>
      </c>
      <c r="I329" t="n">
        <v>13</v>
      </c>
      <c r="J329" t="n">
        <v>0.3846</v>
      </c>
      <c r="K329" t="n">
        <v>13.5688</v>
      </c>
      <c r="L329" t="n">
        <v>29</v>
      </c>
      <c r="M329" t="n">
        <v>660</v>
      </c>
      <c r="N329" t="n">
        <v>4.5455</v>
      </c>
      <c r="O329" t="n">
        <v>7</v>
      </c>
      <c r="P329" t="n">
        <v>3.6667</v>
      </c>
      <c r="Q329" t="n">
        <v>1</v>
      </c>
      <c r="R329" t="n">
        <v>0</v>
      </c>
      <c r="S329" t="n">
        <v>1</v>
      </c>
      <c r="T329" t="n">
        <v>0</v>
      </c>
    </row>
    <row r="330">
      <c r="A330" t="inlineStr">
        <is>
          <t>A-86fc1d</t>
        </is>
      </c>
      <c r="B330" t="inlineStr">
        <is>
          <t>Divergente</t>
        </is>
      </c>
      <c r="C330" t="inlineStr">
        <is>
          <t>DevTools</t>
        </is>
      </c>
      <c r="D330" t="inlineStr">
        <is>
          <t>partner</t>
        </is>
      </c>
      <c r="E330" t="b">
        <v>0</v>
      </c>
      <c r="F330" t="b">
        <v>1</v>
      </c>
      <c r="G330" t="b">
        <v>1</v>
      </c>
      <c r="H330" t="n">
        <v>14687</v>
      </c>
      <c r="I330" t="n">
        <v>9</v>
      </c>
      <c r="J330" t="n">
        <v>1</v>
      </c>
      <c r="K330" t="n">
        <v>5.191</v>
      </c>
      <c r="L330" t="n">
        <v>26</v>
      </c>
      <c r="M330" t="n">
        <v>363</v>
      </c>
      <c r="N330" t="n">
        <v>7.1625</v>
      </c>
      <c r="O330" t="n">
        <v>5</v>
      </c>
      <c r="P330" t="n">
        <v>4</v>
      </c>
      <c r="Q330" t="n">
        <v>1</v>
      </c>
      <c r="R330" t="n">
        <v>0</v>
      </c>
      <c r="S330" t="n">
        <v>1</v>
      </c>
      <c r="T330" t="n">
        <v>1</v>
      </c>
    </row>
    <row r="331">
      <c r="A331" t="inlineStr">
        <is>
          <t>A-78f02b</t>
        </is>
      </c>
      <c r="B331" t="inlineStr">
        <is>
          <t>Divergente</t>
        </is>
      </c>
      <c r="C331" t="inlineStr">
        <is>
          <t>HealthTech</t>
        </is>
      </c>
      <c r="D331" t="inlineStr">
        <is>
          <t>event</t>
        </is>
      </c>
      <c r="E331" t="b">
        <v>0</v>
      </c>
      <c r="F331" t="b">
        <v>1</v>
      </c>
      <c r="G331" t="b">
        <v>0</v>
      </c>
      <c r="H331" t="n">
        <v>15081</v>
      </c>
      <c r="I331" t="n">
        <v>4</v>
      </c>
      <c r="J331" t="n">
        <v>1</v>
      </c>
      <c r="K331" t="n">
        <v>1.4456</v>
      </c>
      <c r="L331" t="n">
        <v>11</v>
      </c>
      <c r="M331" t="n">
        <v>211</v>
      </c>
      <c r="N331" t="n">
        <v>7.5829</v>
      </c>
      <c r="O331" t="n">
        <v>4</v>
      </c>
      <c r="P331" t="n">
        <v>4</v>
      </c>
      <c r="Q331" t="n">
        <v>1</v>
      </c>
      <c r="R331" t="n">
        <v>0</v>
      </c>
      <c r="S331" t="n">
        <v>0</v>
      </c>
      <c r="T331" t="n">
        <v>0</v>
      </c>
    </row>
    <row r="332">
      <c r="A332" t="inlineStr">
        <is>
          <t>A-acb7f7</t>
        </is>
      </c>
      <c r="B332" t="inlineStr">
        <is>
          <t>Divergente</t>
        </is>
      </c>
      <c r="C332" t="inlineStr">
        <is>
          <t>EdTech</t>
        </is>
      </c>
      <c r="D332" t="inlineStr">
        <is>
          <t>ads</t>
        </is>
      </c>
      <c r="E332" t="b">
        <v>0</v>
      </c>
      <c r="F332" t="b">
        <v>1</v>
      </c>
      <c r="G332" t="b">
        <v>0</v>
      </c>
      <c r="H332" t="n">
        <v>32574</v>
      </c>
      <c r="I332" t="n">
        <v>12</v>
      </c>
      <c r="J332" t="n">
        <v>0.4167</v>
      </c>
      <c r="K332" t="n">
        <v>11.8275</v>
      </c>
      <c r="L332" t="n">
        <v>32</v>
      </c>
      <c r="M332" t="n">
        <v>612</v>
      </c>
      <c r="N332" t="n">
        <v>5.8824</v>
      </c>
      <c r="O332" t="n">
        <v>3</v>
      </c>
      <c r="P332" t="n">
        <v>3.5</v>
      </c>
      <c r="Q332" t="n">
        <v>1</v>
      </c>
      <c r="R332" t="n">
        <v>1</v>
      </c>
      <c r="S332" t="n">
        <v>0</v>
      </c>
      <c r="T332" t="n">
        <v>0</v>
      </c>
    </row>
    <row r="333">
      <c r="A333" t="inlineStr">
        <is>
          <t>A-712f1c</t>
        </is>
      </c>
      <c r="B333" t="inlineStr">
        <is>
          <t>Churn (3 concordam)</t>
        </is>
      </c>
      <c r="C333" t="inlineStr">
        <is>
          <t>DevTools</t>
        </is>
      </c>
      <c r="D333" t="inlineStr">
        <is>
          <t>ads</t>
        </is>
      </c>
      <c r="E333" t="b">
        <v>1</v>
      </c>
      <c r="F333" t="b">
        <v>1</v>
      </c>
      <c r="G333" t="b">
        <v>1</v>
      </c>
      <c r="H333" t="n">
        <v>39616</v>
      </c>
      <c r="I333" t="n">
        <v>12</v>
      </c>
      <c r="J333" t="n">
        <v>0.25</v>
      </c>
      <c r="K333" t="n">
        <v>12.5175</v>
      </c>
      <c r="L333" t="n">
        <v>17</v>
      </c>
      <c r="M333" t="n">
        <v>631</v>
      </c>
      <c r="N333" t="n">
        <v>5.3883</v>
      </c>
      <c r="O333" t="n">
        <v>6</v>
      </c>
      <c r="P333" t="n">
        <v>4</v>
      </c>
      <c r="Q333" t="n">
        <v>1</v>
      </c>
      <c r="R333" t="n">
        <v>0</v>
      </c>
      <c r="S333" t="n">
        <v>1</v>
      </c>
      <c r="T333" t="n">
        <v>0</v>
      </c>
    </row>
    <row r="334">
      <c r="A334" t="inlineStr">
        <is>
          <t>A-3793ee</t>
        </is>
      </c>
      <c r="B334" t="inlineStr">
        <is>
          <t>Divergente</t>
        </is>
      </c>
      <c r="C334" t="inlineStr">
        <is>
          <t>Cybersecurity</t>
        </is>
      </c>
      <c r="D334" t="inlineStr">
        <is>
          <t>organic</t>
        </is>
      </c>
      <c r="E334" t="b">
        <v>0</v>
      </c>
      <c r="F334" t="b">
        <v>1</v>
      </c>
      <c r="G334" t="b">
        <v>1</v>
      </c>
      <c r="H334" t="n">
        <v>24304</v>
      </c>
      <c r="I334" t="n">
        <v>7</v>
      </c>
      <c r="J334" t="n">
        <v>0.2857</v>
      </c>
      <c r="K334" t="n">
        <v>21.3881</v>
      </c>
      <c r="L334" t="n">
        <v>49</v>
      </c>
      <c r="M334" t="n">
        <v>352</v>
      </c>
      <c r="N334" t="n">
        <v>3.125</v>
      </c>
      <c r="O334" t="n">
        <v>4</v>
      </c>
      <c r="P334" t="n">
        <v>4</v>
      </c>
      <c r="Q334" t="n">
        <v>1</v>
      </c>
      <c r="R334" t="n">
        <v>1</v>
      </c>
      <c r="S334" t="n">
        <v>0</v>
      </c>
      <c r="T334" t="n">
        <v>0</v>
      </c>
    </row>
    <row r="335">
      <c r="A335" t="inlineStr">
        <is>
          <t>A-9a532a</t>
        </is>
      </c>
      <c r="B335" t="inlineStr">
        <is>
          <t>Ativa (3 concordam)</t>
        </is>
      </c>
      <c r="C335" t="inlineStr">
        <is>
          <t>HealthTech</t>
        </is>
      </c>
      <c r="D335" t="inlineStr">
        <is>
          <t>partner</t>
        </is>
      </c>
      <c r="E335" t="b">
        <v>0</v>
      </c>
      <c r="F335" t="b">
        <v>0</v>
      </c>
      <c r="G335" t="b">
        <v>0</v>
      </c>
      <c r="H335" t="n">
        <v>10945</v>
      </c>
      <c r="I335" t="n">
        <v>4</v>
      </c>
      <c r="J335" t="n">
        <v>1</v>
      </c>
      <c r="K335" t="n">
        <v>5.848</v>
      </c>
      <c r="L335" t="n">
        <v>11</v>
      </c>
      <c r="M335" t="n">
        <v>185</v>
      </c>
      <c r="N335" t="n">
        <v>8.1081</v>
      </c>
      <c r="O335" t="n">
        <v>2</v>
      </c>
      <c r="Q335" t="n">
        <v>0</v>
      </c>
      <c r="R335" t="n">
        <v>0</v>
      </c>
      <c r="S335" t="n">
        <v>0</v>
      </c>
      <c r="T335" t="n">
        <v>1</v>
      </c>
    </row>
    <row r="336">
      <c r="A336" t="inlineStr">
        <is>
          <t>A-2ebb4b</t>
        </is>
      </c>
      <c r="B336" t="inlineStr">
        <is>
          <t>Divergente</t>
        </is>
      </c>
      <c r="C336" t="inlineStr">
        <is>
          <t>HealthTech</t>
        </is>
      </c>
      <c r="D336" t="inlineStr">
        <is>
          <t>ads</t>
        </is>
      </c>
      <c r="E336" t="b">
        <v>0</v>
      </c>
      <c r="F336" t="b">
        <v>1</v>
      </c>
      <c r="G336" t="b">
        <v>1</v>
      </c>
      <c r="H336" t="n">
        <v>28679</v>
      </c>
      <c r="I336" t="n">
        <v>10</v>
      </c>
      <c r="J336" t="n">
        <v>0.2</v>
      </c>
      <c r="K336" t="n">
        <v>19.5811</v>
      </c>
      <c r="L336" t="n">
        <v>41</v>
      </c>
      <c r="M336" t="n">
        <v>488</v>
      </c>
      <c r="N336" t="n">
        <v>6.7623</v>
      </c>
      <c r="O336" t="n">
        <v>2</v>
      </c>
      <c r="P336" t="n">
        <v>3</v>
      </c>
      <c r="Q336" t="n">
        <v>1</v>
      </c>
      <c r="R336" t="n">
        <v>0</v>
      </c>
      <c r="S336" t="n">
        <v>0</v>
      </c>
      <c r="T336" t="n">
        <v>0</v>
      </c>
    </row>
    <row r="337">
      <c r="A337" t="inlineStr">
        <is>
          <t>A-6843f2</t>
        </is>
      </c>
      <c r="B337" t="inlineStr">
        <is>
          <t>Ativa (3 concordam)</t>
        </is>
      </c>
      <c r="C337" t="inlineStr">
        <is>
          <t>HealthTech</t>
        </is>
      </c>
      <c r="D337" t="inlineStr">
        <is>
          <t>ads</t>
        </is>
      </c>
      <c r="E337" t="b">
        <v>0</v>
      </c>
      <c r="F337" t="b">
        <v>0</v>
      </c>
      <c r="G337" t="b">
        <v>0</v>
      </c>
      <c r="H337" t="n">
        <v>16520</v>
      </c>
      <c r="I337" t="n">
        <v>9</v>
      </c>
      <c r="J337" t="n">
        <v>1</v>
      </c>
      <c r="K337" t="n">
        <v>0.6899</v>
      </c>
      <c r="L337" t="n">
        <v>21</v>
      </c>
      <c r="M337" t="n">
        <v>481</v>
      </c>
      <c r="N337" t="n">
        <v>3.5343</v>
      </c>
      <c r="O337" t="n">
        <v>2</v>
      </c>
      <c r="P337" t="n">
        <v>3</v>
      </c>
      <c r="Q337" t="n">
        <v>0</v>
      </c>
      <c r="R337" t="n">
        <v>1</v>
      </c>
      <c r="S337" t="n">
        <v>0</v>
      </c>
      <c r="T337" t="n">
        <v>0</v>
      </c>
    </row>
    <row r="338">
      <c r="A338" t="inlineStr">
        <is>
          <t>A-c9bb3e</t>
        </is>
      </c>
      <c r="B338" t="inlineStr">
        <is>
          <t>Divergente</t>
        </is>
      </c>
      <c r="C338" t="inlineStr">
        <is>
          <t>EdTech</t>
        </is>
      </c>
      <c r="D338" t="inlineStr">
        <is>
          <t>ads</t>
        </is>
      </c>
      <c r="E338" t="b">
        <v>0</v>
      </c>
      <c r="F338" t="b">
        <v>1</v>
      </c>
      <c r="G338" t="b">
        <v>1</v>
      </c>
      <c r="H338" t="n">
        <v>13502</v>
      </c>
      <c r="I338" t="n">
        <v>10</v>
      </c>
      <c r="J338" t="n">
        <v>0.6</v>
      </c>
      <c r="K338" t="n">
        <v>9.264900000000001</v>
      </c>
      <c r="L338" t="n">
        <v>5</v>
      </c>
      <c r="M338" t="n">
        <v>474</v>
      </c>
      <c r="N338" t="n">
        <v>4.2194</v>
      </c>
      <c r="O338" t="n">
        <v>7</v>
      </c>
      <c r="P338" t="n">
        <v>4.2</v>
      </c>
      <c r="Q338" t="n">
        <v>1</v>
      </c>
      <c r="R338" t="n">
        <v>0</v>
      </c>
      <c r="S338" t="n">
        <v>0</v>
      </c>
      <c r="T338" t="n">
        <v>0</v>
      </c>
    </row>
    <row r="339">
      <c r="A339" t="inlineStr">
        <is>
          <t>A-4814a3</t>
        </is>
      </c>
      <c r="B339" t="inlineStr">
        <is>
          <t>Churn (3 concordam)</t>
        </is>
      </c>
      <c r="C339" t="inlineStr">
        <is>
          <t>Cybersecurity</t>
        </is>
      </c>
      <c r="D339" t="inlineStr">
        <is>
          <t>event</t>
        </is>
      </c>
      <c r="E339" t="b">
        <v>1</v>
      </c>
      <c r="F339" t="b">
        <v>1</v>
      </c>
      <c r="G339" t="b">
        <v>1</v>
      </c>
      <c r="H339" t="n">
        <v>70644</v>
      </c>
      <c r="I339" t="n">
        <v>11</v>
      </c>
      <c r="J339" t="n">
        <v>1</v>
      </c>
      <c r="K339" t="n">
        <v>3.4497</v>
      </c>
      <c r="L339" t="n">
        <v>87</v>
      </c>
      <c r="M339" t="n">
        <v>587</v>
      </c>
      <c r="N339" t="n">
        <v>7.6661</v>
      </c>
      <c r="O339" t="n">
        <v>4</v>
      </c>
      <c r="P339" t="n">
        <v>4</v>
      </c>
      <c r="Q339" t="n">
        <v>1</v>
      </c>
      <c r="R339" t="n">
        <v>1</v>
      </c>
      <c r="S339" t="n">
        <v>0</v>
      </c>
      <c r="T339" t="n">
        <v>0</v>
      </c>
    </row>
    <row r="340">
      <c r="A340" t="inlineStr">
        <is>
          <t>A-b7b7b7</t>
        </is>
      </c>
      <c r="B340" t="inlineStr">
        <is>
          <t>Divergente</t>
        </is>
      </c>
      <c r="C340" t="inlineStr">
        <is>
          <t>FinTech</t>
        </is>
      </c>
      <c r="D340" t="inlineStr">
        <is>
          <t>event</t>
        </is>
      </c>
      <c r="E340" t="b">
        <v>1</v>
      </c>
      <c r="F340" t="b">
        <v>0</v>
      </c>
      <c r="G340" t="b">
        <v>0</v>
      </c>
      <c r="H340" t="n">
        <v>28558</v>
      </c>
      <c r="I340" t="n">
        <v>12</v>
      </c>
      <c r="J340" t="n">
        <v>1</v>
      </c>
      <c r="K340" t="n">
        <v>6.0452</v>
      </c>
      <c r="L340" t="n">
        <v>24</v>
      </c>
      <c r="M340" t="n">
        <v>571</v>
      </c>
      <c r="N340" t="n">
        <v>4.5534</v>
      </c>
      <c r="O340" t="n">
        <v>3</v>
      </c>
      <c r="P340" t="n">
        <v>5</v>
      </c>
      <c r="Q340" t="n">
        <v>1</v>
      </c>
      <c r="R340" t="n">
        <v>0</v>
      </c>
      <c r="S340" t="n">
        <v>0</v>
      </c>
      <c r="T340" t="n">
        <v>0</v>
      </c>
    </row>
    <row r="341">
      <c r="A341" t="inlineStr">
        <is>
          <t>A-ccc747</t>
        </is>
      </c>
      <c r="B341" t="inlineStr">
        <is>
          <t>Churn (3 concordam)</t>
        </is>
      </c>
      <c r="C341" t="inlineStr">
        <is>
          <t>HealthTech</t>
        </is>
      </c>
      <c r="D341" t="inlineStr">
        <is>
          <t>event</t>
        </is>
      </c>
      <c r="E341" t="b">
        <v>1</v>
      </c>
      <c r="F341" t="b">
        <v>1</v>
      </c>
      <c r="G341" t="b">
        <v>1</v>
      </c>
      <c r="H341" t="n">
        <v>3685</v>
      </c>
      <c r="I341" t="n">
        <v>6</v>
      </c>
      <c r="J341" t="n">
        <v>0.6667</v>
      </c>
      <c r="K341" t="n">
        <v>11.6304</v>
      </c>
      <c r="L341" t="n">
        <v>16</v>
      </c>
      <c r="M341" t="n">
        <v>284</v>
      </c>
      <c r="N341" t="n">
        <v>4.5775</v>
      </c>
      <c r="O341" t="n">
        <v>4</v>
      </c>
      <c r="P341" t="n">
        <v>5</v>
      </c>
      <c r="Q341" t="n">
        <v>1</v>
      </c>
      <c r="R341" t="n">
        <v>0</v>
      </c>
      <c r="S341" t="n">
        <v>0</v>
      </c>
      <c r="T341" t="n">
        <v>0</v>
      </c>
    </row>
    <row r="342">
      <c r="A342" t="inlineStr">
        <is>
          <t>A-bb3bd4</t>
        </is>
      </c>
      <c r="B342" t="inlineStr">
        <is>
          <t>Divergente</t>
        </is>
      </c>
      <c r="C342" t="inlineStr">
        <is>
          <t>HealthTech</t>
        </is>
      </c>
      <c r="D342" t="inlineStr">
        <is>
          <t>ads</t>
        </is>
      </c>
      <c r="E342" t="b">
        <v>0</v>
      </c>
      <c r="F342" t="b">
        <v>1</v>
      </c>
      <c r="G342" t="b">
        <v>0</v>
      </c>
      <c r="H342" t="n">
        <v>7452</v>
      </c>
      <c r="I342" t="n">
        <v>7</v>
      </c>
      <c r="J342" t="n">
        <v>0.5714</v>
      </c>
      <c r="K342" t="n">
        <v>11.1376</v>
      </c>
      <c r="L342" t="n">
        <v>23</v>
      </c>
      <c r="M342" t="n">
        <v>315</v>
      </c>
      <c r="N342" t="n">
        <v>3.4921</v>
      </c>
      <c r="O342" t="n">
        <v>11</v>
      </c>
      <c r="P342" t="n">
        <v>4.1429</v>
      </c>
      <c r="Q342" t="n">
        <v>1</v>
      </c>
      <c r="R342" t="n">
        <v>0</v>
      </c>
      <c r="S342" t="n">
        <v>0</v>
      </c>
      <c r="T342" t="n">
        <v>0</v>
      </c>
    </row>
    <row r="343">
      <c r="A343" t="inlineStr">
        <is>
          <t>A-09316c</t>
        </is>
      </c>
      <c r="B343" t="inlineStr">
        <is>
          <t>Divergente</t>
        </is>
      </c>
      <c r="C343" t="inlineStr">
        <is>
          <t>FinTech</t>
        </is>
      </c>
      <c r="D343" t="inlineStr">
        <is>
          <t>organic</t>
        </is>
      </c>
      <c r="E343" t="b">
        <v>0</v>
      </c>
      <c r="F343" t="b">
        <v>1</v>
      </c>
      <c r="G343" t="b">
        <v>0</v>
      </c>
      <c r="H343" t="n">
        <v>70000</v>
      </c>
      <c r="I343" t="n">
        <v>11</v>
      </c>
      <c r="J343" t="n">
        <v>1</v>
      </c>
      <c r="K343" t="n">
        <v>3.6468</v>
      </c>
      <c r="L343" t="n">
        <v>70</v>
      </c>
      <c r="M343" t="n">
        <v>566</v>
      </c>
      <c r="N343" t="n">
        <v>5.477</v>
      </c>
      <c r="O343" t="n">
        <v>4</v>
      </c>
      <c r="P343" t="n">
        <v>3.75</v>
      </c>
      <c r="Q343" t="n">
        <v>1</v>
      </c>
      <c r="R343" t="n">
        <v>0</v>
      </c>
      <c r="S343" t="n">
        <v>0</v>
      </c>
      <c r="T343" t="n">
        <v>0</v>
      </c>
    </row>
    <row r="344">
      <c r="A344" t="inlineStr">
        <is>
          <t>A-96bbc6</t>
        </is>
      </c>
      <c r="B344" t="inlineStr">
        <is>
          <t>Divergente</t>
        </is>
      </c>
      <c r="C344" t="inlineStr">
        <is>
          <t>Cybersecurity</t>
        </is>
      </c>
      <c r="D344" t="inlineStr">
        <is>
          <t>organic</t>
        </is>
      </c>
      <c r="E344" t="b">
        <v>0</v>
      </c>
      <c r="F344" t="b">
        <v>1</v>
      </c>
      <c r="G344" t="b">
        <v>0</v>
      </c>
      <c r="H344" t="n">
        <v>30426</v>
      </c>
      <c r="I344" t="n">
        <v>8</v>
      </c>
      <c r="J344" t="n">
        <v>0.625</v>
      </c>
      <c r="K344" t="n">
        <v>7.8193</v>
      </c>
      <c r="L344" t="n">
        <v>39</v>
      </c>
      <c r="M344" t="n">
        <v>482</v>
      </c>
      <c r="N344" t="n">
        <v>5.1867</v>
      </c>
      <c r="O344" t="n">
        <v>3</v>
      </c>
      <c r="P344" t="n">
        <v>3.3333</v>
      </c>
      <c r="Q344" t="n">
        <v>1</v>
      </c>
      <c r="R344" t="n">
        <v>1</v>
      </c>
      <c r="S344" t="n">
        <v>0</v>
      </c>
      <c r="T344" t="n">
        <v>0</v>
      </c>
    </row>
    <row r="345">
      <c r="A345" t="inlineStr">
        <is>
          <t>A-bc4d48</t>
        </is>
      </c>
      <c r="B345" t="inlineStr">
        <is>
          <t>Ativa (3 concordam)</t>
        </is>
      </c>
      <c r="C345" t="inlineStr">
        <is>
          <t>EdTech</t>
        </is>
      </c>
      <c r="D345" t="inlineStr">
        <is>
          <t>ads</t>
        </is>
      </c>
      <c r="E345" t="b">
        <v>0</v>
      </c>
      <c r="F345" t="b">
        <v>0</v>
      </c>
      <c r="G345" t="b">
        <v>0</v>
      </c>
      <c r="H345" t="n">
        <v>12390</v>
      </c>
      <c r="I345" t="n">
        <v>7</v>
      </c>
      <c r="J345" t="n">
        <v>0.7143</v>
      </c>
      <c r="K345" t="n">
        <v>6.6366</v>
      </c>
      <c r="L345" t="n">
        <v>35</v>
      </c>
      <c r="M345" t="n">
        <v>321</v>
      </c>
      <c r="N345" t="n">
        <v>2.8037</v>
      </c>
      <c r="O345" t="n">
        <v>6</v>
      </c>
      <c r="P345" t="n">
        <v>4.2</v>
      </c>
      <c r="Q345" t="n">
        <v>1</v>
      </c>
      <c r="R345" t="n">
        <v>0</v>
      </c>
      <c r="S345" t="n">
        <v>0</v>
      </c>
      <c r="T345" t="n">
        <v>0</v>
      </c>
    </row>
    <row r="346">
      <c r="A346" t="inlineStr">
        <is>
          <t>A-b30291</t>
        </is>
      </c>
      <c r="B346" t="inlineStr">
        <is>
          <t>Churn (3 concordam)</t>
        </is>
      </c>
      <c r="C346" t="inlineStr">
        <is>
          <t>HealthTech</t>
        </is>
      </c>
      <c r="D346" t="inlineStr">
        <is>
          <t>event</t>
        </is>
      </c>
      <c r="E346" t="b">
        <v>1</v>
      </c>
      <c r="F346" t="b">
        <v>1</v>
      </c>
      <c r="G346" t="b">
        <v>1</v>
      </c>
      <c r="H346" t="n">
        <v>5375</v>
      </c>
      <c r="I346" t="n">
        <v>10</v>
      </c>
      <c r="J346" t="n">
        <v>0.5</v>
      </c>
      <c r="K346" t="n">
        <v>8.8706</v>
      </c>
      <c r="L346" t="n">
        <v>5</v>
      </c>
      <c r="M346" t="n">
        <v>519</v>
      </c>
      <c r="N346" t="n">
        <v>5.973</v>
      </c>
      <c r="O346" t="n">
        <v>1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A-cdf020</t>
        </is>
      </c>
      <c r="B347" t="inlineStr">
        <is>
          <t>Divergente</t>
        </is>
      </c>
      <c r="C347" t="inlineStr">
        <is>
          <t>DevTools</t>
        </is>
      </c>
      <c r="D347" t="inlineStr">
        <is>
          <t>organic</t>
        </is>
      </c>
      <c r="E347" t="b">
        <v>0</v>
      </c>
      <c r="F347" t="b">
        <v>1</v>
      </c>
      <c r="G347" t="b">
        <v>1</v>
      </c>
      <c r="H347" t="n">
        <v>9771</v>
      </c>
      <c r="I347" t="n">
        <v>8</v>
      </c>
      <c r="J347" t="n">
        <v>0.375</v>
      </c>
      <c r="K347" t="n">
        <v>16.5257</v>
      </c>
      <c r="L347" t="n">
        <v>23</v>
      </c>
      <c r="M347" t="n">
        <v>379</v>
      </c>
      <c r="N347" t="n">
        <v>4.7493</v>
      </c>
      <c r="O347" t="n">
        <v>4</v>
      </c>
      <c r="P347" t="n">
        <v>4</v>
      </c>
      <c r="Q347" t="n">
        <v>1</v>
      </c>
      <c r="R347" t="n">
        <v>0</v>
      </c>
      <c r="S347" t="n">
        <v>1</v>
      </c>
      <c r="T347" t="n">
        <v>0</v>
      </c>
    </row>
    <row r="348">
      <c r="A348" t="inlineStr">
        <is>
          <t>A-e6afc1</t>
        </is>
      </c>
      <c r="B348" t="inlineStr">
        <is>
          <t>Ativa (3 concordam)</t>
        </is>
      </c>
      <c r="C348" t="inlineStr">
        <is>
          <t>DevTools</t>
        </is>
      </c>
      <c r="D348" t="inlineStr">
        <is>
          <t>ads</t>
        </is>
      </c>
      <c r="E348" t="b">
        <v>0</v>
      </c>
      <c r="F348" t="b">
        <v>0</v>
      </c>
      <c r="G348" t="b">
        <v>0</v>
      </c>
      <c r="H348" t="n">
        <v>22582</v>
      </c>
      <c r="I348" t="n">
        <v>11</v>
      </c>
      <c r="J348" t="n">
        <v>0.3636</v>
      </c>
      <c r="K348" t="n">
        <v>22.2094</v>
      </c>
      <c r="L348" t="n">
        <v>1</v>
      </c>
      <c r="M348" t="n">
        <v>679</v>
      </c>
      <c r="N348" t="n">
        <v>4.4183</v>
      </c>
      <c r="O348" t="n">
        <v>0</v>
      </c>
      <c r="Q348" t="n">
        <v>0</v>
      </c>
      <c r="R348" t="n">
        <v>0</v>
      </c>
      <c r="S348" t="n">
        <v>1</v>
      </c>
      <c r="T348" t="n">
        <v>0</v>
      </c>
    </row>
    <row r="349">
      <c r="A349" t="inlineStr">
        <is>
          <t>A-e3bd71</t>
        </is>
      </c>
      <c r="B349" t="inlineStr">
        <is>
          <t>Divergente</t>
        </is>
      </c>
      <c r="C349" t="inlineStr">
        <is>
          <t>Cybersecurity</t>
        </is>
      </c>
      <c r="D349" t="inlineStr">
        <is>
          <t>partner</t>
        </is>
      </c>
      <c r="E349" t="b">
        <v>0</v>
      </c>
      <c r="F349" t="b">
        <v>1</v>
      </c>
      <c r="G349" t="b">
        <v>1</v>
      </c>
      <c r="H349" t="n">
        <v>35461</v>
      </c>
      <c r="I349" t="n">
        <v>11</v>
      </c>
      <c r="J349" t="n">
        <v>0.1818</v>
      </c>
      <c r="K349" t="n">
        <v>21.2567</v>
      </c>
      <c r="L349" t="n">
        <v>31</v>
      </c>
      <c r="M349" t="n">
        <v>638</v>
      </c>
      <c r="N349" t="n">
        <v>4.232</v>
      </c>
      <c r="O349" t="n">
        <v>4</v>
      </c>
      <c r="P349" t="n">
        <v>4</v>
      </c>
      <c r="Q349" t="n">
        <v>1</v>
      </c>
      <c r="R349" t="n">
        <v>1</v>
      </c>
      <c r="S349" t="n">
        <v>0</v>
      </c>
      <c r="T349" t="n">
        <v>1</v>
      </c>
    </row>
    <row r="350">
      <c r="A350" t="inlineStr">
        <is>
          <t>A-b179bf</t>
        </is>
      </c>
      <c r="B350" t="inlineStr">
        <is>
          <t>Divergente</t>
        </is>
      </c>
      <c r="C350" t="inlineStr">
        <is>
          <t>Cybersecurity</t>
        </is>
      </c>
      <c r="D350" t="inlineStr">
        <is>
          <t>ads</t>
        </is>
      </c>
      <c r="E350" t="b">
        <v>0</v>
      </c>
      <c r="F350" t="b">
        <v>1</v>
      </c>
      <c r="G350" t="b">
        <v>0</v>
      </c>
      <c r="H350" t="n">
        <v>17931</v>
      </c>
      <c r="I350" t="n">
        <v>5</v>
      </c>
      <c r="J350" t="n">
        <v>1</v>
      </c>
      <c r="K350" t="n">
        <v>2.1355</v>
      </c>
      <c r="L350" t="n">
        <v>43</v>
      </c>
      <c r="M350" t="n">
        <v>398</v>
      </c>
      <c r="N350" t="n">
        <v>4.5226</v>
      </c>
      <c r="O350" t="n">
        <v>6</v>
      </c>
      <c r="P350" t="n">
        <v>4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A-098560</t>
        </is>
      </c>
      <c r="B351" t="inlineStr">
        <is>
          <t>Churn (3 concordam)</t>
        </is>
      </c>
      <c r="C351" t="inlineStr">
        <is>
          <t>DevTools</t>
        </is>
      </c>
      <c r="D351" t="inlineStr">
        <is>
          <t>ads</t>
        </is>
      </c>
      <c r="E351" t="b">
        <v>1</v>
      </c>
      <c r="F351" t="b">
        <v>1</v>
      </c>
      <c r="G351" t="b">
        <v>1</v>
      </c>
      <c r="H351" t="n">
        <v>11775</v>
      </c>
      <c r="I351" t="n">
        <v>11</v>
      </c>
      <c r="J351" t="n">
        <v>0.5455</v>
      </c>
      <c r="K351" t="n">
        <v>14.3573</v>
      </c>
      <c r="L351" t="n">
        <v>1</v>
      </c>
      <c r="M351" t="n">
        <v>567</v>
      </c>
      <c r="N351" t="n">
        <v>5.6437</v>
      </c>
      <c r="O351" t="n">
        <v>2</v>
      </c>
      <c r="P351" t="n">
        <v>3</v>
      </c>
      <c r="Q351" t="n">
        <v>1</v>
      </c>
      <c r="R351" t="n">
        <v>0</v>
      </c>
      <c r="S351" t="n">
        <v>1</v>
      </c>
      <c r="T351" t="n">
        <v>0</v>
      </c>
    </row>
    <row r="352">
      <c r="A352" t="inlineStr">
        <is>
          <t>A-82861f</t>
        </is>
      </c>
      <c r="B352" t="inlineStr">
        <is>
          <t>Divergente</t>
        </is>
      </c>
      <c r="C352" t="inlineStr">
        <is>
          <t>DevTools</t>
        </is>
      </c>
      <c r="D352" t="inlineStr">
        <is>
          <t>organic</t>
        </is>
      </c>
      <c r="E352" t="b">
        <v>0</v>
      </c>
      <c r="F352" t="b">
        <v>1</v>
      </c>
      <c r="G352" t="b">
        <v>1</v>
      </c>
      <c r="H352" t="n">
        <v>32686</v>
      </c>
      <c r="I352" t="n">
        <v>10</v>
      </c>
      <c r="J352" t="n">
        <v>0.7</v>
      </c>
      <c r="K352" t="n">
        <v>8.2136</v>
      </c>
      <c r="L352" t="n">
        <v>41</v>
      </c>
      <c r="M352" t="n">
        <v>462</v>
      </c>
      <c r="N352" t="n">
        <v>9.307399999999999</v>
      </c>
      <c r="O352" t="n">
        <v>5</v>
      </c>
      <c r="P352" t="n">
        <v>3.2</v>
      </c>
      <c r="Q352" t="n">
        <v>0</v>
      </c>
      <c r="R352" t="n">
        <v>0</v>
      </c>
      <c r="S352" t="n">
        <v>1</v>
      </c>
      <c r="T352" t="n">
        <v>0</v>
      </c>
    </row>
    <row r="353">
      <c r="A353" t="inlineStr">
        <is>
          <t>A-94c3cd</t>
        </is>
      </c>
      <c r="B353" t="inlineStr">
        <is>
          <t>Ativa (3 concordam)</t>
        </is>
      </c>
      <c r="C353" t="inlineStr">
        <is>
          <t>FinTech</t>
        </is>
      </c>
      <c r="D353" t="inlineStr">
        <is>
          <t>other</t>
        </is>
      </c>
      <c r="E353" t="b">
        <v>0</v>
      </c>
      <c r="F353" t="b">
        <v>0</v>
      </c>
      <c r="G353" t="b">
        <v>0</v>
      </c>
      <c r="H353" t="n">
        <v>9036</v>
      </c>
      <c r="I353" t="n">
        <v>6</v>
      </c>
      <c r="J353" t="n">
        <v>0.8333</v>
      </c>
      <c r="K353" t="n">
        <v>15.3758</v>
      </c>
      <c r="L353" t="n">
        <v>32</v>
      </c>
      <c r="M353" t="n">
        <v>306</v>
      </c>
      <c r="N353" t="n">
        <v>5.8824</v>
      </c>
      <c r="O353" t="n">
        <v>4</v>
      </c>
      <c r="P353" t="n">
        <v>3.5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A-a33200</t>
        </is>
      </c>
      <c r="B354" t="inlineStr">
        <is>
          <t>Divergente</t>
        </is>
      </c>
      <c r="C354" t="inlineStr">
        <is>
          <t>HealthTech</t>
        </is>
      </c>
      <c r="D354" t="inlineStr">
        <is>
          <t>partner</t>
        </is>
      </c>
      <c r="E354" t="b">
        <v>0</v>
      </c>
      <c r="F354" t="b">
        <v>1</v>
      </c>
      <c r="G354" t="b">
        <v>1</v>
      </c>
      <c r="H354" t="n">
        <v>23142</v>
      </c>
      <c r="I354" t="n">
        <v>12</v>
      </c>
      <c r="J354" t="n">
        <v>1</v>
      </c>
      <c r="K354" t="n">
        <v>3.5154</v>
      </c>
      <c r="L354" t="n">
        <v>29</v>
      </c>
      <c r="M354" t="n">
        <v>517</v>
      </c>
      <c r="N354" t="n">
        <v>5.029</v>
      </c>
      <c r="O354" t="n">
        <v>3</v>
      </c>
      <c r="P354" t="n">
        <v>4.5</v>
      </c>
      <c r="Q354" t="n">
        <v>1</v>
      </c>
      <c r="R354" t="n">
        <v>0</v>
      </c>
      <c r="S354" t="n">
        <v>0</v>
      </c>
      <c r="T354" t="n">
        <v>1</v>
      </c>
    </row>
    <row r="355">
      <c r="A355" t="inlineStr">
        <is>
          <t>A-034368</t>
        </is>
      </c>
      <c r="B355" t="inlineStr">
        <is>
          <t>Divergente</t>
        </is>
      </c>
      <c r="C355" t="inlineStr">
        <is>
          <t>EdTech</t>
        </is>
      </c>
      <c r="D355" t="inlineStr">
        <is>
          <t>event</t>
        </is>
      </c>
      <c r="E355" t="b">
        <v>0</v>
      </c>
      <c r="F355" t="b">
        <v>1</v>
      </c>
      <c r="G355" t="b">
        <v>0</v>
      </c>
      <c r="H355" t="n">
        <v>11194</v>
      </c>
      <c r="I355" t="n">
        <v>5</v>
      </c>
      <c r="J355" t="n">
        <v>0.6</v>
      </c>
      <c r="K355" t="n">
        <v>13.8645</v>
      </c>
      <c r="L355" t="n">
        <v>19</v>
      </c>
      <c r="M355" t="n">
        <v>265</v>
      </c>
      <c r="N355" t="n">
        <v>9.433999999999999</v>
      </c>
      <c r="O355" t="n">
        <v>5</v>
      </c>
      <c r="P355" t="n">
        <v>4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A-b54c01</t>
        </is>
      </c>
      <c r="B356" t="inlineStr">
        <is>
          <t>Divergente</t>
        </is>
      </c>
      <c r="C356" t="inlineStr">
        <is>
          <t>DevTools</t>
        </is>
      </c>
      <c r="D356" t="inlineStr">
        <is>
          <t>event</t>
        </is>
      </c>
      <c r="E356" t="b">
        <v>0</v>
      </c>
      <c r="F356" t="b">
        <v>1</v>
      </c>
      <c r="G356" t="b">
        <v>0</v>
      </c>
      <c r="H356" t="n">
        <v>3393</v>
      </c>
      <c r="I356" t="n">
        <v>4</v>
      </c>
      <c r="J356" t="n">
        <v>1</v>
      </c>
      <c r="K356" t="n">
        <v>3.0554</v>
      </c>
      <c r="L356" t="n">
        <v>29</v>
      </c>
      <c r="M356" t="n">
        <v>226</v>
      </c>
      <c r="N356" t="n">
        <v>7.5221</v>
      </c>
      <c r="O356" t="n">
        <v>5</v>
      </c>
      <c r="P356" t="n">
        <v>3</v>
      </c>
      <c r="Q356" t="n">
        <v>0</v>
      </c>
      <c r="R356" t="n">
        <v>0</v>
      </c>
      <c r="S356" t="n">
        <v>1</v>
      </c>
      <c r="T356" t="n">
        <v>0</v>
      </c>
    </row>
    <row r="357">
      <c r="A357" t="inlineStr">
        <is>
          <t>A-d82ef9</t>
        </is>
      </c>
      <c r="B357" t="inlineStr">
        <is>
          <t>Churn (3 concordam)</t>
        </is>
      </c>
      <c r="C357" t="inlineStr">
        <is>
          <t>EdTech</t>
        </is>
      </c>
      <c r="D357" t="inlineStr">
        <is>
          <t>other</t>
        </is>
      </c>
      <c r="E357" t="b">
        <v>1</v>
      </c>
      <c r="F357" t="b">
        <v>1</v>
      </c>
      <c r="G357" t="b">
        <v>1</v>
      </c>
      <c r="H357" t="n">
        <v>13320</v>
      </c>
      <c r="I357" t="n">
        <v>14</v>
      </c>
      <c r="J357" t="n">
        <v>1</v>
      </c>
      <c r="K357" t="n">
        <v>5.9795</v>
      </c>
      <c r="L357" t="n">
        <v>26</v>
      </c>
      <c r="M357" t="n">
        <v>679</v>
      </c>
      <c r="N357" t="n">
        <v>6.7747</v>
      </c>
      <c r="O357" t="n">
        <v>5</v>
      </c>
      <c r="P357" t="n">
        <v>4.25</v>
      </c>
      <c r="Q357" t="n">
        <v>1</v>
      </c>
      <c r="R357" t="n">
        <v>1</v>
      </c>
      <c r="S357" t="n">
        <v>0</v>
      </c>
      <c r="T357" t="n">
        <v>0</v>
      </c>
    </row>
    <row r="358">
      <c r="A358" t="inlineStr">
        <is>
          <t>A-bb2f49</t>
        </is>
      </c>
      <c r="B358" t="inlineStr">
        <is>
          <t>Divergente</t>
        </is>
      </c>
      <c r="C358" t="inlineStr">
        <is>
          <t>Cybersecurity</t>
        </is>
      </c>
      <c r="D358" t="inlineStr">
        <is>
          <t>other</t>
        </is>
      </c>
      <c r="E358" t="b">
        <v>0</v>
      </c>
      <c r="F358" t="b">
        <v>0</v>
      </c>
      <c r="G358" t="b">
        <v>1</v>
      </c>
      <c r="H358" t="n">
        <v>23990</v>
      </c>
      <c r="I358" t="n">
        <v>11</v>
      </c>
      <c r="J358" t="n">
        <v>0.3636</v>
      </c>
      <c r="K358" t="n">
        <v>19.154</v>
      </c>
      <c r="L358" t="n">
        <v>8</v>
      </c>
      <c r="M358" t="n">
        <v>618</v>
      </c>
      <c r="N358" t="n">
        <v>6.7961</v>
      </c>
      <c r="O358" t="n">
        <v>3</v>
      </c>
      <c r="P358" t="n">
        <v>4</v>
      </c>
      <c r="Q358" t="n">
        <v>1</v>
      </c>
      <c r="R358" t="n">
        <v>1</v>
      </c>
      <c r="S358" t="n">
        <v>0</v>
      </c>
      <c r="T358" t="n">
        <v>0</v>
      </c>
    </row>
    <row r="359">
      <c r="A359" t="inlineStr">
        <is>
          <t>A-1f559b</t>
        </is>
      </c>
      <c r="B359" t="inlineStr">
        <is>
          <t>Churn (3 concordam)</t>
        </is>
      </c>
      <c r="C359" t="inlineStr">
        <is>
          <t>HealthTech</t>
        </is>
      </c>
      <c r="D359" t="inlineStr">
        <is>
          <t>organic</t>
        </is>
      </c>
      <c r="E359" t="b">
        <v>1</v>
      </c>
      <c r="F359" t="b">
        <v>1</v>
      </c>
      <c r="G359" t="b">
        <v>1</v>
      </c>
      <c r="H359" t="n">
        <v>10350</v>
      </c>
      <c r="I359" t="n">
        <v>10</v>
      </c>
      <c r="J359" t="n">
        <v>0.3</v>
      </c>
      <c r="K359" t="n">
        <v>15.9014</v>
      </c>
      <c r="L359" t="n">
        <v>5</v>
      </c>
      <c r="M359" t="n">
        <v>400</v>
      </c>
      <c r="N359" t="n">
        <v>6.75</v>
      </c>
      <c r="O359" t="n">
        <v>5</v>
      </c>
      <c r="P359" t="n">
        <v>4.2</v>
      </c>
      <c r="Q359" t="n">
        <v>0</v>
      </c>
      <c r="R359" t="n">
        <v>1</v>
      </c>
      <c r="S359" t="n">
        <v>0</v>
      </c>
      <c r="T359" t="n">
        <v>0</v>
      </c>
    </row>
    <row r="360">
      <c r="A360" t="inlineStr">
        <is>
          <t>A-5a215a</t>
        </is>
      </c>
      <c r="B360" t="inlineStr">
        <is>
          <t>Divergente</t>
        </is>
      </c>
      <c r="C360" t="inlineStr">
        <is>
          <t>EdTech</t>
        </is>
      </c>
      <c r="D360" t="inlineStr">
        <is>
          <t>other</t>
        </is>
      </c>
      <c r="E360" t="b">
        <v>0</v>
      </c>
      <c r="F360" t="b">
        <v>0</v>
      </c>
      <c r="G360" t="b">
        <v>1</v>
      </c>
      <c r="H360" t="n">
        <v>69687</v>
      </c>
      <c r="I360" t="n">
        <v>18</v>
      </c>
      <c r="J360" t="n">
        <v>0.5556</v>
      </c>
      <c r="K360" t="n">
        <v>11.8604</v>
      </c>
      <c r="L360" t="n">
        <v>87</v>
      </c>
      <c r="M360" t="n">
        <v>807</v>
      </c>
      <c r="N360" t="n">
        <v>8.798</v>
      </c>
      <c r="O360" t="n">
        <v>4</v>
      </c>
      <c r="P360" t="n">
        <v>4</v>
      </c>
      <c r="Q360" t="n">
        <v>1</v>
      </c>
      <c r="R360" t="n">
        <v>0</v>
      </c>
      <c r="S360" t="n">
        <v>0</v>
      </c>
      <c r="T360" t="n">
        <v>0</v>
      </c>
    </row>
    <row r="361">
      <c r="A361" t="inlineStr">
        <is>
          <t>A-3f9cc0</t>
        </is>
      </c>
      <c r="B361" t="inlineStr">
        <is>
          <t>Divergente</t>
        </is>
      </c>
      <c r="C361" t="inlineStr">
        <is>
          <t>HealthTech</t>
        </is>
      </c>
      <c r="D361" t="inlineStr">
        <is>
          <t>event</t>
        </is>
      </c>
      <c r="E361" t="b">
        <v>0</v>
      </c>
      <c r="F361" t="b">
        <v>1</v>
      </c>
      <c r="G361" t="b">
        <v>0</v>
      </c>
      <c r="H361" t="n">
        <v>19940</v>
      </c>
      <c r="I361" t="n">
        <v>7</v>
      </c>
      <c r="J361" t="n">
        <v>0.5714</v>
      </c>
      <c r="K361" t="n">
        <v>6.9322</v>
      </c>
      <c r="L361" t="n">
        <v>22</v>
      </c>
      <c r="M361" t="n">
        <v>407</v>
      </c>
      <c r="N361" t="n">
        <v>5.8968</v>
      </c>
      <c r="O361" t="n">
        <v>5</v>
      </c>
      <c r="P361" t="n">
        <v>4.5</v>
      </c>
      <c r="Q361" t="n">
        <v>1</v>
      </c>
      <c r="R361" t="n">
        <v>1</v>
      </c>
      <c r="S361" t="n">
        <v>0</v>
      </c>
      <c r="T361" t="n">
        <v>0</v>
      </c>
    </row>
    <row r="362">
      <c r="A362" t="inlineStr">
        <is>
          <t>A-f9cc74</t>
        </is>
      </c>
      <c r="B362" t="inlineStr">
        <is>
          <t>Divergente</t>
        </is>
      </c>
      <c r="C362" t="inlineStr">
        <is>
          <t>DevTools</t>
        </is>
      </c>
      <c r="D362" t="inlineStr">
        <is>
          <t>partner</t>
        </is>
      </c>
      <c r="E362" t="b">
        <v>0</v>
      </c>
      <c r="F362" t="b">
        <v>0</v>
      </c>
      <c r="G362" t="b">
        <v>1</v>
      </c>
      <c r="H362" t="n">
        <v>14550</v>
      </c>
      <c r="I362" t="n">
        <v>10</v>
      </c>
      <c r="J362" t="n">
        <v>1</v>
      </c>
      <c r="K362" t="n">
        <v>2.6283</v>
      </c>
      <c r="L362" t="n">
        <v>30</v>
      </c>
      <c r="M362" t="n">
        <v>484</v>
      </c>
      <c r="N362" t="n">
        <v>4.5455</v>
      </c>
      <c r="O362" t="n">
        <v>6</v>
      </c>
      <c r="P362" t="n">
        <v>4</v>
      </c>
      <c r="Q362" t="n">
        <v>1</v>
      </c>
      <c r="R362" t="n">
        <v>0</v>
      </c>
      <c r="S362" t="n">
        <v>1</v>
      </c>
      <c r="T362" t="n">
        <v>1</v>
      </c>
    </row>
    <row r="363">
      <c r="A363" t="inlineStr">
        <is>
          <t>A-ed510f</t>
        </is>
      </c>
      <c r="B363" t="inlineStr">
        <is>
          <t>Divergente</t>
        </is>
      </c>
      <c r="C363" t="inlineStr">
        <is>
          <t>Cybersecurity</t>
        </is>
      </c>
      <c r="D363" t="inlineStr">
        <is>
          <t>partner</t>
        </is>
      </c>
      <c r="E363" t="b">
        <v>0</v>
      </c>
      <c r="F363" t="b">
        <v>1</v>
      </c>
      <c r="G363" t="b">
        <v>1</v>
      </c>
      <c r="H363" t="n">
        <v>35364</v>
      </c>
      <c r="I363" t="n">
        <v>10</v>
      </c>
      <c r="J363" t="n">
        <v>0.2</v>
      </c>
      <c r="K363" t="n">
        <v>23.4579</v>
      </c>
      <c r="L363" t="n">
        <v>42</v>
      </c>
      <c r="M363" t="n">
        <v>493</v>
      </c>
      <c r="N363" t="n">
        <v>5.6795</v>
      </c>
      <c r="O363" t="n">
        <v>9</v>
      </c>
      <c r="P363" t="n">
        <v>4</v>
      </c>
      <c r="Q363" t="n">
        <v>1</v>
      </c>
      <c r="R363" t="n">
        <v>0</v>
      </c>
      <c r="S363" t="n">
        <v>0</v>
      </c>
      <c r="T363" t="n">
        <v>1</v>
      </c>
    </row>
    <row r="364">
      <c r="A364" t="inlineStr">
        <is>
          <t>A-5c9849</t>
        </is>
      </c>
      <c r="B364" t="inlineStr">
        <is>
          <t>Divergente</t>
        </is>
      </c>
      <c r="C364" t="inlineStr">
        <is>
          <t>EdTech</t>
        </is>
      </c>
      <c r="D364" t="inlineStr">
        <is>
          <t>partner</t>
        </is>
      </c>
      <c r="E364" t="b">
        <v>0</v>
      </c>
      <c r="F364" t="b">
        <v>1</v>
      </c>
      <c r="G364" t="b">
        <v>1</v>
      </c>
      <c r="H364" t="n">
        <v>18646</v>
      </c>
      <c r="I364" t="n">
        <v>9</v>
      </c>
      <c r="J364" t="n">
        <v>1</v>
      </c>
      <c r="K364" t="n">
        <v>1.9055</v>
      </c>
      <c r="L364" t="n">
        <v>19</v>
      </c>
      <c r="M364" t="n">
        <v>473</v>
      </c>
      <c r="N364" t="n">
        <v>4.8626</v>
      </c>
      <c r="O364" t="n">
        <v>4</v>
      </c>
      <c r="Q364" t="n">
        <v>1</v>
      </c>
      <c r="R364" t="n">
        <v>0</v>
      </c>
      <c r="S364" t="n">
        <v>0</v>
      </c>
      <c r="T364" t="n">
        <v>1</v>
      </c>
    </row>
    <row r="365">
      <c r="A365" t="inlineStr">
        <is>
          <t>A-a7bd4b</t>
        </is>
      </c>
      <c r="B365" t="inlineStr">
        <is>
          <t>Divergente</t>
        </is>
      </c>
      <c r="C365" t="inlineStr">
        <is>
          <t>Cybersecurity</t>
        </is>
      </c>
      <c r="D365" t="inlineStr">
        <is>
          <t>ads</t>
        </is>
      </c>
      <c r="E365" t="b">
        <v>0</v>
      </c>
      <c r="F365" t="b">
        <v>1</v>
      </c>
      <c r="G365" t="b">
        <v>1</v>
      </c>
      <c r="H365" t="n">
        <v>5102</v>
      </c>
      <c r="I365" t="n">
        <v>11</v>
      </c>
      <c r="J365" t="n">
        <v>0.1818</v>
      </c>
      <c r="K365" t="n">
        <v>22.5051</v>
      </c>
      <c r="L365" t="n">
        <v>5</v>
      </c>
      <c r="M365" t="n">
        <v>576</v>
      </c>
      <c r="N365" t="n">
        <v>6.4236</v>
      </c>
      <c r="O365" t="n">
        <v>6</v>
      </c>
      <c r="P365" t="n">
        <v>3.25</v>
      </c>
      <c r="Q365" t="n">
        <v>1</v>
      </c>
      <c r="R365" t="n">
        <v>0</v>
      </c>
      <c r="S365" t="n">
        <v>0</v>
      </c>
      <c r="T365" t="n">
        <v>0</v>
      </c>
    </row>
    <row r="366">
      <c r="A366" t="inlineStr">
        <is>
          <t>A-d4ac0e</t>
        </is>
      </c>
      <c r="B366" t="inlineStr">
        <is>
          <t>Divergente</t>
        </is>
      </c>
      <c r="C366" t="inlineStr">
        <is>
          <t>DevTools</t>
        </is>
      </c>
      <c r="D366" t="inlineStr">
        <is>
          <t>ads</t>
        </is>
      </c>
      <c r="E366" t="b">
        <v>0</v>
      </c>
      <c r="F366" t="b">
        <v>0</v>
      </c>
      <c r="G366" t="b">
        <v>1</v>
      </c>
      <c r="H366" t="n">
        <v>27215</v>
      </c>
      <c r="I366" t="n">
        <v>19</v>
      </c>
      <c r="J366" t="n">
        <v>0.7895</v>
      </c>
      <c r="K366" t="n">
        <v>8.377800000000001</v>
      </c>
      <c r="L366" t="n">
        <v>18</v>
      </c>
      <c r="M366" t="n">
        <v>793</v>
      </c>
      <c r="N366" t="n">
        <v>6.6835</v>
      </c>
      <c r="O366" t="n">
        <v>4</v>
      </c>
      <c r="P366" t="n">
        <v>3.5</v>
      </c>
      <c r="Q366" t="n">
        <v>1</v>
      </c>
      <c r="R366" t="n">
        <v>0</v>
      </c>
      <c r="S366" t="n">
        <v>1</v>
      </c>
      <c r="T366" t="n">
        <v>0</v>
      </c>
    </row>
    <row r="367">
      <c r="A367" t="inlineStr">
        <is>
          <t>A-ffdfd5</t>
        </is>
      </c>
      <c r="B367" t="inlineStr">
        <is>
          <t>Churn (3 concordam)</t>
        </is>
      </c>
      <c r="C367" t="inlineStr">
        <is>
          <t>EdTech</t>
        </is>
      </c>
      <c r="D367" t="inlineStr">
        <is>
          <t>organic</t>
        </is>
      </c>
      <c r="E367" t="b">
        <v>1</v>
      </c>
      <c r="F367" t="b">
        <v>1</v>
      </c>
      <c r="G367" t="b">
        <v>1</v>
      </c>
      <c r="H367" t="n">
        <v>14175</v>
      </c>
      <c r="I367" t="n">
        <v>10</v>
      </c>
      <c r="J367" t="n">
        <v>0.8</v>
      </c>
      <c r="K367" t="n">
        <v>8.607799999999999</v>
      </c>
      <c r="L367" t="n">
        <v>3</v>
      </c>
      <c r="M367" t="n">
        <v>529</v>
      </c>
      <c r="N367" t="n">
        <v>5.293</v>
      </c>
      <c r="O367" t="n">
        <v>0</v>
      </c>
      <c r="Q367" t="n">
        <v>1</v>
      </c>
      <c r="R367" t="n">
        <v>0</v>
      </c>
      <c r="S367" t="n">
        <v>0</v>
      </c>
      <c r="T367" t="n">
        <v>0</v>
      </c>
    </row>
    <row r="368">
      <c r="A368" t="inlineStr">
        <is>
          <t>A-0dbdc6</t>
        </is>
      </c>
      <c r="B368" t="inlineStr">
        <is>
          <t>Divergente</t>
        </is>
      </c>
      <c r="C368" t="inlineStr">
        <is>
          <t>Cybersecurity</t>
        </is>
      </c>
      <c r="D368" t="inlineStr">
        <is>
          <t>other</t>
        </is>
      </c>
      <c r="E368" t="b">
        <v>1</v>
      </c>
      <c r="F368" t="b">
        <v>1</v>
      </c>
      <c r="G368" t="b">
        <v>0</v>
      </c>
      <c r="H368" t="n">
        <v>28273</v>
      </c>
      <c r="I368" t="n">
        <v>9</v>
      </c>
      <c r="J368" t="n">
        <v>0.4444</v>
      </c>
      <c r="K368" t="n">
        <v>22.6037</v>
      </c>
      <c r="L368" t="n">
        <v>30</v>
      </c>
      <c r="M368" t="n">
        <v>512</v>
      </c>
      <c r="N368" t="n">
        <v>6.0547</v>
      </c>
      <c r="O368" t="n">
        <v>4</v>
      </c>
      <c r="P368" t="n">
        <v>5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A-7cfe77</t>
        </is>
      </c>
      <c r="B369" t="inlineStr">
        <is>
          <t>Divergente</t>
        </is>
      </c>
      <c r="C369" t="inlineStr">
        <is>
          <t>DevTools</t>
        </is>
      </c>
      <c r="D369" t="inlineStr">
        <is>
          <t>ads</t>
        </is>
      </c>
      <c r="E369" t="b">
        <v>0</v>
      </c>
      <c r="F369" t="b">
        <v>1</v>
      </c>
      <c r="G369" t="b">
        <v>0</v>
      </c>
      <c r="H369" t="n">
        <v>12765</v>
      </c>
      <c r="I369" t="n">
        <v>5</v>
      </c>
      <c r="J369" t="n">
        <v>1</v>
      </c>
      <c r="K369" t="n">
        <v>5.7166</v>
      </c>
      <c r="L369" t="n">
        <v>69</v>
      </c>
      <c r="M369" t="n">
        <v>205</v>
      </c>
      <c r="N369" t="n">
        <v>5.3659</v>
      </c>
      <c r="O369" t="n">
        <v>7</v>
      </c>
      <c r="P369" t="n">
        <v>3.5</v>
      </c>
      <c r="Q369" t="n">
        <v>1</v>
      </c>
      <c r="R369" t="n">
        <v>1</v>
      </c>
      <c r="S369" t="n">
        <v>1</v>
      </c>
      <c r="T369" t="n">
        <v>0</v>
      </c>
    </row>
    <row r="370">
      <c r="A370" t="inlineStr">
        <is>
          <t>A-1f0636</t>
        </is>
      </c>
      <c r="B370" t="inlineStr">
        <is>
          <t>Divergente</t>
        </is>
      </c>
      <c r="C370" t="inlineStr">
        <is>
          <t>EdTech</t>
        </is>
      </c>
      <c r="D370" t="inlineStr">
        <is>
          <t>partner</t>
        </is>
      </c>
      <c r="E370" t="b">
        <v>0</v>
      </c>
      <c r="F370" t="b">
        <v>0</v>
      </c>
      <c r="G370" t="b">
        <v>1</v>
      </c>
      <c r="H370" t="n">
        <v>94710</v>
      </c>
      <c r="I370" t="n">
        <v>11</v>
      </c>
      <c r="J370" t="n">
        <v>0.3636</v>
      </c>
      <c r="K370" t="n">
        <v>11.9918</v>
      </c>
      <c r="L370" t="n">
        <v>105</v>
      </c>
      <c r="M370" t="n">
        <v>685</v>
      </c>
      <c r="N370" t="n">
        <v>4.3796</v>
      </c>
      <c r="O370" t="n">
        <v>2</v>
      </c>
      <c r="P370" t="n">
        <v>3.5</v>
      </c>
      <c r="Q370" t="n">
        <v>1</v>
      </c>
      <c r="R370" t="n">
        <v>0</v>
      </c>
      <c r="S370" t="n">
        <v>0</v>
      </c>
      <c r="T370" t="n">
        <v>1</v>
      </c>
    </row>
    <row r="371">
      <c r="A371" t="inlineStr">
        <is>
          <t>A-40de06</t>
        </is>
      </c>
      <c r="B371" t="inlineStr">
        <is>
          <t>Divergente</t>
        </is>
      </c>
      <c r="C371" t="inlineStr">
        <is>
          <t>Cybersecurity</t>
        </is>
      </c>
      <c r="D371" t="inlineStr">
        <is>
          <t>event</t>
        </is>
      </c>
      <c r="E371" t="b">
        <v>1</v>
      </c>
      <c r="F371" t="b">
        <v>0</v>
      </c>
      <c r="G371" t="b">
        <v>1</v>
      </c>
      <c r="H371" t="n">
        <v>21918</v>
      </c>
      <c r="I371" t="n">
        <v>16</v>
      </c>
      <c r="J371" t="n">
        <v>0.375</v>
      </c>
      <c r="K371" t="n">
        <v>19.8111</v>
      </c>
      <c r="L371" t="n">
        <v>28</v>
      </c>
      <c r="M371" t="n">
        <v>902</v>
      </c>
      <c r="N371" t="n">
        <v>4.7672</v>
      </c>
      <c r="O371" t="n">
        <v>3</v>
      </c>
      <c r="P371" t="n">
        <v>4</v>
      </c>
      <c r="Q371" t="n">
        <v>1</v>
      </c>
      <c r="R371" t="n">
        <v>1</v>
      </c>
      <c r="S371" t="n">
        <v>0</v>
      </c>
      <c r="T371" t="n">
        <v>0</v>
      </c>
    </row>
    <row r="372">
      <c r="A372" t="inlineStr">
        <is>
          <t>A-cb5333</t>
        </is>
      </c>
      <c r="B372" t="inlineStr">
        <is>
          <t>Divergente</t>
        </is>
      </c>
      <c r="C372" t="inlineStr">
        <is>
          <t>DevTools</t>
        </is>
      </c>
      <c r="D372" t="inlineStr">
        <is>
          <t>ads</t>
        </is>
      </c>
      <c r="E372" t="b">
        <v>0</v>
      </c>
      <c r="F372" t="b">
        <v>1</v>
      </c>
      <c r="G372" t="b">
        <v>1</v>
      </c>
      <c r="H372" t="n">
        <v>24639</v>
      </c>
      <c r="I372" t="n">
        <v>16</v>
      </c>
      <c r="J372" t="n">
        <v>0.5625</v>
      </c>
      <c r="K372" t="n">
        <v>9.199199999999999</v>
      </c>
      <c r="L372" t="n">
        <v>33</v>
      </c>
      <c r="M372" t="n">
        <v>796</v>
      </c>
      <c r="N372" t="n">
        <v>4.2714</v>
      </c>
      <c r="O372" t="n">
        <v>4</v>
      </c>
      <c r="P372" t="n">
        <v>3</v>
      </c>
      <c r="Q372" t="n">
        <v>0</v>
      </c>
      <c r="R372" t="n">
        <v>1</v>
      </c>
      <c r="S372" t="n">
        <v>1</v>
      </c>
      <c r="T372" t="n">
        <v>0</v>
      </c>
    </row>
    <row r="373">
      <c r="A373" t="inlineStr">
        <is>
          <t>A-309e54</t>
        </is>
      </c>
      <c r="B373" t="inlineStr">
        <is>
          <t>Divergente</t>
        </is>
      </c>
      <c r="C373" t="inlineStr">
        <is>
          <t>DevTools</t>
        </is>
      </c>
      <c r="D373" t="inlineStr">
        <is>
          <t>other</t>
        </is>
      </c>
      <c r="E373" t="b">
        <v>0</v>
      </c>
      <c r="F373" t="b">
        <v>1</v>
      </c>
      <c r="G373" t="b">
        <v>1</v>
      </c>
      <c r="H373" t="n">
        <v>26932</v>
      </c>
      <c r="I373" t="n">
        <v>11</v>
      </c>
      <c r="J373" t="n">
        <v>1</v>
      </c>
      <c r="K373" t="n">
        <v>0.7228</v>
      </c>
      <c r="L373" t="n">
        <v>15</v>
      </c>
      <c r="M373" t="n">
        <v>509</v>
      </c>
      <c r="N373" t="n">
        <v>4.7151</v>
      </c>
      <c r="O373" t="n">
        <v>5</v>
      </c>
      <c r="P373" t="n">
        <v>3</v>
      </c>
      <c r="Q373" t="n">
        <v>0</v>
      </c>
      <c r="R373" t="n">
        <v>1</v>
      </c>
      <c r="S373" t="n">
        <v>1</v>
      </c>
      <c r="T373" t="n">
        <v>0</v>
      </c>
    </row>
    <row r="374">
      <c r="A374" t="inlineStr">
        <is>
          <t>A-6e7827</t>
        </is>
      </c>
      <c r="B374" t="inlineStr">
        <is>
          <t>Divergente</t>
        </is>
      </c>
      <c r="C374" t="inlineStr">
        <is>
          <t>DevTools</t>
        </is>
      </c>
      <c r="D374" t="inlineStr">
        <is>
          <t>other</t>
        </is>
      </c>
      <c r="E374" t="b">
        <v>0</v>
      </c>
      <c r="F374" t="b">
        <v>1</v>
      </c>
      <c r="G374" t="b">
        <v>1</v>
      </c>
      <c r="H374" t="n">
        <v>5894</v>
      </c>
      <c r="I374" t="n">
        <v>9</v>
      </c>
      <c r="J374" t="n">
        <v>0.3333</v>
      </c>
      <c r="K374" t="n">
        <v>21.2238</v>
      </c>
      <c r="L374" t="n">
        <v>1</v>
      </c>
      <c r="M374" t="n">
        <v>419</v>
      </c>
      <c r="N374" t="n">
        <v>7.3986</v>
      </c>
      <c r="O374" t="n">
        <v>2</v>
      </c>
      <c r="P374" t="n">
        <v>3.5</v>
      </c>
      <c r="Q374" t="n">
        <v>1</v>
      </c>
      <c r="R374" t="n">
        <v>0</v>
      </c>
      <c r="S374" t="n">
        <v>1</v>
      </c>
      <c r="T374" t="n">
        <v>0</v>
      </c>
    </row>
    <row r="375">
      <c r="A375" t="inlineStr">
        <is>
          <t>A-50bb9f</t>
        </is>
      </c>
      <c r="B375" t="inlineStr">
        <is>
          <t>Divergente</t>
        </is>
      </c>
      <c r="C375" t="inlineStr">
        <is>
          <t>Cybersecurity</t>
        </is>
      </c>
      <c r="D375" t="inlineStr">
        <is>
          <t>organic</t>
        </is>
      </c>
      <c r="E375" t="b">
        <v>0</v>
      </c>
      <c r="F375" t="b">
        <v>1</v>
      </c>
      <c r="G375" t="b">
        <v>1</v>
      </c>
      <c r="H375" t="n">
        <v>15499</v>
      </c>
      <c r="I375" t="n">
        <v>8</v>
      </c>
      <c r="J375" t="n">
        <v>1</v>
      </c>
      <c r="K375" t="n">
        <v>5.6509</v>
      </c>
      <c r="L375" t="n">
        <v>2</v>
      </c>
      <c r="M375" t="n">
        <v>276</v>
      </c>
      <c r="N375" t="n">
        <v>5.4348</v>
      </c>
      <c r="O375" t="n">
        <v>7</v>
      </c>
      <c r="P375" t="n">
        <v>4</v>
      </c>
      <c r="Q375" t="n">
        <v>1</v>
      </c>
      <c r="R375" t="n">
        <v>0</v>
      </c>
      <c r="S375" t="n">
        <v>0</v>
      </c>
      <c r="T375" t="n">
        <v>0</v>
      </c>
    </row>
    <row r="376">
      <c r="A376" t="inlineStr">
        <is>
          <t>A-5fe118</t>
        </is>
      </c>
      <c r="B376" t="inlineStr">
        <is>
          <t>Divergente</t>
        </is>
      </c>
      <c r="C376" t="inlineStr">
        <is>
          <t>Cybersecurity</t>
        </is>
      </c>
      <c r="D376" t="inlineStr">
        <is>
          <t>other</t>
        </is>
      </c>
      <c r="E376" t="b">
        <v>0</v>
      </c>
      <c r="F376" t="b">
        <v>1</v>
      </c>
      <c r="G376" t="b">
        <v>0</v>
      </c>
      <c r="H376" t="n">
        <v>22290</v>
      </c>
      <c r="I376" t="n">
        <v>5</v>
      </c>
      <c r="J376" t="n">
        <v>1</v>
      </c>
      <c r="K376" t="n">
        <v>1.7741</v>
      </c>
      <c r="L376" t="n">
        <v>39</v>
      </c>
      <c r="M376" t="n">
        <v>233</v>
      </c>
      <c r="N376" t="n">
        <v>5.1502</v>
      </c>
      <c r="O376" t="n">
        <v>1</v>
      </c>
      <c r="P376" t="n">
        <v>4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A-5247b3</t>
        </is>
      </c>
      <c r="B377" t="inlineStr">
        <is>
          <t>Divergente</t>
        </is>
      </c>
      <c r="C377" t="inlineStr">
        <is>
          <t>FinTech</t>
        </is>
      </c>
      <c r="D377" t="inlineStr">
        <is>
          <t>partner</t>
        </is>
      </c>
      <c r="E377" t="b">
        <v>0</v>
      </c>
      <c r="F377" t="b">
        <v>1</v>
      </c>
      <c r="G377" t="b">
        <v>1</v>
      </c>
      <c r="H377" t="n">
        <v>11791</v>
      </c>
      <c r="I377" t="n">
        <v>11</v>
      </c>
      <c r="J377" t="n">
        <v>0.4545</v>
      </c>
      <c r="K377" t="n">
        <v>9.6591</v>
      </c>
      <c r="L377" t="n">
        <v>16</v>
      </c>
      <c r="M377" t="n">
        <v>610</v>
      </c>
      <c r="N377" t="n">
        <v>4.7541</v>
      </c>
      <c r="O377" t="n">
        <v>5</v>
      </c>
      <c r="P377" t="n">
        <v>4</v>
      </c>
      <c r="Q377" t="n">
        <v>1</v>
      </c>
      <c r="R377" t="n">
        <v>0</v>
      </c>
      <c r="S377" t="n">
        <v>0</v>
      </c>
      <c r="T377" t="n">
        <v>1</v>
      </c>
    </row>
    <row r="378">
      <c r="A378" t="inlineStr">
        <is>
          <t>A-f44180</t>
        </is>
      </c>
      <c r="B378" t="inlineStr">
        <is>
          <t>Divergente</t>
        </is>
      </c>
      <c r="C378" t="inlineStr">
        <is>
          <t>Cybersecurity</t>
        </is>
      </c>
      <c r="D378" t="inlineStr">
        <is>
          <t>event</t>
        </is>
      </c>
      <c r="E378" t="b">
        <v>0</v>
      </c>
      <c r="F378" t="b">
        <v>1</v>
      </c>
      <c r="G378" t="b">
        <v>1</v>
      </c>
      <c r="H378" t="n">
        <v>9286</v>
      </c>
      <c r="I378" t="n">
        <v>11</v>
      </c>
      <c r="J378" t="n">
        <v>0.1818</v>
      </c>
      <c r="K378" t="n">
        <v>22.5708</v>
      </c>
      <c r="L378" t="n">
        <v>9</v>
      </c>
      <c r="M378" t="n">
        <v>520</v>
      </c>
      <c r="N378" t="n">
        <v>4.2308</v>
      </c>
      <c r="O378" t="n">
        <v>2</v>
      </c>
      <c r="P378" t="n">
        <v>5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A-c16cf7</t>
        </is>
      </c>
      <c r="B379" t="inlineStr">
        <is>
          <t>Divergente</t>
        </is>
      </c>
      <c r="C379" t="inlineStr">
        <is>
          <t>EdTech</t>
        </is>
      </c>
      <c r="D379" t="inlineStr">
        <is>
          <t>event</t>
        </is>
      </c>
      <c r="E379" t="b">
        <v>0</v>
      </c>
      <c r="F379" t="b">
        <v>1</v>
      </c>
      <c r="G379" t="b">
        <v>1</v>
      </c>
      <c r="H379" t="n">
        <v>7498</v>
      </c>
      <c r="I379" t="n">
        <v>10</v>
      </c>
      <c r="J379" t="n">
        <v>1</v>
      </c>
      <c r="K379" t="n">
        <v>2.4969</v>
      </c>
      <c r="L379" t="n">
        <v>13</v>
      </c>
      <c r="M379" t="n">
        <v>577</v>
      </c>
      <c r="N379" t="n">
        <v>4.5061</v>
      </c>
      <c r="O379" t="n">
        <v>3</v>
      </c>
      <c r="P379" t="n">
        <v>3.5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A-d42431</t>
        </is>
      </c>
      <c r="B380" t="inlineStr">
        <is>
          <t>Divergente</t>
        </is>
      </c>
      <c r="C380" t="inlineStr">
        <is>
          <t>FinTech</t>
        </is>
      </c>
      <c r="D380" t="inlineStr">
        <is>
          <t>ads</t>
        </is>
      </c>
      <c r="E380" t="b">
        <v>0</v>
      </c>
      <c r="F380" t="b">
        <v>1</v>
      </c>
      <c r="G380" t="b">
        <v>1</v>
      </c>
      <c r="H380" t="n">
        <v>20742</v>
      </c>
      <c r="I380" t="n">
        <v>9</v>
      </c>
      <c r="J380" t="n">
        <v>0.8889</v>
      </c>
      <c r="K380" t="n">
        <v>6.7351</v>
      </c>
      <c r="L380" t="n">
        <v>22</v>
      </c>
      <c r="M380" t="n">
        <v>457</v>
      </c>
      <c r="N380" t="n">
        <v>7.4398</v>
      </c>
      <c r="O380" t="n">
        <v>4</v>
      </c>
      <c r="P380" t="n">
        <v>4</v>
      </c>
      <c r="Q380" t="n">
        <v>1</v>
      </c>
      <c r="R380" t="n">
        <v>1</v>
      </c>
      <c r="S380" t="n">
        <v>0</v>
      </c>
      <c r="T380" t="n">
        <v>0</v>
      </c>
    </row>
    <row r="381">
      <c r="A381" t="inlineStr">
        <is>
          <t>A-6965e1</t>
        </is>
      </c>
      <c r="B381" t="inlineStr">
        <is>
          <t>Divergente</t>
        </is>
      </c>
      <c r="C381" t="inlineStr">
        <is>
          <t>DevTools</t>
        </is>
      </c>
      <c r="D381" t="inlineStr">
        <is>
          <t>organic</t>
        </is>
      </c>
      <c r="E381" t="b">
        <v>0</v>
      </c>
      <c r="F381" t="b">
        <v>1</v>
      </c>
      <c r="G381" t="b">
        <v>0</v>
      </c>
      <c r="H381" t="n">
        <v>27765</v>
      </c>
      <c r="I381" t="n">
        <v>12</v>
      </c>
      <c r="J381" t="n">
        <v>1</v>
      </c>
      <c r="K381" t="n">
        <v>1.1828</v>
      </c>
      <c r="L381" t="n">
        <v>13</v>
      </c>
      <c r="M381" t="n">
        <v>627</v>
      </c>
      <c r="N381" t="n">
        <v>4.6252</v>
      </c>
      <c r="O381" t="n">
        <v>3</v>
      </c>
      <c r="P381" t="n">
        <v>3</v>
      </c>
      <c r="Q381" t="n">
        <v>1</v>
      </c>
      <c r="R381" t="n">
        <v>1</v>
      </c>
      <c r="S381" t="n">
        <v>1</v>
      </c>
      <c r="T381" t="n">
        <v>0</v>
      </c>
    </row>
    <row r="382">
      <c r="A382" t="inlineStr">
        <is>
          <t>A-0354fe</t>
        </is>
      </c>
      <c r="B382" t="inlineStr">
        <is>
          <t>Divergente</t>
        </is>
      </c>
      <c r="C382" t="inlineStr">
        <is>
          <t>Cybersecurity</t>
        </is>
      </c>
      <c r="D382" t="inlineStr">
        <is>
          <t>other</t>
        </is>
      </c>
      <c r="E382" t="b">
        <v>0</v>
      </c>
      <c r="F382" t="b">
        <v>1</v>
      </c>
      <c r="G382" t="b">
        <v>1</v>
      </c>
      <c r="H382" t="n">
        <v>14824</v>
      </c>
      <c r="I382" t="n">
        <v>7</v>
      </c>
      <c r="J382" t="n">
        <v>1</v>
      </c>
      <c r="K382" t="n">
        <v>2.2998</v>
      </c>
      <c r="L382" t="n">
        <v>34</v>
      </c>
      <c r="M382" t="n">
        <v>463</v>
      </c>
      <c r="N382" t="n">
        <v>6.4795</v>
      </c>
      <c r="O382" t="n">
        <v>4</v>
      </c>
      <c r="P382" t="n">
        <v>4</v>
      </c>
      <c r="Q382" t="n">
        <v>1</v>
      </c>
      <c r="R382" t="n">
        <v>0</v>
      </c>
      <c r="S382" t="n">
        <v>0</v>
      </c>
      <c r="T382" t="n">
        <v>0</v>
      </c>
    </row>
    <row r="383">
      <c r="A383" t="inlineStr">
        <is>
          <t>A-0a62f5</t>
        </is>
      </c>
      <c r="B383" t="inlineStr">
        <is>
          <t>Divergente</t>
        </is>
      </c>
      <c r="C383" t="inlineStr">
        <is>
          <t>FinTech</t>
        </is>
      </c>
      <c r="D383" t="inlineStr">
        <is>
          <t>partner</t>
        </is>
      </c>
      <c r="E383" t="b">
        <v>0</v>
      </c>
      <c r="F383" t="b">
        <v>1</v>
      </c>
      <c r="G383" t="b">
        <v>0</v>
      </c>
      <c r="H383" t="n">
        <v>4861</v>
      </c>
      <c r="I383" t="n">
        <v>4</v>
      </c>
      <c r="J383" t="n">
        <v>1</v>
      </c>
      <c r="K383" t="n">
        <v>3.6468</v>
      </c>
      <c r="L383" t="n">
        <v>16</v>
      </c>
      <c r="M383" t="n">
        <v>244</v>
      </c>
      <c r="N383" t="n">
        <v>2.8689</v>
      </c>
      <c r="O383" t="n">
        <v>2</v>
      </c>
      <c r="Q383" t="n">
        <v>0</v>
      </c>
      <c r="R383" t="n">
        <v>0</v>
      </c>
      <c r="S383" t="n">
        <v>0</v>
      </c>
      <c r="T383" t="n">
        <v>1</v>
      </c>
    </row>
    <row r="384">
      <c r="A384" t="inlineStr">
        <is>
          <t>A-f5641b</t>
        </is>
      </c>
      <c r="B384" t="inlineStr">
        <is>
          <t>Divergente</t>
        </is>
      </c>
      <c r="C384" t="inlineStr">
        <is>
          <t>EdTech</t>
        </is>
      </c>
      <c r="D384" t="inlineStr">
        <is>
          <t>other</t>
        </is>
      </c>
      <c r="E384" t="b">
        <v>0</v>
      </c>
      <c r="F384" t="b">
        <v>1</v>
      </c>
      <c r="G384" t="b">
        <v>1</v>
      </c>
      <c r="H384" t="n">
        <v>32951</v>
      </c>
      <c r="I384" t="n">
        <v>10</v>
      </c>
      <c r="J384" t="n">
        <v>0.7</v>
      </c>
      <c r="K384" t="n">
        <v>9.0678</v>
      </c>
      <c r="L384" t="n">
        <v>31</v>
      </c>
      <c r="M384" t="n">
        <v>438</v>
      </c>
      <c r="N384" t="n">
        <v>4.1096</v>
      </c>
      <c r="O384" t="n">
        <v>4</v>
      </c>
      <c r="P384" t="n">
        <v>3</v>
      </c>
      <c r="Q384" t="n">
        <v>1</v>
      </c>
      <c r="R384" t="n">
        <v>1</v>
      </c>
      <c r="S384" t="n">
        <v>0</v>
      </c>
      <c r="T384" t="n">
        <v>0</v>
      </c>
    </row>
    <row r="385">
      <c r="A385" t="inlineStr">
        <is>
          <t>A-b44e3e</t>
        </is>
      </c>
      <c r="B385" t="inlineStr">
        <is>
          <t>Divergente</t>
        </is>
      </c>
      <c r="C385" t="inlineStr">
        <is>
          <t>Cybersecurity</t>
        </is>
      </c>
      <c r="D385" t="inlineStr">
        <is>
          <t>ads</t>
        </is>
      </c>
      <c r="E385" t="b">
        <v>0</v>
      </c>
      <c r="F385" t="b">
        <v>1</v>
      </c>
      <c r="G385" t="b">
        <v>1</v>
      </c>
      <c r="H385" t="n">
        <v>35561</v>
      </c>
      <c r="I385" t="n">
        <v>7</v>
      </c>
      <c r="J385" t="n">
        <v>0.2857</v>
      </c>
      <c r="K385" t="n">
        <v>10.6119</v>
      </c>
      <c r="L385" t="n">
        <v>40</v>
      </c>
      <c r="M385" t="n">
        <v>387</v>
      </c>
      <c r="N385" t="n">
        <v>3.3592</v>
      </c>
      <c r="O385" t="n">
        <v>3</v>
      </c>
      <c r="P385" t="n">
        <v>4.3333</v>
      </c>
      <c r="Q385" t="n">
        <v>1</v>
      </c>
      <c r="R385" t="n">
        <v>0</v>
      </c>
      <c r="S385" t="n">
        <v>0</v>
      </c>
      <c r="T385" t="n">
        <v>0</v>
      </c>
    </row>
    <row r="386">
      <c r="A386" t="inlineStr">
        <is>
          <t>A-3b37d9</t>
        </is>
      </c>
      <c r="B386" t="inlineStr">
        <is>
          <t>Divergente</t>
        </is>
      </c>
      <c r="C386" t="inlineStr">
        <is>
          <t>FinTech</t>
        </is>
      </c>
      <c r="D386" t="inlineStr">
        <is>
          <t>event</t>
        </is>
      </c>
      <c r="E386" t="b">
        <v>0</v>
      </c>
      <c r="F386" t="b">
        <v>1</v>
      </c>
      <c r="G386" t="b">
        <v>1</v>
      </c>
      <c r="H386" t="n">
        <v>14858</v>
      </c>
      <c r="I386" t="n">
        <v>7</v>
      </c>
      <c r="J386" t="n">
        <v>0.1429</v>
      </c>
      <c r="K386" t="n">
        <v>23.1294</v>
      </c>
      <c r="L386" t="n">
        <v>23</v>
      </c>
      <c r="M386" t="n">
        <v>451</v>
      </c>
      <c r="N386" t="n">
        <v>4.6563</v>
      </c>
      <c r="O386" t="n">
        <v>5</v>
      </c>
      <c r="P386" t="n">
        <v>4.5</v>
      </c>
      <c r="Q386" t="n">
        <v>1</v>
      </c>
      <c r="R386" t="n">
        <v>0</v>
      </c>
      <c r="S386" t="n">
        <v>0</v>
      </c>
      <c r="T386" t="n">
        <v>0</v>
      </c>
    </row>
    <row r="387">
      <c r="A387" t="inlineStr">
        <is>
          <t>A-54d94a</t>
        </is>
      </c>
      <c r="B387" t="inlineStr">
        <is>
          <t>Divergente</t>
        </is>
      </c>
      <c r="C387" t="inlineStr">
        <is>
          <t>Cybersecurity</t>
        </is>
      </c>
      <c r="D387" t="inlineStr">
        <is>
          <t>event</t>
        </is>
      </c>
      <c r="E387" t="b">
        <v>0</v>
      </c>
      <c r="F387" t="b">
        <v>0</v>
      </c>
      <c r="G387" t="b">
        <v>1</v>
      </c>
      <c r="H387" t="n">
        <v>12557</v>
      </c>
      <c r="I387" t="n">
        <v>11</v>
      </c>
      <c r="J387" t="n">
        <v>0.5455</v>
      </c>
      <c r="K387" t="n">
        <v>20.0411</v>
      </c>
      <c r="L387" t="n">
        <v>27</v>
      </c>
      <c r="M387" t="n">
        <v>582</v>
      </c>
      <c r="N387" t="n">
        <v>4.811</v>
      </c>
      <c r="O387" t="n">
        <v>4</v>
      </c>
      <c r="P387" t="n">
        <v>3.5</v>
      </c>
      <c r="Q387" t="n">
        <v>1</v>
      </c>
      <c r="R387" t="n">
        <v>1</v>
      </c>
      <c r="S387" t="n">
        <v>0</v>
      </c>
      <c r="T387" t="n">
        <v>0</v>
      </c>
    </row>
    <row r="388">
      <c r="A388" t="inlineStr">
        <is>
          <t>A-7f29a7</t>
        </is>
      </c>
      <c r="B388" t="inlineStr">
        <is>
          <t>Divergente</t>
        </is>
      </c>
      <c r="C388" t="inlineStr">
        <is>
          <t>Cybersecurity</t>
        </is>
      </c>
      <c r="D388" t="inlineStr">
        <is>
          <t>event</t>
        </is>
      </c>
      <c r="E388" t="b">
        <v>0</v>
      </c>
      <c r="F388" t="b">
        <v>1</v>
      </c>
      <c r="G388" t="b">
        <v>1</v>
      </c>
      <c r="H388" t="n">
        <v>9143</v>
      </c>
      <c r="I388" t="n">
        <v>11</v>
      </c>
      <c r="J388" t="n">
        <v>1</v>
      </c>
      <c r="K388" t="n">
        <v>3.4168</v>
      </c>
      <c r="L388" t="n">
        <v>41</v>
      </c>
      <c r="M388" t="n">
        <v>619</v>
      </c>
      <c r="N388" t="n">
        <v>6.1389</v>
      </c>
      <c r="O388" t="n">
        <v>1</v>
      </c>
      <c r="P388" t="n">
        <v>4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A-089363</t>
        </is>
      </c>
      <c r="B389" t="inlineStr">
        <is>
          <t>Divergente</t>
        </is>
      </c>
      <c r="C389" t="inlineStr">
        <is>
          <t>FinTech</t>
        </is>
      </c>
      <c r="D389" t="inlineStr">
        <is>
          <t>event</t>
        </is>
      </c>
      <c r="E389" t="b">
        <v>0</v>
      </c>
      <c r="F389" t="b">
        <v>1</v>
      </c>
      <c r="G389" t="b">
        <v>1</v>
      </c>
      <c r="H389" t="n">
        <v>7373</v>
      </c>
      <c r="I389" t="n">
        <v>14</v>
      </c>
      <c r="J389" t="n">
        <v>0.4286</v>
      </c>
      <c r="K389" t="n">
        <v>19.8768</v>
      </c>
      <c r="L389" t="n">
        <v>2</v>
      </c>
      <c r="M389" t="n">
        <v>628</v>
      </c>
      <c r="N389" t="n">
        <v>5.2548</v>
      </c>
      <c r="O389" t="n">
        <v>3</v>
      </c>
      <c r="P389" t="n">
        <v>3.6667</v>
      </c>
      <c r="Q389" t="n">
        <v>1</v>
      </c>
      <c r="R389" t="n">
        <v>0</v>
      </c>
      <c r="S389" t="n">
        <v>0</v>
      </c>
      <c r="T389" t="n">
        <v>0</v>
      </c>
    </row>
    <row r="390">
      <c r="A390" t="inlineStr">
        <is>
          <t>A-524364</t>
        </is>
      </c>
      <c r="B390" t="inlineStr">
        <is>
          <t>Ativa (3 concordam)</t>
        </is>
      </c>
      <c r="C390" t="inlineStr">
        <is>
          <t>DevTools</t>
        </is>
      </c>
      <c r="D390" t="inlineStr">
        <is>
          <t>partner</t>
        </is>
      </c>
      <c r="E390" t="b">
        <v>0</v>
      </c>
      <c r="F390" t="b">
        <v>0</v>
      </c>
      <c r="G390" t="b">
        <v>0</v>
      </c>
      <c r="H390" t="n">
        <v>9552</v>
      </c>
      <c r="I390" t="n">
        <v>6</v>
      </c>
      <c r="J390" t="n">
        <v>1</v>
      </c>
      <c r="K390" t="n">
        <v>0</v>
      </c>
      <c r="L390" t="n">
        <v>3</v>
      </c>
      <c r="M390" t="n">
        <v>237</v>
      </c>
      <c r="N390" t="n">
        <v>10.1266</v>
      </c>
      <c r="O390" t="n">
        <v>3</v>
      </c>
      <c r="P390" t="n">
        <v>4.3333</v>
      </c>
      <c r="Q390" t="n">
        <v>0</v>
      </c>
      <c r="R390" t="n">
        <v>0</v>
      </c>
      <c r="S390" t="n">
        <v>1</v>
      </c>
      <c r="T390" t="n">
        <v>1</v>
      </c>
    </row>
    <row r="391">
      <c r="A391" t="inlineStr">
        <is>
          <t>A-855a48</t>
        </is>
      </c>
      <c r="B391" t="inlineStr">
        <is>
          <t>Divergente</t>
        </is>
      </c>
      <c r="C391" t="inlineStr">
        <is>
          <t>EdTech</t>
        </is>
      </c>
      <c r="D391" t="inlineStr">
        <is>
          <t>partner</t>
        </is>
      </c>
      <c r="E391" t="b">
        <v>0</v>
      </c>
      <c r="F391" t="b">
        <v>1</v>
      </c>
      <c r="G391" t="b">
        <v>0</v>
      </c>
      <c r="H391" t="n">
        <v>30376</v>
      </c>
      <c r="I391" t="n">
        <v>8</v>
      </c>
      <c r="J391" t="n">
        <v>0.125</v>
      </c>
      <c r="K391" t="n">
        <v>12.3203</v>
      </c>
      <c r="L391" t="n">
        <v>14</v>
      </c>
      <c r="M391" t="n">
        <v>448</v>
      </c>
      <c r="N391" t="n">
        <v>3.5714</v>
      </c>
      <c r="O391" t="n">
        <v>5</v>
      </c>
      <c r="P391" t="n">
        <v>3.6667</v>
      </c>
      <c r="Q391" t="n">
        <v>0</v>
      </c>
      <c r="R391" t="n">
        <v>1</v>
      </c>
      <c r="S391" t="n">
        <v>0</v>
      </c>
      <c r="T391" t="n">
        <v>1</v>
      </c>
    </row>
    <row r="392">
      <c r="A392" t="inlineStr">
        <is>
          <t>A-756192</t>
        </is>
      </c>
      <c r="B392" t="inlineStr">
        <is>
          <t>Ativa (3 concordam)</t>
        </is>
      </c>
      <c r="C392" t="inlineStr">
        <is>
          <t>FinTech</t>
        </is>
      </c>
      <c r="D392" t="inlineStr">
        <is>
          <t>other</t>
        </is>
      </c>
      <c r="E392" t="b">
        <v>0</v>
      </c>
      <c r="F392" t="b">
        <v>0</v>
      </c>
      <c r="G392" t="b">
        <v>0</v>
      </c>
      <c r="H392" t="n">
        <v>21400</v>
      </c>
      <c r="I392" t="n">
        <v>10</v>
      </c>
      <c r="J392" t="n">
        <v>0.6</v>
      </c>
      <c r="K392" t="n">
        <v>18.694</v>
      </c>
      <c r="L392" t="n">
        <v>19</v>
      </c>
      <c r="M392" t="n">
        <v>617</v>
      </c>
      <c r="N392" t="n">
        <v>6.9692</v>
      </c>
      <c r="O392" t="n">
        <v>3</v>
      </c>
      <c r="P392" t="n">
        <v>4</v>
      </c>
      <c r="Q392" t="n">
        <v>1</v>
      </c>
      <c r="R392" t="n">
        <v>0</v>
      </c>
      <c r="S392" t="n">
        <v>0</v>
      </c>
      <c r="T392" t="n">
        <v>0</v>
      </c>
    </row>
    <row r="393">
      <c r="A393" t="inlineStr">
        <is>
          <t>A-49b828</t>
        </is>
      </c>
      <c r="B393" t="inlineStr">
        <is>
          <t>Ativa (3 concordam)</t>
        </is>
      </c>
      <c r="C393" t="inlineStr">
        <is>
          <t>FinTech</t>
        </is>
      </c>
      <c r="D393" t="inlineStr">
        <is>
          <t>ads</t>
        </is>
      </c>
      <c r="E393" t="b">
        <v>0</v>
      </c>
      <c r="F393" t="b">
        <v>0</v>
      </c>
      <c r="G393" t="b">
        <v>0</v>
      </c>
      <c r="H393" t="n">
        <v>31108</v>
      </c>
      <c r="I393" t="n">
        <v>14</v>
      </c>
      <c r="J393" t="n">
        <v>0.3571</v>
      </c>
      <c r="K393" t="n">
        <v>19.9097</v>
      </c>
      <c r="L393" t="n">
        <v>6</v>
      </c>
      <c r="M393" t="n">
        <v>687</v>
      </c>
      <c r="N393" t="n">
        <v>6.5502</v>
      </c>
      <c r="O393" t="n">
        <v>3</v>
      </c>
      <c r="P393" t="n">
        <v>3.5</v>
      </c>
      <c r="Q393" t="n">
        <v>1</v>
      </c>
      <c r="R393" t="n">
        <v>0</v>
      </c>
      <c r="S393" t="n">
        <v>0</v>
      </c>
      <c r="T393" t="n">
        <v>0</v>
      </c>
    </row>
    <row r="394">
      <c r="A394" t="inlineStr">
        <is>
          <t>A-c7ffc2</t>
        </is>
      </c>
      <c r="B394" t="inlineStr">
        <is>
          <t>Divergente</t>
        </is>
      </c>
      <c r="C394" t="inlineStr">
        <is>
          <t>Cybersecurity</t>
        </is>
      </c>
      <c r="D394" t="inlineStr">
        <is>
          <t>partner</t>
        </is>
      </c>
      <c r="E394" t="b">
        <v>0</v>
      </c>
      <c r="F394" t="b">
        <v>1</v>
      </c>
      <c r="G394" t="b">
        <v>0</v>
      </c>
      <c r="H394" t="n">
        <v>36112</v>
      </c>
      <c r="I394" t="n">
        <v>12</v>
      </c>
      <c r="J394" t="n">
        <v>0.3333</v>
      </c>
      <c r="K394" t="n">
        <v>23.1294</v>
      </c>
      <c r="L394" t="n">
        <v>30</v>
      </c>
      <c r="M394" t="n">
        <v>640</v>
      </c>
      <c r="N394" t="n">
        <v>4.375</v>
      </c>
      <c r="O394" t="n">
        <v>2</v>
      </c>
      <c r="P394" t="n">
        <v>3</v>
      </c>
      <c r="Q394" t="n">
        <v>1</v>
      </c>
      <c r="R394" t="n">
        <v>0</v>
      </c>
      <c r="S394" t="n">
        <v>0</v>
      </c>
      <c r="T394" t="n">
        <v>1</v>
      </c>
    </row>
    <row r="395">
      <c r="A395" t="inlineStr">
        <is>
          <t>A-751c58</t>
        </is>
      </c>
      <c r="B395" t="inlineStr">
        <is>
          <t>Divergente</t>
        </is>
      </c>
      <c r="C395" t="inlineStr">
        <is>
          <t>FinTech</t>
        </is>
      </c>
      <c r="D395" t="inlineStr">
        <is>
          <t>organic</t>
        </is>
      </c>
      <c r="E395" t="b">
        <v>0</v>
      </c>
      <c r="F395" t="b">
        <v>1</v>
      </c>
      <c r="G395" t="b">
        <v>0</v>
      </c>
      <c r="H395" t="n">
        <v>19597</v>
      </c>
      <c r="I395" t="n">
        <v>11</v>
      </c>
      <c r="J395" t="n">
        <v>1</v>
      </c>
      <c r="K395" t="n">
        <v>5.4538</v>
      </c>
      <c r="L395" t="n">
        <v>15</v>
      </c>
      <c r="M395" t="n">
        <v>574</v>
      </c>
      <c r="N395" t="n">
        <v>2.0906</v>
      </c>
      <c r="O395" t="n">
        <v>5</v>
      </c>
      <c r="P395" t="n">
        <v>4.3333</v>
      </c>
      <c r="Q395" t="n">
        <v>1</v>
      </c>
      <c r="R395" t="n">
        <v>0</v>
      </c>
      <c r="S395" t="n">
        <v>0</v>
      </c>
      <c r="T395" t="n">
        <v>0</v>
      </c>
    </row>
    <row r="396">
      <c r="A396" t="inlineStr">
        <is>
          <t>A-72799b</t>
        </is>
      </c>
      <c r="B396" t="inlineStr">
        <is>
          <t>Churn (3 concordam)</t>
        </is>
      </c>
      <c r="C396" t="inlineStr">
        <is>
          <t>DevTools</t>
        </is>
      </c>
      <c r="D396" t="inlineStr">
        <is>
          <t>event</t>
        </is>
      </c>
      <c r="E396" t="b">
        <v>1</v>
      </c>
      <c r="F396" t="b">
        <v>1</v>
      </c>
      <c r="G396" t="b">
        <v>1</v>
      </c>
      <c r="H396" t="n">
        <v>16935</v>
      </c>
      <c r="I396" t="n">
        <v>10</v>
      </c>
      <c r="J396" t="n">
        <v>0.3</v>
      </c>
      <c r="K396" t="n">
        <v>13.6016</v>
      </c>
      <c r="L396" t="n">
        <v>20</v>
      </c>
      <c r="M396" t="n">
        <v>550</v>
      </c>
      <c r="N396" t="n">
        <v>6.1818</v>
      </c>
      <c r="O396" t="n">
        <v>2</v>
      </c>
      <c r="P396" t="n">
        <v>4.5</v>
      </c>
      <c r="Q396" t="n">
        <v>1</v>
      </c>
      <c r="R396" t="n">
        <v>1</v>
      </c>
      <c r="S396" t="n">
        <v>1</v>
      </c>
      <c r="T396" t="n">
        <v>0</v>
      </c>
    </row>
    <row r="397">
      <c r="A397" t="inlineStr">
        <is>
          <t>A-812c5b</t>
        </is>
      </c>
      <c r="B397" t="inlineStr">
        <is>
          <t>Divergente</t>
        </is>
      </c>
      <c r="C397" t="inlineStr">
        <is>
          <t>DevTools</t>
        </is>
      </c>
      <c r="D397" t="inlineStr">
        <is>
          <t>organic</t>
        </is>
      </c>
      <c r="E397" t="b">
        <v>1</v>
      </c>
      <c r="F397" t="b">
        <v>1</v>
      </c>
      <c r="G397" t="b">
        <v>0</v>
      </c>
      <c r="H397" t="n">
        <v>29884</v>
      </c>
      <c r="I397" t="n">
        <v>13</v>
      </c>
      <c r="J397" t="n">
        <v>0.6923</v>
      </c>
      <c r="K397" t="n">
        <v>10.1848</v>
      </c>
      <c r="L397" t="n">
        <v>55</v>
      </c>
      <c r="M397" t="n">
        <v>866</v>
      </c>
      <c r="N397" t="n">
        <v>5.3118</v>
      </c>
      <c r="O397" t="n">
        <v>4</v>
      </c>
      <c r="P397" t="n">
        <v>4</v>
      </c>
      <c r="Q397" t="n">
        <v>0</v>
      </c>
      <c r="R397" t="n">
        <v>0</v>
      </c>
      <c r="S397" t="n">
        <v>1</v>
      </c>
      <c r="T397" t="n">
        <v>0</v>
      </c>
    </row>
    <row r="398">
      <c r="A398" t="inlineStr">
        <is>
          <t>A-69b156</t>
        </is>
      </c>
      <c r="B398" t="inlineStr">
        <is>
          <t>Divergente</t>
        </is>
      </c>
      <c r="C398" t="inlineStr">
        <is>
          <t>EdTech</t>
        </is>
      </c>
      <c r="D398" t="inlineStr">
        <is>
          <t>other</t>
        </is>
      </c>
      <c r="E398" t="b">
        <v>1</v>
      </c>
      <c r="F398" t="b">
        <v>0</v>
      </c>
      <c r="G398" t="b">
        <v>1</v>
      </c>
      <c r="H398" t="n">
        <v>13798</v>
      </c>
      <c r="I398" t="n">
        <v>9</v>
      </c>
      <c r="J398" t="n">
        <v>0.5556</v>
      </c>
      <c r="K398" t="n">
        <v>13.3388</v>
      </c>
      <c r="L398" t="n">
        <v>7</v>
      </c>
      <c r="M398" t="n">
        <v>360</v>
      </c>
      <c r="N398" t="n">
        <v>5.5556</v>
      </c>
      <c r="O398" t="n">
        <v>7</v>
      </c>
      <c r="P398" t="n">
        <v>4</v>
      </c>
      <c r="Q398" t="n">
        <v>0</v>
      </c>
      <c r="R398" t="n">
        <v>1</v>
      </c>
      <c r="S398" t="n">
        <v>0</v>
      </c>
      <c r="T398" t="n">
        <v>0</v>
      </c>
    </row>
    <row r="399">
      <c r="A399" t="inlineStr">
        <is>
          <t>A-075038</t>
        </is>
      </c>
      <c r="B399" t="inlineStr">
        <is>
          <t>Divergente</t>
        </is>
      </c>
      <c r="C399" t="inlineStr">
        <is>
          <t>HealthTech</t>
        </is>
      </c>
      <c r="D399" t="inlineStr">
        <is>
          <t>ads</t>
        </is>
      </c>
      <c r="E399" t="b">
        <v>0</v>
      </c>
      <c r="F399" t="b">
        <v>1</v>
      </c>
      <c r="G399" t="b">
        <v>0</v>
      </c>
      <c r="H399" t="n">
        <v>18909</v>
      </c>
      <c r="I399" t="n">
        <v>14</v>
      </c>
      <c r="J399" t="n">
        <v>0.3571</v>
      </c>
      <c r="K399" t="n">
        <v>19.6797</v>
      </c>
      <c r="L399" t="n">
        <v>17</v>
      </c>
      <c r="M399" t="n">
        <v>743</v>
      </c>
      <c r="N399" t="n">
        <v>4.1723</v>
      </c>
      <c r="O399" t="n">
        <v>2</v>
      </c>
      <c r="P399" t="n">
        <v>3</v>
      </c>
      <c r="Q399" t="n">
        <v>1</v>
      </c>
      <c r="R399" t="n">
        <v>0</v>
      </c>
      <c r="S399" t="n">
        <v>0</v>
      </c>
      <c r="T399" t="n">
        <v>0</v>
      </c>
    </row>
    <row r="400">
      <c r="A400" t="inlineStr">
        <is>
          <t>A-940b8b</t>
        </is>
      </c>
      <c r="B400" t="inlineStr">
        <is>
          <t>Ativa (3 concordam)</t>
        </is>
      </c>
      <c r="C400" t="inlineStr">
        <is>
          <t>HealthTech</t>
        </is>
      </c>
      <c r="D400" t="inlineStr">
        <is>
          <t>organic</t>
        </is>
      </c>
      <c r="E400" t="b">
        <v>0</v>
      </c>
      <c r="F400" t="b">
        <v>0</v>
      </c>
      <c r="G400" t="b">
        <v>0</v>
      </c>
      <c r="H400" t="n">
        <v>9640</v>
      </c>
      <c r="I400" t="n">
        <v>8</v>
      </c>
      <c r="J400" t="n">
        <v>0.375</v>
      </c>
      <c r="K400" t="n">
        <v>9.4292</v>
      </c>
      <c r="L400" t="n">
        <v>1</v>
      </c>
      <c r="M400" t="n">
        <v>362</v>
      </c>
      <c r="N400" t="n">
        <v>8.8398</v>
      </c>
      <c r="O400" t="n">
        <v>3</v>
      </c>
      <c r="P400" t="n">
        <v>4</v>
      </c>
      <c r="Q400" t="n">
        <v>1</v>
      </c>
      <c r="R400" t="n">
        <v>1</v>
      </c>
      <c r="S400" t="n">
        <v>0</v>
      </c>
      <c r="T400" t="n">
        <v>0</v>
      </c>
    </row>
    <row r="401">
      <c r="A401" t="inlineStr">
        <is>
          <t>A-2d1036</t>
        </is>
      </c>
      <c r="B401" t="inlineStr">
        <is>
          <t>Churn (3 concordam)</t>
        </is>
      </c>
      <c r="C401" t="inlineStr">
        <is>
          <t>FinTech</t>
        </is>
      </c>
      <c r="D401" t="inlineStr">
        <is>
          <t>ads</t>
        </is>
      </c>
      <c r="E401" t="b">
        <v>1</v>
      </c>
      <c r="F401" t="b">
        <v>1</v>
      </c>
      <c r="G401" t="b">
        <v>1</v>
      </c>
      <c r="H401" t="n">
        <v>46230</v>
      </c>
      <c r="I401" t="n">
        <v>13</v>
      </c>
      <c r="J401" t="n">
        <v>1</v>
      </c>
      <c r="K401" t="n">
        <v>6.5708</v>
      </c>
      <c r="L401" t="n">
        <v>69</v>
      </c>
      <c r="M401" t="n">
        <v>692</v>
      </c>
      <c r="N401" t="n">
        <v>5.7803</v>
      </c>
      <c r="O401" t="n">
        <v>5</v>
      </c>
      <c r="P401" t="n">
        <v>4.6</v>
      </c>
      <c r="Q401" t="n">
        <v>0</v>
      </c>
      <c r="R401" t="n">
        <v>1</v>
      </c>
      <c r="S401" t="n">
        <v>0</v>
      </c>
      <c r="T401" t="n">
        <v>0</v>
      </c>
    </row>
    <row r="402">
      <c r="A402" t="inlineStr">
        <is>
          <t>A-0f6450</t>
        </is>
      </c>
      <c r="B402" t="inlineStr">
        <is>
          <t>Divergente</t>
        </is>
      </c>
      <c r="C402" t="inlineStr">
        <is>
          <t>FinTech</t>
        </is>
      </c>
      <c r="D402" t="inlineStr">
        <is>
          <t>other</t>
        </is>
      </c>
      <c r="E402" t="b">
        <v>1</v>
      </c>
      <c r="F402" t="b">
        <v>1</v>
      </c>
      <c r="G402" t="b">
        <v>0</v>
      </c>
      <c r="H402" t="n">
        <v>23800</v>
      </c>
      <c r="I402" t="n">
        <v>11</v>
      </c>
      <c r="J402" t="n">
        <v>1</v>
      </c>
      <c r="K402" t="n">
        <v>0.1314</v>
      </c>
      <c r="L402" t="n">
        <v>28</v>
      </c>
      <c r="M402" t="n">
        <v>539</v>
      </c>
      <c r="N402" t="n">
        <v>7.2356</v>
      </c>
      <c r="O402" t="n">
        <v>8</v>
      </c>
      <c r="P402" t="n">
        <v>3.8333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A-9affe6</t>
        </is>
      </c>
      <c r="B403" t="inlineStr">
        <is>
          <t>Divergente</t>
        </is>
      </c>
      <c r="C403" t="inlineStr">
        <is>
          <t>Cybersecurity</t>
        </is>
      </c>
      <c r="D403" t="inlineStr">
        <is>
          <t>other</t>
        </is>
      </c>
      <c r="E403" t="b">
        <v>0</v>
      </c>
      <c r="F403" t="b">
        <v>1</v>
      </c>
      <c r="G403" t="b">
        <v>1</v>
      </c>
      <c r="H403" t="n">
        <v>10142</v>
      </c>
      <c r="I403" t="n">
        <v>11</v>
      </c>
      <c r="J403" t="n">
        <v>0.1818</v>
      </c>
      <c r="K403" t="n">
        <v>21.3552</v>
      </c>
      <c r="L403" t="n">
        <v>7</v>
      </c>
      <c r="M403" t="n">
        <v>473</v>
      </c>
      <c r="N403" t="n">
        <v>3.3827</v>
      </c>
      <c r="O403" t="n">
        <v>3</v>
      </c>
      <c r="P403" t="n">
        <v>3</v>
      </c>
      <c r="Q403" t="n">
        <v>1</v>
      </c>
      <c r="R403" t="n">
        <v>0</v>
      </c>
      <c r="S403" t="n">
        <v>0</v>
      </c>
      <c r="T403" t="n">
        <v>0</v>
      </c>
    </row>
    <row r="404">
      <c r="A404" t="inlineStr">
        <is>
          <t>A-80eeb6</t>
        </is>
      </c>
      <c r="B404" t="inlineStr">
        <is>
          <t>Divergente</t>
        </is>
      </c>
      <c r="C404" t="inlineStr">
        <is>
          <t>Cybersecurity</t>
        </is>
      </c>
      <c r="D404" t="inlineStr">
        <is>
          <t>organic</t>
        </is>
      </c>
      <c r="E404" t="b">
        <v>0</v>
      </c>
      <c r="F404" t="b">
        <v>1</v>
      </c>
      <c r="G404" t="b">
        <v>1</v>
      </c>
      <c r="H404" t="n">
        <v>58291</v>
      </c>
      <c r="I404" t="n">
        <v>16</v>
      </c>
      <c r="J404" t="n">
        <v>0.375</v>
      </c>
      <c r="K404" t="n">
        <v>19.7782</v>
      </c>
      <c r="L404" t="n">
        <v>22</v>
      </c>
      <c r="M404" t="n">
        <v>725</v>
      </c>
      <c r="N404" t="n">
        <v>5.931</v>
      </c>
      <c r="O404" t="n">
        <v>4</v>
      </c>
      <c r="P404" t="n">
        <v>3.6667</v>
      </c>
      <c r="Q404" t="n">
        <v>1</v>
      </c>
      <c r="R404" t="n">
        <v>1</v>
      </c>
      <c r="S404" t="n">
        <v>0</v>
      </c>
      <c r="T404" t="n">
        <v>0</v>
      </c>
    </row>
    <row r="405">
      <c r="A405" t="inlineStr">
        <is>
          <t>A-d4e0d4</t>
        </is>
      </c>
      <c r="B405" t="inlineStr">
        <is>
          <t>Divergente</t>
        </is>
      </c>
      <c r="C405" t="inlineStr">
        <is>
          <t>FinTech</t>
        </is>
      </c>
      <c r="D405" t="inlineStr">
        <is>
          <t>other</t>
        </is>
      </c>
      <c r="E405" t="b">
        <v>0</v>
      </c>
      <c r="F405" t="b">
        <v>0</v>
      </c>
      <c r="G405" t="b">
        <v>1</v>
      </c>
      <c r="H405" t="n">
        <v>114777</v>
      </c>
      <c r="I405" t="n">
        <v>10</v>
      </c>
      <c r="J405" t="n">
        <v>1</v>
      </c>
      <c r="K405" t="n">
        <v>2.4312</v>
      </c>
      <c r="L405" t="n">
        <v>117</v>
      </c>
      <c r="M405" t="n">
        <v>488</v>
      </c>
      <c r="N405" t="n">
        <v>6.7623</v>
      </c>
      <c r="O405" t="n">
        <v>4</v>
      </c>
      <c r="P405" t="n">
        <v>4</v>
      </c>
      <c r="Q405" t="n">
        <v>1</v>
      </c>
      <c r="R405" t="n">
        <v>1</v>
      </c>
      <c r="S405" t="n">
        <v>0</v>
      </c>
      <c r="T405" t="n">
        <v>0</v>
      </c>
    </row>
    <row r="406">
      <c r="A406" t="inlineStr">
        <is>
          <t>A-c7e58b</t>
        </is>
      </c>
      <c r="B406" t="inlineStr">
        <is>
          <t>Ativa (3 concordam)</t>
        </is>
      </c>
      <c r="C406" t="inlineStr">
        <is>
          <t>HealthTech</t>
        </is>
      </c>
      <c r="D406" t="inlineStr">
        <is>
          <t>other</t>
        </is>
      </c>
      <c r="E406" t="b">
        <v>0</v>
      </c>
      <c r="F406" t="b">
        <v>0</v>
      </c>
      <c r="G406" t="b">
        <v>0</v>
      </c>
      <c r="H406" t="n">
        <v>5384</v>
      </c>
      <c r="I406" t="n">
        <v>7</v>
      </c>
      <c r="J406" t="n">
        <v>0.5714</v>
      </c>
      <c r="K406" t="n">
        <v>18.2341</v>
      </c>
      <c r="L406" t="n">
        <v>3</v>
      </c>
      <c r="M406" t="n">
        <v>343</v>
      </c>
      <c r="N406" t="n">
        <v>5.2478</v>
      </c>
      <c r="O406" t="n">
        <v>5</v>
      </c>
      <c r="P406" t="n">
        <v>3.5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A-016043</t>
        </is>
      </c>
      <c r="B407" t="inlineStr">
        <is>
          <t>Divergente</t>
        </is>
      </c>
      <c r="C407" t="inlineStr">
        <is>
          <t>EdTech</t>
        </is>
      </c>
      <c r="D407" t="inlineStr">
        <is>
          <t>organic</t>
        </is>
      </c>
      <c r="E407" t="b">
        <v>0</v>
      </c>
      <c r="F407" t="b">
        <v>1</v>
      </c>
      <c r="G407" t="b">
        <v>1</v>
      </c>
      <c r="H407" t="n">
        <v>11740</v>
      </c>
      <c r="I407" t="n">
        <v>11</v>
      </c>
      <c r="J407" t="n">
        <v>1</v>
      </c>
      <c r="K407" t="n">
        <v>5.0267</v>
      </c>
      <c r="L407" t="n">
        <v>4</v>
      </c>
      <c r="M407" t="n">
        <v>490</v>
      </c>
      <c r="N407" t="n">
        <v>4.2857</v>
      </c>
      <c r="O407" t="n">
        <v>3</v>
      </c>
      <c r="P407" t="n">
        <v>4</v>
      </c>
      <c r="Q407" t="n">
        <v>1</v>
      </c>
      <c r="R407" t="n">
        <v>0</v>
      </c>
      <c r="S407" t="n">
        <v>0</v>
      </c>
      <c r="T407" t="n">
        <v>0</v>
      </c>
    </row>
    <row r="408">
      <c r="A408" t="inlineStr">
        <is>
          <t>A-bbe56f</t>
        </is>
      </c>
      <c r="B408" t="inlineStr">
        <is>
          <t>Ativa (3 concordam)</t>
        </is>
      </c>
      <c r="C408" t="inlineStr">
        <is>
          <t>HealthTech</t>
        </is>
      </c>
      <c r="D408" t="inlineStr">
        <is>
          <t>ads</t>
        </is>
      </c>
      <c r="E408" t="b">
        <v>0</v>
      </c>
      <c r="F408" t="b">
        <v>0</v>
      </c>
      <c r="G408" t="b">
        <v>0</v>
      </c>
      <c r="H408" t="n">
        <v>6025</v>
      </c>
      <c r="I408" t="n">
        <v>5</v>
      </c>
      <c r="J408" t="n">
        <v>0.2</v>
      </c>
      <c r="K408" t="n">
        <v>22.4723</v>
      </c>
      <c r="L408" t="n">
        <v>21</v>
      </c>
      <c r="M408" t="n">
        <v>232</v>
      </c>
      <c r="N408" t="n">
        <v>3.4483</v>
      </c>
      <c r="O408" t="n">
        <v>4</v>
      </c>
      <c r="P408" t="n">
        <v>4</v>
      </c>
      <c r="Q408" t="n">
        <v>1</v>
      </c>
      <c r="R408" t="n">
        <v>0</v>
      </c>
      <c r="S408" t="n">
        <v>0</v>
      </c>
      <c r="T408" t="n">
        <v>0</v>
      </c>
    </row>
    <row r="409">
      <c r="A409" t="inlineStr">
        <is>
          <t>A-7c5768</t>
        </is>
      </c>
      <c r="B409" t="inlineStr">
        <is>
          <t>Ativa (3 concordam)</t>
        </is>
      </c>
      <c r="C409" t="inlineStr">
        <is>
          <t>HealthTech</t>
        </is>
      </c>
      <c r="D409" t="inlineStr">
        <is>
          <t>event</t>
        </is>
      </c>
      <c r="E409" t="b">
        <v>0</v>
      </c>
      <c r="F409" t="b">
        <v>0</v>
      </c>
      <c r="G409" t="b">
        <v>0</v>
      </c>
      <c r="H409" t="n">
        <v>3389</v>
      </c>
      <c r="I409" t="n">
        <v>9</v>
      </c>
      <c r="J409" t="n">
        <v>0.7778</v>
      </c>
      <c r="K409" t="n">
        <v>9.9877</v>
      </c>
      <c r="L409" t="n">
        <v>3</v>
      </c>
      <c r="M409" t="n">
        <v>461</v>
      </c>
      <c r="N409" t="n">
        <v>6.7245</v>
      </c>
      <c r="O409" t="n">
        <v>5</v>
      </c>
      <c r="P409" t="n">
        <v>4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A-751bd4</t>
        </is>
      </c>
      <c r="B410" t="inlineStr">
        <is>
          <t>Divergente</t>
        </is>
      </c>
      <c r="C410" t="inlineStr">
        <is>
          <t>Cybersecurity</t>
        </is>
      </c>
      <c r="D410" t="inlineStr">
        <is>
          <t>partner</t>
        </is>
      </c>
      <c r="E410" t="b">
        <v>0</v>
      </c>
      <c r="F410" t="b">
        <v>1</v>
      </c>
      <c r="G410" t="b">
        <v>0</v>
      </c>
      <c r="H410" t="n">
        <v>190</v>
      </c>
      <c r="I410" t="n">
        <v>2</v>
      </c>
      <c r="J410" t="n">
        <v>1</v>
      </c>
      <c r="K410" t="n">
        <v>5.6509</v>
      </c>
      <c r="L410" t="n">
        <v>10</v>
      </c>
      <c r="M410" t="n">
        <v>92</v>
      </c>
      <c r="N410" t="n">
        <v>0</v>
      </c>
      <c r="O410" t="n">
        <v>6</v>
      </c>
      <c r="P410" t="n">
        <v>4.25</v>
      </c>
      <c r="Q410" t="n">
        <v>0</v>
      </c>
      <c r="R410" t="n">
        <v>0</v>
      </c>
      <c r="S410" t="n">
        <v>0</v>
      </c>
      <c r="T410" t="n">
        <v>1</v>
      </c>
    </row>
    <row r="411">
      <c r="A411" t="inlineStr">
        <is>
          <t>A-4e0e85</t>
        </is>
      </c>
      <c r="B411" t="inlineStr">
        <is>
          <t>Divergente</t>
        </is>
      </c>
      <c r="C411" t="inlineStr">
        <is>
          <t>DevTools</t>
        </is>
      </c>
      <c r="D411" t="inlineStr">
        <is>
          <t>organic</t>
        </is>
      </c>
      <c r="E411" t="b">
        <v>0</v>
      </c>
      <c r="F411" t="b">
        <v>1</v>
      </c>
      <c r="G411" t="b">
        <v>0</v>
      </c>
      <c r="H411" t="n">
        <v>4544</v>
      </c>
      <c r="I411" t="n">
        <v>8</v>
      </c>
      <c r="J411" t="n">
        <v>0.5</v>
      </c>
      <c r="K411" t="n">
        <v>15.77</v>
      </c>
      <c r="L411" t="n">
        <v>6</v>
      </c>
      <c r="M411" t="n">
        <v>288</v>
      </c>
      <c r="N411" t="n">
        <v>3.125</v>
      </c>
      <c r="O411" t="n">
        <v>2</v>
      </c>
      <c r="P411" t="n">
        <v>5</v>
      </c>
      <c r="Q411" t="n">
        <v>1</v>
      </c>
      <c r="R411" t="n">
        <v>0</v>
      </c>
      <c r="S411" t="n">
        <v>1</v>
      </c>
      <c r="T411" t="n">
        <v>0</v>
      </c>
    </row>
    <row r="412">
      <c r="A412" t="inlineStr">
        <is>
          <t>A-ad3abd</t>
        </is>
      </c>
      <c r="B412" t="inlineStr">
        <is>
          <t>Divergente</t>
        </is>
      </c>
      <c r="C412" t="inlineStr">
        <is>
          <t>FinTech</t>
        </is>
      </c>
      <c r="D412" t="inlineStr">
        <is>
          <t>event</t>
        </is>
      </c>
      <c r="E412" t="b">
        <v>0</v>
      </c>
      <c r="F412" t="b">
        <v>1</v>
      </c>
      <c r="G412" t="b">
        <v>1</v>
      </c>
      <c r="H412" t="n">
        <v>13904</v>
      </c>
      <c r="I412" t="n">
        <v>7</v>
      </c>
      <c r="J412" t="n">
        <v>0.2857</v>
      </c>
      <c r="K412" t="n">
        <v>21.9795</v>
      </c>
      <c r="L412" t="n">
        <v>44</v>
      </c>
      <c r="M412" t="n">
        <v>296</v>
      </c>
      <c r="N412" t="n">
        <v>3.7162</v>
      </c>
      <c r="O412" t="n">
        <v>3</v>
      </c>
      <c r="P412" t="n">
        <v>3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A-e19ff6</t>
        </is>
      </c>
      <c r="B413" t="inlineStr">
        <is>
          <t>Divergente</t>
        </is>
      </c>
      <c r="C413" t="inlineStr">
        <is>
          <t>Cybersecurity</t>
        </is>
      </c>
      <c r="D413" t="inlineStr">
        <is>
          <t>partner</t>
        </is>
      </c>
      <c r="E413" t="b">
        <v>0</v>
      </c>
      <c r="F413" t="b">
        <v>1</v>
      </c>
      <c r="G413" t="b">
        <v>0</v>
      </c>
      <c r="H413" t="n">
        <v>4910</v>
      </c>
      <c r="I413" t="n">
        <v>12</v>
      </c>
      <c r="J413" t="n">
        <v>0.5</v>
      </c>
      <c r="K413" t="n">
        <v>17.1499</v>
      </c>
      <c r="L413" t="n">
        <v>1</v>
      </c>
      <c r="M413" t="n">
        <v>456</v>
      </c>
      <c r="N413" t="n">
        <v>5.2632</v>
      </c>
      <c r="O413" t="n">
        <v>3</v>
      </c>
      <c r="P413" t="n">
        <v>4.6667</v>
      </c>
      <c r="Q413" t="n">
        <v>1</v>
      </c>
      <c r="R413" t="n">
        <v>0</v>
      </c>
      <c r="S413" t="n">
        <v>0</v>
      </c>
      <c r="T413" t="n">
        <v>1</v>
      </c>
    </row>
    <row r="414">
      <c r="A414" t="inlineStr">
        <is>
          <t>A-7920cc</t>
        </is>
      </c>
      <c r="B414" t="inlineStr">
        <is>
          <t>Ativa (3 concordam)</t>
        </is>
      </c>
      <c r="C414" t="inlineStr">
        <is>
          <t>Cybersecurity</t>
        </is>
      </c>
      <c r="D414" t="inlineStr">
        <is>
          <t>ads</t>
        </is>
      </c>
      <c r="E414" t="b">
        <v>0</v>
      </c>
      <c r="F414" t="b">
        <v>0</v>
      </c>
      <c r="G414" t="b">
        <v>0</v>
      </c>
      <c r="H414" t="n">
        <v>52089</v>
      </c>
      <c r="I414" t="n">
        <v>16</v>
      </c>
      <c r="J414" t="n">
        <v>0.4375</v>
      </c>
      <c r="K414" t="n">
        <v>13.2731</v>
      </c>
      <c r="L414" t="n">
        <v>39</v>
      </c>
      <c r="M414" t="n">
        <v>601</v>
      </c>
      <c r="N414" t="n">
        <v>4.6589</v>
      </c>
      <c r="O414" t="n">
        <v>7</v>
      </c>
      <c r="P414" t="n">
        <v>4.3333</v>
      </c>
      <c r="Q414" t="n">
        <v>1</v>
      </c>
      <c r="R414" t="n">
        <v>0</v>
      </c>
      <c r="S414" t="n">
        <v>0</v>
      </c>
      <c r="T414" t="n">
        <v>0</v>
      </c>
    </row>
    <row r="415">
      <c r="A415" t="inlineStr">
        <is>
          <t>A-5a92e7</t>
        </is>
      </c>
      <c r="B415" t="inlineStr">
        <is>
          <t>Divergente</t>
        </is>
      </c>
      <c r="C415" t="inlineStr">
        <is>
          <t>HealthTech</t>
        </is>
      </c>
      <c r="D415" t="inlineStr">
        <is>
          <t>ads</t>
        </is>
      </c>
      <c r="E415" t="b">
        <v>0</v>
      </c>
      <c r="F415" t="b">
        <v>1</v>
      </c>
      <c r="G415" t="b">
        <v>1</v>
      </c>
      <c r="H415" t="n">
        <v>11666</v>
      </c>
      <c r="I415" t="n">
        <v>19</v>
      </c>
      <c r="J415" t="n">
        <v>0.8421</v>
      </c>
      <c r="K415" t="n">
        <v>6.6694</v>
      </c>
      <c r="L415" t="n">
        <v>4</v>
      </c>
      <c r="M415" t="n">
        <v>885</v>
      </c>
      <c r="N415" t="n">
        <v>8.5876</v>
      </c>
      <c r="O415" t="n">
        <v>7</v>
      </c>
      <c r="P415" t="n">
        <v>4.4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A-fdfc91</t>
        </is>
      </c>
      <c r="B416" t="inlineStr">
        <is>
          <t>Divergente</t>
        </is>
      </c>
      <c r="C416" t="inlineStr">
        <is>
          <t>Cybersecurity</t>
        </is>
      </c>
      <c r="D416" t="inlineStr">
        <is>
          <t>ads</t>
        </is>
      </c>
      <c r="E416" t="b">
        <v>0</v>
      </c>
      <c r="F416" t="b">
        <v>0</v>
      </c>
      <c r="G416" t="b">
        <v>1</v>
      </c>
      <c r="H416" t="n">
        <v>19191</v>
      </c>
      <c r="I416" t="n">
        <v>10</v>
      </c>
      <c r="J416" t="n">
        <v>0.4</v>
      </c>
      <c r="K416" t="n">
        <v>19.8768</v>
      </c>
      <c r="L416" t="n">
        <v>29</v>
      </c>
      <c r="M416" t="n">
        <v>564</v>
      </c>
      <c r="N416" t="n">
        <v>5.1418</v>
      </c>
      <c r="O416" t="n">
        <v>5</v>
      </c>
      <c r="P416" t="n">
        <v>3.6667</v>
      </c>
      <c r="Q416" t="n">
        <v>1</v>
      </c>
      <c r="R416" t="n">
        <v>0</v>
      </c>
      <c r="S416" t="n">
        <v>0</v>
      </c>
      <c r="T416" t="n">
        <v>0</v>
      </c>
    </row>
    <row r="417">
      <c r="A417" t="inlineStr">
        <is>
          <t>A-1e50e0</t>
        </is>
      </c>
      <c r="B417" t="inlineStr">
        <is>
          <t>Churn (3 concordam)</t>
        </is>
      </c>
      <c r="C417" t="inlineStr">
        <is>
          <t>Cybersecurity</t>
        </is>
      </c>
      <c r="D417" t="inlineStr">
        <is>
          <t>other</t>
        </is>
      </c>
      <c r="E417" t="b">
        <v>1</v>
      </c>
      <c r="F417" t="b">
        <v>1</v>
      </c>
      <c r="G417" t="b">
        <v>1</v>
      </c>
      <c r="H417" t="n">
        <v>13295</v>
      </c>
      <c r="I417" t="n">
        <v>5</v>
      </c>
      <c r="J417" t="n">
        <v>0.2</v>
      </c>
      <c r="K417" t="n">
        <v>22.308</v>
      </c>
      <c r="L417" t="n">
        <v>19</v>
      </c>
      <c r="M417" t="n">
        <v>194</v>
      </c>
      <c r="N417" t="n">
        <v>7.732</v>
      </c>
      <c r="O417" t="n">
        <v>2</v>
      </c>
      <c r="P417" t="n">
        <v>5</v>
      </c>
      <c r="Q417" t="n">
        <v>1</v>
      </c>
      <c r="R417" t="n">
        <v>0</v>
      </c>
      <c r="S417" t="n">
        <v>0</v>
      </c>
      <c r="T417" t="n">
        <v>0</v>
      </c>
    </row>
    <row r="418">
      <c r="A418" t="inlineStr">
        <is>
          <t>A-1e1b80</t>
        </is>
      </c>
      <c r="B418" t="inlineStr">
        <is>
          <t>Divergente</t>
        </is>
      </c>
      <c r="C418" t="inlineStr">
        <is>
          <t>FinTech</t>
        </is>
      </c>
      <c r="D418" t="inlineStr">
        <is>
          <t>other</t>
        </is>
      </c>
      <c r="E418" t="b">
        <v>0</v>
      </c>
      <c r="F418" t="b">
        <v>1</v>
      </c>
      <c r="G418" t="b">
        <v>0</v>
      </c>
      <c r="H418" t="n">
        <v>48647</v>
      </c>
      <c r="I418" t="n">
        <v>12</v>
      </c>
      <c r="J418" t="n">
        <v>0.4167</v>
      </c>
      <c r="K418" t="n">
        <v>15.6386</v>
      </c>
      <c r="L418" t="n">
        <v>50</v>
      </c>
      <c r="M418" t="n">
        <v>682</v>
      </c>
      <c r="N418" t="n">
        <v>6.8915</v>
      </c>
      <c r="O418" t="n">
        <v>6</v>
      </c>
      <c r="P418" t="n">
        <v>3.2</v>
      </c>
      <c r="Q418" t="n">
        <v>1</v>
      </c>
      <c r="R418" t="n">
        <v>0</v>
      </c>
      <c r="S418" t="n">
        <v>0</v>
      </c>
      <c r="T418" t="n">
        <v>0</v>
      </c>
    </row>
    <row r="419">
      <c r="A419" t="inlineStr">
        <is>
          <t>A-659280</t>
        </is>
      </c>
      <c r="B419" t="inlineStr">
        <is>
          <t>Divergente</t>
        </is>
      </c>
      <c r="C419" t="inlineStr">
        <is>
          <t>FinTech</t>
        </is>
      </c>
      <c r="D419" t="inlineStr">
        <is>
          <t>event</t>
        </is>
      </c>
      <c r="E419" t="b">
        <v>1</v>
      </c>
      <c r="F419" t="b">
        <v>1</v>
      </c>
      <c r="G419" t="b">
        <v>0</v>
      </c>
      <c r="H419" t="n">
        <v>21450</v>
      </c>
      <c r="I419" t="n">
        <v>12</v>
      </c>
      <c r="J419" t="n">
        <v>0.3333</v>
      </c>
      <c r="K419" t="n">
        <v>13.4702</v>
      </c>
      <c r="L419" t="n">
        <v>13</v>
      </c>
      <c r="M419" t="n">
        <v>613</v>
      </c>
      <c r="N419" t="n">
        <v>5.5465</v>
      </c>
      <c r="O419" t="n">
        <v>4</v>
      </c>
      <c r="P419" t="n">
        <v>4.3333</v>
      </c>
      <c r="Q419" t="n">
        <v>1</v>
      </c>
      <c r="R419" t="n">
        <v>0</v>
      </c>
      <c r="S419" t="n">
        <v>0</v>
      </c>
      <c r="T419" t="n">
        <v>0</v>
      </c>
    </row>
    <row r="420">
      <c r="A420" t="inlineStr">
        <is>
          <t>A-f6b2fb</t>
        </is>
      </c>
      <c r="B420" t="inlineStr">
        <is>
          <t>Divergente</t>
        </is>
      </c>
      <c r="C420" t="inlineStr">
        <is>
          <t>DevTools</t>
        </is>
      </c>
      <c r="D420" t="inlineStr">
        <is>
          <t>event</t>
        </is>
      </c>
      <c r="E420" t="b">
        <v>0</v>
      </c>
      <c r="F420" t="b">
        <v>1</v>
      </c>
      <c r="G420" t="b">
        <v>1</v>
      </c>
      <c r="H420" t="n">
        <v>22232</v>
      </c>
      <c r="I420" t="n">
        <v>10</v>
      </c>
      <c r="J420" t="n">
        <v>0.7</v>
      </c>
      <c r="K420" t="n">
        <v>8.279299999999999</v>
      </c>
      <c r="L420" t="n">
        <v>23</v>
      </c>
      <c r="M420" t="n">
        <v>524</v>
      </c>
      <c r="N420" t="n">
        <v>7.0611</v>
      </c>
      <c r="O420" t="n">
        <v>5</v>
      </c>
      <c r="P420" t="n">
        <v>4</v>
      </c>
      <c r="Q420" t="n">
        <v>1</v>
      </c>
      <c r="R420" t="n">
        <v>1</v>
      </c>
      <c r="S420" t="n">
        <v>1</v>
      </c>
      <c r="T420" t="n">
        <v>0</v>
      </c>
    </row>
    <row r="421">
      <c r="A421" t="inlineStr">
        <is>
          <t>A-cb6cc6</t>
        </is>
      </c>
      <c r="B421" t="inlineStr">
        <is>
          <t>Ativa (3 concordam)</t>
        </is>
      </c>
      <c r="C421" t="inlineStr">
        <is>
          <t>DevTools</t>
        </is>
      </c>
      <c r="D421" t="inlineStr">
        <is>
          <t>ads</t>
        </is>
      </c>
      <c r="E421" t="b">
        <v>0</v>
      </c>
      <c r="F421" t="b">
        <v>0</v>
      </c>
      <c r="G421" t="b">
        <v>0</v>
      </c>
      <c r="H421" t="n">
        <v>2622</v>
      </c>
      <c r="I421" t="n">
        <v>7</v>
      </c>
      <c r="J421" t="n">
        <v>0.2857</v>
      </c>
      <c r="K421" t="n">
        <v>20.961</v>
      </c>
      <c r="L421" t="n">
        <v>13</v>
      </c>
      <c r="M421" t="n">
        <v>314</v>
      </c>
      <c r="N421" t="n">
        <v>8.2803</v>
      </c>
      <c r="O421" t="n">
        <v>3</v>
      </c>
      <c r="P421" t="n">
        <v>3.5</v>
      </c>
      <c r="Q421" t="n">
        <v>1</v>
      </c>
      <c r="R421" t="n">
        <v>0</v>
      </c>
      <c r="S421" t="n">
        <v>1</v>
      </c>
      <c r="T421" t="n">
        <v>0</v>
      </c>
    </row>
    <row r="422">
      <c r="A422" t="inlineStr">
        <is>
          <t>A-d62e02</t>
        </is>
      </c>
      <c r="B422" t="inlineStr">
        <is>
          <t>Ativa (3 concordam)</t>
        </is>
      </c>
      <c r="C422" t="inlineStr">
        <is>
          <t>Cybersecurity</t>
        </is>
      </c>
      <c r="D422" t="inlineStr">
        <is>
          <t>partner</t>
        </is>
      </c>
      <c r="E422" t="b">
        <v>0</v>
      </c>
      <c r="F422" t="b">
        <v>0</v>
      </c>
      <c r="G422" t="b">
        <v>0</v>
      </c>
      <c r="H422" t="n">
        <v>21324</v>
      </c>
      <c r="I422" t="n">
        <v>10</v>
      </c>
      <c r="J422" t="n">
        <v>1</v>
      </c>
      <c r="K422" t="n">
        <v>4.3696</v>
      </c>
      <c r="L422" t="n">
        <v>6</v>
      </c>
      <c r="M422" t="n">
        <v>344</v>
      </c>
      <c r="N422" t="n">
        <v>6.686</v>
      </c>
      <c r="O422" t="n">
        <v>1</v>
      </c>
      <c r="P422" t="n">
        <v>4</v>
      </c>
      <c r="Q422" t="n">
        <v>1</v>
      </c>
      <c r="R422" t="n">
        <v>1</v>
      </c>
      <c r="S422" t="n">
        <v>0</v>
      </c>
      <c r="T422" t="n">
        <v>1</v>
      </c>
    </row>
    <row r="423">
      <c r="A423" t="inlineStr">
        <is>
          <t>A-d535f6</t>
        </is>
      </c>
      <c r="B423" t="inlineStr">
        <is>
          <t>Divergente</t>
        </is>
      </c>
      <c r="C423" t="inlineStr">
        <is>
          <t>DevTools</t>
        </is>
      </c>
      <c r="D423" t="inlineStr">
        <is>
          <t>organic</t>
        </is>
      </c>
      <c r="E423" t="b">
        <v>1</v>
      </c>
      <c r="F423" t="b">
        <v>1</v>
      </c>
      <c r="G423" t="b">
        <v>0</v>
      </c>
      <c r="H423" t="n">
        <v>7415</v>
      </c>
      <c r="I423" t="n">
        <v>9</v>
      </c>
      <c r="J423" t="n">
        <v>1</v>
      </c>
      <c r="K423" t="n">
        <v>3.9097</v>
      </c>
      <c r="L423" t="n">
        <v>12</v>
      </c>
      <c r="M423" t="n">
        <v>477</v>
      </c>
      <c r="N423" t="n">
        <v>6.0797</v>
      </c>
      <c r="O423" t="n">
        <v>0</v>
      </c>
      <c r="Q423" t="n">
        <v>1</v>
      </c>
      <c r="R423" t="n">
        <v>1</v>
      </c>
      <c r="S423" t="n">
        <v>1</v>
      </c>
      <c r="T423" t="n">
        <v>0</v>
      </c>
    </row>
    <row r="424">
      <c r="A424" t="inlineStr">
        <is>
          <t>A-39868b</t>
        </is>
      </c>
      <c r="B424" t="inlineStr">
        <is>
          <t>Divergente</t>
        </is>
      </c>
      <c r="C424" t="inlineStr">
        <is>
          <t>FinTech</t>
        </is>
      </c>
      <c r="D424" t="inlineStr">
        <is>
          <t>partner</t>
        </is>
      </c>
      <c r="E424" t="b">
        <v>0</v>
      </c>
      <c r="F424" t="b">
        <v>1</v>
      </c>
      <c r="G424" t="b">
        <v>0</v>
      </c>
      <c r="H424" t="n">
        <v>4194</v>
      </c>
      <c r="I424" t="n">
        <v>5</v>
      </c>
      <c r="J424" t="n">
        <v>0.4</v>
      </c>
      <c r="K424" t="n">
        <v>9.494899999999999</v>
      </c>
      <c r="L424" t="n">
        <v>9</v>
      </c>
      <c r="M424" t="n">
        <v>305</v>
      </c>
      <c r="N424" t="n">
        <v>6.8852</v>
      </c>
      <c r="O424" t="n">
        <v>6</v>
      </c>
      <c r="P424" t="n">
        <v>4.25</v>
      </c>
      <c r="Q424" t="n">
        <v>1</v>
      </c>
      <c r="R424" t="n">
        <v>0</v>
      </c>
      <c r="S424" t="n">
        <v>0</v>
      </c>
      <c r="T424" t="n">
        <v>1</v>
      </c>
    </row>
    <row r="425">
      <c r="A425" t="inlineStr">
        <is>
          <t>A-3cc791</t>
        </is>
      </c>
      <c r="B425" t="inlineStr">
        <is>
          <t>Divergente</t>
        </is>
      </c>
      <c r="C425" t="inlineStr">
        <is>
          <t>EdTech</t>
        </is>
      </c>
      <c r="D425" t="inlineStr">
        <is>
          <t>other</t>
        </is>
      </c>
      <c r="E425" t="b">
        <v>0</v>
      </c>
      <c r="F425" t="b">
        <v>1</v>
      </c>
      <c r="G425" t="b">
        <v>0</v>
      </c>
      <c r="H425" t="n">
        <v>8522</v>
      </c>
      <c r="I425" t="n">
        <v>8</v>
      </c>
      <c r="J425" t="n">
        <v>0.25</v>
      </c>
      <c r="K425" t="n">
        <v>11.6961</v>
      </c>
      <c r="L425" t="n">
        <v>6</v>
      </c>
      <c r="M425" t="n">
        <v>447</v>
      </c>
      <c r="N425" t="n">
        <v>6.7114</v>
      </c>
      <c r="O425" t="n">
        <v>6</v>
      </c>
      <c r="P425" t="n">
        <v>4.25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A-337bc1</t>
        </is>
      </c>
      <c r="B426" t="inlineStr">
        <is>
          <t>Divergente</t>
        </is>
      </c>
      <c r="C426" t="inlineStr">
        <is>
          <t>Cybersecurity</t>
        </is>
      </c>
      <c r="D426" t="inlineStr">
        <is>
          <t>organic</t>
        </is>
      </c>
      <c r="E426" t="b">
        <v>0</v>
      </c>
      <c r="F426" t="b">
        <v>1</v>
      </c>
      <c r="G426" t="b">
        <v>0</v>
      </c>
      <c r="H426" t="n">
        <v>19379</v>
      </c>
      <c r="I426" t="n">
        <v>7</v>
      </c>
      <c r="J426" t="n">
        <v>0.5714</v>
      </c>
      <c r="K426" t="n">
        <v>17.4456</v>
      </c>
      <c r="L426" t="n">
        <v>30</v>
      </c>
      <c r="M426" t="n">
        <v>425</v>
      </c>
      <c r="N426" t="n">
        <v>8</v>
      </c>
      <c r="O426" t="n">
        <v>4</v>
      </c>
      <c r="P426" t="n">
        <v>4</v>
      </c>
      <c r="Q426" t="n">
        <v>1</v>
      </c>
      <c r="R426" t="n">
        <v>1</v>
      </c>
      <c r="S426" t="n">
        <v>0</v>
      </c>
      <c r="T426" t="n">
        <v>0</v>
      </c>
    </row>
    <row r="427">
      <c r="A427" t="inlineStr">
        <is>
          <t>A-58b9ff</t>
        </is>
      </c>
      <c r="B427" t="inlineStr">
        <is>
          <t>Divergente</t>
        </is>
      </c>
      <c r="C427" t="inlineStr">
        <is>
          <t>DevTools</t>
        </is>
      </c>
      <c r="D427" t="inlineStr">
        <is>
          <t>partner</t>
        </is>
      </c>
      <c r="E427" t="b">
        <v>0</v>
      </c>
      <c r="F427" t="b">
        <v>1</v>
      </c>
      <c r="G427" t="b">
        <v>1</v>
      </c>
      <c r="H427" t="n">
        <v>22244</v>
      </c>
      <c r="I427" t="n">
        <v>13</v>
      </c>
      <c r="J427" t="n">
        <v>0.8462</v>
      </c>
      <c r="K427" t="n">
        <v>7.0308</v>
      </c>
      <c r="L427" t="n">
        <v>2</v>
      </c>
      <c r="M427" t="n">
        <v>667</v>
      </c>
      <c r="N427" t="n">
        <v>4.7976</v>
      </c>
      <c r="O427" t="n">
        <v>2</v>
      </c>
      <c r="P427" t="n">
        <v>4</v>
      </c>
      <c r="Q427" t="n">
        <v>1</v>
      </c>
      <c r="R427" t="n">
        <v>1</v>
      </c>
      <c r="S427" t="n">
        <v>1</v>
      </c>
      <c r="T427" t="n">
        <v>1</v>
      </c>
    </row>
    <row r="428">
      <c r="A428" t="inlineStr">
        <is>
          <t>A-bf7919</t>
        </is>
      </c>
      <c r="B428" t="inlineStr">
        <is>
          <t>Divergente</t>
        </is>
      </c>
      <c r="C428" t="inlineStr">
        <is>
          <t>HealthTech</t>
        </is>
      </c>
      <c r="D428" t="inlineStr">
        <is>
          <t>organic</t>
        </is>
      </c>
      <c r="E428" t="b">
        <v>0</v>
      </c>
      <c r="F428" t="b">
        <v>1</v>
      </c>
      <c r="G428" t="b">
        <v>1</v>
      </c>
      <c r="H428" t="n">
        <v>825</v>
      </c>
      <c r="I428" t="n">
        <v>6</v>
      </c>
      <c r="J428" t="n">
        <v>1</v>
      </c>
      <c r="K428" t="n">
        <v>1.117</v>
      </c>
      <c r="L428" t="n">
        <v>3</v>
      </c>
      <c r="M428" t="n">
        <v>262</v>
      </c>
      <c r="N428" t="n">
        <v>5.3435</v>
      </c>
      <c r="O428" t="n">
        <v>2</v>
      </c>
      <c r="P428" t="n">
        <v>5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A-1d5444</t>
        </is>
      </c>
      <c r="B429" t="inlineStr">
        <is>
          <t>Divergente</t>
        </is>
      </c>
      <c r="C429" t="inlineStr">
        <is>
          <t>Cybersecurity</t>
        </is>
      </c>
      <c r="D429" t="inlineStr">
        <is>
          <t>partner</t>
        </is>
      </c>
      <c r="E429" t="b">
        <v>1</v>
      </c>
      <c r="F429" t="b">
        <v>1</v>
      </c>
      <c r="G429" t="b">
        <v>0</v>
      </c>
      <c r="H429" t="n">
        <v>30958</v>
      </c>
      <c r="I429" t="n">
        <v>14</v>
      </c>
      <c r="J429" t="n">
        <v>0.5</v>
      </c>
      <c r="K429" t="n">
        <v>11.4333</v>
      </c>
      <c r="L429" t="n">
        <v>24</v>
      </c>
      <c r="M429" t="n">
        <v>592</v>
      </c>
      <c r="N429" t="n">
        <v>5.9122</v>
      </c>
      <c r="O429" t="n">
        <v>2</v>
      </c>
      <c r="P429" t="n">
        <v>4</v>
      </c>
      <c r="Q429" t="n">
        <v>1</v>
      </c>
      <c r="R429" t="n">
        <v>0</v>
      </c>
      <c r="S429" t="n">
        <v>0</v>
      </c>
      <c r="T429" t="n">
        <v>1</v>
      </c>
    </row>
    <row r="430">
      <c r="A430" t="inlineStr">
        <is>
          <t>A-0f3e88</t>
        </is>
      </c>
      <c r="B430" t="inlineStr">
        <is>
          <t>Churn (3 concordam)</t>
        </is>
      </c>
      <c r="C430" t="inlineStr">
        <is>
          <t>HealthTech</t>
        </is>
      </c>
      <c r="D430" t="inlineStr">
        <is>
          <t>other</t>
        </is>
      </c>
      <c r="E430" t="b">
        <v>1</v>
      </c>
      <c r="F430" t="b">
        <v>1</v>
      </c>
      <c r="G430" t="b">
        <v>1</v>
      </c>
      <c r="H430" t="n">
        <v>5281</v>
      </c>
      <c r="I430" t="n">
        <v>11</v>
      </c>
      <c r="J430" t="n">
        <v>0.3636</v>
      </c>
      <c r="K430" t="n">
        <v>17.3142</v>
      </c>
      <c r="L430" t="n">
        <v>7</v>
      </c>
      <c r="M430" t="n">
        <v>598</v>
      </c>
      <c r="N430" t="n">
        <v>4.6823</v>
      </c>
      <c r="O430" t="n">
        <v>3</v>
      </c>
      <c r="P430" t="n">
        <v>4.5</v>
      </c>
      <c r="Q430" t="n">
        <v>1</v>
      </c>
      <c r="R430" t="n">
        <v>0</v>
      </c>
      <c r="S430" t="n">
        <v>0</v>
      </c>
      <c r="T430" t="n">
        <v>0</v>
      </c>
    </row>
    <row r="431">
      <c r="A431" t="inlineStr">
        <is>
          <t>A-7641d3</t>
        </is>
      </c>
      <c r="B431" t="inlineStr">
        <is>
          <t>Divergente</t>
        </is>
      </c>
      <c r="C431" t="inlineStr">
        <is>
          <t>EdTech</t>
        </is>
      </c>
      <c r="D431" t="inlineStr">
        <is>
          <t>partner</t>
        </is>
      </c>
      <c r="E431" t="b">
        <v>1</v>
      </c>
      <c r="F431" t="b">
        <v>1</v>
      </c>
      <c r="G431" t="b">
        <v>0</v>
      </c>
      <c r="H431" t="n">
        <v>12060</v>
      </c>
      <c r="I431" t="n">
        <v>11</v>
      </c>
      <c r="J431" t="n">
        <v>0.2727</v>
      </c>
      <c r="K431" t="n">
        <v>22.4723</v>
      </c>
      <c r="L431" t="n">
        <v>8</v>
      </c>
      <c r="M431" t="n">
        <v>519</v>
      </c>
      <c r="N431" t="n">
        <v>5.0096</v>
      </c>
      <c r="O431" t="n">
        <v>5</v>
      </c>
      <c r="P431" t="n">
        <v>4.3333</v>
      </c>
      <c r="Q431" t="n">
        <v>0</v>
      </c>
      <c r="R431" t="n">
        <v>1</v>
      </c>
      <c r="S431" t="n">
        <v>0</v>
      </c>
      <c r="T431" t="n">
        <v>1</v>
      </c>
    </row>
    <row r="432">
      <c r="A432" t="inlineStr">
        <is>
          <t>A-cd458b</t>
        </is>
      </c>
      <c r="B432" t="inlineStr">
        <is>
          <t>Divergente</t>
        </is>
      </c>
      <c r="C432" t="inlineStr">
        <is>
          <t>DevTools</t>
        </is>
      </c>
      <c r="D432" t="inlineStr">
        <is>
          <t>other</t>
        </is>
      </c>
      <c r="E432" t="b">
        <v>0</v>
      </c>
      <c r="F432" t="b">
        <v>1</v>
      </c>
      <c r="G432" t="b">
        <v>1</v>
      </c>
      <c r="H432" t="n">
        <v>42740</v>
      </c>
      <c r="I432" t="n">
        <v>15</v>
      </c>
      <c r="J432" t="n">
        <v>1</v>
      </c>
      <c r="K432" t="n">
        <v>6.538</v>
      </c>
      <c r="L432" t="n">
        <v>10</v>
      </c>
      <c r="M432" t="n">
        <v>864</v>
      </c>
      <c r="N432" t="n">
        <v>5.2083</v>
      </c>
      <c r="O432" t="n">
        <v>5</v>
      </c>
      <c r="P432" t="n">
        <v>4.6</v>
      </c>
      <c r="Q432" t="n">
        <v>0</v>
      </c>
      <c r="R432" t="n">
        <v>1</v>
      </c>
      <c r="S432" t="n">
        <v>1</v>
      </c>
      <c r="T432" t="n">
        <v>0</v>
      </c>
    </row>
    <row r="433">
      <c r="A433" t="inlineStr">
        <is>
          <t>A-c16b88</t>
        </is>
      </c>
      <c r="B433" t="inlineStr">
        <is>
          <t>Divergente</t>
        </is>
      </c>
      <c r="C433" t="inlineStr">
        <is>
          <t>HealthTech</t>
        </is>
      </c>
      <c r="D433" t="inlineStr">
        <is>
          <t>event</t>
        </is>
      </c>
      <c r="E433" t="b">
        <v>0</v>
      </c>
      <c r="F433" t="b">
        <v>1</v>
      </c>
      <c r="G433" t="b">
        <v>1</v>
      </c>
      <c r="H433" t="n">
        <v>20338</v>
      </c>
      <c r="I433" t="n">
        <v>9</v>
      </c>
      <c r="J433" t="n">
        <v>0.4444</v>
      </c>
      <c r="K433" t="n">
        <v>12.9774</v>
      </c>
      <c r="L433" t="n">
        <v>23</v>
      </c>
      <c r="M433" t="n">
        <v>457</v>
      </c>
      <c r="N433" t="n">
        <v>5.2516</v>
      </c>
      <c r="O433" t="n">
        <v>3</v>
      </c>
      <c r="P433" t="n">
        <v>3</v>
      </c>
      <c r="Q433" t="n">
        <v>1</v>
      </c>
      <c r="R433" t="n">
        <v>0</v>
      </c>
      <c r="S433" t="n">
        <v>0</v>
      </c>
      <c r="T433" t="n">
        <v>0</v>
      </c>
    </row>
    <row r="434">
      <c r="A434" t="inlineStr">
        <is>
          <t>A-59f724</t>
        </is>
      </c>
      <c r="B434" t="inlineStr">
        <is>
          <t>Ativa (3 concordam)</t>
        </is>
      </c>
      <c r="C434" t="inlineStr">
        <is>
          <t>HealthTech</t>
        </is>
      </c>
      <c r="D434" t="inlineStr">
        <is>
          <t>other</t>
        </is>
      </c>
      <c r="E434" t="b">
        <v>0</v>
      </c>
      <c r="F434" t="b">
        <v>0</v>
      </c>
      <c r="G434" t="b">
        <v>0</v>
      </c>
      <c r="H434" t="n">
        <v>9773</v>
      </c>
      <c r="I434" t="n">
        <v>12</v>
      </c>
      <c r="J434" t="n">
        <v>0.3333</v>
      </c>
      <c r="K434" t="n">
        <v>13.9302</v>
      </c>
      <c r="L434" t="n">
        <v>3</v>
      </c>
      <c r="M434" t="n">
        <v>696</v>
      </c>
      <c r="N434" t="n">
        <v>6.7529</v>
      </c>
      <c r="O434" t="n">
        <v>4</v>
      </c>
      <c r="P434" t="n">
        <v>4.25</v>
      </c>
      <c r="Q434" t="n">
        <v>1</v>
      </c>
      <c r="R434" t="n">
        <v>0</v>
      </c>
      <c r="S434" t="n">
        <v>0</v>
      </c>
      <c r="T434" t="n">
        <v>0</v>
      </c>
    </row>
    <row r="435">
      <c r="A435" t="inlineStr">
        <is>
          <t>A-87aa7b</t>
        </is>
      </c>
      <c r="B435" t="inlineStr">
        <is>
          <t>Divergente</t>
        </is>
      </c>
      <c r="C435" t="inlineStr">
        <is>
          <t>HealthTech</t>
        </is>
      </c>
      <c r="D435" t="inlineStr">
        <is>
          <t>organic</t>
        </is>
      </c>
      <c r="E435" t="b">
        <v>0</v>
      </c>
      <c r="F435" t="b">
        <v>1</v>
      </c>
      <c r="G435" t="b">
        <v>0</v>
      </c>
      <c r="H435" t="n">
        <v>22881</v>
      </c>
      <c r="I435" t="n">
        <v>16</v>
      </c>
      <c r="J435" t="n">
        <v>0.6875</v>
      </c>
      <c r="K435" t="n">
        <v>7.5236</v>
      </c>
      <c r="L435" t="n">
        <v>24</v>
      </c>
      <c r="M435" t="n">
        <v>742</v>
      </c>
      <c r="N435" t="n">
        <v>4.717</v>
      </c>
      <c r="O435" t="n">
        <v>3</v>
      </c>
      <c r="Q435" t="n">
        <v>1</v>
      </c>
      <c r="R435" t="n">
        <v>1</v>
      </c>
      <c r="S435" t="n">
        <v>0</v>
      </c>
      <c r="T435" t="n">
        <v>0</v>
      </c>
    </row>
    <row r="436">
      <c r="A436" t="inlineStr">
        <is>
          <t>A-1e6fc3</t>
        </is>
      </c>
      <c r="B436" t="inlineStr">
        <is>
          <t>Divergente</t>
        </is>
      </c>
      <c r="C436" t="inlineStr">
        <is>
          <t>EdTech</t>
        </is>
      </c>
      <c r="D436" t="inlineStr">
        <is>
          <t>other</t>
        </is>
      </c>
      <c r="E436" t="b">
        <v>0</v>
      </c>
      <c r="F436" t="b">
        <v>1</v>
      </c>
      <c r="G436" t="b">
        <v>1</v>
      </c>
      <c r="H436" t="n">
        <v>444</v>
      </c>
      <c r="I436" t="n">
        <v>4</v>
      </c>
      <c r="J436" t="n">
        <v>0.5</v>
      </c>
      <c r="K436" t="n">
        <v>12.846</v>
      </c>
      <c r="L436" t="n">
        <v>1</v>
      </c>
      <c r="M436" t="n">
        <v>244</v>
      </c>
      <c r="N436" t="n">
        <v>7.7869</v>
      </c>
      <c r="O436" t="n">
        <v>5</v>
      </c>
      <c r="P436" t="n">
        <v>3.6667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A-39ddf4</t>
        </is>
      </c>
      <c r="B437" t="inlineStr">
        <is>
          <t>Divergente</t>
        </is>
      </c>
      <c r="C437" t="inlineStr">
        <is>
          <t>EdTech</t>
        </is>
      </c>
      <c r="D437" t="inlineStr">
        <is>
          <t>partner</t>
        </is>
      </c>
      <c r="E437" t="b">
        <v>0</v>
      </c>
      <c r="F437" t="b">
        <v>1</v>
      </c>
      <c r="G437" t="b">
        <v>1</v>
      </c>
      <c r="H437" t="n">
        <v>33876</v>
      </c>
      <c r="I437" t="n">
        <v>9</v>
      </c>
      <c r="J437" t="n">
        <v>1</v>
      </c>
      <c r="K437" t="n">
        <v>0.8542</v>
      </c>
      <c r="L437" t="n">
        <v>40</v>
      </c>
      <c r="M437" t="n">
        <v>455</v>
      </c>
      <c r="N437" t="n">
        <v>7.9121</v>
      </c>
      <c r="O437" t="n">
        <v>5</v>
      </c>
      <c r="P437" t="n">
        <v>4.25</v>
      </c>
      <c r="Q437" t="n">
        <v>0</v>
      </c>
      <c r="R437" t="n">
        <v>0</v>
      </c>
      <c r="S437" t="n">
        <v>0</v>
      </c>
      <c r="T437" t="n">
        <v>1</v>
      </c>
    </row>
    <row r="438">
      <c r="A438" t="inlineStr">
        <is>
          <t>A-34ea2f</t>
        </is>
      </c>
      <c r="B438" t="inlineStr">
        <is>
          <t>Churn (3 concordam)</t>
        </is>
      </c>
      <c r="C438" t="inlineStr">
        <is>
          <t>HealthTech</t>
        </is>
      </c>
      <c r="D438" t="inlineStr">
        <is>
          <t>organic</t>
        </is>
      </c>
      <c r="E438" t="b">
        <v>1</v>
      </c>
      <c r="F438" t="b">
        <v>1</v>
      </c>
      <c r="G438" t="b">
        <v>1</v>
      </c>
      <c r="H438" t="n">
        <v>10404</v>
      </c>
      <c r="I438" t="n">
        <v>12</v>
      </c>
      <c r="J438" t="n">
        <v>1</v>
      </c>
      <c r="K438" t="n">
        <v>4.5339</v>
      </c>
      <c r="L438" t="n">
        <v>8</v>
      </c>
      <c r="M438" t="n">
        <v>550</v>
      </c>
      <c r="N438" t="n">
        <v>5.4545</v>
      </c>
      <c r="O438" t="n">
        <v>8</v>
      </c>
      <c r="P438" t="n">
        <v>3.8</v>
      </c>
      <c r="Q438" t="n">
        <v>1</v>
      </c>
      <c r="R438" t="n">
        <v>0</v>
      </c>
      <c r="S438" t="n">
        <v>0</v>
      </c>
      <c r="T438" t="n">
        <v>0</v>
      </c>
    </row>
    <row r="439">
      <c r="A439" t="inlineStr">
        <is>
          <t>A-716841</t>
        </is>
      </c>
      <c r="B439" t="inlineStr">
        <is>
          <t>Divergente</t>
        </is>
      </c>
      <c r="C439" t="inlineStr">
        <is>
          <t>FinTech</t>
        </is>
      </c>
      <c r="D439" t="inlineStr">
        <is>
          <t>other</t>
        </is>
      </c>
      <c r="E439" t="b">
        <v>0</v>
      </c>
      <c r="F439" t="b">
        <v>1</v>
      </c>
      <c r="G439" t="b">
        <v>0</v>
      </c>
      <c r="H439" t="n">
        <v>26234</v>
      </c>
      <c r="I439" t="n">
        <v>8</v>
      </c>
      <c r="J439" t="n">
        <v>0.625</v>
      </c>
      <c r="K439" t="n">
        <v>7.8522</v>
      </c>
      <c r="L439" t="n">
        <v>45</v>
      </c>
      <c r="M439" t="n">
        <v>344</v>
      </c>
      <c r="N439" t="n">
        <v>3.7791</v>
      </c>
      <c r="O439" t="n">
        <v>5</v>
      </c>
      <c r="P439" t="n">
        <v>4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A-558c72</t>
        </is>
      </c>
      <c r="B440" t="inlineStr">
        <is>
          <t>Divergente</t>
        </is>
      </c>
      <c r="C440" t="inlineStr">
        <is>
          <t>FinTech</t>
        </is>
      </c>
      <c r="D440" t="inlineStr">
        <is>
          <t>organic</t>
        </is>
      </c>
      <c r="E440" t="b">
        <v>0</v>
      </c>
      <c r="F440" t="b">
        <v>1</v>
      </c>
      <c r="G440" t="b">
        <v>1</v>
      </c>
      <c r="H440" t="n">
        <v>6783</v>
      </c>
      <c r="I440" t="n">
        <v>7</v>
      </c>
      <c r="J440" t="n">
        <v>0.1429</v>
      </c>
      <c r="K440" t="n">
        <v>19.0226</v>
      </c>
      <c r="L440" t="n">
        <v>12</v>
      </c>
      <c r="M440" t="n">
        <v>296</v>
      </c>
      <c r="N440" t="n">
        <v>5.4054</v>
      </c>
      <c r="O440" t="n">
        <v>4</v>
      </c>
      <c r="P440" t="n">
        <v>4.5</v>
      </c>
      <c r="Q440" t="n">
        <v>1</v>
      </c>
      <c r="R440" t="n">
        <v>0</v>
      </c>
      <c r="S440" t="n">
        <v>0</v>
      </c>
      <c r="T440" t="n">
        <v>0</v>
      </c>
    </row>
    <row r="441">
      <c r="A441" t="inlineStr">
        <is>
          <t>A-b11cd0</t>
        </is>
      </c>
      <c r="B441" t="inlineStr">
        <is>
          <t>Divergente</t>
        </is>
      </c>
      <c r="C441" t="inlineStr">
        <is>
          <t>DevTools</t>
        </is>
      </c>
      <c r="D441" t="inlineStr">
        <is>
          <t>ads</t>
        </is>
      </c>
      <c r="E441" t="b">
        <v>1</v>
      </c>
      <c r="F441" t="b">
        <v>0</v>
      </c>
      <c r="G441" t="b">
        <v>1</v>
      </c>
      <c r="H441" t="n">
        <v>4312</v>
      </c>
      <c r="I441" t="n">
        <v>6</v>
      </c>
      <c r="J441" t="n">
        <v>0.1667</v>
      </c>
      <c r="K441" t="n">
        <v>23.3593</v>
      </c>
      <c r="L441" t="n">
        <v>26</v>
      </c>
      <c r="M441" t="n">
        <v>278</v>
      </c>
      <c r="N441" t="n">
        <v>5.7554</v>
      </c>
      <c r="O441" t="n">
        <v>4</v>
      </c>
      <c r="P441" t="n">
        <v>4</v>
      </c>
      <c r="Q441" t="n">
        <v>0</v>
      </c>
      <c r="R441" t="n">
        <v>0</v>
      </c>
      <c r="S441" t="n">
        <v>1</v>
      </c>
      <c r="T441" t="n">
        <v>0</v>
      </c>
    </row>
    <row r="442">
      <c r="A442" t="inlineStr">
        <is>
          <t>A-cc1d8d</t>
        </is>
      </c>
      <c r="B442" t="inlineStr">
        <is>
          <t>Divergente</t>
        </is>
      </c>
      <c r="C442" t="inlineStr">
        <is>
          <t>FinTech</t>
        </is>
      </c>
      <c r="D442" t="inlineStr">
        <is>
          <t>other</t>
        </is>
      </c>
      <c r="E442" t="b">
        <v>0</v>
      </c>
      <c r="F442" t="b">
        <v>1</v>
      </c>
      <c r="G442" t="b">
        <v>0</v>
      </c>
      <c r="H442" t="n">
        <v>8947</v>
      </c>
      <c r="I442" t="n">
        <v>13</v>
      </c>
      <c r="J442" t="n">
        <v>1</v>
      </c>
      <c r="K442" t="n">
        <v>0.7556</v>
      </c>
      <c r="L442" t="n">
        <v>5</v>
      </c>
      <c r="M442" t="n">
        <v>618</v>
      </c>
      <c r="N442" t="n">
        <v>7.767</v>
      </c>
      <c r="O442" t="n">
        <v>5</v>
      </c>
      <c r="P442" t="n">
        <v>4.5</v>
      </c>
      <c r="Q442" t="n">
        <v>1</v>
      </c>
      <c r="R442" t="n">
        <v>1</v>
      </c>
      <c r="S442" t="n">
        <v>0</v>
      </c>
      <c r="T442" t="n">
        <v>0</v>
      </c>
    </row>
    <row r="443">
      <c r="A443" t="inlineStr">
        <is>
          <t>A-7f4db3</t>
        </is>
      </c>
      <c r="B443" t="inlineStr">
        <is>
          <t>Divergente</t>
        </is>
      </c>
      <c r="C443" t="inlineStr">
        <is>
          <t>FinTech</t>
        </is>
      </c>
      <c r="D443" t="inlineStr">
        <is>
          <t>other</t>
        </is>
      </c>
      <c r="E443" t="b">
        <v>0</v>
      </c>
      <c r="F443" t="b">
        <v>1</v>
      </c>
      <c r="G443" t="b">
        <v>1</v>
      </c>
      <c r="H443" t="n">
        <v>21304</v>
      </c>
      <c r="I443" t="n">
        <v>15</v>
      </c>
      <c r="J443" t="n">
        <v>0.4</v>
      </c>
      <c r="K443" t="n">
        <v>21.9138</v>
      </c>
      <c r="L443" t="n">
        <v>4</v>
      </c>
      <c r="M443" t="n">
        <v>844</v>
      </c>
      <c r="N443" t="n">
        <v>5.4502</v>
      </c>
      <c r="O443" t="n">
        <v>5</v>
      </c>
      <c r="P443" t="n">
        <v>3.25</v>
      </c>
      <c r="Q443" t="n">
        <v>0</v>
      </c>
      <c r="R443" t="n">
        <v>1</v>
      </c>
      <c r="S443" t="n">
        <v>0</v>
      </c>
      <c r="T443" t="n">
        <v>0</v>
      </c>
    </row>
    <row r="444">
      <c r="A444" t="inlineStr">
        <is>
          <t>A-db5e9e</t>
        </is>
      </c>
      <c r="B444" t="inlineStr">
        <is>
          <t>Divergente</t>
        </is>
      </c>
      <c r="C444" t="inlineStr">
        <is>
          <t>DevTools</t>
        </is>
      </c>
      <c r="D444" t="inlineStr">
        <is>
          <t>partner</t>
        </is>
      </c>
      <c r="E444" t="b">
        <v>0</v>
      </c>
      <c r="F444" t="b">
        <v>1</v>
      </c>
      <c r="G444" t="b">
        <v>1</v>
      </c>
      <c r="H444" t="n">
        <v>5868</v>
      </c>
      <c r="I444" t="n">
        <v>8</v>
      </c>
      <c r="J444" t="n">
        <v>1</v>
      </c>
      <c r="K444" t="n">
        <v>1.7084</v>
      </c>
      <c r="L444" t="n">
        <v>4</v>
      </c>
      <c r="M444" t="n">
        <v>586</v>
      </c>
      <c r="N444" t="n">
        <v>4.6075</v>
      </c>
      <c r="O444" t="n">
        <v>2</v>
      </c>
      <c r="P444" t="n">
        <v>5</v>
      </c>
      <c r="Q444" t="n">
        <v>0</v>
      </c>
      <c r="R444" t="n">
        <v>1</v>
      </c>
      <c r="S444" t="n">
        <v>1</v>
      </c>
      <c r="T444" t="n">
        <v>1</v>
      </c>
    </row>
    <row r="445">
      <c r="A445" t="inlineStr">
        <is>
          <t>A-cc102e</t>
        </is>
      </c>
      <c r="B445" t="inlineStr">
        <is>
          <t>Divergente</t>
        </is>
      </c>
      <c r="C445" t="inlineStr">
        <is>
          <t>HealthTech</t>
        </is>
      </c>
      <c r="D445" t="inlineStr">
        <is>
          <t>partner</t>
        </is>
      </c>
      <c r="E445" t="b">
        <v>0</v>
      </c>
      <c r="F445" t="b">
        <v>1</v>
      </c>
      <c r="G445" t="b">
        <v>1</v>
      </c>
      <c r="H445" t="n">
        <v>8005</v>
      </c>
      <c r="I445" t="n">
        <v>10</v>
      </c>
      <c r="J445" t="n">
        <v>0.7</v>
      </c>
      <c r="K445" t="n">
        <v>8.5421</v>
      </c>
      <c r="L445" t="n">
        <v>13</v>
      </c>
      <c r="M445" t="n">
        <v>394</v>
      </c>
      <c r="N445" t="n">
        <v>9.8985</v>
      </c>
      <c r="O445" t="n">
        <v>4</v>
      </c>
      <c r="P445" t="n">
        <v>4.3333</v>
      </c>
      <c r="Q445" t="n">
        <v>1</v>
      </c>
      <c r="R445" t="n">
        <v>0</v>
      </c>
      <c r="S445" t="n">
        <v>0</v>
      </c>
      <c r="T445" t="n">
        <v>1</v>
      </c>
    </row>
    <row r="446">
      <c r="A446" t="inlineStr">
        <is>
          <t>A-82d8a6</t>
        </is>
      </c>
      <c r="B446" t="inlineStr">
        <is>
          <t>Divergente</t>
        </is>
      </c>
      <c r="C446" t="inlineStr">
        <is>
          <t>Cybersecurity</t>
        </is>
      </c>
      <c r="D446" t="inlineStr">
        <is>
          <t>ads</t>
        </is>
      </c>
      <c r="E446" t="b">
        <v>0</v>
      </c>
      <c r="F446" t="b">
        <v>1</v>
      </c>
      <c r="G446" t="b">
        <v>1</v>
      </c>
      <c r="H446" t="n">
        <v>27626</v>
      </c>
      <c r="I446" t="n">
        <v>17</v>
      </c>
      <c r="J446" t="n">
        <v>1</v>
      </c>
      <c r="K446" t="n">
        <v>1.0842</v>
      </c>
      <c r="L446" t="n">
        <v>5</v>
      </c>
      <c r="M446" t="n">
        <v>661</v>
      </c>
      <c r="N446" t="n">
        <v>5.7489</v>
      </c>
      <c r="O446" t="n">
        <v>5</v>
      </c>
      <c r="P446" t="n">
        <v>3.5</v>
      </c>
      <c r="Q446" t="n">
        <v>1</v>
      </c>
      <c r="R446" t="n">
        <v>1</v>
      </c>
      <c r="S446" t="n">
        <v>0</v>
      </c>
      <c r="T446" t="n">
        <v>0</v>
      </c>
    </row>
    <row r="447">
      <c r="A447" t="inlineStr">
        <is>
          <t>A-dec005</t>
        </is>
      </c>
      <c r="B447" t="inlineStr">
        <is>
          <t>Divergente</t>
        </is>
      </c>
      <c r="C447" t="inlineStr">
        <is>
          <t>HealthTech</t>
        </is>
      </c>
      <c r="D447" t="inlineStr">
        <is>
          <t>partner</t>
        </is>
      </c>
      <c r="E447" t="b">
        <v>0</v>
      </c>
      <c r="F447" t="b">
        <v>1</v>
      </c>
      <c r="G447" t="b">
        <v>1</v>
      </c>
      <c r="H447" t="n">
        <v>19998</v>
      </c>
      <c r="I447" t="n">
        <v>10</v>
      </c>
      <c r="J447" t="n">
        <v>0.6</v>
      </c>
      <c r="K447" t="n">
        <v>14.6201</v>
      </c>
      <c r="L447" t="n">
        <v>21</v>
      </c>
      <c r="M447" t="n">
        <v>475</v>
      </c>
      <c r="N447" t="n">
        <v>9.263199999999999</v>
      </c>
      <c r="O447" t="n">
        <v>2</v>
      </c>
      <c r="P447" t="n">
        <v>3</v>
      </c>
      <c r="Q447" t="n">
        <v>1</v>
      </c>
      <c r="R447" t="n">
        <v>0</v>
      </c>
      <c r="S447" t="n">
        <v>0</v>
      </c>
      <c r="T447" t="n">
        <v>1</v>
      </c>
    </row>
    <row r="448">
      <c r="A448" t="inlineStr">
        <is>
          <t>A-5790f4</t>
        </is>
      </c>
      <c r="B448" t="inlineStr">
        <is>
          <t>Divergente</t>
        </is>
      </c>
      <c r="C448" t="inlineStr">
        <is>
          <t>FinTech</t>
        </is>
      </c>
      <c r="D448" t="inlineStr">
        <is>
          <t>event</t>
        </is>
      </c>
      <c r="E448" t="b">
        <v>0</v>
      </c>
      <c r="F448" t="b">
        <v>1</v>
      </c>
      <c r="G448" t="b">
        <v>1</v>
      </c>
      <c r="H448" t="n">
        <v>17334</v>
      </c>
      <c r="I448" t="n">
        <v>6</v>
      </c>
      <c r="J448" t="n">
        <v>1</v>
      </c>
      <c r="K448" t="n">
        <v>0.2957</v>
      </c>
      <c r="L448" t="n">
        <v>1</v>
      </c>
      <c r="M448" t="n">
        <v>321</v>
      </c>
      <c r="N448" t="n">
        <v>8.0997</v>
      </c>
      <c r="O448" t="n">
        <v>4</v>
      </c>
      <c r="P448" t="n">
        <v>4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A-7c83a1</t>
        </is>
      </c>
      <c r="B449" t="inlineStr">
        <is>
          <t>Divergente</t>
        </is>
      </c>
      <c r="C449" t="inlineStr">
        <is>
          <t>Cybersecurity</t>
        </is>
      </c>
      <c r="D449" t="inlineStr">
        <is>
          <t>partner</t>
        </is>
      </c>
      <c r="E449" t="b">
        <v>0</v>
      </c>
      <c r="F449" t="b">
        <v>1</v>
      </c>
      <c r="G449" t="b">
        <v>1</v>
      </c>
      <c r="H449" t="n">
        <v>10741</v>
      </c>
      <c r="I449" t="n">
        <v>12</v>
      </c>
      <c r="J449" t="n">
        <v>0.6667</v>
      </c>
      <c r="K449" t="n">
        <v>7.8522</v>
      </c>
      <c r="L449" t="n">
        <v>12</v>
      </c>
      <c r="M449" t="n">
        <v>632</v>
      </c>
      <c r="N449" t="n">
        <v>3.6392</v>
      </c>
      <c r="O449" t="n">
        <v>4</v>
      </c>
      <c r="P449" t="n">
        <v>4</v>
      </c>
      <c r="Q449" t="n">
        <v>0</v>
      </c>
      <c r="R449" t="n">
        <v>1</v>
      </c>
      <c r="S449" t="n">
        <v>0</v>
      </c>
      <c r="T449" t="n">
        <v>1</v>
      </c>
    </row>
    <row r="450">
      <c r="A450" t="inlineStr">
        <is>
          <t>A-297a2d</t>
        </is>
      </c>
      <c r="B450" t="inlineStr">
        <is>
          <t>Ativa (3 concordam)</t>
        </is>
      </c>
      <c r="C450" t="inlineStr">
        <is>
          <t>HealthTech</t>
        </is>
      </c>
      <c r="D450" t="inlineStr">
        <is>
          <t>event</t>
        </is>
      </c>
      <c r="E450" t="b">
        <v>0</v>
      </c>
      <c r="F450" t="b">
        <v>0</v>
      </c>
      <c r="G450" t="b">
        <v>0</v>
      </c>
      <c r="H450" t="n">
        <v>14373</v>
      </c>
      <c r="I450" t="n">
        <v>5</v>
      </c>
      <c r="J450" t="n">
        <v>0.4</v>
      </c>
      <c r="K450" t="n">
        <v>19.9097</v>
      </c>
      <c r="L450" t="n">
        <v>27</v>
      </c>
      <c r="M450" t="n">
        <v>244</v>
      </c>
      <c r="N450" t="n">
        <v>9.016400000000001</v>
      </c>
      <c r="O450" t="n">
        <v>2</v>
      </c>
      <c r="P450" t="n">
        <v>3</v>
      </c>
      <c r="Q450" t="n">
        <v>1</v>
      </c>
      <c r="R450" t="n">
        <v>0</v>
      </c>
      <c r="S450" t="n">
        <v>0</v>
      </c>
      <c r="T450" t="n">
        <v>0</v>
      </c>
    </row>
    <row r="451">
      <c r="A451" t="inlineStr">
        <is>
          <t>A-4c56c9</t>
        </is>
      </c>
      <c r="B451" t="inlineStr">
        <is>
          <t>Churn (3 concordam)</t>
        </is>
      </c>
      <c r="C451" t="inlineStr">
        <is>
          <t>FinTech</t>
        </is>
      </c>
      <c r="D451" t="inlineStr">
        <is>
          <t>partner</t>
        </is>
      </c>
      <c r="E451" t="b">
        <v>1</v>
      </c>
      <c r="F451" t="b">
        <v>1</v>
      </c>
      <c r="G451" t="b">
        <v>1</v>
      </c>
      <c r="H451" t="n">
        <v>16256</v>
      </c>
      <c r="I451" t="n">
        <v>13</v>
      </c>
      <c r="J451" t="n">
        <v>0.8462</v>
      </c>
      <c r="K451" t="n">
        <v>12.386</v>
      </c>
      <c r="L451" t="n">
        <v>9</v>
      </c>
      <c r="M451" t="n">
        <v>623</v>
      </c>
      <c r="N451" t="n">
        <v>6.0995</v>
      </c>
      <c r="O451" t="n">
        <v>5</v>
      </c>
      <c r="P451" t="n">
        <v>3.75</v>
      </c>
      <c r="Q451" t="n">
        <v>0</v>
      </c>
      <c r="R451" t="n">
        <v>0</v>
      </c>
      <c r="S451" t="n">
        <v>0</v>
      </c>
      <c r="T451" t="n">
        <v>1</v>
      </c>
    </row>
    <row r="452">
      <c r="A452" t="inlineStr">
        <is>
          <t>A-cbbe12</t>
        </is>
      </c>
      <c r="B452" t="inlineStr">
        <is>
          <t>Divergente</t>
        </is>
      </c>
      <c r="C452" t="inlineStr">
        <is>
          <t>Cybersecurity</t>
        </is>
      </c>
      <c r="D452" t="inlineStr">
        <is>
          <t>partner</t>
        </is>
      </c>
      <c r="E452" t="b">
        <v>0</v>
      </c>
      <c r="F452" t="b">
        <v>0</v>
      </c>
      <c r="G452" t="b">
        <v>1</v>
      </c>
      <c r="H452" t="n">
        <v>12321</v>
      </c>
      <c r="I452" t="n">
        <v>6</v>
      </c>
      <c r="J452" t="n">
        <v>0.1667</v>
      </c>
      <c r="K452" t="n">
        <v>21.3552</v>
      </c>
      <c r="L452" t="n">
        <v>40</v>
      </c>
      <c r="M452" t="n">
        <v>178</v>
      </c>
      <c r="N452" t="n">
        <v>5.618</v>
      </c>
      <c r="O452" t="n">
        <v>6</v>
      </c>
      <c r="P452" t="n">
        <v>4.25</v>
      </c>
      <c r="Q452" t="n">
        <v>1</v>
      </c>
      <c r="R452" t="n">
        <v>1</v>
      </c>
      <c r="S452" t="n">
        <v>0</v>
      </c>
      <c r="T452" t="n">
        <v>1</v>
      </c>
    </row>
    <row r="453">
      <c r="A453" t="inlineStr">
        <is>
          <t>A-4a267b</t>
        </is>
      </c>
      <c r="B453" t="inlineStr">
        <is>
          <t>Divergente</t>
        </is>
      </c>
      <c r="C453" t="inlineStr">
        <is>
          <t>FinTech</t>
        </is>
      </c>
      <c r="D453" t="inlineStr">
        <is>
          <t>other</t>
        </is>
      </c>
      <c r="E453" t="b">
        <v>0</v>
      </c>
      <c r="F453" t="b">
        <v>1</v>
      </c>
      <c r="G453" t="b">
        <v>1</v>
      </c>
      <c r="H453" t="n">
        <v>22458</v>
      </c>
      <c r="I453" t="n">
        <v>10</v>
      </c>
      <c r="J453" t="n">
        <v>0.8</v>
      </c>
      <c r="K453" t="n">
        <v>7.885</v>
      </c>
      <c r="L453" t="n">
        <v>25</v>
      </c>
      <c r="M453" t="n">
        <v>498</v>
      </c>
      <c r="N453" t="n">
        <v>4.4177</v>
      </c>
      <c r="O453" t="n">
        <v>4</v>
      </c>
      <c r="P453" t="n">
        <v>4.3333</v>
      </c>
      <c r="Q453" t="n">
        <v>1</v>
      </c>
      <c r="R453" t="n">
        <v>1</v>
      </c>
      <c r="S453" t="n">
        <v>0</v>
      </c>
      <c r="T453" t="n">
        <v>0</v>
      </c>
    </row>
    <row r="454">
      <c r="A454" t="inlineStr">
        <is>
          <t>A-bcbe98</t>
        </is>
      </c>
      <c r="B454" t="inlineStr">
        <is>
          <t>Divergente</t>
        </is>
      </c>
      <c r="C454" t="inlineStr">
        <is>
          <t>Cybersecurity</t>
        </is>
      </c>
      <c r="D454" t="inlineStr">
        <is>
          <t>other</t>
        </is>
      </c>
      <c r="E454" t="b">
        <v>0</v>
      </c>
      <c r="F454" t="b">
        <v>1</v>
      </c>
      <c r="G454" t="b">
        <v>0</v>
      </c>
      <c r="H454" t="n">
        <v>21666</v>
      </c>
      <c r="I454" t="n">
        <v>11</v>
      </c>
      <c r="J454" t="n">
        <v>1</v>
      </c>
      <c r="K454" t="n">
        <v>5.0924</v>
      </c>
      <c r="L454" t="n">
        <v>46</v>
      </c>
      <c r="M454" t="n">
        <v>635</v>
      </c>
      <c r="N454" t="n">
        <v>6.7717</v>
      </c>
      <c r="O454" t="n">
        <v>7</v>
      </c>
      <c r="P454" t="n">
        <v>4</v>
      </c>
      <c r="Q454" t="n">
        <v>1</v>
      </c>
      <c r="R454" t="n">
        <v>1</v>
      </c>
      <c r="S454" t="n">
        <v>0</v>
      </c>
      <c r="T454" t="n">
        <v>0</v>
      </c>
    </row>
    <row r="455">
      <c r="A455" t="inlineStr">
        <is>
          <t>A-427b69</t>
        </is>
      </c>
      <c r="B455" t="inlineStr">
        <is>
          <t>Divergente</t>
        </is>
      </c>
      <c r="C455" t="inlineStr">
        <is>
          <t>FinTech</t>
        </is>
      </c>
      <c r="D455" t="inlineStr">
        <is>
          <t>other</t>
        </is>
      </c>
      <c r="E455" t="b">
        <v>0</v>
      </c>
      <c r="F455" t="b">
        <v>0</v>
      </c>
      <c r="G455" t="b">
        <v>1</v>
      </c>
      <c r="H455" t="n">
        <v>18194</v>
      </c>
      <c r="I455" t="n">
        <v>10</v>
      </c>
      <c r="J455" t="n">
        <v>1</v>
      </c>
      <c r="K455" t="n">
        <v>4.271</v>
      </c>
      <c r="L455" t="n">
        <v>17</v>
      </c>
      <c r="M455" t="n">
        <v>698</v>
      </c>
      <c r="N455" t="n">
        <v>5.1576</v>
      </c>
      <c r="O455" t="n">
        <v>2</v>
      </c>
      <c r="P455" t="n">
        <v>3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A-0be015</t>
        </is>
      </c>
      <c r="B456" t="inlineStr">
        <is>
          <t>Divergente</t>
        </is>
      </c>
      <c r="C456" t="inlineStr">
        <is>
          <t>FinTech</t>
        </is>
      </c>
      <c r="D456" t="inlineStr">
        <is>
          <t>event</t>
        </is>
      </c>
      <c r="E456" t="b">
        <v>0</v>
      </c>
      <c r="F456" t="b">
        <v>1</v>
      </c>
      <c r="G456" t="b">
        <v>1</v>
      </c>
      <c r="H456" t="n">
        <v>817</v>
      </c>
      <c r="I456" t="n">
        <v>5</v>
      </c>
      <c r="J456" t="n">
        <v>1</v>
      </c>
      <c r="K456" t="n">
        <v>2.5298</v>
      </c>
      <c r="L456" t="n">
        <v>19</v>
      </c>
      <c r="M456" t="n">
        <v>297</v>
      </c>
      <c r="N456" t="n">
        <v>4.3771</v>
      </c>
      <c r="O456" t="n">
        <v>7</v>
      </c>
      <c r="P456" t="n">
        <v>4.2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A-054577</t>
        </is>
      </c>
      <c r="B457" t="inlineStr">
        <is>
          <t>Divergente</t>
        </is>
      </c>
      <c r="C457" t="inlineStr">
        <is>
          <t>EdTech</t>
        </is>
      </c>
      <c r="D457" t="inlineStr">
        <is>
          <t>ads</t>
        </is>
      </c>
      <c r="E457" t="b">
        <v>0</v>
      </c>
      <c r="F457" t="b">
        <v>0</v>
      </c>
      <c r="G457" t="b">
        <v>1</v>
      </c>
      <c r="H457" t="n">
        <v>44145</v>
      </c>
      <c r="I457" t="n">
        <v>16</v>
      </c>
      <c r="J457" t="n">
        <v>0.6875</v>
      </c>
      <c r="K457" t="n">
        <v>8.115</v>
      </c>
      <c r="L457" t="n">
        <v>2</v>
      </c>
      <c r="M457" t="n">
        <v>833</v>
      </c>
      <c r="N457" t="n">
        <v>6.2425</v>
      </c>
      <c r="O457" t="n">
        <v>1</v>
      </c>
      <c r="P457" t="n">
        <v>4</v>
      </c>
      <c r="Q457" t="n">
        <v>1</v>
      </c>
      <c r="R457" t="n">
        <v>1</v>
      </c>
      <c r="S457" t="n">
        <v>0</v>
      </c>
      <c r="T457" t="n">
        <v>0</v>
      </c>
    </row>
    <row r="458">
      <c r="A458" t="inlineStr">
        <is>
          <t>A-bc87bc</t>
        </is>
      </c>
      <c r="B458" t="inlineStr">
        <is>
          <t>Divergente</t>
        </is>
      </c>
      <c r="C458" t="inlineStr">
        <is>
          <t>FinTech</t>
        </is>
      </c>
      <c r="D458" t="inlineStr">
        <is>
          <t>event</t>
        </is>
      </c>
      <c r="E458" t="b">
        <v>0</v>
      </c>
      <c r="F458" t="b">
        <v>0</v>
      </c>
      <c r="G458" t="b">
        <v>1</v>
      </c>
      <c r="H458" t="n">
        <v>11690</v>
      </c>
      <c r="I458" t="n">
        <v>8</v>
      </c>
      <c r="J458" t="n">
        <v>1</v>
      </c>
      <c r="K458" t="n">
        <v>5.4867</v>
      </c>
      <c r="L458" t="n">
        <v>3</v>
      </c>
      <c r="M458" t="n">
        <v>394</v>
      </c>
      <c r="N458" t="n">
        <v>3.5533</v>
      </c>
      <c r="O458" t="n">
        <v>7</v>
      </c>
      <c r="P458" t="n">
        <v>3.75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A-0f7d77</t>
        </is>
      </c>
      <c r="B459" t="inlineStr">
        <is>
          <t>Divergente</t>
        </is>
      </c>
      <c r="C459" t="inlineStr">
        <is>
          <t>FinTech</t>
        </is>
      </c>
      <c r="D459" t="inlineStr">
        <is>
          <t>partner</t>
        </is>
      </c>
      <c r="E459" t="b">
        <v>0</v>
      </c>
      <c r="F459" t="b">
        <v>1</v>
      </c>
      <c r="G459" t="b">
        <v>1</v>
      </c>
      <c r="H459" t="n">
        <v>2326</v>
      </c>
      <c r="I459" t="n">
        <v>6</v>
      </c>
      <c r="J459" t="n">
        <v>1</v>
      </c>
      <c r="K459" t="n">
        <v>2.1027</v>
      </c>
      <c r="L459" t="n">
        <v>3</v>
      </c>
      <c r="M459" t="n">
        <v>298</v>
      </c>
      <c r="N459" t="n">
        <v>6.3758</v>
      </c>
      <c r="O459" t="n">
        <v>5</v>
      </c>
      <c r="P459" t="n">
        <v>5</v>
      </c>
      <c r="Q459" t="n">
        <v>0</v>
      </c>
      <c r="R459" t="n">
        <v>0</v>
      </c>
      <c r="S459" t="n">
        <v>0</v>
      </c>
      <c r="T459" t="n">
        <v>1</v>
      </c>
    </row>
    <row r="460">
      <c r="A460" t="inlineStr">
        <is>
          <t>A-e7beab</t>
        </is>
      </c>
      <c r="B460" t="inlineStr">
        <is>
          <t>Divergente</t>
        </is>
      </c>
      <c r="C460" t="inlineStr">
        <is>
          <t>EdTech</t>
        </is>
      </c>
      <c r="D460" t="inlineStr">
        <is>
          <t>organic</t>
        </is>
      </c>
      <c r="E460" t="b">
        <v>0</v>
      </c>
      <c r="F460" t="b">
        <v>1</v>
      </c>
      <c r="G460" t="b">
        <v>1</v>
      </c>
      <c r="H460" t="n">
        <v>5913</v>
      </c>
      <c r="I460" t="n">
        <v>7</v>
      </c>
      <c r="J460" t="n">
        <v>0.4286</v>
      </c>
      <c r="K460" t="n">
        <v>14.3901</v>
      </c>
      <c r="L460" t="n">
        <v>5</v>
      </c>
      <c r="M460" t="n">
        <v>373</v>
      </c>
      <c r="N460" t="n">
        <v>4.5576</v>
      </c>
      <c r="O460" t="n">
        <v>6</v>
      </c>
      <c r="P460" t="n">
        <v>4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A-a09355</t>
        </is>
      </c>
      <c r="B461" t="inlineStr">
        <is>
          <t>Divergente</t>
        </is>
      </c>
      <c r="C461" t="inlineStr">
        <is>
          <t>FinTech</t>
        </is>
      </c>
      <c r="D461" t="inlineStr">
        <is>
          <t>organic</t>
        </is>
      </c>
      <c r="E461" t="b">
        <v>0</v>
      </c>
      <c r="F461" t="b">
        <v>1</v>
      </c>
      <c r="G461" t="b">
        <v>1</v>
      </c>
      <c r="H461" t="n">
        <v>33454</v>
      </c>
      <c r="I461" t="n">
        <v>16</v>
      </c>
      <c r="J461" t="n">
        <v>1</v>
      </c>
      <c r="K461" t="n">
        <v>4.6982</v>
      </c>
      <c r="L461" t="n">
        <v>14</v>
      </c>
      <c r="M461" t="n">
        <v>788</v>
      </c>
      <c r="N461" t="n">
        <v>5.9645</v>
      </c>
      <c r="O461" t="n">
        <v>5</v>
      </c>
      <c r="P461" t="n">
        <v>4</v>
      </c>
      <c r="Q461" t="n">
        <v>0</v>
      </c>
      <c r="R461" t="n">
        <v>1</v>
      </c>
      <c r="S461" t="n">
        <v>0</v>
      </c>
      <c r="T461" t="n">
        <v>0</v>
      </c>
    </row>
    <row r="462">
      <c r="A462" t="inlineStr">
        <is>
          <t>A-31ab9a</t>
        </is>
      </c>
      <c r="B462" t="inlineStr">
        <is>
          <t>Divergente</t>
        </is>
      </c>
      <c r="C462" t="inlineStr">
        <is>
          <t>FinTech</t>
        </is>
      </c>
      <c r="D462" t="inlineStr">
        <is>
          <t>organic</t>
        </is>
      </c>
      <c r="E462" t="b">
        <v>0</v>
      </c>
      <c r="F462" t="b">
        <v>1</v>
      </c>
      <c r="G462" t="b">
        <v>0</v>
      </c>
      <c r="H462" t="n">
        <v>15802</v>
      </c>
      <c r="I462" t="n">
        <v>7</v>
      </c>
      <c r="J462" t="n">
        <v>0.5714</v>
      </c>
      <c r="K462" t="n">
        <v>9.954800000000001</v>
      </c>
      <c r="L462" t="n">
        <v>3</v>
      </c>
      <c r="M462" t="n">
        <v>340</v>
      </c>
      <c r="N462" t="n">
        <v>6.7647</v>
      </c>
      <c r="O462" t="n">
        <v>7</v>
      </c>
      <c r="P462" t="n">
        <v>3.5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A-0158bb</t>
        </is>
      </c>
      <c r="B463" t="inlineStr">
        <is>
          <t>Ativa (3 concordam)</t>
        </is>
      </c>
      <c r="C463" t="inlineStr">
        <is>
          <t>FinTech</t>
        </is>
      </c>
      <c r="D463" t="inlineStr">
        <is>
          <t>partner</t>
        </is>
      </c>
      <c r="E463" t="b">
        <v>0</v>
      </c>
      <c r="F463" t="b">
        <v>0</v>
      </c>
      <c r="G463" t="b">
        <v>0</v>
      </c>
      <c r="H463" t="n">
        <v>4070</v>
      </c>
      <c r="I463" t="n">
        <v>6</v>
      </c>
      <c r="J463" t="n">
        <v>0.5</v>
      </c>
      <c r="K463" t="n">
        <v>7.3265</v>
      </c>
      <c r="L463" t="n">
        <v>5</v>
      </c>
      <c r="M463" t="n">
        <v>364</v>
      </c>
      <c r="N463" t="n">
        <v>6.044</v>
      </c>
      <c r="O463" t="n">
        <v>1</v>
      </c>
      <c r="P463" t="n">
        <v>3</v>
      </c>
      <c r="Q463" t="n">
        <v>1</v>
      </c>
      <c r="R463" t="n">
        <v>0</v>
      </c>
      <c r="S463" t="n">
        <v>0</v>
      </c>
      <c r="T463" t="n">
        <v>1</v>
      </c>
    </row>
    <row r="464">
      <c r="A464" t="inlineStr">
        <is>
          <t>A-f19b24</t>
        </is>
      </c>
      <c r="B464" t="inlineStr">
        <is>
          <t>Ativa (3 concordam)</t>
        </is>
      </c>
      <c r="C464" t="inlineStr">
        <is>
          <t>Cybersecurity</t>
        </is>
      </c>
      <c r="D464" t="inlineStr">
        <is>
          <t>organic</t>
        </is>
      </c>
      <c r="E464" t="b">
        <v>0</v>
      </c>
      <c r="F464" t="b">
        <v>0</v>
      </c>
      <c r="G464" t="b">
        <v>0</v>
      </c>
      <c r="H464" t="n">
        <v>2523</v>
      </c>
      <c r="I464" t="n">
        <v>3</v>
      </c>
      <c r="J464" t="n">
        <v>0.6667</v>
      </c>
      <c r="K464" t="n">
        <v>23.6879</v>
      </c>
      <c r="L464" t="n">
        <v>29</v>
      </c>
      <c r="M464" t="n">
        <v>119</v>
      </c>
      <c r="N464" t="n">
        <v>8.4034</v>
      </c>
      <c r="O464" t="n">
        <v>2</v>
      </c>
      <c r="P464" t="n">
        <v>4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A-798a3f</t>
        </is>
      </c>
      <c r="B465" t="inlineStr">
        <is>
          <t>Churn (3 concordam)</t>
        </is>
      </c>
      <c r="C465" t="inlineStr">
        <is>
          <t>DevTools</t>
        </is>
      </c>
      <c r="D465" t="inlineStr">
        <is>
          <t>other</t>
        </is>
      </c>
      <c r="E465" t="b">
        <v>1</v>
      </c>
      <c r="F465" t="b">
        <v>1</v>
      </c>
      <c r="G465" t="b">
        <v>1</v>
      </c>
      <c r="H465" t="n">
        <v>13563</v>
      </c>
      <c r="I465" t="n">
        <v>9</v>
      </c>
      <c r="J465" t="n">
        <v>0.4444</v>
      </c>
      <c r="K465" t="n">
        <v>14.423</v>
      </c>
      <c r="L465" t="n">
        <v>12</v>
      </c>
      <c r="M465" t="n">
        <v>352</v>
      </c>
      <c r="N465" t="n">
        <v>5.3977</v>
      </c>
      <c r="O465" t="n">
        <v>5</v>
      </c>
      <c r="P465" t="n">
        <v>4</v>
      </c>
      <c r="Q465" t="n">
        <v>1</v>
      </c>
      <c r="R465" t="n">
        <v>0</v>
      </c>
      <c r="S465" t="n">
        <v>1</v>
      </c>
      <c r="T465" t="n">
        <v>0</v>
      </c>
    </row>
    <row r="466">
      <c r="A466" t="inlineStr">
        <is>
          <t>A-42b791</t>
        </is>
      </c>
      <c r="B466" t="inlineStr">
        <is>
          <t>Divergente</t>
        </is>
      </c>
      <c r="C466" t="inlineStr">
        <is>
          <t>FinTech</t>
        </is>
      </c>
      <c r="D466" t="inlineStr">
        <is>
          <t>event</t>
        </is>
      </c>
      <c r="E466" t="b">
        <v>0</v>
      </c>
      <c r="F466" t="b">
        <v>0</v>
      </c>
      <c r="G466" t="b">
        <v>1</v>
      </c>
      <c r="H466" t="n">
        <v>18547</v>
      </c>
      <c r="I466" t="n">
        <v>7</v>
      </c>
      <c r="J466" t="n">
        <v>0.8571</v>
      </c>
      <c r="K466" t="n">
        <v>7.3922</v>
      </c>
      <c r="L466" t="n">
        <v>3</v>
      </c>
      <c r="M466" t="n">
        <v>312</v>
      </c>
      <c r="N466" t="n">
        <v>1.9231</v>
      </c>
      <c r="O466" t="n">
        <v>3</v>
      </c>
      <c r="P466" t="n">
        <v>4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A-068fc6</t>
        </is>
      </c>
      <c r="B467" t="inlineStr">
        <is>
          <t>Divergente</t>
        </is>
      </c>
      <c r="C467" t="inlineStr">
        <is>
          <t>EdTech</t>
        </is>
      </c>
      <c r="D467" t="inlineStr">
        <is>
          <t>event</t>
        </is>
      </c>
      <c r="E467" t="b">
        <v>0</v>
      </c>
      <c r="F467" t="b">
        <v>0</v>
      </c>
      <c r="G467" t="b">
        <v>1</v>
      </c>
      <c r="H467" t="n">
        <v>22120</v>
      </c>
      <c r="I467" t="n">
        <v>10</v>
      </c>
      <c r="J467" t="n">
        <v>0.6</v>
      </c>
      <c r="K467" t="n">
        <v>17.5113</v>
      </c>
      <c r="L467" t="n">
        <v>35</v>
      </c>
      <c r="M467" t="n">
        <v>598</v>
      </c>
      <c r="N467" t="n">
        <v>4.8495</v>
      </c>
      <c r="O467" t="n">
        <v>5</v>
      </c>
      <c r="P467" t="n">
        <v>4.3333</v>
      </c>
      <c r="Q467" t="n">
        <v>1</v>
      </c>
      <c r="R467" t="n">
        <v>0</v>
      </c>
      <c r="S467" t="n">
        <v>0</v>
      </c>
      <c r="T467" t="n">
        <v>0</v>
      </c>
    </row>
    <row r="468">
      <c r="A468" t="inlineStr">
        <is>
          <t>A-6f50ae</t>
        </is>
      </c>
      <c r="B468" t="inlineStr">
        <is>
          <t>Divergente</t>
        </is>
      </c>
      <c r="C468" t="inlineStr">
        <is>
          <t>FinTech</t>
        </is>
      </c>
      <c r="D468" t="inlineStr">
        <is>
          <t>partner</t>
        </is>
      </c>
      <c r="E468" t="b">
        <v>1</v>
      </c>
      <c r="F468" t="b">
        <v>1</v>
      </c>
      <c r="G468" t="b">
        <v>0</v>
      </c>
      <c r="H468" t="n">
        <v>26608</v>
      </c>
      <c r="I468" t="n">
        <v>14</v>
      </c>
      <c r="J468" t="n">
        <v>0.3571</v>
      </c>
      <c r="K468" t="n">
        <v>15.3429</v>
      </c>
      <c r="L468" t="n">
        <v>19</v>
      </c>
      <c r="M468" t="n">
        <v>811</v>
      </c>
      <c r="N468" t="n">
        <v>5.9186</v>
      </c>
      <c r="O468" t="n">
        <v>5</v>
      </c>
      <c r="P468" t="n">
        <v>4.5</v>
      </c>
      <c r="Q468" t="n">
        <v>0</v>
      </c>
      <c r="R468" t="n">
        <v>1</v>
      </c>
      <c r="S468" t="n">
        <v>0</v>
      </c>
      <c r="T468" t="n">
        <v>1</v>
      </c>
    </row>
    <row r="469">
      <c r="A469" t="inlineStr">
        <is>
          <t>A-a2485e</t>
        </is>
      </c>
      <c r="B469" t="inlineStr">
        <is>
          <t>Ativa (3 concordam)</t>
        </is>
      </c>
      <c r="C469" t="inlineStr">
        <is>
          <t>FinTech</t>
        </is>
      </c>
      <c r="D469" t="inlineStr">
        <is>
          <t>event</t>
        </is>
      </c>
      <c r="E469" t="b">
        <v>0</v>
      </c>
      <c r="F469" t="b">
        <v>0</v>
      </c>
      <c r="G469" t="b">
        <v>0</v>
      </c>
      <c r="H469" t="n">
        <v>8775</v>
      </c>
      <c r="I469" t="n">
        <v>6</v>
      </c>
      <c r="J469" t="n">
        <v>1</v>
      </c>
      <c r="K469" t="n">
        <v>4.8953</v>
      </c>
      <c r="L469" t="n">
        <v>3</v>
      </c>
      <c r="M469" t="n">
        <v>317</v>
      </c>
      <c r="N469" t="n">
        <v>4.1009</v>
      </c>
      <c r="O469" t="n">
        <v>0</v>
      </c>
      <c r="Q469" t="n">
        <v>0</v>
      </c>
      <c r="R469" t="n">
        <v>1</v>
      </c>
      <c r="S469" t="n">
        <v>0</v>
      </c>
      <c r="T469" t="n">
        <v>0</v>
      </c>
    </row>
    <row r="470">
      <c r="A470" t="inlineStr">
        <is>
          <t>A-bb1eaa</t>
        </is>
      </c>
      <c r="B470" t="inlineStr">
        <is>
          <t>Divergente</t>
        </is>
      </c>
      <c r="C470" t="inlineStr">
        <is>
          <t>Cybersecurity</t>
        </is>
      </c>
      <c r="D470" t="inlineStr">
        <is>
          <t>organic</t>
        </is>
      </c>
      <c r="E470" t="b">
        <v>0</v>
      </c>
      <c r="F470" t="b">
        <v>1</v>
      </c>
      <c r="G470" t="b">
        <v>0</v>
      </c>
      <c r="H470" t="n">
        <v>10381</v>
      </c>
      <c r="I470" t="n">
        <v>5</v>
      </c>
      <c r="J470" t="n">
        <v>0.8</v>
      </c>
      <c r="K470" t="n">
        <v>6.6694</v>
      </c>
      <c r="L470" t="n">
        <v>21</v>
      </c>
      <c r="M470" t="n">
        <v>164</v>
      </c>
      <c r="N470" t="n">
        <v>4.2683</v>
      </c>
      <c r="O470" t="n">
        <v>6</v>
      </c>
      <c r="P470" t="n">
        <v>4.5</v>
      </c>
      <c r="Q470" t="n">
        <v>0</v>
      </c>
      <c r="R470" t="n">
        <v>1</v>
      </c>
      <c r="S470" t="n">
        <v>0</v>
      </c>
      <c r="T470" t="n">
        <v>0</v>
      </c>
    </row>
    <row r="471">
      <c r="A471" t="inlineStr">
        <is>
          <t>A-cc98bc</t>
        </is>
      </c>
      <c r="B471" t="inlineStr">
        <is>
          <t>Divergente</t>
        </is>
      </c>
      <c r="C471" t="inlineStr">
        <is>
          <t>DevTools</t>
        </is>
      </c>
      <c r="D471" t="inlineStr">
        <is>
          <t>ads</t>
        </is>
      </c>
      <c r="E471" t="b">
        <v>0</v>
      </c>
      <c r="F471" t="b">
        <v>0</v>
      </c>
      <c r="G471" t="b">
        <v>1</v>
      </c>
      <c r="H471" t="n">
        <v>19999</v>
      </c>
      <c r="I471" t="n">
        <v>10</v>
      </c>
      <c r="J471" t="n">
        <v>0.2</v>
      </c>
      <c r="K471" t="n">
        <v>19.2854</v>
      </c>
      <c r="L471" t="n">
        <v>32</v>
      </c>
      <c r="M471" t="n">
        <v>551</v>
      </c>
      <c r="N471" t="n">
        <v>4.3557</v>
      </c>
      <c r="O471" t="n">
        <v>3</v>
      </c>
      <c r="P471" t="n">
        <v>4</v>
      </c>
      <c r="Q471" t="n">
        <v>1</v>
      </c>
      <c r="R471" t="n">
        <v>0</v>
      </c>
      <c r="S471" t="n">
        <v>1</v>
      </c>
      <c r="T471" t="n">
        <v>0</v>
      </c>
    </row>
    <row r="472">
      <c r="A472" t="inlineStr">
        <is>
          <t>A-d77f4c</t>
        </is>
      </c>
      <c r="B472" t="inlineStr">
        <is>
          <t>Divergente</t>
        </is>
      </c>
      <c r="C472" t="inlineStr">
        <is>
          <t>DevTools</t>
        </is>
      </c>
      <c r="D472" t="inlineStr">
        <is>
          <t>partner</t>
        </is>
      </c>
      <c r="E472" t="b">
        <v>0</v>
      </c>
      <c r="F472" t="b">
        <v>1</v>
      </c>
      <c r="G472" t="b">
        <v>1</v>
      </c>
      <c r="H472" t="n">
        <v>48378</v>
      </c>
      <c r="I472" t="n">
        <v>14</v>
      </c>
      <c r="J472" t="n">
        <v>0.4286</v>
      </c>
      <c r="K472" t="n">
        <v>15.2115</v>
      </c>
      <c r="L472" t="n">
        <v>4</v>
      </c>
      <c r="M472" t="n">
        <v>617</v>
      </c>
      <c r="N472" t="n">
        <v>5.1864</v>
      </c>
      <c r="O472" t="n">
        <v>2</v>
      </c>
      <c r="P472" t="n">
        <v>4</v>
      </c>
      <c r="Q472" t="n">
        <v>1</v>
      </c>
      <c r="R472" t="n">
        <v>1</v>
      </c>
      <c r="S472" t="n">
        <v>1</v>
      </c>
      <c r="T472" t="n">
        <v>1</v>
      </c>
    </row>
    <row r="473">
      <c r="A473" t="inlineStr">
        <is>
          <t>A-ccabf0</t>
        </is>
      </c>
      <c r="B473" t="inlineStr">
        <is>
          <t>Divergente</t>
        </is>
      </c>
      <c r="C473" t="inlineStr">
        <is>
          <t>HealthTech</t>
        </is>
      </c>
      <c r="D473" t="inlineStr">
        <is>
          <t>organic</t>
        </is>
      </c>
      <c r="E473" t="b">
        <v>0</v>
      </c>
      <c r="F473" t="b">
        <v>1</v>
      </c>
      <c r="G473" t="b">
        <v>1</v>
      </c>
      <c r="H473" t="n">
        <v>22281</v>
      </c>
      <c r="I473" t="n">
        <v>10</v>
      </c>
      <c r="J473" t="n">
        <v>0.3</v>
      </c>
      <c r="K473" t="n">
        <v>13.8316</v>
      </c>
      <c r="L473" t="n">
        <v>1</v>
      </c>
      <c r="M473" t="n">
        <v>506</v>
      </c>
      <c r="N473" t="n">
        <v>5.7312</v>
      </c>
      <c r="O473" t="n">
        <v>4</v>
      </c>
      <c r="P473" t="n">
        <v>3.6667</v>
      </c>
      <c r="Q473" t="n">
        <v>0</v>
      </c>
      <c r="R473" t="n">
        <v>1</v>
      </c>
      <c r="S473" t="n">
        <v>0</v>
      </c>
      <c r="T473" t="n">
        <v>0</v>
      </c>
    </row>
    <row r="474">
      <c r="A474" t="inlineStr">
        <is>
          <t>A-700ade</t>
        </is>
      </c>
      <c r="B474" t="inlineStr">
        <is>
          <t>Divergente</t>
        </is>
      </c>
      <c r="C474" t="inlineStr">
        <is>
          <t>Cybersecurity</t>
        </is>
      </c>
      <c r="D474" t="inlineStr">
        <is>
          <t>organic</t>
        </is>
      </c>
      <c r="E474" t="b">
        <v>0</v>
      </c>
      <c r="F474" t="b">
        <v>0</v>
      </c>
      <c r="G474" t="b">
        <v>1</v>
      </c>
      <c r="H474" t="n">
        <v>13859</v>
      </c>
      <c r="I474" t="n">
        <v>8</v>
      </c>
      <c r="J474" t="n">
        <v>1</v>
      </c>
      <c r="K474" t="n">
        <v>2.0041</v>
      </c>
      <c r="L474" t="n">
        <v>1</v>
      </c>
      <c r="M474" t="n">
        <v>284</v>
      </c>
      <c r="N474" t="n">
        <v>6.338</v>
      </c>
      <c r="O474" t="n">
        <v>4</v>
      </c>
      <c r="P474" t="n">
        <v>4.6667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A-4a4c2d</t>
        </is>
      </c>
      <c r="B475" t="inlineStr">
        <is>
          <t>Divergente</t>
        </is>
      </c>
      <c r="C475" t="inlineStr">
        <is>
          <t>DevTools</t>
        </is>
      </c>
      <c r="D475" t="inlineStr">
        <is>
          <t>event</t>
        </is>
      </c>
      <c r="E475" t="b">
        <v>0</v>
      </c>
      <c r="F475" t="b">
        <v>0</v>
      </c>
      <c r="G475" t="b">
        <v>1</v>
      </c>
      <c r="H475" t="n">
        <v>32940</v>
      </c>
      <c r="I475" t="n">
        <v>13</v>
      </c>
      <c r="J475" t="n">
        <v>0.3077</v>
      </c>
      <c r="K475" t="n">
        <v>20.0082</v>
      </c>
      <c r="L475" t="n">
        <v>54</v>
      </c>
      <c r="M475" t="n">
        <v>587</v>
      </c>
      <c r="N475" t="n">
        <v>6.3032</v>
      </c>
      <c r="O475" t="n">
        <v>5</v>
      </c>
      <c r="P475" t="n">
        <v>4.25</v>
      </c>
      <c r="Q475" t="n">
        <v>1</v>
      </c>
      <c r="R475" t="n">
        <v>1</v>
      </c>
      <c r="S475" t="n">
        <v>1</v>
      </c>
      <c r="T475" t="n">
        <v>0</v>
      </c>
    </row>
    <row r="476">
      <c r="A476" t="inlineStr">
        <is>
          <t>A-b7ef83</t>
        </is>
      </c>
      <c r="B476" t="inlineStr">
        <is>
          <t>Divergente</t>
        </is>
      </c>
      <c r="C476" t="inlineStr">
        <is>
          <t>Cybersecurity</t>
        </is>
      </c>
      <c r="D476" t="inlineStr">
        <is>
          <t>partner</t>
        </is>
      </c>
      <c r="E476" t="b">
        <v>0</v>
      </c>
      <c r="F476" t="b">
        <v>1</v>
      </c>
      <c r="G476" t="b">
        <v>1</v>
      </c>
      <c r="H476" t="n">
        <v>26913</v>
      </c>
      <c r="I476" t="n">
        <v>15</v>
      </c>
      <c r="J476" t="n">
        <v>0.6667</v>
      </c>
      <c r="K476" t="n">
        <v>7.0965</v>
      </c>
      <c r="L476" t="n">
        <v>1</v>
      </c>
      <c r="M476" t="n">
        <v>738</v>
      </c>
      <c r="N476" t="n">
        <v>5.2846</v>
      </c>
      <c r="O476" t="n">
        <v>2</v>
      </c>
      <c r="P476" t="n">
        <v>4</v>
      </c>
      <c r="Q476" t="n">
        <v>1</v>
      </c>
      <c r="R476" t="n">
        <v>0</v>
      </c>
      <c r="S476" t="n">
        <v>0</v>
      </c>
      <c r="T476" t="n">
        <v>1</v>
      </c>
    </row>
    <row r="477">
      <c r="A477" t="inlineStr">
        <is>
          <t>A-e08cd3</t>
        </is>
      </c>
      <c r="B477" t="inlineStr">
        <is>
          <t>Divergente</t>
        </is>
      </c>
      <c r="C477" t="inlineStr">
        <is>
          <t>FinTech</t>
        </is>
      </c>
      <c r="D477" t="inlineStr">
        <is>
          <t>ads</t>
        </is>
      </c>
      <c r="E477" t="b">
        <v>0</v>
      </c>
      <c r="F477" t="b">
        <v>1</v>
      </c>
      <c r="G477" t="b">
        <v>1</v>
      </c>
      <c r="H477" t="n">
        <v>67737</v>
      </c>
      <c r="I477" t="n">
        <v>11</v>
      </c>
      <c r="J477" t="n">
        <v>1</v>
      </c>
      <c r="K477" t="n">
        <v>3.3183</v>
      </c>
      <c r="L477" t="n">
        <v>67</v>
      </c>
      <c r="M477" t="n">
        <v>432</v>
      </c>
      <c r="N477" t="n">
        <v>4.8611</v>
      </c>
      <c r="O477" t="n">
        <v>8</v>
      </c>
      <c r="P477" t="n">
        <v>4</v>
      </c>
      <c r="Q477" t="n">
        <v>0</v>
      </c>
      <c r="R477" t="n">
        <v>1</v>
      </c>
      <c r="S477" t="n">
        <v>0</v>
      </c>
      <c r="T477" t="n">
        <v>0</v>
      </c>
    </row>
    <row r="478">
      <c r="A478" t="inlineStr">
        <is>
          <t>A-19b2c8</t>
        </is>
      </c>
      <c r="B478" t="inlineStr">
        <is>
          <t>Divergente</t>
        </is>
      </c>
      <c r="C478" t="inlineStr">
        <is>
          <t>DevTools</t>
        </is>
      </c>
      <c r="D478" t="inlineStr">
        <is>
          <t>other</t>
        </is>
      </c>
      <c r="E478" t="b">
        <v>0</v>
      </c>
      <c r="F478" t="b">
        <v>1</v>
      </c>
      <c r="G478" t="b">
        <v>0</v>
      </c>
      <c r="H478" t="n">
        <v>26703</v>
      </c>
      <c r="I478" t="n">
        <v>13</v>
      </c>
      <c r="J478" t="n">
        <v>0.3077</v>
      </c>
      <c r="K478" t="n">
        <v>18.8583</v>
      </c>
      <c r="L478" t="n">
        <v>20</v>
      </c>
      <c r="M478" t="n">
        <v>601</v>
      </c>
      <c r="N478" t="n">
        <v>5.6572</v>
      </c>
      <c r="O478" t="n">
        <v>3</v>
      </c>
      <c r="P478" t="n">
        <v>4.6667</v>
      </c>
      <c r="Q478" t="n">
        <v>1</v>
      </c>
      <c r="R478" t="n">
        <v>0</v>
      </c>
      <c r="S478" t="n">
        <v>1</v>
      </c>
      <c r="T478" t="n">
        <v>0</v>
      </c>
    </row>
    <row r="479">
      <c r="A479" t="inlineStr">
        <is>
          <t>A-970c97</t>
        </is>
      </c>
      <c r="B479" t="inlineStr">
        <is>
          <t>Divergente</t>
        </is>
      </c>
      <c r="C479" t="inlineStr">
        <is>
          <t>HealthTech</t>
        </is>
      </c>
      <c r="D479" t="inlineStr">
        <is>
          <t>other</t>
        </is>
      </c>
      <c r="E479" t="b">
        <v>0</v>
      </c>
      <c r="F479" t="b">
        <v>0</v>
      </c>
      <c r="G479" t="b">
        <v>1</v>
      </c>
      <c r="H479" t="n">
        <v>14868</v>
      </c>
      <c r="I479" t="n">
        <v>8</v>
      </c>
      <c r="J479" t="n">
        <v>0.75</v>
      </c>
      <c r="K479" t="n">
        <v>10.0205</v>
      </c>
      <c r="L479" t="n">
        <v>14</v>
      </c>
      <c r="M479" t="n">
        <v>444</v>
      </c>
      <c r="N479" t="n">
        <v>5.4054</v>
      </c>
      <c r="O479" t="n">
        <v>1</v>
      </c>
      <c r="P479" t="n">
        <v>5</v>
      </c>
      <c r="Q479" t="n">
        <v>0</v>
      </c>
      <c r="R479" t="n">
        <v>1</v>
      </c>
      <c r="S479" t="n">
        <v>0</v>
      </c>
      <c r="T479" t="n">
        <v>0</v>
      </c>
    </row>
    <row r="480">
      <c r="A480" t="inlineStr">
        <is>
          <t>A-6dee43</t>
        </is>
      </c>
      <c r="B480" t="inlineStr">
        <is>
          <t>Divergente</t>
        </is>
      </c>
      <c r="C480" t="inlineStr">
        <is>
          <t>FinTech</t>
        </is>
      </c>
      <c r="D480" t="inlineStr">
        <is>
          <t>other</t>
        </is>
      </c>
      <c r="E480" t="b">
        <v>0</v>
      </c>
      <c r="F480" t="b">
        <v>1</v>
      </c>
      <c r="G480" t="b">
        <v>1</v>
      </c>
      <c r="H480" t="n">
        <v>20075</v>
      </c>
      <c r="I480" t="n">
        <v>11</v>
      </c>
      <c r="J480" t="n">
        <v>0.2727</v>
      </c>
      <c r="K480" t="n">
        <v>16.6571</v>
      </c>
      <c r="L480" t="n">
        <v>3</v>
      </c>
      <c r="M480" t="n">
        <v>461</v>
      </c>
      <c r="N480" t="n">
        <v>2.3861</v>
      </c>
      <c r="O480" t="n">
        <v>5</v>
      </c>
      <c r="P480" t="n">
        <v>4.3333</v>
      </c>
      <c r="Q480" t="n">
        <v>1</v>
      </c>
      <c r="R480" t="n">
        <v>0</v>
      </c>
      <c r="S480" t="n">
        <v>0</v>
      </c>
      <c r="T480" t="n">
        <v>0</v>
      </c>
    </row>
    <row r="481">
      <c r="A481" t="inlineStr">
        <is>
          <t>A-5ed98d</t>
        </is>
      </c>
      <c r="B481" t="inlineStr">
        <is>
          <t>Divergente</t>
        </is>
      </c>
      <c r="C481" t="inlineStr">
        <is>
          <t>DevTools</t>
        </is>
      </c>
      <c r="D481" t="inlineStr">
        <is>
          <t>partner</t>
        </is>
      </c>
      <c r="E481" t="b">
        <v>0</v>
      </c>
      <c r="F481" t="b">
        <v>1</v>
      </c>
      <c r="G481" t="b">
        <v>0</v>
      </c>
      <c r="H481" t="n">
        <v>15478</v>
      </c>
      <c r="I481" t="n">
        <v>8</v>
      </c>
      <c r="J481" t="n">
        <v>0.875</v>
      </c>
      <c r="K481" t="n">
        <v>6.308</v>
      </c>
      <c r="L481" t="n">
        <v>24</v>
      </c>
      <c r="M481" t="n">
        <v>312</v>
      </c>
      <c r="N481" t="n">
        <v>5.7692</v>
      </c>
      <c r="O481" t="n">
        <v>5</v>
      </c>
      <c r="P481" t="n">
        <v>5</v>
      </c>
      <c r="Q481" t="n">
        <v>1</v>
      </c>
      <c r="R481" t="n">
        <v>0</v>
      </c>
      <c r="S481" t="n">
        <v>1</v>
      </c>
      <c r="T481" t="n">
        <v>1</v>
      </c>
    </row>
    <row r="482">
      <c r="A482" t="inlineStr">
        <is>
          <t>A-c58f49</t>
        </is>
      </c>
      <c r="B482" t="inlineStr">
        <is>
          <t>Divergente</t>
        </is>
      </c>
      <c r="C482" t="inlineStr">
        <is>
          <t>EdTech</t>
        </is>
      </c>
      <c r="D482" t="inlineStr">
        <is>
          <t>other</t>
        </is>
      </c>
      <c r="E482" t="b">
        <v>0</v>
      </c>
      <c r="F482" t="b">
        <v>1</v>
      </c>
      <c r="G482" t="b">
        <v>0</v>
      </c>
      <c r="H482" t="n">
        <v>70980</v>
      </c>
      <c r="I482" t="n">
        <v>7</v>
      </c>
      <c r="J482" t="n">
        <v>1</v>
      </c>
      <c r="K482" t="n">
        <v>5.0267</v>
      </c>
      <c r="L482" t="n">
        <v>70</v>
      </c>
      <c r="M482" t="n">
        <v>363</v>
      </c>
      <c r="N482" t="n">
        <v>6.0606</v>
      </c>
      <c r="O482" t="n">
        <v>3</v>
      </c>
      <c r="P482" t="n">
        <v>5</v>
      </c>
      <c r="Q482" t="n">
        <v>1</v>
      </c>
      <c r="R482" t="n">
        <v>0</v>
      </c>
      <c r="S482" t="n">
        <v>0</v>
      </c>
      <c r="T482" t="n">
        <v>0</v>
      </c>
    </row>
    <row r="483">
      <c r="A483" t="inlineStr">
        <is>
          <t>A-9c18c4</t>
        </is>
      </c>
      <c r="B483" t="inlineStr">
        <is>
          <t>Divergente</t>
        </is>
      </c>
      <c r="C483" t="inlineStr">
        <is>
          <t>HealthTech</t>
        </is>
      </c>
      <c r="D483" t="inlineStr">
        <is>
          <t>ads</t>
        </is>
      </c>
      <c r="E483" t="b">
        <v>1</v>
      </c>
      <c r="F483" t="b">
        <v>0</v>
      </c>
      <c r="G483" t="b">
        <v>1</v>
      </c>
      <c r="H483" t="n">
        <v>13814</v>
      </c>
      <c r="I483" t="n">
        <v>10</v>
      </c>
      <c r="J483" t="n">
        <v>0.3</v>
      </c>
      <c r="K483" t="n">
        <v>17.1828</v>
      </c>
      <c r="L483" t="n">
        <v>11</v>
      </c>
      <c r="M483" t="n">
        <v>556</v>
      </c>
      <c r="N483" t="n">
        <v>6.6547</v>
      </c>
      <c r="O483" t="n">
        <v>4</v>
      </c>
      <c r="P483" t="n">
        <v>4</v>
      </c>
      <c r="Q483" t="n">
        <v>1</v>
      </c>
      <c r="R483" t="n">
        <v>0</v>
      </c>
      <c r="S483" t="n">
        <v>0</v>
      </c>
      <c r="T483" t="n">
        <v>0</v>
      </c>
    </row>
    <row r="484">
      <c r="A484" t="inlineStr">
        <is>
          <t>A-cc8c8f</t>
        </is>
      </c>
      <c r="B484" t="inlineStr">
        <is>
          <t>Divergente</t>
        </is>
      </c>
      <c r="C484" t="inlineStr">
        <is>
          <t>DevTools</t>
        </is>
      </c>
      <c r="D484" t="inlineStr">
        <is>
          <t>ads</t>
        </is>
      </c>
      <c r="E484" t="b">
        <v>0</v>
      </c>
      <c r="F484" t="b">
        <v>1</v>
      </c>
      <c r="G484" t="b">
        <v>1</v>
      </c>
      <c r="H484" t="n">
        <v>15600</v>
      </c>
      <c r="I484" t="n">
        <v>7</v>
      </c>
      <c r="J484" t="n">
        <v>0.8571</v>
      </c>
      <c r="K484" t="n">
        <v>6.5051</v>
      </c>
      <c r="L484" t="n">
        <v>23</v>
      </c>
      <c r="M484" t="n">
        <v>268</v>
      </c>
      <c r="N484" t="n">
        <v>6.7164</v>
      </c>
      <c r="O484" t="n">
        <v>2</v>
      </c>
      <c r="P484" t="n">
        <v>3.5</v>
      </c>
      <c r="Q484" t="n">
        <v>1</v>
      </c>
      <c r="R484" t="n">
        <v>1</v>
      </c>
      <c r="S484" t="n">
        <v>1</v>
      </c>
      <c r="T484" t="n">
        <v>0</v>
      </c>
    </row>
    <row r="485">
      <c r="A485" t="inlineStr">
        <is>
          <t>A-5f7781</t>
        </is>
      </c>
      <c r="B485" t="inlineStr">
        <is>
          <t>Divergente</t>
        </is>
      </c>
      <c r="C485" t="inlineStr">
        <is>
          <t>DevTools</t>
        </is>
      </c>
      <c r="D485" t="inlineStr">
        <is>
          <t>other</t>
        </is>
      </c>
      <c r="E485" t="b">
        <v>0</v>
      </c>
      <c r="F485" t="b">
        <v>1</v>
      </c>
      <c r="G485" t="b">
        <v>0</v>
      </c>
      <c r="H485" t="n">
        <v>10252</v>
      </c>
      <c r="I485" t="n">
        <v>5</v>
      </c>
      <c r="J485" t="n">
        <v>1</v>
      </c>
      <c r="K485" t="n">
        <v>4.3696</v>
      </c>
      <c r="L485" t="n">
        <v>22</v>
      </c>
      <c r="M485" t="n">
        <v>183</v>
      </c>
      <c r="N485" t="n">
        <v>5.4645</v>
      </c>
      <c r="O485" t="n">
        <v>2</v>
      </c>
      <c r="P485" t="n">
        <v>4</v>
      </c>
      <c r="Q485" t="n">
        <v>1</v>
      </c>
      <c r="R485" t="n">
        <v>0</v>
      </c>
      <c r="S485" t="n">
        <v>1</v>
      </c>
      <c r="T485" t="n">
        <v>0</v>
      </c>
    </row>
    <row r="486">
      <c r="A486" t="inlineStr">
        <is>
          <t>A-e1b9cd</t>
        </is>
      </c>
      <c r="B486" t="inlineStr">
        <is>
          <t>Churn (3 concordam)</t>
        </is>
      </c>
      <c r="C486" t="inlineStr">
        <is>
          <t>DevTools</t>
        </is>
      </c>
      <c r="D486" t="inlineStr">
        <is>
          <t>event</t>
        </is>
      </c>
      <c r="E486" t="b">
        <v>1</v>
      </c>
      <c r="F486" t="b">
        <v>1</v>
      </c>
      <c r="G486" t="b">
        <v>1</v>
      </c>
      <c r="H486" t="n">
        <v>26362</v>
      </c>
      <c r="I486" t="n">
        <v>15</v>
      </c>
      <c r="J486" t="n">
        <v>0.2667</v>
      </c>
      <c r="K486" t="n">
        <v>22.1437</v>
      </c>
      <c r="L486" t="n">
        <v>40</v>
      </c>
      <c r="M486" t="n">
        <v>840</v>
      </c>
      <c r="N486" t="n">
        <v>5.5952</v>
      </c>
      <c r="O486" t="n">
        <v>1</v>
      </c>
      <c r="P486" t="n">
        <v>3</v>
      </c>
      <c r="Q486" t="n">
        <v>0</v>
      </c>
      <c r="R486" t="n">
        <v>1</v>
      </c>
      <c r="S486" t="n">
        <v>1</v>
      </c>
      <c r="T486" t="n">
        <v>0</v>
      </c>
    </row>
    <row r="487">
      <c r="A487" t="inlineStr">
        <is>
          <t>A-ac85cd</t>
        </is>
      </c>
      <c r="B487" t="inlineStr">
        <is>
          <t>Divergente</t>
        </is>
      </c>
      <c r="C487" t="inlineStr">
        <is>
          <t>EdTech</t>
        </is>
      </c>
      <c r="D487" t="inlineStr">
        <is>
          <t>partner</t>
        </is>
      </c>
      <c r="E487" t="b">
        <v>0</v>
      </c>
      <c r="F487" t="b">
        <v>1</v>
      </c>
      <c r="G487" t="b">
        <v>1</v>
      </c>
      <c r="H487" t="n">
        <v>37663</v>
      </c>
      <c r="I487" t="n">
        <v>12</v>
      </c>
      <c r="J487" t="n">
        <v>1</v>
      </c>
      <c r="K487" t="n">
        <v>5.0267</v>
      </c>
      <c r="L487" t="n">
        <v>53</v>
      </c>
      <c r="M487" t="n">
        <v>634</v>
      </c>
      <c r="N487" t="n">
        <v>4.5741</v>
      </c>
      <c r="O487" t="n">
        <v>3</v>
      </c>
      <c r="P487" t="n">
        <v>3.5</v>
      </c>
      <c r="Q487" t="n">
        <v>1</v>
      </c>
      <c r="R487" t="n">
        <v>1</v>
      </c>
      <c r="S487" t="n">
        <v>0</v>
      </c>
      <c r="T487" t="n">
        <v>1</v>
      </c>
    </row>
    <row r="488">
      <c r="A488" t="inlineStr">
        <is>
          <t>A-d792a6</t>
        </is>
      </c>
      <c r="B488" t="inlineStr">
        <is>
          <t>Divergente</t>
        </is>
      </c>
      <c r="C488" t="inlineStr">
        <is>
          <t>DevTools</t>
        </is>
      </c>
      <c r="D488" t="inlineStr">
        <is>
          <t>organic</t>
        </is>
      </c>
      <c r="E488" t="b">
        <v>0</v>
      </c>
      <c r="F488" t="b">
        <v>1</v>
      </c>
      <c r="G488" t="b">
        <v>1</v>
      </c>
      <c r="H488" t="n">
        <v>22954</v>
      </c>
      <c r="I488" t="n">
        <v>15</v>
      </c>
      <c r="J488" t="n">
        <v>0.2</v>
      </c>
      <c r="K488" t="n">
        <v>23.2608</v>
      </c>
      <c r="L488" t="n">
        <v>4</v>
      </c>
      <c r="M488" t="n">
        <v>690</v>
      </c>
      <c r="N488" t="n">
        <v>5.7971</v>
      </c>
      <c r="O488" t="n">
        <v>5</v>
      </c>
      <c r="P488" t="n">
        <v>4</v>
      </c>
      <c r="Q488" t="n">
        <v>1</v>
      </c>
      <c r="R488" t="n">
        <v>1</v>
      </c>
      <c r="S488" t="n">
        <v>1</v>
      </c>
      <c r="T488" t="n">
        <v>0</v>
      </c>
    </row>
    <row r="489">
      <c r="A489" t="inlineStr">
        <is>
          <t>A-ac9111</t>
        </is>
      </c>
      <c r="B489" t="inlineStr">
        <is>
          <t>Divergente</t>
        </is>
      </c>
      <c r="C489" t="inlineStr">
        <is>
          <t>HealthTech</t>
        </is>
      </c>
      <c r="D489" t="inlineStr">
        <is>
          <t>event</t>
        </is>
      </c>
      <c r="E489" t="b">
        <v>0</v>
      </c>
      <c r="F489" t="b">
        <v>1</v>
      </c>
      <c r="G489" t="b">
        <v>1</v>
      </c>
      <c r="H489" t="n">
        <v>25828</v>
      </c>
      <c r="I489" t="n">
        <v>16</v>
      </c>
      <c r="J489" t="n">
        <v>0.5625</v>
      </c>
      <c r="K489" t="n">
        <v>16.6571</v>
      </c>
      <c r="L489" t="n">
        <v>21</v>
      </c>
      <c r="M489" t="n">
        <v>808</v>
      </c>
      <c r="N489" t="n">
        <v>5.6931</v>
      </c>
      <c r="O489" t="n">
        <v>3</v>
      </c>
      <c r="P489" t="n">
        <v>5</v>
      </c>
      <c r="Q489" t="n">
        <v>0</v>
      </c>
      <c r="R489" t="n">
        <v>1</v>
      </c>
      <c r="S489" t="n">
        <v>0</v>
      </c>
      <c r="T489" t="n">
        <v>0</v>
      </c>
    </row>
    <row r="490">
      <c r="A490" t="inlineStr">
        <is>
          <t>A-18793f</t>
        </is>
      </c>
      <c r="B490" t="inlineStr">
        <is>
          <t>Divergente</t>
        </is>
      </c>
      <c r="C490" t="inlineStr">
        <is>
          <t>EdTech</t>
        </is>
      </c>
      <c r="D490" t="inlineStr">
        <is>
          <t>organic</t>
        </is>
      </c>
      <c r="E490" t="b">
        <v>0</v>
      </c>
      <c r="F490" t="b">
        <v>1</v>
      </c>
      <c r="G490" t="b">
        <v>1</v>
      </c>
      <c r="H490" t="n">
        <v>75776</v>
      </c>
      <c r="I490" t="n">
        <v>11</v>
      </c>
      <c r="J490" t="n">
        <v>1</v>
      </c>
      <c r="K490" t="n">
        <v>0.4271</v>
      </c>
      <c r="L490" t="n">
        <v>148</v>
      </c>
      <c r="M490" t="n">
        <v>486</v>
      </c>
      <c r="N490" t="n">
        <v>4.1152</v>
      </c>
      <c r="O490" t="n">
        <v>5</v>
      </c>
      <c r="P490" t="n">
        <v>3.8</v>
      </c>
      <c r="Q490" t="n">
        <v>1</v>
      </c>
      <c r="R490" t="n">
        <v>0</v>
      </c>
      <c r="S490" t="n">
        <v>0</v>
      </c>
      <c r="T490" t="n">
        <v>0</v>
      </c>
    </row>
    <row r="491">
      <c r="A491" t="inlineStr">
        <is>
          <t>A-9f0b68</t>
        </is>
      </c>
      <c r="B491" t="inlineStr">
        <is>
          <t>Divergente</t>
        </is>
      </c>
      <c r="C491" t="inlineStr">
        <is>
          <t>EdTech</t>
        </is>
      </c>
      <c r="D491" t="inlineStr">
        <is>
          <t>ads</t>
        </is>
      </c>
      <c r="E491" t="b">
        <v>0</v>
      </c>
      <c r="F491" t="b">
        <v>1</v>
      </c>
      <c r="G491" t="b">
        <v>0</v>
      </c>
      <c r="H491" t="n">
        <v>28518</v>
      </c>
      <c r="I491" t="n">
        <v>12</v>
      </c>
      <c r="J491" t="n">
        <v>0.8333</v>
      </c>
      <c r="K491" t="n">
        <v>8.115</v>
      </c>
      <c r="L491" t="n">
        <v>10</v>
      </c>
      <c r="M491" t="n">
        <v>709</v>
      </c>
      <c r="N491" t="n">
        <v>4.6544</v>
      </c>
      <c r="O491" t="n">
        <v>3</v>
      </c>
      <c r="P491" t="n">
        <v>3</v>
      </c>
      <c r="Q491" t="n">
        <v>1</v>
      </c>
      <c r="R491" t="n">
        <v>1</v>
      </c>
      <c r="S491" t="n">
        <v>0</v>
      </c>
      <c r="T491" t="n">
        <v>0</v>
      </c>
    </row>
    <row r="492">
      <c r="A492" t="inlineStr">
        <is>
          <t>A-d3c88e</t>
        </is>
      </c>
      <c r="B492" t="inlineStr">
        <is>
          <t>Divergente</t>
        </is>
      </c>
      <c r="C492" t="inlineStr">
        <is>
          <t>DevTools</t>
        </is>
      </c>
      <c r="D492" t="inlineStr">
        <is>
          <t>event</t>
        </is>
      </c>
      <c r="E492" t="b">
        <v>0</v>
      </c>
      <c r="F492" t="b">
        <v>1</v>
      </c>
      <c r="G492" t="b">
        <v>0</v>
      </c>
      <c r="H492" t="n">
        <v>26183</v>
      </c>
      <c r="I492" t="n">
        <v>13</v>
      </c>
      <c r="J492" t="n">
        <v>1</v>
      </c>
      <c r="K492" t="n">
        <v>2.4312</v>
      </c>
      <c r="L492" t="n">
        <v>16</v>
      </c>
      <c r="M492" t="n">
        <v>644</v>
      </c>
      <c r="N492" t="n">
        <v>7.4534</v>
      </c>
      <c r="O492" t="n">
        <v>3</v>
      </c>
      <c r="P492" t="n">
        <v>4</v>
      </c>
      <c r="Q492" t="n">
        <v>1</v>
      </c>
      <c r="R492" t="n">
        <v>0</v>
      </c>
      <c r="S492" t="n">
        <v>1</v>
      </c>
      <c r="T492" t="n">
        <v>0</v>
      </c>
    </row>
    <row r="493">
      <c r="A493" t="inlineStr">
        <is>
          <t>A-ccb686</t>
        </is>
      </c>
      <c r="B493" t="inlineStr">
        <is>
          <t>Divergente</t>
        </is>
      </c>
      <c r="C493" t="inlineStr">
        <is>
          <t>DevTools</t>
        </is>
      </c>
      <c r="D493" t="inlineStr">
        <is>
          <t>other</t>
        </is>
      </c>
      <c r="E493" t="b">
        <v>0</v>
      </c>
      <c r="F493" t="b">
        <v>1</v>
      </c>
      <c r="G493" t="b">
        <v>1</v>
      </c>
      <c r="H493" t="n">
        <v>21351</v>
      </c>
      <c r="I493" t="n">
        <v>12</v>
      </c>
      <c r="J493" t="n">
        <v>0.5</v>
      </c>
      <c r="K493" t="n">
        <v>11.3018</v>
      </c>
      <c r="L493" t="n">
        <v>10</v>
      </c>
      <c r="M493" t="n">
        <v>721</v>
      </c>
      <c r="N493" t="n">
        <v>6.38</v>
      </c>
      <c r="O493" t="n">
        <v>1</v>
      </c>
      <c r="P493" t="n">
        <v>4</v>
      </c>
      <c r="Q493" t="n">
        <v>1</v>
      </c>
      <c r="R493" t="n">
        <v>1</v>
      </c>
      <c r="S493" t="n">
        <v>1</v>
      </c>
      <c r="T493" t="n">
        <v>0</v>
      </c>
    </row>
    <row r="494">
      <c r="A494" t="inlineStr">
        <is>
          <t>A-118f1c</t>
        </is>
      </c>
      <c r="B494" t="inlineStr">
        <is>
          <t>Divergente</t>
        </is>
      </c>
      <c r="C494" t="inlineStr">
        <is>
          <t>Cybersecurity</t>
        </is>
      </c>
      <c r="D494" t="inlineStr">
        <is>
          <t>other</t>
        </is>
      </c>
      <c r="E494" t="b">
        <v>0</v>
      </c>
      <c r="F494" t="b">
        <v>1</v>
      </c>
      <c r="G494" t="b">
        <v>1</v>
      </c>
      <c r="H494" t="n">
        <v>26080</v>
      </c>
      <c r="I494" t="n">
        <v>8</v>
      </c>
      <c r="J494" t="n">
        <v>1</v>
      </c>
      <c r="K494" t="n">
        <v>2.0041</v>
      </c>
      <c r="L494" t="n">
        <v>32</v>
      </c>
      <c r="M494" t="n">
        <v>369</v>
      </c>
      <c r="N494" t="n">
        <v>3.794</v>
      </c>
      <c r="O494" t="n">
        <v>1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A-0e966d</t>
        </is>
      </c>
      <c r="B495" t="inlineStr">
        <is>
          <t>Divergente</t>
        </is>
      </c>
      <c r="C495" t="inlineStr">
        <is>
          <t>FinTech</t>
        </is>
      </c>
      <c r="D495" t="inlineStr">
        <is>
          <t>ads</t>
        </is>
      </c>
      <c r="E495" t="b">
        <v>1</v>
      </c>
      <c r="F495" t="b">
        <v>0</v>
      </c>
      <c r="G495" t="b">
        <v>1</v>
      </c>
      <c r="H495" t="n">
        <v>12236</v>
      </c>
      <c r="I495" t="n">
        <v>11</v>
      </c>
      <c r="J495" t="n">
        <v>0.9091</v>
      </c>
      <c r="K495" t="n">
        <v>6.2094</v>
      </c>
      <c r="L495" t="n">
        <v>11</v>
      </c>
      <c r="M495" t="n">
        <v>636</v>
      </c>
      <c r="N495" t="n">
        <v>5.3459</v>
      </c>
      <c r="O495" t="n">
        <v>3</v>
      </c>
      <c r="P495" t="n">
        <v>4.5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A-b9f5b1</t>
        </is>
      </c>
      <c r="B496" t="inlineStr">
        <is>
          <t>Divergente</t>
        </is>
      </c>
      <c r="C496" t="inlineStr">
        <is>
          <t>Cybersecurity</t>
        </is>
      </c>
      <c r="D496" t="inlineStr">
        <is>
          <t>other</t>
        </is>
      </c>
      <c r="E496" t="b">
        <v>0</v>
      </c>
      <c r="F496" t="b">
        <v>1</v>
      </c>
      <c r="G496" t="b">
        <v>1</v>
      </c>
      <c r="H496" t="n">
        <v>7072</v>
      </c>
      <c r="I496" t="n">
        <v>7</v>
      </c>
      <c r="J496" t="n">
        <v>0.4286</v>
      </c>
      <c r="K496" t="n">
        <v>23.2279</v>
      </c>
      <c r="L496" t="n">
        <v>15</v>
      </c>
      <c r="M496" t="n">
        <v>307</v>
      </c>
      <c r="N496" t="n">
        <v>3.9088</v>
      </c>
      <c r="O496" t="n">
        <v>6</v>
      </c>
      <c r="P496" t="n">
        <v>3.3333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A-8ae3fc</t>
        </is>
      </c>
      <c r="B497" t="inlineStr">
        <is>
          <t>Divergente</t>
        </is>
      </c>
      <c r="C497" t="inlineStr">
        <is>
          <t>DevTools</t>
        </is>
      </c>
      <c r="D497" t="inlineStr">
        <is>
          <t>ads</t>
        </is>
      </c>
      <c r="E497" t="b">
        <v>0</v>
      </c>
      <c r="F497" t="b">
        <v>1</v>
      </c>
      <c r="G497" t="b">
        <v>0</v>
      </c>
      <c r="H497" t="n">
        <v>4447</v>
      </c>
      <c r="I497" t="n">
        <v>8</v>
      </c>
      <c r="J497" t="n">
        <v>1</v>
      </c>
      <c r="K497" t="n">
        <v>6.1109</v>
      </c>
      <c r="L497" t="n">
        <v>9</v>
      </c>
      <c r="M497" t="n">
        <v>402</v>
      </c>
      <c r="N497" t="n">
        <v>7.4627</v>
      </c>
      <c r="O497" t="n">
        <v>4</v>
      </c>
      <c r="P497" t="n">
        <v>3.5</v>
      </c>
      <c r="Q497" t="n">
        <v>0</v>
      </c>
      <c r="R497" t="n">
        <v>0</v>
      </c>
      <c r="S497" t="n">
        <v>1</v>
      </c>
      <c r="T497" t="n">
        <v>0</v>
      </c>
    </row>
    <row r="498">
      <c r="A498" t="inlineStr">
        <is>
          <t>A-55f257</t>
        </is>
      </c>
      <c r="B498" t="inlineStr">
        <is>
          <t>Ativa (3 concordam)</t>
        </is>
      </c>
      <c r="C498" t="inlineStr">
        <is>
          <t>FinTech</t>
        </is>
      </c>
      <c r="D498" t="inlineStr">
        <is>
          <t>organic</t>
        </is>
      </c>
      <c r="E498" t="b">
        <v>0</v>
      </c>
      <c r="F498" t="b">
        <v>0</v>
      </c>
      <c r="G498" t="b">
        <v>0</v>
      </c>
      <c r="H498" t="n">
        <v>12137</v>
      </c>
      <c r="I498" t="n">
        <v>10</v>
      </c>
      <c r="J498" t="n">
        <v>0.2</v>
      </c>
      <c r="K498" t="n">
        <v>12.3532</v>
      </c>
      <c r="L498" t="n">
        <v>9</v>
      </c>
      <c r="M498" t="n">
        <v>476</v>
      </c>
      <c r="N498" t="n">
        <v>5.2521</v>
      </c>
      <c r="O498" t="n">
        <v>6</v>
      </c>
      <c r="P498" t="n">
        <v>5</v>
      </c>
      <c r="Q498" t="n">
        <v>1</v>
      </c>
      <c r="R498" t="n">
        <v>0</v>
      </c>
      <c r="S498" t="n">
        <v>0</v>
      </c>
      <c r="T498" t="n">
        <v>0</v>
      </c>
    </row>
    <row r="499">
      <c r="A499" t="inlineStr">
        <is>
          <t>A-d26ab4</t>
        </is>
      </c>
      <c r="B499" t="inlineStr">
        <is>
          <t>Churn (3 concordam)</t>
        </is>
      </c>
      <c r="C499" t="inlineStr">
        <is>
          <t>DevTools</t>
        </is>
      </c>
      <c r="D499" t="inlineStr">
        <is>
          <t>organic</t>
        </is>
      </c>
      <c r="E499" t="b">
        <v>1</v>
      </c>
      <c r="F499" t="b">
        <v>1</v>
      </c>
      <c r="G499" t="b">
        <v>1</v>
      </c>
      <c r="H499" t="n">
        <v>15731</v>
      </c>
      <c r="I499" t="n">
        <v>9</v>
      </c>
      <c r="J499" t="n">
        <v>1</v>
      </c>
      <c r="K499" t="n">
        <v>1.7741</v>
      </c>
      <c r="L499" t="n">
        <v>9</v>
      </c>
      <c r="M499" t="n">
        <v>458</v>
      </c>
      <c r="N499" t="n">
        <v>5.2402</v>
      </c>
      <c r="O499" t="n">
        <v>2</v>
      </c>
      <c r="P499" t="n">
        <v>4</v>
      </c>
      <c r="Q499" t="n">
        <v>0</v>
      </c>
      <c r="R499" t="n">
        <v>1</v>
      </c>
      <c r="S499" t="n">
        <v>1</v>
      </c>
      <c r="T499" t="n">
        <v>0</v>
      </c>
    </row>
    <row r="500">
      <c r="A500" t="inlineStr">
        <is>
          <t>A-712533</t>
        </is>
      </c>
      <c r="B500" t="inlineStr">
        <is>
          <t>Divergente</t>
        </is>
      </c>
      <c r="C500" t="inlineStr">
        <is>
          <t>EdTech</t>
        </is>
      </c>
      <c r="D500" t="inlineStr">
        <is>
          <t>organic</t>
        </is>
      </c>
      <c r="E500" t="b">
        <v>0</v>
      </c>
      <c r="F500" t="b">
        <v>1</v>
      </c>
      <c r="G500" t="b">
        <v>0</v>
      </c>
      <c r="H500" t="n">
        <v>19382</v>
      </c>
      <c r="I500" t="n">
        <v>12</v>
      </c>
      <c r="J500" t="n">
        <v>0.5</v>
      </c>
      <c r="K500" t="n">
        <v>17.0513</v>
      </c>
      <c r="L500" t="n">
        <v>18</v>
      </c>
      <c r="M500" t="n">
        <v>571</v>
      </c>
      <c r="N500" t="n">
        <v>6.1296</v>
      </c>
      <c r="O500" t="n">
        <v>5</v>
      </c>
      <c r="P500" t="n">
        <v>3.75</v>
      </c>
      <c r="Q500" t="n">
        <v>1</v>
      </c>
      <c r="R500" t="n">
        <v>0</v>
      </c>
      <c r="S500" t="n">
        <v>0</v>
      </c>
      <c r="T500" t="n">
        <v>0</v>
      </c>
    </row>
    <row r="501">
      <c r="A501" t="inlineStr">
        <is>
          <t>A-781cc0</t>
        </is>
      </c>
      <c r="B501" t="inlineStr">
        <is>
          <t>Divergente</t>
        </is>
      </c>
      <c r="C501" t="inlineStr">
        <is>
          <t>EdTech</t>
        </is>
      </c>
      <c r="D501" t="inlineStr">
        <is>
          <t>organic</t>
        </is>
      </c>
      <c r="E501" t="b">
        <v>0</v>
      </c>
      <c r="F501" t="b">
        <v>1</v>
      </c>
      <c r="G501" t="b">
        <v>1</v>
      </c>
      <c r="H501" t="n">
        <v>14555</v>
      </c>
      <c r="I501" t="n">
        <v>16</v>
      </c>
      <c r="J501" t="n">
        <v>1</v>
      </c>
      <c r="K501" t="n">
        <v>3.8768</v>
      </c>
      <c r="L501" t="n">
        <v>12</v>
      </c>
      <c r="M501" t="n">
        <v>864</v>
      </c>
      <c r="N501" t="n">
        <v>4.8611</v>
      </c>
      <c r="O501" t="n">
        <v>4</v>
      </c>
      <c r="P501" t="n">
        <v>3.6667</v>
      </c>
      <c r="Q501" t="n">
        <v>1</v>
      </c>
      <c r="R501" t="n">
        <v>0</v>
      </c>
      <c r="S501" t="n">
        <v>0</v>
      </c>
      <c r="T5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3" customWidth="1" min="4" max="4"/>
    <col width="24" customWidth="1" min="5" max="5"/>
    <col width="20" customWidth="1" min="6" max="6"/>
    <col width="11" customWidth="1" min="7" max="7"/>
    <col width="11" customWidth="1" min="8" max="8"/>
  </cols>
  <sheetData>
    <row r="1">
      <c r="A1" s="39" t="inlineStr">
        <is>
          <t>ticket_id</t>
        </is>
      </c>
      <c r="B1" s="39" t="inlineStr">
        <is>
          <t>account_id</t>
        </is>
      </c>
      <c r="C1" s="39" t="inlineStr">
        <is>
          <t>mes</t>
        </is>
      </c>
      <c r="D1" s="39" t="inlineStr">
        <is>
          <t>resolution_time_hours</t>
        </is>
      </c>
      <c r="E1" s="39" t="inlineStr">
        <is>
          <t>first_response_time_minutes</t>
        </is>
      </c>
      <c r="F1" s="39" t="inlineStr">
        <is>
          <t>satisfaction_score</t>
        </is>
      </c>
      <c r="G1" s="39" t="inlineStr">
        <is>
          <t>escalado</t>
        </is>
      </c>
      <c r="H1" s="39" t="inlineStr">
        <is>
          <t>priority</t>
        </is>
      </c>
    </row>
    <row r="2">
      <c r="A2" t="inlineStr">
        <is>
          <t>T-0024de</t>
        </is>
      </c>
      <c r="B2" t="inlineStr">
        <is>
          <t>A-712f1c</t>
        </is>
      </c>
      <c r="C2" s="41" t="n">
        <v>45108</v>
      </c>
      <c r="D2" t="n">
        <v>27</v>
      </c>
      <c r="E2" t="n">
        <v>74</v>
      </c>
      <c r="G2" t="n">
        <v>0</v>
      </c>
      <c r="H2" t="inlineStr">
        <is>
          <t>high</t>
        </is>
      </c>
    </row>
    <row r="3">
      <c r="A3" t="inlineStr">
        <is>
          <t>T-4d04b9</t>
        </is>
      </c>
      <c r="B3" t="inlineStr">
        <is>
          <t>A-e43bf7</t>
        </is>
      </c>
      <c r="C3" s="41" t="n">
        <v>45474</v>
      </c>
      <c r="D3" t="n">
        <v>27</v>
      </c>
      <c r="E3" t="n">
        <v>144</v>
      </c>
      <c r="G3" t="n">
        <v>0</v>
      </c>
      <c r="H3" t="inlineStr">
        <is>
          <t>urgent</t>
        </is>
      </c>
    </row>
    <row r="4">
      <c r="A4" t="inlineStr">
        <is>
          <t>T-d5e12f</t>
        </is>
      </c>
      <c r="B4" t="inlineStr">
        <is>
          <t>A-0f3e88</t>
        </is>
      </c>
      <c r="C4" s="41" t="n">
        <v>45566</v>
      </c>
      <c r="D4" t="n">
        <v>19</v>
      </c>
      <c r="E4" t="n">
        <v>93</v>
      </c>
      <c r="F4" t="n">
        <v>4</v>
      </c>
      <c r="G4" t="n">
        <v>0</v>
      </c>
      <c r="H4" t="inlineStr">
        <is>
          <t>urgent</t>
        </is>
      </c>
    </row>
    <row r="5">
      <c r="A5" t="inlineStr">
        <is>
          <t>T-dfce9a</t>
        </is>
      </c>
      <c r="B5" t="inlineStr">
        <is>
          <t>A-4c56c9</t>
        </is>
      </c>
      <c r="C5" s="41" t="n">
        <v>45536</v>
      </c>
      <c r="D5" t="n">
        <v>47</v>
      </c>
      <c r="E5" t="n">
        <v>126</v>
      </c>
      <c r="F5" t="n">
        <v>5</v>
      </c>
      <c r="G5" t="n">
        <v>0</v>
      </c>
      <c r="H5" t="inlineStr">
        <is>
          <t>medium</t>
        </is>
      </c>
    </row>
    <row r="6">
      <c r="A6" t="inlineStr">
        <is>
          <t>T-c59f77</t>
        </is>
      </c>
      <c r="B6" t="inlineStr">
        <is>
          <t>A-6f8ad2</t>
        </is>
      </c>
      <c r="C6" s="41" t="n">
        <v>45597</v>
      </c>
      <c r="D6" t="n">
        <v>26</v>
      </c>
      <c r="E6" t="n">
        <v>8</v>
      </c>
      <c r="G6" t="n">
        <v>0</v>
      </c>
      <c r="H6" t="inlineStr">
        <is>
          <t>medium</t>
        </is>
      </c>
    </row>
    <row r="7">
      <c r="A7" t="inlineStr">
        <is>
          <t>T-90f06d</t>
        </is>
      </c>
      <c r="B7" t="inlineStr">
        <is>
          <t>A-94c3cd</t>
        </is>
      </c>
      <c r="C7" s="41" t="n">
        <v>45108</v>
      </c>
      <c r="D7" t="n">
        <v>9</v>
      </c>
      <c r="E7" t="n">
        <v>60</v>
      </c>
      <c r="G7" t="n">
        <v>0</v>
      </c>
      <c r="H7" t="inlineStr">
        <is>
          <t>medium</t>
        </is>
      </c>
    </row>
    <row r="8">
      <c r="A8" t="inlineStr">
        <is>
          <t>T-30b537</t>
        </is>
      </c>
      <c r="B8" t="inlineStr">
        <is>
          <t>A-2e4581</t>
        </is>
      </c>
      <c r="C8" s="41" t="n">
        <v>45170</v>
      </c>
      <c r="D8" t="n">
        <v>27</v>
      </c>
      <c r="E8" t="n">
        <v>64</v>
      </c>
      <c r="F8" t="n">
        <v>3</v>
      </c>
      <c r="G8" t="n">
        <v>0</v>
      </c>
      <c r="H8" t="inlineStr">
        <is>
          <t>urgent</t>
        </is>
      </c>
    </row>
    <row r="9">
      <c r="A9" t="inlineStr">
        <is>
          <t>T-60242d</t>
        </is>
      </c>
      <c r="B9" t="inlineStr">
        <is>
          <t>A-72799b</t>
        </is>
      </c>
      <c r="C9" s="41" t="n">
        <v>45292</v>
      </c>
      <c r="D9" t="n">
        <v>12</v>
      </c>
      <c r="E9" t="n">
        <v>56</v>
      </c>
      <c r="F9" t="n">
        <v>4</v>
      </c>
      <c r="G9" t="n">
        <v>1</v>
      </c>
      <c r="H9" t="inlineStr">
        <is>
          <t>low</t>
        </is>
      </c>
    </row>
    <row r="10">
      <c r="A10" t="inlineStr">
        <is>
          <t>T-7119c9</t>
        </is>
      </c>
      <c r="B10" t="inlineStr">
        <is>
          <t>A-b179bf</t>
        </is>
      </c>
      <c r="C10" s="41" t="n">
        <v>45139</v>
      </c>
      <c r="D10" t="n">
        <v>16</v>
      </c>
      <c r="E10" t="n">
        <v>154</v>
      </c>
      <c r="G10" t="n">
        <v>0</v>
      </c>
      <c r="H10" t="inlineStr">
        <is>
          <t>urgent</t>
        </is>
      </c>
    </row>
    <row r="11">
      <c r="A11" t="inlineStr">
        <is>
          <t>T-b0edf2</t>
        </is>
      </c>
      <c r="B11" t="inlineStr">
        <is>
          <t>A-7cfe77</t>
        </is>
      </c>
      <c r="C11" s="41" t="n">
        <v>45413</v>
      </c>
      <c r="D11" t="n">
        <v>28</v>
      </c>
      <c r="E11" t="n">
        <v>150</v>
      </c>
      <c r="F11" t="n">
        <v>3</v>
      </c>
      <c r="G11" t="n">
        <v>0</v>
      </c>
      <c r="H11" t="inlineStr">
        <is>
          <t>medium</t>
        </is>
      </c>
    </row>
    <row r="12">
      <c r="A12" t="inlineStr">
        <is>
          <t>T-98a84a</t>
        </is>
      </c>
      <c r="B12" t="inlineStr">
        <is>
          <t>A-157070</t>
        </is>
      </c>
      <c r="C12" s="41" t="n">
        <v>45261</v>
      </c>
      <c r="D12" t="n">
        <v>42</v>
      </c>
      <c r="E12" t="n">
        <v>26</v>
      </c>
      <c r="G12" t="n">
        <v>0</v>
      </c>
      <c r="H12" t="inlineStr">
        <is>
          <t>low</t>
        </is>
      </c>
    </row>
    <row r="13">
      <c r="A13" t="inlineStr">
        <is>
          <t>T-04457d</t>
        </is>
      </c>
      <c r="B13" t="inlineStr">
        <is>
          <t>A-854864</t>
        </is>
      </c>
      <c r="C13" s="41" t="n">
        <v>45474</v>
      </c>
      <c r="D13" t="n">
        <v>48</v>
      </c>
      <c r="E13" t="n">
        <v>140</v>
      </c>
      <c r="F13" t="n">
        <v>5</v>
      </c>
      <c r="G13" t="n">
        <v>0</v>
      </c>
      <c r="H13" t="inlineStr">
        <is>
          <t>medium</t>
        </is>
      </c>
    </row>
    <row r="14">
      <c r="A14" t="inlineStr">
        <is>
          <t>T-6bd715</t>
        </is>
      </c>
      <c r="B14" t="inlineStr">
        <is>
          <t>A-4e0e85</t>
        </is>
      </c>
      <c r="C14" s="41" t="n">
        <v>45413</v>
      </c>
      <c r="D14" t="n">
        <v>50</v>
      </c>
      <c r="E14" t="n">
        <v>129</v>
      </c>
      <c r="G14" t="n">
        <v>0</v>
      </c>
      <c r="H14" t="inlineStr">
        <is>
          <t>medium</t>
        </is>
      </c>
    </row>
    <row r="15">
      <c r="A15" t="inlineStr">
        <is>
          <t>T-13f1b8</t>
        </is>
      </c>
      <c r="B15" t="inlineStr">
        <is>
          <t>A-5b4ebb</t>
        </is>
      </c>
      <c r="C15" s="41" t="n">
        <v>45261</v>
      </c>
      <c r="D15" t="n">
        <v>26</v>
      </c>
      <c r="E15" t="n">
        <v>121</v>
      </c>
      <c r="F15" t="n">
        <v>5</v>
      </c>
      <c r="G15" t="n">
        <v>0</v>
      </c>
      <c r="H15" t="inlineStr">
        <is>
          <t>low</t>
        </is>
      </c>
    </row>
    <row r="16">
      <c r="A16" t="inlineStr">
        <is>
          <t>T-a3288b</t>
        </is>
      </c>
      <c r="B16" t="inlineStr">
        <is>
          <t>A-098560</t>
        </is>
      </c>
      <c r="C16" s="41" t="n">
        <v>45627</v>
      </c>
      <c r="D16" t="n">
        <v>55</v>
      </c>
      <c r="E16" t="n">
        <v>26</v>
      </c>
      <c r="F16" t="n">
        <v>3</v>
      </c>
      <c r="G16" t="n">
        <v>0</v>
      </c>
      <c r="H16" t="inlineStr">
        <is>
          <t>low</t>
        </is>
      </c>
    </row>
    <row r="17">
      <c r="A17" t="inlineStr">
        <is>
          <t>T-f8e2c3</t>
        </is>
      </c>
      <c r="B17" t="inlineStr">
        <is>
          <t>A-40a557</t>
        </is>
      </c>
      <c r="C17" s="41" t="n">
        <v>45352</v>
      </c>
      <c r="D17" t="n">
        <v>69</v>
      </c>
      <c r="E17" t="n">
        <v>60</v>
      </c>
      <c r="G17" t="n">
        <v>0</v>
      </c>
      <c r="H17" t="inlineStr">
        <is>
          <t>high</t>
        </is>
      </c>
    </row>
    <row r="18">
      <c r="A18" t="inlineStr">
        <is>
          <t>T-4e7816</t>
        </is>
      </c>
      <c r="B18" t="inlineStr">
        <is>
          <t>A-05f0e5</t>
        </is>
      </c>
      <c r="C18" s="41" t="n">
        <v>45566</v>
      </c>
      <c r="D18" t="n">
        <v>36</v>
      </c>
      <c r="E18" t="n">
        <v>108</v>
      </c>
      <c r="G18" t="n">
        <v>0</v>
      </c>
      <c r="H18" t="inlineStr">
        <is>
          <t>low</t>
        </is>
      </c>
    </row>
    <row r="19">
      <c r="A19" t="inlineStr">
        <is>
          <t>T-0dea8b</t>
        </is>
      </c>
      <c r="B19" t="inlineStr">
        <is>
          <t>A-671f31</t>
        </is>
      </c>
      <c r="C19" s="41" t="n">
        <v>45292</v>
      </c>
      <c r="D19" t="n">
        <v>60</v>
      </c>
      <c r="E19" t="n">
        <v>45</v>
      </c>
      <c r="F19" t="n">
        <v>3</v>
      </c>
      <c r="G19" t="n">
        <v>0</v>
      </c>
      <c r="H19" t="inlineStr">
        <is>
          <t>medium</t>
        </is>
      </c>
    </row>
    <row r="20">
      <c r="A20" t="inlineStr">
        <is>
          <t>T-ca96ba</t>
        </is>
      </c>
      <c r="B20" t="inlineStr">
        <is>
          <t>A-410e86</t>
        </is>
      </c>
      <c r="C20" s="41" t="n">
        <v>45383</v>
      </c>
      <c r="D20" t="n">
        <v>3</v>
      </c>
      <c r="E20" t="n">
        <v>64</v>
      </c>
      <c r="G20" t="n">
        <v>0</v>
      </c>
      <c r="H20" t="inlineStr">
        <is>
          <t>high</t>
        </is>
      </c>
    </row>
    <row r="21">
      <c r="A21" t="inlineStr">
        <is>
          <t>T-ac0b69</t>
        </is>
      </c>
      <c r="B21" t="inlineStr">
        <is>
          <t>A-ac9111</t>
        </is>
      </c>
      <c r="C21" s="41" t="n">
        <v>45352</v>
      </c>
      <c r="D21" t="n">
        <v>14</v>
      </c>
      <c r="E21" t="n">
        <v>86</v>
      </c>
      <c r="G21" t="n">
        <v>0</v>
      </c>
      <c r="H21" t="inlineStr">
        <is>
          <t>low</t>
        </is>
      </c>
    </row>
    <row r="22">
      <c r="A22" t="inlineStr">
        <is>
          <t>T-0f1c67</t>
        </is>
      </c>
      <c r="B22" t="inlineStr">
        <is>
          <t>A-78f02b</t>
        </is>
      </c>
      <c r="C22" s="41" t="n">
        <v>45566</v>
      </c>
      <c r="D22" t="n">
        <v>48</v>
      </c>
      <c r="E22" t="n">
        <v>51</v>
      </c>
      <c r="F22" t="n">
        <v>4</v>
      </c>
      <c r="G22" t="n">
        <v>0</v>
      </c>
      <c r="H22" t="inlineStr">
        <is>
          <t>low</t>
        </is>
      </c>
    </row>
    <row r="23">
      <c r="A23" t="inlineStr">
        <is>
          <t>T-4fb3f2</t>
        </is>
      </c>
      <c r="B23" t="inlineStr">
        <is>
          <t>A-c62e55</t>
        </is>
      </c>
      <c r="C23" s="41" t="n">
        <v>44986</v>
      </c>
      <c r="D23" t="n">
        <v>59</v>
      </c>
      <c r="E23" t="n">
        <v>136</v>
      </c>
      <c r="F23" t="n">
        <v>3</v>
      </c>
      <c r="G23" t="n">
        <v>0</v>
      </c>
      <c r="H23" t="inlineStr">
        <is>
          <t>medium</t>
        </is>
      </c>
    </row>
    <row r="24">
      <c r="A24" t="inlineStr">
        <is>
          <t>T-2b4423</t>
        </is>
      </c>
      <c r="B24" t="inlineStr">
        <is>
          <t>A-158f4e</t>
        </is>
      </c>
      <c r="C24" s="41" t="n">
        <v>45261</v>
      </c>
      <c r="D24" t="n">
        <v>11</v>
      </c>
      <c r="E24" t="n">
        <v>99</v>
      </c>
      <c r="G24" t="n">
        <v>0</v>
      </c>
      <c r="H24" t="inlineStr">
        <is>
          <t>high</t>
        </is>
      </c>
    </row>
    <row r="25">
      <c r="A25" t="inlineStr">
        <is>
          <t>T-b17401</t>
        </is>
      </c>
      <c r="B25" t="inlineStr">
        <is>
          <t>A-50bb9f</t>
        </is>
      </c>
      <c r="C25" s="41" t="n">
        <v>45323</v>
      </c>
      <c r="D25" t="n">
        <v>12</v>
      </c>
      <c r="E25" t="n">
        <v>171</v>
      </c>
      <c r="F25" t="n">
        <v>3</v>
      </c>
      <c r="G25" t="n">
        <v>0</v>
      </c>
      <c r="H25" t="inlineStr">
        <is>
          <t>high</t>
        </is>
      </c>
    </row>
    <row r="26">
      <c r="A26" t="inlineStr">
        <is>
          <t>T-462ece</t>
        </is>
      </c>
      <c r="B26" t="inlineStr">
        <is>
          <t>A-b9f5b1</t>
        </is>
      </c>
      <c r="C26" s="41" t="n">
        <v>45108</v>
      </c>
      <c r="D26" t="n">
        <v>51</v>
      </c>
      <c r="E26" t="n">
        <v>50</v>
      </c>
      <c r="F26" t="n">
        <v>3</v>
      </c>
      <c r="G26" t="n">
        <v>1</v>
      </c>
      <c r="H26" t="inlineStr">
        <is>
          <t>low</t>
        </is>
      </c>
    </row>
    <row r="27">
      <c r="A27" t="inlineStr">
        <is>
          <t>T-066714</t>
        </is>
      </c>
      <c r="B27" t="inlineStr">
        <is>
          <t>A-b2225d</t>
        </is>
      </c>
      <c r="C27" s="41" t="n">
        <v>45383</v>
      </c>
      <c r="D27" t="n">
        <v>24</v>
      </c>
      <c r="E27" t="n">
        <v>52</v>
      </c>
      <c r="F27" t="n">
        <v>3</v>
      </c>
      <c r="G27" t="n">
        <v>0</v>
      </c>
      <c r="H27" t="inlineStr">
        <is>
          <t>high</t>
        </is>
      </c>
    </row>
    <row r="28">
      <c r="A28" t="inlineStr">
        <is>
          <t>T-8c694d</t>
        </is>
      </c>
      <c r="B28" t="inlineStr">
        <is>
          <t>A-883b7d</t>
        </is>
      </c>
      <c r="C28" s="41" t="n">
        <v>45413</v>
      </c>
      <c r="D28" t="n">
        <v>15</v>
      </c>
      <c r="E28" t="n">
        <v>39</v>
      </c>
      <c r="F28" t="n">
        <v>3</v>
      </c>
      <c r="G28" t="n">
        <v>1</v>
      </c>
      <c r="H28" t="inlineStr">
        <is>
          <t>low</t>
        </is>
      </c>
    </row>
    <row r="29">
      <c r="A29" t="inlineStr">
        <is>
          <t>T-804c6c</t>
        </is>
      </c>
      <c r="B29" t="inlineStr">
        <is>
          <t>A-751bd4</t>
        </is>
      </c>
      <c r="C29" s="41" t="n">
        <v>45566</v>
      </c>
      <c r="D29" t="n">
        <v>28</v>
      </c>
      <c r="E29" t="n">
        <v>49</v>
      </c>
      <c r="F29" t="n">
        <v>4</v>
      </c>
      <c r="G29" t="n">
        <v>0</v>
      </c>
      <c r="H29" t="inlineStr">
        <is>
          <t>medium</t>
        </is>
      </c>
    </row>
    <row r="30">
      <c r="A30" t="inlineStr">
        <is>
          <t>T-64b0b8</t>
        </is>
      </c>
      <c r="B30" t="inlineStr">
        <is>
          <t>A-533452</t>
        </is>
      </c>
      <c r="C30" s="41" t="n">
        <v>45170</v>
      </c>
      <c r="D30" t="n">
        <v>56</v>
      </c>
      <c r="E30" t="n">
        <v>16</v>
      </c>
      <c r="F30" t="n">
        <v>5</v>
      </c>
      <c r="G30" t="n">
        <v>0</v>
      </c>
      <c r="H30" t="inlineStr">
        <is>
          <t>low</t>
        </is>
      </c>
    </row>
    <row r="31">
      <c r="A31" t="inlineStr">
        <is>
          <t>T-bfa749</t>
        </is>
      </c>
      <c r="B31" t="inlineStr">
        <is>
          <t>A-684255</t>
        </is>
      </c>
      <c r="C31" s="41" t="n">
        <v>45139</v>
      </c>
      <c r="D31" t="n">
        <v>1</v>
      </c>
      <c r="E31" t="n">
        <v>137</v>
      </c>
      <c r="F31" t="n">
        <v>5</v>
      </c>
      <c r="G31" t="n">
        <v>0</v>
      </c>
      <c r="H31" t="inlineStr">
        <is>
          <t>low</t>
        </is>
      </c>
    </row>
    <row r="32">
      <c r="A32" t="inlineStr">
        <is>
          <t>T-3b24c1</t>
        </is>
      </c>
      <c r="B32" t="inlineStr">
        <is>
          <t>A-0aaf6e</t>
        </is>
      </c>
      <c r="C32" s="41" t="n">
        <v>45444</v>
      </c>
      <c r="D32" t="n">
        <v>54</v>
      </c>
      <c r="E32" t="n">
        <v>151</v>
      </c>
      <c r="F32" t="n">
        <v>3</v>
      </c>
      <c r="G32" t="n">
        <v>0</v>
      </c>
      <c r="H32" t="inlineStr">
        <is>
          <t>high</t>
        </is>
      </c>
    </row>
    <row r="33">
      <c r="A33" t="inlineStr">
        <is>
          <t>T-68c8a6</t>
        </is>
      </c>
      <c r="B33" t="inlineStr">
        <is>
          <t>A-7c4956</t>
        </is>
      </c>
      <c r="C33" s="41" t="n">
        <v>45536</v>
      </c>
      <c r="D33" t="n">
        <v>19</v>
      </c>
      <c r="E33" t="n">
        <v>34</v>
      </c>
      <c r="G33" t="n">
        <v>0</v>
      </c>
      <c r="H33" t="inlineStr">
        <is>
          <t>high</t>
        </is>
      </c>
    </row>
    <row r="34">
      <c r="A34" t="inlineStr">
        <is>
          <t>T-bbe374</t>
        </is>
      </c>
      <c r="B34" t="inlineStr">
        <is>
          <t>A-3ce5b8</t>
        </is>
      </c>
      <c r="C34" s="41" t="n">
        <v>45292</v>
      </c>
      <c r="D34" t="n">
        <v>50</v>
      </c>
      <c r="E34" t="n">
        <v>155</v>
      </c>
      <c r="G34" t="n">
        <v>0</v>
      </c>
      <c r="H34" t="inlineStr">
        <is>
          <t>low</t>
        </is>
      </c>
    </row>
    <row r="35">
      <c r="A35" t="inlineStr">
        <is>
          <t>T-bccf63</t>
        </is>
      </c>
      <c r="B35" t="inlineStr">
        <is>
          <t>A-82d8a6</t>
        </is>
      </c>
      <c r="C35" s="41" t="n">
        <v>45597</v>
      </c>
      <c r="D35" t="n">
        <v>70</v>
      </c>
      <c r="E35" t="n">
        <v>67</v>
      </c>
      <c r="F35" t="n">
        <v>3</v>
      </c>
      <c r="G35" t="n">
        <v>0</v>
      </c>
      <c r="H35" t="inlineStr">
        <is>
          <t>high</t>
        </is>
      </c>
    </row>
    <row r="36">
      <c r="A36" t="inlineStr">
        <is>
          <t>T-98448a</t>
        </is>
      </c>
      <c r="B36" t="inlineStr">
        <is>
          <t>A-462d45</t>
        </is>
      </c>
      <c r="C36" s="41" t="n">
        <v>45323</v>
      </c>
      <c r="D36" t="n">
        <v>18</v>
      </c>
      <c r="E36" t="n">
        <v>99</v>
      </c>
      <c r="F36" t="n">
        <v>4</v>
      </c>
      <c r="G36" t="n">
        <v>0</v>
      </c>
      <c r="H36" t="inlineStr">
        <is>
          <t>high</t>
        </is>
      </c>
    </row>
    <row r="37">
      <c r="A37" t="inlineStr">
        <is>
          <t>T-f68dde</t>
        </is>
      </c>
      <c r="B37" t="inlineStr">
        <is>
          <t>A-118d55</t>
        </is>
      </c>
      <c r="C37" s="41" t="n">
        <v>45536</v>
      </c>
      <c r="D37" t="n">
        <v>14</v>
      </c>
      <c r="E37" t="n">
        <v>1</v>
      </c>
      <c r="F37" t="n">
        <v>4</v>
      </c>
      <c r="G37" t="n">
        <v>0</v>
      </c>
      <c r="H37" t="inlineStr">
        <is>
          <t>medium</t>
        </is>
      </c>
    </row>
    <row r="38">
      <c r="A38" t="inlineStr">
        <is>
          <t>T-5f84c5</t>
        </is>
      </c>
      <c r="B38" t="inlineStr">
        <is>
          <t>A-1f559b</t>
        </is>
      </c>
      <c r="C38" s="41" t="n">
        <v>45292</v>
      </c>
      <c r="D38" t="n">
        <v>62</v>
      </c>
      <c r="E38" t="n">
        <v>28</v>
      </c>
      <c r="F38" t="n">
        <v>4</v>
      </c>
      <c r="G38" t="n">
        <v>0</v>
      </c>
      <c r="H38" t="inlineStr">
        <is>
          <t>high</t>
        </is>
      </c>
    </row>
    <row r="39">
      <c r="A39" t="inlineStr">
        <is>
          <t>T-9bae5a</t>
        </is>
      </c>
      <c r="B39" t="inlineStr">
        <is>
          <t>A-7cfe77</t>
        </is>
      </c>
      <c r="C39" s="41" t="n">
        <v>45383</v>
      </c>
      <c r="D39" t="n">
        <v>23</v>
      </c>
      <c r="E39" t="n">
        <v>176</v>
      </c>
      <c r="F39" t="n">
        <v>5</v>
      </c>
      <c r="G39" t="n">
        <v>0</v>
      </c>
      <c r="H39" t="inlineStr">
        <is>
          <t>urgent</t>
        </is>
      </c>
    </row>
    <row r="40">
      <c r="A40" t="inlineStr">
        <is>
          <t>T-22842d</t>
        </is>
      </c>
      <c r="B40" t="inlineStr">
        <is>
          <t>A-533452</t>
        </is>
      </c>
      <c r="C40" s="41" t="n">
        <v>45505</v>
      </c>
      <c r="D40" t="n">
        <v>8</v>
      </c>
      <c r="E40" t="n">
        <v>66</v>
      </c>
      <c r="F40" t="n">
        <v>3</v>
      </c>
      <c r="G40" t="n">
        <v>0</v>
      </c>
      <c r="H40" t="inlineStr">
        <is>
          <t>high</t>
        </is>
      </c>
    </row>
    <row r="41">
      <c r="A41" t="inlineStr">
        <is>
          <t>T-f8b58d</t>
        </is>
      </c>
      <c r="B41" t="inlineStr">
        <is>
          <t>A-ee42db</t>
        </is>
      </c>
      <c r="C41" s="41" t="n">
        <v>44927</v>
      </c>
      <c r="D41" t="n">
        <v>57</v>
      </c>
      <c r="E41" t="n">
        <v>144</v>
      </c>
      <c r="G41" t="n">
        <v>0</v>
      </c>
      <c r="H41" t="inlineStr">
        <is>
          <t>urgent</t>
        </is>
      </c>
    </row>
    <row r="42">
      <c r="A42" t="inlineStr">
        <is>
          <t>T-3a2a66</t>
        </is>
      </c>
      <c r="B42" t="inlineStr">
        <is>
          <t>A-e98302</t>
        </is>
      </c>
      <c r="C42" s="41" t="n">
        <v>45170</v>
      </c>
      <c r="D42" t="n">
        <v>66</v>
      </c>
      <c r="E42" t="n">
        <v>150</v>
      </c>
      <c r="G42" t="n">
        <v>0</v>
      </c>
      <c r="H42" t="inlineStr">
        <is>
          <t>low</t>
        </is>
      </c>
    </row>
    <row r="43">
      <c r="A43" t="inlineStr">
        <is>
          <t>T-490c4a</t>
        </is>
      </c>
      <c r="B43" t="inlineStr">
        <is>
          <t>A-503d5a</t>
        </is>
      </c>
      <c r="C43" s="41" t="n">
        <v>45139</v>
      </c>
      <c r="D43" t="n">
        <v>9</v>
      </c>
      <c r="E43" t="n">
        <v>179</v>
      </c>
      <c r="G43" t="n">
        <v>0</v>
      </c>
      <c r="H43" t="inlineStr">
        <is>
          <t>urgent</t>
        </is>
      </c>
    </row>
    <row r="44">
      <c r="A44" t="inlineStr">
        <is>
          <t>T-6cce32</t>
        </is>
      </c>
      <c r="B44" t="inlineStr">
        <is>
          <t>A-659280</t>
        </is>
      </c>
      <c r="C44" s="41" t="n">
        <v>45444</v>
      </c>
      <c r="D44" t="n">
        <v>6</v>
      </c>
      <c r="E44" t="n">
        <v>176</v>
      </c>
      <c r="F44" t="n">
        <v>4</v>
      </c>
      <c r="G44" t="n">
        <v>0</v>
      </c>
      <c r="H44" t="inlineStr">
        <is>
          <t>medium</t>
        </is>
      </c>
    </row>
    <row r="45">
      <c r="A45" t="inlineStr">
        <is>
          <t>T-ec46f5</t>
        </is>
      </c>
      <c r="B45" t="inlineStr">
        <is>
          <t>A-f5641b</t>
        </is>
      </c>
      <c r="C45" s="41" t="n">
        <v>45017</v>
      </c>
      <c r="D45" t="n">
        <v>55</v>
      </c>
      <c r="E45" t="n">
        <v>93</v>
      </c>
      <c r="G45" t="n">
        <v>0</v>
      </c>
      <c r="H45" t="inlineStr">
        <is>
          <t>high</t>
        </is>
      </c>
    </row>
    <row r="46">
      <c r="A46" t="inlineStr">
        <is>
          <t>T-219077</t>
        </is>
      </c>
      <c r="B46" t="inlineStr">
        <is>
          <t>A-fb186e</t>
        </is>
      </c>
      <c r="C46" s="41" t="n">
        <v>45323</v>
      </c>
      <c r="D46" t="n">
        <v>42</v>
      </c>
      <c r="E46" t="n">
        <v>58</v>
      </c>
      <c r="G46" t="n">
        <v>0</v>
      </c>
      <c r="H46" t="inlineStr">
        <is>
          <t>medium</t>
        </is>
      </c>
    </row>
    <row r="47">
      <c r="A47" t="inlineStr">
        <is>
          <t>T-6b6fb7</t>
        </is>
      </c>
      <c r="B47" t="inlineStr">
        <is>
          <t>A-716841</t>
        </is>
      </c>
      <c r="C47" s="41" t="n">
        <v>45323</v>
      </c>
      <c r="D47" t="n">
        <v>4</v>
      </c>
      <c r="E47" t="n">
        <v>119</v>
      </c>
      <c r="F47" t="n">
        <v>3</v>
      </c>
      <c r="G47" t="n">
        <v>0</v>
      </c>
      <c r="H47" t="inlineStr">
        <is>
          <t>medium</t>
        </is>
      </c>
    </row>
    <row r="48">
      <c r="A48" t="inlineStr">
        <is>
          <t>T-2e5ba4</t>
        </is>
      </c>
      <c r="B48" t="inlineStr">
        <is>
          <t>A-0be015</t>
        </is>
      </c>
      <c r="C48" s="41" t="n">
        <v>45627</v>
      </c>
      <c r="D48" t="n">
        <v>14</v>
      </c>
      <c r="E48" t="n">
        <v>46</v>
      </c>
      <c r="F48" t="n">
        <v>4</v>
      </c>
      <c r="G48" t="n">
        <v>1</v>
      </c>
      <c r="H48" t="inlineStr">
        <is>
          <t>low</t>
        </is>
      </c>
    </row>
    <row r="49">
      <c r="A49" t="inlineStr">
        <is>
          <t>T-8001a4</t>
        </is>
      </c>
      <c r="B49" t="inlineStr">
        <is>
          <t>A-c9bb3e</t>
        </is>
      </c>
      <c r="C49" s="41" t="n">
        <v>45047</v>
      </c>
      <c r="D49" t="n">
        <v>11</v>
      </c>
      <c r="E49" t="n">
        <v>53</v>
      </c>
      <c r="F49" t="n">
        <v>4</v>
      </c>
      <c r="G49" t="n">
        <v>1</v>
      </c>
      <c r="H49" t="inlineStr">
        <is>
          <t>urgent</t>
        </is>
      </c>
    </row>
    <row r="50">
      <c r="A50" t="inlineStr">
        <is>
          <t>T-a1d9dd</t>
        </is>
      </c>
      <c r="B50" t="inlineStr">
        <is>
          <t>A-fd7ad3</t>
        </is>
      </c>
      <c r="C50" s="41" t="n">
        <v>45383</v>
      </c>
      <c r="D50" t="n">
        <v>64</v>
      </c>
      <c r="E50" t="n">
        <v>21</v>
      </c>
      <c r="F50" t="n">
        <v>3</v>
      </c>
      <c r="G50" t="n">
        <v>0</v>
      </c>
      <c r="H50" t="inlineStr">
        <is>
          <t>urgent</t>
        </is>
      </c>
    </row>
    <row r="51">
      <c r="A51" t="inlineStr">
        <is>
          <t>T-121d6f</t>
        </is>
      </c>
      <c r="B51" t="inlineStr">
        <is>
          <t>A-d5a319</t>
        </is>
      </c>
      <c r="C51" s="41" t="n">
        <v>45536</v>
      </c>
      <c r="D51" t="n">
        <v>17</v>
      </c>
      <c r="E51" t="n">
        <v>132</v>
      </c>
      <c r="F51" t="n">
        <v>4</v>
      </c>
      <c r="G51" t="n">
        <v>1</v>
      </c>
      <c r="H51" t="inlineStr">
        <is>
          <t>low</t>
        </is>
      </c>
    </row>
    <row r="52">
      <c r="A52" t="inlineStr">
        <is>
          <t>T-fd1ba2</t>
        </is>
      </c>
      <c r="B52" t="inlineStr">
        <is>
          <t>A-d27f50</t>
        </is>
      </c>
      <c r="C52" s="41" t="n">
        <v>45261</v>
      </c>
      <c r="D52" t="n">
        <v>40</v>
      </c>
      <c r="E52" t="n">
        <v>158</v>
      </c>
      <c r="F52" t="n">
        <v>4</v>
      </c>
      <c r="G52" t="n">
        <v>0</v>
      </c>
      <c r="H52" t="inlineStr">
        <is>
          <t>high</t>
        </is>
      </c>
    </row>
    <row r="53">
      <c r="A53" t="inlineStr">
        <is>
          <t>T-b6d7ac</t>
        </is>
      </c>
      <c r="B53" t="inlineStr">
        <is>
          <t>A-a0ca4e</t>
        </is>
      </c>
      <c r="C53" s="41" t="n">
        <v>45200</v>
      </c>
      <c r="D53" t="n">
        <v>11</v>
      </c>
      <c r="E53" t="n">
        <v>12</v>
      </c>
      <c r="F53" t="n">
        <v>5</v>
      </c>
      <c r="G53" t="n">
        <v>1</v>
      </c>
      <c r="H53" t="inlineStr">
        <is>
          <t>low</t>
        </is>
      </c>
    </row>
    <row r="54">
      <c r="A54" t="inlineStr">
        <is>
          <t>T-f2b9a5</t>
        </is>
      </c>
      <c r="B54" t="inlineStr">
        <is>
          <t>A-f6b2fb</t>
        </is>
      </c>
      <c r="C54" s="41" t="n">
        <v>45292</v>
      </c>
      <c r="D54" t="n">
        <v>36</v>
      </c>
      <c r="E54" t="n">
        <v>138</v>
      </c>
      <c r="F54" t="n">
        <v>5</v>
      </c>
      <c r="G54" t="n">
        <v>1</v>
      </c>
      <c r="H54" t="inlineStr">
        <is>
          <t>medium</t>
        </is>
      </c>
    </row>
    <row r="55">
      <c r="A55" t="inlineStr">
        <is>
          <t>T-61fc87</t>
        </is>
      </c>
      <c r="B55" t="inlineStr">
        <is>
          <t>A-034368</t>
        </is>
      </c>
      <c r="C55" s="41" t="n">
        <v>44927</v>
      </c>
      <c r="D55" t="n">
        <v>65</v>
      </c>
      <c r="E55" t="n">
        <v>127</v>
      </c>
      <c r="F55" t="n">
        <v>3</v>
      </c>
      <c r="G55" t="n">
        <v>0</v>
      </c>
      <c r="H55" t="inlineStr">
        <is>
          <t>medium</t>
        </is>
      </c>
    </row>
    <row r="56">
      <c r="A56" t="inlineStr">
        <is>
          <t>T-00fa83</t>
        </is>
      </c>
      <c r="B56" t="inlineStr">
        <is>
          <t>A-9208f0</t>
        </is>
      </c>
      <c r="C56" s="41" t="n">
        <v>45017</v>
      </c>
      <c r="D56" t="n">
        <v>70</v>
      </c>
      <c r="E56" t="n">
        <v>6</v>
      </c>
      <c r="G56" t="n">
        <v>0</v>
      </c>
      <c r="H56" t="inlineStr">
        <is>
          <t>low</t>
        </is>
      </c>
    </row>
    <row r="57">
      <c r="A57" t="inlineStr">
        <is>
          <t>T-358dd5</t>
        </is>
      </c>
      <c r="B57" t="inlineStr">
        <is>
          <t>A-ced9aa</t>
        </is>
      </c>
      <c r="C57" s="41" t="n">
        <v>45139</v>
      </c>
      <c r="D57" t="n">
        <v>57</v>
      </c>
      <c r="E57" t="n">
        <v>131</v>
      </c>
      <c r="G57" t="n">
        <v>0</v>
      </c>
      <c r="H57" t="inlineStr">
        <is>
          <t>medium</t>
        </is>
      </c>
    </row>
    <row r="58">
      <c r="A58" t="inlineStr">
        <is>
          <t>T-54e843</t>
        </is>
      </c>
      <c r="B58" t="inlineStr">
        <is>
          <t>A-bb3bd4</t>
        </is>
      </c>
      <c r="C58" s="41" t="n">
        <v>45566</v>
      </c>
      <c r="D58" t="n">
        <v>8</v>
      </c>
      <c r="E58" t="n">
        <v>63</v>
      </c>
      <c r="F58" t="n">
        <v>3</v>
      </c>
      <c r="G58" t="n">
        <v>0</v>
      </c>
      <c r="H58" t="inlineStr">
        <is>
          <t>medium</t>
        </is>
      </c>
    </row>
    <row r="59">
      <c r="A59" t="inlineStr">
        <is>
          <t>T-50ad36</t>
        </is>
      </c>
      <c r="B59" t="inlineStr">
        <is>
          <t>A-922109</t>
        </is>
      </c>
      <c r="C59" s="41" t="n">
        <v>45047</v>
      </c>
      <c r="D59" t="n">
        <v>26</v>
      </c>
      <c r="E59" t="n">
        <v>126</v>
      </c>
      <c r="G59" t="n">
        <v>0</v>
      </c>
      <c r="H59" t="inlineStr">
        <is>
          <t>medium</t>
        </is>
      </c>
    </row>
    <row r="60">
      <c r="A60" t="inlineStr">
        <is>
          <t>T-06bf16</t>
        </is>
      </c>
      <c r="B60" t="inlineStr">
        <is>
          <t>A-4a4c2d</t>
        </is>
      </c>
      <c r="C60" s="41" t="n">
        <v>45139</v>
      </c>
      <c r="D60" t="n">
        <v>30</v>
      </c>
      <c r="E60" t="n">
        <v>44</v>
      </c>
      <c r="F60" t="n">
        <v>4</v>
      </c>
      <c r="G60" t="n">
        <v>0</v>
      </c>
      <c r="H60" t="inlineStr">
        <is>
          <t>medium</t>
        </is>
      </c>
    </row>
    <row r="61">
      <c r="A61" t="inlineStr">
        <is>
          <t>T-f155f0</t>
        </is>
      </c>
      <c r="B61" t="inlineStr">
        <is>
          <t>A-b179bf</t>
        </is>
      </c>
      <c r="C61" s="41" t="n">
        <v>45139</v>
      </c>
      <c r="D61" t="n">
        <v>6</v>
      </c>
      <c r="E61" t="n">
        <v>156</v>
      </c>
      <c r="G61" t="n">
        <v>0</v>
      </c>
      <c r="H61" t="inlineStr">
        <is>
          <t>high</t>
        </is>
      </c>
    </row>
    <row r="62">
      <c r="A62" t="inlineStr">
        <is>
          <t>T-777753</t>
        </is>
      </c>
      <c r="B62" t="inlineStr">
        <is>
          <t>A-ce66f8</t>
        </is>
      </c>
      <c r="C62" s="41" t="n">
        <v>44927</v>
      </c>
      <c r="D62" t="n">
        <v>69</v>
      </c>
      <c r="E62" t="n">
        <v>74</v>
      </c>
      <c r="G62" t="n">
        <v>0</v>
      </c>
      <c r="H62" t="inlineStr">
        <is>
          <t>low</t>
        </is>
      </c>
    </row>
    <row r="63">
      <c r="A63" t="inlineStr">
        <is>
          <t>T-857a8d</t>
        </is>
      </c>
      <c r="B63" t="inlineStr">
        <is>
          <t>A-bb3bd4</t>
        </is>
      </c>
      <c r="C63" s="41" t="n">
        <v>45292</v>
      </c>
      <c r="D63" t="n">
        <v>66</v>
      </c>
      <c r="E63" t="n">
        <v>52</v>
      </c>
      <c r="G63" t="n">
        <v>0</v>
      </c>
      <c r="H63" t="inlineStr">
        <is>
          <t>medium</t>
        </is>
      </c>
    </row>
    <row r="64">
      <c r="A64" t="inlineStr">
        <is>
          <t>T-384dcb</t>
        </is>
      </c>
      <c r="B64" t="inlineStr">
        <is>
          <t>A-bc4d48</t>
        </is>
      </c>
      <c r="C64" s="41" t="n">
        <v>45597</v>
      </c>
      <c r="D64" t="n">
        <v>71</v>
      </c>
      <c r="E64" t="n">
        <v>6</v>
      </c>
      <c r="F64" t="n">
        <v>5</v>
      </c>
      <c r="G64" t="n">
        <v>1</v>
      </c>
      <c r="H64" t="inlineStr">
        <is>
          <t>urgent</t>
        </is>
      </c>
    </row>
    <row r="65">
      <c r="A65" t="inlineStr">
        <is>
          <t>T-970c6c</t>
        </is>
      </c>
      <c r="B65" t="inlineStr">
        <is>
          <t>A-439b2f</t>
        </is>
      </c>
      <c r="C65" s="41" t="n">
        <v>45627</v>
      </c>
      <c r="D65" t="n">
        <v>20</v>
      </c>
      <c r="E65" t="n">
        <v>123</v>
      </c>
      <c r="G65" t="n">
        <v>0</v>
      </c>
      <c r="H65" t="inlineStr">
        <is>
          <t>urgent</t>
        </is>
      </c>
    </row>
    <row r="66">
      <c r="A66" t="inlineStr">
        <is>
          <t>T-50c7f8</t>
        </is>
      </c>
      <c r="B66" t="inlineStr">
        <is>
          <t>A-a1bbb6</t>
        </is>
      </c>
      <c r="C66" s="41" t="n">
        <v>45292</v>
      </c>
      <c r="D66" t="n">
        <v>36</v>
      </c>
      <c r="E66" t="n">
        <v>47</v>
      </c>
      <c r="G66" t="n">
        <v>0</v>
      </c>
      <c r="H66" t="inlineStr">
        <is>
          <t>urgent</t>
        </is>
      </c>
    </row>
    <row r="67">
      <c r="A67" t="inlineStr">
        <is>
          <t>T-a528f4</t>
        </is>
      </c>
      <c r="B67" t="inlineStr">
        <is>
          <t>A-b78bf8</t>
        </is>
      </c>
      <c r="C67" s="41" t="n">
        <v>45017</v>
      </c>
      <c r="D67" t="n">
        <v>24</v>
      </c>
      <c r="E67" t="n">
        <v>7</v>
      </c>
      <c r="F67" t="n">
        <v>3</v>
      </c>
      <c r="G67" t="n">
        <v>0</v>
      </c>
      <c r="H67" t="inlineStr">
        <is>
          <t>urgent</t>
        </is>
      </c>
    </row>
    <row r="68">
      <c r="A68" t="inlineStr">
        <is>
          <t>T-7b7a5a</t>
        </is>
      </c>
      <c r="B68" t="inlineStr">
        <is>
          <t>A-1e50e0</t>
        </is>
      </c>
      <c r="C68" s="41" t="n">
        <v>45566</v>
      </c>
      <c r="D68" t="n">
        <v>19</v>
      </c>
      <c r="E68" t="n">
        <v>170</v>
      </c>
      <c r="F68" t="n">
        <v>5</v>
      </c>
      <c r="G68" t="n">
        <v>1</v>
      </c>
      <c r="H68" t="inlineStr">
        <is>
          <t>high</t>
        </is>
      </c>
    </row>
    <row r="69">
      <c r="A69" t="inlineStr">
        <is>
          <t>T-c9a73c</t>
        </is>
      </c>
      <c r="B69" t="inlineStr">
        <is>
          <t>A-b9f5b1</t>
        </is>
      </c>
      <c r="C69" s="41" t="n">
        <v>45566</v>
      </c>
      <c r="D69" t="n">
        <v>18</v>
      </c>
      <c r="E69" t="n">
        <v>86</v>
      </c>
      <c r="F69" t="n">
        <v>4</v>
      </c>
      <c r="G69" t="n">
        <v>0</v>
      </c>
      <c r="H69" t="inlineStr">
        <is>
          <t>urgent</t>
        </is>
      </c>
    </row>
    <row r="70">
      <c r="A70" t="inlineStr">
        <is>
          <t>T-486b6b</t>
        </is>
      </c>
      <c r="B70" t="inlineStr">
        <is>
          <t>A-883b7d</t>
        </is>
      </c>
      <c r="C70" s="41" t="n">
        <v>44927</v>
      </c>
      <c r="D70" t="n">
        <v>22</v>
      </c>
      <c r="E70" t="n">
        <v>102</v>
      </c>
      <c r="F70" t="n">
        <v>5</v>
      </c>
      <c r="G70" t="n">
        <v>0</v>
      </c>
      <c r="H70" t="inlineStr">
        <is>
          <t>urgent</t>
        </is>
      </c>
    </row>
    <row r="71">
      <c r="A71" t="inlineStr">
        <is>
          <t>T-19cc99</t>
        </is>
      </c>
      <c r="B71" t="inlineStr">
        <is>
          <t>A-c16b88</t>
        </is>
      </c>
      <c r="C71" s="41" t="n">
        <v>45017</v>
      </c>
      <c r="D71" t="n">
        <v>53</v>
      </c>
      <c r="E71" t="n">
        <v>134</v>
      </c>
      <c r="G71" t="n">
        <v>0</v>
      </c>
      <c r="H71" t="inlineStr">
        <is>
          <t>high</t>
        </is>
      </c>
    </row>
    <row r="72">
      <c r="A72" t="inlineStr">
        <is>
          <t>T-35fc90</t>
        </is>
      </c>
      <c r="B72" t="inlineStr">
        <is>
          <t>A-e98302</t>
        </is>
      </c>
      <c r="C72" s="41" t="n">
        <v>45200</v>
      </c>
      <c r="D72" t="n">
        <v>67</v>
      </c>
      <c r="E72" t="n">
        <v>121</v>
      </c>
      <c r="G72" t="n">
        <v>0</v>
      </c>
      <c r="H72" t="inlineStr">
        <is>
          <t>low</t>
        </is>
      </c>
    </row>
    <row r="73">
      <c r="A73" t="inlineStr">
        <is>
          <t>T-d4142b</t>
        </is>
      </c>
      <c r="B73" t="inlineStr">
        <is>
          <t>A-700ade</t>
        </is>
      </c>
      <c r="C73" s="41" t="n">
        <v>45047</v>
      </c>
      <c r="D73" t="n">
        <v>66</v>
      </c>
      <c r="E73" t="n">
        <v>69</v>
      </c>
      <c r="F73" t="n">
        <v>4</v>
      </c>
      <c r="G73" t="n">
        <v>0</v>
      </c>
      <c r="H73" t="inlineStr">
        <is>
          <t>urgent</t>
        </is>
      </c>
    </row>
    <row r="74">
      <c r="A74" t="inlineStr">
        <is>
          <t>T-6ba215</t>
        </is>
      </c>
      <c r="B74" t="inlineStr">
        <is>
          <t>A-56962b</t>
        </is>
      </c>
      <c r="C74" s="41" t="n">
        <v>44986</v>
      </c>
      <c r="D74" t="n">
        <v>66</v>
      </c>
      <c r="E74" t="n">
        <v>73</v>
      </c>
      <c r="F74" t="n">
        <v>3</v>
      </c>
      <c r="G74" t="n">
        <v>0</v>
      </c>
      <c r="H74" t="inlineStr">
        <is>
          <t>low</t>
        </is>
      </c>
    </row>
    <row r="75">
      <c r="A75" t="inlineStr">
        <is>
          <t>T-e5c785</t>
        </is>
      </c>
      <c r="B75" t="inlineStr">
        <is>
          <t>A-b54c01</t>
        </is>
      </c>
      <c r="C75" s="41" t="n">
        <v>44986</v>
      </c>
      <c r="D75" t="n">
        <v>26</v>
      </c>
      <c r="E75" t="n">
        <v>41</v>
      </c>
      <c r="F75" t="n">
        <v>3</v>
      </c>
      <c r="G75" t="n">
        <v>0</v>
      </c>
      <c r="H75" t="inlineStr">
        <is>
          <t>medium</t>
        </is>
      </c>
    </row>
    <row r="76">
      <c r="A76" t="inlineStr">
        <is>
          <t>T-4f0d98</t>
        </is>
      </c>
      <c r="B76" t="inlineStr">
        <is>
          <t>A-e40f45</t>
        </is>
      </c>
      <c r="C76" s="41" t="n">
        <v>44986</v>
      </c>
      <c r="D76" t="n">
        <v>10</v>
      </c>
      <c r="E76" t="n">
        <v>19</v>
      </c>
      <c r="G76" t="n">
        <v>0</v>
      </c>
      <c r="H76" t="inlineStr">
        <is>
          <t>urgent</t>
        </is>
      </c>
    </row>
    <row r="77">
      <c r="A77" t="inlineStr">
        <is>
          <t>T-e97da3</t>
        </is>
      </c>
      <c r="B77" t="inlineStr">
        <is>
          <t>A-45ce7a</t>
        </is>
      </c>
      <c r="C77" s="41" t="n">
        <v>45383</v>
      </c>
      <c r="D77" t="n">
        <v>25</v>
      </c>
      <c r="E77" t="n">
        <v>81</v>
      </c>
      <c r="G77" t="n">
        <v>0</v>
      </c>
      <c r="H77" t="inlineStr">
        <is>
          <t>low</t>
        </is>
      </c>
    </row>
    <row r="78">
      <c r="A78" t="inlineStr">
        <is>
          <t>T-990a0e</t>
        </is>
      </c>
      <c r="B78" t="inlineStr">
        <is>
          <t>A-fa3095</t>
        </is>
      </c>
      <c r="C78" s="41" t="n">
        <v>45597</v>
      </c>
      <c r="D78" t="n">
        <v>48</v>
      </c>
      <c r="E78" t="n">
        <v>28</v>
      </c>
      <c r="G78" t="n">
        <v>0</v>
      </c>
      <c r="H78" t="inlineStr">
        <is>
          <t>high</t>
        </is>
      </c>
    </row>
    <row r="79">
      <c r="A79" t="inlineStr">
        <is>
          <t>T-ce1dee</t>
        </is>
      </c>
      <c r="B79" t="inlineStr">
        <is>
          <t>A-d792a6</t>
        </is>
      </c>
      <c r="C79" s="41" t="n">
        <v>45566</v>
      </c>
      <c r="D79" t="n">
        <v>32</v>
      </c>
      <c r="E79" t="n">
        <v>126</v>
      </c>
      <c r="G79" t="n">
        <v>0</v>
      </c>
      <c r="H79" t="inlineStr">
        <is>
          <t>low</t>
        </is>
      </c>
    </row>
    <row r="80">
      <c r="A80" t="inlineStr">
        <is>
          <t>T-b7b797</t>
        </is>
      </c>
      <c r="B80" t="inlineStr">
        <is>
          <t>A-bbc346</t>
        </is>
      </c>
      <c r="C80" s="41" t="n">
        <v>45352</v>
      </c>
      <c r="D80" t="n">
        <v>35</v>
      </c>
      <c r="E80" t="n">
        <v>24</v>
      </c>
      <c r="G80" t="n">
        <v>0</v>
      </c>
      <c r="H80" t="inlineStr">
        <is>
          <t>medium</t>
        </is>
      </c>
    </row>
    <row r="81">
      <c r="A81" t="inlineStr">
        <is>
          <t>T-847498</t>
        </is>
      </c>
      <c r="B81" t="inlineStr">
        <is>
          <t>A-7cfe77</t>
        </is>
      </c>
      <c r="C81" s="41" t="n">
        <v>45108</v>
      </c>
      <c r="D81" t="n">
        <v>59</v>
      </c>
      <c r="E81" t="n">
        <v>36</v>
      </c>
      <c r="G81" t="n">
        <v>0</v>
      </c>
      <c r="H81" t="inlineStr">
        <is>
          <t>high</t>
        </is>
      </c>
    </row>
    <row r="82">
      <c r="A82" t="inlineStr">
        <is>
          <t>T-2ef49b</t>
        </is>
      </c>
      <c r="B82" t="inlineStr">
        <is>
          <t>A-cc1d8d</t>
        </is>
      </c>
      <c r="C82" s="41" t="n">
        <v>45170</v>
      </c>
      <c r="D82" t="n">
        <v>45</v>
      </c>
      <c r="E82" t="n">
        <v>33</v>
      </c>
      <c r="F82" t="n">
        <v>5</v>
      </c>
      <c r="G82" t="n">
        <v>0</v>
      </c>
      <c r="H82" t="inlineStr">
        <is>
          <t>medium</t>
        </is>
      </c>
    </row>
    <row r="83">
      <c r="A83" t="inlineStr">
        <is>
          <t>T-fb6fa3</t>
        </is>
      </c>
      <c r="B83" t="inlineStr">
        <is>
          <t>A-0a62f5</t>
        </is>
      </c>
      <c r="C83" s="41" t="n">
        <v>45597</v>
      </c>
      <c r="D83" t="n">
        <v>8</v>
      </c>
      <c r="E83" t="n">
        <v>57</v>
      </c>
      <c r="G83" t="n">
        <v>0</v>
      </c>
      <c r="H83" t="inlineStr">
        <is>
          <t>urgent</t>
        </is>
      </c>
    </row>
    <row r="84">
      <c r="A84" t="inlineStr">
        <is>
          <t>T-a3f900</t>
        </is>
      </c>
      <c r="B84" t="inlineStr">
        <is>
          <t>A-ae052e</t>
        </is>
      </c>
      <c r="C84" s="41" t="n">
        <v>45108</v>
      </c>
      <c r="D84" t="n">
        <v>29</v>
      </c>
      <c r="E84" t="n">
        <v>126</v>
      </c>
      <c r="F84" t="n">
        <v>3</v>
      </c>
      <c r="G84" t="n">
        <v>0</v>
      </c>
      <c r="H84" t="inlineStr">
        <is>
          <t>medium</t>
        </is>
      </c>
    </row>
    <row r="85">
      <c r="A85" t="inlineStr">
        <is>
          <t>T-b9e7df</t>
        </is>
      </c>
      <c r="B85" t="inlineStr">
        <is>
          <t>A-526d93</t>
        </is>
      </c>
      <c r="C85" s="41" t="n">
        <v>45047</v>
      </c>
      <c r="D85" t="n">
        <v>5</v>
      </c>
      <c r="E85" t="n">
        <v>158</v>
      </c>
      <c r="G85" t="n">
        <v>0</v>
      </c>
      <c r="H85" t="inlineStr">
        <is>
          <t>medium</t>
        </is>
      </c>
    </row>
    <row r="86">
      <c r="A86" t="inlineStr">
        <is>
          <t>T-0e6db2</t>
        </is>
      </c>
      <c r="B86" t="inlineStr">
        <is>
          <t>A-ccc747</t>
        </is>
      </c>
      <c r="C86" s="41" t="n">
        <v>45444</v>
      </c>
      <c r="D86" t="n">
        <v>60</v>
      </c>
      <c r="E86" t="n">
        <v>169</v>
      </c>
      <c r="F86" t="n">
        <v>5</v>
      </c>
      <c r="G86" t="n">
        <v>0</v>
      </c>
      <c r="H86" t="inlineStr">
        <is>
          <t>urgent</t>
        </is>
      </c>
    </row>
    <row r="87">
      <c r="A87" t="inlineStr">
        <is>
          <t>T-4c2f4b</t>
        </is>
      </c>
      <c r="B87" t="inlineStr">
        <is>
          <t>A-726cfa</t>
        </is>
      </c>
      <c r="C87" s="41" t="n">
        <v>45261</v>
      </c>
      <c r="D87" t="n">
        <v>37</v>
      </c>
      <c r="E87" t="n">
        <v>150</v>
      </c>
      <c r="G87" t="n">
        <v>0</v>
      </c>
      <c r="H87" t="inlineStr">
        <is>
          <t>high</t>
        </is>
      </c>
    </row>
    <row r="88">
      <c r="A88" t="inlineStr">
        <is>
          <t>T-e7dc15</t>
        </is>
      </c>
      <c r="B88" t="inlineStr">
        <is>
          <t>A-39868b</t>
        </is>
      </c>
      <c r="C88" s="41" t="n">
        <v>45352</v>
      </c>
      <c r="D88" t="n">
        <v>22</v>
      </c>
      <c r="E88" t="n">
        <v>137</v>
      </c>
      <c r="G88" t="n">
        <v>0</v>
      </c>
      <c r="H88" t="inlineStr">
        <is>
          <t>medium</t>
        </is>
      </c>
    </row>
    <row r="89">
      <c r="A89" t="inlineStr">
        <is>
          <t>T-9876fb</t>
        </is>
      </c>
      <c r="B89" t="inlineStr">
        <is>
          <t>A-2e3bad</t>
        </is>
      </c>
      <c r="C89" s="41" t="n">
        <v>45292</v>
      </c>
      <c r="D89" t="n">
        <v>14</v>
      </c>
      <c r="E89" t="n">
        <v>92</v>
      </c>
      <c r="G89" t="n">
        <v>0</v>
      </c>
      <c r="H89" t="inlineStr">
        <is>
          <t>high</t>
        </is>
      </c>
    </row>
    <row r="90">
      <c r="A90" t="inlineStr">
        <is>
          <t>T-2c6679</t>
        </is>
      </c>
      <c r="B90" t="inlineStr">
        <is>
          <t>A-0be015</t>
        </is>
      </c>
      <c r="C90" s="41" t="n">
        <v>45474</v>
      </c>
      <c r="D90" t="n">
        <v>51</v>
      </c>
      <c r="E90" t="n">
        <v>73</v>
      </c>
      <c r="F90" t="n">
        <v>5</v>
      </c>
      <c r="G90" t="n">
        <v>0</v>
      </c>
      <c r="H90" t="inlineStr">
        <is>
          <t>medium</t>
        </is>
      </c>
    </row>
    <row r="91">
      <c r="A91" t="inlineStr">
        <is>
          <t>T-03303d</t>
        </is>
      </c>
      <c r="B91" t="inlineStr">
        <is>
          <t>A-87aa7b</t>
        </is>
      </c>
      <c r="C91" s="41" t="n">
        <v>45231</v>
      </c>
      <c r="D91" t="n">
        <v>59</v>
      </c>
      <c r="E91" t="n">
        <v>7</v>
      </c>
      <c r="G91" t="n">
        <v>1</v>
      </c>
      <c r="H91" t="inlineStr">
        <is>
          <t>high</t>
        </is>
      </c>
    </row>
    <row r="92">
      <c r="A92" t="inlineStr">
        <is>
          <t>T-1ed4c4</t>
        </is>
      </c>
      <c r="B92" t="inlineStr">
        <is>
          <t>A-c62e55</t>
        </is>
      </c>
      <c r="C92" s="41" t="n">
        <v>45352</v>
      </c>
      <c r="D92" t="n">
        <v>15</v>
      </c>
      <c r="E92" t="n">
        <v>129</v>
      </c>
      <c r="F92" t="n">
        <v>5</v>
      </c>
      <c r="G92" t="n">
        <v>0</v>
      </c>
      <c r="H92" t="inlineStr">
        <is>
          <t>urgent</t>
        </is>
      </c>
    </row>
    <row r="93">
      <c r="A93" t="inlineStr">
        <is>
          <t>T-7c6ab3</t>
        </is>
      </c>
      <c r="B93" t="inlineStr">
        <is>
          <t>A-65a46c</t>
        </is>
      </c>
      <c r="C93" s="41" t="n">
        <v>45627</v>
      </c>
      <c r="D93" t="n">
        <v>57</v>
      </c>
      <c r="E93" t="n">
        <v>96</v>
      </c>
      <c r="F93" t="n">
        <v>5</v>
      </c>
      <c r="G93" t="n">
        <v>0</v>
      </c>
      <c r="H93" t="inlineStr">
        <is>
          <t>urgent</t>
        </is>
      </c>
    </row>
    <row r="94">
      <c r="A94" t="inlineStr">
        <is>
          <t>T-67bfcf</t>
        </is>
      </c>
      <c r="B94" t="inlineStr">
        <is>
          <t>A-3932db</t>
        </is>
      </c>
      <c r="C94" s="41" t="n">
        <v>45170</v>
      </c>
      <c r="D94" t="n">
        <v>36</v>
      </c>
      <c r="E94" t="n">
        <v>144</v>
      </c>
      <c r="F94" t="n">
        <v>3</v>
      </c>
      <c r="G94" t="n">
        <v>0</v>
      </c>
      <c r="H94" t="inlineStr">
        <is>
          <t>urgent</t>
        </is>
      </c>
    </row>
    <row r="95">
      <c r="A95" t="inlineStr">
        <is>
          <t>T-088eb6</t>
        </is>
      </c>
      <c r="B95" t="inlineStr">
        <is>
          <t>A-ac14bb</t>
        </is>
      </c>
      <c r="C95" s="41" t="n">
        <v>45352</v>
      </c>
      <c r="D95" t="n">
        <v>21</v>
      </c>
      <c r="E95" t="n">
        <v>23</v>
      </c>
      <c r="G95" t="n">
        <v>0</v>
      </c>
      <c r="H95" t="inlineStr">
        <is>
          <t>high</t>
        </is>
      </c>
    </row>
    <row r="96">
      <c r="A96" t="inlineStr">
        <is>
          <t>T-b4bec0</t>
        </is>
      </c>
      <c r="B96" t="inlineStr">
        <is>
          <t>A-117171</t>
        </is>
      </c>
      <c r="C96" s="41" t="n">
        <v>45139</v>
      </c>
      <c r="D96" t="n">
        <v>33</v>
      </c>
      <c r="E96" t="n">
        <v>137</v>
      </c>
      <c r="G96" t="n">
        <v>0</v>
      </c>
      <c r="H96" t="inlineStr">
        <is>
          <t>urgent</t>
        </is>
      </c>
    </row>
    <row r="97">
      <c r="A97" t="inlineStr">
        <is>
          <t>T-03d219</t>
        </is>
      </c>
      <c r="B97" t="inlineStr">
        <is>
          <t>A-ae052e</t>
        </is>
      </c>
      <c r="C97" s="41" t="n">
        <v>45292</v>
      </c>
      <c r="D97" t="n">
        <v>53</v>
      </c>
      <c r="E97" t="n">
        <v>6</v>
      </c>
      <c r="G97" t="n">
        <v>0</v>
      </c>
      <c r="H97" t="inlineStr">
        <is>
          <t>urgent</t>
        </is>
      </c>
    </row>
    <row r="98">
      <c r="A98" t="inlineStr">
        <is>
          <t>T-7c2d38</t>
        </is>
      </c>
      <c r="B98" t="inlineStr">
        <is>
          <t>A-ad3abd</t>
        </is>
      </c>
      <c r="C98" s="41" t="n">
        <v>45597</v>
      </c>
      <c r="D98" t="n">
        <v>1</v>
      </c>
      <c r="E98" t="n">
        <v>35</v>
      </c>
      <c r="G98" t="n">
        <v>0</v>
      </c>
      <c r="H98" t="inlineStr">
        <is>
          <t>high</t>
        </is>
      </c>
    </row>
    <row r="99">
      <c r="A99" t="inlineStr">
        <is>
          <t>T-1112c6</t>
        </is>
      </c>
      <c r="B99" t="inlineStr">
        <is>
          <t>A-de24d5</t>
        </is>
      </c>
      <c r="C99" s="41" t="n">
        <v>45170</v>
      </c>
      <c r="D99" t="n">
        <v>72</v>
      </c>
      <c r="E99" t="n">
        <v>24</v>
      </c>
      <c r="F99" t="n">
        <v>3</v>
      </c>
      <c r="G99" t="n">
        <v>0</v>
      </c>
      <c r="H99" t="inlineStr">
        <is>
          <t>urgent</t>
        </is>
      </c>
    </row>
    <row r="100">
      <c r="A100" t="inlineStr">
        <is>
          <t>T-938c6d</t>
        </is>
      </c>
      <c r="B100" t="inlineStr">
        <is>
          <t>A-a8d89d</t>
        </is>
      </c>
      <c r="C100" s="41" t="n">
        <v>45139</v>
      </c>
      <c r="D100" t="n">
        <v>60</v>
      </c>
      <c r="E100" t="n">
        <v>132</v>
      </c>
      <c r="G100" t="n">
        <v>0</v>
      </c>
      <c r="H100" t="inlineStr">
        <is>
          <t>low</t>
        </is>
      </c>
    </row>
    <row r="101">
      <c r="A101" t="inlineStr">
        <is>
          <t>T-d2e273</t>
        </is>
      </c>
      <c r="B101" t="inlineStr">
        <is>
          <t>A-9f9299</t>
        </is>
      </c>
      <c r="C101" s="41" t="n">
        <v>45566</v>
      </c>
      <c r="D101" t="n">
        <v>5</v>
      </c>
      <c r="E101" t="n">
        <v>94</v>
      </c>
      <c r="G101" t="n">
        <v>0</v>
      </c>
      <c r="H101" t="inlineStr">
        <is>
          <t>high</t>
        </is>
      </c>
    </row>
    <row r="102">
      <c r="A102" t="inlineStr">
        <is>
          <t>T-bdc72c</t>
        </is>
      </c>
      <c r="B102" t="inlineStr">
        <is>
          <t>A-34d880</t>
        </is>
      </c>
      <c r="C102" s="41" t="n">
        <v>45597</v>
      </c>
      <c r="D102" t="n">
        <v>62</v>
      </c>
      <c r="E102" t="n">
        <v>106</v>
      </c>
      <c r="F102" t="n">
        <v>3</v>
      </c>
      <c r="G102" t="n">
        <v>0</v>
      </c>
      <c r="H102" t="inlineStr">
        <is>
          <t>medium</t>
        </is>
      </c>
    </row>
    <row r="103">
      <c r="A103" t="inlineStr">
        <is>
          <t>T-7d4777</t>
        </is>
      </c>
      <c r="B103" t="inlineStr">
        <is>
          <t>A-66224b</t>
        </is>
      </c>
      <c r="C103" s="41" t="n">
        <v>45597</v>
      </c>
      <c r="D103" t="n">
        <v>40</v>
      </c>
      <c r="E103" t="n">
        <v>4</v>
      </c>
      <c r="F103" t="n">
        <v>3</v>
      </c>
      <c r="G103" t="n">
        <v>0</v>
      </c>
      <c r="H103" t="inlineStr">
        <is>
          <t>medium</t>
        </is>
      </c>
    </row>
    <row r="104">
      <c r="A104" t="inlineStr">
        <is>
          <t>T-03624c</t>
        </is>
      </c>
      <c r="B104" t="inlineStr">
        <is>
          <t>A-7c6b6b</t>
        </is>
      </c>
      <c r="C104" s="41" t="n">
        <v>45292</v>
      </c>
      <c r="D104" t="n">
        <v>58</v>
      </c>
      <c r="E104" t="n">
        <v>68</v>
      </c>
      <c r="F104" t="n">
        <v>3</v>
      </c>
      <c r="G104" t="n">
        <v>0</v>
      </c>
      <c r="H104" t="inlineStr">
        <is>
          <t>low</t>
        </is>
      </c>
    </row>
    <row r="105">
      <c r="A105" t="inlineStr">
        <is>
          <t>T-3fab11</t>
        </is>
      </c>
      <c r="B105" t="inlineStr">
        <is>
          <t>A-463db0</t>
        </is>
      </c>
      <c r="C105" s="41" t="n">
        <v>44986</v>
      </c>
      <c r="D105" t="n">
        <v>55</v>
      </c>
      <c r="E105" t="n">
        <v>123</v>
      </c>
      <c r="F105" t="n">
        <v>5</v>
      </c>
      <c r="G105" t="n">
        <v>0</v>
      </c>
      <c r="H105" t="inlineStr">
        <is>
          <t>high</t>
        </is>
      </c>
    </row>
    <row r="106">
      <c r="A106" t="inlineStr">
        <is>
          <t>T-37f2cf</t>
        </is>
      </c>
      <c r="B106" t="inlineStr">
        <is>
          <t>A-faa28c</t>
        </is>
      </c>
      <c r="C106" s="41" t="n">
        <v>45413</v>
      </c>
      <c r="D106" t="n">
        <v>41</v>
      </c>
      <c r="E106" t="n">
        <v>127</v>
      </c>
      <c r="F106" t="n">
        <v>5</v>
      </c>
      <c r="G106" t="n">
        <v>1</v>
      </c>
      <c r="H106" t="inlineStr">
        <is>
          <t>urgent</t>
        </is>
      </c>
    </row>
    <row r="107">
      <c r="A107" t="inlineStr">
        <is>
          <t>T-826f63</t>
        </is>
      </c>
      <c r="B107" t="inlineStr">
        <is>
          <t>A-f9cc74</t>
        </is>
      </c>
      <c r="C107" s="41" t="n">
        <v>45108</v>
      </c>
      <c r="D107" t="n">
        <v>72</v>
      </c>
      <c r="E107" t="n">
        <v>169</v>
      </c>
      <c r="G107" t="n">
        <v>0</v>
      </c>
      <c r="H107" t="inlineStr">
        <is>
          <t>low</t>
        </is>
      </c>
    </row>
    <row r="108">
      <c r="A108" t="inlineStr">
        <is>
          <t>T-f7ec04</t>
        </is>
      </c>
      <c r="B108" t="inlineStr">
        <is>
          <t>A-ad296b</t>
        </is>
      </c>
      <c r="C108" s="41" t="n">
        <v>45200</v>
      </c>
      <c r="D108" t="n">
        <v>16</v>
      </c>
      <c r="E108" t="n">
        <v>74</v>
      </c>
      <c r="F108" t="n">
        <v>3</v>
      </c>
      <c r="G108" t="n">
        <v>1</v>
      </c>
      <c r="H108" t="inlineStr">
        <is>
          <t>urgent</t>
        </is>
      </c>
    </row>
    <row r="109">
      <c r="A109" t="inlineStr">
        <is>
          <t>T-856d24</t>
        </is>
      </c>
      <c r="B109" t="inlineStr">
        <is>
          <t>A-dbc825</t>
        </is>
      </c>
      <c r="C109" s="41" t="n">
        <v>45047</v>
      </c>
      <c r="D109" t="n">
        <v>53</v>
      </c>
      <c r="E109" t="n">
        <v>166</v>
      </c>
      <c r="G109" t="n">
        <v>0</v>
      </c>
      <c r="H109" t="inlineStr">
        <is>
          <t>high</t>
        </is>
      </c>
    </row>
    <row r="110">
      <c r="A110" t="inlineStr">
        <is>
          <t>T-cbfd6b</t>
        </is>
      </c>
      <c r="B110" t="inlineStr">
        <is>
          <t>A-8b0451</t>
        </is>
      </c>
      <c r="C110" s="41" t="n">
        <v>44986</v>
      </c>
      <c r="D110" t="n">
        <v>25</v>
      </c>
      <c r="E110" t="n">
        <v>137</v>
      </c>
      <c r="F110" t="n">
        <v>4</v>
      </c>
      <c r="G110" t="n">
        <v>0</v>
      </c>
      <c r="H110" t="inlineStr">
        <is>
          <t>medium</t>
        </is>
      </c>
    </row>
    <row r="111">
      <c r="A111" t="inlineStr">
        <is>
          <t>T-66636b</t>
        </is>
      </c>
      <c r="B111" t="inlineStr">
        <is>
          <t>A-37f969</t>
        </is>
      </c>
      <c r="C111" s="41" t="n">
        <v>45108</v>
      </c>
      <c r="D111" t="n">
        <v>70</v>
      </c>
      <c r="E111" t="n">
        <v>116</v>
      </c>
      <c r="F111" t="n">
        <v>4</v>
      </c>
      <c r="G111" t="n">
        <v>0</v>
      </c>
      <c r="H111" t="inlineStr">
        <is>
          <t>medium</t>
        </is>
      </c>
    </row>
    <row r="112">
      <c r="A112" t="inlineStr">
        <is>
          <t>T-be44ea</t>
        </is>
      </c>
      <c r="B112" t="inlineStr">
        <is>
          <t>A-bc4d48</t>
        </is>
      </c>
      <c r="C112" s="41" t="n">
        <v>45536</v>
      </c>
      <c r="D112" t="n">
        <v>49</v>
      </c>
      <c r="E112" t="n">
        <v>19</v>
      </c>
      <c r="F112" t="n">
        <v>5</v>
      </c>
      <c r="G112" t="n">
        <v>0</v>
      </c>
      <c r="H112" t="inlineStr">
        <is>
          <t>medium</t>
        </is>
      </c>
    </row>
    <row r="113">
      <c r="A113" t="inlineStr">
        <is>
          <t>T-fcd539</t>
        </is>
      </c>
      <c r="B113" t="inlineStr">
        <is>
          <t>A-7da956</t>
        </is>
      </c>
      <c r="C113" s="41" t="n">
        <v>45474</v>
      </c>
      <c r="D113" t="n">
        <v>21</v>
      </c>
      <c r="E113" t="n">
        <v>97</v>
      </c>
      <c r="G113" t="n">
        <v>0</v>
      </c>
      <c r="H113" t="inlineStr">
        <is>
          <t>urgent</t>
        </is>
      </c>
    </row>
    <row r="114">
      <c r="A114" t="inlineStr">
        <is>
          <t>T-433a53</t>
        </is>
      </c>
      <c r="B114" t="inlineStr">
        <is>
          <t>A-297a2d</t>
        </is>
      </c>
      <c r="C114" s="41" t="n">
        <v>44958</v>
      </c>
      <c r="D114" t="n">
        <v>10</v>
      </c>
      <c r="E114" t="n">
        <v>160</v>
      </c>
      <c r="F114" t="n">
        <v>3</v>
      </c>
      <c r="G114" t="n">
        <v>0</v>
      </c>
      <c r="H114" t="inlineStr">
        <is>
          <t>high</t>
        </is>
      </c>
    </row>
    <row r="115">
      <c r="A115" t="inlineStr">
        <is>
          <t>T-5fb9f7</t>
        </is>
      </c>
      <c r="B115" t="inlineStr">
        <is>
          <t>A-0f7d77</t>
        </is>
      </c>
      <c r="C115" s="41" t="n">
        <v>44927</v>
      </c>
      <c r="D115" t="n">
        <v>19</v>
      </c>
      <c r="E115" t="n">
        <v>88</v>
      </c>
      <c r="G115" t="n">
        <v>0</v>
      </c>
      <c r="H115" t="inlineStr">
        <is>
          <t>medium</t>
        </is>
      </c>
    </row>
    <row r="116">
      <c r="A116" t="inlineStr">
        <is>
          <t>T-ced995</t>
        </is>
      </c>
      <c r="B116" t="inlineStr">
        <is>
          <t>A-76fa4d</t>
        </is>
      </c>
      <c r="C116" s="41" t="n">
        <v>45444</v>
      </c>
      <c r="D116" t="n">
        <v>43</v>
      </c>
      <c r="E116" t="n">
        <v>92</v>
      </c>
      <c r="G116" t="n">
        <v>0</v>
      </c>
      <c r="H116" t="inlineStr">
        <is>
          <t>urgent</t>
        </is>
      </c>
    </row>
    <row r="117">
      <c r="A117" t="inlineStr">
        <is>
          <t>T-9398db</t>
        </is>
      </c>
      <c r="B117" t="inlineStr">
        <is>
          <t>A-bbe56f</t>
        </is>
      </c>
      <c r="C117" s="41" t="n">
        <v>45444</v>
      </c>
      <c r="D117" t="n">
        <v>48</v>
      </c>
      <c r="E117" t="n">
        <v>107</v>
      </c>
      <c r="F117" t="n">
        <v>5</v>
      </c>
      <c r="G117" t="n">
        <v>0</v>
      </c>
      <c r="H117" t="inlineStr">
        <is>
          <t>low</t>
        </is>
      </c>
    </row>
    <row r="118">
      <c r="A118" t="inlineStr">
        <is>
          <t>T-58a90d</t>
        </is>
      </c>
      <c r="B118" t="inlineStr">
        <is>
          <t>A-cb6cc6</t>
        </is>
      </c>
      <c r="C118" s="41" t="n">
        <v>45597</v>
      </c>
      <c r="D118" t="n">
        <v>26</v>
      </c>
      <c r="E118" t="n">
        <v>170</v>
      </c>
      <c r="F118" t="n">
        <v>3</v>
      </c>
      <c r="G118" t="n">
        <v>0</v>
      </c>
      <c r="H118" t="inlineStr">
        <is>
          <t>high</t>
        </is>
      </c>
    </row>
    <row r="119">
      <c r="A119" t="inlineStr">
        <is>
          <t>T-8833a5</t>
        </is>
      </c>
      <c r="B119" t="inlineStr">
        <is>
          <t>A-a1b80b</t>
        </is>
      </c>
      <c r="C119" s="41" t="n">
        <v>45261</v>
      </c>
      <c r="D119" t="n">
        <v>34</v>
      </c>
      <c r="E119" t="n">
        <v>150</v>
      </c>
      <c r="F119" t="n">
        <v>4</v>
      </c>
      <c r="G119" t="n">
        <v>0</v>
      </c>
      <c r="H119" t="inlineStr">
        <is>
          <t>medium</t>
        </is>
      </c>
    </row>
    <row r="120">
      <c r="A120" t="inlineStr">
        <is>
          <t>T-ef7c6e</t>
        </is>
      </c>
      <c r="B120" t="inlineStr">
        <is>
          <t>A-f446b6</t>
        </is>
      </c>
      <c r="C120" s="41" t="n">
        <v>45413</v>
      </c>
      <c r="D120" t="n">
        <v>1</v>
      </c>
      <c r="E120" t="n">
        <v>47</v>
      </c>
      <c r="F120" t="n">
        <v>5</v>
      </c>
      <c r="G120" t="n">
        <v>0</v>
      </c>
      <c r="H120" t="inlineStr">
        <is>
          <t>high</t>
        </is>
      </c>
    </row>
    <row r="121">
      <c r="A121" t="inlineStr">
        <is>
          <t>T-b8ed8f</t>
        </is>
      </c>
      <c r="B121" t="inlineStr">
        <is>
          <t>A-22f2df</t>
        </is>
      </c>
      <c r="C121" s="41" t="n">
        <v>44927</v>
      </c>
      <c r="D121" t="n">
        <v>11</v>
      </c>
      <c r="E121" t="n">
        <v>99</v>
      </c>
      <c r="G121" t="n">
        <v>0</v>
      </c>
      <c r="H121" t="inlineStr">
        <is>
          <t>high</t>
        </is>
      </c>
    </row>
    <row r="122">
      <c r="A122" t="inlineStr">
        <is>
          <t>T-97fa24</t>
        </is>
      </c>
      <c r="B122" t="inlineStr">
        <is>
          <t>A-f51f16</t>
        </is>
      </c>
      <c r="C122" s="41" t="n">
        <v>45078</v>
      </c>
      <c r="D122" t="n">
        <v>9</v>
      </c>
      <c r="E122" t="n">
        <v>73</v>
      </c>
      <c r="F122" t="n">
        <v>3</v>
      </c>
      <c r="G122" t="n">
        <v>0</v>
      </c>
      <c r="H122" t="inlineStr">
        <is>
          <t>medium</t>
        </is>
      </c>
    </row>
    <row r="123">
      <c r="A123" t="inlineStr">
        <is>
          <t>T-290bd4</t>
        </is>
      </c>
      <c r="B123" t="inlineStr">
        <is>
          <t>A-ccc747</t>
        </is>
      </c>
      <c r="C123" s="41" t="n">
        <v>45078</v>
      </c>
      <c r="D123" t="n">
        <v>3</v>
      </c>
      <c r="E123" t="n">
        <v>18</v>
      </c>
      <c r="G123" t="n">
        <v>0</v>
      </c>
      <c r="H123" t="inlineStr">
        <is>
          <t>medium</t>
        </is>
      </c>
    </row>
    <row r="124">
      <c r="A124" t="inlineStr">
        <is>
          <t>T-c45238</t>
        </is>
      </c>
      <c r="B124" t="inlineStr">
        <is>
          <t>A-3f9cc0</t>
        </is>
      </c>
      <c r="C124" s="41" t="n">
        <v>45597</v>
      </c>
      <c r="D124" t="n">
        <v>60</v>
      </c>
      <c r="E124" t="n">
        <v>139</v>
      </c>
      <c r="G124" t="n">
        <v>0</v>
      </c>
      <c r="H124" t="inlineStr">
        <is>
          <t>medium</t>
        </is>
      </c>
    </row>
    <row r="125">
      <c r="A125" t="inlineStr">
        <is>
          <t>T-a8de52</t>
        </is>
      </c>
      <c r="B125" t="inlineStr">
        <is>
          <t>A-5b4ebb</t>
        </is>
      </c>
      <c r="C125" s="41" t="n">
        <v>45597</v>
      </c>
      <c r="D125" t="n">
        <v>17</v>
      </c>
      <c r="E125" t="n">
        <v>128</v>
      </c>
      <c r="F125" t="n">
        <v>5</v>
      </c>
      <c r="G125" t="n">
        <v>0</v>
      </c>
      <c r="H125" t="inlineStr">
        <is>
          <t>medium</t>
        </is>
      </c>
    </row>
    <row r="126">
      <c r="A126" t="inlineStr">
        <is>
          <t>T-73259c</t>
        </is>
      </c>
      <c r="B126" t="inlineStr">
        <is>
          <t>A-54ecc2</t>
        </is>
      </c>
      <c r="C126" s="41" t="n">
        <v>45047</v>
      </c>
      <c r="D126" t="n">
        <v>20</v>
      </c>
      <c r="E126" t="n">
        <v>59</v>
      </c>
      <c r="G126" t="n">
        <v>0</v>
      </c>
      <c r="H126" t="inlineStr">
        <is>
          <t>medium</t>
        </is>
      </c>
    </row>
    <row r="127">
      <c r="A127" t="inlineStr">
        <is>
          <t>T-eace7b</t>
        </is>
      </c>
      <c r="B127" t="inlineStr">
        <is>
          <t>A-9c18c4</t>
        </is>
      </c>
      <c r="C127" s="41" t="n">
        <v>44958</v>
      </c>
      <c r="D127" t="n">
        <v>32</v>
      </c>
      <c r="E127" t="n">
        <v>156</v>
      </c>
      <c r="G127" t="n">
        <v>0</v>
      </c>
      <c r="H127" t="inlineStr">
        <is>
          <t>low</t>
        </is>
      </c>
    </row>
    <row r="128">
      <c r="A128" t="inlineStr">
        <is>
          <t>T-9cb671</t>
        </is>
      </c>
      <c r="B128" t="inlineStr">
        <is>
          <t>A-ce550d</t>
        </is>
      </c>
      <c r="C128" s="41" t="n">
        <v>45078</v>
      </c>
      <c r="D128" t="n">
        <v>55</v>
      </c>
      <c r="E128" t="n">
        <v>73</v>
      </c>
      <c r="G128" t="n">
        <v>0</v>
      </c>
      <c r="H128" t="inlineStr">
        <is>
          <t>high</t>
        </is>
      </c>
    </row>
    <row r="129">
      <c r="A129" t="inlineStr">
        <is>
          <t>T-ae23c2</t>
        </is>
      </c>
      <c r="B129" t="inlineStr">
        <is>
          <t>A-7e0a10</t>
        </is>
      </c>
      <c r="C129" s="41" t="n">
        <v>44986</v>
      </c>
      <c r="D129" t="n">
        <v>39</v>
      </c>
      <c r="E129" t="n">
        <v>127</v>
      </c>
      <c r="F129" t="n">
        <v>5</v>
      </c>
      <c r="G129" t="n">
        <v>0</v>
      </c>
      <c r="H129" t="inlineStr">
        <is>
          <t>urgent</t>
        </is>
      </c>
    </row>
    <row r="130">
      <c r="A130" t="inlineStr">
        <is>
          <t>T-1cbbd0</t>
        </is>
      </c>
      <c r="B130" t="inlineStr">
        <is>
          <t>A-c1dfe1</t>
        </is>
      </c>
      <c r="C130" s="41" t="n">
        <v>45292</v>
      </c>
      <c r="D130" t="n">
        <v>33</v>
      </c>
      <c r="E130" t="n">
        <v>38</v>
      </c>
      <c r="F130" t="n">
        <v>4</v>
      </c>
      <c r="G130" t="n">
        <v>0</v>
      </c>
      <c r="H130" t="inlineStr">
        <is>
          <t>urgent</t>
        </is>
      </c>
    </row>
    <row r="131">
      <c r="A131" t="inlineStr">
        <is>
          <t>T-78b6e2</t>
        </is>
      </c>
      <c r="B131" t="inlineStr">
        <is>
          <t>A-55f257</t>
        </is>
      </c>
      <c r="C131" s="41" t="n">
        <v>45170</v>
      </c>
      <c r="D131" t="n">
        <v>31</v>
      </c>
      <c r="E131" t="n">
        <v>45</v>
      </c>
      <c r="F131" t="n">
        <v>5</v>
      </c>
      <c r="G131" t="n">
        <v>0</v>
      </c>
      <c r="H131" t="inlineStr">
        <is>
          <t>high</t>
        </is>
      </c>
    </row>
    <row r="132">
      <c r="A132" t="inlineStr">
        <is>
          <t>T-a941f1</t>
        </is>
      </c>
      <c r="B132" t="inlineStr">
        <is>
          <t>A-a09355</t>
        </is>
      </c>
      <c r="C132" s="41" t="n">
        <v>45200</v>
      </c>
      <c r="D132" t="n">
        <v>8</v>
      </c>
      <c r="E132" t="n">
        <v>129</v>
      </c>
      <c r="F132" t="n">
        <v>5</v>
      </c>
      <c r="G132" t="n">
        <v>0</v>
      </c>
      <c r="H132" t="inlineStr">
        <is>
          <t>low</t>
        </is>
      </c>
    </row>
    <row r="133">
      <c r="A133" t="inlineStr">
        <is>
          <t>T-667845</t>
        </is>
      </c>
      <c r="B133" t="inlineStr">
        <is>
          <t>A-82861f</t>
        </is>
      </c>
      <c r="C133" s="41" t="n">
        <v>45536</v>
      </c>
      <c r="D133" t="n">
        <v>11</v>
      </c>
      <c r="E133" t="n">
        <v>77</v>
      </c>
      <c r="F133" t="n">
        <v>3</v>
      </c>
      <c r="G133" t="n">
        <v>0</v>
      </c>
      <c r="H133" t="inlineStr">
        <is>
          <t>urgent</t>
        </is>
      </c>
    </row>
    <row r="134">
      <c r="A134" t="inlineStr">
        <is>
          <t>T-546223</t>
        </is>
      </c>
      <c r="B134" t="inlineStr">
        <is>
          <t>A-ccabf0</t>
        </is>
      </c>
      <c r="C134" s="41" t="n">
        <v>44927</v>
      </c>
      <c r="D134" t="n">
        <v>61</v>
      </c>
      <c r="E134" t="n">
        <v>46</v>
      </c>
      <c r="F134" t="n">
        <v>4</v>
      </c>
      <c r="G134" t="n">
        <v>0</v>
      </c>
      <c r="H134" t="inlineStr">
        <is>
          <t>high</t>
        </is>
      </c>
    </row>
    <row r="135">
      <c r="A135" t="inlineStr">
        <is>
          <t>T-6a2899</t>
        </is>
      </c>
      <c r="B135" t="inlineStr">
        <is>
          <t>A-4437e4</t>
        </is>
      </c>
      <c r="C135" s="41" t="n">
        <v>45170</v>
      </c>
      <c r="D135" t="n">
        <v>51</v>
      </c>
      <c r="E135" t="n">
        <v>136</v>
      </c>
      <c r="G135" t="n">
        <v>1</v>
      </c>
      <c r="H135" t="inlineStr">
        <is>
          <t>medium</t>
        </is>
      </c>
    </row>
    <row r="136">
      <c r="A136" t="inlineStr">
        <is>
          <t>T-ceb781</t>
        </is>
      </c>
      <c r="B136" t="inlineStr">
        <is>
          <t>A-712533</t>
        </is>
      </c>
      <c r="C136" s="41" t="n">
        <v>45108</v>
      </c>
      <c r="D136" t="n">
        <v>9</v>
      </c>
      <c r="E136" t="n">
        <v>108</v>
      </c>
      <c r="F136" t="n">
        <v>3</v>
      </c>
      <c r="G136" t="n">
        <v>0</v>
      </c>
      <c r="H136" t="inlineStr">
        <is>
          <t>low</t>
        </is>
      </c>
    </row>
    <row r="137">
      <c r="A137" t="inlineStr">
        <is>
          <t>T-365342</t>
        </is>
      </c>
      <c r="B137" t="inlineStr">
        <is>
          <t>A-39868b</t>
        </is>
      </c>
      <c r="C137" s="41" t="n">
        <v>45017</v>
      </c>
      <c r="D137" t="n">
        <v>29</v>
      </c>
      <c r="E137" t="n">
        <v>146</v>
      </c>
      <c r="F137" t="n">
        <v>5</v>
      </c>
      <c r="G137" t="n">
        <v>0</v>
      </c>
      <c r="H137" t="inlineStr">
        <is>
          <t>low</t>
        </is>
      </c>
    </row>
    <row r="138">
      <c r="A138" t="inlineStr">
        <is>
          <t>T-e9e7a7</t>
        </is>
      </c>
      <c r="B138" t="inlineStr">
        <is>
          <t>A-3be56b</t>
        </is>
      </c>
      <c r="C138" s="41" t="n">
        <v>45078</v>
      </c>
      <c r="D138" t="n">
        <v>22</v>
      </c>
      <c r="E138" t="n">
        <v>107</v>
      </c>
      <c r="F138" t="n">
        <v>3</v>
      </c>
      <c r="G138" t="n">
        <v>0</v>
      </c>
      <c r="H138" t="inlineStr">
        <is>
          <t>low</t>
        </is>
      </c>
    </row>
    <row r="139">
      <c r="A139" t="inlineStr">
        <is>
          <t>T-4be927</t>
        </is>
      </c>
      <c r="B139" t="inlineStr">
        <is>
          <t>A-96bbc6</t>
        </is>
      </c>
      <c r="C139" s="41" t="n">
        <v>45231</v>
      </c>
      <c r="D139" t="n">
        <v>62</v>
      </c>
      <c r="E139" t="n">
        <v>31</v>
      </c>
      <c r="F139" t="n">
        <v>3</v>
      </c>
      <c r="G139" t="n">
        <v>0</v>
      </c>
      <c r="H139" t="inlineStr">
        <is>
          <t>low</t>
        </is>
      </c>
    </row>
    <row r="140">
      <c r="A140" t="inlineStr">
        <is>
          <t>T-5b7600</t>
        </is>
      </c>
      <c r="B140" t="inlineStr">
        <is>
          <t>A-bd4513</t>
        </is>
      </c>
      <c r="C140" s="41" t="n">
        <v>45139</v>
      </c>
      <c r="D140" t="n">
        <v>45</v>
      </c>
      <c r="E140" t="n">
        <v>127</v>
      </c>
      <c r="F140" t="n">
        <v>5</v>
      </c>
      <c r="G140" t="n">
        <v>0</v>
      </c>
      <c r="H140" t="inlineStr">
        <is>
          <t>medium</t>
        </is>
      </c>
    </row>
    <row r="141">
      <c r="A141" t="inlineStr">
        <is>
          <t>T-d0e9c2</t>
        </is>
      </c>
      <c r="B141" t="inlineStr">
        <is>
          <t>A-0f6450</t>
        </is>
      </c>
      <c r="C141" s="41" t="n">
        <v>45323</v>
      </c>
      <c r="D141" t="n">
        <v>36</v>
      </c>
      <c r="E141" t="n">
        <v>112</v>
      </c>
      <c r="G141" t="n">
        <v>0</v>
      </c>
      <c r="H141" t="inlineStr">
        <is>
          <t>medium</t>
        </is>
      </c>
    </row>
    <row r="142">
      <c r="A142" t="inlineStr">
        <is>
          <t>T-62d8ce</t>
        </is>
      </c>
      <c r="B142" t="inlineStr">
        <is>
          <t>A-50f3f7</t>
        </is>
      </c>
      <c r="C142" s="41" t="n">
        <v>45536</v>
      </c>
      <c r="D142" t="n">
        <v>26</v>
      </c>
      <c r="E142" t="n">
        <v>165</v>
      </c>
      <c r="F142" t="n">
        <v>5</v>
      </c>
      <c r="G142" t="n">
        <v>0</v>
      </c>
      <c r="H142" t="inlineStr">
        <is>
          <t>low</t>
        </is>
      </c>
    </row>
    <row r="143">
      <c r="A143" t="inlineStr">
        <is>
          <t>T-2a24d4</t>
        </is>
      </c>
      <c r="B143" t="inlineStr">
        <is>
          <t>A-8145a0</t>
        </is>
      </c>
      <c r="C143" s="41" t="n">
        <v>45139</v>
      </c>
      <c r="D143" t="n">
        <v>17</v>
      </c>
      <c r="E143" t="n">
        <v>87</v>
      </c>
      <c r="F143" t="n">
        <v>3</v>
      </c>
      <c r="G143" t="n">
        <v>0</v>
      </c>
      <c r="H143" t="inlineStr">
        <is>
          <t>urgent</t>
        </is>
      </c>
    </row>
    <row r="144">
      <c r="A144" t="inlineStr">
        <is>
          <t>T-a3d1d0</t>
        </is>
      </c>
      <c r="B144" t="inlineStr">
        <is>
          <t>A-c58f49</t>
        </is>
      </c>
      <c r="C144" s="41" t="n">
        <v>45139</v>
      </c>
      <c r="D144" t="n">
        <v>44</v>
      </c>
      <c r="E144" t="n">
        <v>54</v>
      </c>
      <c r="G144" t="n">
        <v>0</v>
      </c>
      <c r="H144" t="inlineStr">
        <is>
          <t>urgent</t>
        </is>
      </c>
    </row>
    <row r="145">
      <c r="A145" t="inlineStr">
        <is>
          <t>T-ade86f</t>
        </is>
      </c>
      <c r="B145" t="inlineStr">
        <is>
          <t>A-e3bd71</t>
        </is>
      </c>
      <c r="C145" s="41" t="n">
        <v>45292</v>
      </c>
      <c r="D145" t="n">
        <v>16</v>
      </c>
      <c r="E145" t="n">
        <v>96</v>
      </c>
      <c r="G145" t="n">
        <v>0</v>
      </c>
      <c r="H145" t="inlineStr">
        <is>
          <t>low</t>
        </is>
      </c>
    </row>
    <row r="146">
      <c r="A146" t="inlineStr">
        <is>
          <t>T-b8e4c5</t>
        </is>
      </c>
      <c r="B146" t="inlineStr">
        <is>
          <t>A-ef84cf</t>
        </is>
      </c>
      <c r="C146" s="41" t="n">
        <v>45231</v>
      </c>
      <c r="D146" t="n">
        <v>34</v>
      </c>
      <c r="E146" t="n">
        <v>98</v>
      </c>
      <c r="G146" t="n">
        <v>0</v>
      </c>
      <c r="H146" t="inlineStr">
        <is>
          <t>low</t>
        </is>
      </c>
    </row>
    <row r="147">
      <c r="A147" t="inlineStr">
        <is>
          <t>T-ffeda5</t>
        </is>
      </c>
      <c r="B147" t="inlineStr">
        <is>
          <t>A-560d27</t>
        </is>
      </c>
      <c r="C147" s="41" t="n">
        <v>45231</v>
      </c>
      <c r="D147" t="n">
        <v>40</v>
      </c>
      <c r="E147" t="n">
        <v>90</v>
      </c>
      <c r="G147" t="n">
        <v>0</v>
      </c>
      <c r="H147" t="inlineStr">
        <is>
          <t>medium</t>
        </is>
      </c>
    </row>
    <row r="148">
      <c r="A148" t="inlineStr">
        <is>
          <t>T-e938bb</t>
        </is>
      </c>
      <c r="B148" t="inlineStr">
        <is>
          <t>A-832ec2</t>
        </is>
      </c>
      <c r="C148" s="41" t="n">
        <v>45474</v>
      </c>
      <c r="D148" t="n">
        <v>54</v>
      </c>
      <c r="E148" t="n">
        <v>171</v>
      </c>
      <c r="F148" t="n">
        <v>4</v>
      </c>
      <c r="G148" t="n">
        <v>0</v>
      </c>
      <c r="H148" t="inlineStr">
        <is>
          <t>medium</t>
        </is>
      </c>
    </row>
    <row r="149">
      <c r="A149" t="inlineStr">
        <is>
          <t>T-85af66</t>
        </is>
      </c>
      <c r="B149" t="inlineStr">
        <is>
          <t>A-1f7acb</t>
        </is>
      </c>
      <c r="C149" s="41" t="n">
        <v>45292</v>
      </c>
      <c r="D149" t="n">
        <v>13</v>
      </c>
      <c r="E149" t="n">
        <v>165</v>
      </c>
      <c r="G149" t="n">
        <v>0</v>
      </c>
      <c r="H149" t="inlineStr">
        <is>
          <t>medium</t>
        </is>
      </c>
    </row>
    <row r="150">
      <c r="A150" t="inlineStr">
        <is>
          <t>T-e13c08</t>
        </is>
      </c>
      <c r="B150" t="inlineStr">
        <is>
          <t>A-de58ca</t>
        </is>
      </c>
      <c r="C150" s="41" t="n">
        <v>45261</v>
      </c>
      <c r="D150" t="n">
        <v>6</v>
      </c>
      <c r="E150" t="n">
        <v>23</v>
      </c>
      <c r="G150" t="n">
        <v>0</v>
      </c>
      <c r="H150" t="inlineStr">
        <is>
          <t>low</t>
        </is>
      </c>
    </row>
    <row r="151">
      <c r="A151" t="inlineStr">
        <is>
          <t>T-f365f1</t>
        </is>
      </c>
      <c r="B151" t="inlineStr">
        <is>
          <t>A-9779ad</t>
        </is>
      </c>
      <c r="C151" s="41" t="n">
        <v>45566</v>
      </c>
      <c r="D151" t="n">
        <v>43</v>
      </c>
      <c r="E151" t="n">
        <v>161</v>
      </c>
      <c r="F151" t="n">
        <v>5</v>
      </c>
      <c r="G151" t="n">
        <v>0</v>
      </c>
      <c r="H151" t="inlineStr">
        <is>
          <t>medium</t>
        </is>
      </c>
    </row>
    <row r="152">
      <c r="A152" t="inlineStr">
        <is>
          <t>T-dd45ee</t>
        </is>
      </c>
      <c r="B152" t="inlineStr">
        <is>
          <t>A-8ed5dd</t>
        </is>
      </c>
      <c r="C152" s="41" t="n">
        <v>45627</v>
      </c>
      <c r="D152" t="n">
        <v>8</v>
      </c>
      <c r="E152" t="n">
        <v>97</v>
      </c>
      <c r="F152" t="n">
        <v>3</v>
      </c>
      <c r="G152" t="n">
        <v>0</v>
      </c>
      <c r="H152" t="inlineStr">
        <is>
          <t>high</t>
        </is>
      </c>
    </row>
    <row r="153">
      <c r="A153" t="inlineStr">
        <is>
          <t>T-59d842</t>
        </is>
      </c>
      <c r="B153" t="inlineStr">
        <is>
          <t>A-158f4e</t>
        </is>
      </c>
      <c r="C153" s="41" t="n">
        <v>45505</v>
      </c>
      <c r="D153" t="n">
        <v>67</v>
      </c>
      <c r="E153" t="n">
        <v>168</v>
      </c>
      <c r="F153" t="n">
        <v>4</v>
      </c>
      <c r="G153" t="n">
        <v>0</v>
      </c>
      <c r="H153" t="inlineStr">
        <is>
          <t>medium</t>
        </is>
      </c>
    </row>
    <row r="154">
      <c r="A154" t="inlineStr">
        <is>
          <t>T-4a12e6</t>
        </is>
      </c>
      <c r="B154" t="inlineStr">
        <is>
          <t>A-d42431</t>
        </is>
      </c>
      <c r="C154" s="41" t="n">
        <v>45505</v>
      </c>
      <c r="D154" t="n">
        <v>47</v>
      </c>
      <c r="E154" t="n">
        <v>108</v>
      </c>
      <c r="F154" t="n">
        <v>5</v>
      </c>
      <c r="G154" t="n">
        <v>0</v>
      </c>
      <c r="H154" t="inlineStr">
        <is>
          <t>urgent</t>
        </is>
      </c>
    </row>
    <row r="155">
      <c r="A155" t="inlineStr">
        <is>
          <t>T-3bfb51</t>
        </is>
      </c>
      <c r="B155" t="inlineStr">
        <is>
          <t>A-425e76</t>
        </is>
      </c>
      <c r="C155" s="41" t="n">
        <v>45413</v>
      </c>
      <c r="D155" t="n">
        <v>23</v>
      </c>
      <c r="E155" t="n">
        <v>60</v>
      </c>
      <c r="G155" t="n">
        <v>0</v>
      </c>
      <c r="H155" t="inlineStr">
        <is>
          <t>high</t>
        </is>
      </c>
    </row>
    <row r="156">
      <c r="A156" t="inlineStr">
        <is>
          <t>T-d3391b</t>
        </is>
      </c>
      <c r="B156" t="inlineStr">
        <is>
          <t>A-cb5333</t>
        </is>
      </c>
      <c r="C156" s="41" t="n">
        <v>45231</v>
      </c>
      <c r="D156" t="n">
        <v>65</v>
      </c>
      <c r="E156" t="n">
        <v>165</v>
      </c>
      <c r="G156" t="n">
        <v>0</v>
      </c>
      <c r="H156" t="inlineStr">
        <is>
          <t>low</t>
        </is>
      </c>
    </row>
    <row r="157">
      <c r="A157" t="inlineStr">
        <is>
          <t>T-ae6671</t>
        </is>
      </c>
      <c r="B157" t="inlineStr">
        <is>
          <t>A-798a3f</t>
        </is>
      </c>
      <c r="C157" s="41" t="n">
        <v>45108</v>
      </c>
      <c r="D157" t="n">
        <v>58</v>
      </c>
      <c r="E157" t="n">
        <v>112</v>
      </c>
      <c r="G157" t="n">
        <v>0</v>
      </c>
      <c r="H157" t="inlineStr">
        <is>
          <t>urgent</t>
        </is>
      </c>
    </row>
    <row r="158">
      <c r="A158" t="inlineStr">
        <is>
          <t>T-300e16</t>
        </is>
      </c>
      <c r="B158" t="inlineStr">
        <is>
          <t>A-22d9d2</t>
        </is>
      </c>
      <c r="C158" s="41" t="n">
        <v>45566</v>
      </c>
      <c r="D158" t="n">
        <v>4</v>
      </c>
      <c r="E158" t="n">
        <v>131</v>
      </c>
      <c r="F158" t="n">
        <v>3</v>
      </c>
      <c r="G158" t="n">
        <v>1</v>
      </c>
      <c r="H158" t="inlineStr">
        <is>
          <t>urgent</t>
        </is>
      </c>
    </row>
    <row r="159">
      <c r="A159" t="inlineStr">
        <is>
          <t>T-167962</t>
        </is>
      </c>
      <c r="B159" t="inlineStr">
        <is>
          <t>A-e3bd71</t>
        </is>
      </c>
      <c r="C159" s="41" t="n">
        <v>45231</v>
      </c>
      <c r="D159" t="n">
        <v>32</v>
      </c>
      <c r="E159" t="n">
        <v>143</v>
      </c>
      <c r="F159" t="n">
        <v>3</v>
      </c>
      <c r="G159" t="n">
        <v>0</v>
      </c>
      <c r="H159" t="inlineStr">
        <is>
          <t>high</t>
        </is>
      </c>
    </row>
    <row r="160">
      <c r="A160" t="inlineStr">
        <is>
          <t>T-1760ba</t>
        </is>
      </c>
      <c r="B160" t="inlineStr">
        <is>
          <t>A-0b0d6d</t>
        </is>
      </c>
      <c r="C160" s="41" t="n">
        <v>45139</v>
      </c>
      <c r="D160" t="n">
        <v>36</v>
      </c>
      <c r="E160" t="n">
        <v>1</v>
      </c>
      <c r="F160" t="n">
        <v>3</v>
      </c>
      <c r="G160" t="n">
        <v>0</v>
      </c>
      <c r="H160" t="inlineStr">
        <is>
          <t>medium</t>
        </is>
      </c>
    </row>
    <row r="161">
      <c r="A161" t="inlineStr">
        <is>
          <t>T-a231f8</t>
        </is>
      </c>
      <c r="B161" t="inlineStr">
        <is>
          <t>A-76fa4d</t>
        </is>
      </c>
      <c r="C161" s="41" t="n">
        <v>45017</v>
      </c>
      <c r="D161" t="n">
        <v>22</v>
      </c>
      <c r="E161" t="n">
        <v>177</v>
      </c>
      <c r="F161" t="n">
        <v>4</v>
      </c>
      <c r="G161" t="n">
        <v>0</v>
      </c>
      <c r="H161" t="inlineStr">
        <is>
          <t>high</t>
        </is>
      </c>
    </row>
    <row r="162">
      <c r="A162" t="inlineStr">
        <is>
          <t>T-706693</t>
        </is>
      </c>
      <c r="B162" t="inlineStr">
        <is>
          <t>A-b54c01</t>
        </is>
      </c>
      <c r="C162" s="41" t="n">
        <v>45261</v>
      </c>
      <c r="D162" t="n">
        <v>38</v>
      </c>
      <c r="E162" t="n">
        <v>19</v>
      </c>
      <c r="F162" t="n">
        <v>3</v>
      </c>
      <c r="G162" t="n">
        <v>0</v>
      </c>
      <c r="H162" t="inlineStr">
        <is>
          <t>medium</t>
        </is>
      </c>
    </row>
    <row r="163">
      <c r="A163" t="inlineStr">
        <is>
          <t>T-fe8af7</t>
        </is>
      </c>
      <c r="B163" t="inlineStr">
        <is>
          <t>A-90a8c8</t>
        </is>
      </c>
      <c r="C163" s="41" t="n">
        <v>45200</v>
      </c>
      <c r="D163" t="n">
        <v>24</v>
      </c>
      <c r="E163" t="n">
        <v>33</v>
      </c>
      <c r="F163" t="n">
        <v>3</v>
      </c>
      <c r="G163" t="n">
        <v>0</v>
      </c>
      <c r="H163" t="inlineStr">
        <is>
          <t>low</t>
        </is>
      </c>
    </row>
    <row r="164">
      <c r="A164" t="inlineStr">
        <is>
          <t>T-a427d8</t>
        </is>
      </c>
      <c r="B164" t="inlineStr">
        <is>
          <t>A-4ef964</t>
        </is>
      </c>
      <c r="C164" s="41" t="n">
        <v>44986</v>
      </c>
      <c r="D164" t="n">
        <v>5</v>
      </c>
      <c r="E164" t="n">
        <v>61</v>
      </c>
      <c r="F164" t="n">
        <v>3</v>
      </c>
      <c r="G164" t="n">
        <v>0</v>
      </c>
      <c r="H164" t="inlineStr">
        <is>
          <t>high</t>
        </is>
      </c>
    </row>
    <row r="165">
      <c r="A165" t="inlineStr">
        <is>
          <t>T-30b4eb</t>
        </is>
      </c>
      <c r="B165" t="inlineStr">
        <is>
          <t>A-104f1a</t>
        </is>
      </c>
      <c r="C165" s="41" t="n">
        <v>45627</v>
      </c>
      <c r="D165" t="n">
        <v>12</v>
      </c>
      <c r="E165" t="n">
        <v>37</v>
      </c>
      <c r="G165" t="n">
        <v>0</v>
      </c>
      <c r="H165" t="inlineStr">
        <is>
          <t>medium</t>
        </is>
      </c>
    </row>
    <row r="166">
      <c r="A166" t="inlineStr">
        <is>
          <t>T-abb562</t>
        </is>
      </c>
      <c r="B166" t="inlineStr">
        <is>
          <t>A-700ade</t>
        </is>
      </c>
      <c r="C166" s="41" t="n">
        <v>45170</v>
      </c>
      <c r="D166" t="n">
        <v>12</v>
      </c>
      <c r="E166" t="n">
        <v>6</v>
      </c>
      <c r="F166" t="n">
        <v>5</v>
      </c>
      <c r="G166" t="n">
        <v>0</v>
      </c>
      <c r="H166" t="inlineStr">
        <is>
          <t>low</t>
        </is>
      </c>
    </row>
    <row r="167">
      <c r="A167" t="inlineStr">
        <is>
          <t>T-a819c9</t>
        </is>
      </c>
      <c r="B167" t="inlineStr">
        <is>
          <t>A-139c3b</t>
        </is>
      </c>
      <c r="C167" s="41" t="n">
        <v>45108</v>
      </c>
      <c r="D167" t="n">
        <v>62</v>
      </c>
      <c r="E167" t="n">
        <v>38</v>
      </c>
      <c r="G167" t="n">
        <v>0</v>
      </c>
      <c r="H167" t="inlineStr">
        <is>
          <t>urgent</t>
        </is>
      </c>
    </row>
    <row r="168">
      <c r="A168" t="inlineStr">
        <is>
          <t>T-36d4a7</t>
        </is>
      </c>
      <c r="B168" t="inlineStr">
        <is>
          <t>A-902ef7</t>
        </is>
      </c>
      <c r="C168" s="41" t="n">
        <v>45474</v>
      </c>
      <c r="D168" t="n">
        <v>37</v>
      </c>
      <c r="E168" t="n">
        <v>130</v>
      </c>
      <c r="G168" t="n">
        <v>0</v>
      </c>
      <c r="H168" t="inlineStr">
        <is>
          <t>urgent</t>
        </is>
      </c>
    </row>
    <row r="169">
      <c r="A169" t="inlineStr">
        <is>
          <t>T-5c2f82</t>
        </is>
      </c>
      <c r="B169" t="inlineStr">
        <is>
          <t>A-1f559b</t>
        </is>
      </c>
      <c r="C169" s="41" t="n">
        <v>45261</v>
      </c>
      <c r="D169" t="n">
        <v>68</v>
      </c>
      <c r="E169" t="n">
        <v>143</v>
      </c>
      <c r="F169" t="n">
        <v>4</v>
      </c>
      <c r="G169" t="n">
        <v>0</v>
      </c>
      <c r="H169" t="inlineStr">
        <is>
          <t>urgent</t>
        </is>
      </c>
    </row>
    <row r="170">
      <c r="A170" t="inlineStr">
        <is>
          <t>T-701980</t>
        </is>
      </c>
      <c r="B170" t="inlineStr">
        <is>
          <t>A-ced9aa</t>
        </is>
      </c>
      <c r="C170" s="41" t="n">
        <v>45170</v>
      </c>
      <c r="D170" t="n">
        <v>20</v>
      </c>
      <c r="E170" t="n">
        <v>125</v>
      </c>
      <c r="F170" t="n">
        <v>3</v>
      </c>
      <c r="G170" t="n">
        <v>0</v>
      </c>
      <c r="H170" t="inlineStr">
        <is>
          <t>low</t>
        </is>
      </c>
    </row>
    <row r="171">
      <c r="A171" t="inlineStr">
        <is>
          <t>T-5f6c15</t>
        </is>
      </c>
      <c r="B171" t="inlineStr">
        <is>
          <t>A-e43bf7</t>
        </is>
      </c>
      <c r="C171" s="41" t="n">
        <v>45627</v>
      </c>
      <c r="D171" t="n">
        <v>5</v>
      </c>
      <c r="E171" t="n">
        <v>26</v>
      </c>
      <c r="F171" t="n">
        <v>3</v>
      </c>
      <c r="G171" t="n">
        <v>0</v>
      </c>
      <c r="H171" t="inlineStr">
        <is>
          <t>medium</t>
        </is>
      </c>
    </row>
    <row r="172">
      <c r="A172" t="inlineStr">
        <is>
          <t>T-07593c</t>
        </is>
      </c>
      <c r="B172" t="inlineStr">
        <is>
          <t>A-310452</t>
        </is>
      </c>
      <c r="C172" s="41" t="n">
        <v>45231</v>
      </c>
      <c r="D172" t="n">
        <v>11</v>
      </c>
      <c r="E172" t="n">
        <v>145</v>
      </c>
      <c r="F172" t="n">
        <v>3</v>
      </c>
      <c r="G172" t="n">
        <v>0</v>
      </c>
      <c r="H172" t="inlineStr">
        <is>
          <t>medium</t>
        </is>
      </c>
    </row>
    <row r="173">
      <c r="A173" t="inlineStr">
        <is>
          <t>T-6807e7</t>
        </is>
      </c>
      <c r="B173" t="inlineStr">
        <is>
          <t>A-a33200</t>
        </is>
      </c>
      <c r="C173" s="41" t="n">
        <v>45139</v>
      </c>
      <c r="D173" t="n">
        <v>16</v>
      </c>
      <c r="E173" t="n">
        <v>118</v>
      </c>
      <c r="F173" t="n">
        <v>4</v>
      </c>
      <c r="G173" t="n">
        <v>0</v>
      </c>
      <c r="H173" t="inlineStr">
        <is>
          <t>low</t>
        </is>
      </c>
    </row>
    <row r="174">
      <c r="A174" t="inlineStr">
        <is>
          <t>T-027d8f</t>
        </is>
      </c>
      <c r="B174" t="inlineStr">
        <is>
          <t>A-508199</t>
        </is>
      </c>
      <c r="C174" s="41" t="n">
        <v>45352</v>
      </c>
      <c r="D174" t="n">
        <v>44</v>
      </c>
      <c r="E174" t="n">
        <v>27</v>
      </c>
      <c r="G174" t="n">
        <v>0</v>
      </c>
      <c r="H174" t="inlineStr">
        <is>
          <t>urgent</t>
        </is>
      </c>
    </row>
    <row r="175">
      <c r="A175" t="inlineStr">
        <is>
          <t>T-3798d5</t>
        </is>
      </c>
      <c r="B175" t="inlineStr">
        <is>
          <t>A-5ed98d</t>
        </is>
      </c>
      <c r="C175" s="41" t="n">
        <v>45352</v>
      </c>
      <c r="D175" t="n">
        <v>12</v>
      </c>
      <c r="E175" t="n">
        <v>56</v>
      </c>
      <c r="G175" t="n">
        <v>0</v>
      </c>
      <c r="H175" t="inlineStr">
        <is>
          <t>medium</t>
        </is>
      </c>
    </row>
    <row r="176">
      <c r="A176" t="inlineStr">
        <is>
          <t>T-763f2d</t>
        </is>
      </c>
      <c r="B176" t="inlineStr">
        <is>
          <t>A-118f1c</t>
        </is>
      </c>
      <c r="C176" s="41" t="n">
        <v>45078</v>
      </c>
      <c r="D176" t="n">
        <v>64</v>
      </c>
      <c r="E176" t="n">
        <v>141</v>
      </c>
      <c r="F176" t="n">
        <v>3</v>
      </c>
      <c r="G176" t="n">
        <v>0</v>
      </c>
      <c r="H176" t="inlineStr">
        <is>
          <t>medium</t>
        </is>
      </c>
    </row>
    <row r="177">
      <c r="A177" t="inlineStr">
        <is>
          <t>T-196fca</t>
        </is>
      </c>
      <c r="B177" t="inlineStr">
        <is>
          <t>A-6843f2</t>
        </is>
      </c>
      <c r="C177" s="41" t="n">
        <v>45383</v>
      </c>
      <c r="D177" t="n">
        <v>61</v>
      </c>
      <c r="E177" t="n">
        <v>22</v>
      </c>
      <c r="F177" t="n">
        <v>3</v>
      </c>
      <c r="G177" t="n">
        <v>0</v>
      </c>
      <c r="H177" t="inlineStr">
        <is>
          <t>high</t>
        </is>
      </c>
    </row>
    <row r="178">
      <c r="A178" t="inlineStr">
        <is>
          <t>T-b2adad</t>
        </is>
      </c>
      <c r="B178" t="inlineStr">
        <is>
          <t>A-54ecc2</t>
        </is>
      </c>
      <c r="C178" s="41" t="n">
        <v>45566</v>
      </c>
      <c r="D178" t="n">
        <v>57</v>
      </c>
      <c r="E178" t="n">
        <v>20</v>
      </c>
      <c r="F178" t="n">
        <v>5</v>
      </c>
      <c r="G178" t="n">
        <v>0</v>
      </c>
      <c r="H178" t="inlineStr">
        <is>
          <t>medium</t>
        </is>
      </c>
    </row>
    <row r="179">
      <c r="A179" t="inlineStr">
        <is>
          <t>T-37b69f</t>
        </is>
      </c>
      <c r="B179" t="inlineStr">
        <is>
          <t>A-bb1eaa</t>
        </is>
      </c>
      <c r="C179" s="41" t="n">
        <v>45413</v>
      </c>
      <c r="D179" t="n">
        <v>1</v>
      </c>
      <c r="E179" t="n">
        <v>114</v>
      </c>
      <c r="F179" t="n">
        <v>4</v>
      </c>
      <c r="G179" t="n">
        <v>0</v>
      </c>
      <c r="H179" t="inlineStr">
        <is>
          <t>urgent</t>
        </is>
      </c>
    </row>
    <row r="180">
      <c r="A180" t="inlineStr">
        <is>
          <t>T-f873ff</t>
        </is>
      </c>
      <c r="B180" t="inlineStr">
        <is>
          <t>A-9123ac</t>
        </is>
      </c>
      <c r="C180" s="41" t="n">
        <v>45017</v>
      </c>
      <c r="D180" t="n">
        <v>40</v>
      </c>
      <c r="E180" t="n">
        <v>73</v>
      </c>
      <c r="F180" t="n">
        <v>4</v>
      </c>
      <c r="G180" t="n">
        <v>0</v>
      </c>
      <c r="H180" t="inlineStr">
        <is>
          <t>low</t>
        </is>
      </c>
    </row>
    <row r="181">
      <c r="A181" t="inlineStr">
        <is>
          <t>T-2a2ecd</t>
        </is>
      </c>
      <c r="B181" t="inlineStr">
        <is>
          <t>A-533452</t>
        </is>
      </c>
      <c r="C181" s="41" t="n">
        <v>45200</v>
      </c>
      <c r="D181" t="n">
        <v>47</v>
      </c>
      <c r="E181" t="n">
        <v>30</v>
      </c>
      <c r="G181" t="n">
        <v>0</v>
      </c>
      <c r="H181" t="inlineStr">
        <is>
          <t>medium</t>
        </is>
      </c>
    </row>
    <row r="182">
      <c r="A182" t="inlineStr">
        <is>
          <t>T-b29471</t>
        </is>
      </c>
      <c r="B182" t="inlineStr">
        <is>
          <t>A-44dc83</t>
        </is>
      </c>
      <c r="C182" s="41" t="n">
        <v>45078</v>
      </c>
      <c r="D182" t="n">
        <v>40</v>
      </c>
      <c r="E182" t="n">
        <v>53</v>
      </c>
      <c r="F182" t="n">
        <v>4</v>
      </c>
      <c r="G182" t="n">
        <v>0</v>
      </c>
      <c r="H182" t="inlineStr">
        <is>
          <t>high</t>
        </is>
      </c>
    </row>
    <row r="183">
      <c r="A183" t="inlineStr">
        <is>
          <t>T-c32093</t>
        </is>
      </c>
      <c r="B183" t="inlineStr">
        <is>
          <t>A-313be3</t>
        </is>
      </c>
      <c r="C183" s="41" t="n">
        <v>44927</v>
      </c>
      <c r="D183" t="n">
        <v>8</v>
      </c>
      <c r="E183" t="n">
        <v>41</v>
      </c>
      <c r="G183" t="n">
        <v>0</v>
      </c>
      <c r="H183" t="inlineStr">
        <is>
          <t>urgent</t>
        </is>
      </c>
    </row>
    <row r="184">
      <c r="A184" t="inlineStr">
        <is>
          <t>T-f0f18c</t>
        </is>
      </c>
      <c r="B184" t="inlineStr">
        <is>
          <t>A-ed510f</t>
        </is>
      </c>
      <c r="C184" s="41" t="n">
        <v>44986</v>
      </c>
      <c r="D184" t="n">
        <v>64</v>
      </c>
      <c r="E184" t="n">
        <v>137</v>
      </c>
      <c r="G184" t="n">
        <v>0</v>
      </c>
      <c r="H184" t="inlineStr">
        <is>
          <t>high</t>
        </is>
      </c>
    </row>
    <row r="185">
      <c r="A185" t="inlineStr">
        <is>
          <t>T-4c7b15</t>
        </is>
      </c>
      <c r="B185" t="inlineStr">
        <is>
          <t>A-443f6f</t>
        </is>
      </c>
      <c r="C185" s="41" t="n">
        <v>44927</v>
      </c>
      <c r="D185" t="n">
        <v>50</v>
      </c>
      <c r="E185" t="n">
        <v>126</v>
      </c>
      <c r="F185" t="n">
        <v>5</v>
      </c>
      <c r="G185" t="n">
        <v>0</v>
      </c>
      <c r="H185" t="inlineStr">
        <is>
          <t>low</t>
        </is>
      </c>
    </row>
    <row r="186">
      <c r="A186" t="inlineStr">
        <is>
          <t>T-ca36f7</t>
        </is>
      </c>
      <c r="B186" t="inlineStr">
        <is>
          <t>A-812c5b</t>
        </is>
      </c>
      <c r="C186" s="41" t="n">
        <v>44958</v>
      </c>
      <c r="D186" t="n">
        <v>38</v>
      </c>
      <c r="E186" t="n">
        <v>108</v>
      </c>
      <c r="F186" t="n">
        <v>4</v>
      </c>
      <c r="G186" t="n">
        <v>0</v>
      </c>
      <c r="H186" t="inlineStr">
        <is>
          <t>high</t>
        </is>
      </c>
    </row>
    <row r="187">
      <c r="A187" t="inlineStr">
        <is>
          <t>T-a1bab0</t>
        </is>
      </c>
      <c r="B187" t="inlineStr">
        <is>
          <t>A-45ce7a</t>
        </is>
      </c>
      <c r="C187" s="41" t="n">
        <v>45017</v>
      </c>
      <c r="D187" t="n">
        <v>50</v>
      </c>
      <c r="E187" t="n">
        <v>141</v>
      </c>
      <c r="F187" t="n">
        <v>4</v>
      </c>
      <c r="G187" t="n">
        <v>0</v>
      </c>
      <c r="H187" t="inlineStr">
        <is>
          <t>medium</t>
        </is>
      </c>
    </row>
    <row r="188">
      <c r="A188" t="inlineStr">
        <is>
          <t>T-5daa6c</t>
        </is>
      </c>
      <c r="B188" t="inlineStr">
        <is>
          <t>A-f44180</t>
        </is>
      </c>
      <c r="C188" s="41" t="n">
        <v>45383</v>
      </c>
      <c r="D188" t="n">
        <v>32</v>
      </c>
      <c r="E188" t="n">
        <v>157</v>
      </c>
      <c r="F188" t="n">
        <v>5</v>
      </c>
      <c r="G188" t="n">
        <v>0</v>
      </c>
      <c r="H188" t="inlineStr">
        <is>
          <t>low</t>
        </is>
      </c>
    </row>
    <row r="189">
      <c r="A189" t="inlineStr">
        <is>
          <t>T-ea0979</t>
        </is>
      </c>
      <c r="B189" t="inlineStr">
        <is>
          <t>A-855a48</t>
        </is>
      </c>
      <c r="C189" s="41" t="n">
        <v>45444</v>
      </c>
      <c r="D189" t="n">
        <v>38</v>
      </c>
      <c r="E189" t="n">
        <v>177</v>
      </c>
      <c r="G189" t="n">
        <v>0</v>
      </c>
      <c r="H189" t="inlineStr">
        <is>
          <t>urgent</t>
        </is>
      </c>
    </row>
    <row r="190">
      <c r="A190" t="inlineStr">
        <is>
          <t>T-308071</t>
        </is>
      </c>
      <c r="B190" t="inlineStr">
        <is>
          <t>A-f51f16</t>
        </is>
      </c>
      <c r="C190" s="41" t="n">
        <v>45017</v>
      </c>
      <c r="D190" t="n">
        <v>35</v>
      </c>
      <c r="E190" t="n">
        <v>10</v>
      </c>
      <c r="F190" t="n">
        <v>3</v>
      </c>
      <c r="G190" t="n">
        <v>0</v>
      </c>
      <c r="H190" t="inlineStr">
        <is>
          <t>high</t>
        </is>
      </c>
    </row>
    <row r="191">
      <c r="A191" t="inlineStr">
        <is>
          <t>T-ed091b</t>
        </is>
      </c>
      <c r="B191" t="inlineStr">
        <is>
          <t>A-09316c</t>
        </is>
      </c>
      <c r="C191" s="41" t="n">
        <v>45139</v>
      </c>
      <c r="D191" t="n">
        <v>58</v>
      </c>
      <c r="E191" t="n">
        <v>129</v>
      </c>
      <c r="F191" t="n">
        <v>4</v>
      </c>
      <c r="G191" t="n">
        <v>0</v>
      </c>
      <c r="H191" t="inlineStr">
        <is>
          <t>medium</t>
        </is>
      </c>
    </row>
    <row r="192">
      <c r="A192" t="inlineStr">
        <is>
          <t>T-fd14d8</t>
        </is>
      </c>
      <c r="B192" t="inlineStr">
        <is>
          <t>A-751c58</t>
        </is>
      </c>
      <c r="C192" s="41" t="n">
        <v>45078</v>
      </c>
      <c r="D192" t="n">
        <v>49</v>
      </c>
      <c r="E192" t="n">
        <v>178</v>
      </c>
      <c r="G192" t="n">
        <v>0</v>
      </c>
      <c r="H192" t="inlineStr">
        <is>
          <t>medium</t>
        </is>
      </c>
    </row>
    <row r="193">
      <c r="A193" t="inlineStr">
        <is>
          <t>T-3a3a53</t>
        </is>
      </c>
      <c r="B193" t="inlineStr">
        <is>
          <t>A-139c3b</t>
        </is>
      </c>
      <c r="C193" s="41" t="n">
        <v>45627</v>
      </c>
      <c r="D193" t="n">
        <v>26</v>
      </c>
      <c r="E193" t="n">
        <v>89</v>
      </c>
      <c r="F193" t="n">
        <v>5</v>
      </c>
      <c r="G193" t="n">
        <v>0</v>
      </c>
      <c r="H193" t="inlineStr">
        <is>
          <t>medium</t>
        </is>
      </c>
    </row>
    <row r="194">
      <c r="A194" t="inlineStr">
        <is>
          <t>T-35ae60</t>
        </is>
      </c>
      <c r="B194" t="inlineStr">
        <is>
          <t>A-7641d3</t>
        </is>
      </c>
      <c r="C194" s="41" t="n">
        <v>45261</v>
      </c>
      <c r="D194" t="n">
        <v>70</v>
      </c>
      <c r="E194" t="n">
        <v>174</v>
      </c>
      <c r="G194" t="n">
        <v>0</v>
      </c>
      <c r="H194" t="inlineStr">
        <is>
          <t>medium</t>
        </is>
      </c>
    </row>
    <row r="195">
      <c r="A195" t="inlineStr">
        <is>
          <t>T-93f5f0</t>
        </is>
      </c>
      <c r="B195" t="inlineStr">
        <is>
          <t>A-3c1a3f</t>
        </is>
      </c>
      <c r="C195" s="41" t="n">
        <v>45139</v>
      </c>
      <c r="D195" t="n">
        <v>5</v>
      </c>
      <c r="E195" t="n">
        <v>20</v>
      </c>
      <c r="G195" t="n">
        <v>0</v>
      </c>
      <c r="H195" t="inlineStr">
        <is>
          <t>low</t>
        </is>
      </c>
    </row>
    <row r="196">
      <c r="A196" t="inlineStr">
        <is>
          <t>T-0a835d</t>
        </is>
      </c>
      <c r="B196" t="inlineStr">
        <is>
          <t>A-0aaf6e</t>
        </is>
      </c>
      <c r="C196" s="41" t="n">
        <v>45231</v>
      </c>
      <c r="D196" t="n">
        <v>56</v>
      </c>
      <c r="E196" t="n">
        <v>14</v>
      </c>
      <c r="G196" t="n">
        <v>0</v>
      </c>
      <c r="H196" t="inlineStr">
        <is>
          <t>low</t>
        </is>
      </c>
    </row>
    <row r="197">
      <c r="A197" t="inlineStr">
        <is>
          <t>T-a79931</t>
        </is>
      </c>
      <c r="B197" t="inlineStr">
        <is>
          <t>A-b179bf</t>
        </is>
      </c>
      <c r="C197" s="41" t="n">
        <v>45139</v>
      </c>
      <c r="D197" t="n">
        <v>53</v>
      </c>
      <c r="E197" t="n">
        <v>94</v>
      </c>
      <c r="F197" t="n">
        <v>4</v>
      </c>
      <c r="G197" t="n">
        <v>0</v>
      </c>
      <c r="H197" t="inlineStr">
        <is>
          <t>low</t>
        </is>
      </c>
    </row>
    <row r="198">
      <c r="A198" t="inlineStr">
        <is>
          <t>T-54b348</t>
        </is>
      </c>
      <c r="B198" t="inlineStr">
        <is>
          <t>A-50f3f7</t>
        </is>
      </c>
      <c r="C198" s="41" t="n">
        <v>45047</v>
      </c>
      <c r="D198" t="n">
        <v>55</v>
      </c>
      <c r="E198" t="n">
        <v>41</v>
      </c>
      <c r="G198" t="n">
        <v>0</v>
      </c>
      <c r="H198" t="inlineStr">
        <is>
          <t>low</t>
        </is>
      </c>
    </row>
    <row r="199">
      <c r="A199" t="inlineStr">
        <is>
          <t>T-ee77ae</t>
        </is>
      </c>
      <c r="B199" t="inlineStr">
        <is>
          <t>A-8ed5dd</t>
        </is>
      </c>
      <c r="C199" s="41" t="n">
        <v>45413</v>
      </c>
      <c r="D199" t="n">
        <v>51</v>
      </c>
      <c r="E199" t="n">
        <v>87</v>
      </c>
      <c r="G199" t="n">
        <v>0</v>
      </c>
      <c r="H199" t="inlineStr">
        <is>
          <t>low</t>
        </is>
      </c>
    </row>
    <row r="200">
      <c r="A200" t="inlineStr">
        <is>
          <t>T-fb798a</t>
        </is>
      </c>
      <c r="B200" t="inlineStr">
        <is>
          <t>A-8bde0c</t>
        </is>
      </c>
      <c r="C200" s="41" t="n">
        <v>45597</v>
      </c>
      <c r="D200" t="n">
        <v>9</v>
      </c>
      <c r="E200" t="n">
        <v>64</v>
      </c>
      <c r="G200" t="n">
        <v>0</v>
      </c>
      <c r="H200" t="inlineStr">
        <is>
          <t>medium</t>
        </is>
      </c>
    </row>
    <row r="201">
      <c r="A201" t="inlineStr">
        <is>
          <t>T-b0b086</t>
        </is>
      </c>
      <c r="B201" t="inlineStr">
        <is>
          <t>A-bb3bd4</t>
        </is>
      </c>
      <c r="C201" s="41" t="n">
        <v>44958</v>
      </c>
      <c r="D201" t="n">
        <v>35</v>
      </c>
      <c r="E201" t="n">
        <v>65</v>
      </c>
      <c r="F201" t="n">
        <v>5</v>
      </c>
      <c r="G201" t="n">
        <v>0</v>
      </c>
      <c r="H201" t="inlineStr">
        <is>
          <t>medium</t>
        </is>
      </c>
    </row>
    <row r="202">
      <c r="A202" t="inlineStr">
        <is>
          <t>T-6de710</t>
        </is>
      </c>
      <c r="B202" t="inlineStr">
        <is>
          <t>A-7da956</t>
        </is>
      </c>
      <c r="C202" s="41" t="n">
        <v>45323</v>
      </c>
      <c r="D202" t="n">
        <v>42</v>
      </c>
      <c r="E202" t="n">
        <v>55</v>
      </c>
      <c r="G202" t="n">
        <v>0</v>
      </c>
      <c r="H202" t="inlineStr">
        <is>
          <t>low</t>
        </is>
      </c>
    </row>
    <row r="203">
      <c r="A203" t="inlineStr">
        <is>
          <t>T-d319e4</t>
        </is>
      </c>
      <c r="B203" t="inlineStr">
        <is>
          <t>A-eb7c38</t>
        </is>
      </c>
      <c r="C203" s="41" t="n">
        <v>45352</v>
      </c>
      <c r="D203" t="n">
        <v>25</v>
      </c>
      <c r="E203" t="n">
        <v>46</v>
      </c>
      <c r="G203" t="n">
        <v>0</v>
      </c>
      <c r="H203" t="inlineStr">
        <is>
          <t>low</t>
        </is>
      </c>
    </row>
    <row r="204">
      <c r="A204" t="inlineStr">
        <is>
          <t>T-041287</t>
        </is>
      </c>
      <c r="B204" t="inlineStr">
        <is>
          <t>A-34ea2f</t>
        </is>
      </c>
      <c r="C204" s="41" t="n">
        <v>45474</v>
      </c>
      <c r="D204" t="n">
        <v>70</v>
      </c>
      <c r="E204" t="n">
        <v>19</v>
      </c>
      <c r="F204" t="n">
        <v>4</v>
      </c>
      <c r="G204" t="n">
        <v>0</v>
      </c>
      <c r="H204" t="inlineStr">
        <is>
          <t>urgent</t>
        </is>
      </c>
    </row>
    <row r="205">
      <c r="A205" t="inlineStr">
        <is>
          <t>T-496c6b</t>
        </is>
      </c>
      <c r="B205" t="inlineStr">
        <is>
          <t>A-1e1b80</t>
        </is>
      </c>
      <c r="C205" s="41" t="n">
        <v>45505</v>
      </c>
      <c r="D205" t="n">
        <v>69</v>
      </c>
      <c r="E205" t="n">
        <v>150</v>
      </c>
      <c r="F205" t="n">
        <v>3</v>
      </c>
      <c r="G205" t="n">
        <v>0</v>
      </c>
      <c r="H205" t="inlineStr">
        <is>
          <t>low</t>
        </is>
      </c>
    </row>
    <row r="206">
      <c r="A206" t="inlineStr">
        <is>
          <t>T-d92e2e</t>
        </is>
      </c>
      <c r="B206" t="inlineStr">
        <is>
          <t>A-712426</t>
        </is>
      </c>
      <c r="C206" s="41" t="n">
        <v>45474</v>
      </c>
      <c r="D206" t="n">
        <v>67</v>
      </c>
      <c r="E206" t="n">
        <v>67</v>
      </c>
      <c r="F206" t="n">
        <v>4</v>
      </c>
      <c r="G206" t="n">
        <v>0</v>
      </c>
      <c r="H206" t="inlineStr">
        <is>
          <t>high</t>
        </is>
      </c>
    </row>
    <row r="207">
      <c r="A207" t="inlineStr">
        <is>
          <t>T-6f8270</t>
        </is>
      </c>
      <c r="B207" t="inlineStr">
        <is>
          <t>A-dbc825</t>
        </is>
      </c>
      <c r="C207" s="41" t="n">
        <v>45231</v>
      </c>
      <c r="D207" t="n">
        <v>72</v>
      </c>
      <c r="E207" t="n">
        <v>118</v>
      </c>
      <c r="F207" t="n">
        <v>3</v>
      </c>
      <c r="G207" t="n">
        <v>0</v>
      </c>
      <c r="H207" t="inlineStr">
        <is>
          <t>high</t>
        </is>
      </c>
    </row>
    <row r="208">
      <c r="A208" t="inlineStr">
        <is>
          <t>T-2a21f8</t>
        </is>
      </c>
      <c r="B208" t="inlineStr">
        <is>
          <t>A-1f7acb</t>
        </is>
      </c>
      <c r="C208" s="41" t="n">
        <v>45413</v>
      </c>
      <c r="D208" t="n">
        <v>8</v>
      </c>
      <c r="E208" t="n">
        <v>92</v>
      </c>
      <c r="F208" t="n">
        <v>4</v>
      </c>
      <c r="G208" t="n">
        <v>0</v>
      </c>
      <c r="H208" t="inlineStr">
        <is>
          <t>medium</t>
        </is>
      </c>
    </row>
    <row r="209">
      <c r="A209" t="inlineStr">
        <is>
          <t>T-08e86b</t>
        </is>
      </c>
      <c r="B209" t="inlineStr">
        <is>
          <t>A-9f9299</t>
        </is>
      </c>
      <c r="C209" s="41" t="n">
        <v>45200</v>
      </c>
      <c r="D209" t="n">
        <v>3</v>
      </c>
      <c r="E209" t="n">
        <v>160</v>
      </c>
      <c r="G209" t="n">
        <v>0</v>
      </c>
      <c r="H209" t="inlineStr">
        <is>
          <t>urgent</t>
        </is>
      </c>
    </row>
    <row r="210">
      <c r="A210" t="inlineStr">
        <is>
          <t>T-bdbc42</t>
        </is>
      </c>
      <c r="B210" t="inlineStr">
        <is>
          <t>A-31ab9a</t>
        </is>
      </c>
      <c r="C210" s="41" t="n">
        <v>45536</v>
      </c>
      <c r="D210" t="n">
        <v>62</v>
      </c>
      <c r="E210" t="n">
        <v>90</v>
      </c>
      <c r="F210" t="n">
        <v>4</v>
      </c>
      <c r="G210" t="n">
        <v>0</v>
      </c>
      <c r="H210" t="inlineStr">
        <is>
          <t>urgent</t>
        </is>
      </c>
    </row>
    <row r="211">
      <c r="A211" t="inlineStr">
        <is>
          <t>T-996921</t>
        </is>
      </c>
      <c r="B211" t="inlineStr">
        <is>
          <t>A-751bd4</t>
        </is>
      </c>
      <c r="C211" s="41" t="n">
        <v>45597</v>
      </c>
      <c r="D211" t="n">
        <v>41</v>
      </c>
      <c r="E211" t="n">
        <v>124</v>
      </c>
      <c r="F211" t="n">
        <v>5</v>
      </c>
      <c r="G211" t="n">
        <v>0</v>
      </c>
      <c r="H211" t="inlineStr">
        <is>
          <t>urgent</t>
        </is>
      </c>
    </row>
    <row r="212">
      <c r="A212" t="inlineStr">
        <is>
          <t>T-c722ef</t>
        </is>
      </c>
      <c r="B212" t="inlineStr">
        <is>
          <t>A-ced9aa</t>
        </is>
      </c>
      <c r="C212" s="41" t="n">
        <v>45170</v>
      </c>
      <c r="D212" t="n">
        <v>18</v>
      </c>
      <c r="E212" t="n">
        <v>69</v>
      </c>
      <c r="G212" t="n">
        <v>0</v>
      </c>
      <c r="H212" t="inlineStr">
        <is>
          <t>low</t>
        </is>
      </c>
    </row>
    <row r="213">
      <c r="A213" t="inlineStr">
        <is>
          <t>T-100066</t>
        </is>
      </c>
      <c r="B213" t="inlineStr">
        <is>
          <t>A-7f6b86</t>
        </is>
      </c>
      <c r="C213" s="41" t="n">
        <v>44927</v>
      </c>
      <c r="D213" t="n">
        <v>48</v>
      </c>
      <c r="E213" t="n">
        <v>166</v>
      </c>
      <c r="G213" t="n">
        <v>0</v>
      </c>
      <c r="H213" t="inlineStr">
        <is>
          <t>high</t>
        </is>
      </c>
    </row>
    <row r="214">
      <c r="A214" t="inlineStr">
        <is>
          <t>T-51307e</t>
        </is>
      </c>
      <c r="B214" t="inlineStr">
        <is>
          <t>A-b78bf8</t>
        </is>
      </c>
      <c r="C214" s="41" t="n">
        <v>45170</v>
      </c>
      <c r="D214" t="n">
        <v>40</v>
      </c>
      <c r="E214" t="n">
        <v>93</v>
      </c>
      <c r="F214" t="n">
        <v>5</v>
      </c>
      <c r="G214" t="n">
        <v>0</v>
      </c>
      <c r="H214" t="inlineStr">
        <is>
          <t>low</t>
        </is>
      </c>
    </row>
    <row r="215">
      <c r="A215" t="inlineStr">
        <is>
          <t>T-e545b2</t>
        </is>
      </c>
      <c r="B215" t="inlineStr">
        <is>
          <t>A-dfbd31</t>
        </is>
      </c>
      <c r="C215" s="41" t="n">
        <v>45292</v>
      </c>
      <c r="D215" t="n">
        <v>45</v>
      </c>
      <c r="E215" t="n">
        <v>158</v>
      </c>
      <c r="F215" t="n">
        <v>5</v>
      </c>
      <c r="G215" t="n">
        <v>0</v>
      </c>
      <c r="H215" t="inlineStr">
        <is>
          <t>low</t>
        </is>
      </c>
    </row>
    <row r="216">
      <c r="A216" t="inlineStr">
        <is>
          <t>T-5a402d</t>
        </is>
      </c>
      <c r="B216" t="inlineStr">
        <is>
          <t>A-e7beab</t>
        </is>
      </c>
      <c r="C216" s="41" t="n">
        <v>45017</v>
      </c>
      <c r="D216" t="n">
        <v>63</v>
      </c>
      <c r="E216" t="n">
        <v>138</v>
      </c>
      <c r="F216" t="n">
        <v>3</v>
      </c>
      <c r="G216" t="n">
        <v>0</v>
      </c>
      <c r="H216" t="inlineStr">
        <is>
          <t>low</t>
        </is>
      </c>
    </row>
    <row r="217">
      <c r="A217" t="inlineStr">
        <is>
          <t>T-287b04</t>
        </is>
      </c>
      <c r="B217" t="inlineStr">
        <is>
          <t>A-92a333</t>
        </is>
      </c>
      <c r="C217" s="41" t="n">
        <v>45047</v>
      </c>
      <c r="D217" t="n">
        <v>25</v>
      </c>
      <c r="E217" t="n">
        <v>11</v>
      </c>
      <c r="G217" t="n">
        <v>0</v>
      </c>
      <c r="H217" t="inlineStr">
        <is>
          <t>low</t>
        </is>
      </c>
    </row>
    <row r="218">
      <c r="A218" t="inlineStr">
        <is>
          <t>T-2c61f3</t>
        </is>
      </c>
      <c r="B218" t="inlineStr">
        <is>
          <t>A-4bfa33</t>
        </is>
      </c>
      <c r="C218" s="41" t="n">
        <v>45444</v>
      </c>
      <c r="D218" t="n">
        <v>16</v>
      </c>
      <c r="E218" t="n">
        <v>180</v>
      </c>
      <c r="F218" t="n">
        <v>3</v>
      </c>
      <c r="G218" t="n">
        <v>0</v>
      </c>
      <c r="H218" t="inlineStr">
        <is>
          <t>high</t>
        </is>
      </c>
    </row>
    <row r="219">
      <c r="A219" t="inlineStr">
        <is>
          <t>T-c2b413</t>
        </is>
      </c>
      <c r="B219" t="inlineStr">
        <is>
          <t>A-90a8c8</t>
        </is>
      </c>
      <c r="C219" s="41" t="n">
        <v>45352</v>
      </c>
      <c r="D219" t="n">
        <v>70</v>
      </c>
      <c r="E219" t="n">
        <v>13</v>
      </c>
      <c r="F219" t="n">
        <v>3</v>
      </c>
      <c r="G219" t="n">
        <v>0</v>
      </c>
      <c r="H219" t="inlineStr">
        <is>
          <t>urgent</t>
        </is>
      </c>
    </row>
    <row r="220">
      <c r="A220" t="inlineStr">
        <is>
          <t>T-a7489c</t>
        </is>
      </c>
      <c r="B220" t="inlineStr">
        <is>
          <t>A-7e0a10</t>
        </is>
      </c>
      <c r="C220" s="41" t="n">
        <v>45292</v>
      </c>
      <c r="D220" t="n">
        <v>68</v>
      </c>
      <c r="E220" t="n">
        <v>72</v>
      </c>
      <c r="G220" t="n">
        <v>0</v>
      </c>
      <c r="H220" t="inlineStr">
        <is>
          <t>high</t>
        </is>
      </c>
    </row>
    <row r="221">
      <c r="A221" t="inlineStr">
        <is>
          <t>T-011d5c</t>
        </is>
      </c>
      <c r="B221" t="inlineStr">
        <is>
          <t>A-a09355</t>
        </is>
      </c>
      <c r="C221" s="41" t="n">
        <v>45047</v>
      </c>
      <c r="D221" t="n">
        <v>63</v>
      </c>
      <c r="E221" t="n">
        <v>34</v>
      </c>
      <c r="F221" t="n">
        <v>3</v>
      </c>
      <c r="G221" t="n">
        <v>0</v>
      </c>
      <c r="H221" t="inlineStr">
        <is>
          <t>urgent</t>
        </is>
      </c>
    </row>
    <row r="222">
      <c r="A222" t="inlineStr">
        <is>
          <t>T-af4249</t>
        </is>
      </c>
      <c r="B222" t="inlineStr">
        <is>
          <t>A-dec005</t>
        </is>
      </c>
      <c r="C222" s="41" t="n">
        <v>45200</v>
      </c>
      <c r="D222" t="n">
        <v>66</v>
      </c>
      <c r="E222" t="n">
        <v>180</v>
      </c>
      <c r="F222" t="n">
        <v>3</v>
      </c>
      <c r="G222" t="n">
        <v>0</v>
      </c>
      <c r="H222" t="inlineStr">
        <is>
          <t>low</t>
        </is>
      </c>
    </row>
    <row r="223">
      <c r="A223" t="inlineStr">
        <is>
          <t>T-2904e8</t>
        </is>
      </c>
      <c r="B223" t="inlineStr">
        <is>
          <t>A-692f18</t>
        </is>
      </c>
      <c r="C223" s="41" t="n">
        <v>45597</v>
      </c>
      <c r="D223" t="n">
        <v>20</v>
      </c>
      <c r="E223" t="n">
        <v>144</v>
      </c>
      <c r="G223" t="n">
        <v>0</v>
      </c>
      <c r="H223" t="inlineStr">
        <is>
          <t>low</t>
        </is>
      </c>
    </row>
    <row r="224">
      <c r="A224" t="inlineStr">
        <is>
          <t>T-a9333e</t>
        </is>
      </c>
      <c r="B224" t="inlineStr">
        <is>
          <t>A-5ed98d</t>
        </is>
      </c>
      <c r="C224" s="41" t="n">
        <v>45536</v>
      </c>
      <c r="D224" t="n">
        <v>72</v>
      </c>
      <c r="E224" t="n">
        <v>77</v>
      </c>
      <c r="G224" t="n">
        <v>0</v>
      </c>
      <c r="H224" t="inlineStr">
        <is>
          <t>medium</t>
        </is>
      </c>
    </row>
    <row r="225">
      <c r="A225" t="inlineStr">
        <is>
          <t>T-4d5bca</t>
        </is>
      </c>
      <c r="B225" t="inlineStr">
        <is>
          <t>A-970c97</t>
        </is>
      </c>
      <c r="C225" s="41" t="n">
        <v>44927</v>
      </c>
      <c r="D225" t="n">
        <v>61</v>
      </c>
      <c r="E225" t="n">
        <v>139</v>
      </c>
      <c r="F225" t="n">
        <v>5</v>
      </c>
      <c r="G225" t="n">
        <v>0</v>
      </c>
      <c r="H225" t="inlineStr">
        <is>
          <t>urgent</t>
        </is>
      </c>
    </row>
    <row r="226">
      <c r="A226" t="inlineStr">
        <is>
          <t>T-f0d824</t>
        </is>
      </c>
      <c r="B226" t="inlineStr">
        <is>
          <t>A-b9f5b1</t>
        </is>
      </c>
      <c r="C226" s="41" t="n">
        <v>45261</v>
      </c>
      <c r="D226" t="n">
        <v>28</v>
      </c>
      <c r="E226" t="n">
        <v>165</v>
      </c>
      <c r="F226" t="n">
        <v>3</v>
      </c>
      <c r="G226" t="n">
        <v>0</v>
      </c>
      <c r="H226" t="inlineStr">
        <is>
          <t>urgent</t>
        </is>
      </c>
    </row>
    <row r="227">
      <c r="A227" t="inlineStr">
        <is>
          <t>T-05b5f6</t>
        </is>
      </c>
      <c r="B227" t="inlineStr">
        <is>
          <t>A-cc1d8d</t>
        </is>
      </c>
      <c r="C227" s="41" t="n">
        <v>45352</v>
      </c>
      <c r="D227" t="n">
        <v>40</v>
      </c>
      <c r="E227" t="n">
        <v>137</v>
      </c>
      <c r="G227" t="n">
        <v>0</v>
      </c>
      <c r="H227" t="inlineStr">
        <is>
          <t>high</t>
        </is>
      </c>
    </row>
    <row r="228">
      <c r="A228" t="inlineStr">
        <is>
          <t>T-246510</t>
        </is>
      </c>
      <c r="B228" t="inlineStr">
        <is>
          <t>A-bb3bd4</t>
        </is>
      </c>
      <c r="C228" s="41" t="n">
        <v>45536</v>
      </c>
      <c r="D228" t="n">
        <v>41</v>
      </c>
      <c r="E228" t="n">
        <v>160</v>
      </c>
      <c r="F228" t="n">
        <v>5</v>
      </c>
      <c r="G228" t="n">
        <v>0</v>
      </c>
      <c r="H228" t="inlineStr">
        <is>
          <t>high</t>
        </is>
      </c>
    </row>
    <row r="229">
      <c r="A229" t="inlineStr">
        <is>
          <t>T-e7f66c</t>
        </is>
      </c>
      <c r="B229" t="inlineStr">
        <is>
          <t>A-241e75</t>
        </is>
      </c>
      <c r="C229" s="41" t="n">
        <v>45017</v>
      </c>
      <c r="D229" t="n">
        <v>52</v>
      </c>
      <c r="E229" t="n">
        <v>136</v>
      </c>
      <c r="G229" t="n">
        <v>0</v>
      </c>
      <c r="H229" t="inlineStr">
        <is>
          <t>low</t>
        </is>
      </c>
    </row>
    <row r="230">
      <c r="A230" t="inlineStr">
        <is>
          <t>T-dcb2e1</t>
        </is>
      </c>
      <c r="B230" t="inlineStr">
        <is>
          <t>A-34d880</t>
        </is>
      </c>
      <c r="C230" s="41" t="n">
        <v>45200</v>
      </c>
      <c r="D230" t="n">
        <v>61</v>
      </c>
      <c r="E230" t="n">
        <v>78</v>
      </c>
      <c r="F230" t="n">
        <v>3</v>
      </c>
      <c r="G230" t="n">
        <v>0</v>
      </c>
      <c r="H230" t="inlineStr">
        <is>
          <t>medium</t>
        </is>
      </c>
    </row>
    <row r="231">
      <c r="A231" t="inlineStr">
        <is>
          <t>T-0e3932</t>
        </is>
      </c>
      <c r="B231" t="inlineStr">
        <is>
          <t>A-118d55</t>
        </is>
      </c>
      <c r="C231" s="41" t="n">
        <v>45627</v>
      </c>
      <c r="D231" t="n">
        <v>11</v>
      </c>
      <c r="E231" t="n">
        <v>32</v>
      </c>
      <c r="F231" t="n">
        <v>4</v>
      </c>
      <c r="G231" t="n">
        <v>0</v>
      </c>
      <c r="H231" t="inlineStr">
        <is>
          <t>medium</t>
        </is>
      </c>
    </row>
    <row r="232">
      <c r="A232" t="inlineStr">
        <is>
          <t>T-52fd00</t>
        </is>
      </c>
      <c r="B232" t="inlineStr">
        <is>
          <t>A-0532a9</t>
        </is>
      </c>
      <c r="C232" s="41" t="n">
        <v>44927</v>
      </c>
      <c r="D232" t="n">
        <v>7</v>
      </c>
      <c r="E232" t="n">
        <v>49</v>
      </c>
      <c r="G232" t="n">
        <v>0</v>
      </c>
      <c r="H232" t="inlineStr">
        <is>
          <t>medium</t>
        </is>
      </c>
    </row>
    <row r="233">
      <c r="A233" t="inlineStr">
        <is>
          <t>T-d5e01b</t>
        </is>
      </c>
      <c r="B233" t="inlineStr">
        <is>
          <t>A-de24d5</t>
        </is>
      </c>
      <c r="C233" s="41" t="n">
        <v>45261</v>
      </c>
      <c r="D233" t="n">
        <v>1</v>
      </c>
      <c r="E233" t="n">
        <v>177</v>
      </c>
      <c r="G233" t="n">
        <v>0</v>
      </c>
      <c r="H233" t="inlineStr">
        <is>
          <t>high</t>
        </is>
      </c>
    </row>
    <row r="234">
      <c r="A234" t="inlineStr">
        <is>
          <t>T-5a765e</t>
        </is>
      </c>
      <c r="B234" t="inlineStr">
        <is>
          <t>A-3cc791</t>
        </is>
      </c>
      <c r="C234" s="41" t="n">
        <v>45323</v>
      </c>
      <c r="D234" t="n">
        <v>71</v>
      </c>
      <c r="E234" t="n">
        <v>38</v>
      </c>
      <c r="F234" t="n">
        <v>5</v>
      </c>
      <c r="G234" t="n">
        <v>0</v>
      </c>
      <c r="H234" t="inlineStr">
        <is>
          <t>high</t>
        </is>
      </c>
    </row>
    <row r="235">
      <c r="A235" t="inlineStr">
        <is>
          <t>T-1bc086</t>
        </is>
      </c>
      <c r="B235" t="inlineStr">
        <is>
          <t>A-00cac8</t>
        </is>
      </c>
      <c r="C235" s="41" t="n">
        <v>45170</v>
      </c>
      <c r="D235" t="n">
        <v>1</v>
      </c>
      <c r="E235" t="n">
        <v>92</v>
      </c>
      <c r="G235" t="n">
        <v>0</v>
      </c>
      <c r="H235" t="inlineStr">
        <is>
          <t>urgent</t>
        </is>
      </c>
    </row>
    <row r="236">
      <c r="A236" t="inlineStr">
        <is>
          <t>T-30ab22</t>
        </is>
      </c>
      <c r="B236" t="inlineStr">
        <is>
          <t>A-65aeb5</t>
        </is>
      </c>
      <c r="C236" s="41" t="n">
        <v>45170</v>
      </c>
      <c r="D236" t="n">
        <v>53</v>
      </c>
      <c r="E236" t="n">
        <v>146</v>
      </c>
      <c r="F236" t="n">
        <v>5</v>
      </c>
      <c r="G236" t="n">
        <v>0</v>
      </c>
      <c r="H236" t="inlineStr">
        <is>
          <t>high</t>
        </is>
      </c>
    </row>
    <row r="237">
      <c r="A237" t="inlineStr">
        <is>
          <t>T-a1ebca</t>
        </is>
      </c>
      <c r="B237" t="inlineStr">
        <is>
          <t>A-712426</t>
        </is>
      </c>
      <c r="C237" s="41" t="n">
        <v>45627</v>
      </c>
      <c r="D237" t="n">
        <v>32</v>
      </c>
      <c r="E237" t="n">
        <v>43</v>
      </c>
      <c r="F237" t="n">
        <v>4</v>
      </c>
      <c r="G237" t="n">
        <v>0</v>
      </c>
      <c r="H237" t="inlineStr">
        <is>
          <t>medium</t>
        </is>
      </c>
    </row>
    <row r="238">
      <c r="A238" t="inlineStr">
        <is>
          <t>T-d9e588</t>
        </is>
      </c>
      <c r="B238" t="inlineStr">
        <is>
          <t>A-bbe56f</t>
        </is>
      </c>
      <c r="C238" s="41" t="n">
        <v>45505</v>
      </c>
      <c r="D238" t="n">
        <v>7</v>
      </c>
      <c r="E238" t="n">
        <v>117</v>
      </c>
      <c r="F238" t="n">
        <v>3</v>
      </c>
      <c r="G238" t="n">
        <v>0</v>
      </c>
      <c r="H238" t="inlineStr">
        <is>
          <t>low</t>
        </is>
      </c>
    </row>
    <row r="239">
      <c r="A239" t="inlineStr">
        <is>
          <t>T-765765</t>
        </is>
      </c>
      <c r="B239" t="inlineStr">
        <is>
          <t>A-4437e4</t>
        </is>
      </c>
      <c r="C239" s="41" t="n">
        <v>45139</v>
      </c>
      <c r="D239" t="n">
        <v>44</v>
      </c>
      <c r="E239" t="n">
        <v>120</v>
      </c>
      <c r="G239" t="n">
        <v>0</v>
      </c>
      <c r="H239" t="inlineStr">
        <is>
          <t>high</t>
        </is>
      </c>
    </row>
    <row r="240">
      <c r="A240" t="inlineStr">
        <is>
          <t>T-848076</t>
        </is>
      </c>
      <c r="B240" t="inlineStr">
        <is>
          <t>A-c42f1f</t>
        </is>
      </c>
      <c r="C240" s="41" t="n">
        <v>45200</v>
      </c>
      <c r="D240" t="n">
        <v>8</v>
      </c>
      <c r="E240" t="n">
        <v>105</v>
      </c>
      <c r="F240" t="n">
        <v>3</v>
      </c>
      <c r="G240" t="n">
        <v>0</v>
      </c>
      <c r="H240" t="inlineStr">
        <is>
          <t>low</t>
        </is>
      </c>
    </row>
    <row r="241">
      <c r="A241" t="inlineStr">
        <is>
          <t>T-00644f</t>
        </is>
      </c>
      <c r="B241" t="inlineStr">
        <is>
          <t>A-8adedc</t>
        </is>
      </c>
      <c r="C241" s="41" t="n">
        <v>45047</v>
      </c>
      <c r="D241" t="n">
        <v>66</v>
      </c>
      <c r="E241" t="n">
        <v>62</v>
      </c>
      <c r="G241" t="n">
        <v>0</v>
      </c>
      <c r="H241" t="inlineStr">
        <is>
          <t>medium</t>
        </is>
      </c>
    </row>
    <row r="242">
      <c r="A242" t="inlineStr">
        <is>
          <t>T-ec469a</t>
        </is>
      </c>
      <c r="B242" t="inlineStr">
        <is>
          <t>A-e4bf56</t>
        </is>
      </c>
      <c r="C242" s="41" t="n">
        <v>45108</v>
      </c>
      <c r="D242" t="n">
        <v>52</v>
      </c>
      <c r="E242" t="n">
        <v>72</v>
      </c>
      <c r="F242" t="n">
        <v>5</v>
      </c>
      <c r="G242" t="n">
        <v>0</v>
      </c>
      <c r="H242" t="inlineStr">
        <is>
          <t>urgent</t>
        </is>
      </c>
    </row>
    <row r="243">
      <c r="A243" t="inlineStr">
        <is>
          <t>T-d1c41b</t>
        </is>
      </c>
      <c r="B243" t="inlineStr">
        <is>
          <t>A-98a59a</t>
        </is>
      </c>
      <c r="C243" s="41" t="n">
        <v>44986</v>
      </c>
      <c r="D243" t="n">
        <v>24</v>
      </c>
      <c r="E243" t="n">
        <v>68</v>
      </c>
      <c r="G243" t="n">
        <v>0</v>
      </c>
      <c r="H243" t="inlineStr">
        <is>
          <t>high</t>
        </is>
      </c>
    </row>
    <row r="244">
      <c r="A244" t="inlineStr">
        <is>
          <t>T-090534</t>
        </is>
      </c>
      <c r="B244" t="inlineStr">
        <is>
          <t>A-cc8c8f</t>
        </is>
      </c>
      <c r="C244" s="41" t="n">
        <v>45231</v>
      </c>
      <c r="D244" t="n">
        <v>7</v>
      </c>
      <c r="E244" t="n">
        <v>143</v>
      </c>
      <c r="F244" t="n">
        <v>4</v>
      </c>
      <c r="G244" t="n">
        <v>0</v>
      </c>
      <c r="H244" t="inlineStr">
        <is>
          <t>urgent</t>
        </is>
      </c>
    </row>
    <row r="245">
      <c r="A245" t="inlineStr">
        <is>
          <t>T-367cc3</t>
        </is>
      </c>
      <c r="B245" t="inlineStr">
        <is>
          <t>A-b7b7b7</t>
        </is>
      </c>
      <c r="C245" s="41" t="n">
        <v>45505</v>
      </c>
      <c r="D245" t="n">
        <v>1</v>
      </c>
      <c r="E245" t="n">
        <v>159</v>
      </c>
      <c r="F245" t="n">
        <v>5</v>
      </c>
      <c r="G245" t="n">
        <v>0</v>
      </c>
      <c r="H245" t="inlineStr">
        <is>
          <t>medium</t>
        </is>
      </c>
    </row>
    <row r="246">
      <c r="A246" t="inlineStr">
        <is>
          <t>T-f86b35</t>
        </is>
      </c>
      <c r="B246" t="inlineStr">
        <is>
          <t>A-139c3b</t>
        </is>
      </c>
      <c r="C246" s="41" t="n">
        <v>45536</v>
      </c>
      <c r="D246" t="n">
        <v>11</v>
      </c>
      <c r="E246" t="n">
        <v>108</v>
      </c>
      <c r="G246" t="n">
        <v>0</v>
      </c>
      <c r="H246" t="inlineStr">
        <is>
          <t>urgent</t>
        </is>
      </c>
    </row>
    <row r="247">
      <c r="A247" t="inlineStr">
        <is>
          <t>T-e23a37</t>
        </is>
      </c>
      <c r="B247" t="inlineStr">
        <is>
          <t>A-855a48</t>
        </is>
      </c>
      <c r="C247" s="41" t="n">
        <v>45047</v>
      </c>
      <c r="D247" t="n">
        <v>13</v>
      </c>
      <c r="E247" t="n">
        <v>55</v>
      </c>
      <c r="G247" t="n">
        <v>0</v>
      </c>
      <c r="H247" t="inlineStr">
        <is>
          <t>high</t>
        </is>
      </c>
    </row>
    <row r="248">
      <c r="A248" t="inlineStr">
        <is>
          <t>T-776916</t>
        </is>
      </c>
      <c r="B248" t="inlineStr">
        <is>
          <t>A-0a282f</t>
        </is>
      </c>
      <c r="C248" s="41" t="n">
        <v>45078</v>
      </c>
      <c r="D248" t="n">
        <v>65</v>
      </c>
      <c r="E248" t="n">
        <v>12</v>
      </c>
      <c r="F248" t="n">
        <v>5</v>
      </c>
      <c r="G248" t="n">
        <v>0</v>
      </c>
      <c r="H248" t="inlineStr">
        <is>
          <t>medium</t>
        </is>
      </c>
    </row>
    <row r="249">
      <c r="A249" t="inlineStr">
        <is>
          <t>T-0854f6</t>
        </is>
      </c>
      <c r="B249" t="inlineStr">
        <is>
          <t>A-310452</t>
        </is>
      </c>
      <c r="C249" s="41" t="n">
        <v>45292</v>
      </c>
      <c r="D249" t="n">
        <v>67</v>
      </c>
      <c r="E249" t="n">
        <v>178</v>
      </c>
      <c r="F249" t="n">
        <v>3</v>
      </c>
      <c r="G249" t="n">
        <v>0</v>
      </c>
      <c r="H249" t="inlineStr">
        <is>
          <t>urgent</t>
        </is>
      </c>
    </row>
    <row r="250">
      <c r="A250" t="inlineStr">
        <is>
          <t>T-2c34c5</t>
        </is>
      </c>
      <c r="B250" t="inlineStr">
        <is>
          <t>A-034368</t>
        </is>
      </c>
      <c r="C250" s="41" t="n">
        <v>45139</v>
      </c>
      <c r="D250" t="n">
        <v>65</v>
      </c>
      <c r="E250" t="n">
        <v>34</v>
      </c>
      <c r="F250" t="n">
        <v>5</v>
      </c>
      <c r="G250" t="n">
        <v>0</v>
      </c>
      <c r="H250" t="inlineStr">
        <is>
          <t>low</t>
        </is>
      </c>
    </row>
    <row r="251">
      <c r="A251" t="inlineStr">
        <is>
          <t>T-270c25</t>
        </is>
      </c>
      <c r="B251" t="inlineStr">
        <is>
          <t>A-81edc3</t>
        </is>
      </c>
      <c r="C251" s="41" t="n">
        <v>45261</v>
      </c>
      <c r="D251" t="n">
        <v>69</v>
      </c>
      <c r="E251" t="n">
        <v>56</v>
      </c>
      <c r="G251" t="n">
        <v>0</v>
      </c>
      <c r="H251" t="inlineStr">
        <is>
          <t>high</t>
        </is>
      </c>
    </row>
    <row r="252">
      <c r="A252" t="inlineStr">
        <is>
          <t>T-f3e69b</t>
        </is>
      </c>
      <c r="B252" t="inlineStr">
        <is>
          <t>A-b7ef83</t>
        </is>
      </c>
      <c r="C252" s="41" t="n">
        <v>45566</v>
      </c>
      <c r="D252" t="n">
        <v>67</v>
      </c>
      <c r="E252" t="n">
        <v>70</v>
      </c>
      <c r="G252" t="n">
        <v>0</v>
      </c>
      <c r="H252" t="inlineStr">
        <is>
          <t>medium</t>
        </is>
      </c>
    </row>
    <row r="253">
      <c r="A253" t="inlineStr">
        <is>
          <t>T-2987d9</t>
        </is>
      </c>
      <c r="B253" t="inlineStr">
        <is>
          <t>A-50f3f7</t>
        </is>
      </c>
      <c r="C253" s="41" t="n">
        <v>45017</v>
      </c>
      <c r="D253" t="n">
        <v>30</v>
      </c>
      <c r="E253" t="n">
        <v>155</v>
      </c>
      <c r="F253" t="n">
        <v>5</v>
      </c>
      <c r="G253" t="n">
        <v>1</v>
      </c>
      <c r="H253" t="inlineStr">
        <is>
          <t>urgent</t>
        </is>
      </c>
    </row>
    <row r="254">
      <c r="A254" t="inlineStr">
        <is>
          <t>T-da63ee</t>
        </is>
      </c>
      <c r="B254" t="inlineStr">
        <is>
          <t>A-149a69</t>
        </is>
      </c>
      <c r="C254" s="41" t="n">
        <v>44927</v>
      </c>
      <c r="D254" t="n">
        <v>33</v>
      </c>
      <c r="E254" t="n">
        <v>79</v>
      </c>
      <c r="F254" t="n">
        <v>5</v>
      </c>
      <c r="G254" t="n">
        <v>0</v>
      </c>
      <c r="H254" t="inlineStr">
        <is>
          <t>high</t>
        </is>
      </c>
    </row>
    <row r="255">
      <c r="A255" t="inlineStr">
        <is>
          <t>T-44b600</t>
        </is>
      </c>
      <c r="B255" t="inlineStr">
        <is>
          <t>A-eafc6e</t>
        </is>
      </c>
      <c r="C255" s="41" t="n">
        <v>45108</v>
      </c>
      <c r="D255" t="n">
        <v>64</v>
      </c>
      <c r="E255" t="n">
        <v>136</v>
      </c>
      <c r="G255" t="n">
        <v>0</v>
      </c>
      <c r="H255" t="inlineStr">
        <is>
          <t>medium</t>
        </is>
      </c>
    </row>
    <row r="256">
      <c r="A256" t="inlineStr">
        <is>
          <t>T-4d0d5b</t>
        </is>
      </c>
      <c r="B256" t="inlineStr">
        <is>
          <t>A-5a215a</t>
        </is>
      </c>
      <c r="C256" s="41" t="n">
        <v>45627</v>
      </c>
      <c r="D256" t="n">
        <v>12</v>
      </c>
      <c r="E256" t="n">
        <v>126</v>
      </c>
      <c r="F256" t="n">
        <v>4</v>
      </c>
      <c r="G256" t="n">
        <v>0</v>
      </c>
      <c r="H256" t="inlineStr">
        <is>
          <t>urgent</t>
        </is>
      </c>
    </row>
    <row r="257">
      <c r="A257" t="inlineStr">
        <is>
          <t>T-7cca37</t>
        </is>
      </c>
      <c r="B257" t="inlineStr">
        <is>
          <t>A-dbc825</t>
        </is>
      </c>
      <c r="C257" s="41" t="n">
        <v>45566</v>
      </c>
      <c r="D257" t="n">
        <v>40</v>
      </c>
      <c r="E257" t="n">
        <v>128</v>
      </c>
      <c r="F257" t="n">
        <v>5</v>
      </c>
      <c r="G257" t="n">
        <v>1</v>
      </c>
      <c r="H257" t="inlineStr">
        <is>
          <t>medium</t>
        </is>
      </c>
    </row>
    <row r="258">
      <c r="A258" t="inlineStr">
        <is>
          <t>T-122749</t>
        </is>
      </c>
      <c r="B258" t="inlineStr">
        <is>
          <t>A-4e960a</t>
        </is>
      </c>
      <c r="C258" s="41" t="n">
        <v>45292</v>
      </c>
      <c r="D258" t="n">
        <v>43</v>
      </c>
      <c r="E258" t="n">
        <v>77</v>
      </c>
      <c r="G258" t="n">
        <v>0</v>
      </c>
      <c r="H258" t="inlineStr">
        <is>
          <t>low</t>
        </is>
      </c>
    </row>
    <row r="259">
      <c r="A259" t="inlineStr">
        <is>
          <t>T-27d61d</t>
        </is>
      </c>
      <c r="B259" t="inlineStr">
        <is>
          <t>A-c7e58b</t>
        </is>
      </c>
      <c r="C259" s="41" t="n">
        <v>45292</v>
      </c>
      <c r="D259" t="n">
        <v>13</v>
      </c>
      <c r="E259" t="n">
        <v>171</v>
      </c>
      <c r="F259" t="n">
        <v>4</v>
      </c>
      <c r="G259" t="n">
        <v>0</v>
      </c>
      <c r="H259" t="inlineStr">
        <is>
          <t>medium</t>
        </is>
      </c>
    </row>
    <row r="260">
      <c r="A260" t="inlineStr">
        <is>
          <t>T-86e757</t>
        </is>
      </c>
      <c r="B260" t="inlineStr">
        <is>
          <t>A-82d8a6</t>
        </is>
      </c>
      <c r="C260" s="41" t="n">
        <v>45200</v>
      </c>
      <c r="D260" t="n">
        <v>51</v>
      </c>
      <c r="E260" t="n">
        <v>129</v>
      </c>
      <c r="G260" t="n">
        <v>0</v>
      </c>
      <c r="H260" t="inlineStr">
        <is>
          <t>high</t>
        </is>
      </c>
    </row>
    <row r="261">
      <c r="A261" t="inlineStr">
        <is>
          <t>T-13e2c4</t>
        </is>
      </c>
      <c r="B261" t="inlineStr">
        <is>
          <t>A-92a3af</t>
        </is>
      </c>
      <c r="C261" s="41" t="n">
        <v>45352</v>
      </c>
      <c r="D261" t="n">
        <v>71</v>
      </c>
      <c r="E261" t="n">
        <v>29</v>
      </c>
      <c r="F261" t="n">
        <v>5</v>
      </c>
      <c r="G261" t="n">
        <v>0</v>
      </c>
      <c r="H261" t="inlineStr">
        <is>
          <t>medium</t>
        </is>
      </c>
    </row>
    <row r="262">
      <c r="A262" t="inlineStr">
        <is>
          <t>T-df9759</t>
        </is>
      </c>
      <c r="B262" t="inlineStr">
        <is>
          <t>A-b7724f</t>
        </is>
      </c>
      <c r="C262" s="41" t="n">
        <v>45627</v>
      </c>
      <c r="D262" t="n">
        <v>15</v>
      </c>
      <c r="E262" t="n">
        <v>86</v>
      </c>
      <c r="F262" t="n">
        <v>3</v>
      </c>
      <c r="G262" t="n">
        <v>0</v>
      </c>
      <c r="H262" t="inlineStr">
        <is>
          <t>medium</t>
        </is>
      </c>
    </row>
    <row r="263">
      <c r="A263" t="inlineStr">
        <is>
          <t>T-c556c6</t>
        </is>
      </c>
      <c r="B263" t="inlineStr">
        <is>
          <t>A-7c5768</t>
        </is>
      </c>
      <c r="C263" s="41" t="n">
        <v>45597</v>
      </c>
      <c r="D263" t="n">
        <v>50</v>
      </c>
      <c r="E263" t="n">
        <v>39</v>
      </c>
      <c r="F263" t="n">
        <v>4</v>
      </c>
      <c r="G263" t="n">
        <v>0</v>
      </c>
      <c r="H263" t="inlineStr">
        <is>
          <t>high</t>
        </is>
      </c>
    </row>
    <row r="264">
      <c r="A264" t="inlineStr">
        <is>
          <t>T-e57828</t>
        </is>
      </c>
      <c r="B264" t="inlineStr">
        <is>
          <t>A-883b7d</t>
        </is>
      </c>
      <c r="C264" s="41" t="n">
        <v>45017</v>
      </c>
      <c r="D264" t="n">
        <v>43</v>
      </c>
      <c r="E264" t="n">
        <v>52</v>
      </c>
      <c r="G264" t="n">
        <v>0</v>
      </c>
      <c r="H264" t="inlineStr">
        <is>
          <t>high</t>
        </is>
      </c>
    </row>
    <row r="265">
      <c r="A265" t="inlineStr">
        <is>
          <t>T-fc25d0</t>
        </is>
      </c>
      <c r="B265" t="inlineStr">
        <is>
          <t>A-fd7ad3</t>
        </is>
      </c>
      <c r="C265" s="41" t="n">
        <v>45505</v>
      </c>
      <c r="D265" t="n">
        <v>61</v>
      </c>
      <c r="E265" t="n">
        <v>138</v>
      </c>
      <c r="G265" t="n">
        <v>0</v>
      </c>
      <c r="H265" t="inlineStr">
        <is>
          <t>high</t>
        </is>
      </c>
    </row>
    <row r="266">
      <c r="A266" t="inlineStr">
        <is>
          <t>T-743f15</t>
        </is>
      </c>
      <c r="B266" t="inlineStr">
        <is>
          <t>A-d49cc5</t>
        </is>
      </c>
      <c r="C266" s="41" t="n">
        <v>45627</v>
      </c>
      <c r="D266" t="n">
        <v>64</v>
      </c>
      <c r="E266" t="n">
        <v>2</v>
      </c>
      <c r="G266" t="n">
        <v>0</v>
      </c>
      <c r="H266" t="inlineStr">
        <is>
          <t>urgent</t>
        </is>
      </c>
    </row>
    <row r="267">
      <c r="A267" t="inlineStr">
        <is>
          <t>T-9bbea1</t>
        </is>
      </c>
      <c r="B267" t="inlineStr">
        <is>
          <t>A-b54c01</t>
        </is>
      </c>
      <c r="C267" s="41" t="n">
        <v>44958</v>
      </c>
      <c r="D267" t="n">
        <v>52</v>
      </c>
      <c r="E267" t="n">
        <v>172</v>
      </c>
      <c r="G267" t="n">
        <v>0</v>
      </c>
      <c r="H267" t="inlineStr">
        <is>
          <t>low</t>
        </is>
      </c>
    </row>
    <row r="268">
      <c r="A268" t="inlineStr">
        <is>
          <t>T-9bf64e</t>
        </is>
      </c>
      <c r="B268" t="inlineStr">
        <is>
          <t>A-3ce5b8</t>
        </is>
      </c>
      <c r="C268" s="41" t="n">
        <v>45200</v>
      </c>
      <c r="D268" t="n">
        <v>29</v>
      </c>
      <c r="E268" t="n">
        <v>87</v>
      </c>
      <c r="G268" t="n">
        <v>0</v>
      </c>
      <c r="H268" t="inlineStr">
        <is>
          <t>high</t>
        </is>
      </c>
    </row>
    <row r="269">
      <c r="A269" t="inlineStr">
        <is>
          <t>T-7cefd9</t>
        </is>
      </c>
      <c r="B269" t="inlineStr">
        <is>
          <t>A-7920cc</t>
        </is>
      </c>
      <c r="C269" s="41" t="n">
        <v>44986</v>
      </c>
      <c r="D269" t="n">
        <v>63</v>
      </c>
      <c r="E269" t="n">
        <v>146</v>
      </c>
      <c r="F269" t="n">
        <v>5</v>
      </c>
      <c r="G269" t="n">
        <v>0</v>
      </c>
      <c r="H269" t="inlineStr">
        <is>
          <t>medium</t>
        </is>
      </c>
    </row>
    <row r="270">
      <c r="A270" t="inlineStr">
        <is>
          <t>T-9717fc</t>
        </is>
      </c>
      <c r="B270" t="inlineStr">
        <is>
          <t>A-cea1f0</t>
        </is>
      </c>
      <c r="C270" s="41" t="n">
        <v>45413</v>
      </c>
      <c r="D270" t="n">
        <v>57</v>
      </c>
      <c r="E270" t="n">
        <v>145</v>
      </c>
      <c r="G270" t="n">
        <v>0</v>
      </c>
      <c r="H270" t="inlineStr">
        <is>
          <t>medium</t>
        </is>
      </c>
    </row>
    <row r="271">
      <c r="A271" t="inlineStr">
        <is>
          <t>T-b43464</t>
        </is>
      </c>
      <c r="B271" t="inlineStr">
        <is>
          <t>A-08e34e</t>
        </is>
      </c>
      <c r="C271" s="41" t="n">
        <v>45474</v>
      </c>
      <c r="D271" t="n">
        <v>68</v>
      </c>
      <c r="E271" t="n">
        <v>67</v>
      </c>
      <c r="F271" t="n">
        <v>3</v>
      </c>
      <c r="G271" t="n">
        <v>0</v>
      </c>
      <c r="H271" t="inlineStr">
        <is>
          <t>high</t>
        </is>
      </c>
    </row>
    <row r="272">
      <c r="A272" t="inlineStr">
        <is>
          <t>T-29abed</t>
        </is>
      </c>
      <c r="B272" t="inlineStr">
        <is>
          <t>A-cd458b</t>
        </is>
      </c>
      <c r="C272" s="41" t="n">
        <v>45352</v>
      </c>
      <c r="D272" t="n">
        <v>50</v>
      </c>
      <c r="E272" t="n">
        <v>39</v>
      </c>
      <c r="F272" t="n">
        <v>5</v>
      </c>
      <c r="G272" t="n">
        <v>0</v>
      </c>
      <c r="H272" t="inlineStr">
        <is>
          <t>urgent</t>
        </is>
      </c>
    </row>
    <row r="273">
      <c r="A273" t="inlineStr">
        <is>
          <t>T-4e24d4</t>
        </is>
      </c>
      <c r="B273" t="inlineStr">
        <is>
          <t>A-b3fe05</t>
        </is>
      </c>
      <c r="C273" s="41" t="n">
        <v>45047</v>
      </c>
      <c r="D273" t="n">
        <v>66</v>
      </c>
      <c r="E273" t="n">
        <v>75</v>
      </c>
      <c r="G273" t="n">
        <v>0</v>
      </c>
      <c r="H273" t="inlineStr">
        <is>
          <t>urgent</t>
        </is>
      </c>
    </row>
    <row r="274">
      <c r="A274" t="inlineStr">
        <is>
          <t>T-990f20</t>
        </is>
      </c>
      <c r="B274" t="inlineStr">
        <is>
          <t>A-6a7c9d</t>
        </is>
      </c>
      <c r="C274" s="41" t="n">
        <v>45505</v>
      </c>
      <c r="D274" t="n">
        <v>28</v>
      </c>
      <c r="E274" t="n">
        <v>42</v>
      </c>
      <c r="F274" t="n">
        <v>3</v>
      </c>
      <c r="G274" t="n">
        <v>0</v>
      </c>
      <c r="H274" t="inlineStr">
        <is>
          <t>medium</t>
        </is>
      </c>
    </row>
    <row r="275">
      <c r="A275" t="inlineStr">
        <is>
          <t>T-618d10</t>
        </is>
      </c>
      <c r="B275" t="inlineStr">
        <is>
          <t>A-afa505</t>
        </is>
      </c>
      <c r="C275" s="41" t="n">
        <v>45536</v>
      </c>
      <c r="D275" t="n">
        <v>19</v>
      </c>
      <c r="E275" t="n">
        <v>130</v>
      </c>
      <c r="G275" t="n">
        <v>0</v>
      </c>
      <c r="H275" t="inlineStr">
        <is>
          <t>urgent</t>
        </is>
      </c>
    </row>
    <row r="276">
      <c r="A276" t="inlineStr">
        <is>
          <t>T-9736d7</t>
        </is>
      </c>
      <c r="B276" t="inlineStr">
        <is>
          <t>A-d4e0d4</t>
        </is>
      </c>
      <c r="C276" s="41" t="n">
        <v>45139</v>
      </c>
      <c r="D276" t="n">
        <v>19</v>
      </c>
      <c r="E276" t="n">
        <v>66</v>
      </c>
      <c r="G276" t="n">
        <v>0</v>
      </c>
      <c r="H276" t="inlineStr">
        <is>
          <t>medium</t>
        </is>
      </c>
    </row>
    <row r="277">
      <c r="A277" t="inlineStr">
        <is>
          <t>T-7a48cd</t>
        </is>
      </c>
      <c r="B277" t="inlineStr">
        <is>
          <t>A-4c38bc</t>
        </is>
      </c>
      <c r="C277" s="41" t="n">
        <v>45474</v>
      </c>
      <c r="D277" t="n">
        <v>66</v>
      </c>
      <c r="E277" t="n">
        <v>37</v>
      </c>
      <c r="F277" t="n">
        <v>4</v>
      </c>
      <c r="G277" t="n">
        <v>0</v>
      </c>
      <c r="H277" t="inlineStr">
        <is>
          <t>medium</t>
        </is>
      </c>
    </row>
    <row r="278">
      <c r="A278" t="inlineStr">
        <is>
          <t>T-8f1182</t>
        </is>
      </c>
      <c r="B278" t="inlineStr">
        <is>
          <t>A-fa3095</t>
        </is>
      </c>
      <c r="C278" s="41" t="n">
        <v>45047</v>
      </c>
      <c r="D278" t="n">
        <v>50</v>
      </c>
      <c r="E278" t="n">
        <v>98</v>
      </c>
      <c r="G278" t="n">
        <v>0</v>
      </c>
      <c r="H278" t="inlineStr">
        <is>
          <t>high</t>
        </is>
      </c>
    </row>
    <row r="279">
      <c r="A279" t="inlineStr">
        <is>
          <t>T-926ee8</t>
        </is>
      </c>
      <c r="B279" t="inlineStr">
        <is>
          <t>A-5a92e7</t>
        </is>
      </c>
      <c r="C279" s="41" t="n">
        <v>45078</v>
      </c>
      <c r="D279" t="n">
        <v>68</v>
      </c>
      <c r="E279" t="n">
        <v>9</v>
      </c>
      <c r="F279" t="n">
        <v>5</v>
      </c>
      <c r="G279" t="n">
        <v>0</v>
      </c>
      <c r="H279" t="inlineStr">
        <is>
          <t>high</t>
        </is>
      </c>
    </row>
    <row r="280">
      <c r="A280" t="inlineStr">
        <is>
          <t>T-21c5ae</t>
        </is>
      </c>
      <c r="B280" t="inlineStr">
        <is>
          <t>A-9123ac</t>
        </is>
      </c>
      <c r="C280" s="41" t="n">
        <v>45597</v>
      </c>
      <c r="D280" t="n">
        <v>37</v>
      </c>
      <c r="E280" t="n">
        <v>77</v>
      </c>
      <c r="F280" t="n">
        <v>4</v>
      </c>
      <c r="G280" t="n">
        <v>0</v>
      </c>
      <c r="H280" t="inlineStr">
        <is>
          <t>urgent</t>
        </is>
      </c>
    </row>
    <row r="281">
      <c r="A281" t="inlineStr">
        <is>
          <t>T-7d1efb</t>
        </is>
      </c>
      <c r="B281" t="inlineStr">
        <is>
          <t>A-eb2fdc</t>
        </is>
      </c>
      <c r="C281" s="41" t="n">
        <v>45261</v>
      </c>
      <c r="D281" t="n">
        <v>46</v>
      </c>
      <c r="E281" t="n">
        <v>16</v>
      </c>
      <c r="G281" t="n">
        <v>0</v>
      </c>
      <c r="H281" t="inlineStr">
        <is>
          <t>medium</t>
        </is>
      </c>
    </row>
    <row r="282">
      <c r="A282" t="inlineStr">
        <is>
          <t>T-bad86e</t>
        </is>
      </c>
      <c r="B282" t="inlineStr">
        <is>
          <t>A-7c6b6b</t>
        </is>
      </c>
      <c r="C282" s="41" t="n">
        <v>45536</v>
      </c>
      <c r="D282" t="n">
        <v>68</v>
      </c>
      <c r="E282" t="n">
        <v>144</v>
      </c>
      <c r="G282" t="n">
        <v>0</v>
      </c>
      <c r="H282" t="inlineStr">
        <is>
          <t>high</t>
        </is>
      </c>
    </row>
    <row r="283">
      <c r="A283" t="inlineStr">
        <is>
          <t>T-818ae1</t>
        </is>
      </c>
      <c r="B283" t="inlineStr">
        <is>
          <t>A-6965e1</t>
        </is>
      </c>
      <c r="C283" s="41" t="n">
        <v>45474</v>
      </c>
      <c r="D283" t="n">
        <v>57</v>
      </c>
      <c r="E283" t="n">
        <v>55</v>
      </c>
      <c r="G283" t="n">
        <v>0</v>
      </c>
      <c r="H283" t="inlineStr">
        <is>
          <t>low</t>
        </is>
      </c>
    </row>
    <row r="284">
      <c r="A284" t="inlineStr">
        <is>
          <t>T-e1cf37</t>
        </is>
      </c>
      <c r="B284" t="inlineStr">
        <is>
          <t>A-4c38bc</t>
        </is>
      </c>
      <c r="C284" s="41" t="n">
        <v>45017</v>
      </c>
      <c r="D284" t="n">
        <v>68</v>
      </c>
      <c r="E284" t="n">
        <v>72</v>
      </c>
      <c r="F284" t="n">
        <v>3</v>
      </c>
      <c r="G284" t="n">
        <v>0</v>
      </c>
      <c r="H284" t="inlineStr">
        <is>
          <t>high</t>
        </is>
      </c>
    </row>
    <row r="285">
      <c r="A285" t="inlineStr">
        <is>
          <t>T-104009</t>
        </is>
      </c>
      <c r="B285" t="inlineStr">
        <is>
          <t>A-fd7ad3</t>
        </is>
      </c>
      <c r="C285" s="41" t="n">
        <v>45139</v>
      </c>
      <c r="D285" t="n">
        <v>55</v>
      </c>
      <c r="E285" t="n">
        <v>82</v>
      </c>
      <c r="G285" t="n">
        <v>0</v>
      </c>
      <c r="H285" t="inlineStr">
        <is>
          <t>high</t>
        </is>
      </c>
    </row>
    <row r="286">
      <c r="A286" t="inlineStr">
        <is>
          <t>T-2b7d40</t>
        </is>
      </c>
      <c r="B286" t="inlineStr">
        <is>
          <t>A-474ad4</t>
        </is>
      </c>
      <c r="C286" s="41" t="n">
        <v>45017</v>
      </c>
      <c r="D286" t="n">
        <v>48</v>
      </c>
      <c r="E286" t="n">
        <v>65</v>
      </c>
      <c r="G286" t="n">
        <v>1</v>
      </c>
      <c r="H286" t="inlineStr">
        <is>
          <t>medium</t>
        </is>
      </c>
    </row>
    <row r="287">
      <c r="A287" t="inlineStr">
        <is>
          <t>T-b4f3d9</t>
        </is>
      </c>
      <c r="B287" t="inlineStr">
        <is>
          <t>A-378b99</t>
        </is>
      </c>
      <c r="C287" s="41" t="n">
        <v>45139</v>
      </c>
      <c r="D287" t="n">
        <v>5</v>
      </c>
      <c r="E287" t="n">
        <v>101</v>
      </c>
      <c r="F287" t="n">
        <v>5</v>
      </c>
      <c r="G287" t="n">
        <v>0</v>
      </c>
      <c r="H287" t="inlineStr">
        <is>
          <t>low</t>
        </is>
      </c>
    </row>
    <row r="288">
      <c r="A288" t="inlineStr">
        <is>
          <t>T-d6ab6c</t>
        </is>
      </c>
      <c r="B288" t="inlineStr">
        <is>
          <t>A-66224b</t>
        </is>
      </c>
      <c r="C288" s="41" t="n">
        <v>45261</v>
      </c>
      <c r="D288" t="n">
        <v>6</v>
      </c>
      <c r="E288" t="n">
        <v>58</v>
      </c>
      <c r="F288" t="n">
        <v>3</v>
      </c>
      <c r="G288" t="n">
        <v>0</v>
      </c>
      <c r="H288" t="inlineStr">
        <is>
          <t>urgent</t>
        </is>
      </c>
    </row>
    <row r="289">
      <c r="A289" t="inlineStr">
        <is>
          <t>T-62b1dd</t>
        </is>
      </c>
      <c r="B289" t="inlineStr">
        <is>
          <t>A-a45270</t>
        </is>
      </c>
      <c r="C289" s="41" t="n">
        <v>45627</v>
      </c>
      <c r="D289" t="n">
        <v>67</v>
      </c>
      <c r="E289" t="n">
        <v>112</v>
      </c>
      <c r="F289" t="n">
        <v>4</v>
      </c>
      <c r="G289" t="n">
        <v>0</v>
      </c>
      <c r="H289" t="inlineStr">
        <is>
          <t>medium</t>
        </is>
      </c>
    </row>
    <row r="290">
      <c r="A290" t="inlineStr">
        <is>
          <t>T-cd4a87</t>
        </is>
      </c>
      <c r="B290" t="inlineStr">
        <is>
          <t>A-798a3f</t>
        </is>
      </c>
      <c r="C290" s="41" t="n">
        <v>45017</v>
      </c>
      <c r="D290" t="n">
        <v>45</v>
      </c>
      <c r="E290" t="n">
        <v>38</v>
      </c>
      <c r="F290" t="n">
        <v>3</v>
      </c>
      <c r="G290" t="n">
        <v>0</v>
      </c>
      <c r="H290" t="inlineStr">
        <is>
          <t>urgent</t>
        </is>
      </c>
    </row>
    <row r="291">
      <c r="A291" t="inlineStr">
        <is>
          <t>T-3aa54d</t>
        </is>
      </c>
      <c r="B291" t="inlineStr">
        <is>
          <t>A-db5e9e</t>
        </is>
      </c>
      <c r="C291" s="41" t="n">
        <v>45444</v>
      </c>
      <c r="D291" t="n">
        <v>64</v>
      </c>
      <c r="E291" t="n">
        <v>177</v>
      </c>
      <c r="F291" t="n">
        <v>5</v>
      </c>
      <c r="G291" t="n">
        <v>0</v>
      </c>
      <c r="H291" t="inlineStr">
        <is>
          <t>low</t>
        </is>
      </c>
    </row>
    <row r="292">
      <c r="A292" t="inlineStr">
        <is>
          <t>T-640bda</t>
        </is>
      </c>
      <c r="B292" t="inlineStr">
        <is>
          <t>A-96bbc6</t>
        </is>
      </c>
      <c r="C292" s="41" t="n">
        <v>44927</v>
      </c>
      <c r="D292" t="n">
        <v>28</v>
      </c>
      <c r="E292" t="n">
        <v>112</v>
      </c>
      <c r="F292" t="n">
        <v>3</v>
      </c>
      <c r="G292" t="n">
        <v>0</v>
      </c>
      <c r="H292" t="inlineStr">
        <is>
          <t>medium</t>
        </is>
      </c>
    </row>
    <row r="293">
      <c r="A293" t="inlineStr">
        <is>
          <t>T-8e435c</t>
        </is>
      </c>
      <c r="B293" t="inlineStr">
        <is>
          <t>A-e1b9cd</t>
        </is>
      </c>
      <c r="C293" s="41" t="n">
        <v>45078</v>
      </c>
      <c r="D293" t="n">
        <v>35</v>
      </c>
      <c r="E293" t="n">
        <v>115</v>
      </c>
      <c r="F293" t="n">
        <v>3</v>
      </c>
      <c r="G293" t="n">
        <v>0</v>
      </c>
      <c r="H293" t="inlineStr">
        <is>
          <t>high</t>
        </is>
      </c>
    </row>
    <row r="294">
      <c r="A294" t="inlineStr">
        <is>
          <t>T-32b901</t>
        </is>
      </c>
      <c r="B294" t="inlineStr">
        <is>
          <t>A-67be94</t>
        </is>
      </c>
      <c r="C294" s="41" t="n">
        <v>45597</v>
      </c>
      <c r="D294" t="n">
        <v>49</v>
      </c>
      <c r="E294" t="n">
        <v>1</v>
      </c>
      <c r="G294" t="n">
        <v>0</v>
      </c>
      <c r="H294" t="inlineStr">
        <is>
          <t>high</t>
        </is>
      </c>
    </row>
    <row r="295">
      <c r="A295" t="inlineStr">
        <is>
          <t>T-867910</t>
        </is>
      </c>
      <c r="B295" t="inlineStr">
        <is>
          <t>A-3793ee</t>
        </is>
      </c>
      <c r="C295" s="41" t="n">
        <v>45444</v>
      </c>
      <c r="D295" t="n">
        <v>70</v>
      </c>
      <c r="E295" t="n">
        <v>11</v>
      </c>
      <c r="F295" t="n">
        <v>4</v>
      </c>
      <c r="G295" t="n">
        <v>0</v>
      </c>
      <c r="H295" t="inlineStr">
        <is>
          <t>high</t>
        </is>
      </c>
    </row>
    <row r="296">
      <c r="A296" t="inlineStr">
        <is>
          <t>T-316da7</t>
        </is>
      </c>
      <c r="B296" t="inlineStr">
        <is>
          <t>A-1ac5e0</t>
        </is>
      </c>
      <c r="C296" s="41" t="n">
        <v>45292</v>
      </c>
      <c r="D296" t="n">
        <v>35</v>
      </c>
      <c r="E296" t="n">
        <v>44</v>
      </c>
      <c r="F296" t="n">
        <v>4</v>
      </c>
      <c r="G296" t="n">
        <v>0</v>
      </c>
      <c r="H296" t="inlineStr">
        <is>
          <t>high</t>
        </is>
      </c>
    </row>
    <row r="297">
      <c r="A297" t="inlineStr">
        <is>
          <t>T-3517a8</t>
        </is>
      </c>
      <c r="B297" t="inlineStr">
        <is>
          <t>A-702032</t>
        </is>
      </c>
      <c r="C297" s="41" t="n">
        <v>45108</v>
      </c>
      <c r="D297" t="n">
        <v>52</v>
      </c>
      <c r="E297" t="n">
        <v>43</v>
      </c>
      <c r="G297" t="n">
        <v>0</v>
      </c>
      <c r="H297" t="inlineStr">
        <is>
          <t>medium</t>
        </is>
      </c>
    </row>
    <row r="298">
      <c r="A298" t="inlineStr">
        <is>
          <t>T-86c6c6</t>
        </is>
      </c>
      <c r="B298" t="inlineStr">
        <is>
          <t>A-8adedc</t>
        </is>
      </c>
      <c r="C298" s="41" t="n">
        <v>45139</v>
      </c>
      <c r="D298" t="n">
        <v>59</v>
      </c>
      <c r="E298" t="n">
        <v>22</v>
      </c>
      <c r="F298" t="n">
        <v>4</v>
      </c>
      <c r="G298" t="n">
        <v>0</v>
      </c>
      <c r="H298" t="inlineStr">
        <is>
          <t>high</t>
        </is>
      </c>
    </row>
    <row r="299">
      <c r="A299" t="inlineStr">
        <is>
          <t>T-565965</t>
        </is>
      </c>
      <c r="B299" t="inlineStr">
        <is>
          <t>A-3b5cd1</t>
        </is>
      </c>
      <c r="C299" s="41" t="n">
        <v>44927</v>
      </c>
      <c r="D299" t="n">
        <v>41</v>
      </c>
      <c r="E299" t="n">
        <v>42</v>
      </c>
      <c r="F299" t="n">
        <v>4</v>
      </c>
      <c r="G299" t="n">
        <v>0</v>
      </c>
      <c r="H299" t="inlineStr">
        <is>
          <t>urgent</t>
        </is>
      </c>
    </row>
    <row r="300">
      <c r="A300" t="inlineStr">
        <is>
          <t>T-096b66</t>
        </is>
      </c>
      <c r="B300" t="inlineStr">
        <is>
          <t>A-313be3</t>
        </is>
      </c>
      <c r="C300" s="41" t="n">
        <v>45078</v>
      </c>
      <c r="D300" t="n">
        <v>6</v>
      </c>
      <c r="E300" t="n">
        <v>69</v>
      </c>
      <c r="G300" t="n">
        <v>0</v>
      </c>
      <c r="H300" t="inlineStr">
        <is>
          <t>urgent</t>
        </is>
      </c>
    </row>
    <row r="301">
      <c r="A301" t="inlineStr">
        <is>
          <t>T-d90ef7</t>
        </is>
      </c>
      <c r="B301" t="inlineStr">
        <is>
          <t>A-e2cd1b</t>
        </is>
      </c>
      <c r="C301" s="41" t="n">
        <v>45139</v>
      </c>
      <c r="D301" t="n">
        <v>67</v>
      </c>
      <c r="E301" t="n">
        <v>101</v>
      </c>
      <c r="F301" t="n">
        <v>4</v>
      </c>
      <c r="G301" t="n">
        <v>0</v>
      </c>
      <c r="H301" t="inlineStr">
        <is>
          <t>medium</t>
        </is>
      </c>
    </row>
    <row r="302">
      <c r="A302" t="inlineStr">
        <is>
          <t>T-495585</t>
        </is>
      </c>
      <c r="B302" t="inlineStr">
        <is>
          <t>A-acb7f7</t>
        </is>
      </c>
      <c r="C302" s="41" t="n">
        <v>45292</v>
      </c>
      <c r="D302" t="n">
        <v>23</v>
      </c>
      <c r="E302" t="n">
        <v>31</v>
      </c>
      <c r="F302" t="n">
        <v>3</v>
      </c>
      <c r="G302" t="n">
        <v>0</v>
      </c>
      <c r="H302" t="inlineStr">
        <is>
          <t>medium</t>
        </is>
      </c>
    </row>
    <row r="303">
      <c r="A303" t="inlineStr">
        <is>
          <t>T-502019</t>
        </is>
      </c>
      <c r="B303" t="inlineStr">
        <is>
          <t>A-4e631b</t>
        </is>
      </c>
      <c r="C303" s="41" t="n">
        <v>45536</v>
      </c>
      <c r="D303" t="n">
        <v>20</v>
      </c>
      <c r="E303" t="n">
        <v>18</v>
      </c>
      <c r="F303" t="n">
        <v>4</v>
      </c>
      <c r="G303" t="n">
        <v>0</v>
      </c>
      <c r="H303" t="inlineStr">
        <is>
          <t>low</t>
        </is>
      </c>
    </row>
    <row r="304">
      <c r="A304" t="inlineStr">
        <is>
          <t>T-b6d93a</t>
        </is>
      </c>
      <c r="B304" t="inlineStr">
        <is>
          <t>A-50bb9f</t>
        </is>
      </c>
      <c r="C304" s="41" t="n">
        <v>44958</v>
      </c>
      <c r="D304" t="n">
        <v>34</v>
      </c>
      <c r="E304" t="n">
        <v>35</v>
      </c>
      <c r="G304" t="n">
        <v>0</v>
      </c>
      <c r="H304" t="inlineStr">
        <is>
          <t>low</t>
        </is>
      </c>
    </row>
    <row r="305">
      <c r="A305" t="inlineStr">
        <is>
          <t>T-d5352f</t>
        </is>
      </c>
      <c r="B305" t="inlineStr">
        <is>
          <t>A-c1e51e</t>
        </is>
      </c>
      <c r="C305" s="41" t="n">
        <v>44927</v>
      </c>
      <c r="D305" t="n">
        <v>53</v>
      </c>
      <c r="E305" t="n">
        <v>148</v>
      </c>
      <c r="F305" t="n">
        <v>3</v>
      </c>
      <c r="G305" t="n">
        <v>0</v>
      </c>
      <c r="H305" t="inlineStr">
        <is>
          <t>high</t>
        </is>
      </c>
    </row>
    <row r="306">
      <c r="A306" t="inlineStr">
        <is>
          <t>T-5f94dd</t>
        </is>
      </c>
      <c r="B306" t="inlineStr">
        <is>
          <t>A-d82ef9</t>
        </is>
      </c>
      <c r="C306" s="41" t="n">
        <v>45627</v>
      </c>
      <c r="D306" t="n">
        <v>13</v>
      </c>
      <c r="E306" t="n">
        <v>149</v>
      </c>
      <c r="F306" t="n">
        <v>4</v>
      </c>
      <c r="G306" t="n">
        <v>0</v>
      </c>
      <c r="H306" t="inlineStr">
        <is>
          <t>high</t>
        </is>
      </c>
    </row>
    <row r="307">
      <c r="A307" t="inlineStr">
        <is>
          <t>T-d0ff21</t>
        </is>
      </c>
      <c r="B307" t="inlineStr">
        <is>
          <t>A-378b99</t>
        </is>
      </c>
      <c r="C307" s="41" t="n">
        <v>45108</v>
      </c>
      <c r="D307" t="n">
        <v>34</v>
      </c>
      <c r="E307" t="n">
        <v>40</v>
      </c>
      <c r="F307" t="n">
        <v>5</v>
      </c>
      <c r="G307" t="n">
        <v>0</v>
      </c>
      <c r="H307" t="inlineStr">
        <is>
          <t>medium</t>
        </is>
      </c>
    </row>
    <row r="308">
      <c r="A308" t="inlineStr">
        <is>
          <t>T-1d7cfb</t>
        </is>
      </c>
      <c r="B308" t="inlineStr">
        <is>
          <t>A-05d3b3</t>
        </is>
      </c>
      <c r="C308" s="41" t="n">
        <v>45505</v>
      </c>
      <c r="D308" t="n">
        <v>15</v>
      </c>
      <c r="E308" t="n">
        <v>44</v>
      </c>
      <c r="F308" t="n">
        <v>5</v>
      </c>
      <c r="G308" t="n">
        <v>0</v>
      </c>
      <c r="H308" t="inlineStr">
        <is>
          <t>urgent</t>
        </is>
      </c>
    </row>
    <row r="309">
      <c r="A309" t="inlineStr">
        <is>
          <t>T-759c6f</t>
        </is>
      </c>
      <c r="B309" t="inlineStr">
        <is>
          <t>A-fb186e</t>
        </is>
      </c>
      <c r="C309" s="41" t="n">
        <v>44927</v>
      </c>
      <c r="D309" t="n">
        <v>43</v>
      </c>
      <c r="E309" t="n">
        <v>132</v>
      </c>
      <c r="F309" t="n">
        <v>3</v>
      </c>
      <c r="G309" t="n">
        <v>0</v>
      </c>
      <c r="H309" t="inlineStr">
        <is>
          <t>medium</t>
        </is>
      </c>
    </row>
    <row r="310">
      <c r="A310" t="inlineStr">
        <is>
          <t>T-0c378b</t>
        </is>
      </c>
      <c r="B310" t="inlineStr">
        <is>
          <t>A-f03140</t>
        </is>
      </c>
      <c r="C310" s="41" t="n">
        <v>45261</v>
      </c>
      <c r="D310" t="n">
        <v>41</v>
      </c>
      <c r="E310" t="n">
        <v>169</v>
      </c>
      <c r="G310" t="n">
        <v>0</v>
      </c>
      <c r="H310" t="inlineStr">
        <is>
          <t>low</t>
        </is>
      </c>
    </row>
    <row r="311">
      <c r="A311" t="inlineStr">
        <is>
          <t>T-bde8aa</t>
        </is>
      </c>
      <c r="B311" t="inlineStr">
        <is>
          <t>A-781cc0</t>
        </is>
      </c>
      <c r="C311" s="41" t="n">
        <v>45505</v>
      </c>
      <c r="D311" t="n">
        <v>31</v>
      </c>
      <c r="E311" t="n">
        <v>133</v>
      </c>
      <c r="G311" t="n">
        <v>0</v>
      </c>
      <c r="H311" t="inlineStr">
        <is>
          <t>high</t>
        </is>
      </c>
    </row>
    <row r="312">
      <c r="A312" t="inlineStr">
        <is>
          <t>T-bf01b8</t>
        </is>
      </c>
      <c r="B312" t="inlineStr">
        <is>
          <t>A-59f724</t>
        </is>
      </c>
      <c r="C312" s="41" t="n">
        <v>45444</v>
      </c>
      <c r="D312" t="n">
        <v>19</v>
      </c>
      <c r="E312" t="n">
        <v>30</v>
      </c>
      <c r="F312" t="n">
        <v>4</v>
      </c>
      <c r="G312" t="n">
        <v>0</v>
      </c>
      <c r="H312" t="inlineStr">
        <is>
          <t>urgent</t>
        </is>
      </c>
    </row>
    <row r="313">
      <c r="A313" t="inlineStr">
        <is>
          <t>T-926f27</t>
        </is>
      </c>
      <c r="B313" t="inlineStr">
        <is>
          <t>A-34d880</t>
        </is>
      </c>
      <c r="C313" s="41" t="n">
        <v>45566</v>
      </c>
      <c r="D313" t="n">
        <v>64</v>
      </c>
      <c r="E313" t="n">
        <v>127</v>
      </c>
      <c r="F313" t="n">
        <v>3</v>
      </c>
      <c r="G313" t="n">
        <v>0</v>
      </c>
      <c r="H313" t="inlineStr">
        <is>
          <t>low</t>
        </is>
      </c>
    </row>
    <row r="314">
      <c r="A314" t="inlineStr">
        <is>
          <t>T-952a1a</t>
        </is>
      </c>
      <c r="B314" t="inlineStr">
        <is>
          <t>A-9bfc9f</t>
        </is>
      </c>
      <c r="C314" s="41" t="n">
        <v>45078</v>
      </c>
      <c r="D314" t="n">
        <v>63</v>
      </c>
      <c r="E314" t="n">
        <v>168</v>
      </c>
      <c r="F314" t="n">
        <v>4</v>
      </c>
      <c r="G314" t="n">
        <v>1</v>
      </c>
      <c r="H314" t="inlineStr">
        <is>
          <t>high</t>
        </is>
      </c>
    </row>
    <row r="315">
      <c r="A315" t="inlineStr">
        <is>
          <t>T-361edc</t>
        </is>
      </c>
      <c r="B315" t="inlineStr">
        <is>
          <t>A-eb7fac</t>
        </is>
      </c>
      <c r="C315" s="41" t="n">
        <v>44986</v>
      </c>
      <c r="D315" t="n">
        <v>23</v>
      </c>
      <c r="E315" t="n">
        <v>112</v>
      </c>
      <c r="G315" t="n">
        <v>0</v>
      </c>
      <c r="H315" t="inlineStr">
        <is>
          <t>low</t>
        </is>
      </c>
    </row>
    <row r="316">
      <c r="A316" t="inlineStr">
        <is>
          <t>T-2d4793</t>
        </is>
      </c>
      <c r="B316" t="inlineStr">
        <is>
          <t>A-ce550d</t>
        </is>
      </c>
      <c r="C316" s="41" t="n">
        <v>45323</v>
      </c>
      <c r="D316" t="n">
        <v>3</v>
      </c>
      <c r="E316" t="n">
        <v>88</v>
      </c>
      <c r="G316" t="n">
        <v>0</v>
      </c>
      <c r="H316" t="inlineStr">
        <is>
          <t>urgent</t>
        </is>
      </c>
    </row>
    <row r="317">
      <c r="A317" t="inlineStr">
        <is>
          <t>T-9bfb24</t>
        </is>
      </c>
      <c r="B317" t="inlineStr">
        <is>
          <t>A-ad64c6</t>
        </is>
      </c>
      <c r="C317" s="41" t="n">
        <v>45474</v>
      </c>
      <c r="D317" t="n">
        <v>68</v>
      </c>
      <c r="E317" t="n">
        <v>2</v>
      </c>
      <c r="F317" t="n">
        <v>5</v>
      </c>
      <c r="G317" t="n">
        <v>0</v>
      </c>
      <c r="H317" t="inlineStr">
        <is>
          <t>high</t>
        </is>
      </c>
    </row>
    <row r="318">
      <c r="A318" t="inlineStr">
        <is>
          <t>T-abcd41</t>
        </is>
      </c>
      <c r="B318" t="inlineStr">
        <is>
          <t>A-6da850</t>
        </is>
      </c>
      <c r="C318" s="41" t="n">
        <v>45597</v>
      </c>
      <c r="D318" t="n">
        <v>36</v>
      </c>
      <c r="E318" t="n">
        <v>44</v>
      </c>
      <c r="G318" t="n">
        <v>0</v>
      </c>
      <c r="H318" t="inlineStr">
        <is>
          <t>medium</t>
        </is>
      </c>
    </row>
    <row r="319">
      <c r="A319" t="inlineStr">
        <is>
          <t>T-5b0ebb</t>
        </is>
      </c>
      <c r="B319" t="inlineStr">
        <is>
          <t>A-cea1f0</t>
        </is>
      </c>
      <c r="C319" s="41" t="n">
        <v>44986</v>
      </c>
      <c r="D319" t="n">
        <v>29</v>
      </c>
      <c r="E319" t="n">
        <v>17</v>
      </c>
      <c r="G319" t="n">
        <v>0</v>
      </c>
      <c r="H319" t="inlineStr">
        <is>
          <t>high</t>
        </is>
      </c>
    </row>
    <row r="320">
      <c r="A320" t="inlineStr">
        <is>
          <t>T-2e5c7e</t>
        </is>
      </c>
      <c r="B320" t="inlineStr">
        <is>
          <t>A-ff79f2</t>
        </is>
      </c>
      <c r="C320" s="41" t="n">
        <v>45536</v>
      </c>
      <c r="D320" t="n">
        <v>63</v>
      </c>
      <c r="E320" t="n">
        <v>136</v>
      </c>
      <c r="G320" t="n">
        <v>0</v>
      </c>
      <c r="H320" t="inlineStr">
        <is>
          <t>low</t>
        </is>
      </c>
    </row>
    <row r="321">
      <c r="A321" t="inlineStr">
        <is>
          <t>T-ac4493</t>
        </is>
      </c>
      <c r="B321" t="inlineStr">
        <is>
          <t>A-66224b</t>
        </is>
      </c>
      <c r="C321" s="41" t="n">
        <v>45139</v>
      </c>
      <c r="D321" t="n">
        <v>53</v>
      </c>
      <c r="E321" t="n">
        <v>172</v>
      </c>
      <c r="F321" t="n">
        <v>4</v>
      </c>
      <c r="G321" t="n">
        <v>0</v>
      </c>
      <c r="H321" t="inlineStr">
        <is>
          <t>medium</t>
        </is>
      </c>
    </row>
    <row r="322">
      <c r="A322" t="inlineStr">
        <is>
          <t>T-6f11a3</t>
        </is>
      </c>
      <c r="B322" t="inlineStr">
        <is>
          <t>A-a1b80b</t>
        </is>
      </c>
      <c r="C322" s="41" t="n">
        <v>45047</v>
      </c>
      <c r="D322" t="n">
        <v>58</v>
      </c>
      <c r="E322" t="n">
        <v>18</v>
      </c>
      <c r="G322" t="n">
        <v>0</v>
      </c>
      <c r="H322" t="inlineStr">
        <is>
          <t>urgent</t>
        </is>
      </c>
    </row>
    <row r="323">
      <c r="A323" t="inlineStr">
        <is>
          <t>T-88949f</t>
        </is>
      </c>
      <c r="B323" t="inlineStr">
        <is>
          <t>A-68f37c</t>
        </is>
      </c>
      <c r="C323" s="41" t="n">
        <v>45566</v>
      </c>
      <c r="D323" t="n">
        <v>43</v>
      </c>
      <c r="E323" t="n">
        <v>173</v>
      </c>
      <c r="G323" t="n">
        <v>0</v>
      </c>
      <c r="H323" t="inlineStr">
        <is>
          <t>low</t>
        </is>
      </c>
    </row>
    <row r="324">
      <c r="A324" t="inlineStr">
        <is>
          <t>T-d612f3</t>
        </is>
      </c>
      <c r="B324" t="inlineStr">
        <is>
          <t>A-bb1486</t>
        </is>
      </c>
      <c r="C324" s="41" t="n">
        <v>45413</v>
      </c>
      <c r="D324" t="n">
        <v>18</v>
      </c>
      <c r="E324" t="n">
        <v>1</v>
      </c>
      <c r="F324" t="n">
        <v>3</v>
      </c>
      <c r="G324" t="n">
        <v>0</v>
      </c>
      <c r="H324" t="inlineStr">
        <is>
          <t>low</t>
        </is>
      </c>
    </row>
    <row r="325">
      <c r="A325" t="inlineStr">
        <is>
          <t>T-c127ef</t>
        </is>
      </c>
      <c r="B325" t="inlineStr">
        <is>
          <t>A-149a69</t>
        </is>
      </c>
      <c r="C325" s="41" t="n">
        <v>45566</v>
      </c>
      <c r="D325" t="n">
        <v>25</v>
      </c>
      <c r="E325" t="n">
        <v>170</v>
      </c>
      <c r="F325" t="n">
        <v>4</v>
      </c>
      <c r="G325" t="n">
        <v>0</v>
      </c>
      <c r="H325" t="inlineStr">
        <is>
          <t>high</t>
        </is>
      </c>
    </row>
    <row r="326">
      <c r="A326" t="inlineStr">
        <is>
          <t>T-6858fa</t>
        </is>
      </c>
      <c r="B326" t="inlineStr">
        <is>
          <t>A-034368</t>
        </is>
      </c>
      <c r="C326" s="41" t="n">
        <v>45413</v>
      </c>
      <c r="D326" t="n">
        <v>24</v>
      </c>
      <c r="E326" t="n">
        <v>51</v>
      </c>
      <c r="G326" t="n">
        <v>0</v>
      </c>
      <c r="H326" t="inlineStr">
        <is>
          <t>medium</t>
        </is>
      </c>
    </row>
    <row r="327">
      <c r="A327" t="inlineStr">
        <is>
          <t>T-6db7d8</t>
        </is>
      </c>
      <c r="B327" t="inlineStr">
        <is>
          <t>A-e888d1</t>
        </is>
      </c>
      <c r="C327" s="41" t="n">
        <v>45261</v>
      </c>
      <c r="D327" t="n">
        <v>26</v>
      </c>
      <c r="E327" t="n">
        <v>68</v>
      </c>
      <c r="F327" t="n">
        <v>3</v>
      </c>
      <c r="G327" t="n">
        <v>0</v>
      </c>
      <c r="H327" t="inlineStr">
        <is>
          <t>urgent</t>
        </is>
      </c>
    </row>
    <row r="328">
      <c r="A328" t="inlineStr">
        <is>
          <t>T-ad4ec7</t>
        </is>
      </c>
      <c r="B328" t="inlineStr">
        <is>
          <t>A-560d27</t>
        </is>
      </c>
      <c r="C328" s="41" t="n">
        <v>45323</v>
      </c>
      <c r="D328" t="n">
        <v>12</v>
      </c>
      <c r="E328" t="n">
        <v>62</v>
      </c>
      <c r="F328" t="n">
        <v>3</v>
      </c>
      <c r="G328" t="n">
        <v>0</v>
      </c>
      <c r="H328" t="inlineStr">
        <is>
          <t>low</t>
        </is>
      </c>
    </row>
    <row r="329">
      <c r="A329" t="inlineStr">
        <is>
          <t>T-a51205</t>
        </is>
      </c>
      <c r="B329" t="inlineStr">
        <is>
          <t>A-cd458b</t>
        </is>
      </c>
      <c r="C329" s="41" t="n">
        <v>45108</v>
      </c>
      <c r="D329" t="n">
        <v>42</v>
      </c>
      <c r="E329" t="n">
        <v>76</v>
      </c>
      <c r="F329" t="n">
        <v>3</v>
      </c>
      <c r="G329" t="n">
        <v>0</v>
      </c>
      <c r="H329" t="inlineStr">
        <is>
          <t>urgent</t>
        </is>
      </c>
    </row>
    <row r="330">
      <c r="A330" t="inlineStr">
        <is>
          <t>T-4dd126</t>
        </is>
      </c>
      <c r="B330" t="inlineStr">
        <is>
          <t>A-af0cd2</t>
        </is>
      </c>
      <c r="C330" s="41" t="n">
        <v>45444</v>
      </c>
      <c r="D330" t="n">
        <v>36</v>
      </c>
      <c r="E330" t="n">
        <v>123</v>
      </c>
      <c r="G330" t="n">
        <v>0</v>
      </c>
      <c r="H330" t="inlineStr">
        <is>
          <t>medium</t>
        </is>
      </c>
    </row>
    <row r="331">
      <c r="A331" t="inlineStr">
        <is>
          <t>T-6750a4</t>
        </is>
      </c>
      <c r="B331" t="inlineStr">
        <is>
          <t>A-a33200</t>
        </is>
      </c>
      <c r="C331" s="41" t="n">
        <v>45352</v>
      </c>
      <c r="D331" t="n">
        <v>37</v>
      </c>
      <c r="E331" t="n">
        <v>101</v>
      </c>
      <c r="G331" t="n">
        <v>0</v>
      </c>
      <c r="H331" t="inlineStr">
        <is>
          <t>low</t>
        </is>
      </c>
    </row>
    <row r="332">
      <c r="A332" t="inlineStr">
        <is>
          <t>T-33d113</t>
        </is>
      </c>
      <c r="B332" t="inlineStr">
        <is>
          <t>A-7e0a10</t>
        </is>
      </c>
      <c r="C332" s="41" t="n">
        <v>45505</v>
      </c>
      <c r="D332" t="n">
        <v>33</v>
      </c>
      <c r="E332" t="n">
        <v>30</v>
      </c>
      <c r="G332" t="n">
        <v>0</v>
      </c>
      <c r="H332" t="inlineStr">
        <is>
          <t>high</t>
        </is>
      </c>
    </row>
    <row r="333">
      <c r="A333" t="inlineStr">
        <is>
          <t>T-58506b</t>
        </is>
      </c>
      <c r="B333" t="inlineStr">
        <is>
          <t>A-158f4e</t>
        </is>
      </c>
      <c r="C333" s="41" t="n">
        <v>45261</v>
      </c>
      <c r="D333" t="n">
        <v>13</v>
      </c>
      <c r="E333" t="n">
        <v>124</v>
      </c>
      <c r="F333" t="n">
        <v>4</v>
      </c>
      <c r="G333" t="n">
        <v>0</v>
      </c>
      <c r="H333" t="inlineStr">
        <is>
          <t>urgent</t>
        </is>
      </c>
    </row>
    <row r="334">
      <c r="A334" t="inlineStr">
        <is>
          <t>T-753ba1</t>
        </is>
      </c>
      <c r="B334" t="inlineStr">
        <is>
          <t>A-4bfa33</t>
        </is>
      </c>
      <c r="C334" s="41" t="n">
        <v>45261</v>
      </c>
      <c r="D334" t="n">
        <v>19</v>
      </c>
      <c r="E334" t="n">
        <v>29</v>
      </c>
      <c r="G334" t="n">
        <v>0</v>
      </c>
      <c r="H334" t="inlineStr">
        <is>
          <t>high</t>
        </is>
      </c>
    </row>
    <row r="335">
      <c r="A335" t="inlineStr">
        <is>
          <t>T-59d67b</t>
        </is>
      </c>
      <c r="B335" t="inlineStr">
        <is>
          <t>A-86902e</t>
        </is>
      </c>
      <c r="C335" s="41" t="n">
        <v>45352</v>
      </c>
      <c r="D335" t="n">
        <v>48</v>
      </c>
      <c r="E335" t="n">
        <v>17</v>
      </c>
      <c r="F335" t="n">
        <v>3</v>
      </c>
      <c r="G335" t="n">
        <v>0</v>
      </c>
      <c r="H335" t="inlineStr">
        <is>
          <t>urgent</t>
        </is>
      </c>
    </row>
    <row r="336">
      <c r="A336" t="inlineStr">
        <is>
          <t>T-6ec2a9</t>
        </is>
      </c>
      <c r="B336" t="inlineStr">
        <is>
          <t>A-9208f0</t>
        </is>
      </c>
      <c r="C336" s="41" t="n">
        <v>45078</v>
      </c>
      <c r="D336" t="n">
        <v>70</v>
      </c>
      <c r="E336" t="n">
        <v>3</v>
      </c>
      <c r="G336" t="n">
        <v>0</v>
      </c>
      <c r="H336" t="inlineStr">
        <is>
          <t>low</t>
        </is>
      </c>
    </row>
    <row r="337">
      <c r="A337" t="inlineStr">
        <is>
          <t>T-b1d1d0</t>
        </is>
      </c>
      <c r="B337" t="inlineStr">
        <is>
          <t>A-bcf664</t>
        </is>
      </c>
      <c r="C337" s="41" t="n">
        <v>45139</v>
      </c>
      <c r="D337" t="n">
        <v>25</v>
      </c>
      <c r="E337" t="n">
        <v>128</v>
      </c>
      <c r="F337" t="n">
        <v>3</v>
      </c>
      <c r="G337" t="n">
        <v>0</v>
      </c>
      <c r="H337" t="inlineStr">
        <is>
          <t>urgent</t>
        </is>
      </c>
    </row>
    <row r="338">
      <c r="A338" t="inlineStr">
        <is>
          <t>T-130a82</t>
        </is>
      </c>
      <c r="B338" t="inlineStr">
        <is>
          <t>A-cb5333</t>
        </is>
      </c>
      <c r="C338" s="41" t="n">
        <v>45139</v>
      </c>
      <c r="D338" t="n">
        <v>25</v>
      </c>
      <c r="E338" t="n">
        <v>35</v>
      </c>
      <c r="F338" t="n">
        <v>3</v>
      </c>
      <c r="G338" t="n">
        <v>0</v>
      </c>
      <c r="H338" t="inlineStr">
        <is>
          <t>low</t>
        </is>
      </c>
    </row>
    <row r="339">
      <c r="A339" t="inlineStr">
        <is>
          <t>T-66d999</t>
        </is>
      </c>
      <c r="B339" t="inlineStr">
        <is>
          <t>A-b44e3e</t>
        </is>
      </c>
      <c r="C339" s="41" t="n">
        <v>45078</v>
      </c>
      <c r="D339" t="n">
        <v>39</v>
      </c>
      <c r="E339" t="n">
        <v>41</v>
      </c>
      <c r="F339" t="n">
        <v>5</v>
      </c>
      <c r="G339" t="n">
        <v>0</v>
      </c>
      <c r="H339" t="inlineStr">
        <is>
          <t>urgent</t>
        </is>
      </c>
    </row>
    <row r="340">
      <c r="A340" t="inlineStr">
        <is>
          <t>T-037337</t>
        </is>
      </c>
      <c r="B340" t="inlineStr">
        <is>
          <t>A-378b99</t>
        </is>
      </c>
      <c r="C340" s="41" t="n">
        <v>45474</v>
      </c>
      <c r="D340" t="n">
        <v>16</v>
      </c>
      <c r="E340" t="n">
        <v>1</v>
      </c>
      <c r="G340" t="n">
        <v>0</v>
      </c>
      <c r="H340" t="inlineStr">
        <is>
          <t>low</t>
        </is>
      </c>
    </row>
    <row r="341">
      <c r="A341" t="inlineStr">
        <is>
          <t>T-342b36</t>
        </is>
      </c>
      <c r="B341" t="inlineStr">
        <is>
          <t>A-cc102e</t>
        </is>
      </c>
      <c r="C341" s="41" t="n">
        <v>45566</v>
      </c>
      <c r="D341" t="n">
        <v>61</v>
      </c>
      <c r="E341" t="n">
        <v>177</v>
      </c>
      <c r="F341" t="n">
        <v>5</v>
      </c>
      <c r="G341" t="n">
        <v>0</v>
      </c>
      <c r="H341" t="inlineStr">
        <is>
          <t>low</t>
        </is>
      </c>
    </row>
    <row r="342">
      <c r="A342" t="inlineStr">
        <is>
          <t>T-223760</t>
        </is>
      </c>
      <c r="B342" t="inlineStr">
        <is>
          <t>A-2edab2</t>
        </is>
      </c>
      <c r="C342" s="41" t="n">
        <v>45017</v>
      </c>
      <c r="D342" t="n">
        <v>59</v>
      </c>
      <c r="E342" t="n">
        <v>124</v>
      </c>
      <c r="G342" t="n">
        <v>0</v>
      </c>
      <c r="H342" t="inlineStr">
        <is>
          <t>low</t>
        </is>
      </c>
    </row>
    <row r="343">
      <c r="A343" t="inlineStr">
        <is>
          <t>T-9eb2b5</t>
        </is>
      </c>
      <c r="B343" t="inlineStr">
        <is>
          <t>A-dcc3f1</t>
        </is>
      </c>
      <c r="C343" s="41" t="n">
        <v>45292</v>
      </c>
      <c r="D343" t="n">
        <v>30</v>
      </c>
      <c r="E343" t="n">
        <v>144</v>
      </c>
      <c r="F343" t="n">
        <v>5</v>
      </c>
      <c r="G343" t="n">
        <v>0</v>
      </c>
      <c r="H343" t="inlineStr">
        <is>
          <t>urgent</t>
        </is>
      </c>
    </row>
    <row r="344">
      <c r="A344" t="inlineStr">
        <is>
          <t>T-f3e7c5</t>
        </is>
      </c>
      <c r="B344" t="inlineStr">
        <is>
          <t>A-756192</t>
        </is>
      </c>
      <c r="C344" s="41" t="n">
        <v>44927</v>
      </c>
      <c r="D344" t="n">
        <v>17</v>
      </c>
      <c r="E344" t="n">
        <v>119</v>
      </c>
      <c r="F344" t="n">
        <v>5</v>
      </c>
      <c r="G344" t="n">
        <v>0</v>
      </c>
      <c r="H344" t="inlineStr">
        <is>
          <t>urgent</t>
        </is>
      </c>
    </row>
    <row r="345">
      <c r="A345" t="inlineStr">
        <is>
          <t>T-116af1</t>
        </is>
      </c>
      <c r="B345" t="inlineStr">
        <is>
          <t>A-dcc2f0</t>
        </is>
      </c>
      <c r="C345" s="41" t="n">
        <v>45413</v>
      </c>
      <c r="D345" t="n">
        <v>52</v>
      </c>
      <c r="E345" t="n">
        <v>93</v>
      </c>
      <c r="G345" t="n">
        <v>0</v>
      </c>
      <c r="H345" t="inlineStr">
        <is>
          <t>urgent</t>
        </is>
      </c>
    </row>
    <row r="346">
      <c r="A346" t="inlineStr">
        <is>
          <t>T-29279c</t>
        </is>
      </c>
      <c r="B346" t="inlineStr">
        <is>
          <t>A-812c5b</t>
        </is>
      </c>
      <c r="C346" s="41" t="n">
        <v>44958</v>
      </c>
      <c r="D346" t="n">
        <v>43</v>
      </c>
      <c r="E346" t="n">
        <v>127</v>
      </c>
      <c r="F346" t="n">
        <v>4</v>
      </c>
      <c r="G346" t="n">
        <v>0</v>
      </c>
      <c r="H346" t="inlineStr">
        <is>
          <t>urgent</t>
        </is>
      </c>
    </row>
    <row r="347">
      <c r="A347" t="inlineStr">
        <is>
          <t>T-b0acc7</t>
        </is>
      </c>
      <c r="B347" t="inlineStr">
        <is>
          <t>A-1f559b</t>
        </is>
      </c>
      <c r="C347" s="41" t="n">
        <v>45139</v>
      </c>
      <c r="D347" t="n">
        <v>48</v>
      </c>
      <c r="E347" t="n">
        <v>126</v>
      </c>
      <c r="F347" t="n">
        <v>4</v>
      </c>
      <c r="G347" t="n">
        <v>0</v>
      </c>
      <c r="H347" t="inlineStr">
        <is>
          <t>medium</t>
        </is>
      </c>
    </row>
    <row r="348">
      <c r="A348" t="inlineStr">
        <is>
          <t>T-d32d8c</t>
        </is>
      </c>
      <c r="B348" t="inlineStr">
        <is>
          <t>A-c1e51e</t>
        </is>
      </c>
      <c r="C348" s="41" t="n">
        <v>44927</v>
      </c>
      <c r="D348" t="n">
        <v>25</v>
      </c>
      <c r="E348" t="n">
        <v>55</v>
      </c>
      <c r="F348" t="n">
        <v>4</v>
      </c>
      <c r="G348" t="n">
        <v>0</v>
      </c>
      <c r="H348" t="inlineStr">
        <is>
          <t>urgent</t>
        </is>
      </c>
    </row>
    <row r="349">
      <c r="A349" t="inlineStr">
        <is>
          <t>T-cb9d4b</t>
        </is>
      </c>
      <c r="B349" t="inlineStr">
        <is>
          <t>A-fd7ad3</t>
        </is>
      </c>
      <c r="C349" s="41" t="n">
        <v>45108</v>
      </c>
      <c r="D349" t="n">
        <v>38</v>
      </c>
      <c r="E349" t="n">
        <v>144</v>
      </c>
      <c r="F349" t="n">
        <v>4</v>
      </c>
      <c r="G349" t="n">
        <v>0</v>
      </c>
      <c r="H349" t="inlineStr">
        <is>
          <t>medium</t>
        </is>
      </c>
    </row>
    <row r="350">
      <c r="A350" t="inlineStr">
        <is>
          <t>T-475284</t>
        </is>
      </c>
      <c r="B350" t="inlineStr">
        <is>
          <t>A-d27f50</t>
        </is>
      </c>
      <c r="C350" s="41" t="n">
        <v>45383</v>
      </c>
      <c r="D350" t="n">
        <v>15</v>
      </c>
      <c r="E350" t="n">
        <v>99</v>
      </c>
      <c r="F350" t="n">
        <v>3</v>
      </c>
      <c r="G350" t="n">
        <v>0</v>
      </c>
      <c r="H350" t="inlineStr">
        <is>
          <t>low</t>
        </is>
      </c>
    </row>
    <row r="351">
      <c r="A351" t="inlineStr">
        <is>
          <t>T-411989</t>
        </is>
      </c>
      <c r="B351" t="inlineStr">
        <is>
          <t>A-2446e3</t>
        </is>
      </c>
      <c r="C351" s="41" t="n">
        <v>45566</v>
      </c>
      <c r="D351" t="n">
        <v>8</v>
      </c>
      <c r="E351" t="n">
        <v>148</v>
      </c>
      <c r="F351" t="n">
        <v>4</v>
      </c>
      <c r="G351" t="n">
        <v>0</v>
      </c>
      <c r="H351" t="inlineStr">
        <is>
          <t>medium</t>
        </is>
      </c>
    </row>
    <row r="352">
      <c r="A352" t="inlineStr">
        <is>
          <t>T-863bcf</t>
        </is>
      </c>
      <c r="B352" t="inlineStr">
        <is>
          <t>A-bece89</t>
        </is>
      </c>
      <c r="C352" s="41" t="n">
        <v>45413</v>
      </c>
      <c r="D352" t="n">
        <v>26</v>
      </c>
      <c r="E352" t="n">
        <v>163</v>
      </c>
      <c r="F352" t="n">
        <v>4</v>
      </c>
      <c r="G352" t="n">
        <v>1</v>
      </c>
      <c r="H352" t="inlineStr">
        <is>
          <t>medium</t>
        </is>
      </c>
    </row>
    <row r="353">
      <c r="A353" t="inlineStr">
        <is>
          <t>T-866ebe</t>
        </is>
      </c>
      <c r="B353" t="inlineStr">
        <is>
          <t>A-b07b56</t>
        </is>
      </c>
      <c r="C353" s="41" t="n">
        <v>45078</v>
      </c>
      <c r="D353" t="n">
        <v>27</v>
      </c>
      <c r="E353" t="n">
        <v>115</v>
      </c>
      <c r="G353" t="n">
        <v>0</v>
      </c>
      <c r="H353" t="inlineStr">
        <is>
          <t>urgent</t>
        </is>
      </c>
    </row>
    <row r="354">
      <c r="A354" t="inlineStr">
        <is>
          <t>T-e0c9bf</t>
        </is>
      </c>
      <c r="B354" t="inlineStr">
        <is>
          <t>A-6da850</t>
        </is>
      </c>
      <c r="C354" s="41" t="n">
        <v>44927</v>
      </c>
      <c r="D354" t="n">
        <v>69</v>
      </c>
      <c r="E354" t="n">
        <v>26</v>
      </c>
      <c r="G354" t="n">
        <v>0</v>
      </c>
      <c r="H354" t="inlineStr">
        <is>
          <t>medium</t>
        </is>
      </c>
    </row>
    <row r="355">
      <c r="A355" t="inlineStr">
        <is>
          <t>T-458e24</t>
        </is>
      </c>
      <c r="B355" t="inlineStr">
        <is>
          <t>A-f25509</t>
        </is>
      </c>
      <c r="C355" s="41" t="n">
        <v>45352</v>
      </c>
      <c r="D355" t="n">
        <v>20</v>
      </c>
      <c r="E355" t="n">
        <v>147</v>
      </c>
      <c r="F355" t="n">
        <v>4</v>
      </c>
      <c r="G355" t="n">
        <v>0</v>
      </c>
      <c r="H355" t="inlineStr">
        <is>
          <t>medium</t>
        </is>
      </c>
    </row>
    <row r="356">
      <c r="A356" t="inlineStr">
        <is>
          <t>T-c8be02</t>
        </is>
      </c>
      <c r="B356" t="inlineStr">
        <is>
          <t>A-378b99</t>
        </is>
      </c>
      <c r="C356" s="41" t="n">
        <v>45231</v>
      </c>
      <c r="D356" t="n">
        <v>49</v>
      </c>
      <c r="E356" t="n">
        <v>115</v>
      </c>
      <c r="F356" t="n">
        <v>5</v>
      </c>
      <c r="G356" t="n">
        <v>0</v>
      </c>
      <c r="H356" t="inlineStr">
        <is>
          <t>medium</t>
        </is>
      </c>
    </row>
    <row r="357">
      <c r="A357" t="inlineStr">
        <is>
          <t>T-7f088c</t>
        </is>
      </c>
      <c r="B357" t="inlineStr">
        <is>
          <t>A-4e44e8</t>
        </is>
      </c>
      <c r="C357" s="41" t="n">
        <v>45078</v>
      </c>
      <c r="D357" t="n">
        <v>71</v>
      </c>
      <c r="E357" t="n">
        <v>175</v>
      </c>
      <c r="F357" t="n">
        <v>4</v>
      </c>
      <c r="G357" t="n">
        <v>0</v>
      </c>
      <c r="H357" t="inlineStr">
        <is>
          <t>low</t>
        </is>
      </c>
    </row>
    <row r="358">
      <c r="A358" t="inlineStr">
        <is>
          <t>T-4a0f02</t>
        </is>
      </c>
      <c r="B358" t="inlineStr">
        <is>
          <t>A-186a44</t>
        </is>
      </c>
      <c r="C358" s="41" t="n">
        <v>44927</v>
      </c>
      <c r="D358" t="n">
        <v>51</v>
      </c>
      <c r="E358" t="n">
        <v>61</v>
      </c>
      <c r="G358" t="n">
        <v>0</v>
      </c>
      <c r="H358" t="inlineStr">
        <is>
          <t>urgent</t>
        </is>
      </c>
    </row>
    <row r="359">
      <c r="A359" t="inlineStr">
        <is>
          <t>T-f3f1b8</t>
        </is>
      </c>
      <c r="B359" t="inlineStr">
        <is>
          <t>A-dbc825</t>
        </is>
      </c>
      <c r="C359" s="41" t="n">
        <v>45383</v>
      </c>
      <c r="D359" t="n">
        <v>70</v>
      </c>
      <c r="E359" t="n">
        <v>122</v>
      </c>
      <c r="G359" t="n">
        <v>0</v>
      </c>
      <c r="H359" t="inlineStr">
        <is>
          <t>low</t>
        </is>
      </c>
    </row>
    <row r="360">
      <c r="A360" t="inlineStr">
        <is>
          <t>T-79b057</t>
        </is>
      </c>
      <c r="B360" t="inlineStr">
        <is>
          <t>A-31ab9a</t>
        </is>
      </c>
      <c r="C360" s="41" t="n">
        <v>44927</v>
      </c>
      <c r="D360" t="n">
        <v>27</v>
      </c>
      <c r="E360" t="n">
        <v>66</v>
      </c>
      <c r="F360" t="n">
        <v>4</v>
      </c>
      <c r="G360" t="n">
        <v>0</v>
      </c>
      <c r="H360" t="inlineStr">
        <is>
          <t>low</t>
        </is>
      </c>
    </row>
    <row r="361">
      <c r="A361" t="inlineStr">
        <is>
          <t>T-11534a</t>
        </is>
      </c>
      <c r="B361" t="inlineStr">
        <is>
          <t>A-524364</t>
        </is>
      </c>
      <c r="C361" s="41" t="n">
        <v>44986</v>
      </c>
      <c r="D361" t="n">
        <v>65</v>
      </c>
      <c r="E361" t="n">
        <v>110</v>
      </c>
      <c r="F361" t="n">
        <v>5</v>
      </c>
      <c r="G361" t="n">
        <v>0</v>
      </c>
      <c r="H361" t="inlineStr">
        <is>
          <t>low</t>
        </is>
      </c>
    </row>
    <row r="362">
      <c r="A362" t="inlineStr">
        <is>
          <t>T-c0d8b2</t>
        </is>
      </c>
      <c r="B362" t="inlineStr">
        <is>
          <t>A-8b0451</t>
        </is>
      </c>
      <c r="C362" s="41" t="n">
        <v>45627</v>
      </c>
      <c r="D362" t="n">
        <v>49</v>
      </c>
      <c r="E362" t="n">
        <v>23</v>
      </c>
      <c r="F362" t="n">
        <v>3</v>
      </c>
      <c r="G362" t="n">
        <v>0</v>
      </c>
      <c r="H362" t="inlineStr">
        <is>
          <t>urgent</t>
        </is>
      </c>
    </row>
    <row r="363">
      <c r="A363" t="inlineStr">
        <is>
          <t>T-ad6a24</t>
        </is>
      </c>
      <c r="B363" t="inlineStr">
        <is>
          <t>A-7e0a10</t>
        </is>
      </c>
      <c r="C363" s="41" t="n">
        <v>45627</v>
      </c>
      <c r="D363" t="n">
        <v>46</v>
      </c>
      <c r="E363" t="n">
        <v>43</v>
      </c>
      <c r="G363" t="n">
        <v>0</v>
      </c>
      <c r="H363" t="inlineStr">
        <is>
          <t>urgent</t>
        </is>
      </c>
    </row>
    <row r="364">
      <c r="A364" t="inlineStr">
        <is>
          <t>T-cbc17d</t>
        </is>
      </c>
      <c r="B364" t="inlineStr">
        <is>
          <t>A-7c5768</t>
        </is>
      </c>
      <c r="C364" s="41" t="n">
        <v>45536</v>
      </c>
      <c r="D364" t="n">
        <v>19</v>
      </c>
      <c r="E364" t="n">
        <v>62</v>
      </c>
      <c r="G364" t="n">
        <v>0</v>
      </c>
      <c r="H364" t="inlineStr">
        <is>
          <t>medium</t>
        </is>
      </c>
    </row>
    <row r="365">
      <c r="A365" t="inlineStr">
        <is>
          <t>T-1d4920</t>
        </is>
      </c>
      <c r="B365" t="inlineStr">
        <is>
          <t>A-b7b7b7</t>
        </is>
      </c>
      <c r="C365" s="41" t="n">
        <v>45413</v>
      </c>
      <c r="D365" t="n">
        <v>9</v>
      </c>
      <c r="E365" t="n">
        <v>101</v>
      </c>
      <c r="G365" t="n">
        <v>0</v>
      </c>
      <c r="H365" t="inlineStr">
        <is>
          <t>low</t>
        </is>
      </c>
    </row>
    <row r="366">
      <c r="A366" t="inlineStr">
        <is>
          <t>T-ef0a78</t>
        </is>
      </c>
      <c r="B366" t="inlineStr">
        <is>
          <t>A-ad296b</t>
        </is>
      </c>
      <c r="C366" s="41" t="n">
        <v>45536</v>
      </c>
      <c r="D366" t="n">
        <v>38</v>
      </c>
      <c r="E366" t="n">
        <v>81</v>
      </c>
      <c r="F366" t="n">
        <v>3</v>
      </c>
      <c r="G366" t="n">
        <v>0</v>
      </c>
      <c r="H366" t="inlineStr">
        <is>
          <t>medium</t>
        </is>
      </c>
    </row>
    <row r="367">
      <c r="A367" t="inlineStr">
        <is>
          <t>T-b369df</t>
        </is>
      </c>
      <c r="B367" t="inlineStr">
        <is>
          <t>A-c7e58b</t>
        </is>
      </c>
      <c r="C367" s="41" t="n">
        <v>45505</v>
      </c>
      <c r="D367" t="n">
        <v>16</v>
      </c>
      <c r="E367" t="n">
        <v>125</v>
      </c>
      <c r="F367" t="n">
        <v>3</v>
      </c>
      <c r="G367" t="n">
        <v>0</v>
      </c>
      <c r="H367" t="inlineStr">
        <is>
          <t>low</t>
        </is>
      </c>
    </row>
    <row r="368">
      <c r="A368" t="inlineStr">
        <is>
          <t>T-29e9b8</t>
        </is>
      </c>
      <c r="B368" t="inlineStr">
        <is>
          <t>A-4a267b</t>
        </is>
      </c>
      <c r="C368" s="41" t="n">
        <v>45047</v>
      </c>
      <c r="D368" t="n">
        <v>7</v>
      </c>
      <c r="E368" t="n">
        <v>166</v>
      </c>
      <c r="F368" t="n">
        <v>5</v>
      </c>
      <c r="G368" t="n">
        <v>0</v>
      </c>
      <c r="H368" t="inlineStr">
        <is>
          <t>low</t>
        </is>
      </c>
    </row>
    <row r="369">
      <c r="A369" t="inlineStr">
        <is>
          <t>T-96702f</t>
        </is>
      </c>
      <c r="B369" t="inlineStr">
        <is>
          <t>A-9077b0</t>
        </is>
      </c>
      <c r="C369" s="41" t="n">
        <v>45170</v>
      </c>
      <c r="D369" t="n">
        <v>68</v>
      </c>
      <c r="E369" t="n">
        <v>176</v>
      </c>
      <c r="F369" t="n">
        <v>5</v>
      </c>
      <c r="G369" t="n">
        <v>0</v>
      </c>
      <c r="H369" t="inlineStr">
        <is>
          <t>high</t>
        </is>
      </c>
    </row>
    <row r="370">
      <c r="A370" t="inlineStr">
        <is>
          <t>T-9df3b0</t>
        </is>
      </c>
      <c r="B370" t="inlineStr">
        <is>
          <t>A-eb2fdc</t>
        </is>
      </c>
      <c r="C370" s="41" t="n">
        <v>44927</v>
      </c>
      <c r="D370" t="n">
        <v>55</v>
      </c>
      <c r="E370" t="n">
        <v>42</v>
      </c>
      <c r="F370" t="n">
        <v>4</v>
      </c>
      <c r="G370" t="n">
        <v>0</v>
      </c>
      <c r="H370" t="inlineStr">
        <is>
          <t>low</t>
        </is>
      </c>
    </row>
    <row r="371">
      <c r="A371" t="inlineStr">
        <is>
          <t>T-a39933</t>
        </is>
      </c>
      <c r="B371" t="inlineStr">
        <is>
          <t>A-ed510f</t>
        </is>
      </c>
      <c r="C371" s="41" t="n">
        <v>44927</v>
      </c>
      <c r="D371" t="n">
        <v>44</v>
      </c>
      <c r="E371" t="n">
        <v>129</v>
      </c>
      <c r="F371" t="n">
        <v>5</v>
      </c>
      <c r="G371" t="n">
        <v>0</v>
      </c>
      <c r="H371" t="inlineStr">
        <is>
          <t>urgent</t>
        </is>
      </c>
    </row>
    <row r="372">
      <c r="A372" t="inlineStr">
        <is>
          <t>T-7febc0</t>
        </is>
      </c>
      <c r="B372" t="inlineStr">
        <is>
          <t>A-779e4e</t>
        </is>
      </c>
      <c r="C372" s="41" t="n">
        <v>44927</v>
      </c>
      <c r="D372" t="n">
        <v>33</v>
      </c>
      <c r="E372" t="n">
        <v>79</v>
      </c>
      <c r="F372" t="n">
        <v>3</v>
      </c>
      <c r="G372" t="n">
        <v>0</v>
      </c>
      <c r="H372" t="inlineStr">
        <is>
          <t>urgent</t>
        </is>
      </c>
    </row>
    <row r="373">
      <c r="A373" t="inlineStr">
        <is>
          <t>T-84717f</t>
        </is>
      </c>
      <c r="B373" t="inlineStr">
        <is>
          <t>A-f19409</t>
        </is>
      </c>
      <c r="C373" s="41" t="n">
        <v>45597</v>
      </c>
      <c r="D373" t="n">
        <v>1</v>
      </c>
      <c r="E373" t="n">
        <v>90</v>
      </c>
      <c r="F373" t="n">
        <v>4</v>
      </c>
      <c r="G373" t="n">
        <v>0</v>
      </c>
      <c r="H373" t="inlineStr">
        <is>
          <t>urgent</t>
        </is>
      </c>
    </row>
    <row r="374">
      <c r="A374" t="inlineStr">
        <is>
          <t>T-135f77</t>
        </is>
      </c>
      <c r="B374" t="inlineStr">
        <is>
          <t>A-cd458b</t>
        </is>
      </c>
      <c r="C374" s="41" t="n">
        <v>45627</v>
      </c>
      <c r="D374" t="n">
        <v>53</v>
      </c>
      <c r="E374" t="n">
        <v>146</v>
      </c>
      <c r="F374" t="n">
        <v>5</v>
      </c>
      <c r="G374" t="n">
        <v>0</v>
      </c>
      <c r="H374" t="inlineStr">
        <is>
          <t>medium</t>
        </is>
      </c>
    </row>
    <row r="375">
      <c r="A375" t="inlineStr">
        <is>
          <t>T-41014e</t>
        </is>
      </c>
      <c r="B375" t="inlineStr">
        <is>
          <t>A-a0ca4e</t>
        </is>
      </c>
      <c r="C375" s="41" t="n">
        <v>45627</v>
      </c>
      <c r="D375" t="n">
        <v>61</v>
      </c>
      <c r="E375" t="n">
        <v>40</v>
      </c>
      <c r="G375" t="n">
        <v>0</v>
      </c>
      <c r="H375" t="inlineStr">
        <is>
          <t>high</t>
        </is>
      </c>
    </row>
    <row r="376">
      <c r="A376" t="inlineStr">
        <is>
          <t>T-5c0331</t>
        </is>
      </c>
      <c r="B376" t="inlineStr">
        <is>
          <t>A-940b8b</t>
        </is>
      </c>
      <c r="C376" s="41" t="n">
        <v>45566</v>
      </c>
      <c r="D376" t="n">
        <v>47</v>
      </c>
      <c r="E376" t="n">
        <v>47</v>
      </c>
      <c r="G376" t="n">
        <v>0</v>
      </c>
      <c r="H376" t="inlineStr">
        <is>
          <t>high</t>
        </is>
      </c>
    </row>
    <row r="377">
      <c r="A377" t="inlineStr">
        <is>
          <t>T-3ec096</t>
        </is>
      </c>
      <c r="B377" t="inlineStr">
        <is>
          <t>A-f97b9a</t>
        </is>
      </c>
      <c r="C377" s="41" t="n">
        <v>45078</v>
      </c>
      <c r="D377" t="n">
        <v>59</v>
      </c>
      <c r="E377" t="n">
        <v>32</v>
      </c>
      <c r="F377" t="n">
        <v>3</v>
      </c>
      <c r="G377" t="n">
        <v>0</v>
      </c>
      <c r="H377" t="inlineStr">
        <is>
          <t>high</t>
        </is>
      </c>
    </row>
    <row r="378">
      <c r="A378" t="inlineStr">
        <is>
          <t>T-251fda</t>
        </is>
      </c>
      <c r="B378" t="inlineStr">
        <is>
          <t>A-856b1e</t>
        </is>
      </c>
      <c r="C378" s="41" t="n">
        <v>45536</v>
      </c>
      <c r="D378" t="n">
        <v>1</v>
      </c>
      <c r="E378" t="n">
        <v>123</v>
      </c>
      <c r="G378" t="n">
        <v>0</v>
      </c>
      <c r="H378" t="inlineStr">
        <is>
          <t>low</t>
        </is>
      </c>
    </row>
    <row r="379">
      <c r="A379" t="inlineStr">
        <is>
          <t>T-8d3d46</t>
        </is>
      </c>
      <c r="B379" t="inlineStr">
        <is>
          <t>A-30b4ca</t>
        </is>
      </c>
      <c r="C379" s="41" t="n">
        <v>45536</v>
      </c>
      <c r="D379" t="n">
        <v>64</v>
      </c>
      <c r="E379" t="n">
        <v>131</v>
      </c>
      <c r="G379" t="n">
        <v>0</v>
      </c>
      <c r="H379" t="inlineStr">
        <is>
          <t>medium</t>
        </is>
      </c>
    </row>
    <row r="380">
      <c r="A380" t="inlineStr">
        <is>
          <t>T-051e5b</t>
        </is>
      </c>
      <c r="B380" t="inlineStr">
        <is>
          <t>A-e08cd3</t>
        </is>
      </c>
      <c r="C380" s="41" t="n">
        <v>45170</v>
      </c>
      <c r="D380" t="n">
        <v>11</v>
      </c>
      <c r="E380" t="n">
        <v>59</v>
      </c>
      <c r="F380" t="n">
        <v>5</v>
      </c>
      <c r="G380" t="n">
        <v>0</v>
      </c>
      <c r="H380" t="inlineStr">
        <is>
          <t>urgent</t>
        </is>
      </c>
    </row>
    <row r="381">
      <c r="A381" t="inlineStr">
        <is>
          <t>T-429ce6</t>
        </is>
      </c>
      <c r="B381" t="inlineStr">
        <is>
          <t>A-c45b23</t>
        </is>
      </c>
      <c r="C381" s="41" t="n">
        <v>45413</v>
      </c>
      <c r="D381" t="n">
        <v>7</v>
      </c>
      <c r="E381" t="n">
        <v>55</v>
      </c>
      <c r="F381" t="n">
        <v>3</v>
      </c>
      <c r="G381" t="n">
        <v>0</v>
      </c>
      <c r="H381" t="inlineStr">
        <is>
          <t>high</t>
        </is>
      </c>
    </row>
    <row r="382">
      <c r="A382" t="inlineStr">
        <is>
          <t>T-3367b8</t>
        </is>
      </c>
      <c r="B382" t="inlineStr">
        <is>
          <t>A-ba6516</t>
        </is>
      </c>
      <c r="C382" s="41" t="n">
        <v>45108</v>
      </c>
      <c r="D382" t="n">
        <v>66</v>
      </c>
      <c r="E382" t="n">
        <v>14</v>
      </c>
      <c r="G382" t="n">
        <v>0</v>
      </c>
      <c r="H382" t="inlineStr">
        <is>
          <t>low</t>
        </is>
      </c>
    </row>
    <row r="383">
      <c r="A383" t="inlineStr">
        <is>
          <t>T-1e3043</t>
        </is>
      </c>
      <c r="B383" t="inlineStr">
        <is>
          <t>A-b78bf8</t>
        </is>
      </c>
      <c r="C383" s="41" t="n">
        <v>45323</v>
      </c>
      <c r="D383" t="n">
        <v>2</v>
      </c>
      <c r="E383" t="n">
        <v>89</v>
      </c>
      <c r="F383" t="n">
        <v>5</v>
      </c>
      <c r="G383" t="n">
        <v>0</v>
      </c>
      <c r="H383" t="inlineStr">
        <is>
          <t>urgent</t>
        </is>
      </c>
    </row>
    <row r="384">
      <c r="A384" t="inlineStr">
        <is>
          <t>T-c0ce04</t>
        </is>
      </c>
      <c r="B384" t="inlineStr">
        <is>
          <t>A-94f8c9</t>
        </is>
      </c>
      <c r="C384" s="41" t="n">
        <v>45505</v>
      </c>
      <c r="D384" t="n">
        <v>51</v>
      </c>
      <c r="E384" t="n">
        <v>29</v>
      </c>
      <c r="G384" t="n">
        <v>0</v>
      </c>
      <c r="H384" t="inlineStr">
        <is>
          <t>urgent</t>
        </is>
      </c>
    </row>
    <row r="385">
      <c r="A385" t="inlineStr">
        <is>
          <t>T-864e85</t>
        </is>
      </c>
      <c r="B385" t="inlineStr">
        <is>
          <t>A-9bfc9f</t>
        </is>
      </c>
      <c r="C385" s="41" t="n">
        <v>45352</v>
      </c>
      <c r="D385" t="n">
        <v>58</v>
      </c>
      <c r="E385" t="n">
        <v>72</v>
      </c>
      <c r="F385" t="n">
        <v>3</v>
      </c>
      <c r="G385" t="n">
        <v>0</v>
      </c>
      <c r="H385" t="inlineStr">
        <is>
          <t>low</t>
        </is>
      </c>
    </row>
    <row r="386">
      <c r="A386" t="inlineStr">
        <is>
          <t>T-2b1a0a</t>
        </is>
      </c>
      <c r="B386" t="inlineStr">
        <is>
          <t>A-89ee83</t>
        </is>
      </c>
      <c r="C386" s="41" t="n">
        <v>45566</v>
      </c>
      <c r="D386" t="n">
        <v>13</v>
      </c>
      <c r="E386" t="n">
        <v>35</v>
      </c>
      <c r="F386" t="n">
        <v>4</v>
      </c>
      <c r="G386" t="n">
        <v>1</v>
      </c>
      <c r="H386" t="inlineStr">
        <is>
          <t>medium</t>
        </is>
      </c>
    </row>
    <row r="387">
      <c r="A387" t="inlineStr">
        <is>
          <t>T-5c9e4d</t>
        </is>
      </c>
      <c r="B387" t="inlineStr">
        <is>
          <t>A-c7e58b</t>
        </is>
      </c>
      <c r="C387" s="41" t="n">
        <v>45627</v>
      </c>
      <c r="D387" t="n">
        <v>55</v>
      </c>
      <c r="E387" t="n">
        <v>104</v>
      </c>
      <c r="G387" t="n">
        <v>0</v>
      </c>
      <c r="H387" t="inlineStr">
        <is>
          <t>urgent</t>
        </is>
      </c>
    </row>
    <row r="388">
      <c r="A388" t="inlineStr">
        <is>
          <t>T-af95b8</t>
        </is>
      </c>
      <c r="B388" t="inlineStr">
        <is>
          <t>A-58b9ff</t>
        </is>
      </c>
      <c r="C388" s="41" t="n">
        <v>45231</v>
      </c>
      <c r="D388" t="n">
        <v>65</v>
      </c>
      <c r="E388" t="n">
        <v>120</v>
      </c>
      <c r="F388" t="n">
        <v>4</v>
      </c>
      <c r="G388" t="n">
        <v>0</v>
      </c>
      <c r="H388" t="inlineStr">
        <is>
          <t>low</t>
        </is>
      </c>
    </row>
    <row r="389">
      <c r="A389" t="inlineStr">
        <is>
          <t>T-471c3e</t>
        </is>
      </c>
      <c r="B389" t="inlineStr">
        <is>
          <t>A-3ce5b8</t>
        </is>
      </c>
      <c r="C389" s="41" t="n">
        <v>45505</v>
      </c>
      <c r="D389" t="n">
        <v>41</v>
      </c>
      <c r="E389" t="n">
        <v>89</v>
      </c>
      <c r="F389" t="n">
        <v>4</v>
      </c>
      <c r="G389" t="n">
        <v>0</v>
      </c>
      <c r="H389" t="inlineStr">
        <is>
          <t>high</t>
        </is>
      </c>
    </row>
    <row r="390">
      <c r="A390" t="inlineStr">
        <is>
          <t>T-862ab3</t>
        </is>
      </c>
      <c r="B390" t="inlineStr">
        <is>
          <t>A-31ab9a</t>
        </is>
      </c>
      <c r="C390" s="41" t="n">
        <v>45444</v>
      </c>
      <c r="D390" t="n">
        <v>59</v>
      </c>
      <c r="E390" t="n">
        <v>85</v>
      </c>
      <c r="F390" t="n">
        <v>3</v>
      </c>
      <c r="G390" t="n">
        <v>0</v>
      </c>
      <c r="H390" t="inlineStr">
        <is>
          <t>medium</t>
        </is>
      </c>
    </row>
    <row r="391">
      <c r="A391" t="inlineStr">
        <is>
          <t>T-7b0fe1</t>
        </is>
      </c>
      <c r="B391" t="inlineStr">
        <is>
          <t>A-716841</t>
        </is>
      </c>
      <c r="C391" s="41" t="n">
        <v>45017</v>
      </c>
      <c r="D391" t="n">
        <v>40</v>
      </c>
      <c r="E391" t="n">
        <v>176</v>
      </c>
      <c r="G391" t="n">
        <v>0</v>
      </c>
      <c r="H391" t="inlineStr">
        <is>
          <t>low</t>
        </is>
      </c>
    </row>
    <row r="392">
      <c r="A392" t="inlineStr">
        <is>
          <t>T-ac5eaa</t>
        </is>
      </c>
      <c r="B392" t="inlineStr">
        <is>
          <t>A-55f257</t>
        </is>
      </c>
      <c r="C392" s="41" t="n">
        <v>45047</v>
      </c>
      <c r="D392" t="n">
        <v>36</v>
      </c>
      <c r="E392" t="n">
        <v>144</v>
      </c>
      <c r="F392" t="n">
        <v>5</v>
      </c>
      <c r="G392" t="n">
        <v>0</v>
      </c>
      <c r="H392" t="inlineStr">
        <is>
          <t>urgent</t>
        </is>
      </c>
    </row>
    <row r="393">
      <c r="A393" t="inlineStr">
        <is>
          <t>T-f27d8b</t>
        </is>
      </c>
      <c r="B393" t="inlineStr">
        <is>
          <t>A-7920cc</t>
        </is>
      </c>
      <c r="C393" s="41" t="n">
        <v>45170</v>
      </c>
      <c r="D393" t="n">
        <v>47</v>
      </c>
      <c r="E393" t="n">
        <v>113</v>
      </c>
      <c r="G393" t="n">
        <v>0</v>
      </c>
      <c r="H393" t="inlineStr">
        <is>
          <t>urgent</t>
        </is>
      </c>
    </row>
    <row r="394">
      <c r="A394" t="inlineStr">
        <is>
          <t>T-60706c</t>
        </is>
      </c>
      <c r="B394" t="inlineStr">
        <is>
          <t>A-2922b6</t>
        </is>
      </c>
      <c r="C394" s="41" t="n">
        <v>45566</v>
      </c>
      <c r="D394" t="n">
        <v>27</v>
      </c>
      <c r="E394" t="n">
        <v>136</v>
      </c>
      <c r="G394" t="n">
        <v>0</v>
      </c>
      <c r="H394" t="inlineStr">
        <is>
          <t>urgent</t>
        </is>
      </c>
    </row>
    <row r="395">
      <c r="A395" t="inlineStr">
        <is>
          <t>T-3a3aa1</t>
        </is>
      </c>
      <c r="B395" t="inlineStr">
        <is>
          <t>A-3b5cd1</t>
        </is>
      </c>
      <c r="C395" s="41" t="n">
        <v>45200</v>
      </c>
      <c r="D395" t="n">
        <v>9</v>
      </c>
      <c r="E395" t="n">
        <v>24</v>
      </c>
      <c r="F395" t="n">
        <v>4</v>
      </c>
      <c r="G395" t="n">
        <v>0</v>
      </c>
      <c r="H395" t="inlineStr">
        <is>
          <t>low</t>
        </is>
      </c>
    </row>
    <row r="396">
      <c r="A396" t="inlineStr">
        <is>
          <t>T-e74b9f</t>
        </is>
      </c>
      <c r="B396" t="inlineStr">
        <is>
          <t>A-94d3da</t>
        </is>
      </c>
      <c r="C396" s="41" t="n">
        <v>45444</v>
      </c>
      <c r="D396" t="n">
        <v>36</v>
      </c>
      <c r="E396" t="n">
        <v>98</v>
      </c>
      <c r="F396" t="n">
        <v>3</v>
      </c>
      <c r="G396" t="n">
        <v>0</v>
      </c>
      <c r="H396" t="inlineStr">
        <is>
          <t>low</t>
        </is>
      </c>
    </row>
    <row r="397">
      <c r="A397" t="inlineStr">
        <is>
          <t>T-dfad13</t>
        </is>
      </c>
      <c r="B397" t="inlineStr">
        <is>
          <t>A-5b1bcd</t>
        </is>
      </c>
      <c r="C397" s="41" t="n">
        <v>45627</v>
      </c>
      <c r="D397" t="n">
        <v>5</v>
      </c>
      <c r="E397" t="n">
        <v>143</v>
      </c>
      <c r="F397" t="n">
        <v>5</v>
      </c>
      <c r="G397" t="n">
        <v>0</v>
      </c>
      <c r="H397" t="inlineStr">
        <is>
          <t>urgent</t>
        </is>
      </c>
    </row>
    <row r="398">
      <c r="A398" t="inlineStr">
        <is>
          <t>T-60c481</t>
        </is>
      </c>
      <c r="B398" t="inlineStr">
        <is>
          <t>A-5247b3</t>
        </is>
      </c>
      <c r="C398" s="41" t="n">
        <v>45474</v>
      </c>
      <c r="D398" t="n">
        <v>57</v>
      </c>
      <c r="E398" t="n">
        <v>131</v>
      </c>
      <c r="F398" t="n">
        <v>4</v>
      </c>
      <c r="G398" t="n">
        <v>0</v>
      </c>
      <c r="H398" t="inlineStr">
        <is>
          <t>urgent</t>
        </is>
      </c>
    </row>
    <row r="399">
      <c r="A399" t="inlineStr">
        <is>
          <t>T-772cfe</t>
        </is>
      </c>
      <c r="B399" t="inlineStr">
        <is>
          <t>A-e51ec7</t>
        </is>
      </c>
      <c r="C399" s="41" t="n">
        <v>45566</v>
      </c>
      <c r="D399" t="n">
        <v>45</v>
      </c>
      <c r="E399" t="n">
        <v>87</v>
      </c>
      <c r="F399" t="n">
        <v>5</v>
      </c>
      <c r="G399" t="n">
        <v>0</v>
      </c>
      <c r="H399" t="inlineStr">
        <is>
          <t>high</t>
        </is>
      </c>
    </row>
    <row r="400">
      <c r="A400" t="inlineStr">
        <is>
          <t>T-187648</t>
        </is>
      </c>
      <c r="B400" t="inlineStr">
        <is>
          <t>A-592832</t>
        </is>
      </c>
      <c r="C400" s="41" t="n">
        <v>45566</v>
      </c>
      <c r="D400" t="n">
        <v>41</v>
      </c>
      <c r="E400" t="n">
        <v>51</v>
      </c>
      <c r="G400" t="n">
        <v>0</v>
      </c>
      <c r="H400" t="inlineStr">
        <is>
          <t>medium</t>
        </is>
      </c>
    </row>
    <row r="401">
      <c r="A401" t="inlineStr">
        <is>
          <t>T-48f8ab</t>
        </is>
      </c>
      <c r="B401" t="inlineStr">
        <is>
          <t>A-dcc2f0</t>
        </is>
      </c>
      <c r="C401" s="41" t="n">
        <v>45108</v>
      </c>
      <c r="D401" t="n">
        <v>2</v>
      </c>
      <c r="E401" t="n">
        <v>107</v>
      </c>
      <c r="G401" t="n">
        <v>0</v>
      </c>
      <c r="H401" t="inlineStr">
        <is>
          <t>medium</t>
        </is>
      </c>
    </row>
    <row r="402">
      <c r="A402" t="inlineStr">
        <is>
          <t>T-35ba6a</t>
        </is>
      </c>
      <c r="B402" t="inlineStr">
        <is>
          <t>A-ab438f</t>
        </is>
      </c>
      <c r="C402" s="41" t="n">
        <v>45352</v>
      </c>
      <c r="D402" t="n">
        <v>4</v>
      </c>
      <c r="E402" t="n">
        <v>139</v>
      </c>
      <c r="F402" t="n">
        <v>3</v>
      </c>
      <c r="G402" t="n">
        <v>0</v>
      </c>
      <c r="H402" t="inlineStr">
        <is>
          <t>urgent</t>
        </is>
      </c>
    </row>
    <row r="403">
      <c r="A403" t="inlineStr">
        <is>
          <t>T-5b9038</t>
        </is>
      </c>
      <c r="B403" t="inlineStr">
        <is>
          <t>A-d922bf</t>
        </is>
      </c>
      <c r="C403" s="41" t="n">
        <v>45474</v>
      </c>
      <c r="D403" t="n">
        <v>23</v>
      </c>
      <c r="E403" t="n">
        <v>7</v>
      </c>
      <c r="F403" t="n">
        <v>3</v>
      </c>
      <c r="G403" t="n">
        <v>0</v>
      </c>
      <c r="H403" t="inlineStr">
        <is>
          <t>high</t>
        </is>
      </c>
    </row>
    <row r="404">
      <c r="A404" t="inlineStr">
        <is>
          <t>T-690c29</t>
        </is>
      </c>
      <c r="B404" t="inlineStr">
        <is>
          <t>A-c222ab</t>
        </is>
      </c>
      <c r="C404" s="41" t="n">
        <v>45627</v>
      </c>
      <c r="D404" t="n">
        <v>71</v>
      </c>
      <c r="E404" t="n">
        <v>77</v>
      </c>
      <c r="F404" t="n">
        <v>5</v>
      </c>
      <c r="G404" t="n">
        <v>0</v>
      </c>
      <c r="H404" t="inlineStr">
        <is>
          <t>medium</t>
        </is>
      </c>
    </row>
    <row r="405">
      <c r="A405" t="inlineStr">
        <is>
          <t>T-3f754a</t>
        </is>
      </c>
      <c r="B405" t="inlineStr">
        <is>
          <t>A-bb3bd4</t>
        </is>
      </c>
      <c r="C405" s="41" t="n">
        <v>45536</v>
      </c>
      <c r="D405" t="n">
        <v>14</v>
      </c>
      <c r="E405" t="n">
        <v>36</v>
      </c>
      <c r="F405" t="n">
        <v>5</v>
      </c>
      <c r="G405" t="n">
        <v>0</v>
      </c>
      <c r="H405" t="inlineStr">
        <is>
          <t>urgent</t>
        </is>
      </c>
    </row>
    <row r="406">
      <c r="A406" t="inlineStr">
        <is>
          <t>T-367563</t>
        </is>
      </c>
      <c r="B406" t="inlineStr">
        <is>
          <t>A-e61e98</t>
        </is>
      </c>
      <c r="C406" s="41" t="n">
        <v>45597</v>
      </c>
      <c r="D406" t="n">
        <v>5</v>
      </c>
      <c r="E406" t="n">
        <v>175</v>
      </c>
      <c r="G406" t="n">
        <v>0</v>
      </c>
      <c r="H406" t="inlineStr">
        <is>
          <t>medium</t>
        </is>
      </c>
    </row>
    <row r="407">
      <c r="A407" t="inlineStr">
        <is>
          <t>T-0079ed</t>
        </is>
      </c>
      <c r="B407" t="inlineStr">
        <is>
          <t>A-cc98bc</t>
        </is>
      </c>
      <c r="C407" s="41" t="n">
        <v>45078</v>
      </c>
      <c r="D407" t="n">
        <v>3</v>
      </c>
      <c r="E407" t="n">
        <v>125</v>
      </c>
      <c r="G407" t="n">
        <v>0</v>
      </c>
      <c r="H407" t="inlineStr">
        <is>
          <t>urgent</t>
        </is>
      </c>
    </row>
    <row r="408">
      <c r="A408" t="inlineStr">
        <is>
          <t>T-69e92c</t>
        </is>
      </c>
      <c r="B408" t="inlineStr">
        <is>
          <t>A-ccabf0</t>
        </is>
      </c>
      <c r="C408" s="41" t="n">
        <v>45170</v>
      </c>
      <c r="D408" t="n">
        <v>46</v>
      </c>
      <c r="E408" t="n">
        <v>114</v>
      </c>
      <c r="F408" t="n">
        <v>3</v>
      </c>
      <c r="G408" t="n">
        <v>0</v>
      </c>
      <c r="H408" t="inlineStr">
        <is>
          <t>medium</t>
        </is>
      </c>
    </row>
    <row r="409">
      <c r="A409" t="inlineStr">
        <is>
          <t>T-e3d7af</t>
        </is>
      </c>
      <c r="B409" t="inlineStr">
        <is>
          <t>A-526d93</t>
        </is>
      </c>
      <c r="C409" s="41" t="n">
        <v>45597</v>
      </c>
      <c r="D409" t="n">
        <v>54</v>
      </c>
      <c r="E409" t="n">
        <v>157</v>
      </c>
      <c r="G409" t="n">
        <v>0</v>
      </c>
      <c r="H409" t="inlineStr">
        <is>
          <t>low</t>
        </is>
      </c>
    </row>
    <row r="410">
      <c r="A410" t="inlineStr">
        <is>
          <t>T-f708b2</t>
        </is>
      </c>
      <c r="B410" t="inlineStr">
        <is>
          <t>A-bc87bc</t>
        </is>
      </c>
      <c r="C410" s="41" t="n">
        <v>45200</v>
      </c>
      <c r="D410" t="n">
        <v>11</v>
      </c>
      <c r="E410" t="n">
        <v>177</v>
      </c>
      <c r="F410" t="n">
        <v>3</v>
      </c>
      <c r="G410" t="n">
        <v>0</v>
      </c>
      <c r="H410" t="inlineStr">
        <is>
          <t>low</t>
        </is>
      </c>
    </row>
    <row r="411">
      <c r="A411" t="inlineStr">
        <is>
          <t>T-b2b3fd</t>
        </is>
      </c>
      <c r="B411" t="inlineStr">
        <is>
          <t>A-7df7a7</t>
        </is>
      </c>
      <c r="C411" s="41" t="n">
        <v>45352</v>
      </c>
      <c r="D411" t="n">
        <v>26</v>
      </c>
      <c r="E411" t="n">
        <v>132</v>
      </c>
      <c r="F411" t="n">
        <v>3</v>
      </c>
      <c r="G411" t="n">
        <v>1</v>
      </c>
      <c r="H411" t="inlineStr">
        <is>
          <t>high</t>
        </is>
      </c>
    </row>
    <row r="412">
      <c r="A412" t="inlineStr">
        <is>
          <t>T-1dc468</t>
        </is>
      </c>
      <c r="B412" t="inlineStr">
        <is>
          <t>A-4c6f11</t>
        </is>
      </c>
      <c r="C412" s="41" t="n">
        <v>45231</v>
      </c>
      <c r="D412" t="n">
        <v>20</v>
      </c>
      <c r="E412" t="n">
        <v>14</v>
      </c>
      <c r="F412" t="n">
        <v>5</v>
      </c>
      <c r="G412" t="n">
        <v>0</v>
      </c>
      <c r="H412" t="inlineStr">
        <is>
          <t>urgent</t>
        </is>
      </c>
    </row>
    <row r="413">
      <c r="A413" t="inlineStr">
        <is>
          <t>T-b78a44</t>
        </is>
      </c>
      <c r="B413" t="inlineStr">
        <is>
          <t>A-9208f0</t>
        </is>
      </c>
      <c r="C413" s="41" t="n">
        <v>45170</v>
      </c>
      <c r="D413" t="n">
        <v>32</v>
      </c>
      <c r="E413" t="n">
        <v>103</v>
      </c>
      <c r="F413" t="n">
        <v>4</v>
      </c>
      <c r="G413" t="n">
        <v>0</v>
      </c>
      <c r="H413" t="inlineStr">
        <is>
          <t>medium</t>
        </is>
      </c>
    </row>
    <row r="414">
      <c r="A414" t="inlineStr">
        <is>
          <t>T-194946</t>
        </is>
      </c>
      <c r="B414" t="inlineStr">
        <is>
          <t>A-65aeb5</t>
        </is>
      </c>
      <c r="C414" s="41" t="n">
        <v>45139</v>
      </c>
      <c r="D414" t="n">
        <v>32</v>
      </c>
      <c r="E414" t="n">
        <v>173</v>
      </c>
      <c r="G414" t="n">
        <v>0</v>
      </c>
      <c r="H414" t="inlineStr">
        <is>
          <t>low</t>
        </is>
      </c>
    </row>
    <row r="415">
      <c r="A415" t="inlineStr">
        <is>
          <t>T-cbfee6</t>
        </is>
      </c>
      <c r="B415" t="inlineStr">
        <is>
          <t>A-5247b3</t>
        </is>
      </c>
      <c r="C415" s="41" t="n">
        <v>45078</v>
      </c>
      <c r="D415" t="n">
        <v>52</v>
      </c>
      <c r="E415" t="n">
        <v>173</v>
      </c>
      <c r="G415" t="n">
        <v>0</v>
      </c>
      <c r="H415" t="inlineStr">
        <is>
          <t>high</t>
        </is>
      </c>
    </row>
    <row r="416">
      <c r="A416" t="inlineStr">
        <is>
          <t>T-ea7839</t>
        </is>
      </c>
      <c r="B416" t="inlineStr">
        <is>
          <t>A-ba6516</t>
        </is>
      </c>
      <c r="C416" s="41" t="n">
        <v>45352</v>
      </c>
      <c r="D416" t="n">
        <v>24</v>
      </c>
      <c r="E416" t="n">
        <v>58</v>
      </c>
      <c r="F416" t="n">
        <v>3</v>
      </c>
      <c r="G416" t="n">
        <v>0</v>
      </c>
      <c r="H416" t="inlineStr">
        <is>
          <t>low</t>
        </is>
      </c>
    </row>
    <row r="417">
      <c r="A417" t="inlineStr">
        <is>
          <t>T-32cb13</t>
        </is>
      </c>
      <c r="B417" t="inlineStr">
        <is>
          <t>A-1986ca</t>
        </is>
      </c>
      <c r="C417" s="41" t="n">
        <v>45078</v>
      </c>
      <c r="D417" t="n">
        <v>15</v>
      </c>
      <c r="E417" t="n">
        <v>146</v>
      </c>
      <c r="F417" t="n">
        <v>4</v>
      </c>
      <c r="G417" t="n">
        <v>0</v>
      </c>
      <c r="H417" t="inlineStr">
        <is>
          <t>urgent</t>
        </is>
      </c>
    </row>
    <row r="418">
      <c r="A418" t="inlineStr">
        <is>
          <t>T-88d5fe</t>
        </is>
      </c>
      <c r="B418" t="inlineStr">
        <is>
          <t>A-0b0d6d</t>
        </is>
      </c>
      <c r="C418" s="41" t="n">
        <v>45292</v>
      </c>
      <c r="D418" t="n">
        <v>41</v>
      </c>
      <c r="E418" t="n">
        <v>59</v>
      </c>
      <c r="G418" t="n">
        <v>0</v>
      </c>
      <c r="H418" t="inlineStr">
        <is>
          <t>urgent</t>
        </is>
      </c>
    </row>
    <row r="419">
      <c r="A419" t="inlineStr">
        <is>
          <t>T-a80500</t>
        </is>
      </c>
      <c r="B419" t="inlineStr">
        <is>
          <t>A-fce879</t>
        </is>
      </c>
      <c r="C419" s="41" t="n">
        <v>44927</v>
      </c>
      <c r="D419" t="n">
        <v>29</v>
      </c>
      <c r="E419" t="n">
        <v>74</v>
      </c>
      <c r="F419" t="n">
        <v>3</v>
      </c>
      <c r="G419" t="n">
        <v>0</v>
      </c>
      <c r="H419" t="inlineStr">
        <is>
          <t>medium</t>
        </is>
      </c>
    </row>
    <row r="420">
      <c r="A420" t="inlineStr">
        <is>
          <t>T-325ab2</t>
        </is>
      </c>
      <c r="B420" t="inlineStr">
        <is>
          <t>A-f03140</t>
        </is>
      </c>
      <c r="C420" s="41" t="n">
        <v>45170</v>
      </c>
      <c r="D420" t="n">
        <v>43</v>
      </c>
      <c r="E420" t="n">
        <v>71</v>
      </c>
      <c r="G420" t="n">
        <v>0</v>
      </c>
      <c r="H420" t="inlineStr">
        <is>
          <t>medium</t>
        </is>
      </c>
    </row>
    <row r="421">
      <c r="A421" t="inlineStr">
        <is>
          <t>T-cfae4d</t>
        </is>
      </c>
      <c r="B421" t="inlineStr">
        <is>
          <t>A-fdfc91</t>
        </is>
      </c>
      <c r="C421" s="41" t="n">
        <v>44927</v>
      </c>
      <c r="D421" t="n">
        <v>44</v>
      </c>
      <c r="E421" t="n">
        <v>55</v>
      </c>
      <c r="F421" t="n">
        <v>4</v>
      </c>
      <c r="G421" t="n">
        <v>0</v>
      </c>
      <c r="H421" t="inlineStr">
        <is>
          <t>urgent</t>
        </is>
      </c>
    </row>
    <row r="422">
      <c r="A422" t="inlineStr">
        <is>
          <t>T-cc5da4</t>
        </is>
      </c>
      <c r="B422" t="inlineStr">
        <is>
          <t>A-86cdb4</t>
        </is>
      </c>
      <c r="C422" s="41" t="n">
        <v>45139</v>
      </c>
      <c r="D422" t="n">
        <v>62</v>
      </c>
      <c r="E422" t="n">
        <v>33</v>
      </c>
      <c r="F422" t="n">
        <v>5</v>
      </c>
      <c r="G422" t="n">
        <v>0</v>
      </c>
      <c r="H422" t="inlineStr">
        <is>
          <t>high</t>
        </is>
      </c>
    </row>
    <row r="423">
      <c r="A423" t="inlineStr">
        <is>
          <t>T-387b29</t>
        </is>
      </c>
      <c r="B423" t="inlineStr">
        <is>
          <t>A-956988</t>
        </is>
      </c>
      <c r="C423" s="41" t="n">
        <v>45383</v>
      </c>
      <c r="D423" t="n">
        <v>44</v>
      </c>
      <c r="E423" t="n">
        <v>83</v>
      </c>
      <c r="G423" t="n">
        <v>0</v>
      </c>
      <c r="H423" t="inlineStr">
        <is>
          <t>low</t>
        </is>
      </c>
    </row>
    <row r="424">
      <c r="A424" t="inlineStr">
        <is>
          <t>T-86268f</t>
        </is>
      </c>
      <c r="B424" t="inlineStr">
        <is>
          <t>A-157070</t>
        </is>
      </c>
      <c r="C424" s="41" t="n">
        <v>45627</v>
      </c>
      <c r="D424" t="n">
        <v>60</v>
      </c>
      <c r="E424" t="n">
        <v>176</v>
      </c>
      <c r="F424" t="n">
        <v>3</v>
      </c>
      <c r="G424" t="n">
        <v>0</v>
      </c>
      <c r="H424" t="inlineStr">
        <is>
          <t>low</t>
        </is>
      </c>
    </row>
    <row r="425">
      <c r="A425" t="inlineStr">
        <is>
          <t>T-ef99b1</t>
        </is>
      </c>
      <c r="B425" t="inlineStr">
        <is>
          <t>A-eb1312</t>
        </is>
      </c>
      <c r="C425" s="41" t="n">
        <v>45170</v>
      </c>
      <c r="D425" t="n">
        <v>68</v>
      </c>
      <c r="E425" t="n">
        <v>117</v>
      </c>
      <c r="F425" t="n">
        <v>5</v>
      </c>
      <c r="G425" t="n">
        <v>0</v>
      </c>
      <c r="H425" t="inlineStr">
        <is>
          <t>low</t>
        </is>
      </c>
    </row>
    <row r="426">
      <c r="A426" t="inlineStr">
        <is>
          <t>T-89ae7a</t>
        </is>
      </c>
      <c r="B426" t="inlineStr">
        <is>
          <t>A-503d5a</t>
        </is>
      </c>
      <c r="C426" s="41" t="n">
        <v>45292</v>
      </c>
      <c r="D426" t="n">
        <v>72</v>
      </c>
      <c r="E426" t="n">
        <v>107</v>
      </c>
      <c r="F426" t="n">
        <v>5</v>
      </c>
      <c r="G426" t="n">
        <v>0</v>
      </c>
      <c r="H426" t="inlineStr">
        <is>
          <t>high</t>
        </is>
      </c>
    </row>
    <row r="427">
      <c r="A427" t="inlineStr">
        <is>
          <t>T-7c37e5</t>
        </is>
      </c>
      <c r="B427" t="inlineStr">
        <is>
          <t>A-8b0451</t>
        </is>
      </c>
      <c r="C427" s="41" t="n">
        <v>45627</v>
      </c>
      <c r="D427" t="n">
        <v>47</v>
      </c>
      <c r="E427" t="n">
        <v>104</v>
      </c>
      <c r="G427" t="n">
        <v>0</v>
      </c>
      <c r="H427" t="inlineStr">
        <is>
          <t>urgent</t>
        </is>
      </c>
    </row>
    <row r="428">
      <c r="A428" t="inlineStr">
        <is>
          <t>T-bd64bb</t>
        </is>
      </c>
      <c r="B428" t="inlineStr">
        <is>
          <t>A-5a92e7</t>
        </is>
      </c>
      <c r="C428" s="41" t="n">
        <v>45017</v>
      </c>
      <c r="D428" t="n">
        <v>67</v>
      </c>
      <c r="E428" t="n">
        <v>172</v>
      </c>
      <c r="F428" t="n">
        <v>5</v>
      </c>
      <c r="G428" t="n">
        <v>0</v>
      </c>
      <c r="H428" t="inlineStr">
        <is>
          <t>urgent</t>
        </is>
      </c>
    </row>
    <row r="429">
      <c r="A429" t="inlineStr">
        <is>
          <t>T-6deaa1</t>
        </is>
      </c>
      <c r="B429" t="inlineStr">
        <is>
          <t>A-5f2961</t>
        </is>
      </c>
      <c r="C429" s="41" t="n">
        <v>45078</v>
      </c>
      <c r="D429" t="n">
        <v>53</v>
      </c>
      <c r="E429" t="n">
        <v>19</v>
      </c>
      <c r="G429" t="n">
        <v>0</v>
      </c>
      <c r="H429" t="inlineStr">
        <is>
          <t>high</t>
        </is>
      </c>
    </row>
    <row r="430">
      <c r="A430" t="inlineStr">
        <is>
          <t>T-1c52db</t>
        </is>
      </c>
      <c r="B430" t="inlineStr">
        <is>
          <t>A-8e47ca</t>
        </is>
      </c>
      <c r="C430" s="41" t="n">
        <v>44927</v>
      </c>
      <c r="D430" t="n">
        <v>46</v>
      </c>
      <c r="E430" t="n">
        <v>90</v>
      </c>
      <c r="G430" t="n">
        <v>0</v>
      </c>
      <c r="H430" t="inlineStr">
        <is>
          <t>medium</t>
        </is>
      </c>
    </row>
    <row r="431">
      <c r="A431" t="inlineStr">
        <is>
          <t>T-be05b0</t>
        </is>
      </c>
      <c r="B431" t="inlineStr">
        <is>
          <t>A-396e5f</t>
        </is>
      </c>
      <c r="C431" s="41" t="n">
        <v>45505</v>
      </c>
      <c r="D431" t="n">
        <v>29</v>
      </c>
      <c r="E431" t="n">
        <v>27</v>
      </c>
      <c r="G431" t="n">
        <v>0</v>
      </c>
      <c r="H431" t="inlineStr">
        <is>
          <t>urgent</t>
        </is>
      </c>
    </row>
    <row r="432">
      <c r="A432" t="inlineStr">
        <is>
          <t>T-ffd35f</t>
        </is>
      </c>
      <c r="B432" t="inlineStr">
        <is>
          <t>A-bb1eaa</t>
        </is>
      </c>
      <c r="C432" s="41" t="n">
        <v>45200</v>
      </c>
      <c r="D432" t="n">
        <v>58</v>
      </c>
      <c r="E432" t="n">
        <v>106</v>
      </c>
      <c r="G432" t="n">
        <v>0</v>
      </c>
      <c r="H432" t="inlineStr">
        <is>
          <t>urgent</t>
        </is>
      </c>
    </row>
    <row r="433">
      <c r="A433" t="inlineStr">
        <is>
          <t>T-d15fe8</t>
        </is>
      </c>
      <c r="B433" t="inlineStr">
        <is>
          <t>A-600734</t>
        </is>
      </c>
      <c r="C433" s="41" t="n">
        <v>45352</v>
      </c>
      <c r="D433" t="n">
        <v>67</v>
      </c>
      <c r="E433" t="n">
        <v>88</v>
      </c>
      <c r="F433" t="n">
        <v>4</v>
      </c>
      <c r="G433" t="n">
        <v>0</v>
      </c>
      <c r="H433" t="inlineStr">
        <is>
          <t>high</t>
        </is>
      </c>
    </row>
    <row r="434">
      <c r="A434" t="inlineStr">
        <is>
          <t>T-742fdb</t>
        </is>
      </c>
      <c r="B434" t="inlineStr">
        <is>
          <t>A-fdfc91</t>
        </is>
      </c>
      <c r="C434" s="41" t="n">
        <v>45597</v>
      </c>
      <c r="D434" t="n">
        <v>23</v>
      </c>
      <c r="E434" t="n">
        <v>120</v>
      </c>
      <c r="F434" t="n">
        <v>3</v>
      </c>
      <c r="G434" t="n">
        <v>0</v>
      </c>
      <c r="H434" t="inlineStr">
        <is>
          <t>urgent</t>
        </is>
      </c>
    </row>
    <row r="435">
      <c r="A435" t="inlineStr">
        <is>
          <t>T-b45de1</t>
        </is>
      </c>
      <c r="B435" t="inlineStr">
        <is>
          <t>A-a7bd4b</t>
        </is>
      </c>
      <c r="C435" s="41" t="n">
        <v>45108</v>
      </c>
      <c r="D435" t="n">
        <v>11</v>
      </c>
      <c r="E435" t="n">
        <v>70</v>
      </c>
      <c r="F435" t="n">
        <v>4</v>
      </c>
      <c r="G435" t="n">
        <v>0</v>
      </c>
      <c r="H435" t="inlineStr">
        <is>
          <t>high</t>
        </is>
      </c>
    </row>
    <row r="436">
      <c r="A436" t="inlineStr">
        <is>
          <t>T-0c38ce</t>
        </is>
      </c>
      <c r="B436" t="inlineStr">
        <is>
          <t>A-bbe56f</t>
        </is>
      </c>
      <c r="C436" s="41" t="n">
        <v>45597</v>
      </c>
      <c r="D436" t="n">
        <v>27</v>
      </c>
      <c r="E436" t="n">
        <v>79</v>
      </c>
      <c r="G436" t="n">
        <v>0</v>
      </c>
      <c r="H436" t="inlineStr">
        <is>
          <t>urgent</t>
        </is>
      </c>
    </row>
    <row r="437">
      <c r="A437" t="inlineStr">
        <is>
          <t>T-1f01f6</t>
        </is>
      </c>
      <c r="B437" t="inlineStr">
        <is>
          <t>A-4bfa33</t>
        </is>
      </c>
      <c r="C437" s="41" t="n">
        <v>45261</v>
      </c>
      <c r="D437" t="n">
        <v>12</v>
      </c>
      <c r="E437" t="n">
        <v>46</v>
      </c>
      <c r="F437" t="n">
        <v>4</v>
      </c>
      <c r="G437" t="n">
        <v>0</v>
      </c>
      <c r="H437" t="inlineStr">
        <is>
          <t>urgent</t>
        </is>
      </c>
    </row>
    <row r="438">
      <c r="A438" t="inlineStr">
        <is>
          <t>T-5b2010</t>
        </is>
      </c>
      <c r="B438" t="inlineStr">
        <is>
          <t>A-038089</t>
        </is>
      </c>
      <c r="C438" s="41" t="n">
        <v>45383</v>
      </c>
      <c r="D438" t="n">
        <v>14</v>
      </c>
      <c r="E438" t="n">
        <v>149</v>
      </c>
      <c r="F438" t="n">
        <v>3</v>
      </c>
      <c r="G438" t="n">
        <v>0</v>
      </c>
      <c r="H438" t="inlineStr">
        <is>
          <t>medium</t>
        </is>
      </c>
    </row>
    <row r="439">
      <c r="A439" t="inlineStr">
        <is>
          <t>T-2a5b2f</t>
        </is>
      </c>
      <c r="B439" t="inlineStr">
        <is>
          <t>A-f92792</t>
        </is>
      </c>
      <c r="C439" s="41" t="n">
        <v>45474</v>
      </c>
      <c r="D439" t="n">
        <v>70</v>
      </c>
      <c r="E439" t="n">
        <v>80</v>
      </c>
      <c r="F439" t="n">
        <v>4</v>
      </c>
      <c r="G439" t="n">
        <v>0</v>
      </c>
      <c r="H439" t="inlineStr">
        <is>
          <t>low</t>
        </is>
      </c>
    </row>
    <row r="440">
      <c r="A440" t="inlineStr">
        <is>
          <t>T-a7ce4a</t>
        </is>
      </c>
      <c r="B440" t="inlineStr">
        <is>
          <t>A-034368</t>
        </is>
      </c>
      <c r="C440" s="41" t="n">
        <v>45108</v>
      </c>
      <c r="D440" t="n">
        <v>19</v>
      </c>
      <c r="E440" t="n">
        <v>124</v>
      </c>
      <c r="G440" t="n">
        <v>0</v>
      </c>
      <c r="H440" t="inlineStr">
        <is>
          <t>high</t>
        </is>
      </c>
    </row>
    <row r="441">
      <c r="A441" t="inlineStr">
        <is>
          <t>T-d6c9b1</t>
        </is>
      </c>
      <c r="B441" t="inlineStr">
        <is>
          <t>A-a6d261</t>
        </is>
      </c>
      <c r="C441" s="41" t="n">
        <v>45323</v>
      </c>
      <c r="D441" t="n">
        <v>1</v>
      </c>
      <c r="E441" t="n">
        <v>32</v>
      </c>
      <c r="F441" t="n">
        <v>5</v>
      </c>
      <c r="G441" t="n">
        <v>0</v>
      </c>
      <c r="H441" t="inlineStr">
        <is>
          <t>high</t>
        </is>
      </c>
    </row>
    <row r="442">
      <c r="A442" t="inlineStr">
        <is>
          <t>T-8206e8</t>
        </is>
      </c>
      <c r="B442" t="inlineStr">
        <is>
          <t>A-e43bf7</t>
        </is>
      </c>
      <c r="C442" s="41" t="n">
        <v>45444</v>
      </c>
      <c r="D442" t="n">
        <v>38</v>
      </c>
      <c r="E442" t="n">
        <v>86</v>
      </c>
      <c r="G442" t="n">
        <v>0</v>
      </c>
      <c r="H442" t="inlineStr">
        <is>
          <t>low</t>
        </is>
      </c>
    </row>
    <row r="443">
      <c r="A443" t="inlineStr">
        <is>
          <t>T-fd832d</t>
        </is>
      </c>
      <c r="B443" t="inlineStr">
        <is>
          <t>A-4ae22a</t>
        </is>
      </c>
      <c r="C443" s="41" t="n">
        <v>44958</v>
      </c>
      <c r="D443" t="n">
        <v>4</v>
      </c>
      <c r="E443" t="n">
        <v>107</v>
      </c>
      <c r="G443" t="n">
        <v>0</v>
      </c>
      <c r="H443" t="inlineStr">
        <is>
          <t>low</t>
        </is>
      </c>
    </row>
    <row r="444">
      <c r="A444" t="inlineStr">
        <is>
          <t>T-3c6a06</t>
        </is>
      </c>
      <c r="B444" t="inlineStr">
        <is>
          <t>A-c62e55</t>
        </is>
      </c>
      <c r="C444" s="41" t="n">
        <v>45323</v>
      </c>
      <c r="D444" t="n">
        <v>21</v>
      </c>
      <c r="E444" t="n">
        <v>132</v>
      </c>
      <c r="F444" t="n">
        <v>4</v>
      </c>
      <c r="G444" t="n">
        <v>0</v>
      </c>
      <c r="H444" t="inlineStr">
        <is>
          <t>urgent</t>
        </is>
      </c>
    </row>
    <row r="445">
      <c r="A445" t="inlineStr">
        <is>
          <t>T-bdc427</t>
        </is>
      </c>
      <c r="B445" t="inlineStr">
        <is>
          <t>A-56962b</t>
        </is>
      </c>
      <c r="C445" s="41" t="n">
        <v>44927</v>
      </c>
      <c r="D445" t="n">
        <v>66</v>
      </c>
      <c r="E445" t="n">
        <v>79</v>
      </c>
      <c r="G445" t="n">
        <v>0</v>
      </c>
      <c r="H445" t="inlineStr">
        <is>
          <t>high</t>
        </is>
      </c>
    </row>
    <row r="446">
      <c r="A446" t="inlineStr">
        <is>
          <t>T-d4a251</t>
        </is>
      </c>
      <c r="B446" t="inlineStr">
        <is>
          <t>A-751bd4</t>
        </is>
      </c>
      <c r="C446" s="41" t="n">
        <v>44927</v>
      </c>
      <c r="D446" t="n">
        <v>15</v>
      </c>
      <c r="E446" t="n">
        <v>127</v>
      </c>
      <c r="F446" t="n">
        <v>3</v>
      </c>
      <c r="G446" t="n">
        <v>0</v>
      </c>
      <c r="H446" t="inlineStr">
        <is>
          <t>urgent</t>
        </is>
      </c>
    </row>
    <row r="447">
      <c r="A447" t="inlineStr">
        <is>
          <t>T-d57ae7</t>
        </is>
      </c>
      <c r="B447" t="inlineStr">
        <is>
          <t>A-bf7919</t>
        </is>
      </c>
      <c r="C447" s="41" t="n">
        <v>45078</v>
      </c>
      <c r="D447" t="n">
        <v>17</v>
      </c>
      <c r="E447" t="n">
        <v>110</v>
      </c>
      <c r="F447" t="n">
        <v>5</v>
      </c>
      <c r="G447" t="n">
        <v>0</v>
      </c>
      <c r="H447" t="inlineStr">
        <is>
          <t>low</t>
        </is>
      </c>
    </row>
    <row r="448">
      <c r="A448" t="inlineStr">
        <is>
          <t>T-8a7eca</t>
        </is>
      </c>
      <c r="B448" t="inlineStr">
        <is>
          <t>A-fa3095</t>
        </is>
      </c>
      <c r="C448" s="41" t="n">
        <v>45200</v>
      </c>
      <c r="D448" t="n">
        <v>68</v>
      </c>
      <c r="E448" t="n">
        <v>132</v>
      </c>
      <c r="F448" t="n">
        <v>5</v>
      </c>
      <c r="G448" t="n">
        <v>0</v>
      </c>
      <c r="H448" t="inlineStr">
        <is>
          <t>urgent</t>
        </is>
      </c>
    </row>
    <row r="449">
      <c r="A449" t="inlineStr">
        <is>
          <t>T-5df251</t>
        </is>
      </c>
      <c r="B449" t="inlineStr">
        <is>
          <t>A-b179bf</t>
        </is>
      </c>
      <c r="C449" s="41" t="n">
        <v>45200</v>
      </c>
      <c r="D449" t="n">
        <v>52</v>
      </c>
      <c r="E449" t="n">
        <v>139</v>
      </c>
      <c r="G449" t="n">
        <v>0</v>
      </c>
      <c r="H449" t="inlineStr">
        <is>
          <t>high</t>
        </is>
      </c>
    </row>
    <row r="450">
      <c r="A450" t="inlineStr">
        <is>
          <t>T-967ccc</t>
        </is>
      </c>
      <c r="B450" t="inlineStr">
        <is>
          <t>A-acb7f7</t>
        </is>
      </c>
      <c r="C450" s="41" t="n">
        <v>45261</v>
      </c>
      <c r="D450" t="n">
        <v>50</v>
      </c>
      <c r="E450" t="n">
        <v>144</v>
      </c>
      <c r="F450" t="n">
        <v>4</v>
      </c>
      <c r="G450" t="n">
        <v>0</v>
      </c>
      <c r="H450" t="inlineStr">
        <is>
          <t>urgent</t>
        </is>
      </c>
    </row>
    <row r="451">
      <c r="A451" t="inlineStr">
        <is>
          <t>T-5bd570</t>
        </is>
      </c>
      <c r="B451" t="inlineStr">
        <is>
          <t>A-dcc3f1</t>
        </is>
      </c>
      <c r="C451" s="41" t="n">
        <v>45078</v>
      </c>
      <c r="D451" t="n">
        <v>59</v>
      </c>
      <c r="E451" t="n">
        <v>95</v>
      </c>
      <c r="G451" t="n">
        <v>0</v>
      </c>
      <c r="H451" t="inlineStr">
        <is>
          <t>low</t>
        </is>
      </c>
    </row>
    <row r="452">
      <c r="A452" t="inlineStr">
        <is>
          <t>T-9b7b66</t>
        </is>
      </c>
      <c r="B452" t="inlineStr">
        <is>
          <t>A-13466a</t>
        </is>
      </c>
      <c r="C452" s="41" t="n">
        <v>45078</v>
      </c>
      <c r="D452" t="n">
        <v>21</v>
      </c>
      <c r="E452" t="n">
        <v>77</v>
      </c>
      <c r="F452" t="n">
        <v>5</v>
      </c>
      <c r="G452" t="n">
        <v>0</v>
      </c>
      <c r="H452" t="inlineStr">
        <is>
          <t>high</t>
        </is>
      </c>
    </row>
    <row r="453">
      <c r="A453" t="inlineStr">
        <is>
          <t>T-4b2c43</t>
        </is>
      </c>
      <c r="B453" t="inlineStr">
        <is>
          <t>A-c4ea60</t>
        </is>
      </c>
      <c r="C453" s="41" t="n">
        <v>45383</v>
      </c>
      <c r="D453" t="n">
        <v>47</v>
      </c>
      <c r="E453" t="n">
        <v>83</v>
      </c>
      <c r="F453" t="n">
        <v>3</v>
      </c>
      <c r="G453" t="n">
        <v>0</v>
      </c>
      <c r="H453" t="inlineStr">
        <is>
          <t>medium</t>
        </is>
      </c>
    </row>
    <row r="454">
      <c r="A454" t="inlineStr">
        <is>
          <t>T-eeae26</t>
        </is>
      </c>
      <c r="B454" t="inlineStr">
        <is>
          <t>A-0f3e88</t>
        </is>
      </c>
      <c r="C454" s="41" t="n">
        <v>45231</v>
      </c>
      <c r="D454" t="n">
        <v>60</v>
      </c>
      <c r="E454" t="n">
        <v>104</v>
      </c>
      <c r="F454" t="n">
        <v>5</v>
      </c>
      <c r="G454" t="n">
        <v>0</v>
      </c>
      <c r="H454" t="inlineStr">
        <is>
          <t>low</t>
        </is>
      </c>
    </row>
    <row r="455">
      <c r="A455" t="inlineStr">
        <is>
          <t>T-8ec963</t>
        </is>
      </c>
      <c r="B455" t="inlineStr">
        <is>
          <t>A-bc4d48</t>
        </is>
      </c>
      <c r="C455" s="41" t="n">
        <v>45078</v>
      </c>
      <c r="D455" t="n">
        <v>43</v>
      </c>
      <c r="E455" t="n">
        <v>133</v>
      </c>
      <c r="F455" t="n">
        <v>3</v>
      </c>
      <c r="G455" t="n">
        <v>0</v>
      </c>
      <c r="H455" t="inlineStr">
        <is>
          <t>high</t>
        </is>
      </c>
    </row>
    <row r="456">
      <c r="A456" t="inlineStr">
        <is>
          <t>T-c8d035</t>
        </is>
      </c>
      <c r="B456" t="inlineStr">
        <is>
          <t>A-bf7919</t>
        </is>
      </c>
      <c r="C456" s="41" t="n">
        <v>45566</v>
      </c>
      <c r="D456" t="n">
        <v>12</v>
      </c>
      <c r="E456" t="n">
        <v>53</v>
      </c>
      <c r="G456" t="n">
        <v>0</v>
      </c>
      <c r="H456" t="inlineStr">
        <is>
          <t>high</t>
        </is>
      </c>
    </row>
    <row r="457">
      <c r="A457" t="inlineStr">
        <is>
          <t>T-686725</t>
        </is>
      </c>
      <c r="B457" t="inlineStr">
        <is>
          <t>A-993085</t>
        </is>
      </c>
      <c r="C457" s="41" t="n">
        <v>45352</v>
      </c>
      <c r="D457" t="n">
        <v>50</v>
      </c>
      <c r="E457" t="n">
        <v>78</v>
      </c>
      <c r="G457" t="n">
        <v>0</v>
      </c>
      <c r="H457" t="inlineStr">
        <is>
          <t>medium</t>
        </is>
      </c>
    </row>
    <row r="458">
      <c r="A458" t="inlineStr">
        <is>
          <t>T-926c1c</t>
        </is>
      </c>
      <c r="B458" t="inlineStr">
        <is>
          <t>A-eb7c38</t>
        </is>
      </c>
      <c r="C458" s="41" t="n">
        <v>45413</v>
      </c>
      <c r="D458" t="n">
        <v>36</v>
      </c>
      <c r="E458" t="n">
        <v>119</v>
      </c>
      <c r="F458" t="n">
        <v>5</v>
      </c>
      <c r="G458" t="n">
        <v>0</v>
      </c>
      <c r="H458" t="inlineStr">
        <is>
          <t>medium</t>
        </is>
      </c>
    </row>
    <row r="459">
      <c r="A459" t="inlineStr">
        <is>
          <t>T-fcd24e</t>
        </is>
      </c>
      <c r="B459" t="inlineStr">
        <is>
          <t>A-f1f639</t>
        </is>
      </c>
      <c r="C459" s="41" t="n">
        <v>45627</v>
      </c>
      <c r="D459" t="n">
        <v>22</v>
      </c>
      <c r="E459" t="n">
        <v>27</v>
      </c>
      <c r="F459" t="n">
        <v>5</v>
      </c>
      <c r="G459" t="n">
        <v>0</v>
      </c>
      <c r="H459" t="inlineStr">
        <is>
          <t>high</t>
        </is>
      </c>
    </row>
    <row r="460">
      <c r="A460" t="inlineStr">
        <is>
          <t>T-6db04f</t>
        </is>
      </c>
      <c r="B460" t="inlineStr">
        <is>
          <t>A-ed510f</t>
        </is>
      </c>
      <c r="C460" s="41" t="n">
        <v>45108</v>
      </c>
      <c r="D460" t="n">
        <v>60</v>
      </c>
      <c r="E460" t="n">
        <v>46</v>
      </c>
      <c r="G460" t="n">
        <v>0</v>
      </c>
      <c r="H460" t="inlineStr">
        <is>
          <t>urgent</t>
        </is>
      </c>
    </row>
    <row r="461">
      <c r="A461" t="inlineStr">
        <is>
          <t>T-f0e463</t>
        </is>
      </c>
      <c r="B461" t="inlineStr">
        <is>
          <t>A-3cc791</t>
        </is>
      </c>
      <c r="C461" s="41" t="n">
        <v>45261</v>
      </c>
      <c r="D461" t="n">
        <v>70</v>
      </c>
      <c r="E461" t="n">
        <v>75</v>
      </c>
      <c r="F461" t="n">
        <v>5</v>
      </c>
      <c r="G461" t="n">
        <v>0</v>
      </c>
      <c r="H461" t="inlineStr">
        <is>
          <t>low</t>
        </is>
      </c>
    </row>
    <row r="462">
      <c r="A462" t="inlineStr">
        <is>
          <t>T-d89dd4</t>
        </is>
      </c>
      <c r="B462" t="inlineStr">
        <is>
          <t>A-6dee43</t>
        </is>
      </c>
      <c r="C462" s="41" t="n">
        <v>45231</v>
      </c>
      <c r="D462" t="n">
        <v>41</v>
      </c>
      <c r="E462" t="n">
        <v>64</v>
      </c>
      <c r="F462" t="n">
        <v>5</v>
      </c>
      <c r="G462" t="n">
        <v>0</v>
      </c>
      <c r="H462" t="inlineStr">
        <is>
          <t>urgent</t>
        </is>
      </c>
    </row>
    <row r="463">
      <c r="A463" t="inlineStr">
        <is>
          <t>T-ad83da</t>
        </is>
      </c>
      <c r="B463" t="inlineStr">
        <is>
          <t>A-fb186e</t>
        </is>
      </c>
      <c r="C463" s="41" t="n">
        <v>45200</v>
      </c>
      <c r="D463" t="n">
        <v>21</v>
      </c>
      <c r="E463" t="n">
        <v>91</v>
      </c>
      <c r="G463" t="n">
        <v>0</v>
      </c>
      <c r="H463" t="inlineStr">
        <is>
          <t>urgent</t>
        </is>
      </c>
    </row>
    <row r="464">
      <c r="A464" t="inlineStr">
        <is>
          <t>T-c8c1c0</t>
        </is>
      </c>
      <c r="B464" t="inlineStr">
        <is>
          <t>A-f446b6</t>
        </is>
      </c>
      <c r="C464" s="41" t="n">
        <v>45108</v>
      </c>
      <c r="D464" t="n">
        <v>14</v>
      </c>
      <c r="E464" t="n">
        <v>25</v>
      </c>
      <c r="G464" t="n">
        <v>0</v>
      </c>
      <c r="H464" t="inlineStr">
        <is>
          <t>low</t>
        </is>
      </c>
    </row>
    <row r="465">
      <c r="A465" t="inlineStr">
        <is>
          <t>T-8402a1</t>
        </is>
      </c>
      <c r="B465" t="inlineStr">
        <is>
          <t>A-1e6fc3</t>
        </is>
      </c>
      <c r="C465" s="41" t="n">
        <v>45017</v>
      </c>
      <c r="D465" t="n">
        <v>8</v>
      </c>
      <c r="E465" t="n">
        <v>122</v>
      </c>
      <c r="G465" t="n">
        <v>0</v>
      </c>
      <c r="H465" t="inlineStr">
        <is>
          <t>low</t>
        </is>
      </c>
    </row>
    <row r="466">
      <c r="A466" t="inlineStr">
        <is>
          <t>T-d5bbc8</t>
        </is>
      </c>
      <c r="B466" t="inlineStr">
        <is>
          <t>A-05d3b3</t>
        </is>
      </c>
      <c r="C466" s="41" t="n">
        <v>45139</v>
      </c>
      <c r="D466" t="n">
        <v>11</v>
      </c>
      <c r="E466" t="n">
        <v>19</v>
      </c>
      <c r="G466" t="n">
        <v>0</v>
      </c>
      <c r="H466" t="inlineStr">
        <is>
          <t>medium</t>
        </is>
      </c>
    </row>
    <row r="467">
      <c r="A467" t="inlineStr">
        <is>
          <t>T-d370a4</t>
        </is>
      </c>
      <c r="B467" t="inlineStr">
        <is>
          <t>A-fd7ad3</t>
        </is>
      </c>
      <c r="C467" s="41" t="n">
        <v>45261</v>
      </c>
      <c r="D467" t="n">
        <v>54</v>
      </c>
      <c r="E467" t="n">
        <v>118</v>
      </c>
      <c r="F467" t="n">
        <v>5</v>
      </c>
      <c r="G467" t="n">
        <v>1</v>
      </c>
      <c r="H467" t="inlineStr">
        <is>
          <t>urgent</t>
        </is>
      </c>
    </row>
    <row r="468">
      <c r="A468" t="inlineStr">
        <is>
          <t>T-fd84fa</t>
        </is>
      </c>
      <c r="B468" t="inlineStr">
        <is>
          <t>A-08e34e</t>
        </is>
      </c>
      <c r="C468" s="41" t="n">
        <v>44986</v>
      </c>
      <c r="D468" t="n">
        <v>30</v>
      </c>
      <c r="E468" t="n">
        <v>170</v>
      </c>
      <c r="F468" t="n">
        <v>3</v>
      </c>
      <c r="G468" t="n">
        <v>0</v>
      </c>
      <c r="H468" t="inlineStr">
        <is>
          <t>medium</t>
        </is>
      </c>
    </row>
    <row r="469">
      <c r="A469" t="inlineStr">
        <is>
          <t>T-145a95</t>
        </is>
      </c>
      <c r="B469" t="inlineStr">
        <is>
          <t>A-6f50ae</t>
        </is>
      </c>
      <c r="C469" s="41" t="n">
        <v>44986</v>
      </c>
      <c r="D469" t="n">
        <v>34</v>
      </c>
      <c r="E469" t="n">
        <v>144</v>
      </c>
      <c r="F469" t="n">
        <v>5</v>
      </c>
      <c r="G469" t="n">
        <v>0</v>
      </c>
      <c r="H469" t="inlineStr">
        <is>
          <t>medium</t>
        </is>
      </c>
    </row>
    <row r="470">
      <c r="A470" t="inlineStr">
        <is>
          <t>T-80284c</t>
        </is>
      </c>
      <c r="B470" t="inlineStr">
        <is>
          <t>A-ce550d</t>
        </is>
      </c>
      <c r="C470" s="41" t="n">
        <v>45139</v>
      </c>
      <c r="D470" t="n">
        <v>50</v>
      </c>
      <c r="E470" t="n">
        <v>64</v>
      </c>
      <c r="F470" t="n">
        <v>3</v>
      </c>
      <c r="G470" t="n">
        <v>0</v>
      </c>
      <c r="H470" t="inlineStr">
        <is>
          <t>urgent</t>
        </is>
      </c>
    </row>
    <row r="471">
      <c r="A471" t="inlineStr">
        <is>
          <t>T-0d0582</t>
        </is>
      </c>
      <c r="B471" t="inlineStr">
        <is>
          <t>A-ee42db</t>
        </is>
      </c>
      <c r="C471" s="41" t="n">
        <v>45323</v>
      </c>
      <c r="D471" t="n">
        <v>53</v>
      </c>
      <c r="E471" t="n">
        <v>5</v>
      </c>
      <c r="G471" t="n">
        <v>0</v>
      </c>
      <c r="H471" t="inlineStr">
        <is>
          <t>medium</t>
        </is>
      </c>
    </row>
    <row r="472">
      <c r="A472" t="inlineStr">
        <is>
          <t>T-b03205</t>
        </is>
      </c>
      <c r="B472" t="inlineStr">
        <is>
          <t>A-b9eed8</t>
        </is>
      </c>
      <c r="C472" s="41" t="n">
        <v>45047</v>
      </c>
      <c r="D472" t="n">
        <v>47</v>
      </c>
      <c r="E472" t="n">
        <v>40</v>
      </c>
      <c r="F472" t="n">
        <v>3</v>
      </c>
      <c r="G472" t="n">
        <v>0</v>
      </c>
      <c r="H472" t="inlineStr">
        <is>
          <t>urgent</t>
        </is>
      </c>
    </row>
    <row r="473">
      <c r="A473" t="inlineStr">
        <is>
          <t>T-935cb7</t>
        </is>
      </c>
      <c r="B473" t="inlineStr">
        <is>
          <t>A-5f7781</t>
        </is>
      </c>
      <c r="C473" s="41" t="n">
        <v>45505</v>
      </c>
      <c r="D473" t="n">
        <v>51</v>
      </c>
      <c r="E473" t="n">
        <v>21</v>
      </c>
      <c r="F473" t="n">
        <v>4</v>
      </c>
      <c r="G473" t="n">
        <v>0</v>
      </c>
      <c r="H473" t="inlineStr">
        <is>
          <t>high</t>
        </is>
      </c>
    </row>
    <row r="474">
      <c r="A474" t="inlineStr">
        <is>
          <t>T-89db4e</t>
        </is>
      </c>
      <c r="B474" t="inlineStr">
        <is>
          <t>A-31ab9a</t>
        </is>
      </c>
      <c r="C474" s="41" t="n">
        <v>45139</v>
      </c>
      <c r="D474" t="n">
        <v>63</v>
      </c>
      <c r="E474" t="n">
        <v>132</v>
      </c>
      <c r="G474" t="n">
        <v>0</v>
      </c>
      <c r="H474" t="inlineStr">
        <is>
          <t>medium</t>
        </is>
      </c>
    </row>
    <row r="475">
      <c r="A475" t="inlineStr">
        <is>
          <t>T-787a34</t>
        </is>
      </c>
      <c r="B475" t="inlineStr">
        <is>
          <t>A-396e5f</t>
        </is>
      </c>
      <c r="C475" s="41" t="n">
        <v>45352</v>
      </c>
      <c r="D475" t="n">
        <v>12</v>
      </c>
      <c r="E475" t="n">
        <v>147</v>
      </c>
      <c r="G475" t="n">
        <v>0</v>
      </c>
      <c r="H475" t="inlineStr">
        <is>
          <t>high</t>
        </is>
      </c>
    </row>
    <row r="476">
      <c r="A476" t="inlineStr">
        <is>
          <t>T-c0b6ed</t>
        </is>
      </c>
      <c r="B476" t="inlineStr">
        <is>
          <t>A-1986ca</t>
        </is>
      </c>
      <c r="C476" s="41" t="n">
        <v>45474</v>
      </c>
      <c r="D476" t="n">
        <v>55</v>
      </c>
      <c r="E476" t="n">
        <v>30</v>
      </c>
      <c r="F476" t="n">
        <v>3</v>
      </c>
      <c r="G476" t="n">
        <v>0</v>
      </c>
      <c r="H476" t="inlineStr">
        <is>
          <t>urgent</t>
        </is>
      </c>
    </row>
    <row r="477">
      <c r="A477" t="inlineStr">
        <is>
          <t>T-50b851</t>
        </is>
      </c>
      <c r="B477" t="inlineStr">
        <is>
          <t>A-cea1f0</t>
        </is>
      </c>
      <c r="C477" s="41" t="n">
        <v>45261</v>
      </c>
      <c r="D477" t="n">
        <v>48</v>
      </c>
      <c r="E477" t="n">
        <v>42</v>
      </c>
      <c r="F477" t="n">
        <v>4</v>
      </c>
      <c r="G477" t="n">
        <v>0</v>
      </c>
      <c r="H477" t="inlineStr">
        <is>
          <t>low</t>
        </is>
      </c>
    </row>
    <row r="478">
      <c r="A478" t="inlineStr">
        <is>
          <t>T-c98c9f</t>
        </is>
      </c>
      <c r="B478" t="inlineStr">
        <is>
          <t>A-832ec2</t>
        </is>
      </c>
      <c r="C478" s="41" t="n">
        <v>45323</v>
      </c>
      <c r="D478" t="n">
        <v>20</v>
      </c>
      <c r="E478" t="n">
        <v>68</v>
      </c>
      <c r="G478" t="n">
        <v>0</v>
      </c>
      <c r="H478" t="inlineStr">
        <is>
          <t>medium</t>
        </is>
      </c>
    </row>
    <row r="479">
      <c r="A479" t="inlineStr">
        <is>
          <t>T-b5f0d3</t>
        </is>
      </c>
      <c r="B479" t="inlineStr">
        <is>
          <t>A-016043</t>
        </is>
      </c>
      <c r="C479" s="41" t="n">
        <v>45200</v>
      </c>
      <c r="D479" t="n">
        <v>20</v>
      </c>
      <c r="E479" t="n">
        <v>28</v>
      </c>
      <c r="F479" t="n">
        <v>4</v>
      </c>
      <c r="G479" t="n">
        <v>0</v>
      </c>
      <c r="H479" t="inlineStr">
        <is>
          <t>high</t>
        </is>
      </c>
    </row>
    <row r="480">
      <c r="A480" t="inlineStr">
        <is>
          <t>T-699109</t>
        </is>
      </c>
      <c r="B480" t="inlineStr">
        <is>
          <t>A-ced9aa</t>
        </is>
      </c>
      <c r="C480" s="41" t="n">
        <v>45413</v>
      </c>
      <c r="D480" t="n">
        <v>34</v>
      </c>
      <c r="E480" t="n">
        <v>54</v>
      </c>
      <c r="G480" t="n">
        <v>0</v>
      </c>
      <c r="H480" t="inlineStr">
        <is>
          <t>urgent</t>
        </is>
      </c>
    </row>
    <row r="481">
      <c r="A481" t="inlineStr">
        <is>
          <t>T-9bde67</t>
        </is>
      </c>
      <c r="B481" t="inlineStr">
        <is>
          <t>A-524364</t>
        </is>
      </c>
      <c r="C481" s="41" t="n">
        <v>45170</v>
      </c>
      <c r="D481" t="n">
        <v>59</v>
      </c>
      <c r="E481" t="n">
        <v>59</v>
      </c>
      <c r="F481" t="n">
        <v>4</v>
      </c>
      <c r="G481" t="n">
        <v>0</v>
      </c>
      <c r="H481" t="inlineStr">
        <is>
          <t>high</t>
        </is>
      </c>
    </row>
    <row r="482">
      <c r="A482" t="inlineStr">
        <is>
          <t>T-fcedc6</t>
        </is>
      </c>
      <c r="B482" t="inlineStr">
        <is>
          <t>A-5a184f</t>
        </is>
      </c>
      <c r="C482" s="41" t="n">
        <v>45383</v>
      </c>
      <c r="D482" t="n">
        <v>37</v>
      </c>
      <c r="E482" t="n">
        <v>33</v>
      </c>
      <c r="F482" t="n">
        <v>4</v>
      </c>
      <c r="G482" t="n">
        <v>0</v>
      </c>
      <c r="H482" t="inlineStr">
        <is>
          <t>high</t>
        </is>
      </c>
    </row>
    <row r="483">
      <c r="A483" t="inlineStr">
        <is>
          <t>T-f7d63c</t>
        </is>
      </c>
      <c r="B483" t="inlineStr">
        <is>
          <t>A-65a46c</t>
        </is>
      </c>
      <c r="C483" s="41" t="n">
        <v>45566</v>
      </c>
      <c r="D483" t="n">
        <v>44</v>
      </c>
      <c r="E483" t="n">
        <v>4</v>
      </c>
      <c r="F483" t="n">
        <v>4</v>
      </c>
      <c r="G483" t="n">
        <v>0</v>
      </c>
      <c r="H483" t="inlineStr">
        <is>
          <t>urgent</t>
        </is>
      </c>
    </row>
    <row r="484">
      <c r="A484" t="inlineStr">
        <is>
          <t>T-d62751</t>
        </is>
      </c>
      <c r="B484" t="inlineStr">
        <is>
          <t>A-86cdb4</t>
        </is>
      </c>
      <c r="C484" s="41" t="n">
        <v>45627</v>
      </c>
      <c r="D484" t="n">
        <v>1</v>
      </c>
      <c r="E484" t="n">
        <v>167</v>
      </c>
      <c r="G484" t="n">
        <v>0</v>
      </c>
      <c r="H484" t="inlineStr">
        <is>
          <t>urgent</t>
        </is>
      </c>
    </row>
    <row r="485">
      <c r="A485" t="inlineStr">
        <is>
          <t>T-22710d</t>
        </is>
      </c>
      <c r="B485" t="inlineStr">
        <is>
          <t>A-1b707d</t>
        </is>
      </c>
      <c r="C485" s="41" t="n">
        <v>45383</v>
      </c>
      <c r="D485" t="n">
        <v>51</v>
      </c>
      <c r="E485" t="n">
        <v>53</v>
      </c>
      <c r="G485" t="n">
        <v>0</v>
      </c>
      <c r="H485" t="inlineStr">
        <is>
          <t>medium</t>
        </is>
      </c>
    </row>
    <row r="486">
      <c r="A486" t="inlineStr">
        <is>
          <t>T-8384cf</t>
        </is>
      </c>
      <c r="B486" t="inlineStr">
        <is>
          <t>A-d922bf</t>
        </is>
      </c>
      <c r="C486" s="41" t="n">
        <v>45292</v>
      </c>
      <c r="D486" t="n">
        <v>13</v>
      </c>
      <c r="E486" t="n">
        <v>95</v>
      </c>
      <c r="G486" t="n">
        <v>0</v>
      </c>
      <c r="H486" t="inlineStr">
        <is>
          <t>low</t>
        </is>
      </c>
    </row>
    <row r="487">
      <c r="A487" t="inlineStr">
        <is>
          <t>T-05fd42</t>
        </is>
      </c>
      <c r="B487" t="inlineStr">
        <is>
          <t>A-f45426</t>
        </is>
      </c>
      <c r="C487" s="41" t="n">
        <v>45505</v>
      </c>
      <c r="D487" t="n">
        <v>38</v>
      </c>
      <c r="E487" t="n">
        <v>38</v>
      </c>
      <c r="F487" t="n">
        <v>4</v>
      </c>
      <c r="G487" t="n">
        <v>0</v>
      </c>
      <c r="H487" t="inlineStr">
        <is>
          <t>urgent</t>
        </is>
      </c>
    </row>
    <row r="488">
      <c r="A488" t="inlineStr">
        <is>
          <t>T-37b102</t>
        </is>
      </c>
      <c r="B488" t="inlineStr">
        <is>
          <t>A-0be015</t>
        </is>
      </c>
      <c r="C488" s="41" t="n">
        <v>45017</v>
      </c>
      <c r="D488" t="n">
        <v>24</v>
      </c>
      <c r="E488" t="n">
        <v>133</v>
      </c>
      <c r="F488" t="n">
        <v>4</v>
      </c>
      <c r="G488" t="n">
        <v>0</v>
      </c>
      <c r="H488" t="inlineStr">
        <is>
          <t>high</t>
        </is>
      </c>
    </row>
    <row r="489">
      <c r="A489" t="inlineStr">
        <is>
          <t>T-dc51a8</t>
        </is>
      </c>
      <c r="B489" t="inlineStr">
        <is>
          <t>A-0532a9</t>
        </is>
      </c>
      <c r="C489" s="41" t="n">
        <v>45597</v>
      </c>
      <c r="D489" t="n">
        <v>27</v>
      </c>
      <c r="E489" t="n">
        <v>6</v>
      </c>
      <c r="G489" t="n">
        <v>0</v>
      </c>
      <c r="H489" t="inlineStr">
        <is>
          <t>low</t>
        </is>
      </c>
    </row>
    <row r="490">
      <c r="A490" t="inlineStr">
        <is>
          <t>T-76ee80</t>
        </is>
      </c>
      <c r="B490" t="inlineStr">
        <is>
          <t>A-fce879</t>
        </is>
      </c>
      <c r="C490" s="41" t="n">
        <v>45474</v>
      </c>
      <c r="D490" t="n">
        <v>27</v>
      </c>
      <c r="E490" t="n">
        <v>49</v>
      </c>
      <c r="F490" t="n">
        <v>5</v>
      </c>
      <c r="G490" t="n">
        <v>0</v>
      </c>
      <c r="H490" t="inlineStr">
        <is>
          <t>urgent</t>
        </is>
      </c>
    </row>
    <row r="491">
      <c r="A491" t="inlineStr">
        <is>
          <t>T-6ea0dd</t>
        </is>
      </c>
      <c r="B491" t="inlineStr">
        <is>
          <t>A-a09355</t>
        </is>
      </c>
      <c r="C491" s="41" t="n">
        <v>45323</v>
      </c>
      <c r="D491" t="n">
        <v>4</v>
      </c>
      <c r="E491" t="n">
        <v>87</v>
      </c>
      <c r="F491" t="n">
        <v>4</v>
      </c>
      <c r="G491" t="n">
        <v>0</v>
      </c>
      <c r="H491" t="inlineStr">
        <is>
          <t>low</t>
        </is>
      </c>
    </row>
    <row r="492">
      <c r="A492" t="inlineStr">
        <is>
          <t>T-7fd978</t>
        </is>
      </c>
      <c r="B492" t="inlineStr">
        <is>
          <t>A-22d9d2</t>
        </is>
      </c>
      <c r="C492" s="41" t="n">
        <v>45261</v>
      </c>
      <c r="D492" t="n">
        <v>10</v>
      </c>
      <c r="E492" t="n">
        <v>8</v>
      </c>
      <c r="G492" t="n">
        <v>0</v>
      </c>
      <c r="H492" t="inlineStr">
        <is>
          <t>urgent</t>
        </is>
      </c>
    </row>
    <row r="493">
      <c r="A493" t="inlineStr">
        <is>
          <t>T-621fb8</t>
        </is>
      </c>
      <c r="B493" t="inlineStr">
        <is>
          <t>A-7f8241</t>
        </is>
      </c>
      <c r="C493" s="41" t="n">
        <v>45383</v>
      </c>
      <c r="D493" t="n">
        <v>36</v>
      </c>
      <c r="E493" t="n">
        <v>135</v>
      </c>
      <c r="F493" t="n">
        <v>3</v>
      </c>
      <c r="G493" t="n">
        <v>0</v>
      </c>
      <c r="H493" t="inlineStr">
        <is>
          <t>medium</t>
        </is>
      </c>
    </row>
    <row r="494">
      <c r="A494" t="inlineStr">
        <is>
          <t>T-adcdc9</t>
        </is>
      </c>
      <c r="B494" t="inlineStr">
        <is>
          <t>A-adc1f3</t>
        </is>
      </c>
      <c r="C494" s="41" t="n">
        <v>45078</v>
      </c>
      <c r="D494" t="n">
        <v>71</v>
      </c>
      <c r="E494" t="n">
        <v>25</v>
      </c>
      <c r="F494" t="n">
        <v>4</v>
      </c>
      <c r="G494" t="n">
        <v>0</v>
      </c>
      <c r="H494" t="inlineStr">
        <is>
          <t>urgent</t>
        </is>
      </c>
    </row>
    <row r="495">
      <c r="A495" t="inlineStr">
        <is>
          <t>T-6d98ab</t>
        </is>
      </c>
      <c r="B495" t="inlineStr">
        <is>
          <t>A-ced9aa</t>
        </is>
      </c>
      <c r="C495" s="41" t="n">
        <v>45261</v>
      </c>
      <c r="D495" t="n">
        <v>46</v>
      </c>
      <c r="E495" t="n">
        <v>124</v>
      </c>
      <c r="G495" t="n">
        <v>0</v>
      </c>
      <c r="H495" t="inlineStr">
        <is>
          <t>high</t>
        </is>
      </c>
    </row>
    <row r="496">
      <c r="A496" t="inlineStr">
        <is>
          <t>T-1cea26</t>
        </is>
      </c>
      <c r="B496" t="inlineStr">
        <is>
          <t>A-bcf664</t>
        </is>
      </c>
      <c r="C496" s="41" t="n">
        <v>45261</v>
      </c>
      <c r="D496" t="n">
        <v>69</v>
      </c>
      <c r="E496" t="n">
        <v>169</v>
      </c>
      <c r="F496" t="n">
        <v>5</v>
      </c>
      <c r="G496" t="n">
        <v>1</v>
      </c>
      <c r="H496" t="inlineStr">
        <is>
          <t>high</t>
        </is>
      </c>
    </row>
    <row r="497">
      <c r="A497" t="inlineStr">
        <is>
          <t>T-c6dcaf</t>
        </is>
      </c>
      <c r="B497" t="inlineStr">
        <is>
          <t>A-32fb14</t>
        </is>
      </c>
      <c r="C497" s="41" t="n">
        <v>44986</v>
      </c>
      <c r="D497" t="n">
        <v>63</v>
      </c>
      <c r="E497" t="n">
        <v>24</v>
      </c>
      <c r="G497" t="n">
        <v>0</v>
      </c>
      <c r="H497" t="inlineStr">
        <is>
          <t>low</t>
        </is>
      </c>
    </row>
    <row r="498">
      <c r="A498" t="inlineStr">
        <is>
          <t>T-4bf7c6</t>
        </is>
      </c>
      <c r="B498" t="inlineStr">
        <is>
          <t>A-463db0</t>
        </is>
      </c>
      <c r="C498" s="41" t="n">
        <v>45505</v>
      </c>
      <c r="D498" t="n">
        <v>4</v>
      </c>
      <c r="E498" t="n">
        <v>171</v>
      </c>
      <c r="F498" t="n">
        <v>4</v>
      </c>
      <c r="G498" t="n">
        <v>0</v>
      </c>
      <c r="H498" t="inlineStr">
        <is>
          <t>low</t>
        </is>
      </c>
    </row>
    <row r="499">
      <c r="A499" t="inlineStr">
        <is>
          <t>T-7dfa96</t>
        </is>
      </c>
      <c r="B499" t="inlineStr">
        <is>
          <t>A-e888d1</t>
        </is>
      </c>
      <c r="C499" s="41" t="n">
        <v>45170</v>
      </c>
      <c r="D499" t="n">
        <v>64</v>
      </c>
      <c r="E499" t="n">
        <v>98</v>
      </c>
      <c r="G499" t="n">
        <v>0</v>
      </c>
      <c r="H499" t="inlineStr">
        <is>
          <t>low</t>
        </is>
      </c>
    </row>
    <row r="500">
      <c r="A500" t="inlineStr">
        <is>
          <t>T-22b4a9</t>
        </is>
      </c>
      <c r="B500" t="inlineStr">
        <is>
          <t>A-3cc791</t>
        </is>
      </c>
      <c r="C500" s="41" t="n">
        <v>45536</v>
      </c>
      <c r="D500" t="n">
        <v>58</v>
      </c>
      <c r="E500" t="n">
        <v>48</v>
      </c>
      <c r="F500" t="n">
        <v>3</v>
      </c>
      <c r="G500" t="n">
        <v>0</v>
      </c>
      <c r="H500" t="inlineStr">
        <is>
          <t>urgent</t>
        </is>
      </c>
    </row>
    <row r="501">
      <c r="A501" t="inlineStr">
        <is>
          <t>T-bf0575</t>
        </is>
      </c>
      <c r="B501" t="inlineStr">
        <is>
          <t>A-78f02b</t>
        </is>
      </c>
      <c r="C501" s="41" t="n">
        <v>45017</v>
      </c>
      <c r="D501" t="n">
        <v>59</v>
      </c>
      <c r="E501" t="n">
        <v>125</v>
      </c>
      <c r="F501" t="n">
        <v>5</v>
      </c>
      <c r="G501" t="n">
        <v>0</v>
      </c>
      <c r="H501" t="inlineStr">
        <is>
          <t>high</t>
        </is>
      </c>
    </row>
    <row r="502">
      <c r="A502" t="inlineStr">
        <is>
          <t>T-0ca62f</t>
        </is>
      </c>
      <c r="B502" t="inlineStr">
        <is>
          <t>A-e40f45</t>
        </is>
      </c>
      <c r="C502" s="41" t="n">
        <v>45139</v>
      </c>
      <c r="D502" t="n">
        <v>29</v>
      </c>
      <c r="E502" t="n">
        <v>114</v>
      </c>
      <c r="F502" t="n">
        <v>5</v>
      </c>
      <c r="G502" t="n">
        <v>0</v>
      </c>
      <c r="H502" t="inlineStr">
        <is>
          <t>urgent</t>
        </is>
      </c>
    </row>
    <row r="503">
      <c r="A503" t="inlineStr">
        <is>
          <t>T-20c0bf</t>
        </is>
      </c>
      <c r="B503" t="inlineStr">
        <is>
          <t>A-2d4502</t>
        </is>
      </c>
      <c r="C503" s="41" t="n">
        <v>45017</v>
      </c>
      <c r="D503" t="n">
        <v>64</v>
      </c>
      <c r="E503" t="n">
        <v>30</v>
      </c>
      <c r="F503" t="n">
        <v>5</v>
      </c>
      <c r="G503" t="n">
        <v>0</v>
      </c>
      <c r="H503" t="inlineStr">
        <is>
          <t>urgent</t>
        </is>
      </c>
    </row>
    <row r="504">
      <c r="A504" t="inlineStr">
        <is>
          <t>T-1c2c18</t>
        </is>
      </c>
      <c r="B504" t="inlineStr">
        <is>
          <t>A-ed510f</t>
        </is>
      </c>
      <c r="C504" s="41" t="n">
        <v>45352</v>
      </c>
      <c r="D504" t="n">
        <v>56</v>
      </c>
      <c r="E504" t="n">
        <v>122</v>
      </c>
      <c r="G504" t="n">
        <v>0</v>
      </c>
      <c r="H504" t="inlineStr">
        <is>
          <t>urgent</t>
        </is>
      </c>
    </row>
    <row r="505">
      <c r="A505" t="inlineStr">
        <is>
          <t>T-e07558</t>
        </is>
      </c>
      <c r="B505" t="inlineStr">
        <is>
          <t>A-296d7c</t>
        </is>
      </c>
      <c r="C505" s="41" t="n">
        <v>45383</v>
      </c>
      <c r="D505" t="n">
        <v>14</v>
      </c>
      <c r="E505" t="n">
        <v>31</v>
      </c>
      <c r="F505" t="n">
        <v>3</v>
      </c>
      <c r="G505" t="n">
        <v>0</v>
      </c>
      <c r="H505" t="inlineStr">
        <is>
          <t>urgent</t>
        </is>
      </c>
    </row>
    <row r="506">
      <c r="A506" t="inlineStr">
        <is>
          <t>T-d6be94</t>
        </is>
      </c>
      <c r="B506" t="inlineStr">
        <is>
          <t>A-30b4ca</t>
        </is>
      </c>
      <c r="C506" s="41" t="n">
        <v>45047</v>
      </c>
      <c r="D506" t="n">
        <v>57</v>
      </c>
      <c r="E506" t="n">
        <v>125</v>
      </c>
      <c r="F506" t="n">
        <v>4</v>
      </c>
      <c r="G506" t="n">
        <v>0</v>
      </c>
      <c r="H506" t="inlineStr">
        <is>
          <t>medium</t>
        </is>
      </c>
    </row>
    <row r="507">
      <c r="A507" t="inlineStr">
        <is>
          <t>T-e6c083</t>
        </is>
      </c>
      <c r="B507" t="inlineStr">
        <is>
          <t>A-443b7c</t>
        </is>
      </c>
      <c r="C507" s="41" t="n">
        <v>45413</v>
      </c>
      <c r="D507" t="n">
        <v>42</v>
      </c>
      <c r="E507" t="n">
        <v>81</v>
      </c>
      <c r="F507" t="n">
        <v>5</v>
      </c>
      <c r="G507" t="n">
        <v>0</v>
      </c>
      <c r="H507" t="inlineStr">
        <is>
          <t>high</t>
        </is>
      </c>
    </row>
    <row r="508">
      <c r="A508" t="inlineStr">
        <is>
          <t>T-134bb9</t>
        </is>
      </c>
      <c r="B508" t="inlineStr">
        <is>
          <t>A-2bc93d</t>
        </is>
      </c>
      <c r="C508" s="41" t="n">
        <v>45597</v>
      </c>
      <c r="D508" t="n">
        <v>7</v>
      </c>
      <c r="E508" t="n">
        <v>44</v>
      </c>
      <c r="F508" t="n">
        <v>5</v>
      </c>
      <c r="G508" t="n">
        <v>0</v>
      </c>
      <c r="H508" t="inlineStr">
        <is>
          <t>medium</t>
        </is>
      </c>
    </row>
    <row r="509">
      <c r="A509" t="inlineStr">
        <is>
          <t>T-118f13</t>
        </is>
      </c>
      <c r="B509" t="inlineStr">
        <is>
          <t>A-19b2c8</t>
        </is>
      </c>
      <c r="C509" s="41" t="n">
        <v>45536</v>
      </c>
      <c r="D509" t="n">
        <v>32</v>
      </c>
      <c r="E509" t="n">
        <v>109</v>
      </c>
      <c r="F509" t="n">
        <v>5</v>
      </c>
      <c r="G509" t="n">
        <v>0</v>
      </c>
      <c r="H509" t="inlineStr">
        <is>
          <t>high</t>
        </is>
      </c>
    </row>
    <row r="510">
      <c r="A510" t="inlineStr">
        <is>
          <t>T-956203</t>
        </is>
      </c>
      <c r="B510" t="inlineStr">
        <is>
          <t>A-ccb686</t>
        </is>
      </c>
      <c r="C510" s="41" t="n">
        <v>45231</v>
      </c>
      <c r="D510" t="n">
        <v>67</v>
      </c>
      <c r="E510" t="n">
        <v>30</v>
      </c>
      <c r="F510" t="n">
        <v>4</v>
      </c>
      <c r="G510" t="n">
        <v>0</v>
      </c>
      <c r="H510" t="inlineStr">
        <is>
          <t>high</t>
        </is>
      </c>
    </row>
    <row r="511">
      <c r="A511" t="inlineStr">
        <is>
          <t>T-2ae381</t>
        </is>
      </c>
      <c r="B511" t="inlineStr">
        <is>
          <t>A-f3ff05</t>
        </is>
      </c>
      <c r="C511" s="41" t="n">
        <v>45108</v>
      </c>
      <c r="D511" t="n">
        <v>50</v>
      </c>
      <c r="E511" t="n">
        <v>108</v>
      </c>
      <c r="F511" t="n">
        <v>3</v>
      </c>
      <c r="G511" t="n">
        <v>0</v>
      </c>
      <c r="H511" t="inlineStr">
        <is>
          <t>medium</t>
        </is>
      </c>
    </row>
    <row r="512">
      <c r="A512" t="inlineStr">
        <is>
          <t>T-897033</t>
        </is>
      </c>
      <c r="B512" t="inlineStr">
        <is>
          <t>A-1b7577</t>
        </is>
      </c>
      <c r="C512" s="41" t="n">
        <v>45139</v>
      </c>
      <c r="D512" t="n">
        <v>63</v>
      </c>
      <c r="E512" t="n">
        <v>157</v>
      </c>
      <c r="F512" t="n">
        <v>3</v>
      </c>
      <c r="G512" t="n">
        <v>0</v>
      </c>
      <c r="H512" t="inlineStr">
        <is>
          <t>urgent</t>
        </is>
      </c>
    </row>
    <row r="513">
      <c r="A513" t="inlineStr">
        <is>
          <t>T-f14a3d</t>
        </is>
      </c>
      <c r="B513" t="inlineStr">
        <is>
          <t>A-0be015</t>
        </is>
      </c>
      <c r="C513" s="41" t="n">
        <v>45017</v>
      </c>
      <c r="D513" t="n">
        <v>13</v>
      </c>
      <c r="E513" t="n">
        <v>123</v>
      </c>
      <c r="G513" t="n">
        <v>0</v>
      </c>
      <c r="H513" t="inlineStr">
        <is>
          <t>urgent</t>
        </is>
      </c>
    </row>
    <row r="514">
      <c r="A514" t="inlineStr">
        <is>
          <t>T-6bdc37</t>
        </is>
      </c>
      <c r="B514" t="inlineStr">
        <is>
          <t>A-80eeb6</t>
        </is>
      </c>
      <c r="C514" s="41" t="n">
        <v>45108</v>
      </c>
      <c r="D514" t="n">
        <v>41</v>
      </c>
      <c r="E514" t="n">
        <v>89</v>
      </c>
      <c r="F514" t="n">
        <v>5</v>
      </c>
      <c r="G514" t="n">
        <v>0</v>
      </c>
      <c r="H514" t="inlineStr">
        <is>
          <t>high</t>
        </is>
      </c>
    </row>
    <row r="515">
      <c r="A515" t="inlineStr">
        <is>
          <t>T-2fee89</t>
        </is>
      </c>
      <c r="B515" t="inlineStr">
        <is>
          <t>A-42e5e1</t>
        </is>
      </c>
      <c r="C515" s="41" t="n">
        <v>45292</v>
      </c>
      <c r="D515" t="n">
        <v>27</v>
      </c>
      <c r="E515" t="n">
        <v>124</v>
      </c>
      <c r="F515" t="n">
        <v>4</v>
      </c>
      <c r="G515" t="n">
        <v>0</v>
      </c>
      <c r="H515" t="inlineStr">
        <is>
          <t>high</t>
        </is>
      </c>
    </row>
    <row r="516">
      <c r="A516" t="inlineStr">
        <is>
          <t>T-14ab7d</t>
        </is>
      </c>
      <c r="B516" t="inlineStr">
        <is>
          <t>A-bece89</t>
        </is>
      </c>
      <c r="C516" s="41" t="n">
        <v>44958</v>
      </c>
      <c r="D516" t="n">
        <v>25</v>
      </c>
      <c r="E516" t="n">
        <v>63</v>
      </c>
      <c r="F516" t="n">
        <v>5</v>
      </c>
      <c r="G516" t="n">
        <v>0</v>
      </c>
      <c r="H516" t="inlineStr">
        <is>
          <t>medium</t>
        </is>
      </c>
    </row>
    <row r="517">
      <c r="A517" t="inlineStr">
        <is>
          <t>T-c9394b</t>
        </is>
      </c>
      <c r="B517" t="inlineStr">
        <is>
          <t>A-427b69</t>
        </is>
      </c>
      <c r="C517" s="41" t="n">
        <v>45383</v>
      </c>
      <c r="D517" t="n">
        <v>6</v>
      </c>
      <c r="E517" t="n">
        <v>99</v>
      </c>
      <c r="G517" t="n">
        <v>0</v>
      </c>
      <c r="H517" t="inlineStr">
        <is>
          <t>medium</t>
        </is>
      </c>
    </row>
    <row r="518">
      <c r="A518" t="inlineStr">
        <is>
          <t>T-7b4c85</t>
        </is>
      </c>
      <c r="B518" t="inlineStr">
        <is>
          <t>A-5a215a</t>
        </is>
      </c>
      <c r="C518" s="41" t="n">
        <v>45108</v>
      </c>
      <c r="D518" t="n">
        <v>64</v>
      </c>
      <c r="E518" t="n">
        <v>18</v>
      </c>
      <c r="G518" t="n">
        <v>0</v>
      </c>
      <c r="H518" t="inlineStr">
        <is>
          <t>urgent</t>
        </is>
      </c>
    </row>
    <row r="519">
      <c r="A519" t="inlineStr">
        <is>
          <t>T-ab2c55</t>
        </is>
      </c>
      <c r="B519" t="inlineStr">
        <is>
          <t>A-45ce7a</t>
        </is>
      </c>
      <c r="C519" s="41" t="n">
        <v>45139</v>
      </c>
      <c r="D519" t="n">
        <v>42</v>
      </c>
      <c r="E519" t="n">
        <v>49</v>
      </c>
      <c r="F519" t="n">
        <v>3</v>
      </c>
      <c r="G519" t="n">
        <v>0</v>
      </c>
      <c r="H519" t="inlineStr">
        <is>
          <t>medium</t>
        </is>
      </c>
    </row>
    <row r="520">
      <c r="A520" t="inlineStr">
        <is>
          <t>T-11b816</t>
        </is>
      </c>
      <c r="B520" t="inlineStr">
        <is>
          <t>A-9077b0</t>
        </is>
      </c>
      <c r="C520" s="41" t="n">
        <v>45536</v>
      </c>
      <c r="D520" t="n">
        <v>2</v>
      </c>
      <c r="E520" t="n">
        <v>180</v>
      </c>
      <c r="F520" t="n">
        <v>3</v>
      </c>
      <c r="G520" t="n">
        <v>0</v>
      </c>
      <c r="H520" t="inlineStr">
        <is>
          <t>urgent</t>
        </is>
      </c>
    </row>
    <row r="521">
      <c r="A521" t="inlineStr">
        <is>
          <t>T-d51f64</t>
        </is>
      </c>
      <c r="B521" t="inlineStr">
        <is>
          <t>A-558c72</t>
        </is>
      </c>
      <c r="C521" s="41" t="n">
        <v>45505</v>
      </c>
      <c r="D521" t="n">
        <v>60</v>
      </c>
      <c r="E521" t="n">
        <v>30</v>
      </c>
      <c r="G521" t="n">
        <v>0</v>
      </c>
      <c r="H521" t="inlineStr">
        <is>
          <t>low</t>
        </is>
      </c>
    </row>
    <row r="522">
      <c r="A522" t="inlineStr">
        <is>
          <t>T-675d69</t>
        </is>
      </c>
      <c r="B522" t="inlineStr">
        <is>
          <t>A-19b2c8</t>
        </is>
      </c>
      <c r="C522" s="41" t="n">
        <v>44958</v>
      </c>
      <c r="D522" t="n">
        <v>32</v>
      </c>
      <c r="E522" t="n">
        <v>132</v>
      </c>
      <c r="F522" t="n">
        <v>4</v>
      </c>
      <c r="G522" t="n">
        <v>0</v>
      </c>
      <c r="H522" t="inlineStr">
        <is>
          <t>medium</t>
        </is>
      </c>
    </row>
    <row r="523">
      <c r="A523" t="inlineStr">
        <is>
          <t>T-9a1036</t>
        </is>
      </c>
      <c r="B523" t="inlineStr">
        <is>
          <t>A-443b7c</t>
        </is>
      </c>
      <c r="C523" s="41" t="n">
        <v>44927</v>
      </c>
      <c r="D523" t="n">
        <v>31</v>
      </c>
      <c r="E523" t="n">
        <v>51</v>
      </c>
      <c r="F523" t="n">
        <v>5</v>
      </c>
      <c r="G523" t="n">
        <v>0</v>
      </c>
      <c r="H523" t="inlineStr">
        <is>
          <t>urgent</t>
        </is>
      </c>
    </row>
    <row r="524">
      <c r="A524" t="inlineStr">
        <is>
          <t>T-ba404b</t>
        </is>
      </c>
      <c r="B524" t="inlineStr">
        <is>
          <t>A-8145a0</t>
        </is>
      </c>
      <c r="C524" s="41" t="n">
        <v>44927</v>
      </c>
      <c r="D524" t="n">
        <v>11</v>
      </c>
      <c r="E524" t="n">
        <v>30</v>
      </c>
      <c r="F524" t="n">
        <v>5</v>
      </c>
      <c r="G524" t="n">
        <v>0</v>
      </c>
      <c r="H524" t="inlineStr">
        <is>
          <t>low</t>
        </is>
      </c>
    </row>
    <row r="525">
      <c r="A525" t="inlineStr">
        <is>
          <t>T-9d4edb</t>
        </is>
      </c>
      <c r="B525" t="inlineStr">
        <is>
          <t>A-9174e0</t>
        </is>
      </c>
      <c r="C525" s="41" t="n">
        <v>45078</v>
      </c>
      <c r="D525" t="n">
        <v>53</v>
      </c>
      <c r="E525" t="n">
        <v>173</v>
      </c>
      <c r="G525" t="n">
        <v>0</v>
      </c>
      <c r="H525" t="inlineStr">
        <is>
          <t>low</t>
        </is>
      </c>
    </row>
    <row r="526">
      <c r="A526" t="inlineStr">
        <is>
          <t>T-2ca992</t>
        </is>
      </c>
      <c r="B526" t="inlineStr">
        <is>
          <t>A-3f9cc0</t>
        </is>
      </c>
      <c r="C526" s="41" t="n">
        <v>45505</v>
      </c>
      <c r="D526" t="n">
        <v>44</v>
      </c>
      <c r="E526" t="n">
        <v>28</v>
      </c>
      <c r="G526" t="n">
        <v>0</v>
      </c>
      <c r="H526" t="inlineStr">
        <is>
          <t>high</t>
        </is>
      </c>
    </row>
    <row r="527">
      <c r="A527" t="inlineStr">
        <is>
          <t>T-d9cb01</t>
        </is>
      </c>
      <c r="B527" t="inlineStr">
        <is>
          <t>A-0baac2</t>
        </is>
      </c>
      <c r="C527" s="41" t="n">
        <v>45352</v>
      </c>
      <c r="D527" t="n">
        <v>58</v>
      </c>
      <c r="E527" t="n">
        <v>104</v>
      </c>
      <c r="G527" t="n">
        <v>0</v>
      </c>
      <c r="H527" t="inlineStr">
        <is>
          <t>urgent</t>
        </is>
      </c>
    </row>
    <row r="528">
      <c r="A528" t="inlineStr">
        <is>
          <t>T-3fd10a</t>
        </is>
      </c>
      <c r="B528" t="inlineStr">
        <is>
          <t>A-bcbe98</t>
        </is>
      </c>
      <c r="C528" s="41" t="n">
        <v>45413</v>
      </c>
      <c r="D528" t="n">
        <v>39</v>
      </c>
      <c r="E528" t="n">
        <v>29</v>
      </c>
      <c r="G528" t="n">
        <v>0</v>
      </c>
      <c r="H528" t="inlineStr">
        <is>
          <t>high</t>
        </is>
      </c>
    </row>
    <row r="529">
      <c r="A529" t="inlineStr">
        <is>
          <t>T-df66b4</t>
        </is>
      </c>
      <c r="B529" t="inlineStr">
        <is>
          <t>A-425e76</t>
        </is>
      </c>
      <c r="C529" s="41" t="n">
        <v>45200</v>
      </c>
      <c r="D529" t="n">
        <v>72</v>
      </c>
      <c r="E529" t="n">
        <v>160</v>
      </c>
      <c r="F529" t="n">
        <v>3</v>
      </c>
      <c r="G529" t="n">
        <v>0</v>
      </c>
      <c r="H529" t="inlineStr">
        <is>
          <t>high</t>
        </is>
      </c>
    </row>
    <row r="530">
      <c r="A530" t="inlineStr">
        <is>
          <t>T-16968a</t>
        </is>
      </c>
      <c r="B530" t="inlineStr">
        <is>
          <t>A-e89151</t>
        </is>
      </c>
      <c r="C530" s="41" t="n">
        <v>45566</v>
      </c>
      <c r="D530" t="n">
        <v>29</v>
      </c>
      <c r="E530" t="n">
        <v>54</v>
      </c>
      <c r="G530" t="n">
        <v>0</v>
      </c>
      <c r="H530" t="inlineStr">
        <is>
          <t>medium</t>
        </is>
      </c>
    </row>
    <row r="531">
      <c r="A531" t="inlineStr">
        <is>
          <t>T-a65a71</t>
        </is>
      </c>
      <c r="B531" t="inlineStr">
        <is>
          <t>A-e89151</t>
        </is>
      </c>
      <c r="C531" s="41" t="n">
        <v>45383</v>
      </c>
      <c r="D531" t="n">
        <v>54</v>
      </c>
      <c r="E531" t="n">
        <v>43</v>
      </c>
      <c r="F531" t="n">
        <v>5</v>
      </c>
      <c r="G531" t="n">
        <v>0</v>
      </c>
      <c r="H531" t="inlineStr">
        <is>
          <t>medium</t>
        </is>
      </c>
    </row>
    <row r="532">
      <c r="A532" t="inlineStr">
        <is>
          <t>T-c28542</t>
        </is>
      </c>
      <c r="B532" t="inlineStr">
        <is>
          <t>A-d49cc5</t>
        </is>
      </c>
      <c r="C532" s="41" t="n">
        <v>45474</v>
      </c>
      <c r="D532" t="n">
        <v>52</v>
      </c>
      <c r="E532" t="n">
        <v>32</v>
      </c>
      <c r="F532" t="n">
        <v>4</v>
      </c>
      <c r="G532" t="n">
        <v>0</v>
      </c>
      <c r="H532" t="inlineStr">
        <is>
          <t>medium</t>
        </is>
      </c>
    </row>
    <row r="533">
      <c r="A533" t="inlineStr">
        <is>
          <t>T-f3737d</t>
        </is>
      </c>
      <c r="B533" t="inlineStr">
        <is>
          <t>A-1986ca</t>
        </is>
      </c>
      <c r="C533" s="41" t="n">
        <v>45047</v>
      </c>
      <c r="D533" t="n">
        <v>9</v>
      </c>
      <c r="E533" t="n">
        <v>100</v>
      </c>
      <c r="F533" t="n">
        <v>4</v>
      </c>
      <c r="G533" t="n">
        <v>0</v>
      </c>
      <c r="H533" t="inlineStr">
        <is>
          <t>low</t>
        </is>
      </c>
    </row>
    <row r="534">
      <c r="A534" t="inlineStr">
        <is>
          <t>T-fb84f7</t>
        </is>
      </c>
      <c r="B534" t="inlineStr">
        <is>
          <t>A-ce550d</t>
        </is>
      </c>
      <c r="C534" s="41" t="n">
        <v>45566</v>
      </c>
      <c r="D534" t="n">
        <v>69</v>
      </c>
      <c r="E534" t="n">
        <v>90</v>
      </c>
      <c r="F534" t="n">
        <v>5</v>
      </c>
      <c r="G534" t="n">
        <v>0</v>
      </c>
      <c r="H534" t="inlineStr">
        <is>
          <t>medium</t>
        </is>
      </c>
    </row>
    <row r="535">
      <c r="A535" t="inlineStr">
        <is>
          <t>T-4db8d5</t>
        </is>
      </c>
      <c r="B535" t="inlineStr">
        <is>
          <t>A-40a557</t>
        </is>
      </c>
      <c r="C535" s="41" t="n">
        <v>45597</v>
      </c>
      <c r="D535" t="n">
        <v>51</v>
      </c>
      <c r="E535" t="n">
        <v>119</v>
      </c>
      <c r="F535" t="n">
        <v>5</v>
      </c>
      <c r="G535" t="n">
        <v>0</v>
      </c>
      <c r="H535" t="inlineStr">
        <is>
          <t>urgent</t>
        </is>
      </c>
    </row>
    <row r="536">
      <c r="A536" t="inlineStr">
        <is>
          <t>T-9fc75b</t>
        </is>
      </c>
      <c r="B536" t="inlineStr">
        <is>
          <t>A-4c6f11</t>
        </is>
      </c>
      <c r="C536" s="41" t="n">
        <v>45261</v>
      </c>
      <c r="D536" t="n">
        <v>54</v>
      </c>
      <c r="E536" t="n">
        <v>173</v>
      </c>
      <c r="F536" t="n">
        <v>5</v>
      </c>
      <c r="G536" t="n">
        <v>0</v>
      </c>
      <c r="H536" t="inlineStr">
        <is>
          <t>high</t>
        </is>
      </c>
    </row>
    <row r="537">
      <c r="A537" t="inlineStr">
        <is>
          <t>T-274882</t>
        </is>
      </c>
      <c r="B537" t="inlineStr">
        <is>
          <t>A-3b37d9</t>
        </is>
      </c>
      <c r="C537" s="41" t="n">
        <v>44927</v>
      </c>
      <c r="D537" t="n">
        <v>32</v>
      </c>
      <c r="E537" t="n">
        <v>89</v>
      </c>
      <c r="F537" t="n">
        <v>5</v>
      </c>
      <c r="G537" t="n">
        <v>0</v>
      </c>
      <c r="H537" t="inlineStr">
        <is>
          <t>medium</t>
        </is>
      </c>
    </row>
    <row r="538">
      <c r="A538" t="inlineStr">
        <is>
          <t>T-8444c1</t>
        </is>
      </c>
      <c r="B538" t="inlineStr">
        <is>
          <t>A-69fad4</t>
        </is>
      </c>
      <c r="C538" s="41" t="n">
        <v>45170</v>
      </c>
      <c r="D538" t="n">
        <v>71</v>
      </c>
      <c r="E538" t="n">
        <v>114</v>
      </c>
      <c r="F538" t="n">
        <v>4</v>
      </c>
      <c r="G538" t="n">
        <v>0</v>
      </c>
      <c r="H538" t="inlineStr">
        <is>
          <t>medium</t>
        </is>
      </c>
    </row>
    <row r="539">
      <c r="A539" t="inlineStr">
        <is>
          <t>T-d82bc4</t>
        </is>
      </c>
      <c r="B539" t="inlineStr">
        <is>
          <t>A-157070</t>
        </is>
      </c>
      <c r="C539" s="41" t="n">
        <v>45139</v>
      </c>
      <c r="D539" t="n">
        <v>25</v>
      </c>
      <c r="E539" t="n">
        <v>152</v>
      </c>
      <c r="G539" t="n">
        <v>1</v>
      </c>
      <c r="H539" t="inlineStr">
        <is>
          <t>urgent</t>
        </is>
      </c>
    </row>
    <row r="540">
      <c r="A540" t="inlineStr">
        <is>
          <t>T-604490</t>
        </is>
      </c>
      <c r="B540" t="inlineStr">
        <is>
          <t>A-f9cc74</t>
        </is>
      </c>
      <c r="C540" s="41" t="n">
        <v>45536</v>
      </c>
      <c r="D540" t="n">
        <v>58</v>
      </c>
      <c r="E540" t="n">
        <v>115</v>
      </c>
      <c r="F540" t="n">
        <v>4</v>
      </c>
      <c r="G540" t="n">
        <v>0</v>
      </c>
      <c r="H540" t="inlineStr">
        <is>
          <t>low</t>
        </is>
      </c>
    </row>
    <row r="541">
      <c r="A541" t="inlineStr">
        <is>
          <t>T-55edb1</t>
        </is>
      </c>
      <c r="B541" t="inlineStr">
        <is>
          <t>A-b9eed8</t>
        </is>
      </c>
      <c r="C541" s="41" t="n">
        <v>44927</v>
      </c>
      <c r="D541" t="n">
        <v>30</v>
      </c>
      <c r="E541" t="n">
        <v>87</v>
      </c>
      <c r="F541" t="n">
        <v>5</v>
      </c>
      <c r="G541" t="n">
        <v>0</v>
      </c>
      <c r="H541" t="inlineStr">
        <is>
          <t>medium</t>
        </is>
      </c>
    </row>
    <row r="542">
      <c r="A542" t="inlineStr">
        <is>
          <t>T-466dab</t>
        </is>
      </c>
      <c r="B542" t="inlineStr">
        <is>
          <t>A-d82ef9</t>
        </is>
      </c>
      <c r="C542" s="41" t="n">
        <v>44986</v>
      </c>
      <c r="D542" t="n">
        <v>64</v>
      </c>
      <c r="E542" t="n">
        <v>38</v>
      </c>
      <c r="F542" t="n">
        <v>5</v>
      </c>
      <c r="G542" t="n">
        <v>0</v>
      </c>
      <c r="H542" t="inlineStr">
        <is>
          <t>urgent</t>
        </is>
      </c>
    </row>
    <row r="543">
      <c r="A543" t="inlineStr">
        <is>
          <t>T-dd5960</t>
        </is>
      </c>
      <c r="B543" t="inlineStr">
        <is>
          <t>A-f19b24</t>
        </is>
      </c>
      <c r="C543" s="41" t="n">
        <v>45292</v>
      </c>
      <c r="D543" t="n">
        <v>13</v>
      </c>
      <c r="E543" t="n">
        <v>73</v>
      </c>
      <c r="G543" t="n">
        <v>1</v>
      </c>
      <c r="H543" t="inlineStr">
        <is>
          <t>urgent</t>
        </is>
      </c>
    </row>
    <row r="544">
      <c r="A544" t="inlineStr">
        <is>
          <t>T-ef33cf</t>
        </is>
      </c>
      <c r="B544" t="inlineStr">
        <is>
          <t>A-1e1b80</t>
        </is>
      </c>
      <c r="C544" s="41" t="n">
        <v>45292</v>
      </c>
      <c r="D544" t="n">
        <v>24</v>
      </c>
      <c r="E544" t="n">
        <v>16</v>
      </c>
      <c r="G544" t="n">
        <v>0</v>
      </c>
      <c r="H544" t="inlineStr">
        <is>
          <t>medium</t>
        </is>
      </c>
    </row>
    <row r="545">
      <c r="A545" t="inlineStr">
        <is>
          <t>T-d8aafb</t>
        </is>
      </c>
      <c r="B545" t="inlineStr">
        <is>
          <t>A-fa3095</t>
        </is>
      </c>
      <c r="C545" s="41" t="n">
        <v>45566</v>
      </c>
      <c r="D545" t="n">
        <v>54</v>
      </c>
      <c r="E545" t="n">
        <v>91</v>
      </c>
      <c r="G545" t="n">
        <v>0</v>
      </c>
      <c r="H545" t="inlineStr">
        <is>
          <t>low</t>
        </is>
      </c>
    </row>
    <row r="546">
      <c r="A546" t="inlineStr">
        <is>
          <t>T-a14a68</t>
        </is>
      </c>
      <c r="B546" t="inlineStr">
        <is>
          <t>A-86fc1d</t>
        </is>
      </c>
      <c r="C546" s="41" t="n">
        <v>45139</v>
      </c>
      <c r="D546" t="n">
        <v>64</v>
      </c>
      <c r="E546" t="n">
        <v>38</v>
      </c>
      <c r="F546" t="n">
        <v>3</v>
      </c>
      <c r="G546" t="n">
        <v>0</v>
      </c>
      <c r="H546" t="inlineStr">
        <is>
          <t>high</t>
        </is>
      </c>
    </row>
    <row r="547">
      <c r="A547" t="inlineStr">
        <is>
          <t>T-0e6900</t>
        </is>
      </c>
      <c r="B547" t="inlineStr">
        <is>
          <t>A-d42431</t>
        </is>
      </c>
      <c r="C547" s="41" t="n">
        <v>44958</v>
      </c>
      <c r="D547" t="n">
        <v>30</v>
      </c>
      <c r="E547" t="n">
        <v>20</v>
      </c>
      <c r="G547" t="n">
        <v>0</v>
      </c>
      <c r="H547" t="inlineStr">
        <is>
          <t>medium</t>
        </is>
      </c>
    </row>
    <row r="548">
      <c r="A548" t="inlineStr">
        <is>
          <t>T-5e66ab</t>
        </is>
      </c>
      <c r="B548" t="inlineStr">
        <is>
          <t>A-c37601</t>
        </is>
      </c>
      <c r="C548" s="41" t="n">
        <v>44927</v>
      </c>
      <c r="D548" t="n">
        <v>19</v>
      </c>
      <c r="E548" t="n">
        <v>180</v>
      </c>
      <c r="F548" t="n">
        <v>4</v>
      </c>
      <c r="G548" t="n">
        <v>0</v>
      </c>
      <c r="H548" t="inlineStr">
        <is>
          <t>urgent</t>
        </is>
      </c>
    </row>
    <row r="549">
      <c r="A549" t="inlineStr">
        <is>
          <t>T-a5e537</t>
        </is>
      </c>
      <c r="B549" t="inlineStr">
        <is>
          <t>A-186a44</t>
        </is>
      </c>
      <c r="C549" s="41" t="n">
        <v>45017</v>
      </c>
      <c r="D549" t="n">
        <v>62</v>
      </c>
      <c r="E549" t="n">
        <v>176</v>
      </c>
      <c r="F549" t="n">
        <v>3</v>
      </c>
      <c r="G549" t="n">
        <v>0</v>
      </c>
      <c r="H549" t="inlineStr">
        <is>
          <t>high</t>
        </is>
      </c>
    </row>
    <row r="550">
      <c r="A550" t="inlineStr">
        <is>
          <t>T-7e77dc</t>
        </is>
      </c>
      <c r="B550" t="inlineStr">
        <is>
          <t>A-7cfe77</t>
        </is>
      </c>
      <c r="C550" s="41" t="n">
        <v>45261</v>
      </c>
      <c r="D550" t="n">
        <v>19</v>
      </c>
      <c r="E550" t="n">
        <v>42</v>
      </c>
      <c r="G550" t="n">
        <v>0</v>
      </c>
      <c r="H550" t="inlineStr">
        <is>
          <t>medium</t>
        </is>
      </c>
    </row>
    <row r="551">
      <c r="A551" t="inlineStr">
        <is>
          <t>T-e2d68e</t>
        </is>
      </c>
      <c r="B551" t="inlineStr">
        <is>
          <t>A-8ae3fc</t>
        </is>
      </c>
      <c r="C551" s="41" t="n">
        <v>45017</v>
      </c>
      <c r="D551" t="n">
        <v>69</v>
      </c>
      <c r="E551" t="n">
        <v>14</v>
      </c>
      <c r="G551" t="n">
        <v>0</v>
      </c>
      <c r="H551" t="inlineStr">
        <is>
          <t>high</t>
        </is>
      </c>
    </row>
    <row r="552">
      <c r="A552" t="inlineStr">
        <is>
          <t>T-f6909c</t>
        </is>
      </c>
      <c r="B552" t="inlineStr">
        <is>
          <t>A-5a92e7</t>
        </is>
      </c>
      <c r="C552" s="41" t="n">
        <v>45047</v>
      </c>
      <c r="D552" t="n">
        <v>47</v>
      </c>
      <c r="E552" t="n">
        <v>9</v>
      </c>
      <c r="F552" t="n">
        <v>5</v>
      </c>
      <c r="G552" t="n">
        <v>0</v>
      </c>
      <c r="H552" t="inlineStr">
        <is>
          <t>medium</t>
        </is>
      </c>
    </row>
    <row r="553">
      <c r="A553" t="inlineStr">
        <is>
          <t>T-154975</t>
        </is>
      </c>
      <c r="B553" t="inlineStr">
        <is>
          <t>A-313be3</t>
        </is>
      </c>
      <c r="C553" s="41" t="n">
        <v>45108</v>
      </c>
      <c r="D553" t="n">
        <v>37</v>
      </c>
      <c r="E553" t="n">
        <v>70</v>
      </c>
      <c r="G553" t="n">
        <v>0</v>
      </c>
      <c r="H553" t="inlineStr">
        <is>
          <t>urgent</t>
        </is>
      </c>
    </row>
    <row r="554">
      <c r="A554" t="inlineStr">
        <is>
          <t>T-2b6bb1</t>
        </is>
      </c>
      <c r="B554" t="inlineStr">
        <is>
          <t>A-993085</t>
        </is>
      </c>
      <c r="C554" s="41" t="n">
        <v>45323</v>
      </c>
      <c r="D554" t="n">
        <v>68</v>
      </c>
      <c r="E554" t="n">
        <v>33</v>
      </c>
      <c r="F554" t="n">
        <v>4</v>
      </c>
      <c r="G554" t="n">
        <v>0</v>
      </c>
      <c r="H554" t="inlineStr">
        <is>
          <t>high</t>
        </is>
      </c>
    </row>
    <row r="555">
      <c r="A555" t="inlineStr">
        <is>
          <t>T-95452e</t>
        </is>
      </c>
      <c r="B555" t="inlineStr">
        <is>
          <t>A-aa9511</t>
        </is>
      </c>
      <c r="C555" s="41" t="n">
        <v>45139</v>
      </c>
      <c r="D555" t="n">
        <v>57</v>
      </c>
      <c r="E555" t="n">
        <v>61</v>
      </c>
      <c r="G555" t="n">
        <v>0</v>
      </c>
      <c r="H555" t="inlineStr">
        <is>
          <t>urgent</t>
        </is>
      </c>
    </row>
    <row r="556">
      <c r="A556" t="inlineStr">
        <is>
          <t>T-da0863</t>
        </is>
      </c>
      <c r="B556" t="inlineStr">
        <is>
          <t>A-1e6fc3</t>
        </is>
      </c>
      <c r="C556" s="41" t="n">
        <v>45261</v>
      </c>
      <c r="D556" t="n">
        <v>22</v>
      </c>
      <c r="E556" t="n">
        <v>2</v>
      </c>
      <c r="F556" t="n">
        <v>5</v>
      </c>
      <c r="G556" t="n">
        <v>0</v>
      </c>
      <c r="H556" t="inlineStr">
        <is>
          <t>high</t>
        </is>
      </c>
    </row>
    <row r="557">
      <c r="A557" t="inlineStr">
        <is>
          <t>T-65d099</t>
        </is>
      </c>
      <c r="B557" t="inlineStr">
        <is>
          <t>A-e60f9d</t>
        </is>
      </c>
      <c r="C557" s="41" t="n">
        <v>45323</v>
      </c>
      <c r="D557" t="n">
        <v>70</v>
      </c>
      <c r="E557" t="n">
        <v>81</v>
      </c>
      <c r="G557" t="n">
        <v>0</v>
      </c>
      <c r="H557" t="inlineStr">
        <is>
          <t>urgent</t>
        </is>
      </c>
    </row>
    <row r="558">
      <c r="A558" t="inlineStr">
        <is>
          <t>T-5ceddb</t>
        </is>
      </c>
      <c r="B558" t="inlineStr">
        <is>
          <t>A-4d1e75</t>
        </is>
      </c>
      <c r="C558" s="41" t="n">
        <v>45474</v>
      </c>
      <c r="D558" t="n">
        <v>3</v>
      </c>
      <c r="E558" t="n">
        <v>173</v>
      </c>
      <c r="F558" t="n">
        <v>4</v>
      </c>
      <c r="G558" t="n">
        <v>0</v>
      </c>
      <c r="H558" t="inlineStr">
        <is>
          <t>medium</t>
        </is>
      </c>
    </row>
    <row r="559">
      <c r="A559" t="inlineStr">
        <is>
          <t>T-4579d9</t>
        </is>
      </c>
      <c r="B559" t="inlineStr">
        <is>
          <t>A-76fa4d</t>
        </is>
      </c>
      <c r="C559" s="41" t="n">
        <v>45078</v>
      </c>
      <c r="D559" t="n">
        <v>29</v>
      </c>
      <c r="E559" t="n">
        <v>57</v>
      </c>
      <c r="F559" t="n">
        <v>5</v>
      </c>
      <c r="G559" t="n">
        <v>0</v>
      </c>
      <c r="H559" t="inlineStr">
        <is>
          <t>medium</t>
        </is>
      </c>
    </row>
    <row r="560">
      <c r="A560" t="inlineStr">
        <is>
          <t>T-4669d1</t>
        </is>
      </c>
      <c r="B560" t="inlineStr">
        <is>
          <t>A-4ae22a</t>
        </is>
      </c>
      <c r="C560" s="41" t="n">
        <v>45352</v>
      </c>
      <c r="D560" t="n">
        <v>30</v>
      </c>
      <c r="E560" t="n">
        <v>101</v>
      </c>
      <c r="F560" t="n">
        <v>3</v>
      </c>
      <c r="G560" t="n">
        <v>0</v>
      </c>
      <c r="H560" t="inlineStr">
        <is>
          <t>low</t>
        </is>
      </c>
    </row>
    <row r="561">
      <c r="A561" t="inlineStr">
        <is>
          <t>T-1acc04</t>
        </is>
      </c>
      <c r="B561" t="inlineStr">
        <is>
          <t>A-8145a0</t>
        </is>
      </c>
      <c r="C561" s="41" t="n">
        <v>45139</v>
      </c>
      <c r="D561" t="n">
        <v>19</v>
      </c>
      <c r="E561" t="n">
        <v>85</v>
      </c>
      <c r="G561" t="n">
        <v>0</v>
      </c>
      <c r="H561" t="inlineStr">
        <is>
          <t>high</t>
        </is>
      </c>
    </row>
    <row r="562">
      <c r="A562" t="inlineStr">
        <is>
          <t>T-284720</t>
        </is>
      </c>
      <c r="B562" t="inlineStr">
        <is>
          <t>A-cc102e</t>
        </is>
      </c>
      <c r="C562" s="41" t="n">
        <v>45383</v>
      </c>
      <c r="D562" t="n">
        <v>1</v>
      </c>
      <c r="E562" t="n">
        <v>93</v>
      </c>
      <c r="F562" t="n">
        <v>3</v>
      </c>
      <c r="G562" t="n">
        <v>0</v>
      </c>
      <c r="H562" t="inlineStr">
        <is>
          <t>low</t>
        </is>
      </c>
    </row>
    <row r="563">
      <c r="A563" t="inlineStr">
        <is>
          <t>T-20d740</t>
        </is>
      </c>
      <c r="B563" t="inlineStr">
        <is>
          <t>A-8145a0</t>
        </is>
      </c>
      <c r="C563" s="41" t="n">
        <v>45323</v>
      </c>
      <c r="D563" t="n">
        <v>38</v>
      </c>
      <c r="E563" t="n">
        <v>119</v>
      </c>
      <c r="G563" t="n">
        <v>0</v>
      </c>
      <c r="H563" t="inlineStr">
        <is>
          <t>medium</t>
        </is>
      </c>
    </row>
    <row r="564">
      <c r="A564" t="inlineStr">
        <is>
          <t>T-df87ef</t>
        </is>
      </c>
      <c r="B564" t="inlineStr">
        <is>
          <t>A-67be94</t>
        </is>
      </c>
      <c r="C564" s="41" t="n">
        <v>44986</v>
      </c>
      <c r="D564" t="n">
        <v>68</v>
      </c>
      <c r="E564" t="n">
        <v>7</v>
      </c>
      <c r="F564" t="n">
        <v>5</v>
      </c>
      <c r="G564" t="n">
        <v>0</v>
      </c>
      <c r="H564" t="inlineStr">
        <is>
          <t>high</t>
        </is>
      </c>
    </row>
    <row r="565">
      <c r="A565" t="inlineStr">
        <is>
          <t>T-9def1e</t>
        </is>
      </c>
      <c r="B565" t="inlineStr">
        <is>
          <t>A-ffc04f</t>
        </is>
      </c>
      <c r="C565" s="41" t="n">
        <v>44958</v>
      </c>
      <c r="D565" t="n">
        <v>4</v>
      </c>
      <c r="E565" t="n">
        <v>18</v>
      </c>
      <c r="F565" t="n">
        <v>4</v>
      </c>
      <c r="G565" t="n">
        <v>0</v>
      </c>
      <c r="H565" t="inlineStr">
        <is>
          <t>high</t>
        </is>
      </c>
    </row>
    <row r="566">
      <c r="A566" t="inlineStr">
        <is>
          <t>T-0bc38a</t>
        </is>
      </c>
      <c r="B566" t="inlineStr">
        <is>
          <t>A-c70870</t>
        </is>
      </c>
      <c r="C566" s="41" t="n">
        <v>45108</v>
      </c>
      <c r="D566" t="n">
        <v>19</v>
      </c>
      <c r="E566" t="n">
        <v>159</v>
      </c>
      <c r="F566" t="n">
        <v>5</v>
      </c>
      <c r="G566" t="n">
        <v>0</v>
      </c>
      <c r="H566" t="inlineStr">
        <is>
          <t>low</t>
        </is>
      </c>
    </row>
    <row r="567">
      <c r="A567" t="inlineStr">
        <is>
          <t>T-0de7f1</t>
        </is>
      </c>
      <c r="B567" t="inlineStr">
        <is>
          <t>A-e7beab</t>
        </is>
      </c>
      <c r="C567" s="41" t="n">
        <v>45536</v>
      </c>
      <c r="D567" t="n">
        <v>25</v>
      </c>
      <c r="E567" t="n">
        <v>172</v>
      </c>
      <c r="G567" t="n">
        <v>0</v>
      </c>
      <c r="H567" t="inlineStr">
        <is>
          <t>low</t>
        </is>
      </c>
    </row>
    <row r="568">
      <c r="A568" t="inlineStr">
        <is>
          <t>T-d4805c</t>
        </is>
      </c>
      <c r="B568" t="inlineStr">
        <is>
          <t>A-1b9609</t>
        </is>
      </c>
      <c r="C568" s="41" t="n">
        <v>45078</v>
      </c>
      <c r="D568" t="n">
        <v>16</v>
      </c>
      <c r="E568" t="n">
        <v>42</v>
      </c>
      <c r="G568" t="n">
        <v>0</v>
      </c>
      <c r="H568" t="inlineStr">
        <is>
          <t>low</t>
        </is>
      </c>
    </row>
    <row r="569">
      <c r="A569" t="inlineStr">
        <is>
          <t>T-b35070</t>
        </is>
      </c>
      <c r="B569" t="inlineStr">
        <is>
          <t>A-39b19f</t>
        </is>
      </c>
      <c r="C569" s="41" t="n">
        <v>45017</v>
      </c>
      <c r="D569" t="n">
        <v>67</v>
      </c>
      <c r="E569" t="n">
        <v>133</v>
      </c>
      <c r="G569" t="n">
        <v>0</v>
      </c>
      <c r="H569" t="inlineStr">
        <is>
          <t>high</t>
        </is>
      </c>
    </row>
    <row r="570">
      <c r="A570" t="inlineStr">
        <is>
          <t>T-73d14f</t>
        </is>
      </c>
      <c r="B570" t="inlineStr">
        <is>
          <t>A-726cfa</t>
        </is>
      </c>
      <c r="C570" s="41" t="n">
        <v>45139</v>
      </c>
      <c r="D570" t="n">
        <v>61</v>
      </c>
      <c r="E570" t="n">
        <v>142</v>
      </c>
      <c r="F570" t="n">
        <v>4</v>
      </c>
      <c r="G570" t="n">
        <v>0</v>
      </c>
      <c r="H570" t="inlineStr">
        <is>
          <t>low</t>
        </is>
      </c>
    </row>
    <row r="571">
      <c r="A571" t="inlineStr">
        <is>
          <t>T-035748</t>
        </is>
      </c>
      <c r="B571" t="inlineStr">
        <is>
          <t>A-e98302</t>
        </is>
      </c>
      <c r="C571" s="41" t="n">
        <v>45170</v>
      </c>
      <c r="D571" t="n">
        <v>56</v>
      </c>
      <c r="E571" t="n">
        <v>133</v>
      </c>
      <c r="F571" t="n">
        <v>4</v>
      </c>
      <c r="G571" t="n">
        <v>0</v>
      </c>
      <c r="H571" t="inlineStr">
        <is>
          <t>urgent</t>
        </is>
      </c>
    </row>
    <row r="572">
      <c r="A572" t="inlineStr">
        <is>
          <t>T-b918db</t>
        </is>
      </c>
      <c r="B572" t="inlineStr">
        <is>
          <t>A-f25509</t>
        </is>
      </c>
      <c r="C572" s="41" t="n">
        <v>45413</v>
      </c>
      <c r="D572" t="n">
        <v>21</v>
      </c>
      <c r="E572" t="n">
        <v>162</v>
      </c>
      <c r="F572" t="n">
        <v>5</v>
      </c>
      <c r="G572" t="n">
        <v>0</v>
      </c>
      <c r="H572" t="inlineStr">
        <is>
          <t>low</t>
        </is>
      </c>
    </row>
    <row r="573">
      <c r="A573" t="inlineStr">
        <is>
          <t>T-3cdeb2</t>
        </is>
      </c>
      <c r="B573" t="inlineStr">
        <is>
          <t>A-600734</t>
        </is>
      </c>
      <c r="C573" s="41" t="n">
        <v>45536</v>
      </c>
      <c r="D573" t="n">
        <v>65</v>
      </c>
      <c r="E573" t="n">
        <v>88</v>
      </c>
      <c r="G573" t="n">
        <v>0</v>
      </c>
      <c r="H573" t="inlineStr">
        <is>
          <t>medium</t>
        </is>
      </c>
    </row>
    <row r="574">
      <c r="A574" t="inlineStr">
        <is>
          <t>T-7309d6</t>
        </is>
      </c>
      <c r="B574" t="inlineStr">
        <is>
          <t>A-ccabf0</t>
        </is>
      </c>
      <c r="C574" s="41" t="n">
        <v>45383</v>
      </c>
      <c r="D574" t="n">
        <v>43</v>
      </c>
      <c r="E574" t="n">
        <v>43</v>
      </c>
      <c r="G574" t="n">
        <v>0</v>
      </c>
      <c r="H574" t="inlineStr">
        <is>
          <t>medium</t>
        </is>
      </c>
    </row>
    <row r="575">
      <c r="A575" t="inlineStr">
        <is>
          <t>T-2795e4</t>
        </is>
      </c>
      <c r="B575" t="inlineStr">
        <is>
          <t>A-09316c</t>
        </is>
      </c>
      <c r="C575" s="41" t="n">
        <v>45627</v>
      </c>
      <c r="D575" t="n">
        <v>69</v>
      </c>
      <c r="E575" t="n">
        <v>81</v>
      </c>
      <c r="F575" t="n">
        <v>3</v>
      </c>
      <c r="G575" t="n">
        <v>0</v>
      </c>
      <c r="H575" t="inlineStr">
        <is>
          <t>low</t>
        </is>
      </c>
    </row>
    <row r="576">
      <c r="A576" t="inlineStr">
        <is>
          <t>T-a32dd4</t>
        </is>
      </c>
      <c r="B576" t="inlineStr">
        <is>
          <t>A-6a7c9d</t>
        </is>
      </c>
      <c r="C576" s="41" t="n">
        <v>45383</v>
      </c>
      <c r="D576" t="n">
        <v>27</v>
      </c>
      <c r="E576" t="n">
        <v>13</v>
      </c>
      <c r="G576" t="n">
        <v>0</v>
      </c>
      <c r="H576" t="inlineStr">
        <is>
          <t>high</t>
        </is>
      </c>
    </row>
    <row r="577">
      <c r="A577" t="inlineStr">
        <is>
          <t>T-e41843</t>
        </is>
      </c>
      <c r="B577" t="inlineStr">
        <is>
          <t>A-c9bb3e</t>
        </is>
      </c>
      <c r="C577" s="41" t="n">
        <v>45108</v>
      </c>
      <c r="D577" t="n">
        <v>30</v>
      </c>
      <c r="E577" t="n">
        <v>119</v>
      </c>
      <c r="F577" t="n">
        <v>4</v>
      </c>
      <c r="G577" t="n">
        <v>0</v>
      </c>
      <c r="H577" t="inlineStr">
        <is>
          <t>high</t>
        </is>
      </c>
    </row>
    <row r="578">
      <c r="A578" t="inlineStr">
        <is>
          <t>T-81a9e7</t>
        </is>
      </c>
      <c r="B578" t="inlineStr">
        <is>
          <t>A-712f1c</t>
        </is>
      </c>
      <c r="C578" s="41" t="n">
        <v>45323</v>
      </c>
      <c r="D578" t="n">
        <v>43</v>
      </c>
      <c r="E578" t="n">
        <v>108</v>
      </c>
      <c r="F578" t="n">
        <v>4</v>
      </c>
      <c r="G578" t="n">
        <v>0</v>
      </c>
      <c r="H578" t="inlineStr">
        <is>
          <t>medium</t>
        </is>
      </c>
    </row>
    <row r="579">
      <c r="A579" t="inlineStr">
        <is>
          <t>T-38714f</t>
        </is>
      </c>
      <c r="B579" t="inlineStr">
        <is>
          <t>A-fe79a5</t>
        </is>
      </c>
      <c r="C579" s="41" t="n">
        <v>45627</v>
      </c>
      <c r="D579" t="n">
        <v>7</v>
      </c>
      <c r="E579" t="n">
        <v>63</v>
      </c>
      <c r="G579" t="n">
        <v>0</v>
      </c>
      <c r="H579" t="inlineStr">
        <is>
          <t>high</t>
        </is>
      </c>
    </row>
    <row r="580">
      <c r="A580" t="inlineStr">
        <is>
          <t>T-322072</t>
        </is>
      </c>
      <c r="B580" t="inlineStr">
        <is>
          <t>A-8e47ca</t>
        </is>
      </c>
      <c r="C580" s="41" t="n">
        <v>44958</v>
      </c>
      <c r="D580" t="n">
        <v>35</v>
      </c>
      <c r="E580" t="n">
        <v>130</v>
      </c>
      <c r="G580" t="n">
        <v>0</v>
      </c>
      <c r="H580" t="inlineStr">
        <is>
          <t>high</t>
        </is>
      </c>
    </row>
    <row r="581">
      <c r="A581" t="inlineStr">
        <is>
          <t>T-99b0b8</t>
        </is>
      </c>
      <c r="B581" t="inlineStr">
        <is>
          <t>A-a0ca4e</t>
        </is>
      </c>
      <c r="C581" s="41" t="n">
        <v>45200</v>
      </c>
      <c r="D581" t="n">
        <v>59</v>
      </c>
      <c r="E581" t="n">
        <v>148</v>
      </c>
      <c r="F581" t="n">
        <v>3</v>
      </c>
      <c r="G581" t="n">
        <v>0</v>
      </c>
      <c r="H581" t="inlineStr">
        <is>
          <t>low</t>
        </is>
      </c>
    </row>
    <row r="582">
      <c r="A582" t="inlineStr">
        <is>
          <t>T-98be51</t>
        </is>
      </c>
      <c r="B582" t="inlineStr">
        <is>
          <t>A-5790f4</t>
        </is>
      </c>
      <c r="C582" s="41" t="n">
        <v>45474</v>
      </c>
      <c r="D582" t="n">
        <v>70</v>
      </c>
      <c r="E582" t="n">
        <v>13</v>
      </c>
      <c r="F582" t="n">
        <v>4</v>
      </c>
      <c r="G582" t="n">
        <v>0</v>
      </c>
      <c r="H582" t="inlineStr">
        <is>
          <t>medium</t>
        </is>
      </c>
    </row>
    <row r="583">
      <c r="A583" t="inlineStr">
        <is>
          <t>T-bb7fa9</t>
        </is>
      </c>
      <c r="B583" t="inlineStr">
        <is>
          <t>A-7f6b86</t>
        </is>
      </c>
      <c r="C583" s="41" t="n">
        <v>45536</v>
      </c>
      <c r="D583" t="n">
        <v>57</v>
      </c>
      <c r="E583" t="n">
        <v>81</v>
      </c>
      <c r="F583" t="n">
        <v>4</v>
      </c>
      <c r="G583" t="n">
        <v>0</v>
      </c>
      <c r="H583" t="inlineStr">
        <is>
          <t>high</t>
        </is>
      </c>
    </row>
    <row r="584">
      <c r="A584" t="inlineStr">
        <is>
          <t>T-0a3847</t>
        </is>
      </c>
      <c r="B584" t="inlineStr">
        <is>
          <t>A-49b828</t>
        </is>
      </c>
      <c r="C584" s="41" t="n">
        <v>45566</v>
      </c>
      <c r="D584" t="n">
        <v>9</v>
      </c>
      <c r="E584" t="n">
        <v>20</v>
      </c>
      <c r="F584" t="n">
        <v>3</v>
      </c>
      <c r="G584" t="n">
        <v>1</v>
      </c>
      <c r="H584" t="inlineStr">
        <is>
          <t>medium</t>
        </is>
      </c>
    </row>
    <row r="585">
      <c r="A585" t="inlineStr">
        <is>
          <t>T-6dbff1</t>
        </is>
      </c>
      <c r="B585" t="inlineStr">
        <is>
          <t>A-bcbe98</t>
        </is>
      </c>
      <c r="C585" s="41" t="n">
        <v>45413</v>
      </c>
      <c r="D585" t="n">
        <v>52</v>
      </c>
      <c r="E585" t="n">
        <v>11</v>
      </c>
      <c r="F585" t="n">
        <v>3</v>
      </c>
      <c r="G585" t="n">
        <v>1</v>
      </c>
      <c r="H585" t="inlineStr">
        <is>
          <t>medium</t>
        </is>
      </c>
    </row>
    <row r="586">
      <c r="A586" t="inlineStr">
        <is>
          <t>T-8be779</t>
        </is>
      </c>
      <c r="B586" t="inlineStr">
        <is>
          <t>A-139c3b</t>
        </is>
      </c>
      <c r="C586" s="41" t="n">
        <v>45200</v>
      </c>
      <c r="D586" t="n">
        <v>21</v>
      </c>
      <c r="E586" t="n">
        <v>5</v>
      </c>
      <c r="G586" t="n">
        <v>0</v>
      </c>
      <c r="H586" t="inlineStr">
        <is>
          <t>low</t>
        </is>
      </c>
    </row>
    <row r="587">
      <c r="A587" t="inlineStr">
        <is>
          <t>T-791dc9</t>
        </is>
      </c>
      <c r="B587" t="inlineStr">
        <is>
          <t>A-0aaf6e</t>
        </is>
      </c>
      <c r="C587" s="41" t="n">
        <v>44986</v>
      </c>
      <c r="D587" t="n">
        <v>44</v>
      </c>
      <c r="E587" t="n">
        <v>127</v>
      </c>
      <c r="G587" t="n">
        <v>0</v>
      </c>
      <c r="H587" t="inlineStr">
        <is>
          <t>low</t>
        </is>
      </c>
    </row>
    <row r="588">
      <c r="A588" t="inlineStr">
        <is>
          <t>T-b25f66</t>
        </is>
      </c>
      <c r="B588" t="inlineStr">
        <is>
          <t>A-f3ff05</t>
        </is>
      </c>
      <c r="C588" s="41" t="n">
        <v>45261</v>
      </c>
      <c r="D588" t="n">
        <v>51</v>
      </c>
      <c r="E588" t="n">
        <v>104</v>
      </c>
      <c r="F588" t="n">
        <v>4</v>
      </c>
      <c r="G588" t="n">
        <v>0</v>
      </c>
      <c r="H588" t="inlineStr">
        <is>
          <t>low</t>
        </is>
      </c>
    </row>
    <row r="589">
      <c r="A589" t="inlineStr">
        <is>
          <t>T-992cf9</t>
        </is>
      </c>
      <c r="B589" t="inlineStr">
        <is>
          <t>A-c9bb3e</t>
        </is>
      </c>
      <c r="C589" s="41" t="n">
        <v>45627</v>
      </c>
      <c r="D589" t="n">
        <v>16</v>
      </c>
      <c r="E589" t="n">
        <v>21</v>
      </c>
      <c r="F589" t="n">
        <v>4</v>
      </c>
      <c r="G589" t="n">
        <v>0</v>
      </c>
      <c r="H589" t="inlineStr">
        <is>
          <t>medium</t>
        </is>
      </c>
    </row>
    <row r="590">
      <c r="A590" t="inlineStr">
        <is>
          <t>T-d72e3b</t>
        </is>
      </c>
      <c r="B590" t="inlineStr">
        <is>
          <t>A-bd4708</t>
        </is>
      </c>
      <c r="C590" s="41" t="n">
        <v>45597</v>
      </c>
      <c r="D590" t="n">
        <v>5</v>
      </c>
      <c r="E590" t="n">
        <v>34</v>
      </c>
      <c r="F590" t="n">
        <v>3</v>
      </c>
      <c r="G590" t="n">
        <v>0</v>
      </c>
      <c r="H590" t="inlineStr">
        <is>
          <t>medium</t>
        </is>
      </c>
    </row>
    <row r="591">
      <c r="A591" t="inlineStr">
        <is>
          <t>T-e46e71</t>
        </is>
      </c>
      <c r="B591" t="inlineStr">
        <is>
          <t>A-9badbd</t>
        </is>
      </c>
      <c r="C591" s="41" t="n">
        <v>45200</v>
      </c>
      <c r="D591" t="n">
        <v>17</v>
      </c>
      <c r="E591" t="n">
        <v>125</v>
      </c>
      <c r="G591" t="n">
        <v>0</v>
      </c>
      <c r="H591" t="inlineStr">
        <is>
          <t>urgent</t>
        </is>
      </c>
    </row>
    <row r="592">
      <c r="A592" t="inlineStr">
        <is>
          <t>T-c5ffb0</t>
        </is>
      </c>
      <c r="B592" t="inlineStr">
        <is>
          <t>A-ce66f8</t>
        </is>
      </c>
      <c r="C592" s="41" t="n">
        <v>45413</v>
      </c>
      <c r="D592" t="n">
        <v>37</v>
      </c>
      <c r="E592" t="n">
        <v>139</v>
      </c>
      <c r="G592" t="n">
        <v>0</v>
      </c>
      <c r="H592" t="inlineStr">
        <is>
          <t>urgent</t>
        </is>
      </c>
    </row>
    <row r="593">
      <c r="A593" t="inlineStr">
        <is>
          <t>T-cb3efb</t>
        </is>
      </c>
      <c r="B593" t="inlineStr">
        <is>
          <t>A-e7beab</t>
        </is>
      </c>
      <c r="C593" s="41" t="n">
        <v>45170</v>
      </c>
      <c r="D593" t="n">
        <v>19</v>
      </c>
      <c r="E593" t="n">
        <v>28</v>
      </c>
      <c r="F593" t="n">
        <v>5</v>
      </c>
      <c r="G593" t="n">
        <v>0</v>
      </c>
      <c r="H593" t="inlineStr">
        <is>
          <t>high</t>
        </is>
      </c>
    </row>
    <row r="594">
      <c r="A594" t="inlineStr">
        <is>
          <t>T-885f5b</t>
        </is>
      </c>
      <c r="B594" t="inlineStr">
        <is>
          <t>A-4e960a</t>
        </is>
      </c>
      <c r="C594" s="41" t="n">
        <v>45139</v>
      </c>
      <c r="D594" t="n">
        <v>13</v>
      </c>
      <c r="E594" t="n">
        <v>141</v>
      </c>
      <c r="F594" t="n">
        <v>4</v>
      </c>
      <c r="G594" t="n">
        <v>0</v>
      </c>
      <c r="H594" t="inlineStr">
        <is>
          <t>low</t>
        </is>
      </c>
    </row>
    <row r="595">
      <c r="A595" t="inlineStr">
        <is>
          <t>T-a45f3e</t>
        </is>
      </c>
      <c r="B595" t="inlineStr">
        <is>
          <t>A-d792a6</t>
        </is>
      </c>
      <c r="C595" s="41" t="n">
        <v>45323</v>
      </c>
      <c r="D595" t="n">
        <v>45</v>
      </c>
      <c r="E595" t="n">
        <v>174</v>
      </c>
      <c r="F595" t="n">
        <v>4</v>
      </c>
      <c r="G595" t="n">
        <v>0</v>
      </c>
      <c r="H595" t="inlineStr">
        <is>
          <t>urgent</t>
        </is>
      </c>
    </row>
    <row r="596">
      <c r="A596" t="inlineStr">
        <is>
          <t>T-e834e7</t>
        </is>
      </c>
      <c r="B596" t="inlineStr">
        <is>
          <t>A-310452</t>
        </is>
      </c>
      <c r="C596" s="41" t="n">
        <v>45627</v>
      </c>
      <c r="D596" t="n">
        <v>24</v>
      </c>
      <c r="E596" t="n">
        <v>46</v>
      </c>
      <c r="F596" t="n">
        <v>4</v>
      </c>
      <c r="G596" t="n">
        <v>0</v>
      </c>
      <c r="H596" t="inlineStr">
        <is>
          <t>medium</t>
        </is>
      </c>
    </row>
    <row r="597">
      <c r="A597" t="inlineStr">
        <is>
          <t>T-ddf662</t>
        </is>
      </c>
      <c r="B597" t="inlineStr">
        <is>
          <t>A-5247b3</t>
        </is>
      </c>
      <c r="C597" s="41" t="n">
        <v>45292</v>
      </c>
      <c r="D597" t="n">
        <v>33</v>
      </c>
      <c r="E597" t="n">
        <v>66</v>
      </c>
      <c r="G597" t="n">
        <v>0</v>
      </c>
      <c r="H597" t="inlineStr">
        <is>
          <t>high</t>
        </is>
      </c>
    </row>
    <row r="598">
      <c r="A598" t="inlineStr">
        <is>
          <t>T-210819</t>
        </is>
      </c>
      <c r="B598" t="inlineStr">
        <is>
          <t>A-ed510f</t>
        </is>
      </c>
      <c r="C598" s="41" t="n">
        <v>45536</v>
      </c>
      <c r="D598" t="n">
        <v>11</v>
      </c>
      <c r="E598" t="n">
        <v>87</v>
      </c>
      <c r="F598" t="n">
        <v>4</v>
      </c>
      <c r="G598" t="n">
        <v>0</v>
      </c>
      <c r="H598" t="inlineStr">
        <is>
          <t>medium</t>
        </is>
      </c>
    </row>
    <row r="599">
      <c r="A599" t="inlineStr">
        <is>
          <t>T-416fb5</t>
        </is>
      </c>
      <c r="B599" t="inlineStr">
        <is>
          <t>A-b9eed8</t>
        </is>
      </c>
      <c r="C599" s="41" t="n">
        <v>45231</v>
      </c>
      <c r="D599" t="n">
        <v>24</v>
      </c>
      <c r="E599" t="n">
        <v>114</v>
      </c>
      <c r="F599" t="n">
        <v>3</v>
      </c>
      <c r="G599" t="n">
        <v>0</v>
      </c>
      <c r="H599" t="inlineStr">
        <is>
          <t>medium</t>
        </is>
      </c>
    </row>
    <row r="600">
      <c r="A600" t="inlineStr">
        <is>
          <t>T-7cdb82</t>
        </is>
      </c>
      <c r="B600" t="inlineStr">
        <is>
          <t>A-bd4513</t>
        </is>
      </c>
      <c r="C600" s="41" t="n">
        <v>45017</v>
      </c>
      <c r="D600" t="n">
        <v>71</v>
      </c>
      <c r="E600" t="n">
        <v>37</v>
      </c>
      <c r="F600" t="n">
        <v>4</v>
      </c>
      <c r="G600" t="n">
        <v>0</v>
      </c>
      <c r="H600" t="inlineStr">
        <is>
          <t>medium</t>
        </is>
      </c>
    </row>
    <row r="601">
      <c r="A601" t="inlineStr">
        <is>
          <t>T-c9f3f0</t>
        </is>
      </c>
      <c r="B601" t="inlineStr">
        <is>
          <t>A-309e54</t>
        </is>
      </c>
      <c r="C601" s="41" t="n">
        <v>45474</v>
      </c>
      <c r="D601" t="n">
        <v>26</v>
      </c>
      <c r="E601" t="n">
        <v>145</v>
      </c>
      <c r="G601" t="n">
        <v>0</v>
      </c>
      <c r="H601" t="inlineStr">
        <is>
          <t>high</t>
        </is>
      </c>
    </row>
    <row r="602">
      <c r="A602" t="inlineStr">
        <is>
          <t>T-45239b</t>
        </is>
      </c>
      <c r="B602" t="inlineStr">
        <is>
          <t>A-7f6b86</t>
        </is>
      </c>
      <c r="C602" s="41" t="n">
        <v>45566</v>
      </c>
      <c r="D602" t="n">
        <v>65</v>
      </c>
      <c r="E602" t="n">
        <v>29</v>
      </c>
      <c r="G602" t="n">
        <v>0</v>
      </c>
      <c r="H602" t="inlineStr">
        <is>
          <t>high</t>
        </is>
      </c>
    </row>
    <row r="603">
      <c r="A603" t="inlineStr">
        <is>
          <t>T-a61785</t>
        </is>
      </c>
      <c r="B603" t="inlineStr">
        <is>
          <t>A-756192</t>
        </is>
      </c>
      <c r="C603" s="41" t="n">
        <v>45017</v>
      </c>
      <c r="D603" t="n">
        <v>59</v>
      </c>
      <c r="E603" t="n">
        <v>17</v>
      </c>
      <c r="G603" t="n">
        <v>0</v>
      </c>
      <c r="H603" t="inlineStr">
        <is>
          <t>urgent</t>
        </is>
      </c>
    </row>
    <row r="604">
      <c r="A604" t="inlineStr">
        <is>
          <t>T-112307</t>
        </is>
      </c>
      <c r="B604" t="inlineStr">
        <is>
          <t>A-9badbd</t>
        </is>
      </c>
      <c r="C604" s="41" t="n">
        <v>45200</v>
      </c>
      <c r="D604" t="n">
        <v>56</v>
      </c>
      <c r="E604" t="n">
        <v>37</v>
      </c>
      <c r="F604" t="n">
        <v>5</v>
      </c>
      <c r="G604" t="n">
        <v>0</v>
      </c>
      <c r="H604" t="inlineStr">
        <is>
          <t>urgent</t>
        </is>
      </c>
    </row>
    <row r="605">
      <c r="A605" t="inlineStr">
        <is>
          <t>T-8a14a4</t>
        </is>
      </c>
      <c r="B605" t="inlineStr">
        <is>
          <t>A-ac85cd</t>
        </is>
      </c>
      <c r="C605" s="41" t="n">
        <v>45231</v>
      </c>
      <c r="D605" t="n">
        <v>61</v>
      </c>
      <c r="E605" t="n">
        <v>128</v>
      </c>
      <c r="F605" t="n">
        <v>3</v>
      </c>
      <c r="G605" t="n">
        <v>0</v>
      </c>
      <c r="H605" t="inlineStr">
        <is>
          <t>medium</t>
        </is>
      </c>
    </row>
    <row r="606">
      <c r="A606" t="inlineStr">
        <is>
          <t>T-4cf1f9</t>
        </is>
      </c>
      <c r="B606" t="inlineStr">
        <is>
          <t>A-d792a6</t>
        </is>
      </c>
      <c r="C606" s="41" t="n">
        <v>45627</v>
      </c>
      <c r="D606" t="n">
        <v>14</v>
      </c>
      <c r="E606" t="n">
        <v>125</v>
      </c>
      <c r="G606" t="n">
        <v>0</v>
      </c>
      <c r="H606" t="inlineStr">
        <is>
          <t>urgent</t>
        </is>
      </c>
    </row>
    <row r="607">
      <c r="A607" t="inlineStr">
        <is>
          <t>T-ae29f6</t>
        </is>
      </c>
      <c r="B607" t="inlineStr">
        <is>
          <t>A-9a532a</t>
        </is>
      </c>
      <c r="C607" s="41" t="n">
        <v>45170</v>
      </c>
      <c r="D607" t="n">
        <v>45</v>
      </c>
      <c r="E607" t="n">
        <v>176</v>
      </c>
      <c r="G607" t="n">
        <v>0</v>
      </c>
      <c r="H607" t="inlineStr">
        <is>
          <t>high</t>
        </is>
      </c>
    </row>
    <row r="608">
      <c r="A608" t="inlineStr">
        <is>
          <t>T-a5de10</t>
        </is>
      </c>
      <c r="B608" t="inlineStr">
        <is>
          <t>A-ce550d</t>
        </is>
      </c>
      <c r="C608" s="41" t="n">
        <v>45444</v>
      </c>
      <c r="D608" t="n">
        <v>36</v>
      </c>
      <c r="E608" t="n">
        <v>98</v>
      </c>
      <c r="F608" t="n">
        <v>4</v>
      </c>
      <c r="G608" t="n">
        <v>0</v>
      </c>
      <c r="H608" t="inlineStr">
        <is>
          <t>medium</t>
        </is>
      </c>
    </row>
    <row r="609">
      <c r="A609" t="inlineStr">
        <is>
          <t>T-1ab00a</t>
        </is>
      </c>
      <c r="B609" t="inlineStr">
        <is>
          <t>A-d922bf</t>
        </is>
      </c>
      <c r="C609" s="41" t="n">
        <v>45292</v>
      </c>
      <c r="D609" t="n">
        <v>52</v>
      </c>
      <c r="E609" t="n">
        <v>30</v>
      </c>
      <c r="G609" t="n">
        <v>0</v>
      </c>
      <c r="H609" t="inlineStr">
        <is>
          <t>low</t>
        </is>
      </c>
    </row>
    <row r="610">
      <c r="A610" t="inlineStr">
        <is>
          <t>T-1b7db9</t>
        </is>
      </c>
      <c r="B610" t="inlineStr">
        <is>
          <t>A-712533</t>
        </is>
      </c>
      <c r="C610" s="41" t="n">
        <v>45413</v>
      </c>
      <c r="D610" t="n">
        <v>40</v>
      </c>
      <c r="E610" t="n">
        <v>145</v>
      </c>
      <c r="F610" t="n">
        <v>5</v>
      </c>
      <c r="G610" t="n">
        <v>0</v>
      </c>
      <c r="H610" t="inlineStr">
        <is>
          <t>low</t>
        </is>
      </c>
    </row>
    <row r="611">
      <c r="A611" t="inlineStr">
        <is>
          <t>T-2b2d2d</t>
        </is>
      </c>
      <c r="B611" t="inlineStr">
        <is>
          <t>A-39868b</t>
        </is>
      </c>
      <c r="C611" s="41" t="n">
        <v>45292</v>
      </c>
      <c r="D611" t="n">
        <v>55</v>
      </c>
      <c r="E611" t="n">
        <v>40</v>
      </c>
      <c r="F611" t="n">
        <v>3</v>
      </c>
      <c r="G611" t="n">
        <v>0</v>
      </c>
      <c r="H611" t="inlineStr">
        <is>
          <t>medium</t>
        </is>
      </c>
    </row>
    <row r="612">
      <c r="A612" t="inlineStr">
        <is>
          <t>T-66d5a0</t>
        </is>
      </c>
      <c r="B612" t="inlineStr">
        <is>
          <t>A-671f31</t>
        </is>
      </c>
      <c r="C612" s="41" t="n">
        <v>45352</v>
      </c>
      <c r="D612" t="n">
        <v>17</v>
      </c>
      <c r="E612" t="n">
        <v>153</v>
      </c>
      <c r="G612" t="n">
        <v>0</v>
      </c>
      <c r="H612" t="inlineStr">
        <is>
          <t>urgent</t>
        </is>
      </c>
    </row>
    <row r="613">
      <c r="A613" t="inlineStr">
        <is>
          <t>T-056486</t>
        </is>
      </c>
      <c r="B613" t="inlineStr">
        <is>
          <t>A-86902e</t>
        </is>
      </c>
      <c r="C613" s="41" t="n">
        <v>45047</v>
      </c>
      <c r="D613" t="n">
        <v>34</v>
      </c>
      <c r="E613" t="n">
        <v>7</v>
      </c>
      <c r="G613" t="n">
        <v>0</v>
      </c>
      <c r="H613" t="inlineStr">
        <is>
          <t>medium</t>
        </is>
      </c>
    </row>
    <row r="614">
      <c r="A614" t="inlineStr">
        <is>
          <t>T-afa224</t>
        </is>
      </c>
      <c r="B614" t="inlineStr">
        <is>
          <t>A-bcbe98</t>
        </is>
      </c>
      <c r="C614" s="41" t="n">
        <v>45413</v>
      </c>
      <c r="D614" t="n">
        <v>58</v>
      </c>
      <c r="E614" t="n">
        <v>1</v>
      </c>
      <c r="G614" t="n">
        <v>0</v>
      </c>
      <c r="H614" t="inlineStr">
        <is>
          <t>urgent</t>
        </is>
      </c>
    </row>
    <row r="615">
      <c r="A615" t="inlineStr">
        <is>
          <t>T-62614c</t>
        </is>
      </c>
      <c r="B615" t="inlineStr">
        <is>
          <t>A-89ee83</t>
        </is>
      </c>
      <c r="C615" s="41" t="n">
        <v>45139</v>
      </c>
      <c r="D615" t="n">
        <v>11</v>
      </c>
      <c r="E615" t="n">
        <v>32</v>
      </c>
      <c r="G615" t="n">
        <v>0</v>
      </c>
      <c r="H615" t="inlineStr">
        <is>
          <t>urgent</t>
        </is>
      </c>
    </row>
    <row r="616">
      <c r="A616" t="inlineStr">
        <is>
          <t>T-abeb65</t>
        </is>
      </c>
      <c r="B616" t="inlineStr">
        <is>
          <t>A-c70870</t>
        </is>
      </c>
      <c r="C616" s="41" t="n">
        <v>45474</v>
      </c>
      <c r="D616" t="n">
        <v>55</v>
      </c>
      <c r="E616" t="n">
        <v>10</v>
      </c>
      <c r="G616" t="n">
        <v>0</v>
      </c>
      <c r="H616" t="inlineStr">
        <is>
          <t>low</t>
        </is>
      </c>
    </row>
    <row r="617">
      <c r="A617" t="inlineStr">
        <is>
          <t>T-c16052</t>
        </is>
      </c>
      <c r="B617" t="inlineStr">
        <is>
          <t>A-05d3b3</t>
        </is>
      </c>
      <c r="C617" s="41" t="n">
        <v>45170</v>
      </c>
      <c r="D617" t="n">
        <v>46</v>
      </c>
      <c r="E617" t="n">
        <v>70</v>
      </c>
      <c r="G617" t="n">
        <v>0</v>
      </c>
      <c r="H617" t="inlineStr">
        <is>
          <t>high</t>
        </is>
      </c>
    </row>
    <row r="618">
      <c r="A618" t="inlineStr">
        <is>
          <t>T-5fff6a</t>
        </is>
      </c>
      <c r="B618" t="inlineStr">
        <is>
          <t>A-9123ac</t>
        </is>
      </c>
      <c r="C618" s="41" t="n">
        <v>45505</v>
      </c>
      <c r="D618" t="n">
        <v>24</v>
      </c>
      <c r="E618" t="n">
        <v>169</v>
      </c>
      <c r="G618" t="n">
        <v>0</v>
      </c>
      <c r="H618" t="inlineStr">
        <is>
          <t>medium</t>
        </is>
      </c>
    </row>
    <row r="619">
      <c r="A619" t="inlineStr">
        <is>
          <t>T-347ab6</t>
        </is>
      </c>
      <c r="B619" t="inlineStr">
        <is>
          <t>A-cc102e</t>
        </is>
      </c>
      <c r="C619" s="41" t="n">
        <v>45047</v>
      </c>
      <c r="D619" t="n">
        <v>7</v>
      </c>
      <c r="E619" t="n">
        <v>36</v>
      </c>
      <c r="G619" t="n">
        <v>0</v>
      </c>
      <c r="H619" t="inlineStr">
        <is>
          <t>high</t>
        </is>
      </c>
    </row>
    <row r="620">
      <c r="A620" t="inlineStr">
        <is>
          <t>T-3d947f</t>
        </is>
      </c>
      <c r="B620" t="inlineStr">
        <is>
          <t>A-3932db</t>
        </is>
      </c>
      <c r="C620" s="41" t="n">
        <v>44958</v>
      </c>
      <c r="D620" t="n">
        <v>68</v>
      </c>
      <c r="E620" t="n">
        <v>26</v>
      </c>
      <c r="F620" t="n">
        <v>5</v>
      </c>
      <c r="G620" t="n">
        <v>0</v>
      </c>
      <c r="H620" t="inlineStr">
        <is>
          <t>low</t>
        </is>
      </c>
    </row>
    <row r="621">
      <c r="A621" t="inlineStr">
        <is>
          <t>T-921bf4</t>
        </is>
      </c>
      <c r="B621" t="inlineStr">
        <is>
          <t>A-f97b9a</t>
        </is>
      </c>
      <c r="C621" s="41" t="n">
        <v>45444</v>
      </c>
      <c r="D621" t="n">
        <v>27</v>
      </c>
      <c r="E621" t="n">
        <v>109</v>
      </c>
      <c r="G621" t="n">
        <v>0</v>
      </c>
      <c r="H621" t="inlineStr">
        <is>
          <t>medium</t>
        </is>
      </c>
    </row>
    <row r="622">
      <c r="A622" t="inlineStr">
        <is>
          <t>T-6b831b</t>
        </is>
      </c>
      <c r="B622" t="inlineStr">
        <is>
          <t>A-9208f0</t>
        </is>
      </c>
      <c r="C622" s="41" t="n">
        <v>45627</v>
      </c>
      <c r="D622" t="n">
        <v>67</v>
      </c>
      <c r="E622" t="n">
        <v>57</v>
      </c>
      <c r="F622" t="n">
        <v>3</v>
      </c>
      <c r="G622" t="n">
        <v>0</v>
      </c>
      <c r="H622" t="inlineStr">
        <is>
          <t>low</t>
        </is>
      </c>
    </row>
    <row r="623">
      <c r="A623" t="inlineStr">
        <is>
          <t>T-c59e1a</t>
        </is>
      </c>
      <c r="B623" t="inlineStr">
        <is>
          <t>A-40906c</t>
        </is>
      </c>
      <c r="C623" s="41" t="n">
        <v>45566</v>
      </c>
      <c r="D623" t="n">
        <v>37</v>
      </c>
      <c r="E623" t="n">
        <v>127</v>
      </c>
      <c r="F623" t="n">
        <v>3</v>
      </c>
      <c r="G623" t="n">
        <v>0</v>
      </c>
      <c r="H623" t="inlineStr">
        <is>
          <t>low</t>
        </is>
      </c>
    </row>
    <row r="624">
      <c r="A624" t="inlineStr">
        <is>
          <t>T-abd0a8</t>
        </is>
      </c>
      <c r="B624" t="inlineStr">
        <is>
          <t>A-0354fe</t>
        </is>
      </c>
      <c r="C624" s="41" t="n">
        <v>45597</v>
      </c>
      <c r="D624" t="n">
        <v>1</v>
      </c>
      <c r="E624" t="n">
        <v>107</v>
      </c>
      <c r="F624" t="n">
        <v>3</v>
      </c>
      <c r="G624" t="n">
        <v>0</v>
      </c>
      <c r="H624" t="inlineStr">
        <is>
          <t>high</t>
        </is>
      </c>
    </row>
    <row r="625">
      <c r="A625" t="inlineStr">
        <is>
          <t>T-1e6dde</t>
        </is>
      </c>
      <c r="B625" t="inlineStr">
        <is>
          <t>A-ac9111</t>
        </is>
      </c>
      <c r="C625" s="41" t="n">
        <v>45413</v>
      </c>
      <c r="D625" t="n">
        <v>40</v>
      </c>
      <c r="E625" t="n">
        <v>89</v>
      </c>
      <c r="G625" t="n">
        <v>0</v>
      </c>
      <c r="H625" t="inlineStr">
        <is>
          <t>urgent</t>
        </is>
      </c>
    </row>
    <row r="626">
      <c r="A626" t="inlineStr">
        <is>
          <t>T-94b38c</t>
        </is>
      </c>
      <c r="B626" t="inlineStr">
        <is>
          <t>A-503d5a</t>
        </is>
      </c>
      <c r="C626" s="41" t="n">
        <v>45170</v>
      </c>
      <c r="D626" t="n">
        <v>26</v>
      </c>
      <c r="E626" t="n">
        <v>128</v>
      </c>
      <c r="G626" t="n">
        <v>0</v>
      </c>
      <c r="H626" t="inlineStr">
        <is>
          <t>high</t>
        </is>
      </c>
    </row>
    <row r="627">
      <c r="A627" t="inlineStr">
        <is>
          <t>T-399e29</t>
        </is>
      </c>
      <c r="B627" t="inlineStr">
        <is>
          <t>A-bb1eaa</t>
        </is>
      </c>
      <c r="C627" s="41" t="n">
        <v>45323</v>
      </c>
      <c r="D627" t="n">
        <v>1</v>
      </c>
      <c r="E627" t="n">
        <v>67</v>
      </c>
      <c r="G627" t="n">
        <v>0</v>
      </c>
      <c r="H627" t="inlineStr">
        <is>
          <t>high</t>
        </is>
      </c>
    </row>
    <row r="628">
      <c r="A628" t="inlineStr">
        <is>
          <t>T-8fd002</t>
        </is>
      </c>
      <c r="B628" t="inlineStr">
        <is>
          <t>A-2d1036</t>
        </is>
      </c>
      <c r="C628" s="41" t="n">
        <v>44986</v>
      </c>
      <c r="D628" t="n">
        <v>48</v>
      </c>
      <c r="E628" t="n">
        <v>53</v>
      </c>
      <c r="F628" t="n">
        <v>4</v>
      </c>
      <c r="G628" t="n">
        <v>0</v>
      </c>
      <c r="H628" t="inlineStr">
        <is>
          <t>low</t>
        </is>
      </c>
    </row>
    <row r="629">
      <c r="A629" t="inlineStr">
        <is>
          <t>T-7bb8d5</t>
        </is>
      </c>
      <c r="B629" t="inlineStr">
        <is>
          <t>A-1ac5e0</t>
        </is>
      </c>
      <c r="C629" s="41" t="n">
        <v>45536</v>
      </c>
      <c r="D629" t="n">
        <v>33</v>
      </c>
      <c r="E629" t="n">
        <v>50</v>
      </c>
      <c r="F629" t="n">
        <v>4</v>
      </c>
      <c r="G629" t="n">
        <v>0</v>
      </c>
      <c r="H629" t="inlineStr">
        <is>
          <t>medium</t>
        </is>
      </c>
    </row>
    <row r="630">
      <c r="A630" t="inlineStr">
        <is>
          <t>T-e062e2</t>
        </is>
      </c>
      <c r="B630" t="inlineStr">
        <is>
          <t>A-378b99</t>
        </is>
      </c>
      <c r="C630" s="41" t="n">
        <v>45505</v>
      </c>
      <c r="D630" t="n">
        <v>39</v>
      </c>
      <c r="E630" t="n">
        <v>106</v>
      </c>
      <c r="F630" t="n">
        <v>3</v>
      </c>
      <c r="G630" t="n">
        <v>0</v>
      </c>
      <c r="H630" t="inlineStr">
        <is>
          <t>high</t>
        </is>
      </c>
    </row>
    <row r="631">
      <c r="A631" t="inlineStr">
        <is>
          <t>T-880bce</t>
        </is>
      </c>
      <c r="B631" t="inlineStr">
        <is>
          <t>A-54d94a</t>
        </is>
      </c>
      <c r="C631" s="41" t="n">
        <v>45413</v>
      </c>
      <c r="D631" t="n">
        <v>71</v>
      </c>
      <c r="E631" t="n">
        <v>118</v>
      </c>
      <c r="F631" t="n">
        <v>4</v>
      </c>
      <c r="G631" t="n">
        <v>0</v>
      </c>
      <c r="H631" t="inlineStr">
        <is>
          <t>low</t>
        </is>
      </c>
    </row>
    <row r="632">
      <c r="A632" t="inlineStr">
        <is>
          <t>T-7b09d9</t>
        </is>
      </c>
      <c r="B632" t="inlineStr">
        <is>
          <t>A-e19ff6</t>
        </is>
      </c>
      <c r="C632" s="41" t="n">
        <v>45292</v>
      </c>
      <c r="D632" t="n">
        <v>9</v>
      </c>
      <c r="E632" t="n">
        <v>162</v>
      </c>
      <c r="F632" t="n">
        <v>5</v>
      </c>
      <c r="G632" t="n">
        <v>0</v>
      </c>
      <c r="H632" t="inlineStr">
        <is>
          <t>high</t>
        </is>
      </c>
    </row>
    <row r="633">
      <c r="A633" t="inlineStr">
        <is>
          <t>T-306781</t>
        </is>
      </c>
      <c r="B633" t="inlineStr">
        <is>
          <t>A-bb3bd4</t>
        </is>
      </c>
      <c r="C633" s="41" t="n">
        <v>45261</v>
      </c>
      <c r="D633" t="n">
        <v>57</v>
      </c>
      <c r="E633" t="n">
        <v>21</v>
      </c>
      <c r="G633" t="n">
        <v>0</v>
      </c>
      <c r="H633" t="inlineStr">
        <is>
          <t>medium</t>
        </is>
      </c>
    </row>
    <row r="634">
      <c r="A634" t="inlineStr">
        <is>
          <t>T-9e2480</t>
        </is>
      </c>
      <c r="B634" t="inlineStr">
        <is>
          <t>A-328bd0</t>
        </is>
      </c>
      <c r="C634" s="41" t="n">
        <v>45505</v>
      </c>
      <c r="D634" t="n">
        <v>70</v>
      </c>
      <c r="E634" t="n">
        <v>26</v>
      </c>
      <c r="F634" t="n">
        <v>4</v>
      </c>
      <c r="G634" t="n">
        <v>0</v>
      </c>
      <c r="H634" t="inlineStr">
        <is>
          <t>high</t>
        </is>
      </c>
    </row>
    <row r="635">
      <c r="A635" t="inlineStr">
        <is>
          <t>T-af5765</t>
        </is>
      </c>
      <c r="B635" t="inlineStr">
        <is>
          <t>A-3c1a3f</t>
        </is>
      </c>
      <c r="C635" s="41" t="n">
        <v>45352</v>
      </c>
      <c r="D635" t="n">
        <v>19</v>
      </c>
      <c r="E635" t="n">
        <v>44</v>
      </c>
      <c r="F635" t="n">
        <v>3</v>
      </c>
      <c r="G635" t="n">
        <v>0</v>
      </c>
      <c r="H635" t="inlineStr">
        <is>
          <t>low</t>
        </is>
      </c>
    </row>
    <row r="636">
      <c r="A636" t="inlineStr">
        <is>
          <t>T-b60d4d</t>
        </is>
      </c>
      <c r="B636" t="inlineStr">
        <is>
          <t>A-417d2f</t>
        </is>
      </c>
      <c r="C636" s="41" t="n">
        <v>45323</v>
      </c>
      <c r="D636" t="n">
        <v>52</v>
      </c>
      <c r="E636" t="n">
        <v>20</v>
      </c>
      <c r="F636" t="n">
        <v>5</v>
      </c>
      <c r="G636" t="n">
        <v>0</v>
      </c>
      <c r="H636" t="inlineStr">
        <is>
          <t>high</t>
        </is>
      </c>
    </row>
    <row r="637">
      <c r="A637" t="inlineStr">
        <is>
          <t>T-e33b60</t>
        </is>
      </c>
      <c r="B637" t="inlineStr">
        <is>
          <t>A-c37601</t>
        </is>
      </c>
      <c r="C637" s="41" t="n">
        <v>45323</v>
      </c>
      <c r="D637" t="n">
        <v>53</v>
      </c>
      <c r="E637" t="n">
        <v>23</v>
      </c>
      <c r="F637" t="n">
        <v>3</v>
      </c>
      <c r="G637" t="n">
        <v>0</v>
      </c>
      <c r="H637" t="inlineStr">
        <is>
          <t>low</t>
        </is>
      </c>
    </row>
    <row r="638">
      <c r="A638" t="inlineStr">
        <is>
          <t>T-44e08c</t>
        </is>
      </c>
      <c r="B638" t="inlineStr">
        <is>
          <t>A-45ce7a</t>
        </is>
      </c>
      <c r="C638" s="41" t="n">
        <v>45627</v>
      </c>
      <c r="D638" t="n">
        <v>50</v>
      </c>
      <c r="E638" t="n">
        <v>101</v>
      </c>
      <c r="G638" t="n">
        <v>0</v>
      </c>
      <c r="H638" t="inlineStr">
        <is>
          <t>medium</t>
        </is>
      </c>
    </row>
    <row r="639">
      <c r="A639" t="inlineStr">
        <is>
          <t>T-8c6169</t>
        </is>
      </c>
      <c r="B639" t="inlineStr">
        <is>
          <t>A-7dacce</t>
        </is>
      </c>
      <c r="C639" s="41" t="n">
        <v>45108</v>
      </c>
      <c r="D639" t="n">
        <v>7</v>
      </c>
      <c r="E639" t="n">
        <v>135</v>
      </c>
      <c r="F639" t="n">
        <v>3</v>
      </c>
      <c r="G639" t="n">
        <v>0</v>
      </c>
      <c r="H639" t="inlineStr">
        <is>
          <t>high</t>
        </is>
      </c>
    </row>
    <row r="640">
      <c r="A640" t="inlineStr">
        <is>
          <t>T-baf332</t>
        </is>
      </c>
      <c r="B640" t="inlineStr">
        <is>
          <t>A-8145a0</t>
        </is>
      </c>
      <c r="C640" s="41" t="n">
        <v>44927</v>
      </c>
      <c r="D640" t="n">
        <v>18</v>
      </c>
      <c r="E640" t="n">
        <v>98</v>
      </c>
      <c r="G640" t="n">
        <v>0</v>
      </c>
      <c r="H640" t="inlineStr">
        <is>
          <t>medium</t>
        </is>
      </c>
    </row>
    <row r="641">
      <c r="A641" t="inlineStr">
        <is>
          <t>T-e6d8dd</t>
        </is>
      </c>
      <c r="B641" t="inlineStr">
        <is>
          <t>A-e4bf56</t>
        </is>
      </c>
      <c r="C641" s="41" t="n">
        <v>45505</v>
      </c>
      <c r="D641" t="n">
        <v>22</v>
      </c>
      <c r="E641" t="n">
        <v>175</v>
      </c>
      <c r="F641" t="n">
        <v>5</v>
      </c>
      <c r="G641" t="n">
        <v>0</v>
      </c>
      <c r="H641" t="inlineStr">
        <is>
          <t>urgent</t>
        </is>
      </c>
    </row>
    <row r="642">
      <c r="A642" t="inlineStr">
        <is>
          <t>T-52a57e</t>
        </is>
      </c>
      <c r="B642" t="inlineStr">
        <is>
          <t>A-5b051a</t>
        </is>
      </c>
      <c r="C642" s="41" t="n">
        <v>45352</v>
      </c>
      <c r="D642" t="n">
        <v>2</v>
      </c>
      <c r="E642" t="n">
        <v>2</v>
      </c>
      <c r="F642" t="n">
        <v>3</v>
      </c>
      <c r="G642" t="n">
        <v>0</v>
      </c>
      <c r="H642" t="inlineStr">
        <is>
          <t>urgent</t>
        </is>
      </c>
    </row>
    <row r="643">
      <c r="A643" t="inlineStr">
        <is>
          <t>T-8f8c19</t>
        </is>
      </c>
      <c r="B643" t="inlineStr">
        <is>
          <t>A-309e54</t>
        </is>
      </c>
      <c r="C643" s="41" t="n">
        <v>45047</v>
      </c>
      <c r="D643" t="n">
        <v>3</v>
      </c>
      <c r="E643" t="n">
        <v>87</v>
      </c>
      <c r="G643" t="n">
        <v>0</v>
      </c>
      <c r="H643" t="inlineStr">
        <is>
          <t>low</t>
        </is>
      </c>
    </row>
    <row r="644">
      <c r="A644" t="inlineStr">
        <is>
          <t>T-5d46d9</t>
        </is>
      </c>
      <c r="B644" t="inlineStr">
        <is>
          <t>A-fdfc91</t>
        </is>
      </c>
      <c r="C644" s="41" t="n">
        <v>45078</v>
      </c>
      <c r="D644" t="n">
        <v>11</v>
      </c>
      <c r="E644" t="n">
        <v>148</v>
      </c>
      <c r="G644" t="n">
        <v>0</v>
      </c>
      <c r="H644" t="inlineStr">
        <is>
          <t>high</t>
        </is>
      </c>
    </row>
    <row r="645">
      <c r="A645" t="inlineStr">
        <is>
          <t>T-bc6854</t>
        </is>
      </c>
      <c r="B645" t="inlineStr">
        <is>
          <t>A-d3c88e</t>
        </is>
      </c>
      <c r="C645" s="41" t="n">
        <v>45261</v>
      </c>
      <c r="D645" t="n">
        <v>49</v>
      </c>
      <c r="E645" t="n">
        <v>98</v>
      </c>
      <c r="G645" t="n">
        <v>0</v>
      </c>
      <c r="H645" t="inlineStr">
        <is>
          <t>high</t>
        </is>
      </c>
    </row>
    <row r="646">
      <c r="A646" t="inlineStr">
        <is>
          <t>T-141b01</t>
        </is>
      </c>
      <c r="B646" t="inlineStr">
        <is>
          <t>A-337bc1</t>
        </is>
      </c>
      <c r="C646" s="41" t="n">
        <v>45627</v>
      </c>
      <c r="D646" t="n">
        <v>19</v>
      </c>
      <c r="E646" t="n">
        <v>136</v>
      </c>
      <c r="G646" t="n">
        <v>0</v>
      </c>
      <c r="H646" t="inlineStr">
        <is>
          <t>medium</t>
        </is>
      </c>
    </row>
    <row r="647">
      <c r="A647" t="inlineStr">
        <is>
          <t>T-b3739a</t>
        </is>
      </c>
      <c r="B647" t="inlineStr">
        <is>
          <t>A-2f6a32</t>
        </is>
      </c>
      <c r="C647" s="41" t="n">
        <v>45261</v>
      </c>
      <c r="D647" t="n">
        <v>25</v>
      </c>
      <c r="E647" t="n">
        <v>139</v>
      </c>
      <c r="F647" t="n">
        <v>3</v>
      </c>
      <c r="G647" t="n">
        <v>0</v>
      </c>
      <c r="H647" t="inlineStr">
        <is>
          <t>medium</t>
        </is>
      </c>
    </row>
    <row r="648">
      <c r="A648" t="inlineStr">
        <is>
          <t>T-fa0eed</t>
        </is>
      </c>
      <c r="B648" t="inlineStr">
        <is>
          <t>A-f25509</t>
        </is>
      </c>
      <c r="C648" s="41" t="n">
        <v>45413</v>
      </c>
      <c r="D648" t="n">
        <v>49</v>
      </c>
      <c r="E648" t="n">
        <v>68</v>
      </c>
      <c r="G648" t="n">
        <v>0</v>
      </c>
      <c r="H648" t="inlineStr">
        <is>
          <t>high</t>
        </is>
      </c>
    </row>
    <row r="649">
      <c r="A649" t="inlineStr">
        <is>
          <t>T-bc6799</t>
        </is>
      </c>
      <c r="B649" t="inlineStr">
        <is>
          <t>A-9f9299</t>
        </is>
      </c>
      <c r="C649" s="41" t="n">
        <v>45017</v>
      </c>
      <c r="D649" t="n">
        <v>71</v>
      </c>
      <c r="E649" t="n">
        <v>146</v>
      </c>
      <c r="G649" t="n">
        <v>0</v>
      </c>
      <c r="H649" t="inlineStr">
        <is>
          <t>medium</t>
        </is>
      </c>
    </row>
    <row r="650">
      <c r="A650" t="inlineStr">
        <is>
          <t>T-90b336</t>
        </is>
      </c>
      <c r="B650" t="inlineStr">
        <is>
          <t>A-d26ab4</t>
        </is>
      </c>
      <c r="C650" s="41" t="n">
        <v>45170</v>
      </c>
      <c r="D650" t="n">
        <v>52</v>
      </c>
      <c r="E650" t="n">
        <v>148</v>
      </c>
      <c r="F650" t="n">
        <v>4</v>
      </c>
      <c r="G650" t="n">
        <v>0</v>
      </c>
      <c r="H650" t="inlineStr">
        <is>
          <t>urgent</t>
        </is>
      </c>
    </row>
    <row r="651">
      <c r="A651" t="inlineStr">
        <is>
          <t>T-1ecc39</t>
        </is>
      </c>
      <c r="B651" t="inlineStr">
        <is>
          <t>A-c7e58b</t>
        </is>
      </c>
      <c r="C651" s="41" t="n">
        <v>45627</v>
      </c>
      <c r="D651" t="n">
        <v>4</v>
      </c>
      <c r="E651" t="n">
        <v>28</v>
      </c>
      <c r="F651" t="n">
        <v>4</v>
      </c>
      <c r="G651" t="n">
        <v>0</v>
      </c>
      <c r="H651" t="inlineStr">
        <is>
          <t>high</t>
        </is>
      </c>
    </row>
    <row r="652">
      <c r="A652" t="inlineStr">
        <is>
          <t>T-4ecb7b</t>
        </is>
      </c>
      <c r="B652" t="inlineStr">
        <is>
          <t>A-acb7f7</t>
        </is>
      </c>
      <c r="C652" s="41" t="n">
        <v>45139</v>
      </c>
      <c r="D652" t="n">
        <v>50</v>
      </c>
      <c r="E652" t="n">
        <v>98</v>
      </c>
      <c r="G652" t="n">
        <v>0</v>
      </c>
      <c r="H652" t="inlineStr">
        <is>
          <t>low</t>
        </is>
      </c>
    </row>
    <row r="653">
      <c r="A653" t="inlineStr">
        <is>
          <t>T-76c486</t>
        </is>
      </c>
      <c r="B653" t="inlineStr">
        <is>
          <t>A-089363</t>
        </is>
      </c>
      <c r="C653" s="41" t="n">
        <v>45231</v>
      </c>
      <c r="D653" t="n">
        <v>25</v>
      </c>
      <c r="E653" t="n">
        <v>153</v>
      </c>
      <c r="F653" t="n">
        <v>3</v>
      </c>
      <c r="G653" t="n">
        <v>0</v>
      </c>
      <c r="H653" t="inlineStr">
        <is>
          <t>low</t>
        </is>
      </c>
    </row>
    <row r="654">
      <c r="A654" t="inlineStr">
        <is>
          <t>T-20065b</t>
        </is>
      </c>
      <c r="B654" t="inlineStr">
        <is>
          <t>A-1e1b80</t>
        </is>
      </c>
      <c r="C654" s="41" t="n">
        <v>45047</v>
      </c>
      <c r="D654" t="n">
        <v>57</v>
      </c>
      <c r="E654" t="n">
        <v>54</v>
      </c>
      <c r="F654" t="n">
        <v>4</v>
      </c>
      <c r="G654" t="n">
        <v>0</v>
      </c>
      <c r="H654" t="inlineStr">
        <is>
          <t>high</t>
        </is>
      </c>
    </row>
    <row r="655">
      <c r="A655" t="inlineStr">
        <is>
          <t>T-161f9c</t>
        </is>
      </c>
      <c r="B655" t="inlineStr">
        <is>
          <t>A-6c093d</t>
        </is>
      </c>
      <c r="C655" s="41" t="n">
        <v>45474</v>
      </c>
      <c r="D655" t="n">
        <v>27</v>
      </c>
      <c r="E655" t="n">
        <v>6</v>
      </c>
      <c r="G655" t="n">
        <v>0</v>
      </c>
      <c r="H655" t="inlineStr">
        <is>
          <t>high</t>
        </is>
      </c>
    </row>
    <row r="656">
      <c r="A656" t="inlineStr">
        <is>
          <t>T-1e8229</t>
        </is>
      </c>
      <c r="B656" t="inlineStr">
        <is>
          <t>A-5790f4</t>
        </is>
      </c>
      <c r="C656" s="41" t="n">
        <v>45139</v>
      </c>
      <c r="D656" t="n">
        <v>4</v>
      </c>
      <c r="E656" t="n">
        <v>3</v>
      </c>
      <c r="G656" t="n">
        <v>0</v>
      </c>
      <c r="H656" t="inlineStr">
        <is>
          <t>medium</t>
        </is>
      </c>
    </row>
    <row r="657">
      <c r="A657" t="inlineStr">
        <is>
          <t>T-aac2ca</t>
        </is>
      </c>
      <c r="B657" t="inlineStr">
        <is>
          <t>A-18793f</t>
        </is>
      </c>
      <c r="C657" s="41" t="n">
        <v>44986</v>
      </c>
      <c r="D657" t="n">
        <v>38</v>
      </c>
      <c r="E657" t="n">
        <v>155</v>
      </c>
      <c r="F657" t="n">
        <v>4</v>
      </c>
      <c r="G657" t="n">
        <v>0</v>
      </c>
      <c r="H657" t="inlineStr">
        <is>
          <t>low</t>
        </is>
      </c>
    </row>
    <row r="658">
      <c r="A658" t="inlineStr">
        <is>
          <t>T-b6d936</t>
        </is>
      </c>
      <c r="B658" t="inlineStr">
        <is>
          <t>A-cb6cc6</t>
        </is>
      </c>
      <c r="C658" s="41" t="n">
        <v>45352</v>
      </c>
      <c r="D658" t="n">
        <v>18</v>
      </c>
      <c r="E658" t="n">
        <v>135</v>
      </c>
      <c r="F658" t="n">
        <v>4</v>
      </c>
      <c r="G658" t="n">
        <v>0</v>
      </c>
      <c r="H658" t="inlineStr">
        <is>
          <t>high</t>
        </is>
      </c>
    </row>
    <row r="659">
      <c r="A659" t="inlineStr">
        <is>
          <t>T-6d8b81</t>
        </is>
      </c>
      <c r="B659" t="inlineStr">
        <is>
          <t>A-117171</t>
        </is>
      </c>
      <c r="C659" s="41" t="n">
        <v>45231</v>
      </c>
      <c r="D659" t="n">
        <v>44</v>
      </c>
      <c r="E659" t="n">
        <v>52</v>
      </c>
      <c r="G659" t="n">
        <v>1</v>
      </c>
      <c r="H659" t="inlineStr">
        <is>
          <t>high</t>
        </is>
      </c>
    </row>
    <row r="660">
      <c r="A660" t="inlineStr">
        <is>
          <t>T-2006d9</t>
        </is>
      </c>
      <c r="B660" t="inlineStr">
        <is>
          <t>A-e40f45</t>
        </is>
      </c>
      <c r="C660" s="41" t="n">
        <v>44958</v>
      </c>
      <c r="D660" t="n">
        <v>48</v>
      </c>
      <c r="E660" t="n">
        <v>157</v>
      </c>
      <c r="G660" t="n">
        <v>0</v>
      </c>
      <c r="H660" t="inlineStr">
        <is>
          <t>high</t>
        </is>
      </c>
    </row>
    <row r="661">
      <c r="A661" t="inlineStr">
        <is>
          <t>T-01e321</t>
        </is>
      </c>
      <c r="B661" t="inlineStr">
        <is>
          <t>A-3ce5b8</t>
        </is>
      </c>
      <c r="C661" s="41" t="n">
        <v>45444</v>
      </c>
      <c r="D661" t="n">
        <v>46</v>
      </c>
      <c r="E661" t="n">
        <v>80</v>
      </c>
      <c r="F661" t="n">
        <v>4</v>
      </c>
      <c r="G661" t="n">
        <v>0</v>
      </c>
      <c r="H661" t="inlineStr">
        <is>
          <t>medium</t>
        </is>
      </c>
    </row>
    <row r="662">
      <c r="A662" t="inlineStr">
        <is>
          <t>T-cd5725</t>
        </is>
      </c>
      <c r="B662" t="inlineStr">
        <is>
          <t>A-f6b2fb</t>
        </is>
      </c>
      <c r="C662" s="41" t="n">
        <v>45200</v>
      </c>
      <c r="D662" t="n">
        <v>72</v>
      </c>
      <c r="E662" t="n">
        <v>155</v>
      </c>
      <c r="G662" t="n">
        <v>0</v>
      </c>
      <c r="H662" t="inlineStr">
        <is>
          <t>high</t>
        </is>
      </c>
    </row>
    <row r="663">
      <c r="A663" t="inlineStr">
        <is>
          <t>T-e727f3</t>
        </is>
      </c>
      <c r="B663" t="inlineStr">
        <is>
          <t>A-39868b</t>
        </is>
      </c>
      <c r="C663" s="41" t="n">
        <v>44927</v>
      </c>
      <c r="D663" t="n">
        <v>60</v>
      </c>
      <c r="E663" t="n">
        <v>122</v>
      </c>
      <c r="F663" t="n">
        <v>4</v>
      </c>
      <c r="G663" t="n">
        <v>0</v>
      </c>
      <c r="H663" t="inlineStr">
        <is>
          <t>medium</t>
        </is>
      </c>
    </row>
    <row r="664">
      <c r="A664" t="inlineStr">
        <is>
          <t>T-22c308</t>
        </is>
      </c>
      <c r="B664" t="inlineStr">
        <is>
          <t>A-6f50ae</t>
        </is>
      </c>
      <c r="C664" s="41" t="n">
        <v>45505</v>
      </c>
      <c r="D664" t="n">
        <v>45</v>
      </c>
      <c r="E664" t="n">
        <v>105</v>
      </c>
      <c r="F664" t="n">
        <v>5</v>
      </c>
      <c r="G664" t="n">
        <v>0</v>
      </c>
      <c r="H664" t="inlineStr">
        <is>
          <t>low</t>
        </is>
      </c>
    </row>
    <row r="665">
      <c r="A665" t="inlineStr">
        <is>
          <t>T-533b28</t>
        </is>
      </c>
      <c r="B665" t="inlineStr">
        <is>
          <t>A-1b9609</t>
        </is>
      </c>
      <c r="C665" s="41" t="n">
        <v>45566</v>
      </c>
      <c r="D665" t="n">
        <v>65</v>
      </c>
      <c r="E665" t="n">
        <v>26</v>
      </c>
      <c r="G665" t="n">
        <v>0</v>
      </c>
      <c r="H665" t="inlineStr">
        <is>
          <t>high</t>
        </is>
      </c>
    </row>
    <row r="666">
      <c r="A666" t="inlineStr">
        <is>
          <t>T-14571c</t>
        </is>
      </c>
      <c r="B666" t="inlineStr">
        <is>
          <t>A-02fac6</t>
        </is>
      </c>
      <c r="C666" s="41" t="n">
        <v>45231</v>
      </c>
      <c r="D666" t="n">
        <v>36</v>
      </c>
      <c r="E666" t="n">
        <v>176</v>
      </c>
      <c r="F666" t="n">
        <v>5</v>
      </c>
      <c r="G666" t="n">
        <v>0</v>
      </c>
      <c r="H666" t="inlineStr">
        <is>
          <t>low</t>
        </is>
      </c>
    </row>
    <row r="667">
      <c r="A667" t="inlineStr">
        <is>
          <t>T-71ab14</t>
        </is>
      </c>
      <c r="B667" t="inlineStr">
        <is>
          <t>A-f97b9a</t>
        </is>
      </c>
      <c r="C667" s="41" t="n">
        <v>44927</v>
      </c>
      <c r="D667" t="n">
        <v>43</v>
      </c>
      <c r="E667" t="n">
        <v>39</v>
      </c>
      <c r="F667" t="n">
        <v>4</v>
      </c>
      <c r="G667" t="n">
        <v>0</v>
      </c>
      <c r="H667" t="inlineStr">
        <is>
          <t>medium</t>
        </is>
      </c>
    </row>
    <row r="668">
      <c r="A668" t="inlineStr">
        <is>
          <t>T-7dca41</t>
        </is>
      </c>
      <c r="B668" t="inlineStr">
        <is>
          <t>A-b48f73</t>
        </is>
      </c>
      <c r="C668" s="41" t="n">
        <v>45047</v>
      </c>
      <c r="D668" t="n">
        <v>46</v>
      </c>
      <c r="E668" t="n">
        <v>62</v>
      </c>
      <c r="G668" t="n">
        <v>0</v>
      </c>
      <c r="H668" t="inlineStr">
        <is>
          <t>low</t>
        </is>
      </c>
    </row>
    <row r="669">
      <c r="A669" t="inlineStr">
        <is>
          <t>T-777bf4</t>
        </is>
      </c>
      <c r="B669" t="inlineStr">
        <is>
          <t>A-0f6450</t>
        </is>
      </c>
      <c r="C669" s="41" t="n">
        <v>44927</v>
      </c>
      <c r="D669" t="n">
        <v>2</v>
      </c>
      <c r="E669" t="n">
        <v>54</v>
      </c>
      <c r="F669" t="n">
        <v>5</v>
      </c>
      <c r="G669" t="n">
        <v>0</v>
      </c>
      <c r="H669" t="inlineStr">
        <is>
          <t>low</t>
        </is>
      </c>
    </row>
    <row r="670">
      <c r="A670" t="inlineStr">
        <is>
          <t>T-d5f2dd</t>
        </is>
      </c>
      <c r="B670" t="inlineStr">
        <is>
          <t>A-0532a9</t>
        </is>
      </c>
      <c r="C670" s="41" t="n">
        <v>45078</v>
      </c>
      <c r="D670" t="n">
        <v>38</v>
      </c>
      <c r="E670" t="n">
        <v>86</v>
      </c>
      <c r="F670" t="n">
        <v>3</v>
      </c>
      <c r="G670" t="n">
        <v>0</v>
      </c>
      <c r="H670" t="inlineStr">
        <is>
          <t>high</t>
        </is>
      </c>
    </row>
    <row r="671">
      <c r="A671" t="inlineStr">
        <is>
          <t>T-0fc8f9</t>
        </is>
      </c>
      <c r="B671" t="inlineStr">
        <is>
          <t>A-fda07f</t>
        </is>
      </c>
      <c r="C671" s="41" t="n">
        <v>45231</v>
      </c>
      <c r="D671" t="n">
        <v>30</v>
      </c>
      <c r="E671" t="n">
        <v>110</v>
      </c>
      <c r="F671" t="n">
        <v>3</v>
      </c>
      <c r="G671" t="n">
        <v>0</v>
      </c>
      <c r="H671" t="inlineStr">
        <is>
          <t>medium</t>
        </is>
      </c>
    </row>
    <row r="672">
      <c r="A672" t="inlineStr">
        <is>
          <t>T-db2c10</t>
        </is>
      </c>
      <c r="B672" t="inlineStr">
        <is>
          <t>A-0aaf6e</t>
        </is>
      </c>
      <c r="C672" s="41" t="n">
        <v>45566</v>
      </c>
      <c r="D672" t="n">
        <v>59</v>
      </c>
      <c r="E672" t="n">
        <v>47</v>
      </c>
      <c r="F672" t="n">
        <v>5</v>
      </c>
      <c r="G672" t="n">
        <v>0</v>
      </c>
      <c r="H672" t="inlineStr">
        <is>
          <t>low</t>
        </is>
      </c>
    </row>
    <row r="673">
      <c r="A673" t="inlineStr">
        <is>
          <t>T-89d6c4</t>
        </is>
      </c>
      <c r="B673" t="inlineStr">
        <is>
          <t>A-40de06</t>
        </is>
      </c>
      <c r="C673" s="41" t="n">
        <v>45231</v>
      </c>
      <c r="D673" t="n">
        <v>16</v>
      </c>
      <c r="E673" t="n">
        <v>111</v>
      </c>
      <c r="F673" t="n">
        <v>4</v>
      </c>
      <c r="G673" t="n">
        <v>0</v>
      </c>
      <c r="H673" t="inlineStr">
        <is>
          <t>medium</t>
        </is>
      </c>
    </row>
    <row r="674">
      <c r="A674" t="inlineStr">
        <is>
          <t>T-4c383b</t>
        </is>
      </c>
      <c r="B674" t="inlineStr">
        <is>
          <t>A-993085</t>
        </is>
      </c>
      <c r="C674" s="41" t="n">
        <v>45627</v>
      </c>
      <c r="D674" t="n">
        <v>37</v>
      </c>
      <c r="E674" t="n">
        <v>109</v>
      </c>
      <c r="F674" t="n">
        <v>3</v>
      </c>
      <c r="G674" t="n">
        <v>0</v>
      </c>
      <c r="H674" t="inlineStr">
        <is>
          <t>low</t>
        </is>
      </c>
    </row>
    <row r="675">
      <c r="A675" t="inlineStr">
        <is>
          <t>T-cce7ba</t>
        </is>
      </c>
      <c r="B675" t="inlineStr">
        <is>
          <t>A-17939a</t>
        </is>
      </c>
      <c r="C675" s="41" t="n">
        <v>45505</v>
      </c>
      <c r="D675" t="n">
        <v>53</v>
      </c>
      <c r="E675" t="n">
        <v>150</v>
      </c>
      <c r="G675" t="n">
        <v>0</v>
      </c>
      <c r="H675" t="inlineStr">
        <is>
          <t>urgent</t>
        </is>
      </c>
    </row>
    <row r="676">
      <c r="A676" t="inlineStr">
        <is>
          <t>T-2651ec</t>
        </is>
      </c>
      <c r="B676" t="inlineStr">
        <is>
          <t>A-8e47ca</t>
        </is>
      </c>
      <c r="C676" s="41" t="n">
        <v>45323</v>
      </c>
      <c r="D676" t="n">
        <v>10</v>
      </c>
      <c r="E676" t="n">
        <v>21</v>
      </c>
      <c r="G676" t="n">
        <v>0</v>
      </c>
      <c r="H676" t="inlineStr">
        <is>
          <t>high</t>
        </is>
      </c>
    </row>
    <row r="677">
      <c r="A677" t="inlineStr">
        <is>
          <t>T-673852</t>
        </is>
      </c>
      <c r="B677" t="inlineStr">
        <is>
          <t>A-4e44e8</t>
        </is>
      </c>
      <c r="C677" s="41" t="n">
        <v>45536</v>
      </c>
      <c r="D677" t="n">
        <v>2</v>
      </c>
      <c r="E677" t="n">
        <v>10</v>
      </c>
      <c r="F677" t="n">
        <v>3</v>
      </c>
      <c r="G677" t="n">
        <v>0</v>
      </c>
      <c r="H677" t="inlineStr">
        <is>
          <t>low</t>
        </is>
      </c>
    </row>
    <row r="678">
      <c r="A678" t="inlineStr">
        <is>
          <t>T-d75ceb</t>
        </is>
      </c>
      <c r="B678" t="inlineStr">
        <is>
          <t>A-9b9fe9</t>
        </is>
      </c>
      <c r="C678" s="41" t="n">
        <v>45474</v>
      </c>
      <c r="D678" t="n">
        <v>33</v>
      </c>
      <c r="E678" t="n">
        <v>158</v>
      </c>
      <c r="F678" t="n">
        <v>3</v>
      </c>
      <c r="G678" t="n">
        <v>0</v>
      </c>
      <c r="H678" t="inlineStr">
        <is>
          <t>urgent</t>
        </is>
      </c>
    </row>
    <row r="679">
      <c r="A679" t="inlineStr">
        <is>
          <t>T-49a11d</t>
        </is>
      </c>
      <c r="B679" t="inlineStr">
        <is>
          <t>A-6c093d</t>
        </is>
      </c>
      <c r="C679" s="41" t="n">
        <v>45413</v>
      </c>
      <c r="D679" t="n">
        <v>36</v>
      </c>
      <c r="E679" t="n">
        <v>123</v>
      </c>
      <c r="F679" t="n">
        <v>5</v>
      </c>
      <c r="G679" t="n">
        <v>0</v>
      </c>
      <c r="H679" t="inlineStr">
        <is>
          <t>medium</t>
        </is>
      </c>
    </row>
    <row r="680">
      <c r="A680" t="inlineStr">
        <is>
          <t>T-274cf7</t>
        </is>
      </c>
      <c r="B680" t="inlineStr">
        <is>
          <t>A-781cc0</t>
        </is>
      </c>
      <c r="C680" s="41" t="n">
        <v>45292</v>
      </c>
      <c r="D680" t="n">
        <v>71</v>
      </c>
      <c r="E680" t="n">
        <v>9</v>
      </c>
      <c r="F680" t="n">
        <v>3</v>
      </c>
      <c r="G680" t="n">
        <v>0</v>
      </c>
      <c r="H680" t="inlineStr">
        <is>
          <t>low</t>
        </is>
      </c>
    </row>
    <row r="681">
      <c r="A681" t="inlineStr">
        <is>
          <t>T-31021c</t>
        </is>
      </c>
      <c r="B681" t="inlineStr">
        <is>
          <t>A-65a46c</t>
        </is>
      </c>
      <c r="C681" s="41" t="n">
        <v>45200</v>
      </c>
      <c r="D681" t="n">
        <v>62</v>
      </c>
      <c r="E681" t="n">
        <v>116</v>
      </c>
      <c r="F681" t="n">
        <v>3</v>
      </c>
      <c r="G681" t="n">
        <v>0</v>
      </c>
      <c r="H681" t="inlineStr">
        <is>
          <t>low</t>
        </is>
      </c>
    </row>
    <row r="682">
      <c r="A682" t="inlineStr">
        <is>
          <t>T-37d585</t>
        </is>
      </c>
      <c r="B682" t="inlineStr">
        <is>
          <t>A-0f7d77</t>
        </is>
      </c>
      <c r="C682" s="41" t="n">
        <v>45231</v>
      </c>
      <c r="D682" t="n">
        <v>52</v>
      </c>
      <c r="E682" t="n">
        <v>138</v>
      </c>
      <c r="F682" t="n">
        <v>5</v>
      </c>
      <c r="G682" t="n">
        <v>0</v>
      </c>
      <c r="H682" t="inlineStr">
        <is>
          <t>high</t>
        </is>
      </c>
    </row>
    <row r="683">
      <c r="A683" t="inlineStr">
        <is>
          <t>T-d80a44</t>
        </is>
      </c>
      <c r="B683" t="inlineStr">
        <is>
          <t>A-58b9ff</t>
        </is>
      </c>
      <c r="C683" s="41" t="n">
        <v>44958</v>
      </c>
      <c r="D683" t="n">
        <v>67</v>
      </c>
      <c r="E683" t="n">
        <v>38</v>
      </c>
      <c r="G683" t="n">
        <v>1</v>
      </c>
      <c r="H683" t="inlineStr">
        <is>
          <t>medium</t>
        </is>
      </c>
    </row>
    <row r="684">
      <c r="A684" t="inlineStr">
        <is>
          <t>T-1e968e</t>
        </is>
      </c>
      <c r="B684" t="inlineStr">
        <is>
          <t>A-484819</t>
        </is>
      </c>
      <c r="C684" s="41" t="n">
        <v>45261</v>
      </c>
      <c r="D684" t="n">
        <v>15</v>
      </c>
      <c r="E684" t="n">
        <v>127</v>
      </c>
      <c r="G684" t="n">
        <v>0</v>
      </c>
      <c r="H684" t="inlineStr">
        <is>
          <t>urgent</t>
        </is>
      </c>
    </row>
    <row r="685">
      <c r="A685" t="inlineStr">
        <is>
          <t>T-e1d305</t>
        </is>
      </c>
      <c r="B685" t="inlineStr">
        <is>
          <t>A-149a69</t>
        </is>
      </c>
      <c r="C685" s="41" t="n">
        <v>45078</v>
      </c>
      <c r="D685" t="n">
        <v>46</v>
      </c>
      <c r="E685" t="n">
        <v>114</v>
      </c>
      <c r="F685" t="n">
        <v>3</v>
      </c>
      <c r="G685" t="n">
        <v>0</v>
      </c>
      <c r="H685" t="inlineStr">
        <is>
          <t>urgent</t>
        </is>
      </c>
    </row>
    <row r="686">
      <c r="A686" t="inlineStr">
        <is>
          <t>T-74d3f4</t>
        </is>
      </c>
      <c r="B686" t="inlineStr">
        <is>
          <t>A-038089</t>
        </is>
      </c>
      <c r="C686" s="41" t="n">
        <v>45413</v>
      </c>
      <c r="D686" t="n">
        <v>41</v>
      </c>
      <c r="E686" t="n">
        <v>102</v>
      </c>
      <c r="G686" t="n">
        <v>0</v>
      </c>
      <c r="H686" t="inlineStr">
        <is>
          <t>low</t>
        </is>
      </c>
    </row>
    <row r="687">
      <c r="A687" t="inlineStr">
        <is>
          <t>T-b3cd04</t>
        </is>
      </c>
      <c r="B687" t="inlineStr">
        <is>
          <t>A-5247b3</t>
        </is>
      </c>
      <c r="C687" s="41" t="n">
        <v>45536</v>
      </c>
      <c r="D687" t="n">
        <v>64</v>
      </c>
      <c r="E687" t="n">
        <v>51</v>
      </c>
      <c r="F687" t="n">
        <v>5</v>
      </c>
      <c r="G687" t="n">
        <v>0</v>
      </c>
      <c r="H687" t="inlineStr">
        <is>
          <t>medium</t>
        </is>
      </c>
    </row>
    <row r="688">
      <c r="A688" t="inlineStr">
        <is>
          <t>T-0cf3e3</t>
        </is>
      </c>
      <c r="B688" t="inlineStr">
        <is>
          <t>A-0be015</t>
        </is>
      </c>
      <c r="C688" s="41" t="n">
        <v>44986</v>
      </c>
      <c r="D688" t="n">
        <v>66</v>
      </c>
      <c r="E688" t="n">
        <v>53</v>
      </c>
      <c r="F688" t="n">
        <v>4</v>
      </c>
      <c r="G688" t="n">
        <v>0</v>
      </c>
      <c r="H688" t="inlineStr">
        <is>
          <t>medium</t>
        </is>
      </c>
    </row>
    <row r="689">
      <c r="A689" t="inlineStr">
        <is>
          <t>T-b57da5</t>
        </is>
      </c>
      <c r="B689" t="inlineStr">
        <is>
          <t>A-65a46c</t>
        </is>
      </c>
      <c r="C689" s="41" t="n">
        <v>45444</v>
      </c>
      <c r="D689" t="n">
        <v>3</v>
      </c>
      <c r="E689" t="n">
        <v>107</v>
      </c>
      <c r="G689" t="n">
        <v>0</v>
      </c>
      <c r="H689" t="inlineStr">
        <is>
          <t>urgent</t>
        </is>
      </c>
    </row>
    <row r="690">
      <c r="A690" t="inlineStr">
        <is>
          <t>T-f59d6e</t>
        </is>
      </c>
      <c r="B690" t="inlineStr">
        <is>
          <t>A-3c1a3f</t>
        </is>
      </c>
      <c r="C690" s="41" t="n">
        <v>45170</v>
      </c>
      <c r="D690" t="n">
        <v>58</v>
      </c>
      <c r="E690" t="n">
        <v>99</v>
      </c>
      <c r="F690" t="n">
        <v>4</v>
      </c>
      <c r="G690" t="n">
        <v>0</v>
      </c>
      <c r="H690" t="inlineStr">
        <is>
          <t>low</t>
        </is>
      </c>
    </row>
    <row r="691">
      <c r="A691" t="inlineStr">
        <is>
          <t>T-7772d1</t>
        </is>
      </c>
      <c r="B691" t="inlineStr">
        <is>
          <t>A-104f1a</t>
        </is>
      </c>
      <c r="C691" s="41" t="n">
        <v>45352</v>
      </c>
      <c r="D691" t="n">
        <v>56</v>
      </c>
      <c r="E691" t="n">
        <v>40</v>
      </c>
      <c r="F691" t="n">
        <v>4</v>
      </c>
      <c r="G691" t="n">
        <v>0</v>
      </c>
      <c r="H691" t="inlineStr">
        <is>
          <t>low</t>
        </is>
      </c>
    </row>
    <row r="692">
      <c r="A692" t="inlineStr">
        <is>
          <t>T-c895a0</t>
        </is>
      </c>
      <c r="B692" t="inlineStr">
        <is>
          <t>A-5a92e7</t>
        </is>
      </c>
      <c r="C692" s="41" t="n">
        <v>45566</v>
      </c>
      <c r="D692" t="n">
        <v>22</v>
      </c>
      <c r="E692" t="n">
        <v>3</v>
      </c>
      <c r="F692" t="n">
        <v>3</v>
      </c>
      <c r="G692" t="n">
        <v>0</v>
      </c>
      <c r="H692" t="inlineStr">
        <is>
          <t>medium</t>
        </is>
      </c>
    </row>
    <row r="693">
      <c r="A693" t="inlineStr">
        <is>
          <t>T-19ea5b</t>
        </is>
      </c>
      <c r="B693" t="inlineStr">
        <is>
          <t>A-d4ac0e</t>
        </is>
      </c>
      <c r="C693" s="41" t="n">
        <v>45536</v>
      </c>
      <c r="D693" t="n">
        <v>18</v>
      </c>
      <c r="E693" t="n">
        <v>15</v>
      </c>
      <c r="G693" t="n">
        <v>0</v>
      </c>
      <c r="H693" t="inlineStr">
        <is>
          <t>low</t>
        </is>
      </c>
    </row>
    <row r="694">
      <c r="A694" t="inlineStr">
        <is>
          <t>T-c8e32b</t>
        </is>
      </c>
      <c r="B694" t="inlineStr">
        <is>
          <t>A-bc4d48</t>
        </is>
      </c>
      <c r="C694" s="41" t="n">
        <v>45292</v>
      </c>
      <c r="D694" t="n">
        <v>12</v>
      </c>
      <c r="E694" t="n">
        <v>129</v>
      </c>
      <c r="G694" t="n">
        <v>0</v>
      </c>
      <c r="H694" t="inlineStr">
        <is>
          <t>high</t>
        </is>
      </c>
    </row>
    <row r="695">
      <c r="A695" t="inlineStr">
        <is>
          <t>T-3ca62f</t>
        </is>
      </c>
      <c r="B695" t="inlineStr">
        <is>
          <t>A-3b37d9</t>
        </is>
      </c>
      <c r="C695" s="41" t="n">
        <v>44986</v>
      </c>
      <c r="D695" t="n">
        <v>16</v>
      </c>
      <c r="E695" t="n">
        <v>103</v>
      </c>
      <c r="F695" t="n">
        <v>4</v>
      </c>
      <c r="G695" t="n">
        <v>0</v>
      </c>
      <c r="H695" t="inlineStr">
        <is>
          <t>urgent</t>
        </is>
      </c>
    </row>
    <row r="696">
      <c r="A696" t="inlineStr">
        <is>
          <t>T-6684a4</t>
        </is>
      </c>
      <c r="B696" t="inlineStr">
        <is>
          <t>A-cc8c8f</t>
        </is>
      </c>
      <c r="C696" s="41" t="n">
        <v>45231</v>
      </c>
      <c r="D696" t="n">
        <v>22</v>
      </c>
      <c r="E696" t="n">
        <v>103</v>
      </c>
      <c r="F696" t="n">
        <v>3</v>
      </c>
      <c r="G696" t="n">
        <v>0</v>
      </c>
      <c r="H696" t="inlineStr">
        <is>
          <t>urgent</t>
        </is>
      </c>
    </row>
    <row r="697">
      <c r="A697" t="inlineStr">
        <is>
          <t>T-d0a540</t>
        </is>
      </c>
      <c r="B697" t="inlineStr">
        <is>
          <t>A-e5d6ab</t>
        </is>
      </c>
      <c r="C697" s="41" t="n">
        <v>45536</v>
      </c>
      <c r="D697" t="n">
        <v>54</v>
      </c>
      <c r="E697" t="n">
        <v>11</v>
      </c>
      <c r="G697" t="n">
        <v>0</v>
      </c>
      <c r="H697" t="inlineStr">
        <is>
          <t>high</t>
        </is>
      </c>
    </row>
    <row r="698">
      <c r="A698" t="inlineStr">
        <is>
          <t>T-b456f1</t>
        </is>
      </c>
      <c r="B698" t="inlineStr">
        <is>
          <t>A-c4ea60</t>
        </is>
      </c>
      <c r="C698" s="41" t="n">
        <v>45231</v>
      </c>
      <c r="D698" t="n">
        <v>5</v>
      </c>
      <c r="E698" t="n">
        <v>22</v>
      </c>
      <c r="F698" t="n">
        <v>5</v>
      </c>
      <c r="G698" t="n">
        <v>0</v>
      </c>
      <c r="H698" t="inlineStr">
        <is>
          <t>low</t>
        </is>
      </c>
    </row>
    <row r="699">
      <c r="A699" t="inlineStr">
        <is>
          <t>T-79975c</t>
        </is>
      </c>
      <c r="B699" t="inlineStr">
        <is>
          <t>A-10b8f2</t>
        </is>
      </c>
      <c r="C699" s="41" t="n">
        <v>45261</v>
      </c>
      <c r="D699" t="n">
        <v>68</v>
      </c>
      <c r="E699" t="n">
        <v>116</v>
      </c>
      <c r="F699" t="n">
        <v>5</v>
      </c>
      <c r="G699" t="n">
        <v>0</v>
      </c>
      <c r="H699" t="inlineStr">
        <is>
          <t>low</t>
        </is>
      </c>
    </row>
    <row r="700">
      <c r="A700" t="inlineStr">
        <is>
          <t>T-1c3d56</t>
        </is>
      </c>
      <c r="B700" t="inlineStr">
        <is>
          <t>A-3cc791</t>
        </is>
      </c>
      <c r="C700" s="41" t="n">
        <v>45444</v>
      </c>
      <c r="D700" t="n">
        <v>17</v>
      </c>
      <c r="E700" t="n">
        <v>151</v>
      </c>
      <c r="F700" t="n">
        <v>4</v>
      </c>
      <c r="G700" t="n">
        <v>1</v>
      </c>
      <c r="H700" t="inlineStr">
        <is>
          <t>medium</t>
        </is>
      </c>
    </row>
    <row r="701">
      <c r="A701" t="inlineStr">
        <is>
          <t>T-5fc181</t>
        </is>
      </c>
      <c r="B701" t="inlineStr">
        <is>
          <t>A-a7bd4b</t>
        </is>
      </c>
      <c r="C701" s="41" t="n">
        <v>45047</v>
      </c>
      <c r="D701" t="n">
        <v>36</v>
      </c>
      <c r="E701" t="n">
        <v>109</v>
      </c>
      <c r="G701" t="n">
        <v>0</v>
      </c>
      <c r="H701" t="inlineStr">
        <is>
          <t>low</t>
        </is>
      </c>
    </row>
    <row r="702">
      <c r="A702" t="inlineStr">
        <is>
          <t>T-4220fc</t>
        </is>
      </c>
      <c r="B702" t="inlineStr">
        <is>
          <t>A-0f6450</t>
        </is>
      </c>
      <c r="C702" s="41" t="n">
        <v>45078</v>
      </c>
      <c r="D702" t="n">
        <v>27</v>
      </c>
      <c r="E702" t="n">
        <v>70</v>
      </c>
      <c r="F702" t="n">
        <v>3</v>
      </c>
      <c r="G702" t="n">
        <v>1</v>
      </c>
      <c r="H702" t="inlineStr">
        <is>
          <t>low</t>
        </is>
      </c>
    </row>
    <row r="703">
      <c r="A703" t="inlineStr">
        <is>
          <t>T-ddd1a5</t>
        </is>
      </c>
      <c r="B703" t="inlineStr">
        <is>
          <t>A-ae052e</t>
        </is>
      </c>
      <c r="C703" s="41" t="n">
        <v>45017</v>
      </c>
      <c r="D703" t="n">
        <v>31</v>
      </c>
      <c r="E703" t="n">
        <v>62</v>
      </c>
      <c r="F703" t="n">
        <v>5</v>
      </c>
      <c r="G703" t="n">
        <v>0</v>
      </c>
      <c r="H703" t="inlineStr">
        <is>
          <t>low</t>
        </is>
      </c>
    </row>
    <row r="704">
      <c r="A704" t="inlineStr">
        <is>
          <t>T-bf2ee1</t>
        </is>
      </c>
      <c r="B704" t="inlineStr">
        <is>
          <t>A-b2af2e</t>
        </is>
      </c>
      <c r="C704" s="41" t="n">
        <v>45139</v>
      </c>
      <c r="D704" t="n">
        <v>14</v>
      </c>
      <c r="E704" t="n">
        <v>99</v>
      </c>
      <c r="F704" t="n">
        <v>4</v>
      </c>
      <c r="G704" t="n">
        <v>0</v>
      </c>
      <c r="H704" t="inlineStr">
        <is>
          <t>medium</t>
        </is>
      </c>
    </row>
    <row r="705">
      <c r="A705" t="inlineStr">
        <is>
          <t>T-4a7bb7</t>
        </is>
      </c>
      <c r="B705" t="inlineStr">
        <is>
          <t>A-6c093d</t>
        </is>
      </c>
      <c r="C705" s="41" t="n">
        <v>44958</v>
      </c>
      <c r="D705" t="n">
        <v>58</v>
      </c>
      <c r="E705" t="n">
        <v>76</v>
      </c>
      <c r="G705" t="n">
        <v>1</v>
      </c>
      <c r="H705" t="inlineStr">
        <is>
          <t>high</t>
        </is>
      </c>
    </row>
    <row r="706">
      <c r="A706" t="inlineStr">
        <is>
          <t>T-ed85f6</t>
        </is>
      </c>
      <c r="B706" t="inlineStr">
        <is>
          <t>A-05d3b3</t>
        </is>
      </c>
      <c r="C706" s="41" t="n">
        <v>45139</v>
      </c>
      <c r="D706" t="n">
        <v>14</v>
      </c>
      <c r="E706" t="n">
        <v>40</v>
      </c>
      <c r="F706" t="n">
        <v>4</v>
      </c>
      <c r="G706" t="n">
        <v>0</v>
      </c>
      <c r="H706" t="inlineStr">
        <is>
          <t>medium</t>
        </is>
      </c>
    </row>
    <row r="707">
      <c r="A707" t="inlineStr">
        <is>
          <t>T-601022</t>
        </is>
      </c>
      <c r="B707" t="inlineStr">
        <is>
          <t>A-39b19f</t>
        </is>
      </c>
      <c r="C707" s="41" t="n">
        <v>45566</v>
      </c>
      <c r="D707" t="n">
        <v>43</v>
      </c>
      <c r="E707" t="n">
        <v>32</v>
      </c>
      <c r="F707" t="n">
        <v>5</v>
      </c>
      <c r="G707" t="n">
        <v>1</v>
      </c>
      <c r="H707" t="inlineStr">
        <is>
          <t>low</t>
        </is>
      </c>
    </row>
    <row r="708">
      <c r="A708" t="inlineStr">
        <is>
          <t>T-8027c4</t>
        </is>
      </c>
      <c r="B708" t="inlineStr">
        <is>
          <t>A-66224b</t>
        </is>
      </c>
      <c r="C708" s="41" t="n">
        <v>45323</v>
      </c>
      <c r="D708" t="n">
        <v>28</v>
      </c>
      <c r="E708" t="n">
        <v>113</v>
      </c>
      <c r="F708" t="n">
        <v>3</v>
      </c>
      <c r="G708" t="n">
        <v>0</v>
      </c>
      <c r="H708" t="inlineStr">
        <is>
          <t>low</t>
        </is>
      </c>
    </row>
    <row r="709">
      <c r="A709" t="inlineStr">
        <is>
          <t>T-eed292</t>
        </is>
      </c>
      <c r="B709" t="inlineStr">
        <is>
          <t>A-bb2f49</t>
        </is>
      </c>
      <c r="C709" s="41" t="n">
        <v>45352</v>
      </c>
      <c r="D709" t="n">
        <v>18</v>
      </c>
      <c r="E709" t="n">
        <v>100</v>
      </c>
      <c r="G709" t="n">
        <v>0</v>
      </c>
      <c r="H709" t="inlineStr">
        <is>
          <t>low</t>
        </is>
      </c>
    </row>
    <row r="710">
      <c r="A710" t="inlineStr">
        <is>
          <t>T-779cd9</t>
        </is>
      </c>
      <c r="B710" t="inlineStr">
        <is>
          <t>A-b11cd0</t>
        </is>
      </c>
      <c r="C710" s="41" t="n">
        <v>45292</v>
      </c>
      <c r="D710" t="n">
        <v>45</v>
      </c>
      <c r="E710" t="n">
        <v>160</v>
      </c>
      <c r="G710" t="n">
        <v>0</v>
      </c>
      <c r="H710" t="inlineStr">
        <is>
          <t>low</t>
        </is>
      </c>
    </row>
    <row r="711">
      <c r="A711" t="inlineStr">
        <is>
          <t>T-1bf8d6</t>
        </is>
      </c>
      <c r="B711" t="inlineStr">
        <is>
          <t>A-cc102e</t>
        </is>
      </c>
      <c r="C711" s="41" t="n">
        <v>45200</v>
      </c>
      <c r="D711" t="n">
        <v>64</v>
      </c>
      <c r="E711" t="n">
        <v>130</v>
      </c>
      <c r="F711" t="n">
        <v>5</v>
      </c>
      <c r="G711" t="n">
        <v>0</v>
      </c>
      <c r="H711" t="inlineStr">
        <is>
          <t>medium</t>
        </is>
      </c>
    </row>
    <row r="712">
      <c r="A712" t="inlineStr">
        <is>
          <t>T-a7d132</t>
        </is>
      </c>
      <c r="B712" t="inlineStr">
        <is>
          <t>A-503d5a</t>
        </is>
      </c>
      <c r="C712" s="41" t="n">
        <v>45352</v>
      </c>
      <c r="D712" t="n">
        <v>19</v>
      </c>
      <c r="E712" t="n">
        <v>41</v>
      </c>
      <c r="G712" t="n">
        <v>0</v>
      </c>
      <c r="H712" t="inlineStr">
        <is>
          <t>low</t>
        </is>
      </c>
    </row>
    <row r="713">
      <c r="A713" t="inlineStr">
        <is>
          <t>T-8ccee6</t>
        </is>
      </c>
      <c r="B713" t="inlineStr">
        <is>
          <t>A-6e08f3</t>
        </is>
      </c>
      <c r="C713" s="41" t="n">
        <v>45017</v>
      </c>
      <c r="D713" t="n">
        <v>26</v>
      </c>
      <c r="E713" t="n">
        <v>122</v>
      </c>
      <c r="F713" t="n">
        <v>3</v>
      </c>
      <c r="G713" t="n">
        <v>0</v>
      </c>
      <c r="H713" t="inlineStr">
        <is>
          <t>urgent</t>
        </is>
      </c>
    </row>
    <row r="714">
      <c r="A714" t="inlineStr">
        <is>
          <t>T-c8afc4</t>
        </is>
      </c>
      <c r="B714" t="inlineStr">
        <is>
          <t>A-19b2c8</t>
        </is>
      </c>
      <c r="C714" s="41" t="n">
        <v>45231</v>
      </c>
      <c r="D714" t="n">
        <v>24</v>
      </c>
      <c r="E714" t="n">
        <v>29</v>
      </c>
      <c r="F714" t="n">
        <v>5</v>
      </c>
      <c r="G714" t="n">
        <v>0</v>
      </c>
      <c r="H714" t="inlineStr">
        <is>
          <t>medium</t>
        </is>
      </c>
    </row>
    <row r="715">
      <c r="A715" t="inlineStr">
        <is>
          <t>T-cdfd31</t>
        </is>
      </c>
      <c r="B715" t="inlineStr">
        <is>
          <t>A-1d5444</t>
        </is>
      </c>
      <c r="C715" s="41" t="n">
        <v>45627</v>
      </c>
      <c r="D715" t="n">
        <v>5</v>
      </c>
      <c r="E715" t="n">
        <v>96</v>
      </c>
      <c r="G715" t="n">
        <v>0</v>
      </c>
      <c r="H715" t="inlineStr">
        <is>
          <t>high</t>
        </is>
      </c>
    </row>
    <row r="716">
      <c r="A716" t="inlineStr">
        <is>
          <t>T-13718e</t>
        </is>
      </c>
      <c r="B716" t="inlineStr">
        <is>
          <t>A-a7bd4b</t>
        </is>
      </c>
      <c r="C716" s="41" t="n">
        <v>45108</v>
      </c>
      <c r="D716" t="n">
        <v>64</v>
      </c>
      <c r="E716" t="n">
        <v>14</v>
      </c>
      <c r="F716" t="n">
        <v>3</v>
      </c>
      <c r="G716" t="n">
        <v>0</v>
      </c>
      <c r="H716" t="inlineStr">
        <is>
          <t>high</t>
        </is>
      </c>
    </row>
    <row r="717">
      <c r="A717" t="inlineStr">
        <is>
          <t>T-2c8cf7</t>
        </is>
      </c>
      <c r="B717" t="inlineStr">
        <is>
          <t>A-940b8b</t>
        </is>
      </c>
      <c r="C717" s="41" t="n">
        <v>45170</v>
      </c>
      <c r="D717" t="n">
        <v>62</v>
      </c>
      <c r="E717" t="n">
        <v>57</v>
      </c>
      <c r="F717" t="n">
        <v>3</v>
      </c>
      <c r="G717" t="n">
        <v>0</v>
      </c>
      <c r="H717" t="inlineStr">
        <is>
          <t>urgent</t>
        </is>
      </c>
    </row>
    <row r="718">
      <c r="A718" t="inlineStr">
        <is>
          <t>T-134994</t>
        </is>
      </c>
      <c r="B718" t="inlineStr">
        <is>
          <t>A-0a62f5</t>
        </is>
      </c>
      <c r="C718" s="41" t="n">
        <v>45231</v>
      </c>
      <c r="D718" t="n">
        <v>59</v>
      </c>
      <c r="E718" t="n">
        <v>153</v>
      </c>
      <c r="G718" t="n">
        <v>0</v>
      </c>
      <c r="H718" t="inlineStr">
        <is>
          <t>high</t>
        </is>
      </c>
    </row>
    <row r="719">
      <c r="A719" t="inlineStr">
        <is>
          <t>T-9f9f2d</t>
        </is>
      </c>
      <c r="B719" t="inlineStr">
        <is>
          <t>A-4814a3</t>
        </is>
      </c>
      <c r="C719" s="41" t="n">
        <v>45231</v>
      </c>
      <c r="D719" t="n">
        <v>27</v>
      </c>
      <c r="E719" t="n">
        <v>57</v>
      </c>
      <c r="G719" t="n">
        <v>1</v>
      </c>
      <c r="H719" t="inlineStr">
        <is>
          <t>medium</t>
        </is>
      </c>
    </row>
    <row r="720">
      <c r="A720" t="inlineStr">
        <is>
          <t>T-8b1e89</t>
        </is>
      </c>
      <c r="B720" t="inlineStr">
        <is>
          <t>A-cbbe12</t>
        </is>
      </c>
      <c r="C720" s="41" t="n">
        <v>45352</v>
      </c>
      <c r="D720" t="n">
        <v>53</v>
      </c>
      <c r="E720" t="n">
        <v>7</v>
      </c>
      <c r="F720" t="n">
        <v>3</v>
      </c>
      <c r="G720" t="n">
        <v>0</v>
      </c>
      <c r="H720" t="inlineStr">
        <is>
          <t>high</t>
        </is>
      </c>
    </row>
    <row r="721">
      <c r="A721" t="inlineStr">
        <is>
          <t>T-3804b6</t>
        </is>
      </c>
      <c r="B721" t="inlineStr">
        <is>
          <t>A-e98302</t>
        </is>
      </c>
      <c r="C721" s="41" t="n">
        <v>45078</v>
      </c>
      <c r="D721" t="n">
        <v>3</v>
      </c>
      <c r="E721" t="n">
        <v>40</v>
      </c>
      <c r="F721" t="n">
        <v>5</v>
      </c>
      <c r="G721" t="n">
        <v>0</v>
      </c>
      <c r="H721" t="inlineStr">
        <is>
          <t>high</t>
        </is>
      </c>
    </row>
    <row r="722">
      <c r="A722" t="inlineStr">
        <is>
          <t>T-862af5</t>
        </is>
      </c>
      <c r="B722" t="inlineStr">
        <is>
          <t>A-e7beab</t>
        </is>
      </c>
      <c r="C722" s="41" t="n">
        <v>44986</v>
      </c>
      <c r="D722" t="n">
        <v>2</v>
      </c>
      <c r="E722" t="n">
        <v>139</v>
      </c>
      <c r="F722" t="n">
        <v>5</v>
      </c>
      <c r="G722" t="n">
        <v>0</v>
      </c>
      <c r="H722" t="inlineStr">
        <is>
          <t>low</t>
        </is>
      </c>
    </row>
    <row r="723">
      <c r="A723" t="inlineStr">
        <is>
          <t>T-09eea1</t>
        </is>
      </c>
      <c r="B723" t="inlineStr">
        <is>
          <t>A-328bd0</t>
        </is>
      </c>
      <c r="C723" s="41" t="n">
        <v>45323</v>
      </c>
      <c r="D723" t="n">
        <v>40</v>
      </c>
      <c r="E723" t="n">
        <v>106</v>
      </c>
      <c r="F723" t="n">
        <v>4</v>
      </c>
      <c r="G723" t="n">
        <v>0</v>
      </c>
      <c r="H723" t="inlineStr">
        <is>
          <t>medium</t>
        </is>
      </c>
    </row>
    <row r="724">
      <c r="A724" t="inlineStr">
        <is>
          <t>T-e00e0a</t>
        </is>
      </c>
      <c r="B724" t="inlineStr">
        <is>
          <t>A-6e7827</t>
        </is>
      </c>
      <c r="C724" s="41" t="n">
        <v>45597</v>
      </c>
      <c r="D724" t="n">
        <v>67</v>
      </c>
      <c r="E724" t="n">
        <v>81</v>
      </c>
      <c r="F724" t="n">
        <v>4</v>
      </c>
      <c r="G724" t="n">
        <v>0</v>
      </c>
      <c r="H724" t="inlineStr">
        <is>
          <t>medium</t>
        </is>
      </c>
    </row>
    <row r="725">
      <c r="A725" t="inlineStr">
        <is>
          <t>T-7d8c37</t>
        </is>
      </c>
      <c r="B725" t="inlineStr">
        <is>
          <t>A-94d3da</t>
        </is>
      </c>
      <c r="C725" s="41" t="n">
        <v>45505</v>
      </c>
      <c r="D725" t="n">
        <v>14</v>
      </c>
      <c r="E725" t="n">
        <v>4</v>
      </c>
      <c r="F725" t="n">
        <v>5</v>
      </c>
      <c r="G725" t="n">
        <v>0</v>
      </c>
      <c r="H725" t="inlineStr">
        <is>
          <t>low</t>
        </is>
      </c>
    </row>
    <row r="726">
      <c r="A726" t="inlineStr">
        <is>
          <t>T-e4b581</t>
        </is>
      </c>
      <c r="B726" t="inlineStr">
        <is>
          <t>A-ef84cf</t>
        </is>
      </c>
      <c r="C726" s="41" t="n">
        <v>45597</v>
      </c>
      <c r="D726" t="n">
        <v>16</v>
      </c>
      <c r="E726" t="n">
        <v>11</v>
      </c>
      <c r="F726" t="n">
        <v>4</v>
      </c>
      <c r="G726" t="n">
        <v>1</v>
      </c>
      <c r="H726" t="inlineStr">
        <is>
          <t>low</t>
        </is>
      </c>
    </row>
    <row r="727">
      <c r="A727" t="inlineStr">
        <is>
          <t>T-21da91</t>
        </is>
      </c>
      <c r="B727" t="inlineStr">
        <is>
          <t>A-b9f5b1</t>
        </is>
      </c>
      <c r="C727" s="41" t="n">
        <v>45505</v>
      </c>
      <c r="D727" t="n">
        <v>32</v>
      </c>
      <c r="E727" t="n">
        <v>121</v>
      </c>
      <c r="F727" t="n">
        <v>3</v>
      </c>
      <c r="G727" t="n">
        <v>0</v>
      </c>
      <c r="H727" t="inlineStr">
        <is>
          <t>low</t>
        </is>
      </c>
    </row>
    <row r="728">
      <c r="A728" t="inlineStr">
        <is>
          <t>T-09e88f</t>
        </is>
      </c>
      <c r="B728" t="inlineStr">
        <is>
          <t>A-bb2f49</t>
        </is>
      </c>
      <c r="C728" s="41" t="n">
        <v>44927</v>
      </c>
      <c r="D728" t="n">
        <v>14</v>
      </c>
      <c r="E728" t="n">
        <v>45</v>
      </c>
      <c r="F728" t="n">
        <v>4</v>
      </c>
      <c r="G728" t="n">
        <v>0</v>
      </c>
      <c r="H728" t="inlineStr">
        <is>
          <t>urgent</t>
        </is>
      </c>
    </row>
    <row r="729">
      <c r="A729" t="inlineStr">
        <is>
          <t>T-0854a1</t>
        </is>
      </c>
      <c r="B729" t="inlineStr">
        <is>
          <t>A-0354fe</t>
        </is>
      </c>
      <c r="C729" s="41" t="n">
        <v>45383</v>
      </c>
      <c r="D729" t="n">
        <v>62</v>
      </c>
      <c r="E729" t="n">
        <v>78</v>
      </c>
      <c r="G729" t="n">
        <v>0</v>
      </c>
      <c r="H729" t="inlineStr">
        <is>
          <t>high</t>
        </is>
      </c>
    </row>
    <row r="730">
      <c r="A730" t="inlineStr">
        <is>
          <t>T-f932f6</t>
        </is>
      </c>
      <c r="B730" t="inlineStr">
        <is>
          <t>A-ef84cf</t>
        </is>
      </c>
      <c r="C730" s="41" t="n">
        <v>45139</v>
      </c>
      <c r="D730" t="n">
        <v>3</v>
      </c>
      <c r="E730" t="n">
        <v>91</v>
      </c>
      <c r="F730" t="n">
        <v>4</v>
      </c>
      <c r="G730" t="n">
        <v>0</v>
      </c>
      <c r="H730" t="inlineStr">
        <is>
          <t>urgent</t>
        </is>
      </c>
    </row>
    <row r="731">
      <c r="A731" t="inlineStr">
        <is>
          <t>T-ca7d9e</t>
        </is>
      </c>
      <c r="B731" t="inlineStr">
        <is>
          <t>A-20736a</t>
        </is>
      </c>
      <c r="C731" s="41" t="n">
        <v>45627</v>
      </c>
      <c r="D731" t="n">
        <v>40</v>
      </c>
      <c r="E731" t="n">
        <v>145</v>
      </c>
      <c r="F731" t="n">
        <v>3</v>
      </c>
      <c r="G731" t="n">
        <v>0</v>
      </c>
      <c r="H731" t="inlineStr">
        <is>
          <t>high</t>
        </is>
      </c>
    </row>
    <row r="732">
      <c r="A732" t="inlineStr">
        <is>
          <t>T-c2e25a</t>
        </is>
      </c>
      <c r="B732" t="inlineStr">
        <is>
          <t>A-50bb9f</t>
        </is>
      </c>
      <c r="C732" s="41" t="n">
        <v>45139</v>
      </c>
      <c r="D732" t="n">
        <v>16</v>
      </c>
      <c r="E732" t="n">
        <v>142</v>
      </c>
      <c r="F732" t="n">
        <v>5</v>
      </c>
      <c r="G732" t="n">
        <v>0</v>
      </c>
      <c r="H732" t="inlineStr">
        <is>
          <t>medium</t>
        </is>
      </c>
    </row>
    <row r="733">
      <c r="A733" t="inlineStr">
        <is>
          <t>T-f7e86b</t>
        </is>
      </c>
      <c r="B733" t="inlineStr">
        <is>
          <t>A-10b8da</t>
        </is>
      </c>
      <c r="C733" s="41" t="n">
        <v>45170</v>
      </c>
      <c r="D733" t="n">
        <v>24</v>
      </c>
      <c r="E733" t="n">
        <v>32</v>
      </c>
      <c r="F733" t="n">
        <v>4</v>
      </c>
      <c r="G733" t="n">
        <v>0</v>
      </c>
      <c r="H733" t="inlineStr">
        <is>
          <t>high</t>
        </is>
      </c>
    </row>
    <row r="734">
      <c r="A734" t="inlineStr">
        <is>
          <t>T-6a7af3</t>
        </is>
      </c>
      <c r="B734" t="inlineStr">
        <is>
          <t>A-d49cc5</t>
        </is>
      </c>
      <c r="C734" s="41" t="n">
        <v>45413</v>
      </c>
      <c r="D734" t="n">
        <v>5</v>
      </c>
      <c r="E734" t="n">
        <v>134</v>
      </c>
      <c r="F734" t="n">
        <v>5</v>
      </c>
      <c r="G734" t="n">
        <v>0</v>
      </c>
      <c r="H734" t="inlineStr">
        <is>
          <t>urgent</t>
        </is>
      </c>
    </row>
    <row r="735">
      <c r="A735" t="inlineStr">
        <is>
          <t>T-b65657</t>
        </is>
      </c>
      <c r="B735" t="inlineStr">
        <is>
          <t>A-f92792</t>
        </is>
      </c>
      <c r="C735" s="41" t="n">
        <v>45597</v>
      </c>
      <c r="D735" t="n">
        <v>20</v>
      </c>
      <c r="E735" t="n">
        <v>84</v>
      </c>
      <c r="G735" t="n">
        <v>0</v>
      </c>
      <c r="H735" t="inlineStr">
        <is>
          <t>medium</t>
        </is>
      </c>
    </row>
    <row r="736">
      <c r="A736" t="inlineStr">
        <is>
          <t>T-7df5b2</t>
        </is>
      </c>
      <c r="B736" t="inlineStr">
        <is>
          <t>A-b78bf8</t>
        </is>
      </c>
      <c r="C736" s="41" t="n">
        <v>45627</v>
      </c>
      <c r="D736" t="n">
        <v>6</v>
      </c>
      <c r="E736" t="n">
        <v>161</v>
      </c>
      <c r="F736" t="n">
        <v>5</v>
      </c>
      <c r="G736" t="n">
        <v>0</v>
      </c>
      <c r="H736" t="inlineStr">
        <is>
          <t>medium</t>
        </is>
      </c>
    </row>
    <row r="737">
      <c r="A737" t="inlineStr">
        <is>
          <t>T-30fb5e</t>
        </is>
      </c>
      <c r="B737" t="inlineStr">
        <is>
          <t>A-34ea2f</t>
        </is>
      </c>
      <c r="C737" s="41" t="n">
        <v>45261</v>
      </c>
      <c r="D737" t="n">
        <v>11</v>
      </c>
      <c r="E737" t="n">
        <v>158</v>
      </c>
      <c r="F737" t="n">
        <v>3</v>
      </c>
      <c r="G737" t="n">
        <v>0</v>
      </c>
      <c r="H737" t="inlineStr">
        <is>
          <t>low</t>
        </is>
      </c>
    </row>
    <row r="738">
      <c r="A738" t="inlineStr">
        <is>
          <t>T-0cd0f4</t>
        </is>
      </c>
      <c r="B738" t="inlineStr">
        <is>
          <t>A-f6b2fb</t>
        </is>
      </c>
      <c r="C738" s="41" t="n">
        <v>44927</v>
      </c>
      <c r="D738" t="n">
        <v>40</v>
      </c>
      <c r="E738" t="n">
        <v>56</v>
      </c>
      <c r="G738" t="n">
        <v>0</v>
      </c>
      <c r="H738" t="inlineStr">
        <is>
          <t>high</t>
        </is>
      </c>
    </row>
    <row r="739">
      <c r="A739" t="inlineStr">
        <is>
          <t>T-72295c</t>
        </is>
      </c>
      <c r="B739" t="inlineStr">
        <is>
          <t>A-ad64c6</t>
        </is>
      </c>
      <c r="C739" s="41" t="n">
        <v>45383</v>
      </c>
      <c r="D739" t="n">
        <v>4</v>
      </c>
      <c r="E739" t="n">
        <v>60</v>
      </c>
      <c r="G739" t="n">
        <v>0</v>
      </c>
      <c r="H739" t="inlineStr">
        <is>
          <t>medium</t>
        </is>
      </c>
    </row>
    <row r="740">
      <c r="A740" t="inlineStr">
        <is>
          <t>T-bf6b9b</t>
        </is>
      </c>
      <c r="B740" t="inlineStr">
        <is>
          <t>A-35083d</t>
        </is>
      </c>
      <c r="C740" s="41" t="n">
        <v>45200</v>
      </c>
      <c r="D740" t="n">
        <v>52</v>
      </c>
      <c r="E740" t="n">
        <v>87</v>
      </c>
      <c r="F740" t="n">
        <v>5</v>
      </c>
      <c r="G740" t="n">
        <v>0</v>
      </c>
      <c r="H740" t="inlineStr">
        <is>
          <t>high</t>
        </is>
      </c>
    </row>
    <row r="741">
      <c r="A741" t="inlineStr">
        <is>
          <t>T-d7ff1e</t>
        </is>
      </c>
      <c r="B741" t="inlineStr">
        <is>
          <t>A-558c72</t>
        </is>
      </c>
      <c r="C741" s="41" t="n">
        <v>45413</v>
      </c>
      <c r="D741" t="n">
        <v>71</v>
      </c>
      <c r="E741" t="n">
        <v>91</v>
      </c>
      <c r="F741" t="n">
        <v>4</v>
      </c>
      <c r="G741" t="n">
        <v>0</v>
      </c>
      <c r="H741" t="inlineStr">
        <is>
          <t>urgent</t>
        </is>
      </c>
    </row>
    <row r="742">
      <c r="A742" t="inlineStr">
        <is>
          <t>T-a2760f</t>
        </is>
      </c>
      <c r="B742" t="inlineStr">
        <is>
          <t>A-68f37c</t>
        </is>
      </c>
      <c r="C742" s="41" t="n">
        <v>45231</v>
      </c>
      <c r="D742" t="n">
        <v>2</v>
      </c>
      <c r="E742" t="n">
        <v>169</v>
      </c>
      <c r="G742" t="n">
        <v>0</v>
      </c>
      <c r="H742" t="inlineStr">
        <is>
          <t>medium</t>
        </is>
      </c>
    </row>
    <row r="743">
      <c r="A743" t="inlineStr">
        <is>
          <t>T-4cc0d7</t>
        </is>
      </c>
      <c r="B743" t="inlineStr">
        <is>
          <t>A-558c72</t>
        </is>
      </c>
      <c r="C743" s="41" t="n">
        <v>45170</v>
      </c>
      <c r="D743" t="n">
        <v>60</v>
      </c>
      <c r="E743" t="n">
        <v>113</v>
      </c>
      <c r="F743" t="n">
        <v>5</v>
      </c>
      <c r="G743" t="n">
        <v>1</v>
      </c>
      <c r="H743" t="inlineStr">
        <is>
          <t>medium</t>
        </is>
      </c>
    </row>
    <row r="744">
      <c r="A744" t="inlineStr">
        <is>
          <t>T-6b7933</t>
        </is>
      </c>
      <c r="B744" t="inlineStr">
        <is>
          <t>A-b7ef83</t>
        </is>
      </c>
      <c r="C744" s="41" t="n">
        <v>45292</v>
      </c>
      <c r="D744" t="n">
        <v>28</v>
      </c>
      <c r="E744" t="n">
        <v>88</v>
      </c>
      <c r="F744" t="n">
        <v>4</v>
      </c>
      <c r="G744" t="n">
        <v>0</v>
      </c>
      <c r="H744" t="inlineStr">
        <is>
          <t>urgent</t>
        </is>
      </c>
    </row>
    <row r="745">
      <c r="A745" t="inlineStr">
        <is>
          <t>T-9703b6</t>
        </is>
      </c>
      <c r="B745" t="inlineStr">
        <is>
          <t>A-7df7a7</t>
        </is>
      </c>
      <c r="C745" s="41" t="n">
        <v>45108</v>
      </c>
      <c r="D745" t="n">
        <v>8</v>
      </c>
      <c r="E745" t="n">
        <v>142</v>
      </c>
      <c r="F745" t="n">
        <v>4</v>
      </c>
      <c r="G745" t="n">
        <v>0</v>
      </c>
      <c r="H745" t="inlineStr">
        <is>
          <t>urgent</t>
        </is>
      </c>
    </row>
    <row r="746">
      <c r="A746" t="inlineStr">
        <is>
          <t>T-f10d70</t>
        </is>
      </c>
      <c r="B746" t="inlineStr">
        <is>
          <t>A-fda07f</t>
        </is>
      </c>
      <c r="C746" s="41" t="n">
        <v>45536</v>
      </c>
      <c r="D746" t="n">
        <v>6</v>
      </c>
      <c r="E746" t="n">
        <v>3</v>
      </c>
      <c r="F746" t="n">
        <v>4</v>
      </c>
      <c r="G746" t="n">
        <v>0</v>
      </c>
      <c r="H746" t="inlineStr">
        <is>
          <t>high</t>
        </is>
      </c>
    </row>
    <row r="747">
      <c r="A747" t="inlineStr">
        <is>
          <t>T-f09f22</t>
        </is>
      </c>
      <c r="B747" t="inlineStr">
        <is>
          <t>A-ef84cf</t>
        </is>
      </c>
      <c r="C747" s="41" t="n">
        <v>45566</v>
      </c>
      <c r="D747" t="n">
        <v>62</v>
      </c>
      <c r="E747" t="n">
        <v>54</v>
      </c>
      <c r="F747" t="n">
        <v>5</v>
      </c>
      <c r="G747" t="n">
        <v>0</v>
      </c>
      <c r="H747" t="inlineStr">
        <is>
          <t>urgent</t>
        </is>
      </c>
    </row>
    <row r="748">
      <c r="A748" t="inlineStr">
        <is>
          <t>T-5ab106</t>
        </is>
      </c>
      <c r="B748" t="inlineStr">
        <is>
          <t>A-f97b9a</t>
        </is>
      </c>
      <c r="C748" s="41" t="n">
        <v>45597</v>
      </c>
      <c r="D748" t="n">
        <v>43</v>
      </c>
      <c r="E748" t="n">
        <v>45</v>
      </c>
      <c r="G748" t="n">
        <v>0</v>
      </c>
      <c r="H748" t="inlineStr">
        <is>
          <t>low</t>
        </is>
      </c>
    </row>
    <row r="749">
      <c r="A749" t="inlineStr">
        <is>
          <t>T-d67e21</t>
        </is>
      </c>
      <c r="B749" t="inlineStr">
        <is>
          <t>A-4814a3</t>
        </is>
      </c>
      <c r="C749" s="41" t="n">
        <v>45047</v>
      </c>
      <c r="D749" t="n">
        <v>12</v>
      </c>
      <c r="E749" t="n">
        <v>150</v>
      </c>
      <c r="G749" t="n">
        <v>0</v>
      </c>
      <c r="H749" t="inlineStr">
        <is>
          <t>low</t>
        </is>
      </c>
    </row>
    <row r="750">
      <c r="A750" t="inlineStr">
        <is>
          <t>T-39910e</t>
        </is>
      </c>
      <c r="B750" t="inlineStr">
        <is>
          <t>A-019782</t>
        </is>
      </c>
      <c r="C750" s="41" t="n">
        <v>45536</v>
      </c>
      <c r="D750" t="n">
        <v>10</v>
      </c>
      <c r="E750" t="n">
        <v>166</v>
      </c>
      <c r="G750" t="n">
        <v>0</v>
      </c>
      <c r="H750" t="inlineStr">
        <is>
          <t>urgent</t>
        </is>
      </c>
    </row>
    <row r="751">
      <c r="A751" t="inlineStr">
        <is>
          <t>T-0e1c0e</t>
        </is>
      </c>
      <c r="B751" t="inlineStr">
        <is>
          <t>A-69b156</t>
        </is>
      </c>
      <c r="C751" s="41" t="n">
        <v>45474</v>
      </c>
      <c r="D751" t="n">
        <v>64</v>
      </c>
      <c r="E751" t="n">
        <v>161</v>
      </c>
      <c r="F751" t="n">
        <v>5</v>
      </c>
      <c r="G751" t="n">
        <v>0</v>
      </c>
      <c r="H751" t="inlineStr">
        <is>
          <t>high</t>
        </is>
      </c>
    </row>
    <row r="752">
      <c r="A752" t="inlineStr">
        <is>
          <t>T-e496a8</t>
        </is>
      </c>
      <c r="B752" t="inlineStr">
        <is>
          <t>A-117171</t>
        </is>
      </c>
      <c r="C752" s="41" t="n">
        <v>45505</v>
      </c>
      <c r="D752" t="n">
        <v>22</v>
      </c>
      <c r="E752" t="n">
        <v>34</v>
      </c>
      <c r="G752" t="n">
        <v>0</v>
      </c>
      <c r="H752" t="inlineStr">
        <is>
          <t>medium</t>
        </is>
      </c>
    </row>
    <row r="753">
      <c r="A753" t="inlineStr">
        <is>
          <t>T-1dbfc1</t>
        </is>
      </c>
      <c r="B753" t="inlineStr">
        <is>
          <t>A-c42f1f</t>
        </is>
      </c>
      <c r="C753" s="41" t="n">
        <v>44927</v>
      </c>
      <c r="D753" t="n">
        <v>70</v>
      </c>
      <c r="E753" t="n">
        <v>67</v>
      </c>
      <c r="G753" t="n">
        <v>0</v>
      </c>
      <c r="H753" t="inlineStr">
        <is>
          <t>high</t>
        </is>
      </c>
    </row>
    <row r="754">
      <c r="A754" t="inlineStr">
        <is>
          <t>T-de489a</t>
        </is>
      </c>
      <c r="B754" t="inlineStr">
        <is>
          <t>A-692f18</t>
        </is>
      </c>
      <c r="C754" s="41" t="n">
        <v>45474</v>
      </c>
      <c r="D754" t="n">
        <v>55</v>
      </c>
      <c r="E754" t="n">
        <v>96</v>
      </c>
      <c r="F754" t="n">
        <v>5</v>
      </c>
      <c r="G754" t="n">
        <v>0</v>
      </c>
      <c r="H754" t="inlineStr">
        <is>
          <t>high</t>
        </is>
      </c>
    </row>
    <row r="755">
      <c r="A755" t="inlineStr">
        <is>
          <t>T-fd80a1</t>
        </is>
      </c>
      <c r="B755" t="inlineStr">
        <is>
          <t>A-bcbe98</t>
        </is>
      </c>
      <c r="C755" s="41" t="n">
        <v>45170</v>
      </c>
      <c r="D755" t="n">
        <v>49</v>
      </c>
      <c r="E755" t="n">
        <v>122</v>
      </c>
      <c r="G755" t="n">
        <v>0</v>
      </c>
      <c r="H755" t="inlineStr">
        <is>
          <t>urgent</t>
        </is>
      </c>
    </row>
    <row r="756">
      <c r="A756" t="inlineStr">
        <is>
          <t>T-0e39f9</t>
        </is>
      </c>
      <c r="B756" t="inlineStr">
        <is>
          <t>A-726cfa</t>
        </is>
      </c>
      <c r="C756" s="41" t="n">
        <v>45505</v>
      </c>
      <c r="D756" t="n">
        <v>9</v>
      </c>
      <c r="E756" t="n">
        <v>93</v>
      </c>
      <c r="F756" t="n">
        <v>4</v>
      </c>
      <c r="G756" t="n">
        <v>0</v>
      </c>
      <c r="H756" t="inlineStr">
        <is>
          <t>high</t>
        </is>
      </c>
    </row>
    <row r="757">
      <c r="A757" t="inlineStr">
        <is>
          <t>T-027331</t>
        </is>
      </c>
      <c r="B757" t="inlineStr">
        <is>
          <t>A-474ad4</t>
        </is>
      </c>
      <c r="C757" s="41" t="n">
        <v>45413</v>
      </c>
      <c r="D757" t="n">
        <v>18</v>
      </c>
      <c r="E757" t="n">
        <v>76</v>
      </c>
      <c r="F757" t="n">
        <v>5</v>
      </c>
      <c r="G757" t="n">
        <v>0</v>
      </c>
      <c r="H757" t="inlineStr">
        <is>
          <t>medium</t>
        </is>
      </c>
    </row>
    <row r="758">
      <c r="A758" t="inlineStr">
        <is>
          <t>T-324459</t>
        </is>
      </c>
      <c r="B758" t="inlineStr">
        <is>
          <t>A-51ec1b</t>
        </is>
      </c>
      <c r="C758" s="41" t="n">
        <v>45139</v>
      </c>
      <c r="D758" t="n">
        <v>58</v>
      </c>
      <c r="E758" t="n">
        <v>105</v>
      </c>
      <c r="F758" t="n">
        <v>5</v>
      </c>
      <c r="G758" t="n">
        <v>0</v>
      </c>
      <c r="H758" t="inlineStr">
        <is>
          <t>high</t>
        </is>
      </c>
    </row>
    <row r="759">
      <c r="A759" t="inlineStr">
        <is>
          <t>T-2b0805</t>
        </is>
      </c>
      <c r="B759" t="inlineStr">
        <is>
          <t>A-202b67</t>
        </is>
      </c>
      <c r="C759" s="41" t="n">
        <v>45474</v>
      </c>
      <c r="D759" t="n">
        <v>35</v>
      </c>
      <c r="E759" t="n">
        <v>179</v>
      </c>
      <c r="G759" t="n">
        <v>0</v>
      </c>
      <c r="H759" t="inlineStr">
        <is>
          <t>urgent</t>
        </is>
      </c>
    </row>
    <row r="760">
      <c r="A760" t="inlineStr">
        <is>
          <t>T-1f5562</t>
        </is>
      </c>
      <c r="B760" t="inlineStr">
        <is>
          <t>A-86902e</t>
        </is>
      </c>
      <c r="C760" s="41" t="n">
        <v>44927</v>
      </c>
      <c r="D760" t="n">
        <v>65</v>
      </c>
      <c r="E760" t="n">
        <v>69</v>
      </c>
      <c r="G760" t="n">
        <v>0</v>
      </c>
      <c r="H760" t="inlineStr">
        <is>
          <t>medium</t>
        </is>
      </c>
    </row>
    <row r="761">
      <c r="A761" t="inlineStr">
        <is>
          <t>T-c2a8c2</t>
        </is>
      </c>
      <c r="B761" t="inlineStr">
        <is>
          <t>A-779e4e</t>
        </is>
      </c>
      <c r="C761" s="41" t="n">
        <v>45108</v>
      </c>
      <c r="D761" t="n">
        <v>15</v>
      </c>
      <c r="E761" t="n">
        <v>86</v>
      </c>
      <c r="F761" t="n">
        <v>5</v>
      </c>
      <c r="G761" t="n">
        <v>0</v>
      </c>
      <c r="H761" t="inlineStr">
        <is>
          <t>urgent</t>
        </is>
      </c>
    </row>
    <row r="762">
      <c r="A762" t="inlineStr">
        <is>
          <t>T-dbe987</t>
        </is>
      </c>
      <c r="B762" t="inlineStr">
        <is>
          <t>A-463db0</t>
        </is>
      </c>
      <c r="C762" s="41" t="n">
        <v>44958</v>
      </c>
      <c r="D762" t="n">
        <v>69</v>
      </c>
      <c r="E762" t="n">
        <v>25</v>
      </c>
      <c r="G762" t="n">
        <v>0</v>
      </c>
      <c r="H762" t="inlineStr">
        <is>
          <t>medium</t>
        </is>
      </c>
    </row>
    <row r="763">
      <c r="A763" t="inlineStr">
        <is>
          <t>T-17b048</t>
        </is>
      </c>
      <c r="B763" t="inlineStr">
        <is>
          <t>A-443b7c</t>
        </is>
      </c>
      <c r="C763" s="41" t="n">
        <v>45139</v>
      </c>
      <c r="D763" t="n">
        <v>24</v>
      </c>
      <c r="E763" t="n">
        <v>44</v>
      </c>
      <c r="F763" t="n">
        <v>3</v>
      </c>
      <c r="G763" t="n">
        <v>0</v>
      </c>
      <c r="H763" t="inlineStr">
        <is>
          <t>urgent</t>
        </is>
      </c>
    </row>
    <row r="764">
      <c r="A764" t="inlineStr">
        <is>
          <t>T-d3ac82</t>
        </is>
      </c>
      <c r="B764" t="inlineStr">
        <is>
          <t>A-f17767</t>
        </is>
      </c>
      <c r="C764" s="41" t="n">
        <v>44986</v>
      </c>
      <c r="D764" t="n">
        <v>61</v>
      </c>
      <c r="E764" t="n">
        <v>88</v>
      </c>
      <c r="G764" t="n">
        <v>1</v>
      </c>
      <c r="H764" t="inlineStr">
        <is>
          <t>high</t>
        </is>
      </c>
    </row>
    <row r="765">
      <c r="A765" t="inlineStr">
        <is>
          <t>T-3716d2</t>
        </is>
      </c>
      <c r="B765" t="inlineStr">
        <is>
          <t>A-e61e98</t>
        </is>
      </c>
      <c r="C765" s="41" t="n">
        <v>45200</v>
      </c>
      <c r="D765" t="n">
        <v>71</v>
      </c>
      <c r="E765" t="n">
        <v>127</v>
      </c>
      <c r="F765" t="n">
        <v>5</v>
      </c>
      <c r="G765" t="n">
        <v>0</v>
      </c>
      <c r="H765" t="inlineStr">
        <is>
          <t>medium</t>
        </is>
      </c>
    </row>
    <row r="766">
      <c r="A766" t="inlineStr">
        <is>
          <t>T-c16096</t>
        </is>
      </c>
      <c r="B766" t="inlineStr">
        <is>
          <t>A-e08cd3</t>
        </is>
      </c>
      <c r="C766" s="41" t="n">
        <v>45627</v>
      </c>
      <c r="D766" t="n">
        <v>57</v>
      </c>
      <c r="E766" t="n">
        <v>148</v>
      </c>
      <c r="F766" t="n">
        <v>4</v>
      </c>
      <c r="G766" t="n">
        <v>0</v>
      </c>
      <c r="H766" t="inlineStr">
        <is>
          <t>urgent</t>
        </is>
      </c>
    </row>
    <row r="767">
      <c r="A767" t="inlineStr">
        <is>
          <t>T-07968b</t>
        </is>
      </c>
      <c r="B767" t="inlineStr">
        <is>
          <t>A-068fc6</t>
        </is>
      </c>
      <c r="C767" s="41" t="n">
        <v>45017</v>
      </c>
      <c r="D767" t="n">
        <v>62</v>
      </c>
      <c r="E767" t="n">
        <v>123</v>
      </c>
      <c r="G767" t="n">
        <v>0</v>
      </c>
      <c r="H767" t="inlineStr">
        <is>
          <t>low</t>
        </is>
      </c>
    </row>
    <row r="768">
      <c r="A768" t="inlineStr">
        <is>
          <t>T-c6d16e</t>
        </is>
      </c>
      <c r="B768" t="inlineStr">
        <is>
          <t>A-00bed1</t>
        </is>
      </c>
      <c r="C768" s="41" t="n">
        <v>45352</v>
      </c>
      <c r="D768" t="n">
        <v>28</v>
      </c>
      <c r="E768" t="n">
        <v>107</v>
      </c>
      <c r="F768" t="n">
        <v>4</v>
      </c>
      <c r="G768" t="n">
        <v>0</v>
      </c>
      <c r="H768" t="inlineStr">
        <is>
          <t>urgent</t>
        </is>
      </c>
    </row>
    <row r="769">
      <c r="A769" t="inlineStr">
        <is>
          <t>T-0088b7</t>
        </is>
      </c>
      <c r="B769" t="inlineStr">
        <is>
          <t>A-ce550d</t>
        </is>
      </c>
      <c r="C769" s="41" t="n">
        <v>45413</v>
      </c>
      <c r="D769" t="n">
        <v>65</v>
      </c>
      <c r="E769" t="n">
        <v>173</v>
      </c>
      <c r="F769" t="n">
        <v>3</v>
      </c>
      <c r="G769" t="n">
        <v>1</v>
      </c>
      <c r="H769" t="inlineStr">
        <is>
          <t>medium</t>
        </is>
      </c>
    </row>
    <row r="770">
      <c r="A770" t="inlineStr">
        <is>
          <t>T-3a75b1</t>
        </is>
      </c>
      <c r="B770" t="inlineStr">
        <is>
          <t>A-3be56b</t>
        </is>
      </c>
      <c r="C770" s="41" t="n">
        <v>45323</v>
      </c>
      <c r="D770" t="n">
        <v>60</v>
      </c>
      <c r="E770" t="n">
        <v>61</v>
      </c>
      <c r="F770" t="n">
        <v>4</v>
      </c>
      <c r="G770" t="n">
        <v>0</v>
      </c>
      <c r="H770" t="inlineStr">
        <is>
          <t>low</t>
        </is>
      </c>
    </row>
    <row r="771">
      <c r="A771" t="inlineStr">
        <is>
          <t>T-6a99e2</t>
        </is>
      </c>
      <c r="B771" t="inlineStr">
        <is>
          <t>A-c42f1f</t>
        </is>
      </c>
      <c r="C771" s="41" t="n">
        <v>45536</v>
      </c>
      <c r="D771" t="n">
        <v>48</v>
      </c>
      <c r="E771" t="n">
        <v>37</v>
      </c>
      <c r="F771" t="n">
        <v>5</v>
      </c>
      <c r="G771" t="n">
        <v>0</v>
      </c>
      <c r="H771" t="inlineStr">
        <is>
          <t>low</t>
        </is>
      </c>
    </row>
    <row r="772">
      <c r="A772" t="inlineStr">
        <is>
          <t>T-646e6d</t>
        </is>
      </c>
      <c r="B772" t="inlineStr">
        <is>
          <t>A-019782</t>
        </is>
      </c>
      <c r="C772" s="41" t="n">
        <v>45627</v>
      </c>
      <c r="D772" t="n">
        <v>10</v>
      </c>
      <c r="E772" t="n">
        <v>48</v>
      </c>
      <c r="F772" t="n">
        <v>3</v>
      </c>
      <c r="G772" t="n">
        <v>0</v>
      </c>
      <c r="H772" t="inlineStr">
        <is>
          <t>urgent</t>
        </is>
      </c>
    </row>
    <row r="773">
      <c r="A773" t="inlineStr">
        <is>
          <t>T-e81350</t>
        </is>
      </c>
      <c r="B773" t="inlineStr">
        <is>
          <t>A-cea1f0</t>
        </is>
      </c>
      <c r="C773" s="41" t="n">
        <v>45536</v>
      </c>
      <c r="D773" t="n">
        <v>49</v>
      </c>
      <c r="E773" t="n">
        <v>172</v>
      </c>
      <c r="F773" t="n">
        <v>5</v>
      </c>
      <c r="G773" t="n">
        <v>0</v>
      </c>
      <c r="H773" t="inlineStr">
        <is>
          <t>urgent</t>
        </is>
      </c>
    </row>
    <row r="774">
      <c r="A774" t="inlineStr">
        <is>
          <t>T-866db3</t>
        </is>
      </c>
      <c r="B774" t="inlineStr">
        <is>
          <t>A-f446b6</t>
        </is>
      </c>
      <c r="C774" s="41" t="n">
        <v>45261</v>
      </c>
      <c r="D774" t="n">
        <v>22</v>
      </c>
      <c r="E774" t="n">
        <v>106</v>
      </c>
      <c r="F774" t="n">
        <v>4</v>
      </c>
      <c r="G774" t="n">
        <v>0</v>
      </c>
      <c r="H774" t="inlineStr">
        <is>
          <t>low</t>
        </is>
      </c>
    </row>
    <row r="775">
      <c r="A775" t="inlineStr">
        <is>
          <t>T-faf9c4</t>
        </is>
      </c>
      <c r="B775" t="inlineStr">
        <is>
          <t>A-40a557</t>
        </is>
      </c>
      <c r="C775" s="41" t="n">
        <v>45108</v>
      </c>
      <c r="D775" t="n">
        <v>21</v>
      </c>
      <c r="E775" t="n">
        <v>143</v>
      </c>
      <c r="G775" t="n">
        <v>0</v>
      </c>
      <c r="H775" t="inlineStr">
        <is>
          <t>low</t>
        </is>
      </c>
    </row>
    <row r="776">
      <c r="A776" t="inlineStr">
        <is>
          <t>T-b475e9</t>
        </is>
      </c>
      <c r="B776" t="inlineStr">
        <is>
          <t>A-f51f16</t>
        </is>
      </c>
      <c r="C776" s="41" t="n">
        <v>45017</v>
      </c>
      <c r="D776" t="n">
        <v>15</v>
      </c>
      <c r="E776" t="n">
        <v>109</v>
      </c>
      <c r="G776" t="n">
        <v>0</v>
      </c>
      <c r="H776" t="inlineStr">
        <is>
          <t>urgent</t>
        </is>
      </c>
    </row>
    <row r="777">
      <c r="A777" t="inlineStr">
        <is>
          <t>T-911d71</t>
        </is>
      </c>
      <c r="B777" t="inlineStr">
        <is>
          <t>A-dcc3f1</t>
        </is>
      </c>
      <c r="C777" s="41" t="n">
        <v>45352</v>
      </c>
      <c r="D777" t="n">
        <v>40</v>
      </c>
      <c r="E777" t="n">
        <v>3</v>
      </c>
      <c r="F777" t="n">
        <v>3</v>
      </c>
      <c r="G777" t="n">
        <v>0</v>
      </c>
      <c r="H777" t="inlineStr">
        <is>
          <t>urgent</t>
        </is>
      </c>
    </row>
    <row r="778">
      <c r="A778" t="inlineStr">
        <is>
          <t>T-861a59</t>
        </is>
      </c>
      <c r="B778" t="inlineStr">
        <is>
          <t>A-3b37d9</t>
        </is>
      </c>
      <c r="C778" s="41" t="n">
        <v>45536</v>
      </c>
      <c r="D778" t="n">
        <v>28</v>
      </c>
      <c r="E778" t="n">
        <v>39</v>
      </c>
      <c r="G778" t="n">
        <v>0</v>
      </c>
      <c r="H778" t="inlineStr">
        <is>
          <t>medium</t>
        </is>
      </c>
    </row>
    <row r="779">
      <c r="A779" t="inlineStr">
        <is>
          <t>T-ad1e6e</t>
        </is>
      </c>
      <c r="B779" t="inlineStr">
        <is>
          <t>A-503d5a</t>
        </is>
      </c>
      <c r="C779" s="41" t="n">
        <v>45231</v>
      </c>
      <c r="D779" t="n">
        <v>58</v>
      </c>
      <c r="E779" t="n">
        <v>116</v>
      </c>
      <c r="G779" t="n">
        <v>0</v>
      </c>
      <c r="H779" t="inlineStr">
        <is>
          <t>medium</t>
        </is>
      </c>
    </row>
    <row r="780">
      <c r="A780" t="inlineStr">
        <is>
          <t>T-8132dc</t>
        </is>
      </c>
      <c r="B780" t="inlineStr">
        <is>
          <t>A-474ad4</t>
        </is>
      </c>
      <c r="C780" s="41" t="n">
        <v>45170</v>
      </c>
      <c r="D780" t="n">
        <v>33</v>
      </c>
      <c r="E780" t="n">
        <v>11</v>
      </c>
      <c r="G780" t="n">
        <v>0</v>
      </c>
      <c r="H780" t="inlineStr">
        <is>
          <t>urgent</t>
        </is>
      </c>
    </row>
    <row r="781">
      <c r="A781" t="inlineStr">
        <is>
          <t>T-ad077a</t>
        </is>
      </c>
      <c r="B781" t="inlineStr">
        <is>
          <t>A-6dee43</t>
        </is>
      </c>
      <c r="C781" s="41" t="n">
        <v>45200</v>
      </c>
      <c r="D781" t="n">
        <v>24</v>
      </c>
      <c r="E781" t="n">
        <v>12</v>
      </c>
      <c r="F781" t="n">
        <v>3</v>
      </c>
      <c r="G781" t="n">
        <v>0</v>
      </c>
      <c r="H781" t="inlineStr">
        <is>
          <t>urgent</t>
        </is>
      </c>
    </row>
    <row r="782">
      <c r="A782" t="inlineStr">
        <is>
          <t>T-09f4bd</t>
        </is>
      </c>
      <c r="B782" t="inlineStr">
        <is>
          <t>A-ce66f8</t>
        </is>
      </c>
      <c r="C782" s="41" t="n">
        <v>45170</v>
      </c>
      <c r="D782" t="n">
        <v>34</v>
      </c>
      <c r="E782" t="n">
        <v>75</v>
      </c>
      <c r="F782" t="n">
        <v>3</v>
      </c>
      <c r="G782" t="n">
        <v>0</v>
      </c>
      <c r="H782" t="inlineStr">
        <is>
          <t>medium</t>
        </is>
      </c>
    </row>
    <row r="783">
      <c r="A783" t="inlineStr">
        <is>
          <t>T-cd1aee</t>
        </is>
      </c>
      <c r="B783" t="inlineStr">
        <is>
          <t>A-1ac5e0</t>
        </is>
      </c>
      <c r="C783" s="41" t="n">
        <v>45139</v>
      </c>
      <c r="D783" t="n">
        <v>6</v>
      </c>
      <c r="E783" t="n">
        <v>99</v>
      </c>
      <c r="F783" t="n">
        <v>3</v>
      </c>
      <c r="G783" t="n">
        <v>0</v>
      </c>
      <c r="H783" t="inlineStr">
        <is>
          <t>high</t>
        </is>
      </c>
    </row>
    <row r="784">
      <c r="A784" t="inlineStr">
        <is>
          <t>T-ff778b</t>
        </is>
      </c>
      <c r="B784" t="inlineStr">
        <is>
          <t>A-9badbd</t>
        </is>
      </c>
      <c r="C784" s="41" t="n">
        <v>45566</v>
      </c>
      <c r="D784" t="n">
        <v>16</v>
      </c>
      <c r="E784" t="n">
        <v>47</v>
      </c>
      <c r="G784" t="n">
        <v>0</v>
      </c>
      <c r="H784" t="inlineStr">
        <is>
          <t>low</t>
        </is>
      </c>
    </row>
    <row r="785">
      <c r="A785" t="inlineStr">
        <is>
          <t>T-3090a7</t>
        </is>
      </c>
      <c r="B785" t="inlineStr">
        <is>
          <t>A-f19409</t>
        </is>
      </c>
      <c r="C785" s="41" t="n">
        <v>44986</v>
      </c>
      <c r="D785" t="n">
        <v>5</v>
      </c>
      <c r="E785" t="n">
        <v>175</v>
      </c>
      <c r="G785" t="n">
        <v>0</v>
      </c>
      <c r="H785" t="inlineStr">
        <is>
          <t>medium</t>
        </is>
      </c>
    </row>
    <row r="786">
      <c r="A786" t="inlineStr">
        <is>
          <t>T-e67195</t>
        </is>
      </c>
      <c r="B786" t="inlineStr">
        <is>
          <t>A-3ce5b8</t>
        </is>
      </c>
      <c r="C786" s="41" t="n">
        <v>45566</v>
      </c>
      <c r="D786" t="n">
        <v>50</v>
      </c>
      <c r="E786" t="n">
        <v>156</v>
      </c>
      <c r="F786" t="n">
        <v>3</v>
      </c>
      <c r="G786" t="n">
        <v>0</v>
      </c>
      <c r="H786" t="inlineStr">
        <is>
          <t>low</t>
        </is>
      </c>
    </row>
    <row r="787">
      <c r="A787" t="inlineStr">
        <is>
          <t>T-0c9932</t>
        </is>
      </c>
      <c r="B787" t="inlineStr">
        <is>
          <t>A-eb2fdc</t>
        </is>
      </c>
      <c r="C787" s="41" t="n">
        <v>45200</v>
      </c>
      <c r="D787" t="n">
        <v>16</v>
      </c>
      <c r="E787" t="n">
        <v>50</v>
      </c>
      <c r="F787" t="n">
        <v>5</v>
      </c>
      <c r="G787" t="n">
        <v>0</v>
      </c>
      <c r="H787" t="inlineStr">
        <is>
          <t>medium</t>
        </is>
      </c>
    </row>
    <row r="788">
      <c r="A788" t="inlineStr">
        <is>
          <t>T-b88fe0</t>
        </is>
      </c>
      <c r="B788" t="inlineStr">
        <is>
          <t>A-34ea2f</t>
        </is>
      </c>
      <c r="C788" s="41" t="n">
        <v>45231</v>
      </c>
      <c r="D788" t="n">
        <v>7</v>
      </c>
      <c r="E788" t="n">
        <v>42</v>
      </c>
      <c r="G788" t="n">
        <v>0</v>
      </c>
      <c r="H788" t="inlineStr">
        <is>
          <t>medium</t>
        </is>
      </c>
    </row>
    <row r="789">
      <c r="A789" t="inlineStr">
        <is>
          <t>T-e63e72</t>
        </is>
      </c>
      <c r="B789" t="inlineStr">
        <is>
          <t>A-396e5f</t>
        </is>
      </c>
      <c r="C789" s="41" t="n">
        <v>45444</v>
      </c>
      <c r="D789" t="n">
        <v>21</v>
      </c>
      <c r="E789" t="n">
        <v>125</v>
      </c>
      <c r="G789" t="n">
        <v>0</v>
      </c>
      <c r="H789" t="inlineStr">
        <is>
          <t>high</t>
        </is>
      </c>
    </row>
    <row r="790">
      <c r="A790" t="inlineStr">
        <is>
          <t>T-ae7b6e</t>
        </is>
      </c>
      <c r="B790" t="inlineStr">
        <is>
          <t>A-4e44e8</t>
        </is>
      </c>
      <c r="C790" s="41" t="n">
        <v>44958</v>
      </c>
      <c r="D790" t="n">
        <v>21</v>
      </c>
      <c r="E790" t="n">
        <v>45</v>
      </c>
      <c r="F790" t="n">
        <v>3</v>
      </c>
      <c r="G790" t="n">
        <v>0</v>
      </c>
      <c r="H790" t="inlineStr">
        <is>
          <t>urgent</t>
        </is>
      </c>
    </row>
    <row r="791">
      <c r="A791" t="inlineStr">
        <is>
          <t>T-963409</t>
        </is>
      </c>
      <c r="B791" t="inlineStr">
        <is>
          <t>A-5a92e7</t>
        </is>
      </c>
      <c r="C791" s="41" t="n">
        <v>45017</v>
      </c>
      <c r="D791" t="n">
        <v>17</v>
      </c>
      <c r="E791" t="n">
        <v>127</v>
      </c>
      <c r="F791" t="n">
        <v>4</v>
      </c>
      <c r="G791" t="n">
        <v>0</v>
      </c>
      <c r="H791" t="inlineStr">
        <is>
          <t>urgent</t>
        </is>
      </c>
    </row>
    <row r="792">
      <c r="A792" t="inlineStr">
        <is>
          <t>T-7faf10</t>
        </is>
      </c>
      <c r="B792" t="inlineStr">
        <is>
          <t>A-600734</t>
        </is>
      </c>
      <c r="C792" s="41" t="n">
        <v>45170</v>
      </c>
      <c r="D792" t="n">
        <v>52</v>
      </c>
      <c r="E792" t="n">
        <v>79</v>
      </c>
      <c r="G792" t="n">
        <v>0</v>
      </c>
      <c r="H792" t="inlineStr">
        <is>
          <t>medium</t>
        </is>
      </c>
    </row>
    <row r="793">
      <c r="A793" t="inlineStr">
        <is>
          <t>T-b9f162</t>
        </is>
      </c>
      <c r="B793" t="inlineStr">
        <is>
          <t>A-20736a</t>
        </is>
      </c>
      <c r="C793" s="41" t="n">
        <v>45627</v>
      </c>
      <c r="D793" t="n">
        <v>57</v>
      </c>
      <c r="E793" t="n">
        <v>131</v>
      </c>
      <c r="F793" t="n">
        <v>4</v>
      </c>
      <c r="G793" t="n">
        <v>0</v>
      </c>
      <c r="H793" t="inlineStr">
        <is>
          <t>high</t>
        </is>
      </c>
    </row>
    <row r="794">
      <c r="A794" t="inlineStr">
        <is>
          <t>T-29acb7</t>
        </is>
      </c>
      <c r="B794" t="inlineStr">
        <is>
          <t>A-68f37c</t>
        </is>
      </c>
      <c r="C794" s="41" t="n">
        <v>45047</v>
      </c>
      <c r="D794" t="n">
        <v>21</v>
      </c>
      <c r="E794" t="n">
        <v>76</v>
      </c>
      <c r="G794" t="n">
        <v>0</v>
      </c>
      <c r="H794" t="inlineStr">
        <is>
          <t>urgent</t>
        </is>
      </c>
    </row>
    <row r="795">
      <c r="A795" t="inlineStr">
        <is>
          <t>T-1a05b7</t>
        </is>
      </c>
      <c r="B795" t="inlineStr">
        <is>
          <t>A-2446e3</t>
        </is>
      </c>
      <c r="C795" s="41" t="n">
        <v>45323</v>
      </c>
      <c r="D795" t="n">
        <v>6</v>
      </c>
      <c r="E795" t="n">
        <v>111</v>
      </c>
      <c r="F795" t="n">
        <v>3</v>
      </c>
      <c r="G795" t="n">
        <v>0</v>
      </c>
      <c r="H795" t="inlineStr">
        <is>
          <t>urgent</t>
        </is>
      </c>
    </row>
    <row r="796">
      <c r="A796" t="inlineStr">
        <is>
          <t>T-202a0d</t>
        </is>
      </c>
      <c r="B796" t="inlineStr">
        <is>
          <t>A-17939a</t>
        </is>
      </c>
      <c r="C796" s="41" t="n">
        <v>45261</v>
      </c>
      <c r="D796" t="n">
        <v>34</v>
      </c>
      <c r="E796" t="n">
        <v>7</v>
      </c>
      <c r="G796" t="n">
        <v>0</v>
      </c>
      <c r="H796" t="inlineStr">
        <is>
          <t>medium</t>
        </is>
      </c>
    </row>
    <row r="797">
      <c r="A797" t="inlineStr">
        <is>
          <t>T-c44351</t>
        </is>
      </c>
      <c r="B797" t="inlineStr">
        <is>
          <t>A-4d1e75</t>
        </is>
      </c>
      <c r="C797" s="41" t="n">
        <v>45383</v>
      </c>
      <c r="D797" t="n">
        <v>27</v>
      </c>
      <c r="E797" t="n">
        <v>24</v>
      </c>
      <c r="F797" t="n">
        <v>4</v>
      </c>
      <c r="G797" t="n">
        <v>0</v>
      </c>
      <c r="H797" t="inlineStr">
        <is>
          <t>medium</t>
        </is>
      </c>
    </row>
    <row r="798">
      <c r="A798" t="inlineStr">
        <is>
          <t>T-5c1ed6</t>
        </is>
      </c>
      <c r="B798" t="inlineStr">
        <is>
          <t>A-de58ca</t>
        </is>
      </c>
      <c r="C798" s="41" t="n">
        <v>45047</v>
      </c>
      <c r="D798" t="n">
        <v>12</v>
      </c>
      <c r="E798" t="n">
        <v>148</v>
      </c>
      <c r="F798" t="n">
        <v>3</v>
      </c>
      <c r="G798" t="n">
        <v>0</v>
      </c>
      <c r="H798" t="inlineStr">
        <is>
          <t>low</t>
        </is>
      </c>
    </row>
    <row r="799">
      <c r="A799" t="inlineStr">
        <is>
          <t>T-e2e929</t>
        </is>
      </c>
      <c r="B799" t="inlineStr">
        <is>
          <t>A-b07b56</t>
        </is>
      </c>
      <c r="C799" s="41" t="n">
        <v>45017</v>
      </c>
      <c r="D799" t="n">
        <v>28</v>
      </c>
      <c r="E799" t="n">
        <v>43</v>
      </c>
      <c r="F799" t="n">
        <v>3</v>
      </c>
      <c r="G799" t="n">
        <v>0</v>
      </c>
      <c r="H799" t="inlineStr">
        <is>
          <t>high</t>
        </is>
      </c>
    </row>
    <row r="800">
      <c r="A800" t="inlineStr">
        <is>
          <t>T-99e0a1</t>
        </is>
      </c>
      <c r="B800" t="inlineStr">
        <is>
          <t>A-378b99</t>
        </is>
      </c>
      <c r="C800" s="41" t="n">
        <v>45261</v>
      </c>
      <c r="D800" t="n">
        <v>28</v>
      </c>
      <c r="E800" t="n">
        <v>110</v>
      </c>
      <c r="G800" t="n">
        <v>0</v>
      </c>
      <c r="H800" t="inlineStr">
        <is>
          <t>low</t>
        </is>
      </c>
    </row>
    <row r="801">
      <c r="A801" t="inlineStr">
        <is>
          <t>T-ffc8ec</t>
        </is>
      </c>
      <c r="B801" t="inlineStr">
        <is>
          <t>A-43a9e3</t>
        </is>
      </c>
      <c r="C801" s="41" t="n">
        <v>45444</v>
      </c>
      <c r="D801" t="n">
        <v>35</v>
      </c>
      <c r="E801" t="n">
        <v>41</v>
      </c>
      <c r="F801" t="n">
        <v>3</v>
      </c>
      <c r="G801" t="n">
        <v>0</v>
      </c>
      <c r="H801" t="inlineStr">
        <is>
          <t>medium</t>
        </is>
      </c>
    </row>
    <row r="802">
      <c r="A802" t="inlineStr">
        <is>
          <t>T-12b388</t>
        </is>
      </c>
      <c r="B802" t="inlineStr">
        <is>
          <t>A-0354fe</t>
        </is>
      </c>
      <c r="C802" s="41" t="n">
        <v>45597</v>
      </c>
      <c r="D802" t="n">
        <v>15</v>
      </c>
      <c r="E802" t="n">
        <v>14</v>
      </c>
      <c r="G802" t="n">
        <v>0</v>
      </c>
      <c r="H802" t="inlineStr">
        <is>
          <t>medium</t>
        </is>
      </c>
    </row>
    <row r="803">
      <c r="A803" t="inlineStr">
        <is>
          <t>T-3b6d69</t>
        </is>
      </c>
      <c r="B803" t="inlineStr">
        <is>
          <t>A-ba6516</t>
        </is>
      </c>
      <c r="C803" s="41" t="n">
        <v>45444</v>
      </c>
      <c r="D803" t="n">
        <v>60</v>
      </c>
      <c r="E803" t="n">
        <v>90</v>
      </c>
      <c r="F803" t="n">
        <v>4</v>
      </c>
      <c r="G803" t="n">
        <v>0</v>
      </c>
      <c r="H803" t="inlineStr">
        <is>
          <t>medium</t>
        </is>
      </c>
    </row>
    <row r="804">
      <c r="A804" t="inlineStr">
        <is>
          <t>T-dd2674</t>
        </is>
      </c>
      <c r="B804" t="inlineStr">
        <is>
          <t>A-3932db</t>
        </is>
      </c>
      <c r="C804" s="41" t="n">
        <v>45292</v>
      </c>
      <c r="D804" t="n">
        <v>19</v>
      </c>
      <c r="E804" t="n">
        <v>158</v>
      </c>
      <c r="F804" t="n">
        <v>5</v>
      </c>
      <c r="G804" t="n">
        <v>0</v>
      </c>
      <c r="H804" t="inlineStr">
        <is>
          <t>high</t>
        </is>
      </c>
    </row>
    <row r="805">
      <c r="A805" t="inlineStr">
        <is>
          <t>T-ae22ba</t>
        </is>
      </c>
      <c r="B805" t="inlineStr">
        <is>
          <t>A-bb3bd4</t>
        </is>
      </c>
      <c r="C805" s="41" t="n">
        <v>45200</v>
      </c>
      <c r="D805" t="n">
        <v>3</v>
      </c>
      <c r="E805" t="n">
        <v>178</v>
      </c>
      <c r="F805" t="n">
        <v>4</v>
      </c>
      <c r="G805" t="n">
        <v>0</v>
      </c>
      <c r="H805" t="inlineStr">
        <is>
          <t>low</t>
        </is>
      </c>
    </row>
    <row r="806">
      <c r="A806" t="inlineStr">
        <is>
          <t>T-34421f</t>
        </is>
      </c>
      <c r="B806" t="inlineStr">
        <is>
          <t>A-02fac6</t>
        </is>
      </c>
      <c r="C806" s="41" t="n">
        <v>45413</v>
      </c>
      <c r="D806" t="n">
        <v>16</v>
      </c>
      <c r="E806" t="n">
        <v>179</v>
      </c>
      <c r="F806" t="n">
        <v>3</v>
      </c>
      <c r="G806" t="n">
        <v>0</v>
      </c>
      <c r="H806" t="inlineStr">
        <is>
          <t>high</t>
        </is>
      </c>
    </row>
    <row r="807">
      <c r="A807" t="inlineStr">
        <is>
          <t>T-1018b1</t>
        </is>
      </c>
      <c r="B807" t="inlineStr">
        <is>
          <t>A-1619f8</t>
        </is>
      </c>
      <c r="C807" s="41" t="n">
        <v>45323</v>
      </c>
      <c r="D807" t="n">
        <v>20</v>
      </c>
      <c r="E807" t="n">
        <v>89</v>
      </c>
      <c r="G807" t="n">
        <v>0</v>
      </c>
      <c r="H807" t="inlineStr">
        <is>
          <t>medium</t>
        </is>
      </c>
    </row>
    <row r="808">
      <c r="A808" t="inlineStr">
        <is>
          <t>T-474619</t>
        </is>
      </c>
      <c r="B808" t="inlineStr">
        <is>
          <t>A-139c3b</t>
        </is>
      </c>
      <c r="C808" s="41" t="n">
        <v>45200</v>
      </c>
      <c r="D808" t="n">
        <v>3</v>
      </c>
      <c r="E808" t="n">
        <v>88</v>
      </c>
      <c r="F808" t="n">
        <v>5</v>
      </c>
      <c r="G808" t="n">
        <v>0</v>
      </c>
      <c r="H808" t="inlineStr">
        <is>
          <t>medium</t>
        </is>
      </c>
    </row>
    <row r="809">
      <c r="A809" t="inlineStr">
        <is>
          <t>T-f925c6</t>
        </is>
      </c>
      <c r="B809" t="inlineStr">
        <is>
          <t>A-425e76</t>
        </is>
      </c>
      <c r="C809" s="41" t="n">
        <v>44958</v>
      </c>
      <c r="D809" t="n">
        <v>16</v>
      </c>
      <c r="E809" t="n">
        <v>162</v>
      </c>
      <c r="F809" t="n">
        <v>4</v>
      </c>
      <c r="G809" t="n">
        <v>1</v>
      </c>
      <c r="H809" t="inlineStr">
        <is>
          <t>high</t>
        </is>
      </c>
    </row>
    <row r="810">
      <c r="A810" t="inlineStr">
        <is>
          <t>T-b6633c</t>
        </is>
      </c>
      <c r="B810" t="inlineStr">
        <is>
          <t>A-02fac6</t>
        </is>
      </c>
      <c r="C810" s="41" t="n">
        <v>45323</v>
      </c>
      <c r="D810" t="n">
        <v>34</v>
      </c>
      <c r="E810" t="n">
        <v>107</v>
      </c>
      <c r="G810" t="n">
        <v>0</v>
      </c>
      <c r="H810" t="inlineStr">
        <is>
          <t>urgent</t>
        </is>
      </c>
    </row>
    <row r="811">
      <c r="A811" t="inlineStr">
        <is>
          <t>T-7ddfa5</t>
        </is>
      </c>
      <c r="B811" t="inlineStr">
        <is>
          <t>A-977ca0</t>
        </is>
      </c>
      <c r="C811" s="41" t="n">
        <v>45170</v>
      </c>
      <c r="D811" t="n">
        <v>56</v>
      </c>
      <c r="E811" t="n">
        <v>117</v>
      </c>
      <c r="G811" t="n">
        <v>0</v>
      </c>
      <c r="H811" t="inlineStr">
        <is>
          <t>high</t>
        </is>
      </c>
    </row>
    <row r="812">
      <c r="A812" t="inlineStr">
        <is>
          <t>T-0a1945</t>
        </is>
      </c>
      <c r="B812" t="inlineStr">
        <is>
          <t>A-798a3f</t>
        </is>
      </c>
      <c r="C812" s="41" t="n">
        <v>45566</v>
      </c>
      <c r="D812" t="n">
        <v>7</v>
      </c>
      <c r="E812" t="n">
        <v>34</v>
      </c>
      <c r="F812" t="n">
        <v>4</v>
      </c>
      <c r="G812" t="n">
        <v>0</v>
      </c>
      <c r="H812" t="inlineStr">
        <is>
          <t>urgent</t>
        </is>
      </c>
    </row>
    <row r="813">
      <c r="A813" t="inlineStr">
        <is>
          <t>T-5dbf5b</t>
        </is>
      </c>
      <c r="B813" t="inlineStr">
        <is>
          <t>A-7cfe77</t>
        </is>
      </c>
      <c r="C813" s="41" t="n">
        <v>44986</v>
      </c>
      <c r="D813" t="n">
        <v>38</v>
      </c>
      <c r="E813" t="n">
        <v>154</v>
      </c>
      <c r="F813" t="n">
        <v>3</v>
      </c>
      <c r="G813" t="n">
        <v>0</v>
      </c>
      <c r="H813" t="inlineStr">
        <is>
          <t>high</t>
        </is>
      </c>
    </row>
    <row r="814">
      <c r="A814" t="inlineStr">
        <is>
          <t>T-ecf597</t>
        </is>
      </c>
      <c r="B814" t="inlineStr">
        <is>
          <t>A-d42431</t>
        </is>
      </c>
      <c r="C814" s="41" t="n">
        <v>44927</v>
      </c>
      <c r="D814" t="n">
        <v>10</v>
      </c>
      <c r="E814" t="n">
        <v>174</v>
      </c>
      <c r="F814" t="n">
        <v>3</v>
      </c>
      <c r="G814" t="n">
        <v>0</v>
      </c>
      <c r="H814" t="inlineStr">
        <is>
          <t>high</t>
        </is>
      </c>
    </row>
    <row r="815">
      <c r="A815" t="inlineStr">
        <is>
          <t>T-cb2104</t>
        </is>
      </c>
      <c r="B815" t="inlineStr">
        <is>
          <t>A-fb186e</t>
        </is>
      </c>
      <c r="C815" s="41" t="n">
        <v>45078</v>
      </c>
      <c r="D815" t="n">
        <v>9</v>
      </c>
      <c r="E815" t="n">
        <v>6</v>
      </c>
      <c r="F815" t="n">
        <v>5</v>
      </c>
      <c r="G815" t="n">
        <v>0</v>
      </c>
      <c r="H815" t="inlineStr">
        <is>
          <t>low</t>
        </is>
      </c>
    </row>
    <row r="816">
      <c r="A816" t="inlineStr">
        <is>
          <t>T-235e0a</t>
        </is>
      </c>
      <c r="B816" t="inlineStr">
        <is>
          <t>A-ce66f8</t>
        </is>
      </c>
      <c r="C816" s="41" t="n">
        <v>45047</v>
      </c>
      <c r="D816" t="n">
        <v>70</v>
      </c>
      <c r="E816" t="n">
        <v>107</v>
      </c>
      <c r="G816" t="n">
        <v>0</v>
      </c>
      <c r="H816" t="inlineStr">
        <is>
          <t>medium</t>
        </is>
      </c>
    </row>
    <row r="817">
      <c r="A817" t="inlineStr">
        <is>
          <t>T-9369c9</t>
        </is>
      </c>
      <c r="B817" t="inlineStr">
        <is>
          <t>A-e351e1</t>
        </is>
      </c>
      <c r="C817" s="41" t="n">
        <v>45505</v>
      </c>
      <c r="D817" t="n">
        <v>41</v>
      </c>
      <c r="E817" t="n">
        <v>51</v>
      </c>
      <c r="F817" t="n">
        <v>3</v>
      </c>
      <c r="G817" t="n">
        <v>0</v>
      </c>
      <c r="H817" t="inlineStr">
        <is>
          <t>urgent</t>
        </is>
      </c>
    </row>
    <row r="818">
      <c r="A818" t="inlineStr">
        <is>
          <t>T-86a1f6</t>
        </is>
      </c>
      <c r="B818" t="inlineStr">
        <is>
          <t>A-bb2f49</t>
        </is>
      </c>
      <c r="C818" s="41" t="n">
        <v>45292</v>
      </c>
      <c r="D818" t="n">
        <v>35</v>
      </c>
      <c r="E818" t="n">
        <v>162</v>
      </c>
      <c r="F818" t="n">
        <v>4</v>
      </c>
      <c r="G818" t="n">
        <v>0</v>
      </c>
      <c r="H818" t="inlineStr">
        <is>
          <t>high</t>
        </is>
      </c>
    </row>
    <row r="819">
      <c r="A819" t="inlineStr">
        <is>
          <t>T-1ba73b</t>
        </is>
      </c>
      <c r="B819" t="inlineStr">
        <is>
          <t>A-e40f45</t>
        </is>
      </c>
      <c r="C819" s="41" t="n">
        <v>45231</v>
      </c>
      <c r="D819" t="n">
        <v>3</v>
      </c>
      <c r="E819" t="n">
        <v>75</v>
      </c>
      <c r="F819" t="n">
        <v>3</v>
      </c>
      <c r="G819" t="n">
        <v>0</v>
      </c>
      <c r="H819" t="inlineStr">
        <is>
          <t>medium</t>
        </is>
      </c>
    </row>
    <row r="820">
      <c r="A820" t="inlineStr">
        <is>
          <t>T-c863f8</t>
        </is>
      </c>
      <c r="B820" t="inlineStr">
        <is>
          <t>A-94f8c9</t>
        </is>
      </c>
      <c r="C820" s="41" t="n">
        <v>45231</v>
      </c>
      <c r="D820" t="n">
        <v>69</v>
      </c>
      <c r="E820" t="n">
        <v>141</v>
      </c>
      <c r="F820" t="n">
        <v>5</v>
      </c>
      <c r="G820" t="n">
        <v>0</v>
      </c>
      <c r="H820" t="inlineStr">
        <is>
          <t>low</t>
        </is>
      </c>
    </row>
    <row r="821">
      <c r="A821" t="inlineStr">
        <is>
          <t>T-1ea354</t>
        </is>
      </c>
      <c r="B821" t="inlineStr">
        <is>
          <t>A-ae052e</t>
        </is>
      </c>
      <c r="C821" s="41" t="n">
        <v>45261</v>
      </c>
      <c r="D821" t="n">
        <v>12</v>
      </c>
      <c r="E821" t="n">
        <v>48</v>
      </c>
      <c r="G821" t="n">
        <v>0</v>
      </c>
      <c r="H821" t="inlineStr">
        <is>
          <t>urgent</t>
        </is>
      </c>
    </row>
    <row r="822">
      <c r="A822" t="inlineStr">
        <is>
          <t>T-611c1e</t>
        </is>
      </c>
      <c r="B822" t="inlineStr">
        <is>
          <t>A-8e47ca</t>
        </is>
      </c>
      <c r="C822" s="41" t="n">
        <v>44986</v>
      </c>
      <c r="D822" t="n">
        <v>4</v>
      </c>
      <c r="E822" t="n">
        <v>17</v>
      </c>
      <c r="F822" t="n">
        <v>3</v>
      </c>
      <c r="G822" t="n">
        <v>0</v>
      </c>
      <c r="H822" t="inlineStr">
        <is>
          <t>high</t>
        </is>
      </c>
    </row>
    <row r="823">
      <c r="A823" t="inlineStr">
        <is>
          <t>T-6047ed</t>
        </is>
      </c>
      <c r="B823" t="inlineStr">
        <is>
          <t>A-c45b23</t>
        </is>
      </c>
      <c r="C823" s="41" t="n">
        <v>45383</v>
      </c>
      <c r="D823" t="n">
        <v>61</v>
      </c>
      <c r="E823" t="n">
        <v>25</v>
      </c>
      <c r="G823" t="n">
        <v>0</v>
      </c>
      <c r="H823" t="inlineStr">
        <is>
          <t>high</t>
        </is>
      </c>
    </row>
    <row r="824">
      <c r="A824" t="inlineStr">
        <is>
          <t>T-47ef6b</t>
        </is>
      </c>
      <c r="B824" t="inlineStr">
        <is>
          <t>A-712426</t>
        </is>
      </c>
      <c r="C824" s="41" t="n">
        <v>45200</v>
      </c>
      <c r="D824" t="n">
        <v>1</v>
      </c>
      <c r="E824" t="n">
        <v>43</v>
      </c>
      <c r="G824" t="n">
        <v>0</v>
      </c>
      <c r="H824" t="inlineStr">
        <is>
          <t>medium</t>
        </is>
      </c>
    </row>
    <row r="825">
      <c r="A825" t="inlineStr">
        <is>
          <t>T-2e8d9d</t>
        </is>
      </c>
      <c r="B825" t="inlineStr">
        <is>
          <t>A-9ee962</t>
        </is>
      </c>
      <c r="C825" s="41" t="n">
        <v>45017</v>
      </c>
      <c r="D825" t="n">
        <v>8</v>
      </c>
      <c r="E825" t="n">
        <v>31</v>
      </c>
      <c r="G825" t="n">
        <v>0</v>
      </c>
      <c r="H825" t="inlineStr">
        <is>
          <t>low</t>
        </is>
      </c>
    </row>
    <row r="826">
      <c r="A826" t="inlineStr">
        <is>
          <t>T-c400c4</t>
        </is>
      </c>
      <c r="B826" t="inlineStr">
        <is>
          <t>A-7f6b86</t>
        </is>
      </c>
      <c r="C826" s="41" t="n">
        <v>45047</v>
      </c>
      <c r="D826" t="n">
        <v>15</v>
      </c>
      <c r="E826" t="n">
        <v>39</v>
      </c>
      <c r="G826" t="n">
        <v>0</v>
      </c>
      <c r="H826" t="inlineStr">
        <is>
          <t>high</t>
        </is>
      </c>
    </row>
    <row r="827">
      <c r="A827" t="inlineStr">
        <is>
          <t>T-520606</t>
        </is>
      </c>
      <c r="B827" t="inlineStr">
        <is>
          <t>A-43a9e3</t>
        </is>
      </c>
      <c r="C827" s="41" t="n">
        <v>44927</v>
      </c>
      <c r="D827" t="n">
        <v>15</v>
      </c>
      <c r="E827" t="n">
        <v>89</v>
      </c>
      <c r="F827" t="n">
        <v>5</v>
      </c>
      <c r="G827" t="n">
        <v>0</v>
      </c>
      <c r="H827" t="inlineStr">
        <is>
          <t>urgent</t>
        </is>
      </c>
    </row>
    <row r="828">
      <c r="A828" t="inlineStr">
        <is>
          <t>T-3f5174</t>
        </is>
      </c>
      <c r="B828" t="inlineStr">
        <is>
          <t>A-a7bd4b</t>
        </is>
      </c>
      <c r="C828" s="41" t="n">
        <v>45444</v>
      </c>
      <c r="D828" t="n">
        <v>42</v>
      </c>
      <c r="E828" t="n">
        <v>98</v>
      </c>
      <c r="F828" t="n">
        <v>3</v>
      </c>
      <c r="G828" t="n">
        <v>0</v>
      </c>
      <c r="H828" t="inlineStr">
        <is>
          <t>high</t>
        </is>
      </c>
    </row>
    <row r="829">
      <c r="A829" t="inlineStr">
        <is>
          <t>T-3a9f01</t>
        </is>
      </c>
      <c r="B829" t="inlineStr">
        <is>
          <t>A-038089</t>
        </is>
      </c>
      <c r="C829" s="41" t="n">
        <v>45200</v>
      </c>
      <c r="D829" t="n">
        <v>61</v>
      </c>
      <c r="E829" t="n">
        <v>32</v>
      </c>
      <c r="F829" t="n">
        <v>3</v>
      </c>
      <c r="G829" t="n">
        <v>0</v>
      </c>
      <c r="H829" t="inlineStr">
        <is>
          <t>urgent</t>
        </is>
      </c>
    </row>
    <row r="830">
      <c r="A830" t="inlineStr">
        <is>
          <t>T-91bbd1</t>
        </is>
      </c>
      <c r="B830" t="inlineStr">
        <is>
          <t>A-427b69</t>
        </is>
      </c>
      <c r="C830" s="41" t="n">
        <v>45413</v>
      </c>
      <c r="D830" t="n">
        <v>57</v>
      </c>
      <c r="E830" t="n">
        <v>120</v>
      </c>
      <c r="F830" t="n">
        <v>3</v>
      </c>
      <c r="G830" t="n">
        <v>0</v>
      </c>
      <c r="H830" t="inlineStr">
        <is>
          <t>urgent</t>
        </is>
      </c>
    </row>
    <row r="831">
      <c r="A831" t="inlineStr">
        <is>
          <t>T-72bc99</t>
        </is>
      </c>
      <c r="B831" t="inlineStr">
        <is>
          <t>A-ff3c73</t>
        </is>
      </c>
      <c r="C831" s="41" t="n">
        <v>44986</v>
      </c>
      <c r="D831" t="n">
        <v>5</v>
      </c>
      <c r="E831" t="n">
        <v>116</v>
      </c>
      <c r="F831" t="n">
        <v>4</v>
      </c>
      <c r="G831" t="n">
        <v>0</v>
      </c>
      <c r="H831" t="inlineStr">
        <is>
          <t>urgent</t>
        </is>
      </c>
    </row>
    <row r="832">
      <c r="A832" t="inlineStr">
        <is>
          <t>T-f29fb2</t>
        </is>
      </c>
      <c r="B832" t="inlineStr">
        <is>
          <t>A-186a44</t>
        </is>
      </c>
      <c r="C832" s="41" t="n">
        <v>45352</v>
      </c>
      <c r="D832" t="n">
        <v>53</v>
      </c>
      <c r="E832" t="n">
        <v>103</v>
      </c>
      <c r="G832" t="n">
        <v>0</v>
      </c>
      <c r="H832" t="inlineStr">
        <is>
          <t>medium</t>
        </is>
      </c>
    </row>
    <row r="833">
      <c r="A833" t="inlineStr">
        <is>
          <t>T-a01218</t>
        </is>
      </c>
      <c r="B833" t="inlineStr">
        <is>
          <t>A-075038</t>
        </is>
      </c>
      <c r="C833" s="41" t="n">
        <v>44986</v>
      </c>
      <c r="D833" t="n">
        <v>50</v>
      </c>
      <c r="E833" t="n">
        <v>104</v>
      </c>
      <c r="F833" t="n">
        <v>3</v>
      </c>
      <c r="G833" t="n">
        <v>0</v>
      </c>
      <c r="H833" t="inlineStr">
        <is>
          <t>high</t>
        </is>
      </c>
    </row>
    <row r="834">
      <c r="A834" t="inlineStr">
        <is>
          <t>T-463295</t>
        </is>
      </c>
      <c r="B834" t="inlineStr">
        <is>
          <t>A-3a7284</t>
        </is>
      </c>
      <c r="C834" s="41" t="n">
        <v>44958</v>
      </c>
      <c r="D834" t="n">
        <v>61</v>
      </c>
      <c r="E834" t="n">
        <v>152</v>
      </c>
      <c r="F834" t="n">
        <v>3</v>
      </c>
      <c r="G834" t="n">
        <v>0</v>
      </c>
      <c r="H834" t="inlineStr">
        <is>
          <t>urgent</t>
        </is>
      </c>
    </row>
    <row r="835">
      <c r="A835" t="inlineStr">
        <is>
          <t>T-464084</t>
        </is>
      </c>
      <c r="B835" t="inlineStr">
        <is>
          <t>A-1f0636</t>
        </is>
      </c>
      <c r="C835" s="41" t="n">
        <v>45383</v>
      </c>
      <c r="D835" t="n">
        <v>60</v>
      </c>
      <c r="E835" t="n">
        <v>82</v>
      </c>
      <c r="F835" t="n">
        <v>4</v>
      </c>
      <c r="G835" t="n">
        <v>0</v>
      </c>
      <c r="H835" t="inlineStr">
        <is>
          <t>high</t>
        </is>
      </c>
    </row>
    <row r="836">
      <c r="A836" t="inlineStr">
        <is>
          <t>T-2188d7</t>
        </is>
      </c>
      <c r="B836" t="inlineStr">
        <is>
          <t>A-f5641b</t>
        </is>
      </c>
      <c r="C836" s="41" t="n">
        <v>45047</v>
      </c>
      <c r="D836" t="n">
        <v>4</v>
      </c>
      <c r="E836" t="n">
        <v>46</v>
      </c>
      <c r="F836" t="n">
        <v>3</v>
      </c>
      <c r="G836" t="n">
        <v>0</v>
      </c>
      <c r="H836" t="inlineStr">
        <is>
          <t>urgent</t>
        </is>
      </c>
    </row>
    <row r="837">
      <c r="A837" t="inlineStr">
        <is>
          <t>T-474315</t>
        </is>
      </c>
      <c r="B837" t="inlineStr">
        <is>
          <t>A-bb3bd4</t>
        </is>
      </c>
      <c r="C837" s="41" t="n">
        <v>45352</v>
      </c>
      <c r="D837" t="n">
        <v>41</v>
      </c>
      <c r="E837" t="n">
        <v>139</v>
      </c>
      <c r="F837" t="n">
        <v>4</v>
      </c>
      <c r="G837" t="n">
        <v>0</v>
      </c>
      <c r="H837" t="inlineStr">
        <is>
          <t>urgent</t>
        </is>
      </c>
    </row>
    <row r="838">
      <c r="A838" t="inlineStr">
        <is>
          <t>T-9bb199</t>
        </is>
      </c>
      <c r="B838" t="inlineStr">
        <is>
          <t>A-af0cd2</t>
        </is>
      </c>
      <c r="C838" s="41" t="n">
        <v>45383</v>
      </c>
      <c r="D838" t="n">
        <v>69</v>
      </c>
      <c r="E838" t="n">
        <v>152</v>
      </c>
      <c r="G838" t="n">
        <v>0</v>
      </c>
      <c r="H838" t="inlineStr">
        <is>
          <t>urgent</t>
        </is>
      </c>
    </row>
    <row r="839">
      <c r="A839" t="inlineStr">
        <is>
          <t>T-bd38ae</t>
        </is>
      </c>
      <c r="B839" t="inlineStr">
        <is>
          <t>A-5a184f</t>
        </is>
      </c>
      <c r="C839" s="41" t="n">
        <v>45170</v>
      </c>
      <c r="D839" t="n">
        <v>5</v>
      </c>
      <c r="E839" t="n">
        <v>38</v>
      </c>
      <c r="F839" t="n">
        <v>4</v>
      </c>
      <c r="G839" t="n">
        <v>0</v>
      </c>
      <c r="H839" t="inlineStr">
        <is>
          <t>medium</t>
        </is>
      </c>
    </row>
    <row r="840">
      <c r="A840" t="inlineStr">
        <is>
          <t>T-6e3b72</t>
        </is>
      </c>
      <c r="B840" t="inlineStr">
        <is>
          <t>A-3b5cd1</t>
        </is>
      </c>
      <c r="C840" s="41" t="n">
        <v>44927</v>
      </c>
      <c r="D840" t="n">
        <v>3</v>
      </c>
      <c r="E840" t="n">
        <v>22</v>
      </c>
      <c r="G840" t="n">
        <v>0</v>
      </c>
      <c r="H840" t="inlineStr">
        <is>
          <t>medium</t>
        </is>
      </c>
    </row>
    <row r="841">
      <c r="A841" t="inlineStr">
        <is>
          <t>T-be97e7</t>
        </is>
      </c>
      <c r="B841" t="inlineStr">
        <is>
          <t>A-7d514c</t>
        </is>
      </c>
      <c r="C841" s="41" t="n">
        <v>45352</v>
      </c>
      <c r="D841" t="n">
        <v>5</v>
      </c>
      <c r="E841" t="n">
        <v>87</v>
      </c>
      <c r="F841" t="n">
        <v>5</v>
      </c>
      <c r="G841" t="n">
        <v>0</v>
      </c>
      <c r="H841" t="inlineStr">
        <is>
          <t>low</t>
        </is>
      </c>
    </row>
    <row r="842">
      <c r="A842" t="inlineStr">
        <is>
          <t>T-5ceae7</t>
        </is>
      </c>
      <c r="B842" t="inlineStr">
        <is>
          <t>A-92a3af</t>
        </is>
      </c>
      <c r="C842" s="41" t="n">
        <v>45444</v>
      </c>
      <c r="D842" t="n">
        <v>31</v>
      </c>
      <c r="E842" t="n">
        <v>10</v>
      </c>
      <c r="F842" t="n">
        <v>3</v>
      </c>
      <c r="G842" t="n">
        <v>0</v>
      </c>
      <c r="H842" t="inlineStr">
        <is>
          <t>high</t>
        </is>
      </c>
    </row>
    <row r="843">
      <c r="A843" t="inlineStr">
        <is>
          <t>T-b4c569</t>
        </is>
      </c>
      <c r="B843" t="inlineStr">
        <is>
          <t>A-b48f73</t>
        </is>
      </c>
      <c r="C843" s="41" t="n">
        <v>45231</v>
      </c>
      <c r="D843" t="n">
        <v>1</v>
      </c>
      <c r="E843" t="n">
        <v>4</v>
      </c>
      <c r="F843" t="n">
        <v>5</v>
      </c>
      <c r="G843" t="n">
        <v>0</v>
      </c>
      <c r="H843" t="inlineStr">
        <is>
          <t>high</t>
        </is>
      </c>
    </row>
    <row r="844">
      <c r="A844" t="inlineStr">
        <is>
          <t>T-095fc4</t>
        </is>
      </c>
      <c r="B844" t="inlineStr">
        <is>
          <t>A-9208f0</t>
        </is>
      </c>
      <c r="C844" s="41" t="n">
        <v>44986</v>
      </c>
      <c r="D844" t="n">
        <v>40</v>
      </c>
      <c r="E844" t="n">
        <v>100</v>
      </c>
      <c r="G844" t="n">
        <v>0</v>
      </c>
      <c r="H844" t="inlineStr">
        <is>
          <t>urgent</t>
        </is>
      </c>
    </row>
    <row r="845">
      <c r="A845" t="inlineStr">
        <is>
          <t>T-e6b94b</t>
        </is>
      </c>
      <c r="B845" t="inlineStr">
        <is>
          <t>A-7cfe77</t>
        </is>
      </c>
      <c r="C845" s="41" t="n">
        <v>45566</v>
      </c>
      <c r="D845" t="n">
        <v>47</v>
      </c>
      <c r="E845" t="n">
        <v>143</v>
      </c>
      <c r="F845" t="n">
        <v>3</v>
      </c>
      <c r="G845" t="n">
        <v>0</v>
      </c>
      <c r="H845" t="inlineStr">
        <is>
          <t>low</t>
        </is>
      </c>
    </row>
    <row r="846">
      <c r="A846" t="inlineStr">
        <is>
          <t>T-832df9</t>
        </is>
      </c>
      <c r="B846" t="inlineStr">
        <is>
          <t>A-88c6ca</t>
        </is>
      </c>
      <c r="C846" s="41" t="n">
        <v>44958</v>
      </c>
      <c r="D846" t="n">
        <v>56</v>
      </c>
      <c r="E846" t="n">
        <v>12</v>
      </c>
      <c r="G846" t="n">
        <v>0</v>
      </c>
      <c r="H846" t="inlineStr">
        <is>
          <t>urgent</t>
        </is>
      </c>
    </row>
    <row r="847">
      <c r="A847" t="inlineStr">
        <is>
          <t>T-0ceebb</t>
        </is>
      </c>
      <c r="B847" t="inlineStr">
        <is>
          <t>A-72799b</t>
        </is>
      </c>
      <c r="C847" s="41" t="n">
        <v>45536</v>
      </c>
      <c r="D847" t="n">
        <v>55</v>
      </c>
      <c r="E847" t="n">
        <v>104</v>
      </c>
      <c r="F847" t="n">
        <v>5</v>
      </c>
      <c r="G847" t="n">
        <v>0</v>
      </c>
      <c r="H847" t="inlineStr">
        <is>
          <t>high</t>
        </is>
      </c>
    </row>
    <row r="848">
      <c r="A848" t="inlineStr">
        <is>
          <t>T-e6ff26</t>
        </is>
      </c>
      <c r="B848" t="inlineStr">
        <is>
          <t>A-4e960a</t>
        </is>
      </c>
      <c r="C848" s="41" t="n">
        <v>45627</v>
      </c>
      <c r="D848" t="n">
        <v>20</v>
      </c>
      <c r="E848" t="n">
        <v>130</v>
      </c>
      <c r="G848" t="n">
        <v>0</v>
      </c>
      <c r="H848" t="inlineStr">
        <is>
          <t>urgent</t>
        </is>
      </c>
    </row>
    <row r="849">
      <c r="A849" t="inlineStr">
        <is>
          <t>T-69f219</t>
        </is>
      </c>
      <c r="B849" t="inlineStr">
        <is>
          <t>A-9289f6</t>
        </is>
      </c>
      <c r="C849" s="41" t="n">
        <v>45627</v>
      </c>
      <c r="D849" t="n">
        <v>64</v>
      </c>
      <c r="E849" t="n">
        <v>26</v>
      </c>
      <c r="G849" t="n">
        <v>0</v>
      </c>
      <c r="H849" t="inlineStr">
        <is>
          <t>high</t>
        </is>
      </c>
    </row>
    <row r="850">
      <c r="A850" t="inlineStr">
        <is>
          <t>T-688401</t>
        </is>
      </c>
      <c r="B850" t="inlineStr">
        <is>
          <t>A-1e1b80</t>
        </is>
      </c>
      <c r="C850" s="41" t="n">
        <v>45352</v>
      </c>
      <c r="D850" t="n">
        <v>34</v>
      </c>
      <c r="E850" t="n">
        <v>94</v>
      </c>
      <c r="F850" t="n">
        <v>3</v>
      </c>
      <c r="G850" t="n">
        <v>0</v>
      </c>
      <c r="H850" t="inlineStr">
        <is>
          <t>high</t>
        </is>
      </c>
    </row>
    <row r="851">
      <c r="A851" t="inlineStr">
        <is>
          <t>T-7620e2</t>
        </is>
      </c>
      <c r="B851" t="inlineStr">
        <is>
          <t>A-54ecc2</t>
        </is>
      </c>
      <c r="C851" s="41" t="n">
        <v>45108</v>
      </c>
      <c r="D851" t="n">
        <v>33</v>
      </c>
      <c r="E851" t="n">
        <v>129</v>
      </c>
      <c r="G851" t="n">
        <v>0</v>
      </c>
      <c r="H851" t="inlineStr">
        <is>
          <t>high</t>
        </is>
      </c>
    </row>
    <row r="852">
      <c r="A852" t="inlineStr">
        <is>
          <t>T-10020f</t>
        </is>
      </c>
      <c r="B852" t="inlineStr">
        <is>
          <t>A-3932db</t>
        </is>
      </c>
      <c r="C852" s="41" t="n">
        <v>45139</v>
      </c>
      <c r="D852" t="n">
        <v>28</v>
      </c>
      <c r="E852" t="n">
        <v>71</v>
      </c>
      <c r="G852" t="n">
        <v>0</v>
      </c>
      <c r="H852" t="inlineStr">
        <is>
          <t>urgent</t>
        </is>
      </c>
    </row>
    <row r="853">
      <c r="A853" t="inlineStr">
        <is>
          <t>T-a2eb91</t>
        </is>
      </c>
      <c r="B853" t="inlineStr">
        <is>
          <t>A-4c56c9</t>
        </is>
      </c>
      <c r="C853" s="41" t="n">
        <v>45292</v>
      </c>
      <c r="D853" t="n">
        <v>58</v>
      </c>
      <c r="E853" t="n">
        <v>136</v>
      </c>
      <c r="G853" t="n">
        <v>0</v>
      </c>
      <c r="H853" t="inlineStr">
        <is>
          <t>medium</t>
        </is>
      </c>
    </row>
    <row r="854">
      <c r="A854" t="inlineStr">
        <is>
          <t>T-57fa50</t>
        </is>
      </c>
      <c r="B854" t="inlineStr">
        <is>
          <t>A-104f1a</t>
        </is>
      </c>
      <c r="C854" s="41" t="n">
        <v>45047</v>
      </c>
      <c r="D854" t="n">
        <v>53</v>
      </c>
      <c r="E854" t="n">
        <v>118</v>
      </c>
      <c r="F854" t="n">
        <v>5</v>
      </c>
      <c r="G854" t="n">
        <v>0</v>
      </c>
      <c r="H854" t="inlineStr">
        <is>
          <t>high</t>
        </is>
      </c>
    </row>
    <row r="855">
      <c r="A855" t="inlineStr">
        <is>
          <t>T-b9b80b</t>
        </is>
      </c>
      <c r="B855" t="inlineStr">
        <is>
          <t>A-afa505</t>
        </is>
      </c>
      <c r="C855" s="41" t="n">
        <v>45444</v>
      </c>
      <c r="D855" t="n">
        <v>57</v>
      </c>
      <c r="E855" t="n">
        <v>49</v>
      </c>
      <c r="F855" t="n">
        <v>3</v>
      </c>
      <c r="G855" t="n">
        <v>1</v>
      </c>
      <c r="H855" t="inlineStr">
        <is>
          <t>urgent</t>
        </is>
      </c>
    </row>
    <row r="856">
      <c r="A856" t="inlineStr">
        <is>
          <t>T-dd1f11</t>
        </is>
      </c>
      <c r="B856" t="inlineStr">
        <is>
          <t>A-bcbe98</t>
        </is>
      </c>
      <c r="C856" s="41" t="n">
        <v>45536</v>
      </c>
      <c r="D856" t="n">
        <v>34</v>
      </c>
      <c r="E856" t="n">
        <v>71</v>
      </c>
      <c r="G856" t="n">
        <v>0</v>
      </c>
      <c r="H856" t="inlineStr">
        <is>
          <t>medium</t>
        </is>
      </c>
    </row>
    <row r="857">
      <c r="A857" t="inlineStr">
        <is>
          <t>T-c46a1b</t>
        </is>
      </c>
      <c r="B857" t="inlineStr">
        <is>
          <t>A-86cdb4</t>
        </is>
      </c>
      <c r="C857" s="41" t="n">
        <v>45231</v>
      </c>
      <c r="D857" t="n">
        <v>31</v>
      </c>
      <c r="E857" t="n">
        <v>119</v>
      </c>
      <c r="F857" t="n">
        <v>5</v>
      </c>
      <c r="G857" t="n">
        <v>0</v>
      </c>
      <c r="H857" t="inlineStr">
        <is>
          <t>medium</t>
        </is>
      </c>
    </row>
    <row r="858">
      <c r="A858" t="inlineStr">
        <is>
          <t>T-7048cb</t>
        </is>
      </c>
      <c r="B858" t="inlineStr">
        <is>
          <t>A-adc1f3</t>
        </is>
      </c>
      <c r="C858" s="41" t="n">
        <v>44986</v>
      </c>
      <c r="D858" t="n">
        <v>1</v>
      </c>
      <c r="E858" t="n">
        <v>41</v>
      </c>
      <c r="F858" t="n">
        <v>3</v>
      </c>
      <c r="G858" t="n">
        <v>0</v>
      </c>
      <c r="H858" t="inlineStr">
        <is>
          <t>low</t>
        </is>
      </c>
    </row>
    <row r="859">
      <c r="A859" t="inlineStr">
        <is>
          <t>T-65bdba</t>
        </is>
      </c>
      <c r="B859" t="inlineStr">
        <is>
          <t>A-8ae05d</t>
        </is>
      </c>
      <c r="C859" s="41" t="n">
        <v>45139</v>
      </c>
      <c r="D859" t="n">
        <v>47</v>
      </c>
      <c r="E859" t="n">
        <v>48</v>
      </c>
      <c r="F859" t="n">
        <v>4</v>
      </c>
      <c r="G859" t="n">
        <v>0</v>
      </c>
      <c r="H859" t="inlineStr">
        <is>
          <t>high</t>
        </is>
      </c>
    </row>
    <row r="860">
      <c r="A860" t="inlineStr">
        <is>
          <t>T-da9797</t>
        </is>
      </c>
      <c r="B860" t="inlineStr">
        <is>
          <t>A-bc87bc</t>
        </is>
      </c>
      <c r="C860" s="41" t="n">
        <v>45566</v>
      </c>
      <c r="D860" t="n">
        <v>45</v>
      </c>
      <c r="E860" t="n">
        <v>160</v>
      </c>
      <c r="F860" t="n">
        <v>3</v>
      </c>
      <c r="G860" t="n">
        <v>0</v>
      </c>
      <c r="H860" t="inlineStr">
        <is>
          <t>high</t>
        </is>
      </c>
    </row>
    <row r="861">
      <c r="A861" t="inlineStr">
        <is>
          <t>T-c786ff</t>
        </is>
      </c>
      <c r="B861" t="inlineStr">
        <is>
          <t>A-c222ab</t>
        </is>
      </c>
      <c r="C861" s="41" t="n">
        <v>45627</v>
      </c>
      <c r="D861" t="n">
        <v>39</v>
      </c>
      <c r="E861" t="n">
        <v>152</v>
      </c>
      <c r="G861" t="n">
        <v>0</v>
      </c>
      <c r="H861" t="inlineStr">
        <is>
          <t>urgent</t>
        </is>
      </c>
    </row>
    <row r="862">
      <c r="A862" t="inlineStr">
        <is>
          <t>T-f39a06</t>
        </is>
      </c>
      <c r="B862" t="inlineStr">
        <is>
          <t>A-96e141</t>
        </is>
      </c>
      <c r="C862" s="41" t="n">
        <v>45352</v>
      </c>
      <c r="D862" t="n">
        <v>70</v>
      </c>
      <c r="E862" t="n">
        <v>58</v>
      </c>
      <c r="G862" t="n">
        <v>0</v>
      </c>
      <c r="H862" t="inlineStr">
        <is>
          <t>medium</t>
        </is>
      </c>
    </row>
    <row r="863">
      <c r="A863" t="inlineStr">
        <is>
          <t>T-5a8cb8</t>
        </is>
      </c>
      <c r="B863" t="inlineStr">
        <is>
          <t>A-9affe6</t>
        </is>
      </c>
      <c r="C863" s="41" t="n">
        <v>45505</v>
      </c>
      <c r="D863" t="n">
        <v>64</v>
      </c>
      <c r="E863" t="n">
        <v>51</v>
      </c>
      <c r="G863" t="n">
        <v>0</v>
      </c>
      <c r="H863" t="inlineStr">
        <is>
          <t>low</t>
        </is>
      </c>
    </row>
    <row r="864">
      <c r="A864" t="inlineStr">
        <is>
          <t>T-580c71</t>
        </is>
      </c>
      <c r="B864" t="inlineStr">
        <is>
          <t>A-068fc6</t>
        </is>
      </c>
      <c r="C864" s="41" t="n">
        <v>45017</v>
      </c>
      <c r="D864" t="n">
        <v>9</v>
      </c>
      <c r="E864" t="n">
        <v>156</v>
      </c>
      <c r="G864" t="n">
        <v>0</v>
      </c>
      <c r="H864" t="inlineStr">
        <is>
          <t>urgent</t>
        </is>
      </c>
    </row>
    <row r="865">
      <c r="A865" t="inlineStr">
        <is>
          <t>T-2a19c6</t>
        </is>
      </c>
      <c r="B865" t="inlineStr">
        <is>
          <t>A-52dd88</t>
        </is>
      </c>
      <c r="C865" s="41" t="n">
        <v>45261</v>
      </c>
      <c r="D865" t="n">
        <v>72</v>
      </c>
      <c r="E865" t="n">
        <v>111</v>
      </c>
      <c r="G865" t="n">
        <v>0</v>
      </c>
      <c r="H865" t="inlineStr">
        <is>
          <t>low</t>
        </is>
      </c>
    </row>
    <row r="866">
      <c r="A866" t="inlineStr">
        <is>
          <t>T-836ae9</t>
        </is>
      </c>
      <c r="B866" t="inlineStr">
        <is>
          <t>A-410e86</t>
        </is>
      </c>
      <c r="C866" s="41" t="n">
        <v>45261</v>
      </c>
      <c r="D866" t="n">
        <v>70</v>
      </c>
      <c r="E866" t="n">
        <v>130</v>
      </c>
      <c r="G866" t="n">
        <v>0</v>
      </c>
      <c r="H866" t="inlineStr">
        <is>
          <t>low</t>
        </is>
      </c>
    </row>
    <row r="867">
      <c r="A867" t="inlineStr">
        <is>
          <t>T-895101</t>
        </is>
      </c>
      <c r="B867" t="inlineStr">
        <is>
          <t>A-37f969</t>
        </is>
      </c>
      <c r="C867" s="41" t="n">
        <v>45383</v>
      </c>
      <c r="D867" t="n">
        <v>5</v>
      </c>
      <c r="E867" t="n">
        <v>19</v>
      </c>
      <c r="G867" t="n">
        <v>0</v>
      </c>
      <c r="H867" t="inlineStr">
        <is>
          <t>urgent</t>
        </is>
      </c>
    </row>
    <row r="868">
      <c r="A868" t="inlineStr">
        <is>
          <t>T-203b1e</t>
        </is>
      </c>
      <c r="B868" t="inlineStr">
        <is>
          <t>A-69b156</t>
        </is>
      </c>
      <c r="C868" s="41" t="n">
        <v>45444</v>
      </c>
      <c r="D868" t="n">
        <v>48</v>
      </c>
      <c r="E868" t="n">
        <v>92</v>
      </c>
      <c r="F868" t="n">
        <v>4</v>
      </c>
      <c r="G868" t="n">
        <v>0</v>
      </c>
      <c r="H868" t="inlineStr">
        <is>
          <t>high</t>
        </is>
      </c>
    </row>
    <row r="869">
      <c r="A869" t="inlineStr">
        <is>
          <t>T-6da9bc</t>
        </is>
      </c>
      <c r="B869" t="inlineStr">
        <is>
          <t>A-396e5f</t>
        </is>
      </c>
      <c r="C869" s="41" t="n">
        <v>45627</v>
      </c>
      <c r="D869" t="n">
        <v>60</v>
      </c>
      <c r="E869" t="n">
        <v>49</v>
      </c>
      <c r="F869" t="n">
        <v>4</v>
      </c>
      <c r="G869" t="n">
        <v>1</v>
      </c>
      <c r="H869" t="inlineStr">
        <is>
          <t>high</t>
        </is>
      </c>
    </row>
    <row r="870">
      <c r="A870" t="inlineStr">
        <is>
          <t>T-0d73d3</t>
        </is>
      </c>
      <c r="B870" t="inlineStr">
        <is>
          <t>A-ef84cf</t>
        </is>
      </c>
      <c r="C870" s="41" t="n">
        <v>45352</v>
      </c>
      <c r="D870" t="n">
        <v>59</v>
      </c>
      <c r="E870" t="n">
        <v>143</v>
      </c>
      <c r="G870" t="n">
        <v>0</v>
      </c>
      <c r="H870" t="inlineStr">
        <is>
          <t>low</t>
        </is>
      </c>
    </row>
    <row r="871">
      <c r="A871" t="inlineStr">
        <is>
          <t>T-0f0bde</t>
        </is>
      </c>
      <c r="B871" t="inlineStr">
        <is>
          <t>A-e888d1</t>
        </is>
      </c>
      <c r="C871" s="41" t="n">
        <v>45536</v>
      </c>
      <c r="D871" t="n">
        <v>51</v>
      </c>
      <c r="E871" t="n">
        <v>168</v>
      </c>
      <c r="F871" t="n">
        <v>4</v>
      </c>
      <c r="G871" t="n">
        <v>0</v>
      </c>
      <c r="H871" t="inlineStr">
        <is>
          <t>medium</t>
        </is>
      </c>
    </row>
    <row r="872">
      <c r="A872" t="inlineStr">
        <is>
          <t>T-b14d75</t>
        </is>
      </c>
      <c r="B872" t="inlineStr">
        <is>
          <t>A-7641d3</t>
        </is>
      </c>
      <c r="C872" s="41" t="n">
        <v>44986</v>
      </c>
      <c r="D872" t="n">
        <v>52</v>
      </c>
      <c r="E872" t="n">
        <v>115</v>
      </c>
      <c r="F872" t="n">
        <v>5</v>
      </c>
      <c r="G872" t="n">
        <v>1</v>
      </c>
      <c r="H872" t="inlineStr">
        <is>
          <t>medium</t>
        </is>
      </c>
    </row>
    <row r="873">
      <c r="A873" t="inlineStr">
        <is>
          <t>T-8580fd</t>
        </is>
      </c>
      <c r="B873" t="inlineStr">
        <is>
          <t>A-3a5ad8</t>
        </is>
      </c>
      <c r="C873" s="41" t="n">
        <v>45078</v>
      </c>
      <c r="D873" t="n">
        <v>50</v>
      </c>
      <c r="E873" t="n">
        <v>149</v>
      </c>
      <c r="G873" t="n">
        <v>0</v>
      </c>
      <c r="H873" t="inlineStr">
        <is>
          <t>urgent</t>
        </is>
      </c>
    </row>
    <row r="874">
      <c r="A874" t="inlineStr">
        <is>
          <t>T-52fdaf</t>
        </is>
      </c>
      <c r="B874" t="inlineStr">
        <is>
          <t>A-e08cd3</t>
        </is>
      </c>
      <c r="C874" s="41" t="n">
        <v>45017</v>
      </c>
      <c r="D874" t="n">
        <v>51</v>
      </c>
      <c r="E874" t="n">
        <v>23</v>
      </c>
      <c r="F874" t="n">
        <v>3</v>
      </c>
      <c r="G874" t="n">
        <v>0</v>
      </c>
      <c r="H874" t="inlineStr">
        <is>
          <t>urgent</t>
        </is>
      </c>
    </row>
    <row r="875">
      <c r="A875" t="inlineStr">
        <is>
          <t>T-0648e6</t>
        </is>
      </c>
      <c r="B875" t="inlineStr">
        <is>
          <t>A-0e966d</t>
        </is>
      </c>
      <c r="C875" s="41" t="n">
        <v>45627</v>
      </c>
      <c r="D875" t="n">
        <v>12</v>
      </c>
      <c r="E875" t="n">
        <v>113</v>
      </c>
      <c r="F875" t="n">
        <v>4</v>
      </c>
      <c r="G875" t="n">
        <v>0</v>
      </c>
      <c r="H875" t="inlineStr">
        <is>
          <t>low</t>
        </is>
      </c>
    </row>
    <row r="876">
      <c r="A876" t="inlineStr">
        <is>
          <t>T-d93bf8</t>
        </is>
      </c>
      <c r="B876" t="inlineStr">
        <is>
          <t>A-32728c</t>
        </is>
      </c>
      <c r="C876" s="41" t="n">
        <v>44927</v>
      </c>
      <c r="D876" t="n">
        <v>40</v>
      </c>
      <c r="E876" t="n">
        <v>51</v>
      </c>
      <c r="F876" t="n">
        <v>3</v>
      </c>
      <c r="G876" t="n">
        <v>0</v>
      </c>
      <c r="H876" t="inlineStr">
        <is>
          <t>medium</t>
        </is>
      </c>
    </row>
    <row r="877">
      <c r="A877" t="inlineStr">
        <is>
          <t>T-718543</t>
        </is>
      </c>
      <c r="B877" t="inlineStr">
        <is>
          <t>A-f03140</t>
        </is>
      </c>
      <c r="C877" s="41" t="n">
        <v>44927</v>
      </c>
      <c r="D877" t="n">
        <v>65</v>
      </c>
      <c r="E877" t="n">
        <v>46</v>
      </c>
      <c r="F877" t="n">
        <v>3</v>
      </c>
      <c r="G877" t="n">
        <v>0</v>
      </c>
      <c r="H877" t="inlineStr">
        <is>
          <t>urgent</t>
        </is>
      </c>
    </row>
    <row r="878">
      <c r="A878" t="inlineStr">
        <is>
          <t>T-a61271</t>
        </is>
      </c>
      <c r="B878" t="inlineStr">
        <is>
          <t>A-05d3b3</t>
        </is>
      </c>
      <c r="C878" s="41" t="n">
        <v>45597</v>
      </c>
      <c r="D878" t="n">
        <v>64</v>
      </c>
      <c r="E878" t="n">
        <v>3</v>
      </c>
      <c r="G878" t="n">
        <v>0</v>
      </c>
      <c r="H878" t="inlineStr">
        <is>
          <t>urgent</t>
        </is>
      </c>
    </row>
    <row r="879">
      <c r="A879" t="inlineStr">
        <is>
          <t>T-0766ec</t>
        </is>
      </c>
      <c r="B879" t="inlineStr">
        <is>
          <t>A-e351e1</t>
        </is>
      </c>
      <c r="C879" s="41" t="n">
        <v>45627</v>
      </c>
      <c r="D879" t="n">
        <v>5</v>
      </c>
      <c r="E879" t="n">
        <v>100</v>
      </c>
      <c r="F879" t="n">
        <v>3</v>
      </c>
      <c r="G879" t="n">
        <v>0</v>
      </c>
      <c r="H879" t="inlineStr">
        <is>
          <t>low</t>
        </is>
      </c>
    </row>
    <row r="880">
      <c r="A880" t="inlineStr">
        <is>
          <t>T-738fd8</t>
        </is>
      </c>
      <c r="B880" t="inlineStr">
        <is>
          <t>A-7920cc</t>
        </is>
      </c>
      <c r="C880" s="41" t="n">
        <v>45352</v>
      </c>
      <c r="D880" t="n">
        <v>5</v>
      </c>
      <c r="E880" t="n">
        <v>94</v>
      </c>
      <c r="F880" t="n">
        <v>3</v>
      </c>
      <c r="G880" t="n">
        <v>0</v>
      </c>
      <c r="H880" t="inlineStr">
        <is>
          <t>low</t>
        </is>
      </c>
    </row>
    <row r="881">
      <c r="A881" t="inlineStr">
        <is>
          <t>T-3b09c6</t>
        </is>
      </c>
      <c r="B881" t="inlineStr">
        <is>
          <t>A-49b828</t>
        </is>
      </c>
      <c r="C881" s="41" t="n">
        <v>45231</v>
      </c>
      <c r="D881" t="n">
        <v>26</v>
      </c>
      <c r="E881" t="n">
        <v>93</v>
      </c>
      <c r="G881" t="n">
        <v>0</v>
      </c>
      <c r="H881" t="inlineStr">
        <is>
          <t>medium</t>
        </is>
      </c>
    </row>
    <row r="882">
      <c r="A882" t="inlineStr">
        <is>
          <t>T-946568</t>
        </is>
      </c>
      <c r="B882" t="inlineStr">
        <is>
          <t>A-e40f45</t>
        </is>
      </c>
      <c r="C882" s="41" t="n">
        <v>44927</v>
      </c>
      <c r="D882" t="n">
        <v>27</v>
      </c>
      <c r="E882" t="n">
        <v>24</v>
      </c>
      <c r="G882" t="n">
        <v>0</v>
      </c>
      <c r="H882" t="inlineStr">
        <is>
          <t>medium</t>
        </is>
      </c>
    </row>
    <row r="883">
      <c r="A883" t="inlineStr">
        <is>
          <t>T-1d4ad7</t>
        </is>
      </c>
      <c r="B883" t="inlineStr">
        <is>
          <t>A-0be015</t>
        </is>
      </c>
      <c r="C883" s="41" t="n">
        <v>45292</v>
      </c>
      <c r="D883" t="n">
        <v>68</v>
      </c>
      <c r="E883" t="n">
        <v>44</v>
      </c>
      <c r="F883" t="n">
        <v>4</v>
      </c>
      <c r="G883" t="n">
        <v>0</v>
      </c>
      <c r="H883" t="inlineStr">
        <is>
          <t>urgent</t>
        </is>
      </c>
    </row>
    <row r="884">
      <c r="A884" t="inlineStr">
        <is>
          <t>T-69bbea</t>
        </is>
      </c>
      <c r="B884" t="inlineStr">
        <is>
          <t>A-02fac6</t>
        </is>
      </c>
      <c r="C884" s="41" t="n">
        <v>44986</v>
      </c>
      <c r="D884" t="n">
        <v>16</v>
      </c>
      <c r="E884" t="n">
        <v>43</v>
      </c>
      <c r="G884" t="n">
        <v>0</v>
      </c>
      <c r="H884" t="inlineStr">
        <is>
          <t>medium</t>
        </is>
      </c>
    </row>
    <row r="885">
      <c r="A885" t="inlineStr">
        <is>
          <t>T-b0f248</t>
        </is>
      </c>
      <c r="B885" t="inlineStr">
        <is>
          <t>A-0be015</t>
        </is>
      </c>
      <c r="C885" s="41" t="n">
        <v>45597</v>
      </c>
      <c r="D885" t="n">
        <v>46</v>
      </c>
      <c r="E885" t="n">
        <v>122</v>
      </c>
      <c r="G885" t="n">
        <v>0</v>
      </c>
      <c r="H885" t="inlineStr">
        <is>
          <t>high</t>
        </is>
      </c>
    </row>
    <row r="886">
      <c r="A886" t="inlineStr">
        <is>
          <t>T-676fdf</t>
        </is>
      </c>
      <c r="B886" t="inlineStr">
        <is>
          <t>A-7920cc</t>
        </is>
      </c>
      <c r="C886" s="41" t="n">
        <v>45566</v>
      </c>
      <c r="D886" t="n">
        <v>26</v>
      </c>
      <c r="E886" t="n">
        <v>122</v>
      </c>
      <c r="G886" t="n">
        <v>0</v>
      </c>
      <c r="H886" t="inlineStr">
        <is>
          <t>medium</t>
        </is>
      </c>
    </row>
    <row r="887">
      <c r="A887" t="inlineStr">
        <is>
          <t>T-80fc65</t>
        </is>
      </c>
      <c r="B887" t="inlineStr">
        <is>
          <t>A-d82ef9</t>
        </is>
      </c>
      <c r="C887" s="41" t="n">
        <v>45566</v>
      </c>
      <c r="D887" t="n">
        <v>61</v>
      </c>
      <c r="E887" t="n">
        <v>116</v>
      </c>
      <c r="G887" t="n">
        <v>1</v>
      </c>
      <c r="H887" t="inlineStr">
        <is>
          <t>low</t>
        </is>
      </c>
    </row>
    <row r="888">
      <c r="A888" t="inlineStr">
        <is>
          <t>T-7e129c</t>
        </is>
      </c>
      <c r="B888" t="inlineStr">
        <is>
          <t>A-df10db</t>
        </is>
      </c>
      <c r="C888" s="41" t="n">
        <v>45261</v>
      </c>
      <c r="D888" t="n">
        <v>68</v>
      </c>
      <c r="E888" t="n">
        <v>46</v>
      </c>
      <c r="F888" t="n">
        <v>3</v>
      </c>
      <c r="G888" t="n">
        <v>1</v>
      </c>
      <c r="H888" t="inlineStr">
        <is>
          <t>medium</t>
        </is>
      </c>
    </row>
    <row r="889">
      <c r="A889" t="inlineStr">
        <is>
          <t>T-a0545c</t>
        </is>
      </c>
      <c r="B889" t="inlineStr">
        <is>
          <t>A-484819</t>
        </is>
      </c>
      <c r="C889" s="41" t="n">
        <v>45383</v>
      </c>
      <c r="D889" t="n">
        <v>6</v>
      </c>
      <c r="E889" t="n">
        <v>152</v>
      </c>
      <c r="G889" t="n">
        <v>0</v>
      </c>
      <c r="H889" t="inlineStr">
        <is>
          <t>medium</t>
        </is>
      </c>
    </row>
    <row r="890">
      <c r="A890" t="inlineStr">
        <is>
          <t>T-2c4195</t>
        </is>
      </c>
      <c r="B890" t="inlineStr">
        <is>
          <t>A-ffc04f</t>
        </is>
      </c>
      <c r="C890" s="41" t="n">
        <v>45292</v>
      </c>
      <c r="D890" t="n">
        <v>8</v>
      </c>
      <c r="E890" t="n">
        <v>175</v>
      </c>
      <c r="F890" t="n">
        <v>5</v>
      </c>
      <c r="G890" t="n">
        <v>0</v>
      </c>
      <c r="H890" t="inlineStr">
        <is>
          <t>low</t>
        </is>
      </c>
    </row>
    <row r="891">
      <c r="A891" t="inlineStr">
        <is>
          <t>T-9fcefd</t>
        </is>
      </c>
      <c r="B891" t="inlineStr">
        <is>
          <t>A-659280</t>
        </is>
      </c>
      <c r="C891" s="41" t="n">
        <v>45017</v>
      </c>
      <c r="D891" t="n">
        <v>2</v>
      </c>
      <c r="E891" t="n">
        <v>91</v>
      </c>
      <c r="F891" t="n">
        <v>4</v>
      </c>
      <c r="G891" t="n">
        <v>0</v>
      </c>
      <c r="H891" t="inlineStr">
        <is>
          <t>low</t>
        </is>
      </c>
    </row>
    <row r="892">
      <c r="A892" t="inlineStr">
        <is>
          <t>T-c752b7</t>
        </is>
      </c>
      <c r="B892" t="inlineStr">
        <is>
          <t>A-e36807</t>
        </is>
      </c>
      <c r="C892" s="41" t="n">
        <v>45536</v>
      </c>
      <c r="D892" t="n">
        <v>13</v>
      </c>
      <c r="E892" t="n">
        <v>145</v>
      </c>
      <c r="F892" t="n">
        <v>5</v>
      </c>
      <c r="G892" t="n">
        <v>0</v>
      </c>
      <c r="H892" t="inlineStr">
        <is>
          <t>high</t>
        </is>
      </c>
    </row>
    <row r="893">
      <c r="A893" t="inlineStr">
        <is>
          <t>T-7c0dc3</t>
        </is>
      </c>
      <c r="B893" t="inlineStr">
        <is>
          <t>A-b20d99</t>
        </is>
      </c>
      <c r="C893" s="41" t="n">
        <v>45139</v>
      </c>
      <c r="D893" t="n">
        <v>60</v>
      </c>
      <c r="E893" t="n">
        <v>32</v>
      </c>
      <c r="F893" t="n">
        <v>4</v>
      </c>
      <c r="G893" t="n">
        <v>0</v>
      </c>
      <c r="H893" t="inlineStr">
        <is>
          <t>medium</t>
        </is>
      </c>
    </row>
    <row r="894">
      <c r="A894" t="inlineStr">
        <is>
          <t>T-5cf4eb</t>
        </is>
      </c>
      <c r="B894" t="inlineStr">
        <is>
          <t>A-ce550d</t>
        </is>
      </c>
      <c r="C894" s="41" t="n">
        <v>45444</v>
      </c>
      <c r="D894" t="n">
        <v>18</v>
      </c>
      <c r="E894" t="n">
        <v>169</v>
      </c>
      <c r="F894" t="n">
        <v>4</v>
      </c>
      <c r="G894" t="n">
        <v>0</v>
      </c>
      <c r="H894" t="inlineStr">
        <is>
          <t>high</t>
        </is>
      </c>
    </row>
    <row r="895">
      <c r="A895" t="inlineStr">
        <is>
          <t>T-b4957a</t>
        </is>
      </c>
      <c r="B895" t="inlineStr">
        <is>
          <t>A-8ae3fc</t>
        </is>
      </c>
      <c r="C895" s="41" t="n">
        <v>45352</v>
      </c>
      <c r="D895" t="n">
        <v>2</v>
      </c>
      <c r="E895" t="n">
        <v>73</v>
      </c>
      <c r="G895" t="n">
        <v>0</v>
      </c>
      <c r="H895" t="inlineStr">
        <is>
          <t>urgent</t>
        </is>
      </c>
    </row>
    <row r="896">
      <c r="A896" t="inlineStr">
        <is>
          <t>T-4a1a56</t>
        </is>
      </c>
      <c r="B896" t="inlineStr">
        <is>
          <t>A-4e631b</t>
        </is>
      </c>
      <c r="C896" s="41" t="n">
        <v>45170</v>
      </c>
      <c r="D896" t="n">
        <v>29</v>
      </c>
      <c r="E896" t="n">
        <v>86</v>
      </c>
      <c r="G896" t="n">
        <v>0</v>
      </c>
      <c r="H896" t="inlineStr">
        <is>
          <t>urgent</t>
        </is>
      </c>
    </row>
    <row r="897">
      <c r="A897" t="inlineStr">
        <is>
          <t>T-07694c</t>
        </is>
      </c>
      <c r="B897" t="inlineStr">
        <is>
          <t>A-9779ad</t>
        </is>
      </c>
      <c r="C897" s="41" t="n">
        <v>45078</v>
      </c>
      <c r="D897" t="n">
        <v>9</v>
      </c>
      <c r="E897" t="n">
        <v>96</v>
      </c>
      <c r="G897" t="n">
        <v>0</v>
      </c>
      <c r="H897" t="inlineStr">
        <is>
          <t>high</t>
        </is>
      </c>
    </row>
    <row r="898">
      <c r="A898" t="inlineStr">
        <is>
          <t>T-113483</t>
        </is>
      </c>
      <c r="B898" t="inlineStr">
        <is>
          <t>A-1e50e0</t>
        </is>
      </c>
      <c r="C898" s="41" t="n">
        <v>45566</v>
      </c>
      <c r="D898" t="n">
        <v>22</v>
      </c>
      <c r="E898" t="n">
        <v>116</v>
      </c>
      <c r="G898" t="n">
        <v>0</v>
      </c>
      <c r="H898" t="inlineStr">
        <is>
          <t>urgent</t>
        </is>
      </c>
    </row>
    <row r="899">
      <c r="A899" t="inlineStr">
        <is>
          <t>T-fc3f98</t>
        </is>
      </c>
      <c r="B899" t="inlineStr">
        <is>
          <t>A-6f8ad2</t>
        </is>
      </c>
      <c r="C899" s="41" t="n">
        <v>45108</v>
      </c>
      <c r="D899" t="n">
        <v>50</v>
      </c>
      <c r="E899" t="n">
        <v>17</v>
      </c>
      <c r="F899" t="n">
        <v>4</v>
      </c>
      <c r="G899" t="n">
        <v>0</v>
      </c>
      <c r="H899" t="inlineStr">
        <is>
          <t>urgent</t>
        </is>
      </c>
    </row>
    <row r="900">
      <c r="A900" t="inlineStr">
        <is>
          <t>T-466cea</t>
        </is>
      </c>
      <c r="B900" t="inlineStr">
        <is>
          <t>A-ced9aa</t>
        </is>
      </c>
      <c r="C900" s="41" t="n">
        <v>45231</v>
      </c>
      <c r="D900" t="n">
        <v>10</v>
      </c>
      <c r="E900" t="n">
        <v>70</v>
      </c>
      <c r="G900" t="n">
        <v>0</v>
      </c>
      <c r="H900" t="inlineStr">
        <is>
          <t>medium</t>
        </is>
      </c>
    </row>
    <row r="901">
      <c r="A901" t="inlineStr">
        <is>
          <t>T-8caacd</t>
        </is>
      </c>
      <c r="B901" t="inlineStr">
        <is>
          <t>A-eb7c38</t>
        </is>
      </c>
      <c r="C901" s="41" t="n">
        <v>45139</v>
      </c>
      <c r="D901" t="n">
        <v>5</v>
      </c>
      <c r="E901" t="n">
        <v>56</v>
      </c>
      <c r="G901" t="n">
        <v>0</v>
      </c>
      <c r="H901" t="inlineStr">
        <is>
          <t>urgent</t>
        </is>
      </c>
    </row>
    <row r="902">
      <c r="A902" t="inlineStr">
        <is>
          <t>T-87f0f2</t>
        </is>
      </c>
      <c r="B902" t="inlineStr">
        <is>
          <t>A-425e76</t>
        </is>
      </c>
      <c r="C902" s="41" t="n">
        <v>45323</v>
      </c>
      <c r="D902" t="n">
        <v>70</v>
      </c>
      <c r="E902" t="n">
        <v>164</v>
      </c>
      <c r="F902" t="n">
        <v>3</v>
      </c>
      <c r="G902" t="n">
        <v>0</v>
      </c>
      <c r="H902" t="inlineStr">
        <is>
          <t>medium</t>
        </is>
      </c>
    </row>
    <row r="903">
      <c r="A903" t="inlineStr">
        <is>
          <t>T-5df8d7</t>
        </is>
      </c>
      <c r="B903" t="inlineStr">
        <is>
          <t>A-a6d261</t>
        </is>
      </c>
      <c r="C903" s="41" t="n">
        <v>45627</v>
      </c>
      <c r="D903" t="n">
        <v>49</v>
      </c>
      <c r="E903" t="n">
        <v>3</v>
      </c>
      <c r="F903" t="n">
        <v>4</v>
      </c>
      <c r="G903" t="n">
        <v>0</v>
      </c>
      <c r="H903" t="inlineStr">
        <is>
          <t>medium</t>
        </is>
      </c>
    </row>
    <row r="904">
      <c r="A904" t="inlineStr">
        <is>
          <t>T-7098db</t>
        </is>
      </c>
      <c r="B904" t="inlineStr">
        <is>
          <t>A-117171</t>
        </is>
      </c>
      <c r="C904" s="41" t="n">
        <v>45627</v>
      </c>
      <c r="D904" t="n">
        <v>49</v>
      </c>
      <c r="E904" t="n">
        <v>95</v>
      </c>
      <c r="F904" t="n">
        <v>4</v>
      </c>
      <c r="G904" t="n">
        <v>0</v>
      </c>
      <c r="H904" t="inlineStr">
        <is>
          <t>low</t>
        </is>
      </c>
    </row>
    <row r="905">
      <c r="A905" t="inlineStr">
        <is>
          <t>T-39076a</t>
        </is>
      </c>
      <c r="B905" t="inlineStr">
        <is>
          <t>A-b7724f</t>
        </is>
      </c>
      <c r="C905" s="41" t="n">
        <v>45292</v>
      </c>
      <c r="D905" t="n">
        <v>28</v>
      </c>
      <c r="E905" t="n">
        <v>15</v>
      </c>
      <c r="F905" t="n">
        <v>3</v>
      </c>
      <c r="G905" t="n">
        <v>0</v>
      </c>
      <c r="H905" t="inlineStr">
        <is>
          <t>urgent</t>
        </is>
      </c>
    </row>
    <row r="906">
      <c r="A906" t="inlineStr">
        <is>
          <t>T-ddcfa7</t>
        </is>
      </c>
      <c r="B906" t="inlineStr">
        <is>
          <t>A-40906c</t>
        </is>
      </c>
      <c r="C906" s="41" t="n">
        <v>45413</v>
      </c>
      <c r="D906" t="n">
        <v>6</v>
      </c>
      <c r="E906" t="n">
        <v>84</v>
      </c>
      <c r="F906" t="n">
        <v>3</v>
      </c>
      <c r="G906" t="n">
        <v>0</v>
      </c>
      <c r="H906" t="inlineStr">
        <is>
          <t>medium</t>
        </is>
      </c>
    </row>
    <row r="907">
      <c r="A907" t="inlineStr">
        <is>
          <t>T-4f2be5</t>
        </is>
      </c>
      <c r="B907" t="inlineStr">
        <is>
          <t>A-3ce5b8</t>
        </is>
      </c>
      <c r="C907" s="41" t="n">
        <v>45017</v>
      </c>
      <c r="D907" t="n">
        <v>45</v>
      </c>
      <c r="E907" t="n">
        <v>137</v>
      </c>
      <c r="F907" t="n">
        <v>5</v>
      </c>
      <c r="G907" t="n">
        <v>0</v>
      </c>
      <c r="H907" t="inlineStr">
        <is>
          <t>medium</t>
        </is>
      </c>
    </row>
    <row r="908">
      <c r="A908" t="inlineStr">
        <is>
          <t>T-91aaf3</t>
        </is>
      </c>
      <c r="B908" t="inlineStr">
        <is>
          <t>A-e1462e</t>
        </is>
      </c>
      <c r="C908" s="41" t="n">
        <v>45017</v>
      </c>
      <c r="D908" t="n">
        <v>67</v>
      </c>
      <c r="E908" t="n">
        <v>122</v>
      </c>
      <c r="F908" t="n">
        <v>4</v>
      </c>
      <c r="G908" t="n">
        <v>0</v>
      </c>
      <c r="H908" t="inlineStr">
        <is>
          <t>high</t>
        </is>
      </c>
    </row>
    <row r="909">
      <c r="A909" t="inlineStr">
        <is>
          <t>T-39b9b3</t>
        </is>
      </c>
      <c r="B909" t="inlineStr">
        <is>
          <t>A-779e4e</t>
        </is>
      </c>
      <c r="C909" s="41" t="n">
        <v>44986</v>
      </c>
      <c r="D909" t="n">
        <v>23</v>
      </c>
      <c r="E909" t="n">
        <v>86</v>
      </c>
      <c r="G909" t="n">
        <v>0</v>
      </c>
      <c r="H909" t="inlineStr">
        <is>
          <t>urgent</t>
        </is>
      </c>
    </row>
    <row r="910">
      <c r="A910" t="inlineStr">
        <is>
          <t>T-3c3935</t>
        </is>
      </c>
      <c r="B910" t="inlineStr">
        <is>
          <t>A-c1e51e</t>
        </is>
      </c>
      <c r="C910" s="41" t="n">
        <v>44927</v>
      </c>
      <c r="D910" t="n">
        <v>26</v>
      </c>
      <c r="E910" t="n">
        <v>15</v>
      </c>
      <c r="F910" t="n">
        <v>3</v>
      </c>
      <c r="G910" t="n">
        <v>0</v>
      </c>
      <c r="H910" t="inlineStr">
        <is>
          <t>urgent</t>
        </is>
      </c>
    </row>
    <row r="911">
      <c r="A911" t="inlineStr">
        <is>
          <t>T-7ff36c</t>
        </is>
      </c>
      <c r="B911" t="inlineStr">
        <is>
          <t>A-0cc442</t>
        </is>
      </c>
      <c r="C911" s="41" t="n">
        <v>45017</v>
      </c>
      <c r="D911" t="n">
        <v>22</v>
      </c>
      <c r="E911" t="n">
        <v>11</v>
      </c>
      <c r="G911" t="n">
        <v>0</v>
      </c>
      <c r="H911" t="inlineStr">
        <is>
          <t>medium</t>
        </is>
      </c>
    </row>
    <row r="912">
      <c r="A912" t="inlineStr">
        <is>
          <t>T-153c4f</t>
        </is>
      </c>
      <c r="B912" t="inlineStr">
        <is>
          <t>A-297a2d</t>
        </is>
      </c>
      <c r="C912" s="41" t="n">
        <v>45413</v>
      </c>
      <c r="D912" t="n">
        <v>55</v>
      </c>
      <c r="E912" t="n">
        <v>9</v>
      </c>
      <c r="G912" t="n">
        <v>0</v>
      </c>
      <c r="H912" t="inlineStr">
        <is>
          <t>high</t>
        </is>
      </c>
    </row>
    <row r="913">
      <c r="A913" t="inlineStr">
        <is>
          <t>T-2b9ac2</t>
        </is>
      </c>
      <c r="B913" t="inlineStr">
        <is>
          <t>A-cbbe12</t>
        </is>
      </c>
      <c r="C913" s="41" t="n">
        <v>45078</v>
      </c>
      <c r="D913" t="n">
        <v>68</v>
      </c>
      <c r="E913" t="n">
        <v>163</v>
      </c>
      <c r="F913" t="n">
        <v>5</v>
      </c>
      <c r="G913" t="n">
        <v>0</v>
      </c>
      <c r="H913" t="inlineStr">
        <is>
          <t>low</t>
        </is>
      </c>
    </row>
    <row r="914">
      <c r="A914" t="inlineStr">
        <is>
          <t>T-59dfb0</t>
        </is>
      </c>
      <c r="B914" t="inlineStr">
        <is>
          <t>A-82861f</t>
        </is>
      </c>
      <c r="C914" s="41" t="n">
        <v>45627</v>
      </c>
      <c r="D914" t="n">
        <v>59</v>
      </c>
      <c r="E914" t="n">
        <v>24</v>
      </c>
      <c r="F914" t="n">
        <v>3</v>
      </c>
      <c r="G914" t="n">
        <v>0</v>
      </c>
      <c r="H914" t="inlineStr">
        <is>
          <t>medium</t>
        </is>
      </c>
    </row>
    <row r="915">
      <c r="A915" t="inlineStr">
        <is>
          <t>T-ef9608</t>
        </is>
      </c>
      <c r="B915" t="inlineStr">
        <is>
          <t>A-2bc93d</t>
        </is>
      </c>
      <c r="C915" s="41" t="n">
        <v>45047</v>
      </c>
      <c r="D915" t="n">
        <v>17</v>
      </c>
      <c r="E915" t="n">
        <v>112</v>
      </c>
      <c r="F915" t="n">
        <v>4</v>
      </c>
      <c r="G915" t="n">
        <v>0</v>
      </c>
      <c r="H915" t="inlineStr">
        <is>
          <t>urgent</t>
        </is>
      </c>
    </row>
    <row r="916">
      <c r="A916" t="inlineStr">
        <is>
          <t>T-77dffb</t>
        </is>
      </c>
      <c r="B916" t="inlineStr">
        <is>
          <t>A-ee42db</t>
        </is>
      </c>
      <c r="C916" s="41" t="n">
        <v>45261</v>
      </c>
      <c r="D916" t="n">
        <v>11</v>
      </c>
      <c r="E916" t="n">
        <v>80</v>
      </c>
      <c r="F916" t="n">
        <v>3</v>
      </c>
      <c r="G916" t="n">
        <v>0</v>
      </c>
      <c r="H916" t="inlineStr">
        <is>
          <t>medium</t>
        </is>
      </c>
    </row>
    <row r="917">
      <c r="A917" t="inlineStr">
        <is>
          <t>T-77064e</t>
        </is>
      </c>
      <c r="B917" t="inlineStr">
        <is>
          <t>A-cab532</t>
        </is>
      </c>
      <c r="C917" s="41" t="n">
        <v>45352</v>
      </c>
      <c r="D917" t="n">
        <v>32</v>
      </c>
      <c r="E917" t="n">
        <v>175</v>
      </c>
      <c r="F917" t="n">
        <v>4</v>
      </c>
      <c r="G917" t="n">
        <v>0</v>
      </c>
      <c r="H917" t="inlineStr">
        <is>
          <t>low</t>
        </is>
      </c>
    </row>
    <row r="918">
      <c r="A918" t="inlineStr">
        <is>
          <t>T-762eff</t>
        </is>
      </c>
      <c r="B918" t="inlineStr">
        <is>
          <t>A-0f6450</t>
        </is>
      </c>
      <c r="C918" s="41" t="n">
        <v>45017</v>
      </c>
      <c r="D918" t="n">
        <v>28</v>
      </c>
      <c r="E918" t="n">
        <v>46</v>
      </c>
      <c r="F918" t="n">
        <v>3</v>
      </c>
      <c r="G918" t="n">
        <v>0</v>
      </c>
      <c r="H918" t="inlineStr">
        <is>
          <t>low</t>
        </is>
      </c>
    </row>
    <row r="919">
      <c r="A919" t="inlineStr">
        <is>
          <t>T-584792</t>
        </is>
      </c>
      <c r="B919" t="inlineStr">
        <is>
          <t>A-d82ef9</t>
        </is>
      </c>
      <c r="C919" s="41" t="n">
        <v>45200</v>
      </c>
      <c r="D919" t="n">
        <v>51</v>
      </c>
      <c r="E919" t="n">
        <v>121</v>
      </c>
      <c r="F919" t="n">
        <v>4</v>
      </c>
      <c r="G919" t="n">
        <v>0</v>
      </c>
      <c r="H919" t="inlineStr">
        <is>
          <t>low</t>
        </is>
      </c>
    </row>
    <row r="920">
      <c r="A920" t="inlineStr">
        <is>
          <t>T-a67c6a</t>
        </is>
      </c>
      <c r="B920" t="inlineStr">
        <is>
          <t>A-40de06</t>
        </is>
      </c>
      <c r="C920" s="41" t="n">
        <v>45323</v>
      </c>
      <c r="D920" t="n">
        <v>55</v>
      </c>
      <c r="E920" t="n">
        <v>24</v>
      </c>
      <c r="G920" t="n">
        <v>0</v>
      </c>
      <c r="H920" t="inlineStr">
        <is>
          <t>urgent</t>
        </is>
      </c>
    </row>
    <row r="921">
      <c r="A921" t="inlineStr">
        <is>
          <t>T-0ebaee</t>
        </is>
      </c>
      <c r="B921" t="inlineStr">
        <is>
          <t>A-659280</t>
        </is>
      </c>
      <c r="C921" s="41" t="n">
        <v>45352</v>
      </c>
      <c r="D921" t="n">
        <v>2</v>
      </c>
      <c r="E921" t="n">
        <v>178</v>
      </c>
      <c r="G921" t="n">
        <v>0</v>
      </c>
      <c r="H921" t="inlineStr">
        <is>
          <t>medium</t>
        </is>
      </c>
    </row>
    <row r="922">
      <c r="A922" t="inlineStr">
        <is>
          <t>T-d035ff</t>
        </is>
      </c>
      <c r="B922" t="inlineStr">
        <is>
          <t>A-86902e</t>
        </is>
      </c>
      <c r="C922" s="41" t="n">
        <v>45352</v>
      </c>
      <c r="D922" t="n">
        <v>54</v>
      </c>
      <c r="E922" t="n">
        <v>22</v>
      </c>
      <c r="G922" t="n">
        <v>0</v>
      </c>
      <c r="H922" t="inlineStr">
        <is>
          <t>urgent</t>
        </is>
      </c>
    </row>
    <row r="923">
      <c r="A923" t="inlineStr">
        <is>
          <t>T-9e0fbe</t>
        </is>
      </c>
      <c r="B923" t="inlineStr">
        <is>
          <t>A-42b791</t>
        </is>
      </c>
      <c r="C923" s="41" t="n">
        <v>45261</v>
      </c>
      <c r="D923" t="n">
        <v>38</v>
      </c>
      <c r="E923" t="n">
        <v>34</v>
      </c>
      <c r="F923" t="n">
        <v>3</v>
      </c>
      <c r="G923" t="n">
        <v>0</v>
      </c>
      <c r="H923" t="inlineStr">
        <is>
          <t>urgent</t>
        </is>
      </c>
    </row>
    <row r="924">
      <c r="A924" t="inlineStr">
        <is>
          <t>T-48a7e1</t>
        </is>
      </c>
      <c r="B924" t="inlineStr">
        <is>
          <t>A-0baac2</t>
        </is>
      </c>
      <c r="C924" s="41" t="n">
        <v>45444</v>
      </c>
      <c r="D924" t="n">
        <v>44</v>
      </c>
      <c r="E924" t="n">
        <v>79</v>
      </c>
      <c r="G924" t="n">
        <v>0</v>
      </c>
      <c r="H924" t="inlineStr">
        <is>
          <t>low</t>
        </is>
      </c>
    </row>
    <row r="925">
      <c r="A925" t="inlineStr">
        <is>
          <t>T-7dfcbc</t>
        </is>
      </c>
      <c r="B925" t="inlineStr">
        <is>
          <t>A-ac9111</t>
        </is>
      </c>
      <c r="C925" s="41" t="n">
        <v>45078</v>
      </c>
      <c r="D925" t="n">
        <v>20</v>
      </c>
      <c r="E925" t="n">
        <v>94</v>
      </c>
      <c r="F925" t="n">
        <v>5</v>
      </c>
      <c r="G925" t="n">
        <v>0</v>
      </c>
      <c r="H925" t="inlineStr">
        <is>
          <t>urgent</t>
        </is>
      </c>
    </row>
    <row r="926">
      <c r="A926" t="inlineStr">
        <is>
          <t>T-011d44</t>
        </is>
      </c>
      <c r="B926" t="inlineStr">
        <is>
          <t>A-dfbd31</t>
        </is>
      </c>
      <c r="C926" s="41" t="n">
        <v>45352</v>
      </c>
      <c r="D926" t="n">
        <v>13</v>
      </c>
      <c r="E926" t="n">
        <v>159</v>
      </c>
      <c r="F926" t="n">
        <v>4</v>
      </c>
      <c r="G926" t="n">
        <v>0</v>
      </c>
      <c r="H926" t="inlineStr">
        <is>
          <t>low</t>
        </is>
      </c>
    </row>
    <row r="927">
      <c r="A927" t="inlineStr">
        <is>
          <t>T-371908</t>
        </is>
      </c>
      <c r="B927" t="inlineStr">
        <is>
          <t>A-d49cc5</t>
        </is>
      </c>
      <c r="C927" s="41" t="n">
        <v>45383</v>
      </c>
      <c r="D927" t="n">
        <v>7</v>
      </c>
      <c r="E927" t="n">
        <v>53</v>
      </c>
      <c r="G927" t="n">
        <v>0</v>
      </c>
      <c r="H927" t="inlineStr">
        <is>
          <t>low</t>
        </is>
      </c>
    </row>
    <row r="928">
      <c r="A928" t="inlineStr">
        <is>
          <t>T-bc73ad</t>
        </is>
      </c>
      <c r="B928" t="inlineStr">
        <is>
          <t>A-fd7ad3</t>
        </is>
      </c>
      <c r="C928" s="41" t="n">
        <v>45566</v>
      </c>
      <c r="D928" t="n">
        <v>45</v>
      </c>
      <c r="E928" t="n">
        <v>103</v>
      </c>
      <c r="F928" t="n">
        <v>5</v>
      </c>
      <c r="G928" t="n">
        <v>0</v>
      </c>
      <c r="H928" t="inlineStr">
        <is>
          <t>low</t>
        </is>
      </c>
    </row>
    <row r="929">
      <c r="A929" t="inlineStr">
        <is>
          <t>T-2d7007</t>
        </is>
      </c>
      <c r="B929" t="inlineStr">
        <is>
          <t>A-bd4708</t>
        </is>
      </c>
      <c r="C929" s="41" t="n">
        <v>45627</v>
      </c>
      <c r="D929" t="n">
        <v>51</v>
      </c>
      <c r="E929" t="n">
        <v>176</v>
      </c>
      <c r="G929" t="n">
        <v>0</v>
      </c>
      <c r="H929" t="inlineStr">
        <is>
          <t>high</t>
        </is>
      </c>
    </row>
    <row r="930">
      <c r="A930" t="inlineStr">
        <is>
          <t>T-1e7cbe</t>
        </is>
      </c>
      <c r="B930" t="inlineStr">
        <is>
          <t>A-bb3bd4</t>
        </is>
      </c>
      <c r="C930" s="41" t="n">
        <v>45108</v>
      </c>
      <c r="D930" t="n">
        <v>25</v>
      </c>
      <c r="E930" t="n">
        <v>158</v>
      </c>
      <c r="G930" t="n">
        <v>0</v>
      </c>
      <c r="H930" t="inlineStr">
        <is>
          <t>high</t>
        </is>
      </c>
    </row>
    <row r="931">
      <c r="A931" t="inlineStr">
        <is>
          <t>T-eaf4bf</t>
        </is>
      </c>
      <c r="B931" t="inlineStr">
        <is>
          <t>A-f446b6</t>
        </is>
      </c>
      <c r="C931" s="41" t="n">
        <v>45108</v>
      </c>
      <c r="D931" t="n">
        <v>47</v>
      </c>
      <c r="E931" t="n">
        <v>114</v>
      </c>
      <c r="F931" t="n">
        <v>5</v>
      </c>
      <c r="G931" t="n">
        <v>0</v>
      </c>
      <c r="H931" t="inlineStr">
        <is>
          <t>urgent</t>
        </is>
      </c>
    </row>
    <row r="932">
      <c r="A932" t="inlineStr">
        <is>
          <t>T-885cc0</t>
        </is>
      </c>
      <c r="B932" t="inlineStr">
        <is>
          <t>A-798a3f</t>
        </is>
      </c>
      <c r="C932" s="41" t="n">
        <v>45413</v>
      </c>
      <c r="D932" t="n">
        <v>10</v>
      </c>
      <c r="E932" t="n">
        <v>33</v>
      </c>
      <c r="F932" t="n">
        <v>5</v>
      </c>
      <c r="G932" t="n">
        <v>0</v>
      </c>
      <c r="H932" t="inlineStr">
        <is>
          <t>high</t>
        </is>
      </c>
    </row>
    <row r="933">
      <c r="A933" t="inlineStr">
        <is>
          <t>T-4e6353</t>
        </is>
      </c>
      <c r="B933" t="inlineStr">
        <is>
          <t>A-ffc04f</t>
        </is>
      </c>
      <c r="C933" s="41" t="n">
        <v>45413</v>
      </c>
      <c r="D933" t="n">
        <v>29</v>
      </c>
      <c r="E933" t="n">
        <v>123</v>
      </c>
      <c r="G933" t="n">
        <v>0</v>
      </c>
      <c r="H933" t="inlineStr">
        <is>
          <t>low</t>
        </is>
      </c>
    </row>
    <row r="934">
      <c r="A934" t="inlineStr">
        <is>
          <t>T-73bcc4</t>
        </is>
      </c>
      <c r="B934" t="inlineStr">
        <is>
          <t>A-d27f50</t>
        </is>
      </c>
      <c r="C934" s="41" t="n">
        <v>45413</v>
      </c>
      <c r="D934" t="n">
        <v>35</v>
      </c>
      <c r="E934" t="n">
        <v>108</v>
      </c>
      <c r="F934" t="n">
        <v>5</v>
      </c>
      <c r="G934" t="n">
        <v>0</v>
      </c>
      <c r="H934" t="inlineStr">
        <is>
          <t>medium</t>
        </is>
      </c>
    </row>
    <row r="935">
      <c r="A935" t="inlineStr">
        <is>
          <t>T-882ab9</t>
        </is>
      </c>
      <c r="B935" t="inlineStr">
        <is>
          <t>A-65c341</t>
        </is>
      </c>
      <c r="C935" s="41" t="n">
        <v>45108</v>
      </c>
      <c r="D935" t="n">
        <v>34</v>
      </c>
      <c r="E935" t="n">
        <v>90</v>
      </c>
      <c r="G935" t="n">
        <v>0</v>
      </c>
      <c r="H935" t="inlineStr">
        <is>
          <t>high</t>
        </is>
      </c>
    </row>
    <row r="936">
      <c r="A936" t="inlineStr">
        <is>
          <t>T-88c429</t>
        </is>
      </c>
      <c r="B936" t="inlineStr">
        <is>
          <t>A-700ade</t>
        </is>
      </c>
      <c r="C936" s="41" t="n">
        <v>45597</v>
      </c>
      <c r="D936" t="n">
        <v>26</v>
      </c>
      <c r="E936" t="n">
        <v>22</v>
      </c>
      <c r="G936" t="n">
        <v>0</v>
      </c>
      <c r="H936" t="inlineStr">
        <is>
          <t>urgent</t>
        </is>
      </c>
    </row>
    <row r="937">
      <c r="A937" t="inlineStr">
        <is>
          <t>T-70430b</t>
        </is>
      </c>
      <c r="B937" t="inlineStr">
        <is>
          <t>A-856b1e</t>
        </is>
      </c>
      <c r="C937" s="41" t="n">
        <v>44986</v>
      </c>
      <c r="D937" t="n">
        <v>25</v>
      </c>
      <c r="E937" t="n">
        <v>8</v>
      </c>
      <c r="G937" t="n">
        <v>0</v>
      </c>
      <c r="H937" t="inlineStr">
        <is>
          <t>low</t>
        </is>
      </c>
    </row>
    <row r="938">
      <c r="A938" t="inlineStr">
        <is>
          <t>T-36a591</t>
        </is>
      </c>
      <c r="B938" t="inlineStr">
        <is>
          <t>A-18793f</t>
        </is>
      </c>
      <c r="C938" s="41" t="n">
        <v>45261</v>
      </c>
      <c r="D938" t="n">
        <v>45</v>
      </c>
      <c r="E938" t="n">
        <v>99</v>
      </c>
      <c r="F938" t="n">
        <v>3</v>
      </c>
      <c r="G938" t="n">
        <v>0</v>
      </c>
      <c r="H938" t="inlineStr">
        <is>
          <t>low</t>
        </is>
      </c>
    </row>
    <row r="939">
      <c r="A939" t="inlineStr">
        <is>
          <t>T-016d69</t>
        </is>
      </c>
      <c r="B939" t="inlineStr">
        <is>
          <t>A-f97b9a</t>
        </is>
      </c>
      <c r="C939" s="41" t="n">
        <v>44986</v>
      </c>
      <c r="D939" t="n">
        <v>43</v>
      </c>
      <c r="E939" t="n">
        <v>85</v>
      </c>
      <c r="G939" t="n">
        <v>0</v>
      </c>
      <c r="H939" t="inlineStr">
        <is>
          <t>high</t>
        </is>
      </c>
    </row>
    <row r="940">
      <c r="A940" t="inlineStr">
        <is>
          <t>T-2a5b67</t>
        </is>
      </c>
      <c r="B940" t="inlineStr">
        <is>
          <t>A-118d55</t>
        </is>
      </c>
      <c r="C940" s="41" t="n">
        <v>45108</v>
      </c>
      <c r="D940" t="n">
        <v>37</v>
      </c>
      <c r="E940" t="n">
        <v>47</v>
      </c>
      <c r="F940" t="n">
        <v>5</v>
      </c>
      <c r="G940" t="n">
        <v>0</v>
      </c>
      <c r="H940" t="inlineStr">
        <is>
          <t>medium</t>
        </is>
      </c>
    </row>
    <row r="941">
      <c r="A941" t="inlineStr">
        <is>
          <t>T-7976e4</t>
        </is>
      </c>
      <c r="B941" t="inlineStr">
        <is>
          <t>A-50f3f7</t>
        </is>
      </c>
      <c r="C941" s="41" t="n">
        <v>45078</v>
      </c>
      <c r="D941" t="n">
        <v>70</v>
      </c>
      <c r="E941" t="n">
        <v>31</v>
      </c>
      <c r="F941" t="n">
        <v>5</v>
      </c>
      <c r="G941" t="n">
        <v>0</v>
      </c>
      <c r="H941" t="inlineStr">
        <is>
          <t>medium</t>
        </is>
      </c>
    </row>
    <row r="942">
      <c r="A942" t="inlineStr">
        <is>
          <t>T-d1973c</t>
        </is>
      </c>
      <c r="B942" t="inlineStr">
        <is>
          <t>A-0532a9</t>
        </is>
      </c>
      <c r="C942" s="41" t="n">
        <v>44986</v>
      </c>
      <c r="D942" t="n">
        <v>55</v>
      </c>
      <c r="E942" t="n">
        <v>88</v>
      </c>
      <c r="G942" t="n">
        <v>0</v>
      </c>
      <c r="H942" t="inlineStr">
        <is>
          <t>low</t>
        </is>
      </c>
    </row>
    <row r="943">
      <c r="A943" t="inlineStr">
        <is>
          <t>T-9dc012</t>
        </is>
      </c>
      <c r="B943" t="inlineStr">
        <is>
          <t>A-fda07f</t>
        </is>
      </c>
      <c r="C943" s="41" t="n">
        <v>45170</v>
      </c>
      <c r="D943" t="n">
        <v>12</v>
      </c>
      <c r="E943" t="n">
        <v>2</v>
      </c>
      <c r="G943" t="n">
        <v>0</v>
      </c>
      <c r="H943" t="inlineStr">
        <is>
          <t>high</t>
        </is>
      </c>
    </row>
    <row r="944">
      <c r="A944" t="inlineStr">
        <is>
          <t>T-d2dda8</t>
        </is>
      </c>
      <c r="B944" t="inlineStr">
        <is>
          <t>A-81edc3</t>
        </is>
      </c>
      <c r="C944" s="41" t="n">
        <v>45108</v>
      </c>
      <c r="D944" t="n">
        <v>29</v>
      </c>
      <c r="E944" t="n">
        <v>75</v>
      </c>
      <c r="F944" t="n">
        <v>3</v>
      </c>
      <c r="G944" t="n">
        <v>0</v>
      </c>
      <c r="H944" t="inlineStr">
        <is>
          <t>high</t>
        </is>
      </c>
    </row>
    <row r="945">
      <c r="A945" t="inlineStr">
        <is>
          <t>T-c01944</t>
        </is>
      </c>
      <c r="B945" t="inlineStr">
        <is>
          <t>A-c37cab</t>
        </is>
      </c>
      <c r="C945" s="41" t="n">
        <v>45352</v>
      </c>
      <c r="D945" t="n">
        <v>42</v>
      </c>
      <c r="E945" t="n">
        <v>146</v>
      </c>
      <c r="F945" t="n">
        <v>3</v>
      </c>
      <c r="G945" t="n">
        <v>0</v>
      </c>
      <c r="H945" t="inlineStr">
        <is>
          <t>medium</t>
        </is>
      </c>
    </row>
    <row r="946">
      <c r="A946" t="inlineStr">
        <is>
          <t>T-84745f</t>
        </is>
      </c>
      <c r="B946" t="inlineStr">
        <is>
          <t>A-c16cf7</t>
        </is>
      </c>
      <c r="C946" s="41" t="n">
        <v>44927</v>
      </c>
      <c r="D946" t="n">
        <v>37</v>
      </c>
      <c r="E946" t="n">
        <v>165</v>
      </c>
      <c r="G946" t="n">
        <v>0</v>
      </c>
      <c r="H946" t="inlineStr">
        <is>
          <t>medium</t>
        </is>
      </c>
    </row>
    <row r="947">
      <c r="A947" t="inlineStr">
        <is>
          <t>T-46f3a5</t>
        </is>
      </c>
      <c r="B947" t="inlineStr">
        <is>
          <t>A-7c4956</t>
        </is>
      </c>
      <c r="C947" s="41" t="n">
        <v>45627</v>
      </c>
      <c r="D947" t="n">
        <v>11</v>
      </c>
      <c r="E947" t="n">
        <v>64</v>
      </c>
      <c r="G947" t="n">
        <v>0</v>
      </c>
      <c r="H947" t="inlineStr">
        <is>
          <t>low</t>
        </is>
      </c>
    </row>
    <row r="948">
      <c r="A948" t="inlineStr">
        <is>
          <t>T-575b7e</t>
        </is>
      </c>
      <c r="B948" t="inlineStr">
        <is>
          <t>A-e351e1</t>
        </is>
      </c>
      <c r="C948" s="41" t="n">
        <v>45200</v>
      </c>
      <c r="D948" t="n">
        <v>20</v>
      </c>
      <c r="E948" t="n">
        <v>9</v>
      </c>
      <c r="F948" t="n">
        <v>5</v>
      </c>
      <c r="G948" t="n">
        <v>0</v>
      </c>
      <c r="H948" t="inlineStr">
        <is>
          <t>low</t>
        </is>
      </c>
    </row>
    <row r="949">
      <c r="A949" t="inlineStr">
        <is>
          <t>T-2e8ffa</t>
        </is>
      </c>
      <c r="B949" t="inlineStr">
        <is>
          <t>A-56962b</t>
        </is>
      </c>
      <c r="C949" s="41" t="n">
        <v>45139</v>
      </c>
      <c r="D949" t="n">
        <v>5</v>
      </c>
      <c r="E949" t="n">
        <v>153</v>
      </c>
      <c r="G949" t="n">
        <v>0</v>
      </c>
      <c r="H949" t="inlineStr">
        <is>
          <t>medium</t>
        </is>
      </c>
    </row>
    <row r="950">
      <c r="A950" t="inlineStr">
        <is>
          <t>T-e65eaf</t>
        </is>
      </c>
      <c r="B950" t="inlineStr">
        <is>
          <t>A-5b1bcd</t>
        </is>
      </c>
      <c r="C950" s="41" t="n">
        <v>45536</v>
      </c>
      <c r="D950" t="n">
        <v>43</v>
      </c>
      <c r="E950" t="n">
        <v>14</v>
      </c>
      <c r="G950" t="n">
        <v>0</v>
      </c>
      <c r="H950" t="inlineStr">
        <is>
          <t>urgent</t>
        </is>
      </c>
    </row>
    <row r="951">
      <c r="A951" t="inlineStr">
        <is>
          <t>T-d23384</t>
        </is>
      </c>
      <c r="B951" t="inlineStr">
        <is>
          <t>A-600734</t>
        </is>
      </c>
      <c r="C951" s="41" t="n">
        <v>45170</v>
      </c>
      <c r="D951" t="n">
        <v>69</v>
      </c>
      <c r="E951" t="n">
        <v>74</v>
      </c>
      <c r="F951" t="n">
        <v>4</v>
      </c>
      <c r="G951" t="n">
        <v>0</v>
      </c>
      <c r="H951" t="inlineStr">
        <is>
          <t>high</t>
        </is>
      </c>
    </row>
    <row r="952">
      <c r="A952" t="inlineStr">
        <is>
          <t>T-c512cd</t>
        </is>
      </c>
      <c r="B952" t="inlineStr">
        <is>
          <t>A-86cdb4</t>
        </is>
      </c>
      <c r="C952" s="41" t="n">
        <v>45597</v>
      </c>
      <c r="D952" t="n">
        <v>5</v>
      </c>
      <c r="E952" t="n">
        <v>81</v>
      </c>
      <c r="F952" t="n">
        <v>3</v>
      </c>
      <c r="G952" t="n">
        <v>0</v>
      </c>
      <c r="H952" t="inlineStr">
        <is>
          <t>high</t>
        </is>
      </c>
    </row>
    <row r="953">
      <c r="A953" t="inlineStr">
        <is>
          <t>T-13a6c8</t>
        </is>
      </c>
      <c r="B953" t="inlineStr">
        <is>
          <t>A-b44e3e</t>
        </is>
      </c>
      <c r="C953" s="41" t="n">
        <v>45261</v>
      </c>
      <c r="D953" t="n">
        <v>10</v>
      </c>
      <c r="E953" t="n">
        <v>119</v>
      </c>
      <c r="F953" t="n">
        <v>4</v>
      </c>
      <c r="G953" t="n">
        <v>0</v>
      </c>
      <c r="H953" t="inlineStr">
        <is>
          <t>urgent</t>
        </is>
      </c>
    </row>
    <row r="954">
      <c r="A954" t="inlineStr">
        <is>
          <t>T-c53a87</t>
        </is>
      </c>
      <c r="B954" t="inlineStr">
        <is>
          <t>A-10b8da</t>
        </is>
      </c>
      <c r="C954" s="41" t="n">
        <v>44958</v>
      </c>
      <c r="D954" t="n">
        <v>37</v>
      </c>
      <c r="E954" t="n">
        <v>105</v>
      </c>
      <c r="G954" t="n">
        <v>0</v>
      </c>
      <c r="H954" t="inlineStr">
        <is>
          <t>high</t>
        </is>
      </c>
    </row>
    <row r="955">
      <c r="A955" t="inlineStr">
        <is>
          <t>T-accc3f</t>
        </is>
      </c>
      <c r="B955" t="inlineStr">
        <is>
          <t>A-53f4e3</t>
        </is>
      </c>
      <c r="C955" s="41" t="n">
        <v>45292</v>
      </c>
      <c r="D955" t="n">
        <v>36</v>
      </c>
      <c r="E955" t="n">
        <v>55</v>
      </c>
      <c r="F955" t="n">
        <v>4</v>
      </c>
      <c r="G955" t="n">
        <v>0</v>
      </c>
      <c r="H955" t="inlineStr">
        <is>
          <t>urgent</t>
        </is>
      </c>
    </row>
    <row r="956">
      <c r="A956" t="inlineStr">
        <is>
          <t>T-4d9add</t>
        </is>
      </c>
      <c r="B956" t="inlineStr">
        <is>
          <t>A-6965e1</t>
        </is>
      </c>
      <c r="C956" s="41" t="n">
        <v>45139</v>
      </c>
      <c r="D956" t="n">
        <v>18</v>
      </c>
      <c r="E956" t="n">
        <v>155</v>
      </c>
      <c r="F956" t="n">
        <v>3</v>
      </c>
      <c r="G956" t="n">
        <v>0</v>
      </c>
      <c r="H956" t="inlineStr">
        <is>
          <t>high</t>
        </is>
      </c>
    </row>
    <row r="957">
      <c r="A957" t="inlineStr">
        <is>
          <t>T-391128</t>
        </is>
      </c>
      <c r="B957" t="inlineStr">
        <is>
          <t>A-0dbdc6</t>
        </is>
      </c>
      <c r="C957" s="41" t="n">
        <v>45170</v>
      </c>
      <c r="D957" t="n">
        <v>70</v>
      </c>
      <c r="E957" t="n">
        <v>92</v>
      </c>
      <c r="G957" t="n">
        <v>0</v>
      </c>
      <c r="H957" t="inlineStr">
        <is>
          <t>medium</t>
        </is>
      </c>
    </row>
    <row r="958">
      <c r="A958" t="inlineStr">
        <is>
          <t>T-02ebc4</t>
        </is>
      </c>
      <c r="B958" t="inlineStr">
        <is>
          <t>A-0354fe</t>
        </is>
      </c>
      <c r="C958" s="41" t="n">
        <v>44927</v>
      </c>
      <c r="D958" t="n">
        <v>2</v>
      </c>
      <c r="E958" t="n">
        <v>78</v>
      </c>
      <c r="F958" t="n">
        <v>5</v>
      </c>
      <c r="G958" t="n">
        <v>0</v>
      </c>
      <c r="H958" t="inlineStr">
        <is>
          <t>low</t>
        </is>
      </c>
    </row>
    <row r="959">
      <c r="A959" t="inlineStr">
        <is>
          <t>T-95e4c4</t>
        </is>
      </c>
      <c r="B959" t="inlineStr">
        <is>
          <t>A-484819</t>
        </is>
      </c>
      <c r="C959" s="41" t="n">
        <v>45323</v>
      </c>
      <c r="D959" t="n">
        <v>60</v>
      </c>
      <c r="E959" t="n">
        <v>176</v>
      </c>
      <c r="F959" t="n">
        <v>4</v>
      </c>
      <c r="G959" t="n">
        <v>0</v>
      </c>
      <c r="H959" t="inlineStr">
        <is>
          <t>low</t>
        </is>
      </c>
    </row>
    <row r="960">
      <c r="A960" t="inlineStr">
        <is>
          <t>T-2859a9</t>
        </is>
      </c>
      <c r="B960" t="inlineStr">
        <is>
          <t>A-c1e51e</t>
        </is>
      </c>
      <c r="C960" s="41" t="n">
        <v>45566</v>
      </c>
      <c r="D960" t="n">
        <v>64</v>
      </c>
      <c r="E960" t="n">
        <v>59</v>
      </c>
      <c r="F960" t="n">
        <v>3</v>
      </c>
      <c r="G960" t="n">
        <v>0</v>
      </c>
      <c r="H960" t="inlineStr">
        <is>
          <t>urgent</t>
        </is>
      </c>
    </row>
    <row r="961">
      <c r="A961" t="inlineStr">
        <is>
          <t>T-80caf3</t>
        </is>
      </c>
      <c r="B961" t="inlineStr">
        <is>
          <t>A-7641d3</t>
        </is>
      </c>
      <c r="C961" s="41" t="n">
        <v>44958</v>
      </c>
      <c r="D961" t="n">
        <v>55</v>
      </c>
      <c r="E961" t="n">
        <v>123</v>
      </c>
      <c r="G961" t="n">
        <v>0</v>
      </c>
      <c r="H961" t="inlineStr">
        <is>
          <t>urgent</t>
        </is>
      </c>
    </row>
    <row r="962">
      <c r="A962" t="inlineStr">
        <is>
          <t>T-fc38c0</t>
        </is>
      </c>
      <c r="B962" t="inlineStr">
        <is>
          <t>A-a1b80b</t>
        </is>
      </c>
      <c r="C962" s="41" t="n">
        <v>44927</v>
      </c>
      <c r="D962" t="n">
        <v>36</v>
      </c>
      <c r="E962" t="n">
        <v>107</v>
      </c>
      <c r="F962" t="n">
        <v>3</v>
      </c>
      <c r="G962" t="n">
        <v>0</v>
      </c>
      <c r="H962" t="inlineStr">
        <is>
          <t>low</t>
        </is>
      </c>
    </row>
    <row r="963">
      <c r="A963" t="inlineStr">
        <is>
          <t>T-d1454f</t>
        </is>
      </c>
      <c r="B963" t="inlineStr">
        <is>
          <t>A-68f37c</t>
        </is>
      </c>
      <c r="C963" s="41" t="n">
        <v>45536</v>
      </c>
      <c r="D963" t="n">
        <v>17</v>
      </c>
      <c r="E963" t="n">
        <v>42</v>
      </c>
      <c r="F963" t="n">
        <v>4</v>
      </c>
      <c r="G963" t="n">
        <v>0</v>
      </c>
      <c r="H963" t="inlineStr">
        <is>
          <t>medium</t>
        </is>
      </c>
    </row>
    <row r="964">
      <c r="A964" t="inlineStr">
        <is>
          <t>T-f79198</t>
        </is>
      </c>
      <c r="B964" t="inlineStr">
        <is>
          <t>A-0f7d77</t>
        </is>
      </c>
      <c r="C964" s="41" t="n">
        <v>45231</v>
      </c>
      <c r="D964" t="n">
        <v>25</v>
      </c>
      <c r="E964" t="n">
        <v>17</v>
      </c>
      <c r="G964" t="n">
        <v>0</v>
      </c>
      <c r="H964" t="inlineStr">
        <is>
          <t>medium</t>
        </is>
      </c>
    </row>
    <row r="965">
      <c r="A965" t="inlineStr">
        <is>
          <t>T-2f8785</t>
        </is>
      </c>
      <c r="B965" t="inlineStr">
        <is>
          <t>A-cdf020</t>
        </is>
      </c>
      <c r="C965" s="41" t="n">
        <v>45261</v>
      </c>
      <c r="D965" t="n">
        <v>2</v>
      </c>
      <c r="E965" t="n">
        <v>121</v>
      </c>
      <c r="F965" t="n">
        <v>5</v>
      </c>
      <c r="G965" t="n">
        <v>0</v>
      </c>
      <c r="H965" t="inlineStr">
        <is>
          <t>low</t>
        </is>
      </c>
    </row>
    <row r="966">
      <c r="A966" t="inlineStr">
        <is>
          <t>T-c961eb</t>
        </is>
      </c>
      <c r="B966" t="inlineStr">
        <is>
          <t>A-f9cc74</t>
        </is>
      </c>
      <c r="C966" s="41" t="n">
        <v>45627</v>
      </c>
      <c r="D966" t="n">
        <v>50</v>
      </c>
      <c r="E966" t="n">
        <v>26</v>
      </c>
      <c r="F966" t="n">
        <v>3</v>
      </c>
      <c r="G966" t="n">
        <v>0</v>
      </c>
      <c r="H966" t="inlineStr">
        <is>
          <t>medium</t>
        </is>
      </c>
    </row>
    <row r="967">
      <c r="A967" t="inlineStr">
        <is>
          <t>T-5d144c</t>
        </is>
      </c>
      <c r="B967" t="inlineStr">
        <is>
          <t>A-462d45</t>
        </is>
      </c>
      <c r="C967" s="41" t="n">
        <v>45170</v>
      </c>
      <c r="D967" t="n">
        <v>24</v>
      </c>
      <c r="E967" t="n">
        <v>43</v>
      </c>
      <c r="G967" t="n">
        <v>0</v>
      </c>
      <c r="H967" t="inlineStr">
        <is>
          <t>urgent</t>
        </is>
      </c>
    </row>
    <row r="968">
      <c r="A968" t="inlineStr">
        <is>
          <t>T-bb236d</t>
        </is>
      </c>
      <c r="B968" t="inlineStr">
        <is>
          <t>A-cd458b</t>
        </is>
      </c>
      <c r="C968" s="41" t="n">
        <v>45444</v>
      </c>
      <c r="D968" t="n">
        <v>45</v>
      </c>
      <c r="E968" t="n">
        <v>61</v>
      </c>
      <c r="F968" t="n">
        <v>5</v>
      </c>
      <c r="G968" t="n">
        <v>0</v>
      </c>
      <c r="H968" t="inlineStr">
        <is>
          <t>urgent</t>
        </is>
      </c>
    </row>
    <row r="969">
      <c r="A969" t="inlineStr">
        <is>
          <t>T-4616b9</t>
        </is>
      </c>
      <c r="B969" t="inlineStr">
        <is>
          <t>A-17939a</t>
        </is>
      </c>
      <c r="C969" s="41" t="n">
        <v>45323</v>
      </c>
      <c r="D969" t="n">
        <v>66</v>
      </c>
      <c r="E969" t="n">
        <v>105</v>
      </c>
      <c r="F969" t="n">
        <v>5</v>
      </c>
      <c r="G969" t="n">
        <v>0</v>
      </c>
      <c r="H969" t="inlineStr">
        <is>
          <t>high</t>
        </is>
      </c>
    </row>
    <row r="970">
      <c r="A970" t="inlineStr">
        <is>
          <t>T-149155</t>
        </is>
      </c>
      <c r="B970" t="inlineStr">
        <is>
          <t>A-5b4ebb</t>
        </is>
      </c>
      <c r="C970" s="41" t="n">
        <v>45292</v>
      </c>
      <c r="D970" t="n">
        <v>11</v>
      </c>
      <c r="E970" t="n">
        <v>17</v>
      </c>
      <c r="G970" t="n">
        <v>0</v>
      </c>
      <c r="H970" t="inlineStr">
        <is>
          <t>medium</t>
        </is>
      </c>
    </row>
    <row r="971">
      <c r="A971" t="inlineStr">
        <is>
          <t>T-2ef7b5</t>
        </is>
      </c>
      <c r="B971" t="inlineStr">
        <is>
          <t>A-a1bbb6</t>
        </is>
      </c>
      <c r="C971" s="41" t="n">
        <v>45200</v>
      </c>
      <c r="D971" t="n">
        <v>1</v>
      </c>
      <c r="E971" t="n">
        <v>168</v>
      </c>
      <c r="G971" t="n">
        <v>0</v>
      </c>
      <c r="H971" t="inlineStr">
        <is>
          <t>high</t>
        </is>
      </c>
    </row>
    <row r="972">
      <c r="A972" t="inlineStr">
        <is>
          <t>T-b8a88e</t>
        </is>
      </c>
      <c r="B972" t="inlineStr">
        <is>
          <t>A-94c3cd</t>
        </is>
      </c>
      <c r="C972" s="41" t="n">
        <v>44986</v>
      </c>
      <c r="D972" t="n">
        <v>55</v>
      </c>
      <c r="E972" t="n">
        <v>175</v>
      </c>
      <c r="F972" t="n">
        <v>4</v>
      </c>
      <c r="G972" t="n">
        <v>0</v>
      </c>
      <c r="H972" t="inlineStr">
        <is>
          <t>medium</t>
        </is>
      </c>
    </row>
    <row r="973">
      <c r="A973" t="inlineStr">
        <is>
          <t>T-e0928c</t>
        </is>
      </c>
      <c r="B973" t="inlineStr">
        <is>
          <t>A-cbbe12</t>
        </is>
      </c>
      <c r="C973" s="41" t="n">
        <v>45170</v>
      </c>
      <c r="D973" t="n">
        <v>19</v>
      </c>
      <c r="E973" t="n">
        <v>26</v>
      </c>
      <c r="F973" t="n">
        <v>4</v>
      </c>
      <c r="G973" t="n">
        <v>0</v>
      </c>
      <c r="H973" t="inlineStr">
        <is>
          <t>urgent</t>
        </is>
      </c>
    </row>
    <row r="974">
      <c r="A974" t="inlineStr">
        <is>
          <t>T-86e8cc</t>
        </is>
      </c>
      <c r="B974" t="inlineStr">
        <is>
          <t>A-ced9aa</t>
        </is>
      </c>
      <c r="C974" s="41" t="n">
        <v>45108</v>
      </c>
      <c r="D974" t="n">
        <v>17</v>
      </c>
      <c r="E974" t="n">
        <v>147</v>
      </c>
      <c r="G974" t="n">
        <v>0</v>
      </c>
      <c r="H974" t="inlineStr">
        <is>
          <t>low</t>
        </is>
      </c>
    </row>
    <row r="975">
      <c r="A975" t="inlineStr">
        <is>
          <t>T-1070ee</t>
        </is>
      </c>
      <c r="B975" t="inlineStr">
        <is>
          <t>A-bb1eaa</t>
        </is>
      </c>
      <c r="C975" s="41" t="n">
        <v>45200</v>
      </c>
      <c r="D975" t="n">
        <v>51</v>
      </c>
      <c r="E975" t="n">
        <v>178</v>
      </c>
      <c r="G975" t="n">
        <v>0</v>
      </c>
      <c r="H975" t="inlineStr">
        <is>
          <t>urgent</t>
        </is>
      </c>
    </row>
    <row r="976">
      <c r="A976" t="inlineStr">
        <is>
          <t>T-c5474d</t>
        </is>
      </c>
      <c r="B976" t="inlineStr">
        <is>
          <t>A-00cac8</t>
        </is>
      </c>
      <c r="C976" s="41" t="n">
        <v>45078</v>
      </c>
      <c r="D976" t="n">
        <v>65</v>
      </c>
      <c r="E976" t="n">
        <v>149</v>
      </c>
      <c r="G976" t="n">
        <v>0</v>
      </c>
      <c r="H976" t="inlineStr">
        <is>
          <t>urgent</t>
        </is>
      </c>
    </row>
    <row r="977">
      <c r="A977" t="inlineStr">
        <is>
          <t>T-3c2ede</t>
        </is>
      </c>
      <c r="B977" t="inlineStr">
        <is>
          <t>A-a1bbb6</t>
        </is>
      </c>
      <c r="C977" s="41" t="n">
        <v>45139</v>
      </c>
      <c r="D977" t="n">
        <v>16</v>
      </c>
      <c r="E977" t="n">
        <v>147</v>
      </c>
      <c r="F977" t="n">
        <v>4</v>
      </c>
      <c r="G977" t="n">
        <v>0</v>
      </c>
      <c r="H977" t="inlineStr">
        <is>
          <t>high</t>
        </is>
      </c>
    </row>
    <row r="978">
      <c r="A978" t="inlineStr">
        <is>
          <t>T-e18407</t>
        </is>
      </c>
      <c r="B978" t="inlineStr">
        <is>
          <t>A-3b5cd1</t>
        </is>
      </c>
      <c r="C978" s="41" t="n">
        <v>45627</v>
      </c>
      <c r="D978" t="n">
        <v>60</v>
      </c>
      <c r="E978" t="n">
        <v>92</v>
      </c>
      <c r="G978" t="n">
        <v>0</v>
      </c>
      <c r="H978" t="inlineStr">
        <is>
          <t>urgent</t>
        </is>
      </c>
    </row>
    <row r="979">
      <c r="A979" t="inlineStr">
        <is>
          <t>T-804db5</t>
        </is>
      </c>
      <c r="B979" t="inlineStr">
        <is>
          <t>A-9f0b68</t>
        </is>
      </c>
      <c r="C979" s="41" t="n">
        <v>45627</v>
      </c>
      <c r="D979" t="n">
        <v>50</v>
      </c>
      <c r="E979" t="n">
        <v>122</v>
      </c>
      <c r="G979" t="n">
        <v>0</v>
      </c>
      <c r="H979" t="inlineStr">
        <is>
          <t>high</t>
        </is>
      </c>
    </row>
    <row r="980">
      <c r="A980" t="inlineStr">
        <is>
          <t>T-ebcbc7</t>
        </is>
      </c>
      <c r="B980" t="inlineStr">
        <is>
          <t>A-7e0a10</t>
        </is>
      </c>
      <c r="C980" s="41" t="n">
        <v>45170</v>
      </c>
      <c r="D980" t="n">
        <v>11</v>
      </c>
      <c r="E980" t="n">
        <v>41</v>
      </c>
      <c r="F980" t="n">
        <v>3</v>
      </c>
      <c r="G980" t="n">
        <v>0</v>
      </c>
      <c r="H980" t="inlineStr">
        <is>
          <t>urgent</t>
        </is>
      </c>
    </row>
    <row r="981">
      <c r="A981" t="inlineStr">
        <is>
          <t>T-b95195</t>
        </is>
      </c>
      <c r="B981" t="inlineStr">
        <is>
          <t>A-cdf020</t>
        </is>
      </c>
      <c r="C981" s="41" t="n">
        <v>45108</v>
      </c>
      <c r="D981" t="n">
        <v>69</v>
      </c>
      <c r="E981" t="n">
        <v>28</v>
      </c>
      <c r="G981" t="n">
        <v>0</v>
      </c>
      <c r="H981" t="inlineStr">
        <is>
          <t>medium</t>
        </is>
      </c>
    </row>
    <row r="982">
      <c r="A982" t="inlineStr">
        <is>
          <t>T-326fb6</t>
        </is>
      </c>
      <c r="B982" t="inlineStr">
        <is>
          <t>A-1f559b</t>
        </is>
      </c>
      <c r="C982" s="41" t="n">
        <v>45078</v>
      </c>
      <c r="D982" t="n">
        <v>32</v>
      </c>
      <c r="E982" t="n">
        <v>142</v>
      </c>
      <c r="F982" t="n">
        <v>4</v>
      </c>
      <c r="G982" t="n">
        <v>0</v>
      </c>
      <c r="H982" t="inlineStr">
        <is>
          <t>high</t>
        </is>
      </c>
    </row>
    <row r="983">
      <c r="A983" t="inlineStr">
        <is>
          <t>T-4013e1</t>
        </is>
      </c>
      <c r="B983" t="inlineStr">
        <is>
          <t>A-5b4ebb</t>
        </is>
      </c>
      <c r="C983" s="41" t="n">
        <v>44958</v>
      </c>
      <c r="D983" t="n">
        <v>70</v>
      </c>
      <c r="E983" t="n">
        <v>18</v>
      </c>
      <c r="F983" t="n">
        <v>5</v>
      </c>
      <c r="G983" t="n">
        <v>0</v>
      </c>
      <c r="H983" t="inlineStr">
        <is>
          <t>low</t>
        </is>
      </c>
    </row>
    <row r="984">
      <c r="A984" t="inlineStr">
        <is>
          <t>T-99dba7</t>
        </is>
      </c>
      <c r="B984" t="inlineStr">
        <is>
          <t>A-dcc3f1</t>
        </is>
      </c>
      <c r="C984" s="41" t="n">
        <v>45413</v>
      </c>
      <c r="D984" t="n">
        <v>44</v>
      </c>
      <c r="E984" t="n">
        <v>126</v>
      </c>
      <c r="F984" t="n">
        <v>4</v>
      </c>
      <c r="G984" t="n">
        <v>0</v>
      </c>
      <c r="H984" t="inlineStr">
        <is>
          <t>low</t>
        </is>
      </c>
    </row>
    <row r="985">
      <c r="A985" t="inlineStr">
        <is>
          <t>T-cbc3ab</t>
        </is>
      </c>
      <c r="B985" t="inlineStr">
        <is>
          <t>A-1f7acb</t>
        </is>
      </c>
      <c r="C985" s="41" t="n">
        <v>44927</v>
      </c>
      <c r="D985" t="n">
        <v>65</v>
      </c>
      <c r="E985" t="n">
        <v>155</v>
      </c>
      <c r="F985" t="n">
        <v>5</v>
      </c>
      <c r="G985" t="n">
        <v>0</v>
      </c>
      <c r="H985" t="inlineStr">
        <is>
          <t>high</t>
        </is>
      </c>
    </row>
    <row r="986">
      <c r="A986" t="inlineStr">
        <is>
          <t>T-2354bb</t>
        </is>
      </c>
      <c r="B986" t="inlineStr">
        <is>
          <t>A-d26ab4</t>
        </is>
      </c>
      <c r="C986" s="41" t="n">
        <v>45139</v>
      </c>
      <c r="D986" t="n">
        <v>47</v>
      </c>
      <c r="E986" t="n">
        <v>72</v>
      </c>
      <c r="G986" t="n">
        <v>0</v>
      </c>
      <c r="H986" t="inlineStr">
        <is>
          <t>medium</t>
        </is>
      </c>
    </row>
    <row r="987">
      <c r="A987" t="inlineStr">
        <is>
          <t>T-4e07bf</t>
        </is>
      </c>
      <c r="B987" t="inlineStr">
        <is>
          <t>A-600734</t>
        </is>
      </c>
      <c r="C987" s="41" t="n">
        <v>45200</v>
      </c>
      <c r="D987" t="n">
        <v>14</v>
      </c>
      <c r="E987" t="n">
        <v>123</v>
      </c>
      <c r="F987" t="n">
        <v>3</v>
      </c>
      <c r="G987" t="n">
        <v>0</v>
      </c>
      <c r="H987" t="inlineStr">
        <is>
          <t>urgent</t>
        </is>
      </c>
    </row>
    <row r="988">
      <c r="A988" t="inlineStr">
        <is>
          <t>T-c39af4</t>
        </is>
      </c>
      <c r="B988" t="inlineStr">
        <is>
          <t>A-149a69</t>
        </is>
      </c>
      <c r="C988" s="41" t="n">
        <v>45566</v>
      </c>
      <c r="D988" t="n">
        <v>65</v>
      </c>
      <c r="E988" t="n">
        <v>59</v>
      </c>
      <c r="G988" t="n">
        <v>0</v>
      </c>
      <c r="H988" t="inlineStr">
        <is>
          <t>low</t>
        </is>
      </c>
    </row>
    <row r="989">
      <c r="A989" t="inlineStr">
        <is>
          <t>T-4ebe83</t>
        </is>
      </c>
      <c r="B989" t="inlineStr">
        <is>
          <t>A-6e7827</t>
        </is>
      </c>
      <c r="C989" s="41" t="n">
        <v>45536</v>
      </c>
      <c r="D989" t="n">
        <v>35</v>
      </c>
      <c r="E989" t="n">
        <v>86</v>
      </c>
      <c r="F989" t="n">
        <v>3</v>
      </c>
      <c r="G989" t="n">
        <v>0</v>
      </c>
      <c r="H989" t="inlineStr">
        <is>
          <t>low</t>
        </is>
      </c>
    </row>
    <row r="990">
      <c r="A990" t="inlineStr">
        <is>
          <t>T-00f542</t>
        </is>
      </c>
      <c r="B990" t="inlineStr">
        <is>
          <t>A-158f4e</t>
        </is>
      </c>
      <c r="C990" s="41" t="n">
        <v>45383</v>
      </c>
      <c r="D990" t="n">
        <v>24</v>
      </c>
      <c r="E990" t="n">
        <v>83</v>
      </c>
      <c r="F990" t="n">
        <v>5</v>
      </c>
      <c r="G990" t="n">
        <v>0</v>
      </c>
      <c r="H990" t="inlineStr">
        <is>
          <t>medium</t>
        </is>
      </c>
    </row>
    <row r="991">
      <c r="A991" t="inlineStr">
        <is>
          <t>T-75271b</t>
        </is>
      </c>
      <c r="B991" t="inlineStr">
        <is>
          <t>A-751bd4</t>
        </is>
      </c>
      <c r="C991" s="41" t="n">
        <v>45200</v>
      </c>
      <c r="D991" t="n">
        <v>19</v>
      </c>
      <c r="E991" t="n">
        <v>101</v>
      </c>
      <c r="G991" t="n">
        <v>0</v>
      </c>
      <c r="H991" t="inlineStr">
        <is>
          <t>medium</t>
        </is>
      </c>
    </row>
    <row r="992">
      <c r="A992" t="inlineStr">
        <is>
          <t>T-dfd61e</t>
        </is>
      </c>
      <c r="B992" t="inlineStr">
        <is>
          <t>A-b2af2e</t>
        </is>
      </c>
      <c r="C992" s="41" t="n">
        <v>45292</v>
      </c>
      <c r="D992" t="n">
        <v>65</v>
      </c>
      <c r="E992" t="n">
        <v>91</v>
      </c>
      <c r="F992" t="n">
        <v>4</v>
      </c>
      <c r="G992" t="n">
        <v>0</v>
      </c>
      <c r="H992" t="inlineStr">
        <is>
          <t>low</t>
        </is>
      </c>
    </row>
    <row r="993">
      <c r="A993" t="inlineStr">
        <is>
          <t>T-a56288</t>
        </is>
      </c>
      <c r="B993" t="inlineStr">
        <is>
          <t>A-4a267b</t>
        </is>
      </c>
      <c r="C993" s="41" t="n">
        <v>45078</v>
      </c>
      <c r="D993" t="n">
        <v>5</v>
      </c>
      <c r="E993" t="n">
        <v>25</v>
      </c>
      <c r="F993" t="n">
        <v>5</v>
      </c>
      <c r="G993" t="n">
        <v>0</v>
      </c>
      <c r="H993" t="inlineStr">
        <is>
          <t>high</t>
        </is>
      </c>
    </row>
    <row r="994">
      <c r="A994" t="inlineStr">
        <is>
          <t>T-f45502</t>
        </is>
      </c>
      <c r="B994" t="inlineStr">
        <is>
          <t>A-781cc0</t>
        </is>
      </c>
      <c r="C994" s="41" t="n">
        <v>45505</v>
      </c>
      <c r="D994" t="n">
        <v>64</v>
      </c>
      <c r="E994" t="n">
        <v>120</v>
      </c>
      <c r="F994" t="n">
        <v>5</v>
      </c>
      <c r="G994" t="n">
        <v>0</v>
      </c>
      <c r="H994" t="inlineStr">
        <is>
          <t>high</t>
        </is>
      </c>
    </row>
    <row r="995">
      <c r="A995" t="inlineStr">
        <is>
          <t>T-3bc756</t>
        </is>
      </c>
      <c r="B995" t="inlineStr">
        <is>
          <t>A-a0ca4e</t>
        </is>
      </c>
      <c r="C995" s="41" t="n">
        <v>45017</v>
      </c>
      <c r="D995" t="n">
        <v>10</v>
      </c>
      <c r="E995" t="n">
        <v>129</v>
      </c>
      <c r="F995" t="n">
        <v>4</v>
      </c>
      <c r="G995" t="n">
        <v>1</v>
      </c>
      <c r="H995" t="inlineStr">
        <is>
          <t>low</t>
        </is>
      </c>
    </row>
    <row r="996">
      <c r="A996" t="inlineStr">
        <is>
          <t>T-eb6b8e</t>
        </is>
      </c>
      <c r="B996" t="inlineStr">
        <is>
          <t>A-02cd81</t>
        </is>
      </c>
      <c r="C996" s="41" t="n">
        <v>45474</v>
      </c>
      <c r="D996" t="n">
        <v>9</v>
      </c>
      <c r="E996" t="n">
        <v>99</v>
      </c>
      <c r="F996" t="n">
        <v>4</v>
      </c>
      <c r="G996" t="n">
        <v>1</v>
      </c>
      <c r="H996" t="inlineStr">
        <is>
          <t>high</t>
        </is>
      </c>
    </row>
    <row r="997">
      <c r="A997" t="inlineStr">
        <is>
          <t>T-d8ba4b</t>
        </is>
      </c>
      <c r="B997" t="inlineStr">
        <is>
          <t>A-ffc04f</t>
        </is>
      </c>
      <c r="C997" s="41" t="n">
        <v>45231</v>
      </c>
      <c r="D997" t="n">
        <v>1</v>
      </c>
      <c r="E997" t="n">
        <v>17</v>
      </c>
      <c r="F997" t="n">
        <v>5</v>
      </c>
      <c r="G997" t="n">
        <v>0</v>
      </c>
      <c r="H997" t="inlineStr">
        <is>
          <t>medium</t>
        </is>
      </c>
    </row>
    <row r="998">
      <c r="A998" t="inlineStr">
        <is>
          <t>T-01c405</t>
        </is>
      </c>
      <c r="B998" t="inlineStr">
        <is>
          <t>A-c16b88</t>
        </is>
      </c>
      <c r="C998" s="41" t="n">
        <v>44986</v>
      </c>
      <c r="D998" t="n">
        <v>36</v>
      </c>
      <c r="E998" t="n">
        <v>121</v>
      </c>
      <c r="G998" t="n">
        <v>0</v>
      </c>
      <c r="H998" t="inlineStr">
        <is>
          <t>medium</t>
        </is>
      </c>
    </row>
    <row r="999">
      <c r="A999" t="inlineStr">
        <is>
          <t>T-e6d7c6</t>
        </is>
      </c>
      <c r="B999" t="inlineStr">
        <is>
          <t>A-c58f49</t>
        </is>
      </c>
      <c r="C999" s="41" t="n">
        <v>45505</v>
      </c>
      <c r="D999" t="n">
        <v>13</v>
      </c>
      <c r="E999" t="n">
        <v>95</v>
      </c>
      <c r="F999" t="n">
        <v>5</v>
      </c>
      <c r="G999" t="n">
        <v>0</v>
      </c>
      <c r="H999" t="inlineStr">
        <is>
          <t>medium</t>
        </is>
      </c>
    </row>
    <row r="1000">
      <c r="A1000" t="inlineStr">
        <is>
          <t>T-0f7d84</t>
        </is>
      </c>
      <c r="B1000" t="inlineStr">
        <is>
          <t>A-a6d261</t>
        </is>
      </c>
      <c r="C1000" s="41" t="n">
        <v>45566</v>
      </c>
      <c r="D1000" t="n">
        <v>48</v>
      </c>
      <c r="E1000" t="n">
        <v>81</v>
      </c>
      <c r="G1000" t="n">
        <v>0</v>
      </c>
      <c r="H1000" t="inlineStr">
        <is>
          <t>medium</t>
        </is>
      </c>
    </row>
    <row r="1001">
      <c r="A1001" t="inlineStr">
        <is>
          <t>T-ca8cb0</t>
        </is>
      </c>
      <c r="B1001" t="inlineStr">
        <is>
          <t>A-2b9d3e</t>
        </is>
      </c>
      <c r="C1001" s="41" t="n">
        <v>45352</v>
      </c>
      <c r="D1001" t="n">
        <v>28</v>
      </c>
      <c r="E1001" t="n">
        <v>127</v>
      </c>
      <c r="F1001" t="n">
        <v>5</v>
      </c>
      <c r="G1001" t="n">
        <v>0</v>
      </c>
      <c r="H1001" t="inlineStr">
        <is>
          <t>low</t>
        </is>
      </c>
    </row>
    <row r="1002">
      <c r="A1002" t="inlineStr">
        <is>
          <t>T-5d7ef5</t>
        </is>
      </c>
      <c r="B1002" t="inlineStr">
        <is>
          <t>A-9ee962</t>
        </is>
      </c>
      <c r="C1002" s="41" t="n">
        <v>45323</v>
      </c>
      <c r="D1002" t="n">
        <v>64</v>
      </c>
      <c r="E1002" t="n">
        <v>23</v>
      </c>
      <c r="F1002" t="n">
        <v>4</v>
      </c>
      <c r="G1002" t="n">
        <v>0</v>
      </c>
      <c r="H1002" t="inlineStr">
        <is>
          <t>high</t>
        </is>
      </c>
    </row>
    <row r="1003">
      <c r="A1003" t="inlineStr">
        <is>
          <t>T-b1720e</t>
        </is>
      </c>
      <c r="B1003" t="inlineStr">
        <is>
          <t>A-bb1486</t>
        </is>
      </c>
      <c r="C1003" s="41" t="n">
        <v>45139</v>
      </c>
      <c r="D1003" t="n">
        <v>13</v>
      </c>
      <c r="E1003" t="n">
        <v>118</v>
      </c>
      <c r="G1003" t="n">
        <v>0</v>
      </c>
      <c r="H1003" t="inlineStr">
        <is>
          <t>high</t>
        </is>
      </c>
    </row>
    <row r="1004">
      <c r="A1004" t="inlineStr">
        <is>
          <t>T-78fcb1</t>
        </is>
      </c>
      <c r="B1004" t="inlineStr">
        <is>
          <t>A-39868b</t>
        </is>
      </c>
      <c r="C1004" s="41" t="n">
        <v>45292</v>
      </c>
      <c r="D1004" t="n">
        <v>18</v>
      </c>
      <c r="E1004" t="n">
        <v>16</v>
      </c>
      <c r="F1004" t="n">
        <v>5</v>
      </c>
      <c r="G1004" t="n">
        <v>0</v>
      </c>
      <c r="H1004" t="inlineStr">
        <is>
          <t>urgent</t>
        </is>
      </c>
    </row>
    <row r="1005">
      <c r="A1005" t="inlineStr">
        <is>
          <t>T-3b9fea</t>
        </is>
      </c>
      <c r="B1005" t="inlineStr">
        <is>
          <t>A-f97b9a</t>
        </is>
      </c>
      <c r="C1005" s="41" t="n">
        <v>45170</v>
      </c>
      <c r="D1005" t="n">
        <v>5</v>
      </c>
      <c r="E1005" t="n">
        <v>58</v>
      </c>
      <c r="G1005" t="n">
        <v>0</v>
      </c>
      <c r="H1005" t="inlineStr">
        <is>
          <t>low</t>
        </is>
      </c>
    </row>
    <row r="1006">
      <c r="A1006" t="inlineStr">
        <is>
          <t>T-5df3d2</t>
        </is>
      </c>
      <c r="B1006" t="inlineStr">
        <is>
          <t>A-c42f1f</t>
        </is>
      </c>
      <c r="C1006" s="41" t="n">
        <v>45383</v>
      </c>
      <c r="D1006" t="n">
        <v>37</v>
      </c>
      <c r="E1006" t="n">
        <v>97</v>
      </c>
      <c r="G1006" t="n">
        <v>0</v>
      </c>
      <c r="H1006" t="inlineStr">
        <is>
          <t>high</t>
        </is>
      </c>
    </row>
    <row r="1007">
      <c r="A1007" t="inlineStr">
        <is>
          <t>T-8206d0</t>
        </is>
      </c>
      <c r="B1007" t="inlineStr">
        <is>
          <t>A-9bfc9f</t>
        </is>
      </c>
      <c r="C1007" s="41" t="n">
        <v>45536</v>
      </c>
      <c r="D1007" t="n">
        <v>47</v>
      </c>
      <c r="E1007" t="n">
        <v>21</v>
      </c>
      <c r="G1007" t="n">
        <v>0</v>
      </c>
      <c r="H1007" t="inlineStr">
        <is>
          <t>urgent</t>
        </is>
      </c>
    </row>
    <row r="1008">
      <c r="A1008" t="inlineStr">
        <is>
          <t>T-fa1316</t>
        </is>
      </c>
      <c r="B1008" t="inlineStr">
        <is>
          <t>A-712426</t>
        </is>
      </c>
      <c r="C1008" s="41" t="n">
        <v>45413</v>
      </c>
      <c r="D1008" t="n">
        <v>60</v>
      </c>
      <c r="E1008" t="n">
        <v>169</v>
      </c>
      <c r="F1008" t="n">
        <v>4</v>
      </c>
      <c r="G1008" t="n">
        <v>0</v>
      </c>
      <c r="H1008" t="inlineStr">
        <is>
          <t>low</t>
        </is>
      </c>
    </row>
    <row r="1009">
      <c r="A1009" t="inlineStr">
        <is>
          <t>T-ac52cc</t>
        </is>
      </c>
      <c r="B1009" t="inlineStr">
        <is>
          <t>A-87aa7b</t>
        </is>
      </c>
      <c r="C1009" s="41" t="n">
        <v>45352</v>
      </c>
      <c r="D1009" t="n">
        <v>1</v>
      </c>
      <c r="E1009" t="n">
        <v>64</v>
      </c>
      <c r="G1009" t="n">
        <v>0</v>
      </c>
      <c r="H1009" t="inlineStr">
        <is>
          <t>medium</t>
        </is>
      </c>
    </row>
    <row r="1010">
      <c r="A1010" t="inlineStr">
        <is>
          <t>T-e8ac58</t>
        </is>
      </c>
      <c r="B1010" t="inlineStr">
        <is>
          <t>A-1ac5e0</t>
        </is>
      </c>
      <c r="C1010" s="41" t="n">
        <v>44927</v>
      </c>
      <c r="D1010" t="n">
        <v>45</v>
      </c>
      <c r="E1010" t="n">
        <v>21</v>
      </c>
      <c r="F1010" t="n">
        <v>5</v>
      </c>
      <c r="G1010" t="n">
        <v>0</v>
      </c>
      <c r="H1010" t="inlineStr">
        <is>
          <t>medium</t>
        </is>
      </c>
    </row>
    <row r="1011">
      <c r="A1011" t="inlineStr">
        <is>
          <t>T-cddf95</t>
        </is>
      </c>
      <c r="B1011" t="inlineStr">
        <is>
          <t>A-bcf87c</t>
        </is>
      </c>
      <c r="C1011" s="41" t="n">
        <v>45292</v>
      </c>
      <c r="D1011" t="n">
        <v>70</v>
      </c>
      <c r="E1011" t="n">
        <v>40</v>
      </c>
      <c r="F1011" t="n">
        <v>3</v>
      </c>
      <c r="G1011" t="n">
        <v>0</v>
      </c>
      <c r="H1011" t="inlineStr">
        <is>
          <t>medium</t>
        </is>
      </c>
    </row>
    <row r="1012">
      <c r="A1012" t="inlineStr">
        <is>
          <t>T-f0aca7</t>
        </is>
      </c>
      <c r="B1012" t="inlineStr">
        <is>
          <t>A-1b9609</t>
        </is>
      </c>
      <c r="C1012" s="41" t="n">
        <v>45383</v>
      </c>
      <c r="D1012" t="n">
        <v>62</v>
      </c>
      <c r="E1012" t="n">
        <v>74</v>
      </c>
      <c r="F1012" t="n">
        <v>3</v>
      </c>
      <c r="G1012" t="n">
        <v>0</v>
      </c>
      <c r="H1012" t="inlineStr">
        <is>
          <t>urgent</t>
        </is>
      </c>
    </row>
    <row r="1013">
      <c r="A1013" t="inlineStr">
        <is>
          <t>T-c6ee94</t>
        </is>
      </c>
      <c r="B1013" t="inlineStr">
        <is>
          <t>A-f446b6</t>
        </is>
      </c>
      <c r="C1013" s="41" t="n">
        <v>45597</v>
      </c>
      <c r="D1013" t="n">
        <v>18</v>
      </c>
      <c r="E1013" t="n">
        <v>127</v>
      </c>
      <c r="G1013" t="n">
        <v>1</v>
      </c>
      <c r="H1013" t="inlineStr">
        <is>
          <t>high</t>
        </is>
      </c>
    </row>
    <row r="1014">
      <c r="A1014" t="inlineStr">
        <is>
          <t>T-9e6b9a</t>
        </is>
      </c>
      <c r="B1014" t="inlineStr">
        <is>
          <t>A-39868b</t>
        </is>
      </c>
      <c r="C1014" s="41" t="n">
        <v>45078</v>
      </c>
      <c r="D1014" t="n">
        <v>50</v>
      </c>
      <c r="E1014" t="n">
        <v>144</v>
      </c>
      <c r="G1014" t="n">
        <v>0</v>
      </c>
      <c r="H1014" t="inlineStr">
        <is>
          <t>high</t>
        </is>
      </c>
    </row>
    <row r="1015">
      <c r="A1015" t="inlineStr">
        <is>
          <t>T-b04488</t>
        </is>
      </c>
      <c r="B1015" t="inlineStr">
        <is>
          <t>A-d40bf7</t>
        </is>
      </c>
      <c r="C1015" s="41" t="n">
        <v>45597</v>
      </c>
      <c r="D1015" t="n">
        <v>14</v>
      </c>
      <c r="E1015" t="n">
        <v>80</v>
      </c>
      <c r="F1015" t="n">
        <v>5</v>
      </c>
      <c r="G1015" t="n">
        <v>0</v>
      </c>
      <c r="H1015" t="inlineStr">
        <is>
          <t>urgent</t>
        </is>
      </c>
    </row>
    <row r="1016">
      <c r="A1016" t="inlineStr">
        <is>
          <t>T-2b0275</t>
        </is>
      </c>
      <c r="B1016" t="inlineStr">
        <is>
          <t>A-22f2df</t>
        </is>
      </c>
      <c r="C1016" s="41" t="n">
        <v>45444</v>
      </c>
      <c r="D1016" t="n">
        <v>57</v>
      </c>
      <c r="E1016" t="n">
        <v>49</v>
      </c>
      <c r="G1016" t="n">
        <v>0</v>
      </c>
      <c r="H1016" t="inlineStr">
        <is>
          <t>high</t>
        </is>
      </c>
    </row>
    <row r="1017">
      <c r="A1017" t="inlineStr">
        <is>
          <t>T-49f7fa</t>
        </is>
      </c>
      <c r="B1017" t="inlineStr">
        <is>
          <t>A-68f37c</t>
        </is>
      </c>
      <c r="C1017" s="41" t="n">
        <v>45383</v>
      </c>
      <c r="D1017" t="n">
        <v>18</v>
      </c>
      <c r="E1017" t="n">
        <v>139</v>
      </c>
      <c r="G1017" t="n">
        <v>0</v>
      </c>
      <c r="H1017" t="inlineStr">
        <is>
          <t>high</t>
        </is>
      </c>
    </row>
    <row r="1018">
      <c r="A1018" t="inlineStr">
        <is>
          <t>T-6676f9</t>
        </is>
      </c>
      <c r="B1018" t="inlineStr">
        <is>
          <t>A-3d957b</t>
        </is>
      </c>
      <c r="C1018" s="41" t="n">
        <v>45352</v>
      </c>
      <c r="D1018" t="n">
        <v>53</v>
      </c>
      <c r="E1018" t="n">
        <v>40</v>
      </c>
      <c r="F1018" t="n">
        <v>3</v>
      </c>
      <c r="G1018" t="n">
        <v>0</v>
      </c>
      <c r="H1018" t="inlineStr">
        <is>
          <t>high</t>
        </is>
      </c>
    </row>
    <row r="1019">
      <c r="A1019" t="inlineStr">
        <is>
          <t>T-820846</t>
        </is>
      </c>
      <c r="B1019" t="inlineStr">
        <is>
          <t>A-180abf</t>
        </is>
      </c>
      <c r="C1019" s="41" t="n">
        <v>45474</v>
      </c>
      <c r="D1019" t="n">
        <v>10</v>
      </c>
      <c r="E1019" t="n">
        <v>44</v>
      </c>
      <c r="G1019" t="n">
        <v>0</v>
      </c>
      <c r="H1019" t="inlineStr">
        <is>
          <t>medium</t>
        </is>
      </c>
    </row>
    <row r="1020">
      <c r="A1020" t="inlineStr">
        <is>
          <t>T-d66f0f</t>
        </is>
      </c>
      <c r="B1020" t="inlineStr">
        <is>
          <t>A-8b25f2</t>
        </is>
      </c>
      <c r="C1020" s="41" t="n">
        <v>45261</v>
      </c>
      <c r="D1020" t="n">
        <v>52</v>
      </c>
      <c r="E1020" t="n">
        <v>15</v>
      </c>
      <c r="F1020" t="n">
        <v>5</v>
      </c>
      <c r="G1020" t="n">
        <v>0</v>
      </c>
      <c r="H1020" t="inlineStr">
        <is>
          <t>medium</t>
        </is>
      </c>
    </row>
    <row r="1021">
      <c r="A1021" t="inlineStr">
        <is>
          <t>T-4486bf</t>
        </is>
      </c>
      <c r="B1021" t="inlineStr">
        <is>
          <t>A-1619f8</t>
        </is>
      </c>
      <c r="C1021" s="41" t="n">
        <v>45597</v>
      </c>
      <c r="D1021" t="n">
        <v>47</v>
      </c>
      <c r="E1021" t="n">
        <v>152</v>
      </c>
      <c r="G1021" t="n">
        <v>0</v>
      </c>
      <c r="H1021" t="inlineStr">
        <is>
          <t>urgent</t>
        </is>
      </c>
    </row>
    <row r="1022">
      <c r="A1022" t="inlineStr">
        <is>
          <t>T-b51da1</t>
        </is>
      </c>
      <c r="B1022" t="inlineStr">
        <is>
          <t>A-354f12</t>
        </is>
      </c>
      <c r="C1022" s="41" t="n">
        <v>45139</v>
      </c>
      <c r="D1022" t="n">
        <v>66</v>
      </c>
      <c r="E1022" t="n">
        <v>104</v>
      </c>
      <c r="G1022" t="n">
        <v>0</v>
      </c>
      <c r="H1022" t="inlineStr">
        <is>
          <t>low</t>
        </is>
      </c>
    </row>
    <row r="1023">
      <c r="A1023" t="inlineStr">
        <is>
          <t>T-e34acc</t>
        </is>
      </c>
      <c r="B1023" t="inlineStr">
        <is>
          <t>A-9bfc9f</t>
        </is>
      </c>
      <c r="C1023" s="41" t="n">
        <v>45139</v>
      </c>
      <c r="D1023" t="n">
        <v>27</v>
      </c>
      <c r="E1023" t="n">
        <v>30</v>
      </c>
      <c r="F1023" t="n">
        <v>3</v>
      </c>
      <c r="G1023" t="n">
        <v>0</v>
      </c>
      <c r="H1023" t="inlineStr">
        <is>
          <t>low</t>
        </is>
      </c>
    </row>
    <row r="1024">
      <c r="A1024" t="inlineStr">
        <is>
          <t>T-8d5902</t>
        </is>
      </c>
      <c r="B1024" t="inlineStr">
        <is>
          <t>A-e61e98</t>
        </is>
      </c>
      <c r="C1024" s="41" t="n">
        <v>45108</v>
      </c>
      <c r="D1024" t="n">
        <v>39</v>
      </c>
      <c r="E1024" t="n">
        <v>58</v>
      </c>
      <c r="F1024" t="n">
        <v>5</v>
      </c>
      <c r="G1024" t="n">
        <v>0</v>
      </c>
      <c r="H1024" t="inlineStr">
        <is>
          <t>medium</t>
        </is>
      </c>
    </row>
    <row r="1025">
      <c r="A1025" t="inlineStr">
        <is>
          <t>T-7d878f</t>
        </is>
      </c>
      <c r="B1025" t="inlineStr">
        <is>
          <t>A-54d94a</t>
        </is>
      </c>
      <c r="C1025" s="41" t="n">
        <v>45474</v>
      </c>
      <c r="D1025" t="n">
        <v>67</v>
      </c>
      <c r="E1025" t="n">
        <v>18</v>
      </c>
      <c r="F1025" t="n">
        <v>3</v>
      </c>
      <c r="G1025" t="n">
        <v>0</v>
      </c>
      <c r="H1025" t="inlineStr">
        <is>
          <t>medium</t>
        </is>
      </c>
    </row>
    <row r="1026">
      <c r="A1026" t="inlineStr">
        <is>
          <t>T-508c6e</t>
        </is>
      </c>
      <c r="B1026" t="inlineStr">
        <is>
          <t>A-151c9a</t>
        </is>
      </c>
      <c r="C1026" s="41" t="n">
        <v>45444</v>
      </c>
      <c r="D1026" t="n">
        <v>23</v>
      </c>
      <c r="E1026" t="n">
        <v>176</v>
      </c>
      <c r="F1026" t="n">
        <v>3</v>
      </c>
      <c r="G1026" t="n">
        <v>0</v>
      </c>
      <c r="H1026" t="inlineStr">
        <is>
          <t>medium</t>
        </is>
      </c>
    </row>
    <row r="1027">
      <c r="A1027" t="inlineStr">
        <is>
          <t>T-233db8</t>
        </is>
      </c>
      <c r="B1027" t="inlineStr">
        <is>
          <t>A-a0ca4e</t>
        </is>
      </c>
      <c r="C1027" s="41" t="n">
        <v>45200</v>
      </c>
      <c r="D1027" t="n">
        <v>34</v>
      </c>
      <c r="E1027" t="n">
        <v>133</v>
      </c>
      <c r="F1027" t="n">
        <v>3</v>
      </c>
      <c r="G1027" t="n">
        <v>0</v>
      </c>
      <c r="H1027" t="inlineStr">
        <is>
          <t>low</t>
        </is>
      </c>
    </row>
    <row r="1028">
      <c r="A1028" t="inlineStr">
        <is>
          <t>T-e112be</t>
        </is>
      </c>
      <c r="B1028" t="inlineStr">
        <is>
          <t>A-34ea2f</t>
        </is>
      </c>
      <c r="C1028" s="41" t="n">
        <v>45231</v>
      </c>
      <c r="D1028" t="n">
        <v>40</v>
      </c>
      <c r="E1028" t="n">
        <v>74</v>
      </c>
      <c r="F1028" t="n">
        <v>4</v>
      </c>
      <c r="G1028" t="n">
        <v>0</v>
      </c>
      <c r="H1028" t="inlineStr">
        <is>
          <t>urgent</t>
        </is>
      </c>
    </row>
    <row r="1029">
      <c r="A1029" t="inlineStr">
        <is>
          <t>T-d6e90f</t>
        </is>
      </c>
      <c r="B1029" t="inlineStr">
        <is>
          <t>A-e4bf56</t>
        </is>
      </c>
      <c r="C1029" s="41" t="n">
        <v>45352</v>
      </c>
      <c r="D1029" t="n">
        <v>69</v>
      </c>
      <c r="E1029" t="n">
        <v>142</v>
      </c>
      <c r="F1029" t="n">
        <v>3</v>
      </c>
      <c r="G1029" t="n">
        <v>0</v>
      </c>
      <c r="H1029" t="inlineStr">
        <is>
          <t>urgent</t>
        </is>
      </c>
    </row>
    <row r="1030">
      <c r="A1030" t="inlineStr">
        <is>
          <t>T-f97a8b</t>
        </is>
      </c>
      <c r="B1030" t="inlineStr">
        <is>
          <t>A-0e966d</t>
        </is>
      </c>
      <c r="C1030" s="41" t="n">
        <v>45536</v>
      </c>
      <c r="D1030" t="n">
        <v>22</v>
      </c>
      <c r="E1030" t="n">
        <v>100</v>
      </c>
      <c r="F1030" t="n">
        <v>5</v>
      </c>
      <c r="G1030" t="n">
        <v>1</v>
      </c>
      <c r="H1030" t="inlineStr">
        <is>
          <t>medium</t>
        </is>
      </c>
    </row>
    <row r="1031">
      <c r="A1031" t="inlineStr">
        <is>
          <t>T-ed09ab</t>
        </is>
      </c>
      <c r="B1031" t="inlineStr">
        <is>
          <t>A-94d3da</t>
        </is>
      </c>
      <c r="C1031" s="41" t="n">
        <v>45627</v>
      </c>
      <c r="D1031" t="n">
        <v>25</v>
      </c>
      <c r="E1031" t="n">
        <v>130</v>
      </c>
      <c r="G1031" t="n">
        <v>0</v>
      </c>
      <c r="H1031" t="inlineStr">
        <is>
          <t>high</t>
        </is>
      </c>
    </row>
    <row r="1032">
      <c r="A1032" t="inlineStr">
        <is>
          <t>T-2537ea</t>
        </is>
      </c>
      <c r="B1032" t="inlineStr">
        <is>
          <t>A-5a3eb9</t>
        </is>
      </c>
      <c r="C1032" s="41" t="n">
        <v>45017</v>
      </c>
      <c r="D1032" t="n">
        <v>40</v>
      </c>
      <c r="E1032" t="n">
        <v>71</v>
      </c>
      <c r="G1032" t="n">
        <v>0</v>
      </c>
      <c r="H1032" t="inlineStr">
        <is>
          <t>high</t>
        </is>
      </c>
    </row>
    <row r="1033">
      <c r="A1033" t="inlineStr">
        <is>
          <t>T-17884a</t>
        </is>
      </c>
      <c r="B1033" t="inlineStr">
        <is>
          <t>A-104f1a</t>
        </is>
      </c>
      <c r="C1033" s="41" t="n">
        <v>45139</v>
      </c>
      <c r="D1033" t="n">
        <v>34</v>
      </c>
      <c r="E1033" t="n">
        <v>38</v>
      </c>
      <c r="F1033" t="n">
        <v>3</v>
      </c>
      <c r="G1033" t="n">
        <v>0</v>
      </c>
      <c r="H1033" t="inlineStr">
        <is>
          <t>medium</t>
        </is>
      </c>
    </row>
    <row r="1034">
      <c r="A1034" t="inlineStr">
        <is>
          <t>T-2d3ea5</t>
        </is>
      </c>
      <c r="B1034" t="inlineStr">
        <is>
          <t>A-e4bf56</t>
        </is>
      </c>
      <c r="C1034" s="41" t="n">
        <v>45505</v>
      </c>
      <c r="D1034" t="n">
        <v>26</v>
      </c>
      <c r="E1034" t="n">
        <v>124</v>
      </c>
      <c r="G1034" t="n">
        <v>0</v>
      </c>
      <c r="H1034" t="inlineStr">
        <is>
          <t>urgent</t>
        </is>
      </c>
    </row>
    <row r="1035">
      <c r="A1035" t="inlineStr">
        <is>
          <t>T-4d29dc</t>
        </is>
      </c>
      <c r="B1035" t="inlineStr">
        <is>
          <t>A-5a92e7</t>
        </is>
      </c>
      <c r="C1035" s="41" t="n">
        <v>44927</v>
      </c>
      <c r="D1035" t="n">
        <v>25</v>
      </c>
      <c r="E1035" t="n">
        <v>147</v>
      </c>
      <c r="G1035" t="n">
        <v>0</v>
      </c>
      <c r="H1035" t="inlineStr">
        <is>
          <t>urgent</t>
        </is>
      </c>
    </row>
    <row r="1036">
      <c r="A1036" t="inlineStr">
        <is>
          <t>T-273811</t>
        </is>
      </c>
      <c r="B1036" t="inlineStr">
        <is>
          <t>A-029f69</t>
        </is>
      </c>
      <c r="C1036" s="41" t="n">
        <v>45078</v>
      </c>
      <c r="D1036" t="n">
        <v>49</v>
      </c>
      <c r="E1036" t="n">
        <v>85</v>
      </c>
      <c r="G1036" t="n">
        <v>0</v>
      </c>
      <c r="H1036" t="inlineStr">
        <is>
          <t>low</t>
        </is>
      </c>
    </row>
    <row r="1037">
      <c r="A1037" t="inlineStr">
        <is>
          <t>T-ce9e96</t>
        </is>
      </c>
      <c r="B1037" t="inlineStr">
        <is>
          <t>A-7a0d69</t>
        </is>
      </c>
      <c r="C1037" s="41" t="n">
        <v>45383</v>
      </c>
      <c r="D1037" t="n">
        <v>22</v>
      </c>
      <c r="E1037" t="n">
        <v>22</v>
      </c>
      <c r="F1037" t="n">
        <v>5</v>
      </c>
      <c r="G1037" t="n">
        <v>0</v>
      </c>
      <c r="H1037" t="inlineStr">
        <is>
          <t>high</t>
        </is>
      </c>
    </row>
    <row r="1038">
      <c r="A1038" t="inlineStr">
        <is>
          <t>T-d3a975</t>
        </is>
      </c>
      <c r="B1038" t="inlineStr">
        <is>
          <t>A-3ce5b8</t>
        </is>
      </c>
      <c r="C1038" s="41" t="n">
        <v>45200</v>
      </c>
      <c r="D1038" t="n">
        <v>34</v>
      </c>
      <c r="E1038" t="n">
        <v>169</v>
      </c>
      <c r="F1038" t="n">
        <v>3</v>
      </c>
      <c r="G1038" t="n">
        <v>0</v>
      </c>
      <c r="H1038" t="inlineStr">
        <is>
          <t>urgent</t>
        </is>
      </c>
    </row>
    <row r="1039">
      <c r="A1039" t="inlineStr">
        <is>
          <t>T-2e98ad</t>
        </is>
      </c>
      <c r="B1039" t="inlineStr">
        <is>
          <t>A-854864</t>
        </is>
      </c>
      <c r="C1039" s="41" t="n">
        <v>45170</v>
      </c>
      <c r="D1039" t="n">
        <v>54</v>
      </c>
      <c r="E1039" t="n">
        <v>90</v>
      </c>
      <c r="F1039" t="n">
        <v>5</v>
      </c>
      <c r="G1039" t="n">
        <v>0</v>
      </c>
      <c r="H1039" t="inlineStr">
        <is>
          <t>medium</t>
        </is>
      </c>
    </row>
    <row r="1040">
      <c r="A1040" t="inlineStr">
        <is>
          <t>T-d6da92</t>
        </is>
      </c>
      <c r="B1040" t="inlineStr">
        <is>
          <t>A-2d1036</t>
        </is>
      </c>
      <c r="C1040" s="41" t="n">
        <v>45597</v>
      </c>
      <c r="D1040" t="n">
        <v>7</v>
      </c>
      <c r="E1040" t="n">
        <v>83</v>
      </c>
      <c r="F1040" t="n">
        <v>5</v>
      </c>
      <c r="G1040" t="n">
        <v>0</v>
      </c>
      <c r="H1040" t="inlineStr">
        <is>
          <t>urgent</t>
        </is>
      </c>
    </row>
    <row r="1041">
      <c r="A1041" t="inlineStr">
        <is>
          <t>T-7b5fdd</t>
        </is>
      </c>
      <c r="B1041" t="inlineStr">
        <is>
          <t>A-5a184f</t>
        </is>
      </c>
      <c r="C1041" s="41" t="n">
        <v>45078</v>
      </c>
      <c r="D1041" t="n">
        <v>4</v>
      </c>
      <c r="E1041" t="n">
        <v>56</v>
      </c>
      <c r="F1041" t="n">
        <v>5</v>
      </c>
      <c r="G1041" t="n">
        <v>0</v>
      </c>
      <c r="H1041" t="inlineStr">
        <is>
          <t>low</t>
        </is>
      </c>
    </row>
    <row r="1042">
      <c r="A1042" t="inlineStr">
        <is>
          <t>T-629f53</t>
        </is>
      </c>
      <c r="B1042" t="inlineStr">
        <is>
          <t>A-37f969</t>
        </is>
      </c>
      <c r="C1042" s="41" t="n">
        <v>45261</v>
      </c>
      <c r="D1042" t="n">
        <v>19</v>
      </c>
      <c r="E1042" t="n">
        <v>176</v>
      </c>
      <c r="G1042" t="n">
        <v>1</v>
      </c>
      <c r="H1042" t="inlineStr">
        <is>
          <t>low</t>
        </is>
      </c>
    </row>
    <row r="1043">
      <c r="A1043" t="inlineStr">
        <is>
          <t>T-f367ef</t>
        </is>
      </c>
      <c r="B1043" t="inlineStr">
        <is>
          <t>A-c7ffc2</t>
        </is>
      </c>
      <c r="C1043" s="41" t="n">
        <v>45200</v>
      </c>
      <c r="D1043" t="n">
        <v>63</v>
      </c>
      <c r="E1043" t="n">
        <v>143</v>
      </c>
      <c r="G1043" t="n">
        <v>0</v>
      </c>
      <c r="H1043" t="inlineStr">
        <is>
          <t>low</t>
        </is>
      </c>
    </row>
    <row r="1044">
      <c r="A1044" t="inlineStr">
        <is>
          <t>T-2b2a49</t>
        </is>
      </c>
      <c r="B1044" t="inlineStr">
        <is>
          <t>A-39b19f</t>
        </is>
      </c>
      <c r="C1044" s="41" t="n">
        <v>45444</v>
      </c>
      <c r="D1044" t="n">
        <v>28</v>
      </c>
      <c r="E1044" t="n">
        <v>174</v>
      </c>
      <c r="G1044" t="n">
        <v>0</v>
      </c>
      <c r="H1044" t="inlineStr">
        <is>
          <t>medium</t>
        </is>
      </c>
    </row>
    <row r="1045">
      <c r="A1045" t="inlineStr">
        <is>
          <t>T-e6e80e</t>
        </is>
      </c>
      <c r="B1045" t="inlineStr">
        <is>
          <t>A-ffc04f</t>
        </is>
      </c>
      <c r="C1045" s="41" t="n">
        <v>45078</v>
      </c>
      <c r="D1045" t="n">
        <v>21</v>
      </c>
      <c r="E1045" t="n">
        <v>21</v>
      </c>
      <c r="G1045" t="n">
        <v>0</v>
      </c>
      <c r="H1045" t="inlineStr">
        <is>
          <t>urgent</t>
        </is>
      </c>
    </row>
    <row r="1046">
      <c r="A1046" t="inlineStr">
        <is>
          <t>T-df5e8e</t>
        </is>
      </c>
      <c r="B1046" t="inlineStr">
        <is>
          <t>A-b48f73</t>
        </is>
      </c>
      <c r="C1046" s="41" t="n">
        <v>45078</v>
      </c>
      <c r="D1046" t="n">
        <v>39</v>
      </c>
      <c r="E1046" t="n">
        <v>40</v>
      </c>
      <c r="F1046" t="n">
        <v>3</v>
      </c>
      <c r="G1046" t="n">
        <v>0</v>
      </c>
      <c r="H1046" t="inlineStr">
        <is>
          <t>high</t>
        </is>
      </c>
    </row>
    <row r="1047">
      <c r="A1047" t="inlineStr">
        <is>
          <t>T-bf2cc6</t>
        </is>
      </c>
      <c r="B1047" t="inlineStr">
        <is>
          <t>A-e2cd1b</t>
        </is>
      </c>
      <c r="C1047" s="41" t="n">
        <v>45047</v>
      </c>
      <c r="D1047" t="n">
        <v>32</v>
      </c>
      <c r="E1047" t="n">
        <v>162</v>
      </c>
      <c r="F1047" t="n">
        <v>3</v>
      </c>
      <c r="G1047" t="n">
        <v>0</v>
      </c>
      <c r="H1047" t="inlineStr">
        <is>
          <t>high</t>
        </is>
      </c>
    </row>
    <row r="1048">
      <c r="A1048" t="inlineStr">
        <is>
          <t>T-b43b6a</t>
        </is>
      </c>
      <c r="B1048" t="inlineStr">
        <is>
          <t>A-4ae22a</t>
        </is>
      </c>
      <c r="C1048" s="41" t="n">
        <v>45505</v>
      </c>
      <c r="D1048" t="n">
        <v>9</v>
      </c>
      <c r="E1048" t="n">
        <v>10</v>
      </c>
      <c r="G1048" t="n">
        <v>0</v>
      </c>
      <c r="H1048" t="inlineStr">
        <is>
          <t>urgent</t>
        </is>
      </c>
    </row>
    <row r="1049">
      <c r="A1049" t="inlineStr">
        <is>
          <t>T-d553b7</t>
        </is>
      </c>
      <c r="B1049" t="inlineStr">
        <is>
          <t>A-39b19f</t>
        </is>
      </c>
      <c r="C1049" s="41" t="n">
        <v>45139</v>
      </c>
      <c r="D1049" t="n">
        <v>25</v>
      </c>
      <c r="E1049" t="n">
        <v>5</v>
      </c>
      <c r="F1049" t="n">
        <v>4</v>
      </c>
      <c r="G1049" t="n">
        <v>0</v>
      </c>
      <c r="H1049" t="inlineStr">
        <is>
          <t>low</t>
        </is>
      </c>
    </row>
    <row r="1050">
      <c r="A1050" t="inlineStr">
        <is>
          <t>T-0313d4</t>
        </is>
      </c>
      <c r="B1050" t="inlineStr">
        <is>
          <t>A-ad64c6</t>
        </is>
      </c>
      <c r="C1050" s="41" t="n">
        <v>45597</v>
      </c>
      <c r="D1050" t="n">
        <v>52</v>
      </c>
      <c r="E1050" t="n">
        <v>173</v>
      </c>
      <c r="G1050" t="n">
        <v>0</v>
      </c>
      <c r="H1050" t="inlineStr">
        <is>
          <t>medium</t>
        </is>
      </c>
    </row>
    <row r="1051">
      <c r="A1051" t="inlineStr">
        <is>
          <t>T-8d4cd3</t>
        </is>
      </c>
      <c r="B1051" t="inlineStr">
        <is>
          <t>A-f25509</t>
        </is>
      </c>
      <c r="C1051" s="41" t="n">
        <v>45108</v>
      </c>
      <c r="D1051" t="n">
        <v>68</v>
      </c>
      <c r="E1051" t="n">
        <v>169</v>
      </c>
      <c r="G1051" t="n">
        <v>0</v>
      </c>
      <c r="H1051" t="inlineStr">
        <is>
          <t>high</t>
        </is>
      </c>
    </row>
    <row r="1052">
      <c r="A1052" t="inlineStr">
        <is>
          <t>T-67350b</t>
        </is>
      </c>
      <c r="B1052" t="inlineStr">
        <is>
          <t>A-8adedc</t>
        </is>
      </c>
      <c r="C1052" s="41" t="n">
        <v>45505</v>
      </c>
      <c r="D1052" t="n">
        <v>18</v>
      </c>
      <c r="E1052" t="n">
        <v>19</v>
      </c>
      <c r="G1052" t="n">
        <v>0</v>
      </c>
      <c r="H1052" t="inlineStr">
        <is>
          <t>low</t>
        </is>
      </c>
    </row>
    <row r="1053">
      <c r="A1053" t="inlineStr">
        <is>
          <t>T-81c410</t>
        </is>
      </c>
      <c r="B1053" t="inlineStr">
        <is>
          <t>A-3f9cc0</t>
        </is>
      </c>
      <c r="C1053" s="41" t="n">
        <v>45261</v>
      </c>
      <c r="D1053" t="n">
        <v>56</v>
      </c>
      <c r="E1053" t="n">
        <v>138</v>
      </c>
      <c r="G1053" t="n">
        <v>0</v>
      </c>
      <c r="H1053" t="inlineStr">
        <is>
          <t>urgent</t>
        </is>
      </c>
    </row>
    <row r="1054">
      <c r="A1054" t="inlineStr">
        <is>
          <t>T-e6e1ba</t>
        </is>
      </c>
      <c r="B1054" t="inlineStr">
        <is>
          <t>A-d922bf</t>
        </is>
      </c>
      <c r="C1054" s="41" t="n">
        <v>45047</v>
      </c>
      <c r="D1054" t="n">
        <v>41</v>
      </c>
      <c r="E1054" t="n">
        <v>146</v>
      </c>
      <c r="G1054" t="n">
        <v>1</v>
      </c>
      <c r="H1054" t="inlineStr">
        <is>
          <t>medium</t>
        </is>
      </c>
    </row>
    <row r="1055">
      <c r="A1055" t="inlineStr">
        <is>
          <t>T-91edfc</t>
        </is>
      </c>
      <c r="B1055" t="inlineStr">
        <is>
          <t>A-92a3af</t>
        </is>
      </c>
      <c r="C1055" s="41" t="n">
        <v>45352</v>
      </c>
      <c r="D1055" t="n">
        <v>57</v>
      </c>
      <c r="E1055" t="n">
        <v>68</v>
      </c>
      <c r="G1055" t="n">
        <v>1</v>
      </c>
      <c r="H1055" t="inlineStr">
        <is>
          <t>medium</t>
        </is>
      </c>
    </row>
    <row r="1056">
      <c r="A1056" t="inlineStr">
        <is>
          <t>T-51cf8c</t>
        </is>
      </c>
      <c r="B1056" t="inlineStr">
        <is>
          <t>A-fe79a5</t>
        </is>
      </c>
      <c r="C1056" s="41" t="n">
        <v>45047</v>
      </c>
      <c r="D1056" t="n">
        <v>7</v>
      </c>
      <c r="E1056" t="n">
        <v>123</v>
      </c>
      <c r="F1056" t="n">
        <v>5</v>
      </c>
      <c r="G1056" t="n">
        <v>0</v>
      </c>
      <c r="H1056" t="inlineStr">
        <is>
          <t>medium</t>
        </is>
      </c>
    </row>
    <row r="1057">
      <c r="A1057" t="inlineStr">
        <is>
          <t>T-ea95ef</t>
        </is>
      </c>
      <c r="B1057" t="inlineStr">
        <is>
          <t>A-751c58</t>
        </is>
      </c>
      <c r="C1057" s="41" t="n">
        <v>44958</v>
      </c>
      <c r="D1057" t="n">
        <v>32</v>
      </c>
      <c r="E1057" t="n">
        <v>147</v>
      </c>
      <c r="F1057" t="n">
        <v>4</v>
      </c>
      <c r="G1057" t="n">
        <v>0</v>
      </c>
      <c r="H1057" t="inlineStr">
        <is>
          <t>medium</t>
        </is>
      </c>
    </row>
    <row r="1058">
      <c r="A1058" t="inlineStr">
        <is>
          <t>T-10ac61</t>
        </is>
      </c>
      <c r="B1058" t="inlineStr">
        <is>
          <t>A-2d4502</t>
        </is>
      </c>
      <c r="C1058" s="41" t="n">
        <v>45413</v>
      </c>
      <c r="D1058" t="n">
        <v>2</v>
      </c>
      <c r="E1058" t="n">
        <v>171</v>
      </c>
      <c r="F1058" t="n">
        <v>5</v>
      </c>
      <c r="G1058" t="n">
        <v>0</v>
      </c>
      <c r="H1058" t="inlineStr">
        <is>
          <t>urgent</t>
        </is>
      </c>
    </row>
    <row r="1059">
      <c r="A1059" t="inlineStr">
        <is>
          <t>T-902d96</t>
        </is>
      </c>
      <c r="B1059" t="inlineStr">
        <is>
          <t>A-76fa4d</t>
        </is>
      </c>
      <c r="C1059" s="41" t="n">
        <v>45627</v>
      </c>
      <c r="D1059" t="n">
        <v>59</v>
      </c>
      <c r="E1059" t="n">
        <v>147</v>
      </c>
      <c r="F1059" t="n">
        <v>4</v>
      </c>
      <c r="G1059" t="n">
        <v>0</v>
      </c>
      <c r="H1059" t="inlineStr">
        <is>
          <t>high</t>
        </is>
      </c>
    </row>
    <row r="1060">
      <c r="A1060" t="inlineStr">
        <is>
          <t>T-317894</t>
        </is>
      </c>
      <c r="B1060" t="inlineStr">
        <is>
          <t>A-0651a4</t>
        </is>
      </c>
      <c r="C1060" s="41" t="n">
        <v>45383</v>
      </c>
      <c r="D1060" t="n">
        <v>1</v>
      </c>
      <c r="E1060" t="n">
        <v>135</v>
      </c>
      <c r="F1060" t="n">
        <v>3</v>
      </c>
      <c r="G1060" t="n">
        <v>0</v>
      </c>
      <c r="H1060" t="inlineStr">
        <is>
          <t>high</t>
        </is>
      </c>
    </row>
    <row r="1061">
      <c r="A1061" t="inlineStr">
        <is>
          <t>T-4e9902</t>
        </is>
      </c>
      <c r="B1061" t="inlineStr">
        <is>
          <t>A-42b791</t>
        </is>
      </c>
      <c r="C1061" s="41" t="n">
        <v>45078</v>
      </c>
      <c r="D1061" t="n">
        <v>13</v>
      </c>
      <c r="E1061" t="n">
        <v>162</v>
      </c>
      <c r="F1061" t="n">
        <v>5</v>
      </c>
      <c r="G1061" t="n">
        <v>0</v>
      </c>
      <c r="H1061" t="inlineStr">
        <is>
          <t>high</t>
        </is>
      </c>
    </row>
    <row r="1062">
      <c r="A1062" t="inlineStr">
        <is>
          <t>T-2d6f9d</t>
        </is>
      </c>
      <c r="B1062" t="inlineStr">
        <is>
          <t>A-fabe19</t>
        </is>
      </c>
      <c r="C1062" s="41" t="n">
        <v>45047</v>
      </c>
      <c r="D1062" t="n">
        <v>32</v>
      </c>
      <c r="E1062" t="n">
        <v>63</v>
      </c>
      <c r="G1062" t="n">
        <v>0</v>
      </c>
      <c r="H1062" t="inlineStr">
        <is>
          <t>urgent</t>
        </is>
      </c>
    </row>
    <row r="1063">
      <c r="A1063" t="inlineStr">
        <is>
          <t>T-21a62a</t>
        </is>
      </c>
      <c r="B1063" t="inlineStr">
        <is>
          <t>A-bc4d48</t>
        </is>
      </c>
      <c r="C1063" s="41" t="n">
        <v>45536</v>
      </c>
      <c r="D1063" t="n">
        <v>9</v>
      </c>
      <c r="E1063" t="n">
        <v>104</v>
      </c>
      <c r="F1063" t="n">
        <v>5</v>
      </c>
      <c r="G1063" t="n">
        <v>0</v>
      </c>
      <c r="H1063" t="inlineStr">
        <is>
          <t>medium</t>
        </is>
      </c>
    </row>
    <row r="1064">
      <c r="A1064" t="inlineStr">
        <is>
          <t>T-435417</t>
        </is>
      </c>
      <c r="B1064" t="inlineStr">
        <is>
          <t>A-02cd81</t>
        </is>
      </c>
      <c r="C1064" s="41" t="n">
        <v>45323</v>
      </c>
      <c r="D1064" t="n">
        <v>6</v>
      </c>
      <c r="E1064" t="n">
        <v>44</v>
      </c>
      <c r="F1064" t="n">
        <v>5</v>
      </c>
      <c r="G1064" t="n">
        <v>0</v>
      </c>
      <c r="H1064" t="inlineStr">
        <is>
          <t>urgent</t>
        </is>
      </c>
    </row>
    <row r="1065">
      <c r="A1065" t="inlineStr">
        <is>
          <t>T-f0ad1e</t>
        </is>
      </c>
      <c r="B1065" t="inlineStr">
        <is>
          <t>A-940b8b</t>
        </is>
      </c>
      <c r="C1065" s="41" t="n">
        <v>45108</v>
      </c>
      <c r="D1065" t="n">
        <v>15</v>
      </c>
      <c r="E1065" t="n">
        <v>164</v>
      </c>
      <c r="F1065" t="n">
        <v>5</v>
      </c>
      <c r="G1065" t="n">
        <v>0</v>
      </c>
      <c r="H1065" t="inlineStr">
        <is>
          <t>low</t>
        </is>
      </c>
    </row>
    <row r="1066">
      <c r="A1066" t="inlineStr">
        <is>
          <t>T-9a49dd</t>
        </is>
      </c>
      <c r="B1066" t="inlineStr">
        <is>
          <t>A-3ce5b8</t>
        </is>
      </c>
      <c r="C1066" s="41" t="n">
        <v>45047</v>
      </c>
      <c r="D1066" t="n">
        <v>42</v>
      </c>
      <c r="E1066" t="n">
        <v>65</v>
      </c>
      <c r="F1066" t="n">
        <v>4</v>
      </c>
      <c r="G1066" t="n">
        <v>0</v>
      </c>
      <c r="H1066" t="inlineStr">
        <is>
          <t>high</t>
        </is>
      </c>
    </row>
    <row r="1067">
      <c r="A1067" t="inlineStr">
        <is>
          <t>T-20d400</t>
        </is>
      </c>
      <c r="B1067" t="inlineStr">
        <is>
          <t>A-c9bb3e</t>
        </is>
      </c>
      <c r="C1067" s="41" t="n">
        <v>45200</v>
      </c>
      <c r="D1067" t="n">
        <v>35</v>
      </c>
      <c r="E1067" t="n">
        <v>169</v>
      </c>
      <c r="G1067" t="n">
        <v>0</v>
      </c>
      <c r="H1067" t="inlineStr">
        <is>
          <t>high</t>
        </is>
      </c>
    </row>
    <row r="1068">
      <c r="A1068" t="inlineStr">
        <is>
          <t>T-437e48</t>
        </is>
      </c>
      <c r="B1068" t="inlineStr">
        <is>
          <t>A-9174e0</t>
        </is>
      </c>
      <c r="C1068" s="41" t="n">
        <v>45566</v>
      </c>
      <c r="D1068" t="n">
        <v>25</v>
      </c>
      <c r="E1068" t="n">
        <v>161</v>
      </c>
      <c r="F1068" t="n">
        <v>5</v>
      </c>
      <c r="G1068" t="n">
        <v>0</v>
      </c>
      <c r="H1068" t="inlineStr">
        <is>
          <t>urgent</t>
        </is>
      </c>
    </row>
    <row r="1069">
      <c r="A1069" t="inlineStr">
        <is>
          <t>T-1948cd</t>
        </is>
      </c>
      <c r="B1069" t="inlineStr">
        <is>
          <t>A-bc87bc</t>
        </is>
      </c>
      <c r="C1069" s="41" t="n">
        <v>45231</v>
      </c>
      <c r="D1069" t="n">
        <v>51</v>
      </c>
      <c r="E1069" t="n">
        <v>28</v>
      </c>
      <c r="G1069" t="n">
        <v>0</v>
      </c>
      <c r="H1069" t="inlineStr">
        <is>
          <t>medium</t>
        </is>
      </c>
    </row>
    <row r="1070">
      <c r="A1070" t="inlineStr">
        <is>
          <t>T-b9ca29</t>
        </is>
      </c>
      <c r="B1070" t="inlineStr">
        <is>
          <t>A-e98302</t>
        </is>
      </c>
      <c r="C1070" s="41" t="n">
        <v>45505</v>
      </c>
      <c r="D1070" t="n">
        <v>64</v>
      </c>
      <c r="E1070" t="n">
        <v>37</v>
      </c>
      <c r="F1070" t="n">
        <v>4</v>
      </c>
      <c r="G1070" t="n">
        <v>0</v>
      </c>
      <c r="H1070" t="inlineStr">
        <is>
          <t>low</t>
        </is>
      </c>
    </row>
    <row r="1071">
      <c r="A1071" t="inlineStr">
        <is>
          <t>T-f9f1f5</t>
        </is>
      </c>
      <c r="B1071" t="inlineStr">
        <is>
          <t>A-e19ff6</t>
        </is>
      </c>
      <c r="C1071" s="41" t="n">
        <v>45017</v>
      </c>
      <c r="D1071" t="n">
        <v>51</v>
      </c>
      <c r="E1071" t="n">
        <v>109</v>
      </c>
      <c r="F1071" t="n">
        <v>4</v>
      </c>
      <c r="G1071" t="n">
        <v>0</v>
      </c>
      <c r="H1071" t="inlineStr">
        <is>
          <t>high</t>
        </is>
      </c>
    </row>
    <row r="1072">
      <c r="A1072" t="inlineStr">
        <is>
          <t>T-437b2d</t>
        </is>
      </c>
      <c r="B1072" t="inlineStr">
        <is>
          <t>A-95b24a</t>
        </is>
      </c>
      <c r="C1072" s="41" t="n">
        <v>45231</v>
      </c>
      <c r="D1072" t="n">
        <v>33</v>
      </c>
      <c r="E1072" t="n">
        <v>12</v>
      </c>
      <c r="F1072" t="n">
        <v>3</v>
      </c>
      <c r="G1072" t="n">
        <v>0</v>
      </c>
      <c r="H1072" t="inlineStr">
        <is>
          <t>high</t>
        </is>
      </c>
    </row>
    <row r="1073">
      <c r="A1073" t="inlineStr">
        <is>
          <t>T-12a7d7</t>
        </is>
      </c>
      <c r="B1073" t="inlineStr">
        <is>
          <t>A-80eeb6</t>
        </is>
      </c>
      <c r="C1073" s="41" t="n">
        <v>45139</v>
      </c>
      <c r="D1073" t="n">
        <v>2</v>
      </c>
      <c r="E1073" t="n">
        <v>59</v>
      </c>
      <c r="F1073" t="n">
        <v>3</v>
      </c>
      <c r="G1073" t="n">
        <v>0</v>
      </c>
      <c r="H1073" t="inlineStr">
        <is>
          <t>low</t>
        </is>
      </c>
    </row>
    <row r="1074">
      <c r="A1074" t="inlineStr">
        <is>
          <t>T-99ec8e</t>
        </is>
      </c>
      <c r="B1074" t="inlineStr">
        <is>
          <t>A-f9cc74</t>
        </is>
      </c>
      <c r="C1074" s="41" t="n">
        <v>45597</v>
      </c>
      <c r="D1074" t="n">
        <v>63</v>
      </c>
      <c r="E1074" t="n">
        <v>129</v>
      </c>
      <c r="F1074" t="n">
        <v>3</v>
      </c>
      <c r="G1074" t="n">
        <v>0</v>
      </c>
      <c r="H1074" t="inlineStr">
        <is>
          <t>low</t>
        </is>
      </c>
    </row>
    <row r="1075">
      <c r="A1075" t="inlineStr">
        <is>
          <t>T-cb95ef</t>
        </is>
      </c>
      <c r="B1075" t="inlineStr">
        <is>
          <t>A-c4ea60</t>
        </is>
      </c>
      <c r="C1075" s="41" t="n">
        <v>44958</v>
      </c>
      <c r="D1075" t="n">
        <v>58</v>
      </c>
      <c r="E1075" t="n">
        <v>74</v>
      </c>
      <c r="F1075" t="n">
        <v>3</v>
      </c>
      <c r="G1075" t="n">
        <v>0</v>
      </c>
      <c r="H1075" t="inlineStr">
        <is>
          <t>low</t>
        </is>
      </c>
    </row>
    <row r="1076">
      <c r="A1076" t="inlineStr">
        <is>
          <t>T-27d929</t>
        </is>
      </c>
      <c r="B1076" t="inlineStr">
        <is>
          <t>A-10b8f2</t>
        </is>
      </c>
      <c r="C1076" s="41" t="n">
        <v>45231</v>
      </c>
      <c r="D1076" t="n">
        <v>59</v>
      </c>
      <c r="E1076" t="n">
        <v>26</v>
      </c>
      <c r="F1076" t="n">
        <v>5</v>
      </c>
      <c r="G1076" t="n">
        <v>0</v>
      </c>
      <c r="H1076" t="inlineStr">
        <is>
          <t>urgent</t>
        </is>
      </c>
    </row>
    <row r="1077">
      <c r="A1077" t="inlineStr">
        <is>
          <t>T-6faf48</t>
        </is>
      </c>
      <c r="B1077" t="inlineStr">
        <is>
          <t>A-7c83a1</t>
        </is>
      </c>
      <c r="C1077" s="41" t="n">
        <v>45383</v>
      </c>
      <c r="D1077" t="n">
        <v>3</v>
      </c>
      <c r="E1077" t="n">
        <v>82</v>
      </c>
      <c r="F1077" t="n">
        <v>5</v>
      </c>
      <c r="G1077" t="n">
        <v>0</v>
      </c>
      <c r="H1077" t="inlineStr">
        <is>
          <t>high</t>
        </is>
      </c>
    </row>
    <row r="1078">
      <c r="A1078" t="inlineStr">
        <is>
          <t>T-7b5e96</t>
        </is>
      </c>
      <c r="B1078" t="inlineStr">
        <is>
          <t>A-b9eed8</t>
        </is>
      </c>
      <c r="C1078" s="41" t="n">
        <v>45536</v>
      </c>
      <c r="D1078" t="n">
        <v>23</v>
      </c>
      <c r="E1078" t="n">
        <v>162</v>
      </c>
      <c r="F1078" t="n">
        <v>4</v>
      </c>
      <c r="G1078" t="n">
        <v>0</v>
      </c>
      <c r="H1078" t="inlineStr">
        <is>
          <t>high</t>
        </is>
      </c>
    </row>
    <row r="1079">
      <c r="A1079" t="inlineStr">
        <is>
          <t>T-cc3d2a</t>
        </is>
      </c>
      <c r="B1079" t="inlineStr">
        <is>
          <t>A-b11cd0</t>
        </is>
      </c>
      <c r="C1079" s="41" t="n">
        <v>45292</v>
      </c>
      <c r="D1079" t="n">
        <v>7</v>
      </c>
      <c r="E1079" t="n">
        <v>104</v>
      </c>
      <c r="G1079" t="n">
        <v>0</v>
      </c>
      <c r="H1079" t="inlineStr">
        <is>
          <t>medium</t>
        </is>
      </c>
    </row>
    <row r="1080">
      <c r="A1080" t="inlineStr">
        <is>
          <t>T-99abf9</t>
        </is>
      </c>
      <c r="B1080" t="inlineStr">
        <is>
          <t>A-2edab2</t>
        </is>
      </c>
      <c r="C1080" s="41" t="n">
        <v>45108</v>
      </c>
      <c r="D1080" t="n">
        <v>1</v>
      </c>
      <c r="E1080" t="n">
        <v>135</v>
      </c>
      <c r="F1080" t="n">
        <v>3</v>
      </c>
      <c r="G1080" t="n">
        <v>0</v>
      </c>
      <c r="H1080" t="inlineStr">
        <is>
          <t>high</t>
        </is>
      </c>
    </row>
    <row r="1081">
      <c r="A1081" t="inlineStr">
        <is>
          <t>T-9eecab</t>
        </is>
      </c>
      <c r="B1081" t="inlineStr">
        <is>
          <t>A-f3ff05</t>
        </is>
      </c>
      <c r="C1081" s="41" t="n">
        <v>45108</v>
      </c>
      <c r="D1081" t="n">
        <v>27</v>
      </c>
      <c r="E1081" t="n">
        <v>122</v>
      </c>
      <c r="G1081" t="n">
        <v>0</v>
      </c>
      <c r="H1081" t="inlineStr">
        <is>
          <t>high</t>
        </is>
      </c>
    </row>
    <row r="1082">
      <c r="A1082" t="inlineStr">
        <is>
          <t>T-276a05</t>
        </is>
      </c>
      <c r="B1082" t="inlineStr">
        <is>
          <t>A-c37cab</t>
        </is>
      </c>
      <c r="C1082" s="41" t="n">
        <v>45200</v>
      </c>
      <c r="D1082" t="n">
        <v>62</v>
      </c>
      <c r="E1082" t="n">
        <v>144</v>
      </c>
      <c r="F1082" t="n">
        <v>3</v>
      </c>
      <c r="G1082" t="n">
        <v>1</v>
      </c>
      <c r="H1082" t="inlineStr">
        <is>
          <t>high</t>
        </is>
      </c>
    </row>
    <row r="1083">
      <c r="A1083" t="inlineStr">
        <is>
          <t>T-1e080e</t>
        </is>
      </c>
      <c r="B1083" t="inlineStr">
        <is>
          <t>A-712426</t>
        </is>
      </c>
      <c r="C1083" s="41" t="n">
        <v>45505</v>
      </c>
      <c r="D1083" t="n">
        <v>15</v>
      </c>
      <c r="E1083" t="n">
        <v>66</v>
      </c>
      <c r="F1083" t="n">
        <v>5</v>
      </c>
      <c r="G1083" t="n">
        <v>0</v>
      </c>
      <c r="H1083" t="inlineStr">
        <is>
          <t>urgent</t>
        </is>
      </c>
    </row>
    <row r="1084">
      <c r="A1084" t="inlineStr">
        <is>
          <t>T-da9234</t>
        </is>
      </c>
      <c r="B1084" t="inlineStr">
        <is>
          <t>A-7da956</t>
        </is>
      </c>
      <c r="C1084" s="41" t="n">
        <v>45383</v>
      </c>
      <c r="D1084" t="n">
        <v>35</v>
      </c>
      <c r="E1084" t="n">
        <v>112</v>
      </c>
      <c r="F1084" t="n">
        <v>5</v>
      </c>
      <c r="G1084" t="n">
        <v>0</v>
      </c>
      <c r="H1084" t="inlineStr">
        <is>
          <t>medium</t>
        </is>
      </c>
    </row>
    <row r="1085">
      <c r="A1085" t="inlineStr">
        <is>
          <t>T-a6cf94</t>
        </is>
      </c>
      <c r="B1085" t="inlineStr">
        <is>
          <t>A-1b707d</t>
        </is>
      </c>
      <c r="C1085" s="41" t="n">
        <v>45566</v>
      </c>
      <c r="D1085" t="n">
        <v>32</v>
      </c>
      <c r="E1085" t="n">
        <v>160</v>
      </c>
      <c r="G1085" t="n">
        <v>0</v>
      </c>
      <c r="H1085" t="inlineStr">
        <is>
          <t>medium</t>
        </is>
      </c>
    </row>
    <row r="1086">
      <c r="A1086" t="inlineStr">
        <is>
          <t>T-78ed7c</t>
        </is>
      </c>
      <c r="B1086" t="inlineStr">
        <is>
          <t>A-b07346</t>
        </is>
      </c>
      <c r="C1086" s="41" t="n">
        <v>45505</v>
      </c>
      <c r="D1086" t="n">
        <v>70</v>
      </c>
      <c r="E1086" t="n">
        <v>31</v>
      </c>
      <c r="F1086" t="n">
        <v>4</v>
      </c>
      <c r="G1086" t="n">
        <v>0</v>
      </c>
      <c r="H1086" t="inlineStr">
        <is>
          <t>high</t>
        </is>
      </c>
    </row>
    <row r="1087">
      <c r="A1087" t="inlineStr">
        <is>
          <t>T-82f258</t>
        </is>
      </c>
      <c r="B1087" t="inlineStr">
        <is>
          <t>A-ff3c73</t>
        </is>
      </c>
      <c r="C1087" s="41" t="n">
        <v>44986</v>
      </c>
      <c r="D1087" t="n">
        <v>66</v>
      </c>
      <c r="E1087" t="n">
        <v>79</v>
      </c>
      <c r="F1087" t="n">
        <v>3</v>
      </c>
      <c r="G1087" t="n">
        <v>0</v>
      </c>
      <c r="H1087" t="inlineStr">
        <is>
          <t>medium</t>
        </is>
      </c>
    </row>
    <row r="1088">
      <c r="A1088" t="inlineStr">
        <is>
          <t>T-256979</t>
        </is>
      </c>
      <c r="B1088" t="inlineStr">
        <is>
          <t>A-038089</t>
        </is>
      </c>
      <c r="C1088" s="41" t="n">
        <v>45017</v>
      </c>
      <c r="D1088" t="n">
        <v>9</v>
      </c>
      <c r="E1088" t="n">
        <v>96</v>
      </c>
      <c r="G1088" t="n">
        <v>0</v>
      </c>
      <c r="H1088" t="inlineStr">
        <is>
          <t>low</t>
        </is>
      </c>
    </row>
    <row r="1089">
      <c r="A1089" t="inlineStr">
        <is>
          <t>T-8e9bd1</t>
        </is>
      </c>
      <c r="B1089" t="inlineStr">
        <is>
          <t>A-1f7acb</t>
        </is>
      </c>
      <c r="C1089" s="41" t="n">
        <v>45444</v>
      </c>
      <c r="D1089" t="n">
        <v>70</v>
      </c>
      <c r="E1089" t="n">
        <v>131</v>
      </c>
      <c r="F1089" t="n">
        <v>5</v>
      </c>
      <c r="G1089" t="n">
        <v>0</v>
      </c>
      <c r="H1089" t="inlineStr">
        <is>
          <t>medium</t>
        </is>
      </c>
    </row>
    <row r="1090">
      <c r="A1090" t="inlineStr">
        <is>
          <t>T-544625</t>
        </is>
      </c>
      <c r="B1090" t="inlineStr">
        <is>
          <t>A-a8b49c</t>
        </is>
      </c>
      <c r="C1090" s="41" t="n">
        <v>45170</v>
      </c>
      <c r="D1090" t="n">
        <v>72</v>
      </c>
      <c r="E1090" t="n">
        <v>105</v>
      </c>
      <c r="F1090" t="n">
        <v>4</v>
      </c>
      <c r="G1090" t="n">
        <v>0</v>
      </c>
      <c r="H1090" t="inlineStr">
        <is>
          <t>low</t>
        </is>
      </c>
    </row>
    <row r="1091">
      <c r="A1091" t="inlineStr">
        <is>
          <t>T-298948</t>
        </is>
      </c>
      <c r="B1091" t="inlineStr">
        <is>
          <t>A-fdfc91</t>
        </is>
      </c>
      <c r="C1091" s="41" t="n">
        <v>45323</v>
      </c>
      <c r="D1091" t="n">
        <v>53</v>
      </c>
      <c r="E1091" t="n">
        <v>105</v>
      </c>
      <c r="F1091" t="n">
        <v>4</v>
      </c>
      <c r="G1091" t="n">
        <v>0</v>
      </c>
      <c r="H1091" t="inlineStr">
        <is>
          <t>urgent</t>
        </is>
      </c>
    </row>
    <row r="1092">
      <c r="A1092" t="inlineStr">
        <is>
          <t>T-21611f</t>
        </is>
      </c>
      <c r="B1092" t="inlineStr">
        <is>
          <t>A-82861f</t>
        </is>
      </c>
      <c r="C1092" s="41" t="n">
        <v>44927</v>
      </c>
      <c r="D1092" t="n">
        <v>29</v>
      </c>
      <c r="E1092" t="n">
        <v>19</v>
      </c>
      <c r="F1092" t="n">
        <v>3</v>
      </c>
      <c r="G1092" t="n">
        <v>0</v>
      </c>
      <c r="H1092" t="inlineStr">
        <is>
          <t>low</t>
        </is>
      </c>
    </row>
    <row r="1093">
      <c r="A1093" t="inlineStr">
        <is>
          <t>T-24643b</t>
        </is>
      </c>
      <c r="B1093" t="inlineStr">
        <is>
          <t>A-d922bf</t>
        </is>
      </c>
      <c r="C1093" s="41" t="n">
        <v>45323</v>
      </c>
      <c r="D1093" t="n">
        <v>2</v>
      </c>
      <c r="E1093" t="n">
        <v>130</v>
      </c>
      <c r="F1093" t="n">
        <v>3</v>
      </c>
      <c r="G1093" t="n">
        <v>0</v>
      </c>
      <c r="H1093" t="inlineStr">
        <is>
          <t>low</t>
        </is>
      </c>
    </row>
    <row r="1094">
      <c r="A1094" t="inlineStr">
        <is>
          <t>T-2708ab</t>
        </is>
      </c>
      <c r="B1094" t="inlineStr">
        <is>
          <t>A-96e141</t>
        </is>
      </c>
      <c r="C1094" s="41" t="n">
        <v>45231</v>
      </c>
      <c r="D1094" t="n">
        <v>8</v>
      </c>
      <c r="E1094" t="n">
        <v>42</v>
      </c>
      <c r="F1094" t="n">
        <v>4</v>
      </c>
      <c r="G1094" t="n">
        <v>0</v>
      </c>
      <c r="H1094" t="inlineStr">
        <is>
          <t>medium</t>
        </is>
      </c>
    </row>
    <row r="1095">
      <c r="A1095" t="inlineStr">
        <is>
          <t>T-5e7096</t>
        </is>
      </c>
      <c r="B1095" t="inlineStr">
        <is>
          <t>A-44dc83</t>
        </is>
      </c>
      <c r="C1095" s="41" t="n">
        <v>45200</v>
      </c>
      <c r="D1095" t="n">
        <v>47</v>
      </c>
      <c r="E1095" t="n">
        <v>35</v>
      </c>
      <c r="G1095" t="n">
        <v>0</v>
      </c>
      <c r="H1095" t="inlineStr">
        <is>
          <t>low</t>
        </is>
      </c>
    </row>
    <row r="1096">
      <c r="A1096" t="inlineStr">
        <is>
          <t>T-7ba83f</t>
        </is>
      </c>
      <c r="B1096" t="inlineStr">
        <is>
          <t>A-ffc04f</t>
        </is>
      </c>
      <c r="C1096" s="41" t="n">
        <v>44958</v>
      </c>
      <c r="D1096" t="n">
        <v>47</v>
      </c>
      <c r="E1096" t="n">
        <v>47</v>
      </c>
      <c r="F1096" t="n">
        <v>4</v>
      </c>
      <c r="G1096" t="n">
        <v>0</v>
      </c>
      <c r="H1096" t="inlineStr">
        <is>
          <t>high</t>
        </is>
      </c>
    </row>
    <row r="1097">
      <c r="A1097" t="inlineStr">
        <is>
          <t>T-e14078</t>
        </is>
      </c>
      <c r="B1097" t="inlineStr">
        <is>
          <t>A-e2cd1b</t>
        </is>
      </c>
      <c r="C1097" s="41" t="n">
        <v>45017</v>
      </c>
      <c r="D1097" t="n">
        <v>2</v>
      </c>
      <c r="E1097" t="n">
        <v>16</v>
      </c>
      <c r="G1097" t="n">
        <v>0</v>
      </c>
      <c r="H1097" t="inlineStr">
        <is>
          <t>urgent</t>
        </is>
      </c>
    </row>
    <row r="1098">
      <c r="A1098" t="inlineStr">
        <is>
          <t>T-f2e96f</t>
        </is>
      </c>
      <c r="B1098" t="inlineStr">
        <is>
          <t>A-96e141</t>
        </is>
      </c>
      <c r="C1098" s="41" t="n">
        <v>45017</v>
      </c>
      <c r="D1098" t="n">
        <v>17</v>
      </c>
      <c r="E1098" t="n">
        <v>130</v>
      </c>
      <c r="G1098" t="n">
        <v>0</v>
      </c>
      <c r="H1098" t="inlineStr">
        <is>
          <t>urgent</t>
        </is>
      </c>
    </row>
    <row r="1099">
      <c r="A1099" t="inlineStr">
        <is>
          <t>T-519a0a</t>
        </is>
      </c>
      <c r="B1099" t="inlineStr">
        <is>
          <t>A-f5641b</t>
        </is>
      </c>
      <c r="C1099" s="41" t="n">
        <v>45505</v>
      </c>
      <c r="D1099" t="n">
        <v>62</v>
      </c>
      <c r="E1099" t="n">
        <v>132</v>
      </c>
      <c r="G1099" t="n">
        <v>0</v>
      </c>
      <c r="H1099" t="inlineStr">
        <is>
          <t>medium</t>
        </is>
      </c>
    </row>
    <row r="1100">
      <c r="A1100" t="inlineStr">
        <is>
          <t>T-dca519</t>
        </is>
      </c>
      <c r="B1100" t="inlineStr">
        <is>
          <t>A-ce66f8</t>
        </is>
      </c>
      <c r="C1100" s="41" t="n">
        <v>45536</v>
      </c>
      <c r="D1100" t="n">
        <v>7</v>
      </c>
      <c r="E1100" t="n">
        <v>47</v>
      </c>
      <c r="G1100" t="n">
        <v>0</v>
      </c>
      <c r="H1100" t="inlineStr">
        <is>
          <t>urgent</t>
        </is>
      </c>
    </row>
    <row r="1101">
      <c r="A1101" t="inlineStr">
        <is>
          <t>T-b9e44a</t>
        </is>
      </c>
      <c r="B1101" t="inlineStr">
        <is>
          <t>A-1ac5e0</t>
        </is>
      </c>
      <c r="C1101" s="41" t="n">
        <v>45078</v>
      </c>
      <c r="D1101" t="n">
        <v>62</v>
      </c>
      <c r="E1101" t="n">
        <v>13</v>
      </c>
      <c r="G1101" t="n">
        <v>0</v>
      </c>
      <c r="H1101" t="inlineStr">
        <is>
          <t>medium</t>
        </is>
      </c>
    </row>
    <row r="1102">
      <c r="A1102" t="inlineStr">
        <is>
          <t>T-17e8e9</t>
        </is>
      </c>
      <c r="B1102" t="inlineStr">
        <is>
          <t>A-7c6b6b</t>
        </is>
      </c>
      <c r="C1102" s="41" t="n">
        <v>45170</v>
      </c>
      <c r="D1102" t="n">
        <v>33</v>
      </c>
      <c r="E1102" t="n">
        <v>63</v>
      </c>
      <c r="F1102" t="n">
        <v>5</v>
      </c>
      <c r="G1102" t="n">
        <v>0</v>
      </c>
      <c r="H1102" t="inlineStr">
        <is>
          <t>high</t>
        </is>
      </c>
    </row>
    <row r="1103">
      <c r="A1103" t="inlineStr">
        <is>
          <t>T-82ae01</t>
        </is>
      </c>
      <c r="B1103" t="inlineStr">
        <is>
          <t>A-49b828</t>
        </is>
      </c>
      <c r="C1103" s="41" t="n">
        <v>45078</v>
      </c>
      <c r="D1103" t="n">
        <v>6</v>
      </c>
      <c r="E1103" t="n">
        <v>150</v>
      </c>
      <c r="F1103" t="n">
        <v>4</v>
      </c>
      <c r="G1103" t="n">
        <v>0</v>
      </c>
      <c r="H1103" t="inlineStr">
        <is>
          <t>medium</t>
        </is>
      </c>
    </row>
    <row r="1104">
      <c r="A1104" t="inlineStr">
        <is>
          <t>T-e51e43</t>
        </is>
      </c>
      <c r="B1104" t="inlineStr">
        <is>
          <t>A-4e960a</t>
        </is>
      </c>
      <c r="C1104" s="41" t="n">
        <v>45017</v>
      </c>
      <c r="D1104" t="n">
        <v>13</v>
      </c>
      <c r="E1104" t="n">
        <v>41</v>
      </c>
      <c r="F1104" t="n">
        <v>5</v>
      </c>
      <c r="G1104" t="n">
        <v>0</v>
      </c>
      <c r="H1104" t="inlineStr">
        <is>
          <t>low</t>
        </is>
      </c>
    </row>
    <row r="1105">
      <c r="A1105" t="inlineStr">
        <is>
          <t>T-45e6da</t>
        </is>
      </c>
      <c r="B1105" t="inlineStr">
        <is>
          <t>A-1e6fc3</t>
        </is>
      </c>
      <c r="C1105" s="41" t="n">
        <v>45352</v>
      </c>
      <c r="D1105" t="n">
        <v>33</v>
      </c>
      <c r="E1105" t="n">
        <v>120</v>
      </c>
      <c r="F1105" t="n">
        <v>3</v>
      </c>
      <c r="G1105" t="n">
        <v>0</v>
      </c>
      <c r="H1105" t="inlineStr">
        <is>
          <t>low</t>
        </is>
      </c>
    </row>
    <row r="1106">
      <c r="A1106" t="inlineStr">
        <is>
          <t>T-b5aa6f</t>
        </is>
      </c>
      <c r="B1106" t="inlineStr">
        <is>
          <t>A-7c83a1</t>
        </is>
      </c>
      <c r="C1106" s="41" t="n">
        <v>44958</v>
      </c>
      <c r="D1106" t="n">
        <v>44</v>
      </c>
      <c r="E1106" t="n">
        <v>85</v>
      </c>
      <c r="F1106" t="n">
        <v>4</v>
      </c>
      <c r="G1106" t="n">
        <v>0</v>
      </c>
      <c r="H1106" t="inlineStr">
        <is>
          <t>low</t>
        </is>
      </c>
    </row>
    <row r="1107">
      <c r="A1107" t="inlineStr">
        <is>
          <t>T-93a37f</t>
        </is>
      </c>
      <c r="B1107" t="inlineStr">
        <is>
          <t>A-95b24a</t>
        </is>
      </c>
      <c r="C1107" s="41" t="n">
        <v>45139</v>
      </c>
      <c r="D1107" t="n">
        <v>9</v>
      </c>
      <c r="E1107" t="n">
        <v>74</v>
      </c>
      <c r="G1107" t="n">
        <v>0</v>
      </c>
      <c r="H1107" t="inlineStr">
        <is>
          <t>high</t>
        </is>
      </c>
    </row>
    <row r="1108">
      <c r="A1108" t="inlineStr">
        <is>
          <t>T-6e76a6</t>
        </is>
      </c>
      <c r="B1108" t="inlineStr">
        <is>
          <t>A-625d0b</t>
        </is>
      </c>
      <c r="C1108" s="41" t="n">
        <v>45170</v>
      </c>
      <c r="D1108" t="n">
        <v>37</v>
      </c>
      <c r="E1108" t="n">
        <v>141</v>
      </c>
      <c r="G1108" t="n">
        <v>0</v>
      </c>
      <c r="H1108" t="inlineStr">
        <is>
          <t>urgent</t>
        </is>
      </c>
    </row>
    <row r="1109">
      <c r="A1109" t="inlineStr">
        <is>
          <t>T-09dd85</t>
        </is>
      </c>
      <c r="B1109" t="inlineStr">
        <is>
          <t>A-fd7ad3</t>
        </is>
      </c>
      <c r="C1109" s="41" t="n">
        <v>44958</v>
      </c>
      <c r="D1109" t="n">
        <v>14</v>
      </c>
      <c r="E1109" t="n">
        <v>12</v>
      </c>
      <c r="F1109" t="n">
        <v>3</v>
      </c>
      <c r="G1109" t="n">
        <v>0</v>
      </c>
      <c r="H1109" t="inlineStr">
        <is>
          <t>low</t>
        </is>
      </c>
    </row>
    <row r="1110">
      <c r="A1110" t="inlineStr">
        <is>
          <t>T-1cd0a4</t>
        </is>
      </c>
      <c r="B1110" t="inlineStr">
        <is>
          <t>A-35083d</t>
        </is>
      </c>
      <c r="C1110" s="41" t="n">
        <v>45444</v>
      </c>
      <c r="D1110" t="n">
        <v>54</v>
      </c>
      <c r="E1110" t="n">
        <v>61</v>
      </c>
      <c r="F1110" t="n">
        <v>5</v>
      </c>
      <c r="G1110" t="n">
        <v>0</v>
      </c>
      <c r="H1110" t="inlineStr">
        <is>
          <t>low</t>
        </is>
      </c>
    </row>
    <row r="1111">
      <c r="A1111" t="inlineStr">
        <is>
          <t>T-d5ea25</t>
        </is>
      </c>
      <c r="B1111" t="inlineStr">
        <is>
          <t>A-9289f6</t>
        </is>
      </c>
      <c r="C1111" s="41" t="n">
        <v>45566</v>
      </c>
      <c r="D1111" t="n">
        <v>59</v>
      </c>
      <c r="E1111" t="n">
        <v>56</v>
      </c>
      <c r="F1111" t="n">
        <v>5</v>
      </c>
      <c r="G1111" t="n">
        <v>0</v>
      </c>
      <c r="H1111" t="inlineStr">
        <is>
          <t>low</t>
        </is>
      </c>
    </row>
    <row r="1112">
      <c r="A1112" t="inlineStr">
        <is>
          <t>T-a4d85c</t>
        </is>
      </c>
      <c r="B1112" t="inlineStr">
        <is>
          <t>A-0f6450</t>
        </is>
      </c>
      <c r="C1112" s="41" t="n">
        <v>45017</v>
      </c>
      <c r="D1112" t="n">
        <v>56</v>
      </c>
      <c r="E1112" t="n">
        <v>37</v>
      </c>
      <c r="F1112" t="n">
        <v>3</v>
      </c>
      <c r="G1112" t="n">
        <v>0</v>
      </c>
      <c r="H1112" t="inlineStr">
        <is>
          <t>medium</t>
        </is>
      </c>
    </row>
    <row r="1113">
      <c r="A1113" t="inlineStr">
        <is>
          <t>T-db00f6</t>
        </is>
      </c>
      <c r="B1113" t="inlineStr">
        <is>
          <t>A-c1e51e</t>
        </is>
      </c>
      <c r="C1113" s="41" t="n">
        <v>45505</v>
      </c>
      <c r="D1113" t="n">
        <v>32</v>
      </c>
      <c r="E1113" t="n">
        <v>101</v>
      </c>
      <c r="F1113" t="n">
        <v>3</v>
      </c>
      <c r="G1113" t="n">
        <v>0</v>
      </c>
      <c r="H1113" t="inlineStr">
        <is>
          <t>urgent</t>
        </is>
      </c>
    </row>
    <row r="1114">
      <c r="A1114" t="inlineStr">
        <is>
          <t>T-6c817f</t>
        </is>
      </c>
      <c r="B1114" t="inlineStr">
        <is>
          <t>A-6da850</t>
        </is>
      </c>
      <c r="C1114" s="41" t="n">
        <v>45139</v>
      </c>
      <c r="D1114" t="n">
        <v>71</v>
      </c>
      <c r="E1114" t="n">
        <v>69</v>
      </c>
      <c r="G1114" t="n">
        <v>0</v>
      </c>
      <c r="H1114" t="inlineStr">
        <is>
          <t>urgent</t>
        </is>
      </c>
    </row>
    <row r="1115">
      <c r="A1115" t="inlineStr">
        <is>
          <t>T-1bcdb6</t>
        </is>
      </c>
      <c r="B1115" t="inlineStr">
        <is>
          <t>A-cbd1a3</t>
        </is>
      </c>
      <c r="C1115" s="41" t="n">
        <v>45444</v>
      </c>
      <c r="D1115" t="n">
        <v>3</v>
      </c>
      <c r="E1115" t="n">
        <v>12</v>
      </c>
      <c r="F1115" t="n">
        <v>4</v>
      </c>
      <c r="G1115" t="n">
        <v>0</v>
      </c>
      <c r="H1115" t="inlineStr">
        <is>
          <t>medium</t>
        </is>
      </c>
    </row>
    <row r="1116">
      <c r="A1116" t="inlineStr">
        <is>
          <t>T-c475b2</t>
        </is>
      </c>
      <c r="B1116" t="inlineStr">
        <is>
          <t>A-712533</t>
        </is>
      </c>
      <c r="C1116" s="41" t="n">
        <v>45566</v>
      </c>
      <c r="D1116" t="n">
        <v>23</v>
      </c>
      <c r="E1116" t="n">
        <v>76</v>
      </c>
      <c r="F1116" t="n">
        <v>4</v>
      </c>
      <c r="G1116" t="n">
        <v>0</v>
      </c>
      <c r="H1116" t="inlineStr">
        <is>
          <t>high</t>
        </is>
      </c>
    </row>
    <row r="1117">
      <c r="A1117" t="inlineStr">
        <is>
          <t>T-a3df20</t>
        </is>
      </c>
      <c r="B1117" t="inlineStr">
        <is>
          <t>A-39ddf4</t>
        </is>
      </c>
      <c r="C1117" s="41" t="n">
        <v>45352</v>
      </c>
      <c r="D1117" t="n">
        <v>68</v>
      </c>
      <c r="E1117" t="n">
        <v>118</v>
      </c>
      <c r="G1117" t="n">
        <v>0</v>
      </c>
      <c r="H1117" t="inlineStr">
        <is>
          <t>high</t>
        </is>
      </c>
    </row>
    <row r="1118">
      <c r="A1118" t="inlineStr">
        <is>
          <t>T-7214d0</t>
        </is>
      </c>
      <c r="B1118" t="inlineStr">
        <is>
          <t>A-443f6f</t>
        </is>
      </c>
      <c r="C1118" s="41" t="n">
        <v>45536</v>
      </c>
      <c r="D1118" t="n">
        <v>13</v>
      </c>
      <c r="E1118" t="n">
        <v>42</v>
      </c>
      <c r="F1118" t="n">
        <v>5</v>
      </c>
      <c r="G1118" t="n">
        <v>0</v>
      </c>
      <c r="H1118" t="inlineStr">
        <is>
          <t>urgent</t>
        </is>
      </c>
    </row>
    <row r="1119">
      <c r="A1119" t="inlineStr">
        <is>
          <t>T-4cc9eb</t>
        </is>
      </c>
      <c r="B1119" t="inlineStr">
        <is>
          <t>A-bc87bc</t>
        </is>
      </c>
      <c r="C1119" s="41" t="n">
        <v>45627</v>
      </c>
      <c r="D1119" t="n">
        <v>67</v>
      </c>
      <c r="E1119" t="n">
        <v>46</v>
      </c>
      <c r="F1119" t="n">
        <v>5</v>
      </c>
      <c r="G1119" t="n">
        <v>0</v>
      </c>
      <c r="H1119" t="inlineStr">
        <is>
          <t>low</t>
        </is>
      </c>
    </row>
    <row r="1120">
      <c r="A1120" t="inlineStr">
        <is>
          <t>T-c1ca2b</t>
        </is>
      </c>
      <c r="B1120" t="inlineStr">
        <is>
          <t>A-7920cc</t>
        </is>
      </c>
      <c r="C1120" s="41" t="n">
        <v>45078</v>
      </c>
      <c r="D1120" t="n">
        <v>33</v>
      </c>
      <c r="E1120" t="n">
        <v>150</v>
      </c>
      <c r="F1120" t="n">
        <v>5</v>
      </c>
      <c r="G1120" t="n">
        <v>0</v>
      </c>
      <c r="H1120" t="inlineStr">
        <is>
          <t>low</t>
        </is>
      </c>
    </row>
    <row r="1121">
      <c r="A1121" t="inlineStr">
        <is>
          <t>T-9f48ae</t>
        </is>
      </c>
      <c r="B1121" t="inlineStr">
        <is>
          <t>A-22d9d2</t>
        </is>
      </c>
      <c r="C1121" s="41" t="n">
        <v>45292</v>
      </c>
      <c r="D1121" t="n">
        <v>19</v>
      </c>
      <c r="E1121" t="n">
        <v>87</v>
      </c>
      <c r="F1121" t="n">
        <v>5</v>
      </c>
      <c r="G1121" t="n">
        <v>0</v>
      </c>
      <c r="H1121" t="inlineStr">
        <is>
          <t>medium</t>
        </is>
      </c>
    </row>
    <row r="1122">
      <c r="A1122" t="inlineStr">
        <is>
          <t>T-63aaba</t>
        </is>
      </c>
      <c r="B1122" t="inlineStr">
        <is>
          <t>A-241e75</t>
        </is>
      </c>
      <c r="C1122" s="41" t="n">
        <v>45170</v>
      </c>
      <c r="D1122" t="n">
        <v>40</v>
      </c>
      <c r="E1122" t="n">
        <v>21</v>
      </c>
      <c r="G1122" t="n">
        <v>0</v>
      </c>
      <c r="H1122" t="inlineStr">
        <is>
          <t>medium</t>
        </is>
      </c>
    </row>
    <row r="1123">
      <c r="A1123" t="inlineStr">
        <is>
          <t>T-bb3cde</t>
        </is>
      </c>
      <c r="B1123" t="inlineStr">
        <is>
          <t>A-bbc346</t>
        </is>
      </c>
      <c r="C1123" s="41" t="n">
        <v>45078</v>
      </c>
      <c r="D1123" t="n">
        <v>50</v>
      </c>
      <c r="E1123" t="n">
        <v>128</v>
      </c>
      <c r="F1123" t="n">
        <v>4</v>
      </c>
      <c r="G1123" t="n">
        <v>0</v>
      </c>
      <c r="H1123" t="inlineStr">
        <is>
          <t>urgent</t>
        </is>
      </c>
    </row>
    <row r="1124">
      <c r="A1124" t="inlineStr">
        <is>
          <t>T-4336b6</t>
        </is>
      </c>
      <c r="B1124" t="inlineStr">
        <is>
          <t>A-ed510f</t>
        </is>
      </c>
      <c r="C1124" s="41" t="n">
        <v>45444</v>
      </c>
      <c r="D1124" t="n">
        <v>57</v>
      </c>
      <c r="E1124" t="n">
        <v>19</v>
      </c>
      <c r="G1124" t="n">
        <v>0</v>
      </c>
      <c r="H1124" t="inlineStr">
        <is>
          <t>low</t>
        </is>
      </c>
    </row>
    <row r="1125">
      <c r="A1125" t="inlineStr">
        <is>
          <t>T-c30ac0</t>
        </is>
      </c>
      <c r="B1125" t="inlineStr">
        <is>
          <t>A-2f6a32</t>
        </is>
      </c>
      <c r="C1125" s="41" t="n">
        <v>45413</v>
      </c>
      <c r="D1125" t="n">
        <v>57</v>
      </c>
      <c r="E1125" t="n">
        <v>5</v>
      </c>
      <c r="F1125" t="n">
        <v>4</v>
      </c>
      <c r="G1125" t="n">
        <v>0</v>
      </c>
      <c r="H1125" t="inlineStr">
        <is>
          <t>medium</t>
        </is>
      </c>
    </row>
    <row r="1126">
      <c r="A1126" t="inlineStr">
        <is>
          <t>T-a80aac</t>
        </is>
      </c>
      <c r="B1126" t="inlineStr">
        <is>
          <t>A-443b7c</t>
        </is>
      </c>
      <c r="C1126" s="41" t="n">
        <v>45078</v>
      </c>
      <c r="D1126" t="n">
        <v>35</v>
      </c>
      <c r="E1126" t="n">
        <v>12</v>
      </c>
      <c r="G1126" t="n">
        <v>0</v>
      </c>
      <c r="H1126" t="inlineStr">
        <is>
          <t>medium</t>
        </is>
      </c>
    </row>
    <row r="1127">
      <c r="A1127" t="inlineStr">
        <is>
          <t>T-37c256</t>
        </is>
      </c>
      <c r="B1127" t="inlineStr">
        <is>
          <t>A-856b1e</t>
        </is>
      </c>
      <c r="C1127" s="41" t="n">
        <v>45292</v>
      </c>
      <c r="D1127" t="n">
        <v>65</v>
      </c>
      <c r="E1127" t="n">
        <v>133</v>
      </c>
      <c r="G1127" t="n">
        <v>0</v>
      </c>
      <c r="H1127" t="inlineStr">
        <is>
          <t>low</t>
        </is>
      </c>
    </row>
    <row r="1128">
      <c r="A1128" t="inlineStr">
        <is>
          <t>T-334013</t>
        </is>
      </c>
      <c r="B1128" t="inlineStr">
        <is>
          <t>A-3be56b</t>
        </is>
      </c>
      <c r="C1128" s="41" t="n">
        <v>45108</v>
      </c>
      <c r="D1128" t="n">
        <v>65</v>
      </c>
      <c r="E1128" t="n">
        <v>96</v>
      </c>
      <c r="F1128" t="n">
        <v>4</v>
      </c>
      <c r="G1128" t="n">
        <v>0</v>
      </c>
      <c r="H1128" t="inlineStr">
        <is>
          <t>medium</t>
        </is>
      </c>
    </row>
    <row r="1129">
      <c r="A1129" t="inlineStr">
        <is>
          <t>T-970159</t>
        </is>
      </c>
      <c r="B1129" t="inlineStr">
        <is>
          <t>A-e888d1</t>
        </is>
      </c>
      <c r="C1129" s="41" t="n">
        <v>45323</v>
      </c>
      <c r="D1129" t="n">
        <v>46</v>
      </c>
      <c r="E1129" t="n">
        <v>95</v>
      </c>
      <c r="G1129" t="n">
        <v>1</v>
      </c>
      <c r="H1129" t="inlineStr">
        <is>
          <t>urgent</t>
        </is>
      </c>
    </row>
    <row r="1130">
      <c r="A1130" t="inlineStr">
        <is>
          <t>T-ded4a8</t>
        </is>
      </c>
      <c r="B1130" t="inlineStr">
        <is>
          <t>A-0a282f</t>
        </is>
      </c>
      <c r="C1130" s="41" t="n">
        <v>45413</v>
      </c>
      <c r="D1130" t="n">
        <v>48</v>
      </c>
      <c r="E1130" t="n">
        <v>35</v>
      </c>
      <c r="F1130" t="n">
        <v>5</v>
      </c>
      <c r="G1130" t="n">
        <v>0</v>
      </c>
      <c r="H1130" t="inlineStr">
        <is>
          <t>urgent</t>
        </is>
      </c>
    </row>
    <row r="1131">
      <c r="A1131" t="inlineStr">
        <is>
          <t>T-9f7253</t>
        </is>
      </c>
      <c r="B1131" t="inlineStr">
        <is>
          <t>A-883b7d</t>
        </is>
      </c>
      <c r="C1131" s="41" t="n">
        <v>45078</v>
      </c>
      <c r="D1131" t="n">
        <v>17</v>
      </c>
      <c r="E1131" t="n">
        <v>144</v>
      </c>
      <c r="F1131" t="n">
        <v>4</v>
      </c>
      <c r="G1131" t="n">
        <v>0</v>
      </c>
      <c r="H1131" t="inlineStr">
        <is>
          <t>urgent</t>
        </is>
      </c>
    </row>
    <row r="1132">
      <c r="A1132" t="inlineStr">
        <is>
          <t>T-0a9b1f</t>
        </is>
      </c>
      <c r="B1132" t="inlineStr">
        <is>
          <t>A-9208f0</t>
        </is>
      </c>
      <c r="C1132" s="41" t="n">
        <v>44927</v>
      </c>
      <c r="D1132" t="n">
        <v>19</v>
      </c>
      <c r="E1132" t="n">
        <v>166</v>
      </c>
      <c r="G1132" t="n">
        <v>1</v>
      </c>
      <c r="H1132" t="inlineStr">
        <is>
          <t>medium</t>
        </is>
      </c>
    </row>
    <row r="1133">
      <c r="A1133" t="inlineStr">
        <is>
          <t>T-fa88e4</t>
        </is>
      </c>
      <c r="B1133" t="inlineStr">
        <is>
          <t>A-95b24a</t>
        </is>
      </c>
      <c r="C1133" s="41" t="n">
        <v>45352</v>
      </c>
      <c r="D1133" t="n">
        <v>8</v>
      </c>
      <c r="E1133" t="n">
        <v>122</v>
      </c>
      <c r="F1133" t="n">
        <v>5</v>
      </c>
      <c r="G1133" t="n">
        <v>0</v>
      </c>
      <c r="H1133" t="inlineStr">
        <is>
          <t>high</t>
        </is>
      </c>
    </row>
    <row r="1134">
      <c r="A1134" t="inlineStr">
        <is>
          <t>T-665175</t>
        </is>
      </c>
      <c r="B1134" t="inlineStr">
        <is>
          <t>A-883b7d</t>
        </is>
      </c>
      <c r="C1134" s="41" t="n">
        <v>45627</v>
      </c>
      <c r="D1134" t="n">
        <v>21</v>
      </c>
      <c r="E1134" t="n">
        <v>13</v>
      </c>
      <c r="F1134" t="n">
        <v>3</v>
      </c>
      <c r="G1134" t="n">
        <v>0</v>
      </c>
      <c r="H1134" t="inlineStr">
        <is>
          <t>urgent</t>
        </is>
      </c>
    </row>
    <row r="1135">
      <c r="A1135" t="inlineStr">
        <is>
          <t>T-2ca24a</t>
        </is>
      </c>
      <c r="B1135" t="inlineStr">
        <is>
          <t>A-42e5e1</t>
        </is>
      </c>
      <c r="C1135" s="41" t="n">
        <v>45413</v>
      </c>
      <c r="D1135" t="n">
        <v>18</v>
      </c>
      <c r="E1135" t="n">
        <v>51</v>
      </c>
      <c r="F1135" t="n">
        <v>4</v>
      </c>
      <c r="G1135" t="n">
        <v>0</v>
      </c>
      <c r="H1135" t="inlineStr">
        <is>
          <t>high</t>
        </is>
      </c>
    </row>
    <row r="1136">
      <c r="A1136" t="inlineStr">
        <is>
          <t>T-7bc25b</t>
        </is>
      </c>
      <c r="B1136" t="inlineStr">
        <is>
          <t>A-337bc1</t>
        </is>
      </c>
      <c r="C1136" s="41" t="n">
        <v>45139</v>
      </c>
      <c r="D1136" t="n">
        <v>21</v>
      </c>
      <c r="E1136" t="n">
        <v>7</v>
      </c>
      <c r="F1136" t="n">
        <v>4</v>
      </c>
      <c r="G1136" t="n">
        <v>0</v>
      </c>
      <c r="H1136" t="inlineStr">
        <is>
          <t>medium</t>
        </is>
      </c>
    </row>
    <row r="1137">
      <c r="A1137" t="inlineStr">
        <is>
          <t>T-df171c</t>
        </is>
      </c>
      <c r="B1137" t="inlineStr">
        <is>
          <t>A-09540c</t>
        </is>
      </c>
      <c r="C1137" s="41" t="n">
        <v>45323</v>
      </c>
      <c r="D1137" t="n">
        <v>29</v>
      </c>
      <c r="E1137" t="n">
        <v>72</v>
      </c>
      <c r="F1137" t="n">
        <v>4</v>
      </c>
      <c r="G1137" t="n">
        <v>0</v>
      </c>
      <c r="H1137" t="inlineStr">
        <is>
          <t>high</t>
        </is>
      </c>
    </row>
    <row r="1138">
      <c r="A1138" t="inlineStr">
        <is>
          <t>T-ed6cdf</t>
        </is>
      </c>
      <c r="B1138" t="inlineStr">
        <is>
          <t>A-977ca0</t>
        </is>
      </c>
      <c r="C1138" s="41" t="n">
        <v>45078</v>
      </c>
      <c r="D1138" t="n">
        <v>72</v>
      </c>
      <c r="E1138" t="n">
        <v>100</v>
      </c>
      <c r="G1138" t="n">
        <v>0</v>
      </c>
      <c r="H1138" t="inlineStr">
        <is>
          <t>medium</t>
        </is>
      </c>
    </row>
    <row r="1139">
      <c r="A1139" t="inlineStr">
        <is>
          <t>T-07f485</t>
        </is>
      </c>
      <c r="B1139" t="inlineStr">
        <is>
          <t>A-55f257</t>
        </is>
      </c>
      <c r="C1139" s="41" t="n">
        <v>45444</v>
      </c>
      <c r="D1139" t="n">
        <v>53</v>
      </c>
      <c r="E1139" t="n">
        <v>150</v>
      </c>
      <c r="F1139" t="n">
        <v>5</v>
      </c>
      <c r="G1139" t="n">
        <v>0</v>
      </c>
      <c r="H1139" t="inlineStr">
        <is>
          <t>urgent</t>
        </is>
      </c>
    </row>
    <row r="1140">
      <c r="A1140" t="inlineStr">
        <is>
          <t>T-09825e</t>
        </is>
      </c>
      <c r="B1140" t="inlineStr">
        <is>
          <t>A-dbc825</t>
        </is>
      </c>
      <c r="C1140" s="41" t="n">
        <v>45536</v>
      </c>
      <c r="D1140" t="n">
        <v>22</v>
      </c>
      <c r="E1140" t="n">
        <v>34</v>
      </c>
      <c r="G1140" t="n">
        <v>0</v>
      </c>
      <c r="H1140" t="inlineStr">
        <is>
          <t>urgent</t>
        </is>
      </c>
    </row>
    <row r="1141">
      <c r="A1141" t="inlineStr">
        <is>
          <t>T-bc2607</t>
        </is>
      </c>
      <c r="B1141" t="inlineStr">
        <is>
          <t>A-39b19f</t>
        </is>
      </c>
      <c r="C1141" s="41" t="n">
        <v>45505</v>
      </c>
      <c r="D1141" t="n">
        <v>65</v>
      </c>
      <c r="E1141" t="n">
        <v>155</v>
      </c>
      <c r="F1141" t="n">
        <v>5</v>
      </c>
      <c r="G1141" t="n">
        <v>0</v>
      </c>
      <c r="H1141" t="inlineStr">
        <is>
          <t>high</t>
        </is>
      </c>
    </row>
    <row r="1142">
      <c r="A1142" t="inlineStr">
        <is>
          <t>T-df9fc9</t>
        </is>
      </c>
      <c r="B1142" t="inlineStr">
        <is>
          <t>A-43a9e3</t>
        </is>
      </c>
      <c r="C1142" s="41" t="n">
        <v>44986</v>
      </c>
      <c r="D1142" t="n">
        <v>64</v>
      </c>
      <c r="E1142" t="n">
        <v>90</v>
      </c>
      <c r="F1142" t="n">
        <v>4</v>
      </c>
      <c r="G1142" t="n">
        <v>0</v>
      </c>
      <c r="H1142" t="inlineStr">
        <is>
          <t>urgent</t>
        </is>
      </c>
    </row>
    <row r="1143">
      <c r="A1143" t="inlineStr">
        <is>
          <t>T-f9ca4b</t>
        </is>
      </c>
      <c r="B1143" t="inlineStr">
        <is>
          <t>A-8ed5dd</t>
        </is>
      </c>
      <c r="C1143" s="41" t="n">
        <v>45078</v>
      </c>
      <c r="D1143" t="n">
        <v>21</v>
      </c>
      <c r="E1143" t="n">
        <v>180</v>
      </c>
      <c r="F1143" t="n">
        <v>5</v>
      </c>
      <c r="G1143" t="n">
        <v>0</v>
      </c>
      <c r="H1143" t="inlineStr">
        <is>
          <t>low</t>
        </is>
      </c>
    </row>
    <row r="1144">
      <c r="A1144" t="inlineStr">
        <is>
          <t>T-8d4c7f</t>
        </is>
      </c>
      <c r="B1144" t="inlineStr">
        <is>
          <t>A-f446b6</t>
        </is>
      </c>
      <c r="C1144" s="41" t="n">
        <v>45200</v>
      </c>
      <c r="D1144" t="n">
        <v>55</v>
      </c>
      <c r="E1144" t="n">
        <v>68</v>
      </c>
      <c r="G1144" t="n">
        <v>0</v>
      </c>
      <c r="H1144" t="inlineStr">
        <is>
          <t>urgent</t>
        </is>
      </c>
    </row>
    <row r="1145">
      <c r="A1145" t="inlineStr">
        <is>
          <t>T-a9fa22</t>
        </is>
      </c>
      <c r="B1145" t="inlineStr">
        <is>
          <t>A-9a532a</t>
        </is>
      </c>
      <c r="C1145" s="41" t="n">
        <v>45047</v>
      </c>
      <c r="D1145" t="n">
        <v>70</v>
      </c>
      <c r="E1145" t="n">
        <v>81</v>
      </c>
      <c r="G1145" t="n">
        <v>0</v>
      </c>
      <c r="H1145" t="inlineStr">
        <is>
          <t>low</t>
        </is>
      </c>
    </row>
    <row r="1146">
      <c r="A1146" t="inlineStr">
        <is>
          <t>T-216c7c</t>
        </is>
      </c>
      <c r="B1146" t="inlineStr">
        <is>
          <t>A-fa3095</t>
        </is>
      </c>
      <c r="C1146" s="41" t="n">
        <v>45444</v>
      </c>
      <c r="D1146" t="n">
        <v>26</v>
      </c>
      <c r="E1146" t="n">
        <v>71</v>
      </c>
      <c r="F1146" t="n">
        <v>5</v>
      </c>
      <c r="G1146" t="n">
        <v>0</v>
      </c>
      <c r="H1146" t="inlineStr">
        <is>
          <t>low</t>
        </is>
      </c>
    </row>
    <row r="1147">
      <c r="A1147" t="inlineStr">
        <is>
          <t>T-650a6d</t>
        </is>
      </c>
      <c r="B1147" t="inlineStr">
        <is>
          <t>A-fe79a5</t>
        </is>
      </c>
      <c r="C1147" s="41" t="n">
        <v>45017</v>
      </c>
      <c r="D1147" t="n">
        <v>66</v>
      </c>
      <c r="E1147" t="n">
        <v>26</v>
      </c>
      <c r="F1147" t="n">
        <v>5</v>
      </c>
      <c r="G1147" t="n">
        <v>0</v>
      </c>
      <c r="H1147" t="inlineStr">
        <is>
          <t>high</t>
        </is>
      </c>
    </row>
    <row r="1148">
      <c r="A1148" t="inlineStr">
        <is>
          <t>T-b01917</t>
        </is>
      </c>
      <c r="B1148" t="inlineStr">
        <is>
          <t>A-625d0b</t>
        </is>
      </c>
      <c r="C1148" s="41" t="n">
        <v>45261</v>
      </c>
      <c r="D1148" t="n">
        <v>64</v>
      </c>
      <c r="E1148" t="n">
        <v>135</v>
      </c>
      <c r="G1148" t="n">
        <v>0</v>
      </c>
      <c r="H1148" t="inlineStr">
        <is>
          <t>high</t>
        </is>
      </c>
    </row>
    <row r="1149">
      <c r="A1149" t="inlineStr">
        <is>
          <t>T-b154de</t>
        </is>
      </c>
      <c r="B1149" t="inlineStr">
        <is>
          <t>A-600734</t>
        </is>
      </c>
      <c r="C1149" s="41" t="n">
        <v>45017</v>
      </c>
      <c r="D1149" t="n">
        <v>71</v>
      </c>
      <c r="E1149" t="n">
        <v>57</v>
      </c>
      <c r="G1149" t="n">
        <v>1</v>
      </c>
      <c r="H1149" t="inlineStr">
        <is>
          <t>urgent</t>
        </is>
      </c>
    </row>
    <row r="1150">
      <c r="A1150" t="inlineStr">
        <is>
          <t>T-8ece2f</t>
        </is>
      </c>
      <c r="B1150" t="inlineStr">
        <is>
          <t>A-9123ac</t>
        </is>
      </c>
      <c r="C1150" s="41" t="n">
        <v>45536</v>
      </c>
      <c r="D1150" t="n">
        <v>3</v>
      </c>
      <c r="E1150" t="n">
        <v>102</v>
      </c>
      <c r="F1150" t="n">
        <v>5</v>
      </c>
      <c r="G1150" t="n">
        <v>0</v>
      </c>
      <c r="H1150" t="inlineStr">
        <is>
          <t>urgent</t>
        </is>
      </c>
    </row>
    <row r="1151">
      <c r="A1151" t="inlineStr">
        <is>
          <t>T-e12097</t>
        </is>
      </c>
      <c r="B1151" t="inlineStr">
        <is>
          <t>A-86fc1d</t>
        </is>
      </c>
      <c r="C1151" s="41" t="n">
        <v>45505</v>
      </c>
      <c r="D1151" t="n">
        <v>26</v>
      </c>
      <c r="E1151" t="n">
        <v>29</v>
      </c>
      <c r="F1151" t="n">
        <v>5</v>
      </c>
      <c r="G1151" t="n">
        <v>0</v>
      </c>
      <c r="H1151" t="inlineStr">
        <is>
          <t>urgent</t>
        </is>
      </c>
    </row>
    <row r="1152">
      <c r="A1152" t="inlineStr">
        <is>
          <t>T-9e1726</t>
        </is>
      </c>
      <c r="B1152" t="inlineStr">
        <is>
          <t>A-5fe118</t>
        </is>
      </c>
      <c r="C1152" s="41" t="n">
        <v>45108</v>
      </c>
      <c r="D1152" t="n">
        <v>19</v>
      </c>
      <c r="E1152" t="n">
        <v>26</v>
      </c>
      <c r="F1152" t="n">
        <v>4</v>
      </c>
      <c r="G1152" t="n">
        <v>0</v>
      </c>
      <c r="H1152" t="inlineStr">
        <is>
          <t>urgent</t>
        </is>
      </c>
    </row>
    <row r="1153">
      <c r="A1153" t="inlineStr">
        <is>
          <t>T-e45d87</t>
        </is>
      </c>
      <c r="B1153" t="inlineStr">
        <is>
          <t>A-296d7c</t>
        </is>
      </c>
      <c r="C1153" s="41" t="n">
        <v>45474</v>
      </c>
      <c r="D1153" t="n">
        <v>28</v>
      </c>
      <c r="E1153" t="n">
        <v>139</v>
      </c>
      <c r="F1153" t="n">
        <v>5</v>
      </c>
      <c r="G1153" t="n">
        <v>0</v>
      </c>
      <c r="H1153" t="inlineStr">
        <is>
          <t>low</t>
        </is>
      </c>
    </row>
    <row r="1154">
      <c r="A1154" t="inlineStr">
        <is>
          <t>T-4da38c</t>
        </is>
      </c>
      <c r="B1154" t="inlineStr">
        <is>
          <t>A-42e5e1</t>
        </is>
      </c>
      <c r="C1154" s="41" t="n">
        <v>45078</v>
      </c>
      <c r="D1154" t="n">
        <v>42</v>
      </c>
      <c r="E1154" t="n">
        <v>69</v>
      </c>
      <c r="F1154" t="n">
        <v>4</v>
      </c>
      <c r="G1154" t="n">
        <v>0</v>
      </c>
      <c r="H1154" t="inlineStr">
        <is>
          <t>low</t>
        </is>
      </c>
    </row>
    <row r="1155">
      <c r="A1155" t="inlineStr">
        <is>
          <t>T-4fd4ae</t>
        </is>
      </c>
      <c r="B1155" t="inlineStr">
        <is>
          <t>A-e7beab</t>
        </is>
      </c>
      <c r="C1155" s="41" t="n">
        <v>45200</v>
      </c>
      <c r="D1155" t="n">
        <v>54</v>
      </c>
      <c r="E1155" t="n">
        <v>110</v>
      </c>
      <c r="G1155" t="n">
        <v>0</v>
      </c>
      <c r="H1155" t="inlineStr">
        <is>
          <t>low</t>
        </is>
      </c>
    </row>
    <row r="1156">
      <c r="A1156" t="inlineStr">
        <is>
          <t>T-10a089</t>
        </is>
      </c>
      <c r="B1156" t="inlineStr">
        <is>
          <t>A-9c18c4</t>
        </is>
      </c>
      <c r="C1156" s="41" t="n">
        <v>45383</v>
      </c>
      <c r="D1156" t="n">
        <v>56</v>
      </c>
      <c r="E1156" t="n">
        <v>165</v>
      </c>
      <c r="G1156" t="n">
        <v>0</v>
      </c>
      <c r="H1156" t="inlineStr">
        <is>
          <t>high</t>
        </is>
      </c>
    </row>
    <row r="1157">
      <c r="A1157" t="inlineStr">
        <is>
          <t>T-73db23</t>
        </is>
      </c>
      <c r="B1157" t="inlineStr">
        <is>
          <t>A-89ee83</t>
        </is>
      </c>
      <c r="C1157" s="41" t="n">
        <v>44927</v>
      </c>
      <c r="D1157" t="n">
        <v>29</v>
      </c>
      <c r="E1157" t="n">
        <v>146</v>
      </c>
      <c r="G1157" t="n">
        <v>0</v>
      </c>
      <c r="H1157" t="inlineStr">
        <is>
          <t>urgent</t>
        </is>
      </c>
    </row>
    <row r="1158">
      <c r="A1158" t="inlineStr">
        <is>
          <t>T-ebb149</t>
        </is>
      </c>
      <c r="B1158" t="inlineStr">
        <is>
          <t>A-0baac2</t>
        </is>
      </c>
      <c r="C1158" s="41" t="n">
        <v>45536</v>
      </c>
      <c r="D1158" t="n">
        <v>40</v>
      </c>
      <c r="E1158" t="n">
        <v>154</v>
      </c>
      <c r="F1158" t="n">
        <v>5</v>
      </c>
      <c r="G1158" t="n">
        <v>0</v>
      </c>
      <c r="H1158" t="inlineStr">
        <is>
          <t>high</t>
        </is>
      </c>
    </row>
    <row r="1159">
      <c r="A1159" t="inlineStr">
        <is>
          <t>T-6b1dfe</t>
        </is>
      </c>
      <c r="B1159" t="inlineStr">
        <is>
          <t>A-832ec2</t>
        </is>
      </c>
      <c r="C1159" s="41" t="n">
        <v>45383</v>
      </c>
      <c r="D1159" t="n">
        <v>4</v>
      </c>
      <c r="E1159" t="n">
        <v>87</v>
      </c>
      <c r="F1159" t="n">
        <v>4</v>
      </c>
      <c r="G1159" t="n">
        <v>1</v>
      </c>
      <c r="H1159" t="inlineStr">
        <is>
          <t>high</t>
        </is>
      </c>
    </row>
    <row r="1160">
      <c r="A1160" t="inlineStr">
        <is>
          <t>T-418d3f</t>
        </is>
      </c>
      <c r="B1160" t="inlineStr">
        <is>
          <t>A-e98302</t>
        </is>
      </c>
      <c r="C1160" s="41" t="n">
        <v>45078</v>
      </c>
      <c r="D1160" t="n">
        <v>16</v>
      </c>
      <c r="E1160" t="n">
        <v>84</v>
      </c>
      <c r="F1160" t="n">
        <v>4</v>
      </c>
      <c r="G1160" t="n">
        <v>0</v>
      </c>
      <c r="H1160" t="inlineStr">
        <is>
          <t>medium</t>
        </is>
      </c>
    </row>
    <row r="1161">
      <c r="A1161" t="inlineStr">
        <is>
          <t>T-22724b</t>
        </is>
      </c>
      <c r="B1161" t="inlineStr">
        <is>
          <t>A-94c3cd</t>
        </is>
      </c>
      <c r="C1161" s="41" t="n">
        <v>45505</v>
      </c>
      <c r="D1161" t="n">
        <v>61</v>
      </c>
      <c r="E1161" t="n">
        <v>145</v>
      </c>
      <c r="F1161" t="n">
        <v>3</v>
      </c>
      <c r="G1161" t="n">
        <v>0</v>
      </c>
      <c r="H1161" t="inlineStr">
        <is>
          <t>high</t>
        </is>
      </c>
    </row>
    <row r="1162">
      <c r="A1162" t="inlineStr">
        <is>
          <t>T-57b938</t>
        </is>
      </c>
      <c r="B1162" t="inlineStr">
        <is>
          <t>A-dfbd31</t>
        </is>
      </c>
      <c r="C1162" s="41" t="n">
        <v>45108</v>
      </c>
      <c r="D1162" t="n">
        <v>65</v>
      </c>
      <c r="E1162" t="n">
        <v>145</v>
      </c>
      <c r="G1162" t="n">
        <v>0</v>
      </c>
      <c r="H1162" t="inlineStr">
        <is>
          <t>high</t>
        </is>
      </c>
    </row>
    <row r="1163">
      <c r="A1163" t="inlineStr">
        <is>
          <t>T-9ce175</t>
        </is>
      </c>
      <c r="B1163" t="inlineStr">
        <is>
          <t>A-82d8a6</t>
        </is>
      </c>
      <c r="C1163" s="41" t="n">
        <v>45352</v>
      </c>
      <c r="D1163" t="n">
        <v>11</v>
      </c>
      <c r="E1163" t="n">
        <v>164</v>
      </c>
      <c r="G1163" t="n">
        <v>0</v>
      </c>
      <c r="H1163" t="inlineStr">
        <is>
          <t>medium</t>
        </is>
      </c>
    </row>
    <row r="1164">
      <c r="A1164" t="inlineStr">
        <is>
          <t>T-1173d2</t>
        </is>
      </c>
      <c r="B1164" t="inlineStr">
        <is>
          <t>A-7641d3</t>
        </is>
      </c>
      <c r="C1164" s="41" t="n">
        <v>45627</v>
      </c>
      <c r="D1164" t="n">
        <v>44</v>
      </c>
      <c r="E1164" t="n">
        <v>88</v>
      </c>
      <c r="F1164" t="n">
        <v>3</v>
      </c>
      <c r="G1164" t="n">
        <v>0</v>
      </c>
      <c r="H1164" t="inlineStr">
        <is>
          <t>high</t>
        </is>
      </c>
    </row>
    <row r="1165">
      <c r="A1165" t="inlineStr">
        <is>
          <t>T-fbc3c3</t>
        </is>
      </c>
      <c r="B1165" t="inlineStr">
        <is>
          <t>A-65a46c</t>
        </is>
      </c>
      <c r="C1165" s="41" t="n">
        <v>44986</v>
      </c>
      <c r="D1165" t="n">
        <v>39</v>
      </c>
      <c r="E1165" t="n">
        <v>51</v>
      </c>
      <c r="G1165" t="n">
        <v>0</v>
      </c>
      <c r="H1165" t="inlineStr">
        <is>
          <t>urgent</t>
        </is>
      </c>
    </row>
    <row r="1166">
      <c r="A1166" t="inlineStr">
        <is>
          <t>T-383e2b</t>
        </is>
      </c>
      <c r="B1166" t="inlineStr">
        <is>
          <t>A-86fc1d</t>
        </is>
      </c>
      <c r="C1166" s="41" t="n">
        <v>45627</v>
      </c>
      <c r="D1166" t="n">
        <v>17</v>
      </c>
      <c r="E1166" t="n">
        <v>140</v>
      </c>
      <c r="G1166" t="n">
        <v>0</v>
      </c>
      <c r="H1166" t="inlineStr">
        <is>
          <t>urgent</t>
        </is>
      </c>
    </row>
    <row r="1167">
      <c r="A1167" t="inlineStr">
        <is>
          <t>T-8cb85f</t>
        </is>
      </c>
      <c r="B1167" t="inlineStr">
        <is>
          <t>A-d82ef9</t>
        </is>
      </c>
      <c r="C1167" s="41" t="n">
        <v>45047</v>
      </c>
      <c r="D1167" t="n">
        <v>10</v>
      </c>
      <c r="E1167" t="n">
        <v>34</v>
      </c>
      <c r="F1167" t="n">
        <v>4</v>
      </c>
      <c r="G1167" t="n">
        <v>0</v>
      </c>
      <c r="H1167" t="inlineStr">
        <is>
          <t>urgent</t>
        </is>
      </c>
    </row>
    <row r="1168">
      <c r="A1168" t="inlineStr">
        <is>
          <t>T-2b566c</t>
        </is>
      </c>
      <c r="B1168" t="inlineStr">
        <is>
          <t>A-cbd1a3</t>
        </is>
      </c>
      <c r="C1168" s="41" t="n">
        <v>45536</v>
      </c>
      <c r="D1168" t="n">
        <v>70</v>
      </c>
      <c r="E1168" t="n">
        <v>167</v>
      </c>
      <c r="G1168" t="n">
        <v>0</v>
      </c>
      <c r="H1168" t="inlineStr">
        <is>
          <t>medium</t>
        </is>
      </c>
    </row>
    <row r="1169">
      <c r="A1169" t="inlineStr">
        <is>
          <t>T-f93d8a</t>
        </is>
      </c>
      <c r="B1169" t="inlineStr">
        <is>
          <t>A-e83938</t>
        </is>
      </c>
      <c r="C1169" s="41" t="n">
        <v>45261</v>
      </c>
      <c r="D1169" t="n">
        <v>8</v>
      </c>
      <c r="E1169" t="n">
        <v>41</v>
      </c>
      <c r="G1169" t="n">
        <v>0</v>
      </c>
      <c r="H1169" t="inlineStr">
        <is>
          <t>medium</t>
        </is>
      </c>
    </row>
    <row r="1170">
      <c r="A1170" t="inlineStr">
        <is>
          <t>T-1374f5</t>
        </is>
      </c>
      <c r="B1170" t="inlineStr">
        <is>
          <t>A-6f50ae</t>
        </is>
      </c>
      <c r="C1170" s="41" t="n">
        <v>45566</v>
      </c>
      <c r="D1170" t="n">
        <v>26</v>
      </c>
      <c r="E1170" t="n">
        <v>59</v>
      </c>
      <c r="F1170" t="n">
        <v>4</v>
      </c>
      <c r="G1170" t="n">
        <v>0</v>
      </c>
      <c r="H1170" t="inlineStr">
        <is>
          <t>medium</t>
        </is>
      </c>
    </row>
    <row r="1171">
      <c r="A1171" t="inlineStr">
        <is>
          <t>T-4adbf1</t>
        </is>
      </c>
      <c r="B1171" t="inlineStr">
        <is>
          <t>A-149a69</t>
        </is>
      </c>
      <c r="C1171" s="41" t="n">
        <v>44986</v>
      </c>
      <c r="D1171" t="n">
        <v>53</v>
      </c>
      <c r="E1171" t="n">
        <v>169</v>
      </c>
      <c r="G1171" t="n">
        <v>0</v>
      </c>
      <c r="H1171" t="inlineStr">
        <is>
          <t>urgent</t>
        </is>
      </c>
    </row>
    <row r="1172">
      <c r="A1172" t="inlineStr">
        <is>
          <t>T-67bfa4</t>
        </is>
      </c>
      <c r="B1172" t="inlineStr">
        <is>
          <t>A-eb7fac</t>
        </is>
      </c>
      <c r="C1172" s="41" t="n">
        <v>45383</v>
      </c>
      <c r="D1172" t="n">
        <v>37</v>
      </c>
      <c r="E1172" t="n">
        <v>75</v>
      </c>
      <c r="F1172" t="n">
        <v>4</v>
      </c>
      <c r="G1172" t="n">
        <v>0</v>
      </c>
      <c r="H1172" t="inlineStr">
        <is>
          <t>urgent</t>
        </is>
      </c>
    </row>
    <row r="1173">
      <c r="A1173" t="inlineStr">
        <is>
          <t>T-9f2d91</t>
        </is>
      </c>
      <c r="B1173" t="inlineStr">
        <is>
          <t>A-2e3bad</t>
        </is>
      </c>
      <c r="C1173" s="41" t="n">
        <v>45536</v>
      </c>
      <c r="D1173" t="n">
        <v>18</v>
      </c>
      <c r="E1173" t="n">
        <v>110</v>
      </c>
      <c r="G1173" t="n">
        <v>0</v>
      </c>
      <c r="H1173" t="inlineStr">
        <is>
          <t>low</t>
        </is>
      </c>
    </row>
    <row r="1174">
      <c r="A1174" t="inlineStr">
        <is>
          <t>T-320686</t>
        </is>
      </c>
      <c r="B1174" t="inlineStr">
        <is>
          <t>A-7c5768</t>
        </is>
      </c>
      <c r="C1174" s="41" t="n">
        <v>44986</v>
      </c>
      <c r="D1174" t="n">
        <v>8</v>
      </c>
      <c r="E1174" t="n">
        <v>170</v>
      </c>
      <c r="F1174" t="n">
        <v>5</v>
      </c>
      <c r="G1174" t="n">
        <v>0</v>
      </c>
      <c r="H1174" t="inlineStr">
        <is>
          <t>high</t>
        </is>
      </c>
    </row>
    <row r="1175">
      <c r="A1175" t="inlineStr">
        <is>
          <t>T-a838f4</t>
        </is>
      </c>
      <c r="B1175" t="inlineStr">
        <is>
          <t>A-e36807</t>
        </is>
      </c>
      <c r="C1175" s="41" t="n">
        <v>45413</v>
      </c>
      <c r="D1175" t="n">
        <v>69</v>
      </c>
      <c r="E1175" t="n">
        <v>159</v>
      </c>
      <c r="F1175" t="n">
        <v>4</v>
      </c>
      <c r="G1175" t="n">
        <v>0</v>
      </c>
      <c r="H1175" t="inlineStr">
        <is>
          <t>medium</t>
        </is>
      </c>
    </row>
    <row r="1176">
      <c r="A1176" t="inlineStr">
        <is>
          <t>T-d9f5fb</t>
        </is>
      </c>
      <c r="B1176" t="inlineStr">
        <is>
          <t>A-ab438f</t>
        </is>
      </c>
      <c r="C1176" s="41" t="n">
        <v>45444</v>
      </c>
      <c r="D1176" t="n">
        <v>63</v>
      </c>
      <c r="E1176" t="n">
        <v>86</v>
      </c>
      <c r="F1176" t="n">
        <v>4</v>
      </c>
      <c r="G1176" t="n">
        <v>0</v>
      </c>
      <c r="H1176" t="inlineStr">
        <is>
          <t>urgent</t>
        </is>
      </c>
    </row>
    <row r="1177">
      <c r="A1177" t="inlineStr">
        <is>
          <t>T-4dc68c</t>
        </is>
      </c>
      <c r="B1177" t="inlineStr">
        <is>
          <t>A-1f0ac7</t>
        </is>
      </c>
      <c r="C1177" s="41" t="n">
        <v>45383</v>
      </c>
      <c r="D1177" t="n">
        <v>14</v>
      </c>
      <c r="E1177" t="n">
        <v>174</v>
      </c>
      <c r="G1177" t="n">
        <v>0</v>
      </c>
      <c r="H1177" t="inlineStr">
        <is>
          <t>low</t>
        </is>
      </c>
    </row>
    <row r="1178">
      <c r="A1178" t="inlineStr">
        <is>
          <t>T-5ef304</t>
        </is>
      </c>
      <c r="B1178" t="inlineStr">
        <is>
          <t>A-faa28c</t>
        </is>
      </c>
      <c r="C1178" s="41" t="n">
        <v>45292</v>
      </c>
      <c r="D1178" t="n">
        <v>44</v>
      </c>
      <c r="E1178" t="n">
        <v>139</v>
      </c>
      <c r="F1178" t="n">
        <v>4</v>
      </c>
      <c r="G1178" t="n">
        <v>0</v>
      </c>
      <c r="H1178" t="inlineStr">
        <is>
          <t>low</t>
        </is>
      </c>
    </row>
    <row r="1179">
      <c r="A1179" t="inlineStr">
        <is>
          <t>T-cfec7f</t>
        </is>
      </c>
      <c r="B1179" t="inlineStr">
        <is>
          <t>A-089363</t>
        </is>
      </c>
      <c r="C1179" s="41" t="n">
        <v>45139</v>
      </c>
      <c r="D1179" t="n">
        <v>21</v>
      </c>
      <c r="E1179" t="n">
        <v>75</v>
      </c>
      <c r="F1179" t="n">
        <v>4</v>
      </c>
      <c r="G1179" t="n">
        <v>0</v>
      </c>
      <c r="H1179" t="inlineStr">
        <is>
          <t>medium</t>
        </is>
      </c>
    </row>
    <row r="1180">
      <c r="A1180" t="inlineStr">
        <is>
          <t>T-9b3a8d</t>
        </is>
      </c>
      <c r="B1180" t="inlineStr">
        <is>
          <t>A-f1f639</t>
        </is>
      </c>
      <c r="C1180" s="41" t="n">
        <v>45383</v>
      </c>
      <c r="D1180" t="n">
        <v>21</v>
      </c>
      <c r="E1180" t="n">
        <v>90</v>
      </c>
      <c r="F1180" t="n">
        <v>4</v>
      </c>
      <c r="G1180" t="n">
        <v>0</v>
      </c>
      <c r="H1180" t="inlineStr">
        <is>
          <t>urgent</t>
        </is>
      </c>
    </row>
    <row r="1181">
      <c r="A1181" t="inlineStr">
        <is>
          <t>T-706e49</t>
        </is>
      </c>
      <c r="B1181" t="inlineStr">
        <is>
          <t>A-5b1bcd</t>
        </is>
      </c>
      <c r="C1181" s="41" t="n">
        <v>45352</v>
      </c>
      <c r="D1181" t="n">
        <v>58</v>
      </c>
      <c r="E1181" t="n">
        <v>124</v>
      </c>
      <c r="G1181" t="n">
        <v>0</v>
      </c>
      <c r="H1181" t="inlineStr">
        <is>
          <t>low</t>
        </is>
      </c>
    </row>
    <row r="1182">
      <c r="A1182" t="inlineStr">
        <is>
          <t>T-a9e396</t>
        </is>
      </c>
      <c r="B1182" t="inlineStr">
        <is>
          <t>A-8adedc</t>
        </is>
      </c>
      <c r="C1182" s="41" t="n">
        <v>44986</v>
      </c>
      <c r="D1182" t="n">
        <v>54</v>
      </c>
      <c r="E1182" t="n">
        <v>124</v>
      </c>
      <c r="G1182" t="n">
        <v>0</v>
      </c>
      <c r="H1182" t="inlineStr">
        <is>
          <t>low</t>
        </is>
      </c>
    </row>
    <row r="1183">
      <c r="A1183" t="inlineStr">
        <is>
          <t>T-9df65f</t>
        </is>
      </c>
      <c r="B1183" t="inlineStr">
        <is>
          <t>A-c42f1f</t>
        </is>
      </c>
      <c r="C1183" s="41" t="n">
        <v>45444</v>
      </c>
      <c r="D1183" t="n">
        <v>36</v>
      </c>
      <c r="E1183" t="n">
        <v>8</v>
      </c>
      <c r="G1183" t="n">
        <v>0</v>
      </c>
      <c r="H1183" t="inlineStr">
        <is>
          <t>urgent</t>
        </is>
      </c>
    </row>
    <row r="1184">
      <c r="A1184" t="inlineStr">
        <is>
          <t>T-0e9c68</t>
        </is>
      </c>
      <c r="B1184" t="inlineStr">
        <is>
          <t>A-3d957b</t>
        </is>
      </c>
      <c r="C1184" s="41" t="n">
        <v>45200</v>
      </c>
      <c r="D1184" t="n">
        <v>45</v>
      </c>
      <c r="E1184" t="n">
        <v>125</v>
      </c>
      <c r="G1184" t="n">
        <v>0</v>
      </c>
      <c r="H1184" t="inlineStr">
        <is>
          <t>urgent</t>
        </is>
      </c>
    </row>
    <row r="1185">
      <c r="A1185" t="inlineStr">
        <is>
          <t>T-ff4462</t>
        </is>
      </c>
      <c r="B1185" t="inlineStr">
        <is>
          <t>A-702032</t>
        </is>
      </c>
      <c r="C1185" s="41" t="n">
        <v>45474</v>
      </c>
      <c r="D1185" t="n">
        <v>3</v>
      </c>
      <c r="E1185" t="n">
        <v>140</v>
      </c>
      <c r="G1185" t="n">
        <v>0</v>
      </c>
      <c r="H1185" t="inlineStr">
        <is>
          <t>high</t>
        </is>
      </c>
    </row>
    <row r="1186">
      <c r="A1186" t="inlineStr">
        <is>
          <t>T-e8df78</t>
        </is>
      </c>
      <c r="B1186" t="inlineStr">
        <is>
          <t>A-e83938</t>
        </is>
      </c>
      <c r="C1186" s="41" t="n">
        <v>45627</v>
      </c>
      <c r="D1186" t="n">
        <v>3</v>
      </c>
      <c r="E1186" t="n">
        <v>52</v>
      </c>
      <c r="F1186" t="n">
        <v>3</v>
      </c>
      <c r="G1186" t="n">
        <v>0</v>
      </c>
      <c r="H1186" t="inlineStr">
        <is>
          <t>low</t>
        </is>
      </c>
    </row>
    <row r="1187">
      <c r="A1187" t="inlineStr">
        <is>
          <t>T-082788</t>
        </is>
      </c>
      <c r="B1187" t="inlineStr">
        <is>
          <t>A-00bed1</t>
        </is>
      </c>
      <c r="C1187" s="41" t="n">
        <v>45261</v>
      </c>
      <c r="D1187" t="n">
        <v>6</v>
      </c>
      <c r="E1187" t="n">
        <v>174</v>
      </c>
      <c r="G1187" t="n">
        <v>0</v>
      </c>
      <c r="H1187" t="inlineStr">
        <is>
          <t>urgent</t>
        </is>
      </c>
    </row>
    <row r="1188">
      <c r="A1188" t="inlineStr">
        <is>
          <t>T-41c4aa</t>
        </is>
      </c>
      <c r="B1188" t="inlineStr">
        <is>
          <t>A-f45426</t>
        </is>
      </c>
      <c r="C1188" s="41" t="n">
        <v>45200</v>
      </c>
      <c r="D1188" t="n">
        <v>11</v>
      </c>
      <c r="E1188" t="n">
        <v>144</v>
      </c>
      <c r="G1188" t="n">
        <v>0</v>
      </c>
      <c r="H1188" t="inlineStr">
        <is>
          <t>low</t>
        </is>
      </c>
    </row>
    <row r="1189">
      <c r="A1189" t="inlineStr">
        <is>
          <t>T-559617</t>
        </is>
      </c>
      <c r="B1189" t="inlineStr">
        <is>
          <t>A-69b156</t>
        </is>
      </c>
      <c r="C1189" s="41" t="n">
        <v>45108</v>
      </c>
      <c r="D1189" t="n">
        <v>20</v>
      </c>
      <c r="E1189" t="n">
        <v>30</v>
      </c>
      <c r="G1189" t="n">
        <v>0</v>
      </c>
      <c r="H1189" t="inlineStr">
        <is>
          <t>high</t>
        </is>
      </c>
    </row>
    <row r="1190">
      <c r="A1190" t="inlineStr">
        <is>
          <t>T-91b90d</t>
        </is>
      </c>
      <c r="B1190" t="inlineStr">
        <is>
          <t>A-e08cd3</t>
        </is>
      </c>
      <c r="C1190" s="41" t="n">
        <v>45627</v>
      </c>
      <c r="D1190" t="n">
        <v>17</v>
      </c>
      <c r="E1190" t="n">
        <v>109</v>
      </c>
      <c r="F1190" t="n">
        <v>4</v>
      </c>
      <c r="G1190" t="n">
        <v>0</v>
      </c>
      <c r="H1190" t="inlineStr">
        <is>
          <t>high</t>
        </is>
      </c>
    </row>
    <row r="1191">
      <c r="A1191" t="inlineStr">
        <is>
          <t>T-9f53ca</t>
        </is>
      </c>
      <c r="B1191" t="inlineStr">
        <is>
          <t>A-1b9609</t>
        </is>
      </c>
      <c r="C1191" s="41" t="n">
        <v>45292</v>
      </c>
      <c r="D1191" t="n">
        <v>29</v>
      </c>
      <c r="E1191" t="n">
        <v>157</v>
      </c>
      <c r="G1191" t="n">
        <v>0</v>
      </c>
      <c r="H1191" t="inlineStr">
        <is>
          <t>high</t>
        </is>
      </c>
    </row>
    <row r="1192">
      <c r="A1192" t="inlineStr">
        <is>
          <t>T-aba492</t>
        </is>
      </c>
      <c r="B1192" t="inlineStr">
        <is>
          <t>A-3793ee</t>
        </is>
      </c>
      <c r="C1192" s="41" t="n">
        <v>45170</v>
      </c>
      <c r="D1192" t="n">
        <v>9</v>
      </c>
      <c r="E1192" t="n">
        <v>36</v>
      </c>
      <c r="G1192" t="n">
        <v>0</v>
      </c>
      <c r="H1192" t="inlineStr">
        <is>
          <t>low</t>
        </is>
      </c>
    </row>
    <row r="1193">
      <c r="A1193" t="inlineStr">
        <is>
          <t>T-b1c40d</t>
        </is>
      </c>
      <c r="B1193" t="inlineStr">
        <is>
          <t>A-139c3b</t>
        </is>
      </c>
      <c r="C1193" s="41" t="n">
        <v>45017</v>
      </c>
      <c r="D1193" t="n">
        <v>13</v>
      </c>
      <c r="E1193" t="n">
        <v>37</v>
      </c>
      <c r="F1193" t="n">
        <v>4</v>
      </c>
      <c r="G1193" t="n">
        <v>0</v>
      </c>
      <c r="H1193" t="inlineStr">
        <is>
          <t>low</t>
        </is>
      </c>
    </row>
    <row r="1194">
      <c r="A1194" t="inlineStr">
        <is>
          <t>T-b68fa5</t>
        </is>
      </c>
      <c r="B1194" t="inlineStr">
        <is>
          <t>A-e08cd3</t>
        </is>
      </c>
      <c r="C1194" s="41" t="n">
        <v>45200</v>
      </c>
      <c r="D1194" t="n">
        <v>11</v>
      </c>
      <c r="E1194" t="n">
        <v>101</v>
      </c>
      <c r="G1194" t="n">
        <v>0</v>
      </c>
      <c r="H1194" t="inlineStr">
        <is>
          <t>medium</t>
        </is>
      </c>
    </row>
    <row r="1195">
      <c r="A1195" t="inlineStr">
        <is>
          <t>T-13b65c</t>
        </is>
      </c>
      <c r="B1195" t="inlineStr">
        <is>
          <t>A-e43bf7</t>
        </is>
      </c>
      <c r="C1195" s="41" t="n">
        <v>45383</v>
      </c>
      <c r="D1195" t="n">
        <v>18</v>
      </c>
      <c r="E1195" t="n">
        <v>135</v>
      </c>
      <c r="F1195" t="n">
        <v>5</v>
      </c>
      <c r="G1195" t="n">
        <v>1</v>
      </c>
      <c r="H1195" t="inlineStr">
        <is>
          <t>urgent</t>
        </is>
      </c>
    </row>
    <row r="1196">
      <c r="A1196" t="inlineStr">
        <is>
          <t>T-2c42d0</t>
        </is>
      </c>
      <c r="B1196" t="inlineStr">
        <is>
          <t>A-e693b6</t>
        </is>
      </c>
      <c r="C1196" s="41" t="n">
        <v>45108</v>
      </c>
      <c r="D1196" t="n">
        <v>1</v>
      </c>
      <c r="E1196" t="n">
        <v>144</v>
      </c>
      <c r="F1196" t="n">
        <v>3</v>
      </c>
      <c r="G1196" t="n">
        <v>0</v>
      </c>
      <c r="H1196" t="inlineStr">
        <is>
          <t>urgent</t>
        </is>
      </c>
    </row>
    <row r="1197">
      <c r="A1197" t="inlineStr">
        <is>
          <t>T-583d4d</t>
        </is>
      </c>
      <c r="B1197" t="inlineStr">
        <is>
          <t>A-df1e44</t>
        </is>
      </c>
      <c r="C1197" s="41" t="n">
        <v>45047</v>
      </c>
      <c r="D1197" t="n">
        <v>38</v>
      </c>
      <c r="E1197" t="n">
        <v>91</v>
      </c>
      <c r="F1197" t="n">
        <v>5</v>
      </c>
      <c r="G1197" t="n">
        <v>0</v>
      </c>
      <c r="H1197" t="inlineStr">
        <is>
          <t>medium</t>
        </is>
      </c>
    </row>
    <row r="1198">
      <c r="A1198" t="inlineStr">
        <is>
          <t>T-19c13c</t>
        </is>
      </c>
      <c r="B1198" t="inlineStr">
        <is>
          <t>A-fdfc91</t>
        </is>
      </c>
      <c r="C1198" s="41" t="n">
        <v>45017</v>
      </c>
      <c r="D1198" t="n">
        <v>13</v>
      </c>
      <c r="E1198" t="n">
        <v>177</v>
      </c>
      <c r="G1198" t="n">
        <v>0</v>
      </c>
      <c r="H1198" t="inlineStr">
        <is>
          <t>urgent</t>
        </is>
      </c>
    </row>
    <row r="1199">
      <c r="A1199" t="inlineStr">
        <is>
          <t>T-671909</t>
        </is>
      </c>
      <c r="B1199" t="inlineStr">
        <is>
          <t>A-310452</t>
        </is>
      </c>
      <c r="C1199" s="41" t="n">
        <v>45047</v>
      </c>
      <c r="D1199" t="n">
        <v>58</v>
      </c>
      <c r="E1199" t="n">
        <v>60</v>
      </c>
      <c r="F1199" t="n">
        <v>5</v>
      </c>
      <c r="G1199" t="n">
        <v>0</v>
      </c>
      <c r="H1199" t="inlineStr">
        <is>
          <t>medium</t>
        </is>
      </c>
    </row>
    <row r="1200">
      <c r="A1200" t="inlineStr">
        <is>
          <t>T-cdecbd</t>
        </is>
      </c>
      <c r="B1200" t="inlineStr">
        <is>
          <t>A-9c18c4</t>
        </is>
      </c>
      <c r="C1200" s="41" t="n">
        <v>45627</v>
      </c>
      <c r="D1200" t="n">
        <v>12</v>
      </c>
      <c r="E1200" t="n">
        <v>133</v>
      </c>
      <c r="F1200" t="n">
        <v>3</v>
      </c>
      <c r="G1200" t="n">
        <v>0</v>
      </c>
      <c r="H1200" t="inlineStr">
        <is>
          <t>low</t>
        </is>
      </c>
    </row>
    <row r="1201">
      <c r="A1201" t="inlineStr">
        <is>
          <t>T-8934e8</t>
        </is>
      </c>
      <c r="B1201" t="inlineStr">
        <is>
          <t>A-92a3af</t>
        </is>
      </c>
      <c r="C1201" s="41" t="n">
        <v>45383</v>
      </c>
      <c r="D1201" t="n">
        <v>71</v>
      </c>
      <c r="E1201" t="n">
        <v>49</v>
      </c>
      <c r="G1201" t="n">
        <v>0</v>
      </c>
      <c r="H1201" t="inlineStr">
        <is>
          <t>medium</t>
        </is>
      </c>
    </row>
    <row r="1202">
      <c r="A1202" t="inlineStr">
        <is>
          <t>T-9d9a08</t>
        </is>
      </c>
      <c r="B1202" t="inlineStr">
        <is>
          <t>A-66224b</t>
        </is>
      </c>
      <c r="C1202" s="41" t="n">
        <v>45352</v>
      </c>
      <c r="D1202" t="n">
        <v>66</v>
      </c>
      <c r="E1202" t="n">
        <v>105</v>
      </c>
      <c r="F1202" t="n">
        <v>3</v>
      </c>
      <c r="G1202" t="n">
        <v>0</v>
      </c>
      <c r="H1202" t="inlineStr">
        <is>
          <t>urgent</t>
        </is>
      </c>
    </row>
    <row r="1203">
      <c r="A1203" t="inlineStr">
        <is>
          <t>T-27d2a6</t>
        </is>
      </c>
      <c r="B1203" t="inlineStr">
        <is>
          <t>A-fda07f</t>
        </is>
      </c>
      <c r="C1203" s="41" t="n">
        <v>45383</v>
      </c>
      <c r="D1203" t="n">
        <v>31</v>
      </c>
      <c r="E1203" t="n">
        <v>102</v>
      </c>
      <c r="G1203" t="n">
        <v>0</v>
      </c>
      <c r="H1203" t="inlineStr">
        <is>
          <t>low</t>
        </is>
      </c>
    </row>
    <row r="1204">
      <c r="A1204" t="inlineStr">
        <is>
          <t>T-f5bee9</t>
        </is>
      </c>
      <c r="B1204" t="inlineStr">
        <is>
          <t>A-c16cf7</t>
        </is>
      </c>
      <c r="C1204" s="41" t="n">
        <v>45108</v>
      </c>
      <c r="D1204" t="n">
        <v>51</v>
      </c>
      <c r="E1204" t="n">
        <v>124</v>
      </c>
      <c r="F1204" t="n">
        <v>3</v>
      </c>
      <c r="G1204" t="n">
        <v>0</v>
      </c>
      <c r="H1204" t="inlineStr">
        <is>
          <t>low</t>
        </is>
      </c>
    </row>
    <row r="1205">
      <c r="A1205" t="inlineStr">
        <is>
          <t>T-4f404a</t>
        </is>
      </c>
      <c r="B1205" t="inlineStr">
        <is>
          <t>A-bb1486</t>
        </is>
      </c>
      <c r="C1205" s="41" t="n">
        <v>45352</v>
      </c>
      <c r="D1205" t="n">
        <v>2</v>
      </c>
      <c r="E1205" t="n">
        <v>115</v>
      </c>
      <c r="G1205" t="n">
        <v>0</v>
      </c>
      <c r="H1205" t="inlineStr">
        <is>
          <t>high</t>
        </is>
      </c>
    </row>
    <row r="1206">
      <c r="A1206" t="inlineStr">
        <is>
          <t>T-454d17</t>
        </is>
      </c>
      <c r="B1206" t="inlineStr">
        <is>
          <t>A-b3fe05</t>
        </is>
      </c>
      <c r="C1206" s="41" t="n">
        <v>45170</v>
      </c>
      <c r="D1206" t="n">
        <v>17</v>
      </c>
      <c r="E1206" t="n">
        <v>90</v>
      </c>
      <c r="F1206" t="n">
        <v>3</v>
      </c>
      <c r="G1206" t="n">
        <v>0</v>
      </c>
      <c r="H1206" t="inlineStr">
        <is>
          <t>urgent</t>
        </is>
      </c>
    </row>
    <row r="1207">
      <c r="A1207" t="inlineStr">
        <is>
          <t>T-61208e</t>
        </is>
      </c>
      <c r="B1207" t="inlineStr">
        <is>
          <t>A-2789e3</t>
        </is>
      </c>
      <c r="C1207" s="41" t="n">
        <v>45566</v>
      </c>
      <c r="D1207" t="n">
        <v>67</v>
      </c>
      <c r="E1207" t="n">
        <v>3</v>
      </c>
      <c r="F1207" t="n">
        <v>4</v>
      </c>
      <c r="G1207" t="n">
        <v>0</v>
      </c>
      <c r="H1207" t="inlineStr">
        <is>
          <t>medium</t>
        </is>
      </c>
    </row>
    <row r="1208">
      <c r="A1208" t="inlineStr">
        <is>
          <t>T-3e18cf</t>
        </is>
      </c>
      <c r="B1208" t="inlineStr">
        <is>
          <t>A-35083d</t>
        </is>
      </c>
      <c r="C1208" s="41" t="n">
        <v>45536</v>
      </c>
      <c r="D1208" t="n">
        <v>60</v>
      </c>
      <c r="E1208" t="n">
        <v>152</v>
      </c>
      <c r="G1208" t="n">
        <v>0</v>
      </c>
      <c r="H1208" t="inlineStr">
        <is>
          <t>high</t>
        </is>
      </c>
    </row>
    <row r="1209">
      <c r="A1209" t="inlineStr">
        <is>
          <t>T-ead922</t>
        </is>
      </c>
      <c r="B1209" t="inlineStr">
        <is>
          <t>A-86902e</t>
        </is>
      </c>
      <c r="C1209" s="41" t="n">
        <v>45444</v>
      </c>
      <c r="D1209" t="n">
        <v>6</v>
      </c>
      <c r="E1209" t="n">
        <v>16</v>
      </c>
      <c r="F1209" t="n">
        <v>5</v>
      </c>
      <c r="G1209" t="n">
        <v>0</v>
      </c>
      <c r="H1209" t="inlineStr">
        <is>
          <t>urgent</t>
        </is>
      </c>
    </row>
    <row r="1210">
      <c r="A1210" t="inlineStr">
        <is>
          <t>T-da4f37</t>
        </is>
      </c>
      <c r="B1210" t="inlineStr">
        <is>
          <t>A-69b156</t>
        </is>
      </c>
      <c r="C1210" s="41" t="n">
        <v>45536</v>
      </c>
      <c r="D1210" t="n">
        <v>9</v>
      </c>
      <c r="E1210" t="n">
        <v>161</v>
      </c>
      <c r="F1210" t="n">
        <v>4</v>
      </c>
      <c r="G1210" t="n">
        <v>0</v>
      </c>
      <c r="H1210" t="inlineStr">
        <is>
          <t>low</t>
        </is>
      </c>
    </row>
    <row r="1211">
      <c r="A1211" t="inlineStr">
        <is>
          <t>T-0e6a8b</t>
        </is>
      </c>
      <c r="B1211" t="inlineStr">
        <is>
          <t>A-b44e3e</t>
        </is>
      </c>
      <c r="C1211" s="41" t="n">
        <v>45444</v>
      </c>
      <c r="D1211" t="n">
        <v>71</v>
      </c>
      <c r="E1211" t="n">
        <v>66</v>
      </c>
      <c r="F1211" t="n">
        <v>4</v>
      </c>
      <c r="G1211" t="n">
        <v>0</v>
      </c>
      <c r="H1211" t="inlineStr">
        <is>
          <t>medium</t>
        </is>
      </c>
    </row>
    <row r="1212">
      <c r="A1212" t="inlineStr">
        <is>
          <t>T-a1bceb</t>
        </is>
      </c>
      <c r="B1212" t="inlineStr">
        <is>
          <t>A-3a7284</t>
        </is>
      </c>
      <c r="C1212" s="41" t="n">
        <v>45170</v>
      </c>
      <c r="D1212" t="n">
        <v>41</v>
      </c>
      <c r="E1212" t="n">
        <v>105</v>
      </c>
      <c r="G1212" t="n">
        <v>0</v>
      </c>
      <c r="H1212" t="inlineStr">
        <is>
          <t>high</t>
        </is>
      </c>
    </row>
    <row r="1213">
      <c r="A1213" t="inlineStr">
        <is>
          <t>T-57367e</t>
        </is>
      </c>
      <c r="B1213" t="inlineStr">
        <is>
          <t>A-b3fe05</t>
        </is>
      </c>
      <c r="C1213" s="41" t="n">
        <v>45627</v>
      </c>
      <c r="D1213" t="n">
        <v>63</v>
      </c>
      <c r="E1213" t="n">
        <v>39</v>
      </c>
      <c r="G1213" t="n">
        <v>0</v>
      </c>
      <c r="H1213" t="inlineStr">
        <is>
          <t>high</t>
        </is>
      </c>
    </row>
    <row r="1214">
      <c r="A1214" t="inlineStr">
        <is>
          <t>T-0aeed3</t>
        </is>
      </c>
      <c r="B1214" t="inlineStr">
        <is>
          <t>A-e5d6ab</t>
        </is>
      </c>
      <c r="C1214" s="41" t="n">
        <v>45444</v>
      </c>
      <c r="D1214" t="n">
        <v>24</v>
      </c>
      <c r="E1214" t="n">
        <v>151</v>
      </c>
      <c r="G1214" t="n">
        <v>0</v>
      </c>
      <c r="H1214" t="inlineStr">
        <is>
          <t>low</t>
        </is>
      </c>
    </row>
    <row r="1215">
      <c r="A1215" t="inlineStr">
        <is>
          <t>T-60c7c9</t>
        </is>
      </c>
      <c r="B1215" t="inlineStr">
        <is>
          <t>A-02fac6</t>
        </is>
      </c>
      <c r="C1215" s="41" t="n">
        <v>45200</v>
      </c>
      <c r="D1215" t="n">
        <v>28</v>
      </c>
      <c r="E1215" t="n">
        <v>45</v>
      </c>
      <c r="G1215" t="n">
        <v>0</v>
      </c>
      <c r="H1215" t="inlineStr">
        <is>
          <t>low</t>
        </is>
      </c>
    </row>
    <row r="1216">
      <c r="A1216" t="inlineStr">
        <is>
          <t>T-c67fd7</t>
        </is>
      </c>
      <c r="B1216" t="inlineStr">
        <is>
          <t>A-d3c88e</t>
        </is>
      </c>
      <c r="C1216" s="41" t="n">
        <v>45444</v>
      </c>
      <c r="D1216" t="n">
        <v>53</v>
      </c>
      <c r="E1216" t="n">
        <v>30</v>
      </c>
      <c r="G1216" t="n">
        <v>0</v>
      </c>
      <c r="H1216" t="inlineStr">
        <is>
          <t>urgent</t>
        </is>
      </c>
    </row>
    <row r="1217">
      <c r="A1217" t="inlineStr">
        <is>
          <t>T-2521f4</t>
        </is>
      </c>
      <c r="B1217" t="inlineStr">
        <is>
          <t>A-812c5b</t>
        </is>
      </c>
      <c r="C1217" s="41" t="n">
        <v>45505</v>
      </c>
      <c r="D1217" t="n">
        <v>14</v>
      </c>
      <c r="E1217" t="n">
        <v>13</v>
      </c>
      <c r="G1217" t="n">
        <v>0</v>
      </c>
      <c r="H1217" t="inlineStr">
        <is>
          <t>urgent</t>
        </is>
      </c>
    </row>
    <row r="1218">
      <c r="A1218" t="inlineStr">
        <is>
          <t>T-2066b3</t>
        </is>
      </c>
      <c r="B1218" t="inlineStr">
        <is>
          <t>A-80eeb6</t>
        </is>
      </c>
      <c r="C1218" s="41" t="n">
        <v>45047</v>
      </c>
      <c r="D1218" t="n">
        <v>50</v>
      </c>
      <c r="E1218" t="n">
        <v>87</v>
      </c>
      <c r="F1218" t="n">
        <v>3</v>
      </c>
      <c r="G1218" t="n">
        <v>1</v>
      </c>
      <c r="H1218" t="inlineStr">
        <is>
          <t>urgent</t>
        </is>
      </c>
    </row>
    <row r="1219">
      <c r="A1219" t="inlineStr">
        <is>
          <t>T-47940c</t>
        </is>
      </c>
      <c r="B1219" t="inlineStr">
        <is>
          <t>A-a865bd</t>
        </is>
      </c>
      <c r="C1219" s="41" t="n">
        <v>45597</v>
      </c>
      <c r="D1219" t="n">
        <v>42</v>
      </c>
      <c r="E1219" t="n">
        <v>34</v>
      </c>
      <c r="F1219" t="n">
        <v>3</v>
      </c>
      <c r="G1219" t="n">
        <v>0</v>
      </c>
      <c r="H1219" t="inlineStr">
        <is>
          <t>medium</t>
        </is>
      </c>
    </row>
    <row r="1220">
      <c r="A1220" t="inlineStr">
        <is>
          <t>T-c17382</t>
        </is>
      </c>
      <c r="B1220" t="inlineStr">
        <is>
          <t>A-9f0b68</t>
        </is>
      </c>
      <c r="C1220" s="41" t="n">
        <v>45413</v>
      </c>
      <c r="D1220" t="n">
        <v>4</v>
      </c>
      <c r="E1220" t="n">
        <v>89</v>
      </c>
      <c r="F1220" t="n">
        <v>3</v>
      </c>
      <c r="G1220" t="n">
        <v>0</v>
      </c>
      <c r="H1220" t="inlineStr">
        <is>
          <t>urgent</t>
        </is>
      </c>
    </row>
    <row r="1221">
      <c r="A1221" t="inlineStr">
        <is>
          <t>T-574fcf</t>
        </is>
      </c>
      <c r="B1221" t="inlineStr">
        <is>
          <t>A-09540c</t>
        </is>
      </c>
      <c r="C1221" s="41" t="n">
        <v>44986</v>
      </c>
      <c r="D1221" t="n">
        <v>27</v>
      </c>
      <c r="E1221" t="n">
        <v>106</v>
      </c>
      <c r="F1221" t="n">
        <v>5</v>
      </c>
      <c r="G1221" t="n">
        <v>0</v>
      </c>
      <c r="H1221" t="inlineStr">
        <is>
          <t>medium</t>
        </is>
      </c>
    </row>
    <row r="1222">
      <c r="A1222" t="inlineStr">
        <is>
          <t>T-baea58</t>
        </is>
      </c>
      <c r="B1222" t="inlineStr">
        <is>
          <t>A-6e08f3</t>
        </is>
      </c>
      <c r="C1222" s="41" t="n">
        <v>45505</v>
      </c>
      <c r="D1222" t="n">
        <v>47</v>
      </c>
      <c r="E1222" t="n">
        <v>152</v>
      </c>
      <c r="F1222" t="n">
        <v>4</v>
      </c>
      <c r="G1222" t="n">
        <v>0</v>
      </c>
      <c r="H1222" t="inlineStr">
        <is>
          <t>low</t>
        </is>
      </c>
    </row>
    <row r="1223">
      <c r="A1223" t="inlineStr">
        <is>
          <t>T-136b9e</t>
        </is>
      </c>
      <c r="B1223" t="inlineStr">
        <is>
          <t>A-e4144b</t>
        </is>
      </c>
      <c r="C1223" s="41" t="n">
        <v>45047</v>
      </c>
      <c r="D1223" t="n">
        <v>54</v>
      </c>
      <c r="E1223" t="n">
        <v>164</v>
      </c>
      <c r="G1223" t="n">
        <v>0</v>
      </c>
      <c r="H1223" t="inlineStr">
        <is>
          <t>high</t>
        </is>
      </c>
    </row>
    <row r="1224">
      <c r="A1224" t="inlineStr">
        <is>
          <t>T-14733a</t>
        </is>
      </c>
      <c r="B1224" t="inlineStr">
        <is>
          <t>A-0b0d6d</t>
        </is>
      </c>
      <c r="C1224" s="41" t="n">
        <v>45047</v>
      </c>
      <c r="D1224" t="n">
        <v>16</v>
      </c>
      <c r="E1224" t="n">
        <v>155</v>
      </c>
      <c r="F1224" t="n">
        <v>5</v>
      </c>
      <c r="G1224" t="n">
        <v>1</v>
      </c>
      <c r="H1224" t="inlineStr">
        <is>
          <t>high</t>
        </is>
      </c>
    </row>
    <row r="1225">
      <c r="A1225" t="inlineStr">
        <is>
          <t>T-2fc301</t>
        </is>
      </c>
      <c r="B1225" t="inlineStr">
        <is>
          <t>A-7c4956</t>
        </is>
      </c>
      <c r="C1225" s="41" t="n">
        <v>45444</v>
      </c>
      <c r="D1225" t="n">
        <v>11</v>
      </c>
      <c r="E1225" t="n">
        <v>102</v>
      </c>
      <c r="F1225" t="n">
        <v>4</v>
      </c>
      <c r="G1225" t="n">
        <v>0</v>
      </c>
      <c r="H1225" t="inlineStr">
        <is>
          <t>high</t>
        </is>
      </c>
    </row>
    <row r="1226">
      <c r="A1226" t="inlineStr">
        <is>
          <t>T-5f7300</t>
        </is>
      </c>
      <c r="B1226" t="inlineStr">
        <is>
          <t>A-54d94a</t>
        </is>
      </c>
      <c r="C1226" s="41" t="n">
        <v>45474</v>
      </c>
      <c r="D1226" t="n">
        <v>59</v>
      </c>
      <c r="E1226" t="n">
        <v>117</v>
      </c>
      <c r="G1226" t="n">
        <v>0</v>
      </c>
      <c r="H1226" t="inlineStr">
        <is>
          <t>medium</t>
        </is>
      </c>
    </row>
    <row r="1227">
      <c r="A1227" t="inlineStr">
        <is>
          <t>T-d84002</t>
        </is>
      </c>
      <c r="B1227" t="inlineStr">
        <is>
          <t>A-1619f8</t>
        </is>
      </c>
      <c r="C1227" s="41" t="n">
        <v>44958</v>
      </c>
      <c r="D1227" t="n">
        <v>59</v>
      </c>
      <c r="E1227" t="n">
        <v>2</v>
      </c>
      <c r="F1227" t="n">
        <v>5</v>
      </c>
      <c r="G1227" t="n">
        <v>0</v>
      </c>
      <c r="H1227" t="inlineStr">
        <is>
          <t>low</t>
        </is>
      </c>
    </row>
    <row r="1228">
      <c r="A1228" t="inlineStr">
        <is>
          <t>T-d85104</t>
        </is>
      </c>
      <c r="B1228" t="inlineStr">
        <is>
          <t>A-f9cc74</t>
        </is>
      </c>
      <c r="C1228" s="41" t="n">
        <v>45444</v>
      </c>
      <c r="D1228" t="n">
        <v>23</v>
      </c>
      <c r="E1228" t="n">
        <v>151</v>
      </c>
      <c r="F1228" t="n">
        <v>5</v>
      </c>
      <c r="G1228" t="n">
        <v>0</v>
      </c>
      <c r="H1228" t="inlineStr">
        <is>
          <t>low</t>
        </is>
      </c>
    </row>
    <row r="1229">
      <c r="A1229" t="inlineStr">
        <is>
          <t>T-b6eb59</t>
        </is>
      </c>
      <c r="B1229" t="inlineStr">
        <is>
          <t>A-0532a9</t>
        </is>
      </c>
      <c r="C1229" s="41" t="n">
        <v>45536</v>
      </c>
      <c r="D1229" t="n">
        <v>17</v>
      </c>
      <c r="E1229" t="n">
        <v>4</v>
      </c>
      <c r="G1229" t="n">
        <v>0</v>
      </c>
      <c r="H1229" t="inlineStr">
        <is>
          <t>medium</t>
        </is>
      </c>
    </row>
    <row r="1230">
      <c r="A1230" t="inlineStr">
        <is>
          <t>T-6c4112</t>
        </is>
      </c>
      <c r="B1230" t="inlineStr">
        <is>
          <t>A-bece89</t>
        </is>
      </c>
      <c r="C1230" s="41" t="n">
        <v>45323</v>
      </c>
      <c r="D1230" t="n">
        <v>44</v>
      </c>
      <c r="E1230" t="n">
        <v>56</v>
      </c>
      <c r="G1230" t="n">
        <v>0</v>
      </c>
      <c r="H1230" t="inlineStr">
        <is>
          <t>urgent</t>
        </is>
      </c>
    </row>
    <row r="1231">
      <c r="A1231" t="inlineStr">
        <is>
          <t>T-da4869</t>
        </is>
      </c>
      <c r="B1231" t="inlineStr">
        <is>
          <t>A-342303</t>
        </is>
      </c>
      <c r="C1231" s="41" t="n">
        <v>45170</v>
      </c>
      <c r="D1231" t="n">
        <v>12</v>
      </c>
      <c r="E1231" t="n">
        <v>79</v>
      </c>
      <c r="F1231" t="n">
        <v>5</v>
      </c>
      <c r="G1231" t="n">
        <v>0</v>
      </c>
      <c r="H1231" t="inlineStr">
        <is>
          <t>medium</t>
        </is>
      </c>
    </row>
    <row r="1232">
      <c r="A1232" t="inlineStr">
        <is>
          <t>T-81b73d</t>
        </is>
      </c>
      <c r="B1232" t="inlineStr">
        <is>
          <t>A-ccc747</t>
        </is>
      </c>
      <c r="C1232" s="41" t="n">
        <v>44927</v>
      </c>
      <c r="D1232" t="n">
        <v>61</v>
      </c>
      <c r="E1232" t="n">
        <v>9</v>
      </c>
      <c r="G1232" t="n">
        <v>0</v>
      </c>
      <c r="H1232" t="inlineStr">
        <is>
          <t>medium</t>
        </is>
      </c>
    </row>
    <row r="1233">
      <c r="A1233" t="inlineStr">
        <is>
          <t>T-a6e8f4</t>
        </is>
      </c>
      <c r="B1233" t="inlineStr">
        <is>
          <t>A-751c58</t>
        </is>
      </c>
      <c r="C1233" s="41" t="n">
        <v>45323</v>
      </c>
      <c r="D1233" t="n">
        <v>68</v>
      </c>
      <c r="E1233" t="n">
        <v>172</v>
      </c>
      <c r="F1233" t="n">
        <v>4</v>
      </c>
      <c r="G1233" t="n">
        <v>0</v>
      </c>
      <c r="H1233" t="inlineStr">
        <is>
          <t>low</t>
        </is>
      </c>
    </row>
    <row r="1234">
      <c r="A1234" t="inlineStr">
        <is>
          <t>T-6b989d</t>
        </is>
      </c>
      <c r="B1234" t="inlineStr">
        <is>
          <t>A-328bd0</t>
        </is>
      </c>
      <c r="C1234" s="41" t="n">
        <v>45536</v>
      </c>
      <c r="D1234" t="n">
        <v>65</v>
      </c>
      <c r="E1234" t="n">
        <v>49</v>
      </c>
      <c r="G1234" t="n">
        <v>0</v>
      </c>
      <c r="H1234" t="inlineStr">
        <is>
          <t>high</t>
        </is>
      </c>
    </row>
    <row r="1235">
      <c r="A1235" t="inlineStr">
        <is>
          <t>T-2694cc</t>
        </is>
      </c>
      <c r="B1235" t="inlineStr">
        <is>
          <t>A-2ebb4b</t>
        </is>
      </c>
      <c r="C1235" s="41" t="n">
        <v>45108</v>
      </c>
      <c r="D1235" t="n">
        <v>51</v>
      </c>
      <c r="E1235" t="n">
        <v>124</v>
      </c>
      <c r="F1235" t="n">
        <v>3</v>
      </c>
      <c r="G1235" t="n">
        <v>0</v>
      </c>
      <c r="H1235" t="inlineStr">
        <is>
          <t>high</t>
        </is>
      </c>
    </row>
    <row r="1236">
      <c r="A1236" t="inlineStr">
        <is>
          <t>T-60bb06</t>
        </is>
      </c>
      <c r="B1236" t="inlineStr">
        <is>
          <t>A-417d2f</t>
        </is>
      </c>
      <c r="C1236" s="41" t="n">
        <v>45597</v>
      </c>
      <c r="D1236" t="n">
        <v>56</v>
      </c>
      <c r="E1236" t="n">
        <v>144</v>
      </c>
      <c r="G1236" t="n">
        <v>0</v>
      </c>
      <c r="H1236" t="inlineStr">
        <is>
          <t>low</t>
        </is>
      </c>
    </row>
    <row r="1237">
      <c r="A1237" t="inlineStr">
        <is>
          <t>T-e733d2</t>
        </is>
      </c>
      <c r="B1237" t="inlineStr">
        <is>
          <t>A-c1dfe1</t>
        </is>
      </c>
      <c r="C1237" s="41" t="n">
        <v>45047</v>
      </c>
      <c r="D1237" t="n">
        <v>53</v>
      </c>
      <c r="E1237" t="n">
        <v>133</v>
      </c>
      <c r="G1237" t="n">
        <v>0</v>
      </c>
      <c r="H1237" t="inlineStr">
        <is>
          <t>low</t>
        </is>
      </c>
    </row>
    <row r="1238">
      <c r="A1238" t="inlineStr">
        <is>
          <t>T-1103cb</t>
        </is>
      </c>
      <c r="B1238" t="inlineStr">
        <is>
          <t>A-40906c</t>
        </is>
      </c>
      <c r="C1238" s="41" t="n">
        <v>45505</v>
      </c>
      <c r="D1238" t="n">
        <v>5</v>
      </c>
      <c r="E1238" t="n">
        <v>113</v>
      </c>
      <c r="F1238" t="n">
        <v>5</v>
      </c>
      <c r="G1238" t="n">
        <v>0</v>
      </c>
      <c r="H1238" t="inlineStr">
        <is>
          <t>low</t>
        </is>
      </c>
    </row>
    <row r="1239">
      <c r="A1239" t="inlineStr">
        <is>
          <t>T-7a5dca</t>
        </is>
      </c>
      <c r="B1239" t="inlineStr">
        <is>
          <t>A-d792a6</t>
        </is>
      </c>
      <c r="C1239" s="41" t="n">
        <v>45231</v>
      </c>
      <c r="D1239" t="n">
        <v>67</v>
      </c>
      <c r="E1239" t="n">
        <v>28</v>
      </c>
      <c r="G1239" t="n">
        <v>0</v>
      </c>
      <c r="H1239" t="inlineStr">
        <is>
          <t>high</t>
        </is>
      </c>
    </row>
    <row r="1240">
      <c r="A1240" t="inlineStr">
        <is>
          <t>T-9b4be2</t>
        </is>
      </c>
      <c r="B1240" t="inlineStr">
        <is>
          <t>A-1b7577</t>
        </is>
      </c>
      <c r="C1240" s="41" t="n">
        <v>45383</v>
      </c>
      <c r="D1240" t="n">
        <v>42</v>
      </c>
      <c r="E1240" t="n">
        <v>112</v>
      </c>
      <c r="F1240" t="n">
        <v>5</v>
      </c>
      <c r="G1240" t="n">
        <v>0</v>
      </c>
      <c r="H1240" t="inlineStr">
        <is>
          <t>low</t>
        </is>
      </c>
    </row>
    <row r="1241">
      <c r="A1241" t="inlineStr">
        <is>
          <t>T-4d5634</t>
        </is>
      </c>
      <c r="B1241" t="inlineStr">
        <is>
          <t>A-13466a</t>
        </is>
      </c>
      <c r="C1241" s="41" t="n">
        <v>45597</v>
      </c>
      <c r="D1241" t="n">
        <v>71</v>
      </c>
      <c r="E1241" t="n">
        <v>76</v>
      </c>
      <c r="F1241" t="n">
        <v>3</v>
      </c>
      <c r="G1241" t="n">
        <v>1</v>
      </c>
      <c r="H1241" t="inlineStr">
        <is>
          <t>medium</t>
        </is>
      </c>
    </row>
    <row r="1242">
      <c r="A1242" t="inlineStr">
        <is>
          <t>T-06d051</t>
        </is>
      </c>
      <c r="B1242" t="inlineStr">
        <is>
          <t>A-cc1d8d</t>
        </is>
      </c>
      <c r="C1242" s="41" t="n">
        <v>45292</v>
      </c>
      <c r="D1242" t="n">
        <v>1</v>
      </c>
      <c r="E1242" t="n">
        <v>94</v>
      </c>
      <c r="G1242" t="n">
        <v>0</v>
      </c>
      <c r="H1242" t="inlineStr">
        <is>
          <t>medium</t>
        </is>
      </c>
    </row>
    <row r="1243">
      <c r="A1243" t="inlineStr">
        <is>
          <t>T-f62fdf</t>
        </is>
      </c>
      <c r="B1243" t="inlineStr">
        <is>
          <t>A-854864</t>
        </is>
      </c>
      <c r="C1243" s="41" t="n">
        <v>44958</v>
      </c>
      <c r="D1243" t="n">
        <v>12</v>
      </c>
      <c r="E1243" t="n">
        <v>23</v>
      </c>
      <c r="F1243" t="n">
        <v>4</v>
      </c>
      <c r="G1243" t="n">
        <v>0</v>
      </c>
      <c r="H1243" t="inlineStr">
        <is>
          <t>high</t>
        </is>
      </c>
    </row>
    <row r="1244">
      <c r="A1244" t="inlineStr">
        <is>
          <t>T-f255e4</t>
        </is>
      </c>
      <c r="B1244" t="inlineStr">
        <is>
          <t>A-40a557</t>
        </is>
      </c>
      <c r="C1244" s="41" t="n">
        <v>44927</v>
      </c>
      <c r="D1244" t="n">
        <v>29</v>
      </c>
      <c r="E1244" t="n">
        <v>146</v>
      </c>
      <c r="F1244" t="n">
        <v>3</v>
      </c>
      <c r="G1244" t="n">
        <v>0</v>
      </c>
      <c r="H1244" t="inlineStr">
        <is>
          <t>medium</t>
        </is>
      </c>
    </row>
    <row r="1245">
      <c r="A1245" t="inlineStr">
        <is>
          <t>T-fad580</t>
        </is>
      </c>
      <c r="B1245" t="inlineStr">
        <is>
          <t>A-410e86</t>
        </is>
      </c>
      <c r="C1245" s="41" t="n">
        <v>45261</v>
      </c>
      <c r="D1245" t="n">
        <v>57</v>
      </c>
      <c r="E1245" t="n">
        <v>103</v>
      </c>
      <c r="F1245" t="n">
        <v>3</v>
      </c>
      <c r="G1245" t="n">
        <v>0</v>
      </c>
      <c r="H1245" t="inlineStr">
        <is>
          <t>low</t>
        </is>
      </c>
    </row>
    <row r="1246">
      <c r="A1246" t="inlineStr">
        <is>
          <t>T-1dd5b9</t>
        </is>
      </c>
      <c r="B1246" t="inlineStr">
        <is>
          <t>A-1b7577</t>
        </is>
      </c>
      <c r="C1246" s="41" t="n">
        <v>45139</v>
      </c>
      <c r="D1246" t="n">
        <v>2</v>
      </c>
      <c r="E1246" t="n">
        <v>74</v>
      </c>
      <c r="G1246" t="n">
        <v>0</v>
      </c>
      <c r="H1246" t="inlineStr">
        <is>
          <t>high</t>
        </is>
      </c>
    </row>
    <row r="1247">
      <c r="A1247" t="inlineStr">
        <is>
          <t>T-7d4d61</t>
        </is>
      </c>
      <c r="B1247" t="inlineStr">
        <is>
          <t>A-4f18f0</t>
        </is>
      </c>
      <c r="C1247" s="41" t="n">
        <v>45444</v>
      </c>
      <c r="D1247" t="n">
        <v>71</v>
      </c>
      <c r="E1247" t="n">
        <v>75</v>
      </c>
      <c r="F1247" t="n">
        <v>5</v>
      </c>
      <c r="G1247" t="n">
        <v>0</v>
      </c>
      <c r="H1247" t="inlineStr">
        <is>
          <t>urgent</t>
        </is>
      </c>
    </row>
    <row r="1248">
      <c r="A1248" t="inlineStr">
        <is>
          <t>T-659542</t>
        </is>
      </c>
      <c r="B1248" t="inlineStr">
        <is>
          <t>A-443f6f</t>
        </is>
      </c>
      <c r="C1248" s="41" t="n">
        <v>45352</v>
      </c>
      <c r="D1248" t="n">
        <v>13</v>
      </c>
      <c r="E1248" t="n">
        <v>167</v>
      </c>
      <c r="F1248" t="n">
        <v>4</v>
      </c>
      <c r="G1248" t="n">
        <v>0</v>
      </c>
      <c r="H1248" t="inlineStr">
        <is>
          <t>low</t>
        </is>
      </c>
    </row>
    <row r="1249">
      <c r="A1249" t="inlineStr">
        <is>
          <t>T-742d41</t>
        </is>
      </c>
      <c r="B1249" t="inlineStr">
        <is>
          <t>A-149a69</t>
        </is>
      </c>
      <c r="C1249" s="41" t="n">
        <v>45536</v>
      </c>
      <c r="D1249" t="n">
        <v>9</v>
      </c>
      <c r="E1249" t="n">
        <v>63</v>
      </c>
      <c r="F1249" t="n">
        <v>5</v>
      </c>
      <c r="G1249" t="n">
        <v>0</v>
      </c>
      <c r="H1249" t="inlineStr">
        <is>
          <t>medium</t>
        </is>
      </c>
    </row>
    <row r="1250">
      <c r="A1250" t="inlineStr">
        <is>
          <t>T-b72962</t>
        </is>
      </c>
      <c r="B1250" t="inlineStr">
        <is>
          <t>A-410e86</t>
        </is>
      </c>
      <c r="C1250" s="41" t="n">
        <v>45383</v>
      </c>
      <c r="D1250" t="n">
        <v>61</v>
      </c>
      <c r="E1250" t="n">
        <v>128</v>
      </c>
      <c r="G1250" t="n">
        <v>0</v>
      </c>
      <c r="H1250" t="inlineStr">
        <is>
          <t>medium</t>
        </is>
      </c>
    </row>
    <row r="1251">
      <c r="A1251" t="inlineStr">
        <is>
          <t>T-fb779c</t>
        </is>
      </c>
      <c r="B1251" t="inlineStr">
        <is>
          <t>A-5b1bcd</t>
        </is>
      </c>
      <c r="C1251" s="41" t="n">
        <v>45383</v>
      </c>
      <c r="D1251" t="n">
        <v>67</v>
      </c>
      <c r="E1251" t="n">
        <v>89</v>
      </c>
      <c r="F1251" t="n">
        <v>4</v>
      </c>
      <c r="G1251" t="n">
        <v>0</v>
      </c>
      <c r="H1251" t="inlineStr">
        <is>
          <t>urgent</t>
        </is>
      </c>
    </row>
    <row r="1252">
      <c r="A1252" t="inlineStr">
        <is>
          <t>T-b43d8e</t>
        </is>
      </c>
      <c r="B1252" t="inlineStr">
        <is>
          <t>A-3cc791</t>
        </is>
      </c>
      <c r="C1252" s="41" t="n">
        <v>45627</v>
      </c>
      <c r="D1252" t="n">
        <v>20</v>
      </c>
      <c r="E1252" t="n">
        <v>84</v>
      </c>
      <c r="G1252" t="n">
        <v>0</v>
      </c>
      <c r="H1252" t="inlineStr">
        <is>
          <t>low</t>
        </is>
      </c>
    </row>
    <row r="1253">
      <c r="A1253" t="inlineStr">
        <is>
          <t>T-204881</t>
        </is>
      </c>
      <c r="B1253" t="inlineStr">
        <is>
          <t>A-671f31</t>
        </is>
      </c>
      <c r="C1253" s="41" t="n">
        <v>45474</v>
      </c>
      <c r="D1253" t="n">
        <v>28</v>
      </c>
      <c r="E1253" t="n">
        <v>80</v>
      </c>
      <c r="F1253" t="n">
        <v>5</v>
      </c>
      <c r="G1253" t="n">
        <v>0</v>
      </c>
      <c r="H1253" t="inlineStr">
        <is>
          <t>urgent</t>
        </is>
      </c>
    </row>
    <row r="1254">
      <c r="A1254" t="inlineStr">
        <is>
          <t>T-3d5a91</t>
        </is>
      </c>
      <c r="B1254" t="inlineStr">
        <is>
          <t>A-bb1eaa</t>
        </is>
      </c>
      <c r="C1254" s="41" t="n">
        <v>45536</v>
      </c>
      <c r="D1254" t="n">
        <v>6</v>
      </c>
      <c r="E1254" t="n">
        <v>78</v>
      </c>
      <c r="F1254" t="n">
        <v>5</v>
      </c>
      <c r="G1254" t="n">
        <v>0</v>
      </c>
      <c r="H1254" t="inlineStr">
        <is>
          <t>urgent</t>
        </is>
      </c>
    </row>
    <row r="1255">
      <c r="A1255" t="inlineStr">
        <is>
          <t>T-3aa7e7</t>
        </is>
      </c>
      <c r="B1255" t="inlineStr">
        <is>
          <t>A-69b156</t>
        </is>
      </c>
      <c r="C1255" s="41" t="n">
        <v>45323</v>
      </c>
      <c r="D1255" t="n">
        <v>33</v>
      </c>
      <c r="E1255" t="n">
        <v>96</v>
      </c>
      <c r="G1255" t="n">
        <v>0</v>
      </c>
      <c r="H1255" t="inlineStr">
        <is>
          <t>low</t>
        </is>
      </c>
    </row>
    <row r="1256">
      <c r="A1256" t="inlineStr">
        <is>
          <t>T-c195e0</t>
        </is>
      </c>
      <c r="B1256" t="inlineStr">
        <is>
          <t>A-075038</t>
        </is>
      </c>
      <c r="C1256" s="41" t="n">
        <v>45566</v>
      </c>
      <c r="D1256" t="n">
        <v>37</v>
      </c>
      <c r="E1256" t="n">
        <v>4</v>
      </c>
      <c r="F1256" t="n">
        <v>3</v>
      </c>
      <c r="G1256" t="n">
        <v>0</v>
      </c>
      <c r="H1256" t="inlineStr">
        <is>
          <t>high</t>
        </is>
      </c>
    </row>
    <row r="1257">
      <c r="A1257" t="inlineStr">
        <is>
          <t>T-7dc53f</t>
        </is>
      </c>
      <c r="B1257" t="inlineStr">
        <is>
          <t>A-8b25f2</t>
        </is>
      </c>
      <c r="C1257" s="41" t="n">
        <v>45323</v>
      </c>
      <c r="D1257" t="n">
        <v>19</v>
      </c>
      <c r="E1257" t="n">
        <v>86</v>
      </c>
      <c r="F1257" t="n">
        <v>3</v>
      </c>
      <c r="G1257" t="n">
        <v>0</v>
      </c>
      <c r="H1257" t="inlineStr">
        <is>
          <t>low</t>
        </is>
      </c>
    </row>
    <row r="1258">
      <c r="A1258" t="inlineStr">
        <is>
          <t>T-1b9c71</t>
        </is>
      </c>
      <c r="B1258" t="inlineStr">
        <is>
          <t>A-f03140</t>
        </is>
      </c>
      <c r="C1258" s="41" t="n">
        <v>44958</v>
      </c>
      <c r="D1258" t="n">
        <v>52</v>
      </c>
      <c r="E1258" t="n">
        <v>79</v>
      </c>
      <c r="G1258" t="n">
        <v>0</v>
      </c>
      <c r="H1258" t="inlineStr">
        <is>
          <t>high</t>
        </is>
      </c>
    </row>
    <row r="1259">
      <c r="A1259" t="inlineStr">
        <is>
          <t>T-921d17</t>
        </is>
      </c>
      <c r="B1259" t="inlineStr">
        <is>
          <t>A-eb2fdc</t>
        </is>
      </c>
      <c r="C1259" s="41" t="n">
        <v>45047</v>
      </c>
      <c r="D1259" t="n">
        <v>24</v>
      </c>
      <c r="E1259" t="n">
        <v>50</v>
      </c>
      <c r="F1259" t="n">
        <v>4</v>
      </c>
      <c r="G1259" t="n">
        <v>0</v>
      </c>
      <c r="H1259" t="inlineStr">
        <is>
          <t>low</t>
        </is>
      </c>
    </row>
    <row r="1260">
      <c r="A1260" t="inlineStr">
        <is>
          <t>T-16a224</t>
        </is>
      </c>
      <c r="B1260" t="inlineStr">
        <is>
          <t>A-4437e4</t>
        </is>
      </c>
      <c r="C1260" s="41" t="n">
        <v>45474</v>
      </c>
      <c r="D1260" t="n">
        <v>37</v>
      </c>
      <c r="E1260" t="n">
        <v>134</v>
      </c>
      <c r="G1260" t="n">
        <v>0</v>
      </c>
      <c r="H1260" t="inlineStr">
        <is>
          <t>medium</t>
        </is>
      </c>
    </row>
    <row r="1261">
      <c r="A1261" t="inlineStr">
        <is>
          <t>T-95e4a6</t>
        </is>
      </c>
      <c r="B1261" t="inlineStr">
        <is>
          <t>A-4a4c2d</t>
        </is>
      </c>
      <c r="C1261" s="41" t="n">
        <v>45597</v>
      </c>
      <c r="D1261" t="n">
        <v>44</v>
      </c>
      <c r="E1261" t="n">
        <v>128</v>
      </c>
      <c r="F1261" t="n">
        <v>5</v>
      </c>
      <c r="G1261" t="n">
        <v>0</v>
      </c>
      <c r="H1261" t="inlineStr">
        <is>
          <t>high</t>
        </is>
      </c>
    </row>
    <row r="1262">
      <c r="A1262" t="inlineStr">
        <is>
          <t>T-c014ff</t>
        </is>
      </c>
      <c r="B1262" t="inlineStr">
        <is>
          <t>A-40de06</t>
        </is>
      </c>
      <c r="C1262" s="41" t="n">
        <v>44986</v>
      </c>
      <c r="D1262" t="n">
        <v>50</v>
      </c>
      <c r="E1262" t="n">
        <v>68</v>
      </c>
      <c r="G1262" t="n">
        <v>0</v>
      </c>
      <c r="H1262" t="inlineStr">
        <is>
          <t>low</t>
        </is>
      </c>
    </row>
    <row r="1263">
      <c r="A1263" t="inlineStr">
        <is>
          <t>T-ca352f</t>
        </is>
      </c>
      <c r="B1263" t="inlineStr">
        <is>
          <t>A-22d9d2</t>
        </is>
      </c>
      <c r="C1263" s="41" t="n">
        <v>45383</v>
      </c>
      <c r="D1263" t="n">
        <v>31</v>
      </c>
      <c r="E1263" t="n">
        <v>140</v>
      </c>
      <c r="F1263" t="n">
        <v>4</v>
      </c>
      <c r="G1263" t="n">
        <v>0</v>
      </c>
      <c r="H1263" t="inlineStr">
        <is>
          <t>high</t>
        </is>
      </c>
    </row>
    <row r="1264">
      <c r="A1264" t="inlineStr">
        <is>
          <t>T-83656f</t>
        </is>
      </c>
      <c r="B1264" t="inlineStr">
        <is>
          <t>A-117171</t>
        </is>
      </c>
      <c r="C1264" s="41" t="n">
        <v>45261</v>
      </c>
      <c r="D1264" t="n">
        <v>34</v>
      </c>
      <c r="E1264" t="n">
        <v>33</v>
      </c>
      <c r="F1264" t="n">
        <v>4</v>
      </c>
      <c r="G1264" t="n">
        <v>0</v>
      </c>
      <c r="H1264" t="inlineStr">
        <is>
          <t>low</t>
        </is>
      </c>
    </row>
    <row r="1265">
      <c r="A1265" t="inlineStr">
        <is>
          <t>T-863c07</t>
        </is>
      </c>
      <c r="B1265" t="inlineStr">
        <is>
          <t>A-34d880</t>
        </is>
      </c>
      <c r="C1265" s="41" t="n">
        <v>45017</v>
      </c>
      <c r="D1265" t="n">
        <v>42</v>
      </c>
      <c r="E1265" t="n">
        <v>12</v>
      </c>
      <c r="F1265" t="n">
        <v>3</v>
      </c>
      <c r="G1265" t="n">
        <v>0</v>
      </c>
      <c r="H1265" t="inlineStr">
        <is>
          <t>urgent</t>
        </is>
      </c>
    </row>
    <row r="1266">
      <c r="A1266" t="inlineStr">
        <is>
          <t>T-aeb97e</t>
        </is>
      </c>
      <c r="B1266" t="inlineStr">
        <is>
          <t>A-922109</t>
        </is>
      </c>
      <c r="C1266" s="41" t="n">
        <v>45047</v>
      </c>
      <c r="D1266" t="n">
        <v>1</v>
      </c>
      <c r="E1266" t="n">
        <v>151</v>
      </c>
      <c r="G1266" t="n">
        <v>0</v>
      </c>
      <c r="H1266" t="inlineStr">
        <is>
          <t>medium</t>
        </is>
      </c>
    </row>
    <row r="1267">
      <c r="A1267" t="inlineStr">
        <is>
          <t>T-56fa73</t>
        </is>
      </c>
      <c r="B1267" t="inlineStr">
        <is>
          <t>A-2e3bad</t>
        </is>
      </c>
      <c r="C1267" s="41" t="n">
        <v>45047</v>
      </c>
      <c r="D1267" t="n">
        <v>71</v>
      </c>
      <c r="E1267" t="n">
        <v>49</v>
      </c>
      <c r="F1267" t="n">
        <v>4</v>
      </c>
      <c r="G1267" t="n">
        <v>0</v>
      </c>
      <c r="H1267" t="inlineStr">
        <is>
          <t>low</t>
        </is>
      </c>
    </row>
    <row r="1268">
      <c r="A1268" t="inlineStr">
        <is>
          <t>T-519f79</t>
        </is>
      </c>
      <c r="B1268" t="inlineStr">
        <is>
          <t>A-702032</t>
        </is>
      </c>
      <c r="C1268" s="41" t="n">
        <v>45474</v>
      </c>
      <c r="D1268" t="n">
        <v>13</v>
      </c>
      <c r="E1268" t="n">
        <v>176</v>
      </c>
      <c r="F1268" t="n">
        <v>3</v>
      </c>
      <c r="G1268" t="n">
        <v>0</v>
      </c>
      <c r="H1268" t="inlineStr">
        <is>
          <t>low</t>
        </is>
      </c>
    </row>
    <row r="1269">
      <c r="A1269" t="inlineStr">
        <is>
          <t>T-5b3664</t>
        </is>
      </c>
      <c r="B1269" t="inlineStr">
        <is>
          <t>A-751c58</t>
        </is>
      </c>
      <c r="C1269" s="41" t="n">
        <v>45505</v>
      </c>
      <c r="D1269" t="n">
        <v>8</v>
      </c>
      <c r="E1269" t="n">
        <v>60</v>
      </c>
      <c r="G1269" t="n">
        <v>0</v>
      </c>
      <c r="H1269" t="inlineStr">
        <is>
          <t>low</t>
        </is>
      </c>
    </row>
    <row r="1270">
      <c r="A1270" t="inlineStr">
        <is>
          <t>T-db5a57</t>
        </is>
      </c>
      <c r="B1270" t="inlineStr">
        <is>
          <t>A-66224b</t>
        </is>
      </c>
      <c r="C1270" s="41" t="n">
        <v>45566</v>
      </c>
      <c r="D1270" t="n">
        <v>46</v>
      </c>
      <c r="E1270" t="n">
        <v>43</v>
      </c>
      <c r="F1270" t="n">
        <v>5</v>
      </c>
      <c r="G1270" t="n">
        <v>0</v>
      </c>
      <c r="H1270" t="inlineStr">
        <is>
          <t>high</t>
        </is>
      </c>
    </row>
    <row r="1271">
      <c r="A1271" t="inlineStr">
        <is>
          <t>T-b52bf0</t>
        </is>
      </c>
      <c r="B1271" t="inlineStr">
        <is>
          <t>A-855a48</t>
        </is>
      </c>
      <c r="C1271" s="41" t="n">
        <v>45231</v>
      </c>
      <c r="D1271" t="n">
        <v>34</v>
      </c>
      <c r="E1271" t="n">
        <v>157</v>
      </c>
      <c r="F1271" t="n">
        <v>4</v>
      </c>
      <c r="G1271" t="n">
        <v>0</v>
      </c>
      <c r="H1271" t="inlineStr">
        <is>
          <t>high</t>
        </is>
      </c>
    </row>
    <row r="1272">
      <c r="A1272" t="inlineStr">
        <is>
          <t>T-3b9875</t>
        </is>
      </c>
      <c r="B1272" t="inlineStr">
        <is>
          <t>A-4a267b</t>
        </is>
      </c>
      <c r="C1272" s="41" t="n">
        <v>45413</v>
      </c>
      <c r="D1272" t="n">
        <v>52</v>
      </c>
      <c r="E1272" t="n">
        <v>168</v>
      </c>
      <c r="G1272" t="n">
        <v>0</v>
      </c>
      <c r="H1272" t="inlineStr">
        <is>
          <t>urgent</t>
        </is>
      </c>
    </row>
    <row r="1273">
      <c r="A1273" t="inlineStr">
        <is>
          <t>T-ba77b3</t>
        </is>
      </c>
      <c r="B1273" t="inlineStr">
        <is>
          <t>A-bc87bc</t>
        </is>
      </c>
      <c r="C1273" s="41" t="n">
        <v>45200</v>
      </c>
      <c r="D1273" t="n">
        <v>24</v>
      </c>
      <c r="E1273" t="n">
        <v>136</v>
      </c>
      <c r="G1273" t="n">
        <v>0</v>
      </c>
      <c r="H1273" t="inlineStr">
        <is>
          <t>high</t>
        </is>
      </c>
    </row>
    <row r="1274">
      <c r="A1274" t="inlineStr">
        <is>
          <t>T-762c9d</t>
        </is>
      </c>
      <c r="B1274" t="inlineStr">
        <is>
          <t>A-86902e</t>
        </is>
      </c>
      <c r="C1274" s="41" t="n">
        <v>45413</v>
      </c>
      <c r="D1274" t="n">
        <v>31</v>
      </c>
      <c r="E1274" t="n">
        <v>118</v>
      </c>
      <c r="G1274" t="n">
        <v>0</v>
      </c>
      <c r="H1274" t="inlineStr">
        <is>
          <t>high</t>
        </is>
      </c>
    </row>
    <row r="1275">
      <c r="A1275" t="inlineStr">
        <is>
          <t>T-4b2bf5</t>
        </is>
      </c>
      <c r="B1275" t="inlineStr">
        <is>
          <t>A-e7a1e2</t>
        </is>
      </c>
      <c r="C1275" s="41" t="n">
        <v>45352</v>
      </c>
      <c r="D1275" t="n">
        <v>45</v>
      </c>
      <c r="E1275" t="n">
        <v>37</v>
      </c>
      <c r="F1275" t="n">
        <v>4</v>
      </c>
      <c r="G1275" t="n">
        <v>0</v>
      </c>
      <c r="H1275" t="inlineStr">
        <is>
          <t>low</t>
        </is>
      </c>
    </row>
    <row r="1276">
      <c r="A1276" t="inlineStr">
        <is>
          <t>T-49e4f6</t>
        </is>
      </c>
      <c r="B1276" t="inlineStr">
        <is>
          <t>A-a45270</t>
        </is>
      </c>
      <c r="C1276" s="41" t="n">
        <v>45566</v>
      </c>
      <c r="D1276" t="n">
        <v>57</v>
      </c>
      <c r="E1276" t="n">
        <v>46</v>
      </c>
      <c r="F1276" t="n">
        <v>4</v>
      </c>
      <c r="G1276" t="n">
        <v>0</v>
      </c>
      <c r="H1276" t="inlineStr">
        <is>
          <t>high</t>
        </is>
      </c>
    </row>
    <row r="1277">
      <c r="A1277" t="inlineStr">
        <is>
          <t>T-5bca42</t>
        </is>
      </c>
      <c r="B1277" t="inlineStr">
        <is>
          <t>A-0532a9</t>
        </is>
      </c>
      <c r="C1277" s="41" t="n">
        <v>44958</v>
      </c>
      <c r="D1277" t="n">
        <v>18</v>
      </c>
      <c r="E1277" t="n">
        <v>62</v>
      </c>
      <c r="G1277" t="n">
        <v>0</v>
      </c>
      <c r="H1277" t="inlineStr">
        <is>
          <t>low</t>
        </is>
      </c>
    </row>
    <row r="1278">
      <c r="A1278" t="inlineStr">
        <is>
          <t>T-a2a84a</t>
        </is>
      </c>
      <c r="B1278" t="inlineStr">
        <is>
          <t>A-d792a6</t>
        </is>
      </c>
      <c r="C1278" s="41" t="n">
        <v>44986</v>
      </c>
      <c r="D1278" t="n">
        <v>45</v>
      </c>
      <c r="E1278" t="n">
        <v>36</v>
      </c>
      <c r="F1278" t="n">
        <v>4</v>
      </c>
      <c r="G1278" t="n">
        <v>0</v>
      </c>
      <c r="H1278" t="inlineStr">
        <is>
          <t>medium</t>
        </is>
      </c>
    </row>
    <row r="1279">
      <c r="A1279" t="inlineStr">
        <is>
          <t>T-53a3f9</t>
        </is>
      </c>
      <c r="B1279" t="inlineStr">
        <is>
          <t>A-2e4581</t>
        </is>
      </c>
      <c r="C1279" s="41" t="n">
        <v>45627</v>
      </c>
      <c r="D1279" t="n">
        <v>19</v>
      </c>
      <c r="E1279" t="n">
        <v>118</v>
      </c>
      <c r="G1279" t="n">
        <v>0</v>
      </c>
      <c r="H1279" t="inlineStr">
        <is>
          <t>high</t>
        </is>
      </c>
    </row>
    <row r="1280">
      <c r="A1280" t="inlineStr">
        <is>
          <t>T-dc9ef3</t>
        </is>
      </c>
      <c r="B1280" t="inlineStr">
        <is>
          <t>A-139c3b</t>
        </is>
      </c>
      <c r="C1280" s="41" t="n">
        <v>45078</v>
      </c>
      <c r="D1280" t="n">
        <v>64</v>
      </c>
      <c r="E1280" t="n">
        <v>63</v>
      </c>
      <c r="G1280" t="n">
        <v>0</v>
      </c>
      <c r="H1280" t="inlineStr">
        <is>
          <t>urgent</t>
        </is>
      </c>
    </row>
    <row r="1281">
      <c r="A1281" t="inlineStr">
        <is>
          <t>T-3830ca</t>
        </is>
      </c>
      <c r="B1281" t="inlineStr">
        <is>
          <t>A-5c9849</t>
        </is>
      </c>
      <c r="C1281" s="41" t="n">
        <v>45292</v>
      </c>
      <c r="D1281" t="n">
        <v>49</v>
      </c>
      <c r="E1281" t="n">
        <v>7</v>
      </c>
      <c r="G1281" t="n">
        <v>0</v>
      </c>
      <c r="H1281" t="inlineStr">
        <is>
          <t>urgent</t>
        </is>
      </c>
    </row>
    <row r="1282">
      <c r="A1282" t="inlineStr">
        <is>
          <t>T-c18da8</t>
        </is>
      </c>
      <c r="B1282" t="inlineStr">
        <is>
          <t>A-7f6b86</t>
        </is>
      </c>
      <c r="C1282" s="41" t="n">
        <v>45474</v>
      </c>
      <c r="D1282" t="n">
        <v>2</v>
      </c>
      <c r="E1282" t="n">
        <v>91</v>
      </c>
      <c r="G1282" t="n">
        <v>0</v>
      </c>
      <c r="H1282" t="inlineStr">
        <is>
          <t>high</t>
        </is>
      </c>
    </row>
    <row r="1283">
      <c r="A1283" t="inlineStr">
        <is>
          <t>T-4630ac</t>
        </is>
      </c>
      <c r="B1283" t="inlineStr">
        <is>
          <t>A-67be94</t>
        </is>
      </c>
      <c r="C1283" s="41" t="n">
        <v>45108</v>
      </c>
      <c r="D1283" t="n">
        <v>33</v>
      </c>
      <c r="E1283" t="n">
        <v>47</v>
      </c>
      <c r="G1283" t="n">
        <v>0</v>
      </c>
      <c r="H1283" t="inlineStr">
        <is>
          <t>urgent</t>
        </is>
      </c>
    </row>
    <row r="1284">
      <c r="A1284" t="inlineStr">
        <is>
          <t>T-d65b5b</t>
        </is>
      </c>
      <c r="B1284" t="inlineStr">
        <is>
          <t>A-328bd0</t>
        </is>
      </c>
      <c r="C1284" s="41" t="n">
        <v>45352</v>
      </c>
      <c r="D1284" t="n">
        <v>47</v>
      </c>
      <c r="E1284" t="n">
        <v>103</v>
      </c>
      <c r="F1284" t="n">
        <v>3</v>
      </c>
      <c r="G1284" t="n">
        <v>0</v>
      </c>
      <c r="H1284" t="inlineStr">
        <is>
          <t>medium</t>
        </is>
      </c>
    </row>
    <row r="1285">
      <c r="A1285" t="inlineStr">
        <is>
          <t>T-539103</t>
        </is>
      </c>
      <c r="B1285" t="inlineStr">
        <is>
          <t>A-65a46c</t>
        </is>
      </c>
      <c r="C1285" s="41" t="n">
        <v>45078</v>
      </c>
      <c r="D1285" t="n">
        <v>68</v>
      </c>
      <c r="E1285" t="n">
        <v>134</v>
      </c>
      <c r="F1285" t="n">
        <v>3</v>
      </c>
      <c r="G1285" t="n">
        <v>0</v>
      </c>
      <c r="H1285" t="inlineStr">
        <is>
          <t>urgent</t>
        </is>
      </c>
    </row>
    <row r="1286">
      <c r="A1286" t="inlineStr">
        <is>
          <t>T-2b8a81</t>
        </is>
      </c>
      <c r="B1286" t="inlineStr">
        <is>
          <t>A-9affe6</t>
        </is>
      </c>
      <c r="C1286" s="41" t="n">
        <v>45108</v>
      </c>
      <c r="D1286" t="n">
        <v>50</v>
      </c>
      <c r="E1286" t="n">
        <v>12</v>
      </c>
      <c r="F1286" t="n">
        <v>3</v>
      </c>
      <c r="G1286" t="n">
        <v>0</v>
      </c>
      <c r="H1286" t="inlineStr">
        <is>
          <t>urgent</t>
        </is>
      </c>
    </row>
    <row r="1287">
      <c r="A1287" t="inlineStr">
        <is>
          <t>T-8416bb</t>
        </is>
      </c>
      <c r="B1287" t="inlineStr">
        <is>
          <t>A-9affe6</t>
        </is>
      </c>
      <c r="C1287" s="41" t="n">
        <v>45323</v>
      </c>
      <c r="D1287" t="n">
        <v>60</v>
      </c>
      <c r="E1287" t="n">
        <v>165</v>
      </c>
      <c r="G1287" t="n">
        <v>0</v>
      </c>
      <c r="H1287" t="inlineStr">
        <is>
          <t>high</t>
        </is>
      </c>
    </row>
    <row r="1288">
      <c r="A1288" t="inlineStr">
        <is>
          <t>T-42efc2</t>
        </is>
      </c>
      <c r="B1288" t="inlineStr">
        <is>
          <t>A-2e3bad</t>
        </is>
      </c>
      <c r="C1288" s="41" t="n">
        <v>45292</v>
      </c>
      <c r="D1288" t="n">
        <v>23</v>
      </c>
      <c r="E1288" t="n">
        <v>159</v>
      </c>
      <c r="G1288" t="n">
        <v>0</v>
      </c>
      <c r="H1288" t="inlineStr">
        <is>
          <t>high</t>
        </is>
      </c>
    </row>
    <row r="1289">
      <c r="A1289" t="inlineStr">
        <is>
          <t>T-0171b1</t>
        </is>
      </c>
      <c r="B1289" t="inlineStr">
        <is>
          <t>A-4a4c2d</t>
        </is>
      </c>
      <c r="C1289" s="41" t="n">
        <v>45413</v>
      </c>
      <c r="D1289" t="n">
        <v>54</v>
      </c>
      <c r="E1289" t="n">
        <v>153</v>
      </c>
      <c r="F1289" t="n">
        <v>4</v>
      </c>
      <c r="G1289" t="n">
        <v>0</v>
      </c>
      <c r="H1289" t="inlineStr">
        <is>
          <t>high</t>
        </is>
      </c>
    </row>
    <row r="1290">
      <c r="A1290" t="inlineStr">
        <is>
          <t>T-93c07c</t>
        </is>
      </c>
      <c r="B1290" t="inlineStr">
        <is>
          <t>A-17939a</t>
        </is>
      </c>
      <c r="C1290" s="41" t="n">
        <v>45505</v>
      </c>
      <c r="D1290" t="n">
        <v>8</v>
      </c>
      <c r="E1290" t="n">
        <v>152</v>
      </c>
      <c r="F1290" t="n">
        <v>4</v>
      </c>
      <c r="G1290" t="n">
        <v>0</v>
      </c>
      <c r="H1290" t="inlineStr">
        <is>
          <t>low</t>
        </is>
      </c>
    </row>
    <row r="1291">
      <c r="A1291" t="inlineStr">
        <is>
          <t>T-6ba61d</t>
        </is>
      </c>
      <c r="B1291" t="inlineStr">
        <is>
          <t>A-484819</t>
        </is>
      </c>
      <c r="C1291" s="41" t="n">
        <v>45505</v>
      </c>
      <c r="D1291" t="n">
        <v>66</v>
      </c>
      <c r="E1291" t="n">
        <v>165</v>
      </c>
      <c r="G1291" t="n">
        <v>0</v>
      </c>
      <c r="H1291" t="inlineStr">
        <is>
          <t>high</t>
        </is>
      </c>
    </row>
    <row r="1292">
      <c r="A1292" t="inlineStr">
        <is>
          <t>T-d466fd</t>
        </is>
      </c>
      <c r="B1292" t="inlineStr">
        <is>
          <t>A-65c341</t>
        </is>
      </c>
      <c r="C1292" s="41" t="n">
        <v>45413</v>
      </c>
      <c r="D1292" t="n">
        <v>2</v>
      </c>
      <c r="E1292" t="n">
        <v>122</v>
      </c>
      <c r="G1292" t="n">
        <v>0</v>
      </c>
      <c r="H1292" t="inlineStr">
        <is>
          <t>high</t>
        </is>
      </c>
    </row>
    <row r="1293">
      <c r="A1293" t="inlineStr">
        <is>
          <t>T-04c2d4</t>
        </is>
      </c>
      <c r="B1293" t="inlineStr">
        <is>
          <t>A-0dbdc6</t>
        </is>
      </c>
      <c r="C1293" s="41" t="n">
        <v>45139</v>
      </c>
      <c r="D1293" t="n">
        <v>37</v>
      </c>
      <c r="E1293" t="n">
        <v>86</v>
      </c>
      <c r="G1293" t="n">
        <v>0</v>
      </c>
      <c r="H1293" t="inlineStr">
        <is>
          <t>low</t>
        </is>
      </c>
    </row>
    <row r="1294">
      <c r="A1294" t="inlineStr">
        <is>
          <t>T-a6af13</t>
        </is>
      </c>
      <c r="B1294" t="inlineStr">
        <is>
          <t>A-84ebe4</t>
        </is>
      </c>
      <c r="C1294" s="41" t="n">
        <v>45627</v>
      </c>
      <c r="D1294" t="n">
        <v>35</v>
      </c>
      <c r="E1294" t="n">
        <v>149</v>
      </c>
      <c r="G1294" t="n">
        <v>0</v>
      </c>
      <c r="H1294" t="inlineStr">
        <is>
          <t>low</t>
        </is>
      </c>
    </row>
    <row r="1295">
      <c r="A1295" t="inlineStr">
        <is>
          <t>T-aacbf9</t>
        </is>
      </c>
      <c r="B1295" t="inlineStr">
        <is>
          <t>A-7920cc</t>
        </is>
      </c>
      <c r="C1295" s="41" t="n">
        <v>45200</v>
      </c>
      <c r="D1295" t="n">
        <v>43</v>
      </c>
      <c r="E1295" t="n">
        <v>160</v>
      </c>
      <c r="G1295" t="n">
        <v>0</v>
      </c>
      <c r="H1295" t="inlineStr">
        <is>
          <t>medium</t>
        </is>
      </c>
    </row>
    <row r="1296">
      <c r="A1296" t="inlineStr">
        <is>
          <t>T-ede109</t>
        </is>
      </c>
      <c r="B1296" t="inlineStr">
        <is>
          <t>A-de24d5</t>
        </is>
      </c>
      <c r="C1296" s="41" t="n">
        <v>44927</v>
      </c>
      <c r="D1296" t="n">
        <v>69</v>
      </c>
      <c r="E1296" t="n">
        <v>165</v>
      </c>
      <c r="G1296" t="n">
        <v>0</v>
      </c>
      <c r="H1296" t="inlineStr">
        <is>
          <t>medium</t>
        </is>
      </c>
    </row>
    <row r="1297">
      <c r="A1297" t="inlineStr">
        <is>
          <t>T-578a17</t>
        </is>
      </c>
      <c r="B1297" t="inlineStr">
        <is>
          <t>A-5790f4</t>
        </is>
      </c>
      <c r="C1297" s="41" t="n">
        <v>45323</v>
      </c>
      <c r="D1297" t="n">
        <v>72</v>
      </c>
      <c r="E1297" t="n">
        <v>133</v>
      </c>
      <c r="G1297" t="n">
        <v>1</v>
      </c>
      <c r="H1297" t="inlineStr">
        <is>
          <t>low</t>
        </is>
      </c>
    </row>
    <row r="1298">
      <c r="A1298" t="inlineStr">
        <is>
          <t>T-10521d</t>
        </is>
      </c>
      <c r="B1298" t="inlineStr">
        <is>
          <t>A-8ae3fc</t>
        </is>
      </c>
      <c r="C1298" s="41" t="n">
        <v>45323</v>
      </c>
      <c r="D1298" t="n">
        <v>28</v>
      </c>
      <c r="E1298" t="n">
        <v>110</v>
      </c>
      <c r="F1298" t="n">
        <v>3</v>
      </c>
      <c r="G1298" t="n">
        <v>0</v>
      </c>
      <c r="H1298" t="inlineStr">
        <is>
          <t>urgent</t>
        </is>
      </c>
    </row>
    <row r="1299">
      <c r="A1299" t="inlineStr">
        <is>
          <t>T-6816fd</t>
        </is>
      </c>
      <c r="B1299" t="inlineStr">
        <is>
          <t>A-d4ac0e</t>
        </is>
      </c>
      <c r="C1299" s="41" t="n">
        <v>45566</v>
      </c>
      <c r="D1299" t="n">
        <v>16</v>
      </c>
      <c r="E1299" t="n">
        <v>28</v>
      </c>
      <c r="F1299" t="n">
        <v>3</v>
      </c>
      <c r="G1299" t="n">
        <v>0</v>
      </c>
      <c r="H1299" t="inlineStr">
        <is>
          <t>medium</t>
        </is>
      </c>
    </row>
    <row r="1300">
      <c r="A1300" t="inlineStr">
        <is>
          <t>T-5d5c80</t>
        </is>
      </c>
      <c r="B1300" t="inlineStr">
        <is>
          <t>A-684255</t>
        </is>
      </c>
      <c r="C1300" s="41" t="n">
        <v>45383</v>
      </c>
      <c r="D1300" t="n">
        <v>10</v>
      </c>
      <c r="E1300" t="n">
        <v>153</v>
      </c>
      <c r="F1300" t="n">
        <v>4</v>
      </c>
      <c r="G1300" t="n">
        <v>0</v>
      </c>
      <c r="H1300" t="inlineStr">
        <is>
          <t>urgent</t>
        </is>
      </c>
    </row>
    <row r="1301">
      <c r="A1301" t="inlineStr">
        <is>
          <t>T-454c29</t>
        </is>
      </c>
      <c r="B1301" t="inlineStr">
        <is>
          <t>A-c43359</t>
        </is>
      </c>
      <c r="C1301" s="41" t="n">
        <v>44986</v>
      </c>
      <c r="D1301" t="n">
        <v>46</v>
      </c>
      <c r="E1301" t="n">
        <v>176</v>
      </c>
      <c r="G1301" t="n">
        <v>0</v>
      </c>
      <c r="H1301" t="inlineStr">
        <is>
          <t>urgent</t>
        </is>
      </c>
    </row>
    <row r="1302">
      <c r="A1302" t="inlineStr">
        <is>
          <t>T-6bfc83</t>
        </is>
      </c>
      <c r="B1302" t="inlineStr">
        <is>
          <t>A-bc87bc</t>
        </is>
      </c>
      <c r="C1302" s="41" t="n">
        <v>45261</v>
      </c>
      <c r="D1302" t="n">
        <v>49</v>
      </c>
      <c r="E1302" t="n">
        <v>59</v>
      </c>
      <c r="F1302" t="n">
        <v>4</v>
      </c>
      <c r="G1302" t="n">
        <v>0</v>
      </c>
      <c r="H1302" t="inlineStr">
        <is>
          <t>urgent</t>
        </is>
      </c>
    </row>
    <row r="1303">
      <c r="A1303" t="inlineStr">
        <is>
          <t>T-74476f</t>
        </is>
      </c>
      <c r="B1303" t="inlineStr">
        <is>
          <t>A-bb3bd4</t>
        </is>
      </c>
      <c r="C1303" s="41" t="n">
        <v>45047</v>
      </c>
      <c r="D1303" t="n">
        <v>53</v>
      </c>
      <c r="E1303" t="n">
        <v>145</v>
      </c>
      <c r="G1303" t="n">
        <v>0</v>
      </c>
      <c r="H1303" t="inlineStr">
        <is>
          <t>low</t>
        </is>
      </c>
    </row>
    <row r="1304">
      <c r="A1304" t="inlineStr">
        <is>
          <t>T-a89311</t>
        </is>
      </c>
      <c r="B1304" t="inlineStr">
        <is>
          <t>A-44dc83</t>
        </is>
      </c>
      <c r="C1304" s="41" t="n">
        <v>45231</v>
      </c>
      <c r="D1304" t="n">
        <v>65</v>
      </c>
      <c r="E1304" t="n">
        <v>93</v>
      </c>
      <c r="F1304" t="n">
        <v>4</v>
      </c>
      <c r="G1304" t="n">
        <v>0</v>
      </c>
      <c r="H1304" t="inlineStr">
        <is>
          <t>urgent</t>
        </is>
      </c>
    </row>
    <row r="1305">
      <c r="A1305" t="inlineStr">
        <is>
          <t>T-b9e950</t>
        </is>
      </c>
      <c r="B1305" t="inlineStr">
        <is>
          <t>A-bd4708</t>
        </is>
      </c>
      <c r="C1305" s="41" t="n">
        <v>45200</v>
      </c>
      <c r="D1305" t="n">
        <v>11</v>
      </c>
      <c r="E1305" t="n">
        <v>151</v>
      </c>
      <c r="F1305" t="n">
        <v>4</v>
      </c>
      <c r="G1305" t="n">
        <v>0</v>
      </c>
      <c r="H1305" t="inlineStr">
        <is>
          <t>low</t>
        </is>
      </c>
    </row>
    <row r="1306">
      <c r="A1306" t="inlineStr">
        <is>
          <t>T-c4a1cf</t>
        </is>
      </c>
      <c r="B1306" t="inlineStr">
        <is>
          <t>A-1e1b80</t>
        </is>
      </c>
      <c r="C1306" s="41" t="n">
        <v>45413</v>
      </c>
      <c r="D1306" t="n">
        <v>43</v>
      </c>
      <c r="E1306" t="n">
        <v>59</v>
      </c>
      <c r="F1306" t="n">
        <v>3</v>
      </c>
      <c r="G1306" t="n">
        <v>0</v>
      </c>
      <c r="H1306" t="inlineStr">
        <is>
          <t>urgent</t>
        </is>
      </c>
    </row>
    <row r="1307">
      <c r="A1307" t="inlineStr">
        <is>
          <t>T-5b26fc</t>
        </is>
      </c>
      <c r="B1307" t="inlineStr">
        <is>
          <t>A-fd9422</t>
        </is>
      </c>
      <c r="C1307" s="41" t="n">
        <v>45352</v>
      </c>
      <c r="D1307" t="n">
        <v>30</v>
      </c>
      <c r="E1307" t="n">
        <v>47</v>
      </c>
      <c r="F1307" t="n">
        <v>3</v>
      </c>
      <c r="G1307" t="n">
        <v>0</v>
      </c>
      <c r="H1307" t="inlineStr">
        <is>
          <t>medium</t>
        </is>
      </c>
    </row>
    <row r="1308">
      <c r="A1308" t="inlineStr">
        <is>
          <t>T-82577a</t>
        </is>
      </c>
      <c r="B1308" t="inlineStr">
        <is>
          <t>A-56962b</t>
        </is>
      </c>
      <c r="C1308" s="41" t="n">
        <v>45323</v>
      </c>
      <c r="D1308" t="n">
        <v>13</v>
      </c>
      <c r="E1308" t="n">
        <v>117</v>
      </c>
      <c r="G1308" t="n">
        <v>0</v>
      </c>
      <c r="H1308" t="inlineStr">
        <is>
          <t>low</t>
        </is>
      </c>
    </row>
    <row r="1309">
      <c r="A1309" t="inlineStr">
        <is>
          <t>T-116765</t>
        </is>
      </c>
      <c r="B1309" t="inlineStr">
        <is>
          <t>A-c4ea60</t>
        </is>
      </c>
      <c r="C1309" s="41" t="n">
        <v>45413</v>
      </c>
      <c r="D1309" t="n">
        <v>20</v>
      </c>
      <c r="E1309" t="n">
        <v>65</v>
      </c>
      <c r="F1309" t="n">
        <v>4</v>
      </c>
      <c r="G1309" t="n">
        <v>0</v>
      </c>
      <c r="H1309" t="inlineStr">
        <is>
          <t>urgent</t>
        </is>
      </c>
    </row>
    <row r="1310">
      <c r="A1310" t="inlineStr">
        <is>
          <t>T-2ac4b6</t>
        </is>
      </c>
      <c r="B1310" t="inlineStr">
        <is>
          <t>A-779e4e</t>
        </is>
      </c>
      <c r="C1310" s="41" t="n">
        <v>45108</v>
      </c>
      <c r="D1310" t="n">
        <v>22</v>
      </c>
      <c r="E1310" t="n">
        <v>36</v>
      </c>
      <c r="F1310" t="n">
        <v>3</v>
      </c>
      <c r="G1310" t="n">
        <v>0</v>
      </c>
      <c r="H1310" t="inlineStr">
        <is>
          <t>low</t>
        </is>
      </c>
    </row>
    <row r="1311">
      <c r="A1311" t="inlineStr">
        <is>
          <t>T-bdc16a</t>
        </is>
      </c>
      <c r="B1311" t="inlineStr">
        <is>
          <t>A-9077b0</t>
        </is>
      </c>
      <c r="C1311" s="41" t="n">
        <v>44986</v>
      </c>
      <c r="D1311" t="n">
        <v>51</v>
      </c>
      <c r="E1311" t="n">
        <v>53</v>
      </c>
      <c r="F1311" t="n">
        <v>5</v>
      </c>
      <c r="G1311" t="n">
        <v>0</v>
      </c>
      <c r="H1311" t="inlineStr">
        <is>
          <t>high</t>
        </is>
      </c>
    </row>
    <row r="1312">
      <c r="A1312" t="inlineStr">
        <is>
          <t>T-d03843</t>
        </is>
      </c>
      <c r="B1312" t="inlineStr">
        <is>
          <t>A-883b7d</t>
        </is>
      </c>
      <c r="C1312" s="41" t="n">
        <v>45292</v>
      </c>
      <c r="D1312" t="n">
        <v>18</v>
      </c>
      <c r="E1312" t="n">
        <v>14</v>
      </c>
      <c r="G1312" t="n">
        <v>0</v>
      </c>
      <c r="H1312" t="inlineStr">
        <is>
          <t>urgent</t>
        </is>
      </c>
    </row>
    <row r="1313">
      <c r="A1313" t="inlineStr">
        <is>
          <t>T-17f85e</t>
        </is>
      </c>
      <c r="B1313" t="inlineStr">
        <is>
          <t>A-bece89</t>
        </is>
      </c>
      <c r="C1313" s="41" t="n">
        <v>45323</v>
      </c>
      <c r="D1313" t="n">
        <v>35</v>
      </c>
      <c r="E1313" t="n">
        <v>133</v>
      </c>
      <c r="F1313" t="n">
        <v>3</v>
      </c>
      <c r="G1313" t="n">
        <v>0</v>
      </c>
      <c r="H1313" t="inlineStr">
        <is>
          <t>urgent</t>
        </is>
      </c>
    </row>
    <row r="1314">
      <c r="A1314" t="inlineStr">
        <is>
          <t>T-ce4793</t>
        </is>
      </c>
      <c r="B1314" t="inlineStr">
        <is>
          <t>A-40906c</t>
        </is>
      </c>
      <c r="C1314" s="41" t="n">
        <v>45597</v>
      </c>
      <c r="D1314" t="n">
        <v>66</v>
      </c>
      <c r="E1314" t="n">
        <v>60</v>
      </c>
      <c r="F1314" t="n">
        <v>4</v>
      </c>
      <c r="G1314" t="n">
        <v>0</v>
      </c>
      <c r="H1314" t="inlineStr">
        <is>
          <t>urgent</t>
        </is>
      </c>
    </row>
    <row r="1315">
      <c r="A1315" t="inlineStr">
        <is>
          <t>T-c7e31c</t>
        </is>
      </c>
      <c r="B1315" t="inlineStr">
        <is>
          <t>A-3cc791</t>
        </is>
      </c>
      <c r="C1315" s="41" t="n">
        <v>45474</v>
      </c>
      <c r="D1315" t="n">
        <v>54</v>
      </c>
      <c r="E1315" t="n">
        <v>179</v>
      </c>
      <c r="G1315" t="n">
        <v>0</v>
      </c>
      <c r="H1315" t="inlineStr">
        <is>
          <t>high</t>
        </is>
      </c>
    </row>
    <row r="1316">
      <c r="A1316" t="inlineStr">
        <is>
          <t>T-d3800a</t>
        </is>
      </c>
      <c r="B1316" t="inlineStr">
        <is>
          <t>A-5a3eb9</t>
        </is>
      </c>
      <c r="C1316" s="41" t="n">
        <v>45108</v>
      </c>
      <c r="D1316" t="n">
        <v>27</v>
      </c>
      <c r="E1316" t="n">
        <v>49</v>
      </c>
      <c r="G1316" t="n">
        <v>0</v>
      </c>
      <c r="H1316" t="inlineStr">
        <is>
          <t>urgent</t>
        </is>
      </c>
    </row>
    <row r="1317">
      <c r="A1317" t="inlineStr">
        <is>
          <t>T-50cda9</t>
        </is>
      </c>
      <c r="B1317" t="inlineStr">
        <is>
          <t>A-700ade</t>
        </is>
      </c>
      <c r="C1317" s="41" t="n">
        <v>45352</v>
      </c>
      <c r="D1317" t="n">
        <v>17</v>
      </c>
      <c r="E1317" t="n">
        <v>117</v>
      </c>
      <c r="F1317" t="n">
        <v>5</v>
      </c>
      <c r="G1317" t="n">
        <v>0</v>
      </c>
      <c r="H1317" t="inlineStr">
        <is>
          <t>urgent</t>
        </is>
      </c>
    </row>
    <row r="1318">
      <c r="A1318" t="inlineStr">
        <is>
          <t>T-ee1ef3</t>
        </is>
      </c>
      <c r="B1318" t="inlineStr">
        <is>
          <t>A-b11cd0</t>
        </is>
      </c>
      <c r="C1318" s="41" t="n">
        <v>45566</v>
      </c>
      <c r="D1318" t="n">
        <v>66</v>
      </c>
      <c r="E1318" t="n">
        <v>141</v>
      </c>
      <c r="F1318" t="n">
        <v>3</v>
      </c>
      <c r="G1318" t="n">
        <v>0</v>
      </c>
      <c r="H1318" t="inlineStr">
        <is>
          <t>medium</t>
        </is>
      </c>
    </row>
    <row r="1319">
      <c r="A1319" t="inlineStr">
        <is>
          <t>T-0aca85</t>
        </is>
      </c>
      <c r="B1319" t="inlineStr">
        <is>
          <t>A-8bde0c</t>
        </is>
      </c>
      <c r="C1319" s="41" t="n">
        <v>45474</v>
      </c>
      <c r="D1319" t="n">
        <v>13</v>
      </c>
      <c r="E1319" t="n">
        <v>153</v>
      </c>
      <c r="F1319" t="n">
        <v>4</v>
      </c>
      <c r="G1319" t="n">
        <v>0</v>
      </c>
      <c r="H1319" t="inlineStr">
        <is>
          <t>medium</t>
        </is>
      </c>
    </row>
    <row r="1320">
      <c r="A1320" t="inlineStr">
        <is>
          <t>T-22968c</t>
        </is>
      </c>
      <c r="B1320" t="inlineStr">
        <is>
          <t>A-0cc442</t>
        </is>
      </c>
      <c r="C1320" s="41" t="n">
        <v>45047</v>
      </c>
      <c r="D1320" t="n">
        <v>31</v>
      </c>
      <c r="E1320" t="n">
        <v>21</v>
      </c>
      <c r="G1320" t="n">
        <v>0</v>
      </c>
      <c r="H1320" t="inlineStr">
        <is>
          <t>low</t>
        </is>
      </c>
    </row>
    <row r="1321">
      <c r="A1321" t="inlineStr">
        <is>
          <t>T-f0ac4b</t>
        </is>
      </c>
      <c r="B1321" t="inlineStr">
        <is>
          <t>A-4437e4</t>
        </is>
      </c>
      <c r="C1321" s="41" t="n">
        <v>45292</v>
      </c>
      <c r="D1321" t="n">
        <v>56</v>
      </c>
      <c r="E1321" t="n">
        <v>15</v>
      </c>
      <c r="F1321" t="n">
        <v>3</v>
      </c>
      <c r="G1321" t="n">
        <v>1</v>
      </c>
      <c r="H1321" t="inlineStr">
        <is>
          <t>high</t>
        </is>
      </c>
    </row>
    <row r="1322">
      <c r="A1322" t="inlineStr">
        <is>
          <t>T-f660fd</t>
        </is>
      </c>
      <c r="B1322" t="inlineStr">
        <is>
          <t>A-526d93</t>
        </is>
      </c>
      <c r="C1322" s="41" t="n">
        <v>45323</v>
      </c>
      <c r="D1322" t="n">
        <v>63</v>
      </c>
      <c r="E1322" t="n">
        <v>161</v>
      </c>
      <c r="G1322" t="n">
        <v>0</v>
      </c>
      <c r="H1322" t="inlineStr">
        <is>
          <t>urgent</t>
        </is>
      </c>
    </row>
    <row r="1323">
      <c r="A1323" t="inlineStr">
        <is>
          <t>T-772188</t>
        </is>
      </c>
      <c r="B1323" t="inlineStr">
        <is>
          <t>A-fda07f</t>
        </is>
      </c>
      <c r="C1323" s="41" t="n">
        <v>45505</v>
      </c>
      <c r="D1323" t="n">
        <v>10</v>
      </c>
      <c r="E1323" t="n">
        <v>68</v>
      </c>
      <c r="F1323" t="n">
        <v>5</v>
      </c>
      <c r="G1323" t="n">
        <v>0</v>
      </c>
      <c r="H1323" t="inlineStr">
        <is>
          <t>urgent</t>
        </is>
      </c>
    </row>
    <row r="1324">
      <c r="A1324" t="inlineStr">
        <is>
          <t>T-b181e3</t>
        </is>
      </c>
      <c r="B1324" t="inlineStr">
        <is>
          <t>A-65c341</t>
        </is>
      </c>
      <c r="C1324" s="41" t="n">
        <v>45200</v>
      </c>
      <c r="D1324" t="n">
        <v>69</v>
      </c>
      <c r="E1324" t="n">
        <v>25</v>
      </c>
      <c r="G1324" t="n">
        <v>0</v>
      </c>
      <c r="H1324" t="inlineStr">
        <is>
          <t>urgent</t>
        </is>
      </c>
    </row>
    <row r="1325">
      <c r="A1325" t="inlineStr">
        <is>
          <t>T-d01651</t>
        </is>
      </c>
      <c r="B1325" t="inlineStr">
        <is>
          <t>A-7988d1</t>
        </is>
      </c>
      <c r="C1325" s="41" t="n">
        <v>45231</v>
      </c>
      <c r="D1325" t="n">
        <v>52</v>
      </c>
      <c r="E1325" t="n">
        <v>61</v>
      </c>
      <c r="F1325" t="n">
        <v>5</v>
      </c>
      <c r="G1325" t="n">
        <v>0</v>
      </c>
      <c r="H1325" t="inlineStr">
        <is>
          <t>urgent</t>
        </is>
      </c>
    </row>
    <row r="1326">
      <c r="A1326" t="inlineStr">
        <is>
          <t>T-2422ea</t>
        </is>
      </c>
      <c r="B1326" t="inlineStr">
        <is>
          <t>A-526d93</t>
        </is>
      </c>
      <c r="C1326" s="41" t="n">
        <v>45383</v>
      </c>
      <c r="D1326" t="n">
        <v>63</v>
      </c>
      <c r="E1326" t="n">
        <v>49</v>
      </c>
      <c r="F1326" t="n">
        <v>4</v>
      </c>
      <c r="G1326" t="n">
        <v>0</v>
      </c>
      <c r="H1326" t="inlineStr">
        <is>
          <t>high</t>
        </is>
      </c>
    </row>
    <row r="1327">
      <c r="A1327" t="inlineStr">
        <is>
          <t>T-7929a5</t>
        </is>
      </c>
      <c r="B1327" t="inlineStr">
        <is>
          <t>A-c16b88</t>
        </is>
      </c>
      <c r="C1327" s="41" t="n">
        <v>45383</v>
      </c>
      <c r="D1327" t="n">
        <v>56</v>
      </c>
      <c r="E1327" t="n">
        <v>158</v>
      </c>
      <c r="F1327" t="n">
        <v>3</v>
      </c>
      <c r="G1327" t="n">
        <v>0</v>
      </c>
      <c r="H1327" t="inlineStr">
        <is>
          <t>high</t>
        </is>
      </c>
    </row>
    <row r="1328">
      <c r="A1328" t="inlineStr">
        <is>
          <t>T-34db33</t>
        </is>
      </c>
      <c r="B1328" t="inlineStr">
        <is>
          <t>A-625d0b</t>
        </is>
      </c>
      <c r="C1328" s="41" t="n">
        <v>45597</v>
      </c>
      <c r="D1328" t="n">
        <v>53</v>
      </c>
      <c r="E1328" t="n">
        <v>21</v>
      </c>
      <c r="G1328" t="n">
        <v>0</v>
      </c>
      <c r="H1328" t="inlineStr">
        <is>
          <t>medium</t>
        </is>
      </c>
    </row>
    <row r="1329">
      <c r="A1329" t="inlineStr">
        <is>
          <t>T-e58f06</t>
        </is>
      </c>
      <c r="B1329" t="inlineStr">
        <is>
          <t>A-7f4db3</t>
        </is>
      </c>
      <c r="C1329" s="41" t="n">
        <v>45444</v>
      </c>
      <c r="D1329" t="n">
        <v>29</v>
      </c>
      <c r="E1329" t="n">
        <v>155</v>
      </c>
      <c r="F1329" t="n">
        <v>3</v>
      </c>
      <c r="G1329" t="n">
        <v>1</v>
      </c>
      <c r="H1329" t="inlineStr">
        <is>
          <t>high</t>
        </is>
      </c>
    </row>
    <row r="1330">
      <c r="A1330" t="inlineStr">
        <is>
          <t>T-5ed6b6</t>
        </is>
      </c>
      <c r="B1330" t="inlineStr">
        <is>
          <t>A-d42431</t>
        </is>
      </c>
      <c r="C1330" s="41" t="n">
        <v>45170</v>
      </c>
      <c r="D1330" t="n">
        <v>10</v>
      </c>
      <c r="E1330" t="n">
        <v>176</v>
      </c>
      <c r="G1330" t="n">
        <v>0</v>
      </c>
      <c r="H1330" t="inlineStr">
        <is>
          <t>urgent</t>
        </is>
      </c>
    </row>
    <row r="1331">
      <c r="A1331" t="inlineStr">
        <is>
          <t>T-e9516d</t>
        </is>
      </c>
      <c r="B1331" t="inlineStr">
        <is>
          <t>A-1986ca</t>
        </is>
      </c>
      <c r="C1331" s="41" t="n">
        <v>45017</v>
      </c>
      <c r="D1331" t="n">
        <v>24</v>
      </c>
      <c r="E1331" t="n">
        <v>107</v>
      </c>
      <c r="G1331" t="n">
        <v>0</v>
      </c>
      <c r="H1331" t="inlineStr">
        <is>
          <t>urgent</t>
        </is>
      </c>
    </row>
    <row r="1332">
      <c r="A1332" t="inlineStr">
        <is>
          <t>T-0016ab</t>
        </is>
      </c>
      <c r="B1332" t="inlineStr">
        <is>
          <t>A-560d27</t>
        </is>
      </c>
      <c r="C1332" s="41" t="n">
        <v>44986</v>
      </c>
      <c r="D1332" t="n">
        <v>67</v>
      </c>
      <c r="E1332" t="n">
        <v>58</v>
      </c>
      <c r="F1332" t="n">
        <v>3</v>
      </c>
      <c r="G1332" t="n">
        <v>0</v>
      </c>
      <c r="H1332" t="inlineStr">
        <is>
          <t>medium</t>
        </is>
      </c>
    </row>
    <row r="1333">
      <c r="A1333" t="inlineStr">
        <is>
          <t>T-f4724a</t>
        </is>
      </c>
      <c r="B1333" t="inlineStr">
        <is>
          <t>A-068fc6</t>
        </is>
      </c>
      <c r="C1333" s="41" t="n">
        <v>45170</v>
      </c>
      <c r="D1333" t="n">
        <v>46</v>
      </c>
      <c r="E1333" t="n">
        <v>104</v>
      </c>
      <c r="F1333" t="n">
        <v>4</v>
      </c>
      <c r="G1333" t="n">
        <v>0</v>
      </c>
      <c r="H1333" t="inlineStr">
        <is>
          <t>urgent</t>
        </is>
      </c>
    </row>
    <row r="1334">
      <c r="A1334" t="inlineStr">
        <is>
          <t>T-9b56ac</t>
        </is>
      </c>
      <c r="B1334" t="inlineStr">
        <is>
          <t>A-69b156</t>
        </is>
      </c>
      <c r="C1334" s="41" t="n">
        <v>45505</v>
      </c>
      <c r="D1334" t="n">
        <v>22</v>
      </c>
      <c r="E1334" t="n">
        <v>156</v>
      </c>
      <c r="F1334" t="n">
        <v>3</v>
      </c>
      <c r="G1334" t="n">
        <v>0</v>
      </c>
      <c r="H1334" t="inlineStr">
        <is>
          <t>medium</t>
        </is>
      </c>
    </row>
    <row r="1335">
      <c r="A1335" t="inlineStr">
        <is>
          <t>T-699684</t>
        </is>
      </c>
      <c r="B1335" t="inlineStr">
        <is>
          <t>A-c42f1f</t>
        </is>
      </c>
      <c r="C1335" s="41" t="n">
        <v>45292</v>
      </c>
      <c r="D1335" t="n">
        <v>57</v>
      </c>
      <c r="E1335" t="n">
        <v>140</v>
      </c>
      <c r="F1335" t="n">
        <v>4</v>
      </c>
      <c r="G1335" t="n">
        <v>0</v>
      </c>
      <c r="H1335" t="inlineStr">
        <is>
          <t>medium</t>
        </is>
      </c>
    </row>
    <row r="1336">
      <c r="A1336" t="inlineStr">
        <is>
          <t>T-cd31c2</t>
        </is>
      </c>
      <c r="B1336" t="inlineStr">
        <is>
          <t>A-0651a4</t>
        </is>
      </c>
      <c r="C1336" s="41" t="n">
        <v>45108</v>
      </c>
      <c r="D1336" t="n">
        <v>47</v>
      </c>
      <c r="E1336" t="n">
        <v>9</v>
      </c>
      <c r="G1336" t="n">
        <v>0</v>
      </c>
      <c r="H1336" t="inlineStr">
        <is>
          <t>high</t>
        </is>
      </c>
    </row>
    <row r="1337">
      <c r="A1337" t="inlineStr">
        <is>
          <t>T-133e5c</t>
        </is>
      </c>
      <c r="B1337" t="inlineStr">
        <is>
          <t>A-17939a</t>
        </is>
      </c>
      <c r="C1337" s="41" t="n">
        <v>45139</v>
      </c>
      <c r="D1337" t="n">
        <v>71</v>
      </c>
      <c r="E1337" t="n">
        <v>85</v>
      </c>
      <c r="F1337" t="n">
        <v>4</v>
      </c>
      <c r="G1337" t="n">
        <v>0</v>
      </c>
      <c r="H1337" t="inlineStr">
        <is>
          <t>urgent</t>
        </is>
      </c>
    </row>
    <row r="1338">
      <c r="A1338" t="inlineStr">
        <is>
          <t>T-afb7aa</t>
        </is>
      </c>
      <c r="B1338" t="inlineStr">
        <is>
          <t>A-f45426</t>
        </is>
      </c>
      <c r="C1338" s="41" t="n">
        <v>45047</v>
      </c>
      <c r="D1338" t="n">
        <v>2</v>
      </c>
      <c r="E1338" t="n">
        <v>25</v>
      </c>
      <c r="G1338" t="n">
        <v>0</v>
      </c>
      <c r="H1338" t="inlineStr">
        <is>
          <t>urgent</t>
        </is>
      </c>
    </row>
    <row r="1339">
      <c r="A1339" t="inlineStr">
        <is>
          <t>T-b91fc6</t>
        </is>
      </c>
      <c r="B1339" t="inlineStr">
        <is>
          <t>A-d922bf</t>
        </is>
      </c>
      <c r="C1339" s="41" t="n">
        <v>45170</v>
      </c>
      <c r="D1339" t="n">
        <v>72</v>
      </c>
      <c r="E1339" t="n">
        <v>175</v>
      </c>
      <c r="F1339" t="n">
        <v>4</v>
      </c>
      <c r="G1339" t="n">
        <v>0</v>
      </c>
      <c r="H1339" t="inlineStr">
        <is>
          <t>high</t>
        </is>
      </c>
    </row>
    <row r="1340">
      <c r="A1340" t="inlineStr">
        <is>
          <t>T-cbdb70</t>
        </is>
      </c>
      <c r="B1340" t="inlineStr">
        <is>
          <t>A-f1f639</t>
        </is>
      </c>
      <c r="C1340" s="41" t="n">
        <v>45231</v>
      </c>
      <c r="D1340" t="n">
        <v>15</v>
      </c>
      <c r="E1340" t="n">
        <v>167</v>
      </c>
      <c r="G1340" t="n">
        <v>0</v>
      </c>
      <c r="H1340" t="inlineStr">
        <is>
          <t>medium</t>
        </is>
      </c>
    </row>
    <row r="1341">
      <c r="A1341" t="inlineStr">
        <is>
          <t>T-87b6c4</t>
        </is>
      </c>
      <c r="B1341" t="inlineStr">
        <is>
          <t>A-716841</t>
        </is>
      </c>
      <c r="C1341" s="41" t="n">
        <v>45108</v>
      </c>
      <c r="D1341" t="n">
        <v>37</v>
      </c>
      <c r="E1341" t="n">
        <v>119</v>
      </c>
      <c r="G1341" t="n">
        <v>0</v>
      </c>
      <c r="H1341" t="inlineStr">
        <is>
          <t>medium</t>
        </is>
      </c>
    </row>
    <row r="1342">
      <c r="A1342" t="inlineStr">
        <is>
          <t>T-d9e61f</t>
        </is>
      </c>
      <c r="B1342" t="inlineStr">
        <is>
          <t>A-b54c01</t>
        </is>
      </c>
      <c r="C1342" s="41" t="n">
        <v>45047</v>
      </c>
      <c r="D1342" t="n">
        <v>55</v>
      </c>
      <c r="E1342" t="n">
        <v>48</v>
      </c>
      <c r="G1342" t="n">
        <v>0</v>
      </c>
      <c r="H1342" t="inlineStr">
        <is>
          <t>low</t>
        </is>
      </c>
    </row>
    <row r="1343">
      <c r="A1343" t="inlineStr">
        <is>
          <t>T-5b0a56</t>
        </is>
      </c>
      <c r="B1343" t="inlineStr">
        <is>
          <t>A-78f02b</t>
        </is>
      </c>
      <c r="C1343" s="41" t="n">
        <v>45474</v>
      </c>
      <c r="D1343" t="n">
        <v>68</v>
      </c>
      <c r="E1343" t="n">
        <v>42</v>
      </c>
      <c r="G1343" t="n">
        <v>0</v>
      </c>
      <c r="H1343" t="inlineStr">
        <is>
          <t>medium</t>
        </is>
      </c>
    </row>
    <row r="1344">
      <c r="A1344" t="inlineStr">
        <is>
          <t>T-e7c6b3</t>
        </is>
      </c>
      <c r="B1344" t="inlineStr">
        <is>
          <t>A-51ec1b</t>
        </is>
      </c>
      <c r="C1344" s="41" t="n">
        <v>45231</v>
      </c>
      <c r="D1344" t="n">
        <v>28</v>
      </c>
      <c r="E1344" t="n">
        <v>171</v>
      </c>
      <c r="F1344" t="n">
        <v>5</v>
      </c>
      <c r="G1344" t="n">
        <v>0</v>
      </c>
      <c r="H1344" t="inlineStr">
        <is>
          <t>medium</t>
        </is>
      </c>
    </row>
    <row r="1345">
      <c r="A1345" t="inlineStr">
        <is>
          <t>T-016258</t>
        </is>
      </c>
      <c r="B1345" t="inlineStr">
        <is>
          <t>A-ed510f</t>
        </is>
      </c>
      <c r="C1345" s="41" t="n">
        <v>45078</v>
      </c>
      <c r="D1345" t="n">
        <v>51</v>
      </c>
      <c r="E1345" t="n">
        <v>48</v>
      </c>
      <c r="G1345" t="n">
        <v>0</v>
      </c>
      <c r="H1345" t="inlineStr">
        <is>
          <t>low</t>
        </is>
      </c>
    </row>
    <row r="1346">
      <c r="A1346" t="inlineStr">
        <is>
          <t>T-7935c3</t>
        </is>
      </c>
      <c r="B1346" t="inlineStr">
        <is>
          <t>A-d4e0d4</t>
        </is>
      </c>
      <c r="C1346" s="41" t="n">
        <v>45231</v>
      </c>
      <c r="D1346" t="n">
        <v>56</v>
      </c>
      <c r="E1346" t="n">
        <v>114</v>
      </c>
      <c r="F1346" t="n">
        <v>5</v>
      </c>
      <c r="G1346" t="n">
        <v>0</v>
      </c>
      <c r="H1346" t="inlineStr">
        <is>
          <t>low</t>
        </is>
      </c>
    </row>
    <row r="1347">
      <c r="A1347" t="inlineStr">
        <is>
          <t>T-f7a0c0</t>
        </is>
      </c>
      <c r="B1347" t="inlineStr">
        <is>
          <t>A-544d0a</t>
        </is>
      </c>
      <c r="C1347" s="41" t="n">
        <v>45383</v>
      </c>
      <c r="D1347" t="n">
        <v>50</v>
      </c>
      <c r="E1347" t="n">
        <v>35</v>
      </c>
      <c r="F1347" t="n">
        <v>3</v>
      </c>
      <c r="G1347" t="n">
        <v>1</v>
      </c>
      <c r="H1347" t="inlineStr">
        <is>
          <t>urgent</t>
        </is>
      </c>
    </row>
    <row r="1348">
      <c r="A1348" t="inlineStr">
        <is>
          <t>T-288bdf</t>
        </is>
      </c>
      <c r="B1348" t="inlineStr">
        <is>
          <t>A-038089</t>
        </is>
      </c>
      <c r="C1348" s="41" t="n">
        <v>45261</v>
      </c>
      <c r="D1348" t="n">
        <v>39</v>
      </c>
      <c r="E1348" t="n">
        <v>102</v>
      </c>
      <c r="F1348" t="n">
        <v>5</v>
      </c>
      <c r="G1348" t="n">
        <v>0</v>
      </c>
      <c r="H1348" t="inlineStr">
        <is>
          <t>high</t>
        </is>
      </c>
    </row>
    <row r="1349">
      <c r="A1349" t="inlineStr">
        <is>
          <t>T-ccab6b</t>
        </is>
      </c>
      <c r="B1349" t="inlineStr">
        <is>
          <t>A-adc1f3</t>
        </is>
      </c>
      <c r="C1349" s="41" t="n">
        <v>44927</v>
      </c>
      <c r="D1349" t="n">
        <v>70</v>
      </c>
      <c r="E1349" t="n">
        <v>129</v>
      </c>
      <c r="G1349" t="n">
        <v>0</v>
      </c>
      <c r="H1349" t="inlineStr">
        <is>
          <t>high</t>
        </is>
      </c>
    </row>
    <row r="1350">
      <c r="A1350" t="inlineStr">
        <is>
          <t>T-a3d4db</t>
        </is>
      </c>
      <c r="B1350" t="inlineStr">
        <is>
          <t>A-0aaf6e</t>
        </is>
      </c>
      <c r="C1350" s="41" t="n">
        <v>44958</v>
      </c>
      <c r="D1350" t="n">
        <v>12</v>
      </c>
      <c r="E1350" t="n">
        <v>38</v>
      </c>
      <c r="G1350" t="n">
        <v>0</v>
      </c>
      <c r="H1350" t="inlineStr">
        <is>
          <t>medium</t>
        </is>
      </c>
    </row>
    <row r="1351">
      <c r="A1351" t="inlineStr">
        <is>
          <t>T-61605e</t>
        </is>
      </c>
      <c r="B1351" t="inlineStr">
        <is>
          <t>A-671f31</t>
        </is>
      </c>
      <c r="C1351" s="41" t="n">
        <v>45047</v>
      </c>
      <c r="D1351" t="n">
        <v>25</v>
      </c>
      <c r="E1351" t="n">
        <v>68</v>
      </c>
      <c r="F1351" t="n">
        <v>4</v>
      </c>
      <c r="G1351" t="n">
        <v>0</v>
      </c>
      <c r="H1351" t="inlineStr">
        <is>
          <t>medium</t>
        </is>
      </c>
    </row>
    <row r="1352">
      <c r="A1352" t="inlineStr">
        <is>
          <t>T-63500c</t>
        </is>
      </c>
      <c r="B1352" t="inlineStr">
        <is>
          <t>A-bc4d48</t>
        </is>
      </c>
      <c r="C1352" s="41" t="n">
        <v>45170</v>
      </c>
      <c r="D1352" t="n">
        <v>63</v>
      </c>
      <c r="E1352" t="n">
        <v>4</v>
      </c>
      <c r="F1352" t="n">
        <v>3</v>
      </c>
      <c r="G1352" t="n">
        <v>0</v>
      </c>
      <c r="H1352" t="inlineStr">
        <is>
          <t>high</t>
        </is>
      </c>
    </row>
    <row r="1353">
      <c r="A1353" t="inlineStr">
        <is>
          <t>T-0ae05a</t>
        </is>
      </c>
      <c r="B1353" t="inlineStr">
        <is>
          <t>A-7cfe77</t>
        </is>
      </c>
      <c r="C1353" s="41" t="n">
        <v>45017</v>
      </c>
      <c r="D1353" t="n">
        <v>1</v>
      </c>
      <c r="E1353" t="n">
        <v>38</v>
      </c>
      <c r="G1353" t="n">
        <v>0</v>
      </c>
      <c r="H1353" t="inlineStr">
        <is>
          <t>medium</t>
        </is>
      </c>
    </row>
    <row r="1354">
      <c r="A1354" t="inlineStr">
        <is>
          <t>T-6a8698</t>
        </is>
      </c>
      <c r="B1354" t="inlineStr">
        <is>
          <t>A-117171</t>
        </is>
      </c>
      <c r="C1354" s="41" t="n">
        <v>45170</v>
      </c>
      <c r="D1354" t="n">
        <v>13</v>
      </c>
      <c r="E1354" t="n">
        <v>59</v>
      </c>
      <c r="F1354" t="n">
        <v>3</v>
      </c>
      <c r="G1354" t="n">
        <v>0</v>
      </c>
      <c r="H1354" t="inlineStr">
        <is>
          <t>medium</t>
        </is>
      </c>
    </row>
    <row r="1355">
      <c r="A1355" t="inlineStr">
        <is>
          <t>T-00b930</t>
        </is>
      </c>
      <c r="B1355" t="inlineStr">
        <is>
          <t>A-bbe56f</t>
        </is>
      </c>
      <c r="C1355" s="41" t="n">
        <v>45566</v>
      </c>
      <c r="D1355" t="n">
        <v>23</v>
      </c>
      <c r="E1355" t="n">
        <v>179</v>
      </c>
      <c r="F1355" t="n">
        <v>4</v>
      </c>
      <c r="G1355" t="n">
        <v>0</v>
      </c>
      <c r="H1355" t="inlineStr">
        <is>
          <t>high</t>
        </is>
      </c>
    </row>
    <row r="1356">
      <c r="A1356" t="inlineStr">
        <is>
          <t>T-a289f8</t>
        </is>
      </c>
      <c r="B1356" t="inlineStr">
        <is>
          <t>A-2446e3</t>
        </is>
      </c>
      <c r="C1356" s="41" t="n">
        <v>45413</v>
      </c>
      <c r="D1356" t="n">
        <v>72</v>
      </c>
      <c r="E1356" t="n">
        <v>55</v>
      </c>
      <c r="F1356" t="n">
        <v>5</v>
      </c>
      <c r="G1356" t="n">
        <v>0</v>
      </c>
      <c r="H1356" t="inlineStr">
        <is>
          <t>medium</t>
        </is>
      </c>
    </row>
    <row r="1357">
      <c r="A1357" t="inlineStr">
        <is>
          <t>T-65b231</t>
        </is>
      </c>
      <c r="B1357" t="inlineStr">
        <is>
          <t>A-a6d261</t>
        </is>
      </c>
      <c r="C1357" s="41" t="n">
        <v>45170</v>
      </c>
      <c r="D1357" t="n">
        <v>62</v>
      </c>
      <c r="E1357" t="n">
        <v>137</v>
      </c>
      <c r="F1357" t="n">
        <v>5</v>
      </c>
      <c r="G1357" t="n">
        <v>1</v>
      </c>
      <c r="H1357" t="inlineStr">
        <is>
          <t>low</t>
        </is>
      </c>
    </row>
    <row r="1358">
      <c r="A1358" t="inlineStr">
        <is>
          <t>T-4f5aab</t>
        </is>
      </c>
      <c r="B1358" t="inlineStr">
        <is>
          <t>A-186a44</t>
        </is>
      </c>
      <c r="C1358" s="41" t="n">
        <v>45444</v>
      </c>
      <c r="D1358" t="n">
        <v>19</v>
      </c>
      <c r="E1358" t="n">
        <v>35</v>
      </c>
      <c r="F1358" t="n">
        <v>4</v>
      </c>
      <c r="G1358" t="n">
        <v>0</v>
      </c>
      <c r="H1358" t="inlineStr">
        <is>
          <t>high</t>
        </is>
      </c>
    </row>
    <row r="1359">
      <c r="A1359" t="inlineStr">
        <is>
          <t>T-67eb6f</t>
        </is>
      </c>
      <c r="B1359" t="inlineStr">
        <is>
          <t>A-712f1c</t>
        </is>
      </c>
      <c r="C1359" s="41" t="n">
        <v>45505</v>
      </c>
      <c r="D1359" t="n">
        <v>51</v>
      </c>
      <c r="E1359" t="n">
        <v>46</v>
      </c>
      <c r="G1359" t="n">
        <v>0</v>
      </c>
      <c r="H1359" t="inlineStr">
        <is>
          <t>urgent</t>
        </is>
      </c>
    </row>
    <row r="1360">
      <c r="A1360" t="inlineStr">
        <is>
          <t>T-87a53c</t>
        </is>
      </c>
      <c r="B1360" t="inlineStr">
        <is>
          <t>A-2d4502</t>
        </is>
      </c>
      <c r="C1360" s="41" t="n">
        <v>44986</v>
      </c>
      <c r="D1360" t="n">
        <v>13</v>
      </c>
      <c r="E1360" t="n">
        <v>45</v>
      </c>
      <c r="G1360" t="n">
        <v>0</v>
      </c>
      <c r="H1360" t="inlineStr">
        <is>
          <t>medium</t>
        </is>
      </c>
    </row>
    <row r="1361">
      <c r="A1361" t="inlineStr">
        <is>
          <t>T-1c81a5</t>
        </is>
      </c>
      <c r="B1361" t="inlineStr">
        <is>
          <t>A-1f7acb</t>
        </is>
      </c>
      <c r="C1361" s="41" t="n">
        <v>45017</v>
      </c>
      <c r="D1361" t="n">
        <v>42</v>
      </c>
      <c r="E1361" t="n">
        <v>40</v>
      </c>
      <c r="F1361" t="n">
        <v>5</v>
      </c>
      <c r="G1361" t="n">
        <v>0</v>
      </c>
      <c r="H1361" t="inlineStr">
        <is>
          <t>high</t>
        </is>
      </c>
    </row>
    <row r="1362">
      <c r="A1362" t="inlineStr">
        <is>
          <t>T-de8424</t>
        </is>
      </c>
      <c r="B1362" t="inlineStr">
        <is>
          <t>A-f1f639</t>
        </is>
      </c>
      <c r="C1362" s="41" t="n">
        <v>45261</v>
      </c>
      <c r="D1362" t="n">
        <v>3</v>
      </c>
      <c r="E1362" t="n">
        <v>19</v>
      </c>
      <c r="G1362" t="n">
        <v>0</v>
      </c>
      <c r="H1362" t="inlineStr">
        <is>
          <t>low</t>
        </is>
      </c>
    </row>
    <row r="1363">
      <c r="A1363" t="inlineStr">
        <is>
          <t>T-ec6d18</t>
        </is>
      </c>
      <c r="B1363" t="inlineStr">
        <is>
          <t>A-4e0e85</t>
        </is>
      </c>
      <c r="C1363" s="41" t="n">
        <v>45536</v>
      </c>
      <c r="D1363" t="n">
        <v>56</v>
      </c>
      <c r="E1363" t="n">
        <v>110</v>
      </c>
      <c r="F1363" t="n">
        <v>5</v>
      </c>
      <c r="G1363" t="n">
        <v>0</v>
      </c>
      <c r="H1363" t="inlineStr">
        <is>
          <t>high</t>
        </is>
      </c>
    </row>
    <row r="1364">
      <c r="A1364" t="inlineStr">
        <is>
          <t>T-699941</t>
        </is>
      </c>
      <c r="B1364" t="inlineStr">
        <is>
          <t>A-7d514c</t>
        </is>
      </c>
      <c r="C1364" s="41" t="n">
        <v>45352</v>
      </c>
      <c r="D1364" t="n">
        <v>43</v>
      </c>
      <c r="E1364" t="n">
        <v>23</v>
      </c>
      <c r="G1364" t="n">
        <v>0</v>
      </c>
      <c r="H1364" t="inlineStr">
        <is>
          <t>urgent</t>
        </is>
      </c>
    </row>
    <row r="1365">
      <c r="A1365" t="inlineStr">
        <is>
          <t>T-1e5e13</t>
        </is>
      </c>
      <c r="B1365" t="inlineStr">
        <is>
          <t>A-249769</t>
        </is>
      </c>
      <c r="C1365" s="41" t="n">
        <v>45474</v>
      </c>
      <c r="D1365" t="n">
        <v>16</v>
      </c>
      <c r="E1365" t="n">
        <v>180</v>
      </c>
      <c r="F1365" t="n">
        <v>3</v>
      </c>
      <c r="G1365" t="n">
        <v>0</v>
      </c>
      <c r="H1365" t="inlineStr">
        <is>
          <t>high</t>
        </is>
      </c>
    </row>
    <row r="1366">
      <c r="A1366" t="inlineStr">
        <is>
          <t>T-687ec1</t>
        </is>
      </c>
      <c r="B1366" t="inlineStr">
        <is>
          <t>A-0dbdc6</t>
        </is>
      </c>
      <c r="C1366" s="41" t="n">
        <v>45566</v>
      </c>
      <c r="D1366" t="n">
        <v>60</v>
      </c>
      <c r="E1366" t="n">
        <v>65</v>
      </c>
      <c r="F1366" t="n">
        <v>5</v>
      </c>
      <c r="G1366" t="n">
        <v>0</v>
      </c>
      <c r="H1366" t="inlineStr">
        <is>
          <t>high</t>
        </is>
      </c>
    </row>
    <row r="1367">
      <c r="A1367" t="inlineStr">
        <is>
          <t>T-88702a</t>
        </is>
      </c>
      <c r="B1367" t="inlineStr">
        <is>
          <t>A-50f3f7</t>
        </is>
      </c>
      <c r="C1367" s="41" t="n">
        <v>44927</v>
      </c>
      <c r="D1367" t="n">
        <v>16</v>
      </c>
      <c r="E1367" t="n">
        <v>13</v>
      </c>
      <c r="G1367" t="n">
        <v>0</v>
      </c>
      <c r="H1367" t="inlineStr">
        <is>
          <t>high</t>
        </is>
      </c>
    </row>
    <row r="1368">
      <c r="A1368" t="inlineStr">
        <is>
          <t>T-3196fb</t>
        </is>
      </c>
      <c r="B1368" t="inlineStr">
        <is>
          <t>A-dfbd31</t>
        </is>
      </c>
      <c r="C1368" s="41" t="n">
        <v>45566</v>
      </c>
      <c r="D1368" t="n">
        <v>18</v>
      </c>
      <c r="E1368" t="n">
        <v>68</v>
      </c>
      <c r="G1368" t="n">
        <v>0</v>
      </c>
      <c r="H1368" t="inlineStr">
        <is>
          <t>high</t>
        </is>
      </c>
    </row>
    <row r="1369">
      <c r="A1369" t="inlineStr">
        <is>
          <t>T-4e7b8f</t>
        </is>
      </c>
      <c r="B1369" t="inlineStr">
        <is>
          <t>A-e51ec7</t>
        </is>
      </c>
      <c r="C1369" s="41" t="n">
        <v>45078</v>
      </c>
      <c r="D1369" t="n">
        <v>51</v>
      </c>
      <c r="E1369" t="n">
        <v>94</v>
      </c>
      <c r="G1369" t="n">
        <v>0</v>
      </c>
      <c r="H1369" t="inlineStr">
        <is>
          <t>medium</t>
        </is>
      </c>
    </row>
    <row r="1370">
      <c r="A1370" t="inlineStr">
        <is>
          <t>T-0652b3</t>
        </is>
      </c>
      <c r="B1370" t="inlineStr">
        <is>
          <t>A-cbbe12</t>
        </is>
      </c>
      <c r="C1370" s="41" t="n">
        <v>45536</v>
      </c>
      <c r="D1370" t="n">
        <v>23</v>
      </c>
      <c r="E1370" t="n">
        <v>53</v>
      </c>
      <c r="F1370" t="n">
        <v>5</v>
      </c>
      <c r="G1370" t="n">
        <v>0</v>
      </c>
      <c r="H1370" t="inlineStr">
        <is>
          <t>urgent</t>
        </is>
      </c>
    </row>
    <row r="1371">
      <c r="A1371" t="inlineStr">
        <is>
          <t>T-c50b96</t>
        </is>
      </c>
      <c r="B1371" t="inlineStr">
        <is>
          <t>A-149a69</t>
        </is>
      </c>
      <c r="C1371" s="41" t="n">
        <v>44986</v>
      </c>
      <c r="D1371" t="n">
        <v>31</v>
      </c>
      <c r="E1371" t="n">
        <v>141</v>
      </c>
      <c r="G1371" t="n">
        <v>0</v>
      </c>
      <c r="H1371" t="inlineStr">
        <is>
          <t>urgent</t>
        </is>
      </c>
    </row>
    <row r="1372">
      <c r="A1372" t="inlineStr">
        <is>
          <t>T-220f5a</t>
        </is>
      </c>
      <c r="B1372" t="inlineStr">
        <is>
          <t>A-7c5768</t>
        </is>
      </c>
      <c r="C1372" s="41" t="n">
        <v>45383</v>
      </c>
      <c r="D1372" t="n">
        <v>62</v>
      </c>
      <c r="E1372" t="n">
        <v>61</v>
      </c>
      <c r="G1372" t="n">
        <v>0</v>
      </c>
      <c r="H1372" t="inlineStr">
        <is>
          <t>urgent</t>
        </is>
      </c>
    </row>
    <row r="1373">
      <c r="A1373" t="inlineStr">
        <is>
          <t>T-399dc3</t>
        </is>
      </c>
      <c r="B1373" t="inlineStr">
        <is>
          <t>A-462d45</t>
        </is>
      </c>
      <c r="C1373" s="41" t="n">
        <v>45627</v>
      </c>
      <c r="D1373" t="n">
        <v>29</v>
      </c>
      <c r="E1373" t="n">
        <v>127</v>
      </c>
      <c r="G1373" t="n">
        <v>0</v>
      </c>
      <c r="H1373" t="inlineStr">
        <is>
          <t>medium</t>
        </is>
      </c>
    </row>
    <row r="1374">
      <c r="A1374" t="inlineStr">
        <is>
          <t>T-73a01a</t>
        </is>
      </c>
      <c r="B1374" t="inlineStr">
        <is>
          <t>A-2789e3</t>
        </is>
      </c>
      <c r="C1374" s="41" t="n">
        <v>45627</v>
      </c>
      <c r="D1374" t="n">
        <v>33</v>
      </c>
      <c r="E1374" t="n">
        <v>140</v>
      </c>
      <c r="G1374" t="n">
        <v>0</v>
      </c>
      <c r="H1374" t="inlineStr">
        <is>
          <t>medium</t>
        </is>
      </c>
    </row>
    <row r="1375">
      <c r="A1375" t="inlineStr">
        <is>
          <t>T-f07874</t>
        </is>
      </c>
      <c r="B1375" t="inlineStr">
        <is>
          <t>A-cb5333</t>
        </is>
      </c>
      <c r="C1375" s="41" t="n">
        <v>45170</v>
      </c>
      <c r="D1375" t="n">
        <v>20</v>
      </c>
      <c r="E1375" t="n">
        <v>89</v>
      </c>
      <c r="G1375" t="n">
        <v>0</v>
      </c>
      <c r="H1375" t="inlineStr">
        <is>
          <t>urgent</t>
        </is>
      </c>
    </row>
    <row r="1376">
      <c r="A1376" t="inlineStr">
        <is>
          <t>T-d8b95c</t>
        </is>
      </c>
      <c r="B1376" t="inlineStr">
        <is>
          <t>A-82861f</t>
        </is>
      </c>
      <c r="C1376" s="41" t="n">
        <v>45352</v>
      </c>
      <c r="D1376" t="n">
        <v>6</v>
      </c>
      <c r="E1376" t="n">
        <v>5</v>
      </c>
      <c r="F1376" t="n">
        <v>4</v>
      </c>
      <c r="G1376" t="n">
        <v>0</v>
      </c>
      <c r="H1376" t="inlineStr">
        <is>
          <t>urgent</t>
        </is>
      </c>
    </row>
    <row r="1377">
      <c r="A1377" t="inlineStr">
        <is>
          <t>T-88d958</t>
        </is>
      </c>
      <c r="B1377" t="inlineStr">
        <is>
          <t>A-4c6f11</t>
        </is>
      </c>
      <c r="C1377" s="41" t="n">
        <v>45078</v>
      </c>
      <c r="D1377" t="n">
        <v>60</v>
      </c>
      <c r="E1377" t="n">
        <v>2</v>
      </c>
      <c r="F1377" t="n">
        <v>3</v>
      </c>
      <c r="G1377" t="n">
        <v>0</v>
      </c>
      <c r="H1377" t="inlineStr">
        <is>
          <t>urgent</t>
        </is>
      </c>
    </row>
    <row r="1378">
      <c r="A1378" t="inlineStr">
        <is>
          <t>T-fa61ed</t>
        </is>
      </c>
      <c r="B1378" t="inlineStr">
        <is>
          <t>A-5c046d</t>
        </is>
      </c>
      <c r="C1378" s="41" t="n">
        <v>45352</v>
      </c>
      <c r="D1378" t="n">
        <v>13</v>
      </c>
      <c r="E1378" t="n">
        <v>128</v>
      </c>
      <c r="F1378" t="n">
        <v>3</v>
      </c>
      <c r="G1378" t="n">
        <v>0</v>
      </c>
      <c r="H1378" t="inlineStr">
        <is>
          <t>low</t>
        </is>
      </c>
    </row>
    <row r="1379">
      <c r="A1379" t="inlineStr">
        <is>
          <t>T-0b025f</t>
        </is>
      </c>
      <c r="B1379" t="inlineStr">
        <is>
          <t>A-c37cab</t>
        </is>
      </c>
      <c r="C1379" s="41" t="n">
        <v>45323</v>
      </c>
      <c r="D1379" t="n">
        <v>27</v>
      </c>
      <c r="E1379" t="n">
        <v>87</v>
      </c>
      <c r="F1379" t="n">
        <v>5</v>
      </c>
      <c r="G1379" t="n">
        <v>0</v>
      </c>
      <c r="H1379" t="inlineStr">
        <is>
          <t>high</t>
        </is>
      </c>
    </row>
    <row r="1380">
      <c r="A1380" t="inlineStr">
        <is>
          <t>T-8ab508</t>
        </is>
      </c>
      <c r="B1380" t="inlineStr">
        <is>
          <t>A-0f7d77</t>
        </is>
      </c>
      <c r="C1380" s="41" t="n">
        <v>45108</v>
      </c>
      <c r="D1380" t="n">
        <v>13</v>
      </c>
      <c r="E1380" t="n">
        <v>82</v>
      </c>
      <c r="G1380" t="n">
        <v>0</v>
      </c>
      <c r="H1380" t="inlineStr">
        <is>
          <t>high</t>
        </is>
      </c>
    </row>
    <row r="1381">
      <c r="A1381" t="inlineStr">
        <is>
          <t>T-be7c14</t>
        </is>
      </c>
      <c r="B1381" t="inlineStr">
        <is>
          <t>A-34ea2f</t>
        </is>
      </c>
      <c r="C1381" s="41" t="n">
        <v>45566</v>
      </c>
      <c r="D1381" t="n">
        <v>25</v>
      </c>
      <c r="E1381" t="n">
        <v>77</v>
      </c>
      <c r="G1381" t="n">
        <v>0</v>
      </c>
      <c r="H1381" t="inlineStr">
        <is>
          <t>low</t>
        </is>
      </c>
    </row>
    <row r="1382">
      <c r="A1382" t="inlineStr">
        <is>
          <t>T-217098</t>
        </is>
      </c>
      <c r="B1382" t="inlineStr">
        <is>
          <t>A-2d1036</t>
        </is>
      </c>
      <c r="C1382" s="41" t="n">
        <v>45444</v>
      </c>
      <c r="D1382" t="n">
        <v>50</v>
      </c>
      <c r="E1382" t="n">
        <v>8</v>
      </c>
      <c r="F1382" t="n">
        <v>5</v>
      </c>
      <c r="G1382" t="n">
        <v>0</v>
      </c>
      <c r="H1382" t="inlineStr">
        <is>
          <t>low</t>
        </is>
      </c>
    </row>
    <row r="1383">
      <c r="A1383" t="inlineStr">
        <is>
          <t>T-80157c</t>
        </is>
      </c>
      <c r="B1383" t="inlineStr">
        <is>
          <t>A-6f50ae</t>
        </is>
      </c>
      <c r="C1383" s="41" t="n">
        <v>45597</v>
      </c>
      <c r="D1383" t="n">
        <v>49</v>
      </c>
      <c r="E1383" t="n">
        <v>46</v>
      </c>
      <c r="G1383" t="n">
        <v>0</v>
      </c>
      <c r="H1383" t="inlineStr">
        <is>
          <t>urgent</t>
        </is>
      </c>
    </row>
    <row r="1384">
      <c r="A1384" t="inlineStr">
        <is>
          <t>T-67c060</t>
        </is>
      </c>
      <c r="B1384" t="inlineStr">
        <is>
          <t>A-883b7d</t>
        </is>
      </c>
      <c r="C1384" s="41" t="n">
        <v>45566</v>
      </c>
      <c r="D1384" t="n">
        <v>43</v>
      </c>
      <c r="E1384" t="n">
        <v>72</v>
      </c>
      <c r="F1384" t="n">
        <v>3</v>
      </c>
      <c r="G1384" t="n">
        <v>0</v>
      </c>
      <c r="H1384" t="inlineStr">
        <is>
          <t>low</t>
        </is>
      </c>
    </row>
    <row r="1385">
      <c r="A1385" t="inlineStr">
        <is>
          <t>T-d3b3e1</t>
        </is>
      </c>
      <c r="B1385" t="inlineStr">
        <is>
          <t>A-de24d5</t>
        </is>
      </c>
      <c r="C1385" s="41" t="n">
        <v>44986</v>
      </c>
      <c r="D1385" t="n">
        <v>9</v>
      </c>
      <c r="E1385" t="n">
        <v>152</v>
      </c>
      <c r="G1385" t="n">
        <v>0</v>
      </c>
      <c r="H1385" t="inlineStr">
        <is>
          <t>medium</t>
        </is>
      </c>
    </row>
    <row r="1386">
      <c r="A1386" t="inlineStr">
        <is>
          <t>T-c79d58</t>
        </is>
      </c>
      <c r="B1386" t="inlineStr">
        <is>
          <t>A-463db0</t>
        </is>
      </c>
      <c r="C1386" s="41" t="n">
        <v>45627</v>
      </c>
      <c r="D1386" t="n">
        <v>49</v>
      </c>
      <c r="E1386" t="n">
        <v>32</v>
      </c>
      <c r="F1386" t="n">
        <v>4</v>
      </c>
      <c r="G1386" t="n">
        <v>0</v>
      </c>
      <c r="H1386" t="inlineStr">
        <is>
          <t>medium</t>
        </is>
      </c>
    </row>
    <row r="1387">
      <c r="A1387" t="inlineStr">
        <is>
          <t>T-4f391f</t>
        </is>
      </c>
      <c r="B1387" t="inlineStr">
        <is>
          <t>A-86fc1d</t>
        </is>
      </c>
      <c r="C1387" s="41" t="n">
        <v>45383</v>
      </c>
      <c r="D1387" t="n">
        <v>9</v>
      </c>
      <c r="E1387" t="n">
        <v>59</v>
      </c>
      <c r="G1387" t="n">
        <v>0</v>
      </c>
      <c r="H1387" t="inlineStr">
        <is>
          <t>high</t>
        </is>
      </c>
    </row>
    <row r="1388">
      <c r="A1388" t="inlineStr">
        <is>
          <t>T-fa6044</t>
        </is>
      </c>
      <c r="B1388" t="inlineStr">
        <is>
          <t>A-f1f639</t>
        </is>
      </c>
      <c r="C1388" s="41" t="n">
        <v>45170</v>
      </c>
      <c r="D1388" t="n">
        <v>19</v>
      </c>
      <c r="E1388" t="n">
        <v>124</v>
      </c>
      <c r="F1388" t="n">
        <v>5</v>
      </c>
      <c r="G1388" t="n">
        <v>0</v>
      </c>
      <c r="H1388" t="inlineStr">
        <is>
          <t>high</t>
        </is>
      </c>
    </row>
    <row r="1389">
      <c r="A1389" t="inlineStr">
        <is>
          <t>T-617256</t>
        </is>
      </c>
      <c r="B1389" t="inlineStr">
        <is>
          <t>A-6843f2</t>
        </is>
      </c>
      <c r="C1389" s="41" t="n">
        <v>45261</v>
      </c>
      <c r="D1389" t="n">
        <v>12</v>
      </c>
      <c r="E1389" t="n">
        <v>134</v>
      </c>
      <c r="F1389" t="n">
        <v>3</v>
      </c>
      <c r="G1389" t="n">
        <v>0</v>
      </c>
      <c r="H1389" t="inlineStr">
        <is>
          <t>medium</t>
        </is>
      </c>
    </row>
    <row r="1390">
      <c r="A1390" t="inlineStr">
        <is>
          <t>T-81da6c</t>
        </is>
      </c>
      <c r="B1390" t="inlineStr">
        <is>
          <t>A-337bc1</t>
        </is>
      </c>
      <c r="C1390" s="41" t="n">
        <v>45597</v>
      </c>
      <c r="D1390" t="n">
        <v>37</v>
      </c>
      <c r="E1390" t="n">
        <v>78</v>
      </c>
      <c r="F1390" t="n">
        <v>3</v>
      </c>
      <c r="G1390" t="n">
        <v>0</v>
      </c>
      <c r="H1390" t="inlineStr">
        <is>
          <t>high</t>
        </is>
      </c>
    </row>
    <row r="1391">
      <c r="A1391" t="inlineStr">
        <is>
          <t>T-637137</t>
        </is>
      </c>
      <c r="B1391" t="inlineStr">
        <is>
          <t>A-2b9d3e</t>
        </is>
      </c>
      <c r="C1391" s="41" t="n">
        <v>45139</v>
      </c>
      <c r="D1391" t="n">
        <v>33</v>
      </c>
      <c r="E1391" t="n">
        <v>68</v>
      </c>
      <c r="G1391" t="n">
        <v>0</v>
      </c>
      <c r="H1391" t="inlineStr">
        <is>
          <t>high</t>
        </is>
      </c>
    </row>
    <row r="1392">
      <c r="A1392" t="inlineStr">
        <is>
          <t>T-837699</t>
        </is>
      </c>
      <c r="B1392" t="inlineStr">
        <is>
          <t>A-751bd4</t>
        </is>
      </c>
      <c r="C1392" s="41" t="n">
        <v>45323</v>
      </c>
      <c r="D1392" t="n">
        <v>21</v>
      </c>
      <c r="E1392" t="n">
        <v>174</v>
      </c>
      <c r="F1392" t="n">
        <v>5</v>
      </c>
      <c r="G1392" t="n">
        <v>1</v>
      </c>
      <c r="H1392" t="inlineStr">
        <is>
          <t>urgent</t>
        </is>
      </c>
    </row>
    <row r="1393">
      <c r="A1393" t="inlineStr">
        <is>
          <t>T-2748bc</t>
        </is>
      </c>
      <c r="B1393" t="inlineStr">
        <is>
          <t>A-0e966d</t>
        </is>
      </c>
      <c r="C1393" s="41" t="n">
        <v>45292</v>
      </c>
      <c r="D1393" t="n">
        <v>61</v>
      </c>
      <c r="E1393" t="n">
        <v>73</v>
      </c>
      <c r="G1393" t="n">
        <v>0</v>
      </c>
      <c r="H1393" t="inlineStr">
        <is>
          <t>high</t>
        </is>
      </c>
    </row>
    <row r="1394">
      <c r="A1394" t="inlineStr">
        <is>
          <t>T-538074</t>
        </is>
      </c>
      <c r="B1394" t="inlineStr">
        <is>
          <t>A-6a4e2d</t>
        </is>
      </c>
      <c r="C1394" s="41" t="n">
        <v>45383</v>
      </c>
      <c r="D1394" t="n">
        <v>22</v>
      </c>
      <c r="E1394" t="n">
        <v>156</v>
      </c>
      <c r="F1394" t="n">
        <v>4</v>
      </c>
      <c r="G1394" t="n">
        <v>0</v>
      </c>
      <c r="H1394" t="inlineStr">
        <is>
          <t>low</t>
        </is>
      </c>
    </row>
    <row r="1395">
      <c r="A1395" t="inlineStr">
        <is>
          <t>T-7480c9</t>
        </is>
      </c>
      <c r="B1395" t="inlineStr">
        <is>
          <t>A-4f18f0</t>
        </is>
      </c>
      <c r="C1395" s="41" t="n">
        <v>44927</v>
      </c>
      <c r="D1395" t="n">
        <v>31</v>
      </c>
      <c r="E1395" t="n">
        <v>39</v>
      </c>
      <c r="G1395" t="n">
        <v>0</v>
      </c>
      <c r="H1395" t="inlineStr">
        <is>
          <t>low</t>
        </is>
      </c>
    </row>
    <row r="1396">
      <c r="A1396" t="inlineStr">
        <is>
          <t>T-0d0fed</t>
        </is>
      </c>
      <c r="B1396" t="inlineStr">
        <is>
          <t>A-ff79f2</t>
        </is>
      </c>
      <c r="C1396" s="41" t="n">
        <v>45261</v>
      </c>
      <c r="D1396" t="n">
        <v>37</v>
      </c>
      <c r="E1396" t="n">
        <v>29</v>
      </c>
      <c r="G1396" t="n">
        <v>0</v>
      </c>
      <c r="H1396" t="inlineStr">
        <is>
          <t>medium</t>
        </is>
      </c>
    </row>
    <row r="1397">
      <c r="A1397" t="inlineStr">
        <is>
          <t>T-a64b83</t>
        </is>
      </c>
      <c r="B1397" t="inlineStr">
        <is>
          <t>A-f97b9a</t>
        </is>
      </c>
      <c r="C1397" s="41" t="n">
        <v>45017</v>
      </c>
      <c r="D1397" t="n">
        <v>2</v>
      </c>
      <c r="E1397" t="n">
        <v>121</v>
      </c>
      <c r="F1397" t="n">
        <v>4</v>
      </c>
      <c r="G1397" t="n">
        <v>0</v>
      </c>
      <c r="H1397" t="inlineStr">
        <is>
          <t>urgent</t>
        </is>
      </c>
    </row>
    <row r="1398">
      <c r="A1398" t="inlineStr">
        <is>
          <t>T-563a64</t>
        </is>
      </c>
      <c r="B1398" t="inlineStr">
        <is>
          <t>A-b9f5b1</t>
        </is>
      </c>
      <c r="C1398" s="41" t="n">
        <v>45139</v>
      </c>
      <c r="D1398" t="n">
        <v>25</v>
      </c>
      <c r="E1398" t="n">
        <v>15</v>
      </c>
      <c r="F1398" t="n">
        <v>3</v>
      </c>
      <c r="G1398" t="n">
        <v>0</v>
      </c>
      <c r="H1398" t="inlineStr">
        <is>
          <t>medium</t>
        </is>
      </c>
    </row>
    <row r="1399">
      <c r="A1399" t="inlineStr">
        <is>
          <t>T-2cb775</t>
        </is>
      </c>
      <c r="B1399" t="inlineStr">
        <is>
          <t>A-e351e1</t>
        </is>
      </c>
      <c r="C1399" s="41" t="n">
        <v>45566</v>
      </c>
      <c r="D1399" t="n">
        <v>2</v>
      </c>
      <c r="E1399" t="n">
        <v>101</v>
      </c>
      <c r="F1399" t="n">
        <v>4</v>
      </c>
      <c r="G1399" t="n">
        <v>0</v>
      </c>
      <c r="H1399" t="inlineStr">
        <is>
          <t>low</t>
        </is>
      </c>
    </row>
    <row r="1400">
      <c r="A1400" t="inlineStr">
        <is>
          <t>T-c83359</t>
        </is>
      </c>
      <c r="B1400" t="inlineStr">
        <is>
          <t>A-9208f0</t>
        </is>
      </c>
      <c r="C1400" s="41" t="n">
        <v>45108</v>
      </c>
      <c r="D1400" t="n">
        <v>20</v>
      </c>
      <c r="E1400" t="n">
        <v>25</v>
      </c>
      <c r="F1400" t="n">
        <v>3</v>
      </c>
      <c r="G1400" t="n">
        <v>0</v>
      </c>
      <c r="H1400" t="inlineStr">
        <is>
          <t>low</t>
        </is>
      </c>
    </row>
    <row r="1401">
      <c r="A1401" t="inlineStr">
        <is>
          <t>T-47a586</t>
        </is>
      </c>
      <c r="B1401" t="inlineStr">
        <is>
          <t>A-c43359</t>
        </is>
      </c>
      <c r="C1401" s="41" t="n">
        <v>45170</v>
      </c>
      <c r="D1401" t="n">
        <v>2</v>
      </c>
      <c r="E1401" t="n">
        <v>43</v>
      </c>
      <c r="F1401" t="n">
        <v>4</v>
      </c>
      <c r="G1401" t="n">
        <v>0</v>
      </c>
      <c r="H1401" t="inlineStr">
        <is>
          <t>high</t>
        </is>
      </c>
    </row>
    <row r="1402">
      <c r="A1402" t="inlineStr">
        <is>
          <t>T-948932</t>
        </is>
      </c>
      <c r="B1402" t="inlineStr">
        <is>
          <t>A-afa505</t>
        </is>
      </c>
      <c r="C1402" s="41" t="n">
        <v>44986</v>
      </c>
      <c r="D1402" t="n">
        <v>36</v>
      </c>
      <c r="E1402" t="n">
        <v>116</v>
      </c>
      <c r="G1402" t="n">
        <v>0</v>
      </c>
      <c r="H1402" t="inlineStr">
        <is>
          <t>low</t>
        </is>
      </c>
    </row>
    <row r="1403">
      <c r="A1403" t="inlineStr">
        <is>
          <t>T-87bb00</t>
        </is>
      </c>
      <c r="B1403" t="inlineStr">
        <is>
          <t>A-c70870</t>
        </is>
      </c>
      <c r="C1403" s="41" t="n">
        <v>45505</v>
      </c>
      <c r="D1403" t="n">
        <v>24</v>
      </c>
      <c r="E1403" t="n">
        <v>62</v>
      </c>
      <c r="F1403" t="n">
        <v>3</v>
      </c>
      <c r="G1403" t="n">
        <v>0</v>
      </c>
      <c r="H1403" t="inlineStr">
        <is>
          <t>medium</t>
        </is>
      </c>
    </row>
    <row r="1404">
      <c r="A1404" t="inlineStr">
        <is>
          <t>T-fd629f</t>
        </is>
      </c>
      <c r="B1404" t="inlineStr">
        <is>
          <t>A-dcc3f1</t>
        </is>
      </c>
      <c r="C1404" s="41" t="n">
        <v>45505</v>
      </c>
      <c r="D1404" t="n">
        <v>17</v>
      </c>
      <c r="E1404" t="n">
        <v>52</v>
      </c>
      <c r="G1404" t="n">
        <v>0</v>
      </c>
      <c r="H1404" t="inlineStr">
        <is>
          <t>high</t>
        </is>
      </c>
    </row>
    <row r="1405">
      <c r="A1405" t="inlineStr">
        <is>
          <t>T-04dbe2</t>
        </is>
      </c>
      <c r="B1405" t="inlineStr">
        <is>
          <t>A-22d9d2</t>
        </is>
      </c>
      <c r="C1405" s="41" t="n">
        <v>45474</v>
      </c>
      <c r="D1405" t="n">
        <v>14</v>
      </c>
      <c r="E1405" t="n">
        <v>25</v>
      </c>
      <c r="G1405" t="n">
        <v>0</v>
      </c>
      <c r="H1405" t="inlineStr">
        <is>
          <t>urgent</t>
        </is>
      </c>
    </row>
    <row r="1406">
      <c r="A1406" t="inlineStr">
        <is>
          <t>T-b55b60</t>
        </is>
      </c>
      <c r="B1406" t="inlineStr">
        <is>
          <t>A-659280</t>
        </is>
      </c>
      <c r="C1406" s="41" t="n">
        <v>45505</v>
      </c>
      <c r="D1406" t="n">
        <v>22</v>
      </c>
      <c r="E1406" t="n">
        <v>50</v>
      </c>
      <c r="F1406" t="n">
        <v>5</v>
      </c>
      <c r="G1406" t="n">
        <v>0</v>
      </c>
      <c r="H1406" t="inlineStr">
        <is>
          <t>low</t>
        </is>
      </c>
    </row>
    <row r="1407">
      <c r="A1407" t="inlineStr">
        <is>
          <t>T-0721f7</t>
        </is>
      </c>
      <c r="B1407" t="inlineStr">
        <is>
          <t>A-a1b80b</t>
        </is>
      </c>
      <c r="C1407" s="41" t="n">
        <v>45474</v>
      </c>
      <c r="D1407" t="n">
        <v>36</v>
      </c>
      <c r="E1407" t="n">
        <v>15</v>
      </c>
      <c r="F1407" t="n">
        <v>5</v>
      </c>
      <c r="G1407" t="n">
        <v>0</v>
      </c>
      <c r="H1407" t="inlineStr">
        <is>
          <t>low</t>
        </is>
      </c>
    </row>
    <row r="1408">
      <c r="A1408" t="inlineStr">
        <is>
          <t>T-394a48</t>
        </is>
      </c>
      <c r="B1408" t="inlineStr">
        <is>
          <t>A-296d7c</t>
        </is>
      </c>
      <c r="C1408" s="41" t="n">
        <v>45047</v>
      </c>
      <c r="D1408" t="n">
        <v>67</v>
      </c>
      <c r="E1408" t="n">
        <v>170</v>
      </c>
      <c r="G1408" t="n">
        <v>0</v>
      </c>
      <c r="H1408" t="inlineStr">
        <is>
          <t>low</t>
        </is>
      </c>
    </row>
    <row r="1409">
      <c r="A1409" t="inlineStr">
        <is>
          <t>T-9d7afa</t>
        </is>
      </c>
      <c r="B1409" t="inlineStr">
        <is>
          <t>A-86fc1d</t>
        </is>
      </c>
      <c r="C1409" s="41" t="n">
        <v>45352</v>
      </c>
      <c r="D1409" t="n">
        <v>19</v>
      </c>
      <c r="E1409" t="n">
        <v>30</v>
      </c>
      <c r="G1409" t="n">
        <v>0</v>
      </c>
      <c r="H1409" t="inlineStr">
        <is>
          <t>urgent</t>
        </is>
      </c>
    </row>
    <row r="1410">
      <c r="A1410" t="inlineStr">
        <is>
          <t>T-207054</t>
        </is>
      </c>
      <c r="B1410" t="inlineStr">
        <is>
          <t>A-331424</t>
        </is>
      </c>
      <c r="C1410" s="41" t="n">
        <v>44986</v>
      </c>
      <c r="D1410" t="n">
        <v>29</v>
      </c>
      <c r="E1410" t="n">
        <v>43</v>
      </c>
      <c r="G1410" t="n">
        <v>0</v>
      </c>
      <c r="H1410" t="inlineStr">
        <is>
          <t>medium</t>
        </is>
      </c>
    </row>
    <row r="1411">
      <c r="A1411" t="inlineStr">
        <is>
          <t>T-f8e692</t>
        </is>
      </c>
      <c r="B1411" t="inlineStr">
        <is>
          <t>A-ed510f</t>
        </is>
      </c>
      <c r="C1411" s="41" t="n">
        <v>45108</v>
      </c>
      <c r="D1411" t="n">
        <v>26</v>
      </c>
      <c r="E1411" t="n">
        <v>110</v>
      </c>
      <c r="F1411" t="n">
        <v>4</v>
      </c>
      <c r="G1411" t="n">
        <v>0</v>
      </c>
      <c r="H1411" t="inlineStr">
        <is>
          <t>low</t>
        </is>
      </c>
    </row>
    <row r="1412">
      <c r="A1412" t="inlineStr">
        <is>
          <t>T-80126f</t>
        </is>
      </c>
      <c r="B1412" t="inlineStr">
        <is>
          <t>A-94d3da</t>
        </is>
      </c>
      <c r="C1412" s="41" t="n">
        <v>45597</v>
      </c>
      <c r="D1412" t="n">
        <v>16</v>
      </c>
      <c r="E1412" t="n">
        <v>52</v>
      </c>
      <c r="F1412" t="n">
        <v>3</v>
      </c>
      <c r="G1412" t="n">
        <v>0</v>
      </c>
      <c r="H1412" t="inlineStr">
        <is>
          <t>urgent</t>
        </is>
      </c>
    </row>
    <row r="1413">
      <c r="A1413" t="inlineStr">
        <is>
          <t>T-bcd0eb</t>
        </is>
      </c>
      <c r="B1413" t="inlineStr">
        <is>
          <t>A-b3fe05</t>
        </is>
      </c>
      <c r="C1413" s="41" t="n">
        <v>45017</v>
      </c>
      <c r="D1413" t="n">
        <v>47</v>
      </c>
      <c r="E1413" t="n">
        <v>173</v>
      </c>
      <c r="F1413" t="n">
        <v>3</v>
      </c>
      <c r="G1413" t="n">
        <v>0</v>
      </c>
      <c r="H1413" t="inlineStr">
        <is>
          <t>high</t>
        </is>
      </c>
    </row>
    <row r="1414">
      <c r="A1414" t="inlineStr">
        <is>
          <t>T-53266e</t>
        </is>
      </c>
      <c r="B1414" t="inlineStr">
        <is>
          <t>A-337bc1</t>
        </is>
      </c>
      <c r="C1414" s="41" t="n">
        <v>45413</v>
      </c>
      <c r="D1414" t="n">
        <v>53</v>
      </c>
      <c r="E1414" t="n">
        <v>30</v>
      </c>
      <c r="F1414" t="n">
        <v>5</v>
      </c>
      <c r="G1414" t="n">
        <v>1</v>
      </c>
      <c r="H1414" t="inlineStr">
        <is>
          <t>high</t>
        </is>
      </c>
    </row>
    <row r="1415">
      <c r="A1415" t="inlineStr">
        <is>
          <t>T-2e22ae</t>
        </is>
      </c>
      <c r="B1415" t="inlineStr">
        <is>
          <t>A-69b156</t>
        </is>
      </c>
      <c r="C1415" s="41" t="n">
        <v>44958</v>
      </c>
      <c r="D1415" t="n">
        <v>28</v>
      </c>
      <c r="E1415" t="n">
        <v>8</v>
      </c>
      <c r="G1415" t="n">
        <v>0</v>
      </c>
      <c r="H1415" t="inlineStr">
        <is>
          <t>high</t>
        </is>
      </c>
    </row>
    <row r="1416">
      <c r="A1416" t="inlineStr">
        <is>
          <t>T-c42d1d</t>
        </is>
      </c>
      <c r="B1416" t="inlineStr">
        <is>
          <t>A-fd9422</t>
        </is>
      </c>
      <c r="C1416" s="41" t="n">
        <v>45627</v>
      </c>
      <c r="D1416" t="n">
        <v>52</v>
      </c>
      <c r="E1416" t="n">
        <v>79</v>
      </c>
      <c r="F1416" t="n">
        <v>4</v>
      </c>
      <c r="G1416" t="n">
        <v>0</v>
      </c>
      <c r="H1416" t="inlineStr">
        <is>
          <t>urgent</t>
        </is>
      </c>
    </row>
    <row r="1417">
      <c r="A1417" t="inlineStr">
        <is>
          <t>T-3ec5db</t>
        </is>
      </c>
      <c r="B1417" t="inlineStr">
        <is>
          <t>A-8ed5dd</t>
        </is>
      </c>
      <c r="C1417" s="41" t="n">
        <v>45047</v>
      </c>
      <c r="D1417" t="n">
        <v>48</v>
      </c>
      <c r="E1417" t="n">
        <v>84</v>
      </c>
      <c r="F1417" t="n">
        <v>3</v>
      </c>
      <c r="G1417" t="n">
        <v>0</v>
      </c>
      <c r="H1417" t="inlineStr">
        <is>
          <t>urgent</t>
        </is>
      </c>
    </row>
    <row r="1418">
      <c r="A1418" t="inlineStr">
        <is>
          <t>T-55400f</t>
        </is>
      </c>
      <c r="B1418" t="inlineStr">
        <is>
          <t>A-84ebe4</t>
        </is>
      </c>
      <c r="C1418" s="41" t="n">
        <v>45627</v>
      </c>
      <c r="D1418" t="n">
        <v>5</v>
      </c>
      <c r="E1418" t="n">
        <v>133</v>
      </c>
      <c r="F1418" t="n">
        <v>4</v>
      </c>
      <c r="G1418" t="n">
        <v>0</v>
      </c>
      <c r="H1418" t="inlineStr">
        <is>
          <t>medium</t>
        </is>
      </c>
    </row>
    <row r="1419">
      <c r="A1419" t="inlineStr">
        <is>
          <t>T-32884f</t>
        </is>
      </c>
      <c r="B1419" t="inlineStr">
        <is>
          <t>A-18793f</t>
        </is>
      </c>
      <c r="C1419" s="41" t="n">
        <v>45139</v>
      </c>
      <c r="D1419" t="n">
        <v>44</v>
      </c>
      <c r="E1419" t="n">
        <v>5</v>
      </c>
      <c r="F1419" t="n">
        <v>5</v>
      </c>
      <c r="G1419" t="n">
        <v>0</v>
      </c>
      <c r="H1419" t="inlineStr">
        <is>
          <t>high</t>
        </is>
      </c>
    </row>
    <row r="1420">
      <c r="A1420" t="inlineStr">
        <is>
          <t>T-9b7861</t>
        </is>
      </c>
      <c r="B1420" t="inlineStr">
        <is>
          <t>A-c16101</t>
        </is>
      </c>
      <c r="C1420" s="41" t="n">
        <v>45139</v>
      </c>
      <c r="D1420" t="n">
        <v>37</v>
      </c>
      <c r="E1420" t="n">
        <v>23</v>
      </c>
      <c r="F1420" t="n">
        <v>5</v>
      </c>
      <c r="G1420" t="n">
        <v>0</v>
      </c>
      <c r="H1420" t="inlineStr">
        <is>
          <t>high</t>
        </is>
      </c>
    </row>
    <row r="1421">
      <c r="A1421" t="inlineStr">
        <is>
          <t>T-9efe75</t>
        </is>
      </c>
      <c r="B1421" t="inlineStr">
        <is>
          <t>A-55f257</t>
        </is>
      </c>
      <c r="C1421" s="41" t="n">
        <v>45474</v>
      </c>
      <c r="D1421" t="n">
        <v>65</v>
      </c>
      <c r="E1421" t="n">
        <v>13</v>
      </c>
      <c r="F1421" t="n">
        <v>5</v>
      </c>
      <c r="G1421" t="n">
        <v>0</v>
      </c>
      <c r="H1421" t="inlineStr">
        <is>
          <t>low</t>
        </is>
      </c>
    </row>
    <row r="1422">
      <c r="A1422" t="inlineStr">
        <is>
          <t>T-e4d183</t>
        </is>
      </c>
      <c r="B1422" t="inlineStr">
        <is>
          <t>A-44dc83</t>
        </is>
      </c>
      <c r="C1422" s="41" t="n">
        <v>45536</v>
      </c>
      <c r="D1422" t="n">
        <v>24</v>
      </c>
      <c r="E1422" t="n">
        <v>6</v>
      </c>
      <c r="F1422" t="n">
        <v>5</v>
      </c>
      <c r="G1422" t="n">
        <v>0</v>
      </c>
      <c r="H1422" t="inlineStr">
        <is>
          <t>low</t>
        </is>
      </c>
    </row>
    <row r="1423">
      <c r="A1423" t="inlineStr">
        <is>
          <t>T-96c05e</t>
        </is>
      </c>
      <c r="B1423" t="inlineStr">
        <is>
          <t>A-02fac6</t>
        </is>
      </c>
      <c r="C1423" s="41" t="n">
        <v>45170</v>
      </c>
      <c r="D1423" t="n">
        <v>10</v>
      </c>
      <c r="E1423" t="n">
        <v>53</v>
      </c>
      <c r="G1423" t="n">
        <v>0</v>
      </c>
      <c r="H1423" t="inlineStr">
        <is>
          <t>medium</t>
        </is>
      </c>
    </row>
    <row r="1424">
      <c r="A1424" t="inlineStr">
        <is>
          <t>T-7e7eb8</t>
        </is>
      </c>
      <c r="B1424" t="inlineStr">
        <is>
          <t>A-d77f4c</t>
        </is>
      </c>
      <c r="C1424" s="41" t="n">
        <v>45444</v>
      </c>
      <c r="D1424" t="n">
        <v>54</v>
      </c>
      <c r="E1424" t="n">
        <v>68</v>
      </c>
      <c r="F1424" t="n">
        <v>3</v>
      </c>
      <c r="G1424" t="n">
        <v>0</v>
      </c>
      <c r="H1424" t="inlineStr">
        <is>
          <t>low</t>
        </is>
      </c>
    </row>
    <row r="1425">
      <c r="A1425" t="inlineStr">
        <is>
          <t>T-8b710d</t>
        </is>
      </c>
      <c r="B1425" t="inlineStr">
        <is>
          <t>A-b179bf</t>
        </is>
      </c>
      <c r="C1425" s="41" t="n">
        <v>44958</v>
      </c>
      <c r="D1425" t="n">
        <v>9</v>
      </c>
      <c r="E1425" t="n">
        <v>6</v>
      </c>
      <c r="G1425" t="n">
        <v>0</v>
      </c>
      <c r="H1425" t="inlineStr">
        <is>
          <t>low</t>
        </is>
      </c>
    </row>
    <row r="1426">
      <c r="A1426" t="inlineStr">
        <is>
          <t>T-50ec38</t>
        </is>
      </c>
      <c r="B1426" t="inlineStr">
        <is>
          <t>A-de58ca</t>
        </is>
      </c>
      <c r="C1426" s="41" t="n">
        <v>45536</v>
      </c>
      <c r="D1426" t="n">
        <v>42</v>
      </c>
      <c r="E1426" t="n">
        <v>127</v>
      </c>
      <c r="F1426" t="n">
        <v>3</v>
      </c>
      <c r="G1426" t="n">
        <v>0</v>
      </c>
      <c r="H1426" t="inlineStr">
        <is>
          <t>high</t>
        </is>
      </c>
    </row>
    <row r="1427">
      <c r="A1427" t="inlineStr">
        <is>
          <t>T-ad5952</t>
        </is>
      </c>
      <c r="B1427" t="inlineStr">
        <is>
          <t>A-202b67</t>
        </is>
      </c>
      <c r="C1427" s="41" t="n">
        <v>45231</v>
      </c>
      <c r="D1427" t="n">
        <v>8</v>
      </c>
      <c r="E1427" t="n">
        <v>23</v>
      </c>
      <c r="F1427" t="n">
        <v>5</v>
      </c>
      <c r="G1427" t="n">
        <v>0</v>
      </c>
      <c r="H1427" t="inlineStr">
        <is>
          <t>urgent</t>
        </is>
      </c>
    </row>
    <row r="1428">
      <c r="A1428" t="inlineStr">
        <is>
          <t>T-7ebbcc</t>
        </is>
      </c>
      <c r="B1428" t="inlineStr">
        <is>
          <t>A-ba6516</t>
        </is>
      </c>
      <c r="C1428" s="41" t="n">
        <v>45444</v>
      </c>
      <c r="D1428" t="n">
        <v>15</v>
      </c>
      <c r="E1428" t="n">
        <v>71</v>
      </c>
      <c r="G1428" t="n">
        <v>0</v>
      </c>
      <c r="H1428" t="inlineStr">
        <is>
          <t>urgent</t>
        </is>
      </c>
    </row>
    <row r="1429">
      <c r="A1429" t="inlineStr">
        <is>
          <t>T-4f7055</t>
        </is>
      </c>
      <c r="B1429" t="inlineStr">
        <is>
          <t>A-e61e98</t>
        </is>
      </c>
      <c r="C1429" s="41" t="n">
        <v>45017</v>
      </c>
      <c r="D1429" t="n">
        <v>41</v>
      </c>
      <c r="E1429" t="n">
        <v>117</v>
      </c>
      <c r="F1429" t="n">
        <v>3</v>
      </c>
      <c r="G1429" t="n">
        <v>0</v>
      </c>
      <c r="H1429" t="inlineStr">
        <is>
          <t>urgent</t>
        </is>
      </c>
    </row>
    <row r="1430">
      <c r="A1430" t="inlineStr">
        <is>
          <t>T-cc8d03</t>
        </is>
      </c>
      <c r="B1430" t="inlineStr">
        <is>
          <t>A-69fad4</t>
        </is>
      </c>
      <c r="C1430" s="41" t="n">
        <v>45474</v>
      </c>
      <c r="D1430" t="n">
        <v>46</v>
      </c>
      <c r="E1430" t="n">
        <v>22</v>
      </c>
      <c r="F1430" t="n">
        <v>3</v>
      </c>
      <c r="G1430" t="n">
        <v>0</v>
      </c>
      <c r="H1430" t="inlineStr">
        <is>
          <t>medium</t>
        </is>
      </c>
    </row>
    <row r="1431">
      <c r="A1431" t="inlineStr">
        <is>
          <t>T-c30d17</t>
        </is>
      </c>
      <c r="B1431" t="inlineStr">
        <is>
          <t>A-7988d1</t>
        </is>
      </c>
      <c r="C1431" s="41" t="n">
        <v>45536</v>
      </c>
      <c r="D1431" t="n">
        <v>9</v>
      </c>
      <c r="E1431" t="n">
        <v>104</v>
      </c>
      <c r="F1431" t="n">
        <v>5</v>
      </c>
      <c r="G1431" t="n">
        <v>0</v>
      </c>
      <c r="H1431" t="inlineStr">
        <is>
          <t>low</t>
        </is>
      </c>
    </row>
    <row r="1432">
      <c r="A1432" t="inlineStr">
        <is>
          <t>T-f443cd</t>
        </is>
      </c>
      <c r="B1432" t="inlineStr">
        <is>
          <t>A-dcc3f1</t>
        </is>
      </c>
      <c r="C1432" s="41" t="n">
        <v>45505</v>
      </c>
      <c r="D1432" t="n">
        <v>39</v>
      </c>
      <c r="E1432" t="n">
        <v>86</v>
      </c>
      <c r="F1432" t="n">
        <v>3</v>
      </c>
      <c r="G1432" t="n">
        <v>0</v>
      </c>
      <c r="H1432" t="inlineStr">
        <is>
          <t>urgent</t>
        </is>
      </c>
    </row>
    <row r="1433">
      <c r="A1433" t="inlineStr">
        <is>
          <t>T-ebb763</t>
        </is>
      </c>
      <c r="B1433" t="inlineStr">
        <is>
          <t>A-f44180</t>
        </is>
      </c>
      <c r="C1433" s="41" t="n">
        <v>45383</v>
      </c>
      <c r="D1433" t="n">
        <v>61</v>
      </c>
      <c r="E1433" t="n">
        <v>89</v>
      </c>
      <c r="F1433" t="n">
        <v>5</v>
      </c>
      <c r="G1433" t="n">
        <v>0</v>
      </c>
      <c r="H1433" t="inlineStr">
        <is>
          <t>urgent</t>
        </is>
      </c>
    </row>
    <row r="1434">
      <c r="A1434" t="inlineStr">
        <is>
          <t>T-34ad09</t>
        </is>
      </c>
      <c r="B1434" t="inlineStr">
        <is>
          <t>A-fabe19</t>
        </is>
      </c>
      <c r="C1434" s="41" t="n">
        <v>44986</v>
      </c>
      <c r="D1434" t="n">
        <v>47</v>
      </c>
      <c r="E1434" t="n">
        <v>37</v>
      </c>
      <c r="G1434" t="n">
        <v>0</v>
      </c>
      <c r="H1434" t="inlineStr">
        <is>
          <t>urgent</t>
        </is>
      </c>
    </row>
    <row r="1435">
      <c r="A1435" t="inlineStr">
        <is>
          <t>T-5c2e35</t>
        </is>
      </c>
      <c r="B1435" t="inlineStr">
        <is>
          <t>A-034368</t>
        </is>
      </c>
      <c r="C1435" s="41" t="n">
        <v>44927</v>
      </c>
      <c r="D1435" t="n">
        <v>33</v>
      </c>
      <c r="E1435" t="n">
        <v>123</v>
      </c>
      <c r="G1435" t="n">
        <v>0</v>
      </c>
      <c r="H1435" t="inlineStr">
        <is>
          <t>urgent</t>
        </is>
      </c>
    </row>
    <row r="1436">
      <c r="A1436" t="inlineStr">
        <is>
          <t>T-afa081</t>
        </is>
      </c>
      <c r="B1436" t="inlineStr">
        <is>
          <t>A-9123ac</t>
        </is>
      </c>
      <c r="C1436" s="41" t="n">
        <v>45597</v>
      </c>
      <c r="D1436" t="n">
        <v>63</v>
      </c>
      <c r="E1436" t="n">
        <v>105</v>
      </c>
      <c r="F1436" t="n">
        <v>3</v>
      </c>
      <c r="G1436" t="n">
        <v>0</v>
      </c>
      <c r="H1436" t="inlineStr">
        <is>
          <t>medium</t>
        </is>
      </c>
    </row>
    <row r="1437">
      <c r="A1437" t="inlineStr">
        <is>
          <t>T-367fe2</t>
        </is>
      </c>
      <c r="B1437" t="inlineStr">
        <is>
          <t>A-f17767</t>
        </is>
      </c>
      <c r="C1437" s="41" t="n">
        <v>45047</v>
      </c>
      <c r="D1437" t="n">
        <v>39</v>
      </c>
      <c r="E1437" t="n">
        <v>125</v>
      </c>
      <c r="F1437" t="n">
        <v>3</v>
      </c>
      <c r="G1437" t="n">
        <v>0</v>
      </c>
      <c r="H1437" t="inlineStr">
        <is>
          <t>medium</t>
        </is>
      </c>
    </row>
    <row r="1438">
      <c r="A1438" t="inlineStr">
        <is>
          <t>T-ef7c2f</t>
        </is>
      </c>
      <c r="B1438" t="inlineStr">
        <is>
          <t>A-94d3da</t>
        </is>
      </c>
      <c r="C1438" s="41" t="n">
        <v>44958</v>
      </c>
      <c r="D1438" t="n">
        <v>43</v>
      </c>
      <c r="E1438" t="n">
        <v>139</v>
      </c>
      <c r="F1438" t="n">
        <v>3</v>
      </c>
      <c r="G1438" t="n">
        <v>0</v>
      </c>
      <c r="H1438" t="inlineStr">
        <is>
          <t>urgent</t>
        </is>
      </c>
    </row>
    <row r="1439">
      <c r="A1439" t="inlineStr">
        <is>
          <t>T-9ff2ab</t>
        </is>
      </c>
      <c r="B1439" t="inlineStr">
        <is>
          <t>A-32fb14</t>
        </is>
      </c>
      <c r="C1439" s="41" t="n">
        <v>45413</v>
      </c>
      <c r="D1439" t="n">
        <v>17</v>
      </c>
      <c r="E1439" t="n">
        <v>10</v>
      </c>
      <c r="G1439" t="n">
        <v>0</v>
      </c>
      <c r="H1439" t="inlineStr">
        <is>
          <t>urgent</t>
        </is>
      </c>
    </row>
    <row r="1440">
      <c r="A1440" t="inlineStr">
        <is>
          <t>T-b6fed7</t>
        </is>
      </c>
      <c r="B1440" t="inlineStr">
        <is>
          <t>A-798a3f</t>
        </is>
      </c>
      <c r="C1440" s="41" t="n">
        <v>45261</v>
      </c>
      <c r="D1440" t="n">
        <v>45</v>
      </c>
      <c r="E1440" t="n">
        <v>9</v>
      </c>
      <c r="G1440" t="n">
        <v>0</v>
      </c>
      <c r="H1440" t="inlineStr">
        <is>
          <t>high</t>
        </is>
      </c>
    </row>
    <row r="1441">
      <c r="A1441" t="inlineStr">
        <is>
          <t>T-16818f</t>
        </is>
      </c>
      <c r="B1441" t="inlineStr">
        <is>
          <t>A-139c3b</t>
        </is>
      </c>
      <c r="C1441" s="41" t="n">
        <v>45627</v>
      </c>
      <c r="D1441" t="n">
        <v>42</v>
      </c>
      <c r="E1441" t="n">
        <v>131</v>
      </c>
      <c r="F1441" t="n">
        <v>4</v>
      </c>
      <c r="G1441" t="n">
        <v>0</v>
      </c>
      <c r="H1441" t="inlineStr">
        <is>
          <t>medium</t>
        </is>
      </c>
    </row>
    <row r="1442">
      <c r="A1442" t="inlineStr">
        <is>
          <t>T-a41057</t>
        </is>
      </c>
      <c r="B1442" t="inlineStr">
        <is>
          <t>A-22f2df</t>
        </is>
      </c>
      <c r="C1442" s="41" t="n">
        <v>45017</v>
      </c>
      <c r="D1442" t="n">
        <v>25</v>
      </c>
      <c r="E1442" t="n">
        <v>131</v>
      </c>
      <c r="G1442" t="n">
        <v>0</v>
      </c>
      <c r="H1442" t="inlineStr">
        <is>
          <t>high</t>
        </is>
      </c>
    </row>
    <row r="1443">
      <c r="A1443" t="inlineStr">
        <is>
          <t>T-152c1d</t>
        </is>
      </c>
      <c r="B1443" t="inlineStr">
        <is>
          <t>A-779e4e</t>
        </is>
      </c>
      <c r="C1443" s="41" t="n">
        <v>45597</v>
      </c>
      <c r="D1443" t="n">
        <v>40</v>
      </c>
      <c r="E1443" t="n">
        <v>171</v>
      </c>
      <c r="F1443" t="n">
        <v>5</v>
      </c>
      <c r="G1443" t="n">
        <v>0</v>
      </c>
      <c r="H1443" t="inlineStr">
        <is>
          <t>urgent</t>
        </is>
      </c>
    </row>
    <row r="1444">
      <c r="A1444" t="inlineStr">
        <is>
          <t>T-f17009</t>
        </is>
      </c>
      <c r="B1444" t="inlineStr">
        <is>
          <t>A-309e54</t>
        </is>
      </c>
      <c r="C1444" s="41" t="n">
        <v>45536</v>
      </c>
      <c r="D1444" t="n">
        <v>52</v>
      </c>
      <c r="E1444" t="n">
        <v>71</v>
      </c>
      <c r="G1444" t="n">
        <v>0</v>
      </c>
      <c r="H1444" t="inlineStr">
        <is>
          <t>medium</t>
        </is>
      </c>
    </row>
    <row r="1445">
      <c r="A1445" t="inlineStr">
        <is>
          <t>T-d6943a</t>
        </is>
      </c>
      <c r="B1445" t="inlineStr">
        <is>
          <t>A-76fa4d</t>
        </is>
      </c>
      <c r="C1445" s="41" t="n">
        <v>45108</v>
      </c>
      <c r="D1445" t="n">
        <v>14</v>
      </c>
      <c r="E1445" t="n">
        <v>86</v>
      </c>
      <c r="F1445" t="n">
        <v>5</v>
      </c>
      <c r="G1445" t="n">
        <v>0</v>
      </c>
      <c r="H1445" t="inlineStr">
        <is>
          <t>low</t>
        </is>
      </c>
    </row>
    <row r="1446">
      <c r="A1446" t="inlineStr">
        <is>
          <t>T-7a84fc</t>
        </is>
      </c>
      <c r="B1446" t="inlineStr">
        <is>
          <t>A-5a215a</t>
        </is>
      </c>
      <c r="C1446" s="41" t="n">
        <v>45536</v>
      </c>
      <c r="D1446" t="n">
        <v>24</v>
      </c>
      <c r="E1446" t="n">
        <v>4</v>
      </c>
      <c r="F1446" t="n">
        <v>5</v>
      </c>
      <c r="G1446" t="n">
        <v>0</v>
      </c>
      <c r="H1446" t="inlineStr">
        <is>
          <t>low</t>
        </is>
      </c>
    </row>
    <row r="1447">
      <c r="A1447" t="inlineStr">
        <is>
          <t>T-000c31</t>
        </is>
      </c>
      <c r="B1447" t="inlineStr">
        <is>
          <t>A-3ce5b8</t>
        </is>
      </c>
      <c r="C1447" s="41" t="n">
        <v>45383</v>
      </c>
      <c r="D1447" t="n">
        <v>21</v>
      </c>
      <c r="E1447" t="n">
        <v>65</v>
      </c>
      <c r="G1447" t="n">
        <v>0</v>
      </c>
      <c r="H1447" t="inlineStr">
        <is>
          <t>urgent</t>
        </is>
      </c>
    </row>
    <row r="1448">
      <c r="A1448" t="inlineStr">
        <is>
          <t>T-f5f28c</t>
        </is>
      </c>
      <c r="B1448" t="inlineStr">
        <is>
          <t>A-9badbd</t>
        </is>
      </c>
      <c r="C1448" s="41" t="n">
        <v>45536</v>
      </c>
      <c r="D1448" t="n">
        <v>34</v>
      </c>
      <c r="E1448" t="n">
        <v>149</v>
      </c>
      <c r="F1448" t="n">
        <v>5</v>
      </c>
      <c r="G1448" t="n">
        <v>0</v>
      </c>
      <c r="H1448" t="inlineStr">
        <is>
          <t>low</t>
        </is>
      </c>
    </row>
    <row r="1449">
      <c r="A1449" t="inlineStr">
        <is>
          <t>T-1b7a8e</t>
        </is>
      </c>
      <c r="B1449" t="inlineStr">
        <is>
          <t>A-a7bd4b</t>
        </is>
      </c>
      <c r="C1449" s="41" t="n">
        <v>45231</v>
      </c>
      <c r="D1449" t="n">
        <v>28</v>
      </c>
      <c r="E1449" t="n">
        <v>169</v>
      </c>
      <c r="G1449" t="n">
        <v>0</v>
      </c>
      <c r="H1449" t="inlineStr">
        <is>
          <t>urgent</t>
        </is>
      </c>
    </row>
    <row r="1450">
      <c r="A1450" t="inlineStr">
        <is>
          <t>T-964182</t>
        </is>
      </c>
      <c r="B1450" t="inlineStr">
        <is>
          <t>A-104f1a</t>
        </is>
      </c>
      <c r="C1450" s="41" t="n">
        <v>45383</v>
      </c>
      <c r="D1450" t="n">
        <v>11</v>
      </c>
      <c r="E1450" t="n">
        <v>19</v>
      </c>
      <c r="F1450" t="n">
        <v>3</v>
      </c>
      <c r="G1450" t="n">
        <v>1</v>
      </c>
      <c r="H1450" t="inlineStr">
        <is>
          <t>medium</t>
        </is>
      </c>
    </row>
    <row r="1451">
      <c r="A1451" t="inlineStr">
        <is>
          <t>T-fb59aa</t>
        </is>
      </c>
      <c r="B1451" t="inlineStr">
        <is>
          <t>A-e08cd3</t>
        </is>
      </c>
      <c r="C1451" s="41" t="n">
        <v>45383</v>
      </c>
      <c r="D1451" t="n">
        <v>14</v>
      </c>
      <c r="E1451" t="n">
        <v>96</v>
      </c>
      <c r="G1451" t="n">
        <v>0</v>
      </c>
      <c r="H1451" t="inlineStr">
        <is>
          <t>high</t>
        </is>
      </c>
    </row>
    <row r="1452">
      <c r="A1452" t="inlineStr">
        <is>
          <t>T-49e572</t>
        </is>
      </c>
      <c r="B1452" t="inlineStr">
        <is>
          <t>A-59f724</t>
        </is>
      </c>
      <c r="C1452" s="41" t="n">
        <v>45536</v>
      </c>
      <c r="D1452" t="n">
        <v>26</v>
      </c>
      <c r="E1452" t="n">
        <v>48</v>
      </c>
      <c r="F1452" t="n">
        <v>5</v>
      </c>
      <c r="G1452" t="n">
        <v>0</v>
      </c>
      <c r="H1452" t="inlineStr">
        <is>
          <t>medium</t>
        </is>
      </c>
    </row>
    <row r="1453">
      <c r="A1453" t="inlineStr">
        <is>
          <t>T-173d0c</t>
        </is>
      </c>
      <c r="B1453" t="inlineStr">
        <is>
          <t>A-f1f639</t>
        </is>
      </c>
      <c r="C1453" s="41" t="n">
        <v>45413</v>
      </c>
      <c r="D1453" t="n">
        <v>41</v>
      </c>
      <c r="E1453" t="n">
        <v>19</v>
      </c>
      <c r="F1453" t="n">
        <v>5</v>
      </c>
      <c r="G1453" t="n">
        <v>0</v>
      </c>
      <c r="H1453" t="inlineStr">
        <is>
          <t>high</t>
        </is>
      </c>
    </row>
    <row r="1454">
      <c r="A1454" t="inlineStr">
        <is>
          <t>T-9cbdc5</t>
        </is>
      </c>
      <c r="B1454" t="inlineStr">
        <is>
          <t>A-c222ab</t>
        </is>
      </c>
      <c r="C1454" s="41" t="n">
        <v>45566</v>
      </c>
      <c r="D1454" t="n">
        <v>9</v>
      </c>
      <c r="E1454" t="n">
        <v>18</v>
      </c>
      <c r="G1454" t="n">
        <v>0</v>
      </c>
      <c r="H1454" t="inlineStr">
        <is>
          <t>medium</t>
        </is>
      </c>
    </row>
    <row r="1455">
      <c r="A1455" t="inlineStr">
        <is>
          <t>T-534a33</t>
        </is>
      </c>
      <c r="B1455" t="inlineStr">
        <is>
          <t>A-5c9849</t>
        </is>
      </c>
      <c r="C1455" s="41" t="n">
        <v>45261</v>
      </c>
      <c r="D1455" t="n">
        <v>53</v>
      </c>
      <c r="E1455" t="n">
        <v>12</v>
      </c>
      <c r="G1455" t="n">
        <v>1</v>
      </c>
      <c r="H1455" t="inlineStr">
        <is>
          <t>low</t>
        </is>
      </c>
    </row>
    <row r="1456">
      <c r="A1456" t="inlineStr">
        <is>
          <t>T-b87a5a</t>
        </is>
      </c>
      <c r="B1456" t="inlineStr">
        <is>
          <t>A-b7724f</t>
        </is>
      </c>
      <c r="C1456" s="41" t="n">
        <v>45474</v>
      </c>
      <c r="D1456" t="n">
        <v>43</v>
      </c>
      <c r="E1456" t="n">
        <v>175</v>
      </c>
      <c r="G1456" t="n">
        <v>0</v>
      </c>
      <c r="H1456" t="inlineStr">
        <is>
          <t>low</t>
        </is>
      </c>
    </row>
    <row r="1457">
      <c r="A1457" t="inlineStr">
        <is>
          <t>T-76d301</t>
        </is>
      </c>
      <c r="B1457" t="inlineStr">
        <is>
          <t>A-e4144b</t>
        </is>
      </c>
      <c r="C1457" s="41" t="n">
        <v>45352</v>
      </c>
      <c r="D1457" t="n">
        <v>55</v>
      </c>
      <c r="E1457" t="n">
        <v>178</v>
      </c>
      <c r="F1457" t="n">
        <v>4</v>
      </c>
      <c r="G1457" t="n">
        <v>0</v>
      </c>
      <c r="H1457" t="inlineStr">
        <is>
          <t>urgent</t>
        </is>
      </c>
    </row>
    <row r="1458">
      <c r="A1458" t="inlineStr">
        <is>
          <t>T-7d5bb9</t>
        </is>
      </c>
      <c r="B1458" t="inlineStr">
        <is>
          <t>A-c58f49</t>
        </is>
      </c>
      <c r="C1458" s="41" t="n">
        <v>45536</v>
      </c>
      <c r="D1458" t="n">
        <v>52</v>
      </c>
      <c r="E1458" t="n">
        <v>31</v>
      </c>
      <c r="G1458" t="n">
        <v>1</v>
      </c>
      <c r="H1458" t="inlineStr">
        <is>
          <t>urgent</t>
        </is>
      </c>
    </row>
    <row r="1459">
      <c r="A1459" t="inlineStr">
        <is>
          <t>T-ad72a6</t>
        </is>
      </c>
      <c r="B1459" t="inlineStr">
        <is>
          <t>A-342303</t>
        </is>
      </c>
      <c r="C1459" s="41" t="n">
        <v>45352</v>
      </c>
      <c r="D1459" t="n">
        <v>10</v>
      </c>
      <c r="E1459" t="n">
        <v>10</v>
      </c>
      <c r="G1459" t="n">
        <v>0</v>
      </c>
      <c r="H1459" t="inlineStr">
        <is>
          <t>high</t>
        </is>
      </c>
    </row>
    <row r="1460">
      <c r="A1460" t="inlineStr">
        <is>
          <t>T-370b82</t>
        </is>
      </c>
      <c r="B1460" t="inlineStr">
        <is>
          <t>A-712426</t>
        </is>
      </c>
      <c r="C1460" s="41" t="n">
        <v>45231</v>
      </c>
      <c r="D1460" t="n">
        <v>49</v>
      </c>
      <c r="E1460" t="n">
        <v>87</v>
      </c>
      <c r="F1460" t="n">
        <v>5</v>
      </c>
      <c r="G1460" t="n">
        <v>0</v>
      </c>
      <c r="H1460" t="inlineStr">
        <is>
          <t>low</t>
        </is>
      </c>
    </row>
    <row r="1461">
      <c r="A1461" t="inlineStr">
        <is>
          <t>T-913bc6</t>
        </is>
      </c>
      <c r="B1461" t="inlineStr">
        <is>
          <t>A-600734</t>
        </is>
      </c>
      <c r="C1461" s="41" t="n">
        <v>45231</v>
      </c>
      <c r="D1461" t="n">
        <v>30</v>
      </c>
      <c r="E1461" t="n">
        <v>117</v>
      </c>
      <c r="G1461" t="n">
        <v>0</v>
      </c>
      <c r="H1461" t="inlineStr">
        <is>
          <t>urgent</t>
        </is>
      </c>
    </row>
    <row r="1462">
      <c r="A1462" t="inlineStr">
        <is>
          <t>T-262c36</t>
        </is>
      </c>
      <c r="B1462" t="inlineStr">
        <is>
          <t>A-86902e</t>
        </is>
      </c>
      <c r="C1462" s="41" t="n">
        <v>45047</v>
      </c>
      <c r="D1462" t="n">
        <v>67</v>
      </c>
      <c r="E1462" t="n">
        <v>165</v>
      </c>
      <c r="G1462" t="n">
        <v>0</v>
      </c>
      <c r="H1462" t="inlineStr">
        <is>
          <t>medium</t>
        </is>
      </c>
    </row>
    <row r="1463">
      <c r="A1463" t="inlineStr">
        <is>
          <t>T-b685e1</t>
        </is>
      </c>
      <c r="B1463" t="inlineStr">
        <is>
          <t>A-02cd81</t>
        </is>
      </c>
      <c r="C1463" s="41" t="n">
        <v>45352</v>
      </c>
      <c r="D1463" t="n">
        <v>37</v>
      </c>
      <c r="E1463" t="n">
        <v>111</v>
      </c>
      <c r="G1463" t="n">
        <v>0</v>
      </c>
      <c r="H1463" t="inlineStr">
        <is>
          <t>medium</t>
        </is>
      </c>
    </row>
    <row r="1464">
      <c r="A1464" t="inlineStr">
        <is>
          <t>T-1a19ef</t>
        </is>
      </c>
      <c r="B1464" t="inlineStr">
        <is>
          <t>A-2d1036</t>
        </is>
      </c>
      <c r="C1464" s="41" t="n">
        <v>45536</v>
      </c>
      <c r="D1464" t="n">
        <v>20</v>
      </c>
      <c r="E1464" t="n">
        <v>98</v>
      </c>
      <c r="F1464" t="n">
        <v>5</v>
      </c>
      <c r="G1464" t="n">
        <v>1</v>
      </c>
      <c r="H1464" t="inlineStr">
        <is>
          <t>medium</t>
        </is>
      </c>
    </row>
    <row r="1465">
      <c r="A1465" t="inlineStr">
        <is>
          <t>T-85c450</t>
        </is>
      </c>
      <c r="B1465" t="inlineStr">
        <is>
          <t>A-439b2f</t>
        </is>
      </c>
      <c r="C1465" s="41" t="n">
        <v>44927</v>
      </c>
      <c r="D1465" t="n">
        <v>5</v>
      </c>
      <c r="E1465" t="n">
        <v>67</v>
      </c>
      <c r="G1465" t="n">
        <v>0</v>
      </c>
      <c r="H1465" t="inlineStr">
        <is>
          <t>low</t>
        </is>
      </c>
    </row>
    <row r="1466">
      <c r="A1466" t="inlineStr">
        <is>
          <t>T-b0063c</t>
        </is>
      </c>
      <c r="B1466" t="inlineStr">
        <is>
          <t>A-8b0451</t>
        </is>
      </c>
      <c r="C1466" s="41" t="n">
        <v>45323</v>
      </c>
      <c r="D1466" t="n">
        <v>23</v>
      </c>
      <c r="E1466" t="n">
        <v>111</v>
      </c>
      <c r="F1466" t="n">
        <v>3</v>
      </c>
      <c r="G1466" t="n">
        <v>0</v>
      </c>
      <c r="H1466" t="inlineStr">
        <is>
          <t>high</t>
        </is>
      </c>
    </row>
    <row r="1467">
      <c r="A1467" t="inlineStr">
        <is>
          <t>T-a0d060</t>
        </is>
      </c>
      <c r="B1467" t="inlineStr">
        <is>
          <t>A-9208f0</t>
        </is>
      </c>
      <c r="C1467" s="41" t="n">
        <v>44927</v>
      </c>
      <c r="D1467" t="n">
        <v>12</v>
      </c>
      <c r="E1467" t="n">
        <v>18</v>
      </c>
      <c r="G1467" t="n">
        <v>0</v>
      </c>
      <c r="H1467" t="inlineStr">
        <is>
          <t>low</t>
        </is>
      </c>
    </row>
    <row r="1468">
      <c r="A1468" t="inlineStr">
        <is>
          <t>T-93f669</t>
        </is>
      </c>
      <c r="B1468" t="inlineStr">
        <is>
          <t>A-443f6f</t>
        </is>
      </c>
      <c r="C1468" s="41" t="n">
        <v>45566</v>
      </c>
      <c r="D1468" t="n">
        <v>36</v>
      </c>
      <c r="E1468" t="n">
        <v>154</v>
      </c>
      <c r="G1468" t="n">
        <v>0</v>
      </c>
      <c r="H1468" t="inlineStr">
        <is>
          <t>high</t>
        </is>
      </c>
    </row>
    <row r="1469">
      <c r="A1469" t="inlineStr">
        <is>
          <t>T-34deb3</t>
        </is>
      </c>
      <c r="B1469" t="inlineStr">
        <is>
          <t>A-53f4e3</t>
        </is>
      </c>
      <c r="C1469" s="41" t="n">
        <v>45413</v>
      </c>
      <c r="D1469" t="n">
        <v>50</v>
      </c>
      <c r="E1469" t="n">
        <v>150</v>
      </c>
      <c r="G1469" t="n">
        <v>0</v>
      </c>
      <c r="H1469" t="inlineStr">
        <is>
          <t>high</t>
        </is>
      </c>
    </row>
    <row r="1470">
      <c r="A1470" t="inlineStr">
        <is>
          <t>T-57f1af</t>
        </is>
      </c>
      <c r="B1470" t="inlineStr">
        <is>
          <t>A-432483</t>
        </is>
      </c>
      <c r="C1470" s="41" t="n">
        <v>45536</v>
      </c>
      <c r="D1470" t="n">
        <v>51</v>
      </c>
      <c r="E1470" t="n">
        <v>128</v>
      </c>
      <c r="G1470" t="n">
        <v>0</v>
      </c>
      <c r="H1470" t="inlineStr">
        <is>
          <t>urgent</t>
        </is>
      </c>
    </row>
    <row r="1471">
      <c r="A1471" t="inlineStr">
        <is>
          <t>T-ba59c1</t>
        </is>
      </c>
      <c r="B1471" t="inlineStr">
        <is>
          <t>A-bbc346</t>
        </is>
      </c>
      <c r="C1471" s="41" t="n">
        <v>45536</v>
      </c>
      <c r="D1471" t="n">
        <v>51</v>
      </c>
      <c r="E1471" t="n">
        <v>156</v>
      </c>
      <c r="F1471" t="n">
        <v>5</v>
      </c>
      <c r="G1471" t="n">
        <v>0</v>
      </c>
      <c r="H1471" t="inlineStr">
        <is>
          <t>medium</t>
        </is>
      </c>
    </row>
    <row r="1472">
      <c r="A1472" t="inlineStr">
        <is>
          <t>T-7917a1</t>
        </is>
      </c>
      <c r="B1472" t="inlineStr">
        <is>
          <t>A-8ed5dd</t>
        </is>
      </c>
      <c r="C1472" s="41" t="n">
        <v>45444</v>
      </c>
      <c r="D1472" t="n">
        <v>40</v>
      </c>
      <c r="E1472" t="n">
        <v>125</v>
      </c>
      <c r="G1472" t="n">
        <v>0</v>
      </c>
      <c r="H1472" t="inlineStr">
        <is>
          <t>high</t>
        </is>
      </c>
    </row>
    <row r="1473">
      <c r="A1473" t="inlineStr">
        <is>
          <t>T-d532cc</t>
        </is>
      </c>
      <c r="B1473" t="inlineStr">
        <is>
          <t>A-4f18f0</t>
        </is>
      </c>
      <c r="C1473" s="41" t="n">
        <v>45505</v>
      </c>
      <c r="D1473" t="n">
        <v>34</v>
      </c>
      <c r="E1473" t="n">
        <v>34</v>
      </c>
      <c r="F1473" t="n">
        <v>4</v>
      </c>
      <c r="G1473" t="n">
        <v>0</v>
      </c>
      <c r="H1473" t="inlineStr">
        <is>
          <t>low</t>
        </is>
      </c>
    </row>
    <row r="1474">
      <c r="A1474" t="inlineStr">
        <is>
          <t>T-de7b56</t>
        </is>
      </c>
      <c r="B1474" t="inlineStr">
        <is>
          <t>A-6f8ad2</t>
        </is>
      </c>
      <c r="C1474" s="41" t="n">
        <v>45597</v>
      </c>
      <c r="D1474" t="n">
        <v>59</v>
      </c>
      <c r="E1474" t="n">
        <v>3</v>
      </c>
      <c r="F1474" t="n">
        <v>5</v>
      </c>
      <c r="G1474" t="n">
        <v>0</v>
      </c>
      <c r="H1474" t="inlineStr">
        <is>
          <t>medium</t>
        </is>
      </c>
    </row>
    <row r="1475">
      <c r="A1475" t="inlineStr">
        <is>
          <t>T-9890b1</t>
        </is>
      </c>
      <c r="B1475" t="inlineStr">
        <is>
          <t>A-96bbc6</t>
        </is>
      </c>
      <c r="C1475" s="41" t="n">
        <v>44986</v>
      </c>
      <c r="D1475" t="n">
        <v>64</v>
      </c>
      <c r="E1475" t="n">
        <v>58</v>
      </c>
      <c r="F1475" t="n">
        <v>4</v>
      </c>
      <c r="G1475" t="n">
        <v>0</v>
      </c>
      <c r="H1475" t="inlineStr">
        <is>
          <t>high</t>
        </is>
      </c>
    </row>
    <row r="1476">
      <c r="A1476" t="inlineStr">
        <is>
          <t>T-f4b555</t>
        </is>
      </c>
      <c r="B1476" t="inlineStr">
        <is>
          <t>A-cbd1a3</t>
        </is>
      </c>
      <c r="C1476" s="41" t="n">
        <v>45323</v>
      </c>
      <c r="D1476" t="n">
        <v>32</v>
      </c>
      <c r="E1476" t="n">
        <v>3</v>
      </c>
      <c r="G1476" t="n">
        <v>0</v>
      </c>
      <c r="H1476" t="inlineStr">
        <is>
          <t>medium</t>
        </is>
      </c>
    </row>
    <row r="1477">
      <c r="A1477" t="inlineStr">
        <is>
          <t>T-d97c4e</t>
        </is>
      </c>
      <c r="B1477" t="inlineStr">
        <is>
          <t>A-e5d6ab</t>
        </is>
      </c>
      <c r="C1477" s="41" t="n">
        <v>45108</v>
      </c>
      <c r="D1477" t="n">
        <v>50</v>
      </c>
      <c r="E1477" t="n">
        <v>9</v>
      </c>
      <c r="G1477" t="n">
        <v>0</v>
      </c>
      <c r="H1477" t="inlineStr">
        <is>
          <t>high</t>
        </is>
      </c>
    </row>
    <row r="1478">
      <c r="A1478" t="inlineStr">
        <is>
          <t>T-810e51</t>
        </is>
      </c>
      <c r="B1478" t="inlineStr">
        <is>
          <t>A-eb7c38</t>
        </is>
      </c>
      <c r="C1478" s="41" t="n">
        <v>45474</v>
      </c>
      <c r="D1478" t="n">
        <v>5</v>
      </c>
      <c r="E1478" t="n">
        <v>83</v>
      </c>
      <c r="F1478" t="n">
        <v>4</v>
      </c>
      <c r="G1478" t="n">
        <v>0</v>
      </c>
      <c r="H1478" t="inlineStr">
        <is>
          <t>low</t>
        </is>
      </c>
    </row>
    <row r="1479">
      <c r="A1479" t="inlineStr">
        <is>
          <t>T-a8d3cc</t>
        </is>
      </c>
      <c r="B1479" t="inlineStr">
        <is>
          <t>A-e98302</t>
        </is>
      </c>
      <c r="C1479" s="41" t="n">
        <v>45597</v>
      </c>
      <c r="D1479" t="n">
        <v>42</v>
      </c>
      <c r="E1479" t="n">
        <v>57</v>
      </c>
      <c r="F1479" t="n">
        <v>4</v>
      </c>
      <c r="G1479" t="n">
        <v>0</v>
      </c>
      <c r="H1479" t="inlineStr">
        <is>
          <t>urgent</t>
        </is>
      </c>
    </row>
    <row r="1480">
      <c r="A1480" t="inlineStr">
        <is>
          <t>T-1ce392</t>
        </is>
      </c>
      <c r="B1480" t="inlineStr">
        <is>
          <t>A-ad3abd</t>
        </is>
      </c>
      <c r="C1480" s="41" t="n">
        <v>45261</v>
      </c>
      <c r="D1480" t="n">
        <v>25</v>
      </c>
      <c r="E1480" t="n">
        <v>164</v>
      </c>
      <c r="F1480" t="n">
        <v>3</v>
      </c>
      <c r="G1480" t="n">
        <v>0</v>
      </c>
      <c r="H1480" t="inlineStr">
        <is>
          <t>urgent</t>
        </is>
      </c>
    </row>
    <row r="1481">
      <c r="A1481" t="inlineStr">
        <is>
          <t>T-8f5672</t>
        </is>
      </c>
      <c r="B1481" t="inlineStr">
        <is>
          <t>A-c37601</t>
        </is>
      </c>
      <c r="C1481" s="41" t="n">
        <v>45200</v>
      </c>
      <c r="D1481" t="n">
        <v>59</v>
      </c>
      <c r="E1481" t="n">
        <v>5</v>
      </c>
      <c r="G1481" t="n">
        <v>0</v>
      </c>
      <c r="H1481" t="inlineStr">
        <is>
          <t>urgent</t>
        </is>
      </c>
    </row>
    <row r="1482">
      <c r="A1482" t="inlineStr">
        <is>
          <t>T-4fa65e</t>
        </is>
      </c>
      <c r="B1482" t="inlineStr">
        <is>
          <t>A-a09355</t>
        </is>
      </c>
      <c r="C1482" s="41" t="n">
        <v>45444</v>
      </c>
      <c r="D1482" t="n">
        <v>18</v>
      </c>
      <c r="E1482" t="n">
        <v>55</v>
      </c>
      <c r="G1482" t="n">
        <v>0</v>
      </c>
      <c r="H1482" t="inlineStr">
        <is>
          <t>urgent</t>
        </is>
      </c>
    </row>
    <row r="1483">
      <c r="A1483" t="inlineStr">
        <is>
          <t>T-8d66fe</t>
        </is>
      </c>
      <c r="B1483" t="inlineStr">
        <is>
          <t>A-d40bf7</t>
        </is>
      </c>
      <c r="C1483" s="41" t="n">
        <v>44927</v>
      </c>
      <c r="D1483" t="n">
        <v>27</v>
      </c>
      <c r="E1483" t="n">
        <v>171</v>
      </c>
      <c r="F1483" t="n">
        <v>5</v>
      </c>
      <c r="G1483" t="n">
        <v>0</v>
      </c>
      <c r="H1483" t="inlineStr">
        <is>
          <t>urgent</t>
        </is>
      </c>
    </row>
    <row r="1484">
      <c r="A1484" t="inlineStr">
        <is>
          <t>T-788eff</t>
        </is>
      </c>
      <c r="B1484" t="inlineStr">
        <is>
          <t>A-029f69</t>
        </is>
      </c>
      <c r="C1484" s="41" t="n">
        <v>45383</v>
      </c>
      <c r="D1484" t="n">
        <v>35</v>
      </c>
      <c r="E1484" t="n">
        <v>131</v>
      </c>
      <c r="F1484" t="n">
        <v>3</v>
      </c>
      <c r="G1484" t="n">
        <v>0</v>
      </c>
      <c r="H1484" t="inlineStr">
        <is>
          <t>urgent</t>
        </is>
      </c>
    </row>
    <row r="1485">
      <c r="A1485" t="inlineStr">
        <is>
          <t>T-3b516f</t>
        </is>
      </c>
      <c r="B1485" t="inlineStr">
        <is>
          <t>A-1b7577</t>
        </is>
      </c>
      <c r="C1485" s="41" t="n">
        <v>45047</v>
      </c>
      <c r="D1485" t="n">
        <v>19</v>
      </c>
      <c r="E1485" t="n">
        <v>167</v>
      </c>
      <c r="F1485" t="n">
        <v>5</v>
      </c>
      <c r="G1485" t="n">
        <v>0</v>
      </c>
      <c r="H1485" t="inlineStr">
        <is>
          <t>urgent</t>
        </is>
      </c>
    </row>
    <row r="1486">
      <c r="A1486" t="inlineStr">
        <is>
          <t>T-30c6e3</t>
        </is>
      </c>
      <c r="B1486" t="inlineStr">
        <is>
          <t>A-eb2fdc</t>
        </is>
      </c>
      <c r="C1486" s="41" t="n">
        <v>45231</v>
      </c>
      <c r="D1486" t="n">
        <v>27</v>
      </c>
      <c r="E1486" t="n">
        <v>30</v>
      </c>
      <c r="F1486" t="n">
        <v>5</v>
      </c>
      <c r="G1486" t="n">
        <v>0</v>
      </c>
      <c r="H1486" t="inlineStr">
        <is>
          <t>low</t>
        </is>
      </c>
    </row>
    <row r="1487">
      <c r="A1487" t="inlineStr">
        <is>
          <t>T-052718</t>
        </is>
      </c>
      <c r="B1487" t="inlineStr">
        <is>
          <t>A-241e75</t>
        </is>
      </c>
      <c r="C1487" s="41" t="n">
        <v>44958</v>
      </c>
      <c r="D1487" t="n">
        <v>8</v>
      </c>
      <c r="E1487" t="n">
        <v>69</v>
      </c>
      <c r="F1487" t="n">
        <v>4</v>
      </c>
      <c r="G1487" t="n">
        <v>0</v>
      </c>
      <c r="H1487" t="inlineStr">
        <is>
          <t>medium</t>
        </is>
      </c>
    </row>
    <row r="1488">
      <c r="A1488" t="inlineStr">
        <is>
          <t>T-08c89b</t>
        </is>
      </c>
      <c r="B1488" t="inlineStr">
        <is>
          <t>A-309e54</t>
        </is>
      </c>
      <c r="C1488" s="41" t="n">
        <v>45383</v>
      </c>
      <c r="D1488" t="n">
        <v>36</v>
      </c>
      <c r="E1488" t="n">
        <v>82</v>
      </c>
      <c r="F1488" t="n">
        <v>3</v>
      </c>
      <c r="G1488" t="n">
        <v>0</v>
      </c>
      <c r="H1488" t="inlineStr">
        <is>
          <t>urgent</t>
        </is>
      </c>
    </row>
    <row r="1489">
      <c r="A1489" t="inlineStr">
        <is>
          <t>T-74e1b9</t>
        </is>
      </c>
      <c r="B1489" t="inlineStr">
        <is>
          <t>A-0dbdc6</t>
        </is>
      </c>
      <c r="C1489" s="41" t="n">
        <v>45170</v>
      </c>
      <c r="D1489" t="n">
        <v>21</v>
      </c>
      <c r="E1489" t="n">
        <v>138</v>
      </c>
      <c r="G1489" t="n">
        <v>0</v>
      </c>
      <c r="H1489" t="inlineStr">
        <is>
          <t>low</t>
        </is>
      </c>
    </row>
    <row r="1490">
      <c r="A1490" t="inlineStr">
        <is>
          <t>T-20a128</t>
        </is>
      </c>
      <c r="B1490" t="inlineStr">
        <is>
          <t>A-7988d1</t>
        </is>
      </c>
      <c r="C1490" s="41" t="n">
        <v>45597</v>
      </c>
      <c r="D1490" t="n">
        <v>45</v>
      </c>
      <c r="E1490" t="n">
        <v>31</v>
      </c>
      <c r="F1490" t="n">
        <v>3</v>
      </c>
      <c r="G1490" t="n">
        <v>0</v>
      </c>
      <c r="H1490" t="inlineStr">
        <is>
          <t>urgent</t>
        </is>
      </c>
    </row>
    <row r="1491">
      <c r="A1491" t="inlineStr">
        <is>
          <t>T-d23a9b</t>
        </is>
      </c>
      <c r="B1491" t="inlineStr">
        <is>
          <t>A-ad296b</t>
        </is>
      </c>
      <c r="C1491" s="41" t="n">
        <v>45108</v>
      </c>
      <c r="D1491" t="n">
        <v>31</v>
      </c>
      <c r="E1491" t="n">
        <v>95</v>
      </c>
      <c r="F1491" t="n">
        <v>5</v>
      </c>
      <c r="G1491" t="n">
        <v>0</v>
      </c>
      <c r="H1491" t="inlineStr">
        <is>
          <t>urgent</t>
        </is>
      </c>
    </row>
    <row r="1492">
      <c r="A1492" t="inlineStr">
        <is>
          <t>T-c55d61</t>
        </is>
      </c>
      <c r="B1492" t="inlineStr">
        <is>
          <t>A-8ed5dd</t>
        </is>
      </c>
      <c r="C1492" s="41" t="n">
        <v>44986</v>
      </c>
      <c r="D1492" t="n">
        <v>6</v>
      </c>
      <c r="E1492" t="n">
        <v>8</v>
      </c>
      <c r="F1492" t="n">
        <v>4</v>
      </c>
      <c r="G1492" t="n">
        <v>0</v>
      </c>
      <c r="H1492" t="inlineStr">
        <is>
          <t>high</t>
        </is>
      </c>
    </row>
    <row r="1493">
      <c r="A1493" t="inlineStr">
        <is>
          <t>T-2626fb</t>
        </is>
      </c>
      <c r="B1493" t="inlineStr">
        <is>
          <t>A-67be94</t>
        </is>
      </c>
      <c r="C1493" s="41" t="n">
        <v>45413</v>
      </c>
      <c r="D1493" t="n">
        <v>14</v>
      </c>
      <c r="E1493" t="n">
        <v>168</v>
      </c>
      <c r="G1493" t="n">
        <v>0</v>
      </c>
      <c r="H1493" t="inlineStr">
        <is>
          <t>high</t>
        </is>
      </c>
    </row>
    <row r="1494">
      <c r="A1494" t="inlineStr">
        <is>
          <t>T-8ed20f</t>
        </is>
      </c>
      <c r="B1494" t="inlineStr">
        <is>
          <t>A-54d94a</t>
        </is>
      </c>
      <c r="C1494" s="41" t="n">
        <v>45139</v>
      </c>
      <c r="D1494" t="n">
        <v>18</v>
      </c>
      <c r="E1494" t="n">
        <v>78</v>
      </c>
      <c r="G1494" t="n">
        <v>0</v>
      </c>
      <c r="H1494" t="inlineStr">
        <is>
          <t>medium</t>
        </is>
      </c>
    </row>
    <row r="1495">
      <c r="A1495" t="inlineStr">
        <is>
          <t>T-01dc5a</t>
        </is>
      </c>
      <c r="B1495" t="inlineStr">
        <is>
          <t>A-fd9422</t>
        </is>
      </c>
      <c r="C1495" s="41" t="n">
        <v>45352</v>
      </c>
      <c r="D1495" t="n">
        <v>70</v>
      </c>
      <c r="E1495" t="n">
        <v>115</v>
      </c>
      <c r="F1495" t="n">
        <v>4</v>
      </c>
      <c r="G1495" t="n">
        <v>1</v>
      </c>
      <c r="H1495" t="inlineStr">
        <is>
          <t>urgent</t>
        </is>
      </c>
    </row>
    <row r="1496">
      <c r="A1496" t="inlineStr">
        <is>
          <t>T-279c10</t>
        </is>
      </c>
      <c r="B1496" t="inlineStr">
        <is>
          <t>A-1e6fc3</t>
        </is>
      </c>
      <c r="C1496" s="41" t="n">
        <v>45108</v>
      </c>
      <c r="D1496" t="n">
        <v>33</v>
      </c>
      <c r="E1496" t="n">
        <v>149</v>
      </c>
      <c r="G1496" t="n">
        <v>0</v>
      </c>
      <c r="H1496" t="inlineStr">
        <is>
          <t>high</t>
        </is>
      </c>
    </row>
    <row r="1497">
      <c r="A1497" t="inlineStr">
        <is>
          <t>T-a48070</t>
        </is>
      </c>
      <c r="B1497" t="inlineStr">
        <is>
          <t>A-856b1e</t>
        </is>
      </c>
      <c r="C1497" s="41" t="n">
        <v>45323</v>
      </c>
      <c r="D1497" t="n">
        <v>38</v>
      </c>
      <c r="E1497" t="n">
        <v>111</v>
      </c>
      <c r="G1497" t="n">
        <v>1</v>
      </c>
      <c r="H1497" t="inlineStr">
        <is>
          <t>low</t>
        </is>
      </c>
    </row>
    <row r="1498">
      <c r="A1498" t="inlineStr">
        <is>
          <t>T-aa897f</t>
        </is>
      </c>
      <c r="B1498" t="inlineStr">
        <is>
          <t>A-751c58</t>
        </is>
      </c>
      <c r="C1498" s="41" t="n">
        <v>45597</v>
      </c>
      <c r="D1498" t="n">
        <v>41</v>
      </c>
      <c r="E1498" t="n">
        <v>93</v>
      </c>
      <c r="F1498" t="n">
        <v>5</v>
      </c>
      <c r="G1498" t="n">
        <v>0</v>
      </c>
      <c r="H1498" t="inlineStr">
        <is>
          <t>low</t>
        </is>
      </c>
    </row>
    <row r="1499">
      <c r="A1499" t="inlineStr">
        <is>
          <t>T-48d493</t>
        </is>
      </c>
      <c r="B1499" t="inlineStr">
        <is>
          <t>A-8145a0</t>
        </is>
      </c>
      <c r="C1499" s="41" t="n">
        <v>45566</v>
      </c>
      <c r="D1499" t="n">
        <v>39</v>
      </c>
      <c r="E1499" t="n">
        <v>122</v>
      </c>
      <c r="F1499" t="n">
        <v>4</v>
      </c>
      <c r="G1499" t="n">
        <v>0</v>
      </c>
      <c r="H1499" t="inlineStr">
        <is>
          <t>medium</t>
        </is>
      </c>
    </row>
    <row r="1500">
      <c r="A1500" t="inlineStr">
        <is>
          <t>T-4d4a28</t>
        </is>
      </c>
      <c r="B1500" t="inlineStr">
        <is>
          <t>A-fd9422</t>
        </is>
      </c>
      <c r="C1500" s="41" t="n">
        <v>45108</v>
      </c>
      <c r="D1500" t="n">
        <v>23</v>
      </c>
      <c r="E1500" t="n">
        <v>162</v>
      </c>
      <c r="F1500" t="n">
        <v>4</v>
      </c>
      <c r="G1500" t="n">
        <v>0</v>
      </c>
      <c r="H1500" t="inlineStr">
        <is>
          <t>medium</t>
        </is>
      </c>
    </row>
    <row r="1501">
      <c r="A1501" t="inlineStr">
        <is>
          <t>T-141bed</t>
        </is>
      </c>
      <c r="B1501" t="inlineStr">
        <is>
          <t>A-50f3f7</t>
        </is>
      </c>
      <c r="C1501" s="41" t="n">
        <v>45261</v>
      </c>
      <c r="D1501" t="n">
        <v>30</v>
      </c>
      <c r="E1501" t="n">
        <v>2</v>
      </c>
      <c r="G1501" t="n">
        <v>0</v>
      </c>
      <c r="H1501" t="inlineStr">
        <is>
          <t>low</t>
        </is>
      </c>
    </row>
    <row r="1502">
      <c r="A1502" t="inlineStr">
        <is>
          <t>T-ca5ab4</t>
        </is>
      </c>
      <c r="B1502" t="inlineStr">
        <is>
          <t>A-53f4e3</t>
        </is>
      </c>
      <c r="C1502" s="41" t="n">
        <v>45536</v>
      </c>
      <c r="D1502" t="n">
        <v>39</v>
      </c>
      <c r="E1502" t="n">
        <v>98</v>
      </c>
      <c r="F1502" t="n">
        <v>5</v>
      </c>
      <c r="G1502" t="n">
        <v>0</v>
      </c>
      <c r="H1502" t="inlineStr">
        <is>
          <t>urgent</t>
        </is>
      </c>
    </row>
    <row r="1503">
      <c r="A1503" t="inlineStr">
        <is>
          <t>T-74be0c</t>
        </is>
      </c>
      <c r="B1503" t="inlineStr">
        <is>
          <t>A-bcf664</t>
        </is>
      </c>
      <c r="C1503" s="41" t="n">
        <v>45597</v>
      </c>
      <c r="D1503" t="n">
        <v>2</v>
      </c>
      <c r="E1503" t="n">
        <v>4</v>
      </c>
      <c r="F1503" t="n">
        <v>4</v>
      </c>
      <c r="G1503" t="n">
        <v>0</v>
      </c>
      <c r="H1503" t="inlineStr">
        <is>
          <t>high</t>
        </is>
      </c>
    </row>
    <row r="1504">
      <c r="A1504" t="inlineStr">
        <is>
          <t>T-2968aa</t>
        </is>
      </c>
      <c r="B1504" t="inlineStr">
        <is>
          <t>A-016043</t>
        </is>
      </c>
      <c r="C1504" s="41" t="n">
        <v>45627</v>
      </c>
      <c r="D1504" t="n">
        <v>59</v>
      </c>
      <c r="E1504" t="n">
        <v>143</v>
      </c>
      <c r="G1504" t="n">
        <v>0</v>
      </c>
      <c r="H1504" t="inlineStr">
        <is>
          <t>low</t>
        </is>
      </c>
    </row>
    <row r="1505">
      <c r="A1505" t="inlineStr">
        <is>
          <t>T-9fff22</t>
        </is>
      </c>
      <c r="B1505" t="inlineStr">
        <is>
          <t>A-b07346</t>
        </is>
      </c>
      <c r="C1505" s="41" t="n">
        <v>45352</v>
      </c>
      <c r="D1505" t="n">
        <v>52</v>
      </c>
      <c r="E1505" t="n">
        <v>162</v>
      </c>
      <c r="G1505" t="n">
        <v>0</v>
      </c>
      <c r="H1505" t="inlineStr">
        <is>
          <t>medium</t>
        </is>
      </c>
    </row>
    <row r="1506">
      <c r="A1506" t="inlineStr">
        <is>
          <t>T-6503b3</t>
        </is>
      </c>
      <c r="B1506" t="inlineStr">
        <is>
          <t>A-9123ac</t>
        </is>
      </c>
      <c r="C1506" s="41" t="n">
        <v>45261</v>
      </c>
      <c r="D1506" t="n">
        <v>66</v>
      </c>
      <c r="E1506" t="n">
        <v>24</v>
      </c>
      <c r="F1506" t="n">
        <v>5</v>
      </c>
      <c r="G1506" t="n">
        <v>0</v>
      </c>
      <c r="H1506" t="inlineStr">
        <is>
          <t>high</t>
        </is>
      </c>
    </row>
    <row r="1507">
      <c r="A1507" t="inlineStr">
        <is>
          <t>T-2e478d</t>
        </is>
      </c>
      <c r="B1507" t="inlineStr">
        <is>
          <t>A-6965e1</t>
        </is>
      </c>
      <c r="C1507" s="41" t="n">
        <v>45078</v>
      </c>
      <c r="D1507" t="n">
        <v>42</v>
      </c>
      <c r="E1507" t="n">
        <v>175</v>
      </c>
      <c r="G1507" t="n">
        <v>0</v>
      </c>
      <c r="H1507" t="inlineStr">
        <is>
          <t>medium</t>
        </is>
      </c>
    </row>
    <row r="1508">
      <c r="A1508" t="inlineStr">
        <is>
          <t>T-6d8847</t>
        </is>
      </c>
      <c r="B1508" t="inlineStr">
        <is>
          <t>A-3a5ad8</t>
        </is>
      </c>
      <c r="C1508" s="41" t="n">
        <v>45108</v>
      </c>
      <c r="D1508" t="n">
        <v>50</v>
      </c>
      <c r="E1508" t="n">
        <v>27</v>
      </c>
      <c r="G1508" t="n">
        <v>0</v>
      </c>
      <c r="H1508" t="inlineStr">
        <is>
          <t>urgent</t>
        </is>
      </c>
    </row>
    <row r="1509">
      <c r="A1509" t="inlineStr">
        <is>
          <t>T-245f39</t>
        </is>
      </c>
      <c r="B1509" t="inlineStr">
        <is>
          <t>A-e3bd71</t>
        </is>
      </c>
      <c r="C1509" s="41" t="n">
        <v>45078</v>
      </c>
      <c r="D1509" t="n">
        <v>19</v>
      </c>
      <c r="E1509" t="n">
        <v>105</v>
      </c>
      <c r="G1509" t="n">
        <v>0</v>
      </c>
      <c r="H1509" t="inlineStr">
        <is>
          <t>urgent</t>
        </is>
      </c>
    </row>
    <row r="1510">
      <c r="A1510" t="inlineStr">
        <is>
          <t>T-c3e2dd</t>
        </is>
      </c>
      <c r="B1510" t="inlineStr">
        <is>
          <t>A-202b67</t>
        </is>
      </c>
      <c r="C1510" s="41" t="n">
        <v>45444</v>
      </c>
      <c r="D1510" t="n">
        <v>69</v>
      </c>
      <c r="E1510" t="n">
        <v>109</v>
      </c>
      <c r="F1510" t="n">
        <v>4</v>
      </c>
      <c r="G1510" t="n">
        <v>0</v>
      </c>
      <c r="H1510" t="inlineStr">
        <is>
          <t>medium</t>
        </is>
      </c>
    </row>
    <row r="1511">
      <c r="A1511" t="inlineStr">
        <is>
          <t>T-a32345</t>
        </is>
      </c>
      <c r="B1511" t="inlineStr">
        <is>
          <t>A-503d5a</t>
        </is>
      </c>
      <c r="C1511" s="41" t="n">
        <v>45597</v>
      </c>
      <c r="D1511" t="n">
        <v>7</v>
      </c>
      <c r="E1511" t="n">
        <v>54</v>
      </c>
      <c r="G1511" t="n">
        <v>0</v>
      </c>
      <c r="H1511" t="inlineStr">
        <is>
          <t>medium</t>
        </is>
      </c>
    </row>
    <row r="1512">
      <c r="A1512" t="inlineStr">
        <is>
          <t>T-42f9b6</t>
        </is>
      </c>
      <c r="B1512" t="inlineStr">
        <is>
          <t>A-bcf664</t>
        </is>
      </c>
      <c r="C1512" s="41" t="n">
        <v>45047</v>
      </c>
      <c r="D1512" t="n">
        <v>12</v>
      </c>
      <c r="E1512" t="n">
        <v>172</v>
      </c>
      <c r="G1512" t="n">
        <v>0</v>
      </c>
      <c r="H1512" t="inlineStr">
        <is>
          <t>urgent</t>
        </is>
      </c>
    </row>
    <row r="1513">
      <c r="A1513" t="inlineStr">
        <is>
          <t>T-399cd5</t>
        </is>
      </c>
      <c r="B1513" t="inlineStr">
        <is>
          <t>A-5247b3</t>
        </is>
      </c>
      <c r="C1513" s="41" t="n">
        <v>44986</v>
      </c>
      <c r="D1513" t="n">
        <v>23</v>
      </c>
      <c r="E1513" t="n">
        <v>62</v>
      </c>
      <c r="F1513" t="n">
        <v>3</v>
      </c>
      <c r="G1513" t="n">
        <v>0</v>
      </c>
      <c r="H1513" t="inlineStr">
        <is>
          <t>urgent</t>
        </is>
      </c>
    </row>
    <row r="1514">
      <c r="A1514" t="inlineStr">
        <is>
          <t>T-5c4e0b</t>
        </is>
      </c>
      <c r="B1514" t="inlineStr">
        <is>
          <t>A-c608c8</t>
        </is>
      </c>
      <c r="C1514" s="41" t="n">
        <v>45170</v>
      </c>
      <c r="D1514" t="n">
        <v>60</v>
      </c>
      <c r="E1514" t="n">
        <v>39</v>
      </c>
      <c r="F1514" t="n">
        <v>3</v>
      </c>
      <c r="G1514" t="n">
        <v>0</v>
      </c>
      <c r="H1514" t="inlineStr">
        <is>
          <t>medium</t>
        </is>
      </c>
    </row>
    <row r="1515">
      <c r="A1515" t="inlineStr">
        <is>
          <t>T-611dd2</t>
        </is>
      </c>
      <c r="B1515" t="inlineStr">
        <is>
          <t>A-86902e</t>
        </is>
      </c>
      <c r="C1515" s="41" t="n">
        <v>45108</v>
      </c>
      <c r="D1515" t="n">
        <v>29</v>
      </c>
      <c r="E1515" t="n">
        <v>166</v>
      </c>
      <c r="F1515" t="n">
        <v>3</v>
      </c>
      <c r="G1515" t="n">
        <v>0</v>
      </c>
      <c r="H1515" t="inlineStr">
        <is>
          <t>medium</t>
        </is>
      </c>
    </row>
    <row r="1516">
      <c r="A1516" t="inlineStr">
        <is>
          <t>T-b48c61</t>
        </is>
      </c>
      <c r="B1516" t="inlineStr">
        <is>
          <t>A-2789e3</t>
        </is>
      </c>
      <c r="C1516" s="41" t="n">
        <v>45597</v>
      </c>
      <c r="D1516" t="n">
        <v>69</v>
      </c>
      <c r="E1516" t="n">
        <v>74</v>
      </c>
      <c r="F1516" t="n">
        <v>4</v>
      </c>
      <c r="G1516" t="n">
        <v>0</v>
      </c>
      <c r="H1516" t="inlineStr">
        <is>
          <t>medium</t>
        </is>
      </c>
    </row>
    <row r="1517">
      <c r="A1517" t="inlineStr">
        <is>
          <t>T-34025b</t>
        </is>
      </c>
      <c r="B1517" t="inlineStr">
        <is>
          <t>A-5c9849</t>
        </is>
      </c>
      <c r="C1517" s="41" t="n">
        <v>45108</v>
      </c>
      <c r="D1517" t="n">
        <v>70</v>
      </c>
      <c r="E1517" t="n">
        <v>104</v>
      </c>
      <c r="G1517" t="n">
        <v>0</v>
      </c>
      <c r="H1517" t="inlineStr">
        <is>
          <t>urgent</t>
        </is>
      </c>
    </row>
    <row r="1518">
      <c r="A1518" t="inlineStr">
        <is>
          <t>T-a0a7fe</t>
        </is>
      </c>
      <c r="B1518" t="inlineStr">
        <is>
          <t>A-55f257</t>
        </is>
      </c>
      <c r="C1518" s="41" t="n">
        <v>44958</v>
      </c>
      <c r="D1518" t="n">
        <v>31</v>
      </c>
      <c r="E1518" t="n">
        <v>160</v>
      </c>
      <c r="G1518" t="n">
        <v>0</v>
      </c>
      <c r="H1518" t="inlineStr">
        <is>
          <t>medium</t>
        </is>
      </c>
    </row>
    <row r="1519">
      <c r="A1519" t="inlineStr">
        <is>
          <t>T-8c66ed</t>
        </is>
      </c>
      <c r="B1519" t="inlineStr">
        <is>
          <t>A-7c83a1</t>
        </is>
      </c>
      <c r="C1519" s="41" t="n">
        <v>45170</v>
      </c>
      <c r="D1519" t="n">
        <v>65</v>
      </c>
      <c r="E1519" t="n">
        <v>38</v>
      </c>
      <c r="F1519" t="n">
        <v>4</v>
      </c>
      <c r="G1519" t="n">
        <v>0</v>
      </c>
      <c r="H1519" t="inlineStr">
        <is>
          <t>low</t>
        </is>
      </c>
    </row>
    <row r="1520">
      <c r="A1520" t="inlineStr">
        <is>
          <t>T-6e55e5</t>
        </is>
      </c>
      <c r="B1520" t="inlineStr">
        <is>
          <t>A-0f7d77</t>
        </is>
      </c>
      <c r="C1520" s="41" t="n">
        <v>45078</v>
      </c>
      <c r="D1520" t="n">
        <v>27</v>
      </c>
      <c r="E1520" t="n">
        <v>48</v>
      </c>
      <c r="F1520" t="n">
        <v>5</v>
      </c>
      <c r="G1520" t="n">
        <v>0</v>
      </c>
      <c r="H1520" t="inlineStr">
        <is>
          <t>high</t>
        </is>
      </c>
    </row>
    <row r="1521">
      <c r="A1521" t="inlineStr">
        <is>
          <t>T-526bb5</t>
        </is>
      </c>
      <c r="B1521" t="inlineStr">
        <is>
          <t>A-1986ca</t>
        </is>
      </c>
      <c r="C1521" s="41" t="n">
        <v>45505</v>
      </c>
      <c r="D1521" t="n">
        <v>41</v>
      </c>
      <c r="E1521" t="n">
        <v>135</v>
      </c>
      <c r="G1521" t="n">
        <v>0</v>
      </c>
      <c r="H1521" t="inlineStr">
        <is>
          <t>high</t>
        </is>
      </c>
    </row>
    <row r="1522">
      <c r="A1522" t="inlineStr">
        <is>
          <t>T-c25880</t>
        </is>
      </c>
      <c r="B1522" t="inlineStr">
        <is>
          <t>A-9289f6</t>
        </is>
      </c>
      <c r="C1522" s="41" t="n">
        <v>45078</v>
      </c>
      <c r="D1522" t="n">
        <v>35</v>
      </c>
      <c r="E1522" t="n">
        <v>59</v>
      </c>
      <c r="F1522" t="n">
        <v>5</v>
      </c>
      <c r="G1522" t="n">
        <v>0</v>
      </c>
      <c r="H1522" t="inlineStr">
        <is>
          <t>medium</t>
        </is>
      </c>
    </row>
    <row r="1523">
      <c r="A1523" t="inlineStr">
        <is>
          <t>T-c87e58</t>
        </is>
      </c>
      <c r="B1523" t="inlineStr">
        <is>
          <t>A-716841</t>
        </is>
      </c>
      <c r="C1523" s="41" t="n">
        <v>45261</v>
      </c>
      <c r="D1523" t="n">
        <v>64</v>
      </c>
      <c r="E1523" t="n">
        <v>102</v>
      </c>
      <c r="F1523" t="n">
        <v>5</v>
      </c>
      <c r="G1523" t="n">
        <v>0</v>
      </c>
      <c r="H1523" t="inlineStr">
        <is>
          <t>low</t>
        </is>
      </c>
    </row>
    <row r="1524">
      <c r="A1524" t="inlineStr">
        <is>
          <t>T-8d611d</t>
        </is>
      </c>
      <c r="B1524" t="inlineStr">
        <is>
          <t>A-2e3bad</t>
        </is>
      </c>
      <c r="C1524" s="41" t="n">
        <v>44958</v>
      </c>
      <c r="D1524" t="n">
        <v>31</v>
      </c>
      <c r="E1524" t="n">
        <v>125</v>
      </c>
      <c r="F1524" t="n">
        <v>3</v>
      </c>
      <c r="G1524" t="n">
        <v>0</v>
      </c>
      <c r="H1524" t="inlineStr">
        <is>
          <t>medium</t>
        </is>
      </c>
    </row>
    <row r="1525">
      <c r="A1525" t="inlineStr">
        <is>
          <t>T-a7ddd2</t>
        </is>
      </c>
      <c r="B1525" t="inlineStr">
        <is>
          <t>A-1ac5e0</t>
        </is>
      </c>
      <c r="C1525" s="41" t="n">
        <v>44986</v>
      </c>
      <c r="D1525" t="n">
        <v>60</v>
      </c>
      <c r="E1525" t="n">
        <v>169</v>
      </c>
      <c r="G1525" t="n">
        <v>0</v>
      </c>
      <c r="H1525" t="inlineStr">
        <is>
          <t>high</t>
        </is>
      </c>
    </row>
    <row r="1526">
      <c r="A1526" t="inlineStr">
        <is>
          <t>T-e44461</t>
        </is>
      </c>
      <c r="B1526" t="inlineStr">
        <is>
          <t>A-7f29a7</t>
        </is>
      </c>
      <c r="C1526" s="41" t="n">
        <v>45474</v>
      </c>
      <c r="D1526" t="n">
        <v>24</v>
      </c>
      <c r="E1526" t="n">
        <v>5</v>
      </c>
      <c r="F1526" t="n">
        <v>4</v>
      </c>
      <c r="G1526" t="n">
        <v>0</v>
      </c>
      <c r="H1526" t="inlineStr">
        <is>
          <t>urgent</t>
        </is>
      </c>
    </row>
    <row r="1527">
      <c r="A1527" t="inlineStr">
        <is>
          <t>T-b2d025</t>
        </is>
      </c>
      <c r="B1527" t="inlineStr">
        <is>
          <t>A-3793ee</t>
        </is>
      </c>
      <c r="C1527" s="41" t="n">
        <v>45444</v>
      </c>
      <c r="D1527" t="n">
        <v>44</v>
      </c>
      <c r="E1527" t="n">
        <v>176</v>
      </c>
      <c r="G1527" t="n">
        <v>0</v>
      </c>
      <c r="H1527" t="inlineStr">
        <is>
          <t>low</t>
        </is>
      </c>
    </row>
    <row r="1528">
      <c r="A1528" t="inlineStr">
        <is>
          <t>T-65a10b</t>
        </is>
      </c>
      <c r="B1528" t="inlineStr">
        <is>
          <t>A-ad3abd</t>
        </is>
      </c>
      <c r="C1528" s="41" t="n">
        <v>45139</v>
      </c>
      <c r="D1528" t="n">
        <v>13</v>
      </c>
      <c r="E1528" t="n">
        <v>12</v>
      </c>
      <c r="F1528" t="n">
        <v>3</v>
      </c>
      <c r="G1528" t="n">
        <v>0</v>
      </c>
      <c r="H1528" t="inlineStr">
        <is>
          <t>medium</t>
        </is>
      </c>
    </row>
    <row r="1529">
      <c r="A1529" t="inlineStr">
        <is>
          <t>T-0c9c88</t>
        </is>
      </c>
      <c r="B1529" t="inlineStr">
        <is>
          <t>A-0baac2</t>
        </is>
      </c>
      <c r="C1529" s="41" t="n">
        <v>45474</v>
      </c>
      <c r="D1529" t="n">
        <v>53</v>
      </c>
      <c r="E1529" t="n">
        <v>89</v>
      </c>
      <c r="F1529" t="n">
        <v>5</v>
      </c>
      <c r="G1529" t="n">
        <v>0</v>
      </c>
      <c r="H1529" t="inlineStr">
        <is>
          <t>high</t>
        </is>
      </c>
    </row>
    <row r="1530">
      <c r="A1530" t="inlineStr">
        <is>
          <t>T-0eef43</t>
        </is>
      </c>
      <c r="B1530" t="inlineStr">
        <is>
          <t>A-fa2041</t>
        </is>
      </c>
      <c r="C1530" s="41" t="n">
        <v>45352</v>
      </c>
      <c r="D1530" t="n">
        <v>16</v>
      </c>
      <c r="E1530" t="n">
        <v>99</v>
      </c>
      <c r="F1530" t="n">
        <v>3</v>
      </c>
      <c r="G1530" t="n">
        <v>0</v>
      </c>
      <c r="H1530" t="inlineStr">
        <is>
          <t>low</t>
        </is>
      </c>
    </row>
    <row r="1531">
      <c r="A1531" t="inlineStr">
        <is>
          <t>T-662a1c</t>
        </is>
      </c>
      <c r="B1531" t="inlineStr">
        <is>
          <t>A-e19ff6</t>
        </is>
      </c>
      <c r="C1531" s="41" t="n">
        <v>44958</v>
      </c>
      <c r="D1531" t="n">
        <v>32</v>
      </c>
      <c r="E1531" t="n">
        <v>74</v>
      </c>
      <c r="F1531" t="n">
        <v>5</v>
      </c>
      <c r="G1531" t="n">
        <v>0</v>
      </c>
      <c r="H1531" t="inlineStr">
        <is>
          <t>urgent</t>
        </is>
      </c>
    </row>
    <row r="1532">
      <c r="A1532" t="inlineStr">
        <is>
          <t>T-f37486</t>
        </is>
      </c>
      <c r="B1532" t="inlineStr">
        <is>
          <t>A-7641d3</t>
        </is>
      </c>
      <c r="C1532" s="41" t="n">
        <v>44958</v>
      </c>
      <c r="D1532" t="n">
        <v>5</v>
      </c>
      <c r="E1532" t="n">
        <v>123</v>
      </c>
      <c r="F1532" t="n">
        <v>5</v>
      </c>
      <c r="G1532" t="n">
        <v>1</v>
      </c>
      <c r="H1532" t="inlineStr">
        <is>
          <t>urgent</t>
        </is>
      </c>
    </row>
    <row r="1533">
      <c r="A1533" t="inlineStr">
        <is>
          <t>T-633fa7</t>
        </is>
      </c>
      <c r="B1533" t="inlineStr">
        <is>
          <t>A-054577</t>
        </is>
      </c>
      <c r="C1533" s="41" t="n">
        <v>45170</v>
      </c>
      <c r="D1533" t="n">
        <v>46</v>
      </c>
      <c r="E1533" t="n">
        <v>70</v>
      </c>
      <c r="F1533" t="n">
        <v>4</v>
      </c>
      <c r="G1533" t="n">
        <v>0</v>
      </c>
      <c r="H1533" t="inlineStr">
        <is>
          <t>urgent</t>
        </is>
      </c>
    </row>
    <row r="1534">
      <c r="A1534" t="inlineStr">
        <is>
          <t>T-a291f6</t>
        </is>
      </c>
      <c r="B1534" t="inlineStr">
        <is>
          <t>A-e98302</t>
        </is>
      </c>
      <c r="C1534" s="41" t="n">
        <v>45170</v>
      </c>
      <c r="D1534" t="n">
        <v>72</v>
      </c>
      <c r="E1534" t="n">
        <v>178</v>
      </c>
      <c r="F1534" t="n">
        <v>4</v>
      </c>
      <c r="G1534" t="n">
        <v>0</v>
      </c>
      <c r="H1534" t="inlineStr">
        <is>
          <t>urgent</t>
        </is>
      </c>
    </row>
    <row r="1535">
      <c r="A1535" t="inlineStr">
        <is>
          <t>T-bf9878</t>
        </is>
      </c>
      <c r="B1535" t="inlineStr">
        <is>
          <t>A-3ce5b8</t>
        </is>
      </c>
      <c r="C1535" s="41" t="n">
        <v>45597</v>
      </c>
      <c r="D1535" t="n">
        <v>67</v>
      </c>
      <c r="E1535" t="n">
        <v>15</v>
      </c>
      <c r="F1535" t="n">
        <v>3</v>
      </c>
      <c r="G1535" t="n">
        <v>0</v>
      </c>
      <c r="H1535" t="inlineStr">
        <is>
          <t>urgent</t>
        </is>
      </c>
    </row>
    <row r="1536">
      <c r="A1536" t="inlineStr">
        <is>
          <t>T-3345a4</t>
        </is>
      </c>
      <c r="B1536" t="inlineStr">
        <is>
          <t>A-6da850</t>
        </is>
      </c>
      <c r="C1536" s="41" t="n">
        <v>45627</v>
      </c>
      <c r="D1536" t="n">
        <v>57</v>
      </c>
      <c r="E1536" t="n">
        <v>112</v>
      </c>
      <c r="F1536" t="n">
        <v>4</v>
      </c>
      <c r="G1536" t="n">
        <v>0</v>
      </c>
      <c r="H1536" t="inlineStr">
        <is>
          <t>low</t>
        </is>
      </c>
    </row>
    <row r="1537">
      <c r="A1537" t="inlineStr">
        <is>
          <t>T-d99655</t>
        </is>
      </c>
      <c r="B1537" t="inlineStr">
        <is>
          <t>A-712533</t>
        </is>
      </c>
      <c r="C1537" s="41" t="n">
        <v>45597</v>
      </c>
      <c r="D1537" t="n">
        <v>48</v>
      </c>
      <c r="E1537" t="n">
        <v>104</v>
      </c>
      <c r="G1537" t="n">
        <v>0</v>
      </c>
      <c r="H1537" t="inlineStr">
        <is>
          <t>high</t>
        </is>
      </c>
    </row>
    <row r="1538">
      <c r="A1538" t="inlineStr">
        <is>
          <t>T-2166d3</t>
        </is>
      </c>
      <c r="B1538" t="inlineStr">
        <is>
          <t>A-aa9511</t>
        </is>
      </c>
      <c r="C1538" s="41" t="n">
        <v>44927</v>
      </c>
      <c r="D1538" t="n">
        <v>56</v>
      </c>
      <c r="E1538" t="n">
        <v>136</v>
      </c>
      <c r="F1538" t="n">
        <v>4</v>
      </c>
      <c r="G1538" t="n">
        <v>0</v>
      </c>
      <c r="H1538" t="inlineStr">
        <is>
          <t>high</t>
        </is>
      </c>
    </row>
    <row r="1539">
      <c r="A1539" t="inlineStr">
        <is>
          <t>T-698b5a</t>
        </is>
      </c>
      <c r="B1539" t="inlineStr">
        <is>
          <t>A-d62e02</t>
        </is>
      </c>
      <c r="C1539" s="41" t="n">
        <v>45413</v>
      </c>
      <c r="D1539" t="n">
        <v>36</v>
      </c>
      <c r="E1539" t="n">
        <v>31</v>
      </c>
      <c r="F1539" t="n">
        <v>4</v>
      </c>
      <c r="G1539" t="n">
        <v>0</v>
      </c>
      <c r="H1539" t="inlineStr">
        <is>
          <t>high</t>
        </is>
      </c>
    </row>
    <row r="1540">
      <c r="A1540" t="inlineStr">
        <is>
          <t>T-4c47b4</t>
        </is>
      </c>
      <c r="B1540" t="inlineStr">
        <is>
          <t>A-f03140</t>
        </is>
      </c>
      <c r="C1540" s="41" t="n">
        <v>45323</v>
      </c>
      <c r="D1540" t="n">
        <v>8</v>
      </c>
      <c r="E1540" t="n">
        <v>152</v>
      </c>
      <c r="F1540" t="n">
        <v>5</v>
      </c>
      <c r="G1540" t="n">
        <v>0</v>
      </c>
      <c r="H1540" t="inlineStr">
        <is>
          <t>low</t>
        </is>
      </c>
    </row>
    <row r="1541">
      <c r="A1541" t="inlineStr">
        <is>
          <t>T-7da6d5</t>
        </is>
      </c>
      <c r="B1541" t="inlineStr">
        <is>
          <t>A-781cc0</t>
        </is>
      </c>
      <c r="C1541" s="41" t="n">
        <v>45627</v>
      </c>
      <c r="D1541" t="n">
        <v>64</v>
      </c>
      <c r="E1541" t="n">
        <v>162</v>
      </c>
      <c r="F1541" t="n">
        <v>3</v>
      </c>
      <c r="G1541" t="n">
        <v>0</v>
      </c>
      <c r="H1541" t="inlineStr">
        <is>
          <t>high</t>
        </is>
      </c>
    </row>
    <row r="1542">
      <c r="A1542" t="inlineStr">
        <is>
          <t>T-5e536f</t>
        </is>
      </c>
      <c r="B1542" t="inlineStr">
        <is>
          <t>A-40906c</t>
        </is>
      </c>
      <c r="C1542" s="41" t="n">
        <v>45566</v>
      </c>
      <c r="D1542" t="n">
        <v>32</v>
      </c>
      <c r="E1542" t="n">
        <v>91</v>
      </c>
      <c r="G1542" t="n">
        <v>0</v>
      </c>
      <c r="H1542" t="inlineStr">
        <is>
          <t>medium</t>
        </is>
      </c>
    </row>
    <row r="1543">
      <c r="A1543" t="inlineStr">
        <is>
          <t>T-b94ce2</t>
        </is>
      </c>
      <c r="B1543" t="inlineStr">
        <is>
          <t>A-1f559b</t>
        </is>
      </c>
      <c r="C1543" s="41" t="n">
        <v>45627</v>
      </c>
      <c r="D1543" t="n">
        <v>42</v>
      </c>
      <c r="E1543" t="n">
        <v>142</v>
      </c>
      <c r="F1543" t="n">
        <v>5</v>
      </c>
      <c r="G1543" t="n">
        <v>0</v>
      </c>
      <c r="H1543" t="inlineStr">
        <is>
          <t>urgent</t>
        </is>
      </c>
    </row>
    <row r="1544">
      <c r="A1544" t="inlineStr">
        <is>
          <t>T-411de2</t>
        </is>
      </c>
      <c r="B1544" t="inlineStr">
        <is>
          <t>A-c9bb3e</t>
        </is>
      </c>
      <c r="C1544" s="41" t="n">
        <v>45170</v>
      </c>
      <c r="D1544" t="n">
        <v>69</v>
      </c>
      <c r="E1544" t="n">
        <v>7</v>
      </c>
      <c r="F1544" t="n">
        <v>5</v>
      </c>
      <c r="G1544" t="n">
        <v>0</v>
      </c>
      <c r="H1544" t="inlineStr">
        <is>
          <t>low</t>
        </is>
      </c>
    </row>
    <row r="1545">
      <c r="A1545" t="inlineStr">
        <is>
          <t>T-458b18</t>
        </is>
      </c>
      <c r="B1545" t="inlineStr">
        <is>
          <t>A-22f2df</t>
        </is>
      </c>
      <c r="C1545" s="41" t="n">
        <v>45413</v>
      </c>
      <c r="D1545" t="n">
        <v>70</v>
      </c>
      <c r="E1545" t="n">
        <v>60</v>
      </c>
      <c r="F1545" t="n">
        <v>5</v>
      </c>
      <c r="G1545" t="n">
        <v>0</v>
      </c>
      <c r="H1545" t="inlineStr">
        <is>
          <t>urgent</t>
        </is>
      </c>
    </row>
    <row r="1546">
      <c r="A1546" t="inlineStr">
        <is>
          <t>T-3171ab</t>
        </is>
      </c>
      <c r="B1546" t="inlineStr">
        <is>
          <t>A-4c56c9</t>
        </is>
      </c>
      <c r="C1546" s="41" t="n">
        <v>45505</v>
      </c>
      <c r="D1546" t="n">
        <v>9</v>
      </c>
      <c r="E1546" t="n">
        <v>10</v>
      </c>
      <c r="F1546" t="n">
        <v>4</v>
      </c>
      <c r="G1546" t="n">
        <v>0</v>
      </c>
      <c r="H1546" t="inlineStr">
        <is>
          <t>low</t>
        </is>
      </c>
    </row>
    <row r="1547">
      <c r="A1547" t="inlineStr">
        <is>
          <t>T-5435e7</t>
        </is>
      </c>
      <c r="B1547" t="inlineStr">
        <is>
          <t>A-7c83a1</t>
        </is>
      </c>
      <c r="C1547" s="41" t="n">
        <v>45383</v>
      </c>
      <c r="D1547" t="n">
        <v>56</v>
      </c>
      <c r="E1547" t="n">
        <v>140</v>
      </c>
      <c r="F1547" t="n">
        <v>3</v>
      </c>
      <c r="G1547" t="n">
        <v>0</v>
      </c>
      <c r="H1547" t="inlineStr">
        <is>
          <t>high</t>
        </is>
      </c>
    </row>
    <row r="1548">
      <c r="A1548" t="inlineStr">
        <is>
          <t>T-9c0369</t>
        </is>
      </c>
      <c r="B1548" t="inlineStr">
        <is>
          <t>A-34ea2f</t>
        </is>
      </c>
      <c r="C1548" s="41" t="n">
        <v>45170</v>
      </c>
      <c r="D1548" t="n">
        <v>40</v>
      </c>
      <c r="E1548" t="n">
        <v>30</v>
      </c>
      <c r="F1548" t="n">
        <v>4</v>
      </c>
      <c r="G1548" t="n">
        <v>0</v>
      </c>
      <c r="H1548" t="inlineStr">
        <is>
          <t>low</t>
        </is>
      </c>
    </row>
    <row r="1549">
      <c r="A1549" t="inlineStr">
        <is>
          <t>T-4a3162</t>
        </is>
      </c>
      <c r="B1549" t="inlineStr">
        <is>
          <t>A-bcbe98</t>
        </is>
      </c>
      <c r="C1549" s="41" t="n">
        <v>45139</v>
      </c>
      <c r="D1549" t="n">
        <v>31</v>
      </c>
      <c r="E1549" t="n">
        <v>112</v>
      </c>
      <c r="F1549" t="n">
        <v>5</v>
      </c>
      <c r="G1549" t="n">
        <v>0</v>
      </c>
      <c r="H1549" t="inlineStr">
        <is>
          <t>urgent</t>
        </is>
      </c>
    </row>
    <row r="1550">
      <c r="A1550" t="inlineStr">
        <is>
          <t>T-3e6e13</t>
        </is>
      </c>
      <c r="B1550" t="inlineStr">
        <is>
          <t>A-e1462e</t>
        </is>
      </c>
      <c r="C1550" s="41" t="n">
        <v>45505</v>
      </c>
      <c r="D1550" t="n">
        <v>12</v>
      </c>
      <c r="E1550" t="n">
        <v>115</v>
      </c>
      <c r="F1550" t="n">
        <v>3</v>
      </c>
      <c r="G1550" t="n">
        <v>0</v>
      </c>
      <c r="H1550" t="inlineStr">
        <is>
          <t>urgent</t>
        </is>
      </c>
    </row>
    <row r="1551">
      <c r="A1551" t="inlineStr">
        <is>
          <t>T-d9ea42</t>
        </is>
      </c>
      <c r="B1551" t="inlineStr">
        <is>
          <t>A-b11cd0</t>
        </is>
      </c>
      <c r="C1551" s="41" t="n">
        <v>45047</v>
      </c>
      <c r="D1551" t="n">
        <v>36</v>
      </c>
      <c r="E1551" t="n">
        <v>158</v>
      </c>
      <c r="F1551" t="n">
        <v>5</v>
      </c>
      <c r="G1551" t="n">
        <v>0</v>
      </c>
      <c r="H1551" t="inlineStr">
        <is>
          <t>medium</t>
        </is>
      </c>
    </row>
    <row r="1552">
      <c r="A1552" t="inlineStr">
        <is>
          <t>T-c0b9bc</t>
        </is>
      </c>
      <c r="B1552" t="inlineStr">
        <is>
          <t>A-f03140</t>
        </is>
      </c>
      <c r="C1552" s="41" t="n">
        <v>45078</v>
      </c>
      <c r="D1552" t="n">
        <v>31</v>
      </c>
      <c r="E1552" t="n">
        <v>143</v>
      </c>
      <c r="F1552" t="n">
        <v>3</v>
      </c>
      <c r="G1552" t="n">
        <v>0</v>
      </c>
      <c r="H1552" t="inlineStr">
        <is>
          <t>urgent</t>
        </is>
      </c>
    </row>
    <row r="1553">
      <c r="A1553" t="inlineStr">
        <is>
          <t>T-ddae37</t>
        </is>
      </c>
      <c r="B1553" t="inlineStr">
        <is>
          <t>A-cc98bc</t>
        </is>
      </c>
      <c r="C1553" s="41" t="n">
        <v>44986</v>
      </c>
      <c r="D1553" t="n">
        <v>10</v>
      </c>
      <c r="E1553" t="n">
        <v>83</v>
      </c>
      <c r="G1553" t="n">
        <v>0</v>
      </c>
      <c r="H1553" t="inlineStr">
        <is>
          <t>low</t>
        </is>
      </c>
    </row>
    <row r="1554">
      <c r="A1554" t="inlineStr">
        <is>
          <t>T-ebb598</t>
        </is>
      </c>
      <c r="B1554" t="inlineStr">
        <is>
          <t>A-84ebe4</t>
        </is>
      </c>
      <c r="C1554" s="41" t="n">
        <v>45170</v>
      </c>
      <c r="D1554" t="n">
        <v>67</v>
      </c>
      <c r="E1554" t="n">
        <v>132</v>
      </c>
      <c r="F1554" t="n">
        <v>4</v>
      </c>
      <c r="G1554" t="n">
        <v>0</v>
      </c>
      <c r="H1554" t="inlineStr">
        <is>
          <t>low</t>
        </is>
      </c>
    </row>
    <row r="1555">
      <c r="A1555" t="inlineStr">
        <is>
          <t>T-008e20</t>
        </is>
      </c>
      <c r="B1555" t="inlineStr">
        <is>
          <t>A-b78bf8</t>
        </is>
      </c>
      <c r="C1555" s="41" t="n">
        <v>45627</v>
      </c>
      <c r="D1555" t="n">
        <v>49</v>
      </c>
      <c r="E1555" t="n">
        <v>94</v>
      </c>
      <c r="F1555" t="n">
        <v>3</v>
      </c>
      <c r="G1555" t="n">
        <v>0</v>
      </c>
      <c r="H1555" t="inlineStr">
        <is>
          <t>urgent</t>
        </is>
      </c>
    </row>
    <row r="1556">
      <c r="A1556" t="inlineStr">
        <is>
          <t>T-b41d5c</t>
        </is>
      </c>
      <c r="B1556" t="inlineStr">
        <is>
          <t>A-9289f6</t>
        </is>
      </c>
      <c r="C1556" s="41" t="n">
        <v>45170</v>
      </c>
      <c r="D1556" t="n">
        <v>5</v>
      </c>
      <c r="E1556" t="n">
        <v>71</v>
      </c>
      <c r="G1556" t="n">
        <v>0</v>
      </c>
      <c r="H1556" t="inlineStr">
        <is>
          <t>high</t>
        </is>
      </c>
    </row>
    <row r="1557">
      <c r="A1557" t="inlineStr">
        <is>
          <t>T-e45dfb</t>
        </is>
      </c>
      <c r="B1557" t="inlineStr">
        <is>
          <t>A-0f6450</t>
        </is>
      </c>
      <c r="C1557" s="41" t="n">
        <v>45017</v>
      </c>
      <c r="D1557" t="n">
        <v>16</v>
      </c>
      <c r="E1557" t="n">
        <v>173</v>
      </c>
      <c r="F1557" t="n">
        <v>4</v>
      </c>
      <c r="G1557" t="n">
        <v>0</v>
      </c>
      <c r="H1557" t="inlineStr">
        <is>
          <t>medium</t>
        </is>
      </c>
    </row>
    <row r="1558">
      <c r="A1558" t="inlineStr">
        <is>
          <t>T-d6f0ba</t>
        </is>
      </c>
      <c r="B1558" t="inlineStr">
        <is>
          <t>A-30b4ca</t>
        </is>
      </c>
      <c r="C1558" s="41" t="n">
        <v>45413</v>
      </c>
      <c r="D1558" t="n">
        <v>52</v>
      </c>
      <c r="E1558" t="n">
        <v>69</v>
      </c>
      <c r="G1558" t="n">
        <v>0</v>
      </c>
      <c r="H1558" t="inlineStr">
        <is>
          <t>low</t>
        </is>
      </c>
    </row>
    <row r="1559">
      <c r="A1559" t="inlineStr">
        <is>
          <t>T-41e58d</t>
        </is>
      </c>
      <c r="B1559" t="inlineStr">
        <is>
          <t>A-9bfc9f</t>
        </is>
      </c>
      <c r="C1559" s="41" t="n">
        <v>45323</v>
      </c>
      <c r="D1559" t="n">
        <v>4</v>
      </c>
      <c r="E1559" t="n">
        <v>170</v>
      </c>
      <c r="G1559" t="n">
        <v>0</v>
      </c>
      <c r="H1559" t="inlineStr">
        <is>
          <t>high</t>
        </is>
      </c>
    </row>
    <row r="1560">
      <c r="A1560" t="inlineStr">
        <is>
          <t>T-129715</t>
        </is>
      </c>
      <c r="B1560" t="inlineStr">
        <is>
          <t>A-54ecc2</t>
        </is>
      </c>
      <c r="C1560" s="41" t="n">
        <v>45108</v>
      </c>
      <c r="D1560" t="n">
        <v>70</v>
      </c>
      <c r="E1560" t="n">
        <v>97</v>
      </c>
      <c r="G1560" t="n">
        <v>0</v>
      </c>
      <c r="H1560" t="inlineStr">
        <is>
          <t>high</t>
        </is>
      </c>
    </row>
    <row r="1561">
      <c r="A1561" t="inlineStr">
        <is>
          <t>T-fa3300</t>
        </is>
      </c>
      <c r="B1561" t="inlineStr">
        <is>
          <t>A-bcf664</t>
        </is>
      </c>
      <c r="C1561" s="41" t="n">
        <v>45474</v>
      </c>
      <c r="D1561" t="n">
        <v>72</v>
      </c>
      <c r="E1561" t="n">
        <v>80</v>
      </c>
      <c r="G1561" t="n">
        <v>0</v>
      </c>
      <c r="H1561" t="inlineStr">
        <is>
          <t>low</t>
        </is>
      </c>
    </row>
    <row r="1562">
      <c r="A1562" t="inlineStr">
        <is>
          <t>T-fa177b</t>
        </is>
      </c>
      <c r="B1562" t="inlineStr">
        <is>
          <t>A-e2cd1b</t>
        </is>
      </c>
      <c r="C1562" s="41" t="n">
        <v>45108</v>
      </c>
      <c r="D1562" t="n">
        <v>61</v>
      </c>
      <c r="E1562" t="n">
        <v>29</v>
      </c>
      <c r="F1562" t="n">
        <v>4</v>
      </c>
      <c r="G1562" t="n">
        <v>0</v>
      </c>
      <c r="H1562" t="inlineStr">
        <is>
          <t>low</t>
        </is>
      </c>
    </row>
    <row r="1563">
      <c r="A1563" t="inlineStr">
        <is>
          <t>T-95c3dd</t>
        </is>
      </c>
      <c r="B1563" t="inlineStr">
        <is>
          <t>A-fabe19</t>
        </is>
      </c>
      <c r="C1563" s="41" t="n">
        <v>45292</v>
      </c>
      <c r="D1563" t="n">
        <v>43</v>
      </c>
      <c r="E1563" t="n">
        <v>15</v>
      </c>
      <c r="F1563" t="n">
        <v>4</v>
      </c>
      <c r="G1563" t="n">
        <v>0</v>
      </c>
      <c r="H1563" t="inlineStr">
        <is>
          <t>high</t>
        </is>
      </c>
    </row>
    <row r="1564">
      <c r="A1564" t="inlineStr">
        <is>
          <t>T-57d464</t>
        </is>
      </c>
      <c r="B1564" t="inlineStr">
        <is>
          <t>A-671f31</t>
        </is>
      </c>
      <c r="C1564" s="41" t="n">
        <v>45231</v>
      </c>
      <c r="D1564" t="n">
        <v>44</v>
      </c>
      <c r="E1564" t="n">
        <v>146</v>
      </c>
      <c r="F1564" t="n">
        <v>4</v>
      </c>
      <c r="G1564" t="n">
        <v>0</v>
      </c>
      <c r="H1564" t="inlineStr">
        <is>
          <t>high</t>
        </is>
      </c>
    </row>
    <row r="1565">
      <c r="A1565" t="inlineStr">
        <is>
          <t>T-f97334</t>
        </is>
      </c>
      <c r="B1565" t="inlineStr">
        <is>
          <t>A-c45b23</t>
        </is>
      </c>
      <c r="C1565" s="41" t="n">
        <v>45597</v>
      </c>
      <c r="D1565" t="n">
        <v>42</v>
      </c>
      <c r="E1565" t="n">
        <v>75</v>
      </c>
      <c r="G1565" t="n">
        <v>0</v>
      </c>
      <c r="H1565" t="inlineStr">
        <is>
          <t>urgent</t>
        </is>
      </c>
    </row>
    <row r="1566">
      <c r="A1566" t="inlineStr">
        <is>
          <t>T-c2f40f</t>
        </is>
      </c>
      <c r="B1566" t="inlineStr">
        <is>
          <t>A-1f0636</t>
        </is>
      </c>
      <c r="C1566" s="41" t="n">
        <v>45505</v>
      </c>
      <c r="D1566" t="n">
        <v>17</v>
      </c>
      <c r="E1566" t="n">
        <v>68</v>
      </c>
      <c r="F1566" t="n">
        <v>3</v>
      </c>
      <c r="G1566" t="n">
        <v>0</v>
      </c>
      <c r="H1566" t="inlineStr">
        <is>
          <t>high</t>
        </is>
      </c>
    </row>
    <row r="1567">
      <c r="A1567" t="inlineStr">
        <is>
          <t>T-6c2263</t>
        </is>
      </c>
      <c r="B1567" t="inlineStr">
        <is>
          <t>A-82861f</t>
        </is>
      </c>
      <c r="C1567" s="41" t="n">
        <v>45536</v>
      </c>
      <c r="D1567" t="n">
        <v>17</v>
      </c>
      <c r="E1567" t="n">
        <v>150</v>
      </c>
      <c r="F1567" t="n">
        <v>3</v>
      </c>
      <c r="G1567" t="n">
        <v>0</v>
      </c>
      <c r="H1567" t="inlineStr">
        <is>
          <t>medium</t>
        </is>
      </c>
    </row>
    <row r="1568">
      <c r="A1568" t="inlineStr">
        <is>
          <t>T-9ac5fe</t>
        </is>
      </c>
      <c r="B1568" t="inlineStr">
        <is>
          <t>A-068fc6</t>
        </is>
      </c>
      <c r="C1568" s="41" t="n">
        <v>45383</v>
      </c>
      <c r="D1568" t="n">
        <v>34</v>
      </c>
      <c r="E1568" t="n">
        <v>106</v>
      </c>
      <c r="F1568" t="n">
        <v>4</v>
      </c>
      <c r="G1568" t="n">
        <v>0</v>
      </c>
      <c r="H1568" t="inlineStr">
        <is>
          <t>urgent</t>
        </is>
      </c>
    </row>
    <row r="1569">
      <c r="A1569" t="inlineStr">
        <is>
          <t>T-70987d</t>
        </is>
      </c>
      <c r="B1569" t="inlineStr">
        <is>
          <t>A-1f7acb</t>
        </is>
      </c>
      <c r="C1569" s="41" t="n">
        <v>45627</v>
      </c>
      <c r="D1569" t="n">
        <v>57</v>
      </c>
      <c r="E1569" t="n">
        <v>178</v>
      </c>
      <c r="G1569" t="n">
        <v>0</v>
      </c>
      <c r="H1569" t="inlineStr">
        <is>
          <t>high</t>
        </is>
      </c>
    </row>
    <row r="1570">
      <c r="A1570" t="inlineStr">
        <is>
          <t>T-96ccc2</t>
        </is>
      </c>
      <c r="B1570" t="inlineStr">
        <is>
          <t>A-186a44</t>
        </is>
      </c>
      <c r="C1570" s="41" t="n">
        <v>45627</v>
      </c>
      <c r="D1570" t="n">
        <v>24</v>
      </c>
      <c r="E1570" t="n">
        <v>146</v>
      </c>
      <c r="F1570" t="n">
        <v>4</v>
      </c>
      <c r="G1570" t="n">
        <v>0</v>
      </c>
      <c r="H1570" t="inlineStr">
        <is>
          <t>high</t>
        </is>
      </c>
    </row>
    <row r="1571">
      <c r="A1571" t="inlineStr">
        <is>
          <t>T-04fe85</t>
        </is>
      </c>
      <c r="B1571" t="inlineStr">
        <is>
          <t>A-6f8ad2</t>
        </is>
      </c>
      <c r="C1571" s="41" t="n">
        <v>45170</v>
      </c>
      <c r="D1571" t="n">
        <v>6</v>
      </c>
      <c r="E1571" t="n">
        <v>121</v>
      </c>
      <c r="F1571" t="n">
        <v>4</v>
      </c>
      <c r="G1571" t="n">
        <v>0</v>
      </c>
      <c r="H1571" t="inlineStr">
        <is>
          <t>high</t>
        </is>
      </c>
    </row>
    <row r="1572">
      <c r="A1572" t="inlineStr">
        <is>
          <t>T-8ab6ea</t>
        </is>
      </c>
      <c r="B1572" t="inlineStr">
        <is>
          <t>A-dcc3f1</t>
        </is>
      </c>
      <c r="C1572" s="41" t="n">
        <v>45505</v>
      </c>
      <c r="D1572" t="n">
        <v>45</v>
      </c>
      <c r="E1572" t="n">
        <v>153</v>
      </c>
      <c r="G1572" t="n">
        <v>0</v>
      </c>
      <c r="H1572" t="inlineStr">
        <is>
          <t>high</t>
        </is>
      </c>
    </row>
    <row r="1573">
      <c r="A1573" t="inlineStr">
        <is>
          <t>T-7cb39d</t>
        </is>
      </c>
      <c r="B1573" t="inlineStr">
        <is>
          <t>A-3be56b</t>
        </is>
      </c>
      <c r="C1573" s="41" t="n">
        <v>45261</v>
      </c>
      <c r="D1573" t="n">
        <v>14</v>
      </c>
      <c r="E1573" t="n">
        <v>32</v>
      </c>
      <c r="F1573" t="n">
        <v>3</v>
      </c>
      <c r="G1573" t="n">
        <v>0</v>
      </c>
      <c r="H1573" t="inlineStr">
        <is>
          <t>medium</t>
        </is>
      </c>
    </row>
    <row r="1574">
      <c r="A1574" t="inlineStr">
        <is>
          <t>T-831e11</t>
        </is>
      </c>
      <c r="B1574" t="inlineStr">
        <is>
          <t>A-cb6cc6</t>
        </is>
      </c>
      <c r="C1574" s="41" t="n">
        <v>45444</v>
      </c>
      <c r="D1574" t="n">
        <v>5</v>
      </c>
      <c r="E1574" t="n">
        <v>90</v>
      </c>
      <c r="G1574" t="n">
        <v>0</v>
      </c>
      <c r="H1574" t="inlineStr">
        <is>
          <t>low</t>
        </is>
      </c>
    </row>
    <row r="1575">
      <c r="A1575" t="inlineStr">
        <is>
          <t>T-95d237</t>
        </is>
      </c>
      <c r="B1575" t="inlineStr">
        <is>
          <t>A-cb5333</t>
        </is>
      </c>
      <c r="C1575" s="41" t="n">
        <v>45017</v>
      </c>
      <c r="D1575" t="n">
        <v>13</v>
      </c>
      <c r="E1575" t="n">
        <v>54</v>
      </c>
      <c r="G1575" t="n">
        <v>0</v>
      </c>
      <c r="H1575" t="inlineStr">
        <is>
          <t>high</t>
        </is>
      </c>
    </row>
    <row r="1576">
      <c r="A1576" t="inlineStr">
        <is>
          <t>T-b251a1</t>
        </is>
      </c>
      <c r="B1576" t="inlineStr">
        <is>
          <t>A-20736a</t>
        </is>
      </c>
      <c r="C1576" s="41" t="n">
        <v>45292</v>
      </c>
      <c r="D1576" t="n">
        <v>25</v>
      </c>
      <c r="E1576" t="n">
        <v>11</v>
      </c>
      <c r="F1576" t="n">
        <v>3</v>
      </c>
      <c r="G1576" t="n">
        <v>0</v>
      </c>
      <c r="H1576" t="inlineStr">
        <is>
          <t>urgent</t>
        </is>
      </c>
    </row>
    <row r="1577">
      <c r="A1577" t="inlineStr">
        <is>
          <t>T-06628f</t>
        </is>
      </c>
      <c r="B1577" t="inlineStr">
        <is>
          <t>A-4e960a</t>
        </is>
      </c>
      <c r="C1577" s="41" t="n">
        <v>45200</v>
      </c>
      <c r="D1577" t="n">
        <v>54</v>
      </c>
      <c r="E1577" t="n">
        <v>95</v>
      </c>
      <c r="G1577" t="n">
        <v>0</v>
      </c>
      <c r="H1577" t="inlineStr">
        <is>
          <t>urgent</t>
        </is>
      </c>
    </row>
    <row r="1578">
      <c r="A1578" t="inlineStr">
        <is>
          <t>T-452a96</t>
        </is>
      </c>
      <c r="B1578" t="inlineStr">
        <is>
          <t>A-2ebb4b</t>
        </is>
      </c>
      <c r="C1578" s="41" t="n">
        <v>45383</v>
      </c>
      <c r="D1578" t="n">
        <v>36</v>
      </c>
      <c r="E1578" t="n">
        <v>149</v>
      </c>
      <c r="F1578" t="n">
        <v>3</v>
      </c>
      <c r="G1578" t="n">
        <v>0</v>
      </c>
      <c r="H1578" t="inlineStr">
        <is>
          <t>low</t>
        </is>
      </c>
    </row>
    <row r="1579">
      <c r="A1579" t="inlineStr">
        <is>
          <t>T-702e0f</t>
        </is>
      </c>
      <c r="B1579" t="inlineStr">
        <is>
          <t>A-96e141</t>
        </is>
      </c>
      <c r="C1579" s="41" t="n">
        <v>45292</v>
      </c>
      <c r="D1579" t="n">
        <v>46</v>
      </c>
      <c r="E1579" t="n">
        <v>17</v>
      </c>
      <c r="F1579" t="n">
        <v>4</v>
      </c>
      <c r="G1579" t="n">
        <v>0</v>
      </c>
      <c r="H1579" t="inlineStr">
        <is>
          <t>high</t>
        </is>
      </c>
    </row>
    <row r="1580">
      <c r="A1580" t="inlineStr">
        <is>
          <t>T-710a02</t>
        </is>
      </c>
      <c r="B1580" t="inlineStr">
        <is>
          <t>A-1b7577</t>
        </is>
      </c>
      <c r="C1580" s="41" t="n">
        <v>45413</v>
      </c>
      <c r="D1580" t="n">
        <v>10</v>
      </c>
      <c r="E1580" t="n">
        <v>37</v>
      </c>
      <c r="F1580" t="n">
        <v>3</v>
      </c>
      <c r="G1580" t="n">
        <v>0</v>
      </c>
      <c r="H1580" t="inlineStr">
        <is>
          <t>medium</t>
        </is>
      </c>
    </row>
    <row r="1581">
      <c r="A1581" t="inlineStr">
        <is>
          <t>T-ca831e</t>
        </is>
      </c>
      <c r="B1581" t="inlineStr">
        <is>
          <t>A-9b9fe9</t>
        </is>
      </c>
      <c r="C1581" s="41" t="n">
        <v>45627</v>
      </c>
      <c r="D1581" t="n">
        <v>8</v>
      </c>
      <c r="E1581" t="n">
        <v>127</v>
      </c>
      <c r="G1581" t="n">
        <v>0</v>
      </c>
      <c r="H1581" t="inlineStr">
        <is>
          <t>high</t>
        </is>
      </c>
    </row>
    <row r="1582">
      <c r="A1582" t="inlineStr">
        <is>
          <t>T-073728</t>
        </is>
      </c>
      <c r="B1582" t="inlineStr">
        <is>
          <t>A-b9eed8</t>
        </is>
      </c>
      <c r="C1582" s="41" t="n">
        <v>44986</v>
      </c>
      <c r="D1582" t="n">
        <v>22</v>
      </c>
      <c r="E1582" t="n">
        <v>116</v>
      </c>
      <c r="G1582" t="n">
        <v>1</v>
      </c>
      <c r="H1582" t="inlineStr">
        <is>
          <t>medium</t>
        </is>
      </c>
    </row>
    <row r="1583">
      <c r="A1583" t="inlineStr">
        <is>
          <t>T-088e00</t>
        </is>
      </c>
      <c r="B1583" t="inlineStr">
        <is>
          <t>A-3b37d9</t>
        </is>
      </c>
      <c r="C1583" s="41" t="n">
        <v>44986</v>
      </c>
      <c r="D1583" t="n">
        <v>63</v>
      </c>
      <c r="E1583" t="n">
        <v>107</v>
      </c>
      <c r="G1583" t="n">
        <v>0</v>
      </c>
      <c r="H1583" t="inlineStr">
        <is>
          <t>high</t>
        </is>
      </c>
    </row>
    <row r="1584">
      <c r="A1584" t="inlineStr">
        <is>
          <t>T-c9862e</t>
        </is>
      </c>
      <c r="B1584" t="inlineStr">
        <is>
          <t>A-96215d</t>
        </is>
      </c>
      <c r="C1584" s="41" t="n">
        <v>45139</v>
      </c>
      <c r="D1584" t="n">
        <v>25</v>
      </c>
      <c r="E1584" t="n">
        <v>115</v>
      </c>
      <c r="F1584" t="n">
        <v>3</v>
      </c>
      <c r="G1584" t="n">
        <v>0</v>
      </c>
      <c r="H1584" t="inlineStr">
        <is>
          <t>urgent</t>
        </is>
      </c>
    </row>
    <row r="1585">
      <c r="A1585" t="inlineStr">
        <is>
          <t>T-321bf6</t>
        </is>
      </c>
      <c r="B1585" t="inlineStr">
        <is>
          <t>A-5ed98d</t>
        </is>
      </c>
      <c r="C1585" s="41" t="n">
        <v>45078</v>
      </c>
      <c r="D1585" t="n">
        <v>65</v>
      </c>
      <c r="E1585" t="n">
        <v>79</v>
      </c>
      <c r="F1585" t="n">
        <v>5</v>
      </c>
      <c r="G1585" t="n">
        <v>0</v>
      </c>
      <c r="H1585" t="inlineStr">
        <is>
          <t>urgent</t>
        </is>
      </c>
    </row>
    <row r="1586">
      <c r="A1586" t="inlineStr">
        <is>
          <t>T-1df716</t>
        </is>
      </c>
      <c r="B1586" t="inlineStr">
        <is>
          <t>A-0b0d6d</t>
        </is>
      </c>
      <c r="C1586" s="41" t="n">
        <v>45566</v>
      </c>
      <c r="D1586" t="n">
        <v>49</v>
      </c>
      <c r="E1586" t="n">
        <v>145</v>
      </c>
      <c r="G1586" t="n">
        <v>0</v>
      </c>
      <c r="H1586" t="inlineStr">
        <is>
          <t>medium</t>
        </is>
      </c>
    </row>
    <row r="1587">
      <c r="A1587" t="inlineStr">
        <is>
          <t>T-69edbb</t>
        </is>
      </c>
      <c r="B1587" t="inlineStr">
        <is>
          <t>A-c16cf7</t>
        </is>
      </c>
      <c r="C1587" s="41" t="n">
        <v>45566</v>
      </c>
      <c r="D1587" t="n">
        <v>57</v>
      </c>
      <c r="E1587" t="n">
        <v>46</v>
      </c>
      <c r="F1587" t="n">
        <v>4</v>
      </c>
      <c r="G1587" t="n">
        <v>0</v>
      </c>
      <c r="H1587" t="inlineStr">
        <is>
          <t>low</t>
        </is>
      </c>
    </row>
    <row r="1588">
      <c r="A1588" t="inlineStr">
        <is>
          <t>T-44cfed</t>
        </is>
      </c>
      <c r="B1588" t="inlineStr">
        <is>
          <t>A-592832</t>
        </is>
      </c>
      <c r="C1588" s="41" t="n">
        <v>45261</v>
      </c>
      <c r="D1588" t="n">
        <v>48</v>
      </c>
      <c r="E1588" t="n">
        <v>68</v>
      </c>
      <c r="G1588" t="n">
        <v>0</v>
      </c>
      <c r="H1588" t="inlineStr">
        <is>
          <t>high</t>
        </is>
      </c>
    </row>
    <row r="1589">
      <c r="A1589" t="inlineStr">
        <is>
          <t>T-7d169d</t>
        </is>
      </c>
      <c r="B1589" t="inlineStr">
        <is>
          <t>A-4a4c2d</t>
        </is>
      </c>
      <c r="C1589" s="41" t="n">
        <v>45078</v>
      </c>
      <c r="D1589" t="n">
        <v>31</v>
      </c>
      <c r="E1589" t="n">
        <v>121</v>
      </c>
      <c r="G1589" t="n">
        <v>0</v>
      </c>
      <c r="H1589" t="inlineStr">
        <is>
          <t>medium</t>
        </is>
      </c>
    </row>
    <row r="1590">
      <c r="A1590" t="inlineStr">
        <is>
          <t>T-1b9875</t>
        </is>
      </c>
      <c r="B1590" t="inlineStr">
        <is>
          <t>A-98a59a</t>
        </is>
      </c>
      <c r="C1590" s="41" t="n">
        <v>45536</v>
      </c>
      <c r="D1590" t="n">
        <v>61</v>
      </c>
      <c r="E1590" t="n">
        <v>48</v>
      </c>
      <c r="F1590" t="n">
        <v>5</v>
      </c>
      <c r="G1590" t="n">
        <v>0</v>
      </c>
      <c r="H1590" t="inlineStr">
        <is>
          <t>low</t>
        </is>
      </c>
    </row>
    <row r="1591">
      <c r="A1591" t="inlineStr">
        <is>
          <t>T-0ec7ca</t>
        </is>
      </c>
      <c r="B1591" t="inlineStr">
        <is>
          <t>A-e4bf56</t>
        </is>
      </c>
      <c r="C1591" s="41" t="n">
        <v>45323</v>
      </c>
      <c r="D1591" t="n">
        <v>35</v>
      </c>
      <c r="E1591" t="n">
        <v>59</v>
      </c>
      <c r="F1591" t="n">
        <v>3</v>
      </c>
      <c r="G1591" t="n">
        <v>0</v>
      </c>
      <c r="H1591" t="inlineStr">
        <is>
          <t>low</t>
        </is>
      </c>
    </row>
    <row r="1592">
      <c r="A1592" t="inlineStr">
        <is>
          <t>T-22aa61</t>
        </is>
      </c>
      <c r="B1592" t="inlineStr">
        <is>
          <t>A-4a4c2d</t>
        </is>
      </c>
      <c r="C1592" s="41" t="n">
        <v>45017</v>
      </c>
      <c r="D1592" t="n">
        <v>51</v>
      </c>
      <c r="E1592" t="n">
        <v>74</v>
      </c>
      <c r="F1592" t="n">
        <v>4</v>
      </c>
      <c r="G1592" t="n">
        <v>0</v>
      </c>
      <c r="H1592" t="inlineStr">
        <is>
          <t>low</t>
        </is>
      </c>
    </row>
    <row r="1593">
      <c r="A1593" t="inlineStr">
        <is>
          <t>T-ec55d4</t>
        </is>
      </c>
      <c r="B1593" t="inlineStr">
        <is>
          <t>A-9c18c4</t>
        </is>
      </c>
      <c r="C1593" s="41" t="n">
        <v>45108</v>
      </c>
      <c r="D1593" t="n">
        <v>69</v>
      </c>
      <c r="E1593" t="n">
        <v>67</v>
      </c>
      <c r="F1593" t="n">
        <v>5</v>
      </c>
      <c r="G1593" t="n">
        <v>0</v>
      </c>
      <c r="H1593" t="inlineStr">
        <is>
          <t>urgent</t>
        </is>
      </c>
    </row>
    <row r="1594">
      <c r="A1594" t="inlineStr">
        <is>
          <t>T-cee095</t>
        </is>
      </c>
      <c r="B1594" t="inlineStr">
        <is>
          <t>A-e08cd3</t>
        </is>
      </c>
      <c r="C1594" s="41" t="n">
        <v>45017</v>
      </c>
      <c r="D1594" t="n">
        <v>41</v>
      </c>
      <c r="E1594" t="n">
        <v>129</v>
      </c>
      <c r="G1594" t="n">
        <v>0</v>
      </c>
      <c r="H1594" t="inlineStr">
        <is>
          <t>high</t>
        </is>
      </c>
    </row>
    <row r="1595">
      <c r="A1595" t="inlineStr">
        <is>
          <t>T-45f75a</t>
        </is>
      </c>
      <c r="B1595" t="inlineStr">
        <is>
          <t>A-dcc3f1</t>
        </is>
      </c>
      <c r="C1595" s="41" t="n">
        <v>45505</v>
      </c>
      <c r="D1595" t="n">
        <v>24</v>
      </c>
      <c r="E1595" t="n">
        <v>71</v>
      </c>
      <c r="G1595" t="n">
        <v>0</v>
      </c>
      <c r="H1595" t="inlineStr">
        <is>
          <t>high</t>
        </is>
      </c>
    </row>
    <row r="1596">
      <c r="A1596" t="inlineStr">
        <is>
          <t>T-8b2aa1</t>
        </is>
      </c>
      <c r="B1596" t="inlineStr">
        <is>
          <t>A-65a46c</t>
        </is>
      </c>
      <c r="C1596" s="41" t="n">
        <v>45352</v>
      </c>
      <c r="D1596" t="n">
        <v>37</v>
      </c>
      <c r="E1596" t="n">
        <v>118</v>
      </c>
      <c r="G1596" t="n">
        <v>0</v>
      </c>
      <c r="H1596" t="inlineStr">
        <is>
          <t>medium</t>
        </is>
      </c>
    </row>
    <row r="1597">
      <c r="A1597" t="inlineStr">
        <is>
          <t>T-a617b9</t>
        </is>
      </c>
      <c r="B1597" t="inlineStr">
        <is>
          <t>A-1d5444</t>
        </is>
      </c>
      <c r="C1597" s="41" t="n">
        <v>45444</v>
      </c>
      <c r="D1597" t="n">
        <v>55</v>
      </c>
      <c r="E1597" t="n">
        <v>29</v>
      </c>
      <c r="F1597" t="n">
        <v>4</v>
      </c>
      <c r="G1597" t="n">
        <v>0</v>
      </c>
      <c r="H1597" t="inlineStr">
        <is>
          <t>high</t>
        </is>
      </c>
    </row>
    <row r="1598">
      <c r="A1598" t="inlineStr">
        <is>
          <t>T-1850d3</t>
        </is>
      </c>
      <c r="B1598" t="inlineStr">
        <is>
          <t>A-0158bb</t>
        </is>
      </c>
      <c r="C1598" s="41" t="n">
        <v>45292</v>
      </c>
      <c r="D1598" t="n">
        <v>32</v>
      </c>
      <c r="E1598" t="n">
        <v>50</v>
      </c>
      <c r="F1598" t="n">
        <v>3</v>
      </c>
      <c r="G1598" t="n">
        <v>0</v>
      </c>
      <c r="H1598" t="inlineStr">
        <is>
          <t>urgent</t>
        </is>
      </c>
    </row>
    <row r="1599">
      <c r="A1599" t="inlineStr">
        <is>
          <t>T-a1bc5a</t>
        </is>
      </c>
      <c r="B1599" t="inlineStr">
        <is>
          <t>A-7c6b6b</t>
        </is>
      </c>
      <c r="C1599" s="41" t="n">
        <v>45444</v>
      </c>
      <c r="D1599" t="n">
        <v>49</v>
      </c>
      <c r="E1599" t="n">
        <v>41</v>
      </c>
      <c r="G1599" t="n">
        <v>0</v>
      </c>
      <c r="H1599" t="inlineStr">
        <is>
          <t>low</t>
        </is>
      </c>
    </row>
    <row r="1600">
      <c r="A1600" t="inlineStr">
        <is>
          <t>T-361ccf</t>
        </is>
      </c>
      <c r="B1600" t="inlineStr">
        <is>
          <t>A-ce66f8</t>
        </is>
      </c>
      <c r="C1600" s="41" t="n">
        <v>45627</v>
      </c>
      <c r="D1600" t="n">
        <v>33</v>
      </c>
      <c r="E1600" t="n">
        <v>33</v>
      </c>
      <c r="F1600" t="n">
        <v>4</v>
      </c>
      <c r="G1600" t="n">
        <v>0</v>
      </c>
      <c r="H1600" t="inlineStr">
        <is>
          <t>low</t>
        </is>
      </c>
    </row>
    <row r="1601">
      <c r="A1601" t="inlineStr">
        <is>
          <t>T-0416e6</t>
        </is>
      </c>
      <c r="B1601" t="inlineStr">
        <is>
          <t>A-44dc83</t>
        </is>
      </c>
      <c r="C1601" s="41" t="n">
        <v>45139</v>
      </c>
      <c r="D1601" t="n">
        <v>35</v>
      </c>
      <c r="E1601" t="n">
        <v>120</v>
      </c>
      <c r="F1601" t="n">
        <v>5</v>
      </c>
      <c r="G1601" t="n">
        <v>0</v>
      </c>
      <c r="H1601" t="inlineStr">
        <is>
          <t>high</t>
        </is>
      </c>
    </row>
    <row r="1602">
      <c r="A1602" t="inlineStr">
        <is>
          <t>T-c1de5f</t>
        </is>
      </c>
      <c r="B1602" t="inlineStr">
        <is>
          <t>A-a09355</t>
        </is>
      </c>
      <c r="C1602" s="41" t="n">
        <v>45200</v>
      </c>
      <c r="D1602" t="n">
        <v>70</v>
      </c>
      <c r="E1602" t="n">
        <v>28</v>
      </c>
      <c r="G1602" t="n">
        <v>0</v>
      </c>
      <c r="H1602" t="inlineStr">
        <is>
          <t>urgent</t>
        </is>
      </c>
    </row>
    <row r="1603">
      <c r="A1603" t="inlineStr">
        <is>
          <t>T-15233b</t>
        </is>
      </c>
      <c r="B1603" t="inlineStr">
        <is>
          <t>A-c62e55</t>
        </is>
      </c>
      <c r="C1603" s="41" t="n">
        <v>45170</v>
      </c>
      <c r="D1603" t="n">
        <v>15</v>
      </c>
      <c r="E1603" t="n">
        <v>8</v>
      </c>
      <c r="G1603" t="n">
        <v>0</v>
      </c>
      <c r="H1603" t="inlineStr">
        <is>
          <t>low</t>
        </is>
      </c>
    </row>
    <row r="1604">
      <c r="A1604" t="inlineStr">
        <is>
          <t>T-2e0ccd</t>
        </is>
      </c>
      <c r="B1604" t="inlineStr">
        <is>
          <t>A-3b37d9</t>
        </is>
      </c>
      <c r="C1604" s="41" t="n">
        <v>45170</v>
      </c>
      <c r="D1604" t="n">
        <v>41</v>
      </c>
      <c r="E1604" t="n">
        <v>111</v>
      </c>
      <c r="G1604" t="n">
        <v>0</v>
      </c>
      <c r="H1604" t="inlineStr">
        <is>
          <t>low</t>
        </is>
      </c>
    </row>
    <row r="1605">
      <c r="A1605" t="inlineStr">
        <is>
          <t>T-488392</t>
        </is>
      </c>
      <c r="B1605" t="inlineStr">
        <is>
          <t>A-bd4513</t>
        </is>
      </c>
      <c r="C1605" s="41" t="n">
        <v>45627</v>
      </c>
      <c r="D1605" t="n">
        <v>10</v>
      </c>
      <c r="E1605" t="n">
        <v>12</v>
      </c>
      <c r="F1605" t="n">
        <v>5</v>
      </c>
      <c r="G1605" t="n">
        <v>0</v>
      </c>
      <c r="H1605" t="inlineStr">
        <is>
          <t>high</t>
        </is>
      </c>
    </row>
    <row r="1606">
      <c r="A1606" t="inlineStr">
        <is>
          <t>T-2be50d</t>
        </is>
      </c>
      <c r="B1606" t="inlineStr">
        <is>
          <t>A-3a5ad8</t>
        </is>
      </c>
      <c r="C1606" s="41" t="n">
        <v>45627</v>
      </c>
      <c r="D1606" t="n">
        <v>14</v>
      </c>
      <c r="E1606" t="n">
        <v>16</v>
      </c>
      <c r="F1606" t="n">
        <v>5</v>
      </c>
      <c r="G1606" t="n">
        <v>0</v>
      </c>
      <c r="H1606" t="inlineStr">
        <is>
          <t>urgent</t>
        </is>
      </c>
    </row>
    <row r="1607">
      <c r="A1607" t="inlineStr">
        <is>
          <t>T-6ce2af</t>
        </is>
      </c>
      <c r="B1607" t="inlineStr">
        <is>
          <t>A-ccabf0</t>
        </is>
      </c>
      <c r="C1607" s="41" t="n">
        <v>45017</v>
      </c>
      <c r="D1607" t="n">
        <v>35</v>
      </c>
      <c r="E1607" t="n">
        <v>156</v>
      </c>
      <c r="F1607" t="n">
        <v>4</v>
      </c>
      <c r="G1607" t="n">
        <v>0</v>
      </c>
      <c r="H1607" t="inlineStr">
        <is>
          <t>high</t>
        </is>
      </c>
    </row>
    <row r="1608">
      <c r="A1608" t="inlineStr">
        <is>
          <t>T-f1d9e6</t>
        </is>
      </c>
      <c r="B1608" t="inlineStr">
        <is>
          <t>A-5a215a</t>
        </is>
      </c>
      <c r="C1608" s="41" t="n">
        <v>45444</v>
      </c>
      <c r="D1608" t="n">
        <v>18</v>
      </c>
      <c r="E1608" t="n">
        <v>4</v>
      </c>
      <c r="F1608" t="n">
        <v>3</v>
      </c>
      <c r="G1608" t="n">
        <v>0</v>
      </c>
      <c r="H1608" t="inlineStr">
        <is>
          <t>medium</t>
        </is>
      </c>
    </row>
    <row r="1609">
      <c r="A1609" t="inlineStr">
        <is>
          <t>T-64293a</t>
        </is>
      </c>
      <c r="B1609" t="inlineStr">
        <is>
          <t>A-8ae3fc</t>
        </is>
      </c>
      <c r="C1609" s="41" t="n">
        <v>45383</v>
      </c>
      <c r="D1609" t="n">
        <v>59</v>
      </c>
      <c r="E1609" t="n">
        <v>65</v>
      </c>
      <c r="F1609" t="n">
        <v>4</v>
      </c>
      <c r="G1609" t="n">
        <v>0</v>
      </c>
      <c r="H1609" t="inlineStr">
        <is>
          <t>high</t>
        </is>
      </c>
    </row>
    <row r="1610">
      <c r="A1610" t="inlineStr">
        <is>
          <t>T-9ea26e</t>
        </is>
      </c>
      <c r="B1610" t="inlineStr">
        <is>
          <t>A-50bb9f</t>
        </is>
      </c>
      <c r="C1610" s="41" t="n">
        <v>45017</v>
      </c>
      <c r="D1610" t="n">
        <v>5</v>
      </c>
      <c r="E1610" t="n">
        <v>88</v>
      </c>
      <c r="G1610" t="n">
        <v>0</v>
      </c>
      <c r="H1610" t="inlineStr">
        <is>
          <t>medium</t>
        </is>
      </c>
    </row>
    <row r="1611">
      <c r="A1611" t="inlineStr">
        <is>
          <t>T-5fbdb4</t>
        </is>
      </c>
      <c r="B1611" t="inlineStr">
        <is>
          <t>A-2789e3</t>
        </is>
      </c>
      <c r="C1611" s="41" t="n">
        <v>45292</v>
      </c>
      <c r="D1611" t="n">
        <v>20</v>
      </c>
      <c r="E1611" t="n">
        <v>116</v>
      </c>
      <c r="F1611" t="n">
        <v>4</v>
      </c>
      <c r="G1611" t="n">
        <v>0</v>
      </c>
      <c r="H1611" t="inlineStr">
        <is>
          <t>medium</t>
        </is>
      </c>
    </row>
    <row r="1612">
      <c r="A1612" t="inlineStr">
        <is>
          <t>T-627615</t>
        </is>
      </c>
      <c r="B1612" t="inlineStr">
        <is>
          <t>A-dec005</t>
        </is>
      </c>
      <c r="C1612" s="41" t="n">
        <v>45047</v>
      </c>
      <c r="D1612" t="n">
        <v>52</v>
      </c>
      <c r="E1612" t="n">
        <v>124</v>
      </c>
      <c r="G1612" t="n">
        <v>0</v>
      </c>
      <c r="H1612" t="inlineStr">
        <is>
          <t>high</t>
        </is>
      </c>
    </row>
    <row r="1613">
      <c r="A1613" t="inlineStr">
        <is>
          <t>T-7b13df</t>
        </is>
      </c>
      <c r="B1613" t="inlineStr">
        <is>
          <t>A-ac85cd</t>
        </is>
      </c>
      <c r="C1613" s="41" t="n">
        <v>45505</v>
      </c>
      <c r="D1613" t="n">
        <v>23</v>
      </c>
      <c r="E1613" t="n">
        <v>35</v>
      </c>
      <c r="G1613" t="n">
        <v>0</v>
      </c>
      <c r="H1613" t="inlineStr">
        <is>
          <t>low</t>
        </is>
      </c>
    </row>
    <row r="1614">
      <c r="A1614" t="inlineStr">
        <is>
          <t>T-3118d4</t>
        </is>
      </c>
      <c r="B1614" t="inlineStr">
        <is>
          <t>A-df1e44</t>
        </is>
      </c>
      <c r="C1614" s="41" t="n">
        <v>45597</v>
      </c>
      <c r="D1614" t="n">
        <v>68</v>
      </c>
      <c r="E1614" t="n">
        <v>128</v>
      </c>
      <c r="G1614" t="n">
        <v>0</v>
      </c>
      <c r="H1614" t="inlineStr">
        <is>
          <t>high</t>
        </is>
      </c>
    </row>
    <row r="1615">
      <c r="A1615" t="inlineStr">
        <is>
          <t>T-9ac4b7</t>
        </is>
      </c>
      <c r="B1615" t="inlineStr">
        <is>
          <t>A-42b791</t>
        </is>
      </c>
      <c r="C1615" s="41" t="n">
        <v>45017</v>
      </c>
      <c r="D1615" t="n">
        <v>50</v>
      </c>
      <c r="E1615" t="n">
        <v>20</v>
      </c>
      <c r="G1615" t="n">
        <v>0</v>
      </c>
      <c r="H1615" t="inlineStr">
        <is>
          <t>medium</t>
        </is>
      </c>
    </row>
    <row r="1616">
      <c r="A1616" t="inlineStr">
        <is>
          <t>T-5d1f63</t>
        </is>
      </c>
      <c r="B1616" t="inlineStr">
        <is>
          <t>A-c42f1f</t>
        </is>
      </c>
      <c r="C1616" s="41" t="n">
        <v>45139</v>
      </c>
      <c r="D1616" t="n">
        <v>3</v>
      </c>
      <c r="E1616" t="n">
        <v>11</v>
      </c>
      <c r="F1616" t="n">
        <v>3</v>
      </c>
      <c r="G1616" t="n">
        <v>0</v>
      </c>
      <c r="H1616" t="inlineStr">
        <is>
          <t>low</t>
        </is>
      </c>
    </row>
    <row r="1617">
      <c r="A1617" t="inlineStr">
        <is>
          <t>T-f81be8</t>
        </is>
      </c>
      <c r="B1617" t="inlineStr">
        <is>
          <t>A-503d5a</t>
        </is>
      </c>
      <c r="C1617" s="41" t="n">
        <v>45566</v>
      </c>
      <c r="D1617" t="n">
        <v>63</v>
      </c>
      <c r="E1617" t="n">
        <v>57</v>
      </c>
      <c r="F1617" t="n">
        <v>4</v>
      </c>
      <c r="G1617" t="n">
        <v>0</v>
      </c>
      <c r="H1617" t="inlineStr">
        <is>
          <t>low</t>
        </is>
      </c>
    </row>
    <row r="1618">
      <c r="A1618" t="inlineStr">
        <is>
          <t>T-a952c0</t>
        </is>
      </c>
      <c r="B1618" t="inlineStr">
        <is>
          <t>A-855a48</t>
        </is>
      </c>
      <c r="C1618" s="41" t="n">
        <v>45017</v>
      </c>
      <c r="D1618" t="n">
        <v>48</v>
      </c>
      <c r="E1618" t="n">
        <v>125</v>
      </c>
      <c r="F1618" t="n">
        <v>4</v>
      </c>
      <c r="G1618" t="n">
        <v>0</v>
      </c>
      <c r="H1618" t="inlineStr">
        <is>
          <t>high</t>
        </is>
      </c>
    </row>
    <row r="1619">
      <c r="A1619" t="inlineStr">
        <is>
          <t>T-2bafb7</t>
        </is>
      </c>
      <c r="B1619" t="inlineStr">
        <is>
          <t>A-7d514c</t>
        </is>
      </c>
      <c r="C1619" s="41" t="n">
        <v>45627</v>
      </c>
      <c r="D1619" t="n">
        <v>52</v>
      </c>
      <c r="E1619" t="n">
        <v>39</v>
      </c>
      <c r="G1619" t="n">
        <v>0</v>
      </c>
      <c r="H1619" t="inlineStr">
        <is>
          <t>high</t>
        </is>
      </c>
    </row>
    <row r="1620">
      <c r="A1620" t="inlineStr">
        <is>
          <t>T-1761af</t>
        </is>
      </c>
      <c r="B1620" t="inlineStr">
        <is>
          <t>A-50bb9f</t>
        </is>
      </c>
      <c r="C1620" s="41" t="n">
        <v>45139</v>
      </c>
      <c r="D1620" t="n">
        <v>63</v>
      </c>
      <c r="E1620" t="n">
        <v>29</v>
      </c>
      <c r="F1620" t="n">
        <v>4</v>
      </c>
      <c r="G1620" t="n">
        <v>0</v>
      </c>
      <c r="H1620" t="inlineStr">
        <is>
          <t>low</t>
        </is>
      </c>
    </row>
    <row r="1621">
      <c r="A1621" t="inlineStr">
        <is>
          <t>T-ca8e8f</t>
        </is>
      </c>
      <c r="B1621" t="inlineStr">
        <is>
          <t>A-c608c8</t>
        </is>
      </c>
      <c r="C1621" s="41" t="n">
        <v>45505</v>
      </c>
      <c r="D1621" t="n">
        <v>58</v>
      </c>
      <c r="E1621" t="n">
        <v>93</v>
      </c>
      <c r="G1621" t="n">
        <v>0</v>
      </c>
      <c r="H1621" t="inlineStr">
        <is>
          <t>low</t>
        </is>
      </c>
    </row>
    <row r="1622">
      <c r="A1622" t="inlineStr">
        <is>
          <t>T-38dc90</t>
        </is>
      </c>
      <c r="B1622" t="inlineStr">
        <is>
          <t>A-6dee43</t>
        </is>
      </c>
      <c r="C1622" s="41" t="n">
        <v>44958</v>
      </c>
      <c r="D1622" t="n">
        <v>72</v>
      </c>
      <c r="E1622" t="n">
        <v>9</v>
      </c>
      <c r="F1622" t="n">
        <v>5</v>
      </c>
      <c r="G1622" t="n">
        <v>0</v>
      </c>
      <c r="H1622" t="inlineStr">
        <is>
          <t>high</t>
        </is>
      </c>
    </row>
    <row r="1623">
      <c r="A1623" t="inlineStr">
        <is>
          <t>T-e2a819</t>
        </is>
      </c>
      <c r="B1623" t="inlineStr">
        <is>
          <t>A-508199</t>
        </is>
      </c>
      <c r="C1623" s="41" t="n">
        <v>45352</v>
      </c>
      <c r="D1623" t="n">
        <v>60</v>
      </c>
      <c r="E1623" t="n">
        <v>123</v>
      </c>
      <c r="F1623" t="n">
        <v>3</v>
      </c>
      <c r="G1623" t="n">
        <v>0</v>
      </c>
      <c r="H1623" t="inlineStr">
        <is>
          <t>low</t>
        </is>
      </c>
    </row>
    <row r="1624">
      <c r="A1624" t="inlineStr">
        <is>
          <t>T-b1654b</t>
        </is>
      </c>
      <c r="B1624" t="inlineStr">
        <is>
          <t>A-3c1a3f</t>
        </is>
      </c>
      <c r="C1624" s="41" t="n">
        <v>45231</v>
      </c>
      <c r="D1624" t="n">
        <v>51</v>
      </c>
      <c r="E1624" t="n">
        <v>63</v>
      </c>
      <c r="G1624" t="n">
        <v>0</v>
      </c>
      <c r="H1624" t="inlineStr">
        <is>
          <t>high</t>
        </is>
      </c>
    </row>
    <row r="1625">
      <c r="A1625" t="inlineStr">
        <is>
          <t>T-9d2c2c</t>
        </is>
      </c>
      <c r="B1625" t="inlineStr">
        <is>
          <t>A-425e76</t>
        </is>
      </c>
      <c r="C1625" s="41" t="n">
        <v>45352</v>
      </c>
      <c r="D1625" t="n">
        <v>60</v>
      </c>
      <c r="E1625" t="n">
        <v>50</v>
      </c>
      <c r="G1625" t="n">
        <v>0</v>
      </c>
      <c r="H1625" t="inlineStr">
        <is>
          <t>medium</t>
        </is>
      </c>
    </row>
    <row r="1626">
      <c r="A1626" t="inlineStr">
        <is>
          <t>T-759461</t>
        </is>
      </c>
      <c r="B1626" t="inlineStr">
        <is>
          <t>A-45ce7a</t>
        </is>
      </c>
      <c r="C1626" s="41" t="n">
        <v>44958</v>
      </c>
      <c r="D1626" t="n">
        <v>60</v>
      </c>
      <c r="E1626" t="n">
        <v>87</v>
      </c>
      <c r="F1626" t="n">
        <v>4</v>
      </c>
      <c r="G1626" t="n">
        <v>0</v>
      </c>
      <c r="H1626" t="inlineStr">
        <is>
          <t>low</t>
        </is>
      </c>
    </row>
    <row r="1627">
      <c r="A1627" t="inlineStr">
        <is>
          <t>T-a6d9f2</t>
        </is>
      </c>
      <c r="B1627" t="inlineStr">
        <is>
          <t>A-4437e4</t>
        </is>
      </c>
      <c r="C1627" s="41" t="n">
        <v>45597</v>
      </c>
      <c r="D1627" t="n">
        <v>2</v>
      </c>
      <c r="E1627" t="n">
        <v>168</v>
      </c>
      <c r="G1627" t="n">
        <v>0</v>
      </c>
      <c r="H1627" t="inlineStr">
        <is>
          <t>urgent</t>
        </is>
      </c>
    </row>
    <row r="1628">
      <c r="A1628" t="inlineStr">
        <is>
          <t>T-88e515</t>
        </is>
      </c>
      <c r="B1628" t="inlineStr">
        <is>
          <t>A-1f0ac7</t>
        </is>
      </c>
      <c r="C1628" s="41" t="n">
        <v>45017</v>
      </c>
      <c r="D1628" t="n">
        <v>44</v>
      </c>
      <c r="E1628" t="n">
        <v>174</v>
      </c>
      <c r="G1628" t="n">
        <v>0</v>
      </c>
      <c r="H1628" t="inlineStr">
        <is>
          <t>high</t>
        </is>
      </c>
    </row>
    <row r="1629">
      <c r="A1629" t="inlineStr">
        <is>
          <t>T-6af11a</t>
        </is>
      </c>
      <c r="B1629" t="inlineStr">
        <is>
          <t>A-4ef964</t>
        </is>
      </c>
      <c r="C1629" s="41" t="n">
        <v>45078</v>
      </c>
      <c r="D1629" t="n">
        <v>58</v>
      </c>
      <c r="E1629" t="n">
        <v>47</v>
      </c>
      <c r="G1629" t="n">
        <v>0</v>
      </c>
      <c r="H1629" t="inlineStr">
        <is>
          <t>medium</t>
        </is>
      </c>
    </row>
    <row r="1630">
      <c r="A1630" t="inlineStr">
        <is>
          <t>T-e85a54</t>
        </is>
      </c>
      <c r="B1630" t="inlineStr">
        <is>
          <t>A-7dacce</t>
        </is>
      </c>
      <c r="C1630" s="41" t="n">
        <v>45352</v>
      </c>
      <c r="D1630" t="n">
        <v>60</v>
      </c>
      <c r="E1630" t="n">
        <v>129</v>
      </c>
      <c r="F1630" t="n">
        <v>4</v>
      </c>
      <c r="G1630" t="n">
        <v>0</v>
      </c>
      <c r="H1630" t="inlineStr">
        <is>
          <t>urgent</t>
        </is>
      </c>
    </row>
    <row r="1631">
      <c r="A1631" t="inlineStr">
        <is>
          <t>T-5b2cc5</t>
        </is>
      </c>
      <c r="B1631" t="inlineStr">
        <is>
          <t>A-e4bf56</t>
        </is>
      </c>
      <c r="C1631" s="41" t="n">
        <v>45505</v>
      </c>
      <c r="D1631" t="n">
        <v>7</v>
      </c>
      <c r="E1631" t="n">
        <v>169</v>
      </c>
      <c r="G1631" t="n">
        <v>0</v>
      </c>
      <c r="H1631" t="inlineStr">
        <is>
          <t>low</t>
        </is>
      </c>
    </row>
    <row r="1632">
      <c r="A1632" t="inlineStr">
        <is>
          <t>T-236dda</t>
        </is>
      </c>
      <c r="B1632" t="inlineStr">
        <is>
          <t>A-09316c</t>
        </is>
      </c>
      <c r="C1632" s="41" t="n">
        <v>45444</v>
      </c>
      <c r="D1632" t="n">
        <v>52</v>
      </c>
      <c r="E1632" t="n">
        <v>110</v>
      </c>
      <c r="F1632" t="n">
        <v>5</v>
      </c>
      <c r="G1632" t="n">
        <v>1</v>
      </c>
      <c r="H1632" t="inlineStr">
        <is>
          <t>high</t>
        </is>
      </c>
    </row>
    <row r="1633">
      <c r="A1633" t="inlineStr">
        <is>
          <t>T-17e9a8</t>
        </is>
      </c>
      <c r="B1633" t="inlineStr">
        <is>
          <t>A-296d7c</t>
        </is>
      </c>
      <c r="C1633" s="41" t="n">
        <v>45108</v>
      </c>
      <c r="D1633" t="n">
        <v>71</v>
      </c>
      <c r="E1633" t="n">
        <v>118</v>
      </c>
      <c r="F1633" t="n">
        <v>4</v>
      </c>
      <c r="G1633" t="n">
        <v>0</v>
      </c>
      <c r="H1633" t="inlineStr">
        <is>
          <t>low</t>
        </is>
      </c>
    </row>
    <row r="1634">
      <c r="A1634" t="inlineStr">
        <is>
          <t>T-0892d2</t>
        </is>
      </c>
      <c r="B1634" t="inlineStr">
        <is>
          <t>A-4f18f0</t>
        </is>
      </c>
      <c r="C1634" s="41" t="n">
        <v>45108</v>
      </c>
      <c r="D1634" t="n">
        <v>4</v>
      </c>
      <c r="E1634" t="n">
        <v>80</v>
      </c>
      <c r="F1634" t="n">
        <v>3</v>
      </c>
      <c r="G1634" t="n">
        <v>0</v>
      </c>
      <c r="H1634" t="inlineStr">
        <is>
          <t>low</t>
        </is>
      </c>
    </row>
    <row r="1635">
      <c r="A1635" t="inlineStr">
        <is>
          <t>T-2099b8</t>
        </is>
      </c>
      <c r="B1635" t="inlineStr">
        <is>
          <t>A-d4e0d4</t>
        </is>
      </c>
      <c r="C1635" s="41" t="n">
        <v>45505</v>
      </c>
      <c r="D1635" t="n">
        <v>53</v>
      </c>
      <c r="E1635" t="n">
        <v>119</v>
      </c>
      <c r="F1635" t="n">
        <v>3</v>
      </c>
      <c r="G1635" t="n">
        <v>0</v>
      </c>
      <c r="H1635" t="inlineStr">
        <is>
          <t>high</t>
        </is>
      </c>
    </row>
    <row r="1636">
      <c r="A1636" t="inlineStr">
        <is>
          <t>T-739439</t>
        </is>
      </c>
      <c r="B1636" t="inlineStr">
        <is>
          <t>A-67be94</t>
        </is>
      </c>
      <c r="C1636" s="41" t="n">
        <v>45597</v>
      </c>
      <c r="D1636" t="n">
        <v>29</v>
      </c>
      <c r="E1636" t="n">
        <v>32</v>
      </c>
      <c r="F1636" t="n">
        <v>3</v>
      </c>
      <c r="G1636" t="n">
        <v>0</v>
      </c>
      <c r="H1636" t="inlineStr">
        <is>
          <t>high</t>
        </is>
      </c>
    </row>
    <row r="1637">
      <c r="A1637" t="inlineStr">
        <is>
          <t>T-9f3c3d</t>
        </is>
      </c>
      <c r="B1637" t="inlineStr">
        <is>
          <t>A-417d2f</t>
        </is>
      </c>
      <c r="C1637" s="41" t="n">
        <v>45047</v>
      </c>
      <c r="D1637" t="n">
        <v>29</v>
      </c>
      <c r="E1637" t="n">
        <v>74</v>
      </c>
      <c r="G1637" t="n">
        <v>0</v>
      </c>
      <c r="H1637" t="inlineStr">
        <is>
          <t>low</t>
        </is>
      </c>
    </row>
    <row r="1638">
      <c r="A1638" t="inlineStr">
        <is>
          <t>T-a5d583</t>
        </is>
      </c>
      <c r="B1638" t="inlineStr">
        <is>
          <t>A-462d45</t>
        </is>
      </c>
      <c r="C1638" s="41" t="n">
        <v>45292</v>
      </c>
      <c r="D1638" t="n">
        <v>36</v>
      </c>
      <c r="E1638" t="n">
        <v>111</v>
      </c>
      <c r="G1638" t="n">
        <v>0</v>
      </c>
      <c r="H1638" t="inlineStr">
        <is>
          <t>high</t>
        </is>
      </c>
    </row>
    <row r="1639">
      <c r="A1639" t="inlineStr">
        <is>
          <t>T-a38b5d</t>
        </is>
      </c>
      <c r="B1639" t="inlineStr">
        <is>
          <t>A-fe79a5</t>
        </is>
      </c>
      <c r="C1639" s="41" t="n">
        <v>45261</v>
      </c>
      <c r="D1639" t="n">
        <v>34</v>
      </c>
      <c r="E1639" t="n">
        <v>32</v>
      </c>
      <c r="G1639" t="n">
        <v>0</v>
      </c>
      <c r="H1639" t="inlineStr">
        <is>
          <t>low</t>
        </is>
      </c>
    </row>
    <row r="1640">
      <c r="A1640" t="inlineStr">
        <is>
          <t>T-3ff542</t>
        </is>
      </c>
      <c r="B1640" t="inlineStr">
        <is>
          <t>A-855a48</t>
        </is>
      </c>
      <c r="C1640" s="41" t="n">
        <v>45474</v>
      </c>
      <c r="D1640" t="n">
        <v>65</v>
      </c>
      <c r="E1640" t="n">
        <v>96</v>
      </c>
      <c r="F1640" t="n">
        <v>3</v>
      </c>
      <c r="G1640" t="n">
        <v>0</v>
      </c>
      <c r="H1640" t="inlineStr">
        <is>
          <t>low</t>
        </is>
      </c>
    </row>
    <row r="1641">
      <c r="A1641" t="inlineStr">
        <is>
          <t>T-22582a</t>
        </is>
      </c>
      <c r="B1641" t="inlineStr">
        <is>
          <t>A-4ef964</t>
        </is>
      </c>
      <c r="C1641" s="41" t="n">
        <v>45597</v>
      </c>
      <c r="D1641" t="n">
        <v>65</v>
      </c>
      <c r="E1641" t="n">
        <v>151</v>
      </c>
      <c r="F1641" t="n">
        <v>5</v>
      </c>
      <c r="G1641" t="n">
        <v>0</v>
      </c>
      <c r="H1641" t="inlineStr">
        <is>
          <t>medium</t>
        </is>
      </c>
    </row>
    <row r="1642">
      <c r="A1642" t="inlineStr">
        <is>
          <t>T-0bea7d</t>
        </is>
      </c>
      <c r="B1642" t="inlineStr">
        <is>
          <t>A-5b4ebb</t>
        </is>
      </c>
      <c r="C1642" s="41" t="n">
        <v>45139</v>
      </c>
      <c r="D1642" t="n">
        <v>53</v>
      </c>
      <c r="E1642" t="n">
        <v>31</v>
      </c>
      <c r="F1642" t="n">
        <v>4</v>
      </c>
      <c r="G1642" t="n">
        <v>0</v>
      </c>
      <c r="H1642" t="inlineStr">
        <is>
          <t>low</t>
        </is>
      </c>
    </row>
    <row r="1643">
      <c r="A1643" t="inlineStr">
        <is>
          <t>T-cc11bd</t>
        </is>
      </c>
      <c r="B1643" t="inlineStr">
        <is>
          <t>A-977ca0</t>
        </is>
      </c>
      <c r="C1643" s="41" t="n">
        <v>45597</v>
      </c>
      <c r="D1643" t="n">
        <v>64</v>
      </c>
      <c r="E1643" t="n">
        <v>152</v>
      </c>
      <c r="F1643" t="n">
        <v>4</v>
      </c>
      <c r="G1643" t="n">
        <v>0</v>
      </c>
      <c r="H1643" t="inlineStr">
        <is>
          <t>urgent</t>
        </is>
      </c>
    </row>
    <row r="1644">
      <c r="A1644" t="inlineStr">
        <is>
          <t>T-95369a</t>
        </is>
      </c>
      <c r="B1644" t="inlineStr">
        <is>
          <t>A-c37601</t>
        </is>
      </c>
      <c r="C1644" s="41" t="n">
        <v>45078</v>
      </c>
      <c r="D1644" t="n">
        <v>38</v>
      </c>
      <c r="E1644" t="n">
        <v>124</v>
      </c>
      <c r="F1644" t="n">
        <v>4</v>
      </c>
      <c r="G1644" t="n">
        <v>0</v>
      </c>
      <c r="H1644" t="inlineStr">
        <is>
          <t>low</t>
        </is>
      </c>
    </row>
    <row r="1645">
      <c r="A1645" t="inlineStr">
        <is>
          <t>T-7507e8</t>
        </is>
      </c>
      <c r="B1645" t="inlineStr">
        <is>
          <t>A-e83938</t>
        </is>
      </c>
      <c r="C1645" s="41" t="n">
        <v>45139</v>
      </c>
      <c r="D1645" t="n">
        <v>72</v>
      </c>
      <c r="E1645" t="n">
        <v>26</v>
      </c>
      <c r="G1645" t="n">
        <v>0</v>
      </c>
      <c r="H1645" t="inlineStr">
        <is>
          <t>medium</t>
        </is>
      </c>
    </row>
    <row r="1646">
      <c r="A1646" t="inlineStr">
        <is>
          <t>T-9b3f6c</t>
        </is>
      </c>
      <c r="B1646" t="inlineStr">
        <is>
          <t>A-ba6516</t>
        </is>
      </c>
      <c r="C1646" s="41" t="n">
        <v>45627</v>
      </c>
      <c r="D1646" t="n">
        <v>15</v>
      </c>
      <c r="E1646" t="n">
        <v>44</v>
      </c>
      <c r="F1646" t="n">
        <v>4</v>
      </c>
      <c r="G1646" t="n">
        <v>0</v>
      </c>
      <c r="H1646" t="inlineStr">
        <is>
          <t>medium</t>
        </is>
      </c>
    </row>
    <row r="1647">
      <c r="A1647" t="inlineStr">
        <is>
          <t>T-f7b50d</t>
        </is>
      </c>
      <c r="B1647" t="inlineStr">
        <is>
          <t>A-309e54</t>
        </is>
      </c>
      <c r="C1647" s="41" t="n">
        <v>45292</v>
      </c>
      <c r="D1647" t="n">
        <v>2</v>
      </c>
      <c r="E1647" t="n">
        <v>66</v>
      </c>
      <c r="G1647" t="n">
        <v>0</v>
      </c>
      <c r="H1647" t="inlineStr">
        <is>
          <t>urgent</t>
        </is>
      </c>
    </row>
    <row r="1648">
      <c r="A1648" t="inlineStr">
        <is>
          <t>T-9a1a87</t>
        </is>
      </c>
      <c r="B1648" t="inlineStr">
        <is>
          <t>A-671f31</t>
        </is>
      </c>
      <c r="C1648" s="41" t="n">
        <v>45108</v>
      </c>
      <c r="D1648" t="n">
        <v>31</v>
      </c>
      <c r="E1648" t="n">
        <v>32</v>
      </c>
      <c r="F1648" t="n">
        <v>5</v>
      </c>
      <c r="G1648" t="n">
        <v>0</v>
      </c>
      <c r="H1648" t="inlineStr">
        <is>
          <t>high</t>
        </is>
      </c>
    </row>
    <row r="1649">
      <c r="A1649" t="inlineStr">
        <is>
          <t>T-b386f0</t>
        </is>
      </c>
      <c r="B1649" t="inlineStr">
        <is>
          <t>A-5a3eb9</t>
        </is>
      </c>
      <c r="C1649" s="41" t="n">
        <v>45383</v>
      </c>
      <c r="D1649" t="n">
        <v>5</v>
      </c>
      <c r="E1649" t="n">
        <v>129</v>
      </c>
      <c r="G1649" t="n">
        <v>0</v>
      </c>
      <c r="H1649" t="inlineStr">
        <is>
          <t>medium</t>
        </is>
      </c>
    </row>
    <row r="1650">
      <c r="A1650" t="inlineStr">
        <is>
          <t>T-19bc1e</t>
        </is>
      </c>
      <c r="B1650" t="inlineStr">
        <is>
          <t>A-a45270</t>
        </is>
      </c>
      <c r="C1650" s="41" t="n">
        <v>45323</v>
      </c>
      <c r="D1650" t="n">
        <v>63</v>
      </c>
      <c r="E1650" t="n">
        <v>162</v>
      </c>
      <c r="G1650" t="n">
        <v>0</v>
      </c>
      <c r="H1650" t="inlineStr">
        <is>
          <t>high</t>
        </is>
      </c>
    </row>
    <row r="1651">
      <c r="A1651" t="inlineStr">
        <is>
          <t>T-0f97f5</t>
        </is>
      </c>
      <c r="B1651" t="inlineStr">
        <is>
          <t>A-7f4db3</t>
        </is>
      </c>
      <c r="C1651" s="41" t="n">
        <v>45047</v>
      </c>
      <c r="D1651" t="n">
        <v>19</v>
      </c>
      <c r="E1651" t="n">
        <v>153</v>
      </c>
      <c r="F1651" t="n">
        <v>3</v>
      </c>
      <c r="G1651" t="n">
        <v>0</v>
      </c>
      <c r="H1651" t="inlineStr">
        <is>
          <t>low</t>
        </is>
      </c>
    </row>
    <row r="1652">
      <c r="A1652" t="inlineStr">
        <is>
          <t>T-b91d49</t>
        </is>
      </c>
      <c r="B1652" t="inlineStr">
        <is>
          <t>A-fb186e</t>
        </is>
      </c>
      <c r="C1652" s="41" t="n">
        <v>45323</v>
      </c>
      <c r="D1652" t="n">
        <v>7</v>
      </c>
      <c r="E1652" t="n">
        <v>107</v>
      </c>
      <c r="F1652" t="n">
        <v>3</v>
      </c>
      <c r="G1652" t="n">
        <v>0</v>
      </c>
      <c r="H1652" t="inlineStr">
        <is>
          <t>urgent</t>
        </is>
      </c>
    </row>
    <row r="1653">
      <c r="A1653" t="inlineStr">
        <is>
          <t>T-3b3bad</t>
        </is>
      </c>
      <c r="B1653" t="inlineStr">
        <is>
          <t>A-39ddf4</t>
        </is>
      </c>
      <c r="C1653" s="41" t="n">
        <v>45352</v>
      </c>
      <c r="D1653" t="n">
        <v>27</v>
      </c>
      <c r="E1653" t="n">
        <v>116</v>
      </c>
      <c r="F1653" t="n">
        <v>4</v>
      </c>
      <c r="G1653" t="n">
        <v>0</v>
      </c>
      <c r="H1653" t="inlineStr">
        <is>
          <t>medium</t>
        </is>
      </c>
    </row>
    <row r="1654">
      <c r="A1654" t="inlineStr">
        <is>
          <t>T-499df5</t>
        </is>
      </c>
      <c r="B1654" t="inlineStr">
        <is>
          <t>A-625d0b</t>
        </is>
      </c>
      <c r="C1654" s="41" t="n">
        <v>45047</v>
      </c>
      <c r="D1654" t="n">
        <v>45</v>
      </c>
      <c r="E1654" t="n">
        <v>31</v>
      </c>
      <c r="G1654" t="n">
        <v>0</v>
      </c>
      <c r="H1654" t="inlineStr">
        <is>
          <t>urgent</t>
        </is>
      </c>
    </row>
    <row r="1655">
      <c r="A1655" t="inlineStr">
        <is>
          <t>T-6dd363</t>
        </is>
      </c>
      <c r="B1655" t="inlineStr">
        <is>
          <t>A-40a557</t>
        </is>
      </c>
      <c r="C1655" s="41" t="n">
        <v>45474</v>
      </c>
      <c r="D1655" t="n">
        <v>42</v>
      </c>
      <c r="E1655" t="n">
        <v>150</v>
      </c>
      <c r="F1655" t="n">
        <v>3</v>
      </c>
      <c r="G1655" t="n">
        <v>0</v>
      </c>
      <c r="H1655" t="inlineStr">
        <is>
          <t>medium</t>
        </is>
      </c>
    </row>
    <row r="1656">
      <c r="A1656" t="inlineStr">
        <is>
          <t>T-53723b</t>
        </is>
      </c>
      <c r="B1656" t="inlineStr">
        <is>
          <t>A-f19409</t>
        </is>
      </c>
      <c r="C1656" s="41" t="n">
        <v>45017</v>
      </c>
      <c r="D1656" t="n">
        <v>13</v>
      </c>
      <c r="E1656" t="n">
        <v>45</v>
      </c>
      <c r="G1656" t="n">
        <v>0</v>
      </c>
      <c r="H1656" t="inlineStr">
        <is>
          <t>medium</t>
        </is>
      </c>
    </row>
    <row r="1657">
      <c r="A1657" t="inlineStr">
        <is>
          <t>T-afc27c</t>
        </is>
      </c>
      <c r="B1657" t="inlineStr">
        <is>
          <t>A-684255</t>
        </is>
      </c>
      <c r="C1657" s="41" t="n">
        <v>45474</v>
      </c>
      <c r="D1657" t="n">
        <v>17</v>
      </c>
      <c r="E1657" t="n">
        <v>95</v>
      </c>
      <c r="G1657" t="n">
        <v>1</v>
      </c>
      <c r="H1657" t="inlineStr">
        <is>
          <t>low</t>
        </is>
      </c>
    </row>
    <row r="1658">
      <c r="A1658" t="inlineStr">
        <is>
          <t>T-f01315</t>
        </is>
      </c>
      <c r="B1658" t="inlineStr">
        <is>
          <t>A-956988</t>
        </is>
      </c>
      <c r="C1658" s="41" t="n">
        <v>45597</v>
      </c>
      <c r="D1658" t="n">
        <v>57</v>
      </c>
      <c r="E1658" t="n">
        <v>153</v>
      </c>
      <c r="F1658" t="n">
        <v>3</v>
      </c>
      <c r="G1658" t="n">
        <v>0</v>
      </c>
      <c r="H1658" t="inlineStr">
        <is>
          <t>urgent</t>
        </is>
      </c>
    </row>
    <row r="1659">
      <c r="A1659" t="inlineStr">
        <is>
          <t>T-2184bf</t>
        </is>
      </c>
      <c r="B1659" t="inlineStr">
        <is>
          <t>A-4e960a</t>
        </is>
      </c>
      <c r="C1659" s="41" t="n">
        <v>44986</v>
      </c>
      <c r="D1659" t="n">
        <v>32</v>
      </c>
      <c r="E1659" t="n">
        <v>15</v>
      </c>
      <c r="F1659" t="n">
        <v>3</v>
      </c>
      <c r="G1659" t="n">
        <v>0</v>
      </c>
      <c r="H1659" t="inlineStr">
        <is>
          <t>urgent</t>
        </is>
      </c>
    </row>
    <row r="1660">
      <c r="A1660" t="inlineStr">
        <is>
          <t>T-b23b9f</t>
        </is>
      </c>
      <c r="B1660" t="inlineStr">
        <is>
          <t>A-65c341</t>
        </is>
      </c>
      <c r="C1660" s="41" t="n">
        <v>45017</v>
      </c>
      <c r="D1660" t="n">
        <v>55</v>
      </c>
      <c r="E1660" t="n">
        <v>109</v>
      </c>
      <c r="G1660" t="n">
        <v>0</v>
      </c>
      <c r="H1660" t="inlineStr">
        <is>
          <t>low</t>
        </is>
      </c>
    </row>
    <row r="1661">
      <c r="A1661" t="inlineStr">
        <is>
          <t>T-3444f4</t>
        </is>
      </c>
      <c r="B1661" t="inlineStr">
        <is>
          <t>A-902ef7</t>
        </is>
      </c>
      <c r="C1661" s="41" t="n">
        <v>45231</v>
      </c>
      <c r="D1661" t="n">
        <v>60</v>
      </c>
      <c r="E1661" t="n">
        <v>40</v>
      </c>
      <c r="F1661" t="n">
        <v>4</v>
      </c>
      <c r="G1661" t="n">
        <v>0</v>
      </c>
      <c r="H1661" t="inlineStr">
        <is>
          <t>urgent</t>
        </is>
      </c>
    </row>
    <row r="1662">
      <c r="A1662" t="inlineStr">
        <is>
          <t>T-7431ee</t>
        </is>
      </c>
      <c r="B1662" t="inlineStr">
        <is>
          <t>A-c70870</t>
        </is>
      </c>
      <c r="C1662" s="41" t="n">
        <v>45078</v>
      </c>
      <c r="D1662" t="n">
        <v>61</v>
      </c>
      <c r="E1662" t="n">
        <v>171</v>
      </c>
      <c r="G1662" t="n">
        <v>0</v>
      </c>
      <c r="H1662" t="inlineStr">
        <is>
          <t>high</t>
        </is>
      </c>
    </row>
    <row r="1663">
      <c r="A1663" t="inlineStr">
        <is>
          <t>T-935963</t>
        </is>
      </c>
      <c r="B1663" t="inlineStr">
        <is>
          <t>A-bcbe98</t>
        </is>
      </c>
      <c r="C1663" s="41" t="n">
        <v>45536</v>
      </c>
      <c r="D1663" t="n">
        <v>5</v>
      </c>
      <c r="E1663" t="n">
        <v>85</v>
      </c>
      <c r="F1663" t="n">
        <v>4</v>
      </c>
      <c r="G1663" t="n">
        <v>0</v>
      </c>
      <c r="H1663" t="inlineStr">
        <is>
          <t>low</t>
        </is>
      </c>
    </row>
    <row r="1664">
      <c r="A1664" t="inlineStr">
        <is>
          <t>T-7a95e0</t>
        </is>
      </c>
      <c r="B1664" t="inlineStr">
        <is>
          <t>A-0baac2</t>
        </is>
      </c>
      <c r="C1664" s="41" t="n">
        <v>45261</v>
      </c>
      <c r="D1664" t="n">
        <v>7</v>
      </c>
      <c r="E1664" t="n">
        <v>54</v>
      </c>
      <c r="G1664" t="n">
        <v>0</v>
      </c>
      <c r="H1664" t="inlineStr">
        <is>
          <t>low</t>
        </is>
      </c>
    </row>
    <row r="1665">
      <c r="A1665" t="inlineStr">
        <is>
          <t>T-eb97d9</t>
        </is>
      </c>
      <c r="B1665" t="inlineStr">
        <is>
          <t>A-32fb14</t>
        </is>
      </c>
      <c r="C1665" s="41" t="n">
        <v>45474</v>
      </c>
      <c r="D1665" t="n">
        <v>21</v>
      </c>
      <c r="E1665" t="n">
        <v>115</v>
      </c>
      <c r="G1665" t="n">
        <v>0</v>
      </c>
      <c r="H1665" t="inlineStr">
        <is>
          <t>urgent</t>
        </is>
      </c>
    </row>
    <row r="1666">
      <c r="A1666" t="inlineStr">
        <is>
          <t>T-d6707b</t>
        </is>
      </c>
      <c r="B1666" t="inlineStr">
        <is>
          <t>A-7df7a7</t>
        </is>
      </c>
      <c r="C1666" s="41" t="n">
        <v>45017</v>
      </c>
      <c r="D1666" t="n">
        <v>50</v>
      </c>
      <c r="E1666" t="n">
        <v>5</v>
      </c>
      <c r="F1666" t="n">
        <v>5</v>
      </c>
      <c r="G1666" t="n">
        <v>0</v>
      </c>
      <c r="H1666" t="inlineStr">
        <is>
          <t>high</t>
        </is>
      </c>
    </row>
    <row r="1667">
      <c r="A1667" t="inlineStr">
        <is>
          <t>T-b7489a</t>
        </is>
      </c>
      <c r="B1667" t="inlineStr">
        <is>
          <t>A-71615e</t>
        </is>
      </c>
      <c r="C1667" s="41" t="n">
        <v>45292</v>
      </c>
      <c r="D1667" t="n">
        <v>49</v>
      </c>
      <c r="E1667" t="n">
        <v>77</v>
      </c>
      <c r="G1667" t="n">
        <v>0</v>
      </c>
      <c r="H1667" t="inlineStr">
        <is>
          <t>medium</t>
        </is>
      </c>
    </row>
    <row r="1668">
      <c r="A1668" t="inlineStr">
        <is>
          <t>T-06f51b</t>
        </is>
      </c>
      <c r="B1668" t="inlineStr">
        <is>
          <t>A-7dacce</t>
        </is>
      </c>
      <c r="C1668" s="41" t="n">
        <v>44927</v>
      </c>
      <c r="D1668" t="n">
        <v>26</v>
      </c>
      <c r="E1668" t="n">
        <v>5</v>
      </c>
      <c r="F1668" t="n">
        <v>4</v>
      </c>
      <c r="G1668" t="n">
        <v>0</v>
      </c>
      <c r="H1668" t="inlineStr">
        <is>
          <t>high</t>
        </is>
      </c>
    </row>
    <row r="1669">
      <c r="A1669" t="inlineStr">
        <is>
          <t>T-f35250</t>
        </is>
      </c>
      <c r="B1669" t="inlineStr">
        <is>
          <t>A-151c9a</t>
        </is>
      </c>
      <c r="C1669" s="41" t="n">
        <v>45413</v>
      </c>
      <c r="D1669" t="n">
        <v>39</v>
      </c>
      <c r="E1669" t="n">
        <v>137</v>
      </c>
      <c r="F1669" t="n">
        <v>4</v>
      </c>
      <c r="G1669" t="n">
        <v>0</v>
      </c>
      <c r="H1669" t="inlineStr">
        <is>
          <t>high</t>
        </is>
      </c>
    </row>
    <row r="1670">
      <c r="A1670" t="inlineStr">
        <is>
          <t>T-7dedc0</t>
        </is>
      </c>
      <c r="B1670" t="inlineStr">
        <is>
          <t>A-a8d89d</t>
        </is>
      </c>
      <c r="C1670" s="41" t="n">
        <v>45352</v>
      </c>
      <c r="D1670" t="n">
        <v>29</v>
      </c>
      <c r="E1670" t="n">
        <v>146</v>
      </c>
      <c r="F1670" t="n">
        <v>5</v>
      </c>
      <c r="G1670" t="n">
        <v>0</v>
      </c>
      <c r="H1670" t="inlineStr">
        <is>
          <t>low</t>
        </is>
      </c>
    </row>
    <row r="1671">
      <c r="A1671" t="inlineStr">
        <is>
          <t>T-c248c0</t>
        </is>
      </c>
      <c r="B1671" t="inlineStr">
        <is>
          <t>A-0baac2</t>
        </is>
      </c>
      <c r="C1671" s="41" t="n">
        <v>45444</v>
      </c>
      <c r="D1671" t="n">
        <v>59</v>
      </c>
      <c r="E1671" t="n">
        <v>54</v>
      </c>
      <c r="F1671" t="n">
        <v>3</v>
      </c>
      <c r="G1671" t="n">
        <v>0</v>
      </c>
      <c r="H1671" t="inlineStr">
        <is>
          <t>high</t>
        </is>
      </c>
    </row>
    <row r="1672">
      <c r="A1672" t="inlineStr">
        <is>
          <t>T-bd44ab</t>
        </is>
      </c>
      <c r="B1672" t="inlineStr">
        <is>
          <t>A-bcf87c</t>
        </is>
      </c>
      <c r="C1672" s="41" t="n">
        <v>45261</v>
      </c>
      <c r="D1672" t="n">
        <v>56</v>
      </c>
      <c r="E1672" t="n">
        <v>59</v>
      </c>
      <c r="F1672" t="n">
        <v>5</v>
      </c>
      <c r="G1672" t="n">
        <v>0</v>
      </c>
      <c r="H1672" t="inlineStr">
        <is>
          <t>medium</t>
        </is>
      </c>
    </row>
    <row r="1673">
      <c r="A1673" t="inlineStr">
        <is>
          <t>T-060d32</t>
        </is>
      </c>
      <c r="B1673" t="inlineStr">
        <is>
          <t>A-854864</t>
        </is>
      </c>
      <c r="C1673" s="41" t="n">
        <v>44986</v>
      </c>
      <c r="D1673" t="n">
        <v>62</v>
      </c>
      <c r="E1673" t="n">
        <v>177</v>
      </c>
      <c r="F1673" t="n">
        <v>5</v>
      </c>
      <c r="G1673" t="n">
        <v>0</v>
      </c>
      <c r="H1673" t="inlineStr">
        <is>
          <t>high</t>
        </is>
      </c>
    </row>
    <row r="1674">
      <c r="A1674" t="inlineStr">
        <is>
          <t>T-4b7f17</t>
        </is>
      </c>
      <c r="B1674" t="inlineStr">
        <is>
          <t>A-354f12</t>
        </is>
      </c>
      <c r="C1674" s="41" t="n">
        <v>45139</v>
      </c>
      <c r="D1674" t="n">
        <v>47</v>
      </c>
      <c r="E1674" t="n">
        <v>171</v>
      </c>
      <c r="G1674" t="n">
        <v>0</v>
      </c>
      <c r="H1674" t="inlineStr">
        <is>
          <t>medium</t>
        </is>
      </c>
    </row>
    <row r="1675">
      <c r="A1675" t="inlineStr">
        <is>
          <t>T-8ea29d</t>
        </is>
      </c>
      <c r="B1675" t="inlineStr">
        <is>
          <t>A-ee42db</t>
        </is>
      </c>
      <c r="C1675" s="41" t="n">
        <v>44986</v>
      </c>
      <c r="D1675" t="n">
        <v>14</v>
      </c>
      <c r="E1675" t="n">
        <v>164</v>
      </c>
      <c r="G1675" t="n">
        <v>0</v>
      </c>
      <c r="H1675" t="inlineStr">
        <is>
          <t>high</t>
        </is>
      </c>
    </row>
    <row r="1676">
      <c r="A1676" t="inlineStr">
        <is>
          <t>T-0217dd</t>
        </is>
      </c>
      <c r="B1676" t="inlineStr">
        <is>
          <t>A-484819</t>
        </is>
      </c>
      <c r="C1676" s="41" t="n">
        <v>44958</v>
      </c>
      <c r="D1676" t="n">
        <v>19</v>
      </c>
      <c r="E1676" t="n">
        <v>78</v>
      </c>
      <c r="F1676" t="n">
        <v>5</v>
      </c>
      <c r="G1676" t="n">
        <v>0</v>
      </c>
      <c r="H1676" t="inlineStr">
        <is>
          <t>urgent</t>
        </is>
      </c>
    </row>
    <row r="1677">
      <c r="A1677" t="inlineStr">
        <is>
          <t>T-8c0ca5</t>
        </is>
      </c>
      <c r="B1677" t="inlineStr">
        <is>
          <t>A-cbbe12</t>
        </is>
      </c>
      <c r="C1677" s="41" t="n">
        <v>45323</v>
      </c>
      <c r="D1677" t="n">
        <v>39</v>
      </c>
      <c r="E1677" t="n">
        <v>158</v>
      </c>
      <c r="G1677" t="n">
        <v>0</v>
      </c>
      <c r="H1677" t="inlineStr">
        <is>
          <t>high</t>
        </is>
      </c>
    </row>
    <row r="1678">
      <c r="A1678" t="inlineStr">
        <is>
          <t>T-c15cd8</t>
        </is>
      </c>
      <c r="B1678" t="inlineStr">
        <is>
          <t>A-e3bd71</t>
        </is>
      </c>
      <c r="C1678" s="41" t="n">
        <v>45231</v>
      </c>
      <c r="D1678" t="n">
        <v>54</v>
      </c>
      <c r="E1678" t="n">
        <v>132</v>
      </c>
      <c r="F1678" t="n">
        <v>5</v>
      </c>
      <c r="G1678" t="n">
        <v>0</v>
      </c>
      <c r="H1678" t="inlineStr">
        <is>
          <t>medium</t>
        </is>
      </c>
    </row>
    <row r="1679">
      <c r="A1679" t="inlineStr">
        <is>
          <t>T-08abd6</t>
        </is>
      </c>
      <c r="B1679" t="inlineStr">
        <is>
          <t>A-dfbd31</t>
        </is>
      </c>
      <c r="C1679" s="41" t="n">
        <v>44986</v>
      </c>
      <c r="D1679" t="n">
        <v>34</v>
      </c>
      <c r="E1679" t="n">
        <v>72</v>
      </c>
      <c r="F1679" t="n">
        <v>3</v>
      </c>
      <c r="G1679" t="n">
        <v>0</v>
      </c>
      <c r="H1679" t="inlineStr">
        <is>
          <t>medium</t>
        </is>
      </c>
    </row>
    <row r="1680">
      <c r="A1680" t="inlineStr">
        <is>
          <t>T-6f6f56</t>
        </is>
      </c>
      <c r="B1680" t="inlineStr">
        <is>
          <t>A-fd9422</t>
        </is>
      </c>
      <c r="C1680" s="41" t="n">
        <v>45352</v>
      </c>
      <c r="D1680" t="n">
        <v>54</v>
      </c>
      <c r="E1680" t="n">
        <v>157</v>
      </c>
      <c r="F1680" t="n">
        <v>3</v>
      </c>
      <c r="G1680" t="n">
        <v>0</v>
      </c>
      <c r="H1680" t="inlineStr">
        <is>
          <t>low</t>
        </is>
      </c>
    </row>
    <row r="1681">
      <c r="A1681" t="inlineStr">
        <is>
          <t>T-4dc394</t>
        </is>
      </c>
      <c r="B1681" t="inlineStr">
        <is>
          <t>A-3f9cc0</t>
        </is>
      </c>
      <c r="C1681" s="41" t="n">
        <v>45017</v>
      </c>
      <c r="D1681" t="n">
        <v>2</v>
      </c>
      <c r="E1681" t="n">
        <v>159</v>
      </c>
      <c r="F1681" t="n">
        <v>4</v>
      </c>
      <c r="G1681" t="n">
        <v>0</v>
      </c>
      <c r="H1681" t="inlineStr">
        <is>
          <t>medium</t>
        </is>
      </c>
    </row>
    <row r="1682">
      <c r="A1682" t="inlineStr">
        <is>
          <t>T-a594a0</t>
        </is>
      </c>
      <c r="B1682" t="inlineStr">
        <is>
          <t>A-4bfa33</t>
        </is>
      </c>
      <c r="C1682" s="41" t="n">
        <v>45047</v>
      </c>
      <c r="D1682" t="n">
        <v>19</v>
      </c>
      <c r="E1682" t="n">
        <v>84</v>
      </c>
      <c r="F1682" t="n">
        <v>4</v>
      </c>
      <c r="G1682" t="n">
        <v>0</v>
      </c>
      <c r="H1682" t="inlineStr">
        <is>
          <t>medium</t>
        </is>
      </c>
    </row>
    <row r="1683">
      <c r="A1683" t="inlineStr">
        <is>
          <t>T-46fbb6</t>
        </is>
      </c>
      <c r="B1683" t="inlineStr">
        <is>
          <t>A-69fad4</t>
        </is>
      </c>
      <c r="C1683" s="41" t="n">
        <v>45108</v>
      </c>
      <c r="D1683" t="n">
        <v>54</v>
      </c>
      <c r="E1683" t="n">
        <v>167</v>
      </c>
      <c r="G1683" t="n">
        <v>0</v>
      </c>
      <c r="H1683" t="inlineStr">
        <is>
          <t>low</t>
        </is>
      </c>
    </row>
    <row r="1684">
      <c r="A1684" t="inlineStr">
        <is>
          <t>T-88aac2</t>
        </is>
      </c>
      <c r="B1684" t="inlineStr">
        <is>
          <t>A-c9bb3e</t>
        </is>
      </c>
      <c r="C1684" s="41" t="n">
        <v>45261</v>
      </c>
      <c r="D1684" t="n">
        <v>29</v>
      </c>
      <c r="E1684" t="n">
        <v>161</v>
      </c>
      <c r="F1684" t="n">
        <v>4</v>
      </c>
      <c r="G1684" t="n">
        <v>0</v>
      </c>
      <c r="H1684" t="inlineStr">
        <is>
          <t>urgent</t>
        </is>
      </c>
    </row>
    <row r="1685">
      <c r="A1685" t="inlineStr">
        <is>
          <t>T-65364e</t>
        </is>
      </c>
      <c r="B1685" t="inlineStr">
        <is>
          <t>A-5f7781</t>
        </is>
      </c>
      <c r="C1685" s="41" t="n">
        <v>45413</v>
      </c>
      <c r="D1685" t="n">
        <v>6</v>
      </c>
      <c r="E1685" t="n">
        <v>63</v>
      </c>
      <c r="G1685" t="n">
        <v>0</v>
      </c>
      <c r="H1685" t="inlineStr">
        <is>
          <t>high</t>
        </is>
      </c>
    </row>
    <row r="1686">
      <c r="A1686" t="inlineStr">
        <is>
          <t>T-fa9585</t>
        </is>
      </c>
      <c r="B1686" t="inlineStr">
        <is>
          <t>A-0a282f</t>
        </is>
      </c>
      <c r="C1686" s="41" t="n">
        <v>45566</v>
      </c>
      <c r="D1686" t="n">
        <v>18</v>
      </c>
      <c r="E1686" t="n">
        <v>144</v>
      </c>
      <c r="F1686" t="n">
        <v>4</v>
      </c>
      <c r="G1686" t="n">
        <v>0</v>
      </c>
      <c r="H1686" t="inlineStr">
        <is>
          <t>medium</t>
        </is>
      </c>
    </row>
    <row r="1687">
      <c r="A1687" t="inlineStr">
        <is>
          <t>T-0afa9f</t>
        </is>
      </c>
      <c r="B1687" t="inlineStr">
        <is>
          <t>A-e08cd3</t>
        </is>
      </c>
      <c r="C1687" s="41" t="n">
        <v>45231</v>
      </c>
      <c r="D1687" t="n">
        <v>41</v>
      </c>
      <c r="E1687" t="n">
        <v>79</v>
      </c>
      <c r="G1687" t="n">
        <v>0</v>
      </c>
      <c r="H1687" t="inlineStr">
        <is>
          <t>low</t>
        </is>
      </c>
    </row>
    <row r="1688">
      <c r="A1688" t="inlineStr">
        <is>
          <t>T-88f56c</t>
        </is>
      </c>
      <c r="B1688" t="inlineStr">
        <is>
          <t>A-1f7acb</t>
        </is>
      </c>
      <c r="C1688" s="41" t="n">
        <v>45017</v>
      </c>
      <c r="D1688" t="n">
        <v>37</v>
      </c>
      <c r="E1688" t="n">
        <v>146</v>
      </c>
      <c r="F1688" t="n">
        <v>3</v>
      </c>
      <c r="G1688" t="n">
        <v>0</v>
      </c>
      <c r="H1688" t="inlineStr">
        <is>
          <t>urgent</t>
        </is>
      </c>
    </row>
    <row r="1689">
      <c r="A1689" t="inlineStr">
        <is>
          <t>T-a28b90</t>
        </is>
      </c>
      <c r="B1689" t="inlineStr">
        <is>
          <t>A-b30291</t>
        </is>
      </c>
      <c r="C1689" s="41" t="n">
        <v>45047</v>
      </c>
      <c r="D1689" t="n">
        <v>16</v>
      </c>
      <c r="E1689" t="n">
        <v>1</v>
      </c>
      <c r="G1689" t="n">
        <v>0</v>
      </c>
      <c r="H1689" t="inlineStr">
        <is>
          <t>urgent</t>
        </is>
      </c>
    </row>
    <row r="1690">
      <c r="A1690" t="inlineStr">
        <is>
          <t>T-c27824</t>
        </is>
      </c>
      <c r="B1690" t="inlineStr">
        <is>
          <t>A-54ecc2</t>
        </is>
      </c>
      <c r="C1690" s="41" t="n">
        <v>44958</v>
      </c>
      <c r="D1690" t="n">
        <v>7</v>
      </c>
      <c r="E1690" t="n">
        <v>55</v>
      </c>
      <c r="F1690" t="n">
        <v>5</v>
      </c>
      <c r="G1690" t="n">
        <v>0</v>
      </c>
      <c r="H1690" t="inlineStr">
        <is>
          <t>low</t>
        </is>
      </c>
    </row>
    <row r="1691">
      <c r="A1691" t="inlineStr">
        <is>
          <t>T-fa10d0</t>
        </is>
      </c>
      <c r="B1691" t="inlineStr">
        <is>
          <t>A-0651a4</t>
        </is>
      </c>
      <c r="C1691" s="41" t="n">
        <v>45170</v>
      </c>
      <c r="D1691" t="n">
        <v>3</v>
      </c>
      <c r="E1691" t="n">
        <v>18</v>
      </c>
      <c r="G1691" t="n">
        <v>0</v>
      </c>
      <c r="H1691" t="inlineStr">
        <is>
          <t>urgent</t>
        </is>
      </c>
    </row>
    <row r="1692">
      <c r="A1692" t="inlineStr">
        <is>
          <t>T-3b0545</t>
        </is>
      </c>
      <c r="B1692" t="inlineStr">
        <is>
          <t>A-c16101</t>
        </is>
      </c>
      <c r="C1692" s="41" t="n">
        <v>44986</v>
      </c>
      <c r="D1692" t="n">
        <v>24</v>
      </c>
      <c r="E1692" t="n">
        <v>168</v>
      </c>
      <c r="G1692" t="n">
        <v>0</v>
      </c>
      <c r="H1692" t="inlineStr">
        <is>
          <t>high</t>
        </is>
      </c>
    </row>
    <row r="1693">
      <c r="A1693" t="inlineStr">
        <is>
          <t>T-c67f26</t>
        </is>
      </c>
      <c r="B1693" t="inlineStr">
        <is>
          <t>A-e2cd1b</t>
        </is>
      </c>
      <c r="C1693" s="41" t="n">
        <v>45474</v>
      </c>
      <c r="D1693" t="n">
        <v>27</v>
      </c>
      <c r="E1693" t="n">
        <v>72</v>
      </c>
      <c r="F1693" t="n">
        <v>5</v>
      </c>
      <c r="G1693" t="n">
        <v>0</v>
      </c>
      <c r="H1693" t="inlineStr">
        <is>
          <t>urgent</t>
        </is>
      </c>
    </row>
    <row r="1694">
      <c r="A1694" t="inlineStr">
        <is>
          <t>T-c779b5</t>
        </is>
      </c>
      <c r="B1694" t="inlineStr">
        <is>
          <t>A-50bb9f</t>
        </is>
      </c>
      <c r="C1694" s="41" t="n">
        <v>45505</v>
      </c>
      <c r="D1694" t="n">
        <v>47</v>
      </c>
      <c r="E1694" t="n">
        <v>33</v>
      </c>
      <c r="G1694" t="n">
        <v>0</v>
      </c>
      <c r="H1694" t="inlineStr">
        <is>
          <t>urgent</t>
        </is>
      </c>
    </row>
    <row r="1695">
      <c r="A1695" t="inlineStr">
        <is>
          <t>T-4291f4</t>
        </is>
      </c>
      <c r="B1695" t="inlineStr">
        <is>
          <t>A-1ac5e0</t>
        </is>
      </c>
      <c r="C1695" s="41" t="n">
        <v>45413</v>
      </c>
      <c r="D1695" t="n">
        <v>42</v>
      </c>
      <c r="E1695" t="n">
        <v>136</v>
      </c>
      <c r="F1695" t="n">
        <v>3</v>
      </c>
      <c r="G1695" t="n">
        <v>0</v>
      </c>
      <c r="H1695" t="inlineStr">
        <is>
          <t>high</t>
        </is>
      </c>
    </row>
    <row r="1696">
      <c r="A1696" t="inlineStr">
        <is>
          <t>T-ad61d7</t>
        </is>
      </c>
      <c r="B1696" t="inlineStr">
        <is>
          <t>A-271f46</t>
        </is>
      </c>
      <c r="C1696" s="41" t="n">
        <v>44958</v>
      </c>
      <c r="D1696" t="n">
        <v>36</v>
      </c>
      <c r="E1696" t="n">
        <v>79</v>
      </c>
      <c r="G1696" t="n">
        <v>0</v>
      </c>
      <c r="H1696" t="inlineStr">
        <is>
          <t>medium</t>
        </is>
      </c>
    </row>
    <row r="1697">
      <c r="A1697" t="inlineStr">
        <is>
          <t>T-6b1bf1</t>
        </is>
      </c>
      <c r="B1697" t="inlineStr">
        <is>
          <t>A-180abf</t>
        </is>
      </c>
      <c r="C1697" s="41" t="n">
        <v>45292</v>
      </c>
      <c r="D1697" t="n">
        <v>34</v>
      </c>
      <c r="E1697" t="n">
        <v>5</v>
      </c>
      <c r="F1697" t="n">
        <v>3</v>
      </c>
      <c r="G1697" t="n">
        <v>0</v>
      </c>
      <c r="H1697" t="inlineStr">
        <is>
          <t>medium</t>
        </is>
      </c>
    </row>
    <row r="1698">
      <c r="A1698" t="inlineStr">
        <is>
          <t>T-00183b</t>
        </is>
      </c>
      <c r="B1698" t="inlineStr">
        <is>
          <t>A-37f969</t>
        </is>
      </c>
      <c r="C1698" s="41" t="n">
        <v>45170</v>
      </c>
      <c r="D1698" t="n">
        <v>6</v>
      </c>
      <c r="E1698" t="n">
        <v>5</v>
      </c>
      <c r="F1698" t="n">
        <v>4</v>
      </c>
      <c r="G1698" t="n">
        <v>0</v>
      </c>
      <c r="H1698" t="inlineStr">
        <is>
          <t>medium</t>
        </is>
      </c>
    </row>
    <row r="1699">
      <c r="A1699" t="inlineStr">
        <is>
          <t>T-d37bb3</t>
        </is>
      </c>
      <c r="B1699" t="inlineStr">
        <is>
          <t>A-524364</t>
        </is>
      </c>
      <c r="C1699" s="41" t="n">
        <v>45566</v>
      </c>
      <c r="D1699" t="n">
        <v>19</v>
      </c>
      <c r="E1699" t="n">
        <v>57</v>
      </c>
      <c r="F1699" t="n">
        <v>4</v>
      </c>
      <c r="G1699" t="n">
        <v>0</v>
      </c>
      <c r="H1699" t="inlineStr">
        <is>
          <t>urgent</t>
        </is>
      </c>
    </row>
    <row r="1700">
      <c r="A1700" t="inlineStr">
        <is>
          <t>T-2e3ee5</t>
        </is>
      </c>
      <c r="B1700" t="inlineStr">
        <is>
          <t>A-9bfc9f</t>
        </is>
      </c>
      <c r="C1700" s="41" t="n">
        <v>45536</v>
      </c>
      <c r="D1700" t="n">
        <v>13</v>
      </c>
      <c r="E1700" t="n">
        <v>45</v>
      </c>
      <c r="G1700" t="n">
        <v>0</v>
      </c>
      <c r="H1700" t="inlineStr">
        <is>
          <t>low</t>
        </is>
      </c>
    </row>
    <row r="1701">
      <c r="A1701" t="inlineStr">
        <is>
          <t>T-fbe6c4</t>
        </is>
      </c>
      <c r="B1701" t="inlineStr">
        <is>
          <t>A-526d93</t>
        </is>
      </c>
      <c r="C1701" s="41" t="n">
        <v>45200</v>
      </c>
      <c r="D1701" t="n">
        <v>72</v>
      </c>
      <c r="E1701" t="n">
        <v>148</v>
      </c>
      <c r="F1701" t="n">
        <v>3</v>
      </c>
      <c r="G1701" t="n">
        <v>1</v>
      </c>
      <c r="H1701" t="inlineStr">
        <is>
          <t>high</t>
        </is>
      </c>
    </row>
    <row r="1702">
      <c r="A1702" t="inlineStr">
        <is>
          <t>T-1d1488</t>
        </is>
      </c>
      <c r="B1702" t="inlineStr">
        <is>
          <t>A-90a8c8</t>
        </is>
      </c>
      <c r="C1702" s="41" t="n">
        <v>44958</v>
      </c>
      <c r="D1702" t="n">
        <v>59</v>
      </c>
      <c r="E1702" t="n">
        <v>71</v>
      </c>
      <c r="F1702" t="n">
        <v>4</v>
      </c>
      <c r="G1702" t="n">
        <v>0</v>
      </c>
      <c r="H1702" t="inlineStr">
        <is>
          <t>urgent</t>
        </is>
      </c>
    </row>
    <row r="1703">
      <c r="A1703" t="inlineStr">
        <is>
          <t>T-34c636</t>
        </is>
      </c>
      <c r="B1703" t="inlineStr">
        <is>
          <t>A-2922b6</t>
        </is>
      </c>
      <c r="C1703" s="41" t="n">
        <v>45597</v>
      </c>
      <c r="D1703" t="n">
        <v>4</v>
      </c>
      <c r="E1703" t="n">
        <v>70</v>
      </c>
      <c r="F1703" t="n">
        <v>4</v>
      </c>
      <c r="G1703" t="n">
        <v>0</v>
      </c>
      <c r="H1703" t="inlineStr">
        <is>
          <t>high</t>
        </is>
      </c>
    </row>
    <row r="1704">
      <c r="A1704" t="inlineStr">
        <is>
          <t>T-0aacaa</t>
        </is>
      </c>
      <c r="B1704" t="inlineStr">
        <is>
          <t>A-671f31</t>
        </is>
      </c>
      <c r="C1704" s="41" t="n">
        <v>44958</v>
      </c>
      <c r="D1704" t="n">
        <v>26</v>
      </c>
      <c r="E1704" t="n">
        <v>22</v>
      </c>
      <c r="G1704" t="n">
        <v>0</v>
      </c>
      <c r="H1704" t="inlineStr">
        <is>
          <t>urgent</t>
        </is>
      </c>
    </row>
    <row r="1705">
      <c r="A1705" t="inlineStr">
        <is>
          <t>T-3c9151</t>
        </is>
      </c>
      <c r="B1705" t="inlineStr">
        <is>
          <t>A-59f724</t>
        </is>
      </c>
      <c r="C1705" s="41" t="n">
        <v>45627</v>
      </c>
      <c r="D1705" t="n">
        <v>29</v>
      </c>
      <c r="E1705" t="n">
        <v>146</v>
      </c>
      <c r="F1705" t="n">
        <v>4</v>
      </c>
      <c r="G1705" t="n">
        <v>0</v>
      </c>
      <c r="H1705" t="inlineStr">
        <is>
          <t>urgent</t>
        </is>
      </c>
    </row>
    <row r="1706">
      <c r="A1706" t="inlineStr">
        <is>
          <t>T-3915f7</t>
        </is>
      </c>
      <c r="B1706" t="inlineStr">
        <is>
          <t>A-310452</t>
        </is>
      </c>
      <c r="C1706" s="41" t="n">
        <v>45383</v>
      </c>
      <c r="D1706" t="n">
        <v>11</v>
      </c>
      <c r="E1706" t="n">
        <v>139</v>
      </c>
      <c r="F1706" t="n">
        <v>3</v>
      </c>
      <c r="G1706" t="n">
        <v>0</v>
      </c>
      <c r="H1706" t="inlineStr">
        <is>
          <t>medium</t>
        </is>
      </c>
    </row>
    <row r="1707">
      <c r="A1707" t="inlineStr">
        <is>
          <t>T-b7fe89</t>
        </is>
      </c>
      <c r="B1707" t="inlineStr">
        <is>
          <t>A-bad8c1</t>
        </is>
      </c>
      <c r="C1707" s="41" t="n">
        <v>45383</v>
      </c>
      <c r="D1707" t="n">
        <v>27</v>
      </c>
      <c r="E1707" t="n">
        <v>49</v>
      </c>
      <c r="F1707" t="n">
        <v>4</v>
      </c>
      <c r="G1707" t="n">
        <v>0</v>
      </c>
      <c r="H1707" t="inlineStr">
        <is>
          <t>high</t>
        </is>
      </c>
    </row>
    <row r="1708">
      <c r="A1708" t="inlineStr">
        <is>
          <t>T-f47516</t>
        </is>
      </c>
      <c r="B1708" t="inlineStr">
        <is>
          <t>A-db5e9e</t>
        </is>
      </c>
      <c r="C1708" s="41" t="n">
        <v>45292</v>
      </c>
      <c r="D1708" t="n">
        <v>68</v>
      </c>
      <c r="E1708" t="n">
        <v>18</v>
      </c>
      <c r="F1708" t="n">
        <v>5</v>
      </c>
      <c r="G1708" t="n">
        <v>0</v>
      </c>
      <c r="H1708" t="inlineStr">
        <is>
          <t>low</t>
        </is>
      </c>
    </row>
    <row r="1709">
      <c r="A1709" t="inlineStr">
        <is>
          <t>T-12e968</t>
        </is>
      </c>
      <c r="B1709" t="inlineStr">
        <is>
          <t>A-de58ca</t>
        </is>
      </c>
      <c r="C1709" s="41" t="n">
        <v>45261</v>
      </c>
      <c r="D1709" t="n">
        <v>59</v>
      </c>
      <c r="E1709" t="n">
        <v>125</v>
      </c>
      <c r="G1709" t="n">
        <v>0</v>
      </c>
      <c r="H1709" t="inlineStr">
        <is>
          <t>medium</t>
        </is>
      </c>
    </row>
    <row r="1710">
      <c r="A1710" t="inlineStr">
        <is>
          <t>T-0037fe</t>
        </is>
      </c>
      <c r="B1710" t="inlineStr">
        <is>
          <t>A-e4bf56</t>
        </is>
      </c>
      <c r="C1710" s="41" t="n">
        <v>45047</v>
      </c>
      <c r="D1710" t="n">
        <v>4</v>
      </c>
      <c r="E1710" t="n">
        <v>78</v>
      </c>
      <c r="F1710" t="n">
        <v>3</v>
      </c>
      <c r="G1710" t="n">
        <v>0</v>
      </c>
      <c r="H1710" t="inlineStr">
        <is>
          <t>urgent</t>
        </is>
      </c>
    </row>
    <row r="1711">
      <c r="A1711" t="inlineStr">
        <is>
          <t>T-01bdb9</t>
        </is>
      </c>
      <c r="B1711" t="inlineStr">
        <is>
          <t>A-625d0b</t>
        </is>
      </c>
      <c r="C1711" s="41" t="n">
        <v>45231</v>
      </c>
      <c r="D1711" t="n">
        <v>43</v>
      </c>
      <c r="E1711" t="n">
        <v>34</v>
      </c>
      <c r="F1711" t="n">
        <v>3</v>
      </c>
      <c r="G1711" t="n">
        <v>0</v>
      </c>
      <c r="H1711" t="inlineStr">
        <is>
          <t>low</t>
        </is>
      </c>
    </row>
    <row r="1712">
      <c r="A1712" t="inlineStr">
        <is>
          <t>T-ee390f</t>
        </is>
      </c>
      <c r="B1712" t="inlineStr">
        <is>
          <t>A-410e86</t>
        </is>
      </c>
      <c r="C1712" s="41" t="n">
        <v>45352</v>
      </c>
      <c r="D1712" t="n">
        <v>22</v>
      </c>
      <c r="E1712" t="n">
        <v>125</v>
      </c>
      <c r="F1712" t="n">
        <v>4</v>
      </c>
      <c r="G1712" t="n">
        <v>0</v>
      </c>
      <c r="H1712" t="inlineStr">
        <is>
          <t>medium</t>
        </is>
      </c>
    </row>
    <row r="1713">
      <c r="A1713" t="inlineStr">
        <is>
          <t>T-8d7ff3</t>
        </is>
      </c>
      <c r="B1713" t="inlineStr">
        <is>
          <t>A-eb7fac</t>
        </is>
      </c>
      <c r="C1713" s="41" t="n">
        <v>45170</v>
      </c>
      <c r="D1713" t="n">
        <v>5</v>
      </c>
      <c r="E1713" t="n">
        <v>147</v>
      </c>
      <c r="G1713" t="n">
        <v>0</v>
      </c>
      <c r="H1713" t="inlineStr">
        <is>
          <t>urgent</t>
        </is>
      </c>
    </row>
    <row r="1714">
      <c r="A1714" t="inlineStr">
        <is>
          <t>T-2572b1</t>
        </is>
      </c>
      <c r="B1714" t="inlineStr">
        <is>
          <t>A-712f1c</t>
        </is>
      </c>
      <c r="C1714" s="41" t="n">
        <v>45231</v>
      </c>
      <c r="D1714" t="n">
        <v>42</v>
      </c>
      <c r="E1714" t="n">
        <v>88</v>
      </c>
      <c r="F1714" t="n">
        <v>5</v>
      </c>
      <c r="G1714" t="n">
        <v>0</v>
      </c>
      <c r="H1714" t="inlineStr">
        <is>
          <t>urgent</t>
        </is>
      </c>
    </row>
    <row r="1715">
      <c r="A1715" t="inlineStr">
        <is>
          <t>T-45bddf</t>
        </is>
      </c>
      <c r="B1715" t="inlineStr">
        <is>
          <t>A-a45270</t>
        </is>
      </c>
      <c r="C1715" s="41" t="n">
        <v>45292</v>
      </c>
      <c r="D1715" t="n">
        <v>69</v>
      </c>
      <c r="E1715" t="n">
        <v>120</v>
      </c>
      <c r="G1715" t="n">
        <v>0</v>
      </c>
      <c r="H1715" t="inlineStr">
        <is>
          <t>urgent</t>
        </is>
      </c>
    </row>
    <row r="1716">
      <c r="A1716" t="inlineStr">
        <is>
          <t>T-4537a8</t>
        </is>
      </c>
      <c r="B1716" t="inlineStr">
        <is>
          <t>A-7c5768</t>
        </is>
      </c>
      <c r="C1716" s="41" t="n">
        <v>45566</v>
      </c>
      <c r="D1716" t="n">
        <v>5</v>
      </c>
      <c r="E1716" t="n">
        <v>150</v>
      </c>
      <c r="F1716" t="n">
        <v>3</v>
      </c>
      <c r="G1716" t="n">
        <v>0</v>
      </c>
      <c r="H1716" t="inlineStr">
        <is>
          <t>urgent</t>
        </is>
      </c>
    </row>
    <row r="1717">
      <c r="A1717" t="inlineStr">
        <is>
          <t>T-6804d9</t>
        </is>
      </c>
      <c r="B1717" t="inlineStr">
        <is>
          <t>A-39b19f</t>
        </is>
      </c>
      <c r="C1717" s="41" t="n">
        <v>45017</v>
      </c>
      <c r="D1717" t="n">
        <v>59</v>
      </c>
      <c r="E1717" t="n">
        <v>26</v>
      </c>
      <c r="F1717" t="n">
        <v>3</v>
      </c>
      <c r="G1717" t="n">
        <v>0</v>
      </c>
      <c r="H1717" t="inlineStr">
        <is>
          <t>high</t>
        </is>
      </c>
    </row>
    <row r="1718">
      <c r="A1718" t="inlineStr">
        <is>
          <t>T-1df6ee</t>
        </is>
      </c>
      <c r="B1718" t="inlineStr">
        <is>
          <t>A-34d880</t>
        </is>
      </c>
      <c r="C1718" s="41" t="n">
        <v>45474</v>
      </c>
      <c r="D1718" t="n">
        <v>32</v>
      </c>
      <c r="E1718" t="n">
        <v>131</v>
      </c>
      <c r="F1718" t="n">
        <v>3</v>
      </c>
      <c r="G1718" t="n">
        <v>0</v>
      </c>
      <c r="H1718" t="inlineStr">
        <is>
          <t>low</t>
        </is>
      </c>
    </row>
    <row r="1719">
      <c r="A1719" t="inlineStr">
        <is>
          <t>T-6511fb</t>
        </is>
      </c>
      <c r="B1719" t="inlineStr">
        <is>
          <t>A-1e1b80</t>
        </is>
      </c>
      <c r="C1719" s="41" t="n">
        <v>45047</v>
      </c>
      <c r="D1719" t="n">
        <v>31</v>
      </c>
      <c r="E1719" t="n">
        <v>32</v>
      </c>
      <c r="F1719" t="n">
        <v>3</v>
      </c>
      <c r="G1719" t="n">
        <v>0</v>
      </c>
      <c r="H1719" t="inlineStr">
        <is>
          <t>high</t>
        </is>
      </c>
    </row>
    <row r="1720">
      <c r="A1720" t="inlineStr">
        <is>
          <t>T-7ad7ec</t>
        </is>
      </c>
      <c r="B1720" t="inlineStr">
        <is>
          <t>A-d4ac0e</t>
        </is>
      </c>
      <c r="C1720" s="41" t="n">
        <v>45444</v>
      </c>
      <c r="D1720" t="n">
        <v>28</v>
      </c>
      <c r="E1720" t="n">
        <v>53</v>
      </c>
      <c r="G1720" t="n">
        <v>0</v>
      </c>
      <c r="H1720" t="inlineStr">
        <is>
          <t>high</t>
        </is>
      </c>
    </row>
    <row r="1721">
      <c r="A1721" t="inlineStr">
        <is>
          <t>T-1c02f2</t>
        </is>
      </c>
      <c r="B1721" t="inlineStr">
        <is>
          <t>A-417d2f</t>
        </is>
      </c>
      <c r="C1721" s="41" t="n">
        <v>45231</v>
      </c>
      <c r="D1721" t="n">
        <v>44</v>
      </c>
      <c r="E1721" t="n">
        <v>113</v>
      </c>
      <c r="F1721" t="n">
        <v>4</v>
      </c>
      <c r="G1721" t="n">
        <v>0</v>
      </c>
      <c r="H1721" t="inlineStr">
        <is>
          <t>urgent</t>
        </is>
      </c>
    </row>
    <row r="1722">
      <c r="A1722" t="inlineStr">
        <is>
          <t>T-0374bc</t>
        </is>
      </c>
      <c r="B1722" t="inlineStr">
        <is>
          <t>A-f446b6</t>
        </is>
      </c>
      <c r="C1722" s="41" t="n">
        <v>45261</v>
      </c>
      <c r="D1722" t="n">
        <v>38</v>
      </c>
      <c r="E1722" t="n">
        <v>53</v>
      </c>
      <c r="F1722" t="n">
        <v>3</v>
      </c>
      <c r="G1722" t="n">
        <v>0</v>
      </c>
      <c r="H1722" t="inlineStr">
        <is>
          <t>urgent</t>
        </is>
      </c>
    </row>
    <row r="1723">
      <c r="A1723" t="inlineStr">
        <is>
          <t>T-5d8f79</t>
        </is>
      </c>
      <c r="B1723" t="inlineStr">
        <is>
          <t>A-fb186e</t>
        </is>
      </c>
      <c r="C1723" s="41" t="n">
        <v>45474</v>
      </c>
      <c r="D1723" t="n">
        <v>35</v>
      </c>
      <c r="E1723" t="n">
        <v>92</v>
      </c>
      <c r="G1723" t="n">
        <v>0</v>
      </c>
      <c r="H1723" t="inlineStr">
        <is>
          <t>medium</t>
        </is>
      </c>
    </row>
    <row r="1724">
      <c r="A1724" t="inlineStr">
        <is>
          <t>T-cee549</t>
        </is>
      </c>
      <c r="B1724" t="inlineStr">
        <is>
          <t>A-b07346</t>
        </is>
      </c>
      <c r="C1724" s="41" t="n">
        <v>45597</v>
      </c>
      <c r="D1724" t="n">
        <v>5</v>
      </c>
      <c r="E1724" t="n">
        <v>37</v>
      </c>
      <c r="F1724" t="n">
        <v>3</v>
      </c>
      <c r="G1724" t="n">
        <v>0</v>
      </c>
      <c r="H1724" t="inlineStr">
        <is>
          <t>urgent</t>
        </is>
      </c>
    </row>
    <row r="1725">
      <c r="A1725" t="inlineStr">
        <is>
          <t>T-fe219c</t>
        </is>
      </c>
      <c r="B1725" t="inlineStr">
        <is>
          <t>A-2d1036</t>
        </is>
      </c>
      <c r="C1725" s="41" t="n">
        <v>44986</v>
      </c>
      <c r="D1725" t="n">
        <v>64</v>
      </c>
      <c r="E1725" t="n">
        <v>3</v>
      </c>
      <c r="F1725" t="n">
        <v>4</v>
      </c>
      <c r="G1725" t="n">
        <v>0</v>
      </c>
      <c r="H1725" t="inlineStr">
        <is>
          <t>high</t>
        </is>
      </c>
    </row>
    <row r="1726">
      <c r="A1726" t="inlineStr">
        <is>
          <t>T-2912e9</t>
        </is>
      </c>
      <c r="B1726" t="inlineStr">
        <is>
          <t>A-5ed98d</t>
        </is>
      </c>
      <c r="C1726" s="41" t="n">
        <v>44958</v>
      </c>
      <c r="D1726" t="n">
        <v>14</v>
      </c>
      <c r="E1726" t="n">
        <v>133</v>
      </c>
      <c r="G1726" t="n">
        <v>0</v>
      </c>
      <c r="H1726" t="inlineStr">
        <is>
          <t>medium</t>
        </is>
      </c>
    </row>
    <row r="1727">
      <c r="A1727" t="inlineStr">
        <is>
          <t>T-c78f8a</t>
        </is>
      </c>
      <c r="B1727" t="inlineStr">
        <is>
          <t>A-e4144b</t>
        </is>
      </c>
      <c r="C1727" s="41" t="n">
        <v>45231</v>
      </c>
      <c r="D1727" t="n">
        <v>62</v>
      </c>
      <c r="E1727" t="n">
        <v>175</v>
      </c>
      <c r="F1727" t="n">
        <v>4</v>
      </c>
      <c r="G1727" t="n">
        <v>0</v>
      </c>
      <c r="H1727" t="inlineStr">
        <is>
          <t>medium</t>
        </is>
      </c>
    </row>
    <row r="1728">
      <c r="A1728" t="inlineStr">
        <is>
          <t>T-429ce0</t>
        </is>
      </c>
      <c r="B1728" t="inlineStr">
        <is>
          <t>A-39ddf4</t>
        </is>
      </c>
      <c r="C1728" s="41" t="n">
        <v>45047</v>
      </c>
      <c r="D1728" t="n">
        <v>1</v>
      </c>
      <c r="E1728" t="n">
        <v>17</v>
      </c>
      <c r="F1728" t="n">
        <v>5</v>
      </c>
      <c r="G1728" t="n">
        <v>0</v>
      </c>
      <c r="H1728" t="inlineStr">
        <is>
          <t>high</t>
        </is>
      </c>
    </row>
    <row r="1729">
      <c r="A1729" t="inlineStr">
        <is>
          <t>T-f72f97</t>
        </is>
      </c>
      <c r="B1729" t="inlineStr">
        <is>
          <t>A-de24d5</t>
        </is>
      </c>
      <c r="C1729" s="41" t="n">
        <v>45444</v>
      </c>
      <c r="D1729" t="n">
        <v>41</v>
      </c>
      <c r="E1729" t="n">
        <v>99</v>
      </c>
      <c r="F1729" t="n">
        <v>3</v>
      </c>
      <c r="G1729" t="n">
        <v>0</v>
      </c>
      <c r="H1729" t="inlineStr">
        <is>
          <t>medium</t>
        </is>
      </c>
    </row>
    <row r="1730">
      <c r="A1730" t="inlineStr">
        <is>
          <t>T-d1723a</t>
        </is>
      </c>
      <c r="B1730" t="inlineStr">
        <is>
          <t>A-328bd0</t>
        </is>
      </c>
      <c r="C1730" s="41" t="n">
        <v>45170</v>
      </c>
      <c r="D1730" t="n">
        <v>8</v>
      </c>
      <c r="E1730" t="n">
        <v>57</v>
      </c>
      <c r="G1730" t="n">
        <v>0</v>
      </c>
      <c r="H1730" t="inlineStr">
        <is>
          <t>medium</t>
        </is>
      </c>
    </row>
    <row r="1731">
      <c r="A1731" t="inlineStr">
        <is>
          <t>T-512dec</t>
        </is>
      </c>
      <c r="B1731" t="inlineStr">
        <is>
          <t>A-0532a9</t>
        </is>
      </c>
      <c r="C1731" s="41" t="n">
        <v>45261</v>
      </c>
      <c r="D1731" t="n">
        <v>25</v>
      </c>
      <c r="E1731" t="n">
        <v>127</v>
      </c>
      <c r="G1731" t="n">
        <v>0</v>
      </c>
      <c r="H1731" t="inlineStr">
        <is>
          <t>medium</t>
        </is>
      </c>
    </row>
    <row r="1732">
      <c r="A1732" t="inlineStr">
        <is>
          <t>T-36b118</t>
        </is>
      </c>
      <c r="B1732" t="inlineStr">
        <is>
          <t>A-84ebe4</t>
        </is>
      </c>
      <c r="C1732" s="41" t="n">
        <v>45108</v>
      </c>
      <c r="D1732" t="n">
        <v>11</v>
      </c>
      <c r="E1732" t="n">
        <v>128</v>
      </c>
      <c r="G1732" t="n">
        <v>0</v>
      </c>
      <c r="H1732" t="inlineStr">
        <is>
          <t>high</t>
        </is>
      </c>
    </row>
    <row r="1733">
      <c r="A1733" t="inlineStr">
        <is>
          <t>T-bd85e1</t>
        </is>
      </c>
      <c r="B1733" t="inlineStr">
        <is>
          <t>A-3a5ad8</t>
        </is>
      </c>
      <c r="C1733" s="41" t="n">
        <v>45536</v>
      </c>
      <c r="D1733" t="n">
        <v>65</v>
      </c>
      <c r="E1733" t="n">
        <v>22</v>
      </c>
      <c r="F1733" t="n">
        <v>4</v>
      </c>
      <c r="G1733" t="n">
        <v>0</v>
      </c>
      <c r="H1733" t="inlineStr">
        <is>
          <t>high</t>
        </is>
      </c>
    </row>
    <row r="1734">
      <c r="A1734" t="inlineStr">
        <is>
          <t>T-089718</t>
        </is>
      </c>
      <c r="B1734" t="inlineStr">
        <is>
          <t>A-812c5b</t>
        </is>
      </c>
      <c r="C1734" s="41" t="n">
        <v>44927</v>
      </c>
      <c r="D1734" t="n">
        <v>13</v>
      </c>
      <c r="E1734" t="n">
        <v>105</v>
      </c>
      <c r="G1734" t="n">
        <v>0</v>
      </c>
      <c r="H1734" t="inlineStr">
        <is>
          <t>medium</t>
        </is>
      </c>
    </row>
    <row r="1735">
      <c r="A1735" t="inlineStr">
        <is>
          <t>T-4f0baf</t>
        </is>
      </c>
      <c r="B1735" t="inlineStr">
        <is>
          <t>A-94d3da</t>
        </is>
      </c>
      <c r="C1735" s="41" t="n">
        <v>45170</v>
      </c>
      <c r="D1735" t="n">
        <v>27</v>
      </c>
      <c r="E1735" t="n">
        <v>60</v>
      </c>
      <c r="G1735" t="n">
        <v>0</v>
      </c>
      <c r="H1735" t="inlineStr">
        <is>
          <t>urgent</t>
        </is>
      </c>
    </row>
    <row r="1736">
      <c r="A1736" t="inlineStr">
        <is>
          <t>T-ced7f6</t>
        </is>
      </c>
      <c r="B1736" t="inlineStr">
        <is>
          <t>A-f1f639</t>
        </is>
      </c>
      <c r="C1736" s="41" t="n">
        <v>45536</v>
      </c>
      <c r="D1736" t="n">
        <v>19</v>
      </c>
      <c r="E1736" t="n">
        <v>27</v>
      </c>
      <c r="F1736" t="n">
        <v>5</v>
      </c>
      <c r="G1736" t="n">
        <v>0</v>
      </c>
      <c r="H1736" t="inlineStr">
        <is>
          <t>low</t>
        </is>
      </c>
    </row>
    <row r="1737">
      <c r="A1737" t="inlineStr">
        <is>
          <t>T-cfb0cf</t>
        </is>
      </c>
      <c r="B1737" t="inlineStr">
        <is>
          <t>A-10b8da</t>
        </is>
      </c>
      <c r="C1737" s="41" t="n">
        <v>45017</v>
      </c>
      <c r="D1737" t="n">
        <v>33</v>
      </c>
      <c r="E1737" t="n">
        <v>77</v>
      </c>
      <c r="F1737" t="n">
        <v>3</v>
      </c>
      <c r="G1737" t="n">
        <v>0</v>
      </c>
      <c r="H1737" t="inlineStr">
        <is>
          <t>low</t>
        </is>
      </c>
    </row>
    <row r="1738">
      <c r="A1738" t="inlineStr">
        <is>
          <t>T-769e8b</t>
        </is>
      </c>
      <c r="B1738" t="inlineStr">
        <is>
          <t>A-35083d</t>
        </is>
      </c>
      <c r="C1738" s="41" t="n">
        <v>45170</v>
      </c>
      <c r="D1738" t="n">
        <v>33</v>
      </c>
      <c r="E1738" t="n">
        <v>176</v>
      </c>
      <c r="F1738" t="n">
        <v>5</v>
      </c>
      <c r="G1738" t="n">
        <v>0</v>
      </c>
      <c r="H1738" t="inlineStr">
        <is>
          <t>high</t>
        </is>
      </c>
    </row>
    <row r="1739">
      <c r="A1739" t="inlineStr">
        <is>
          <t>T-f0b00c</t>
        </is>
      </c>
      <c r="B1739" t="inlineStr">
        <is>
          <t>A-4437e4</t>
        </is>
      </c>
      <c r="C1739" s="41" t="n">
        <v>45597</v>
      </c>
      <c r="D1739" t="n">
        <v>18</v>
      </c>
      <c r="E1739" t="n">
        <v>179</v>
      </c>
      <c r="F1739" t="n">
        <v>3</v>
      </c>
      <c r="G1739" t="n">
        <v>0</v>
      </c>
      <c r="H1739" t="inlineStr">
        <is>
          <t>medium</t>
        </is>
      </c>
    </row>
    <row r="1740">
      <c r="A1740" t="inlineStr">
        <is>
          <t>T-c0657b</t>
        </is>
      </c>
      <c r="B1740" t="inlineStr">
        <is>
          <t>A-9289f6</t>
        </is>
      </c>
      <c r="C1740" s="41" t="n">
        <v>45078</v>
      </c>
      <c r="D1740" t="n">
        <v>50</v>
      </c>
      <c r="E1740" t="n">
        <v>155</v>
      </c>
      <c r="G1740" t="n">
        <v>0</v>
      </c>
      <c r="H1740" t="inlineStr">
        <is>
          <t>low</t>
        </is>
      </c>
    </row>
    <row r="1741">
      <c r="A1741" t="inlineStr">
        <is>
          <t>T-4db443</t>
        </is>
      </c>
      <c r="B1741" t="inlineStr">
        <is>
          <t>A-08e34e</t>
        </is>
      </c>
      <c r="C1741" s="41" t="n">
        <v>45352</v>
      </c>
      <c r="D1741" t="n">
        <v>31</v>
      </c>
      <c r="E1741" t="n">
        <v>15</v>
      </c>
      <c r="G1741" t="n">
        <v>0</v>
      </c>
      <c r="H1741" t="inlineStr">
        <is>
          <t>low</t>
        </is>
      </c>
    </row>
    <row r="1742">
      <c r="A1742" t="inlineStr">
        <is>
          <t>T-19a57f</t>
        </is>
      </c>
      <c r="B1742" t="inlineStr">
        <is>
          <t>A-2edab2</t>
        </is>
      </c>
      <c r="C1742" s="41" t="n">
        <v>45200</v>
      </c>
      <c r="D1742" t="n">
        <v>48</v>
      </c>
      <c r="E1742" t="n">
        <v>34</v>
      </c>
      <c r="G1742" t="n">
        <v>0</v>
      </c>
      <c r="H1742" t="inlineStr">
        <is>
          <t>low</t>
        </is>
      </c>
    </row>
    <row r="1743">
      <c r="A1743" t="inlineStr">
        <is>
          <t>T-8639ca</t>
        </is>
      </c>
      <c r="B1743" t="inlineStr">
        <is>
          <t>A-8e47ca</t>
        </is>
      </c>
      <c r="C1743" s="41" t="n">
        <v>45170</v>
      </c>
      <c r="D1743" t="n">
        <v>72</v>
      </c>
      <c r="E1743" t="n">
        <v>145</v>
      </c>
      <c r="F1743" t="n">
        <v>5</v>
      </c>
      <c r="G1743" t="n">
        <v>1</v>
      </c>
      <c r="H1743" t="inlineStr">
        <is>
          <t>medium</t>
        </is>
      </c>
    </row>
    <row r="1744">
      <c r="A1744" t="inlineStr">
        <is>
          <t>T-26d259</t>
        </is>
      </c>
      <c r="B1744" t="inlineStr">
        <is>
          <t>A-712f1c</t>
        </is>
      </c>
      <c r="C1744" s="41" t="n">
        <v>45200</v>
      </c>
      <c r="D1744" t="n">
        <v>56</v>
      </c>
      <c r="E1744" t="n">
        <v>96</v>
      </c>
      <c r="F1744" t="n">
        <v>4</v>
      </c>
      <c r="G1744" t="n">
        <v>0</v>
      </c>
      <c r="H1744" t="inlineStr">
        <is>
          <t>low</t>
        </is>
      </c>
    </row>
    <row r="1745">
      <c r="A1745" t="inlineStr">
        <is>
          <t>T-cc9f02</t>
        </is>
      </c>
      <c r="B1745" t="inlineStr">
        <is>
          <t>A-5790f4</t>
        </is>
      </c>
      <c r="C1745" s="41" t="n">
        <v>45566</v>
      </c>
      <c r="D1745" t="n">
        <v>30</v>
      </c>
      <c r="E1745" t="n">
        <v>80</v>
      </c>
      <c r="G1745" t="n">
        <v>0</v>
      </c>
      <c r="H1745" t="inlineStr">
        <is>
          <t>urgent</t>
        </is>
      </c>
    </row>
    <row r="1746">
      <c r="A1746" t="inlineStr">
        <is>
          <t>T-d3c23c</t>
        </is>
      </c>
      <c r="B1746" t="inlineStr">
        <is>
          <t>A-396e5f</t>
        </is>
      </c>
      <c r="C1746" s="41" t="n">
        <v>45139</v>
      </c>
      <c r="D1746" t="n">
        <v>2</v>
      </c>
      <c r="E1746" t="n">
        <v>166</v>
      </c>
      <c r="G1746" t="n">
        <v>0</v>
      </c>
      <c r="H1746" t="inlineStr">
        <is>
          <t>low</t>
        </is>
      </c>
    </row>
    <row r="1747">
      <c r="A1747" t="inlineStr">
        <is>
          <t>T-35e9e6</t>
        </is>
      </c>
      <c r="B1747" t="inlineStr">
        <is>
          <t>A-b7b7b7</t>
        </is>
      </c>
      <c r="C1747" s="41" t="n">
        <v>45139</v>
      </c>
      <c r="D1747" t="n">
        <v>41</v>
      </c>
      <c r="E1747" t="n">
        <v>37</v>
      </c>
      <c r="F1747" t="n">
        <v>5</v>
      </c>
      <c r="G1747" t="n">
        <v>0</v>
      </c>
      <c r="H1747" t="inlineStr">
        <is>
          <t>medium</t>
        </is>
      </c>
    </row>
    <row r="1748">
      <c r="A1748" t="inlineStr">
        <is>
          <t>T-36db9a</t>
        </is>
      </c>
      <c r="B1748" t="inlineStr">
        <is>
          <t>A-6a7c9d</t>
        </is>
      </c>
      <c r="C1748" s="41" t="n">
        <v>44986</v>
      </c>
      <c r="D1748" t="n">
        <v>48</v>
      </c>
      <c r="E1748" t="n">
        <v>125</v>
      </c>
      <c r="F1748" t="n">
        <v>5</v>
      </c>
      <c r="G1748" t="n">
        <v>0</v>
      </c>
      <c r="H1748" t="inlineStr">
        <is>
          <t>high</t>
        </is>
      </c>
    </row>
    <row r="1749">
      <c r="A1749" t="inlineStr">
        <is>
          <t>T-9130f4</t>
        </is>
      </c>
      <c r="B1749" t="inlineStr">
        <is>
          <t>A-3d957b</t>
        </is>
      </c>
      <c r="C1749" s="41" t="n">
        <v>45352</v>
      </c>
      <c r="D1749" t="n">
        <v>26</v>
      </c>
      <c r="E1749" t="n">
        <v>73</v>
      </c>
      <c r="G1749" t="n">
        <v>0</v>
      </c>
      <c r="H1749" t="inlineStr">
        <is>
          <t>high</t>
        </is>
      </c>
    </row>
    <row r="1750">
      <c r="A1750" t="inlineStr">
        <is>
          <t>T-52b693</t>
        </is>
      </c>
      <c r="B1750" t="inlineStr">
        <is>
          <t>A-e61e98</t>
        </is>
      </c>
      <c r="C1750" s="41" t="n">
        <v>45323</v>
      </c>
      <c r="D1750" t="n">
        <v>24</v>
      </c>
      <c r="E1750" t="n">
        <v>10</v>
      </c>
      <c r="F1750" t="n">
        <v>5</v>
      </c>
      <c r="G1750" t="n">
        <v>0</v>
      </c>
      <c r="H1750" t="inlineStr">
        <is>
          <t>high</t>
        </is>
      </c>
    </row>
    <row r="1751">
      <c r="A1751" t="inlineStr">
        <is>
          <t>T-97f5bb</t>
        </is>
      </c>
      <c r="B1751" t="inlineStr">
        <is>
          <t>A-31ab9a</t>
        </is>
      </c>
      <c r="C1751" s="41" t="n">
        <v>45627</v>
      </c>
      <c r="D1751" t="n">
        <v>21</v>
      </c>
      <c r="E1751" t="n">
        <v>6</v>
      </c>
      <c r="F1751" t="n">
        <v>3</v>
      </c>
      <c r="G1751" t="n">
        <v>0</v>
      </c>
      <c r="H1751" t="inlineStr">
        <is>
          <t>medium</t>
        </is>
      </c>
    </row>
    <row r="1752">
      <c r="A1752" t="inlineStr">
        <is>
          <t>T-633a99</t>
        </is>
      </c>
      <c r="B1752" t="inlineStr">
        <is>
          <t>A-016043</t>
        </is>
      </c>
      <c r="C1752" s="41" t="n">
        <v>45383</v>
      </c>
      <c r="D1752" t="n">
        <v>12</v>
      </c>
      <c r="E1752" t="n">
        <v>63</v>
      </c>
      <c r="G1752" t="n">
        <v>0</v>
      </c>
      <c r="H1752" t="inlineStr">
        <is>
          <t>high</t>
        </is>
      </c>
    </row>
    <row r="1753">
      <c r="A1753" t="inlineStr">
        <is>
          <t>T-678cb9</t>
        </is>
      </c>
      <c r="B1753" t="inlineStr">
        <is>
          <t>A-463db0</t>
        </is>
      </c>
      <c r="C1753" s="41" t="n">
        <v>44958</v>
      </c>
      <c r="D1753" t="n">
        <v>66</v>
      </c>
      <c r="E1753" t="n">
        <v>39</v>
      </c>
      <c r="F1753" t="n">
        <v>4</v>
      </c>
      <c r="G1753" t="n">
        <v>0</v>
      </c>
      <c r="H1753" t="inlineStr">
        <is>
          <t>medium</t>
        </is>
      </c>
    </row>
    <row r="1754">
      <c r="A1754" t="inlineStr">
        <is>
          <t>T-a5b987</t>
        </is>
      </c>
      <c r="B1754" t="inlineStr">
        <is>
          <t>A-158f4e</t>
        </is>
      </c>
      <c r="C1754" s="41" t="n">
        <v>44927</v>
      </c>
      <c r="D1754" t="n">
        <v>23</v>
      </c>
      <c r="E1754" t="n">
        <v>156</v>
      </c>
      <c r="G1754" t="n">
        <v>0</v>
      </c>
      <c r="H1754" t="inlineStr">
        <is>
          <t>high</t>
        </is>
      </c>
    </row>
    <row r="1755">
      <c r="A1755" t="inlineStr">
        <is>
          <t>T-94fe73</t>
        </is>
      </c>
      <c r="B1755" t="inlineStr">
        <is>
          <t>A-3a7284</t>
        </is>
      </c>
      <c r="C1755" s="41" t="n">
        <v>45505</v>
      </c>
      <c r="D1755" t="n">
        <v>67</v>
      </c>
      <c r="E1755" t="n">
        <v>56</v>
      </c>
      <c r="F1755" t="n">
        <v>4</v>
      </c>
      <c r="G1755" t="n">
        <v>0</v>
      </c>
      <c r="H1755" t="inlineStr">
        <is>
          <t>urgent</t>
        </is>
      </c>
    </row>
    <row r="1756">
      <c r="A1756" t="inlineStr">
        <is>
          <t>T-399f72</t>
        </is>
      </c>
      <c r="B1756" t="inlineStr">
        <is>
          <t>A-37f969</t>
        </is>
      </c>
      <c r="C1756" s="41" t="n">
        <v>45261</v>
      </c>
      <c r="D1756" t="n">
        <v>11</v>
      </c>
      <c r="E1756" t="n">
        <v>154</v>
      </c>
      <c r="F1756" t="n">
        <v>3</v>
      </c>
      <c r="G1756" t="n">
        <v>0</v>
      </c>
      <c r="H1756" t="inlineStr">
        <is>
          <t>high</t>
        </is>
      </c>
    </row>
    <row r="1757">
      <c r="A1757" t="inlineStr">
        <is>
          <t>T-8f66c9</t>
        </is>
      </c>
      <c r="B1757" t="inlineStr">
        <is>
          <t>A-c1dfe1</t>
        </is>
      </c>
      <c r="C1757" s="41" t="n">
        <v>45474</v>
      </c>
      <c r="D1757" t="n">
        <v>65</v>
      </c>
      <c r="E1757" t="n">
        <v>110</v>
      </c>
      <c r="G1757" t="n">
        <v>0</v>
      </c>
      <c r="H1757" t="inlineStr">
        <is>
          <t>high</t>
        </is>
      </c>
    </row>
    <row r="1758">
      <c r="A1758" t="inlineStr">
        <is>
          <t>T-ec5618</t>
        </is>
      </c>
      <c r="B1758" t="inlineStr">
        <is>
          <t>A-1986ca</t>
        </is>
      </c>
      <c r="C1758" s="41" t="n">
        <v>45536</v>
      </c>
      <c r="D1758" t="n">
        <v>62</v>
      </c>
      <c r="E1758" t="n">
        <v>175</v>
      </c>
      <c r="F1758" t="n">
        <v>3</v>
      </c>
      <c r="G1758" t="n">
        <v>0</v>
      </c>
      <c r="H1758" t="inlineStr">
        <is>
          <t>low</t>
        </is>
      </c>
    </row>
    <row r="1759">
      <c r="A1759" t="inlineStr">
        <is>
          <t>T-1160c9</t>
        </is>
      </c>
      <c r="B1759" t="inlineStr">
        <is>
          <t>A-afa505</t>
        </is>
      </c>
      <c r="C1759" s="41" t="n">
        <v>45170</v>
      </c>
      <c r="D1759" t="n">
        <v>37</v>
      </c>
      <c r="E1759" t="n">
        <v>58</v>
      </c>
      <c r="F1759" t="n">
        <v>3</v>
      </c>
      <c r="G1759" t="n">
        <v>0</v>
      </c>
      <c r="H1759" t="inlineStr">
        <is>
          <t>medium</t>
        </is>
      </c>
    </row>
    <row r="1760">
      <c r="A1760" t="inlineStr">
        <is>
          <t>T-512f1f</t>
        </is>
      </c>
      <c r="B1760" t="inlineStr">
        <is>
          <t>A-fd9422</t>
        </is>
      </c>
      <c r="C1760" s="41" t="n">
        <v>45261</v>
      </c>
      <c r="D1760" t="n">
        <v>37</v>
      </c>
      <c r="E1760" t="n">
        <v>141</v>
      </c>
      <c r="F1760" t="n">
        <v>3</v>
      </c>
      <c r="G1760" t="n">
        <v>0</v>
      </c>
      <c r="H1760" t="inlineStr">
        <is>
          <t>high</t>
        </is>
      </c>
    </row>
    <row r="1761">
      <c r="A1761" t="inlineStr">
        <is>
          <t>T-2d97f8</t>
        </is>
      </c>
      <c r="B1761" t="inlineStr">
        <is>
          <t>A-4814a3</t>
        </is>
      </c>
      <c r="C1761" s="41" t="n">
        <v>45323</v>
      </c>
      <c r="D1761" t="n">
        <v>24</v>
      </c>
      <c r="E1761" t="n">
        <v>20</v>
      </c>
      <c r="F1761" t="n">
        <v>4</v>
      </c>
      <c r="G1761" t="n">
        <v>0</v>
      </c>
      <c r="H1761" t="inlineStr">
        <is>
          <t>urgent</t>
        </is>
      </c>
    </row>
    <row r="1762">
      <c r="A1762" t="inlineStr">
        <is>
          <t>T-ce367c</t>
        </is>
      </c>
      <c r="B1762" t="inlineStr">
        <is>
          <t>A-533452</t>
        </is>
      </c>
      <c r="C1762" s="41" t="n">
        <v>45474</v>
      </c>
      <c r="D1762" t="n">
        <v>20</v>
      </c>
      <c r="E1762" t="n">
        <v>30</v>
      </c>
      <c r="G1762" t="n">
        <v>0</v>
      </c>
      <c r="H1762" t="inlineStr">
        <is>
          <t>urgent</t>
        </is>
      </c>
    </row>
    <row r="1763">
      <c r="A1763" t="inlineStr">
        <is>
          <t>T-10fe26</t>
        </is>
      </c>
      <c r="B1763" t="inlineStr">
        <is>
          <t>A-560d27</t>
        </is>
      </c>
      <c r="C1763" s="41" t="n">
        <v>45261</v>
      </c>
      <c r="D1763" t="n">
        <v>4</v>
      </c>
      <c r="E1763" t="n">
        <v>29</v>
      </c>
      <c r="F1763" t="n">
        <v>5</v>
      </c>
      <c r="G1763" t="n">
        <v>0</v>
      </c>
      <c r="H1763" t="inlineStr">
        <is>
          <t>medium</t>
        </is>
      </c>
    </row>
    <row r="1764">
      <c r="A1764" t="inlineStr">
        <is>
          <t>T-9bb4f6</t>
        </is>
      </c>
      <c r="B1764" t="inlineStr">
        <is>
          <t>A-7f4db3</t>
        </is>
      </c>
      <c r="C1764" s="41" t="n">
        <v>45413</v>
      </c>
      <c r="D1764" t="n">
        <v>8</v>
      </c>
      <c r="E1764" t="n">
        <v>14</v>
      </c>
      <c r="F1764" t="n">
        <v>4</v>
      </c>
      <c r="G1764" t="n">
        <v>0</v>
      </c>
      <c r="H1764" t="inlineStr">
        <is>
          <t>medium</t>
        </is>
      </c>
    </row>
    <row r="1765">
      <c r="A1765" t="inlineStr">
        <is>
          <t>T-a2dd12</t>
        </is>
      </c>
      <c r="B1765" t="inlineStr">
        <is>
          <t>A-18793f</t>
        </is>
      </c>
      <c r="C1765" s="41" t="n">
        <v>45200</v>
      </c>
      <c r="D1765" t="n">
        <v>33</v>
      </c>
      <c r="E1765" t="n">
        <v>168</v>
      </c>
      <c r="F1765" t="n">
        <v>4</v>
      </c>
      <c r="G1765" t="n">
        <v>0</v>
      </c>
      <c r="H1765" t="inlineStr">
        <is>
          <t>high</t>
        </is>
      </c>
    </row>
    <row r="1766">
      <c r="A1766" t="inlineStr">
        <is>
          <t>T-1742e2</t>
        </is>
      </c>
      <c r="B1766" t="inlineStr">
        <is>
          <t>A-7dacce</t>
        </is>
      </c>
      <c r="C1766" s="41" t="n">
        <v>45323</v>
      </c>
      <c r="D1766" t="n">
        <v>37</v>
      </c>
      <c r="E1766" t="n">
        <v>32</v>
      </c>
      <c r="G1766" t="n">
        <v>0</v>
      </c>
      <c r="H1766" t="inlineStr">
        <is>
          <t>high</t>
        </is>
      </c>
    </row>
    <row r="1767">
      <c r="A1767" t="inlineStr">
        <is>
          <t>T-a661ac</t>
        </is>
      </c>
      <c r="B1767" t="inlineStr">
        <is>
          <t>A-9b9fe9</t>
        </is>
      </c>
      <c r="C1767" s="41" t="n">
        <v>45231</v>
      </c>
      <c r="D1767" t="n">
        <v>71</v>
      </c>
      <c r="E1767" t="n">
        <v>161</v>
      </c>
      <c r="F1767" t="n">
        <v>4</v>
      </c>
      <c r="G1767" t="n">
        <v>0</v>
      </c>
      <c r="H1767" t="inlineStr">
        <is>
          <t>low</t>
        </is>
      </c>
    </row>
    <row r="1768">
      <c r="A1768" t="inlineStr">
        <is>
          <t>T-17de9f</t>
        </is>
      </c>
      <c r="B1768" t="inlineStr">
        <is>
          <t>A-3932db</t>
        </is>
      </c>
      <c r="C1768" s="41" t="n">
        <v>45261</v>
      </c>
      <c r="D1768" t="n">
        <v>34</v>
      </c>
      <c r="E1768" t="n">
        <v>46</v>
      </c>
      <c r="G1768" t="n">
        <v>0</v>
      </c>
      <c r="H1768" t="inlineStr">
        <is>
          <t>medium</t>
        </is>
      </c>
    </row>
    <row r="1769">
      <c r="A1769" t="inlineStr">
        <is>
          <t>T-b7bd24</t>
        </is>
      </c>
      <c r="B1769" t="inlineStr">
        <is>
          <t>A-9f0b68</t>
        </is>
      </c>
      <c r="C1769" s="41" t="n">
        <v>45170</v>
      </c>
      <c r="D1769" t="n">
        <v>37</v>
      </c>
      <c r="E1769" t="n">
        <v>78</v>
      </c>
      <c r="G1769" t="n">
        <v>0</v>
      </c>
      <c r="H1769" t="inlineStr">
        <is>
          <t>low</t>
        </is>
      </c>
    </row>
    <row r="1770">
      <c r="A1770" t="inlineStr">
        <is>
          <t>T-04752b</t>
        </is>
      </c>
      <c r="B1770" t="inlineStr">
        <is>
          <t>A-9badbd</t>
        </is>
      </c>
      <c r="C1770" s="41" t="n">
        <v>44986</v>
      </c>
      <c r="D1770" t="n">
        <v>28</v>
      </c>
      <c r="E1770" t="n">
        <v>155</v>
      </c>
      <c r="G1770" t="n">
        <v>0</v>
      </c>
      <c r="H1770" t="inlineStr">
        <is>
          <t>high</t>
        </is>
      </c>
    </row>
    <row r="1771">
      <c r="A1771" t="inlineStr">
        <is>
          <t>T-90e0e9</t>
        </is>
      </c>
      <c r="B1771" t="inlineStr">
        <is>
          <t>A-89ee83</t>
        </is>
      </c>
      <c r="C1771" s="41" t="n">
        <v>45413</v>
      </c>
      <c r="D1771" t="n">
        <v>51</v>
      </c>
      <c r="E1771" t="n">
        <v>36</v>
      </c>
      <c r="F1771" t="n">
        <v>4</v>
      </c>
      <c r="G1771" t="n">
        <v>0</v>
      </c>
      <c r="H1771" t="inlineStr">
        <is>
          <t>medium</t>
        </is>
      </c>
    </row>
    <row r="1772">
      <c r="A1772" t="inlineStr">
        <is>
          <t>T-77863a</t>
        </is>
      </c>
      <c r="B1772" t="inlineStr">
        <is>
          <t>A-e60f9d</t>
        </is>
      </c>
      <c r="C1772" s="41" t="n">
        <v>45292</v>
      </c>
      <c r="D1772" t="n">
        <v>71</v>
      </c>
      <c r="E1772" t="n">
        <v>132</v>
      </c>
      <c r="G1772" t="n">
        <v>0</v>
      </c>
      <c r="H1772" t="inlineStr">
        <is>
          <t>urgent</t>
        </is>
      </c>
    </row>
    <row r="1773">
      <c r="A1773" t="inlineStr">
        <is>
          <t>T-eecc2f</t>
        </is>
      </c>
      <c r="B1773" t="inlineStr">
        <is>
          <t>A-c9bb3e</t>
        </is>
      </c>
      <c r="C1773" s="41" t="n">
        <v>45627</v>
      </c>
      <c r="D1773" t="n">
        <v>4</v>
      </c>
      <c r="E1773" t="n">
        <v>73</v>
      </c>
      <c r="G1773" t="n">
        <v>0</v>
      </c>
      <c r="H1773" t="inlineStr">
        <is>
          <t>high</t>
        </is>
      </c>
    </row>
    <row r="1774">
      <c r="A1774" t="inlineStr">
        <is>
          <t>T-6014e5</t>
        </is>
      </c>
      <c r="B1774" t="inlineStr">
        <is>
          <t>A-e7beab</t>
        </is>
      </c>
      <c r="C1774" s="41" t="n">
        <v>45200</v>
      </c>
      <c r="D1774" t="n">
        <v>57</v>
      </c>
      <c r="E1774" t="n">
        <v>161</v>
      </c>
      <c r="F1774" t="n">
        <v>3</v>
      </c>
      <c r="G1774" t="n">
        <v>0</v>
      </c>
      <c r="H1774" t="inlineStr">
        <is>
          <t>high</t>
        </is>
      </c>
    </row>
    <row r="1775">
      <c r="A1775" t="inlineStr">
        <is>
          <t>T-0a20f3</t>
        </is>
      </c>
      <c r="B1775" t="inlineStr">
        <is>
          <t>A-7f6b86</t>
        </is>
      </c>
      <c r="C1775" s="41" t="n">
        <v>45108</v>
      </c>
      <c r="D1775" t="n">
        <v>65</v>
      </c>
      <c r="E1775" t="n">
        <v>156</v>
      </c>
      <c r="F1775" t="n">
        <v>3</v>
      </c>
      <c r="G1775" t="n">
        <v>0</v>
      </c>
      <c r="H1775" t="inlineStr">
        <is>
          <t>medium</t>
        </is>
      </c>
    </row>
    <row r="1776">
      <c r="A1776" t="inlineStr">
        <is>
          <t>T-415f6a</t>
        </is>
      </c>
      <c r="B1776" t="inlineStr">
        <is>
          <t>A-bd4708</t>
        </is>
      </c>
      <c r="C1776" s="41" t="n">
        <v>45261</v>
      </c>
      <c r="D1776" t="n">
        <v>29</v>
      </c>
      <c r="E1776" t="n">
        <v>2</v>
      </c>
      <c r="G1776" t="n">
        <v>0</v>
      </c>
      <c r="H1776" t="inlineStr">
        <is>
          <t>urgent</t>
        </is>
      </c>
    </row>
    <row r="1777">
      <c r="A1777" t="inlineStr">
        <is>
          <t>T-afb450</t>
        </is>
      </c>
      <c r="B1777" t="inlineStr">
        <is>
          <t>A-e83938</t>
        </is>
      </c>
      <c r="C1777" s="41" t="n">
        <v>45413</v>
      </c>
      <c r="D1777" t="n">
        <v>41</v>
      </c>
      <c r="E1777" t="n">
        <v>171</v>
      </c>
      <c r="G1777" t="n">
        <v>0</v>
      </c>
      <c r="H1777" t="inlineStr">
        <is>
          <t>low</t>
        </is>
      </c>
    </row>
    <row r="1778">
      <c r="A1778" t="inlineStr">
        <is>
          <t>T-b8b946</t>
        </is>
      </c>
      <c r="B1778" t="inlineStr">
        <is>
          <t>A-cc1d8d</t>
        </is>
      </c>
      <c r="C1778" s="41" t="n">
        <v>45383</v>
      </c>
      <c r="D1778" t="n">
        <v>62</v>
      </c>
      <c r="E1778" t="n">
        <v>126</v>
      </c>
      <c r="G1778" t="n">
        <v>0</v>
      </c>
      <c r="H1778" t="inlineStr">
        <is>
          <t>medium</t>
        </is>
      </c>
    </row>
    <row r="1779">
      <c r="A1779" t="inlineStr">
        <is>
          <t>T-e771c5</t>
        </is>
      </c>
      <c r="B1779" t="inlineStr">
        <is>
          <t>A-0f3e88</t>
        </is>
      </c>
      <c r="C1779" s="41" t="n">
        <v>45474</v>
      </c>
      <c r="D1779" t="n">
        <v>65</v>
      </c>
      <c r="E1779" t="n">
        <v>4</v>
      </c>
      <c r="G1779" t="n">
        <v>0</v>
      </c>
      <c r="H1779" t="inlineStr">
        <is>
          <t>low</t>
        </is>
      </c>
    </row>
    <row r="1780">
      <c r="A1780" t="inlineStr">
        <is>
          <t>T-65eac5</t>
        </is>
      </c>
      <c r="B1780" t="inlineStr">
        <is>
          <t>A-b07b56</t>
        </is>
      </c>
      <c r="C1780" s="41" t="n">
        <v>45017</v>
      </c>
      <c r="D1780" t="n">
        <v>15</v>
      </c>
      <c r="E1780" t="n">
        <v>104</v>
      </c>
      <c r="G1780" t="n">
        <v>0</v>
      </c>
      <c r="H1780" t="inlineStr">
        <is>
          <t>urgent</t>
        </is>
      </c>
    </row>
    <row r="1781">
      <c r="A1781" t="inlineStr">
        <is>
          <t>T-4ad95c</t>
        </is>
      </c>
      <c r="B1781" t="inlineStr">
        <is>
          <t>A-118d55</t>
        </is>
      </c>
      <c r="C1781" s="41" t="n">
        <v>45627</v>
      </c>
      <c r="D1781" t="n">
        <v>50</v>
      </c>
      <c r="E1781" t="n">
        <v>122</v>
      </c>
      <c r="G1781" t="n">
        <v>0</v>
      </c>
      <c r="H1781" t="inlineStr">
        <is>
          <t>medium</t>
        </is>
      </c>
    </row>
    <row r="1782">
      <c r="A1782" t="inlineStr">
        <is>
          <t>T-7bfd11</t>
        </is>
      </c>
      <c r="B1782" t="inlineStr">
        <is>
          <t>A-bb1eaa</t>
        </is>
      </c>
      <c r="C1782" s="41" t="n">
        <v>45444</v>
      </c>
      <c r="D1782" t="n">
        <v>24</v>
      </c>
      <c r="E1782" t="n">
        <v>11</v>
      </c>
      <c r="G1782" t="n">
        <v>0</v>
      </c>
      <c r="H1782" t="inlineStr">
        <is>
          <t>low</t>
        </is>
      </c>
    </row>
    <row r="1783">
      <c r="A1783" t="inlineStr">
        <is>
          <t>T-55f338</t>
        </is>
      </c>
      <c r="B1783" t="inlineStr">
        <is>
          <t>A-cdf020</t>
        </is>
      </c>
      <c r="C1783" s="41" t="n">
        <v>44927</v>
      </c>
      <c r="D1783" t="n">
        <v>12</v>
      </c>
      <c r="E1783" t="n">
        <v>5</v>
      </c>
      <c r="F1783" t="n">
        <v>3</v>
      </c>
      <c r="G1783" t="n">
        <v>0</v>
      </c>
      <c r="H1783" t="inlineStr">
        <is>
          <t>high</t>
        </is>
      </c>
    </row>
    <row r="1784">
      <c r="A1784" t="inlineStr">
        <is>
          <t>T-30918a</t>
        </is>
      </c>
      <c r="B1784" t="inlineStr">
        <is>
          <t>A-c7ffc2</t>
        </is>
      </c>
      <c r="C1784" s="41" t="n">
        <v>45323</v>
      </c>
      <c r="D1784" t="n">
        <v>65</v>
      </c>
      <c r="E1784" t="n">
        <v>29</v>
      </c>
      <c r="F1784" t="n">
        <v>3</v>
      </c>
      <c r="G1784" t="n">
        <v>0</v>
      </c>
      <c r="H1784" t="inlineStr">
        <is>
          <t>high</t>
        </is>
      </c>
    </row>
    <row r="1785">
      <c r="A1785" t="inlineStr">
        <is>
          <t>T-035ec1</t>
        </is>
      </c>
      <c r="B1785" t="inlineStr">
        <is>
          <t>A-df10db</t>
        </is>
      </c>
      <c r="C1785" s="41" t="n">
        <v>45536</v>
      </c>
      <c r="D1785" t="n">
        <v>69</v>
      </c>
      <c r="E1785" t="n">
        <v>127</v>
      </c>
      <c r="F1785" t="n">
        <v>3</v>
      </c>
      <c r="G1785" t="n">
        <v>0</v>
      </c>
      <c r="H1785" t="inlineStr">
        <is>
          <t>medium</t>
        </is>
      </c>
    </row>
    <row r="1786">
      <c r="A1786" t="inlineStr">
        <is>
          <t>T-35cdd0</t>
        </is>
      </c>
      <c r="B1786" t="inlineStr">
        <is>
          <t>A-c16101</t>
        </is>
      </c>
      <c r="C1786" s="41" t="n">
        <v>45505</v>
      </c>
      <c r="D1786" t="n">
        <v>17</v>
      </c>
      <c r="E1786" t="n">
        <v>67</v>
      </c>
      <c r="G1786" t="n">
        <v>0</v>
      </c>
      <c r="H1786" t="inlineStr">
        <is>
          <t>high</t>
        </is>
      </c>
    </row>
    <row r="1787">
      <c r="A1787" t="inlineStr">
        <is>
          <t>T-43635f</t>
        </is>
      </c>
      <c r="B1787" t="inlineStr">
        <is>
          <t>A-de58ca</t>
        </is>
      </c>
      <c r="C1787" s="41" t="n">
        <v>45597</v>
      </c>
      <c r="D1787" t="n">
        <v>34</v>
      </c>
      <c r="E1787" t="n">
        <v>152</v>
      </c>
      <c r="F1787" t="n">
        <v>4</v>
      </c>
      <c r="G1787" t="n">
        <v>0</v>
      </c>
      <c r="H1787" t="inlineStr">
        <is>
          <t>medium</t>
        </is>
      </c>
    </row>
    <row r="1788">
      <c r="A1788" t="inlineStr">
        <is>
          <t>T-192ed5</t>
        </is>
      </c>
      <c r="B1788" t="inlineStr">
        <is>
          <t>A-3932db</t>
        </is>
      </c>
      <c r="C1788" s="41" t="n">
        <v>45536</v>
      </c>
      <c r="D1788" t="n">
        <v>61</v>
      </c>
      <c r="E1788" t="n">
        <v>74</v>
      </c>
      <c r="G1788" t="n">
        <v>0</v>
      </c>
      <c r="H1788" t="inlineStr">
        <is>
          <t>low</t>
        </is>
      </c>
    </row>
    <row r="1789">
      <c r="A1789" t="inlineStr">
        <is>
          <t>T-890bef</t>
        </is>
      </c>
      <c r="B1789" t="inlineStr">
        <is>
          <t>A-39ddf4</t>
        </is>
      </c>
      <c r="C1789" s="41" t="n">
        <v>44927</v>
      </c>
      <c r="D1789" t="n">
        <v>7</v>
      </c>
      <c r="E1789" t="n">
        <v>109</v>
      </c>
      <c r="F1789" t="n">
        <v>4</v>
      </c>
      <c r="G1789" t="n">
        <v>0</v>
      </c>
      <c r="H1789" t="inlineStr">
        <is>
          <t>high</t>
        </is>
      </c>
    </row>
    <row r="1790">
      <c r="A1790" t="inlineStr">
        <is>
          <t>T-dd8c7f</t>
        </is>
      </c>
      <c r="B1790" t="inlineStr">
        <is>
          <t>A-439b2f</t>
        </is>
      </c>
      <c r="C1790" s="41" t="n">
        <v>45292</v>
      </c>
      <c r="D1790" t="n">
        <v>30</v>
      </c>
      <c r="E1790" t="n">
        <v>66</v>
      </c>
      <c r="G1790" t="n">
        <v>0</v>
      </c>
      <c r="H1790" t="inlineStr">
        <is>
          <t>urgent</t>
        </is>
      </c>
    </row>
    <row r="1791">
      <c r="A1791" t="inlineStr">
        <is>
          <t>T-c88d4c</t>
        </is>
      </c>
      <c r="B1791" t="inlineStr">
        <is>
          <t>A-82d8a6</t>
        </is>
      </c>
      <c r="C1791" s="41" t="n">
        <v>45536</v>
      </c>
      <c r="D1791" t="n">
        <v>53</v>
      </c>
      <c r="E1791" t="n">
        <v>163</v>
      </c>
      <c r="F1791" t="n">
        <v>4</v>
      </c>
      <c r="G1791" t="n">
        <v>0</v>
      </c>
      <c r="H1791" t="inlineStr">
        <is>
          <t>urgent</t>
        </is>
      </c>
    </row>
    <row r="1792">
      <c r="A1792" t="inlineStr">
        <is>
          <t>T-30e7ba</t>
        </is>
      </c>
      <c r="B1792" t="inlineStr">
        <is>
          <t>A-31ab9a</t>
        </is>
      </c>
      <c r="C1792" s="41" t="n">
        <v>45292</v>
      </c>
      <c r="D1792" t="n">
        <v>47</v>
      </c>
      <c r="E1792" t="n">
        <v>58</v>
      </c>
      <c r="G1792" t="n">
        <v>0</v>
      </c>
      <c r="H1792" t="inlineStr">
        <is>
          <t>high</t>
        </is>
      </c>
    </row>
    <row r="1793">
      <c r="A1793" t="inlineStr">
        <is>
          <t>T-cfbf16</t>
        </is>
      </c>
      <c r="B1793" t="inlineStr">
        <is>
          <t>A-249769</t>
        </is>
      </c>
      <c r="C1793" s="41" t="n">
        <v>45566</v>
      </c>
      <c r="D1793" t="n">
        <v>63</v>
      </c>
      <c r="E1793" t="n">
        <v>13</v>
      </c>
      <c r="F1793" t="n">
        <v>5</v>
      </c>
      <c r="G1793" t="n">
        <v>0</v>
      </c>
      <c r="H1793" t="inlineStr">
        <is>
          <t>low</t>
        </is>
      </c>
    </row>
    <row r="1794">
      <c r="A1794" t="inlineStr">
        <is>
          <t>T-ab3873</t>
        </is>
      </c>
      <c r="B1794" t="inlineStr">
        <is>
          <t>A-8b0451</t>
        </is>
      </c>
      <c r="C1794" s="41" t="n">
        <v>44927</v>
      </c>
      <c r="D1794" t="n">
        <v>16</v>
      </c>
      <c r="E1794" t="n">
        <v>115</v>
      </c>
      <c r="G1794" t="n">
        <v>0</v>
      </c>
      <c r="H1794" t="inlineStr">
        <is>
          <t>urgent</t>
        </is>
      </c>
    </row>
    <row r="1795">
      <c r="A1795" t="inlineStr">
        <is>
          <t>T-db8ee9</t>
        </is>
      </c>
      <c r="B1795" t="inlineStr">
        <is>
          <t>A-05f0e5</t>
        </is>
      </c>
      <c r="C1795" s="41" t="n">
        <v>45444</v>
      </c>
      <c r="D1795" t="n">
        <v>13</v>
      </c>
      <c r="E1795" t="n">
        <v>58</v>
      </c>
      <c r="F1795" t="n">
        <v>4</v>
      </c>
      <c r="G1795" t="n">
        <v>0</v>
      </c>
      <c r="H1795" t="inlineStr">
        <is>
          <t>medium</t>
        </is>
      </c>
    </row>
    <row r="1796">
      <c r="A1796" t="inlineStr">
        <is>
          <t>T-11a32d</t>
        </is>
      </c>
      <c r="B1796" t="inlineStr">
        <is>
          <t>A-94c3cd</t>
        </is>
      </c>
      <c r="C1796" s="41" t="n">
        <v>45231</v>
      </c>
      <c r="D1796" t="n">
        <v>54</v>
      </c>
      <c r="E1796" t="n">
        <v>86</v>
      </c>
      <c r="G1796" t="n">
        <v>1</v>
      </c>
      <c r="H1796" t="inlineStr">
        <is>
          <t>urgent</t>
        </is>
      </c>
    </row>
    <row r="1797">
      <c r="A1797" t="inlineStr">
        <is>
          <t>T-01fc55</t>
        </is>
      </c>
      <c r="B1797" t="inlineStr">
        <is>
          <t>A-faa28c</t>
        </is>
      </c>
      <c r="C1797" s="41" t="n">
        <v>45108</v>
      </c>
      <c r="D1797" t="n">
        <v>70</v>
      </c>
      <c r="E1797" t="n">
        <v>22</v>
      </c>
      <c r="F1797" t="n">
        <v>5</v>
      </c>
      <c r="G1797" t="n">
        <v>0</v>
      </c>
      <c r="H1797" t="inlineStr">
        <is>
          <t>urgent</t>
        </is>
      </c>
    </row>
    <row r="1798">
      <c r="A1798" t="inlineStr">
        <is>
          <t>T-d1168e</t>
        </is>
      </c>
      <c r="B1798" t="inlineStr">
        <is>
          <t>A-65a46c</t>
        </is>
      </c>
      <c r="C1798" s="41" t="n">
        <v>45383</v>
      </c>
      <c r="D1798" t="n">
        <v>51</v>
      </c>
      <c r="E1798" t="n">
        <v>103</v>
      </c>
      <c r="F1798" t="n">
        <v>5</v>
      </c>
      <c r="G1798" t="n">
        <v>0</v>
      </c>
      <c r="H1798" t="inlineStr">
        <is>
          <t>urgent</t>
        </is>
      </c>
    </row>
    <row r="1799">
      <c r="A1799" t="inlineStr">
        <is>
          <t>T-23bb61</t>
        </is>
      </c>
      <c r="B1799" t="inlineStr">
        <is>
          <t>A-756192</t>
        </is>
      </c>
      <c r="C1799" s="41" t="n">
        <v>45444</v>
      </c>
      <c r="D1799" t="n">
        <v>36</v>
      </c>
      <c r="E1799" t="n">
        <v>171</v>
      </c>
      <c r="F1799" t="n">
        <v>3</v>
      </c>
      <c r="G1799" t="n">
        <v>0</v>
      </c>
      <c r="H1799" t="inlineStr">
        <is>
          <t>low</t>
        </is>
      </c>
    </row>
    <row r="1800">
      <c r="A1800" t="inlineStr">
        <is>
          <t>T-ac09fb</t>
        </is>
      </c>
      <c r="B1800" t="inlineStr">
        <is>
          <t>A-751bd4</t>
        </is>
      </c>
      <c r="C1800" s="41" t="n">
        <v>45170</v>
      </c>
      <c r="D1800" t="n">
        <v>15</v>
      </c>
      <c r="E1800" t="n">
        <v>97</v>
      </c>
      <c r="G1800" t="n">
        <v>0</v>
      </c>
      <c r="H1800" t="inlineStr">
        <is>
          <t>high</t>
        </is>
      </c>
    </row>
    <row r="1801">
      <c r="A1801" t="inlineStr">
        <is>
          <t>T-ed8926</t>
        </is>
      </c>
      <c r="B1801" t="inlineStr">
        <is>
          <t>A-32728c</t>
        </is>
      </c>
      <c r="C1801" s="41" t="n">
        <v>44986</v>
      </c>
      <c r="D1801" t="n">
        <v>29</v>
      </c>
      <c r="E1801" t="n">
        <v>72</v>
      </c>
      <c r="F1801" t="n">
        <v>4</v>
      </c>
      <c r="G1801" t="n">
        <v>0</v>
      </c>
      <c r="H1801" t="inlineStr">
        <is>
          <t>medium</t>
        </is>
      </c>
    </row>
    <row r="1802">
      <c r="A1802" t="inlineStr">
        <is>
          <t>T-675f77</t>
        </is>
      </c>
      <c r="B1802" t="inlineStr">
        <is>
          <t>A-af0cd2</t>
        </is>
      </c>
      <c r="C1802" s="41" t="n">
        <v>45139</v>
      </c>
      <c r="D1802" t="n">
        <v>58</v>
      </c>
      <c r="E1802" t="n">
        <v>173</v>
      </c>
      <c r="G1802" t="n">
        <v>0</v>
      </c>
      <c r="H1802" t="inlineStr">
        <is>
          <t>low</t>
        </is>
      </c>
    </row>
    <row r="1803">
      <c r="A1803" t="inlineStr">
        <is>
          <t>T-0134fb</t>
        </is>
      </c>
      <c r="B1803" t="inlineStr">
        <is>
          <t>A-c16101</t>
        </is>
      </c>
      <c r="C1803" s="41" t="n">
        <v>45627</v>
      </c>
      <c r="D1803" t="n">
        <v>34</v>
      </c>
      <c r="E1803" t="n">
        <v>70</v>
      </c>
      <c r="G1803" t="n">
        <v>1</v>
      </c>
      <c r="H1803" t="inlineStr">
        <is>
          <t>urgent</t>
        </is>
      </c>
    </row>
    <row r="1804">
      <c r="A1804" t="inlineStr">
        <is>
          <t>T-5cfb64</t>
        </is>
      </c>
      <c r="B1804" t="inlineStr">
        <is>
          <t>A-5a92e7</t>
        </is>
      </c>
      <c r="C1804" s="41" t="n">
        <v>45505</v>
      </c>
      <c r="D1804" t="n">
        <v>69</v>
      </c>
      <c r="E1804" t="n">
        <v>136</v>
      </c>
      <c r="G1804" t="n">
        <v>0</v>
      </c>
      <c r="H1804" t="inlineStr">
        <is>
          <t>low</t>
        </is>
      </c>
    </row>
    <row r="1805">
      <c r="A1805" t="inlineStr">
        <is>
          <t>T-27abc5</t>
        </is>
      </c>
      <c r="B1805" t="inlineStr">
        <is>
          <t>A-4c56c9</t>
        </is>
      </c>
      <c r="C1805" s="41" t="n">
        <v>45292</v>
      </c>
      <c r="D1805" t="n">
        <v>50</v>
      </c>
      <c r="E1805" t="n">
        <v>61</v>
      </c>
      <c r="F1805" t="n">
        <v>3</v>
      </c>
      <c r="G1805" t="n">
        <v>0</v>
      </c>
      <c r="H1805" t="inlineStr">
        <is>
          <t>high</t>
        </is>
      </c>
    </row>
    <row r="1806">
      <c r="A1806" t="inlineStr">
        <is>
          <t>T-0b8b7d</t>
        </is>
      </c>
      <c r="B1806" t="inlineStr">
        <is>
          <t>A-3b5cd1</t>
        </is>
      </c>
      <c r="C1806" s="41" t="n">
        <v>45017</v>
      </c>
      <c r="D1806" t="n">
        <v>24</v>
      </c>
      <c r="E1806" t="n">
        <v>53</v>
      </c>
      <c r="G1806" t="n">
        <v>0</v>
      </c>
      <c r="H1806" t="inlineStr">
        <is>
          <t>low</t>
        </is>
      </c>
    </row>
    <row r="1807">
      <c r="A1807" t="inlineStr">
        <is>
          <t>T-30849e</t>
        </is>
      </c>
      <c r="B1807" t="inlineStr">
        <is>
          <t>A-e51ec7</t>
        </is>
      </c>
      <c r="C1807" s="41" t="n">
        <v>44986</v>
      </c>
      <c r="D1807" t="n">
        <v>15</v>
      </c>
      <c r="E1807" t="n">
        <v>99</v>
      </c>
      <c r="G1807" t="n">
        <v>0</v>
      </c>
      <c r="H1807" t="inlineStr">
        <is>
          <t>low</t>
        </is>
      </c>
    </row>
    <row r="1808">
      <c r="A1808" t="inlineStr">
        <is>
          <t>T-5dc1bf</t>
        </is>
      </c>
      <c r="B1808" t="inlineStr">
        <is>
          <t>A-86cdb4</t>
        </is>
      </c>
      <c r="C1808" s="41" t="n">
        <v>45352</v>
      </c>
      <c r="D1808" t="n">
        <v>33</v>
      </c>
      <c r="E1808" t="n">
        <v>129</v>
      </c>
      <c r="G1808" t="n">
        <v>0</v>
      </c>
      <c r="H1808" t="inlineStr">
        <is>
          <t>urgent</t>
        </is>
      </c>
    </row>
    <row r="1809">
      <c r="A1809" t="inlineStr">
        <is>
          <t>T-0cfcc4</t>
        </is>
      </c>
      <c r="B1809" t="inlineStr">
        <is>
          <t>A-69fad4</t>
        </is>
      </c>
      <c r="C1809" s="41" t="n">
        <v>45536</v>
      </c>
      <c r="D1809" t="n">
        <v>1</v>
      </c>
      <c r="E1809" t="n">
        <v>164</v>
      </c>
      <c r="F1809" t="n">
        <v>4</v>
      </c>
      <c r="G1809" t="n">
        <v>0</v>
      </c>
      <c r="H1809" t="inlineStr">
        <is>
          <t>urgent</t>
        </is>
      </c>
    </row>
    <row r="1810">
      <c r="A1810" t="inlineStr">
        <is>
          <t>T-1f3e8a</t>
        </is>
      </c>
      <c r="B1810" t="inlineStr">
        <is>
          <t>A-f03140</t>
        </is>
      </c>
      <c r="C1810" s="41" t="n">
        <v>45047</v>
      </c>
      <c r="D1810" t="n">
        <v>12</v>
      </c>
      <c r="E1810" t="n">
        <v>132</v>
      </c>
      <c r="G1810" t="n">
        <v>0</v>
      </c>
      <c r="H1810" t="inlineStr">
        <is>
          <t>medium</t>
        </is>
      </c>
    </row>
    <row r="1811">
      <c r="A1811" t="inlineStr">
        <is>
          <t>T-4bfec4</t>
        </is>
      </c>
      <c r="B1811" t="inlineStr">
        <is>
          <t>A-09316c</t>
        </is>
      </c>
      <c r="C1811" s="41" t="n">
        <v>45597</v>
      </c>
      <c r="D1811" t="n">
        <v>40</v>
      </c>
      <c r="E1811" t="n">
        <v>105</v>
      </c>
      <c r="F1811" t="n">
        <v>3</v>
      </c>
      <c r="G1811" t="n">
        <v>0</v>
      </c>
      <c r="H1811" t="inlineStr">
        <is>
          <t>low</t>
        </is>
      </c>
    </row>
    <row r="1812">
      <c r="A1812" t="inlineStr">
        <is>
          <t>T-2fdfe5</t>
        </is>
      </c>
      <c r="B1812" t="inlineStr">
        <is>
          <t>A-05d3b3</t>
        </is>
      </c>
      <c r="C1812" s="41" t="n">
        <v>45413</v>
      </c>
      <c r="D1812" t="n">
        <v>39</v>
      </c>
      <c r="E1812" t="n">
        <v>114</v>
      </c>
      <c r="F1812" t="n">
        <v>4</v>
      </c>
      <c r="G1812" t="n">
        <v>0</v>
      </c>
      <c r="H1812" t="inlineStr">
        <is>
          <t>low</t>
        </is>
      </c>
    </row>
    <row r="1813">
      <c r="A1813" t="inlineStr">
        <is>
          <t>T-07ff37</t>
        </is>
      </c>
      <c r="B1813" t="inlineStr">
        <is>
          <t>A-b54c01</t>
        </is>
      </c>
      <c r="C1813" s="41" t="n">
        <v>45292</v>
      </c>
      <c r="D1813" t="n">
        <v>42</v>
      </c>
      <c r="E1813" t="n">
        <v>106</v>
      </c>
      <c r="G1813" t="n">
        <v>0</v>
      </c>
      <c r="H1813" t="inlineStr">
        <is>
          <t>high</t>
        </is>
      </c>
    </row>
    <row r="1814">
      <c r="A1814" t="inlineStr">
        <is>
          <t>T-484790</t>
        </is>
      </c>
      <c r="B1814" t="inlineStr">
        <is>
          <t>A-0f6450</t>
        </is>
      </c>
      <c r="C1814" s="41" t="n">
        <v>45261</v>
      </c>
      <c r="D1814" t="n">
        <v>42</v>
      </c>
      <c r="E1814" t="n">
        <v>102</v>
      </c>
      <c r="G1814" t="n">
        <v>0</v>
      </c>
      <c r="H1814" t="inlineStr">
        <is>
          <t>urgent</t>
        </is>
      </c>
    </row>
    <row r="1815">
      <c r="A1815" t="inlineStr">
        <is>
          <t>T-37b3f3</t>
        </is>
      </c>
      <c r="B1815" t="inlineStr">
        <is>
          <t>A-e40f45</t>
        </is>
      </c>
      <c r="C1815" s="41" t="n">
        <v>45323</v>
      </c>
      <c r="D1815" t="n">
        <v>21</v>
      </c>
      <c r="E1815" t="n">
        <v>132</v>
      </c>
      <c r="F1815" t="n">
        <v>5</v>
      </c>
      <c r="G1815" t="n">
        <v>0</v>
      </c>
      <c r="H1815" t="inlineStr">
        <is>
          <t>high</t>
        </is>
      </c>
    </row>
    <row r="1816">
      <c r="A1816" t="inlineStr">
        <is>
          <t>T-a96055</t>
        </is>
      </c>
      <c r="B1816" t="inlineStr">
        <is>
          <t>A-e43bf7</t>
        </is>
      </c>
      <c r="C1816" s="41" t="n">
        <v>45597</v>
      </c>
      <c r="D1816" t="n">
        <v>49</v>
      </c>
      <c r="E1816" t="n">
        <v>9</v>
      </c>
      <c r="F1816" t="n">
        <v>4</v>
      </c>
      <c r="G1816" t="n">
        <v>0</v>
      </c>
      <c r="H1816" t="inlineStr">
        <is>
          <t>medium</t>
        </is>
      </c>
    </row>
    <row r="1817">
      <c r="A1817" t="inlineStr">
        <is>
          <t>T-a1823c</t>
        </is>
      </c>
      <c r="B1817" t="inlineStr">
        <is>
          <t>A-50bb9f</t>
        </is>
      </c>
      <c r="C1817" s="41" t="n">
        <v>45505</v>
      </c>
      <c r="D1817" t="n">
        <v>56</v>
      </c>
      <c r="E1817" t="n">
        <v>25</v>
      </c>
      <c r="G1817" t="n">
        <v>0</v>
      </c>
      <c r="H1817" t="inlineStr">
        <is>
          <t>urgent</t>
        </is>
      </c>
    </row>
    <row r="1818">
      <c r="A1818" t="inlineStr">
        <is>
          <t>T-5faeda</t>
        </is>
      </c>
      <c r="B1818" t="inlineStr">
        <is>
          <t>A-92a333</t>
        </is>
      </c>
      <c r="C1818" s="41" t="n">
        <v>45078</v>
      </c>
      <c r="D1818" t="n">
        <v>4</v>
      </c>
      <c r="E1818" t="n">
        <v>55</v>
      </c>
      <c r="G1818" t="n">
        <v>0</v>
      </c>
      <c r="H1818" t="inlineStr">
        <is>
          <t>high</t>
        </is>
      </c>
    </row>
    <row r="1819">
      <c r="A1819" t="inlineStr">
        <is>
          <t>T-ac9630</t>
        </is>
      </c>
      <c r="B1819" t="inlineStr">
        <is>
          <t>A-13466a</t>
        </is>
      </c>
      <c r="C1819" s="41" t="n">
        <v>45231</v>
      </c>
      <c r="D1819" t="n">
        <v>5</v>
      </c>
      <c r="E1819" t="n">
        <v>130</v>
      </c>
      <c r="F1819" t="n">
        <v>5</v>
      </c>
      <c r="G1819" t="n">
        <v>0</v>
      </c>
      <c r="H1819" t="inlineStr">
        <is>
          <t>high</t>
        </is>
      </c>
    </row>
    <row r="1820">
      <c r="A1820" t="inlineStr">
        <is>
          <t>T-d890d5</t>
        </is>
      </c>
      <c r="B1820" t="inlineStr">
        <is>
          <t>A-6da850</t>
        </is>
      </c>
      <c r="C1820" s="41" t="n">
        <v>45170</v>
      </c>
      <c r="D1820" t="n">
        <v>12</v>
      </c>
      <c r="E1820" t="n">
        <v>131</v>
      </c>
      <c r="G1820" t="n">
        <v>0</v>
      </c>
      <c r="H1820" t="inlineStr">
        <is>
          <t>high</t>
        </is>
      </c>
    </row>
    <row r="1821">
      <c r="A1821" t="inlineStr">
        <is>
          <t>T-37e292</t>
        </is>
      </c>
      <c r="B1821" t="inlineStr">
        <is>
          <t>A-ac14bb</t>
        </is>
      </c>
      <c r="C1821" s="41" t="n">
        <v>45444</v>
      </c>
      <c r="D1821" t="n">
        <v>28</v>
      </c>
      <c r="E1821" t="n">
        <v>38</v>
      </c>
      <c r="F1821" t="n">
        <v>4</v>
      </c>
      <c r="G1821" t="n">
        <v>0</v>
      </c>
      <c r="H1821" t="inlineStr">
        <is>
          <t>low</t>
        </is>
      </c>
    </row>
    <row r="1822">
      <c r="A1822" t="inlineStr">
        <is>
          <t>T-4c0c16</t>
        </is>
      </c>
      <c r="B1822" t="inlineStr">
        <is>
          <t>A-6dee43</t>
        </is>
      </c>
      <c r="C1822" s="41" t="n">
        <v>45474</v>
      </c>
      <c r="D1822" t="n">
        <v>69</v>
      </c>
      <c r="E1822" t="n">
        <v>108</v>
      </c>
      <c r="G1822" t="n">
        <v>0</v>
      </c>
      <c r="H1822" t="inlineStr">
        <is>
          <t>urgent</t>
        </is>
      </c>
    </row>
    <row r="1823">
      <c r="A1823" t="inlineStr">
        <is>
          <t>T-2873de</t>
        </is>
      </c>
      <c r="B1823" t="inlineStr">
        <is>
          <t>A-10b8f2</t>
        </is>
      </c>
      <c r="C1823" s="41" t="n">
        <v>45292</v>
      </c>
      <c r="D1823" t="n">
        <v>12</v>
      </c>
      <c r="E1823" t="n">
        <v>59</v>
      </c>
      <c r="F1823" t="n">
        <v>3</v>
      </c>
      <c r="G1823" t="n">
        <v>0</v>
      </c>
      <c r="H1823" t="inlineStr">
        <is>
          <t>low</t>
        </is>
      </c>
    </row>
    <row r="1824">
      <c r="A1824" t="inlineStr">
        <is>
          <t>T-b5076f</t>
        </is>
      </c>
      <c r="B1824" t="inlineStr">
        <is>
          <t>A-712533</t>
        </is>
      </c>
      <c r="C1824" s="41" t="n">
        <v>45505</v>
      </c>
      <c r="D1824" t="n">
        <v>67</v>
      </c>
      <c r="E1824" t="n">
        <v>53</v>
      </c>
      <c r="F1824" t="n">
        <v>3</v>
      </c>
      <c r="G1824" t="n">
        <v>0</v>
      </c>
      <c r="H1824" t="inlineStr">
        <is>
          <t>medium</t>
        </is>
      </c>
    </row>
    <row r="1825">
      <c r="A1825" t="inlineStr">
        <is>
          <t>T-68fee5</t>
        </is>
      </c>
      <c r="B1825" t="inlineStr">
        <is>
          <t>A-5ed98d</t>
        </is>
      </c>
      <c r="C1825" s="41" t="n">
        <v>45352</v>
      </c>
      <c r="D1825" t="n">
        <v>16</v>
      </c>
      <c r="E1825" t="n">
        <v>114</v>
      </c>
      <c r="G1825" t="n">
        <v>0</v>
      </c>
      <c r="H1825" t="inlineStr">
        <is>
          <t>urgent</t>
        </is>
      </c>
    </row>
    <row r="1826">
      <c r="A1826" t="inlineStr">
        <is>
          <t>T-3329cb</t>
        </is>
      </c>
      <c r="B1826" t="inlineStr">
        <is>
          <t>A-592832</t>
        </is>
      </c>
      <c r="C1826" s="41" t="n">
        <v>45383</v>
      </c>
      <c r="D1826" t="n">
        <v>9</v>
      </c>
      <c r="E1826" t="n">
        <v>123</v>
      </c>
      <c r="F1826" t="n">
        <v>5</v>
      </c>
      <c r="G1826" t="n">
        <v>0</v>
      </c>
      <c r="H1826" t="inlineStr">
        <is>
          <t>low</t>
        </is>
      </c>
    </row>
    <row r="1827">
      <c r="A1827" t="inlineStr">
        <is>
          <t>T-38a3f8</t>
        </is>
      </c>
      <c r="B1827" t="inlineStr">
        <is>
          <t>A-5c9849</t>
        </is>
      </c>
      <c r="C1827" s="41" t="n">
        <v>45261</v>
      </c>
      <c r="D1827" t="n">
        <v>66</v>
      </c>
      <c r="E1827" t="n">
        <v>41</v>
      </c>
      <c r="G1827" t="n">
        <v>0</v>
      </c>
      <c r="H1827" t="inlineStr">
        <is>
          <t>low</t>
        </is>
      </c>
    </row>
    <row r="1828">
      <c r="A1828" t="inlineStr">
        <is>
          <t>T-f2c439</t>
        </is>
      </c>
      <c r="B1828" t="inlineStr">
        <is>
          <t>A-f6b2fb</t>
        </is>
      </c>
      <c r="C1828" s="41" t="n">
        <v>45017</v>
      </c>
      <c r="D1828" t="n">
        <v>69</v>
      </c>
      <c r="E1828" t="n">
        <v>70</v>
      </c>
      <c r="F1828" t="n">
        <v>3</v>
      </c>
      <c r="G1828" t="n">
        <v>0</v>
      </c>
      <c r="H1828" t="inlineStr">
        <is>
          <t>medium</t>
        </is>
      </c>
    </row>
    <row r="1829">
      <c r="A1829" t="inlineStr">
        <is>
          <t>T-39424e</t>
        </is>
      </c>
      <c r="B1829" t="inlineStr">
        <is>
          <t>A-ccc747</t>
        </is>
      </c>
      <c r="C1829" s="41" t="n">
        <v>45505</v>
      </c>
      <c r="D1829" t="n">
        <v>5</v>
      </c>
      <c r="E1829" t="n">
        <v>137</v>
      </c>
      <c r="G1829" t="n">
        <v>1</v>
      </c>
      <c r="H1829" t="inlineStr">
        <is>
          <t>medium</t>
        </is>
      </c>
    </row>
    <row r="1830">
      <c r="A1830" t="inlineStr">
        <is>
          <t>T-856bdd</t>
        </is>
      </c>
      <c r="B1830" t="inlineStr">
        <is>
          <t>A-508199</t>
        </is>
      </c>
      <c r="C1830" s="41" t="n">
        <v>45505</v>
      </c>
      <c r="D1830" t="n">
        <v>48</v>
      </c>
      <c r="E1830" t="n">
        <v>52</v>
      </c>
      <c r="G1830" t="n">
        <v>0</v>
      </c>
      <c r="H1830" t="inlineStr">
        <is>
          <t>low</t>
        </is>
      </c>
    </row>
    <row r="1831">
      <c r="A1831" t="inlineStr">
        <is>
          <t>T-c9a926</t>
        </is>
      </c>
      <c r="B1831" t="inlineStr">
        <is>
          <t>A-6a4e2d</t>
        </is>
      </c>
      <c r="C1831" s="41" t="n">
        <v>45536</v>
      </c>
      <c r="D1831" t="n">
        <v>15</v>
      </c>
      <c r="E1831" t="n">
        <v>126</v>
      </c>
      <c r="F1831" t="n">
        <v>5</v>
      </c>
      <c r="G1831" t="n">
        <v>1</v>
      </c>
      <c r="H1831" t="inlineStr">
        <is>
          <t>low</t>
        </is>
      </c>
    </row>
    <row r="1832">
      <c r="A1832" t="inlineStr">
        <is>
          <t>T-c7f28d</t>
        </is>
      </c>
      <c r="B1832" t="inlineStr">
        <is>
          <t>A-ffc04f</t>
        </is>
      </c>
      <c r="C1832" s="41" t="n">
        <v>45139</v>
      </c>
      <c r="D1832" t="n">
        <v>14</v>
      </c>
      <c r="E1832" t="n">
        <v>9</v>
      </c>
      <c r="G1832" t="n">
        <v>1</v>
      </c>
      <c r="H1832" t="inlineStr">
        <is>
          <t>low</t>
        </is>
      </c>
    </row>
    <row r="1833">
      <c r="A1833" t="inlineStr">
        <is>
          <t>T-1a8ff8</t>
        </is>
      </c>
      <c r="B1833" t="inlineStr">
        <is>
          <t>A-e61e98</t>
        </is>
      </c>
      <c r="C1833" s="41" t="n">
        <v>45017</v>
      </c>
      <c r="D1833" t="n">
        <v>2</v>
      </c>
      <c r="E1833" t="n">
        <v>44</v>
      </c>
      <c r="F1833" t="n">
        <v>5</v>
      </c>
      <c r="G1833" t="n">
        <v>1</v>
      </c>
      <c r="H1833" t="inlineStr">
        <is>
          <t>low</t>
        </is>
      </c>
    </row>
    <row r="1834">
      <c r="A1834" t="inlineStr">
        <is>
          <t>T-6ff72c</t>
        </is>
      </c>
      <c r="B1834" t="inlineStr">
        <is>
          <t>A-241e75</t>
        </is>
      </c>
      <c r="C1834" s="41" t="n">
        <v>45536</v>
      </c>
      <c r="D1834" t="n">
        <v>26</v>
      </c>
      <c r="E1834" t="n">
        <v>178</v>
      </c>
      <c r="F1834" t="n">
        <v>5</v>
      </c>
      <c r="G1834" t="n">
        <v>0</v>
      </c>
      <c r="H1834" t="inlineStr">
        <is>
          <t>high</t>
        </is>
      </c>
    </row>
    <row r="1835">
      <c r="A1835" t="inlineStr">
        <is>
          <t>T-ba2219</t>
        </is>
      </c>
      <c r="B1835" t="inlineStr">
        <is>
          <t>A-463db0</t>
        </is>
      </c>
      <c r="C1835" s="41" t="n">
        <v>45017</v>
      </c>
      <c r="D1835" t="n">
        <v>58</v>
      </c>
      <c r="E1835" t="n">
        <v>179</v>
      </c>
      <c r="G1835" t="n">
        <v>1</v>
      </c>
      <c r="H1835" t="inlineStr">
        <is>
          <t>urgent</t>
        </is>
      </c>
    </row>
    <row r="1836">
      <c r="A1836" t="inlineStr">
        <is>
          <t>T-ab7721</t>
        </is>
      </c>
      <c r="B1836" t="inlineStr">
        <is>
          <t>A-22f2df</t>
        </is>
      </c>
      <c r="C1836" s="41" t="n">
        <v>44986</v>
      </c>
      <c r="D1836" t="n">
        <v>61</v>
      </c>
      <c r="E1836" t="n">
        <v>19</v>
      </c>
      <c r="G1836" t="n">
        <v>0</v>
      </c>
      <c r="H1836" t="inlineStr">
        <is>
          <t>urgent</t>
        </is>
      </c>
    </row>
    <row r="1837">
      <c r="A1837" t="inlineStr">
        <is>
          <t>T-ae3a16</t>
        </is>
      </c>
      <c r="B1837" t="inlineStr">
        <is>
          <t>A-186a44</t>
        </is>
      </c>
      <c r="C1837" s="41" t="n">
        <v>45444</v>
      </c>
      <c r="D1837" t="n">
        <v>51</v>
      </c>
      <c r="E1837" t="n">
        <v>97</v>
      </c>
      <c r="G1837" t="n">
        <v>0</v>
      </c>
      <c r="H1837" t="inlineStr">
        <is>
          <t>low</t>
        </is>
      </c>
    </row>
    <row r="1838">
      <c r="A1838" t="inlineStr">
        <is>
          <t>T-9aee85</t>
        </is>
      </c>
      <c r="B1838" t="inlineStr">
        <is>
          <t>A-9ee962</t>
        </is>
      </c>
      <c r="C1838" s="41" t="n">
        <v>45413</v>
      </c>
      <c r="D1838" t="n">
        <v>39</v>
      </c>
      <c r="E1838" t="n">
        <v>155</v>
      </c>
      <c r="G1838" t="n">
        <v>0</v>
      </c>
      <c r="H1838" t="inlineStr">
        <is>
          <t>medium</t>
        </is>
      </c>
    </row>
    <row r="1839">
      <c r="A1839" t="inlineStr">
        <is>
          <t>T-e17f8c</t>
        </is>
      </c>
      <c r="B1839" t="inlineStr">
        <is>
          <t>A-ac85cd</t>
        </is>
      </c>
      <c r="C1839" s="41" t="n">
        <v>45323</v>
      </c>
      <c r="D1839" t="n">
        <v>17</v>
      </c>
      <c r="E1839" t="n">
        <v>66</v>
      </c>
      <c r="F1839" t="n">
        <v>4</v>
      </c>
      <c r="G1839" t="n">
        <v>0</v>
      </c>
      <c r="H1839" t="inlineStr">
        <is>
          <t>low</t>
        </is>
      </c>
    </row>
    <row r="1840">
      <c r="A1840" t="inlineStr">
        <is>
          <t>T-31cd64</t>
        </is>
      </c>
      <c r="B1840" t="inlineStr">
        <is>
          <t>A-eb7c38</t>
        </is>
      </c>
      <c r="C1840" s="41" t="n">
        <v>44958</v>
      </c>
      <c r="D1840" t="n">
        <v>41</v>
      </c>
      <c r="E1840" t="n">
        <v>33</v>
      </c>
      <c r="F1840" t="n">
        <v>4</v>
      </c>
      <c r="G1840" t="n">
        <v>0</v>
      </c>
      <c r="H1840" t="inlineStr">
        <is>
          <t>urgent</t>
        </is>
      </c>
    </row>
    <row r="1841">
      <c r="A1841" t="inlineStr">
        <is>
          <t>T-814d7e</t>
        </is>
      </c>
      <c r="B1841" t="inlineStr">
        <is>
          <t>A-313be3</t>
        </is>
      </c>
      <c r="C1841" s="41" t="n">
        <v>45597</v>
      </c>
      <c r="D1841" t="n">
        <v>39</v>
      </c>
      <c r="E1841" t="n">
        <v>141</v>
      </c>
      <c r="F1841" t="n">
        <v>5</v>
      </c>
      <c r="G1841" t="n">
        <v>1</v>
      </c>
      <c r="H1841" t="inlineStr">
        <is>
          <t>low</t>
        </is>
      </c>
    </row>
    <row r="1842">
      <c r="A1842" t="inlineStr">
        <is>
          <t>T-984352</t>
        </is>
      </c>
      <c r="B1842" t="inlineStr">
        <is>
          <t>A-417d2f</t>
        </is>
      </c>
      <c r="C1842" s="41" t="n">
        <v>44958</v>
      </c>
      <c r="D1842" t="n">
        <v>10</v>
      </c>
      <c r="E1842" t="n">
        <v>129</v>
      </c>
      <c r="F1842" t="n">
        <v>4</v>
      </c>
      <c r="G1842" t="n">
        <v>0</v>
      </c>
      <c r="H1842" t="inlineStr">
        <is>
          <t>high</t>
        </is>
      </c>
    </row>
    <row r="1843">
      <c r="A1843" t="inlineStr">
        <is>
          <t>T-ad5807</t>
        </is>
      </c>
      <c r="B1843" t="inlineStr">
        <is>
          <t>A-443b7c</t>
        </is>
      </c>
      <c r="C1843" s="41" t="n">
        <v>44927</v>
      </c>
      <c r="D1843" t="n">
        <v>14</v>
      </c>
      <c r="E1843" t="n">
        <v>14</v>
      </c>
      <c r="G1843" t="n">
        <v>0</v>
      </c>
      <c r="H1843" t="inlineStr">
        <is>
          <t>high</t>
        </is>
      </c>
    </row>
    <row r="1844">
      <c r="A1844" t="inlineStr">
        <is>
          <t>T-7af423</t>
        </is>
      </c>
      <c r="B1844" t="inlineStr">
        <is>
          <t>A-149a69</t>
        </is>
      </c>
      <c r="C1844" s="41" t="n">
        <v>45505</v>
      </c>
      <c r="D1844" t="n">
        <v>9</v>
      </c>
      <c r="E1844" t="n">
        <v>172</v>
      </c>
      <c r="F1844" t="n">
        <v>4</v>
      </c>
      <c r="G1844" t="n">
        <v>0</v>
      </c>
      <c r="H1844" t="inlineStr">
        <is>
          <t>medium</t>
        </is>
      </c>
    </row>
    <row r="1845">
      <c r="A1845" t="inlineStr">
        <is>
          <t>T-162d1f</t>
        </is>
      </c>
      <c r="B1845" t="inlineStr">
        <is>
          <t>A-a0ca4e</t>
        </is>
      </c>
      <c r="C1845" s="41" t="n">
        <v>45139</v>
      </c>
      <c r="D1845" t="n">
        <v>60</v>
      </c>
      <c r="E1845" t="n">
        <v>77</v>
      </c>
      <c r="F1845" t="n">
        <v>4</v>
      </c>
      <c r="G1845" t="n">
        <v>1</v>
      </c>
      <c r="H1845" t="inlineStr">
        <is>
          <t>high</t>
        </is>
      </c>
    </row>
    <row r="1846">
      <c r="A1846" t="inlineStr">
        <is>
          <t>T-b2925a</t>
        </is>
      </c>
      <c r="B1846" t="inlineStr">
        <is>
          <t>A-eb7fac</t>
        </is>
      </c>
      <c r="C1846" s="41" t="n">
        <v>45292</v>
      </c>
      <c r="D1846" t="n">
        <v>71</v>
      </c>
      <c r="E1846" t="n">
        <v>172</v>
      </c>
      <c r="G1846" t="n">
        <v>0</v>
      </c>
      <c r="H1846" t="inlineStr">
        <is>
          <t>low</t>
        </is>
      </c>
    </row>
    <row r="1847">
      <c r="A1847" t="inlineStr">
        <is>
          <t>T-e3507b</t>
        </is>
      </c>
      <c r="B1847" t="inlineStr">
        <is>
          <t>A-e98302</t>
        </is>
      </c>
      <c r="C1847" s="41" t="n">
        <v>44958</v>
      </c>
      <c r="D1847" t="n">
        <v>14</v>
      </c>
      <c r="E1847" t="n">
        <v>95</v>
      </c>
      <c r="F1847" t="n">
        <v>4</v>
      </c>
      <c r="G1847" t="n">
        <v>0</v>
      </c>
      <c r="H1847" t="inlineStr">
        <is>
          <t>high</t>
        </is>
      </c>
    </row>
    <row r="1848">
      <c r="A1848" t="inlineStr">
        <is>
          <t>T-88abc2</t>
        </is>
      </c>
      <c r="B1848" t="inlineStr">
        <is>
          <t>A-ad64c6</t>
        </is>
      </c>
      <c r="C1848" s="41" t="n">
        <v>45566</v>
      </c>
      <c r="D1848" t="n">
        <v>12</v>
      </c>
      <c r="E1848" t="n">
        <v>159</v>
      </c>
      <c r="G1848" t="n">
        <v>0</v>
      </c>
      <c r="H1848" t="inlineStr">
        <is>
          <t>high</t>
        </is>
      </c>
    </row>
    <row r="1849">
      <c r="A1849" t="inlineStr">
        <is>
          <t>T-b348cc</t>
        </is>
      </c>
      <c r="B1849" t="inlineStr">
        <is>
          <t>A-cbd1a3</t>
        </is>
      </c>
      <c r="C1849" s="41" t="n">
        <v>45108</v>
      </c>
      <c r="D1849" t="n">
        <v>33</v>
      </c>
      <c r="E1849" t="n">
        <v>145</v>
      </c>
      <c r="F1849" t="n">
        <v>4</v>
      </c>
      <c r="G1849" t="n">
        <v>0</v>
      </c>
      <c r="H1849" t="inlineStr">
        <is>
          <t>urgent</t>
        </is>
      </c>
    </row>
    <row r="1850">
      <c r="A1850" t="inlineStr">
        <is>
          <t>T-42f242</t>
        </is>
      </c>
      <c r="B1850" t="inlineStr">
        <is>
          <t>A-922109</t>
        </is>
      </c>
      <c r="C1850" s="41" t="n">
        <v>45383</v>
      </c>
      <c r="D1850" t="n">
        <v>49</v>
      </c>
      <c r="E1850" t="n">
        <v>104</v>
      </c>
      <c r="F1850" t="n">
        <v>3</v>
      </c>
      <c r="G1850" t="n">
        <v>0</v>
      </c>
      <c r="H1850" t="inlineStr">
        <is>
          <t>high</t>
        </is>
      </c>
    </row>
    <row r="1851">
      <c r="A1851" t="inlineStr">
        <is>
          <t>T-1df364</t>
        </is>
      </c>
      <c r="B1851" t="inlineStr">
        <is>
          <t>A-c70870</t>
        </is>
      </c>
      <c r="C1851" s="41" t="n">
        <v>45413</v>
      </c>
      <c r="D1851" t="n">
        <v>19</v>
      </c>
      <c r="E1851" t="n">
        <v>127</v>
      </c>
      <c r="F1851" t="n">
        <v>4</v>
      </c>
      <c r="G1851" t="n">
        <v>0</v>
      </c>
      <c r="H1851" t="inlineStr">
        <is>
          <t>medium</t>
        </is>
      </c>
    </row>
    <row r="1852">
      <c r="A1852" t="inlineStr">
        <is>
          <t>T-6b8b96</t>
        </is>
      </c>
      <c r="B1852" t="inlineStr">
        <is>
          <t>A-d27f50</t>
        </is>
      </c>
      <c r="C1852" s="41" t="n">
        <v>44986</v>
      </c>
      <c r="D1852" t="n">
        <v>60</v>
      </c>
      <c r="E1852" t="n">
        <v>101</v>
      </c>
      <c r="F1852" t="n">
        <v>3</v>
      </c>
      <c r="G1852" t="n">
        <v>0</v>
      </c>
      <c r="H1852" t="inlineStr">
        <is>
          <t>urgent</t>
        </is>
      </c>
    </row>
    <row r="1853">
      <c r="A1853" t="inlineStr">
        <is>
          <t>T-2fa50a</t>
        </is>
      </c>
      <c r="B1853" t="inlineStr">
        <is>
          <t>A-b9f5b1</t>
        </is>
      </c>
      <c r="C1853" s="41" t="n">
        <v>44958</v>
      </c>
      <c r="D1853" t="n">
        <v>37</v>
      </c>
      <c r="E1853" t="n">
        <v>17</v>
      </c>
      <c r="F1853" t="n">
        <v>4</v>
      </c>
      <c r="G1853" t="n">
        <v>0</v>
      </c>
      <c r="H1853" t="inlineStr">
        <is>
          <t>medium</t>
        </is>
      </c>
    </row>
    <row r="1854">
      <c r="A1854" t="inlineStr">
        <is>
          <t>T-f4bc90</t>
        </is>
      </c>
      <c r="B1854" t="inlineStr">
        <is>
          <t>A-503d5a</t>
        </is>
      </c>
      <c r="C1854" s="41" t="n">
        <v>45017</v>
      </c>
      <c r="D1854" t="n">
        <v>11</v>
      </c>
      <c r="E1854" t="n">
        <v>27</v>
      </c>
      <c r="F1854" t="n">
        <v>3</v>
      </c>
      <c r="G1854" t="n">
        <v>0</v>
      </c>
      <c r="H1854" t="inlineStr">
        <is>
          <t>high</t>
        </is>
      </c>
    </row>
    <row r="1855">
      <c r="A1855" t="inlineStr">
        <is>
          <t>T-fecc33</t>
        </is>
      </c>
      <c r="B1855" t="inlineStr">
        <is>
          <t>A-712f1c</t>
        </is>
      </c>
      <c r="C1855" s="41" t="n">
        <v>45170</v>
      </c>
      <c r="D1855" t="n">
        <v>31</v>
      </c>
      <c r="E1855" t="n">
        <v>121</v>
      </c>
      <c r="F1855" t="n">
        <v>3</v>
      </c>
      <c r="G1855" t="n">
        <v>0</v>
      </c>
      <c r="H1855" t="inlineStr">
        <is>
          <t>low</t>
        </is>
      </c>
    </row>
    <row r="1856">
      <c r="A1856" t="inlineStr">
        <is>
          <t>T-a2665a</t>
        </is>
      </c>
      <c r="B1856" t="inlineStr">
        <is>
          <t>A-cea1f0</t>
        </is>
      </c>
      <c r="C1856" s="41" t="n">
        <v>45566</v>
      </c>
      <c r="D1856" t="n">
        <v>28</v>
      </c>
      <c r="E1856" t="n">
        <v>161</v>
      </c>
      <c r="F1856" t="n">
        <v>4</v>
      </c>
      <c r="G1856" t="n">
        <v>0</v>
      </c>
      <c r="H1856" t="inlineStr">
        <is>
          <t>urgent</t>
        </is>
      </c>
    </row>
    <row r="1857">
      <c r="A1857" t="inlineStr">
        <is>
          <t>T-b77fc1</t>
        </is>
      </c>
      <c r="B1857" t="inlineStr">
        <is>
          <t>A-558c72</t>
        </is>
      </c>
      <c r="C1857" s="41" t="n">
        <v>45047</v>
      </c>
      <c r="D1857" t="n">
        <v>66</v>
      </c>
      <c r="E1857" t="n">
        <v>83</v>
      </c>
      <c r="G1857" t="n">
        <v>0</v>
      </c>
      <c r="H1857" t="inlineStr">
        <is>
          <t>high</t>
        </is>
      </c>
    </row>
    <row r="1858">
      <c r="A1858" t="inlineStr">
        <is>
          <t>T-42c4fb</t>
        </is>
      </c>
      <c r="B1858" t="inlineStr">
        <is>
          <t>A-17939a</t>
        </is>
      </c>
      <c r="C1858" s="41" t="n">
        <v>45139</v>
      </c>
      <c r="D1858" t="n">
        <v>8</v>
      </c>
      <c r="E1858" t="n">
        <v>50</v>
      </c>
      <c r="G1858" t="n">
        <v>0</v>
      </c>
      <c r="H1858" t="inlineStr">
        <is>
          <t>urgent</t>
        </is>
      </c>
    </row>
    <row r="1859">
      <c r="A1859" t="inlineStr">
        <is>
          <t>T-7a1469</t>
        </is>
      </c>
      <c r="B1859" t="inlineStr">
        <is>
          <t>A-503d5a</t>
        </is>
      </c>
      <c r="C1859" s="41" t="n">
        <v>45413</v>
      </c>
      <c r="D1859" t="n">
        <v>64</v>
      </c>
      <c r="E1859" t="n">
        <v>27</v>
      </c>
      <c r="G1859" t="n">
        <v>0</v>
      </c>
      <c r="H1859" t="inlineStr">
        <is>
          <t>medium</t>
        </is>
      </c>
    </row>
    <row r="1860">
      <c r="A1860" t="inlineStr">
        <is>
          <t>T-186d63</t>
        </is>
      </c>
      <c r="B1860" t="inlineStr">
        <is>
          <t>A-cbbe12</t>
        </is>
      </c>
      <c r="C1860" s="41" t="n">
        <v>45505</v>
      </c>
      <c r="D1860" t="n">
        <v>26</v>
      </c>
      <c r="E1860" t="n">
        <v>40</v>
      </c>
      <c r="G1860" t="n">
        <v>0</v>
      </c>
      <c r="H1860" t="inlineStr">
        <is>
          <t>medium</t>
        </is>
      </c>
    </row>
    <row r="1861">
      <c r="A1861" t="inlineStr">
        <is>
          <t>T-581c3c</t>
        </is>
      </c>
      <c r="B1861" t="inlineStr">
        <is>
          <t>A-4c56c9</t>
        </is>
      </c>
      <c r="C1861" s="41" t="n">
        <v>45566</v>
      </c>
      <c r="D1861" t="n">
        <v>29</v>
      </c>
      <c r="E1861" t="n">
        <v>8</v>
      </c>
      <c r="F1861" t="n">
        <v>3</v>
      </c>
      <c r="G1861" t="n">
        <v>0</v>
      </c>
      <c r="H1861" t="inlineStr">
        <is>
          <t>high</t>
        </is>
      </c>
    </row>
    <row r="1862">
      <c r="A1862" t="inlineStr">
        <is>
          <t>T-93e27e</t>
        </is>
      </c>
      <c r="B1862" t="inlineStr">
        <is>
          <t>A-8bde0c</t>
        </is>
      </c>
      <c r="C1862" s="41" t="n">
        <v>45139</v>
      </c>
      <c r="D1862" t="n">
        <v>55</v>
      </c>
      <c r="E1862" t="n">
        <v>42</v>
      </c>
      <c r="F1862" t="n">
        <v>4</v>
      </c>
      <c r="G1862" t="n">
        <v>0</v>
      </c>
      <c r="H1862" t="inlineStr">
        <is>
          <t>high</t>
        </is>
      </c>
    </row>
    <row r="1863">
      <c r="A1863" t="inlineStr">
        <is>
          <t>T-5ac967</t>
        </is>
      </c>
      <c r="B1863" t="inlineStr">
        <is>
          <t>A-4814a3</t>
        </is>
      </c>
      <c r="C1863" s="41" t="n">
        <v>44986</v>
      </c>
      <c r="D1863" t="n">
        <v>12</v>
      </c>
      <c r="E1863" t="n">
        <v>161</v>
      </c>
      <c r="G1863" t="n">
        <v>0</v>
      </c>
      <c r="H1863" t="inlineStr">
        <is>
          <t>urgent</t>
        </is>
      </c>
    </row>
    <row r="1864">
      <c r="A1864" t="inlineStr">
        <is>
          <t>T-6086c6</t>
        </is>
      </c>
      <c r="B1864" t="inlineStr">
        <is>
          <t>A-cd458b</t>
        </is>
      </c>
      <c r="C1864" s="41" t="n">
        <v>45536</v>
      </c>
      <c r="D1864" t="n">
        <v>2</v>
      </c>
      <c r="E1864" t="n">
        <v>84</v>
      </c>
      <c r="F1864" t="n">
        <v>5</v>
      </c>
      <c r="G1864" t="n">
        <v>0</v>
      </c>
      <c r="H1864" t="inlineStr">
        <is>
          <t>urgent</t>
        </is>
      </c>
    </row>
    <row r="1865">
      <c r="A1865" t="inlineStr">
        <is>
          <t>T-ca2383</t>
        </is>
      </c>
      <c r="B1865" t="inlineStr">
        <is>
          <t>A-81edc3</t>
        </is>
      </c>
      <c r="C1865" s="41" t="n">
        <v>45413</v>
      </c>
      <c r="D1865" t="n">
        <v>60</v>
      </c>
      <c r="E1865" t="n">
        <v>79</v>
      </c>
      <c r="F1865" t="n">
        <v>5</v>
      </c>
      <c r="G1865" t="n">
        <v>0</v>
      </c>
      <c r="H1865" t="inlineStr">
        <is>
          <t>high</t>
        </is>
      </c>
    </row>
    <row r="1866">
      <c r="A1866" t="inlineStr">
        <is>
          <t>T-271d67</t>
        </is>
      </c>
      <c r="B1866" t="inlineStr">
        <is>
          <t>A-40a557</t>
        </is>
      </c>
      <c r="C1866" s="41" t="n">
        <v>45566</v>
      </c>
      <c r="D1866" t="n">
        <v>1</v>
      </c>
      <c r="E1866" t="n">
        <v>1</v>
      </c>
      <c r="G1866" t="n">
        <v>0</v>
      </c>
      <c r="H1866" t="inlineStr">
        <is>
          <t>urgent</t>
        </is>
      </c>
    </row>
    <row r="1867">
      <c r="A1867" t="inlineStr">
        <is>
          <t>T-2a6f2e</t>
        </is>
      </c>
      <c r="B1867" t="inlineStr">
        <is>
          <t>A-cc98bc</t>
        </is>
      </c>
      <c r="C1867" s="41" t="n">
        <v>44986</v>
      </c>
      <c r="D1867" t="n">
        <v>1</v>
      </c>
      <c r="E1867" t="n">
        <v>159</v>
      </c>
      <c r="F1867" t="n">
        <v>4</v>
      </c>
      <c r="G1867" t="n">
        <v>0</v>
      </c>
      <c r="H1867" t="inlineStr">
        <is>
          <t>low</t>
        </is>
      </c>
    </row>
    <row r="1868">
      <c r="A1868" t="inlineStr">
        <is>
          <t>T-7cab7d</t>
        </is>
      </c>
      <c r="B1868" t="inlineStr">
        <is>
          <t>A-c37cab</t>
        </is>
      </c>
      <c r="C1868" s="41" t="n">
        <v>45292</v>
      </c>
      <c r="D1868" t="n">
        <v>1</v>
      </c>
      <c r="E1868" t="n">
        <v>28</v>
      </c>
      <c r="F1868" t="n">
        <v>4</v>
      </c>
      <c r="G1868" t="n">
        <v>0</v>
      </c>
      <c r="H1868" t="inlineStr">
        <is>
          <t>low</t>
        </is>
      </c>
    </row>
    <row r="1869">
      <c r="A1869" t="inlineStr">
        <is>
          <t>T-1ce30f</t>
        </is>
      </c>
      <c r="B1869" t="inlineStr">
        <is>
          <t>A-82d8a6</t>
        </is>
      </c>
      <c r="C1869" s="41" t="n">
        <v>45597</v>
      </c>
      <c r="D1869" t="n">
        <v>26</v>
      </c>
      <c r="E1869" t="n">
        <v>37</v>
      </c>
      <c r="G1869" t="n">
        <v>0</v>
      </c>
      <c r="H1869" t="inlineStr">
        <is>
          <t>medium</t>
        </is>
      </c>
    </row>
    <row r="1870">
      <c r="A1870" t="inlineStr">
        <is>
          <t>T-ea65ad</t>
        </is>
      </c>
      <c r="B1870" t="inlineStr">
        <is>
          <t>A-8b0451</t>
        </is>
      </c>
      <c r="C1870" s="41" t="n">
        <v>45292</v>
      </c>
      <c r="D1870" t="n">
        <v>6</v>
      </c>
      <c r="E1870" t="n">
        <v>79</v>
      </c>
      <c r="F1870" t="n">
        <v>4</v>
      </c>
      <c r="G1870" t="n">
        <v>0</v>
      </c>
      <c r="H1870" t="inlineStr">
        <is>
          <t>medium</t>
        </is>
      </c>
    </row>
    <row r="1871">
      <c r="A1871" t="inlineStr">
        <is>
          <t>T-44b8e5</t>
        </is>
      </c>
      <c r="B1871" t="inlineStr">
        <is>
          <t>A-de24d5</t>
        </is>
      </c>
      <c r="C1871" s="41" t="n">
        <v>45444</v>
      </c>
      <c r="D1871" t="n">
        <v>65</v>
      </c>
      <c r="E1871" t="n">
        <v>4</v>
      </c>
      <c r="G1871" t="n">
        <v>0</v>
      </c>
      <c r="H1871" t="inlineStr">
        <is>
          <t>low</t>
        </is>
      </c>
    </row>
    <row r="1872">
      <c r="A1872" t="inlineStr">
        <is>
          <t>T-0111f8</t>
        </is>
      </c>
      <c r="B1872" t="inlineStr">
        <is>
          <t>A-96e141</t>
        </is>
      </c>
      <c r="C1872" s="41" t="n">
        <v>45383</v>
      </c>
      <c r="D1872" t="n">
        <v>23</v>
      </c>
      <c r="E1872" t="n">
        <v>95</v>
      </c>
      <c r="F1872" t="n">
        <v>5</v>
      </c>
      <c r="G1872" t="n">
        <v>0</v>
      </c>
      <c r="H1872" t="inlineStr">
        <is>
          <t>high</t>
        </is>
      </c>
    </row>
    <row r="1873">
      <c r="A1873" t="inlineStr">
        <is>
          <t>T-d82e4d</t>
        </is>
      </c>
      <c r="B1873" t="inlineStr">
        <is>
          <t>A-f446b6</t>
        </is>
      </c>
      <c r="C1873" s="41" t="n">
        <v>45078</v>
      </c>
      <c r="D1873" t="n">
        <v>51</v>
      </c>
      <c r="E1873" t="n">
        <v>120</v>
      </c>
      <c r="G1873" t="n">
        <v>0</v>
      </c>
      <c r="H1873" t="inlineStr">
        <is>
          <t>urgent</t>
        </is>
      </c>
    </row>
    <row r="1874">
      <c r="A1874" t="inlineStr">
        <is>
          <t>T-e5a027</t>
        </is>
      </c>
      <c r="B1874" t="inlineStr">
        <is>
          <t>A-40a557</t>
        </is>
      </c>
      <c r="C1874" s="41" t="n">
        <v>45444</v>
      </c>
      <c r="D1874" t="n">
        <v>1</v>
      </c>
      <c r="E1874" t="n">
        <v>44</v>
      </c>
      <c r="G1874" t="n">
        <v>0</v>
      </c>
      <c r="H1874" t="inlineStr">
        <is>
          <t>urgent</t>
        </is>
      </c>
    </row>
    <row r="1875">
      <c r="A1875" t="inlineStr">
        <is>
          <t>T-b123d2</t>
        </is>
      </c>
      <c r="B1875" t="inlineStr">
        <is>
          <t>A-32fb14</t>
        </is>
      </c>
      <c r="C1875" s="41" t="n">
        <v>45536</v>
      </c>
      <c r="D1875" t="n">
        <v>7</v>
      </c>
      <c r="E1875" t="n">
        <v>89</v>
      </c>
      <c r="F1875" t="n">
        <v>4</v>
      </c>
      <c r="G1875" t="n">
        <v>0</v>
      </c>
      <c r="H1875" t="inlineStr">
        <is>
          <t>low</t>
        </is>
      </c>
    </row>
    <row r="1876">
      <c r="A1876" t="inlineStr">
        <is>
          <t>T-8a2ad9</t>
        </is>
      </c>
      <c r="B1876" t="inlineStr">
        <is>
          <t>A-d922bf</t>
        </is>
      </c>
      <c r="C1876" s="41" t="n">
        <v>45292</v>
      </c>
      <c r="D1876" t="n">
        <v>71</v>
      </c>
      <c r="E1876" t="n">
        <v>125</v>
      </c>
      <c r="G1876" t="n">
        <v>0</v>
      </c>
      <c r="H1876" t="inlineStr">
        <is>
          <t>low</t>
        </is>
      </c>
    </row>
    <row r="1877">
      <c r="A1877" t="inlineStr">
        <is>
          <t>T-46e5ce</t>
        </is>
      </c>
      <c r="B1877" t="inlineStr">
        <is>
          <t>A-089363</t>
        </is>
      </c>
      <c r="C1877" s="41" t="n">
        <v>45536</v>
      </c>
      <c r="D1877" t="n">
        <v>59</v>
      </c>
      <c r="E1877" t="n">
        <v>46</v>
      </c>
      <c r="F1877" t="n">
        <v>4</v>
      </c>
      <c r="G1877" t="n">
        <v>0</v>
      </c>
      <c r="H1877" t="inlineStr">
        <is>
          <t>high</t>
        </is>
      </c>
    </row>
    <row r="1878">
      <c r="A1878" t="inlineStr">
        <is>
          <t>T-e481c6</t>
        </is>
      </c>
      <c r="B1878" t="inlineStr">
        <is>
          <t>A-856b1e</t>
        </is>
      </c>
      <c r="C1878" s="41" t="n">
        <v>45139</v>
      </c>
      <c r="D1878" t="n">
        <v>51</v>
      </c>
      <c r="E1878" t="n">
        <v>22</v>
      </c>
      <c r="G1878" t="n">
        <v>0</v>
      </c>
      <c r="H1878" t="inlineStr">
        <is>
          <t>low</t>
        </is>
      </c>
    </row>
    <row r="1879">
      <c r="A1879" t="inlineStr">
        <is>
          <t>T-9d8a29</t>
        </is>
      </c>
      <c r="B1879" t="inlineStr">
        <is>
          <t>A-c222ab</t>
        </is>
      </c>
      <c r="C1879" s="41" t="n">
        <v>45474</v>
      </c>
      <c r="D1879" t="n">
        <v>37</v>
      </c>
      <c r="E1879" t="n">
        <v>131</v>
      </c>
      <c r="G1879" t="n">
        <v>0</v>
      </c>
      <c r="H1879" t="inlineStr">
        <is>
          <t>urgent</t>
        </is>
      </c>
    </row>
    <row r="1880">
      <c r="A1880" t="inlineStr">
        <is>
          <t>T-bafc8d</t>
        </is>
      </c>
      <c r="B1880" t="inlineStr">
        <is>
          <t>A-c42f1f</t>
        </is>
      </c>
      <c r="C1880" s="41" t="n">
        <v>45231</v>
      </c>
      <c r="D1880" t="n">
        <v>1</v>
      </c>
      <c r="E1880" t="n">
        <v>122</v>
      </c>
      <c r="G1880" t="n">
        <v>1</v>
      </c>
      <c r="H1880" t="inlineStr">
        <is>
          <t>high</t>
        </is>
      </c>
    </row>
    <row r="1881">
      <c r="A1881" t="inlineStr">
        <is>
          <t>T-94b674</t>
        </is>
      </c>
      <c r="B1881" t="inlineStr">
        <is>
          <t>A-f25509</t>
        </is>
      </c>
      <c r="C1881" s="41" t="n">
        <v>45200</v>
      </c>
      <c r="D1881" t="n">
        <v>44</v>
      </c>
      <c r="E1881" t="n">
        <v>78</v>
      </c>
      <c r="G1881" t="n">
        <v>0</v>
      </c>
      <c r="H1881" t="inlineStr">
        <is>
          <t>urgent</t>
        </is>
      </c>
    </row>
    <row r="1882">
      <c r="A1882" t="inlineStr">
        <is>
          <t>T-92101f</t>
        </is>
      </c>
      <c r="B1882" t="inlineStr">
        <is>
          <t>A-202b67</t>
        </is>
      </c>
      <c r="C1882" s="41" t="n">
        <v>45323</v>
      </c>
      <c r="D1882" t="n">
        <v>35</v>
      </c>
      <c r="E1882" t="n">
        <v>51</v>
      </c>
      <c r="F1882" t="n">
        <v>5</v>
      </c>
      <c r="G1882" t="n">
        <v>0</v>
      </c>
      <c r="H1882" t="inlineStr">
        <is>
          <t>high</t>
        </is>
      </c>
    </row>
    <row r="1883">
      <c r="A1883" t="inlineStr">
        <is>
          <t>T-cd3896</t>
        </is>
      </c>
      <c r="B1883" t="inlineStr">
        <is>
          <t>A-17939a</t>
        </is>
      </c>
      <c r="C1883" s="41" t="n">
        <v>45413</v>
      </c>
      <c r="D1883" t="n">
        <v>26</v>
      </c>
      <c r="E1883" t="n">
        <v>35</v>
      </c>
      <c r="F1883" t="n">
        <v>5</v>
      </c>
      <c r="G1883" t="n">
        <v>0</v>
      </c>
      <c r="H1883" t="inlineStr">
        <is>
          <t>high</t>
        </is>
      </c>
    </row>
    <row r="1884">
      <c r="A1884" t="inlineStr">
        <is>
          <t>T-b52677</t>
        </is>
      </c>
      <c r="B1884" t="inlineStr">
        <is>
          <t>A-53f4e3</t>
        </is>
      </c>
      <c r="C1884" s="41" t="n">
        <v>44986</v>
      </c>
      <c r="D1884" t="n">
        <v>6</v>
      </c>
      <c r="E1884" t="n">
        <v>138</v>
      </c>
      <c r="F1884" t="n">
        <v>3</v>
      </c>
      <c r="G1884" t="n">
        <v>0</v>
      </c>
      <c r="H1884" t="inlineStr">
        <is>
          <t>high</t>
        </is>
      </c>
    </row>
    <row r="1885">
      <c r="A1885" t="inlineStr">
        <is>
          <t>T-3ef55f</t>
        </is>
      </c>
      <c r="B1885" t="inlineStr">
        <is>
          <t>A-098560</t>
        </is>
      </c>
      <c r="C1885" s="41" t="n">
        <v>45170</v>
      </c>
      <c r="D1885" t="n">
        <v>1</v>
      </c>
      <c r="E1885" t="n">
        <v>174</v>
      </c>
      <c r="F1885" t="n">
        <v>3</v>
      </c>
      <c r="G1885" t="n">
        <v>1</v>
      </c>
      <c r="H1885" t="inlineStr">
        <is>
          <t>high</t>
        </is>
      </c>
    </row>
    <row r="1886">
      <c r="A1886" t="inlineStr">
        <is>
          <t>T-8b1323</t>
        </is>
      </c>
      <c r="B1886" t="inlineStr">
        <is>
          <t>A-2edab2</t>
        </is>
      </c>
      <c r="C1886" s="41" t="n">
        <v>45474</v>
      </c>
      <c r="D1886" t="n">
        <v>12</v>
      </c>
      <c r="E1886" t="n">
        <v>116</v>
      </c>
      <c r="G1886" t="n">
        <v>0</v>
      </c>
      <c r="H1886" t="inlineStr">
        <is>
          <t>medium</t>
        </is>
      </c>
    </row>
    <row r="1887">
      <c r="A1887" t="inlineStr">
        <is>
          <t>T-d2f0e5</t>
        </is>
      </c>
      <c r="B1887" t="inlineStr">
        <is>
          <t>A-8b0451</t>
        </is>
      </c>
      <c r="C1887" s="41" t="n">
        <v>45261</v>
      </c>
      <c r="D1887" t="n">
        <v>20</v>
      </c>
      <c r="E1887" t="n">
        <v>17</v>
      </c>
      <c r="G1887" t="n">
        <v>0</v>
      </c>
      <c r="H1887" t="inlineStr">
        <is>
          <t>urgent</t>
        </is>
      </c>
    </row>
    <row r="1888">
      <c r="A1888" t="inlineStr">
        <is>
          <t>T-a2f9f7</t>
        </is>
      </c>
      <c r="B1888" t="inlineStr">
        <is>
          <t>A-f19b24</t>
        </is>
      </c>
      <c r="C1888" s="41" t="n">
        <v>45231</v>
      </c>
      <c r="D1888" t="n">
        <v>58</v>
      </c>
      <c r="E1888" t="n">
        <v>75</v>
      </c>
      <c r="F1888" t="n">
        <v>4</v>
      </c>
      <c r="G1888" t="n">
        <v>0</v>
      </c>
      <c r="H1888" t="inlineStr">
        <is>
          <t>medium</t>
        </is>
      </c>
    </row>
    <row r="1889">
      <c r="A1889" t="inlineStr">
        <is>
          <t>T-d9600d</t>
        </is>
      </c>
      <c r="B1889" t="inlineStr">
        <is>
          <t>A-98a59a</t>
        </is>
      </c>
      <c r="C1889" s="41" t="n">
        <v>45627</v>
      </c>
      <c r="D1889" t="n">
        <v>27</v>
      </c>
      <c r="E1889" t="n">
        <v>106</v>
      </c>
      <c r="F1889" t="n">
        <v>4</v>
      </c>
      <c r="G1889" t="n">
        <v>0</v>
      </c>
      <c r="H1889" t="inlineStr">
        <is>
          <t>urgent</t>
        </is>
      </c>
    </row>
    <row r="1890">
      <c r="A1890" t="inlineStr">
        <is>
          <t>T-287662</t>
        </is>
      </c>
      <c r="B1890" t="inlineStr">
        <is>
          <t>A-a7bd4b</t>
        </is>
      </c>
      <c r="C1890" s="41" t="n">
        <v>45597</v>
      </c>
      <c r="D1890" t="n">
        <v>40</v>
      </c>
      <c r="E1890" t="n">
        <v>57</v>
      </c>
      <c r="F1890" t="n">
        <v>3</v>
      </c>
      <c r="G1890" t="n">
        <v>0</v>
      </c>
      <c r="H1890" t="inlineStr">
        <is>
          <t>medium</t>
        </is>
      </c>
    </row>
    <row r="1891">
      <c r="A1891" t="inlineStr">
        <is>
          <t>T-7932c2</t>
        </is>
      </c>
      <c r="B1891" t="inlineStr">
        <is>
          <t>A-f17767</t>
        </is>
      </c>
      <c r="C1891" s="41" t="n">
        <v>45292</v>
      </c>
      <c r="D1891" t="n">
        <v>9</v>
      </c>
      <c r="E1891" t="n">
        <v>132</v>
      </c>
      <c r="F1891" t="n">
        <v>5</v>
      </c>
      <c r="G1891" t="n">
        <v>0</v>
      </c>
      <c r="H1891" t="inlineStr">
        <is>
          <t>urgent</t>
        </is>
      </c>
    </row>
    <row r="1892">
      <c r="A1892" t="inlineStr">
        <is>
          <t>T-1cf7fa</t>
        </is>
      </c>
      <c r="B1892" t="inlineStr">
        <is>
          <t>A-39ddf4</t>
        </is>
      </c>
      <c r="C1892" s="41" t="n">
        <v>45566</v>
      </c>
      <c r="D1892" t="n">
        <v>12</v>
      </c>
      <c r="E1892" t="n">
        <v>21</v>
      </c>
      <c r="F1892" t="n">
        <v>4</v>
      </c>
      <c r="G1892" t="n">
        <v>0</v>
      </c>
      <c r="H1892" t="inlineStr">
        <is>
          <t>high</t>
        </is>
      </c>
    </row>
    <row r="1893">
      <c r="A1893" t="inlineStr">
        <is>
          <t>T-24d5c4</t>
        </is>
      </c>
      <c r="B1893" t="inlineStr">
        <is>
          <t>A-4f18f0</t>
        </is>
      </c>
      <c r="C1893" s="41" t="n">
        <v>45352</v>
      </c>
      <c r="D1893" t="n">
        <v>56</v>
      </c>
      <c r="E1893" t="n">
        <v>79</v>
      </c>
      <c r="F1893" t="n">
        <v>4</v>
      </c>
      <c r="G1893" t="n">
        <v>0</v>
      </c>
      <c r="H1893" t="inlineStr">
        <is>
          <t>high</t>
        </is>
      </c>
    </row>
    <row r="1894">
      <c r="A1894" t="inlineStr">
        <is>
          <t>T-7d2f68</t>
        </is>
      </c>
      <c r="B1894" t="inlineStr">
        <is>
          <t>A-fd7ad3</t>
        </is>
      </c>
      <c r="C1894" s="41" t="n">
        <v>45566</v>
      </c>
      <c r="D1894" t="n">
        <v>59</v>
      </c>
      <c r="E1894" t="n">
        <v>167</v>
      </c>
      <c r="F1894" t="n">
        <v>5</v>
      </c>
      <c r="G1894" t="n">
        <v>0</v>
      </c>
      <c r="H1894" t="inlineStr">
        <is>
          <t>low</t>
        </is>
      </c>
    </row>
    <row r="1895">
      <c r="A1895" t="inlineStr">
        <is>
          <t>T-d5e980</t>
        </is>
      </c>
      <c r="B1895" t="inlineStr">
        <is>
          <t>A-22d9d2</t>
        </is>
      </c>
      <c r="C1895" s="41" t="n">
        <v>45078</v>
      </c>
      <c r="D1895" t="n">
        <v>18</v>
      </c>
      <c r="E1895" t="n">
        <v>137</v>
      </c>
      <c r="F1895" t="n">
        <v>4</v>
      </c>
      <c r="G1895" t="n">
        <v>0</v>
      </c>
      <c r="H1895" t="inlineStr">
        <is>
          <t>low</t>
        </is>
      </c>
    </row>
    <row r="1896">
      <c r="A1896" t="inlineStr">
        <is>
          <t>T-d80204</t>
        </is>
      </c>
      <c r="B1896" t="inlineStr">
        <is>
          <t>A-684255</t>
        </is>
      </c>
      <c r="C1896" s="41" t="n">
        <v>45505</v>
      </c>
      <c r="D1896" t="n">
        <v>29</v>
      </c>
      <c r="E1896" t="n">
        <v>6</v>
      </c>
      <c r="F1896" t="n">
        <v>5</v>
      </c>
      <c r="G1896" t="n">
        <v>0</v>
      </c>
      <c r="H1896" t="inlineStr">
        <is>
          <t>medium</t>
        </is>
      </c>
    </row>
    <row r="1897">
      <c r="A1897" t="inlineStr">
        <is>
          <t>T-ae53a2</t>
        </is>
      </c>
      <c r="B1897" t="inlineStr">
        <is>
          <t>A-0532a9</t>
        </is>
      </c>
      <c r="C1897" s="41" t="n">
        <v>45292</v>
      </c>
      <c r="D1897" t="n">
        <v>59</v>
      </c>
      <c r="E1897" t="n">
        <v>165</v>
      </c>
      <c r="G1897" t="n">
        <v>0</v>
      </c>
      <c r="H1897" t="inlineStr">
        <is>
          <t>low</t>
        </is>
      </c>
    </row>
    <row r="1898">
      <c r="A1898" t="inlineStr">
        <is>
          <t>T-056a79</t>
        </is>
      </c>
      <c r="B1898" t="inlineStr">
        <is>
          <t>A-c43359</t>
        </is>
      </c>
      <c r="C1898" s="41" t="n">
        <v>45413</v>
      </c>
      <c r="D1898" t="n">
        <v>32</v>
      </c>
      <c r="E1898" t="n">
        <v>103</v>
      </c>
      <c r="G1898" t="n">
        <v>0</v>
      </c>
      <c r="H1898" t="inlineStr">
        <is>
          <t>urgent</t>
        </is>
      </c>
    </row>
    <row r="1899">
      <c r="A1899" t="inlineStr">
        <is>
          <t>T-27e2a5</t>
        </is>
      </c>
      <c r="B1899" t="inlineStr">
        <is>
          <t>A-9f9299</t>
        </is>
      </c>
      <c r="C1899" s="41" t="n">
        <v>45536</v>
      </c>
      <c r="D1899" t="n">
        <v>67</v>
      </c>
      <c r="E1899" t="n">
        <v>42</v>
      </c>
      <c r="G1899" t="n">
        <v>0</v>
      </c>
      <c r="H1899" t="inlineStr">
        <is>
          <t>low</t>
        </is>
      </c>
    </row>
    <row r="1900">
      <c r="A1900" t="inlineStr">
        <is>
          <t>T-f73830</t>
        </is>
      </c>
      <c r="B1900" t="inlineStr">
        <is>
          <t>A-51ec1b</t>
        </is>
      </c>
      <c r="C1900" s="41" t="n">
        <v>45536</v>
      </c>
      <c r="D1900" t="n">
        <v>71</v>
      </c>
      <c r="E1900" t="n">
        <v>174</v>
      </c>
      <c r="G1900" t="n">
        <v>1</v>
      </c>
      <c r="H1900" t="inlineStr">
        <is>
          <t>low</t>
        </is>
      </c>
    </row>
    <row r="1901">
      <c r="A1901" t="inlineStr">
        <is>
          <t>T-182de8</t>
        </is>
      </c>
      <c r="B1901" t="inlineStr">
        <is>
          <t>A-993085</t>
        </is>
      </c>
      <c r="C1901" s="41" t="n">
        <v>45444</v>
      </c>
      <c r="D1901" t="n">
        <v>31</v>
      </c>
      <c r="E1901" t="n">
        <v>108</v>
      </c>
      <c r="G1901" t="n">
        <v>0</v>
      </c>
      <c r="H1901" t="inlineStr">
        <is>
          <t>low</t>
        </is>
      </c>
    </row>
    <row r="1902">
      <c r="A1902" t="inlineStr">
        <is>
          <t>T-cb1b0e</t>
        </is>
      </c>
      <c r="B1902" t="inlineStr">
        <is>
          <t>A-a33200</t>
        </is>
      </c>
      <c r="C1902" s="41" t="n">
        <v>45413</v>
      </c>
      <c r="D1902" t="n">
        <v>56</v>
      </c>
      <c r="E1902" t="n">
        <v>46</v>
      </c>
      <c r="F1902" t="n">
        <v>5</v>
      </c>
      <c r="G1902" t="n">
        <v>0</v>
      </c>
      <c r="H1902" t="inlineStr">
        <is>
          <t>urgent</t>
        </is>
      </c>
    </row>
    <row r="1903">
      <c r="A1903" t="inlineStr">
        <is>
          <t>T-54b828</t>
        </is>
      </c>
      <c r="B1903" t="inlineStr">
        <is>
          <t>A-c42f1f</t>
        </is>
      </c>
      <c r="C1903" s="41" t="n">
        <v>45323</v>
      </c>
      <c r="D1903" t="n">
        <v>22</v>
      </c>
      <c r="E1903" t="n">
        <v>150</v>
      </c>
      <c r="F1903" t="n">
        <v>5</v>
      </c>
      <c r="G1903" t="n">
        <v>0</v>
      </c>
      <c r="H1903" t="inlineStr">
        <is>
          <t>low</t>
        </is>
      </c>
    </row>
    <row r="1904">
      <c r="A1904" t="inlineStr">
        <is>
          <t>T-f0ff14</t>
        </is>
      </c>
      <c r="B1904" t="inlineStr">
        <is>
          <t>A-b179bf</t>
        </is>
      </c>
      <c r="C1904" s="41" t="n">
        <v>45597</v>
      </c>
      <c r="D1904" t="n">
        <v>12</v>
      </c>
      <c r="E1904" t="n">
        <v>17</v>
      </c>
      <c r="G1904" t="n">
        <v>0</v>
      </c>
      <c r="H1904" t="inlineStr">
        <is>
          <t>urgent</t>
        </is>
      </c>
    </row>
    <row r="1905">
      <c r="A1905" t="inlineStr">
        <is>
          <t>T-72f058</t>
        </is>
      </c>
      <c r="B1905" t="inlineStr">
        <is>
          <t>A-118d55</t>
        </is>
      </c>
      <c r="C1905" s="41" t="n">
        <v>44958</v>
      </c>
      <c r="D1905" t="n">
        <v>9</v>
      </c>
      <c r="E1905" t="n">
        <v>82</v>
      </c>
      <c r="G1905" t="n">
        <v>0</v>
      </c>
      <c r="H1905" t="inlineStr">
        <is>
          <t>high</t>
        </is>
      </c>
    </row>
    <row r="1906">
      <c r="A1906" t="inlineStr">
        <is>
          <t>T-ed12da</t>
        </is>
      </c>
      <c r="B1906" t="inlineStr">
        <is>
          <t>A-702032</t>
        </is>
      </c>
      <c r="C1906" s="41" t="n">
        <v>44986</v>
      </c>
      <c r="D1906" t="n">
        <v>36</v>
      </c>
      <c r="E1906" t="n">
        <v>34</v>
      </c>
      <c r="F1906" t="n">
        <v>3</v>
      </c>
      <c r="G1906" t="n">
        <v>0</v>
      </c>
      <c r="H1906" t="inlineStr">
        <is>
          <t>medium</t>
        </is>
      </c>
    </row>
    <row r="1907">
      <c r="A1907" t="inlineStr">
        <is>
          <t>T-b3f296</t>
        </is>
      </c>
      <c r="B1907" t="inlineStr">
        <is>
          <t>A-05f0e5</t>
        </is>
      </c>
      <c r="C1907" s="41" t="n">
        <v>45200</v>
      </c>
      <c r="D1907" t="n">
        <v>11</v>
      </c>
      <c r="E1907" t="n">
        <v>91</v>
      </c>
      <c r="F1907" t="n">
        <v>4</v>
      </c>
      <c r="G1907" t="n">
        <v>0</v>
      </c>
      <c r="H1907" t="inlineStr">
        <is>
          <t>high</t>
        </is>
      </c>
    </row>
    <row r="1908">
      <c r="A1908" t="inlineStr">
        <is>
          <t>T-2bec1c</t>
        </is>
      </c>
      <c r="B1908" t="inlineStr">
        <is>
          <t>A-6dee43</t>
        </is>
      </c>
      <c r="C1908" s="41" t="n">
        <v>45597</v>
      </c>
      <c r="D1908" t="n">
        <v>15</v>
      </c>
      <c r="E1908" t="n">
        <v>51</v>
      </c>
      <c r="G1908" t="n">
        <v>0</v>
      </c>
      <c r="H1908" t="inlineStr">
        <is>
          <t>high</t>
        </is>
      </c>
    </row>
    <row r="1909">
      <c r="A1909" t="inlineStr">
        <is>
          <t>T-22afc4</t>
        </is>
      </c>
      <c r="B1909" t="inlineStr">
        <is>
          <t>A-cdf020</t>
        </is>
      </c>
      <c r="C1909" s="41" t="n">
        <v>45383</v>
      </c>
      <c r="D1909" t="n">
        <v>35</v>
      </c>
      <c r="E1909" t="n">
        <v>3</v>
      </c>
      <c r="F1909" t="n">
        <v>4</v>
      </c>
      <c r="G1909" t="n">
        <v>0</v>
      </c>
      <c r="H1909" t="inlineStr">
        <is>
          <t>urgent</t>
        </is>
      </c>
    </row>
    <row r="1910">
      <c r="A1910" t="inlineStr">
        <is>
          <t>T-8e58b9</t>
        </is>
      </c>
      <c r="B1910" t="inlineStr">
        <is>
          <t>A-cc1d8d</t>
        </is>
      </c>
      <c r="C1910" s="41" t="n">
        <v>45505</v>
      </c>
      <c r="D1910" t="n">
        <v>3</v>
      </c>
      <c r="E1910" t="n">
        <v>106</v>
      </c>
      <c r="F1910" t="n">
        <v>4</v>
      </c>
      <c r="G1910" t="n">
        <v>0</v>
      </c>
      <c r="H1910" t="inlineStr">
        <is>
          <t>high</t>
        </is>
      </c>
    </row>
    <row r="1911">
      <c r="A1911" t="inlineStr">
        <is>
          <t>T-01387f</t>
        </is>
      </c>
      <c r="B1911" t="inlineStr">
        <is>
          <t>A-854864</t>
        </is>
      </c>
      <c r="C1911" s="41" t="n">
        <v>45352</v>
      </c>
      <c r="D1911" t="n">
        <v>45</v>
      </c>
      <c r="E1911" t="n">
        <v>74</v>
      </c>
      <c r="F1911" t="n">
        <v>5</v>
      </c>
      <c r="G1911" t="n">
        <v>0</v>
      </c>
      <c r="H1911" t="inlineStr">
        <is>
          <t>low</t>
        </is>
      </c>
    </row>
    <row r="1912">
      <c r="A1912" t="inlineStr">
        <is>
          <t>T-9f4e20</t>
        </is>
      </c>
      <c r="B1912" t="inlineStr">
        <is>
          <t>A-7a0d69</t>
        </is>
      </c>
      <c r="C1912" s="41" t="n">
        <v>45474</v>
      </c>
      <c r="D1912" t="n">
        <v>36</v>
      </c>
      <c r="E1912" t="n">
        <v>83</v>
      </c>
      <c r="G1912" t="n">
        <v>0</v>
      </c>
      <c r="H1912" t="inlineStr">
        <is>
          <t>urgent</t>
        </is>
      </c>
    </row>
    <row r="1913">
      <c r="A1913" t="inlineStr">
        <is>
          <t>T-374bd7</t>
        </is>
      </c>
      <c r="B1913" t="inlineStr">
        <is>
          <t>A-038089</t>
        </is>
      </c>
      <c r="C1913" s="41" t="n">
        <v>45047</v>
      </c>
      <c r="D1913" t="n">
        <v>17</v>
      </c>
      <c r="E1913" t="n">
        <v>36</v>
      </c>
      <c r="G1913" t="n">
        <v>0</v>
      </c>
      <c r="H1913" t="inlineStr">
        <is>
          <t>low</t>
        </is>
      </c>
    </row>
    <row r="1914">
      <c r="A1914" t="inlineStr">
        <is>
          <t>T-a65795</t>
        </is>
      </c>
      <c r="B1914" t="inlineStr">
        <is>
          <t>A-d77f4c</t>
        </is>
      </c>
      <c r="C1914" s="41" t="n">
        <v>45078</v>
      </c>
      <c r="D1914" t="n">
        <v>8</v>
      </c>
      <c r="E1914" t="n">
        <v>82</v>
      </c>
      <c r="F1914" t="n">
        <v>5</v>
      </c>
      <c r="G1914" t="n">
        <v>0</v>
      </c>
      <c r="H1914" t="inlineStr">
        <is>
          <t>urgent</t>
        </is>
      </c>
    </row>
    <row r="1915">
      <c r="A1915" t="inlineStr">
        <is>
          <t>T-d552c8</t>
        </is>
      </c>
      <c r="B1915" t="inlineStr">
        <is>
          <t>A-94f8c9</t>
        </is>
      </c>
      <c r="C1915" s="41" t="n">
        <v>45323</v>
      </c>
      <c r="D1915" t="n">
        <v>22</v>
      </c>
      <c r="E1915" t="n">
        <v>93</v>
      </c>
      <c r="F1915" t="n">
        <v>5</v>
      </c>
      <c r="G1915" t="n">
        <v>0</v>
      </c>
      <c r="H1915" t="inlineStr">
        <is>
          <t>urgent</t>
        </is>
      </c>
    </row>
    <row r="1916">
      <c r="A1916" t="inlineStr">
        <is>
          <t>T-c6ebe1</t>
        </is>
      </c>
      <c r="B1916" t="inlineStr">
        <is>
          <t>A-331424</t>
        </is>
      </c>
      <c r="C1916" s="41" t="n">
        <v>44986</v>
      </c>
      <c r="D1916" t="n">
        <v>20</v>
      </c>
      <c r="E1916" t="n">
        <v>154</v>
      </c>
      <c r="G1916" t="n">
        <v>0</v>
      </c>
      <c r="H1916" t="inlineStr">
        <is>
          <t>medium</t>
        </is>
      </c>
    </row>
    <row r="1917">
      <c r="A1917" t="inlineStr">
        <is>
          <t>T-2f3247</t>
        </is>
      </c>
      <c r="B1917" t="inlineStr">
        <is>
          <t>A-716841</t>
        </is>
      </c>
      <c r="C1917" s="41" t="n">
        <v>45383</v>
      </c>
      <c r="D1917" t="n">
        <v>4</v>
      </c>
      <c r="E1917" t="n">
        <v>48</v>
      </c>
      <c r="F1917" t="n">
        <v>4</v>
      </c>
      <c r="G1917" t="n">
        <v>0</v>
      </c>
      <c r="H1917" t="inlineStr">
        <is>
          <t>low</t>
        </is>
      </c>
    </row>
    <row r="1918">
      <c r="A1918" t="inlineStr">
        <is>
          <t>T-5117fb</t>
        </is>
      </c>
      <c r="B1918" t="inlineStr">
        <is>
          <t>A-c7e58b</t>
        </is>
      </c>
      <c r="C1918" s="41" t="n">
        <v>45261</v>
      </c>
      <c r="D1918" t="n">
        <v>65</v>
      </c>
      <c r="E1918" t="n">
        <v>64</v>
      </c>
      <c r="F1918" t="n">
        <v>3</v>
      </c>
      <c r="G1918" t="n">
        <v>0</v>
      </c>
      <c r="H1918" t="inlineStr">
        <is>
          <t>medium</t>
        </is>
      </c>
    </row>
    <row r="1919">
      <c r="A1919" t="inlineStr">
        <is>
          <t>T-c1b39d</t>
        </is>
      </c>
      <c r="B1919" t="inlineStr">
        <is>
          <t>A-92a333</t>
        </is>
      </c>
      <c r="C1919" s="41" t="n">
        <v>45444</v>
      </c>
      <c r="D1919" t="n">
        <v>44</v>
      </c>
      <c r="E1919" t="n">
        <v>103</v>
      </c>
      <c r="G1919" t="n">
        <v>1</v>
      </c>
      <c r="H1919" t="inlineStr">
        <is>
          <t>low</t>
        </is>
      </c>
    </row>
    <row r="1920">
      <c r="A1920" t="inlineStr">
        <is>
          <t>T-f99a2c</t>
        </is>
      </c>
      <c r="B1920" t="inlineStr">
        <is>
          <t>A-4a267b</t>
        </is>
      </c>
      <c r="C1920" s="41" t="n">
        <v>45017</v>
      </c>
      <c r="D1920" t="n">
        <v>1</v>
      </c>
      <c r="E1920" t="n">
        <v>61</v>
      </c>
      <c r="F1920" t="n">
        <v>3</v>
      </c>
      <c r="G1920" t="n">
        <v>0</v>
      </c>
      <c r="H1920" t="inlineStr">
        <is>
          <t>medium</t>
        </is>
      </c>
    </row>
    <row r="1921">
      <c r="A1921" t="inlineStr">
        <is>
          <t>T-83edca</t>
        </is>
      </c>
      <c r="B1921" t="inlineStr">
        <is>
          <t>A-3f9cc0</t>
        </is>
      </c>
      <c r="C1921" s="41" t="n">
        <v>45413</v>
      </c>
      <c r="D1921" t="n">
        <v>12</v>
      </c>
      <c r="E1921" t="n">
        <v>99</v>
      </c>
      <c r="F1921" t="n">
        <v>5</v>
      </c>
      <c r="G1921" t="n">
        <v>1</v>
      </c>
      <c r="H1921" t="inlineStr">
        <is>
          <t>urgent</t>
        </is>
      </c>
    </row>
    <row r="1922">
      <c r="A1922" t="inlineStr">
        <is>
          <t>T-721dbc</t>
        </is>
      </c>
      <c r="B1922" t="inlineStr">
        <is>
          <t>A-53f4e3</t>
        </is>
      </c>
      <c r="C1922" s="41" t="n">
        <v>45200</v>
      </c>
      <c r="D1922" t="n">
        <v>12</v>
      </c>
      <c r="E1922" t="n">
        <v>54</v>
      </c>
      <c r="G1922" t="n">
        <v>0</v>
      </c>
      <c r="H1922" t="inlineStr">
        <is>
          <t>urgent</t>
        </is>
      </c>
    </row>
    <row r="1923">
      <c r="A1923" t="inlineStr">
        <is>
          <t>T-592ec1</t>
        </is>
      </c>
      <c r="B1923" t="inlineStr">
        <is>
          <t>A-544d0a</t>
        </is>
      </c>
      <c r="C1923" s="41" t="n">
        <v>45047</v>
      </c>
      <c r="D1923" t="n">
        <v>27</v>
      </c>
      <c r="E1923" t="n">
        <v>161</v>
      </c>
      <c r="F1923" t="n">
        <v>5</v>
      </c>
      <c r="G1923" t="n">
        <v>0</v>
      </c>
      <c r="H1923" t="inlineStr">
        <is>
          <t>low</t>
        </is>
      </c>
    </row>
    <row r="1924">
      <c r="A1924" t="inlineStr">
        <is>
          <t>T-bccf47</t>
        </is>
      </c>
      <c r="B1924" t="inlineStr">
        <is>
          <t>A-0b0d6d</t>
        </is>
      </c>
      <c r="C1924" s="41" t="n">
        <v>45047</v>
      </c>
      <c r="D1924" t="n">
        <v>15</v>
      </c>
      <c r="E1924" t="n">
        <v>92</v>
      </c>
      <c r="G1924" t="n">
        <v>0</v>
      </c>
      <c r="H1924" t="inlineStr">
        <is>
          <t>high</t>
        </is>
      </c>
    </row>
    <row r="1925">
      <c r="A1925" t="inlineStr">
        <is>
          <t>T-381eff</t>
        </is>
      </c>
      <c r="B1925" t="inlineStr">
        <is>
          <t>A-9f9299</t>
        </is>
      </c>
      <c r="C1925" s="41" t="n">
        <v>45627</v>
      </c>
      <c r="D1925" t="n">
        <v>35</v>
      </c>
      <c r="E1925" t="n">
        <v>139</v>
      </c>
      <c r="F1925" t="n">
        <v>5</v>
      </c>
      <c r="G1925" t="n">
        <v>0</v>
      </c>
      <c r="H1925" t="inlineStr">
        <is>
          <t>low</t>
        </is>
      </c>
    </row>
    <row r="1926">
      <c r="A1926" t="inlineStr">
        <is>
          <t>T-115c3c</t>
        </is>
      </c>
      <c r="B1926" t="inlineStr">
        <is>
          <t>A-95b24a</t>
        </is>
      </c>
      <c r="C1926" s="41" t="n">
        <v>45323</v>
      </c>
      <c r="D1926" t="n">
        <v>9</v>
      </c>
      <c r="E1926" t="n">
        <v>162</v>
      </c>
      <c r="F1926" t="n">
        <v>5</v>
      </c>
      <c r="G1926" t="n">
        <v>0</v>
      </c>
      <c r="H1926" t="inlineStr">
        <is>
          <t>medium</t>
        </is>
      </c>
    </row>
    <row r="1927">
      <c r="A1927" t="inlineStr">
        <is>
          <t>T-3d0cfa</t>
        </is>
      </c>
      <c r="B1927" t="inlineStr">
        <is>
          <t>A-1e6fc3</t>
        </is>
      </c>
      <c r="C1927" s="41" t="n">
        <v>45017</v>
      </c>
      <c r="D1927" t="n">
        <v>23</v>
      </c>
      <c r="E1927" t="n">
        <v>50</v>
      </c>
      <c r="F1927" t="n">
        <v>3</v>
      </c>
      <c r="G1927" t="n">
        <v>0</v>
      </c>
      <c r="H1927" t="inlineStr">
        <is>
          <t>urgent</t>
        </is>
      </c>
    </row>
    <row r="1928">
      <c r="A1928" t="inlineStr">
        <is>
          <t>T-ac71c9</t>
        </is>
      </c>
      <c r="B1928" t="inlineStr">
        <is>
          <t>A-186a44</t>
        </is>
      </c>
      <c r="C1928" s="41" t="n">
        <v>45292</v>
      </c>
      <c r="D1928" t="n">
        <v>8</v>
      </c>
      <c r="E1928" t="n">
        <v>155</v>
      </c>
      <c r="F1928" t="n">
        <v>3</v>
      </c>
      <c r="G1928" t="n">
        <v>0</v>
      </c>
      <c r="H1928" t="inlineStr">
        <is>
          <t>high</t>
        </is>
      </c>
    </row>
    <row r="1929">
      <c r="A1929" t="inlineStr">
        <is>
          <t>T-bf29da</t>
        </is>
      </c>
      <c r="B1929" t="inlineStr">
        <is>
          <t>A-0cc442</t>
        </is>
      </c>
      <c r="C1929" s="41" t="n">
        <v>45383</v>
      </c>
      <c r="D1929" t="n">
        <v>58</v>
      </c>
      <c r="E1929" t="n">
        <v>110</v>
      </c>
      <c r="F1929" t="n">
        <v>3</v>
      </c>
      <c r="G1929" t="n">
        <v>0</v>
      </c>
      <c r="H1929" t="inlineStr">
        <is>
          <t>urgent</t>
        </is>
      </c>
    </row>
    <row r="1930">
      <c r="A1930" t="inlineStr">
        <is>
          <t>T-b3feb3</t>
        </is>
      </c>
      <c r="B1930" t="inlineStr">
        <is>
          <t>A-f5641b</t>
        </is>
      </c>
      <c r="C1930" s="41" t="n">
        <v>45536</v>
      </c>
      <c r="D1930" t="n">
        <v>69</v>
      </c>
      <c r="E1930" t="n">
        <v>121</v>
      </c>
      <c r="F1930" t="n">
        <v>3</v>
      </c>
      <c r="G1930" t="n">
        <v>1</v>
      </c>
      <c r="H1930" t="inlineStr">
        <is>
          <t>high</t>
        </is>
      </c>
    </row>
    <row r="1931">
      <c r="A1931" t="inlineStr">
        <is>
          <t>T-c6fa3a</t>
        </is>
      </c>
      <c r="B1931" t="inlineStr">
        <is>
          <t>A-7c6b6b</t>
        </is>
      </c>
      <c r="C1931" s="41" t="n">
        <v>45078</v>
      </c>
      <c r="D1931" t="n">
        <v>53</v>
      </c>
      <c r="E1931" t="n">
        <v>96</v>
      </c>
      <c r="F1931" t="n">
        <v>5</v>
      </c>
      <c r="G1931" t="n">
        <v>0</v>
      </c>
      <c r="H1931" t="inlineStr">
        <is>
          <t>low</t>
        </is>
      </c>
    </row>
    <row r="1932">
      <c r="A1932" t="inlineStr">
        <is>
          <t>T-b5fa1f</t>
        </is>
      </c>
      <c r="B1932" t="inlineStr">
        <is>
          <t>A-44dc83</t>
        </is>
      </c>
      <c r="C1932" s="41" t="n">
        <v>45200</v>
      </c>
      <c r="D1932" t="n">
        <v>16</v>
      </c>
      <c r="E1932" t="n">
        <v>57</v>
      </c>
      <c r="G1932" t="n">
        <v>0</v>
      </c>
      <c r="H1932" t="inlineStr">
        <is>
          <t>medium</t>
        </is>
      </c>
    </row>
    <row r="1933">
      <c r="A1933" t="inlineStr">
        <is>
          <t>T-d51d42</t>
        </is>
      </c>
      <c r="B1933" t="inlineStr">
        <is>
          <t>A-ba6516</t>
        </is>
      </c>
      <c r="C1933" s="41" t="n">
        <v>44986</v>
      </c>
      <c r="D1933" t="n">
        <v>9</v>
      </c>
      <c r="E1933" t="n">
        <v>149</v>
      </c>
      <c r="F1933" t="n">
        <v>5</v>
      </c>
      <c r="G1933" t="n">
        <v>0</v>
      </c>
      <c r="H1933" t="inlineStr">
        <is>
          <t>low</t>
        </is>
      </c>
    </row>
    <row r="1934">
      <c r="A1934" t="inlineStr">
        <is>
          <t>T-ba8b3a</t>
        </is>
      </c>
      <c r="B1934" t="inlineStr">
        <is>
          <t>A-d4ac0e</t>
        </is>
      </c>
      <c r="C1934" s="41" t="n">
        <v>45078</v>
      </c>
      <c r="D1934" t="n">
        <v>22</v>
      </c>
      <c r="E1934" t="n">
        <v>40</v>
      </c>
      <c r="F1934" t="n">
        <v>4</v>
      </c>
      <c r="G1934" t="n">
        <v>0</v>
      </c>
      <c r="H1934" t="inlineStr">
        <is>
          <t>high</t>
        </is>
      </c>
    </row>
    <row r="1935">
      <c r="A1935" t="inlineStr">
        <is>
          <t>T-dba043</t>
        </is>
      </c>
      <c r="B1935" t="inlineStr">
        <is>
          <t>A-32fb14</t>
        </is>
      </c>
      <c r="C1935" s="41" t="n">
        <v>45444</v>
      </c>
      <c r="D1935" t="n">
        <v>62</v>
      </c>
      <c r="E1935" t="n">
        <v>60</v>
      </c>
      <c r="F1935" t="n">
        <v>5</v>
      </c>
      <c r="G1935" t="n">
        <v>0</v>
      </c>
      <c r="H1935" t="inlineStr">
        <is>
          <t>urgent</t>
        </is>
      </c>
    </row>
    <row r="1936">
      <c r="A1936" t="inlineStr">
        <is>
          <t>T-0bb5ac</t>
        </is>
      </c>
      <c r="B1936" t="inlineStr">
        <is>
          <t>A-7920cc</t>
        </is>
      </c>
      <c r="C1936" s="41" t="n">
        <v>45566</v>
      </c>
      <c r="D1936" t="n">
        <v>13</v>
      </c>
      <c r="E1936" t="n">
        <v>9</v>
      </c>
      <c r="G1936" t="n">
        <v>0</v>
      </c>
      <c r="H1936" t="inlineStr">
        <is>
          <t>low</t>
        </is>
      </c>
    </row>
    <row r="1937">
      <c r="A1937" t="inlineStr">
        <is>
          <t>T-cff159</t>
        </is>
      </c>
      <c r="B1937" t="inlineStr">
        <is>
          <t>A-180abf</t>
        </is>
      </c>
      <c r="C1937" s="41" t="n">
        <v>45139</v>
      </c>
      <c r="D1937" t="n">
        <v>65</v>
      </c>
      <c r="E1937" t="n">
        <v>138</v>
      </c>
      <c r="G1937" t="n">
        <v>0</v>
      </c>
      <c r="H1937" t="inlineStr">
        <is>
          <t>medium</t>
        </is>
      </c>
    </row>
    <row r="1938">
      <c r="A1938" t="inlineStr">
        <is>
          <t>T-2b5ff8</t>
        </is>
      </c>
      <c r="B1938" t="inlineStr">
        <is>
          <t>A-0651a4</t>
        </is>
      </c>
      <c r="C1938" s="41" t="n">
        <v>45536</v>
      </c>
      <c r="D1938" t="n">
        <v>66</v>
      </c>
      <c r="E1938" t="n">
        <v>32</v>
      </c>
      <c r="F1938" t="n">
        <v>5</v>
      </c>
      <c r="G1938" t="n">
        <v>0</v>
      </c>
      <c r="H1938" t="inlineStr">
        <is>
          <t>high</t>
        </is>
      </c>
    </row>
    <row r="1939">
      <c r="A1939" t="inlineStr">
        <is>
          <t>T-79d436</t>
        </is>
      </c>
      <c r="B1939" t="inlineStr">
        <is>
          <t>A-05f0e5</t>
        </is>
      </c>
      <c r="C1939" s="41" t="n">
        <v>44927</v>
      </c>
      <c r="D1939" t="n">
        <v>20</v>
      </c>
      <c r="E1939" t="n">
        <v>177</v>
      </c>
      <c r="F1939" t="n">
        <v>4</v>
      </c>
      <c r="G1939" t="n">
        <v>0</v>
      </c>
      <c r="H1939" t="inlineStr">
        <is>
          <t>high</t>
        </is>
      </c>
    </row>
    <row r="1940">
      <c r="A1940" t="inlineStr">
        <is>
          <t>T-8da35c</t>
        </is>
      </c>
      <c r="B1940" t="inlineStr">
        <is>
          <t>A-7f4db3</t>
        </is>
      </c>
      <c r="C1940" s="41" t="n">
        <v>44986</v>
      </c>
      <c r="D1940" t="n">
        <v>15</v>
      </c>
      <c r="E1940" t="n">
        <v>60</v>
      </c>
      <c r="F1940" t="n">
        <v>3</v>
      </c>
      <c r="G1940" t="n">
        <v>0</v>
      </c>
      <c r="H1940" t="inlineStr">
        <is>
          <t>urgent</t>
        </is>
      </c>
    </row>
    <row r="1941">
      <c r="A1941" t="inlineStr">
        <is>
          <t>T-611dd3</t>
        </is>
      </c>
      <c r="B1941" t="inlineStr">
        <is>
          <t>A-44dc83</t>
        </is>
      </c>
      <c r="C1941" s="41" t="n">
        <v>45352</v>
      </c>
      <c r="D1941" t="n">
        <v>59</v>
      </c>
      <c r="E1941" t="n">
        <v>169</v>
      </c>
      <c r="F1941" t="n">
        <v>5</v>
      </c>
      <c r="G1941" t="n">
        <v>0</v>
      </c>
      <c r="H1941" t="inlineStr">
        <is>
          <t>high</t>
        </is>
      </c>
    </row>
    <row r="1942">
      <c r="A1942" t="inlineStr">
        <is>
          <t>T-12a740</t>
        </is>
      </c>
      <c r="B1942" t="inlineStr">
        <is>
          <t>A-87aa7b</t>
        </is>
      </c>
      <c r="C1942" s="41" t="n">
        <v>45627</v>
      </c>
      <c r="D1942" t="n">
        <v>22</v>
      </c>
      <c r="E1942" t="n">
        <v>147</v>
      </c>
      <c r="G1942" t="n">
        <v>0</v>
      </c>
      <c r="H1942" t="inlineStr">
        <is>
          <t>urgent</t>
        </is>
      </c>
    </row>
    <row r="1943">
      <c r="A1943" t="inlineStr">
        <is>
          <t>T-9656b4</t>
        </is>
      </c>
      <c r="B1943" t="inlineStr">
        <is>
          <t>A-f51f16</t>
        </is>
      </c>
      <c r="C1943" s="41" t="n">
        <v>45474</v>
      </c>
      <c r="D1943" t="n">
        <v>58</v>
      </c>
      <c r="E1943" t="n">
        <v>172</v>
      </c>
      <c r="G1943" t="n">
        <v>0</v>
      </c>
      <c r="H1943" t="inlineStr">
        <is>
          <t>urgent</t>
        </is>
      </c>
    </row>
    <row r="1944">
      <c r="A1944" t="inlineStr">
        <is>
          <t>T-10fc64</t>
        </is>
      </c>
      <c r="B1944" t="inlineStr">
        <is>
          <t>A-7f4db3</t>
        </is>
      </c>
      <c r="C1944" s="41" t="n">
        <v>45505</v>
      </c>
      <c r="D1944" t="n">
        <v>12</v>
      </c>
      <c r="E1944" t="n">
        <v>75</v>
      </c>
      <c r="G1944" t="n">
        <v>0</v>
      </c>
      <c r="H1944" t="inlineStr">
        <is>
          <t>medium</t>
        </is>
      </c>
    </row>
    <row r="1945">
      <c r="A1945" t="inlineStr">
        <is>
          <t>T-069c43</t>
        </is>
      </c>
      <c r="B1945" t="inlineStr">
        <is>
          <t>A-1986ca</t>
        </is>
      </c>
      <c r="C1945" s="41" t="n">
        <v>45383</v>
      </c>
      <c r="D1945" t="n">
        <v>50</v>
      </c>
      <c r="E1945" t="n">
        <v>53</v>
      </c>
      <c r="F1945" t="n">
        <v>3</v>
      </c>
      <c r="G1945" t="n">
        <v>0</v>
      </c>
      <c r="H1945" t="inlineStr">
        <is>
          <t>high</t>
        </is>
      </c>
    </row>
    <row r="1946">
      <c r="A1946" t="inlineStr">
        <is>
          <t>T-263799</t>
        </is>
      </c>
      <c r="B1946" t="inlineStr">
        <is>
          <t>A-d4e0d4</t>
        </is>
      </c>
      <c r="C1946" s="41" t="n">
        <v>45323</v>
      </c>
      <c r="D1946" t="n">
        <v>29</v>
      </c>
      <c r="E1946" t="n">
        <v>6</v>
      </c>
      <c r="G1946" t="n">
        <v>0</v>
      </c>
      <c r="H1946" t="inlineStr">
        <is>
          <t>medium</t>
        </is>
      </c>
    </row>
    <row r="1947">
      <c r="A1947" t="inlineStr">
        <is>
          <t>T-89a21e</t>
        </is>
      </c>
      <c r="B1947" t="inlineStr">
        <is>
          <t>A-b07b56</t>
        </is>
      </c>
      <c r="C1947" s="41" t="n">
        <v>45566</v>
      </c>
      <c r="D1947" t="n">
        <v>55</v>
      </c>
      <c r="E1947" t="n">
        <v>113</v>
      </c>
      <c r="G1947" t="n">
        <v>0</v>
      </c>
      <c r="H1947" t="inlineStr">
        <is>
          <t>high</t>
        </is>
      </c>
    </row>
    <row r="1948">
      <c r="A1948" t="inlineStr">
        <is>
          <t>T-0ba1a8</t>
        </is>
      </c>
      <c r="B1948" t="inlineStr">
        <is>
          <t>A-f25509</t>
        </is>
      </c>
      <c r="C1948" s="41" t="n">
        <v>45231</v>
      </c>
      <c r="D1948" t="n">
        <v>54</v>
      </c>
      <c r="E1948" t="n">
        <v>72</v>
      </c>
      <c r="F1948" t="n">
        <v>5</v>
      </c>
      <c r="G1948" t="n">
        <v>0</v>
      </c>
      <c r="H1948" t="inlineStr">
        <is>
          <t>urgent</t>
        </is>
      </c>
    </row>
    <row r="1949">
      <c r="A1949" t="inlineStr">
        <is>
          <t>T-7e4e70</t>
        </is>
      </c>
      <c r="B1949" t="inlineStr">
        <is>
          <t>A-20736a</t>
        </is>
      </c>
      <c r="C1949" s="41" t="n">
        <v>45444</v>
      </c>
      <c r="D1949" t="n">
        <v>47</v>
      </c>
      <c r="E1949" t="n">
        <v>26</v>
      </c>
      <c r="F1949" t="n">
        <v>5</v>
      </c>
      <c r="G1949" t="n">
        <v>0</v>
      </c>
      <c r="H1949" t="inlineStr">
        <is>
          <t>low</t>
        </is>
      </c>
    </row>
    <row r="1950">
      <c r="A1950" t="inlineStr">
        <is>
          <t>T-20af37</t>
        </is>
      </c>
      <c r="B1950" t="inlineStr">
        <is>
          <t>A-faa28c</t>
        </is>
      </c>
      <c r="C1950" s="41" t="n">
        <v>45566</v>
      </c>
      <c r="D1950" t="n">
        <v>54</v>
      </c>
      <c r="E1950" t="n">
        <v>174</v>
      </c>
      <c r="G1950" t="n">
        <v>0</v>
      </c>
      <c r="H1950" t="inlineStr">
        <is>
          <t>low</t>
        </is>
      </c>
    </row>
    <row r="1951">
      <c r="A1951" t="inlineStr">
        <is>
          <t>T-d5f42b</t>
        </is>
      </c>
      <c r="B1951" t="inlineStr">
        <is>
          <t>A-18793f</t>
        </is>
      </c>
      <c r="C1951" s="41" t="n">
        <v>45200</v>
      </c>
      <c r="D1951" t="n">
        <v>66</v>
      </c>
      <c r="E1951" t="n">
        <v>81</v>
      </c>
      <c r="F1951" t="n">
        <v>3</v>
      </c>
      <c r="G1951" t="n">
        <v>0</v>
      </c>
      <c r="H1951" t="inlineStr">
        <is>
          <t>low</t>
        </is>
      </c>
    </row>
    <row r="1952">
      <c r="A1952" t="inlineStr">
        <is>
          <t>T-d895b8</t>
        </is>
      </c>
      <c r="B1952" t="inlineStr">
        <is>
          <t>A-ed510f</t>
        </is>
      </c>
      <c r="C1952" s="41" t="n">
        <v>45047</v>
      </c>
      <c r="D1952" t="n">
        <v>32</v>
      </c>
      <c r="E1952" t="n">
        <v>45</v>
      </c>
      <c r="F1952" t="n">
        <v>3</v>
      </c>
      <c r="G1952" t="n">
        <v>0</v>
      </c>
      <c r="H1952" t="inlineStr">
        <is>
          <t>low</t>
        </is>
      </c>
    </row>
    <row r="1953">
      <c r="A1953" t="inlineStr">
        <is>
          <t>T-db932a</t>
        </is>
      </c>
      <c r="B1953" t="inlineStr">
        <is>
          <t>A-9779ad</t>
        </is>
      </c>
      <c r="C1953" s="41" t="n">
        <v>45566</v>
      </c>
      <c r="D1953" t="n">
        <v>10</v>
      </c>
      <c r="E1953" t="n">
        <v>92</v>
      </c>
      <c r="G1953" t="n">
        <v>0</v>
      </c>
      <c r="H1953" t="inlineStr">
        <is>
          <t>urgent</t>
        </is>
      </c>
    </row>
    <row r="1954">
      <c r="A1954" t="inlineStr">
        <is>
          <t>T-784b41</t>
        </is>
      </c>
      <c r="B1954" t="inlineStr">
        <is>
          <t>A-dcc3f1</t>
        </is>
      </c>
      <c r="C1954" s="41" t="n">
        <v>45200</v>
      </c>
      <c r="D1954" t="n">
        <v>23</v>
      </c>
      <c r="E1954" t="n">
        <v>21</v>
      </c>
      <c r="F1954" t="n">
        <v>4</v>
      </c>
      <c r="G1954" t="n">
        <v>0</v>
      </c>
      <c r="H1954" t="inlineStr">
        <is>
          <t>medium</t>
        </is>
      </c>
    </row>
    <row r="1955">
      <c r="A1955" t="inlineStr">
        <is>
          <t>T-fdf135</t>
        </is>
      </c>
      <c r="B1955" t="inlineStr">
        <is>
          <t>A-34ea2f</t>
        </is>
      </c>
      <c r="C1955" s="41" t="n">
        <v>44927</v>
      </c>
      <c r="D1955" t="n">
        <v>44</v>
      </c>
      <c r="E1955" t="n">
        <v>65</v>
      </c>
      <c r="F1955" t="n">
        <v>4</v>
      </c>
      <c r="G1955" t="n">
        <v>0</v>
      </c>
      <c r="H1955" t="inlineStr">
        <is>
          <t>urgent</t>
        </is>
      </c>
    </row>
    <row r="1956">
      <c r="A1956" t="inlineStr">
        <is>
          <t>T-7905fa</t>
        </is>
      </c>
      <c r="B1956" t="inlineStr">
        <is>
          <t>A-55f257</t>
        </is>
      </c>
      <c r="C1956" s="41" t="n">
        <v>45261</v>
      </c>
      <c r="D1956" t="n">
        <v>43</v>
      </c>
      <c r="E1956" t="n">
        <v>175</v>
      </c>
      <c r="G1956" t="n">
        <v>0</v>
      </c>
      <c r="H1956" t="inlineStr">
        <is>
          <t>low</t>
        </is>
      </c>
    </row>
    <row r="1957">
      <c r="A1957" t="inlineStr">
        <is>
          <t>T-4a53fe</t>
        </is>
      </c>
      <c r="B1957" t="inlineStr">
        <is>
          <t>A-e40f45</t>
        </is>
      </c>
      <c r="C1957" s="41" t="n">
        <v>45474</v>
      </c>
      <c r="D1957" t="n">
        <v>49</v>
      </c>
      <c r="E1957" t="n">
        <v>153</v>
      </c>
      <c r="G1957" t="n">
        <v>0</v>
      </c>
      <c r="H1957" t="inlineStr">
        <is>
          <t>low</t>
        </is>
      </c>
    </row>
    <row r="1958">
      <c r="A1958" t="inlineStr">
        <is>
          <t>T-0238f9</t>
        </is>
      </c>
      <c r="B1958" t="inlineStr">
        <is>
          <t>A-443b7c</t>
        </is>
      </c>
      <c r="C1958" s="41" t="n">
        <v>45474</v>
      </c>
      <c r="D1958" t="n">
        <v>5</v>
      </c>
      <c r="E1958" t="n">
        <v>81</v>
      </c>
      <c r="F1958" t="n">
        <v>4</v>
      </c>
      <c r="G1958" t="n">
        <v>0</v>
      </c>
      <c r="H1958" t="inlineStr">
        <is>
          <t>medium</t>
        </is>
      </c>
    </row>
    <row r="1959">
      <c r="A1959" t="inlineStr">
        <is>
          <t>T-762081</t>
        </is>
      </c>
      <c r="B1959" t="inlineStr">
        <is>
          <t>A-068fc6</t>
        </is>
      </c>
      <c r="C1959" s="41" t="n">
        <v>44927</v>
      </c>
      <c r="D1959" t="n">
        <v>43</v>
      </c>
      <c r="E1959" t="n">
        <v>118</v>
      </c>
      <c r="F1959" t="n">
        <v>5</v>
      </c>
      <c r="G1959" t="n">
        <v>0</v>
      </c>
      <c r="H1959" t="inlineStr">
        <is>
          <t>urgent</t>
        </is>
      </c>
    </row>
    <row r="1960">
      <c r="A1960" t="inlineStr">
        <is>
          <t>T-8e6d12</t>
        </is>
      </c>
      <c r="B1960" t="inlineStr">
        <is>
          <t>A-6f50ae</t>
        </is>
      </c>
      <c r="C1960" s="41" t="n">
        <v>45597</v>
      </c>
      <c r="D1960" t="n">
        <v>1</v>
      </c>
      <c r="E1960" t="n">
        <v>83</v>
      </c>
      <c r="F1960" t="n">
        <v>4</v>
      </c>
      <c r="G1960" t="n">
        <v>0</v>
      </c>
      <c r="H1960" t="inlineStr">
        <is>
          <t>high</t>
        </is>
      </c>
    </row>
    <row r="1961">
      <c r="A1961" t="inlineStr">
        <is>
          <t>T-fcfcf7</t>
        </is>
      </c>
      <c r="B1961" t="inlineStr">
        <is>
          <t>A-89ee83</t>
        </is>
      </c>
      <c r="C1961" s="41" t="n">
        <v>45323</v>
      </c>
      <c r="D1961" t="n">
        <v>5</v>
      </c>
      <c r="E1961" t="n">
        <v>82</v>
      </c>
      <c r="F1961" t="n">
        <v>4</v>
      </c>
      <c r="G1961" t="n">
        <v>0</v>
      </c>
      <c r="H1961" t="inlineStr">
        <is>
          <t>low</t>
        </is>
      </c>
    </row>
    <row r="1962">
      <c r="A1962" t="inlineStr">
        <is>
          <t>T-fe6445</t>
        </is>
      </c>
      <c r="B1962" t="inlineStr">
        <is>
          <t>A-a865bd</t>
        </is>
      </c>
      <c r="C1962" s="41" t="n">
        <v>45444</v>
      </c>
      <c r="D1962" t="n">
        <v>21</v>
      </c>
      <c r="E1962" t="n">
        <v>9</v>
      </c>
      <c r="G1962" t="n">
        <v>0</v>
      </c>
      <c r="H1962" t="inlineStr">
        <is>
          <t>urgent</t>
        </is>
      </c>
    </row>
    <row r="1963">
      <c r="A1963" t="inlineStr">
        <is>
          <t>T-ce0f83</t>
        </is>
      </c>
      <c r="B1963" t="inlineStr">
        <is>
          <t>A-296d7c</t>
        </is>
      </c>
      <c r="C1963" s="41" t="n">
        <v>45474</v>
      </c>
      <c r="D1963" t="n">
        <v>72</v>
      </c>
      <c r="E1963" t="n">
        <v>68</v>
      </c>
      <c r="F1963" t="n">
        <v>3</v>
      </c>
      <c r="G1963" t="n">
        <v>0</v>
      </c>
      <c r="H1963" t="inlineStr">
        <is>
          <t>urgent</t>
        </is>
      </c>
    </row>
    <row r="1964">
      <c r="A1964" t="inlineStr">
        <is>
          <t>T-5752a2</t>
        </is>
      </c>
      <c r="B1964" t="inlineStr">
        <is>
          <t>A-95b24a</t>
        </is>
      </c>
      <c r="C1964" s="41" t="n">
        <v>45108</v>
      </c>
      <c r="D1964" t="n">
        <v>47</v>
      </c>
      <c r="E1964" t="n">
        <v>82</v>
      </c>
      <c r="F1964" t="n">
        <v>4</v>
      </c>
      <c r="G1964" t="n">
        <v>0</v>
      </c>
      <c r="H1964" t="inlineStr">
        <is>
          <t>urgent</t>
        </is>
      </c>
    </row>
    <row r="1965">
      <c r="A1965" t="inlineStr">
        <is>
          <t>T-c1ac80</t>
        </is>
      </c>
      <c r="B1965" t="inlineStr">
        <is>
          <t>A-342303</t>
        </is>
      </c>
      <c r="C1965" s="41" t="n">
        <v>45200</v>
      </c>
      <c r="D1965" t="n">
        <v>66</v>
      </c>
      <c r="E1965" t="n">
        <v>125</v>
      </c>
      <c r="F1965" t="n">
        <v>4</v>
      </c>
      <c r="G1965" t="n">
        <v>0</v>
      </c>
      <c r="H1965" t="inlineStr">
        <is>
          <t>high</t>
        </is>
      </c>
    </row>
    <row r="1966">
      <c r="A1966" t="inlineStr">
        <is>
          <t>T-7eaf4c</t>
        </is>
      </c>
      <c r="B1966" t="inlineStr">
        <is>
          <t>A-86902e</t>
        </is>
      </c>
      <c r="C1966" s="41" t="n">
        <v>45292</v>
      </c>
      <c r="D1966" t="n">
        <v>34</v>
      </c>
      <c r="E1966" t="n">
        <v>63</v>
      </c>
      <c r="F1966" t="n">
        <v>3</v>
      </c>
      <c r="G1966" t="n">
        <v>0</v>
      </c>
      <c r="H1966" t="inlineStr">
        <is>
          <t>low</t>
        </is>
      </c>
    </row>
    <row r="1967">
      <c r="A1967" t="inlineStr">
        <is>
          <t>T-7f775b</t>
        </is>
      </c>
      <c r="B1967" t="inlineStr">
        <is>
          <t>A-59f724</t>
        </is>
      </c>
      <c r="C1967" s="41" t="n">
        <v>45292</v>
      </c>
      <c r="D1967" t="n">
        <v>3</v>
      </c>
      <c r="E1967" t="n">
        <v>154</v>
      </c>
      <c r="F1967" t="n">
        <v>4</v>
      </c>
      <c r="G1967" t="n">
        <v>0</v>
      </c>
      <c r="H1967" t="inlineStr">
        <is>
          <t>high</t>
        </is>
      </c>
    </row>
    <row r="1968">
      <c r="A1968" t="inlineStr">
        <is>
          <t>T-e11f4e</t>
        </is>
      </c>
      <c r="B1968" t="inlineStr">
        <is>
          <t>A-92a333</t>
        </is>
      </c>
      <c r="C1968" s="41" t="n">
        <v>45231</v>
      </c>
      <c r="D1968" t="n">
        <v>20</v>
      </c>
      <c r="E1968" t="n">
        <v>64</v>
      </c>
      <c r="G1968" t="n">
        <v>0</v>
      </c>
      <c r="H1968" t="inlineStr">
        <is>
          <t>medium</t>
        </is>
      </c>
    </row>
    <row r="1969">
      <c r="A1969" t="inlineStr">
        <is>
          <t>T-bbad1e</t>
        </is>
      </c>
      <c r="B1969" t="inlineStr">
        <is>
          <t>A-3793ee</t>
        </is>
      </c>
      <c r="C1969" s="41" t="n">
        <v>45231</v>
      </c>
      <c r="D1969" t="n">
        <v>52</v>
      </c>
      <c r="E1969" t="n">
        <v>178</v>
      </c>
      <c r="G1969" t="n">
        <v>0</v>
      </c>
      <c r="H1969" t="inlineStr">
        <is>
          <t>low</t>
        </is>
      </c>
    </row>
    <row r="1970">
      <c r="A1970" t="inlineStr">
        <is>
          <t>T-e0d92c</t>
        </is>
      </c>
      <c r="B1970" t="inlineStr">
        <is>
          <t>A-31ab9a</t>
        </is>
      </c>
      <c r="C1970" s="41" t="n">
        <v>45261</v>
      </c>
      <c r="D1970" t="n">
        <v>23</v>
      </c>
      <c r="E1970" t="n">
        <v>37</v>
      </c>
      <c r="G1970" t="n">
        <v>0</v>
      </c>
      <c r="H1970" t="inlineStr">
        <is>
          <t>urgent</t>
        </is>
      </c>
    </row>
    <row r="1971">
      <c r="A1971" t="inlineStr">
        <is>
          <t>T-6533ba</t>
        </is>
      </c>
      <c r="B1971" t="inlineStr">
        <is>
          <t>A-90a8c8</t>
        </is>
      </c>
      <c r="C1971" s="41" t="n">
        <v>45383</v>
      </c>
      <c r="D1971" t="n">
        <v>27</v>
      </c>
      <c r="E1971" t="n">
        <v>1</v>
      </c>
      <c r="F1971" t="n">
        <v>3</v>
      </c>
      <c r="G1971" t="n">
        <v>0</v>
      </c>
      <c r="H1971" t="inlineStr">
        <is>
          <t>medium</t>
        </is>
      </c>
    </row>
    <row r="1972">
      <c r="A1972" t="inlineStr">
        <is>
          <t>T-2b3584</t>
        </is>
      </c>
      <c r="B1972" t="inlineStr">
        <is>
          <t>A-f9cc74</t>
        </is>
      </c>
      <c r="C1972" s="41" t="n">
        <v>45323</v>
      </c>
      <c r="D1972" t="n">
        <v>33</v>
      </c>
      <c r="E1972" t="n">
        <v>120</v>
      </c>
      <c r="F1972" t="n">
        <v>5</v>
      </c>
      <c r="G1972" t="n">
        <v>0</v>
      </c>
      <c r="H1972" t="inlineStr">
        <is>
          <t>low</t>
        </is>
      </c>
    </row>
    <row r="1973">
      <c r="A1973" t="inlineStr">
        <is>
          <t>T-9d29d0</t>
        </is>
      </c>
      <c r="B1973" t="inlineStr">
        <is>
          <t>A-34ea2f</t>
        </is>
      </c>
      <c r="C1973" s="41" t="n">
        <v>45261</v>
      </c>
      <c r="D1973" t="n">
        <v>45</v>
      </c>
      <c r="E1973" t="n">
        <v>60</v>
      </c>
      <c r="G1973" t="n">
        <v>0</v>
      </c>
      <c r="H1973" t="inlineStr">
        <is>
          <t>low</t>
        </is>
      </c>
    </row>
    <row r="1974">
      <c r="A1974" t="inlineStr">
        <is>
          <t>T-c6eb1f</t>
        </is>
      </c>
      <c r="B1974" t="inlineStr">
        <is>
          <t>A-2b9d3e</t>
        </is>
      </c>
      <c r="C1974" s="41" t="n">
        <v>45444</v>
      </c>
      <c r="D1974" t="n">
        <v>43</v>
      </c>
      <c r="E1974" t="n">
        <v>43</v>
      </c>
      <c r="G1974" t="n">
        <v>0</v>
      </c>
      <c r="H1974" t="inlineStr">
        <is>
          <t>urgent</t>
        </is>
      </c>
    </row>
    <row r="1975">
      <c r="A1975" t="inlineStr">
        <is>
          <t>T-7f7908</t>
        </is>
      </c>
      <c r="B1975" t="inlineStr">
        <is>
          <t>A-78f02b</t>
        </is>
      </c>
      <c r="C1975" s="41" t="n">
        <v>44927</v>
      </c>
      <c r="D1975" t="n">
        <v>8</v>
      </c>
      <c r="E1975" t="n">
        <v>2</v>
      </c>
      <c r="F1975" t="n">
        <v>3</v>
      </c>
      <c r="G1975" t="n">
        <v>0</v>
      </c>
      <c r="H1975" t="inlineStr">
        <is>
          <t>low</t>
        </is>
      </c>
    </row>
    <row r="1976">
      <c r="A1976" t="inlineStr">
        <is>
          <t>T-508ea0</t>
        </is>
      </c>
      <c r="B1976" t="inlineStr">
        <is>
          <t>A-9289f6</t>
        </is>
      </c>
      <c r="C1976" s="41" t="n">
        <v>45200</v>
      </c>
      <c r="D1976" t="n">
        <v>12</v>
      </c>
      <c r="E1976" t="n">
        <v>53</v>
      </c>
      <c r="F1976" t="n">
        <v>3</v>
      </c>
      <c r="G1976" t="n">
        <v>0</v>
      </c>
      <c r="H1976" t="inlineStr">
        <is>
          <t>high</t>
        </is>
      </c>
    </row>
    <row r="1977">
      <c r="A1977" t="inlineStr">
        <is>
          <t>T-f402a9</t>
        </is>
      </c>
      <c r="B1977" t="inlineStr">
        <is>
          <t>A-e888d1</t>
        </is>
      </c>
      <c r="C1977" s="41" t="n">
        <v>45261</v>
      </c>
      <c r="D1977" t="n">
        <v>28</v>
      </c>
      <c r="E1977" t="n">
        <v>91</v>
      </c>
      <c r="F1977" t="n">
        <v>5</v>
      </c>
      <c r="G1977" t="n">
        <v>0</v>
      </c>
      <c r="H1977" t="inlineStr">
        <is>
          <t>high</t>
        </is>
      </c>
    </row>
    <row r="1978">
      <c r="A1978" t="inlineStr">
        <is>
          <t>T-731aca</t>
        </is>
      </c>
      <c r="B1978" t="inlineStr">
        <is>
          <t>A-139c3b</t>
        </is>
      </c>
      <c r="C1978" s="41" t="n">
        <v>45261</v>
      </c>
      <c r="D1978" t="n">
        <v>14</v>
      </c>
      <c r="E1978" t="n">
        <v>36</v>
      </c>
      <c r="G1978" t="n">
        <v>0</v>
      </c>
      <c r="H1978" t="inlineStr">
        <is>
          <t>high</t>
        </is>
      </c>
    </row>
    <row r="1979">
      <c r="A1979" t="inlineStr">
        <is>
          <t>T-7a57cf</t>
        </is>
      </c>
      <c r="B1979" t="inlineStr">
        <is>
          <t>A-0f6450</t>
        </is>
      </c>
      <c r="C1979" s="41" t="n">
        <v>45139</v>
      </c>
      <c r="D1979" t="n">
        <v>31</v>
      </c>
      <c r="E1979" t="n">
        <v>59</v>
      </c>
      <c r="F1979" t="n">
        <v>5</v>
      </c>
      <c r="G1979" t="n">
        <v>0</v>
      </c>
      <c r="H1979" t="inlineStr">
        <is>
          <t>medium</t>
        </is>
      </c>
    </row>
    <row r="1980">
      <c r="A1980" t="inlineStr">
        <is>
          <t>T-e766b0</t>
        </is>
      </c>
      <c r="B1980" t="inlineStr">
        <is>
          <t>A-00bed1</t>
        </is>
      </c>
      <c r="C1980" s="41" t="n">
        <v>44927</v>
      </c>
      <c r="D1980" t="n">
        <v>66</v>
      </c>
      <c r="E1980" t="n">
        <v>98</v>
      </c>
      <c r="G1980" t="n">
        <v>0</v>
      </c>
      <c r="H1980" t="inlineStr">
        <is>
          <t>high</t>
        </is>
      </c>
    </row>
    <row r="1981">
      <c r="A1981" t="inlineStr">
        <is>
          <t>T-922d49</t>
        </is>
      </c>
      <c r="B1981" t="inlineStr">
        <is>
          <t>A-7f6b86</t>
        </is>
      </c>
      <c r="C1981" s="41" t="n">
        <v>45627</v>
      </c>
      <c r="D1981" t="n">
        <v>31</v>
      </c>
      <c r="E1981" t="n">
        <v>114</v>
      </c>
      <c r="F1981" t="n">
        <v>4</v>
      </c>
      <c r="G1981" t="n">
        <v>0</v>
      </c>
      <c r="H1981" t="inlineStr">
        <is>
          <t>urgent</t>
        </is>
      </c>
    </row>
    <row r="1982">
      <c r="A1982" t="inlineStr">
        <is>
          <t>T-c6e82b</t>
        </is>
      </c>
      <c r="B1982" t="inlineStr">
        <is>
          <t>A-bc87bc</t>
        </is>
      </c>
      <c r="C1982" s="41" t="n">
        <v>45444</v>
      </c>
      <c r="D1982" t="n">
        <v>37</v>
      </c>
      <c r="E1982" t="n">
        <v>178</v>
      </c>
      <c r="G1982" t="n">
        <v>0</v>
      </c>
      <c r="H1982" t="inlineStr">
        <is>
          <t>high</t>
        </is>
      </c>
    </row>
    <row r="1983">
      <c r="A1983" t="inlineStr">
        <is>
          <t>T-fe9f10</t>
        </is>
      </c>
      <c r="B1983" t="inlineStr">
        <is>
          <t>A-dbc825</t>
        </is>
      </c>
      <c r="C1983" s="41" t="n">
        <v>45352</v>
      </c>
      <c r="D1983" t="n">
        <v>40</v>
      </c>
      <c r="E1983" t="n">
        <v>81</v>
      </c>
      <c r="G1983" t="n">
        <v>0</v>
      </c>
      <c r="H1983" t="inlineStr">
        <is>
          <t>low</t>
        </is>
      </c>
    </row>
    <row r="1984">
      <c r="A1984" t="inlineStr">
        <is>
          <t>T-e7e186</t>
        </is>
      </c>
      <c r="B1984" t="inlineStr">
        <is>
          <t>A-443b7c</t>
        </is>
      </c>
      <c r="C1984" s="41" t="n">
        <v>45323</v>
      </c>
      <c r="D1984" t="n">
        <v>60</v>
      </c>
      <c r="E1984" t="n">
        <v>91</v>
      </c>
      <c r="G1984" t="n">
        <v>0</v>
      </c>
      <c r="H1984" t="inlineStr">
        <is>
          <t>urgent</t>
        </is>
      </c>
    </row>
    <row r="1985">
      <c r="A1985" t="inlineStr">
        <is>
          <t>T-d980c3</t>
        </is>
      </c>
      <c r="B1985" t="inlineStr">
        <is>
          <t>A-4c38bc</t>
        </is>
      </c>
      <c r="C1985" s="41" t="n">
        <v>45017</v>
      </c>
      <c r="D1985" t="n">
        <v>11</v>
      </c>
      <c r="E1985" t="n">
        <v>20</v>
      </c>
      <c r="G1985" t="n">
        <v>0</v>
      </c>
      <c r="H1985" t="inlineStr">
        <is>
          <t>urgent</t>
        </is>
      </c>
    </row>
    <row r="1986">
      <c r="A1986" t="inlineStr">
        <is>
          <t>T-5bc279</t>
        </is>
      </c>
      <c r="B1986" t="inlineStr">
        <is>
          <t>A-443b7c</t>
        </is>
      </c>
      <c r="C1986" s="41" t="n">
        <v>44986</v>
      </c>
      <c r="D1986" t="n">
        <v>23</v>
      </c>
      <c r="E1986" t="n">
        <v>18</v>
      </c>
      <c r="F1986" t="n">
        <v>5</v>
      </c>
      <c r="G1986" t="n">
        <v>0</v>
      </c>
      <c r="H1986" t="inlineStr">
        <is>
          <t>urgent</t>
        </is>
      </c>
    </row>
    <row r="1987">
      <c r="A1987" t="inlineStr">
        <is>
          <t>T-ffb356</t>
        </is>
      </c>
      <c r="B1987" t="inlineStr">
        <is>
          <t>A-65c341</t>
        </is>
      </c>
      <c r="C1987" s="41" t="n">
        <v>45200</v>
      </c>
      <c r="D1987" t="n">
        <v>47</v>
      </c>
      <c r="E1987" t="n">
        <v>93</v>
      </c>
      <c r="F1987" t="n">
        <v>4</v>
      </c>
      <c r="G1987" t="n">
        <v>0</v>
      </c>
      <c r="H1987" t="inlineStr">
        <is>
          <t>high</t>
        </is>
      </c>
    </row>
    <row r="1988">
      <c r="A1988" t="inlineStr">
        <is>
          <t>T-f1c022</t>
        </is>
      </c>
      <c r="B1988" t="inlineStr">
        <is>
          <t>A-e4bf56</t>
        </is>
      </c>
      <c r="C1988" s="41" t="n">
        <v>45017</v>
      </c>
      <c r="D1988" t="n">
        <v>18</v>
      </c>
      <c r="E1988" t="n">
        <v>73</v>
      </c>
      <c r="F1988" t="n">
        <v>3</v>
      </c>
      <c r="G1988" t="n">
        <v>0</v>
      </c>
      <c r="H1988" t="inlineStr">
        <is>
          <t>high</t>
        </is>
      </c>
    </row>
    <row r="1989">
      <c r="A1989" t="inlineStr">
        <is>
          <t>T-71d508</t>
        </is>
      </c>
      <c r="B1989" t="inlineStr">
        <is>
          <t>A-9b9fe9</t>
        </is>
      </c>
      <c r="C1989" s="41" t="n">
        <v>45078</v>
      </c>
      <c r="D1989" t="n">
        <v>22</v>
      </c>
      <c r="E1989" t="n">
        <v>180</v>
      </c>
      <c r="F1989" t="n">
        <v>5</v>
      </c>
      <c r="G1989" t="n">
        <v>0</v>
      </c>
      <c r="H1989" t="inlineStr">
        <is>
          <t>low</t>
        </is>
      </c>
    </row>
    <row r="1990">
      <c r="A1990" t="inlineStr">
        <is>
          <t>T-bf44a3</t>
        </is>
      </c>
      <c r="B1990" t="inlineStr">
        <is>
          <t>A-de24d5</t>
        </is>
      </c>
      <c r="C1990" s="41" t="n">
        <v>45597</v>
      </c>
      <c r="D1990" t="n">
        <v>45</v>
      </c>
      <c r="E1990" t="n">
        <v>103</v>
      </c>
      <c r="G1990" t="n">
        <v>0</v>
      </c>
      <c r="H1990" t="inlineStr">
        <is>
          <t>high</t>
        </is>
      </c>
    </row>
    <row r="1991">
      <c r="A1991" t="inlineStr">
        <is>
          <t>T-5da5ab</t>
        </is>
      </c>
      <c r="B1991" t="inlineStr">
        <is>
          <t>A-bb3bd4</t>
        </is>
      </c>
      <c r="C1991" s="41" t="n">
        <v>45627</v>
      </c>
      <c r="D1991" t="n">
        <v>17</v>
      </c>
      <c r="E1991" t="n">
        <v>153</v>
      </c>
      <c r="F1991" t="n">
        <v>3</v>
      </c>
      <c r="G1991" t="n">
        <v>0</v>
      </c>
      <c r="H1991" t="inlineStr">
        <is>
          <t>urgent</t>
        </is>
      </c>
    </row>
    <row r="1992">
      <c r="A1992" t="inlineStr">
        <is>
          <t>T-0811d4</t>
        </is>
      </c>
      <c r="B1992" t="inlineStr">
        <is>
          <t>A-f6b2fb</t>
        </is>
      </c>
      <c r="C1992" s="41" t="n">
        <v>45200</v>
      </c>
      <c r="D1992" t="n">
        <v>58</v>
      </c>
      <c r="E1992" t="n">
        <v>24</v>
      </c>
      <c r="F1992" t="n">
        <v>4</v>
      </c>
      <c r="G1992" t="n">
        <v>0</v>
      </c>
      <c r="H1992" t="inlineStr">
        <is>
          <t>medium</t>
        </is>
      </c>
    </row>
    <row r="1993">
      <c r="A1993" t="inlineStr">
        <is>
          <t>T-a35ae1</t>
        </is>
      </c>
      <c r="B1993" t="inlineStr">
        <is>
          <t>A-80eeb6</t>
        </is>
      </c>
      <c r="C1993" s="41" t="n">
        <v>44927</v>
      </c>
      <c r="D1993" t="n">
        <v>68</v>
      </c>
      <c r="E1993" t="n">
        <v>38</v>
      </c>
      <c r="G1993" t="n">
        <v>0</v>
      </c>
      <c r="H1993" t="inlineStr">
        <is>
          <t>high</t>
        </is>
      </c>
    </row>
    <row r="1994">
      <c r="A1994" t="inlineStr">
        <is>
          <t>T-ffdef9</t>
        </is>
      </c>
      <c r="B1994" t="inlineStr">
        <is>
          <t>A-1b707d</t>
        </is>
      </c>
      <c r="C1994" s="41" t="n">
        <v>45170</v>
      </c>
      <c r="D1994" t="n">
        <v>45</v>
      </c>
      <c r="E1994" t="n">
        <v>13</v>
      </c>
      <c r="G1994" t="n">
        <v>0</v>
      </c>
      <c r="H1994" t="inlineStr">
        <is>
          <t>low</t>
        </is>
      </c>
    </row>
    <row r="1995">
      <c r="A1995" t="inlineStr">
        <is>
          <t>T-76632d</t>
        </is>
      </c>
      <c r="B1995" t="inlineStr">
        <is>
          <t>A-00bed1</t>
        </is>
      </c>
      <c r="C1995" s="41" t="n">
        <v>45413</v>
      </c>
      <c r="D1995" t="n">
        <v>27</v>
      </c>
      <c r="E1995" t="n">
        <v>46</v>
      </c>
      <c r="G1995" t="n">
        <v>0</v>
      </c>
      <c r="H1995" t="inlineStr">
        <is>
          <t>high</t>
        </is>
      </c>
    </row>
    <row r="1996">
      <c r="A1996" t="inlineStr">
        <is>
          <t>T-cbc3ef</t>
        </is>
      </c>
      <c r="B1996" t="inlineStr">
        <is>
          <t>A-c4ea60</t>
        </is>
      </c>
      <c r="C1996" s="41" t="n">
        <v>44958</v>
      </c>
      <c r="D1996" t="n">
        <v>50</v>
      </c>
      <c r="E1996" t="n">
        <v>51</v>
      </c>
      <c r="F1996" t="n">
        <v>3</v>
      </c>
      <c r="G1996" t="n">
        <v>0</v>
      </c>
      <c r="H1996" t="inlineStr">
        <is>
          <t>medium</t>
        </is>
      </c>
    </row>
    <row r="1997">
      <c r="A1997" t="inlineStr">
        <is>
          <t>T-d9d697</t>
        </is>
      </c>
      <c r="B1997" t="inlineStr">
        <is>
          <t>A-417d2f</t>
        </is>
      </c>
      <c r="C1997" s="41" t="n">
        <v>45597</v>
      </c>
      <c r="D1997" t="n">
        <v>70</v>
      </c>
      <c r="E1997" t="n">
        <v>3</v>
      </c>
      <c r="G1997" t="n">
        <v>0</v>
      </c>
      <c r="H1997" t="inlineStr">
        <is>
          <t>urgent</t>
        </is>
      </c>
    </row>
    <row r="1998">
      <c r="A1998" t="inlineStr">
        <is>
          <t>T-a9918a</t>
        </is>
      </c>
      <c r="B1998" t="inlineStr">
        <is>
          <t>A-b20d99</t>
        </is>
      </c>
      <c r="C1998" s="41" t="n">
        <v>44958</v>
      </c>
      <c r="D1998" t="n">
        <v>63</v>
      </c>
      <c r="E1998" t="n">
        <v>22</v>
      </c>
      <c r="F1998" t="n">
        <v>3</v>
      </c>
      <c r="G1998" t="n">
        <v>0</v>
      </c>
      <c r="H1998" t="inlineStr">
        <is>
          <t>low</t>
        </is>
      </c>
    </row>
    <row r="1999">
      <c r="A1999" t="inlineStr">
        <is>
          <t>T-e3c91a</t>
        </is>
      </c>
      <c r="B1999" t="inlineStr">
        <is>
          <t>A-d3c88e</t>
        </is>
      </c>
      <c r="C1999" s="41" t="n">
        <v>45017</v>
      </c>
      <c r="D1999" t="n">
        <v>72</v>
      </c>
      <c r="E1999" t="n">
        <v>16</v>
      </c>
      <c r="F1999" t="n">
        <v>4</v>
      </c>
      <c r="G1999" t="n">
        <v>0</v>
      </c>
      <c r="H1999" t="inlineStr">
        <is>
          <t>high</t>
        </is>
      </c>
    </row>
    <row r="2000">
      <c r="A2000" t="inlineStr">
        <is>
          <t>T-91c983</t>
        </is>
      </c>
      <c r="B2000" t="inlineStr">
        <is>
          <t>A-dfbd31</t>
        </is>
      </c>
      <c r="C2000" s="41" t="n">
        <v>45047</v>
      </c>
      <c r="D2000" t="n">
        <v>3</v>
      </c>
      <c r="E2000" t="n">
        <v>177</v>
      </c>
      <c r="F2000" t="n">
        <v>5</v>
      </c>
      <c r="G2000" t="n">
        <v>0</v>
      </c>
      <c r="H2000" t="inlineStr">
        <is>
          <t>high</t>
        </is>
      </c>
    </row>
    <row r="2001">
      <c r="A2001" t="inlineStr">
        <is>
          <t>T-ccf229</t>
        </is>
      </c>
      <c r="B2001" t="inlineStr">
        <is>
          <t>A-b2225d</t>
        </is>
      </c>
      <c r="C2001" s="41" t="n">
        <v>45474</v>
      </c>
      <c r="D2001" t="n">
        <v>60</v>
      </c>
      <c r="E2001" t="n">
        <v>24</v>
      </c>
      <c r="G2001" t="n">
        <v>0</v>
      </c>
      <c r="H2001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</cols>
  <sheetData>
    <row r="1">
      <c r="A1" s="39" t="inlineStr">
        <is>
          <t>usage_id</t>
        </is>
      </c>
      <c r="B1" s="39" t="inlineStr">
        <is>
          <t>mes</t>
        </is>
      </c>
      <c r="C1" s="39" t="inlineStr">
        <is>
          <t>usage_count</t>
        </is>
      </c>
      <c r="D1" s="39" t="inlineStr">
        <is>
          <t>error_count</t>
        </is>
      </c>
    </row>
    <row r="2">
      <c r="A2" t="inlineStr">
        <is>
          <t>U-1c6c24</t>
        </is>
      </c>
      <c r="B2" s="41" t="n">
        <v>45108</v>
      </c>
      <c r="C2" t="n">
        <v>9</v>
      </c>
      <c r="D2" t="n">
        <v>0</v>
      </c>
    </row>
    <row r="3">
      <c r="A3" t="inlineStr">
        <is>
          <t>U-f07cb8</t>
        </is>
      </c>
      <c r="B3" s="41" t="n">
        <v>45139</v>
      </c>
      <c r="C3" t="n">
        <v>9</v>
      </c>
      <c r="D3" t="n">
        <v>0</v>
      </c>
    </row>
    <row r="4">
      <c r="A4" t="inlineStr">
        <is>
          <t>U-096807</t>
        </is>
      </c>
      <c r="B4" s="41" t="n">
        <v>45261</v>
      </c>
      <c r="C4" t="n">
        <v>9</v>
      </c>
      <c r="D4" t="n">
        <v>0</v>
      </c>
    </row>
    <row r="5">
      <c r="A5" t="inlineStr">
        <is>
          <t>U-6b1580</t>
        </is>
      </c>
      <c r="B5" s="41" t="n">
        <v>45474</v>
      </c>
      <c r="C5" t="n">
        <v>5</v>
      </c>
      <c r="D5" t="n">
        <v>0</v>
      </c>
    </row>
    <row r="6">
      <c r="A6" t="inlineStr">
        <is>
          <t>U-720a29</t>
        </is>
      </c>
      <c r="B6" s="41" t="n">
        <v>45627</v>
      </c>
      <c r="C6" t="n">
        <v>12</v>
      </c>
      <c r="D6" t="n">
        <v>0</v>
      </c>
    </row>
    <row r="7">
      <c r="A7" t="inlineStr">
        <is>
          <t>U-c5692d</t>
        </is>
      </c>
      <c r="B7" s="41" t="n">
        <v>45200</v>
      </c>
      <c r="C7" t="n">
        <v>11</v>
      </c>
      <c r="D7" t="n">
        <v>0</v>
      </c>
    </row>
    <row r="8">
      <c r="A8" t="inlineStr">
        <is>
          <t>U-7078db</t>
        </is>
      </c>
      <c r="B8" s="41" t="n">
        <v>45170</v>
      </c>
      <c r="C8" t="n">
        <v>8</v>
      </c>
      <c r="D8" t="n">
        <v>2</v>
      </c>
    </row>
    <row r="9">
      <c r="A9" t="inlineStr">
        <is>
          <t>U-a60033</t>
        </is>
      </c>
      <c r="B9" s="41" t="n">
        <v>45078</v>
      </c>
      <c r="C9" t="n">
        <v>10</v>
      </c>
      <c r="D9" t="n">
        <v>0</v>
      </c>
    </row>
    <row r="10">
      <c r="A10" t="inlineStr">
        <is>
          <t>U-5cd930</t>
        </is>
      </c>
      <c r="B10" s="41" t="n">
        <v>45323</v>
      </c>
      <c r="C10" t="n">
        <v>9</v>
      </c>
      <c r="D10" t="n">
        <v>1</v>
      </c>
    </row>
    <row r="11">
      <c r="A11" t="inlineStr">
        <is>
          <t>U-ebb375</t>
        </is>
      </c>
      <c r="B11" s="41" t="n">
        <v>44958</v>
      </c>
      <c r="C11" t="n">
        <v>6</v>
      </c>
      <c r="D11" t="n">
        <v>0</v>
      </c>
    </row>
    <row r="12">
      <c r="A12" t="inlineStr">
        <is>
          <t>U-a7c89a</t>
        </is>
      </c>
      <c r="B12" s="41" t="n">
        <v>45505</v>
      </c>
      <c r="C12" t="n">
        <v>9</v>
      </c>
      <c r="D12" t="n">
        <v>0</v>
      </c>
    </row>
    <row r="13">
      <c r="A13" t="inlineStr">
        <is>
          <t>U-779058</t>
        </is>
      </c>
      <c r="B13" s="41" t="n">
        <v>45231</v>
      </c>
      <c r="C13" t="n">
        <v>10</v>
      </c>
      <c r="D13" t="n">
        <v>0</v>
      </c>
    </row>
    <row r="14">
      <c r="A14" t="inlineStr">
        <is>
          <t>U-f65bba</t>
        </is>
      </c>
      <c r="B14" s="41" t="n">
        <v>45474</v>
      </c>
      <c r="C14" t="n">
        <v>5</v>
      </c>
      <c r="D14" t="n">
        <v>1</v>
      </c>
    </row>
    <row r="15">
      <c r="A15" t="inlineStr">
        <is>
          <t>U-4de1d3</t>
        </is>
      </c>
      <c r="B15" s="41" t="n">
        <v>45139</v>
      </c>
      <c r="C15" t="n">
        <v>8</v>
      </c>
      <c r="D15" t="n">
        <v>0</v>
      </c>
    </row>
    <row r="16">
      <c r="A16" t="inlineStr">
        <is>
          <t>U-935818</t>
        </is>
      </c>
      <c r="B16" s="41" t="n">
        <v>45047</v>
      </c>
      <c r="C16" t="n">
        <v>17</v>
      </c>
      <c r="D16" t="n">
        <v>0</v>
      </c>
    </row>
    <row r="17">
      <c r="A17" t="inlineStr">
        <is>
          <t>U-0286e4</t>
        </is>
      </c>
      <c r="B17" s="41" t="n">
        <v>45261</v>
      </c>
      <c r="C17" t="n">
        <v>10</v>
      </c>
      <c r="D17" t="n">
        <v>0</v>
      </c>
    </row>
    <row r="18">
      <c r="A18" t="inlineStr">
        <is>
          <t>U-99f042</t>
        </is>
      </c>
      <c r="B18" s="41" t="n">
        <v>45200</v>
      </c>
      <c r="C18" t="n">
        <v>12</v>
      </c>
      <c r="D18" t="n">
        <v>2</v>
      </c>
    </row>
    <row r="19">
      <c r="A19" t="inlineStr">
        <is>
          <t>U-a66f10</t>
        </is>
      </c>
      <c r="B19" s="41" t="n">
        <v>45383</v>
      </c>
      <c r="C19" t="n">
        <v>14</v>
      </c>
      <c r="D19" t="n">
        <v>0</v>
      </c>
    </row>
    <row r="20">
      <c r="A20" t="inlineStr">
        <is>
          <t>U-805be4</t>
        </is>
      </c>
      <c r="B20" s="41" t="n">
        <v>44986</v>
      </c>
      <c r="C20" t="n">
        <v>5</v>
      </c>
      <c r="D20" t="n">
        <v>3</v>
      </c>
    </row>
    <row r="21">
      <c r="A21" t="inlineStr">
        <is>
          <t>U-138675</t>
        </is>
      </c>
      <c r="B21" s="41" t="n">
        <v>45108</v>
      </c>
      <c r="C21" t="n">
        <v>5</v>
      </c>
      <c r="D21" t="n">
        <v>0</v>
      </c>
    </row>
    <row r="22">
      <c r="A22" t="inlineStr">
        <is>
          <t>U-77404d</t>
        </is>
      </c>
      <c r="B22" s="41" t="n">
        <v>45505</v>
      </c>
      <c r="C22" t="n">
        <v>9</v>
      </c>
      <c r="D22" t="n">
        <v>0</v>
      </c>
    </row>
    <row r="23">
      <c r="A23" t="inlineStr">
        <is>
          <t>U-80c1c1</t>
        </is>
      </c>
      <c r="B23" s="41" t="n">
        <v>45231</v>
      </c>
      <c r="C23" t="n">
        <v>9</v>
      </c>
      <c r="D23" t="n">
        <v>0</v>
      </c>
    </row>
    <row r="24">
      <c r="A24" t="inlineStr">
        <is>
          <t>U-25b56c</t>
        </is>
      </c>
      <c r="B24" s="41" t="n">
        <v>45566</v>
      </c>
      <c r="C24" t="n">
        <v>7</v>
      </c>
      <c r="D24" t="n">
        <v>0</v>
      </c>
    </row>
    <row r="25">
      <c r="A25" t="inlineStr">
        <is>
          <t>U-184e0c</t>
        </is>
      </c>
      <c r="B25" s="41" t="n">
        <v>45017</v>
      </c>
      <c r="C25" t="n">
        <v>8</v>
      </c>
      <c r="D25" t="n">
        <v>0</v>
      </c>
    </row>
    <row r="26">
      <c r="A26" t="inlineStr">
        <is>
          <t>U-97d46f</t>
        </is>
      </c>
      <c r="B26" s="41" t="n">
        <v>45017</v>
      </c>
      <c r="C26" t="n">
        <v>10</v>
      </c>
      <c r="D26" t="n">
        <v>0</v>
      </c>
    </row>
    <row r="27">
      <c r="A27" t="inlineStr">
        <is>
          <t>U-782016</t>
        </is>
      </c>
      <c r="B27" s="41" t="n">
        <v>45017</v>
      </c>
      <c r="C27" t="n">
        <v>8</v>
      </c>
      <c r="D27" t="n">
        <v>1</v>
      </c>
    </row>
    <row r="28">
      <c r="A28" t="inlineStr">
        <is>
          <t>U-d7cb11</t>
        </is>
      </c>
      <c r="B28" s="41" t="n">
        <v>45261</v>
      </c>
      <c r="C28" t="n">
        <v>13</v>
      </c>
      <c r="D28" t="n">
        <v>0</v>
      </c>
    </row>
    <row r="29">
      <c r="A29" t="inlineStr">
        <is>
          <t>U-0ae9d5</t>
        </is>
      </c>
      <c r="B29" s="41" t="n">
        <v>44958</v>
      </c>
      <c r="C29" t="n">
        <v>8</v>
      </c>
      <c r="D29" t="n">
        <v>1</v>
      </c>
    </row>
    <row r="30">
      <c r="A30" t="inlineStr">
        <is>
          <t>U-0aff2c</t>
        </is>
      </c>
      <c r="B30" s="41" t="n">
        <v>45323</v>
      </c>
      <c r="C30" t="n">
        <v>9</v>
      </c>
      <c r="D30" t="n">
        <v>2</v>
      </c>
    </row>
    <row r="31">
      <c r="A31" t="inlineStr">
        <is>
          <t>U-093baa</t>
        </is>
      </c>
      <c r="B31" s="41" t="n">
        <v>45231</v>
      </c>
      <c r="C31" t="n">
        <v>6</v>
      </c>
      <c r="D31" t="n">
        <v>2</v>
      </c>
    </row>
    <row r="32">
      <c r="A32" t="inlineStr">
        <is>
          <t>U-7fbb0f</t>
        </is>
      </c>
      <c r="B32" s="41" t="n">
        <v>44927</v>
      </c>
      <c r="C32" t="n">
        <v>11</v>
      </c>
      <c r="D32" t="n">
        <v>0</v>
      </c>
    </row>
    <row r="33">
      <c r="A33" t="inlineStr">
        <is>
          <t>U-e5999c</t>
        </is>
      </c>
      <c r="B33" s="41" t="n">
        <v>45352</v>
      </c>
      <c r="C33" t="n">
        <v>9</v>
      </c>
      <c r="D33" t="n">
        <v>0</v>
      </c>
    </row>
    <row r="34">
      <c r="A34" t="inlineStr">
        <is>
          <t>U-a5433e</t>
        </is>
      </c>
      <c r="B34" s="41" t="n">
        <v>44986</v>
      </c>
      <c r="C34" t="n">
        <v>14</v>
      </c>
      <c r="D34" t="n">
        <v>1</v>
      </c>
    </row>
    <row r="35">
      <c r="A35" t="inlineStr">
        <is>
          <t>U-54d795</t>
        </is>
      </c>
      <c r="B35" s="41" t="n">
        <v>45627</v>
      </c>
      <c r="C35" t="n">
        <v>14</v>
      </c>
      <c r="D35" t="n">
        <v>0</v>
      </c>
    </row>
    <row r="36">
      <c r="A36" t="inlineStr">
        <is>
          <t>U-4ccaa4</t>
        </is>
      </c>
      <c r="B36" s="41" t="n">
        <v>45017</v>
      </c>
      <c r="C36" t="n">
        <v>6</v>
      </c>
      <c r="D36" t="n">
        <v>0</v>
      </c>
    </row>
    <row r="37">
      <c r="A37" t="inlineStr">
        <is>
          <t>U-492e99</t>
        </is>
      </c>
      <c r="B37" s="41" t="n">
        <v>45261</v>
      </c>
      <c r="C37" t="n">
        <v>9</v>
      </c>
      <c r="D37" t="n">
        <v>0</v>
      </c>
    </row>
    <row r="38">
      <c r="A38" t="inlineStr">
        <is>
          <t>U-ed08bd</t>
        </is>
      </c>
      <c r="B38" s="41" t="n">
        <v>45566</v>
      </c>
      <c r="C38" t="n">
        <v>7</v>
      </c>
      <c r="D38" t="n">
        <v>0</v>
      </c>
    </row>
    <row r="39">
      <c r="A39" t="inlineStr">
        <is>
          <t>U-ba2bf3</t>
        </is>
      </c>
      <c r="B39" s="41" t="n">
        <v>45352</v>
      </c>
      <c r="C39" t="n">
        <v>9</v>
      </c>
      <c r="D39" t="n">
        <v>0</v>
      </c>
    </row>
    <row r="40">
      <c r="A40" t="inlineStr">
        <is>
          <t>U-4978ea</t>
        </is>
      </c>
      <c r="B40" s="41" t="n">
        <v>45017</v>
      </c>
      <c r="C40" t="n">
        <v>5</v>
      </c>
      <c r="D40" t="n">
        <v>1</v>
      </c>
    </row>
    <row r="41">
      <c r="A41" t="inlineStr">
        <is>
          <t>U-7f9bc8</t>
        </is>
      </c>
      <c r="B41" s="41" t="n">
        <v>45383</v>
      </c>
      <c r="C41" t="n">
        <v>14</v>
      </c>
      <c r="D41" t="n">
        <v>0</v>
      </c>
    </row>
    <row r="42">
      <c r="A42" t="inlineStr">
        <is>
          <t>U-624d96</t>
        </is>
      </c>
      <c r="B42" s="41" t="n">
        <v>45261</v>
      </c>
      <c r="C42" t="n">
        <v>7</v>
      </c>
      <c r="D42" t="n">
        <v>0</v>
      </c>
    </row>
    <row r="43">
      <c r="A43" t="inlineStr">
        <is>
          <t>U-d652f1</t>
        </is>
      </c>
      <c r="B43" s="41" t="n">
        <v>45139</v>
      </c>
      <c r="C43" t="n">
        <v>10</v>
      </c>
      <c r="D43" t="n">
        <v>0</v>
      </c>
    </row>
    <row r="44">
      <c r="A44" t="inlineStr">
        <is>
          <t>U-e860b8</t>
        </is>
      </c>
      <c r="B44" s="41" t="n">
        <v>45323</v>
      </c>
      <c r="C44" t="n">
        <v>7</v>
      </c>
      <c r="D44" t="n">
        <v>0</v>
      </c>
    </row>
    <row r="45">
      <c r="A45" t="inlineStr">
        <is>
          <t>U-804bf8</t>
        </is>
      </c>
      <c r="B45" s="41" t="n">
        <v>44927</v>
      </c>
      <c r="C45" t="n">
        <v>5</v>
      </c>
      <c r="D45" t="n">
        <v>0</v>
      </c>
    </row>
    <row r="46">
      <c r="A46" t="inlineStr">
        <is>
          <t>U-d2e9b7</t>
        </is>
      </c>
      <c r="B46" s="41" t="n">
        <v>44927</v>
      </c>
      <c r="C46" t="n">
        <v>6</v>
      </c>
      <c r="D46" t="n">
        <v>1</v>
      </c>
    </row>
    <row r="47">
      <c r="A47" t="inlineStr">
        <is>
          <t>U-9a5f52</t>
        </is>
      </c>
      <c r="B47" s="41" t="n">
        <v>44958</v>
      </c>
      <c r="C47" t="n">
        <v>6</v>
      </c>
      <c r="D47" t="n">
        <v>0</v>
      </c>
    </row>
    <row r="48">
      <c r="A48" t="inlineStr">
        <is>
          <t>U-a6a7c7</t>
        </is>
      </c>
      <c r="B48" s="41" t="n">
        <v>45444</v>
      </c>
      <c r="C48" t="n">
        <v>9</v>
      </c>
      <c r="D48" t="n">
        <v>1</v>
      </c>
    </row>
    <row r="49">
      <c r="A49" t="inlineStr">
        <is>
          <t>U-3e5e83</t>
        </is>
      </c>
      <c r="B49" s="41" t="n">
        <v>44986</v>
      </c>
      <c r="C49" t="n">
        <v>14</v>
      </c>
      <c r="D49" t="n">
        <v>0</v>
      </c>
    </row>
    <row r="50">
      <c r="A50" t="inlineStr">
        <is>
          <t>U-708d27</t>
        </is>
      </c>
      <c r="B50" s="41" t="n">
        <v>45139</v>
      </c>
      <c r="C50" t="n">
        <v>8</v>
      </c>
      <c r="D50" t="n">
        <v>2</v>
      </c>
    </row>
    <row r="51">
      <c r="A51" t="inlineStr">
        <is>
          <t>U-0abd90</t>
        </is>
      </c>
      <c r="B51" s="41" t="n">
        <v>45292</v>
      </c>
      <c r="C51" t="n">
        <v>7</v>
      </c>
      <c r="D51" t="n">
        <v>0</v>
      </c>
    </row>
    <row r="52">
      <c r="A52" t="inlineStr">
        <is>
          <t>U-7d32fc</t>
        </is>
      </c>
      <c r="B52" s="41" t="n">
        <v>45627</v>
      </c>
      <c r="C52" t="n">
        <v>8</v>
      </c>
      <c r="D52" t="n">
        <v>0</v>
      </c>
    </row>
    <row r="53">
      <c r="A53" t="inlineStr">
        <is>
          <t>U-b095d6</t>
        </is>
      </c>
      <c r="B53" s="41" t="n">
        <v>44958</v>
      </c>
      <c r="C53" t="n">
        <v>6</v>
      </c>
      <c r="D53" t="n">
        <v>0</v>
      </c>
    </row>
    <row r="54">
      <c r="A54" t="inlineStr">
        <is>
          <t>U-ba50ee</t>
        </is>
      </c>
      <c r="B54" s="41" t="n">
        <v>44958</v>
      </c>
      <c r="C54" t="n">
        <v>12</v>
      </c>
      <c r="D54" t="n">
        <v>0</v>
      </c>
    </row>
    <row r="55">
      <c r="A55" t="inlineStr">
        <is>
          <t>U-aac036</t>
        </is>
      </c>
      <c r="B55" s="41" t="n">
        <v>45505</v>
      </c>
      <c r="C55" t="n">
        <v>12</v>
      </c>
      <c r="D55" t="n">
        <v>0</v>
      </c>
    </row>
    <row r="56">
      <c r="A56" t="inlineStr">
        <is>
          <t>U-9df047</t>
        </is>
      </c>
      <c r="B56" s="41" t="n">
        <v>45323</v>
      </c>
      <c r="C56" t="n">
        <v>12</v>
      </c>
      <c r="D56" t="n">
        <v>0</v>
      </c>
    </row>
    <row r="57">
      <c r="A57" t="inlineStr">
        <is>
          <t>U-029a51</t>
        </is>
      </c>
      <c r="B57" s="41" t="n">
        <v>44986</v>
      </c>
      <c r="C57" t="n">
        <v>6</v>
      </c>
      <c r="D57" t="n">
        <v>1</v>
      </c>
    </row>
    <row r="58">
      <c r="A58" t="inlineStr">
        <is>
          <t>U-680b9d</t>
        </is>
      </c>
      <c r="B58" s="41" t="n">
        <v>45352</v>
      </c>
      <c r="C58" t="n">
        <v>11</v>
      </c>
      <c r="D58" t="n">
        <v>0</v>
      </c>
    </row>
    <row r="59">
      <c r="A59" t="inlineStr">
        <is>
          <t>U-1314b8</t>
        </is>
      </c>
      <c r="B59" s="41" t="n">
        <v>45627</v>
      </c>
      <c r="C59" t="n">
        <v>6</v>
      </c>
      <c r="D59" t="n">
        <v>3</v>
      </c>
    </row>
    <row r="60">
      <c r="A60" t="inlineStr">
        <is>
          <t>U-46c99c</t>
        </is>
      </c>
      <c r="B60" s="41" t="n">
        <v>45200</v>
      </c>
      <c r="C60" t="n">
        <v>14</v>
      </c>
      <c r="D60" t="n">
        <v>0</v>
      </c>
    </row>
    <row r="61">
      <c r="A61" t="inlineStr">
        <is>
          <t>U-e580fe</t>
        </is>
      </c>
      <c r="B61" s="41" t="n">
        <v>45505</v>
      </c>
      <c r="C61" t="n">
        <v>9</v>
      </c>
      <c r="D61" t="n">
        <v>0</v>
      </c>
    </row>
    <row r="62">
      <c r="A62" t="inlineStr">
        <is>
          <t>U-50e5b9</t>
        </is>
      </c>
      <c r="B62" s="41" t="n">
        <v>45627</v>
      </c>
      <c r="C62" t="n">
        <v>10</v>
      </c>
      <c r="D62" t="n">
        <v>1</v>
      </c>
    </row>
    <row r="63">
      <c r="A63" t="inlineStr">
        <is>
          <t>U-83a6c5</t>
        </is>
      </c>
      <c r="B63" s="41" t="n">
        <v>44927</v>
      </c>
      <c r="C63" t="n">
        <v>13</v>
      </c>
      <c r="D63" t="n">
        <v>0</v>
      </c>
    </row>
    <row r="64">
      <c r="A64" t="inlineStr">
        <is>
          <t>U-545d0c</t>
        </is>
      </c>
      <c r="B64" s="41" t="n">
        <v>45292</v>
      </c>
      <c r="C64" t="n">
        <v>13</v>
      </c>
      <c r="D64" t="n">
        <v>0</v>
      </c>
    </row>
    <row r="65">
      <c r="A65" t="inlineStr">
        <is>
          <t>U-275562</t>
        </is>
      </c>
      <c r="B65" s="41" t="n">
        <v>44927</v>
      </c>
      <c r="C65" t="n">
        <v>7</v>
      </c>
      <c r="D65" t="n">
        <v>0</v>
      </c>
    </row>
    <row r="66">
      <c r="A66" t="inlineStr">
        <is>
          <t>U-b232f4</t>
        </is>
      </c>
      <c r="B66" s="41" t="n">
        <v>44927</v>
      </c>
      <c r="C66" t="n">
        <v>8</v>
      </c>
      <c r="D66" t="n">
        <v>0</v>
      </c>
    </row>
    <row r="67">
      <c r="A67" t="inlineStr">
        <is>
          <t>U-892c50</t>
        </is>
      </c>
      <c r="B67" s="41" t="n">
        <v>45292</v>
      </c>
      <c r="C67" t="n">
        <v>8</v>
      </c>
      <c r="D67" t="n">
        <v>3</v>
      </c>
    </row>
    <row r="68">
      <c r="A68" t="inlineStr">
        <is>
          <t>U-700b4b</t>
        </is>
      </c>
      <c r="B68" s="41" t="n">
        <v>45323</v>
      </c>
      <c r="C68" t="n">
        <v>6</v>
      </c>
      <c r="D68" t="n">
        <v>2</v>
      </c>
    </row>
    <row r="69">
      <c r="A69" t="inlineStr">
        <is>
          <t>U-385a00</t>
        </is>
      </c>
      <c r="B69" s="41" t="n">
        <v>45383</v>
      </c>
      <c r="C69" t="n">
        <v>13</v>
      </c>
      <c r="D69" t="n">
        <v>2</v>
      </c>
    </row>
    <row r="70">
      <c r="A70" t="inlineStr">
        <is>
          <t>U-424739</t>
        </is>
      </c>
      <c r="B70" s="41" t="n">
        <v>45505</v>
      </c>
      <c r="C70" t="n">
        <v>12</v>
      </c>
      <c r="D70" t="n">
        <v>3</v>
      </c>
    </row>
    <row r="71">
      <c r="A71" t="inlineStr">
        <is>
          <t>U-9ee469</t>
        </is>
      </c>
      <c r="B71" s="41" t="n">
        <v>45627</v>
      </c>
      <c r="C71" t="n">
        <v>6</v>
      </c>
      <c r="D71" t="n">
        <v>0</v>
      </c>
    </row>
    <row r="72">
      <c r="A72" t="inlineStr">
        <is>
          <t>U-0b0bbc</t>
        </is>
      </c>
      <c r="B72" s="41" t="n">
        <v>45231</v>
      </c>
      <c r="C72" t="n">
        <v>8</v>
      </c>
      <c r="D72" t="n">
        <v>0</v>
      </c>
    </row>
    <row r="73">
      <c r="A73" t="inlineStr">
        <is>
          <t>U-b07117</t>
        </is>
      </c>
      <c r="B73" s="41" t="n">
        <v>44927</v>
      </c>
      <c r="C73" t="n">
        <v>19</v>
      </c>
      <c r="D73" t="n">
        <v>0</v>
      </c>
    </row>
    <row r="74">
      <c r="A74" t="inlineStr">
        <is>
          <t>U-203929</t>
        </is>
      </c>
      <c r="B74" s="41" t="n">
        <v>45566</v>
      </c>
      <c r="C74" t="n">
        <v>16</v>
      </c>
      <c r="D74" t="n">
        <v>1</v>
      </c>
    </row>
    <row r="75">
      <c r="A75" t="inlineStr">
        <is>
          <t>U-9c486f</t>
        </is>
      </c>
      <c r="B75" s="41" t="n">
        <v>45170</v>
      </c>
      <c r="C75" t="n">
        <v>16</v>
      </c>
      <c r="D75" t="n">
        <v>0</v>
      </c>
    </row>
    <row r="76">
      <c r="A76" t="inlineStr">
        <is>
          <t>U-03f160</t>
        </is>
      </c>
      <c r="B76" s="41" t="n">
        <v>45323</v>
      </c>
      <c r="C76" t="n">
        <v>9</v>
      </c>
      <c r="D76" t="n">
        <v>0</v>
      </c>
    </row>
    <row r="77">
      <c r="A77" t="inlineStr">
        <is>
          <t>U-c08e68</t>
        </is>
      </c>
      <c r="B77" s="41" t="n">
        <v>44927</v>
      </c>
      <c r="C77" t="n">
        <v>10</v>
      </c>
      <c r="D77" t="n">
        <v>0</v>
      </c>
    </row>
    <row r="78">
      <c r="A78" t="inlineStr">
        <is>
          <t>U-a446ec</t>
        </is>
      </c>
      <c r="B78" s="41" t="n">
        <v>45292</v>
      </c>
      <c r="C78" t="n">
        <v>10</v>
      </c>
      <c r="D78" t="n">
        <v>0</v>
      </c>
    </row>
    <row r="79">
      <c r="A79" t="inlineStr">
        <is>
          <t>U-a83ad0</t>
        </is>
      </c>
      <c r="B79" s="41" t="n">
        <v>45047</v>
      </c>
      <c r="C79" t="n">
        <v>15</v>
      </c>
      <c r="D79" t="n">
        <v>1</v>
      </c>
    </row>
    <row r="80">
      <c r="A80" t="inlineStr">
        <is>
          <t>U-fd7a68</t>
        </is>
      </c>
      <c r="B80" s="41" t="n">
        <v>45597</v>
      </c>
      <c r="C80" t="n">
        <v>12</v>
      </c>
      <c r="D80" t="n">
        <v>0</v>
      </c>
    </row>
    <row r="81">
      <c r="A81" t="inlineStr">
        <is>
          <t>U-477ca5</t>
        </is>
      </c>
      <c r="B81" s="41" t="n">
        <v>45474</v>
      </c>
      <c r="C81" t="n">
        <v>11</v>
      </c>
      <c r="D81" t="n">
        <v>0</v>
      </c>
    </row>
    <row r="82">
      <c r="A82" t="inlineStr">
        <is>
          <t>U-88007d</t>
        </is>
      </c>
      <c r="B82" s="41" t="n">
        <v>45231</v>
      </c>
      <c r="C82" t="n">
        <v>9</v>
      </c>
      <c r="D82" t="n">
        <v>0</v>
      </c>
    </row>
    <row r="83">
      <c r="A83" t="inlineStr">
        <is>
          <t>U-d12cc7</t>
        </is>
      </c>
      <c r="B83" s="41" t="n">
        <v>45078</v>
      </c>
      <c r="C83" t="n">
        <v>11</v>
      </c>
      <c r="D83" t="n">
        <v>0</v>
      </c>
    </row>
    <row r="84">
      <c r="A84" t="inlineStr">
        <is>
          <t>U-d26026</t>
        </is>
      </c>
      <c r="B84" s="41" t="n">
        <v>45078</v>
      </c>
      <c r="C84" t="n">
        <v>12</v>
      </c>
      <c r="D84" t="n">
        <v>1</v>
      </c>
    </row>
    <row r="85">
      <c r="A85" t="inlineStr">
        <is>
          <t>U-f82b52</t>
        </is>
      </c>
      <c r="B85" s="41" t="n">
        <v>45170</v>
      </c>
      <c r="C85" t="n">
        <v>10</v>
      </c>
      <c r="D85" t="n">
        <v>0</v>
      </c>
    </row>
    <row r="86">
      <c r="A86" t="inlineStr">
        <is>
          <t>U-e01529</t>
        </is>
      </c>
      <c r="B86" s="41" t="n">
        <v>45627</v>
      </c>
      <c r="C86" t="n">
        <v>9</v>
      </c>
      <c r="D86" t="n">
        <v>0</v>
      </c>
    </row>
    <row r="87">
      <c r="A87" t="inlineStr">
        <is>
          <t>U-4abe39</t>
        </is>
      </c>
      <c r="B87" s="41" t="n">
        <v>45261</v>
      </c>
      <c r="C87" t="n">
        <v>9</v>
      </c>
      <c r="D87" t="n">
        <v>0</v>
      </c>
    </row>
    <row r="88">
      <c r="A88" t="inlineStr">
        <is>
          <t>U-92a37d</t>
        </is>
      </c>
      <c r="B88" s="41" t="n">
        <v>45170</v>
      </c>
      <c r="C88" t="n">
        <v>3</v>
      </c>
      <c r="D88" t="n">
        <v>0</v>
      </c>
    </row>
    <row r="89">
      <c r="A89" t="inlineStr">
        <is>
          <t>U-e5b4b3</t>
        </is>
      </c>
      <c r="B89" s="41" t="n">
        <v>45627</v>
      </c>
      <c r="C89" t="n">
        <v>10</v>
      </c>
      <c r="D89" t="n">
        <v>0</v>
      </c>
    </row>
    <row r="90">
      <c r="A90" t="inlineStr">
        <is>
          <t>U-6043b0</t>
        </is>
      </c>
      <c r="B90" s="41" t="n">
        <v>45352</v>
      </c>
      <c r="C90" t="n">
        <v>12</v>
      </c>
      <c r="D90" t="n">
        <v>0</v>
      </c>
    </row>
    <row r="91">
      <c r="A91" t="inlineStr">
        <is>
          <t>U-9e1762</t>
        </is>
      </c>
      <c r="B91" s="41" t="n">
        <v>45078</v>
      </c>
      <c r="C91" t="n">
        <v>14</v>
      </c>
      <c r="D91" t="n">
        <v>0</v>
      </c>
    </row>
    <row r="92">
      <c r="A92" t="inlineStr">
        <is>
          <t>U-14bb04</t>
        </is>
      </c>
      <c r="B92" s="41" t="n">
        <v>45108</v>
      </c>
      <c r="C92" t="n">
        <v>8</v>
      </c>
      <c r="D92" t="n">
        <v>0</v>
      </c>
    </row>
    <row r="93">
      <c r="A93" t="inlineStr">
        <is>
          <t>U-291919</t>
        </is>
      </c>
      <c r="B93" s="41" t="n">
        <v>45017</v>
      </c>
      <c r="C93" t="n">
        <v>8</v>
      </c>
      <c r="D93" t="n">
        <v>0</v>
      </c>
    </row>
    <row r="94">
      <c r="A94" t="inlineStr">
        <is>
          <t>U-f7842e</t>
        </is>
      </c>
      <c r="B94" s="41" t="n">
        <v>45261</v>
      </c>
      <c r="C94" t="n">
        <v>10</v>
      </c>
      <c r="D94" t="n">
        <v>2</v>
      </c>
    </row>
    <row r="95">
      <c r="A95" t="inlineStr">
        <is>
          <t>U-c5d688</t>
        </is>
      </c>
      <c r="B95" s="41" t="n">
        <v>45505</v>
      </c>
      <c r="C95" t="n">
        <v>9</v>
      </c>
      <c r="D95" t="n">
        <v>0</v>
      </c>
    </row>
    <row r="96">
      <c r="A96" t="inlineStr">
        <is>
          <t>U-7c5c2b</t>
        </is>
      </c>
      <c r="B96" s="41" t="n">
        <v>45505</v>
      </c>
      <c r="C96" t="n">
        <v>11</v>
      </c>
      <c r="D96" t="n">
        <v>0</v>
      </c>
    </row>
    <row r="97">
      <c r="A97" t="inlineStr">
        <is>
          <t>U-c2633c</t>
        </is>
      </c>
      <c r="B97" s="41" t="n">
        <v>45017</v>
      </c>
      <c r="C97" t="n">
        <v>10</v>
      </c>
      <c r="D97" t="n">
        <v>0</v>
      </c>
    </row>
    <row r="98">
      <c r="A98" t="inlineStr">
        <is>
          <t>U-912828</t>
        </is>
      </c>
      <c r="B98" s="41" t="n">
        <v>45474</v>
      </c>
      <c r="C98" t="n">
        <v>15</v>
      </c>
      <c r="D98" t="n">
        <v>0</v>
      </c>
    </row>
    <row r="99">
      <c r="A99" t="inlineStr">
        <is>
          <t>U-031f15</t>
        </is>
      </c>
      <c r="B99" s="41" t="n">
        <v>45474</v>
      </c>
      <c r="C99" t="n">
        <v>6</v>
      </c>
      <c r="D99" t="n">
        <v>0</v>
      </c>
    </row>
    <row r="100">
      <c r="A100" t="inlineStr">
        <is>
          <t>U-1662fe</t>
        </is>
      </c>
      <c r="B100" s="41" t="n">
        <v>45383</v>
      </c>
      <c r="C100" t="n">
        <v>12</v>
      </c>
      <c r="D100" t="n">
        <v>1</v>
      </c>
    </row>
    <row r="101">
      <c r="A101" t="inlineStr">
        <is>
          <t>U-3ddaf4</t>
        </is>
      </c>
      <c r="B101" s="41" t="n">
        <v>45292</v>
      </c>
      <c r="C101" t="n">
        <v>13</v>
      </c>
      <c r="D101" t="n">
        <v>2</v>
      </c>
    </row>
    <row r="102">
      <c r="A102" t="inlineStr">
        <is>
          <t>U-ef63a1</t>
        </is>
      </c>
      <c r="B102" s="41" t="n">
        <v>45627</v>
      </c>
      <c r="C102" t="n">
        <v>12</v>
      </c>
      <c r="D102" t="n">
        <v>0</v>
      </c>
    </row>
    <row r="103">
      <c r="A103" t="inlineStr">
        <is>
          <t>U-bc70f2</t>
        </is>
      </c>
      <c r="B103" s="41" t="n">
        <v>45413</v>
      </c>
      <c r="C103" t="n">
        <v>10</v>
      </c>
      <c r="D103" t="n">
        <v>2</v>
      </c>
    </row>
    <row r="104">
      <c r="A104" t="inlineStr">
        <is>
          <t>U-a92688</t>
        </is>
      </c>
      <c r="B104" s="41" t="n">
        <v>45474</v>
      </c>
      <c r="C104" t="n">
        <v>5</v>
      </c>
      <c r="D104" t="n">
        <v>1</v>
      </c>
    </row>
    <row r="105">
      <c r="A105" t="inlineStr">
        <is>
          <t>U-28d115</t>
        </is>
      </c>
      <c r="B105" s="41" t="n">
        <v>45505</v>
      </c>
      <c r="C105" t="n">
        <v>9</v>
      </c>
      <c r="D105" t="n">
        <v>0</v>
      </c>
    </row>
    <row r="106">
      <c r="A106" t="inlineStr">
        <is>
          <t>U-9ec98a</t>
        </is>
      </c>
      <c r="B106" s="41" t="n">
        <v>45200</v>
      </c>
      <c r="C106" t="n">
        <v>3</v>
      </c>
      <c r="D106" t="n">
        <v>0</v>
      </c>
    </row>
    <row r="107">
      <c r="A107" t="inlineStr">
        <is>
          <t>U-e377bf</t>
        </is>
      </c>
      <c r="B107" s="41" t="n">
        <v>45597</v>
      </c>
      <c r="C107" t="n">
        <v>8</v>
      </c>
      <c r="D107" t="n">
        <v>0</v>
      </c>
    </row>
    <row r="108">
      <c r="A108" t="inlineStr">
        <is>
          <t>U-b39242</t>
        </is>
      </c>
      <c r="B108" s="41" t="n">
        <v>45078</v>
      </c>
      <c r="C108" t="n">
        <v>5</v>
      </c>
      <c r="D108" t="n">
        <v>0</v>
      </c>
    </row>
    <row r="109">
      <c r="A109" t="inlineStr">
        <is>
          <t>U-f67d78</t>
        </is>
      </c>
      <c r="B109" s="41" t="n">
        <v>44958</v>
      </c>
      <c r="C109" t="n">
        <v>9</v>
      </c>
      <c r="D109" t="n">
        <v>0</v>
      </c>
    </row>
    <row r="110">
      <c r="A110" t="inlineStr">
        <is>
          <t>U-6b41f7</t>
        </is>
      </c>
      <c r="B110" s="41" t="n">
        <v>45536</v>
      </c>
      <c r="C110" t="n">
        <v>8</v>
      </c>
      <c r="D110" t="n">
        <v>0</v>
      </c>
    </row>
    <row r="111">
      <c r="A111" t="inlineStr">
        <is>
          <t>U-5c5044</t>
        </is>
      </c>
      <c r="B111" s="41" t="n">
        <v>45566</v>
      </c>
      <c r="C111" t="n">
        <v>13</v>
      </c>
      <c r="D111" t="n">
        <v>0</v>
      </c>
    </row>
    <row r="112">
      <c r="A112" t="inlineStr">
        <is>
          <t>U-62568a</t>
        </is>
      </c>
      <c r="B112" s="41" t="n">
        <v>44986</v>
      </c>
      <c r="C112" t="n">
        <v>15</v>
      </c>
      <c r="D112" t="n">
        <v>1</v>
      </c>
    </row>
    <row r="113">
      <c r="A113" t="inlineStr">
        <is>
          <t>U-d352f7</t>
        </is>
      </c>
      <c r="B113" s="41" t="n">
        <v>45200</v>
      </c>
      <c r="C113" t="n">
        <v>10</v>
      </c>
      <c r="D113" t="n">
        <v>0</v>
      </c>
    </row>
    <row r="114">
      <c r="A114" t="inlineStr">
        <is>
          <t>U-7eebdf</t>
        </is>
      </c>
      <c r="B114" s="41" t="n">
        <v>45047</v>
      </c>
      <c r="C114" t="n">
        <v>11</v>
      </c>
      <c r="D114" t="n">
        <v>0</v>
      </c>
    </row>
    <row r="115">
      <c r="A115" t="inlineStr">
        <is>
          <t>U-b22092</t>
        </is>
      </c>
      <c r="B115" s="41" t="n">
        <v>45352</v>
      </c>
      <c r="C115" t="n">
        <v>10</v>
      </c>
      <c r="D115" t="n">
        <v>0</v>
      </c>
    </row>
    <row r="116">
      <c r="A116" t="inlineStr">
        <is>
          <t>U-93c6a4</t>
        </is>
      </c>
      <c r="B116" s="41" t="n">
        <v>45627</v>
      </c>
      <c r="C116" t="n">
        <v>13</v>
      </c>
      <c r="D116" t="n">
        <v>2</v>
      </c>
    </row>
    <row r="117">
      <c r="A117" t="inlineStr">
        <is>
          <t>U-0947d6</t>
        </is>
      </c>
      <c r="B117" s="41" t="n">
        <v>45566</v>
      </c>
      <c r="C117" t="n">
        <v>7</v>
      </c>
      <c r="D117" t="n">
        <v>0</v>
      </c>
    </row>
    <row r="118">
      <c r="A118" t="inlineStr">
        <is>
          <t>U-43761f</t>
        </is>
      </c>
      <c r="B118" s="41" t="n">
        <v>45566</v>
      </c>
      <c r="C118" t="n">
        <v>8</v>
      </c>
      <c r="D118" t="n">
        <v>1</v>
      </c>
    </row>
    <row r="119">
      <c r="A119" t="inlineStr">
        <is>
          <t>U-b01e54</t>
        </is>
      </c>
      <c r="B119" s="41" t="n">
        <v>45627</v>
      </c>
      <c r="C119" t="n">
        <v>9</v>
      </c>
      <c r="D119" t="n">
        <v>0</v>
      </c>
    </row>
    <row r="120">
      <c r="A120" t="inlineStr">
        <is>
          <t>U-3e8544</t>
        </is>
      </c>
      <c r="B120" s="41" t="n">
        <v>45047</v>
      </c>
      <c r="C120" t="n">
        <v>11</v>
      </c>
      <c r="D120" t="n">
        <v>0</v>
      </c>
    </row>
    <row r="121">
      <c r="A121" t="inlineStr">
        <is>
          <t>U-6b0253</t>
        </is>
      </c>
      <c r="B121" s="41" t="n">
        <v>45047</v>
      </c>
      <c r="C121" t="n">
        <v>12</v>
      </c>
      <c r="D121" t="n">
        <v>2</v>
      </c>
    </row>
    <row r="122">
      <c r="A122" t="inlineStr">
        <is>
          <t>U-b4d3c5</t>
        </is>
      </c>
      <c r="B122" s="41" t="n">
        <v>45108</v>
      </c>
      <c r="C122" t="n">
        <v>7</v>
      </c>
      <c r="D122" t="n">
        <v>0</v>
      </c>
    </row>
    <row r="123">
      <c r="A123" t="inlineStr">
        <is>
          <t>U-17b2c9</t>
        </is>
      </c>
      <c r="B123" s="41" t="n">
        <v>45017</v>
      </c>
      <c r="C123" t="n">
        <v>11</v>
      </c>
      <c r="D123" t="n">
        <v>0</v>
      </c>
    </row>
    <row r="124">
      <c r="A124" t="inlineStr">
        <is>
          <t>U-691b21</t>
        </is>
      </c>
      <c r="B124" s="41" t="n">
        <v>45323</v>
      </c>
      <c r="C124" t="n">
        <v>3</v>
      </c>
      <c r="D124" t="n">
        <v>0</v>
      </c>
    </row>
    <row r="125">
      <c r="A125" t="inlineStr">
        <is>
          <t>U-e8629b</t>
        </is>
      </c>
      <c r="B125" s="41" t="n">
        <v>44927</v>
      </c>
      <c r="C125" t="n">
        <v>11</v>
      </c>
      <c r="D125" t="n">
        <v>0</v>
      </c>
    </row>
    <row r="126">
      <c r="A126" t="inlineStr">
        <is>
          <t>U-d815de</t>
        </is>
      </c>
      <c r="B126" s="41" t="n">
        <v>45139</v>
      </c>
      <c r="C126" t="n">
        <v>15</v>
      </c>
      <c r="D126" t="n">
        <v>0</v>
      </c>
    </row>
    <row r="127">
      <c r="A127" t="inlineStr">
        <is>
          <t>U-167026</t>
        </is>
      </c>
      <c r="B127" s="41" t="n">
        <v>45261</v>
      </c>
      <c r="C127" t="n">
        <v>8</v>
      </c>
      <c r="D127" t="n">
        <v>0</v>
      </c>
    </row>
    <row r="128">
      <c r="A128" t="inlineStr">
        <is>
          <t>U-65e223</t>
        </is>
      </c>
      <c r="B128" s="41" t="n">
        <v>45139</v>
      </c>
      <c r="C128" t="n">
        <v>9</v>
      </c>
      <c r="D128" t="n">
        <v>2</v>
      </c>
    </row>
    <row r="129">
      <c r="A129" t="inlineStr">
        <is>
          <t>U-ded235</t>
        </is>
      </c>
      <c r="B129" s="41" t="n">
        <v>45566</v>
      </c>
      <c r="C129" t="n">
        <v>5</v>
      </c>
      <c r="D129" t="n">
        <v>0</v>
      </c>
    </row>
    <row r="130">
      <c r="A130" t="inlineStr">
        <is>
          <t>U-780828</t>
        </is>
      </c>
      <c r="B130" s="41" t="n">
        <v>45597</v>
      </c>
      <c r="C130" t="n">
        <v>4</v>
      </c>
      <c r="D130" t="n">
        <v>0</v>
      </c>
    </row>
    <row r="131">
      <c r="A131" t="inlineStr">
        <is>
          <t>U-fffbc1</t>
        </is>
      </c>
      <c r="B131" s="41" t="n">
        <v>45292</v>
      </c>
      <c r="C131" t="n">
        <v>5</v>
      </c>
      <c r="D131" t="n">
        <v>0</v>
      </c>
    </row>
    <row r="132">
      <c r="A132" t="inlineStr">
        <is>
          <t>U-37266b</t>
        </is>
      </c>
      <c r="B132" s="41" t="n">
        <v>45505</v>
      </c>
      <c r="C132" t="n">
        <v>19</v>
      </c>
      <c r="D132" t="n">
        <v>1</v>
      </c>
    </row>
    <row r="133">
      <c r="A133" t="inlineStr">
        <is>
          <t>U-e65d2a</t>
        </is>
      </c>
      <c r="B133" s="41" t="n">
        <v>44927</v>
      </c>
      <c r="C133" t="n">
        <v>13</v>
      </c>
      <c r="D133" t="n">
        <v>1</v>
      </c>
    </row>
    <row r="134">
      <c r="A134" t="inlineStr">
        <is>
          <t>U-f633de</t>
        </is>
      </c>
      <c r="B134" s="41" t="n">
        <v>45200</v>
      </c>
      <c r="C134" t="n">
        <v>9</v>
      </c>
      <c r="D134" t="n">
        <v>4</v>
      </c>
    </row>
    <row r="135">
      <c r="A135" t="inlineStr">
        <is>
          <t>U-709d9a</t>
        </is>
      </c>
      <c r="B135" s="41" t="n">
        <v>45078</v>
      </c>
      <c r="C135" t="n">
        <v>11</v>
      </c>
      <c r="D135" t="n">
        <v>0</v>
      </c>
    </row>
    <row r="136">
      <c r="A136" t="inlineStr">
        <is>
          <t>U-25ef2e</t>
        </is>
      </c>
      <c r="B136" s="41" t="n">
        <v>45108</v>
      </c>
      <c r="C136" t="n">
        <v>17</v>
      </c>
      <c r="D136" t="n">
        <v>1</v>
      </c>
    </row>
    <row r="137">
      <c r="A137" t="inlineStr">
        <is>
          <t>U-98cfbf</t>
        </is>
      </c>
      <c r="B137" s="41" t="n">
        <v>44927</v>
      </c>
      <c r="C137" t="n">
        <v>13</v>
      </c>
      <c r="D137" t="n">
        <v>0</v>
      </c>
    </row>
    <row r="138">
      <c r="A138" t="inlineStr">
        <is>
          <t>U-8e343f</t>
        </is>
      </c>
      <c r="B138" s="41" t="n">
        <v>45323</v>
      </c>
      <c r="C138" t="n">
        <v>5</v>
      </c>
      <c r="D138" t="n">
        <v>0</v>
      </c>
    </row>
    <row r="139">
      <c r="A139" t="inlineStr">
        <is>
          <t>U-55f576</t>
        </is>
      </c>
      <c r="B139" s="41" t="n">
        <v>45323</v>
      </c>
      <c r="C139" t="n">
        <v>10</v>
      </c>
      <c r="D139" t="n">
        <v>3</v>
      </c>
    </row>
    <row r="140">
      <c r="A140" t="inlineStr">
        <is>
          <t>U-123e83</t>
        </is>
      </c>
      <c r="B140" s="41" t="n">
        <v>45139</v>
      </c>
      <c r="C140" t="n">
        <v>11</v>
      </c>
      <c r="D140" t="n">
        <v>0</v>
      </c>
    </row>
    <row r="141">
      <c r="A141" t="inlineStr">
        <is>
          <t>U-1c4a11</t>
        </is>
      </c>
      <c r="B141" s="41" t="n">
        <v>45505</v>
      </c>
      <c r="C141" t="n">
        <v>9</v>
      </c>
      <c r="D141" t="n">
        <v>0</v>
      </c>
    </row>
    <row r="142">
      <c r="A142" t="inlineStr">
        <is>
          <t>U-f9497e</t>
        </is>
      </c>
      <c r="B142" s="41" t="n">
        <v>45292</v>
      </c>
      <c r="C142" t="n">
        <v>9</v>
      </c>
      <c r="D142" t="n">
        <v>0</v>
      </c>
    </row>
    <row r="143">
      <c r="A143" t="inlineStr">
        <is>
          <t>U-eb4a83</t>
        </is>
      </c>
      <c r="B143" s="41" t="n">
        <v>45200</v>
      </c>
      <c r="C143" t="n">
        <v>11</v>
      </c>
      <c r="D143" t="n">
        <v>0</v>
      </c>
    </row>
    <row r="144">
      <c r="A144" t="inlineStr">
        <is>
          <t>U-44acf2</t>
        </is>
      </c>
      <c r="B144" s="41" t="n">
        <v>45352</v>
      </c>
      <c r="C144" t="n">
        <v>13</v>
      </c>
      <c r="D144" t="n">
        <v>1</v>
      </c>
    </row>
    <row r="145">
      <c r="A145" t="inlineStr">
        <is>
          <t>U-006569</t>
        </is>
      </c>
      <c r="B145" s="41" t="n">
        <v>45627</v>
      </c>
      <c r="C145" t="n">
        <v>9</v>
      </c>
      <c r="D145" t="n">
        <v>0</v>
      </c>
    </row>
    <row r="146">
      <c r="A146" t="inlineStr">
        <is>
          <t>U-d91111</t>
        </is>
      </c>
      <c r="B146" s="41" t="n">
        <v>45505</v>
      </c>
      <c r="C146" t="n">
        <v>15</v>
      </c>
      <c r="D146" t="n">
        <v>1</v>
      </c>
    </row>
    <row r="147">
      <c r="A147" t="inlineStr">
        <is>
          <t>U-15bbd9</t>
        </is>
      </c>
      <c r="B147" s="41" t="n">
        <v>45231</v>
      </c>
      <c r="C147" t="n">
        <v>10</v>
      </c>
      <c r="D147" t="n">
        <v>0</v>
      </c>
    </row>
    <row r="148">
      <c r="A148" t="inlineStr">
        <is>
          <t>U-5a9e42</t>
        </is>
      </c>
      <c r="B148" s="41" t="n">
        <v>45383</v>
      </c>
      <c r="C148" t="n">
        <v>5</v>
      </c>
      <c r="D148" t="n">
        <v>1</v>
      </c>
    </row>
    <row r="149">
      <c r="A149" t="inlineStr">
        <is>
          <t>U-0f19cd</t>
        </is>
      </c>
      <c r="B149" s="41" t="n">
        <v>45292</v>
      </c>
      <c r="C149" t="n">
        <v>7</v>
      </c>
      <c r="D149" t="n">
        <v>1</v>
      </c>
    </row>
    <row r="150">
      <c r="A150" t="inlineStr">
        <is>
          <t>U-c28b7f</t>
        </is>
      </c>
      <c r="B150" s="41" t="n">
        <v>45017</v>
      </c>
      <c r="C150" t="n">
        <v>10</v>
      </c>
      <c r="D150" t="n">
        <v>0</v>
      </c>
    </row>
    <row r="151">
      <c r="A151" t="inlineStr">
        <is>
          <t>U-faa910</t>
        </is>
      </c>
      <c r="B151" s="41" t="n">
        <v>45139</v>
      </c>
      <c r="C151" t="n">
        <v>9</v>
      </c>
      <c r="D151" t="n">
        <v>1</v>
      </c>
    </row>
    <row r="152">
      <c r="A152" t="inlineStr">
        <is>
          <t>U-260255</t>
        </is>
      </c>
      <c r="B152" s="41" t="n">
        <v>45597</v>
      </c>
      <c r="C152" t="n">
        <v>7</v>
      </c>
      <c r="D152" t="n">
        <v>0</v>
      </c>
    </row>
    <row r="153">
      <c r="A153" t="inlineStr">
        <is>
          <t>U-bb48d0</t>
        </is>
      </c>
      <c r="B153" s="41" t="n">
        <v>45597</v>
      </c>
      <c r="C153" t="n">
        <v>12</v>
      </c>
      <c r="D153" t="n">
        <v>0</v>
      </c>
    </row>
    <row r="154">
      <c r="A154" t="inlineStr">
        <is>
          <t>U-8c1553</t>
        </is>
      </c>
      <c r="B154" s="41" t="n">
        <v>45444</v>
      </c>
      <c r="C154" t="n">
        <v>6</v>
      </c>
      <c r="D154" t="n">
        <v>0</v>
      </c>
    </row>
    <row r="155">
      <c r="A155" t="inlineStr">
        <is>
          <t>U-384ace</t>
        </is>
      </c>
      <c r="B155" s="41" t="n">
        <v>45505</v>
      </c>
      <c r="C155" t="n">
        <v>8</v>
      </c>
      <c r="D155" t="n">
        <v>1</v>
      </c>
    </row>
    <row r="156">
      <c r="A156" t="inlineStr">
        <is>
          <t>U-9e4889</t>
        </is>
      </c>
      <c r="B156" s="41" t="n">
        <v>45078</v>
      </c>
      <c r="C156" t="n">
        <v>11</v>
      </c>
      <c r="D156" t="n">
        <v>0</v>
      </c>
    </row>
    <row r="157">
      <c r="A157" t="inlineStr">
        <is>
          <t>U-b24f60</t>
        </is>
      </c>
      <c r="B157" s="41" t="n">
        <v>45597</v>
      </c>
      <c r="C157" t="n">
        <v>11</v>
      </c>
      <c r="D157" t="n">
        <v>0</v>
      </c>
    </row>
    <row r="158">
      <c r="A158" t="inlineStr">
        <is>
          <t>U-dac1be</t>
        </is>
      </c>
      <c r="B158" s="41" t="n">
        <v>45170</v>
      </c>
      <c r="C158" t="n">
        <v>5</v>
      </c>
      <c r="D158" t="n">
        <v>0</v>
      </c>
    </row>
    <row r="159">
      <c r="A159" t="inlineStr">
        <is>
          <t>U-a204d5</t>
        </is>
      </c>
      <c r="B159" s="41" t="n">
        <v>45261</v>
      </c>
      <c r="C159" t="n">
        <v>11</v>
      </c>
      <c r="D159" t="n">
        <v>0</v>
      </c>
    </row>
    <row r="160">
      <c r="A160" t="inlineStr">
        <is>
          <t>U-183ef7</t>
        </is>
      </c>
      <c r="B160" s="41" t="n">
        <v>45383</v>
      </c>
      <c r="C160" t="n">
        <v>11</v>
      </c>
      <c r="D160" t="n">
        <v>1</v>
      </c>
    </row>
    <row r="161">
      <c r="A161" t="inlineStr">
        <is>
          <t>U-ac8aef</t>
        </is>
      </c>
      <c r="B161" s="41" t="n">
        <v>45292</v>
      </c>
      <c r="C161" t="n">
        <v>9</v>
      </c>
      <c r="D161" t="n">
        <v>4</v>
      </c>
    </row>
    <row r="162">
      <c r="A162" t="inlineStr">
        <is>
          <t>U-0178e0</t>
        </is>
      </c>
      <c r="B162" s="41" t="n">
        <v>45170</v>
      </c>
      <c r="C162" t="n">
        <v>17</v>
      </c>
      <c r="D162" t="n">
        <v>0</v>
      </c>
    </row>
    <row r="163">
      <c r="A163" t="inlineStr">
        <is>
          <t>U-29fb62</t>
        </is>
      </c>
      <c r="B163" s="41" t="n">
        <v>45627</v>
      </c>
      <c r="C163" t="n">
        <v>10</v>
      </c>
      <c r="D163" t="n">
        <v>0</v>
      </c>
    </row>
    <row r="164">
      <c r="A164" t="inlineStr">
        <is>
          <t>U-9656e3</t>
        </is>
      </c>
      <c r="B164" s="41" t="n">
        <v>45627</v>
      </c>
      <c r="C164" t="n">
        <v>7</v>
      </c>
      <c r="D164" t="n">
        <v>0</v>
      </c>
    </row>
    <row r="165">
      <c r="A165" t="inlineStr">
        <is>
          <t>U-259e01</t>
        </is>
      </c>
      <c r="B165" s="41" t="n">
        <v>45323</v>
      </c>
      <c r="C165" t="n">
        <v>7</v>
      </c>
      <c r="D165" t="n">
        <v>4</v>
      </c>
    </row>
    <row r="166">
      <c r="A166" t="inlineStr">
        <is>
          <t>U-3ab851</t>
        </is>
      </c>
      <c r="B166" s="41" t="n">
        <v>45292</v>
      </c>
      <c r="C166" t="n">
        <v>15</v>
      </c>
      <c r="D166" t="n">
        <v>1</v>
      </c>
    </row>
    <row r="167">
      <c r="A167" t="inlineStr">
        <is>
          <t>U-04745a</t>
        </is>
      </c>
      <c r="B167" s="41" t="n">
        <v>45597</v>
      </c>
      <c r="C167" t="n">
        <v>12</v>
      </c>
      <c r="D167" t="n">
        <v>3</v>
      </c>
    </row>
    <row r="168">
      <c r="A168" t="inlineStr">
        <is>
          <t>U-b3b4a4</t>
        </is>
      </c>
      <c r="B168" s="41" t="n">
        <v>45383</v>
      </c>
      <c r="C168" t="n">
        <v>6</v>
      </c>
      <c r="D168" t="n">
        <v>0</v>
      </c>
    </row>
    <row r="169">
      <c r="A169" t="inlineStr">
        <is>
          <t>U-78de54</t>
        </is>
      </c>
      <c r="B169" s="41" t="n">
        <v>45108</v>
      </c>
      <c r="C169" t="n">
        <v>8</v>
      </c>
      <c r="D169" t="n">
        <v>0</v>
      </c>
    </row>
    <row r="170">
      <c r="A170" t="inlineStr">
        <is>
          <t>U-dfc2a7</t>
        </is>
      </c>
      <c r="B170" s="41" t="n">
        <v>45292</v>
      </c>
      <c r="C170" t="n">
        <v>9</v>
      </c>
      <c r="D170" t="n">
        <v>0</v>
      </c>
    </row>
    <row r="171">
      <c r="A171" t="inlineStr">
        <is>
          <t>U-83e410</t>
        </is>
      </c>
      <c r="B171" s="41" t="n">
        <v>45323</v>
      </c>
      <c r="C171" t="n">
        <v>14</v>
      </c>
      <c r="D171" t="n">
        <v>0</v>
      </c>
    </row>
    <row r="172">
      <c r="A172" t="inlineStr">
        <is>
          <t>U-bc9c63</t>
        </is>
      </c>
      <c r="B172" s="41" t="n">
        <v>44986</v>
      </c>
      <c r="C172" t="n">
        <v>10</v>
      </c>
      <c r="D172" t="n">
        <v>0</v>
      </c>
    </row>
    <row r="173">
      <c r="A173" t="inlineStr">
        <is>
          <t>U-f48199</t>
        </is>
      </c>
      <c r="B173" s="41" t="n">
        <v>45047</v>
      </c>
      <c r="C173" t="n">
        <v>8</v>
      </c>
      <c r="D173" t="n">
        <v>0</v>
      </c>
    </row>
    <row r="174">
      <c r="A174" t="inlineStr">
        <is>
          <t>U-b426f0</t>
        </is>
      </c>
      <c r="B174" s="41" t="n">
        <v>45200</v>
      </c>
      <c r="C174" t="n">
        <v>5</v>
      </c>
      <c r="D174" t="n">
        <v>0</v>
      </c>
    </row>
    <row r="175">
      <c r="A175" t="inlineStr">
        <is>
          <t>U-b484bd</t>
        </is>
      </c>
      <c r="B175" s="41" t="n">
        <v>45627</v>
      </c>
      <c r="C175" t="n">
        <v>6</v>
      </c>
      <c r="D175" t="n">
        <v>2</v>
      </c>
    </row>
    <row r="176">
      <c r="A176" t="inlineStr">
        <is>
          <t>U-b4d7bc</t>
        </is>
      </c>
      <c r="B176" s="41" t="n">
        <v>45536</v>
      </c>
      <c r="C176" t="n">
        <v>12</v>
      </c>
      <c r="D176" t="n">
        <v>1</v>
      </c>
    </row>
    <row r="177">
      <c r="A177" t="inlineStr">
        <is>
          <t>U-4a08b4</t>
        </is>
      </c>
      <c r="B177" s="41" t="n">
        <v>45261</v>
      </c>
      <c r="C177" t="n">
        <v>9</v>
      </c>
      <c r="D177" t="n">
        <v>0</v>
      </c>
    </row>
    <row r="178">
      <c r="A178" t="inlineStr">
        <is>
          <t>U-62e148</t>
        </is>
      </c>
      <c r="B178" s="41" t="n">
        <v>45047</v>
      </c>
      <c r="C178" t="n">
        <v>7</v>
      </c>
      <c r="D178" t="n">
        <v>5</v>
      </c>
    </row>
    <row r="179">
      <c r="A179" t="inlineStr">
        <is>
          <t>U-a77713</t>
        </is>
      </c>
      <c r="B179" s="41" t="n">
        <v>45292</v>
      </c>
      <c r="C179" t="n">
        <v>8</v>
      </c>
      <c r="D179" t="n">
        <v>0</v>
      </c>
    </row>
    <row r="180">
      <c r="A180" t="inlineStr">
        <is>
          <t>U-42ef12</t>
        </is>
      </c>
      <c r="B180" s="41" t="n">
        <v>45108</v>
      </c>
      <c r="C180" t="n">
        <v>10</v>
      </c>
      <c r="D180" t="n">
        <v>0</v>
      </c>
    </row>
    <row r="181">
      <c r="A181" t="inlineStr">
        <is>
          <t>U-c67e37</t>
        </is>
      </c>
      <c r="B181" s="41" t="n">
        <v>45383</v>
      </c>
      <c r="C181" t="n">
        <v>9</v>
      </c>
      <c r="D181" t="n">
        <v>3</v>
      </c>
    </row>
    <row r="182">
      <c r="A182" t="inlineStr">
        <is>
          <t>U-2e3df6</t>
        </is>
      </c>
      <c r="B182" s="41" t="n">
        <v>45292</v>
      </c>
      <c r="C182" t="n">
        <v>13</v>
      </c>
      <c r="D182" t="n">
        <v>0</v>
      </c>
    </row>
    <row r="183">
      <c r="A183" t="inlineStr">
        <is>
          <t>U-48baed</t>
        </is>
      </c>
      <c r="B183" s="41" t="n">
        <v>45108</v>
      </c>
      <c r="C183" t="n">
        <v>7</v>
      </c>
      <c r="D183" t="n">
        <v>1</v>
      </c>
    </row>
    <row r="184">
      <c r="A184" t="inlineStr">
        <is>
          <t>U-62c766</t>
        </is>
      </c>
      <c r="B184" s="41" t="n">
        <v>44958</v>
      </c>
      <c r="C184" t="n">
        <v>7</v>
      </c>
      <c r="D184" t="n">
        <v>3</v>
      </c>
    </row>
    <row r="185">
      <c r="A185" t="inlineStr">
        <is>
          <t>U-f1b167</t>
        </is>
      </c>
      <c r="B185" s="41" t="n">
        <v>45108</v>
      </c>
      <c r="C185" t="n">
        <v>10</v>
      </c>
      <c r="D185" t="n">
        <v>1</v>
      </c>
    </row>
    <row r="186">
      <c r="A186" t="inlineStr">
        <is>
          <t>U-42a464</t>
        </is>
      </c>
      <c r="B186" s="41" t="n">
        <v>45017</v>
      </c>
      <c r="C186" t="n">
        <v>19</v>
      </c>
      <c r="D186" t="n">
        <v>2</v>
      </c>
    </row>
    <row r="187">
      <c r="A187" t="inlineStr">
        <is>
          <t>U-a12b4a</t>
        </is>
      </c>
      <c r="B187" s="41" t="n">
        <v>45139</v>
      </c>
      <c r="C187" t="n">
        <v>9</v>
      </c>
      <c r="D187" t="n">
        <v>0</v>
      </c>
    </row>
    <row r="188">
      <c r="A188" t="inlineStr">
        <is>
          <t>U-4cf4cb</t>
        </is>
      </c>
      <c r="B188" s="41" t="n">
        <v>45323</v>
      </c>
      <c r="C188" t="n">
        <v>13</v>
      </c>
      <c r="D188" t="n">
        <v>0</v>
      </c>
    </row>
    <row r="189">
      <c r="A189" t="inlineStr">
        <is>
          <t>U-616f37</t>
        </is>
      </c>
      <c r="B189" s="41" t="n">
        <v>45017</v>
      </c>
      <c r="C189" t="n">
        <v>11</v>
      </c>
      <c r="D189" t="n">
        <v>1</v>
      </c>
    </row>
    <row r="190">
      <c r="A190" t="inlineStr">
        <is>
          <t>U-99b91c</t>
        </is>
      </c>
      <c r="B190" s="41" t="n">
        <v>45566</v>
      </c>
      <c r="C190" t="n">
        <v>8</v>
      </c>
      <c r="D190" t="n">
        <v>0</v>
      </c>
    </row>
    <row r="191">
      <c r="A191" t="inlineStr">
        <is>
          <t>U-c0295f</t>
        </is>
      </c>
      <c r="B191" s="41" t="n">
        <v>45261</v>
      </c>
      <c r="C191" t="n">
        <v>7</v>
      </c>
      <c r="D191" t="n">
        <v>0</v>
      </c>
    </row>
    <row r="192">
      <c r="A192" t="inlineStr">
        <is>
          <t>U-e19b2e</t>
        </is>
      </c>
      <c r="B192" s="41" t="n">
        <v>44986</v>
      </c>
      <c r="C192" t="n">
        <v>9</v>
      </c>
      <c r="D192" t="n">
        <v>0</v>
      </c>
    </row>
    <row r="193">
      <c r="A193" t="inlineStr">
        <is>
          <t>U-48f986</t>
        </is>
      </c>
      <c r="B193" s="41" t="n">
        <v>45017</v>
      </c>
      <c r="C193" t="n">
        <v>7</v>
      </c>
      <c r="D193" t="n">
        <v>0</v>
      </c>
    </row>
    <row r="194">
      <c r="A194" t="inlineStr">
        <is>
          <t>U-690821</t>
        </is>
      </c>
      <c r="B194" s="41" t="n">
        <v>45078</v>
      </c>
      <c r="C194" t="n">
        <v>11</v>
      </c>
      <c r="D194" t="n">
        <v>0</v>
      </c>
    </row>
    <row r="195">
      <c r="A195" t="inlineStr">
        <is>
          <t>U-6f9192</t>
        </is>
      </c>
      <c r="B195" s="41" t="n">
        <v>45078</v>
      </c>
      <c r="C195" t="n">
        <v>3</v>
      </c>
      <c r="D195" t="n">
        <v>1</v>
      </c>
    </row>
    <row r="196">
      <c r="A196" t="inlineStr">
        <is>
          <t>U-d2b4ef</t>
        </is>
      </c>
      <c r="B196" s="41" t="n">
        <v>45170</v>
      </c>
      <c r="C196" t="n">
        <v>10</v>
      </c>
      <c r="D196" t="n">
        <v>0</v>
      </c>
    </row>
    <row r="197">
      <c r="A197" t="inlineStr">
        <is>
          <t>U-8d5b32</t>
        </is>
      </c>
      <c r="B197" s="41" t="n">
        <v>45017</v>
      </c>
      <c r="C197" t="n">
        <v>8</v>
      </c>
      <c r="D197" t="n">
        <v>0</v>
      </c>
    </row>
    <row r="198">
      <c r="A198" t="inlineStr">
        <is>
          <t>U-068eef</t>
        </is>
      </c>
      <c r="B198" s="41" t="n">
        <v>45566</v>
      </c>
      <c r="C198" t="n">
        <v>12</v>
      </c>
      <c r="D198" t="n">
        <v>0</v>
      </c>
    </row>
    <row r="199">
      <c r="A199" t="inlineStr">
        <is>
          <t>U-897937</t>
        </is>
      </c>
      <c r="B199" s="41" t="n">
        <v>45261</v>
      </c>
      <c r="C199" t="n">
        <v>9</v>
      </c>
      <c r="D199" t="n">
        <v>2</v>
      </c>
    </row>
    <row r="200">
      <c r="A200" t="inlineStr">
        <is>
          <t>U-66ad5c</t>
        </is>
      </c>
      <c r="B200" s="41" t="n">
        <v>45383</v>
      </c>
      <c r="C200" t="n">
        <v>10</v>
      </c>
      <c r="D200" t="n">
        <v>0</v>
      </c>
    </row>
    <row r="201">
      <c r="A201" t="inlineStr">
        <is>
          <t>U-faa335</t>
        </is>
      </c>
      <c r="B201" s="41" t="n">
        <v>45352</v>
      </c>
      <c r="C201" t="n">
        <v>8</v>
      </c>
      <c r="D201" t="n">
        <v>0</v>
      </c>
    </row>
    <row r="202">
      <c r="A202" t="inlineStr">
        <is>
          <t>U-931029</t>
        </is>
      </c>
      <c r="B202" s="41" t="n">
        <v>45108</v>
      </c>
      <c r="C202" t="n">
        <v>8</v>
      </c>
      <c r="D202" t="n">
        <v>0</v>
      </c>
    </row>
    <row r="203">
      <c r="A203" t="inlineStr">
        <is>
          <t>U-2722af</t>
        </is>
      </c>
      <c r="B203" s="41" t="n">
        <v>45017</v>
      </c>
      <c r="C203" t="n">
        <v>8</v>
      </c>
      <c r="D203" t="n">
        <v>4</v>
      </c>
    </row>
    <row r="204">
      <c r="A204" t="inlineStr">
        <is>
          <t>U-342dd1</t>
        </is>
      </c>
      <c r="B204" s="41" t="n">
        <v>45566</v>
      </c>
      <c r="C204" t="n">
        <v>10</v>
      </c>
      <c r="D204" t="n">
        <v>0</v>
      </c>
    </row>
    <row r="205">
      <c r="A205" t="inlineStr">
        <is>
          <t>U-b7c6c8</t>
        </is>
      </c>
      <c r="B205" s="41" t="n">
        <v>45474</v>
      </c>
      <c r="C205" t="n">
        <v>9</v>
      </c>
      <c r="D205" t="n">
        <v>0</v>
      </c>
    </row>
    <row r="206">
      <c r="A206" t="inlineStr">
        <is>
          <t>U-049032</t>
        </is>
      </c>
      <c r="B206" s="41" t="n">
        <v>45231</v>
      </c>
      <c r="C206" t="n">
        <v>11</v>
      </c>
      <c r="D206" t="n">
        <v>0</v>
      </c>
    </row>
    <row r="207">
      <c r="A207" t="inlineStr">
        <is>
          <t>U-5686b9</t>
        </is>
      </c>
      <c r="B207" s="41" t="n">
        <v>44927</v>
      </c>
      <c r="C207" t="n">
        <v>13</v>
      </c>
      <c r="D207" t="n">
        <v>3</v>
      </c>
    </row>
    <row r="208">
      <c r="A208" t="inlineStr">
        <is>
          <t>U-add9aa</t>
        </is>
      </c>
      <c r="B208" s="41" t="n">
        <v>45047</v>
      </c>
      <c r="C208" t="n">
        <v>11</v>
      </c>
      <c r="D208" t="n">
        <v>0</v>
      </c>
    </row>
    <row r="209">
      <c r="A209" t="inlineStr">
        <is>
          <t>U-36c7a4</t>
        </is>
      </c>
      <c r="B209" s="41" t="n">
        <v>45231</v>
      </c>
      <c r="C209" t="n">
        <v>5</v>
      </c>
      <c r="D209" t="n">
        <v>0</v>
      </c>
    </row>
    <row r="210">
      <c r="A210" t="inlineStr">
        <is>
          <t>U-ed15a8</t>
        </is>
      </c>
      <c r="B210" s="41" t="n">
        <v>45352</v>
      </c>
      <c r="C210" t="n">
        <v>12</v>
      </c>
      <c r="D210" t="n">
        <v>0</v>
      </c>
    </row>
    <row r="211">
      <c r="A211" t="inlineStr">
        <is>
          <t>U-88b809</t>
        </is>
      </c>
      <c r="B211" s="41" t="n">
        <v>45505</v>
      </c>
      <c r="C211" t="n">
        <v>5</v>
      </c>
      <c r="D211" t="n">
        <v>0</v>
      </c>
    </row>
    <row r="212">
      <c r="A212" t="inlineStr">
        <is>
          <t>U-0490cc</t>
        </is>
      </c>
      <c r="B212" s="41" t="n">
        <v>45444</v>
      </c>
      <c r="C212" t="n">
        <v>10</v>
      </c>
      <c r="D212" t="n">
        <v>0</v>
      </c>
    </row>
    <row r="213">
      <c r="A213" t="inlineStr">
        <is>
          <t>U-6267bd</t>
        </is>
      </c>
      <c r="B213" s="41" t="n">
        <v>44958</v>
      </c>
      <c r="C213" t="n">
        <v>12</v>
      </c>
      <c r="D213" t="n">
        <v>3</v>
      </c>
    </row>
    <row r="214">
      <c r="A214" t="inlineStr">
        <is>
          <t>U-7bffd5</t>
        </is>
      </c>
      <c r="B214" s="41" t="n">
        <v>45292</v>
      </c>
      <c r="C214" t="n">
        <v>9</v>
      </c>
      <c r="D214" t="n">
        <v>0</v>
      </c>
    </row>
    <row r="215">
      <c r="A215" t="inlineStr">
        <is>
          <t>U-4445f3</t>
        </is>
      </c>
      <c r="B215" s="41" t="n">
        <v>45627</v>
      </c>
      <c r="C215" t="n">
        <v>12</v>
      </c>
      <c r="D215" t="n">
        <v>3</v>
      </c>
    </row>
    <row r="216">
      <c r="A216" t="inlineStr">
        <is>
          <t>U-6de5a2</t>
        </is>
      </c>
      <c r="B216" s="41" t="n">
        <v>45078</v>
      </c>
      <c r="C216" t="n">
        <v>19</v>
      </c>
      <c r="D216" t="n">
        <v>0</v>
      </c>
    </row>
    <row r="217">
      <c r="A217" t="inlineStr">
        <is>
          <t>U-0a141e</t>
        </is>
      </c>
      <c r="B217" s="41" t="n">
        <v>45566</v>
      </c>
      <c r="C217" t="n">
        <v>20</v>
      </c>
      <c r="D217" t="n">
        <v>0</v>
      </c>
    </row>
    <row r="218">
      <c r="A218" t="inlineStr">
        <is>
          <t>U-87ca79</t>
        </is>
      </c>
      <c r="B218" s="41" t="n">
        <v>45047</v>
      </c>
      <c r="C218" t="n">
        <v>13</v>
      </c>
      <c r="D218" t="n">
        <v>0</v>
      </c>
    </row>
    <row r="219">
      <c r="A219" t="inlineStr">
        <is>
          <t>U-72b902</t>
        </is>
      </c>
      <c r="B219" s="41" t="n">
        <v>45139</v>
      </c>
      <c r="C219" t="n">
        <v>11</v>
      </c>
      <c r="D219" t="n">
        <v>0</v>
      </c>
    </row>
    <row r="220">
      <c r="A220" t="inlineStr">
        <is>
          <t>U-52da99</t>
        </is>
      </c>
      <c r="B220" s="41" t="n">
        <v>45566</v>
      </c>
      <c r="C220" t="n">
        <v>8</v>
      </c>
      <c r="D220" t="n">
        <v>0</v>
      </c>
    </row>
    <row r="221">
      <c r="A221" t="inlineStr">
        <is>
          <t>U-36a7e4</t>
        </is>
      </c>
      <c r="B221" s="41" t="n">
        <v>45444</v>
      </c>
      <c r="C221" t="n">
        <v>7</v>
      </c>
      <c r="D221" t="n">
        <v>0</v>
      </c>
    </row>
    <row r="222">
      <c r="A222" t="inlineStr">
        <is>
          <t>U-a76823</t>
        </is>
      </c>
      <c r="B222" s="41" t="n">
        <v>45200</v>
      </c>
      <c r="C222" t="n">
        <v>6</v>
      </c>
      <c r="D222" t="n">
        <v>0</v>
      </c>
    </row>
    <row r="223">
      <c r="A223" t="inlineStr">
        <is>
          <t>U-1e39f8</t>
        </is>
      </c>
      <c r="B223" s="41" t="n">
        <v>45261</v>
      </c>
      <c r="C223" t="n">
        <v>10</v>
      </c>
      <c r="D223" t="n">
        <v>2</v>
      </c>
    </row>
    <row r="224">
      <c r="A224" t="inlineStr">
        <is>
          <t>U-ab4efe</t>
        </is>
      </c>
      <c r="B224" s="41" t="n">
        <v>45352</v>
      </c>
      <c r="C224" t="n">
        <v>8</v>
      </c>
      <c r="D224" t="n">
        <v>1</v>
      </c>
    </row>
    <row r="225">
      <c r="A225" t="inlineStr">
        <is>
          <t>U-e3feff</t>
        </is>
      </c>
      <c r="B225" s="41" t="n">
        <v>45261</v>
      </c>
      <c r="C225" t="n">
        <v>6</v>
      </c>
      <c r="D225" t="n">
        <v>0</v>
      </c>
    </row>
    <row r="226">
      <c r="A226" t="inlineStr">
        <is>
          <t>U-83174b</t>
        </is>
      </c>
      <c r="B226" s="41" t="n">
        <v>45017</v>
      </c>
      <c r="C226" t="n">
        <v>8</v>
      </c>
      <c r="D226" t="n">
        <v>0</v>
      </c>
    </row>
    <row r="227">
      <c r="A227" t="inlineStr">
        <is>
          <t>U-b7dda3</t>
        </is>
      </c>
      <c r="B227" s="41" t="n">
        <v>44958</v>
      </c>
      <c r="C227" t="n">
        <v>6</v>
      </c>
      <c r="D227" t="n">
        <v>0</v>
      </c>
    </row>
    <row r="228">
      <c r="A228" t="inlineStr">
        <is>
          <t>U-71aedb</t>
        </is>
      </c>
      <c r="B228" s="41" t="n">
        <v>45536</v>
      </c>
      <c r="C228" t="n">
        <v>11</v>
      </c>
      <c r="D228" t="n">
        <v>0</v>
      </c>
    </row>
    <row r="229">
      <c r="A229" t="inlineStr">
        <is>
          <t>U-10b0be</t>
        </is>
      </c>
      <c r="B229" s="41" t="n">
        <v>45078</v>
      </c>
      <c r="C229" t="n">
        <v>11</v>
      </c>
      <c r="D229" t="n">
        <v>0</v>
      </c>
    </row>
    <row r="230">
      <c r="A230" t="inlineStr">
        <is>
          <t>U-4bdf83</t>
        </is>
      </c>
      <c r="B230" s="41" t="n">
        <v>45017</v>
      </c>
      <c r="C230" t="n">
        <v>10</v>
      </c>
      <c r="D230" t="n">
        <v>2</v>
      </c>
    </row>
    <row r="231">
      <c r="A231" t="inlineStr">
        <is>
          <t>U-84496f</t>
        </is>
      </c>
      <c r="B231" s="41" t="n">
        <v>45078</v>
      </c>
      <c r="C231" t="n">
        <v>12</v>
      </c>
      <c r="D231" t="n">
        <v>2</v>
      </c>
    </row>
    <row r="232">
      <c r="A232" t="inlineStr">
        <is>
          <t>U-2b76fa</t>
        </is>
      </c>
      <c r="B232" s="41" t="n">
        <v>45566</v>
      </c>
      <c r="C232" t="n">
        <v>12</v>
      </c>
      <c r="D232" t="n">
        <v>0</v>
      </c>
    </row>
    <row r="233">
      <c r="A233" t="inlineStr">
        <is>
          <t>U-8f850b</t>
        </is>
      </c>
      <c r="B233" s="41" t="n">
        <v>45597</v>
      </c>
      <c r="C233" t="n">
        <v>11</v>
      </c>
      <c r="D233" t="n">
        <v>0</v>
      </c>
    </row>
    <row r="234">
      <c r="A234" t="inlineStr">
        <is>
          <t>U-5d4e12</t>
        </is>
      </c>
      <c r="B234" s="41" t="n">
        <v>45413</v>
      </c>
      <c r="C234" t="n">
        <v>12</v>
      </c>
      <c r="D234" t="n">
        <v>0</v>
      </c>
    </row>
    <row r="235">
      <c r="A235" t="inlineStr">
        <is>
          <t>U-dbe096</t>
        </is>
      </c>
      <c r="B235" s="41" t="n">
        <v>45170</v>
      </c>
      <c r="C235" t="n">
        <v>9</v>
      </c>
      <c r="D235" t="n">
        <v>2</v>
      </c>
    </row>
    <row r="236">
      <c r="A236" t="inlineStr">
        <is>
          <t>U-75e7bd</t>
        </is>
      </c>
      <c r="B236" s="41" t="n">
        <v>45231</v>
      </c>
      <c r="C236" t="n">
        <v>11</v>
      </c>
      <c r="D236" t="n">
        <v>1</v>
      </c>
    </row>
    <row r="237">
      <c r="A237" t="inlineStr">
        <is>
          <t>U-f2eb07</t>
        </is>
      </c>
      <c r="B237" s="41" t="n">
        <v>45047</v>
      </c>
      <c r="C237" t="n">
        <v>10</v>
      </c>
      <c r="D237" t="n">
        <v>0</v>
      </c>
    </row>
    <row r="238">
      <c r="A238" t="inlineStr">
        <is>
          <t>U-ed3e27</t>
        </is>
      </c>
      <c r="B238" s="41" t="n">
        <v>45047</v>
      </c>
      <c r="C238" t="n">
        <v>9</v>
      </c>
      <c r="D238" t="n">
        <v>0</v>
      </c>
    </row>
    <row r="239">
      <c r="A239" t="inlineStr">
        <is>
          <t>U-755e42</t>
        </is>
      </c>
      <c r="B239" s="41" t="n">
        <v>45566</v>
      </c>
      <c r="C239" t="n">
        <v>10</v>
      </c>
      <c r="D239" t="n">
        <v>0</v>
      </c>
    </row>
    <row r="240">
      <c r="A240" t="inlineStr">
        <is>
          <t>U-1533e3</t>
        </is>
      </c>
      <c r="B240" s="41" t="n">
        <v>45078</v>
      </c>
      <c r="C240" t="n">
        <v>7</v>
      </c>
      <c r="D240" t="n">
        <v>1</v>
      </c>
    </row>
    <row r="241">
      <c r="A241" t="inlineStr">
        <is>
          <t>U-a0c7fb</t>
        </is>
      </c>
      <c r="B241" s="41" t="n">
        <v>45078</v>
      </c>
      <c r="C241" t="n">
        <v>8</v>
      </c>
      <c r="D241" t="n">
        <v>1</v>
      </c>
    </row>
    <row r="242">
      <c r="A242" t="inlineStr">
        <is>
          <t>U-c1baa6</t>
        </is>
      </c>
      <c r="B242" s="41" t="n">
        <v>45323</v>
      </c>
      <c r="C242" t="n">
        <v>9</v>
      </c>
      <c r="D242" t="n">
        <v>0</v>
      </c>
    </row>
    <row r="243">
      <c r="A243" t="inlineStr">
        <is>
          <t>U-9f3718</t>
        </is>
      </c>
      <c r="B243" s="41" t="n">
        <v>45536</v>
      </c>
      <c r="C243" t="n">
        <v>11</v>
      </c>
      <c r="D243" t="n">
        <v>3</v>
      </c>
    </row>
    <row r="244">
      <c r="A244" t="inlineStr">
        <is>
          <t>U-b10afb</t>
        </is>
      </c>
      <c r="B244" s="41" t="n">
        <v>45597</v>
      </c>
      <c r="C244" t="n">
        <v>12</v>
      </c>
      <c r="D244" t="n">
        <v>0</v>
      </c>
    </row>
    <row r="245">
      <c r="A245" t="inlineStr">
        <is>
          <t>U-a1cddd</t>
        </is>
      </c>
      <c r="B245" s="41" t="n">
        <v>45566</v>
      </c>
      <c r="C245" t="n">
        <v>13</v>
      </c>
      <c r="D245" t="n">
        <v>2</v>
      </c>
    </row>
    <row r="246">
      <c r="A246" t="inlineStr">
        <is>
          <t>U-9f3c2a</t>
        </is>
      </c>
      <c r="B246" s="41" t="n">
        <v>45566</v>
      </c>
      <c r="C246" t="n">
        <v>16</v>
      </c>
      <c r="D246" t="n">
        <v>0</v>
      </c>
    </row>
    <row r="247">
      <c r="A247" t="inlineStr">
        <is>
          <t>U-35c6b9</t>
        </is>
      </c>
      <c r="B247" s="41" t="n">
        <v>45200</v>
      </c>
      <c r="C247" t="n">
        <v>9</v>
      </c>
      <c r="D247" t="n">
        <v>0</v>
      </c>
    </row>
    <row r="248">
      <c r="A248" t="inlineStr">
        <is>
          <t>U-7db4a5</t>
        </is>
      </c>
      <c r="B248" s="41" t="n">
        <v>45017</v>
      </c>
      <c r="C248" t="n">
        <v>5</v>
      </c>
      <c r="D248" t="n">
        <v>0</v>
      </c>
    </row>
    <row r="249">
      <c r="A249" t="inlineStr">
        <is>
          <t>U-5d6a94</t>
        </is>
      </c>
      <c r="B249" s="41" t="n">
        <v>45597</v>
      </c>
      <c r="C249" t="n">
        <v>11</v>
      </c>
      <c r="D249" t="n">
        <v>5</v>
      </c>
    </row>
    <row r="250">
      <c r="A250" t="inlineStr">
        <is>
          <t>U-84c980</t>
        </is>
      </c>
      <c r="B250" s="41" t="n">
        <v>45231</v>
      </c>
      <c r="C250" t="n">
        <v>11</v>
      </c>
      <c r="D250" t="n">
        <v>1</v>
      </c>
    </row>
    <row r="251">
      <c r="A251" t="inlineStr">
        <is>
          <t>U-ff8c99</t>
        </is>
      </c>
      <c r="B251" s="41" t="n">
        <v>45078</v>
      </c>
      <c r="C251" t="n">
        <v>14</v>
      </c>
      <c r="D251" t="n">
        <v>0</v>
      </c>
    </row>
    <row r="252">
      <c r="A252" t="inlineStr">
        <is>
          <t>U-62df4c</t>
        </is>
      </c>
      <c r="B252" s="41" t="n">
        <v>45292</v>
      </c>
      <c r="C252" t="n">
        <v>14</v>
      </c>
      <c r="D252" t="n">
        <v>0</v>
      </c>
    </row>
    <row r="253">
      <c r="A253" t="inlineStr">
        <is>
          <t>U-d00bfb</t>
        </is>
      </c>
      <c r="B253" s="41" t="n">
        <v>45444</v>
      </c>
      <c r="C253" t="n">
        <v>9</v>
      </c>
      <c r="D253" t="n">
        <v>0</v>
      </c>
    </row>
    <row r="254">
      <c r="A254" t="inlineStr">
        <is>
          <t>U-fb4e9a</t>
        </is>
      </c>
      <c r="B254" s="41" t="n">
        <v>45505</v>
      </c>
      <c r="C254" t="n">
        <v>9</v>
      </c>
      <c r="D254" t="n">
        <v>2</v>
      </c>
    </row>
    <row r="255">
      <c r="A255" t="inlineStr">
        <is>
          <t>U-8986cb</t>
        </is>
      </c>
      <c r="B255" s="41" t="n">
        <v>44986</v>
      </c>
      <c r="C255" t="n">
        <v>12</v>
      </c>
      <c r="D255" t="n">
        <v>0</v>
      </c>
    </row>
    <row r="256">
      <c r="A256" t="inlineStr">
        <is>
          <t>U-6d805b</t>
        </is>
      </c>
      <c r="B256" s="41" t="n">
        <v>44958</v>
      </c>
      <c r="C256" t="n">
        <v>5</v>
      </c>
      <c r="D256" t="n">
        <v>0</v>
      </c>
    </row>
    <row r="257">
      <c r="A257" t="inlineStr">
        <is>
          <t>U-79899d</t>
        </is>
      </c>
      <c r="B257" s="41" t="n">
        <v>45505</v>
      </c>
      <c r="C257" t="n">
        <v>11</v>
      </c>
      <c r="D257" t="n">
        <v>0</v>
      </c>
    </row>
    <row r="258">
      <c r="A258" t="inlineStr">
        <is>
          <t>U-a2b48e</t>
        </is>
      </c>
      <c r="B258" s="41" t="n">
        <v>45292</v>
      </c>
      <c r="C258" t="n">
        <v>14</v>
      </c>
      <c r="D258" t="n">
        <v>0</v>
      </c>
    </row>
    <row r="259">
      <c r="A259" t="inlineStr">
        <is>
          <t>U-c3fd6c</t>
        </is>
      </c>
      <c r="B259" s="41" t="n">
        <v>44986</v>
      </c>
      <c r="C259" t="n">
        <v>19</v>
      </c>
      <c r="D259" t="n">
        <v>1</v>
      </c>
    </row>
    <row r="260">
      <c r="A260" t="inlineStr">
        <is>
          <t>U-0ecee2</t>
        </is>
      </c>
      <c r="B260" s="41" t="n">
        <v>45261</v>
      </c>
      <c r="C260" t="n">
        <v>9</v>
      </c>
      <c r="D260" t="n">
        <v>1</v>
      </c>
    </row>
    <row r="261">
      <c r="A261" t="inlineStr">
        <is>
          <t>U-90ec66</t>
        </is>
      </c>
      <c r="B261" s="41" t="n">
        <v>45505</v>
      </c>
      <c r="C261" t="n">
        <v>8</v>
      </c>
      <c r="D261" t="n">
        <v>2</v>
      </c>
    </row>
    <row r="262">
      <c r="A262" t="inlineStr">
        <is>
          <t>U-14fdac</t>
        </is>
      </c>
      <c r="B262" s="41" t="n">
        <v>45505</v>
      </c>
      <c r="C262" t="n">
        <v>6</v>
      </c>
      <c r="D262" t="n">
        <v>0</v>
      </c>
    </row>
    <row r="263">
      <c r="A263" t="inlineStr">
        <is>
          <t>U-163a57</t>
        </is>
      </c>
      <c r="B263" s="41" t="n">
        <v>45474</v>
      </c>
      <c r="C263" t="n">
        <v>10</v>
      </c>
      <c r="D263" t="n">
        <v>0</v>
      </c>
    </row>
    <row r="264">
      <c r="A264" t="inlineStr">
        <is>
          <t>U-83c8dd</t>
        </is>
      </c>
      <c r="B264" s="41" t="n">
        <v>44986</v>
      </c>
      <c r="C264" t="n">
        <v>9</v>
      </c>
      <c r="D264" t="n">
        <v>0</v>
      </c>
    </row>
    <row r="265">
      <c r="A265" t="inlineStr">
        <is>
          <t>U-c09fa9</t>
        </is>
      </c>
      <c r="B265" s="41" t="n">
        <v>44927</v>
      </c>
      <c r="C265" t="n">
        <v>7</v>
      </c>
      <c r="D265" t="n">
        <v>0</v>
      </c>
    </row>
    <row r="266">
      <c r="A266" t="inlineStr">
        <is>
          <t>U-f870f2</t>
        </is>
      </c>
      <c r="B266" s="41" t="n">
        <v>45078</v>
      </c>
      <c r="C266" t="n">
        <v>7</v>
      </c>
      <c r="D266" t="n">
        <v>0</v>
      </c>
    </row>
    <row r="267">
      <c r="A267" t="inlineStr">
        <is>
          <t>U-9959d2</t>
        </is>
      </c>
      <c r="B267" s="41" t="n">
        <v>45017</v>
      </c>
      <c r="C267" t="n">
        <v>8</v>
      </c>
      <c r="D267" t="n">
        <v>0</v>
      </c>
    </row>
    <row r="268">
      <c r="A268" t="inlineStr">
        <is>
          <t>U-7cccec</t>
        </is>
      </c>
      <c r="B268" s="41" t="n">
        <v>45231</v>
      </c>
      <c r="C268" t="n">
        <v>2</v>
      </c>
      <c r="D268" t="n">
        <v>0</v>
      </c>
    </row>
    <row r="269">
      <c r="A269" t="inlineStr">
        <is>
          <t>U-e7e6cf</t>
        </is>
      </c>
      <c r="B269" s="41" t="n">
        <v>45170</v>
      </c>
      <c r="C269" t="n">
        <v>11</v>
      </c>
      <c r="D269" t="n">
        <v>0</v>
      </c>
    </row>
    <row r="270">
      <c r="A270" t="inlineStr">
        <is>
          <t>U-2782df</t>
        </is>
      </c>
      <c r="B270" s="41" t="n">
        <v>45444</v>
      </c>
      <c r="C270" t="n">
        <v>7</v>
      </c>
      <c r="D270" t="n">
        <v>0</v>
      </c>
    </row>
    <row r="271">
      <c r="A271" t="inlineStr">
        <is>
          <t>U-0be9f7</t>
        </is>
      </c>
      <c r="B271" s="41" t="n">
        <v>44958</v>
      </c>
      <c r="C271" t="n">
        <v>14</v>
      </c>
      <c r="D271" t="n">
        <v>2</v>
      </c>
    </row>
    <row r="272">
      <c r="A272" t="inlineStr">
        <is>
          <t>U-0b97fe</t>
        </is>
      </c>
      <c r="B272" s="41" t="n">
        <v>45139</v>
      </c>
      <c r="C272" t="n">
        <v>8</v>
      </c>
      <c r="D272" t="n">
        <v>1</v>
      </c>
    </row>
    <row r="273">
      <c r="A273" t="inlineStr">
        <is>
          <t>U-abbb90</t>
        </is>
      </c>
      <c r="B273" s="41" t="n">
        <v>45413</v>
      </c>
      <c r="C273" t="n">
        <v>10</v>
      </c>
      <c r="D273" t="n">
        <v>2</v>
      </c>
    </row>
    <row r="274">
      <c r="A274" t="inlineStr">
        <is>
          <t>U-daefd3</t>
        </is>
      </c>
      <c r="B274" s="41" t="n">
        <v>45536</v>
      </c>
      <c r="C274" t="n">
        <v>8</v>
      </c>
      <c r="D274" t="n">
        <v>0</v>
      </c>
    </row>
    <row r="275">
      <c r="A275" t="inlineStr">
        <is>
          <t>U-eebe0e</t>
        </is>
      </c>
      <c r="B275" s="41" t="n">
        <v>45566</v>
      </c>
      <c r="C275" t="n">
        <v>16</v>
      </c>
      <c r="D275" t="n">
        <v>0</v>
      </c>
    </row>
    <row r="276">
      <c r="A276" t="inlineStr">
        <is>
          <t>U-658266</t>
        </is>
      </c>
      <c r="B276" s="41" t="n">
        <v>45261</v>
      </c>
      <c r="C276" t="n">
        <v>7</v>
      </c>
      <c r="D276" t="n">
        <v>0</v>
      </c>
    </row>
    <row r="277">
      <c r="A277" t="inlineStr">
        <is>
          <t>U-ec16ce</t>
        </is>
      </c>
      <c r="B277" s="41" t="n">
        <v>45536</v>
      </c>
      <c r="C277" t="n">
        <v>6</v>
      </c>
      <c r="D277" t="n">
        <v>2</v>
      </c>
    </row>
    <row r="278">
      <c r="A278" t="inlineStr">
        <is>
          <t>U-716ed9</t>
        </is>
      </c>
      <c r="B278" s="41" t="n">
        <v>45261</v>
      </c>
      <c r="C278" t="n">
        <v>10</v>
      </c>
      <c r="D278" t="n">
        <v>1</v>
      </c>
    </row>
    <row r="279">
      <c r="A279" t="inlineStr">
        <is>
          <t>U-7d5257</t>
        </is>
      </c>
      <c r="B279" s="41" t="n">
        <v>45627</v>
      </c>
      <c r="C279" t="n">
        <v>6</v>
      </c>
      <c r="D279" t="n">
        <v>0</v>
      </c>
    </row>
    <row r="280">
      <c r="A280" t="inlineStr">
        <is>
          <t>U-aa639b</t>
        </is>
      </c>
      <c r="B280" s="41" t="n">
        <v>45536</v>
      </c>
      <c r="C280" t="n">
        <v>6</v>
      </c>
      <c r="D280" t="n">
        <v>0</v>
      </c>
    </row>
    <row r="281">
      <c r="A281" t="inlineStr">
        <is>
          <t>U-669106</t>
        </is>
      </c>
      <c r="B281" s="41" t="n">
        <v>45231</v>
      </c>
      <c r="C281" t="n">
        <v>14</v>
      </c>
      <c r="D281" t="n">
        <v>1</v>
      </c>
    </row>
    <row r="282">
      <c r="A282" t="inlineStr">
        <is>
          <t>U-6a440d</t>
        </is>
      </c>
      <c r="B282" s="41" t="n">
        <v>45597</v>
      </c>
      <c r="C282" t="n">
        <v>11</v>
      </c>
      <c r="D282" t="n">
        <v>0</v>
      </c>
    </row>
    <row r="283">
      <c r="A283" t="inlineStr">
        <is>
          <t>U-73f882</t>
        </is>
      </c>
      <c r="B283" s="41" t="n">
        <v>45139</v>
      </c>
      <c r="C283" t="n">
        <v>12</v>
      </c>
      <c r="D283" t="n">
        <v>0</v>
      </c>
    </row>
    <row r="284">
      <c r="A284" t="inlineStr">
        <is>
          <t>U-de0e81</t>
        </is>
      </c>
      <c r="B284" s="41" t="n">
        <v>45078</v>
      </c>
      <c r="C284" t="n">
        <v>8</v>
      </c>
      <c r="D284" t="n">
        <v>0</v>
      </c>
    </row>
    <row r="285">
      <c r="A285" t="inlineStr">
        <is>
          <t>U-139a49</t>
        </is>
      </c>
      <c r="B285" s="41" t="n">
        <v>44927</v>
      </c>
      <c r="C285" t="n">
        <v>8</v>
      </c>
      <c r="D285" t="n">
        <v>0</v>
      </c>
    </row>
    <row r="286">
      <c r="A286" t="inlineStr">
        <is>
          <t>U-5b948f</t>
        </is>
      </c>
      <c r="B286" s="41" t="n">
        <v>45200</v>
      </c>
      <c r="C286" t="n">
        <v>12</v>
      </c>
      <c r="D286" t="n">
        <v>3</v>
      </c>
    </row>
    <row r="287">
      <c r="A287" t="inlineStr">
        <is>
          <t>U-721e8c</t>
        </is>
      </c>
      <c r="B287" s="41" t="n">
        <v>45200</v>
      </c>
      <c r="C287" t="n">
        <v>5</v>
      </c>
      <c r="D287" t="n">
        <v>0</v>
      </c>
    </row>
    <row r="288">
      <c r="A288" t="inlineStr">
        <is>
          <t>U-d5d63e</t>
        </is>
      </c>
      <c r="B288" s="41" t="n">
        <v>44927</v>
      </c>
      <c r="C288" t="n">
        <v>9</v>
      </c>
      <c r="D288" t="n">
        <v>1</v>
      </c>
    </row>
    <row r="289">
      <c r="A289" t="inlineStr">
        <is>
          <t>U-ac9343</t>
        </is>
      </c>
      <c r="B289" s="41" t="n">
        <v>45383</v>
      </c>
      <c r="C289" t="n">
        <v>7</v>
      </c>
      <c r="D289" t="n">
        <v>1</v>
      </c>
    </row>
    <row r="290">
      <c r="A290" t="inlineStr">
        <is>
          <t>U-bae3d5</t>
        </is>
      </c>
      <c r="B290" s="41" t="n">
        <v>45474</v>
      </c>
      <c r="C290" t="n">
        <v>14</v>
      </c>
      <c r="D290" t="n">
        <v>1</v>
      </c>
    </row>
    <row r="291">
      <c r="A291" t="inlineStr">
        <is>
          <t>U-1d5daf</t>
        </is>
      </c>
      <c r="B291" s="41" t="n">
        <v>45231</v>
      </c>
      <c r="C291" t="n">
        <v>9</v>
      </c>
      <c r="D291" t="n">
        <v>0</v>
      </c>
    </row>
    <row r="292">
      <c r="A292" t="inlineStr">
        <is>
          <t>U-21c6ad</t>
        </is>
      </c>
      <c r="B292" s="41" t="n">
        <v>45383</v>
      </c>
      <c r="C292" t="n">
        <v>10</v>
      </c>
      <c r="D292" t="n">
        <v>0</v>
      </c>
    </row>
    <row r="293">
      <c r="A293" t="inlineStr">
        <is>
          <t>U-8a9ccc</t>
        </is>
      </c>
      <c r="B293" s="41" t="n">
        <v>45108</v>
      </c>
      <c r="C293" t="n">
        <v>11</v>
      </c>
      <c r="D293" t="n">
        <v>1</v>
      </c>
    </row>
    <row r="294">
      <c r="A294" t="inlineStr">
        <is>
          <t>U-a0254f</t>
        </is>
      </c>
      <c r="B294" s="41" t="n">
        <v>45627</v>
      </c>
      <c r="C294" t="n">
        <v>12</v>
      </c>
      <c r="D294" t="n">
        <v>2</v>
      </c>
    </row>
    <row r="295">
      <c r="A295" t="inlineStr">
        <is>
          <t>U-a533f2</t>
        </is>
      </c>
      <c r="B295" s="41" t="n">
        <v>44958</v>
      </c>
      <c r="C295" t="n">
        <v>7</v>
      </c>
      <c r="D295" t="n">
        <v>0</v>
      </c>
    </row>
    <row r="296">
      <c r="A296" t="inlineStr">
        <is>
          <t>U-7f928f</t>
        </is>
      </c>
      <c r="B296" s="41" t="n">
        <v>45261</v>
      </c>
      <c r="C296" t="n">
        <v>13</v>
      </c>
      <c r="D296" t="n">
        <v>1</v>
      </c>
    </row>
    <row r="297">
      <c r="A297" t="inlineStr">
        <is>
          <t>U-dd1ee2</t>
        </is>
      </c>
      <c r="B297" s="41" t="n">
        <v>45108</v>
      </c>
      <c r="C297" t="n">
        <v>13</v>
      </c>
      <c r="D297" t="n">
        <v>1</v>
      </c>
    </row>
    <row r="298">
      <c r="A298" t="inlineStr">
        <is>
          <t>U-8b15aa</t>
        </is>
      </c>
      <c r="B298" s="41" t="n">
        <v>45505</v>
      </c>
      <c r="C298" t="n">
        <v>11</v>
      </c>
      <c r="D298" t="n">
        <v>0</v>
      </c>
    </row>
    <row r="299">
      <c r="A299" t="inlineStr">
        <is>
          <t>U-13530c</t>
        </is>
      </c>
      <c r="B299" s="41" t="n">
        <v>45352</v>
      </c>
      <c r="C299" t="n">
        <v>11</v>
      </c>
      <c r="D299" t="n">
        <v>0</v>
      </c>
    </row>
    <row r="300">
      <c r="A300" t="inlineStr">
        <is>
          <t>U-d4d5be</t>
        </is>
      </c>
      <c r="B300" s="41" t="n">
        <v>45566</v>
      </c>
      <c r="C300" t="n">
        <v>10</v>
      </c>
      <c r="D300" t="n">
        <v>0</v>
      </c>
    </row>
    <row r="301">
      <c r="A301" t="inlineStr">
        <is>
          <t>U-dfb84b</t>
        </is>
      </c>
      <c r="B301" s="41" t="n">
        <v>45627</v>
      </c>
      <c r="C301" t="n">
        <v>8</v>
      </c>
      <c r="D301" t="n">
        <v>0</v>
      </c>
    </row>
    <row r="302">
      <c r="A302" t="inlineStr">
        <is>
          <t>U-15e557</t>
        </is>
      </c>
      <c r="B302" s="41" t="n">
        <v>45108</v>
      </c>
      <c r="C302" t="n">
        <v>11</v>
      </c>
      <c r="D302" t="n">
        <v>0</v>
      </c>
    </row>
    <row r="303">
      <c r="A303" t="inlineStr">
        <is>
          <t>U-85c1ce</t>
        </is>
      </c>
      <c r="B303" s="41" t="n">
        <v>45383</v>
      </c>
      <c r="C303" t="n">
        <v>13</v>
      </c>
      <c r="D303" t="n">
        <v>0</v>
      </c>
    </row>
    <row r="304">
      <c r="A304" t="inlineStr">
        <is>
          <t>U-3fb874</t>
        </is>
      </c>
      <c r="B304" s="41" t="n">
        <v>45261</v>
      </c>
      <c r="C304" t="n">
        <v>5</v>
      </c>
      <c r="D304" t="n">
        <v>0</v>
      </c>
    </row>
    <row r="305">
      <c r="A305" t="inlineStr">
        <is>
          <t>U-2c0517</t>
        </is>
      </c>
      <c r="B305" s="41" t="n">
        <v>45078</v>
      </c>
      <c r="C305" t="n">
        <v>7</v>
      </c>
      <c r="D305" t="n">
        <v>0</v>
      </c>
    </row>
    <row r="306">
      <c r="A306" t="inlineStr">
        <is>
          <t>U-c6137a</t>
        </is>
      </c>
      <c r="B306" s="41" t="n">
        <v>45352</v>
      </c>
      <c r="C306" t="n">
        <v>16</v>
      </c>
      <c r="D306" t="n">
        <v>1</v>
      </c>
    </row>
    <row r="307">
      <c r="A307" t="inlineStr">
        <is>
          <t>U-8a0d40</t>
        </is>
      </c>
      <c r="B307" s="41" t="n">
        <v>45231</v>
      </c>
      <c r="C307" t="n">
        <v>11</v>
      </c>
      <c r="D307" t="n">
        <v>0</v>
      </c>
    </row>
    <row r="308">
      <c r="A308" t="inlineStr">
        <is>
          <t>U-8ab7ab</t>
        </is>
      </c>
      <c r="B308" s="41" t="n">
        <v>45536</v>
      </c>
      <c r="C308" t="n">
        <v>9</v>
      </c>
      <c r="D308" t="n">
        <v>0</v>
      </c>
    </row>
    <row r="309">
      <c r="A309" t="inlineStr">
        <is>
          <t>U-9e957e</t>
        </is>
      </c>
      <c r="B309" s="41" t="n">
        <v>45536</v>
      </c>
      <c r="C309" t="n">
        <v>7</v>
      </c>
      <c r="D309" t="n">
        <v>3</v>
      </c>
    </row>
    <row r="310">
      <c r="A310" t="inlineStr">
        <is>
          <t>U-2091c5</t>
        </is>
      </c>
      <c r="B310" s="41" t="n">
        <v>45323</v>
      </c>
      <c r="C310" t="n">
        <v>14</v>
      </c>
      <c r="D310" t="n">
        <v>0</v>
      </c>
    </row>
    <row r="311">
      <c r="A311" t="inlineStr">
        <is>
          <t>U-b081e3</t>
        </is>
      </c>
      <c r="B311" s="41" t="n">
        <v>45261</v>
      </c>
      <c r="C311" t="n">
        <v>11</v>
      </c>
      <c r="D311" t="n">
        <v>1</v>
      </c>
    </row>
    <row r="312">
      <c r="A312" t="inlineStr">
        <is>
          <t>U-a16319</t>
        </is>
      </c>
      <c r="B312" s="41" t="n">
        <v>45231</v>
      </c>
      <c r="C312" t="n">
        <v>6</v>
      </c>
      <c r="D312" t="n">
        <v>2</v>
      </c>
    </row>
    <row r="313">
      <c r="A313" t="inlineStr">
        <is>
          <t>U-746dd6</t>
        </is>
      </c>
      <c r="B313" s="41" t="n">
        <v>45536</v>
      </c>
      <c r="C313" t="n">
        <v>12</v>
      </c>
      <c r="D313" t="n">
        <v>2</v>
      </c>
    </row>
    <row r="314">
      <c r="A314" t="inlineStr">
        <is>
          <t>U-f00feb</t>
        </is>
      </c>
      <c r="B314" s="41" t="n">
        <v>45536</v>
      </c>
      <c r="C314" t="n">
        <v>9</v>
      </c>
      <c r="D314" t="n">
        <v>2</v>
      </c>
    </row>
    <row r="315">
      <c r="A315" t="inlineStr">
        <is>
          <t>U-dba328</t>
        </is>
      </c>
      <c r="B315" s="41" t="n">
        <v>45170</v>
      </c>
      <c r="C315" t="n">
        <v>10</v>
      </c>
      <c r="D315" t="n">
        <v>1</v>
      </c>
    </row>
    <row r="316">
      <c r="A316" t="inlineStr">
        <is>
          <t>U-c72a1a</t>
        </is>
      </c>
      <c r="B316" s="41" t="n">
        <v>45383</v>
      </c>
      <c r="C316" t="n">
        <v>12</v>
      </c>
      <c r="D316" t="n">
        <v>0</v>
      </c>
    </row>
    <row r="317">
      <c r="A317" t="inlineStr">
        <is>
          <t>U-893332</t>
        </is>
      </c>
      <c r="B317" s="41" t="n">
        <v>45200</v>
      </c>
      <c r="C317" t="n">
        <v>12</v>
      </c>
      <c r="D317" t="n">
        <v>0</v>
      </c>
    </row>
    <row r="318">
      <c r="A318" t="inlineStr">
        <is>
          <t>U-ed1d69</t>
        </is>
      </c>
      <c r="B318" s="41" t="n">
        <v>45444</v>
      </c>
      <c r="C318" t="n">
        <v>8</v>
      </c>
      <c r="D318" t="n">
        <v>0</v>
      </c>
    </row>
    <row r="319">
      <c r="A319" t="inlineStr">
        <is>
          <t>U-f788e6</t>
        </is>
      </c>
      <c r="B319" s="41" t="n">
        <v>45139</v>
      </c>
      <c r="C319" t="n">
        <v>7</v>
      </c>
      <c r="D319" t="n">
        <v>2</v>
      </c>
    </row>
    <row r="320">
      <c r="A320" t="inlineStr">
        <is>
          <t>U-735684</t>
        </is>
      </c>
      <c r="B320" s="41" t="n">
        <v>45352</v>
      </c>
      <c r="C320" t="n">
        <v>8</v>
      </c>
      <c r="D320" t="n">
        <v>0</v>
      </c>
    </row>
    <row r="321">
      <c r="A321" t="inlineStr">
        <is>
          <t>U-39d415</t>
        </is>
      </c>
      <c r="B321" s="41" t="n">
        <v>45505</v>
      </c>
      <c r="C321" t="n">
        <v>9</v>
      </c>
      <c r="D321" t="n">
        <v>0</v>
      </c>
    </row>
    <row r="322">
      <c r="A322" t="inlineStr">
        <is>
          <t>U-bf0205</t>
        </is>
      </c>
      <c r="B322" s="41" t="n">
        <v>45200</v>
      </c>
      <c r="C322" t="n">
        <v>9</v>
      </c>
      <c r="D322" t="n">
        <v>0</v>
      </c>
    </row>
    <row r="323">
      <c r="A323" t="inlineStr">
        <is>
          <t>U-ed175a</t>
        </is>
      </c>
      <c r="B323" s="41" t="n">
        <v>45017</v>
      </c>
      <c r="C323" t="n">
        <v>16</v>
      </c>
      <c r="D323" t="n">
        <v>0</v>
      </c>
    </row>
    <row r="324">
      <c r="A324" t="inlineStr">
        <is>
          <t>U-c6d2b4</t>
        </is>
      </c>
      <c r="B324" s="41" t="n">
        <v>45047</v>
      </c>
      <c r="C324" t="n">
        <v>11</v>
      </c>
      <c r="D324" t="n">
        <v>1</v>
      </c>
    </row>
    <row r="325">
      <c r="A325" t="inlineStr">
        <is>
          <t>U-baf889</t>
        </is>
      </c>
      <c r="B325" s="41" t="n">
        <v>45413</v>
      </c>
      <c r="C325" t="n">
        <v>6</v>
      </c>
      <c r="D325" t="n">
        <v>2</v>
      </c>
    </row>
    <row r="326">
      <c r="A326" t="inlineStr">
        <is>
          <t>U-2d3590</t>
        </is>
      </c>
      <c r="B326" s="41" t="n">
        <v>45231</v>
      </c>
      <c r="C326" t="n">
        <v>8</v>
      </c>
      <c r="D326" t="n">
        <v>0</v>
      </c>
    </row>
    <row r="327">
      <c r="A327" t="inlineStr">
        <is>
          <t>U-67cb5b</t>
        </is>
      </c>
      <c r="B327" s="41" t="n">
        <v>45200</v>
      </c>
      <c r="C327" t="n">
        <v>8</v>
      </c>
      <c r="D327" t="n">
        <v>0</v>
      </c>
    </row>
    <row r="328">
      <c r="A328" t="inlineStr">
        <is>
          <t>U-f082ec</t>
        </is>
      </c>
      <c r="B328" s="41" t="n">
        <v>45383</v>
      </c>
      <c r="C328" t="n">
        <v>10</v>
      </c>
      <c r="D328" t="n">
        <v>0</v>
      </c>
    </row>
    <row r="329">
      <c r="A329" t="inlineStr">
        <is>
          <t>U-be625d</t>
        </is>
      </c>
      <c r="B329" s="41" t="n">
        <v>44958</v>
      </c>
      <c r="C329" t="n">
        <v>8</v>
      </c>
      <c r="D329" t="n">
        <v>0</v>
      </c>
    </row>
    <row r="330">
      <c r="A330" t="inlineStr">
        <is>
          <t>U-53acc0</t>
        </is>
      </c>
      <c r="B330" s="41" t="n">
        <v>45231</v>
      </c>
      <c r="C330" t="n">
        <v>5</v>
      </c>
      <c r="D330" t="n">
        <v>0</v>
      </c>
    </row>
    <row r="331">
      <c r="A331" t="inlineStr">
        <is>
          <t>U-da91cc</t>
        </is>
      </c>
      <c r="B331" s="41" t="n">
        <v>45231</v>
      </c>
      <c r="C331" t="n">
        <v>11</v>
      </c>
      <c r="D331" t="n">
        <v>0</v>
      </c>
    </row>
    <row r="332">
      <c r="A332" t="inlineStr">
        <is>
          <t>U-f86b7c</t>
        </is>
      </c>
      <c r="B332" s="41" t="n">
        <v>45536</v>
      </c>
      <c r="C332" t="n">
        <v>8</v>
      </c>
      <c r="D332" t="n">
        <v>3</v>
      </c>
    </row>
    <row r="333">
      <c r="A333" t="inlineStr">
        <is>
          <t>U-13c9a6</t>
        </is>
      </c>
      <c r="B333" s="41" t="n">
        <v>44927</v>
      </c>
      <c r="C333" t="n">
        <v>8</v>
      </c>
      <c r="D333" t="n">
        <v>0</v>
      </c>
    </row>
    <row r="334">
      <c r="A334" t="inlineStr">
        <is>
          <t>U-92dfae</t>
        </is>
      </c>
      <c r="B334" s="41" t="n">
        <v>45047</v>
      </c>
      <c r="C334" t="n">
        <v>11</v>
      </c>
      <c r="D334" t="n">
        <v>0</v>
      </c>
    </row>
    <row r="335">
      <c r="A335" t="inlineStr">
        <is>
          <t>U-eee6be</t>
        </is>
      </c>
      <c r="B335" s="41" t="n">
        <v>45261</v>
      </c>
      <c r="C335" t="n">
        <v>9</v>
      </c>
      <c r="D335" t="n">
        <v>0</v>
      </c>
    </row>
    <row r="336">
      <c r="A336" t="inlineStr">
        <is>
          <t>U-81dc8e</t>
        </is>
      </c>
      <c r="B336" s="41" t="n">
        <v>45627</v>
      </c>
      <c r="C336" t="n">
        <v>7</v>
      </c>
      <c r="D336" t="n">
        <v>0</v>
      </c>
    </row>
    <row r="337">
      <c r="A337" t="inlineStr">
        <is>
          <t>U-648980</t>
        </is>
      </c>
      <c r="B337" s="41" t="n">
        <v>45261</v>
      </c>
      <c r="C337" t="n">
        <v>11</v>
      </c>
      <c r="D337" t="n">
        <v>1</v>
      </c>
    </row>
    <row r="338">
      <c r="A338" t="inlineStr">
        <is>
          <t>U-6f9fc9</t>
        </is>
      </c>
      <c r="B338" s="41" t="n">
        <v>44927</v>
      </c>
      <c r="C338" t="n">
        <v>9</v>
      </c>
      <c r="D338" t="n">
        <v>2</v>
      </c>
    </row>
    <row r="339">
      <c r="A339" t="inlineStr">
        <is>
          <t>U-71c2d1</t>
        </is>
      </c>
      <c r="B339" s="41" t="n">
        <v>45505</v>
      </c>
      <c r="C339" t="n">
        <v>7</v>
      </c>
      <c r="D339" t="n">
        <v>0</v>
      </c>
    </row>
    <row r="340">
      <c r="A340" t="inlineStr">
        <is>
          <t>U-7f8280</t>
        </is>
      </c>
      <c r="B340" s="41" t="n">
        <v>45170</v>
      </c>
      <c r="C340" t="n">
        <v>13</v>
      </c>
      <c r="D340" t="n">
        <v>0</v>
      </c>
    </row>
    <row r="341">
      <c r="A341" t="inlineStr">
        <is>
          <t>U-36c307</t>
        </is>
      </c>
      <c r="B341" s="41" t="n">
        <v>45108</v>
      </c>
      <c r="C341" t="n">
        <v>7</v>
      </c>
      <c r="D341" t="n">
        <v>2</v>
      </c>
    </row>
    <row r="342">
      <c r="A342" t="inlineStr">
        <is>
          <t>U-94bb68</t>
        </is>
      </c>
      <c r="B342" s="41" t="n">
        <v>45323</v>
      </c>
      <c r="C342" t="n">
        <v>13</v>
      </c>
      <c r="D342" t="n">
        <v>0</v>
      </c>
    </row>
    <row r="343">
      <c r="A343" t="inlineStr">
        <is>
          <t>U-a1fb43</t>
        </is>
      </c>
      <c r="B343" s="41" t="n">
        <v>45139</v>
      </c>
      <c r="C343" t="n">
        <v>10</v>
      </c>
      <c r="D343" t="n">
        <v>0</v>
      </c>
    </row>
    <row r="344">
      <c r="A344" t="inlineStr">
        <is>
          <t>U-462fde</t>
        </is>
      </c>
      <c r="B344" s="41" t="n">
        <v>44958</v>
      </c>
      <c r="C344" t="n">
        <v>11</v>
      </c>
      <c r="D344" t="n">
        <v>0</v>
      </c>
    </row>
    <row r="345">
      <c r="A345" t="inlineStr">
        <is>
          <t>U-69fedc</t>
        </is>
      </c>
      <c r="B345" s="41" t="n">
        <v>45108</v>
      </c>
      <c r="C345" t="n">
        <v>13</v>
      </c>
      <c r="D345" t="n">
        <v>0</v>
      </c>
    </row>
    <row r="346">
      <c r="A346" t="inlineStr">
        <is>
          <t>U-71cb0c</t>
        </is>
      </c>
      <c r="B346" s="41" t="n">
        <v>44958</v>
      </c>
      <c r="C346" t="n">
        <v>6</v>
      </c>
      <c r="D346" t="n">
        <v>1</v>
      </c>
    </row>
    <row r="347">
      <c r="A347" t="inlineStr">
        <is>
          <t>U-22edbf</t>
        </is>
      </c>
      <c r="B347" s="41" t="n">
        <v>45383</v>
      </c>
      <c r="C347" t="n">
        <v>5</v>
      </c>
      <c r="D347" t="n">
        <v>0</v>
      </c>
    </row>
    <row r="348">
      <c r="A348" t="inlineStr">
        <is>
          <t>U-c89f69</t>
        </is>
      </c>
      <c r="B348" s="41" t="n">
        <v>45323</v>
      </c>
      <c r="C348" t="n">
        <v>5</v>
      </c>
      <c r="D348" t="n">
        <v>2</v>
      </c>
    </row>
    <row r="349">
      <c r="A349" t="inlineStr">
        <is>
          <t>U-0d1327</t>
        </is>
      </c>
      <c r="B349" s="41" t="n">
        <v>45231</v>
      </c>
      <c r="C349" t="n">
        <v>15</v>
      </c>
      <c r="D349" t="n">
        <v>2</v>
      </c>
    </row>
    <row r="350">
      <c r="A350" t="inlineStr">
        <is>
          <t>U-e3bccf</t>
        </is>
      </c>
      <c r="B350" s="41" t="n">
        <v>45352</v>
      </c>
      <c r="C350" t="n">
        <v>9</v>
      </c>
      <c r="D350" t="n">
        <v>1</v>
      </c>
    </row>
    <row r="351">
      <c r="A351" t="inlineStr">
        <is>
          <t>U-874edd</t>
        </is>
      </c>
      <c r="B351" s="41" t="n">
        <v>44927</v>
      </c>
      <c r="C351" t="n">
        <v>12</v>
      </c>
      <c r="D351" t="n">
        <v>0</v>
      </c>
    </row>
    <row r="352">
      <c r="A352" t="inlineStr">
        <is>
          <t>U-b73d27</t>
        </is>
      </c>
      <c r="B352" s="41" t="n">
        <v>45627</v>
      </c>
      <c r="C352" t="n">
        <v>9</v>
      </c>
      <c r="D352" t="n">
        <v>0</v>
      </c>
    </row>
    <row r="353">
      <c r="A353" t="inlineStr">
        <is>
          <t>U-f50dcc</t>
        </is>
      </c>
      <c r="B353" s="41" t="n">
        <v>45292</v>
      </c>
      <c r="C353" t="n">
        <v>15</v>
      </c>
      <c r="D353" t="n">
        <v>0</v>
      </c>
    </row>
    <row r="354">
      <c r="A354" t="inlineStr">
        <is>
          <t>U-cd7803</t>
        </is>
      </c>
      <c r="B354" s="41" t="n">
        <v>45566</v>
      </c>
      <c r="C354" t="n">
        <v>8</v>
      </c>
      <c r="D354" t="n">
        <v>3</v>
      </c>
    </row>
    <row r="355">
      <c r="A355" t="inlineStr">
        <is>
          <t>U-4784a2</t>
        </is>
      </c>
      <c r="B355" s="41" t="n">
        <v>45200</v>
      </c>
      <c r="C355" t="n">
        <v>7</v>
      </c>
      <c r="D355" t="n">
        <v>3</v>
      </c>
    </row>
    <row r="356">
      <c r="A356" t="inlineStr">
        <is>
          <t>U-226ffe</t>
        </is>
      </c>
      <c r="B356" s="41" t="n">
        <v>45108</v>
      </c>
      <c r="C356" t="n">
        <v>8</v>
      </c>
      <c r="D356" t="n">
        <v>0</v>
      </c>
    </row>
    <row r="357">
      <c r="A357" t="inlineStr">
        <is>
          <t>U-3d35fa</t>
        </is>
      </c>
      <c r="B357" s="41" t="n">
        <v>45231</v>
      </c>
      <c r="C357" t="n">
        <v>8</v>
      </c>
      <c r="D357" t="n">
        <v>0</v>
      </c>
    </row>
    <row r="358">
      <c r="A358" t="inlineStr">
        <is>
          <t>U-69e435</t>
        </is>
      </c>
      <c r="B358" s="41" t="n">
        <v>45474</v>
      </c>
      <c r="C358" t="n">
        <v>7</v>
      </c>
      <c r="D358" t="n">
        <v>1</v>
      </c>
    </row>
    <row r="359">
      <c r="A359" t="inlineStr">
        <is>
          <t>U-432eac</t>
        </is>
      </c>
      <c r="B359" s="41" t="n">
        <v>45078</v>
      </c>
      <c r="C359" t="n">
        <v>8</v>
      </c>
      <c r="D359" t="n">
        <v>0</v>
      </c>
    </row>
    <row r="360">
      <c r="A360" t="inlineStr">
        <is>
          <t>U-64db53</t>
        </is>
      </c>
      <c r="B360" s="41" t="n">
        <v>45323</v>
      </c>
      <c r="C360" t="n">
        <v>7</v>
      </c>
      <c r="D360" t="n">
        <v>0</v>
      </c>
    </row>
    <row r="361">
      <c r="A361" t="inlineStr">
        <is>
          <t>U-6a7350</t>
        </is>
      </c>
      <c r="B361" s="41" t="n">
        <v>45261</v>
      </c>
      <c r="C361" t="n">
        <v>14</v>
      </c>
      <c r="D361" t="n">
        <v>0</v>
      </c>
    </row>
    <row r="362">
      <c r="A362" t="inlineStr">
        <is>
          <t>U-cb6db1</t>
        </is>
      </c>
      <c r="B362" s="41" t="n">
        <v>45047</v>
      </c>
      <c r="C362" t="n">
        <v>9</v>
      </c>
      <c r="D362" t="n">
        <v>2</v>
      </c>
    </row>
    <row r="363">
      <c r="A363" t="inlineStr">
        <is>
          <t>U-5ee499</t>
        </is>
      </c>
      <c r="B363" s="41" t="n">
        <v>44927</v>
      </c>
      <c r="C363" t="n">
        <v>7</v>
      </c>
      <c r="D363" t="n">
        <v>1</v>
      </c>
    </row>
    <row r="364">
      <c r="A364" t="inlineStr">
        <is>
          <t>U-f4e558</t>
        </is>
      </c>
      <c r="B364" s="41" t="n">
        <v>45261</v>
      </c>
      <c r="C364" t="n">
        <v>12</v>
      </c>
      <c r="D364" t="n">
        <v>0</v>
      </c>
    </row>
    <row r="365">
      <c r="A365" t="inlineStr">
        <is>
          <t>U-146e07</t>
        </is>
      </c>
      <c r="B365" s="41" t="n">
        <v>45139</v>
      </c>
      <c r="C365" t="n">
        <v>10</v>
      </c>
      <c r="D365" t="n">
        <v>1</v>
      </c>
    </row>
    <row r="366">
      <c r="A366" t="inlineStr">
        <is>
          <t>U-1c6d46</t>
        </is>
      </c>
      <c r="B366" s="41" t="n">
        <v>44927</v>
      </c>
      <c r="C366" t="n">
        <v>6</v>
      </c>
      <c r="D366" t="n">
        <v>1</v>
      </c>
    </row>
    <row r="367">
      <c r="A367" t="inlineStr">
        <is>
          <t>U-4ee49e</t>
        </is>
      </c>
      <c r="B367" s="41" t="n">
        <v>45323</v>
      </c>
      <c r="C367" t="n">
        <v>10</v>
      </c>
      <c r="D367" t="n">
        <v>0</v>
      </c>
    </row>
    <row r="368">
      <c r="A368" t="inlineStr">
        <is>
          <t>U-e008f9</t>
        </is>
      </c>
      <c r="B368" s="41" t="n">
        <v>45627</v>
      </c>
      <c r="C368" t="n">
        <v>21</v>
      </c>
      <c r="D368" t="n">
        <v>1</v>
      </c>
    </row>
    <row r="369">
      <c r="A369" t="inlineStr">
        <is>
          <t>U-6c7c27</t>
        </is>
      </c>
      <c r="B369" s="41" t="n">
        <v>45292</v>
      </c>
      <c r="C369" t="n">
        <v>9</v>
      </c>
      <c r="D369" t="n">
        <v>2</v>
      </c>
    </row>
    <row r="370">
      <c r="A370" t="inlineStr">
        <is>
          <t>U-fb2e12</t>
        </is>
      </c>
      <c r="B370" s="41" t="n">
        <v>45047</v>
      </c>
      <c r="C370" t="n">
        <v>11</v>
      </c>
      <c r="D370" t="n">
        <v>0</v>
      </c>
    </row>
    <row r="371">
      <c r="A371" t="inlineStr">
        <is>
          <t>U-7b5b31</t>
        </is>
      </c>
      <c r="B371" s="41" t="n">
        <v>45170</v>
      </c>
      <c r="C371" t="n">
        <v>8</v>
      </c>
      <c r="D371" t="n">
        <v>0</v>
      </c>
    </row>
    <row r="372">
      <c r="A372" t="inlineStr">
        <is>
          <t>U-1de9bd</t>
        </is>
      </c>
      <c r="B372" s="41" t="n">
        <v>45566</v>
      </c>
      <c r="C372" t="n">
        <v>12</v>
      </c>
      <c r="D372" t="n">
        <v>1</v>
      </c>
    </row>
    <row r="373">
      <c r="A373" t="inlineStr">
        <is>
          <t>U-ecec8d</t>
        </is>
      </c>
      <c r="B373" s="41" t="n">
        <v>44986</v>
      </c>
      <c r="C373" t="n">
        <v>4</v>
      </c>
      <c r="D373" t="n">
        <v>0</v>
      </c>
    </row>
    <row r="374">
      <c r="A374" t="inlineStr">
        <is>
          <t>U-dac981</t>
        </is>
      </c>
      <c r="B374" s="41" t="n">
        <v>45474</v>
      </c>
      <c r="C374" t="n">
        <v>5</v>
      </c>
      <c r="D374" t="n">
        <v>2</v>
      </c>
    </row>
    <row r="375">
      <c r="A375" t="inlineStr">
        <is>
          <t>U-e69aab</t>
        </is>
      </c>
      <c r="B375" s="41" t="n">
        <v>45139</v>
      </c>
      <c r="C375" t="n">
        <v>12</v>
      </c>
      <c r="D375" t="n">
        <v>0</v>
      </c>
    </row>
    <row r="376">
      <c r="A376" t="inlineStr">
        <is>
          <t>U-58fa3f</t>
        </is>
      </c>
      <c r="B376" s="41" t="n">
        <v>45047</v>
      </c>
      <c r="C376" t="n">
        <v>7</v>
      </c>
      <c r="D376" t="n">
        <v>0</v>
      </c>
    </row>
    <row r="377">
      <c r="A377" t="inlineStr">
        <is>
          <t>U-ffa2b1</t>
        </is>
      </c>
      <c r="B377" s="41" t="n">
        <v>45200</v>
      </c>
      <c r="C377" t="n">
        <v>14</v>
      </c>
      <c r="D377" t="n">
        <v>0</v>
      </c>
    </row>
    <row r="378">
      <c r="A378" t="inlineStr">
        <is>
          <t>U-b1ebc3</t>
        </is>
      </c>
      <c r="B378" s="41" t="n">
        <v>44927</v>
      </c>
      <c r="C378" t="n">
        <v>11</v>
      </c>
      <c r="D378" t="n">
        <v>0</v>
      </c>
    </row>
    <row r="379">
      <c r="A379" t="inlineStr">
        <is>
          <t>U-70bd43</t>
        </is>
      </c>
      <c r="B379" s="41" t="n">
        <v>45078</v>
      </c>
      <c r="C379" t="n">
        <v>16</v>
      </c>
      <c r="D379" t="n">
        <v>0</v>
      </c>
    </row>
    <row r="380">
      <c r="A380" t="inlineStr">
        <is>
          <t>U-02fe1f</t>
        </is>
      </c>
      <c r="B380" s="41" t="n">
        <v>45292</v>
      </c>
      <c r="C380" t="n">
        <v>10</v>
      </c>
      <c r="D380" t="n">
        <v>2</v>
      </c>
    </row>
    <row r="381">
      <c r="A381" t="inlineStr">
        <is>
          <t>U-fe58eb</t>
        </is>
      </c>
      <c r="B381" s="41" t="n">
        <v>45170</v>
      </c>
      <c r="C381" t="n">
        <v>7</v>
      </c>
      <c r="D381" t="n">
        <v>0</v>
      </c>
    </row>
    <row r="382">
      <c r="A382" t="inlineStr">
        <is>
          <t>U-a60664</t>
        </is>
      </c>
      <c r="B382" s="41" t="n">
        <v>45413</v>
      </c>
      <c r="C382" t="n">
        <v>15</v>
      </c>
      <c r="D382" t="n">
        <v>0</v>
      </c>
    </row>
    <row r="383">
      <c r="A383" t="inlineStr">
        <is>
          <t>U-fb470f</t>
        </is>
      </c>
      <c r="B383" s="41" t="n">
        <v>45323</v>
      </c>
      <c r="C383" t="n">
        <v>7</v>
      </c>
      <c r="D383" t="n">
        <v>0</v>
      </c>
    </row>
    <row r="384">
      <c r="A384" t="inlineStr">
        <is>
          <t>U-4be20c</t>
        </is>
      </c>
      <c r="B384" s="41" t="n">
        <v>44958</v>
      </c>
      <c r="C384" t="n">
        <v>11</v>
      </c>
      <c r="D384" t="n">
        <v>0</v>
      </c>
    </row>
    <row r="385">
      <c r="A385" t="inlineStr">
        <is>
          <t>U-1882b5</t>
        </is>
      </c>
      <c r="B385" s="41" t="n">
        <v>45139</v>
      </c>
      <c r="C385" t="n">
        <v>11</v>
      </c>
      <c r="D385" t="n">
        <v>0</v>
      </c>
    </row>
    <row r="386">
      <c r="A386" t="inlineStr">
        <is>
          <t>U-6a11b1</t>
        </is>
      </c>
      <c r="B386" s="41" t="n">
        <v>45597</v>
      </c>
      <c r="C386" t="n">
        <v>12</v>
      </c>
      <c r="D386" t="n">
        <v>1</v>
      </c>
    </row>
    <row r="387">
      <c r="A387" t="inlineStr">
        <is>
          <t>U-e65720</t>
        </is>
      </c>
      <c r="B387" s="41" t="n">
        <v>45444</v>
      </c>
      <c r="C387" t="n">
        <v>8</v>
      </c>
      <c r="D387" t="n">
        <v>0</v>
      </c>
    </row>
    <row r="388">
      <c r="A388" t="inlineStr">
        <is>
          <t>U-7e829d</t>
        </is>
      </c>
      <c r="B388" s="41" t="n">
        <v>45231</v>
      </c>
      <c r="C388" t="n">
        <v>9</v>
      </c>
      <c r="D388" t="n">
        <v>0</v>
      </c>
    </row>
    <row r="389">
      <c r="A389" t="inlineStr">
        <is>
          <t>U-4ed6cf</t>
        </is>
      </c>
      <c r="B389" s="41" t="n">
        <v>45627</v>
      </c>
      <c r="C389" t="n">
        <v>11</v>
      </c>
      <c r="D389" t="n">
        <v>0</v>
      </c>
    </row>
    <row r="390">
      <c r="A390" t="inlineStr">
        <is>
          <t>U-b10aad</t>
        </is>
      </c>
      <c r="B390" s="41" t="n">
        <v>45444</v>
      </c>
      <c r="C390" t="n">
        <v>14</v>
      </c>
      <c r="D390" t="n">
        <v>0</v>
      </c>
    </row>
    <row r="391">
      <c r="A391" t="inlineStr">
        <is>
          <t>U-e1811f</t>
        </is>
      </c>
      <c r="B391" s="41" t="n">
        <v>45047</v>
      </c>
      <c r="C391" t="n">
        <v>10</v>
      </c>
      <c r="D391" t="n">
        <v>0</v>
      </c>
    </row>
    <row r="392">
      <c r="A392" t="inlineStr">
        <is>
          <t>U-4b27e6</t>
        </is>
      </c>
      <c r="B392" s="41" t="n">
        <v>45566</v>
      </c>
      <c r="C392" t="n">
        <v>16</v>
      </c>
      <c r="D392" t="n">
        <v>0</v>
      </c>
    </row>
    <row r="393">
      <c r="A393" t="inlineStr">
        <is>
          <t>U-e971cc</t>
        </is>
      </c>
      <c r="B393" s="41" t="n">
        <v>44986</v>
      </c>
      <c r="C393" t="n">
        <v>10</v>
      </c>
      <c r="D393" t="n">
        <v>0</v>
      </c>
    </row>
    <row r="394">
      <c r="A394" t="inlineStr">
        <is>
          <t>U-f1a04a</t>
        </is>
      </c>
      <c r="B394" s="41" t="n">
        <v>44986</v>
      </c>
      <c r="C394" t="n">
        <v>18</v>
      </c>
      <c r="D394" t="n">
        <v>1</v>
      </c>
    </row>
    <row r="395">
      <c r="A395" t="inlineStr">
        <is>
          <t>U-6dc7b1</t>
        </is>
      </c>
      <c r="B395" s="41" t="n">
        <v>45444</v>
      </c>
      <c r="C395" t="n">
        <v>9</v>
      </c>
      <c r="D395" t="n">
        <v>0</v>
      </c>
    </row>
    <row r="396">
      <c r="A396" t="inlineStr">
        <is>
          <t>U-7459a1</t>
        </is>
      </c>
      <c r="B396" s="41" t="n">
        <v>45139</v>
      </c>
      <c r="C396" t="n">
        <v>11</v>
      </c>
      <c r="D396" t="n">
        <v>0</v>
      </c>
    </row>
    <row r="397">
      <c r="A397" t="inlineStr">
        <is>
          <t>U-6302f1</t>
        </is>
      </c>
      <c r="B397" s="41" t="n">
        <v>45536</v>
      </c>
      <c r="C397" t="n">
        <v>14</v>
      </c>
      <c r="D397" t="n">
        <v>0</v>
      </c>
    </row>
    <row r="398">
      <c r="A398" t="inlineStr">
        <is>
          <t>U-1636df</t>
        </is>
      </c>
      <c r="B398" s="41" t="n">
        <v>44958</v>
      </c>
      <c r="C398" t="n">
        <v>6</v>
      </c>
      <c r="D398" t="n">
        <v>0</v>
      </c>
    </row>
    <row r="399">
      <c r="A399" t="inlineStr">
        <is>
          <t>U-a3252f</t>
        </is>
      </c>
      <c r="B399" s="41" t="n">
        <v>45566</v>
      </c>
      <c r="C399" t="n">
        <v>9</v>
      </c>
      <c r="D399" t="n">
        <v>0</v>
      </c>
    </row>
    <row r="400">
      <c r="A400" t="inlineStr">
        <is>
          <t>U-831361</t>
        </is>
      </c>
      <c r="B400" s="41" t="n">
        <v>45017</v>
      </c>
      <c r="C400" t="n">
        <v>8</v>
      </c>
      <c r="D400" t="n">
        <v>3</v>
      </c>
    </row>
    <row r="401">
      <c r="A401" t="inlineStr">
        <is>
          <t>U-ed2d17</t>
        </is>
      </c>
      <c r="B401" s="41" t="n">
        <v>45108</v>
      </c>
      <c r="C401" t="n">
        <v>6</v>
      </c>
      <c r="D401" t="n">
        <v>0</v>
      </c>
    </row>
    <row r="402">
      <c r="A402" t="inlineStr">
        <is>
          <t>U-04de68</t>
        </is>
      </c>
      <c r="B402" s="41" t="n">
        <v>45413</v>
      </c>
      <c r="C402" t="n">
        <v>7</v>
      </c>
      <c r="D402" t="n">
        <v>1</v>
      </c>
    </row>
    <row r="403">
      <c r="A403" t="inlineStr">
        <is>
          <t>U-a29711</t>
        </is>
      </c>
      <c r="B403" s="41" t="n">
        <v>45047</v>
      </c>
      <c r="C403" t="n">
        <v>2</v>
      </c>
      <c r="D403" t="n">
        <v>0</v>
      </c>
    </row>
    <row r="404">
      <c r="A404" t="inlineStr">
        <is>
          <t>U-42a17f</t>
        </is>
      </c>
      <c r="B404" s="41" t="n">
        <v>45170</v>
      </c>
      <c r="C404" t="n">
        <v>8</v>
      </c>
      <c r="D404" t="n">
        <v>0</v>
      </c>
    </row>
    <row r="405">
      <c r="A405" t="inlineStr">
        <is>
          <t>U-e0f2a6</t>
        </is>
      </c>
      <c r="B405" s="41" t="n">
        <v>45108</v>
      </c>
      <c r="C405" t="n">
        <v>8</v>
      </c>
      <c r="D405" t="n">
        <v>1</v>
      </c>
    </row>
    <row r="406">
      <c r="A406" t="inlineStr">
        <is>
          <t>U-e30229</t>
        </is>
      </c>
      <c r="B406" s="41" t="n">
        <v>45200</v>
      </c>
      <c r="C406" t="n">
        <v>6</v>
      </c>
      <c r="D406" t="n">
        <v>0</v>
      </c>
    </row>
    <row r="407">
      <c r="A407" t="inlineStr">
        <is>
          <t>U-d2d27e</t>
        </is>
      </c>
      <c r="B407" s="41" t="n">
        <v>45292</v>
      </c>
      <c r="C407" t="n">
        <v>5</v>
      </c>
      <c r="D407" t="n">
        <v>0</v>
      </c>
    </row>
    <row r="408">
      <c r="A408" t="inlineStr">
        <is>
          <t>U-6fb7d2</t>
        </is>
      </c>
      <c r="B408" s="41" t="n">
        <v>45627</v>
      </c>
      <c r="C408" t="n">
        <v>13</v>
      </c>
      <c r="D408" t="n">
        <v>0</v>
      </c>
    </row>
    <row r="409">
      <c r="A409" t="inlineStr">
        <is>
          <t>U-35a3bd</t>
        </is>
      </c>
      <c r="B409" s="41" t="n">
        <v>45108</v>
      </c>
      <c r="C409" t="n">
        <v>9</v>
      </c>
      <c r="D409" t="n">
        <v>3</v>
      </c>
    </row>
    <row r="410">
      <c r="A410" t="inlineStr">
        <is>
          <t>U-7e1630</t>
        </is>
      </c>
      <c r="B410" s="41" t="n">
        <v>45108</v>
      </c>
      <c r="C410" t="n">
        <v>10</v>
      </c>
      <c r="D410" t="n">
        <v>0</v>
      </c>
    </row>
    <row r="411">
      <c r="A411" t="inlineStr">
        <is>
          <t>U-0c9657</t>
        </is>
      </c>
      <c r="B411" s="41" t="n">
        <v>45352</v>
      </c>
      <c r="C411" t="n">
        <v>11</v>
      </c>
      <c r="D411" t="n">
        <v>0</v>
      </c>
    </row>
    <row r="412">
      <c r="A412" t="inlineStr">
        <is>
          <t>U-2d6696</t>
        </is>
      </c>
      <c r="B412" s="41" t="n">
        <v>45444</v>
      </c>
      <c r="C412" t="n">
        <v>15</v>
      </c>
      <c r="D412" t="n">
        <v>0</v>
      </c>
    </row>
    <row r="413">
      <c r="A413" t="inlineStr">
        <is>
          <t>U-ad4e3c</t>
        </is>
      </c>
      <c r="B413" s="41" t="n">
        <v>45505</v>
      </c>
      <c r="C413" t="n">
        <v>5</v>
      </c>
      <c r="D413" t="n">
        <v>0</v>
      </c>
    </row>
    <row r="414">
      <c r="A414" t="inlineStr">
        <is>
          <t>U-ac8968</t>
        </is>
      </c>
      <c r="B414" s="41" t="n">
        <v>45383</v>
      </c>
      <c r="C414" t="n">
        <v>11</v>
      </c>
      <c r="D414" t="n">
        <v>2</v>
      </c>
    </row>
    <row r="415">
      <c r="A415" t="inlineStr">
        <is>
          <t>U-21d564</t>
        </is>
      </c>
      <c r="B415" s="41" t="n">
        <v>45292</v>
      </c>
      <c r="C415" t="n">
        <v>9</v>
      </c>
      <c r="D415" t="n">
        <v>0</v>
      </c>
    </row>
    <row r="416">
      <c r="A416" t="inlineStr">
        <is>
          <t>U-5a7745</t>
        </is>
      </c>
      <c r="B416" s="41" t="n">
        <v>45627</v>
      </c>
      <c r="C416" t="n">
        <v>10</v>
      </c>
      <c r="D416" t="n">
        <v>0</v>
      </c>
    </row>
    <row r="417">
      <c r="A417" t="inlineStr">
        <is>
          <t>U-355141</t>
        </is>
      </c>
      <c r="B417" s="41" t="n">
        <v>45108</v>
      </c>
      <c r="C417" t="n">
        <v>9</v>
      </c>
      <c r="D417" t="n">
        <v>0</v>
      </c>
    </row>
    <row r="418">
      <c r="A418" t="inlineStr">
        <is>
          <t>U-9129a3</t>
        </is>
      </c>
      <c r="B418" s="41" t="n">
        <v>45536</v>
      </c>
      <c r="C418" t="n">
        <v>11</v>
      </c>
      <c r="D418" t="n">
        <v>1</v>
      </c>
    </row>
    <row r="419">
      <c r="A419" t="inlineStr">
        <is>
          <t>U-d9f014</t>
        </is>
      </c>
      <c r="B419" s="41" t="n">
        <v>45566</v>
      </c>
      <c r="C419" t="n">
        <v>7</v>
      </c>
      <c r="D419" t="n">
        <v>0</v>
      </c>
    </row>
    <row r="420">
      <c r="A420" t="inlineStr">
        <is>
          <t>U-e7149a</t>
        </is>
      </c>
      <c r="B420" s="41" t="n">
        <v>45231</v>
      </c>
      <c r="C420" t="n">
        <v>10</v>
      </c>
      <c r="D420" t="n">
        <v>0</v>
      </c>
    </row>
    <row r="421">
      <c r="A421" t="inlineStr">
        <is>
          <t>U-f87f2e</t>
        </is>
      </c>
      <c r="B421" s="41" t="n">
        <v>45108</v>
      </c>
      <c r="C421" t="n">
        <v>9</v>
      </c>
      <c r="D421" t="n">
        <v>0</v>
      </c>
    </row>
    <row r="422">
      <c r="A422" t="inlineStr">
        <is>
          <t>U-992a65</t>
        </is>
      </c>
      <c r="B422" s="41" t="n">
        <v>45231</v>
      </c>
      <c r="C422" t="n">
        <v>11</v>
      </c>
      <c r="D422" t="n">
        <v>0</v>
      </c>
    </row>
    <row r="423">
      <c r="A423" t="inlineStr">
        <is>
          <t>U-455afa</t>
        </is>
      </c>
      <c r="B423" s="41" t="n">
        <v>45505</v>
      </c>
      <c r="C423" t="n">
        <v>6</v>
      </c>
      <c r="D423" t="n">
        <v>5</v>
      </c>
    </row>
    <row r="424">
      <c r="A424" t="inlineStr">
        <is>
          <t>U-900110</t>
        </is>
      </c>
      <c r="B424" s="41" t="n">
        <v>44986</v>
      </c>
      <c r="C424" t="n">
        <v>12</v>
      </c>
      <c r="D424" t="n">
        <v>0</v>
      </c>
    </row>
    <row r="425">
      <c r="A425" t="inlineStr">
        <is>
          <t>U-6001b1</t>
        </is>
      </c>
      <c r="B425" s="41" t="n">
        <v>44986</v>
      </c>
      <c r="C425" t="n">
        <v>11</v>
      </c>
      <c r="D425" t="n">
        <v>0</v>
      </c>
    </row>
    <row r="426">
      <c r="A426" t="inlineStr">
        <is>
          <t>U-79fd15</t>
        </is>
      </c>
      <c r="B426" s="41" t="n">
        <v>45566</v>
      </c>
      <c r="C426" t="n">
        <v>10</v>
      </c>
      <c r="D426" t="n">
        <v>0</v>
      </c>
    </row>
    <row r="427">
      <c r="A427" t="inlineStr">
        <is>
          <t>U-8d27c2</t>
        </is>
      </c>
      <c r="B427" s="41" t="n">
        <v>45078</v>
      </c>
      <c r="C427" t="n">
        <v>7</v>
      </c>
      <c r="D427" t="n">
        <v>0</v>
      </c>
    </row>
    <row r="428">
      <c r="A428" t="inlineStr">
        <is>
          <t>U-856474</t>
        </is>
      </c>
      <c r="B428" s="41" t="n">
        <v>44986</v>
      </c>
      <c r="C428" t="n">
        <v>9</v>
      </c>
      <c r="D428" t="n">
        <v>0</v>
      </c>
    </row>
    <row r="429">
      <c r="A429" t="inlineStr">
        <is>
          <t>U-967d0f</t>
        </is>
      </c>
      <c r="B429" s="41" t="n">
        <v>44958</v>
      </c>
      <c r="C429" t="n">
        <v>6</v>
      </c>
      <c r="D429" t="n">
        <v>0</v>
      </c>
    </row>
    <row r="430">
      <c r="A430" t="inlineStr">
        <is>
          <t>U-4375c4</t>
        </is>
      </c>
      <c r="B430" s="41" t="n">
        <v>45597</v>
      </c>
      <c r="C430" t="n">
        <v>13</v>
      </c>
      <c r="D430" t="n">
        <v>0</v>
      </c>
    </row>
    <row r="431">
      <c r="A431" t="inlineStr">
        <is>
          <t>U-e7fee3</t>
        </is>
      </c>
      <c r="B431" s="41" t="n">
        <v>45352</v>
      </c>
      <c r="C431" t="n">
        <v>14</v>
      </c>
      <c r="D431" t="n">
        <v>0</v>
      </c>
    </row>
    <row r="432">
      <c r="A432" t="inlineStr">
        <is>
          <t>U-d169af</t>
        </is>
      </c>
      <c r="B432" s="41" t="n">
        <v>45566</v>
      </c>
      <c r="C432" t="n">
        <v>11</v>
      </c>
      <c r="D432" t="n">
        <v>0</v>
      </c>
    </row>
    <row r="433">
      <c r="A433" t="inlineStr">
        <is>
          <t>U-43c5b0</t>
        </is>
      </c>
      <c r="B433" s="41" t="n">
        <v>45597</v>
      </c>
      <c r="C433" t="n">
        <v>10</v>
      </c>
      <c r="D433" t="n">
        <v>0</v>
      </c>
    </row>
    <row r="434">
      <c r="A434" t="inlineStr">
        <is>
          <t>U-da7d36</t>
        </is>
      </c>
      <c r="B434" s="41" t="n">
        <v>45292</v>
      </c>
      <c r="C434" t="n">
        <v>10</v>
      </c>
      <c r="D434" t="n">
        <v>0</v>
      </c>
    </row>
    <row r="435">
      <c r="A435" t="inlineStr">
        <is>
          <t>U-18477b</t>
        </is>
      </c>
      <c r="B435" s="41" t="n">
        <v>45536</v>
      </c>
      <c r="C435" t="n">
        <v>11</v>
      </c>
      <c r="D435" t="n">
        <v>0</v>
      </c>
    </row>
    <row r="436">
      <c r="A436" t="inlineStr">
        <is>
          <t>U-96bb4d</t>
        </is>
      </c>
      <c r="B436" s="41" t="n">
        <v>45261</v>
      </c>
      <c r="C436" t="n">
        <v>2</v>
      </c>
      <c r="D436" t="n">
        <v>0</v>
      </c>
    </row>
    <row r="437">
      <c r="A437" t="inlineStr">
        <is>
          <t>U-361bb4</t>
        </is>
      </c>
      <c r="B437" s="41" t="n">
        <v>45017</v>
      </c>
      <c r="C437" t="n">
        <v>12</v>
      </c>
      <c r="D437" t="n">
        <v>1</v>
      </c>
    </row>
    <row r="438">
      <c r="A438" t="inlineStr">
        <is>
          <t>U-b1cfee</t>
        </is>
      </c>
      <c r="B438" s="41" t="n">
        <v>44958</v>
      </c>
      <c r="C438" t="n">
        <v>6</v>
      </c>
      <c r="D438" t="n">
        <v>1</v>
      </c>
    </row>
    <row r="439">
      <c r="A439" t="inlineStr">
        <is>
          <t>U-8520e8</t>
        </is>
      </c>
      <c r="B439" s="41" t="n">
        <v>45139</v>
      </c>
      <c r="C439" t="n">
        <v>10</v>
      </c>
      <c r="D439" t="n">
        <v>0</v>
      </c>
    </row>
    <row r="440">
      <c r="A440" t="inlineStr">
        <is>
          <t>U-ae779f</t>
        </is>
      </c>
      <c r="B440" s="41" t="n">
        <v>45108</v>
      </c>
      <c r="C440" t="n">
        <v>13</v>
      </c>
      <c r="D440" t="n">
        <v>0</v>
      </c>
    </row>
    <row r="441">
      <c r="A441" t="inlineStr">
        <is>
          <t>U-66e498</t>
        </is>
      </c>
      <c r="B441" s="41" t="n">
        <v>44986</v>
      </c>
      <c r="C441" t="n">
        <v>12</v>
      </c>
      <c r="D441" t="n">
        <v>0</v>
      </c>
    </row>
    <row r="442">
      <c r="A442" t="inlineStr">
        <is>
          <t>U-271850</t>
        </is>
      </c>
      <c r="B442" s="41" t="n">
        <v>45597</v>
      </c>
      <c r="C442" t="n">
        <v>8</v>
      </c>
      <c r="D442" t="n">
        <v>1</v>
      </c>
    </row>
    <row r="443">
      <c r="A443" t="inlineStr">
        <is>
          <t>U-b1c64c</t>
        </is>
      </c>
      <c r="B443" s="41" t="n">
        <v>45078</v>
      </c>
      <c r="C443" t="n">
        <v>11</v>
      </c>
      <c r="D443" t="n">
        <v>0</v>
      </c>
    </row>
    <row r="444">
      <c r="A444" t="inlineStr">
        <is>
          <t>U-2d674c</t>
        </is>
      </c>
      <c r="B444" s="41" t="n">
        <v>45474</v>
      </c>
      <c r="C444" t="n">
        <v>9</v>
      </c>
      <c r="D444" t="n">
        <v>0</v>
      </c>
    </row>
    <row r="445">
      <c r="A445" t="inlineStr">
        <is>
          <t>U-2e9c41</t>
        </is>
      </c>
      <c r="B445" s="41" t="n">
        <v>44927</v>
      </c>
      <c r="C445" t="n">
        <v>16</v>
      </c>
      <c r="D445" t="n">
        <v>0</v>
      </c>
    </row>
    <row r="446">
      <c r="A446" t="inlineStr">
        <is>
          <t>U-391d94</t>
        </is>
      </c>
      <c r="B446" s="41" t="n">
        <v>45261</v>
      </c>
      <c r="C446" t="n">
        <v>15</v>
      </c>
      <c r="D446" t="n">
        <v>2</v>
      </c>
    </row>
    <row r="447">
      <c r="A447" t="inlineStr">
        <is>
          <t>U-a04fab</t>
        </is>
      </c>
      <c r="B447" s="41" t="n">
        <v>44986</v>
      </c>
      <c r="C447" t="n">
        <v>10</v>
      </c>
      <c r="D447" t="n">
        <v>0</v>
      </c>
    </row>
    <row r="448">
      <c r="A448" t="inlineStr">
        <is>
          <t>U-e1ba3b</t>
        </is>
      </c>
      <c r="B448" s="41" t="n">
        <v>45047</v>
      </c>
      <c r="C448" t="n">
        <v>11</v>
      </c>
      <c r="D448" t="n">
        <v>0</v>
      </c>
    </row>
    <row r="449">
      <c r="A449" t="inlineStr">
        <is>
          <t>U-859a25</t>
        </is>
      </c>
      <c r="B449" s="41" t="n">
        <v>45108</v>
      </c>
      <c r="C449" t="n">
        <v>14</v>
      </c>
      <c r="D449" t="n">
        <v>0</v>
      </c>
    </row>
    <row r="450">
      <c r="A450" t="inlineStr">
        <is>
          <t>U-a4f462</t>
        </is>
      </c>
      <c r="B450" s="41" t="n">
        <v>45352</v>
      </c>
      <c r="C450" t="n">
        <v>14</v>
      </c>
      <c r="D450" t="n">
        <v>1</v>
      </c>
    </row>
    <row r="451">
      <c r="A451" t="inlineStr">
        <is>
          <t>U-3700f4</t>
        </is>
      </c>
      <c r="B451" s="41" t="n">
        <v>45231</v>
      </c>
      <c r="C451" t="n">
        <v>8</v>
      </c>
      <c r="D451" t="n">
        <v>0</v>
      </c>
    </row>
    <row r="452">
      <c r="A452" t="inlineStr">
        <is>
          <t>U-89263b</t>
        </is>
      </c>
      <c r="B452" s="41" t="n">
        <v>45566</v>
      </c>
      <c r="C452" t="n">
        <v>13</v>
      </c>
      <c r="D452" t="n">
        <v>2</v>
      </c>
    </row>
    <row r="453">
      <c r="A453" t="inlineStr">
        <is>
          <t>U-42e85d</t>
        </is>
      </c>
      <c r="B453" s="41" t="n">
        <v>45231</v>
      </c>
      <c r="C453" t="n">
        <v>10</v>
      </c>
      <c r="D453" t="n">
        <v>0</v>
      </c>
    </row>
    <row r="454">
      <c r="A454" t="inlineStr">
        <is>
          <t>U-4105c8</t>
        </is>
      </c>
      <c r="B454" s="41" t="n">
        <v>45139</v>
      </c>
      <c r="C454" t="n">
        <v>14</v>
      </c>
      <c r="D454" t="n">
        <v>0</v>
      </c>
    </row>
    <row r="455">
      <c r="A455" t="inlineStr">
        <is>
          <t>U-c6c5b4</t>
        </is>
      </c>
      <c r="B455" s="41" t="n">
        <v>45536</v>
      </c>
      <c r="C455" t="n">
        <v>11</v>
      </c>
      <c r="D455" t="n">
        <v>0</v>
      </c>
    </row>
    <row r="456">
      <c r="A456" t="inlineStr">
        <is>
          <t>U-523ad7</t>
        </is>
      </c>
      <c r="B456" s="41" t="n">
        <v>45108</v>
      </c>
      <c r="C456" t="n">
        <v>6</v>
      </c>
      <c r="D456" t="n">
        <v>0</v>
      </c>
    </row>
    <row r="457">
      <c r="A457" t="inlineStr">
        <is>
          <t>U-bf1b83</t>
        </is>
      </c>
      <c r="B457" s="41" t="n">
        <v>44927</v>
      </c>
      <c r="C457" t="n">
        <v>12</v>
      </c>
      <c r="D457" t="n">
        <v>0</v>
      </c>
    </row>
    <row r="458">
      <c r="A458" t="inlineStr">
        <is>
          <t>U-ff7801</t>
        </is>
      </c>
      <c r="B458" s="41" t="n">
        <v>45200</v>
      </c>
      <c r="C458" t="n">
        <v>12</v>
      </c>
      <c r="D458" t="n">
        <v>1</v>
      </c>
    </row>
    <row r="459">
      <c r="A459" t="inlineStr">
        <is>
          <t>U-92883b</t>
        </is>
      </c>
      <c r="B459" s="41" t="n">
        <v>45139</v>
      </c>
      <c r="C459" t="n">
        <v>11</v>
      </c>
      <c r="D459" t="n">
        <v>0</v>
      </c>
    </row>
    <row r="460">
      <c r="A460" t="inlineStr">
        <is>
          <t>U-0351b2</t>
        </is>
      </c>
      <c r="B460" s="41" t="n">
        <v>45444</v>
      </c>
      <c r="C460" t="n">
        <v>6</v>
      </c>
      <c r="D460" t="n">
        <v>0</v>
      </c>
    </row>
    <row r="461">
      <c r="A461" t="inlineStr">
        <is>
          <t>U-cd1e52</t>
        </is>
      </c>
      <c r="B461" s="41" t="n">
        <v>45383</v>
      </c>
      <c r="C461" t="n">
        <v>8</v>
      </c>
      <c r="D461" t="n">
        <v>0</v>
      </c>
    </row>
    <row r="462">
      <c r="A462" t="inlineStr">
        <is>
          <t>U-1edd34</t>
        </is>
      </c>
      <c r="B462" s="41" t="n">
        <v>45323</v>
      </c>
      <c r="C462" t="n">
        <v>13</v>
      </c>
      <c r="D462" t="n">
        <v>0</v>
      </c>
    </row>
    <row r="463">
      <c r="A463" t="inlineStr">
        <is>
          <t>U-4d6d7e</t>
        </is>
      </c>
      <c r="B463" s="41" t="n">
        <v>45627</v>
      </c>
      <c r="C463" t="n">
        <v>9</v>
      </c>
      <c r="D463" t="n">
        <v>0</v>
      </c>
    </row>
    <row r="464">
      <c r="A464" t="inlineStr">
        <is>
          <t>U-32a3b2</t>
        </is>
      </c>
      <c r="B464" s="41" t="n">
        <v>45444</v>
      </c>
      <c r="C464" t="n">
        <v>8</v>
      </c>
      <c r="D464" t="n">
        <v>3</v>
      </c>
    </row>
    <row r="465">
      <c r="A465" t="inlineStr">
        <is>
          <t>U-9fef3d</t>
        </is>
      </c>
      <c r="B465" s="41" t="n">
        <v>44927</v>
      </c>
      <c r="C465" t="n">
        <v>9</v>
      </c>
      <c r="D465" t="n">
        <v>0</v>
      </c>
    </row>
    <row r="466">
      <c r="A466" t="inlineStr">
        <is>
          <t>U-ae5eda</t>
        </is>
      </c>
      <c r="B466" s="41" t="n">
        <v>45352</v>
      </c>
      <c r="C466" t="n">
        <v>11</v>
      </c>
      <c r="D466" t="n">
        <v>0</v>
      </c>
    </row>
    <row r="467">
      <c r="A467" t="inlineStr">
        <is>
          <t>U-e5c767</t>
        </is>
      </c>
      <c r="B467" s="41" t="n">
        <v>45627</v>
      </c>
      <c r="C467" t="n">
        <v>8</v>
      </c>
      <c r="D467" t="n">
        <v>4</v>
      </c>
    </row>
    <row r="468">
      <c r="A468" t="inlineStr">
        <is>
          <t>U-2dc5ec</t>
        </is>
      </c>
      <c r="B468" s="41" t="n">
        <v>45261</v>
      </c>
      <c r="C468" t="n">
        <v>11</v>
      </c>
      <c r="D468" t="n">
        <v>0</v>
      </c>
    </row>
    <row r="469">
      <c r="A469" t="inlineStr">
        <is>
          <t>U-f30c30</t>
        </is>
      </c>
      <c r="B469" s="41" t="n">
        <v>45261</v>
      </c>
      <c r="C469" t="n">
        <v>4</v>
      </c>
      <c r="D469" t="n">
        <v>0</v>
      </c>
    </row>
    <row r="470">
      <c r="A470" t="inlineStr">
        <is>
          <t>U-33ebe1</t>
        </is>
      </c>
      <c r="B470" s="41" t="n">
        <v>45108</v>
      </c>
      <c r="C470" t="n">
        <v>22</v>
      </c>
      <c r="D470" t="n">
        <v>0</v>
      </c>
    </row>
    <row r="471">
      <c r="A471" t="inlineStr">
        <is>
          <t>U-aaa922</t>
        </is>
      </c>
      <c r="B471" s="41" t="n">
        <v>45566</v>
      </c>
      <c r="C471" t="n">
        <v>10</v>
      </c>
      <c r="D471" t="n">
        <v>2</v>
      </c>
    </row>
    <row r="472">
      <c r="A472" t="inlineStr">
        <is>
          <t>U-70e4b6</t>
        </is>
      </c>
      <c r="B472" s="41" t="n">
        <v>45200</v>
      </c>
      <c r="C472" t="n">
        <v>10</v>
      </c>
      <c r="D472" t="n">
        <v>0</v>
      </c>
    </row>
    <row r="473">
      <c r="A473" t="inlineStr">
        <is>
          <t>U-df3e80</t>
        </is>
      </c>
      <c r="B473" s="41" t="n">
        <v>45474</v>
      </c>
      <c r="C473" t="n">
        <v>12</v>
      </c>
      <c r="D473" t="n">
        <v>0</v>
      </c>
    </row>
    <row r="474">
      <c r="A474" t="inlineStr">
        <is>
          <t>U-0a7851</t>
        </is>
      </c>
      <c r="B474" s="41" t="n">
        <v>45627</v>
      </c>
      <c r="C474" t="n">
        <v>8</v>
      </c>
      <c r="D474" t="n">
        <v>0</v>
      </c>
    </row>
    <row r="475">
      <c r="A475" t="inlineStr">
        <is>
          <t>U-8d8149</t>
        </is>
      </c>
      <c r="B475" s="41" t="n">
        <v>45597</v>
      </c>
      <c r="C475" t="n">
        <v>9</v>
      </c>
      <c r="D475" t="n">
        <v>2</v>
      </c>
    </row>
    <row r="476">
      <c r="A476" t="inlineStr">
        <is>
          <t>U-4e1e0b</t>
        </is>
      </c>
      <c r="B476" s="41" t="n">
        <v>45383</v>
      </c>
      <c r="C476" t="n">
        <v>10</v>
      </c>
      <c r="D476" t="n">
        <v>0</v>
      </c>
    </row>
    <row r="477">
      <c r="A477" t="inlineStr">
        <is>
          <t>U-f572be</t>
        </is>
      </c>
      <c r="B477" s="41" t="n">
        <v>45078</v>
      </c>
      <c r="C477" t="n">
        <v>11</v>
      </c>
      <c r="D477" t="n">
        <v>2</v>
      </c>
    </row>
    <row r="478">
      <c r="A478" t="inlineStr">
        <is>
          <t>U-2d992a</t>
        </is>
      </c>
      <c r="B478" s="41" t="n">
        <v>45139</v>
      </c>
      <c r="C478" t="n">
        <v>11</v>
      </c>
      <c r="D478" t="n">
        <v>2</v>
      </c>
    </row>
    <row r="479">
      <c r="A479" t="inlineStr">
        <is>
          <t>U-8bf3e9</t>
        </is>
      </c>
      <c r="B479" s="41" t="n">
        <v>45413</v>
      </c>
      <c r="C479" t="n">
        <v>7</v>
      </c>
      <c r="D479" t="n">
        <v>2</v>
      </c>
    </row>
    <row r="480">
      <c r="A480" t="inlineStr">
        <is>
          <t>U-1bc148</t>
        </is>
      </c>
      <c r="B480" s="41" t="n">
        <v>45139</v>
      </c>
      <c r="C480" t="n">
        <v>13</v>
      </c>
      <c r="D480" t="n">
        <v>0</v>
      </c>
    </row>
    <row r="481">
      <c r="A481" t="inlineStr">
        <is>
          <t>U-39b9a6</t>
        </is>
      </c>
      <c r="B481" s="41" t="n">
        <v>45444</v>
      </c>
      <c r="C481" t="n">
        <v>8</v>
      </c>
      <c r="D481" t="n">
        <v>0</v>
      </c>
    </row>
    <row r="482">
      <c r="A482" t="inlineStr">
        <is>
          <t>U-859c70</t>
        </is>
      </c>
      <c r="B482" s="41" t="n">
        <v>45323</v>
      </c>
      <c r="C482" t="n">
        <v>2</v>
      </c>
      <c r="D482" t="n">
        <v>2</v>
      </c>
    </row>
    <row r="483">
      <c r="A483" t="inlineStr">
        <is>
          <t>U-dad005</t>
        </is>
      </c>
      <c r="B483" s="41" t="n">
        <v>45017</v>
      </c>
      <c r="C483" t="n">
        <v>14</v>
      </c>
      <c r="D483" t="n">
        <v>0</v>
      </c>
    </row>
    <row r="484">
      <c r="A484" t="inlineStr">
        <is>
          <t>U-144775</t>
        </is>
      </c>
      <c r="B484" s="41" t="n">
        <v>45231</v>
      </c>
      <c r="C484" t="n">
        <v>6</v>
      </c>
      <c r="D484" t="n">
        <v>0</v>
      </c>
    </row>
    <row r="485">
      <c r="A485" t="inlineStr">
        <is>
          <t>U-c5f767</t>
        </is>
      </c>
      <c r="B485" s="41" t="n">
        <v>45108</v>
      </c>
      <c r="C485" t="n">
        <v>15</v>
      </c>
      <c r="D485" t="n">
        <v>0</v>
      </c>
    </row>
    <row r="486">
      <c r="A486" t="inlineStr">
        <is>
          <t>U-70721e</t>
        </is>
      </c>
      <c r="B486" s="41" t="n">
        <v>45108</v>
      </c>
      <c r="C486" t="n">
        <v>12</v>
      </c>
      <c r="D486" t="n">
        <v>2</v>
      </c>
    </row>
    <row r="487">
      <c r="A487" t="inlineStr">
        <is>
          <t>U-23d898</t>
        </is>
      </c>
      <c r="B487" s="41" t="n">
        <v>45597</v>
      </c>
      <c r="C487" t="n">
        <v>11</v>
      </c>
      <c r="D487" t="n">
        <v>0</v>
      </c>
    </row>
    <row r="488">
      <c r="A488" t="inlineStr">
        <is>
          <t>U-8576ff</t>
        </is>
      </c>
      <c r="B488" s="41" t="n">
        <v>45261</v>
      </c>
      <c r="C488" t="n">
        <v>8</v>
      </c>
      <c r="D488" t="n">
        <v>0</v>
      </c>
    </row>
    <row r="489">
      <c r="A489" t="inlineStr">
        <is>
          <t>U-83493d</t>
        </is>
      </c>
      <c r="B489" s="41" t="n">
        <v>44986</v>
      </c>
      <c r="C489" t="n">
        <v>8</v>
      </c>
      <c r="D489" t="n">
        <v>0</v>
      </c>
    </row>
    <row r="490">
      <c r="A490" t="inlineStr">
        <is>
          <t>U-886ee6</t>
        </is>
      </c>
      <c r="B490" s="41" t="n">
        <v>45627</v>
      </c>
      <c r="C490" t="n">
        <v>8</v>
      </c>
      <c r="D490" t="n">
        <v>3</v>
      </c>
    </row>
    <row r="491">
      <c r="A491" t="inlineStr">
        <is>
          <t>U-41b7cb</t>
        </is>
      </c>
      <c r="B491" s="41" t="n">
        <v>45413</v>
      </c>
      <c r="C491" t="n">
        <v>4</v>
      </c>
      <c r="D491" t="n">
        <v>0</v>
      </c>
    </row>
    <row r="492">
      <c r="A492" t="inlineStr">
        <is>
          <t>U-c0693e</t>
        </is>
      </c>
      <c r="B492" s="41" t="n">
        <v>45352</v>
      </c>
      <c r="C492" t="n">
        <v>6</v>
      </c>
      <c r="D492" t="n">
        <v>2</v>
      </c>
    </row>
    <row r="493">
      <c r="A493" t="inlineStr">
        <is>
          <t>U-6a91d3</t>
        </is>
      </c>
      <c r="B493" s="41" t="n">
        <v>44927</v>
      </c>
      <c r="C493" t="n">
        <v>10</v>
      </c>
      <c r="D493" t="n">
        <v>0</v>
      </c>
    </row>
    <row r="494">
      <c r="A494" t="inlineStr">
        <is>
          <t>U-c65bb0</t>
        </is>
      </c>
      <c r="B494" s="41" t="n">
        <v>45566</v>
      </c>
      <c r="C494" t="n">
        <v>12</v>
      </c>
      <c r="D494" t="n">
        <v>1</v>
      </c>
    </row>
    <row r="495">
      <c r="A495" t="inlineStr">
        <is>
          <t>U-a532b8</t>
        </is>
      </c>
      <c r="B495" s="41" t="n">
        <v>45536</v>
      </c>
      <c r="C495" t="n">
        <v>4</v>
      </c>
      <c r="D495" t="n">
        <v>1</v>
      </c>
    </row>
    <row r="496">
      <c r="A496" t="inlineStr">
        <is>
          <t>U-c9cf15</t>
        </is>
      </c>
      <c r="B496" s="41" t="n">
        <v>45352</v>
      </c>
      <c r="C496" t="n">
        <v>14</v>
      </c>
      <c r="D496" t="n">
        <v>2</v>
      </c>
    </row>
    <row r="497">
      <c r="A497" t="inlineStr">
        <is>
          <t>U-ae1eca</t>
        </is>
      </c>
      <c r="B497" s="41" t="n">
        <v>45413</v>
      </c>
      <c r="C497" t="n">
        <v>9</v>
      </c>
      <c r="D497" t="n">
        <v>0</v>
      </c>
    </row>
    <row r="498">
      <c r="A498" t="inlineStr">
        <is>
          <t>U-99b30e</t>
        </is>
      </c>
      <c r="B498" s="41" t="n">
        <v>45352</v>
      </c>
      <c r="C498" t="n">
        <v>6</v>
      </c>
      <c r="D498" t="n">
        <v>0</v>
      </c>
    </row>
    <row r="499">
      <c r="A499" t="inlineStr">
        <is>
          <t>U-bdd096</t>
        </is>
      </c>
      <c r="B499" s="41" t="n">
        <v>45474</v>
      </c>
      <c r="C499" t="n">
        <v>8</v>
      </c>
      <c r="D499" t="n">
        <v>1</v>
      </c>
    </row>
    <row r="500">
      <c r="A500" t="inlineStr">
        <is>
          <t>U-810bb3</t>
        </is>
      </c>
      <c r="B500" s="41" t="n">
        <v>45108</v>
      </c>
      <c r="C500" t="n">
        <v>11</v>
      </c>
      <c r="D500" t="n">
        <v>3</v>
      </c>
    </row>
    <row r="501">
      <c r="A501" t="inlineStr">
        <is>
          <t>U-08dae2</t>
        </is>
      </c>
      <c r="B501" s="41" t="n">
        <v>45292</v>
      </c>
      <c r="C501" t="n">
        <v>9</v>
      </c>
      <c r="D501" t="n">
        <v>0</v>
      </c>
    </row>
    <row r="502">
      <c r="A502" t="inlineStr">
        <is>
          <t>U-6f2066</t>
        </is>
      </c>
      <c r="B502" s="41" t="n">
        <v>45292</v>
      </c>
      <c r="C502" t="n">
        <v>9</v>
      </c>
      <c r="D502" t="n">
        <v>1</v>
      </c>
    </row>
    <row r="503">
      <c r="A503" t="inlineStr">
        <is>
          <t>U-51a8ed</t>
        </is>
      </c>
      <c r="B503" s="41" t="n">
        <v>45017</v>
      </c>
      <c r="C503" t="n">
        <v>15</v>
      </c>
      <c r="D503" t="n">
        <v>0</v>
      </c>
    </row>
    <row r="504">
      <c r="A504" t="inlineStr">
        <is>
          <t>U-3a0ef7</t>
        </is>
      </c>
      <c r="B504" s="41" t="n">
        <v>45108</v>
      </c>
      <c r="C504" t="n">
        <v>10</v>
      </c>
      <c r="D504" t="n">
        <v>0</v>
      </c>
    </row>
    <row r="505">
      <c r="A505" t="inlineStr">
        <is>
          <t>U-a2d24a</t>
        </is>
      </c>
      <c r="B505" s="41" t="n">
        <v>45505</v>
      </c>
      <c r="C505" t="n">
        <v>8</v>
      </c>
      <c r="D505" t="n">
        <v>0</v>
      </c>
    </row>
    <row r="506">
      <c r="A506" t="inlineStr">
        <is>
          <t>U-e4ee36</t>
        </is>
      </c>
      <c r="B506" s="41" t="n">
        <v>45139</v>
      </c>
      <c r="C506" t="n">
        <v>11</v>
      </c>
      <c r="D506" t="n">
        <v>0</v>
      </c>
    </row>
    <row r="507">
      <c r="A507" t="inlineStr">
        <is>
          <t>U-c763d0</t>
        </is>
      </c>
      <c r="B507" s="41" t="n">
        <v>45566</v>
      </c>
      <c r="C507" t="n">
        <v>9</v>
      </c>
      <c r="D507" t="n">
        <v>0</v>
      </c>
    </row>
    <row r="508">
      <c r="A508" t="inlineStr">
        <is>
          <t>U-ff221f</t>
        </is>
      </c>
      <c r="B508" s="41" t="n">
        <v>45047</v>
      </c>
      <c r="C508" t="n">
        <v>7</v>
      </c>
      <c r="D508" t="n">
        <v>0</v>
      </c>
    </row>
    <row r="509">
      <c r="A509" t="inlineStr">
        <is>
          <t>U-2c1c78</t>
        </is>
      </c>
      <c r="B509" s="41" t="n">
        <v>45200</v>
      </c>
      <c r="C509" t="n">
        <v>15</v>
      </c>
      <c r="D509" t="n">
        <v>2</v>
      </c>
    </row>
    <row r="510">
      <c r="A510" t="inlineStr">
        <is>
          <t>U-6798b6</t>
        </is>
      </c>
      <c r="B510" s="41" t="n">
        <v>45352</v>
      </c>
      <c r="C510" t="n">
        <v>9</v>
      </c>
      <c r="D510" t="n">
        <v>0</v>
      </c>
    </row>
    <row r="511">
      <c r="A511" t="inlineStr">
        <is>
          <t>U-df3b98</t>
        </is>
      </c>
      <c r="B511" s="41" t="n">
        <v>45352</v>
      </c>
      <c r="C511" t="n">
        <v>17</v>
      </c>
      <c r="D511" t="n">
        <v>0</v>
      </c>
    </row>
    <row r="512">
      <c r="A512" t="inlineStr">
        <is>
          <t>U-2cca50</t>
        </is>
      </c>
      <c r="B512" s="41" t="n">
        <v>44927</v>
      </c>
      <c r="C512" t="n">
        <v>18</v>
      </c>
      <c r="D512" t="n">
        <v>0</v>
      </c>
    </row>
    <row r="513">
      <c r="A513" t="inlineStr">
        <is>
          <t>U-236afd</t>
        </is>
      </c>
      <c r="B513" s="41" t="n">
        <v>45536</v>
      </c>
      <c r="C513" t="n">
        <v>12</v>
      </c>
      <c r="D513" t="n">
        <v>0</v>
      </c>
    </row>
    <row r="514">
      <c r="A514" t="inlineStr">
        <is>
          <t>U-f8c623</t>
        </is>
      </c>
      <c r="B514" s="41" t="n">
        <v>45170</v>
      </c>
      <c r="C514" t="n">
        <v>8</v>
      </c>
      <c r="D514" t="n">
        <v>0</v>
      </c>
    </row>
    <row r="515">
      <c r="A515" t="inlineStr">
        <is>
          <t>U-227149</t>
        </is>
      </c>
      <c r="B515" s="41" t="n">
        <v>45200</v>
      </c>
      <c r="C515" t="n">
        <v>8</v>
      </c>
      <c r="D515" t="n">
        <v>0</v>
      </c>
    </row>
    <row r="516">
      <c r="A516" t="inlineStr">
        <is>
          <t>U-8050a9</t>
        </is>
      </c>
      <c r="B516" s="41" t="n">
        <v>45444</v>
      </c>
      <c r="C516" t="n">
        <v>10</v>
      </c>
      <c r="D516" t="n">
        <v>1</v>
      </c>
    </row>
    <row r="517">
      <c r="A517" t="inlineStr">
        <is>
          <t>U-2f0db0</t>
        </is>
      </c>
      <c r="B517" s="41" t="n">
        <v>45017</v>
      </c>
      <c r="C517" t="n">
        <v>7</v>
      </c>
      <c r="D517" t="n">
        <v>1</v>
      </c>
    </row>
    <row r="518">
      <c r="A518" t="inlineStr">
        <is>
          <t>U-1f7fbb</t>
        </is>
      </c>
      <c r="B518" s="41" t="n">
        <v>45200</v>
      </c>
      <c r="C518" t="n">
        <v>5</v>
      </c>
      <c r="D518" t="n">
        <v>0</v>
      </c>
    </row>
    <row r="519">
      <c r="A519" t="inlineStr">
        <is>
          <t>U-fab583</t>
        </is>
      </c>
      <c r="B519" s="41" t="n">
        <v>45108</v>
      </c>
      <c r="C519" t="n">
        <v>6</v>
      </c>
      <c r="D519" t="n">
        <v>2</v>
      </c>
    </row>
    <row r="520">
      <c r="A520" t="inlineStr">
        <is>
          <t>U-ff9829</t>
        </is>
      </c>
      <c r="B520" s="41" t="n">
        <v>45444</v>
      </c>
      <c r="C520" t="n">
        <v>12</v>
      </c>
      <c r="D520" t="n">
        <v>0</v>
      </c>
    </row>
    <row r="521">
      <c r="A521" t="inlineStr">
        <is>
          <t>U-0e3483</t>
        </is>
      </c>
      <c r="B521" s="41" t="n">
        <v>45505</v>
      </c>
      <c r="C521" t="n">
        <v>14</v>
      </c>
      <c r="D521" t="n">
        <v>0</v>
      </c>
    </row>
    <row r="522">
      <c r="A522" t="inlineStr">
        <is>
          <t>U-662254</t>
        </is>
      </c>
      <c r="B522" s="41" t="n">
        <v>45200</v>
      </c>
      <c r="C522" t="n">
        <v>8</v>
      </c>
      <c r="D522" t="n">
        <v>0</v>
      </c>
    </row>
    <row r="523">
      <c r="A523" t="inlineStr">
        <is>
          <t>U-02fc87</t>
        </is>
      </c>
      <c r="B523" s="41" t="n">
        <v>45078</v>
      </c>
      <c r="C523" t="n">
        <v>11</v>
      </c>
      <c r="D523" t="n">
        <v>0</v>
      </c>
    </row>
    <row r="524">
      <c r="A524" t="inlineStr">
        <is>
          <t>U-7fafb6</t>
        </is>
      </c>
      <c r="B524" s="41" t="n">
        <v>45261</v>
      </c>
      <c r="C524" t="n">
        <v>12</v>
      </c>
      <c r="D524" t="n">
        <v>0</v>
      </c>
    </row>
    <row r="525">
      <c r="A525" t="inlineStr">
        <is>
          <t>U-de8c45</t>
        </is>
      </c>
      <c r="B525" s="41" t="n">
        <v>45078</v>
      </c>
      <c r="C525" t="n">
        <v>15</v>
      </c>
      <c r="D525" t="n">
        <v>2</v>
      </c>
    </row>
    <row r="526">
      <c r="A526" t="inlineStr">
        <is>
          <t>U-396970</t>
        </is>
      </c>
      <c r="B526" s="41" t="n">
        <v>44958</v>
      </c>
      <c r="C526" t="n">
        <v>8</v>
      </c>
      <c r="D526" t="n">
        <v>1</v>
      </c>
    </row>
    <row r="527">
      <c r="A527" t="inlineStr">
        <is>
          <t>U-3e9dd8</t>
        </is>
      </c>
      <c r="B527" s="41" t="n">
        <v>45474</v>
      </c>
      <c r="C527" t="n">
        <v>13</v>
      </c>
      <c r="D527" t="n">
        <v>1</v>
      </c>
    </row>
    <row r="528">
      <c r="A528" t="inlineStr">
        <is>
          <t>U-ed5130</t>
        </is>
      </c>
      <c r="B528" s="41" t="n">
        <v>45474</v>
      </c>
      <c r="C528" t="n">
        <v>10</v>
      </c>
      <c r="D528" t="n">
        <v>0</v>
      </c>
    </row>
    <row r="529">
      <c r="A529" t="inlineStr">
        <is>
          <t>U-465ff9</t>
        </is>
      </c>
      <c r="B529" s="41" t="n">
        <v>45170</v>
      </c>
      <c r="C529" t="n">
        <v>6</v>
      </c>
      <c r="D529" t="n">
        <v>1</v>
      </c>
    </row>
    <row r="530">
      <c r="A530" t="inlineStr">
        <is>
          <t>U-d2f554</t>
        </is>
      </c>
      <c r="B530" s="41" t="n">
        <v>45139</v>
      </c>
      <c r="C530" t="n">
        <v>10</v>
      </c>
      <c r="D530" t="n">
        <v>0</v>
      </c>
    </row>
    <row r="531">
      <c r="A531" t="inlineStr">
        <is>
          <t>U-3e680e</t>
        </is>
      </c>
      <c r="B531" s="41" t="n">
        <v>45505</v>
      </c>
      <c r="C531" t="n">
        <v>14</v>
      </c>
      <c r="D531" t="n">
        <v>1</v>
      </c>
    </row>
    <row r="532">
      <c r="A532" t="inlineStr">
        <is>
          <t>U-36e6ae</t>
        </is>
      </c>
      <c r="B532" s="41" t="n">
        <v>45261</v>
      </c>
      <c r="C532" t="n">
        <v>13</v>
      </c>
      <c r="D532" t="n">
        <v>0</v>
      </c>
    </row>
    <row r="533">
      <c r="A533" t="inlineStr">
        <is>
          <t>U-4024fd</t>
        </is>
      </c>
      <c r="B533" s="41" t="n">
        <v>45474</v>
      </c>
      <c r="C533" t="n">
        <v>10</v>
      </c>
      <c r="D533" t="n">
        <v>0</v>
      </c>
    </row>
    <row r="534">
      <c r="A534" t="inlineStr">
        <is>
          <t>U-718a71</t>
        </is>
      </c>
      <c r="B534" s="41" t="n">
        <v>45017</v>
      </c>
      <c r="C534" t="n">
        <v>16</v>
      </c>
      <c r="D534" t="n">
        <v>0</v>
      </c>
    </row>
    <row r="535">
      <c r="A535" t="inlineStr">
        <is>
          <t>U-791581</t>
        </is>
      </c>
      <c r="B535" s="41" t="n">
        <v>45139</v>
      </c>
      <c r="C535" t="n">
        <v>11</v>
      </c>
      <c r="D535" t="n">
        <v>2</v>
      </c>
    </row>
    <row r="536">
      <c r="A536" t="inlineStr">
        <is>
          <t>U-52805a</t>
        </is>
      </c>
      <c r="B536" s="41" t="n">
        <v>45292</v>
      </c>
      <c r="C536" t="n">
        <v>16</v>
      </c>
      <c r="D536" t="n">
        <v>0</v>
      </c>
    </row>
    <row r="537">
      <c r="A537" t="inlineStr">
        <is>
          <t>U-3d18f4</t>
        </is>
      </c>
      <c r="B537" s="41" t="n">
        <v>45139</v>
      </c>
      <c r="C537" t="n">
        <v>5</v>
      </c>
      <c r="D537" t="n">
        <v>0</v>
      </c>
    </row>
    <row r="538">
      <c r="A538" t="inlineStr">
        <is>
          <t>U-efe0d4</t>
        </is>
      </c>
      <c r="B538" s="41" t="n">
        <v>45597</v>
      </c>
      <c r="C538" t="n">
        <v>17</v>
      </c>
      <c r="D538" t="n">
        <v>0</v>
      </c>
    </row>
    <row r="539">
      <c r="A539" t="inlineStr">
        <is>
          <t>U-056e95</t>
        </is>
      </c>
      <c r="B539" s="41" t="n">
        <v>45536</v>
      </c>
      <c r="C539" t="n">
        <v>12</v>
      </c>
      <c r="D539" t="n">
        <v>0</v>
      </c>
    </row>
    <row r="540">
      <c r="A540" t="inlineStr">
        <is>
          <t>U-29fd78</t>
        </is>
      </c>
      <c r="B540" s="41" t="n">
        <v>45292</v>
      </c>
      <c r="C540" t="n">
        <v>11</v>
      </c>
      <c r="D540" t="n">
        <v>0</v>
      </c>
    </row>
    <row r="541">
      <c r="A541" t="inlineStr">
        <is>
          <t>U-57f749</t>
        </is>
      </c>
      <c r="B541" s="41" t="n">
        <v>45474</v>
      </c>
      <c r="C541" t="n">
        <v>9</v>
      </c>
      <c r="D541" t="n">
        <v>0</v>
      </c>
    </row>
    <row r="542">
      <c r="A542" t="inlineStr">
        <is>
          <t>U-5d959c</t>
        </is>
      </c>
      <c r="B542" s="41" t="n">
        <v>45352</v>
      </c>
      <c r="C542" t="n">
        <v>9</v>
      </c>
      <c r="D542" t="n">
        <v>0</v>
      </c>
    </row>
    <row r="543">
      <c r="A543" t="inlineStr">
        <is>
          <t>U-9464eb</t>
        </is>
      </c>
      <c r="B543" s="41" t="n">
        <v>45383</v>
      </c>
      <c r="C543" t="n">
        <v>6</v>
      </c>
      <c r="D543" t="n">
        <v>0</v>
      </c>
    </row>
    <row r="544">
      <c r="A544" t="inlineStr">
        <is>
          <t>U-528931</t>
        </is>
      </c>
      <c r="B544" s="41" t="n">
        <v>45413</v>
      </c>
      <c r="C544" t="n">
        <v>9</v>
      </c>
      <c r="D544" t="n">
        <v>0</v>
      </c>
    </row>
    <row r="545">
      <c r="A545" t="inlineStr">
        <is>
          <t>U-9563e0</t>
        </is>
      </c>
      <c r="B545" s="41" t="n">
        <v>45383</v>
      </c>
      <c r="C545" t="n">
        <v>6</v>
      </c>
      <c r="D545" t="n">
        <v>0</v>
      </c>
    </row>
    <row r="546">
      <c r="A546" t="inlineStr">
        <is>
          <t>U-e8080c</t>
        </is>
      </c>
      <c r="B546" s="41" t="n">
        <v>44958</v>
      </c>
      <c r="C546" t="n">
        <v>11</v>
      </c>
      <c r="D546" t="n">
        <v>0</v>
      </c>
    </row>
    <row r="547">
      <c r="A547" t="inlineStr">
        <is>
          <t>U-817115</t>
        </is>
      </c>
      <c r="B547" s="41" t="n">
        <v>45292</v>
      </c>
      <c r="C547" t="n">
        <v>14</v>
      </c>
      <c r="D547" t="n">
        <v>0</v>
      </c>
    </row>
    <row r="548">
      <c r="A548" t="inlineStr">
        <is>
          <t>U-027738</t>
        </is>
      </c>
      <c r="B548" s="41" t="n">
        <v>45200</v>
      </c>
      <c r="C548" t="n">
        <v>5</v>
      </c>
      <c r="D548" t="n">
        <v>0</v>
      </c>
    </row>
    <row r="549">
      <c r="A549" t="inlineStr">
        <is>
          <t>U-37ca3e</t>
        </is>
      </c>
      <c r="B549" s="41" t="n">
        <v>45047</v>
      </c>
      <c r="C549" t="n">
        <v>10</v>
      </c>
      <c r="D549" t="n">
        <v>0</v>
      </c>
    </row>
    <row r="550">
      <c r="A550" t="inlineStr">
        <is>
          <t>U-e3a441</t>
        </is>
      </c>
      <c r="B550" s="41" t="n">
        <v>45413</v>
      </c>
      <c r="C550" t="n">
        <v>6</v>
      </c>
      <c r="D550" t="n">
        <v>0</v>
      </c>
    </row>
    <row r="551">
      <c r="A551" t="inlineStr">
        <is>
          <t>U-6f8360</t>
        </is>
      </c>
      <c r="B551" s="41" t="n">
        <v>45474</v>
      </c>
      <c r="C551" t="n">
        <v>11</v>
      </c>
      <c r="D551" t="n">
        <v>1</v>
      </c>
    </row>
    <row r="552">
      <c r="A552" t="inlineStr">
        <is>
          <t>U-b4955e</t>
        </is>
      </c>
      <c r="B552" s="41" t="n">
        <v>45231</v>
      </c>
      <c r="C552" t="n">
        <v>13</v>
      </c>
      <c r="D552" t="n">
        <v>1</v>
      </c>
    </row>
    <row r="553">
      <c r="A553" t="inlineStr">
        <is>
          <t>U-ec63ad</t>
        </is>
      </c>
      <c r="B553" s="41" t="n">
        <v>45047</v>
      </c>
      <c r="C553" t="n">
        <v>12</v>
      </c>
      <c r="D553" t="n">
        <v>0</v>
      </c>
    </row>
    <row r="554">
      <c r="A554" t="inlineStr">
        <is>
          <t>U-50b109</t>
        </is>
      </c>
      <c r="B554" s="41" t="n">
        <v>45536</v>
      </c>
      <c r="C554" t="n">
        <v>5</v>
      </c>
      <c r="D554" t="n">
        <v>1</v>
      </c>
    </row>
    <row r="555">
      <c r="A555" t="inlineStr">
        <is>
          <t>U-3ba5b5</t>
        </is>
      </c>
      <c r="B555" s="41" t="n">
        <v>45047</v>
      </c>
      <c r="C555" t="n">
        <v>6</v>
      </c>
      <c r="D555" t="n">
        <v>0</v>
      </c>
    </row>
    <row r="556">
      <c r="A556" t="inlineStr">
        <is>
          <t>U-3be137</t>
        </is>
      </c>
      <c r="B556" s="41" t="n">
        <v>45108</v>
      </c>
      <c r="C556" t="n">
        <v>14</v>
      </c>
      <c r="D556" t="n">
        <v>0</v>
      </c>
    </row>
    <row r="557">
      <c r="A557" t="inlineStr">
        <is>
          <t>U-be3de7</t>
        </is>
      </c>
      <c r="B557" s="41" t="n">
        <v>44927</v>
      </c>
      <c r="C557" t="n">
        <v>12</v>
      </c>
      <c r="D557" t="n">
        <v>0</v>
      </c>
    </row>
    <row r="558">
      <c r="A558" t="inlineStr">
        <is>
          <t>U-5defa4</t>
        </is>
      </c>
      <c r="B558" s="41" t="n">
        <v>45566</v>
      </c>
      <c r="C558" t="n">
        <v>9</v>
      </c>
      <c r="D558" t="n">
        <v>1</v>
      </c>
    </row>
    <row r="559">
      <c r="A559" t="inlineStr">
        <is>
          <t>U-873e14</t>
        </is>
      </c>
      <c r="B559" s="41" t="n">
        <v>45170</v>
      </c>
      <c r="C559" t="n">
        <v>11</v>
      </c>
      <c r="D559" t="n">
        <v>1</v>
      </c>
    </row>
    <row r="560">
      <c r="A560" t="inlineStr">
        <is>
          <t>U-ae8442</t>
        </is>
      </c>
      <c r="B560" s="41" t="n">
        <v>45323</v>
      </c>
      <c r="C560" t="n">
        <v>9</v>
      </c>
      <c r="D560" t="n">
        <v>0</v>
      </c>
    </row>
    <row r="561">
      <c r="A561" t="inlineStr">
        <is>
          <t>U-5da0da</t>
        </is>
      </c>
      <c r="B561" s="41" t="n">
        <v>45627</v>
      </c>
      <c r="C561" t="n">
        <v>9</v>
      </c>
      <c r="D561" t="n">
        <v>2</v>
      </c>
    </row>
    <row r="562">
      <c r="A562" t="inlineStr">
        <is>
          <t>U-fa7f1b</t>
        </is>
      </c>
      <c r="B562" s="41" t="n">
        <v>45139</v>
      </c>
      <c r="C562" t="n">
        <v>12</v>
      </c>
      <c r="D562" t="n">
        <v>0</v>
      </c>
    </row>
    <row r="563">
      <c r="A563" t="inlineStr">
        <is>
          <t>U-9194c6</t>
        </is>
      </c>
      <c r="B563" s="41" t="n">
        <v>45078</v>
      </c>
      <c r="C563" t="n">
        <v>7</v>
      </c>
      <c r="D563" t="n">
        <v>0</v>
      </c>
    </row>
    <row r="564">
      <c r="A564" t="inlineStr">
        <is>
          <t>U-1234a8</t>
        </is>
      </c>
      <c r="B564" s="41" t="n">
        <v>45139</v>
      </c>
      <c r="C564" t="n">
        <v>9</v>
      </c>
      <c r="D564" t="n">
        <v>0</v>
      </c>
    </row>
    <row r="565">
      <c r="A565" t="inlineStr">
        <is>
          <t>U-7c395f</t>
        </is>
      </c>
      <c r="B565" s="41" t="n">
        <v>44986</v>
      </c>
      <c r="C565" t="n">
        <v>15</v>
      </c>
      <c r="D565" t="n">
        <v>0</v>
      </c>
    </row>
    <row r="566">
      <c r="A566" t="inlineStr">
        <is>
          <t>U-f04580</t>
        </is>
      </c>
      <c r="B566" s="41" t="n">
        <v>45261</v>
      </c>
      <c r="C566" t="n">
        <v>7</v>
      </c>
      <c r="D566" t="n">
        <v>0</v>
      </c>
    </row>
    <row r="567">
      <c r="A567" t="inlineStr">
        <is>
          <t>U-598036</t>
        </is>
      </c>
      <c r="B567" s="41" t="n">
        <v>45627</v>
      </c>
      <c r="C567" t="n">
        <v>9</v>
      </c>
      <c r="D567" t="n">
        <v>0</v>
      </c>
    </row>
    <row r="568">
      <c r="A568" t="inlineStr">
        <is>
          <t>U-bf70b4</t>
        </is>
      </c>
      <c r="B568" s="41" t="n">
        <v>45170</v>
      </c>
      <c r="C568" t="n">
        <v>7</v>
      </c>
      <c r="D568" t="n">
        <v>0</v>
      </c>
    </row>
    <row r="569">
      <c r="A569" t="inlineStr">
        <is>
          <t>U-d6683b</t>
        </is>
      </c>
      <c r="B569" s="41" t="n">
        <v>45017</v>
      </c>
      <c r="C569" t="n">
        <v>6</v>
      </c>
      <c r="D569" t="n">
        <v>0</v>
      </c>
    </row>
    <row r="570">
      <c r="A570" t="inlineStr">
        <is>
          <t>U-69a6be</t>
        </is>
      </c>
      <c r="B570" s="41" t="n">
        <v>45566</v>
      </c>
      <c r="C570" t="n">
        <v>14</v>
      </c>
      <c r="D570" t="n">
        <v>0</v>
      </c>
    </row>
    <row r="571">
      <c r="A571" t="inlineStr">
        <is>
          <t>U-267cb6</t>
        </is>
      </c>
      <c r="B571" s="41" t="n">
        <v>45078</v>
      </c>
      <c r="C571" t="n">
        <v>11</v>
      </c>
      <c r="D571" t="n">
        <v>0</v>
      </c>
    </row>
    <row r="572">
      <c r="A572" t="inlineStr">
        <is>
          <t>U-cc0a8b</t>
        </is>
      </c>
      <c r="B572" s="41" t="n">
        <v>45566</v>
      </c>
      <c r="C572" t="n">
        <v>10</v>
      </c>
      <c r="D572" t="n">
        <v>2</v>
      </c>
    </row>
    <row r="573">
      <c r="A573" t="inlineStr">
        <is>
          <t>U-465daa</t>
        </is>
      </c>
      <c r="B573" s="41" t="n">
        <v>45474</v>
      </c>
      <c r="C573" t="n">
        <v>11</v>
      </c>
      <c r="D573" t="n">
        <v>3</v>
      </c>
    </row>
    <row r="574">
      <c r="A574" t="inlineStr">
        <is>
          <t>U-e1bc8a</t>
        </is>
      </c>
      <c r="B574" s="41" t="n">
        <v>45231</v>
      </c>
      <c r="C574" t="n">
        <v>11</v>
      </c>
      <c r="D574" t="n">
        <v>1</v>
      </c>
    </row>
    <row r="575">
      <c r="A575" t="inlineStr">
        <is>
          <t>U-b62c70</t>
        </is>
      </c>
      <c r="B575" s="41" t="n">
        <v>45597</v>
      </c>
      <c r="C575" t="n">
        <v>8</v>
      </c>
      <c r="D575" t="n">
        <v>0</v>
      </c>
    </row>
    <row r="576">
      <c r="A576" t="inlineStr">
        <is>
          <t>U-2a662b</t>
        </is>
      </c>
      <c r="B576" s="41" t="n">
        <v>45047</v>
      </c>
      <c r="C576" t="n">
        <v>10</v>
      </c>
      <c r="D576" t="n">
        <v>0</v>
      </c>
    </row>
    <row r="577">
      <c r="A577" t="inlineStr">
        <is>
          <t>U-48458b</t>
        </is>
      </c>
      <c r="B577" s="41" t="n">
        <v>45017</v>
      </c>
      <c r="C577" t="n">
        <v>8</v>
      </c>
      <c r="D577" t="n">
        <v>0</v>
      </c>
    </row>
    <row r="578">
      <c r="A578" t="inlineStr">
        <is>
          <t>U-367c9c</t>
        </is>
      </c>
      <c r="B578" s="41" t="n">
        <v>45292</v>
      </c>
      <c r="C578" t="n">
        <v>13</v>
      </c>
      <c r="D578" t="n">
        <v>1</v>
      </c>
    </row>
    <row r="579">
      <c r="A579" t="inlineStr">
        <is>
          <t>U-5f5d17</t>
        </is>
      </c>
      <c r="B579" s="41" t="n">
        <v>44986</v>
      </c>
      <c r="C579" t="n">
        <v>9</v>
      </c>
      <c r="D579" t="n">
        <v>0</v>
      </c>
    </row>
    <row r="580">
      <c r="A580" t="inlineStr">
        <is>
          <t>U-635a85</t>
        </is>
      </c>
      <c r="B580" s="41" t="n">
        <v>45444</v>
      </c>
      <c r="C580" t="n">
        <v>12</v>
      </c>
      <c r="D580" t="n">
        <v>0</v>
      </c>
    </row>
    <row r="581">
      <c r="A581" t="inlineStr">
        <is>
          <t>U-2429d3</t>
        </is>
      </c>
      <c r="B581" s="41" t="n">
        <v>45536</v>
      </c>
      <c r="C581" t="n">
        <v>12</v>
      </c>
      <c r="D581" t="n">
        <v>0</v>
      </c>
    </row>
    <row r="582">
      <c r="A582" t="inlineStr">
        <is>
          <t>U-ea0e0f</t>
        </is>
      </c>
      <c r="B582" s="41" t="n">
        <v>45383</v>
      </c>
      <c r="C582" t="n">
        <v>15</v>
      </c>
      <c r="D582" t="n">
        <v>0</v>
      </c>
    </row>
    <row r="583">
      <c r="A583" t="inlineStr">
        <is>
          <t>U-d6a819</t>
        </is>
      </c>
      <c r="B583" s="41" t="n">
        <v>45139</v>
      </c>
      <c r="C583" t="n">
        <v>11</v>
      </c>
      <c r="D583" t="n">
        <v>0</v>
      </c>
    </row>
    <row r="584">
      <c r="A584" t="inlineStr">
        <is>
          <t>U-0a3df9</t>
        </is>
      </c>
      <c r="B584" s="41" t="n">
        <v>45047</v>
      </c>
      <c r="C584" t="n">
        <v>10</v>
      </c>
      <c r="D584" t="n">
        <v>0</v>
      </c>
    </row>
    <row r="585">
      <c r="A585" t="inlineStr">
        <is>
          <t>U-138a2c</t>
        </is>
      </c>
      <c r="B585" s="41" t="n">
        <v>45200</v>
      </c>
      <c r="C585" t="n">
        <v>7</v>
      </c>
      <c r="D585" t="n">
        <v>0</v>
      </c>
    </row>
    <row r="586">
      <c r="A586" t="inlineStr">
        <is>
          <t>U-143f25</t>
        </is>
      </c>
      <c r="B586" s="41" t="n">
        <v>45261</v>
      </c>
      <c r="C586" t="n">
        <v>10</v>
      </c>
      <c r="D586" t="n">
        <v>0</v>
      </c>
    </row>
    <row r="587">
      <c r="A587" t="inlineStr">
        <is>
          <t>U-274cd5</t>
        </is>
      </c>
      <c r="B587" s="41" t="n">
        <v>45383</v>
      </c>
      <c r="C587" t="n">
        <v>11</v>
      </c>
      <c r="D587" t="n">
        <v>0</v>
      </c>
    </row>
    <row r="588">
      <c r="A588" t="inlineStr">
        <is>
          <t>U-bf3502</t>
        </is>
      </c>
      <c r="B588" s="41" t="n">
        <v>45536</v>
      </c>
      <c r="C588" t="n">
        <v>9</v>
      </c>
      <c r="D588" t="n">
        <v>0</v>
      </c>
    </row>
    <row r="589">
      <c r="A589" t="inlineStr">
        <is>
          <t>U-1645ef</t>
        </is>
      </c>
      <c r="B589" s="41" t="n">
        <v>45139</v>
      </c>
      <c r="C589" t="n">
        <v>9</v>
      </c>
      <c r="D589" t="n">
        <v>0</v>
      </c>
    </row>
    <row r="590">
      <c r="A590" t="inlineStr">
        <is>
          <t>U-7e76cb</t>
        </is>
      </c>
      <c r="B590" s="41" t="n">
        <v>44958</v>
      </c>
      <c r="C590" t="n">
        <v>8</v>
      </c>
      <c r="D590" t="n">
        <v>0</v>
      </c>
    </row>
    <row r="591">
      <c r="A591" t="inlineStr">
        <is>
          <t>U-168352</t>
        </is>
      </c>
      <c r="B591" s="41" t="n">
        <v>45444</v>
      </c>
      <c r="C591" t="n">
        <v>11</v>
      </c>
      <c r="D591" t="n">
        <v>0</v>
      </c>
    </row>
    <row r="592">
      <c r="A592" t="inlineStr">
        <is>
          <t>U-3b983e</t>
        </is>
      </c>
      <c r="B592" s="41" t="n">
        <v>44986</v>
      </c>
      <c r="C592" t="n">
        <v>5</v>
      </c>
      <c r="D592" t="n">
        <v>0</v>
      </c>
    </row>
    <row r="593">
      <c r="A593" t="inlineStr">
        <is>
          <t>U-977d9e</t>
        </is>
      </c>
      <c r="B593" s="41" t="n">
        <v>45536</v>
      </c>
      <c r="C593" t="n">
        <v>8</v>
      </c>
      <c r="D593" t="n">
        <v>1</v>
      </c>
    </row>
    <row r="594">
      <c r="A594" t="inlineStr">
        <is>
          <t>U-0701df</t>
        </is>
      </c>
      <c r="B594" s="41" t="n">
        <v>45444</v>
      </c>
      <c r="C594" t="n">
        <v>7</v>
      </c>
      <c r="D594" t="n">
        <v>1</v>
      </c>
    </row>
    <row r="595">
      <c r="A595" t="inlineStr">
        <is>
          <t>U-93351f</t>
        </is>
      </c>
      <c r="B595" s="41" t="n">
        <v>45078</v>
      </c>
      <c r="C595" t="n">
        <v>14</v>
      </c>
      <c r="D595" t="n">
        <v>0</v>
      </c>
    </row>
    <row r="596">
      <c r="A596" t="inlineStr">
        <is>
          <t>U-33e7f8</t>
        </is>
      </c>
      <c r="B596" s="41" t="n">
        <v>45078</v>
      </c>
      <c r="C596" t="n">
        <v>7</v>
      </c>
      <c r="D596" t="n">
        <v>0</v>
      </c>
    </row>
    <row r="597">
      <c r="A597" t="inlineStr">
        <is>
          <t>U-ca599f</t>
        </is>
      </c>
      <c r="B597" s="41" t="n">
        <v>45108</v>
      </c>
      <c r="C597" t="n">
        <v>2</v>
      </c>
      <c r="D597" t="n">
        <v>0</v>
      </c>
    </row>
    <row r="598">
      <c r="A598" t="inlineStr">
        <is>
          <t>U-c1977a</t>
        </is>
      </c>
      <c r="B598" s="41" t="n">
        <v>45352</v>
      </c>
      <c r="C598" t="n">
        <v>8</v>
      </c>
      <c r="D598" t="n">
        <v>2</v>
      </c>
    </row>
    <row r="599">
      <c r="A599" t="inlineStr">
        <is>
          <t>U-4a826a</t>
        </is>
      </c>
      <c r="B599" s="41" t="n">
        <v>45231</v>
      </c>
      <c r="C599" t="n">
        <v>6</v>
      </c>
      <c r="D599" t="n">
        <v>0</v>
      </c>
    </row>
    <row r="600">
      <c r="A600" t="inlineStr">
        <is>
          <t>U-e6393b</t>
        </is>
      </c>
      <c r="B600" s="41" t="n">
        <v>45627</v>
      </c>
      <c r="C600" t="n">
        <v>8</v>
      </c>
      <c r="D600" t="n">
        <v>0</v>
      </c>
    </row>
    <row r="601">
      <c r="A601" t="inlineStr">
        <is>
          <t>U-4e53dd</t>
        </is>
      </c>
      <c r="B601" s="41" t="n">
        <v>45597</v>
      </c>
      <c r="C601" t="n">
        <v>9</v>
      </c>
      <c r="D601" t="n">
        <v>0</v>
      </c>
    </row>
    <row r="602">
      <c r="A602" t="inlineStr">
        <is>
          <t>U-43258e</t>
        </is>
      </c>
      <c r="B602" s="41" t="n">
        <v>45413</v>
      </c>
      <c r="C602" t="n">
        <v>8</v>
      </c>
      <c r="D602" t="n">
        <v>0</v>
      </c>
    </row>
    <row r="603">
      <c r="A603" t="inlineStr">
        <is>
          <t>U-bd442d</t>
        </is>
      </c>
      <c r="B603" s="41" t="n">
        <v>45444</v>
      </c>
      <c r="C603" t="n">
        <v>15</v>
      </c>
      <c r="D603" t="n">
        <v>0</v>
      </c>
    </row>
    <row r="604">
      <c r="A604" t="inlineStr">
        <is>
          <t>U-2442fc</t>
        </is>
      </c>
      <c r="B604" s="41" t="n">
        <v>45352</v>
      </c>
      <c r="C604" t="n">
        <v>10</v>
      </c>
      <c r="D604" t="n">
        <v>0</v>
      </c>
    </row>
    <row r="605">
      <c r="A605" t="inlineStr">
        <is>
          <t>U-29f5d8</t>
        </is>
      </c>
      <c r="B605" s="41" t="n">
        <v>45200</v>
      </c>
      <c r="C605" t="n">
        <v>12</v>
      </c>
      <c r="D605" t="n">
        <v>0</v>
      </c>
    </row>
    <row r="606">
      <c r="A606" t="inlineStr">
        <is>
          <t>U-a0f8ad</t>
        </is>
      </c>
      <c r="B606" s="41" t="n">
        <v>45413</v>
      </c>
      <c r="C606" t="n">
        <v>10</v>
      </c>
      <c r="D606" t="n">
        <v>1</v>
      </c>
    </row>
    <row r="607">
      <c r="A607" t="inlineStr">
        <is>
          <t>U-7b4134</t>
        </is>
      </c>
      <c r="B607" s="41" t="n">
        <v>45505</v>
      </c>
      <c r="C607" t="n">
        <v>9</v>
      </c>
      <c r="D607" t="n">
        <v>0</v>
      </c>
    </row>
    <row r="608">
      <c r="A608" t="inlineStr">
        <is>
          <t>U-3d5a13</t>
        </is>
      </c>
      <c r="B608" s="41" t="n">
        <v>45139</v>
      </c>
      <c r="C608" t="n">
        <v>14</v>
      </c>
      <c r="D608" t="n">
        <v>0</v>
      </c>
    </row>
    <row r="609">
      <c r="A609" t="inlineStr">
        <is>
          <t>U-ec2195</t>
        </is>
      </c>
      <c r="B609" s="41" t="n">
        <v>45505</v>
      </c>
      <c r="C609" t="n">
        <v>12</v>
      </c>
      <c r="D609" t="n">
        <v>0</v>
      </c>
    </row>
    <row r="610">
      <c r="A610" t="inlineStr">
        <is>
          <t>U-3f0c1e</t>
        </is>
      </c>
      <c r="B610" s="41" t="n">
        <v>45292</v>
      </c>
      <c r="C610" t="n">
        <v>14</v>
      </c>
      <c r="D610" t="n">
        <v>0</v>
      </c>
    </row>
    <row r="611">
      <c r="A611" t="inlineStr">
        <is>
          <t>U-61865a</t>
        </is>
      </c>
      <c r="B611" s="41" t="n">
        <v>44958</v>
      </c>
      <c r="C611" t="n">
        <v>13</v>
      </c>
      <c r="D611" t="n">
        <v>0</v>
      </c>
    </row>
    <row r="612">
      <c r="A612" t="inlineStr">
        <is>
          <t>U-834415</t>
        </is>
      </c>
      <c r="B612" s="41" t="n">
        <v>44927</v>
      </c>
      <c r="C612" t="n">
        <v>14</v>
      </c>
      <c r="D612" t="n">
        <v>0</v>
      </c>
    </row>
    <row r="613">
      <c r="A613" t="inlineStr">
        <is>
          <t>U-ac845c</t>
        </is>
      </c>
      <c r="B613" s="41" t="n">
        <v>45444</v>
      </c>
      <c r="C613" t="n">
        <v>7</v>
      </c>
      <c r="D613" t="n">
        <v>0</v>
      </c>
    </row>
    <row r="614">
      <c r="A614" t="inlineStr">
        <is>
          <t>U-fff658</t>
        </is>
      </c>
      <c r="B614" s="41" t="n">
        <v>45413</v>
      </c>
      <c r="C614" t="n">
        <v>8</v>
      </c>
      <c r="D614" t="n">
        <v>0</v>
      </c>
    </row>
    <row r="615">
      <c r="A615" t="inlineStr">
        <is>
          <t>U-5a1187</t>
        </is>
      </c>
      <c r="B615" s="41" t="n">
        <v>45444</v>
      </c>
      <c r="C615" t="n">
        <v>12</v>
      </c>
      <c r="D615" t="n">
        <v>0</v>
      </c>
    </row>
    <row r="616">
      <c r="A616" t="inlineStr">
        <is>
          <t>U-3daae6</t>
        </is>
      </c>
      <c r="B616" s="41" t="n">
        <v>45017</v>
      </c>
      <c r="C616" t="n">
        <v>8</v>
      </c>
      <c r="D616" t="n">
        <v>0</v>
      </c>
    </row>
    <row r="617">
      <c r="A617" t="inlineStr">
        <is>
          <t>U-1ee320</t>
        </is>
      </c>
      <c r="B617" s="41" t="n">
        <v>45323</v>
      </c>
      <c r="C617" t="n">
        <v>10</v>
      </c>
      <c r="D617" t="n">
        <v>0</v>
      </c>
    </row>
    <row r="618">
      <c r="A618" t="inlineStr">
        <is>
          <t>U-0586cb</t>
        </is>
      </c>
      <c r="B618" s="41" t="n">
        <v>45078</v>
      </c>
      <c r="C618" t="n">
        <v>9</v>
      </c>
      <c r="D618" t="n">
        <v>0</v>
      </c>
    </row>
    <row r="619">
      <c r="A619" t="inlineStr">
        <is>
          <t>U-f856f9</t>
        </is>
      </c>
      <c r="B619" s="41" t="n">
        <v>45444</v>
      </c>
      <c r="C619" t="n">
        <v>8</v>
      </c>
      <c r="D619" t="n">
        <v>0</v>
      </c>
    </row>
    <row r="620">
      <c r="A620" t="inlineStr">
        <is>
          <t>U-16731a</t>
        </is>
      </c>
      <c r="B620" s="41" t="n">
        <v>45505</v>
      </c>
      <c r="C620" t="n">
        <v>13</v>
      </c>
      <c r="D620" t="n">
        <v>0</v>
      </c>
    </row>
    <row r="621">
      <c r="A621" t="inlineStr">
        <is>
          <t>U-7244ea</t>
        </is>
      </c>
      <c r="B621" s="41" t="n">
        <v>45474</v>
      </c>
      <c r="C621" t="n">
        <v>9</v>
      </c>
      <c r="D621" t="n">
        <v>0</v>
      </c>
    </row>
    <row r="622">
      <c r="A622" t="inlineStr">
        <is>
          <t>U-1fb698</t>
        </is>
      </c>
      <c r="B622" s="41" t="n">
        <v>45566</v>
      </c>
      <c r="C622" t="n">
        <v>11</v>
      </c>
      <c r="D622" t="n">
        <v>0</v>
      </c>
    </row>
    <row r="623">
      <c r="A623" t="inlineStr">
        <is>
          <t>U-c6124b</t>
        </is>
      </c>
      <c r="B623" s="41" t="n">
        <v>45047</v>
      </c>
      <c r="C623" t="n">
        <v>8</v>
      </c>
      <c r="D623" t="n">
        <v>3</v>
      </c>
    </row>
    <row r="624">
      <c r="A624" t="inlineStr">
        <is>
          <t>U-075d74</t>
        </is>
      </c>
      <c r="B624" s="41" t="n">
        <v>44958</v>
      </c>
      <c r="C624" t="n">
        <v>7</v>
      </c>
      <c r="D624" t="n">
        <v>0</v>
      </c>
    </row>
    <row r="625">
      <c r="A625" t="inlineStr">
        <is>
          <t>U-c878da</t>
        </is>
      </c>
      <c r="B625" s="41" t="n">
        <v>45352</v>
      </c>
      <c r="C625" t="n">
        <v>15</v>
      </c>
      <c r="D625" t="n">
        <v>0</v>
      </c>
    </row>
    <row r="626">
      <c r="A626" t="inlineStr">
        <is>
          <t>U-969a5a</t>
        </is>
      </c>
      <c r="B626" s="41" t="n">
        <v>45536</v>
      </c>
      <c r="C626" t="n">
        <v>8</v>
      </c>
      <c r="D626" t="n">
        <v>0</v>
      </c>
    </row>
    <row r="627">
      <c r="A627" t="inlineStr">
        <is>
          <t>U-134566</t>
        </is>
      </c>
      <c r="B627" s="41" t="n">
        <v>45444</v>
      </c>
      <c r="C627" t="n">
        <v>4</v>
      </c>
      <c r="D627" t="n">
        <v>2</v>
      </c>
    </row>
    <row r="628">
      <c r="A628" t="inlineStr">
        <is>
          <t>U-070e22</t>
        </is>
      </c>
      <c r="B628" s="41" t="n">
        <v>45383</v>
      </c>
      <c r="C628" t="n">
        <v>12</v>
      </c>
      <c r="D628" t="n">
        <v>0</v>
      </c>
    </row>
    <row r="629">
      <c r="A629" t="inlineStr">
        <is>
          <t>U-1e9ca9</t>
        </is>
      </c>
      <c r="B629" s="41" t="n">
        <v>45261</v>
      </c>
      <c r="C629" t="n">
        <v>9</v>
      </c>
      <c r="D629" t="n">
        <v>0</v>
      </c>
    </row>
    <row r="630">
      <c r="A630" t="inlineStr">
        <is>
          <t>U-051703</t>
        </is>
      </c>
      <c r="B630" s="41" t="n">
        <v>45170</v>
      </c>
      <c r="C630" t="n">
        <v>12</v>
      </c>
      <c r="D630" t="n">
        <v>1</v>
      </c>
    </row>
    <row r="631">
      <c r="A631" t="inlineStr">
        <is>
          <t>U-553972</t>
        </is>
      </c>
      <c r="B631" s="41" t="n">
        <v>45108</v>
      </c>
      <c r="C631" t="n">
        <v>8</v>
      </c>
      <c r="D631" t="n">
        <v>1</v>
      </c>
    </row>
    <row r="632">
      <c r="A632" t="inlineStr">
        <is>
          <t>U-a8df59</t>
        </is>
      </c>
      <c r="B632" s="41" t="n">
        <v>45444</v>
      </c>
      <c r="C632" t="n">
        <v>15</v>
      </c>
      <c r="D632" t="n">
        <v>0</v>
      </c>
    </row>
    <row r="633">
      <c r="A633" t="inlineStr">
        <is>
          <t>U-bc0b32</t>
        </is>
      </c>
      <c r="B633" s="41" t="n">
        <v>44986</v>
      </c>
      <c r="C633" t="n">
        <v>16</v>
      </c>
      <c r="D633" t="n">
        <v>0</v>
      </c>
    </row>
    <row r="634">
      <c r="A634" t="inlineStr">
        <is>
          <t>U-01c367</t>
        </is>
      </c>
      <c r="B634" s="41" t="n">
        <v>45139</v>
      </c>
      <c r="C634" t="n">
        <v>7</v>
      </c>
      <c r="D634" t="n">
        <v>2</v>
      </c>
    </row>
    <row r="635">
      <c r="A635" t="inlineStr">
        <is>
          <t>U-a9a4b3</t>
        </is>
      </c>
      <c r="B635" s="41" t="n">
        <v>45352</v>
      </c>
      <c r="C635" t="n">
        <v>5</v>
      </c>
      <c r="D635" t="n">
        <v>1</v>
      </c>
    </row>
    <row r="636">
      <c r="A636" t="inlineStr">
        <is>
          <t>U-4ed20c</t>
        </is>
      </c>
      <c r="B636" s="41" t="n">
        <v>45505</v>
      </c>
      <c r="C636" t="n">
        <v>7</v>
      </c>
      <c r="D636" t="n">
        <v>0</v>
      </c>
    </row>
    <row r="637">
      <c r="A637" t="inlineStr">
        <is>
          <t>U-580949</t>
        </is>
      </c>
      <c r="B637" s="41" t="n">
        <v>44986</v>
      </c>
      <c r="C637" t="n">
        <v>12</v>
      </c>
      <c r="D637" t="n">
        <v>0</v>
      </c>
    </row>
    <row r="638">
      <c r="A638" t="inlineStr">
        <is>
          <t>U-140299</t>
        </is>
      </c>
      <c r="B638" s="41" t="n">
        <v>44927</v>
      </c>
      <c r="C638" t="n">
        <v>9</v>
      </c>
      <c r="D638" t="n">
        <v>0</v>
      </c>
    </row>
    <row r="639">
      <c r="A639" t="inlineStr">
        <is>
          <t>U-20054c</t>
        </is>
      </c>
      <c r="B639" s="41" t="n">
        <v>45017</v>
      </c>
      <c r="C639" t="n">
        <v>12</v>
      </c>
      <c r="D639" t="n">
        <v>2</v>
      </c>
    </row>
    <row r="640">
      <c r="A640" t="inlineStr">
        <is>
          <t>U-c4e343</t>
        </is>
      </c>
      <c r="B640" s="41" t="n">
        <v>44958</v>
      </c>
      <c r="C640" t="n">
        <v>10</v>
      </c>
      <c r="D640" t="n">
        <v>0</v>
      </c>
    </row>
    <row r="641">
      <c r="A641" t="inlineStr">
        <is>
          <t>U-004f42</t>
        </is>
      </c>
      <c r="B641" s="41" t="n">
        <v>45474</v>
      </c>
      <c r="C641" t="n">
        <v>8</v>
      </c>
      <c r="D641" t="n">
        <v>1</v>
      </c>
    </row>
    <row r="642">
      <c r="A642" t="inlineStr">
        <is>
          <t>U-9856ee</t>
        </is>
      </c>
      <c r="B642" s="41" t="n">
        <v>45139</v>
      </c>
      <c r="C642" t="n">
        <v>14</v>
      </c>
      <c r="D642" t="n">
        <v>0</v>
      </c>
    </row>
    <row r="643">
      <c r="A643" t="inlineStr">
        <is>
          <t>U-03609f</t>
        </is>
      </c>
      <c r="B643" s="41" t="n">
        <v>45566</v>
      </c>
      <c r="C643" t="n">
        <v>17</v>
      </c>
      <c r="D643" t="n">
        <v>0</v>
      </c>
    </row>
    <row r="644">
      <c r="A644" t="inlineStr">
        <is>
          <t>U-3c135a</t>
        </is>
      </c>
      <c r="B644" s="41" t="n">
        <v>44927</v>
      </c>
      <c r="C644" t="n">
        <v>10</v>
      </c>
      <c r="D644" t="n">
        <v>1</v>
      </c>
    </row>
    <row r="645">
      <c r="A645" t="inlineStr">
        <is>
          <t>U-b033bc</t>
        </is>
      </c>
      <c r="B645" s="41" t="n">
        <v>45108</v>
      </c>
      <c r="C645" t="n">
        <v>7</v>
      </c>
      <c r="D645" t="n">
        <v>0</v>
      </c>
    </row>
    <row r="646">
      <c r="A646" t="inlineStr">
        <is>
          <t>U-f42b0a</t>
        </is>
      </c>
      <c r="B646" s="41" t="n">
        <v>45047</v>
      </c>
      <c r="C646" t="n">
        <v>7</v>
      </c>
      <c r="D646" t="n">
        <v>0</v>
      </c>
    </row>
    <row r="647">
      <c r="A647" t="inlineStr">
        <is>
          <t>U-9411cb</t>
        </is>
      </c>
      <c r="B647" s="41" t="n">
        <v>45505</v>
      </c>
      <c r="C647" t="n">
        <v>14</v>
      </c>
      <c r="D647" t="n">
        <v>0</v>
      </c>
    </row>
    <row r="648">
      <c r="A648" t="inlineStr">
        <is>
          <t>U-06e50e</t>
        </is>
      </c>
      <c r="B648" s="41" t="n">
        <v>45444</v>
      </c>
      <c r="C648" t="n">
        <v>16</v>
      </c>
      <c r="D648" t="n">
        <v>0</v>
      </c>
    </row>
    <row r="649">
      <c r="A649" t="inlineStr">
        <is>
          <t>U-20294a</t>
        </is>
      </c>
      <c r="B649" s="41" t="n">
        <v>45231</v>
      </c>
      <c r="C649" t="n">
        <v>5</v>
      </c>
      <c r="D649" t="n">
        <v>1</v>
      </c>
    </row>
    <row r="650">
      <c r="A650" t="inlineStr">
        <is>
          <t>U-54c49d</t>
        </is>
      </c>
      <c r="B650" s="41" t="n">
        <v>45047</v>
      </c>
      <c r="C650" t="n">
        <v>6</v>
      </c>
      <c r="D650" t="n">
        <v>2</v>
      </c>
    </row>
    <row r="651">
      <c r="A651" t="inlineStr">
        <is>
          <t>U-e4c809</t>
        </is>
      </c>
      <c r="B651" s="41" t="n">
        <v>45505</v>
      </c>
      <c r="C651" t="n">
        <v>11</v>
      </c>
      <c r="D651" t="n">
        <v>0</v>
      </c>
    </row>
    <row r="652">
      <c r="A652" t="inlineStr">
        <is>
          <t>U-adff00</t>
        </is>
      </c>
      <c r="B652" s="41" t="n">
        <v>45474</v>
      </c>
      <c r="C652" t="n">
        <v>9</v>
      </c>
      <c r="D652" t="n">
        <v>0</v>
      </c>
    </row>
    <row r="653">
      <c r="A653" t="inlineStr">
        <is>
          <t>U-3193b7</t>
        </is>
      </c>
      <c r="B653" s="41" t="n">
        <v>44958</v>
      </c>
      <c r="C653" t="n">
        <v>12</v>
      </c>
      <c r="D653" t="n">
        <v>0</v>
      </c>
    </row>
    <row r="654">
      <c r="A654" t="inlineStr">
        <is>
          <t>U-aa63c6</t>
        </is>
      </c>
      <c r="B654" s="41" t="n">
        <v>45047</v>
      </c>
      <c r="C654" t="n">
        <v>6</v>
      </c>
      <c r="D654" t="n">
        <v>0</v>
      </c>
    </row>
    <row r="655">
      <c r="A655" t="inlineStr">
        <is>
          <t>U-641279</t>
        </is>
      </c>
      <c r="B655" s="41" t="n">
        <v>45108</v>
      </c>
      <c r="C655" t="n">
        <v>9</v>
      </c>
      <c r="D655" t="n">
        <v>2</v>
      </c>
    </row>
    <row r="656">
      <c r="A656" t="inlineStr">
        <is>
          <t>U-264e22</t>
        </is>
      </c>
      <c r="B656" s="41" t="n">
        <v>45627</v>
      </c>
      <c r="C656" t="n">
        <v>10</v>
      </c>
      <c r="D656" t="n">
        <v>0</v>
      </c>
    </row>
    <row r="657">
      <c r="A657" t="inlineStr">
        <is>
          <t>U-189154</t>
        </is>
      </c>
      <c r="B657" s="41" t="n">
        <v>45292</v>
      </c>
      <c r="C657" t="n">
        <v>7</v>
      </c>
      <c r="D657" t="n">
        <v>1</v>
      </c>
    </row>
    <row r="658">
      <c r="A658" t="inlineStr">
        <is>
          <t>U-aa0c7f</t>
        </is>
      </c>
      <c r="B658" s="41" t="n">
        <v>44986</v>
      </c>
      <c r="C658" t="n">
        <v>6</v>
      </c>
      <c r="D658" t="n">
        <v>1</v>
      </c>
    </row>
    <row r="659">
      <c r="A659" t="inlineStr">
        <is>
          <t>U-40feaa</t>
        </is>
      </c>
      <c r="B659" s="41" t="n">
        <v>45536</v>
      </c>
      <c r="C659" t="n">
        <v>7</v>
      </c>
      <c r="D659" t="n">
        <v>0</v>
      </c>
    </row>
    <row r="660">
      <c r="A660" t="inlineStr">
        <is>
          <t>U-0db38f</t>
        </is>
      </c>
      <c r="B660" s="41" t="n">
        <v>45139</v>
      </c>
      <c r="C660" t="n">
        <v>4</v>
      </c>
      <c r="D660" t="n">
        <v>0</v>
      </c>
    </row>
    <row r="661">
      <c r="A661" t="inlineStr">
        <is>
          <t>U-4c3805</t>
        </is>
      </c>
      <c r="B661" s="41" t="n">
        <v>45627</v>
      </c>
      <c r="C661" t="n">
        <v>9</v>
      </c>
      <c r="D661" t="n">
        <v>0</v>
      </c>
    </row>
    <row r="662">
      <c r="A662" t="inlineStr">
        <is>
          <t>U-c76e23</t>
        </is>
      </c>
      <c r="B662" s="41" t="n">
        <v>45231</v>
      </c>
      <c r="C662" t="n">
        <v>10</v>
      </c>
      <c r="D662" t="n">
        <v>1</v>
      </c>
    </row>
    <row r="663">
      <c r="A663" t="inlineStr">
        <is>
          <t>U-4f79ff</t>
        </is>
      </c>
      <c r="B663" s="41" t="n">
        <v>45566</v>
      </c>
      <c r="C663" t="n">
        <v>6</v>
      </c>
      <c r="D663" t="n">
        <v>0</v>
      </c>
    </row>
    <row r="664">
      <c r="A664" t="inlineStr">
        <is>
          <t>U-a474ed</t>
        </is>
      </c>
      <c r="B664" s="41" t="n">
        <v>44986</v>
      </c>
      <c r="C664" t="n">
        <v>13</v>
      </c>
      <c r="D664" t="n">
        <v>0</v>
      </c>
    </row>
    <row r="665">
      <c r="A665" t="inlineStr">
        <is>
          <t>U-ceb9d5</t>
        </is>
      </c>
      <c r="B665" s="41" t="n">
        <v>45170</v>
      </c>
      <c r="C665" t="n">
        <v>5</v>
      </c>
      <c r="D665" t="n">
        <v>0</v>
      </c>
    </row>
    <row r="666">
      <c r="A666" t="inlineStr">
        <is>
          <t>U-56d8d9</t>
        </is>
      </c>
      <c r="B666" s="41" t="n">
        <v>45108</v>
      </c>
      <c r="C666" t="n">
        <v>11</v>
      </c>
      <c r="D666" t="n">
        <v>0</v>
      </c>
    </row>
    <row r="667">
      <c r="A667" t="inlineStr">
        <is>
          <t>U-c0d53e</t>
        </is>
      </c>
      <c r="B667" s="41" t="n">
        <v>45017</v>
      </c>
      <c r="C667" t="n">
        <v>16</v>
      </c>
      <c r="D667" t="n">
        <v>5</v>
      </c>
    </row>
    <row r="668">
      <c r="A668" t="inlineStr">
        <is>
          <t>U-3713d2</t>
        </is>
      </c>
      <c r="B668" s="41" t="n">
        <v>45323</v>
      </c>
      <c r="C668" t="n">
        <v>11</v>
      </c>
      <c r="D668" t="n">
        <v>0</v>
      </c>
    </row>
    <row r="669">
      <c r="A669" t="inlineStr">
        <is>
          <t>U-f41932</t>
        </is>
      </c>
      <c r="B669" s="41" t="n">
        <v>45444</v>
      </c>
      <c r="C669" t="n">
        <v>9</v>
      </c>
      <c r="D669" t="n">
        <v>0</v>
      </c>
    </row>
    <row r="670">
      <c r="A670" t="inlineStr">
        <is>
          <t>U-7be8cf</t>
        </is>
      </c>
      <c r="B670" s="41" t="n">
        <v>45108</v>
      </c>
      <c r="C670" t="n">
        <v>10</v>
      </c>
      <c r="D670" t="n">
        <v>0</v>
      </c>
    </row>
    <row r="671">
      <c r="A671" t="inlineStr">
        <is>
          <t>U-ca1b71</t>
        </is>
      </c>
      <c r="B671" s="41" t="n">
        <v>45474</v>
      </c>
      <c r="C671" t="n">
        <v>13</v>
      </c>
      <c r="D671" t="n">
        <v>0</v>
      </c>
    </row>
    <row r="672">
      <c r="A672" t="inlineStr">
        <is>
          <t>U-710803</t>
        </is>
      </c>
      <c r="B672" s="41" t="n">
        <v>45323</v>
      </c>
      <c r="C672" t="n">
        <v>5</v>
      </c>
      <c r="D672" t="n">
        <v>0</v>
      </c>
    </row>
    <row r="673">
      <c r="A673" t="inlineStr">
        <is>
          <t>U-b4ab0e</t>
        </is>
      </c>
      <c r="B673" s="41" t="n">
        <v>45200</v>
      </c>
      <c r="C673" t="n">
        <v>11</v>
      </c>
      <c r="D673" t="n">
        <v>0</v>
      </c>
    </row>
    <row r="674">
      <c r="A674" t="inlineStr">
        <is>
          <t>U-4ef8dc</t>
        </is>
      </c>
      <c r="B674" s="41" t="n">
        <v>45292</v>
      </c>
      <c r="C674" t="n">
        <v>3</v>
      </c>
      <c r="D674" t="n">
        <v>0</v>
      </c>
    </row>
    <row r="675">
      <c r="A675" t="inlineStr">
        <is>
          <t>U-dd2a66</t>
        </is>
      </c>
      <c r="B675" s="41" t="n">
        <v>45627</v>
      </c>
      <c r="C675" t="n">
        <v>12</v>
      </c>
      <c r="D675" t="n">
        <v>0</v>
      </c>
    </row>
    <row r="676">
      <c r="A676" t="inlineStr">
        <is>
          <t>U-2e242d</t>
        </is>
      </c>
      <c r="B676" s="41" t="n">
        <v>45017</v>
      </c>
      <c r="C676" t="n">
        <v>9</v>
      </c>
      <c r="D676" t="n">
        <v>5</v>
      </c>
    </row>
    <row r="677">
      <c r="A677" t="inlineStr">
        <is>
          <t>U-14a05a</t>
        </is>
      </c>
      <c r="B677" s="41" t="n">
        <v>45566</v>
      </c>
      <c r="C677" t="n">
        <v>7</v>
      </c>
      <c r="D677" t="n">
        <v>3</v>
      </c>
    </row>
    <row r="678">
      <c r="A678" t="inlineStr">
        <is>
          <t>U-b10226</t>
        </is>
      </c>
      <c r="B678" s="41" t="n">
        <v>45566</v>
      </c>
      <c r="C678" t="n">
        <v>10</v>
      </c>
      <c r="D678" t="n">
        <v>0</v>
      </c>
    </row>
    <row r="679">
      <c r="A679" t="inlineStr">
        <is>
          <t>U-e733c5</t>
        </is>
      </c>
      <c r="B679" s="41" t="n">
        <v>44958</v>
      </c>
      <c r="C679" t="n">
        <v>6</v>
      </c>
      <c r="D679" t="n">
        <v>0</v>
      </c>
    </row>
    <row r="680">
      <c r="A680" t="inlineStr">
        <is>
          <t>U-ece899</t>
        </is>
      </c>
      <c r="B680" s="41" t="n">
        <v>45108</v>
      </c>
      <c r="C680" t="n">
        <v>9</v>
      </c>
      <c r="D680" t="n">
        <v>0</v>
      </c>
    </row>
    <row r="681">
      <c r="A681" t="inlineStr">
        <is>
          <t>U-7c86ba</t>
        </is>
      </c>
      <c r="B681" s="41" t="n">
        <v>45047</v>
      </c>
      <c r="C681" t="n">
        <v>5</v>
      </c>
      <c r="D681" t="n">
        <v>0</v>
      </c>
    </row>
    <row r="682">
      <c r="A682" t="inlineStr">
        <is>
          <t>U-2a64f5</t>
        </is>
      </c>
      <c r="B682" s="41" t="n">
        <v>45170</v>
      </c>
      <c r="C682" t="n">
        <v>12</v>
      </c>
      <c r="D682" t="n">
        <v>0</v>
      </c>
    </row>
    <row r="683">
      <c r="A683" t="inlineStr">
        <is>
          <t>U-209cca</t>
        </is>
      </c>
      <c r="B683" s="41" t="n">
        <v>45139</v>
      </c>
      <c r="C683" t="n">
        <v>8</v>
      </c>
      <c r="D683" t="n">
        <v>2</v>
      </c>
    </row>
    <row r="684">
      <c r="A684" t="inlineStr">
        <is>
          <t>U-1c9dfd</t>
        </is>
      </c>
      <c r="B684" s="41" t="n">
        <v>45017</v>
      </c>
      <c r="C684" t="n">
        <v>10</v>
      </c>
      <c r="D684" t="n">
        <v>0</v>
      </c>
    </row>
    <row r="685">
      <c r="A685" t="inlineStr">
        <is>
          <t>U-616ac7</t>
        </is>
      </c>
      <c r="B685" s="41" t="n">
        <v>45383</v>
      </c>
      <c r="C685" t="n">
        <v>16</v>
      </c>
      <c r="D685" t="n">
        <v>1</v>
      </c>
    </row>
    <row r="686">
      <c r="A686" t="inlineStr">
        <is>
          <t>U-1a2c24</t>
        </is>
      </c>
      <c r="B686" s="41" t="n">
        <v>45139</v>
      </c>
      <c r="C686" t="n">
        <v>14</v>
      </c>
      <c r="D686" t="n">
        <v>0</v>
      </c>
    </row>
    <row r="687">
      <c r="A687" t="inlineStr">
        <is>
          <t>U-632401</t>
        </is>
      </c>
      <c r="B687" s="41" t="n">
        <v>44927</v>
      </c>
      <c r="C687" t="n">
        <v>16</v>
      </c>
      <c r="D687" t="n">
        <v>0</v>
      </c>
    </row>
    <row r="688">
      <c r="A688" t="inlineStr">
        <is>
          <t>U-f051bc</t>
        </is>
      </c>
      <c r="B688" s="41" t="n">
        <v>44958</v>
      </c>
      <c r="C688" t="n">
        <v>13</v>
      </c>
      <c r="D688" t="n">
        <v>0</v>
      </c>
    </row>
    <row r="689">
      <c r="A689" t="inlineStr">
        <is>
          <t>U-37ed9e</t>
        </is>
      </c>
      <c r="B689" s="41" t="n">
        <v>45170</v>
      </c>
      <c r="C689" t="n">
        <v>13</v>
      </c>
      <c r="D689" t="n">
        <v>1</v>
      </c>
    </row>
    <row r="690">
      <c r="A690" t="inlineStr">
        <is>
          <t>U-772ba0</t>
        </is>
      </c>
      <c r="B690" s="41" t="n">
        <v>45078</v>
      </c>
      <c r="C690" t="n">
        <v>7</v>
      </c>
      <c r="D690" t="n">
        <v>0</v>
      </c>
    </row>
    <row r="691">
      <c r="A691" t="inlineStr">
        <is>
          <t>U-12dca4</t>
        </is>
      </c>
      <c r="B691" s="41" t="n">
        <v>45200</v>
      </c>
      <c r="C691" t="n">
        <v>10</v>
      </c>
      <c r="D691" t="n">
        <v>0</v>
      </c>
    </row>
    <row r="692">
      <c r="A692" t="inlineStr">
        <is>
          <t>U-b8a483</t>
        </is>
      </c>
      <c r="B692" s="41" t="n">
        <v>45200</v>
      </c>
      <c r="C692" t="n">
        <v>12</v>
      </c>
      <c r="D692" t="n">
        <v>1</v>
      </c>
    </row>
    <row r="693">
      <c r="A693" t="inlineStr">
        <is>
          <t>U-c271e0</t>
        </is>
      </c>
      <c r="B693" s="41" t="n">
        <v>45627</v>
      </c>
      <c r="C693" t="n">
        <v>16</v>
      </c>
      <c r="D693" t="n">
        <v>5</v>
      </c>
    </row>
    <row r="694">
      <c r="A694" t="inlineStr">
        <is>
          <t>U-b411ab</t>
        </is>
      </c>
      <c r="B694" s="41" t="n">
        <v>45383</v>
      </c>
      <c r="C694" t="n">
        <v>10</v>
      </c>
      <c r="D694" t="n">
        <v>0</v>
      </c>
    </row>
    <row r="695">
      <c r="A695" t="inlineStr">
        <is>
          <t>U-07681c</t>
        </is>
      </c>
      <c r="B695" s="41" t="n">
        <v>45383</v>
      </c>
      <c r="C695" t="n">
        <v>11</v>
      </c>
      <c r="D695" t="n">
        <v>0</v>
      </c>
    </row>
    <row r="696">
      <c r="A696" t="inlineStr">
        <is>
          <t>U-f4490f</t>
        </is>
      </c>
      <c r="B696" s="41" t="n">
        <v>45566</v>
      </c>
      <c r="C696" t="n">
        <v>14</v>
      </c>
      <c r="D696" t="n">
        <v>0</v>
      </c>
    </row>
    <row r="697">
      <c r="A697" t="inlineStr">
        <is>
          <t>U-1afde0</t>
        </is>
      </c>
      <c r="B697" s="41" t="n">
        <v>45047</v>
      </c>
      <c r="C697" t="n">
        <v>12</v>
      </c>
      <c r="D697" t="n">
        <v>0</v>
      </c>
    </row>
    <row r="698">
      <c r="A698" t="inlineStr">
        <is>
          <t>U-6efa93</t>
        </is>
      </c>
      <c r="B698" s="41" t="n">
        <v>44958</v>
      </c>
      <c r="C698" t="n">
        <v>17</v>
      </c>
      <c r="D698" t="n">
        <v>0</v>
      </c>
    </row>
    <row r="699">
      <c r="A699" t="inlineStr">
        <is>
          <t>U-71f29f</t>
        </is>
      </c>
      <c r="B699" s="41" t="n">
        <v>45505</v>
      </c>
      <c r="C699" t="n">
        <v>11</v>
      </c>
      <c r="D699" t="n">
        <v>0</v>
      </c>
    </row>
    <row r="700">
      <c r="A700" t="inlineStr">
        <is>
          <t>U-ba8898</t>
        </is>
      </c>
      <c r="B700" s="41" t="n">
        <v>45444</v>
      </c>
      <c r="C700" t="n">
        <v>10</v>
      </c>
      <c r="D700" t="n">
        <v>0</v>
      </c>
    </row>
    <row r="701">
      <c r="A701" t="inlineStr">
        <is>
          <t>U-fae10a</t>
        </is>
      </c>
      <c r="B701" s="41" t="n">
        <v>45383</v>
      </c>
      <c r="C701" t="n">
        <v>12</v>
      </c>
      <c r="D701" t="n">
        <v>3</v>
      </c>
    </row>
    <row r="702">
      <c r="A702" t="inlineStr">
        <is>
          <t>U-170c24</t>
        </is>
      </c>
      <c r="B702" s="41" t="n">
        <v>45139</v>
      </c>
      <c r="C702" t="n">
        <v>13</v>
      </c>
      <c r="D702" t="n">
        <v>0</v>
      </c>
    </row>
    <row r="703">
      <c r="A703" t="inlineStr">
        <is>
          <t>U-c0330a</t>
        </is>
      </c>
      <c r="B703" s="41" t="n">
        <v>45200</v>
      </c>
      <c r="C703" t="n">
        <v>10</v>
      </c>
      <c r="D703" t="n">
        <v>0</v>
      </c>
    </row>
    <row r="704">
      <c r="A704" t="inlineStr">
        <is>
          <t>U-d2175a</t>
        </is>
      </c>
      <c r="B704" s="41" t="n">
        <v>45170</v>
      </c>
      <c r="C704" t="n">
        <v>11</v>
      </c>
      <c r="D704" t="n">
        <v>0</v>
      </c>
    </row>
    <row r="705">
      <c r="A705" t="inlineStr">
        <is>
          <t>U-a19605</t>
        </is>
      </c>
      <c r="B705" s="41" t="n">
        <v>45536</v>
      </c>
      <c r="C705" t="n">
        <v>10</v>
      </c>
      <c r="D705" t="n">
        <v>2</v>
      </c>
    </row>
    <row r="706">
      <c r="A706" t="inlineStr">
        <is>
          <t>U-0dd3a6</t>
        </is>
      </c>
      <c r="B706" s="41" t="n">
        <v>45108</v>
      </c>
      <c r="C706" t="n">
        <v>8</v>
      </c>
      <c r="D706" t="n">
        <v>0</v>
      </c>
    </row>
    <row r="707">
      <c r="A707" t="inlineStr">
        <is>
          <t>U-200965</t>
        </is>
      </c>
      <c r="B707" s="41" t="n">
        <v>45108</v>
      </c>
      <c r="C707" t="n">
        <v>12</v>
      </c>
      <c r="D707" t="n">
        <v>0</v>
      </c>
    </row>
    <row r="708">
      <c r="A708" t="inlineStr">
        <is>
          <t>U-920c5c</t>
        </is>
      </c>
      <c r="B708" s="41" t="n">
        <v>45047</v>
      </c>
      <c r="C708" t="n">
        <v>9</v>
      </c>
      <c r="D708" t="n">
        <v>0</v>
      </c>
    </row>
    <row r="709">
      <c r="A709" t="inlineStr">
        <is>
          <t>U-aa8899</t>
        </is>
      </c>
      <c r="B709" s="41" t="n">
        <v>44958</v>
      </c>
      <c r="C709" t="n">
        <v>14</v>
      </c>
      <c r="D709" t="n">
        <v>2</v>
      </c>
    </row>
    <row r="710">
      <c r="A710" t="inlineStr">
        <is>
          <t>U-3ac28a</t>
        </is>
      </c>
      <c r="B710" s="41" t="n">
        <v>45139</v>
      </c>
      <c r="C710" t="n">
        <v>12</v>
      </c>
      <c r="D710" t="n">
        <v>0</v>
      </c>
    </row>
    <row r="711">
      <c r="A711" t="inlineStr">
        <is>
          <t>U-74f86d</t>
        </is>
      </c>
      <c r="B711" s="41" t="n">
        <v>45383</v>
      </c>
      <c r="C711" t="n">
        <v>7</v>
      </c>
      <c r="D711" t="n">
        <v>1</v>
      </c>
    </row>
    <row r="712">
      <c r="A712" t="inlineStr">
        <is>
          <t>U-18c81c</t>
        </is>
      </c>
      <c r="B712" s="41" t="n">
        <v>45200</v>
      </c>
      <c r="C712" t="n">
        <v>12</v>
      </c>
      <c r="D712" t="n">
        <v>0</v>
      </c>
    </row>
    <row r="713">
      <c r="A713" t="inlineStr">
        <is>
          <t>U-0d71ea</t>
        </is>
      </c>
      <c r="B713" s="41" t="n">
        <v>44958</v>
      </c>
      <c r="C713" t="n">
        <v>12</v>
      </c>
      <c r="D713" t="n">
        <v>0</v>
      </c>
    </row>
    <row r="714">
      <c r="A714" t="inlineStr">
        <is>
          <t>U-822d01</t>
        </is>
      </c>
      <c r="B714" s="41" t="n">
        <v>45505</v>
      </c>
      <c r="C714" t="n">
        <v>5</v>
      </c>
      <c r="D714" t="n">
        <v>1</v>
      </c>
    </row>
    <row r="715">
      <c r="A715" t="inlineStr">
        <is>
          <t>U-a0b26e</t>
        </is>
      </c>
      <c r="B715" s="41" t="n">
        <v>45292</v>
      </c>
      <c r="C715" t="n">
        <v>10</v>
      </c>
      <c r="D715" t="n">
        <v>0</v>
      </c>
    </row>
    <row r="716">
      <c r="A716" t="inlineStr">
        <is>
          <t>U-0b0303</t>
        </is>
      </c>
      <c r="B716" s="41" t="n">
        <v>44986</v>
      </c>
      <c r="C716" t="n">
        <v>12</v>
      </c>
      <c r="D716" t="n">
        <v>1</v>
      </c>
    </row>
    <row r="717">
      <c r="A717" t="inlineStr">
        <is>
          <t>U-d0fe84</t>
        </is>
      </c>
      <c r="B717" s="41" t="n">
        <v>45017</v>
      </c>
      <c r="C717" t="n">
        <v>9</v>
      </c>
      <c r="D717" t="n">
        <v>0</v>
      </c>
    </row>
    <row r="718">
      <c r="A718" t="inlineStr">
        <is>
          <t>U-5f0efa</t>
        </is>
      </c>
      <c r="B718" s="41" t="n">
        <v>45474</v>
      </c>
      <c r="C718" t="n">
        <v>14</v>
      </c>
      <c r="D718" t="n">
        <v>0</v>
      </c>
    </row>
    <row r="719">
      <c r="A719" t="inlineStr">
        <is>
          <t>U-cc74a2</t>
        </is>
      </c>
      <c r="B719" s="41" t="n">
        <v>45474</v>
      </c>
      <c r="C719" t="n">
        <v>6</v>
      </c>
      <c r="D719" t="n">
        <v>0</v>
      </c>
    </row>
    <row r="720">
      <c r="A720" t="inlineStr">
        <is>
          <t>U-cb1683</t>
        </is>
      </c>
      <c r="B720" s="41" t="n">
        <v>45170</v>
      </c>
      <c r="C720" t="n">
        <v>6</v>
      </c>
      <c r="D720" t="n">
        <v>0</v>
      </c>
    </row>
    <row r="721">
      <c r="A721" t="inlineStr">
        <is>
          <t>U-714cc8</t>
        </is>
      </c>
      <c r="B721" s="41" t="n">
        <v>45108</v>
      </c>
      <c r="C721" t="n">
        <v>13</v>
      </c>
      <c r="D721" t="n">
        <v>0</v>
      </c>
    </row>
    <row r="722">
      <c r="A722" t="inlineStr">
        <is>
          <t>U-ac2ce7</t>
        </is>
      </c>
      <c r="B722" s="41" t="n">
        <v>45413</v>
      </c>
      <c r="C722" t="n">
        <v>7</v>
      </c>
      <c r="D722" t="n">
        <v>3</v>
      </c>
    </row>
    <row r="723">
      <c r="A723" t="inlineStr">
        <is>
          <t>U-91d7bb</t>
        </is>
      </c>
      <c r="B723" s="41" t="n">
        <v>45200</v>
      </c>
      <c r="C723" t="n">
        <v>15</v>
      </c>
      <c r="D723" t="n">
        <v>0</v>
      </c>
    </row>
    <row r="724">
      <c r="A724" t="inlineStr">
        <is>
          <t>U-b2e51e</t>
        </is>
      </c>
      <c r="B724" s="41" t="n">
        <v>45078</v>
      </c>
      <c r="C724" t="n">
        <v>11</v>
      </c>
      <c r="D724" t="n">
        <v>0</v>
      </c>
    </row>
    <row r="725">
      <c r="A725" t="inlineStr">
        <is>
          <t>U-2647db</t>
        </is>
      </c>
      <c r="B725" s="41" t="n">
        <v>45444</v>
      </c>
      <c r="C725" t="n">
        <v>16</v>
      </c>
      <c r="D725" t="n">
        <v>3</v>
      </c>
    </row>
    <row r="726">
      <c r="A726" t="inlineStr">
        <is>
          <t>U-8e0334</t>
        </is>
      </c>
      <c r="B726" s="41" t="n">
        <v>45108</v>
      </c>
      <c r="C726" t="n">
        <v>11</v>
      </c>
      <c r="D726" t="n">
        <v>0</v>
      </c>
    </row>
    <row r="727">
      <c r="A727" t="inlineStr">
        <is>
          <t>U-d6e151</t>
        </is>
      </c>
      <c r="B727" s="41" t="n">
        <v>45352</v>
      </c>
      <c r="C727" t="n">
        <v>13</v>
      </c>
      <c r="D727" t="n">
        <v>1</v>
      </c>
    </row>
    <row r="728">
      <c r="A728" t="inlineStr">
        <is>
          <t>U-6c9e53</t>
        </is>
      </c>
      <c r="B728" s="41" t="n">
        <v>44958</v>
      </c>
      <c r="C728" t="n">
        <v>11</v>
      </c>
      <c r="D728" t="n">
        <v>3</v>
      </c>
    </row>
    <row r="729">
      <c r="A729" t="inlineStr">
        <is>
          <t>U-6b7aa1</t>
        </is>
      </c>
      <c r="B729" s="41" t="n">
        <v>45474</v>
      </c>
      <c r="C729" t="n">
        <v>10</v>
      </c>
      <c r="D729" t="n">
        <v>1</v>
      </c>
    </row>
    <row r="730">
      <c r="A730" t="inlineStr">
        <is>
          <t>U-7cbd9d</t>
        </is>
      </c>
      <c r="B730" s="41" t="n">
        <v>44958</v>
      </c>
      <c r="C730" t="n">
        <v>3</v>
      </c>
      <c r="D730" t="n">
        <v>0</v>
      </c>
    </row>
    <row r="731">
      <c r="A731" t="inlineStr">
        <is>
          <t>U-4912d5</t>
        </is>
      </c>
      <c r="B731" s="41" t="n">
        <v>45505</v>
      </c>
      <c r="C731" t="n">
        <v>3</v>
      </c>
      <c r="D731" t="n">
        <v>2</v>
      </c>
    </row>
    <row r="732">
      <c r="A732" t="inlineStr">
        <is>
          <t>U-a26aef</t>
        </is>
      </c>
      <c r="B732" s="41" t="n">
        <v>45323</v>
      </c>
      <c r="C732" t="n">
        <v>6</v>
      </c>
      <c r="D732" t="n">
        <v>1</v>
      </c>
    </row>
    <row r="733">
      <c r="A733" t="inlineStr">
        <is>
          <t>U-f8bf12</t>
        </is>
      </c>
      <c r="B733" s="41" t="n">
        <v>45292</v>
      </c>
      <c r="C733" t="n">
        <v>14</v>
      </c>
      <c r="D733" t="n">
        <v>1</v>
      </c>
    </row>
    <row r="734">
      <c r="A734" t="inlineStr">
        <is>
          <t>U-c3499c</t>
        </is>
      </c>
      <c r="B734" s="41" t="n">
        <v>45505</v>
      </c>
      <c r="C734" t="n">
        <v>10</v>
      </c>
      <c r="D734" t="n">
        <v>0</v>
      </c>
    </row>
    <row r="735">
      <c r="A735" t="inlineStr">
        <is>
          <t>U-7d73f6</t>
        </is>
      </c>
      <c r="B735" s="41" t="n">
        <v>45383</v>
      </c>
      <c r="C735" t="n">
        <v>15</v>
      </c>
      <c r="D735" t="n">
        <v>0</v>
      </c>
    </row>
    <row r="736">
      <c r="A736" t="inlineStr">
        <is>
          <t>U-844b66</t>
        </is>
      </c>
      <c r="B736" s="41" t="n">
        <v>44986</v>
      </c>
      <c r="C736" t="n">
        <v>6</v>
      </c>
      <c r="D736" t="n">
        <v>1</v>
      </c>
    </row>
    <row r="737">
      <c r="A737" t="inlineStr">
        <is>
          <t>U-d42d1d</t>
        </is>
      </c>
      <c r="B737" s="41" t="n">
        <v>45047</v>
      </c>
      <c r="C737" t="n">
        <v>10</v>
      </c>
      <c r="D737" t="n">
        <v>3</v>
      </c>
    </row>
    <row r="738">
      <c r="A738" t="inlineStr">
        <is>
          <t>U-047e6e</t>
        </is>
      </c>
      <c r="B738" s="41" t="n">
        <v>44927</v>
      </c>
      <c r="C738" t="n">
        <v>12</v>
      </c>
      <c r="D738" t="n">
        <v>0</v>
      </c>
    </row>
    <row r="739">
      <c r="A739" t="inlineStr">
        <is>
          <t>U-6012ae</t>
        </is>
      </c>
      <c r="B739" s="41" t="n">
        <v>45017</v>
      </c>
      <c r="C739" t="n">
        <v>10</v>
      </c>
      <c r="D739" t="n">
        <v>3</v>
      </c>
    </row>
    <row r="740">
      <c r="A740" t="inlineStr">
        <is>
          <t>U-4a379c</t>
        </is>
      </c>
      <c r="B740" s="41" t="n">
        <v>45078</v>
      </c>
      <c r="C740" t="n">
        <v>11</v>
      </c>
      <c r="D740" t="n">
        <v>0</v>
      </c>
    </row>
    <row r="741">
      <c r="A741" t="inlineStr">
        <is>
          <t>U-c584eb</t>
        </is>
      </c>
      <c r="B741" s="41" t="n">
        <v>45108</v>
      </c>
      <c r="C741" t="n">
        <v>8</v>
      </c>
      <c r="D741" t="n">
        <v>0</v>
      </c>
    </row>
    <row r="742">
      <c r="A742" t="inlineStr">
        <is>
          <t>U-d8725b</t>
        </is>
      </c>
      <c r="B742" s="41" t="n">
        <v>44958</v>
      </c>
      <c r="C742" t="n">
        <v>6</v>
      </c>
      <c r="D742" t="n">
        <v>0</v>
      </c>
    </row>
    <row r="743">
      <c r="A743" t="inlineStr">
        <is>
          <t>U-12ddc9</t>
        </is>
      </c>
      <c r="B743" s="41" t="n">
        <v>45597</v>
      </c>
      <c r="C743" t="n">
        <v>10</v>
      </c>
      <c r="D743" t="n">
        <v>1</v>
      </c>
    </row>
    <row r="744">
      <c r="A744" t="inlineStr">
        <is>
          <t>U-fa0d76</t>
        </is>
      </c>
      <c r="B744" s="41" t="n">
        <v>45108</v>
      </c>
      <c r="C744" t="n">
        <v>10</v>
      </c>
      <c r="D744" t="n">
        <v>0</v>
      </c>
    </row>
    <row r="745">
      <c r="A745" t="inlineStr">
        <is>
          <t>U-a1e7a9</t>
        </is>
      </c>
      <c r="B745" s="41" t="n">
        <v>45231</v>
      </c>
      <c r="C745" t="n">
        <v>6</v>
      </c>
      <c r="D745" t="n">
        <v>0</v>
      </c>
    </row>
    <row r="746">
      <c r="A746" t="inlineStr">
        <is>
          <t>U-4776aa</t>
        </is>
      </c>
      <c r="B746" s="41" t="n">
        <v>45413</v>
      </c>
      <c r="C746" t="n">
        <v>14</v>
      </c>
      <c r="D746" t="n">
        <v>0</v>
      </c>
    </row>
    <row r="747">
      <c r="A747" t="inlineStr">
        <is>
          <t>U-8cf650</t>
        </is>
      </c>
      <c r="B747" s="41" t="n">
        <v>45474</v>
      </c>
      <c r="C747" t="n">
        <v>12</v>
      </c>
      <c r="D747" t="n">
        <v>0</v>
      </c>
    </row>
    <row r="748">
      <c r="A748" t="inlineStr">
        <is>
          <t>U-8d33bf</t>
        </is>
      </c>
      <c r="B748" s="41" t="n">
        <v>45383</v>
      </c>
      <c r="C748" t="n">
        <v>11</v>
      </c>
      <c r="D748" t="n">
        <v>0</v>
      </c>
    </row>
    <row r="749">
      <c r="A749" t="inlineStr">
        <is>
          <t>U-ab4108</t>
        </is>
      </c>
      <c r="B749" s="41" t="n">
        <v>45323</v>
      </c>
      <c r="C749" t="n">
        <v>10</v>
      </c>
      <c r="D749" t="n">
        <v>0</v>
      </c>
    </row>
    <row r="750">
      <c r="A750" t="inlineStr">
        <is>
          <t>U-a84daa</t>
        </is>
      </c>
      <c r="B750" s="41" t="n">
        <v>45231</v>
      </c>
      <c r="C750" t="n">
        <v>8</v>
      </c>
      <c r="D750" t="n">
        <v>1</v>
      </c>
    </row>
    <row r="751">
      <c r="A751" t="inlineStr">
        <is>
          <t>U-48fe02</t>
        </is>
      </c>
      <c r="B751" s="41" t="n">
        <v>45292</v>
      </c>
      <c r="C751" t="n">
        <v>13</v>
      </c>
      <c r="D751" t="n">
        <v>3</v>
      </c>
    </row>
    <row r="752">
      <c r="A752" t="inlineStr">
        <is>
          <t>U-26be4c</t>
        </is>
      </c>
      <c r="B752" s="41" t="n">
        <v>44927</v>
      </c>
      <c r="C752" t="n">
        <v>6</v>
      </c>
      <c r="D752" t="n">
        <v>0</v>
      </c>
    </row>
    <row r="753">
      <c r="A753" t="inlineStr">
        <is>
          <t>U-0f4565</t>
        </is>
      </c>
      <c r="B753" s="41" t="n">
        <v>45139</v>
      </c>
      <c r="C753" t="n">
        <v>12</v>
      </c>
      <c r="D753" t="n">
        <v>0</v>
      </c>
    </row>
    <row r="754">
      <c r="A754" t="inlineStr">
        <is>
          <t>U-013527</t>
        </is>
      </c>
      <c r="B754" s="41" t="n">
        <v>45047</v>
      </c>
      <c r="C754" t="n">
        <v>12</v>
      </c>
      <c r="D754" t="n">
        <v>1</v>
      </c>
    </row>
    <row r="755">
      <c r="A755" t="inlineStr">
        <is>
          <t>U-1a1723</t>
        </is>
      </c>
      <c r="B755" s="41" t="n">
        <v>45383</v>
      </c>
      <c r="C755" t="n">
        <v>10</v>
      </c>
      <c r="D755" t="n">
        <v>0</v>
      </c>
    </row>
    <row r="756">
      <c r="A756" t="inlineStr">
        <is>
          <t>U-bed88e</t>
        </is>
      </c>
      <c r="B756" s="41" t="n">
        <v>45536</v>
      </c>
      <c r="C756" t="n">
        <v>13</v>
      </c>
      <c r="D756" t="n">
        <v>0</v>
      </c>
    </row>
    <row r="757">
      <c r="A757" t="inlineStr">
        <is>
          <t>U-d7f073</t>
        </is>
      </c>
      <c r="B757" s="41" t="n">
        <v>45352</v>
      </c>
      <c r="C757" t="n">
        <v>14</v>
      </c>
      <c r="D757" t="n">
        <v>2</v>
      </c>
    </row>
    <row r="758">
      <c r="A758" t="inlineStr">
        <is>
          <t>U-fb7079</t>
        </is>
      </c>
      <c r="B758" s="41" t="n">
        <v>45139</v>
      </c>
      <c r="C758" t="n">
        <v>7</v>
      </c>
      <c r="D758" t="n">
        <v>1</v>
      </c>
    </row>
    <row r="759">
      <c r="A759" t="inlineStr">
        <is>
          <t>U-ba3192</t>
        </is>
      </c>
      <c r="B759" s="41" t="n">
        <v>44986</v>
      </c>
      <c r="C759" t="n">
        <v>11</v>
      </c>
      <c r="D759" t="n">
        <v>0</v>
      </c>
    </row>
    <row r="760">
      <c r="A760" t="inlineStr">
        <is>
          <t>U-dd1647</t>
        </is>
      </c>
      <c r="B760" s="41" t="n">
        <v>44927</v>
      </c>
      <c r="C760" t="n">
        <v>11</v>
      </c>
      <c r="D760" t="n">
        <v>2</v>
      </c>
    </row>
    <row r="761">
      <c r="A761" t="inlineStr">
        <is>
          <t>U-711271</t>
        </is>
      </c>
      <c r="B761" s="41" t="n">
        <v>45627</v>
      </c>
      <c r="C761" t="n">
        <v>11</v>
      </c>
      <c r="D761" t="n">
        <v>0</v>
      </c>
    </row>
    <row r="762">
      <c r="A762" t="inlineStr">
        <is>
          <t>U-7c2e7e</t>
        </is>
      </c>
      <c r="B762" s="41" t="n">
        <v>45017</v>
      </c>
      <c r="C762" t="n">
        <v>8</v>
      </c>
      <c r="D762" t="n">
        <v>0</v>
      </c>
    </row>
    <row r="763">
      <c r="A763" t="inlineStr">
        <is>
          <t>U-8ad4a5</t>
        </is>
      </c>
      <c r="B763" s="41" t="n">
        <v>45017</v>
      </c>
      <c r="C763" t="n">
        <v>6</v>
      </c>
      <c r="D763" t="n">
        <v>1</v>
      </c>
    </row>
    <row r="764">
      <c r="A764" t="inlineStr">
        <is>
          <t>U-8fe1ce</t>
        </is>
      </c>
      <c r="B764" s="41" t="n">
        <v>45231</v>
      </c>
      <c r="C764" t="n">
        <v>11</v>
      </c>
      <c r="D764" t="n">
        <v>3</v>
      </c>
    </row>
    <row r="765">
      <c r="A765" t="inlineStr">
        <is>
          <t>U-1e3a87</t>
        </is>
      </c>
      <c r="B765" s="41" t="n">
        <v>45078</v>
      </c>
      <c r="C765" t="n">
        <v>15</v>
      </c>
      <c r="D765" t="n">
        <v>2</v>
      </c>
    </row>
    <row r="766">
      <c r="A766" t="inlineStr">
        <is>
          <t>U-c0dabc</t>
        </is>
      </c>
      <c r="B766" s="41" t="n">
        <v>45627</v>
      </c>
      <c r="C766" t="n">
        <v>4</v>
      </c>
      <c r="D766" t="n">
        <v>0</v>
      </c>
    </row>
    <row r="767">
      <c r="A767" t="inlineStr">
        <is>
          <t>U-954547</t>
        </is>
      </c>
      <c r="B767" s="41" t="n">
        <v>45170</v>
      </c>
      <c r="C767" t="n">
        <v>9</v>
      </c>
      <c r="D767" t="n">
        <v>4</v>
      </c>
    </row>
    <row r="768">
      <c r="A768" t="inlineStr">
        <is>
          <t>U-1d4379</t>
        </is>
      </c>
      <c r="B768" s="41" t="n">
        <v>45444</v>
      </c>
      <c r="C768" t="n">
        <v>5</v>
      </c>
      <c r="D768" t="n">
        <v>0</v>
      </c>
    </row>
    <row r="769">
      <c r="A769" t="inlineStr">
        <is>
          <t>U-34bc7e</t>
        </is>
      </c>
      <c r="B769" s="41" t="n">
        <v>45383</v>
      </c>
      <c r="C769" t="n">
        <v>11</v>
      </c>
      <c r="D769" t="n">
        <v>0</v>
      </c>
    </row>
    <row r="770">
      <c r="A770" t="inlineStr">
        <is>
          <t>U-8128da</t>
        </is>
      </c>
      <c r="B770" s="41" t="n">
        <v>45413</v>
      </c>
      <c r="C770" t="n">
        <v>9</v>
      </c>
      <c r="D770" t="n">
        <v>0</v>
      </c>
    </row>
    <row r="771">
      <c r="A771" t="inlineStr">
        <is>
          <t>U-be7f33</t>
        </is>
      </c>
      <c r="B771" s="41" t="n">
        <v>45383</v>
      </c>
      <c r="C771" t="n">
        <v>13</v>
      </c>
      <c r="D771" t="n">
        <v>0</v>
      </c>
    </row>
    <row r="772">
      <c r="A772" t="inlineStr">
        <is>
          <t>U-68a1a0</t>
        </is>
      </c>
      <c r="B772" s="41" t="n">
        <v>45139</v>
      </c>
      <c r="C772" t="n">
        <v>8</v>
      </c>
      <c r="D772" t="n">
        <v>0</v>
      </c>
    </row>
    <row r="773">
      <c r="A773" t="inlineStr">
        <is>
          <t>U-1272cc</t>
        </is>
      </c>
      <c r="B773" s="41" t="n">
        <v>45505</v>
      </c>
      <c r="C773" t="n">
        <v>6</v>
      </c>
      <c r="D773" t="n">
        <v>0</v>
      </c>
    </row>
    <row r="774">
      <c r="A774" t="inlineStr">
        <is>
          <t>U-ad8fcf</t>
        </is>
      </c>
      <c r="B774" s="41" t="n">
        <v>45413</v>
      </c>
      <c r="C774" t="n">
        <v>11</v>
      </c>
      <c r="D774" t="n">
        <v>1</v>
      </c>
    </row>
    <row r="775">
      <c r="A775" t="inlineStr">
        <is>
          <t>U-e7fed1</t>
        </is>
      </c>
      <c r="B775" s="41" t="n">
        <v>44986</v>
      </c>
      <c r="C775" t="n">
        <v>9</v>
      </c>
      <c r="D775" t="n">
        <v>2</v>
      </c>
    </row>
    <row r="776">
      <c r="A776" t="inlineStr">
        <is>
          <t>U-c7326c</t>
        </is>
      </c>
      <c r="B776" s="41" t="n">
        <v>44958</v>
      </c>
      <c r="C776" t="n">
        <v>10</v>
      </c>
      <c r="D776" t="n">
        <v>0</v>
      </c>
    </row>
    <row r="777">
      <c r="A777" t="inlineStr">
        <is>
          <t>U-90c4b6</t>
        </is>
      </c>
      <c r="B777" s="41" t="n">
        <v>45108</v>
      </c>
      <c r="C777" t="n">
        <v>7</v>
      </c>
      <c r="D777" t="n">
        <v>0</v>
      </c>
    </row>
    <row r="778">
      <c r="A778" t="inlineStr">
        <is>
          <t>U-4a600d</t>
        </is>
      </c>
      <c r="B778" s="41" t="n">
        <v>45231</v>
      </c>
      <c r="C778" t="n">
        <v>17</v>
      </c>
      <c r="D778" t="n">
        <v>0</v>
      </c>
    </row>
    <row r="779">
      <c r="A779" t="inlineStr">
        <is>
          <t>U-e12cb2</t>
        </is>
      </c>
      <c r="B779" s="41" t="n">
        <v>45200</v>
      </c>
      <c r="C779" t="n">
        <v>13</v>
      </c>
      <c r="D779" t="n">
        <v>1</v>
      </c>
    </row>
    <row r="780">
      <c r="A780" t="inlineStr">
        <is>
          <t>U-d37dad</t>
        </is>
      </c>
      <c r="B780" s="41" t="n">
        <v>45383</v>
      </c>
      <c r="C780" t="n">
        <v>10</v>
      </c>
      <c r="D780" t="n">
        <v>0</v>
      </c>
    </row>
    <row r="781">
      <c r="A781" t="inlineStr">
        <is>
          <t>U-125149</t>
        </is>
      </c>
      <c r="B781" s="41" t="n">
        <v>45047</v>
      </c>
      <c r="C781" t="n">
        <v>12</v>
      </c>
      <c r="D781" t="n">
        <v>0</v>
      </c>
    </row>
    <row r="782">
      <c r="A782" t="inlineStr">
        <is>
          <t>U-1f20b7</t>
        </is>
      </c>
      <c r="B782" s="41" t="n">
        <v>45323</v>
      </c>
      <c r="C782" t="n">
        <v>12</v>
      </c>
      <c r="D782" t="n">
        <v>0</v>
      </c>
    </row>
    <row r="783">
      <c r="A783" t="inlineStr">
        <is>
          <t>U-c4dfca</t>
        </is>
      </c>
      <c r="B783" s="41" t="n">
        <v>45108</v>
      </c>
      <c r="C783" t="n">
        <v>15</v>
      </c>
      <c r="D783" t="n">
        <v>1</v>
      </c>
    </row>
    <row r="784">
      <c r="A784" t="inlineStr">
        <is>
          <t>U-2b658c</t>
        </is>
      </c>
      <c r="B784" s="41" t="n">
        <v>44986</v>
      </c>
      <c r="C784" t="n">
        <v>6</v>
      </c>
      <c r="D784" t="n">
        <v>1</v>
      </c>
    </row>
    <row r="785">
      <c r="A785" t="inlineStr">
        <is>
          <t>U-284ec0</t>
        </is>
      </c>
      <c r="B785" s="41" t="n">
        <v>45627</v>
      </c>
      <c r="C785" t="n">
        <v>12</v>
      </c>
      <c r="D785" t="n">
        <v>0</v>
      </c>
    </row>
    <row r="786">
      <c r="A786" t="inlineStr">
        <is>
          <t>U-b3d8e7</t>
        </is>
      </c>
      <c r="B786" s="41" t="n">
        <v>45261</v>
      </c>
      <c r="C786" t="n">
        <v>6</v>
      </c>
      <c r="D786" t="n">
        <v>0</v>
      </c>
    </row>
    <row r="787">
      <c r="A787" t="inlineStr">
        <is>
          <t>U-bff7bd</t>
        </is>
      </c>
      <c r="B787" s="41" t="n">
        <v>44927</v>
      </c>
      <c r="C787" t="n">
        <v>9</v>
      </c>
      <c r="D787" t="n">
        <v>0</v>
      </c>
    </row>
    <row r="788">
      <c r="A788" t="inlineStr">
        <is>
          <t>U-02f12f</t>
        </is>
      </c>
      <c r="B788" s="41" t="n">
        <v>45474</v>
      </c>
      <c r="C788" t="n">
        <v>7</v>
      </c>
      <c r="D788" t="n">
        <v>0</v>
      </c>
    </row>
    <row r="789">
      <c r="A789" t="inlineStr">
        <is>
          <t>U-b4b166</t>
        </is>
      </c>
      <c r="B789" s="41" t="n">
        <v>45200</v>
      </c>
      <c r="C789" t="n">
        <v>3</v>
      </c>
      <c r="D789" t="n">
        <v>0</v>
      </c>
    </row>
    <row r="790">
      <c r="A790" t="inlineStr">
        <is>
          <t>U-524821</t>
        </is>
      </c>
      <c r="B790" s="41" t="n">
        <v>45505</v>
      </c>
      <c r="C790" t="n">
        <v>6</v>
      </c>
      <c r="D790" t="n">
        <v>1</v>
      </c>
    </row>
    <row r="791">
      <c r="A791" t="inlineStr">
        <is>
          <t>U-415527</t>
        </is>
      </c>
      <c r="B791" s="41" t="n">
        <v>45444</v>
      </c>
      <c r="C791" t="n">
        <v>10</v>
      </c>
      <c r="D791" t="n">
        <v>0</v>
      </c>
    </row>
    <row r="792">
      <c r="A792" t="inlineStr">
        <is>
          <t>U-fdbd1b</t>
        </is>
      </c>
      <c r="B792" s="41" t="n">
        <v>45017</v>
      </c>
      <c r="C792" t="n">
        <v>8</v>
      </c>
      <c r="D792" t="n">
        <v>0</v>
      </c>
    </row>
    <row r="793">
      <c r="A793" t="inlineStr">
        <is>
          <t>U-cb6a93</t>
        </is>
      </c>
      <c r="B793" s="41" t="n">
        <v>45323</v>
      </c>
      <c r="C793" t="n">
        <v>7</v>
      </c>
      <c r="D793" t="n">
        <v>0</v>
      </c>
    </row>
    <row r="794">
      <c r="A794" t="inlineStr">
        <is>
          <t>U-79f9a0</t>
        </is>
      </c>
      <c r="B794" s="41" t="n">
        <v>45017</v>
      </c>
      <c r="C794" t="n">
        <v>14</v>
      </c>
      <c r="D794" t="n">
        <v>1</v>
      </c>
    </row>
    <row r="795">
      <c r="A795" t="inlineStr">
        <is>
          <t>U-ef4070</t>
        </is>
      </c>
      <c r="B795" s="41" t="n">
        <v>45139</v>
      </c>
      <c r="C795" t="n">
        <v>5</v>
      </c>
      <c r="D795" t="n">
        <v>0</v>
      </c>
    </row>
    <row r="796">
      <c r="A796" t="inlineStr">
        <is>
          <t>U-07b8c4</t>
        </is>
      </c>
      <c r="B796" s="41" t="n">
        <v>45383</v>
      </c>
      <c r="C796" t="n">
        <v>9</v>
      </c>
      <c r="D796" t="n">
        <v>0</v>
      </c>
    </row>
    <row r="797">
      <c r="A797" t="inlineStr">
        <is>
          <t>U-fa5d3a</t>
        </is>
      </c>
      <c r="B797" s="41" t="n">
        <v>45383</v>
      </c>
      <c r="C797" t="n">
        <v>3</v>
      </c>
      <c r="D797" t="n">
        <v>0</v>
      </c>
    </row>
    <row r="798">
      <c r="A798" t="inlineStr">
        <is>
          <t>U-4ee846</t>
        </is>
      </c>
      <c r="B798" s="41" t="n">
        <v>44927</v>
      </c>
      <c r="C798" t="n">
        <v>11</v>
      </c>
      <c r="D798" t="n">
        <v>0</v>
      </c>
    </row>
    <row r="799">
      <c r="A799" t="inlineStr">
        <is>
          <t>U-834ba1</t>
        </is>
      </c>
      <c r="B799" s="41" t="n">
        <v>45474</v>
      </c>
      <c r="C799" t="n">
        <v>16</v>
      </c>
      <c r="D799" t="n">
        <v>3</v>
      </c>
    </row>
    <row r="800">
      <c r="A800" t="inlineStr">
        <is>
          <t>U-e74ab8</t>
        </is>
      </c>
      <c r="B800" s="41" t="n">
        <v>45413</v>
      </c>
      <c r="C800" t="n">
        <v>7</v>
      </c>
      <c r="D800" t="n">
        <v>0</v>
      </c>
    </row>
    <row r="801">
      <c r="A801" t="inlineStr">
        <is>
          <t>U-293edb</t>
        </is>
      </c>
      <c r="B801" s="41" t="n">
        <v>44958</v>
      </c>
      <c r="C801" t="n">
        <v>10</v>
      </c>
      <c r="D801" t="n">
        <v>0</v>
      </c>
    </row>
    <row r="802">
      <c r="A802" t="inlineStr">
        <is>
          <t>U-0f1836</t>
        </is>
      </c>
      <c r="B802" s="41" t="n">
        <v>45505</v>
      </c>
      <c r="C802" t="n">
        <v>16</v>
      </c>
      <c r="D802" t="n">
        <v>0</v>
      </c>
    </row>
    <row r="803">
      <c r="A803" t="inlineStr">
        <is>
          <t>U-ddc06e</t>
        </is>
      </c>
      <c r="B803" s="41" t="n">
        <v>45170</v>
      </c>
      <c r="C803" t="n">
        <v>13</v>
      </c>
      <c r="D803" t="n">
        <v>1</v>
      </c>
    </row>
    <row r="804">
      <c r="A804" t="inlineStr">
        <is>
          <t>U-2a911c</t>
        </is>
      </c>
      <c r="B804" s="41" t="n">
        <v>45170</v>
      </c>
      <c r="C804" t="n">
        <v>6</v>
      </c>
      <c r="D804" t="n">
        <v>0</v>
      </c>
    </row>
    <row r="805">
      <c r="A805" t="inlineStr">
        <is>
          <t>U-db1ab5</t>
        </is>
      </c>
      <c r="B805" s="41" t="n">
        <v>45444</v>
      </c>
      <c r="C805" t="n">
        <v>16</v>
      </c>
      <c r="D805" t="n">
        <v>0</v>
      </c>
    </row>
    <row r="806">
      <c r="A806" t="inlineStr">
        <is>
          <t>U-8a347a</t>
        </is>
      </c>
      <c r="B806" s="41" t="n">
        <v>45597</v>
      </c>
      <c r="C806" t="n">
        <v>6</v>
      </c>
      <c r="D806" t="n">
        <v>4</v>
      </c>
    </row>
    <row r="807">
      <c r="A807" t="inlineStr">
        <is>
          <t>U-75b58f</t>
        </is>
      </c>
      <c r="B807" s="41" t="n">
        <v>45627</v>
      </c>
      <c r="C807" t="n">
        <v>13</v>
      </c>
      <c r="D807" t="n">
        <v>0</v>
      </c>
    </row>
    <row r="808">
      <c r="A808" t="inlineStr">
        <is>
          <t>U-b4e56a</t>
        </is>
      </c>
      <c r="B808" s="41" t="n">
        <v>45047</v>
      </c>
      <c r="C808" t="n">
        <v>11</v>
      </c>
      <c r="D808" t="n">
        <v>0</v>
      </c>
    </row>
    <row r="809">
      <c r="A809" t="inlineStr">
        <is>
          <t>U-ce3192</t>
        </is>
      </c>
      <c r="B809" s="41" t="n">
        <v>44927</v>
      </c>
      <c r="C809" t="n">
        <v>12</v>
      </c>
      <c r="D809" t="n">
        <v>2</v>
      </c>
    </row>
    <row r="810">
      <c r="A810" t="inlineStr">
        <is>
          <t>U-cd3be7</t>
        </is>
      </c>
      <c r="B810" s="41" t="n">
        <v>44986</v>
      </c>
      <c r="C810" t="n">
        <v>4</v>
      </c>
      <c r="D810" t="n">
        <v>1</v>
      </c>
    </row>
    <row r="811">
      <c r="A811" t="inlineStr">
        <is>
          <t>U-be201b</t>
        </is>
      </c>
      <c r="B811" s="41" t="n">
        <v>45170</v>
      </c>
      <c r="C811" t="n">
        <v>14</v>
      </c>
      <c r="D811" t="n">
        <v>0</v>
      </c>
    </row>
    <row r="812">
      <c r="A812" t="inlineStr">
        <is>
          <t>U-b42f5e</t>
        </is>
      </c>
      <c r="B812" s="41" t="n">
        <v>44927</v>
      </c>
      <c r="C812" t="n">
        <v>10</v>
      </c>
      <c r="D812" t="n">
        <v>3</v>
      </c>
    </row>
    <row r="813">
      <c r="A813" t="inlineStr">
        <is>
          <t>U-df89ea</t>
        </is>
      </c>
      <c r="B813" s="41" t="n">
        <v>45505</v>
      </c>
      <c r="C813" t="n">
        <v>12</v>
      </c>
      <c r="D813" t="n">
        <v>1</v>
      </c>
    </row>
    <row r="814">
      <c r="A814" t="inlineStr">
        <is>
          <t>U-c494d9</t>
        </is>
      </c>
      <c r="B814" s="41" t="n">
        <v>45505</v>
      </c>
      <c r="C814" t="n">
        <v>8</v>
      </c>
      <c r="D814" t="n">
        <v>2</v>
      </c>
    </row>
    <row r="815">
      <c r="A815" t="inlineStr">
        <is>
          <t>U-c1d494</t>
        </is>
      </c>
      <c r="B815" s="41" t="n">
        <v>45352</v>
      </c>
      <c r="C815" t="n">
        <v>8</v>
      </c>
      <c r="D815" t="n">
        <v>3</v>
      </c>
    </row>
    <row r="816">
      <c r="A816" t="inlineStr">
        <is>
          <t>U-4c6d44</t>
        </is>
      </c>
      <c r="B816" s="41" t="n">
        <v>44986</v>
      </c>
      <c r="C816" t="n">
        <v>14</v>
      </c>
      <c r="D816" t="n">
        <v>0</v>
      </c>
    </row>
    <row r="817">
      <c r="A817" t="inlineStr">
        <is>
          <t>U-bc91b7</t>
        </is>
      </c>
      <c r="B817" s="41" t="n">
        <v>45566</v>
      </c>
      <c r="C817" t="n">
        <v>9</v>
      </c>
      <c r="D817" t="n">
        <v>0</v>
      </c>
    </row>
    <row r="818">
      <c r="A818" t="inlineStr">
        <is>
          <t>U-2abf5d</t>
        </is>
      </c>
      <c r="B818" s="41" t="n">
        <v>45017</v>
      </c>
      <c r="C818" t="n">
        <v>5</v>
      </c>
      <c r="D818" t="n">
        <v>0</v>
      </c>
    </row>
    <row r="819">
      <c r="A819" t="inlineStr">
        <is>
          <t>U-220ee2</t>
        </is>
      </c>
      <c r="B819" s="41" t="n">
        <v>45566</v>
      </c>
      <c r="C819" t="n">
        <v>16</v>
      </c>
      <c r="D819" t="n">
        <v>1</v>
      </c>
    </row>
    <row r="820">
      <c r="A820" t="inlineStr">
        <is>
          <t>U-0ff38e</t>
        </is>
      </c>
      <c r="B820" s="41" t="n">
        <v>45536</v>
      </c>
      <c r="C820" t="n">
        <v>6</v>
      </c>
      <c r="D820" t="n">
        <v>2</v>
      </c>
    </row>
    <row r="821">
      <c r="A821" t="inlineStr">
        <is>
          <t>U-f9b81d</t>
        </is>
      </c>
      <c r="B821" s="41" t="n">
        <v>45323</v>
      </c>
      <c r="C821" t="n">
        <v>14</v>
      </c>
      <c r="D821" t="n">
        <v>1</v>
      </c>
    </row>
    <row r="822">
      <c r="A822" t="inlineStr">
        <is>
          <t>U-ae4302</t>
        </is>
      </c>
      <c r="B822" s="41" t="n">
        <v>45261</v>
      </c>
      <c r="C822" t="n">
        <v>19</v>
      </c>
      <c r="D822" t="n">
        <v>0</v>
      </c>
    </row>
    <row r="823">
      <c r="A823" t="inlineStr">
        <is>
          <t>U-89e6c7</t>
        </is>
      </c>
      <c r="B823" s="41" t="n">
        <v>45170</v>
      </c>
      <c r="C823" t="n">
        <v>10</v>
      </c>
      <c r="D823" t="n">
        <v>1</v>
      </c>
    </row>
    <row r="824">
      <c r="A824" t="inlineStr">
        <is>
          <t>U-2784aa</t>
        </is>
      </c>
      <c r="B824" s="41" t="n">
        <v>45139</v>
      </c>
      <c r="C824" t="n">
        <v>9</v>
      </c>
      <c r="D824" t="n">
        <v>0</v>
      </c>
    </row>
    <row r="825">
      <c r="A825" t="inlineStr">
        <is>
          <t>U-1d3c10</t>
        </is>
      </c>
      <c r="B825" s="41" t="n">
        <v>45231</v>
      </c>
      <c r="C825" t="n">
        <v>8</v>
      </c>
      <c r="D825" t="n">
        <v>0</v>
      </c>
    </row>
    <row r="826">
      <c r="A826" t="inlineStr">
        <is>
          <t>U-caad16</t>
        </is>
      </c>
      <c r="B826" s="41" t="n">
        <v>45383</v>
      </c>
      <c r="C826" t="n">
        <v>13</v>
      </c>
      <c r="D826" t="n">
        <v>0</v>
      </c>
    </row>
    <row r="827">
      <c r="A827" t="inlineStr">
        <is>
          <t>U-957e02</t>
        </is>
      </c>
      <c r="B827" s="41" t="n">
        <v>44986</v>
      </c>
      <c r="C827" t="n">
        <v>12</v>
      </c>
      <c r="D827" t="n">
        <v>0</v>
      </c>
    </row>
    <row r="828">
      <c r="A828" t="inlineStr">
        <is>
          <t>U-166733</t>
        </is>
      </c>
      <c r="B828" s="41" t="n">
        <v>45047</v>
      </c>
      <c r="C828" t="n">
        <v>10</v>
      </c>
      <c r="D828" t="n">
        <v>0</v>
      </c>
    </row>
    <row r="829">
      <c r="A829" t="inlineStr">
        <is>
          <t>U-2abe9b</t>
        </is>
      </c>
      <c r="B829" s="41" t="n">
        <v>45474</v>
      </c>
      <c r="C829" t="n">
        <v>5</v>
      </c>
      <c r="D829" t="n">
        <v>0</v>
      </c>
    </row>
    <row r="830">
      <c r="A830" t="inlineStr">
        <is>
          <t>U-85169f</t>
        </is>
      </c>
      <c r="B830" s="41" t="n">
        <v>45566</v>
      </c>
      <c r="C830" t="n">
        <v>12</v>
      </c>
      <c r="D830" t="n">
        <v>0</v>
      </c>
    </row>
    <row r="831">
      <c r="A831" t="inlineStr">
        <is>
          <t>U-f65906</t>
        </is>
      </c>
      <c r="B831" s="41" t="n">
        <v>45505</v>
      </c>
      <c r="C831" t="n">
        <v>9</v>
      </c>
      <c r="D831" t="n">
        <v>0</v>
      </c>
    </row>
    <row r="832">
      <c r="A832" t="inlineStr">
        <is>
          <t>U-b30ec7</t>
        </is>
      </c>
      <c r="B832" s="41" t="n">
        <v>45017</v>
      </c>
      <c r="C832" t="n">
        <v>7</v>
      </c>
      <c r="D832" t="n">
        <v>0</v>
      </c>
    </row>
    <row r="833">
      <c r="A833" t="inlineStr">
        <is>
          <t>U-d369db</t>
        </is>
      </c>
      <c r="B833" s="41" t="n">
        <v>45536</v>
      </c>
      <c r="C833" t="n">
        <v>6</v>
      </c>
      <c r="D833" t="n">
        <v>2</v>
      </c>
    </row>
    <row r="834">
      <c r="A834" t="inlineStr">
        <is>
          <t>U-b982ed</t>
        </is>
      </c>
      <c r="B834" s="41" t="n">
        <v>45170</v>
      </c>
      <c r="C834" t="n">
        <v>7</v>
      </c>
      <c r="D834" t="n">
        <v>0</v>
      </c>
    </row>
    <row r="835">
      <c r="A835" t="inlineStr">
        <is>
          <t>U-f56aae</t>
        </is>
      </c>
      <c r="B835" s="41" t="n">
        <v>44958</v>
      </c>
      <c r="C835" t="n">
        <v>8</v>
      </c>
      <c r="D835" t="n">
        <v>0</v>
      </c>
    </row>
    <row r="836">
      <c r="A836" t="inlineStr">
        <is>
          <t>U-0f8d52</t>
        </is>
      </c>
      <c r="B836" s="41" t="n">
        <v>45170</v>
      </c>
      <c r="C836" t="n">
        <v>10</v>
      </c>
      <c r="D836" t="n">
        <v>1</v>
      </c>
    </row>
    <row r="837">
      <c r="A837" t="inlineStr">
        <is>
          <t>U-b94851</t>
        </is>
      </c>
      <c r="B837" s="41" t="n">
        <v>44986</v>
      </c>
      <c r="C837" t="n">
        <v>13</v>
      </c>
      <c r="D837" t="n">
        <v>0</v>
      </c>
    </row>
    <row r="838">
      <c r="A838" t="inlineStr">
        <is>
          <t>U-495986</t>
        </is>
      </c>
      <c r="B838" s="41" t="n">
        <v>45108</v>
      </c>
      <c r="C838" t="n">
        <v>9</v>
      </c>
      <c r="D838" t="n">
        <v>1</v>
      </c>
    </row>
    <row r="839">
      <c r="A839" t="inlineStr">
        <is>
          <t>U-3e2b3b</t>
        </is>
      </c>
      <c r="B839" s="41" t="n">
        <v>44986</v>
      </c>
      <c r="C839" t="n">
        <v>10</v>
      </c>
      <c r="D839" t="n">
        <v>0</v>
      </c>
    </row>
    <row r="840">
      <c r="A840" t="inlineStr">
        <is>
          <t>U-9e1466</t>
        </is>
      </c>
      <c r="B840" s="41" t="n">
        <v>44927</v>
      </c>
      <c r="C840" t="n">
        <v>17</v>
      </c>
      <c r="D840" t="n">
        <v>0</v>
      </c>
    </row>
    <row r="841">
      <c r="A841" t="inlineStr">
        <is>
          <t>U-c5efe8</t>
        </is>
      </c>
      <c r="B841" s="41" t="n">
        <v>44927</v>
      </c>
      <c r="C841" t="n">
        <v>7</v>
      </c>
      <c r="D841" t="n">
        <v>0</v>
      </c>
    </row>
    <row r="842">
      <c r="A842" t="inlineStr">
        <is>
          <t>U-0d87c3</t>
        </is>
      </c>
      <c r="B842" s="41" t="n">
        <v>45231</v>
      </c>
      <c r="C842" t="n">
        <v>13</v>
      </c>
      <c r="D842" t="n">
        <v>0</v>
      </c>
    </row>
    <row r="843">
      <c r="A843" t="inlineStr">
        <is>
          <t>U-be44f2</t>
        </is>
      </c>
      <c r="B843" s="41" t="n">
        <v>45292</v>
      </c>
      <c r="C843" t="n">
        <v>9</v>
      </c>
      <c r="D843" t="n">
        <v>2</v>
      </c>
    </row>
    <row r="844">
      <c r="A844" t="inlineStr">
        <is>
          <t>U-9d19ed</t>
        </is>
      </c>
      <c r="B844" s="41" t="n">
        <v>45047</v>
      </c>
      <c r="C844" t="n">
        <v>8</v>
      </c>
      <c r="D844" t="n">
        <v>2</v>
      </c>
    </row>
    <row r="845">
      <c r="A845" t="inlineStr">
        <is>
          <t>U-5bc468</t>
        </is>
      </c>
      <c r="B845" s="41" t="n">
        <v>45566</v>
      </c>
      <c r="C845" t="n">
        <v>15</v>
      </c>
      <c r="D845" t="n">
        <v>0</v>
      </c>
    </row>
    <row r="846">
      <c r="A846" t="inlineStr">
        <is>
          <t>U-eac4ea</t>
        </is>
      </c>
      <c r="B846" s="41" t="n">
        <v>45017</v>
      </c>
      <c r="C846" t="n">
        <v>9</v>
      </c>
      <c r="D846" t="n">
        <v>0</v>
      </c>
    </row>
    <row r="847">
      <c r="A847" t="inlineStr">
        <is>
          <t>U-aeb885</t>
        </is>
      </c>
      <c r="B847" s="41" t="n">
        <v>45139</v>
      </c>
      <c r="C847" t="n">
        <v>14</v>
      </c>
      <c r="D847" t="n">
        <v>0</v>
      </c>
    </row>
    <row r="848">
      <c r="A848" t="inlineStr">
        <is>
          <t>U-a5f57a</t>
        </is>
      </c>
      <c r="B848" s="41" t="n">
        <v>45566</v>
      </c>
      <c r="C848" t="n">
        <v>8</v>
      </c>
      <c r="D848" t="n">
        <v>0</v>
      </c>
    </row>
    <row r="849">
      <c r="A849" t="inlineStr">
        <is>
          <t>U-7f84e1</t>
        </is>
      </c>
      <c r="B849" s="41" t="n">
        <v>45078</v>
      </c>
      <c r="C849" t="n">
        <v>15</v>
      </c>
      <c r="D849" t="n">
        <v>0</v>
      </c>
    </row>
    <row r="850">
      <c r="A850" t="inlineStr">
        <is>
          <t>U-23996a</t>
        </is>
      </c>
      <c r="B850" s="41" t="n">
        <v>45474</v>
      </c>
      <c r="C850" t="n">
        <v>10</v>
      </c>
      <c r="D850" t="n">
        <v>0</v>
      </c>
    </row>
    <row r="851">
      <c r="A851" t="inlineStr">
        <is>
          <t>U-5ca389</t>
        </is>
      </c>
      <c r="B851" s="41" t="n">
        <v>45323</v>
      </c>
      <c r="C851" t="n">
        <v>13</v>
      </c>
      <c r="D851" t="n">
        <v>1</v>
      </c>
    </row>
    <row r="852">
      <c r="A852" t="inlineStr">
        <is>
          <t>U-e0c539</t>
        </is>
      </c>
      <c r="B852" s="41" t="n">
        <v>45231</v>
      </c>
      <c r="C852" t="n">
        <v>8</v>
      </c>
      <c r="D852" t="n">
        <v>1</v>
      </c>
    </row>
    <row r="853">
      <c r="A853" t="inlineStr">
        <is>
          <t>U-28af0e</t>
        </is>
      </c>
      <c r="B853" s="41" t="n">
        <v>45597</v>
      </c>
      <c r="C853" t="n">
        <v>11</v>
      </c>
      <c r="D853" t="n">
        <v>1</v>
      </c>
    </row>
    <row r="854">
      <c r="A854" t="inlineStr">
        <is>
          <t>U-96c7ce</t>
        </is>
      </c>
      <c r="B854" s="41" t="n">
        <v>44927</v>
      </c>
      <c r="C854" t="n">
        <v>9</v>
      </c>
      <c r="D854" t="n">
        <v>0</v>
      </c>
    </row>
    <row r="855">
      <c r="A855" t="inlineStr">
        <is>
          <t>U-556fae</t>
        </is>
      </c>
      <c r="B855" s="41" t="n">
        <v>45627</v>
      </c>
      <c r="C855" t="n">
        <v>10</v>
      </c>
      <c r="D855" t="n">
        <v>0</v>
      </c>
    </row>
    <row r="856">
      <c r="A856" t="inlineStr">
        <is>
          <t>U-672509</t>
        </is>
      </c>
      <c r="B856" s="41" t="n">
        <v>45078</v>
      </c>
      <c r="C856" t="n">
        <v>10</v>
      </c>
      <c r="D856" t="n">
        <v>0</v>
      </c>
    </row>
    <row r="857">
      <c r="A857" t="inlineStr">
        <is>
          <t>U-8f396f</t>
        </is>
      </c>
      <c r="B857" s="41" t="n">
        <v>45536</v>
      </c>
      <c r="C857" t="n">
        <v>8</v>
      </c>
      <c r="D857" t="n">
        <v>0</v>
      </c>
    </row>
    <row r="858">
      <c r="A858" t="inlineStr">
        <is>
          <t>U-7b4d7b</t>
        </is>
      </c>
      <c r="B858" s="41" t="n">
        <v>45352</v>
      </c>
      <c r="C858" t="n">
        <v>7</v>
      </c>
      <c r="D858" t="n">
        <v>0</v>
      </c>
    </row>
    <row r="859">
      <c r="A859" t="inlineStr">
        <is>
          <t>U-70300f</t>
        </is>
      </c>
      <c r="B859" s="41" t="n">
        <v>45383</v>
      </c>
      <c r="C859" t="n">
        <v>9</v>
      </c>
      <c r="D859" t="n">
        <v>0</v>
      </c>
    </row>
    <row r="860">
      <c r="A860" t="inlineStr">
        <is>
          <t>U-bf94d3</t>
        </is>
      </c>
      <c r="B860" s="41" t="n">
        <v>45505</v>
      </c>
      <c r="C860" t="n">
        <v>9</v>
      </c>
      <c r="D860" t="n">
        <v>1</v>
      </c>
    </row>
    <row r="861">
      <c r="A861" t="inlineStr">
        <is>
          <t>U-ab8577</t>
        </is>
      </c>
      <c r="B861" s="41" t="n">
        <v>44927</v>
      </c>
      <c r="C861" t="n">
        <v>8</v>
      </c>
      <c r="D861" t="n">
        <v>1</v>
      </c>
    </row>
    <row r="862">
      <c r="A862" t="inlineStr">
        <is>
          <t>U-b4c845</t>
        </is>
      </c>
      <c r="B862" s="41" t="n">
        <v>45444</v>
      </c>
      <c r="C862" t="n">
        <v>13</v>
      </c>
      <c r="D862" t="n">
        <v>2</v>
      </c>
    </row>
    <row r="863">
      <c r="A863" t="inlineStr">
        <is>
          <t>U-a2a2ef</t>
        </is>
      </c>
      <c r="B863" s="41" t="n">
        <v>45413</v>
      </c>
      <c r="C863" t="n">
        <v>8</v>
      </c>
      <c r="D863" t="n">
        <v>0</v>
      </c>
    </row>
    <row r="864">
      <c r="A864" t="inlineStr">
        <is>
          <t>U-ef6b52</t>
        </is>
      </c>
      <c r="B864" s="41" t="n">
        <v>45139</v>
      </c>
      <c r="C864" t="n">
        <v>11</v>
      </c>
      <c r="D864" t="n">
        <v>0</v>
      </c>
    </row>
    <row r="865">
      <c r="A865" t="inlineStr">
        <is>
          <t>U-94dca5</t>
        </is>
      </c>
      <c r="B865" s="41" t="n">
        <v>45231</v>
      </c>
      <c r="C865" t="n">
        <v>11</v>
      </c>
      <c r="D865" t="n">
        <v>0</v>
      </c>
    </row>
    <row r="866">
      <c r="A866" t="inlineStr">
        <is>
          <t>U-5a12b2</t>
        </is>
      </c>
      <c r="B866" s="41" t="n">
        <v>45292</v>
      </c>
      <c r="C866" t="n">
        <v>6</v>
      </c>
      <c r="D866" t="n">
        <v>0</v>
      </c>
    </row>
    <row r="867">
      <c r="A867" t="inlineStr">
        <is>
          <t>U-7e5181</t>
        </is>
      </c>
      <c r="B867" s="41" t="n">
        <v>45078</v>
      </c>
      <c r="C867" t="n">
        <v>9</v>
      </c>
      <c r="D867" t="n">
        <v>0</v>
      </c>
    </row>
    <row r="868">
      <c r="A868" t="inlineStr">
        <is>
          <t>U-6e82ec</t>
        </is>
      </c>
      <c r="B868" s="41" t="n">
        <v>45170</v>
      </c>
      <c r="C868" t="n">
        <v>17</v>
      </c>
      <c r="D868" t="n">
        <v>1</v>
      </c>
    </row>
    <row r="869">
      <c r="A869" t="inlineStr">
        <is>
          <t>U-151fbb</t>
        </is>
      </c>
      <c r="B869" s="41" t="n">
        <v>45292</v>
      </c>
      <c r="C869" t="n">
        <v>7</v>
      </c>
      <c r="D869" t="n">
        <v>1</v>
      </c>
    </row>
    <row r="870">
      <c r="A870" t="inlineStr">
        <is>
          <t>U-c29861</t>
        </is>
      </c>
      <c r="B870" s="41" t="n">
        <v>44927</v>
      </c>
      <c r="C870" t="n">
        <v>7</v>
      </c>
      <c r="D870" t="n">
        <v>0</v>
      </c>
    </row>
    <row r="871">
      <c r="A871" t="inlineStr">
        <is>
          <t>U-ea5ee8</t>
        </is>
      </c>
      <c r="B871" s="41" t="n">
        <v>45566</v>
      </c>
      <c r="C871" t="n">
        <v>13</v>
      </c>
      <c r="D871" t="n">
        <v>0</v>
      </c>
    </row>
    <row r="872">
      <c r="A872" t="inlineStr">
        <is>
          <t>U-3c3c88</t>
        </is>
      </c>
      <c r="B872" s="41" t="n">
        <v>45597</v>
      </c>
      <c r="C872" t="n">
        <v>8</v>
      </c>
      <c r="D872" t="n">
        <v>3</v>
      </c>
    </row>
    <row r="873">
      <c r="A873" t="inlineStr">
        <is>
          <t>U-d101ad</t>
        </is>
      </c>
      <c r="B873" s="41" t="n">
        <v>45474</v>
      </c>
      <c r="C873" t="n">
        <v>8</v>
      </c>
      <c r="D873" t="n">
        <v>1</v>
      </c>
    </row>
    <row r="874">
      <c r="A874" t="inlineStr">
        <is>
          <t>U-76c82b</t>
        </is>
      </c>
      <c r="B874" s="41" t="n">
        <v>45047</v>
      </c>
      <c r="C874" t="n">
        <v>10</v>
      </c>
      <c r="D874" t="n">
        <v>0</v>
      </c>
    </row>
    <row r="875">
      <c r="A875" t="inlineStr">
        <is>
          <t>U-8a52f4</t>
        </is>
      </c>
      <c r="B875" s="41" t="n">
        <v>45597</v>
      </c>
      <c r="C875" t="n">
        <v>14</v>
      </c>
      <c r="D875" t="n">
        <v>1</v>
      </c>
    </row>
    <row r="876">
      <c r="A876" t="inlineStr">
        <is>
          <t>U-201714</t>
        </is>
      </c>
      <c r="B876" s="41" t="n">
        <v>45139</v>
      </c>
      <c r="C876" t="n">
        <v>7</v>
      </c>
      <c r="D876" t="n">
        <v>0</v>
      </c>
    </row>
    <row r="877">
      <c r="A877" t="inlineStr">
        <is>
          <t>U-f1da30</t>
        </is>
      </c>
      <c r="B877" s="41" t="n">
        <v>45413</v>
      </c>
      <c r="C877" t="n">
        <v>13</v>
      </c>
      <c r="D877" t="n">
        <v>3</v>
      </c>
    </row>
    <row r="878">
      <c r="A878" t="inlineStr">
        <is>
          <t>U-b8e5fc</t>
        </is>
      </c>
      <c r="B878" s="41" t="n">
        <v>45444</v>
      </c>
      <c r="C878" t="n">
        <v>10</v>
      </c>
      <c r="D878" t="n">
        <v>0</v>
      </c>
    </row>
    <row r="879">
      <c r="A879" t="inlineStr">
        <is>
          <t>U-c26ae7</t>
        </is>
      </c>
      <c r="B879" s="41" t="n">
        <v>44927</v>
      </c>
      <c r="C879" t="n">
        <v>12</v>
      </c>
      <c r="D879" t="n">
        <v>0</v>
      </c>
    </row>
    <row r="880">
      <c r="A880" t="inlineStr">
        <is>
          <t>U-f7565b</t>
        </is>
      </c>
      <c r="B880" s="41" t="n">
        <v>44927</v>
      </c>
      <c r="C880" t="n">
        <v>13</v>
      </c>
      <c r="D880" t="n">
        <v>0</v>
      </c>
    </row>
    <row r="881">
      <c r="A881" t="inlineStr">
        <is>
          <t>U-66f83e</t>
        </is>
      </c>
      <c r="B881" s="41" t="n">
        <v>44958</v>
      </c>
      <c r="C881" t="n">
        <v>7</v>
      </c>
      <c r="D881" t="n">
        <v>0</v>
      </c>
    </row>
    <row r="882">
      <c r="A882" t="inlineStr">
        <is>
          <t>U-758d51</t>
        </is>
      </c>
      <c r="B882" s="41" t="n">
        <v>45292</v>
      </c>
      <c r="C882" t="n">
        <v>13</v>
      </c>
      <c r="D882" t="n">
        <v>0</v>
      </c>
    </row>
    <row r="883">
      <c r="A883" t="inlineStr">
        <is>
          <t>U-985a70</t>
        </is>
      </c>
      <c r="B883" s="41" t="n">
        <v>44986</v>
      </c>
      <c r="C883" t="n">
        <v>11</v>
      </c>
      <c r="D883" t="n">
        <v>3</v>
      </c>
    </row>
    <row r="884">
      <c r="A884" t="inlineStr">
        <is>
          <t>U-569a4a</t>
        </is>
      </c>
      <c r="B884" s="41" t="n">
        <v>45047</v>
      </c>
      <c r="C884" t="n">
        <v>10</v>
      </c>
      <c r="D884" t="n">
        <v>2</v>
      </c>
    </row>
    <row r="885">
      <c r="A885" t="inlineStr">
        <is>
          <t>U-3c2721</t>
        </is>
      </c>
      <c r="B885" s="41" t="n">
        <v>45536</v>
      </c>
      <c r="C885" t="n">
        <v>11</v>
      </c>
      <c r="D885" t="n">
        <v>0</v>
      </c>
    </row>
    <row r="886">
      <c r="A886" t="inlineStr">
        <is>
          <t>U-6ca3b0</t>
        </is>
      </c>
      <c r="B886" s="41" t="n">
        <v>45170</v>
      </c>
      <c r="C886" t="n">
        <v>12</v>
      </c>
      <c r="D886" t="n">
        <v>0</v>
      </c>
    </row>
    <row r="887">
      <c r="A887" t="inlineStr">
        <is>
          <t>U-539a94</t>
        </is>
      </c>
      <c r="B887" s="41" t="n">
        <v>45627</v>
      </c>
      <c r="C887" t="n">
        <v>11</v>
      </c>
      <c r="D887" t="n">
        <v>0</v>
      </c>
    </row>
    <row r="888">
      <c r="A888" t="inlineStr">
        <is>
          <t>U-1799d9</t>
        </is>
      </c>
      <c r="B888" s="41" t="n">
        <v>44986</v>
      </c>
      <c r="C888" t="n">
        <v>5</v>
      </c>
      <c r="D888" t="n">
        <v>1</v>
      </c>
    </row>
    <row r="889">
      <c r="A889" t="inlineStr">
        <is>
          <t>U-6a9e7e</t>
        </is>
      </c>
      <c r="B889" s="41" t="n">
        <v>45627</v>
      </c>
      <c r="C889" t="n">
        <v>5</v>
      </c>
      <c r="D889" t="n">
        <v>0</v>
      </c>
    </row>
    <row r="890">
      <c r="A890" t="inlineStr">
        <is>
          <t>U-c9cff4</t>
        </is>
      </c>
      <c r="B890" s="41" t="n">
        <v>45383</v>
      </c>
      <c r="C890" t="n">
        <v>8</v>
      </c>
      <c r="D890" t="n">
        <v>2</v>
      </c>
    </row>
    <row r="891">
      <c r="A891" t="inlineStr">
        <is>
          <t>U-2eeefe</t>
        </is>
      </c>
      <c r="B891" s="41" t="n">
        <v>45017</v>
      </c>
      <c r="C891" t="n">
        <v>8</v>
      </c>
      <c r="D891" t="n">
        <v>0</v>
      </c>
    </row>
    <row r="892">
      <c r="A892" t="inlineStr">
        <is>
          <t>U-932b0b</t>
        </is>
      </c>
      <c r="B892" s="41" t="n">
        <v>45139</v>
      </c>
      <c r="C892" t="n">
        <v>8</v>
      </c>
      <c r="D892" t="n">
        <v>1</v>
      </c>
    </row>
    <row r="893">
      <c r="A893" t="inlineStr">
        <is>
          <t>U-900c7f</t>
        </is>
      </c>
      <c r="B893" s="41" t="n">
        <v>45170</v>
      </c>
      <c r="C893" t="n">
        <v>11</v>
      </c>
      <c r="D893" t="n">
        <v>3</v>
      </c>
    </row>
    <row r="894">
      <c r="A894" t="inlineStr">
        <is>
          <t>U-2cc37b</t>
        </is>
      </c>
      <c r="B894" s="41" t="n">
        <v>45505</v>
      </c>
      <c r="C894" t="n">
        <v>11</v>
      </c>
      <c r="D894" t="n">
        <v>5</v>
      </c>
    </row>
    <row r="895">
      <c r="A895" t="inlineStr">
        <is>
          <t>U-da682c</t>
        </is>
      </c>
      <c r="B895" s="41" t="n">
        <v>44958</v>
      </c>
      <c r="C895" t="n">
        <v>8</v>
      </c>
      <c r="D895" t="n">
        <v>0</v>
      </c>
    </row>
    <row r="896">
      <c r="A896" t="inlineStr">
        <is>
          <t>U-c9df37</t>
        </is>
      </c>
      <c r="B896" s="41" t="n">
        <v>45261</v>
      </c>
      <c r="C896" t="n">
        <v>6</v>
      </c>
      <c r="D896" t="n">
        <v>1</v>
      </c>
    </row>
    <row r="897">
      <c r="A897" t="inlineStr">
        <is>
          <t>U-347de2</t>
        </is>
      </c>
      <c r="B897" s="41" t="n">
        <v>45170</v>
      </c>
      <c r="C897" t="n">
        <v>7</v>
      </c>
      <c r="D897" t="n">
        <v>0</v>
      </c>
    </row>
    <row r="898">
      <c r="A898" t="inlineStr">
        <is>
          <t>U-f668df</t>
        </is>
      </c>
      <c r="B898" s="41" t="n">
        <v>45566</v>
      </c>
      <c r="C898" t="n">
        <v>20</v>
      </c>
      <c r="D898" t="n">
        <v>0</v>
      </c>
    </row>
    <row r="899">
      <c r="A899" t="inlineStr">
        <is>
          <t>U-d1bb3e</t>
        </is>
      </c>
      <c r="B899" s="41" t="n">
        <v>45292</v>
      </c>
      <c r="C899" t="n">
        <v>10</v>
      </c>
      <c r="D899" t="n">
        <v>1</v>
      </c>
    </row>
    <row r="900">
      <c r="A900" t="inlineStr">
        <is>
          <t>U-09ad43</t>
        </is>
      </c>
      <c r="B900" s="41" t="n">
        <v>45108</v>
      </c>
      <c r="C900" t="n">
        <v>7</v>
      </c>
      <c r="D900" t="n">
        <v>0</v>
      </c>
    </row>
    <row r="901">
      <c r="A901" t="inlineStr">
        <is>
          <t>U-0facab</t>
        </is>
      </c>
      <c r="B901" s="41" t="n">
        <v>45261</v>
      </c>
      <c r="C901" t="n">
        <v>12</v>
      </c>
      <c r="D901" t="n">
        <v>0</v>
      </c>
    </row>
    <row r="902">
      <c r="A902" t="inlineStr">
        <is>
          <t>U-ad1439</t>
        </is>
      </c>
      <c r="B902" s="41" t="n">
        <v>44927</v>
      </c>
      <c r="C902" t="n">
        <v>10</v>
      </c>
      <c r="D902" t="n">
        <v>4</v>
      </c>
    </row>
    <row r="903">
      <c r="A903" t="inlineStr">
        <is>
          <t>U-3c9edb</t>
        </is>
      </c>
      <c r="B903" s="41" t="n">
        <v>45444</v>
      </c>
      <c r="C903" t="n">
        <v>5</v>
      </c>
      <c r="D903" t="n">
        <v>1</v>
      </c>
    </row>
    <row r="904">
      <c r="A904" t="inlineStr">
        <is>
          <t>U-615e4e</t>
        </is>
      </c>
      <c r="B904" s="41" t="n">
        <v>45383</v>
      </c>
      <c r="C904" t="n">
        <v>7</v>
      </c>
      <c r="D904" t="n">
        <v>0</v>
      </c>
    </row>
    <row r="905">
      <c r="A905" t="inlineStr">
        <is>
          <t>U-4c4926</t>
        </is>
      </c>
      <c r="B905" s="41" t="n">
        <v>44958</v>
      </c>
      <c r="C905" t="n">
        <v>14</v>
      </c>
      <c r="D905" t="n">
        <v>0</v>
      </c>
    </row>
    <row r="906">
      <c r="A906" t="inlineStr">
        <is>
          <t>U-203c3b</t>
        </is>
      </c>
      <c r="B906" s="41" t="n">
        <v>45352</v>
      </c>
      <c r="C906" t="n">
        <v>11</v>
      </c>
      <c r="D906" t="n">
        <v>0</v>
      </c>
    </row>
    <row r="907">
      <c r="A907" t="inlineStr">
        <is>
          <t>U-ca9d11</t>
        </is>
      </c>
      <c r="B907" s="41" t="n">
        <v>45474</v>
      </c>
      <c r="C907" t="n">
        <v>6</v>
      </c>
      <c r="D907" t="n">
        <v>0</v>
      </c>
    </row>
    <row r="908">
      <c r="A908" t="inlineStr">
        <is>
          <t>U-3294b2</t>
        </is>
      </c>
      <c r="B908" s="41" t="n">
        <v>45078</v>
      </c>
      <c r="C908" t="n">
        <v>7</v>
      </c>
      <c r="D908" t="n">
        <v>0</v>
      </c>
    </row>
    <row r="909">
      <c r="A909" t="inlineStr">
        <is>
          <t>U-c5ba26</t>
        </is>
      </c>
      <c r="B909" s="41" t="n">
        <v>45505</v>
      </c>
      <c r="C909" t="n">
        <v>16</v>
      </c>
      <c r="D909" t="n">
        <v>0</v>
      </c>
    </row>
    <row r="910">
      <c r="A910" t="inlineStr">
        <is>
          <t>U-664adb</t>
        </is>
      </c>
      <c r="B910" s="41" t="n">
        <v>45413</v>
      </c>
      <c r="C910" t="n">
        <v>14</v>
      </c>
      <c r="D910" t="n">
        <v>1</v>
      </c>
    </row>
    <row r="911">
      <c r="A911" t="inlineStr">
        <is>
          <t>U-9d7a8d</t>
        </is>
      </c>
      <c r="B911" s="41" t="n">
        <v>45413</v>
      </c>
      <c r="C911" t="n">
        <v>8</v>
      </c>
      <c r="D911" t="n">
        <v>4</v>
      </c>
    </row>
    <row r="912">
      <c r="A912" t="inlineStr">
        <is>
          <t>U-bef39b</t>
        </is>
      </c>
      <c r="B912" s="41" t="n">
        <v>45383</v>
      </c>
      <c r="C912" t="n">
        <v>12</v>
      </c>
      <c r="D912" t="n">
        <v>0</v>
      </c>
    </row>
    <row r="913">
      <c r="A913" t="inlineStr">
        <is>
          <t>U-c363d2</t>
        </is>
      </c>
      <c r="B913" s="41" t="n">
        <v>44927</v>
      </c>
      <c r="C913" t="n">
        <v>4</v>
      </c>
      <c r="D913" t="n">
        <v>1</v>
      </c>
    </row>
    <row r="914">
      <c r="A914" t="inlineStr">
        <is>
          <t>U-2f3a3e</t>
        </is>
      </c>
      <c r="B914" s="41" t="n">
        <v>44927</v>
      </c>
      <c r="C914" t="n">
        <v>14</v>
      </c>
      <c r="D914" t="n">
        <v>0</v>
      </c>
    </row>
    <row r="915">
      <c r="A915" t="inlineStr">
        <is>
          <t>U-332298</t>
        </is>
      </c>
      <c r="B915" s="41" t="n">
        <v>45383</v>
      </c>
      <c r="C915" t="n">
        <v>12</v>
      </c>
      <c r="D915" t="n">
        <v>0</v>
      </c>
    </row>
    <row r="916">
      <c r="A916" t="inlineStr">
        <is>
          <t>U-da20c9</t>
        </is>
      </c>
      <c r="B916" s="41" t="n">
        <v>45078</v>
      </c>
      <c r="C916" t="n">
        <v>6</v>
      </c>
      <c r="D916" t="n">
        <v>1</v>
      </c>
    </row>
    <row r="917">
      <c r="A917" t="inlineStr">
        <is>
          <t>U-ea96df</t>
        </is>
      </c>
      <c r="B917" s="41" t="n">
        <v>45047</v>
      </c>
      <c r="C917" t="n">
        <v>9</v>
      </c>
      <c r="D917" t="n">
        <v>0</v>
      </c>
    </row>
    <row r="918">
      <c r="A918" t="inlineStr">
        <is>
          <t>U-9ad5c0</t>
        </is>
      </c>
      <c r="B918" s="41" t="n">
        <v>45078</v>
      </c>
      <c r="C918" t="n">
        <v>16</v>
      </c>
      <c r="D918" t="n">
        <v>4</v>
      </c>
    </row>
    <row r="919">
      <c r="A919" t="inlineStr">
        <is>
          <t>U-945803</t>
        </is>
      </c>
      <c r="B919" s="41" t="n">
        <v>44958</v>
      </c>
      <c r="C919" t="n">
        <v>8</v>
      </c>
      <c r="D919" t="n">
        <v>4</v>
      </c>
    </row>
    <row r="920">
      <c r="A920" t="inlineStr">
        <is>
          <t>U-5689f5</t>
        </is>
      </c>
      <c r="B920" s="41" t="n">
        <v>45261</v>
      </c>
      <c r="C920" t="n">
        <v>10</v>
      </c>
      <c r="D920" t="n">
        <v>0</v>
      </c>
    </row>
    <row r="921">
      <c r="A921" t="inlineStr">
        <is>
          <t>U-b4194b</t>
        </is>
      </c>
      <c r="B921" s="41" t="n">
        <v>45597</v>
      </c>
      <c r="C921" t="n">
        <v>7</v>
      </c>
      <c r="D921" t="n">
        <v>0</v>
      </c>
    </row>
    <row r="922">
      <c r="A922" t="inlineStr">
        <is>
          <t>U-6fe22b</t>
        </is>
      </c>
      <c r="B922" s="41" t="n">
        <v>45352</v>
      </c>
      <c r="C922" t="n">
        <v>7</v>
      </c>
      <c r="D922" t="n">
        <v>0</v>
      </c>
    </row>
    <row r="923">
      <c r="A923" t="inlineStr">
        <is>
          <t>U-f0822b</t>
        </is>
      </c>
      <c r="B923" s="41" t="n">
        <v>45536</v>
      </c>
      <c r="C923" t="n">
        <v>14</v>
      </c>
      <c r="D923" t="n">
        <v>2</v>
      </c>
    </row>
    <row r="924">
      <c r="A924" t="inlineStr">
        <is>
          <t>U-c3d78d</t>
        </is>
      </c>
      <c r="B924" s="41" t="n">
        <v>45292</v>
      </c>
      <c r="C924" t="n">
        <v>10</v>
      </c>
      <c r="D924" t="n">
        <v>2</v>
      </c>
    </row>
    <row r="925">
      <c r="A925" t="inlineStr">
        <is>
          <t>U-704825</t>
        </is>
      </c>
      <c r="B925" s="41" t="n">
        <v>44958</v>
      </c>
      <c r="C925" t="n">
        <v>5</v>
      </c>
      <c r="D925" t="n">
        <v>0</v>
      </c>
    </row>
    <row r="926">
      <c r="A926" t="inlineStr">
        <is>
          <t>U-f9e9a9</t>
        </is>
      </c>
      <c r="B926" s="41" t="n">
        <v>45047</v>
      </c>
      <c r="C926" t="n">
        <v>8</v>
      </c>
      <c r="D926" t="n">
        <v>0</v>
      </c>
    </row>
    <row r="927">
      <c r="A927" t="inlineStr">
        <is>
          <t>U-420ea4</t>
        </is>
      </c>
      <c r="B927" s="41" t="n">
        <v>45413</v>
      </c>
      <c r="C927" t="n">
        <v>11</v>
      </c>
      <c r="D927" t="n">
        <v>2</v>
      </c>
    </row>
    <row r="928">
      <c r="A928" t="inlineStr">
        <is>
          <t>U-66dc72</t>
        </is>
      </c>
      <c r="B928" s="41" t="n">
        <v>45292</v>
      </c>
      <c r="C928" t="n">
        <v>7</v>
      </c>
      <c r="D928" t="n">
        <v>0</v>
      </c>
    </row>
    <row r="929">
      <c r="A929" t="inlineStr">
        <is>
          <t>U-c463f2</t>
        </is>
      </c>
      <c r="B929" s="41" t="n">
        <v>45078</v>
      </c>
      <c r="C929" t="n">
        <v>10</v>
      </c>
      <c r="D929" t="n">
        <v>0</v>
      </c>
    </row>
    <row r="930">
      <c r="A930" t="inlineStr">
        <is>
          <t>U-f4b0aa</t>
        </is>
      </c>
      <c r="B930" s="41" t="n">
        <v>45536</v>
      </c>
      <c r="C930" t="n">
        <v>6</v>
      </c>
      <c r="D930" t="n">
        <v>0</v>
      </c>
    </row>
    <row r="931">
      <c r="A931" t="inlineStr">
        <is>
          <t>U-6d281c</t>
        </is>
      </c>
      <c r="B931" s="41" t="n">
        <v>45047</v>
      </c>
      <c r="C931" t="n">
        <v>11</v>
      </c>
      <c r="D931" t="n">
        <v>0</v>
      </c>
    </row>
    <row r="932">
      <c r="A932" t="inlineStr">
        <is>
          <t>U-8f83ad</t>
        </is>
      </c>
      <c r="B932" s="41" t="n">
        <v>45413</v>
      </c>
      <c r="C932" t="n">
        <v>10</v>
      </c>
      <c r="D932" t="n">
        <v>0</v>
      </c>
    </row>
    <row r="933">
      <c r="A933" t="inlineStr">
        <is>
          <t>U-164aea</t>
        </is>
      </c>
      <c r="B933" s="41" t="n">
        <v>44927</v>
      </c>
      <c r="C933" t="n">
        <v>11</v>
      </c>
      <c r="D933" t="n">
        <v>3</v>
      </c>
    </row>
    <row r="934">
      <c r="A934" t="inlineStr">
        <is>
          <t>U-25d4fe</t>
        </is>
      </c>
      <c r="B934" s="41" t="n">
        <v>45536</v>
      </c>
      <c r="C934" t="n">
        <v>9</v>
      </c>
      <c r="D934" t="n">
        <v>0</v>
      </c>
    </row>
    <row r="935">
      <c r="A935" t="inlineStr">
        <is>
          <t>U-6b60ba</t>
        </is>
      </c>
      <c r="B935" s="41" t="n">
        <v>45139</v>
      </c>
      <c r="C935" t="n">
        <v>6</v>
      </c>
      <c r="D935" t="n">
        <v>0</v>
      </c>
    </row>
    <row r="936">
      <c r="A936" t="inlineStr">
        <is>
          <t>U-870d66</t>
        </is>
      </c>
      <c r="B936" s="41" t="n">
        <v>45292</v>
      </c>
      <c r="C936" t="n">
        <v>9</v>
      </c>
      <c r="D936" t="n">
        <v>0</v>
      </c>
    </row>
    <row r="937">
      <c r="A937" t="inlineStr">
        <is>
          <t>U-bc8036</t>
        </is>
      </c>
      <c r="B937" s="41" t="n">
        <v>45292</v>
      </c>
      <c r="C937" t="n">
        <v>7</v>
      </c>
      <c r="D937" t="n">
        <v>0</v>
      </c>
    </row>
    <row r="938">
      <c r="A938" t="inlineStr">
        <is>
          <t>U-0845cd</t>
        </is>
      </c>
      <c r="B938" s="41" t="n">
        <v>45323</v>
      </c>
      <c r="C938" t="n">
        <v>8</v>
      </c>
      <c r="D938" t="n">
        <v>0</v>
      </c>
    </row>
    <row r="939">
      <c r="A939" t="inlineStr">
        <is>
          <t>U-b124dc</t>
        </is>
      </c>
      <c r="B939" s="41" t="n">
        <v>45139</v>
      </c>
      <c r="C939" t="n">
        <v>14</v>
      </c>
      <c r="D939" t="n">
        <v>0</v>
      </c>
    </row>
    <row r="940">
      <c r="A940" t="inlineStr">
        <is>
          <t>U-46bf3e</t>
        </is>
      </c>
      <c r="B940" s="41" t="n">
        <v>45017</v>
      </c>
      <c r="C940" t="n">
        <v>8</v>
      </c>
      <c r="D940" t="n">
        <v>2</v>
      </c>
    </row>
    <row r="941">
      <c r="A941" t="inlineStr">
        <is>
          <t>U-fbcabd</t>
        </is>
      </c>
      <c r="B941" s="41" t="n">
        <v>45047</v>
      </c>
      <c r="C941" t="n">
        <v>9</v>
      </c>
      <c r="D941" t="n">
        <v>0</v>
      </c>
    </row>
    <row r="942">
      <c r="A942" t="inlineStr">
        <is>
          <t>U-0f3e42</t>
        </is>
      </c>
      <c r="B942" s="41" t="n">
        <v>45170</v>
      </c>
      <c r="C942" t="n">
        <v>13</v>
      </c>
      <c r="D942" t="n">
        <v>1</v>
      </c>
    </row>
    <row r="943">
      <c r="A943" t="inlineStr">
        <is>
          <t>U-4a397b</t>
        </is>
      </c>
      <c r="B943" s="41" t="n">
        <v>45505</v>
      </c>
      <c r="C943" t="n">
        <v>15</v>
      </c>
      <c r="D943" t="n">
        <v>0</v>
      </c>
    </row>
    <row r="944">
      <c r="A944" t="inlineStr">
        <is>
          <t>U-f31c85</t>
        </is>
      </c>
      <c r="B944" s="41" t="n">
        <v>45383</v>
      </c>
      <c r="C944" t="n">
        <v>12</v>
      </c>
      <c r="D944" t="n">
        <v>0</v>
      </c>
    </row>
    <row r="945">
      <c r="A945" t="inlineStr">
        <is>
          <t>U-ce5e28</t>
        </is>
      </c>
      <c r="B945" s="41" t="n">
        <v>45231</v>
      </c>
      <c r="C945" t="n">
        <v>12</v>
      </c>
      <c r="D945" t="n">
        <v>0</v>
      </c>
    </row>
    <row r="946">
      <c r="A946" t="inlineStr">
        <is>
          <t>U-ae8aa7</t>
        </is>
      </c>
      <c r="B946" s="41" t="n">
        <v>44986</v>
      </c>
      <c r="C946" t="n">
        <v>5</v>
      </c>
      <c r="D946" t="n">
        <v>0</v>
      </c>
    </row>
    <row r="947">
      <c r="A947" t="inlineStr">
        <is>
          <t>U-86de4a</t>
        </is>
      </c>
      <c r="B947" s="41" t="n">
        <v>45017</v>
      </c>
      <c r="C947" t="n">
        <v>14</v>
      </c>
      <c r="D947" t="n">
        <v>1</v>
      </c>
    </row>
    <row r="948">
      <c r="A948" t="inlineStr">
        <is>
          <t>U-5e1873</t>
        </is>
      </c>
      <c r="B948" s="41" t="n">
        <v>45292</v>
      </c>
      <c r="C948" t="n">
        <v>9</v>
      </c>
      <c r="D948" t="n">
        <v>0</v>
      </c>
    </row>
    <row r="949">
      <c r="A949" t="inlineStr">
        <is>
          <t>U-d2d7c7</t>
        </is>
      </c>
      <c r="B949" s="41" t="n">
        <v>45017</v>
      </c>
      <c r="C949" t="n">
        <v>14</v>
      </c>
      <c r="D949" t="n">
        <v>0</v>
      </c>
    </row>
    <row r="950">
      <c r="A950" t="inlineStr">
        <is>
          <t>U-3b263c</t>
        </is>
      </c>
      <c r="B950" s="41" t="n">
        <v>45078</v>
      </c>
      <c r="C950" t="n">
        <v>17</v>
      </c>
      <c r="D950" t="n">
        <v>0</v>
      </c>
    </row>
    <row r="951">
      <c r="A951" t="inlineStr">
        <is>
          <t>U-624256</t>
        </is>
      </c>
      <c r="B951" s="41" t="n">
        <v>45383</v>
      </c>
      <c r="C951" t="n">
        <v>10</v>
      </c>
      <c r="D951" t="n">
        <v>1</v>
      </c>
    </row>
    <row r="952">
      <c r="A952" t="inlineStr">
        <is>
          <t>U-613b8a</t>
        </is>
      </c>
      <c r="B952" s="41" t="n">
        <v>44927</v>
      </c>
      <c r="C952" t="n">
        <v>7</v>
      </c>
      <c r="D952" t="n">
        <v>0</v>
      </c>
    </row>
    <row r="953">
      <c r="A953" t="inlineStr">
        <is>
          <t>U-dc4205</t>
        </is>
      </c>
      <c r="B953" s="41" t="n">
        <v>45352</v>
      </c>
      <c r="C953" t="n">
        <v>12</v>
      </c>
      <c r="D953" t="n">
        <v>0</v>
      </c>
    </row>
    <row r="954">
      <c r="A954" t="inlineStr">
        <is>
          <t>U-14547f</t>
        </is>
      </c>
      <c r="B954" s="41" t="n">
        <v>45383</v>
      </c>
      <c r="C954" t="n">
        <v>13</v>
      </c>
      <c r="D954" t="n">
        <v>0</v>
      </c>
    </row>
    <row r="955">
      <c r="A955" t="inlineStr">
        <is>
          <t>U-04d214</t>
        </is>
      </c>
      <c r="B955" s="41" t="n">
        <v>45292</v>
      </c>
      <c r="C955" t="n">
        <v>12</v>
      </c>
      <c r="D955" t="n">
        <v>0</v>
      </c>
    </row>
    <row r="956">
      <c r="A956" t="inlineStr">
        <is>
          <t>U-780a61</t>
        </is>
      </c>
      <c r="B956" s="41" t="n">
        <v>44927</v>
      </c>
      <c r="C956" t="n">
        <v>7</v>
      </c>
      <c r="D956" t="n">
        <v>0</v>
      </c>
    </row>
    <row r="957">
      <c r="A957" t="inlineStr">
        <is>
          <t>U-52f7d1</t>
        </is>
      </c>
      <c r="B957" s="41" t="n">
        <v>45413</v>
      </c>
      <c r="C957" t="n">
        <v>9</v>
      </c>
      <c r="D957" t="n">
        <v>1</v>
      </c>
    </row>
    <row r="958">
      <c r="A958" t="inlineStr">
        <is>
          <t>U-618dec</t>
        </is>
      </c>
      <c r="B958" s="41" t="n">
        <v>45292</v>
      </c>
      <c r="C958" t="n">
        <v>13</v>
      </c>
      <c r="D958" t="n">
        <v>1</v>
      </c>
    </row>
    <row r="959">
      <c r="A959" t="inlineStr">
        <is>
          <t>U-3fe671</t>
        </is>
      </c>
      <c r="B959" s="41" t="n">
        <v>45566</v>
      </c>
      <c r="C959" t="n">
        <v>9</v>
      </c>
      <c r="D959" t="n">
        <v>0</v>
      </c>
    </row>
    <row r="960">
      <c r="A960" t="inlineStr">
        <is>
          <t>U-978a48</t>
        </is>
      </c>
      <c r="B960" s="41" t="n">
        <v>45139</v>
      </c>
      <c r="C960" t="n">
        <v>14</v>
      </c>
      <c r="D960" t="n">
        <v>0</v>
      </c>
    </row>
    <row r="961">
      <c r="A961" t="inlineStr">
        <is>
          <t>U-a1c595</t>
        </is>
      </c>
      <c r="B961" s="41" t="n">
        <v>45231</v>
      </c>
      <c r="C961" t="n">
        <v>7</v>
      </c>
      <c r="D961" t="n">
        <v>0</v>
      </c>
    </row>
    <row r="962">
      <c r="A962" t="inlineStr">
        <is>
          <t>U-eb4a47</t>
        </is>
      </c>
      <c r="B962" s="41" t="n">
        <v>45108</v>
      </c>
      <c r="C962" t="n">
        <v>8</v>
      </c>
      <c r="D962" t="n">
        <v>0</v>
      </c>
    </row>
    <row r="963">
      <c r="A963" t="inlineStr">
        <is>
          <t>U-ec761c</t>
        </is>
      </c>
      <c r="B963" s="41" t="n">
        <v>45231</v>
      </c>
      <c r="C963" t="n">
        <v>9</v>
      </c>
      <c r="D963" t="n">
        <v>0</v>
      </c>
    </row>
    <row r="964">
      <c r="A964" t="inlineStr">
        <is>
          <t>U-0eeabf</t>
        </is>
      </c>
      <c r="B964" s="41" t="n">
        <v>45597</v>
      </c>
      <c r="C964" t="n">
        <v>15</v>
      </c>
      <c r="D964" t="n">
        <v>5</v>
      </c>
    </row>
    <row r="965">
      <c r="A965" t="inlineStr">
        <is>
          <t>U-82dac5</t>
        </is>
      </c>
      <c r="B965" s="41" t="n">
        <v>45078</v>
      </c>
      <c r="C965" t="n">
        <v>14</v>
      </c>
      <c r="D965" t="n">
        <v>0</v>
      </c>
    </row>
    <row r="966">
      <c r="A966" t="inlineStr">
        <is>
          <t>U-01d69d</t>
        </is>
      </c>
      <c r="B966" s="41" t="n">
        <v>45170</v>
      </c>
      <c r="C966" t="n">
        <v>10</v>
      </c>
      <c r="D966" t="n">
        <v>1</v>
      </c>
    </row>
    <row r="967">
      <c r="A967" t="inlineStr">
        <is>
          <t>U-bc99da</t>
        </is>
      </c>
      <c r="B967" s="41" t="n">
        <v>45078</v>
      </c>
      <c r="C967" t="n">
        <v>15</v>
      </c>
      <c r="D967" t="n">
        <v>0</v>
      </c>
    </row>
    <row r="968">
      <c r="A968" t="inlineStr">
        <is>
          <t>U-861db7</t>
        </is>
      </c>
      <c r="B968" s="41" t="n">
        <v>45444</v>
      </c>
      <c r="C968" t="n">
        <v>10</v>
      </c>
      <c r="D968" t="n">
        <v>0</v>
      </c>
    </row>
    <row r="969">
      <c r="A969" t="inlineStr">
        <is>
          <t>U-dd928b</t>
        </is>
      </c>
      <c r="B969" s="41" t="n">
        <v>45352</v>
      </c>
      <c r="C969" t="n">
        <v>8</v>
      </c>
      <c r="D969" t="n">
        <v>0</v>
      </c>
    </row>
    <row r="970">
      <c r="A970" t="inlineStr">
        <is>
          <t>U-3522e7</t>
        </is>
      </c>
      <c r="B970" s="41" t="n">
        <v>44927</v>
      </c>
      <c r="C970" t="n">
        <v>14</v>
      </c>
      <c r="D970" t="n">
        <v>2</v>
      </c>
    </row>
    <row r="971">
      <c r="A971" t="inlineStr">
        <is>
          <t>U-3a4eec</t>
        </is>
      </c>
      <c r="B971" s="41" t="n">
        <v>45047</v>
      </c>
      <c r="C971" t="n">
        <v>8</v>
      </c>
      <c r="D971" t="n">
        <v>2</v>
      </c>
    </row>
    <row r="972">
      <c r="A972" t="inlineStr">
        <is>
          <t>U-408ffa</t>
        </is>
      </c>
      <c r="B972" s="41" t="n">
        <v>45261</v>
      </c>
      <c r="C972" t="n">
        <v>15</v>
      </c>
      <c r="D972" t="n">
        <v>1</v>
      </c>
    </row>
    <row r="973">
      <c r="A973" t="inlineStr">
        <is>
          <t>U-50b05f</t>
        </is>
      </c>
      <c r="B973" s="41" t="n">
        <v>45413</v>
      </c>
      <c r="C973" t="n">
        <v>16</v>
      </c>
      <c r="D973" t="n">
        <v>0</v>
      </c>
    </row>
    <row r="974">
      <c r="A974" t="inlineStr">
        <is>
          <t>U-974cd3</t>
        </is>
      </c>
      <c r="B974" s="41" t="n">
        <v>45536</v>
      </c>
      <c r="C974" t="n">
        <v>11</v>
      </c>
      <c r="D974" t="n">
        <v>1</v>
      </c>
    </row>
    <row r="975">
      <c r="A975" t="inlineStr">
        <is>
          <t>U-ac8894</t>
        </is>
      </c>
      <c r="B975" s="41" t="n">
        <v>45352</v>
      </c>
      <c r="C975" t="n">
        <v>7</v>
      </c>
      <c r="D975" t="n">
        <v>0</v>
      </c>
    </row>
    <row r="976">
      <c r="A976" t="inlineStr">
        <is>
          <t>U-d6c43d</t>
        </is>
      </c>
      <c r="B976" s="41" t="n">
        <v>44958</v>
      </c>
      <c r="C976" t="n">
        <v>10</v>
      </c>
      <c r="D976" t="n">
        <v>1</v>
      </c>
    </row>
    <row r="977">
      <c r="A977" t="inlineStr">
        <is>
          <t>U-a8d0cd</t>
        </is>
      </c>
      <c r="B977" s="41" t="n">
        <v>45444</v>
      </c>
      <c r="C977" t="n">
        <v>10</v>
      </c>
      <c r="D977" t="n">
        <v>0</v>
      </c>
    </row>
    <row r="978">
      <c r="A978" t="inlineStr">
        <is>
          <t>U-3516f8</t>
        </is>
      </c>
      <c r="B978" s="41" t="n">
        <v>45597</v>
      </c>
      <c r="C978" t="n">
        <v>8</v>
      </c>
      <c r="D978" t="n">
        <v>0</v>
      </c>
    </row>
    <row r="979">
      <c r="A979" t="inlineStr">
        <is>
          <t>U-2f47a9</t>
        </is>
      </c>
      <c r="B979" s="41" t="n">
        <v>45627</v>
      </c>
      <c r="C979" t="n">
        <v>11</v>
      </c>
      <c r="D979" t="n">
        <v>0</v>
      </c>
    </row>
    <row r="980">
      <c r="A980" t="inlineStr">
        <is>
          <t>U-9d7d70</t>
        </is>
      </c>
      <c r="B980" s="41" t="n">
        <v>45170</v>
      </c>
      <c r="C980" t="n">
        <v>8</v>
      </c>
      <c r="D980" t="n">
        <v>1</v>
      </c>
    </row>
    <row r="981">
      <c r="A981" t="inlineStr">
        <is>
          <t>U-c2aca1</t>
        </is>
      </c>
      <c r="B981" s="41" t="n">
        <v>45627</v>
      </c>
      <c r="C981" t="n">
        <v>11</v>
      </c>
      <c r="D981" t="n">
        <v>0</v>
      </c>
    </row>
    <row r="982">
      <c r="A982" t="inlineStr">
        <is>
          <t>U-b6ae57</t>
        </is>
      </c>
      <c r="B982" s="41" t="n">
        <v>45108</v>
      </c>
      <c r="C982" t="n">
        <v>7</v>
      </c>
      <c r="D982" t="n">
        <v>0</v>
      </c>
    </row>
    <row r="983">
      <c r="A983" t="inlineStr">
        <is>
          <t>U-e55708</t>
        </is>
      </c>
      <c r="B983" s="41" t="n">
        <v>45261</v>
      </c>
      <c r="C983" t="n">
        <v>12</v>
      </c>
      <c r="D983" t="n">
        <v>0</v>
      </c>
    </row>
    <row r="984">
      <c r="A984" t="inlineStr">
        <is>
          <t>U-959802</t>
        </is>
      </c>
      <c r="B984" s="41" t="n">
        <v>45170</v>
      </c>
      <c r="C984" t="n">
        <v>6</v>
      </c>
      <c r="D984" t="n">
        <v>0</v>
      </c>
    </row>
    <row r="985">
      <c r="A985" t="inlineStr">
        <is>
          <t>U-9cebc4</t>
        </is>
      </c>
      <c r="B985" s="41" t="n">
        <v>45597</v>
      </c>
      <c r="C985" t="n">
        <v>10</v>
      </c>
      <c r="D985" t="n">
        <v>0</v>
      </c>
    </row>
    <row r="986">
      <c r="A986" t="inlineStr">
        <is>
          <t>U-1e01e7</t>
        </is>
      </c>
      <c r="B986" s="41" t="n">
        <v>44986</v>
      </c>
      <c r="C986" t="n">
        <v>6</v>
      </c>
      <c r="D986" t="n">
        <v>0</v>
      </c>
    </row>
    <row r="987">
      <c r="A987" t="inlineStr">
        <is>
          <t>U-feac9f</t>
        </is>
      </c>
      <c r="B987" s="41" t="n">
        <v>45383</v>
      </c>
      <c r="C987" t="n">
        <v>9</v>
      </c>
      <c r="D987" t="n">
        <v>2</v>
      </c>
    </row>
    <row r="988">
      <c r="A988" t="inlineStr">
        <is>
          <t>U-fe3883</t>
        </is>
      </c>
      <c r="B988" s="41" t="n">
        <v>45170</v>
      </c>
      <c r="C988" t="n">
        <v>7</v>
      </c>
      <c r="D988" t="n">
        <v>0</v>
      </c>
    </row>
    <row r="989">
      <c r="A989" t="inlineStr">
        <is>
          <t>U-e825c8</t>
        </is>
      </c>
      <c r="B989" s="41" t="n">
        <v>45505</v>
      </c>
      <c r="C989" t="n">
        <v>11</v>
      </c>
      <c r="D989" t="n">
        <v>0</v>
      </c>
    </row>
    <row r="990">
      <c r="A990" t="inlineStr">
        <is>
          <t>U-ad672a</t>
        </is>
      </c>
      <c r="B990" s="41" t="n">
        <v>45170</v>
      </c>
      <c r="C990" t="n">
        <v>6</v>
      </c>
      <c r="D990" t="n">
        <v>0</v>
      </c>
    </row>
    <row r="991">
      <c r="A991" t="inlineStr">
        <is>
          <t>U-77d270</t>
        </is>
      </c>
      <c r="B991" s="41" t="n">
        <v>45139</v>
      </c>
      <c r="C991" t="n">
        <v>11</v>
      </c>
      <c r="D991" t="n">
        <v>2</v>
      </c>
    </row>
    <row r="992">
      <c r="A992" t="inlineStr">
        <is>
          <t>U-642e82</t>
        </is>
      </c>
      <c r="B992" s="41" t="n">
        <v>45108</v>
      </c>
      <c r="C992" t="n">
        <v>11</v>
      </c>
      <c r="D992" t="n">
        <v>0</v>
      </c>
    </row>
    <row r="993">
      <c r="A993" t="inlineStr">
        <is>
          <t>U-7a9cd2</t>
        </is>
      </c>
      <c r="B993" s="41" t="n">
        <v>45078</v>
      </c>
      <c r="C993" t="n">
        <v>13</v>
      </c>
      <c r="D993" t="n">
        <v>3</v>
      </c>
    </row>
    <row r="994">
      <c r="A994" t="inlineStr">
        <is>
          <t>U-3e1cb8</t>
        </is>
      </c>
      <c r="B994" s="41" t="n">
        <v>45017</v>
      </c>
      <c r="C994" t="n">
        <v>12</v>
      </c>
      <c r="D994" t="n">
        <v>0</v>
      </c>
    </row>
    <row r="995">
      <c r="A995" t="inlineStr">
        <is>
          <t>U-c5e79a</t>
        </is>
      </c>
      <c r="B995" s="41" t="n">
        <v>45566</v>
      </c>
      <c r="C995" t="n">
        <v>15</v>
      </c>
      <c r="D995" t="n">
        <v>1</v>
      </c>
    </row>
    <row r="996">
      <c r="A996" t="inlineStr">
        <is>
          <t>U-f1c518</t>
        </is>
      </c>
      <c r="B996" s="41" t="n">
        <v>45047</v>
      </c>
      <c r="C996" t="n">
        <v>5</v>
      </c>
      <c r="D996" t="n">
        <v>0</v>
      </c>
    </row>
    <row r="997">
      <c r="A997" t="inlineStr">
        <is>
          <t>U-cab59a</t>
        </is>
      </c>
      <c r="B997" s="41" t="n">
        <v>45078</v>
      </c>
      <c r="C997" t="n">
        <v>14</v>
      </c>
      <c r="D997" t="n">
        <v>0</v>
      </c>
    </row>
    <row r="998">
      <c r="A998" t="inlineStr">
        <is>
          <t>U-13a2d0</t>
        </is>
      </c>
      <c r="B998" s="41" t="n">
        <v>45536</v>
      </c>
      <c r="C998" t="n">
        <v>11</v>
      </c>
      <c r="D998" t="n">
        <v>0</v>
      </c>
    </row>
    <row r="999">
      <c r="A999" t="inlineStr">
        <is>
          <t>U-6d7d29</t>
        </is>
      </c>
      <c r="B999" s="41" t="n">
        <v>45200</v>
      </c>
      <c r="C999" t="n">
        <v>9</v>
      </c>
      <c r="D999" t="n">
        <v>0</v>
      </c>
    </row>
    <row r="1000">
      <c r="A1000" t="inlineStr">
        <is>
          <t>U-18d60d</t>
        </is>
      </c>
      <c r="B1000" s="41" t="n">
        <v>45505</v>
      </c>
      <c r="C1000" t="n">
        <v>6</v>
      </c>
      <c r="D1000" t="n">
        <v>0</v>
      </c>
    </row>
    <row r="1001">
      <c r="A1001" t="inlineStr">
        <is>
          <t>U-d3a501</t>
        </is>
      </c>
      <c r="B1001" s="41" t="n">
        <v>45292</v>
      </c>
      <c r="C1001" t="n">
        <v>8</v>
      </c>
      <c r="D1001" t="n">
        <v>0</v>
      </c>
    </row>
    <row r="1002">
      <c r="A1002" t="inlineStr">
        <is>
          <t>U-039f63</t>
        </is>
      </c>
      <c r="B1002" s="41" t="n">
        <v>45505</v>
      </c>
      <c r="C1002" t="n">
        <v>12</v>
      </c>
      <c r="D1002" t="n">
        <v>0</v>
      </c>
    </row>
    <row r="1003">
      <c r="A1003" t="inlineStr">
        <is>
          <t>U-0271e8</t>
        </is>
      </c>
      <c r="B1003" s="41" t="n">
        <v>45108</v>
      </c>
      <c r="C1003" t="n">
        <v>12</v>
      </c>
      <c r="D1003" t="n">
        <v>0</v>
      </c>
    </row>
    <row r="1004">
      <c r="A1004" t="inlineStr">
        <is>
          <t>U-ea4fdb</t>
        </is>
      </c>
      <c r="B1004" s="41" t="n">
        <v>45323</v>
      </c>
      <c r="C1004" t="n">
        <v>6</v>
      </c>
      <c r="D1004" t="n">
        <v>1</v>
      </c>
    </row>
    <row r="1005">
      <c r="A1005" t="inlineStr">
        <is>
          <t>U-c32fef</t>
        </is>
      </c>
      <c r="B1005" s="41" t="n">
        <v>45017</v>
      </c>
      <c r="C1005" t="n">
        <v>7</v>
      </c>
      <c r="D1005" t="n">
        <v>1</v>
      </c>
    </row>
    <row r="1006">
      <c r="A1006" t="inlineStr">
        <is>
          <t>U-fb709d</t>
        </is>
      </c>
      <c r="B1006" s="41" t="n">
        <v>45200</v>
      </c>
      <c r="C1006" t="n">
        <v>9</v>
      </c>
      <c r="D1006" t="n">
        <v>0</v>
      </c>
    </row>
    <row r="1007">
      <c r="A1007" t="inlineStr">
        <is>
          <t>U-f616de</t>
        </is>
      </c>
      <c r="B1007" s="41" t="n">
        <v>45352</v>
      </c>
      <c r="C1007" t="n">
        <v>12</v>
      </c>
      <c r="D1007" t="n">
        <v>0</v>
      </c>
    </row>
    <row r="1008">
      <c r="A1008" t="inlineStr">
        <is>
          <t>U-7c9664</t>
        </is>
      </c>
      <c r="B1008" s="41" t="n">
        <v>45383</v>
      </c>
      <c r="C1008" t="n">
        <v>18</v>
      </c>
      <c r="D1008" t="n">
        <v>1</v>
      </c>
    </row>
    <row r="1009">
      <c r="A1009" t="inlineStr">
        <is>
          <t>U-a6c014</t>
        </is>
      </c>
      <c r="B1009" s="41" t="n">
        <v>44986</v>
      </c>
      <c r="C1009" t="n">
        <v>11</v>
      </c>
      <c r="D1009" t="n">
        <v>0</v>
      </c>
    </row>
    <row r="1010">
      <c r="A1010" t="inlineStr">
        <is>
          <t>U-ef059d</t>
        </is>
      </c>
      <c r="B1010" s="41" t="n">
        <v>44958</v>
      </c>
      <c r="C1010" t="n">
        <v>10</v>
      </c>
      <c r="D1010" t="n">
        <v>0</v>
      </c>
    </row>
    <row r="1011">
      <c r="A1011" t="inlineStr">
        <is>
          <t>U-a29a24</t>
        </is>
      </c>
      <c r="B1011" s="41" t="n">
        <v>45200</v>
      </c>
      <c r="C1011" t="n">
        <v>4</v>
      </c>
      <c r="D1011" t="n">
        <v>0</v>
      </c>
    </row>
    <row r="1012">
      <c r="A1012" t="inlineStr">
        <is>
          <t>U-ab7a9b</t>
        </is>
      </c>
      <c r="B1012" s="41" t="n">
        <v>45108</v>
      </c>
      <c r="C1012" t="n">
        <v>9</v>
      </c>
      <c r="D1012" t="n">
        <v>0</v>
      </c>
    </row>
    <row r="1013">
      <c r="A1013" t="inlineStr">
        <is>
          <t>U-2255ed</t>
        </is>
      </c>
      <c r="B1013" s="41" t="n">
        <v>45170</v>
      </c>
      <c r="C1013" t="n">
        <v>10</v>
      </c>
      <c r="D1013" t="n">
        <v>1</v>
      </c>
    </row>
    <row r="1014">
      <c r="A1014" t="inlineStr">
        <is>
          <t>U-c779e5</t>
        </is>
      </c>
      <c r="B1014" s="41" t="n">
        <v>45139</v>
      </c>
      <c r="C1014" t="n">
        <v>11</v>
      </c>
      <c r="D1014" t="n">
        <v>0</v>
      </c>
    </row>
    <row r="1015">
      <c r="A1015" t="inlineStr">
        <is>
          <t>U-0eafa4</t>
        </is>
      </c>
      <c r="B1015" s="41" t="n">
        <v>45474</v>
      </c>
      <c r="C1015" t="n">
        <v>11</v>
      </c>
      <c r="D1015" t="n">
        <v>0</v>
      </c>
    </row>
    <row r="1016">
      <c r="A1016" t="inlineStr">
        <is>
          <t>U-ae0387</t>
        </is>
      </c>
      <c r="B1016" s="41" t="n">
        <v>45170</v>
      </c>
      <c r="C1016" t="n">
        <v>10</v>
      </c>
      <c r="D1016" t="n">
        <v>0</v>
      </c>
    </row>
    <row r="1017">
      <c r="A1017" t="inlineStr">
        <is>
          <t>U-d7392a</t>
        </is>
      </c>
      <c r="B1017" s="41" t="n">
        <v>45139</v>
      </c>
      <c r="C1017" t="n">
        <v>5</v>
      </c>
      <c r="D1017" t="n">
        <v>0</v>
      </c>
    </row>
    <row r="1018">
      <c r="A1018" t="inlineStr">
        <is>
          <t>U-2cbff5</t>
        </is>
      </c>
      <c r="B1018" s="41" t="n">
        <v>45231</v>
      </c>
      <c r="C1018" t="n">
        <v>7</v>
      </c>
      <c r="D1018" t="n">
        <v>1</v>
      </c>
    </row>
    <row r="1019">
      <c r="A1019" t="inlineStr">
        <is>
          <t>U-4780c9</t>
        </is>
      </c>
      <c r="B1019" s="41" t="n">
        <v>45261</v>
      </c>
      <c r="C1019" t="n">
        <v>8</v>
      </c>
      <c r="D1019" t="n">
        <v>1</v>
      </c>
    </row>
    <row r="1020">
      <c r="A1020" t="inlineStr">
        <is>
          <t>U-d705bb</t>
        </is>
      </c>
      <c r="B1020" s="41" t="n">
        <v>45017</v>
      </c>
      <c r="C1020" t="n">
        <v>8</v>
      </c>
      <c r="D1020" t="n">
        <v>1</v>
      </c>
    </row>
    <row r="1021">
      <c r="A1021" t="inlineStr">
        <is>
          <t>U-2dd468</t>
        </is>
      </c>
      <c r="B1021" s="41" t="n">
        <v>45139</v>
      </c>
      <c r="C1021" t="n">
        <v>8</v>
      </c>
      <c r="D1021" t="n">
        <v>0</v>
      </c>
    </row>
    <row r="1022">
      <c r="A1022" t="inlineStr">
        <is>
          <t>U-14de83</t>
        </is>
      </c>
      <c r="B1022" s="41" t="n">
        <v>45413</v>
      </c>
      <c r="C1022" t="n">
        <v>13</v>
      </c>
      <c r="D1022" t="n">
        <v>2</v>
      </c>
    </row>
    <row r="1023">
      <c r="A1023" t="inlineStr">
        <is>
          <t>U-033a0d</t>
        </is>
      </c>
      <c r="B1023" s="41" t="n">
        <v>45078</v>
      </c>
      <c r="C1023" t="n">
        <v>5</v>
      </c>
      <c r="D1023" t="n">
        <v>1</v>
      </c>
    </row>
    <row r="1024">
      <c r="A1024" t="inlineStr">
        <is>
          <t>U-be9347</t>
        </is>
      </c>
      <c r="B1024" s="41" t="n">
        <v>45139</v>
      </c>
      <c r="C1024" t="n">
        <v>15</v>
      </c>
      <c r="D1024" t="n">
        <v>0</v>
      </c>
    </row>
    <row r="1025">
      <c r="A1025" t="inlineStr">
        <is>
          <t>U-79f2cf</t>
        </is>
      </c>
      <c r="B1025" s="41" t="n">
        <v>45474</v>
      </c>
      <c r="C1025" t="n">
        <v>8</v>
      </c>
      <c r="D1025" t="n">
        <v>0</v>
      </c>
    </row>
    <row r="1026">
      <c r="A1026" t="inlineStr">
        <is>
          <t>U-f1d9a9</t>
        </is>
      </c>
      <c r="B1026" s="41" t="n">
        <v>45352</v>
      </c>
      <c r="C1026" t="n">
        <v>13</v>
      </c>
      <c r="D1026" t="n">
        <v>0</v>
      </c>
    </row>
    <row r="1027">
      <c r="A1027" t="inlineStr">
        <is>
          <t>U-6f209d</t>
        </is>
      </c>
      <c r="B1027" s="41" t="n">
        <v>45566</v>
      </c>
      <c r="C1027" t="n">
        <v>6</v>
      </c>
      <c r="D1027" t="n">
        <v>0</v>
      </c>
    </row>
    <row r="1028">
      <c r="A1028" t="inlineStr">
        <is>
          <t>U-787e5a</t>
        </is>
      </c>
      <c r="B1028" s="41" t="n">
        <v>45078</v>
      </c>
      <c r="C1028" t="n">
        <v>7</v>
      </c>
      <c r="D1028" t="n">
        <v>0</v>
      </c>
    </row>
    <row r="1029">
      <c r="A1029" t="inlineStr">
        <is>
          <t>U-3bc0f8</t>
        </is>
      </c>
      <c r="B1029" s="41" t="n">
        <v>45108</v>
      </c>
      <c r="C1029" t="n">
        <v>9</v>
      </c>
      <c r="D1029" t="n">
        <v>0</v>
      </c>
    </row>
    <row r="1030">
      <c r="A1030" t="inlineStr">
        <is>
          <t>U-20c30c</t>
        </is>
      </c>
      <c r="B1030" s="41" t="n">
        <v>45536</v>
      </c>
      <c r="C1030" t="n">
        <v>7</v>
      </c>
      <c r="D1030" t="n">
        <v>0</v>
      </c>
    </row>
    <row r="1031">
      <c r="A1031" t="inlineStr">
        <is>
          <t>U-ef07e5</t>
        </is>
      </c>
      <c r="B1031" s="41" t="n">
        <v>45383</v>
      </c>
      <c r="C1031" t="n">
        <v>11</v>
      </c>
      <c r="D1031" t="n">
        <v>0</v>
      </c>
    </row>
    <row r="1032">
      <c r="A1032" t="inlineStr">
        <is>
          <t>U-1dda34</t>
        </is>
      </c>
      <c r="B1032" s="41" t="n">
        <v>45352</v>
      </c>
      <c r="C1032" t="n">
        <v>13</v>
      </c>
      <c r="D1032" t="n">
        <v>0</v>
      </c>
    </row>
    <row r="1033">
      <c r="A1033" t="inlineStr">
        <is>
          <t>U-1235ea</t>
        </is>
      </c>
      <c r="B1033" s="41" t="n">
        <v>45413</v>
      </c>
      <c r="C1033" t="n">
        <v>9</v>
      </c>
      <c r="D1033" t="n">
        <v>0</v>
      </c>
    </row>
    <row r="1034">
      <c r="A1034" t="inlineStr">
        <is>
          <t>U-d00663</t>
        </is>
      </c>
      <c r="B1034" s="41" t="n">
        <v>45078</v>
      </c>
      <c r="C1034" t="n">
        <v>10</v>
      </c>
      <c r="D1034" t="n">
        <v>0</v>
      </c>
    </row>
    <row r="1035">
      <c r="A1035" t="inlineStr">
        <is>
          <t>U-311b92</t>
        </is>
      </c>
      <c r="B1035" s="41" t="n">
        <v>45597</v>
      </c>
      <c r="C1035" t="n">
        <v>6</v>
      </c>
      <c r="D1035" t="n">
        <v>0</v>
      </c>
    </row>
    <row r="1036">
      <c r="A1036" t="inlineStr">
        <is>
          <t>U-36d1bc</t>
        </is>
      </c>
      <c r="B1036" s="41" t="n">
        <v>45536</v>
      </c>
      <c r="C1036" t="n">
        <v>7</v>
      </c>
      <c r="D1036" t="n">
        <v>0</v>
      </c>
    </row>
    <row r="1037">
      <c r="A1037" t="inlineStr">
        <is>
          <t>U-5992b8</t>
        </is>
      </c>
      <c r="B1037" s="41" t="n">
        <v>44986</v>
      </c>
      <c r="C1037" t="n">
        <v>8</v>
      </c>
      <c r="D1037" t="n">
        <v>1</v>
      </c>
    </row>
    <row r="1038">
      <c r="A1038" t="inlineStr">
        <is>
          <t>U-0752b9</t>
        </is>
      </c>
      <c r="B1038" s="41" t="n">
        <v>45536</v>
      </c>
      <c r="C1038" t="n">
        <v>15</v>
      </c>
      <c r="D1038" t="n">
        <v>0</v>
      </c>
    </row>
    <row r="1039">
      <c r="A1039" t="inlineStr">
        <is>
          <t>U-c58edc</t>
        </is>
      </c>
      <c r="B1039" s="41" t="n">
        <v>45474</v>
      </c>
      <c r="C1039" t="n">
        <v>6</v>
      </c>
      <c r="D1039" t="n">
        <v>0</v>
      </c>
    </row>
    <row r="1040">
      <c r="A1040" t="inlineStr">
        <is>
          <t>U-251d19</t>
        </is>
      </c>
      <c r="B1040" s="41" t="n">
        <v>45139</v>
      </c>
      <c r="C1040" t="n">
        <v>5</v>
      </c>
      <c r="D1040" t="n">
        <v>0</v>
      </c>
    </row>
    <row r="1041">
      <c r="A1041" t="inlineStr">
        <is>
          <t>U-37b9d2</t>
        </is>
      </c>
      <c r="B1041" s="41" t="n">
        <v>45108</v>
      </c>
      <c r="C1041" t="n">
        <v>7</v>
      </c>
      <c r="D1041" t="n">
        <v>0</v>
      </c>
    </row>
    <row r="1042">
      <c r="A1042" t="inlineStr">
        <is>
          <t>U-c2eeea</t>
        </is>
      </c>
      <c r="B1042" s="41" t="n">
        <v>44927</v>
      </c>
      <c r="C1042" t="n">
        <v>6</v>
      </c>
      <c r="D1042" t="n">
        <v>0</v>
      </c>
    </row>
    <row r="1043">
      <c r="A1043" t="inlineStr">
        <is>
          <t>U-57d2a1</t>
        </is>
      </c>
      <c r="B1043" s="41" t="n">
        <v>44986</v>
      </c>
      <c r="C1043" t="n">
        <v>17</v>
      </c>
      <c r="D1043" t="n">
        <v>0</v>
      </c>
    </row>
    <row r="1044">
      <c r="A1044" t="inlineStr">
        <is>
          <t>U-7adb01</t>
        </is>
      </c>
      <c r="B1044" s="41" t="n">
        <v>45566</v>
      </c>
      <c r="C1044" t="n">
        <v>17</v>
      </c>
      <c r="D1044" t="n">
        <v>0</v>
      </c>
    </row>
    <row r="1045">
      <c r="A1045" t="inlineStr">
        <is>
          <t>U-d8003d</t>
        </is>
      </c>
      <c r="B1045" s="41" t="n">
        <v>45017</v>
      </c>
      <c r="C1045" t="n">
        <v>8</v>
      </c>
      <c r="D1045" t="n">
        <v>0</v>
      </c>
    </row>
    <row r="1046">
      <c r="A1046" t="inlineStr">
        <is>
          <t>U-e39b29</t>
        </is>
      </c>
      <c r="B1046" s="41" t="n">
        <v>45200</v>
      </c>
      <c r="C1046" t="n">
        <v>13</v>
      </c>
      <c r="D1046" t="n">
        <v>0</v>
      </c>
    </row>
    <row r="1047">
      <c r="A1047" t="inlineStr">
        <is>
          <t>U-2462a6</t>
        </is>
      </c>
      <c r="B1047" s="41" t="n">
        <v>45323</v>
      </c>
      <c r="C1047" t="n">
        <v>8</v>
      </c>
      <c r="D1047" t="n">
        <v>0</v>
      </c>
    </row>
    <row r="1048">
      <c r="A1048" t="inlineStr">
        <is>
          <t>U-9cdf1d</t>
        </is>
      </c>
      <c r="B1048" s="41" t="n">
        <v>45474</v>
      </c>
      <c r="C1048" t="n">
        <v>13</v>
      </c>
      <c r="D1048" t="n">
        <v>1</v>
      </c>
    </row>
    <row r="1049">
      <c r="A1049" t="inlineStr">
        <is>
          <t>U-c71303</t>
        </is>
      </c>
      <c r="B1049" s="41" t="n">
        <v>45170</v>
      </c>
      <c r="C1049" t="n">
        <v>5</v>
      </c>
      <c r="D1049" t="n">
        <v>0</v>
      </c>
    </row>
    <row r="1050">
      <c r="A1050" t="inlineStr">
        <is>
          <t>U-a8c45f</t>
        </is>
      </c>
      <c r="B1050" s="41" t="n">
        <v>45170</v>
      </c>
      <c r="C1050" t="n">
        <v>11</v>
      </c>
      <c r="D1050" t="n">
        <v>0</v>
      </c>
    </row>
    <row r="1051">
      <c r="A1051" t="inlineStr">
        <is>
          <t>U-069a98</t>
        </is>
      </c>
      <c r="B1051" s="41" t="n">
        <v>45352</v>
      </c>
      <c r="C1051" t="n">
        <v>14</v>
      </c>
      <c r="D1051" t="n">
        <v>1</v>
      </c>
    </row>
    <row r="1052">
      <c r="A1052" t="inlineStr">
        <is>
          <t>U-261051</t>
        </is>
      </c>
      <c r="B1052" s="41" t="n">
        <v>44927</v>
      </c>
      <c r="C1052" t="n">
        <v>9</v>
      </c>
      <c r="D1052" t="n">
        <v>0</v>
      </c>
    </row>
    <row r="1053">
      <c r="A1053" t="inlineStr">
        <is>
          <t>U-0f5d18</t>
        </is>
      </c>
      <c r="B1053" s="41" t="n">
        <v>45566</v>
      </c>
      <c r="C1053" t="n">
        <v>12</v>
      </c>
      <c r="D1053" t="n">
        <v>0</v>
      </c>
    </row>
    <row r="1054">
      <c r="A1054" t="inlineStr">
        <is>
          <t>U-a99185</t>
        </is>
      </c>
      <c r="B1054" s="41" t="n">
        <v>45200</v>
      </c>
      <c r="C1054" t="n">
        <v>14</v>
      </c>
      <c r="D1054" t="n">
        <v>0</v>
      </c>
    </row>
    <row r="1055">
      <c r="A1055" t="inlineStr">
        <is>
          <t>U-1749fc</t>
        </is>
      </c>
      <c r="B1055" s="41" t="n">
        <v>45505</v>
      </c>
      <c r="C1055" t="n">
        <v>9</v>
      </c>
      <c r="D1055" t="n">
        <v>0</v>
      </c>
    </row>
    <row r="1056">
      <c r="A1056" t="inlineStr">
        <is>
          <t>U-255f5a</t>
        </is>
      </c>
      <c r="B1056" s="41" t="n">
        <v>45536</v>
      </c>
      <c r="C1056" t="n">
        <v>12</v>
      </c>
      <c r="D1056" t="n">
        <v>0</v>
      </c>
    </row>
    <row r="1057">
      <c r="A1057" t="inlineStr">
        <is>
          <t>U-701aa0</t>
        </is>
      </c>
      <c r="B1057" s="41" t="n">
        <v>45536</v>
      </c>
      <c r="C1057" t="n">
        <v>16</v>
      </c>
      <c r="D1057" t="n">
        <v>0</v>
      </c>
    </row>
    <row r="1058">
      <c r="A1058" t="inlineStr">
        <is>
          <t>U-886d7b</t>
        </is>
      </c>
      <c r="B1058" s="41" t="n">
        <v>45047</v>
      </c>
      <c r="C1058" t="n">
        <v>8</v>
      </c>
      <c r="D1058" t="n">
        <v>0</v>
      </c>
    </row>
    <row r="1059">
      <c r="A1059" t="inlineStr">
        <is>
          <t>U-82099f</t>
        </is>
      </c>
      <c r="B1059" s="41" t="n">
        <v>45108</v>
      </c>
      <c r="C1059" t="n">
        <v>11</v>
      </c>
      <c r="D1059" t="n">
        <v>0</v>
      </c>
    </row>
    <row r="1060">
      <c r="A1060" t="inlineStr">
        <is>
          <t>U-d2a33b</t>
        </is>
      </c>
      <c r="B1060" s="41" t="n">
        <v>45231</v>
      </c>
      <c r="C1060" t="n">
        <v>14</v>
      </c>
      <c r="D1060" t="n">
        <v>0</v>
      </c>
    </row>
    <row r="1061">
      <c r="A1061" t="inlineStr">
        <is>
          <t>U-489c57</t>
        </is>
      </c>
      <c r="B1061" s="41" t="n">
        <v>45078</v>
      </c>
      <c r="C1061" t="n">
        <v>16</v>
      </c>
      <c r="D1061" t="n">
        <v>0</v>
      </c>
    </row>
    <row r="1062">
      <c r="A1062" t="inlineStr">
        <is>
          <t>U-c5d49c</t>
        </is>
      </c>
      <c r="B1062" s="41" t="n">
        <v>45108</v>
      </c>
      <c r="C1062" t="n">
        <v>9</v>
      </c>
      <c r="D1062" t="n">
        <v>0</v>
      </c>
    </row>
    <row r="1063">
      <c r="A1063" t="inlineStr">
        <is>
          <t>U-0dda05</t>
        </is>
      </c>
      <c r="B1063" s="41" t="n">
        <v>45505</v>
      </c>
      <c r="C1063" t="n">
        <v>9</v>
      </c>
      <c r="D1063" t="n">
        <v>0</v>
      </c>
    </row>
    <row r="1064">
      <c r="A1064" t="inlineStr">
        <is>
          <t>U-a60828</t>
        </is>
      </c>
      <c r="B1064" s="41" t="n">
        <v>45536</v>
      </c>
      <c r="C1064" t="n">
        <v>11</v>
      </c>
      <c r="D1064" t="n">
        <v>1</v>
      </c>
    </row>
    <row r="1065">
      <c r="A1065" t="inlineStr">
        <is>
          <t>U-bd2074</t>
        </is>
      </c>
      <c r="B1065" s="41" t="n">
        <v>45323</v>
      </c>
      <c r="C1065" t="n">
        <v>8</v>
      </c>
      <c r="D1065" t="n">
        <v>0</v>
      </c>
    </row>
    <row r="1066">
      <c r="A1066" t="inlineStr">
        <is>
          <t>U-0aa111</t>
        </is>
      </c>
      <c r="B1066" s="41" t="n">
        <v>45017</v>
      </c>
      <c r="C1066" t="n">
        <v>8</v>
      </c>
      <c r="D1066" t="n">
        <v>0</v>
      </c>
    </row>
    <row r="1067">
      <c r="A1067" t="inlineStr">
        <is>
          <t>U-edf33f</t>
        </is>
      </c>
      <c r="B1067" s="41" t="n">
        <v>45323</v>
      </c>
      <c r="C1067" t="n">
        <v>7</v>
      </c>
      <c r="D1067" t="n">
        <v>0</v>
      </c>
    </row>
    <row r="1068">
      <c r="A1068" t="inlineStr">
        <is>
          <t>U-c6f9c0</t>
        </is>
      </c>
      <c r="B1068" s="41" t="n">
        <v>45383</v>
      </c>
      <c r="C1068" t="n">
        <v>10</v>
      </c>
      <c r="D1068" t="n">
        <v>0</v>
      </c>
    </row>
    <row r="1069">
      <c r="A1069" t="inlineStr">
        <is>
          <t>U-312b93</t>
        </is>
      </c>
      <c r="B1069" s="41" t="n">
        <v>45566</v>
      </c>
      <c r="C1069" t="n">
        <v>12</v>
      </c>
      <c r="D1069" t="n">
        <v>0</v>
      </c>
    </row>
    <row r="1070">
      <c r="A1070" t="inlineStr">
        <is>
          <t>U-14f723</t>
        </is>
      </c>
      <c r="B1070" s="41" t="n">
        <v>45017</v>
      </c>
      <c r="C1070" t="n">
        <v>8</v>
      </c>
      <c r="D1070" t="n">
        <v>0</v>
      </c>
    </row>
    <row r="1071">
      <c r="A1071" t="inlineStr">
        <is>
          <t>U-8e1059</t>
        </is>
      </c>
      <c r="B1071" s="41" t="n">
        <v>45047</v>
      </c>
      <c r="C1071" t="n">
        <v>8</v>
      </c>
      <c r="D1071" t="n">
        <v>2</v>
      </c>
    </row>
    <row r="1072">
      <c r="A1072" t="inlineStr">
        <is>
          <t>U-7b8543</t>
        </is>
      </c>
      <c r="B1072" s="41" t="n">
        <v>44927</v>
      </c>
      <c r="C1072" t="n">
        <v>8</v>
      </c>
      <c r="D1072" t="n">
        <v>3</v>
      </c>
    </row>
    <row r="1073">
      <c r="A1073" t="inlineStr">
        <is>
          <t>U-1aac32</t>
        </is>
      </c>
      <c r="B1073" s="41" t="n">
        <v>45200</v>
      </c>
      <c r="C1073" t="n">
        <v>5</v>
      </c>
      <c r="D1073" t="n">
        <v>0</v>
      </c>
    </row>
    <row r="1074">
      <c r="A1074" t="inlineStr">
        <is>
          <t>U-b528ec</t>
        </is>
      </c>
      <c r="B1074" s="41" t="n">
        <v>44986</v>
      </c>
      <c r="C1074" t="n">
        <v>13</v>
      </c>
      <c r="D1074" t="n">
        <v>0</v>
      </c>
    </row>
    <row r="1075">
      <c r="A1075" t="inlineStr">
        <is>
          <t>U-3ff842</t>
        </is>
      </c>
      <c r="B1075" s="41" t="n">
        <v>44986</v>
      </c>
      <c r="C1075" t="n">
        <v>15</v>
      </c>
      <c r="D1075" t="n">
        <v>0</v>
      </c>
    </row>
    <row r="1076">
      <c r="A1076" t="inlineStr">
        <is>
          <t>U-26a49d</t>
        </is>
      </c>
      <c r="B1076" s="41" t="n">
        <v>45261</v>
      </c>
      <c r="C1076" t="n">
        <v>12</v>
      </c>
      <c r="D1076" t="n">
        <v>0</v>
      </c>
    </row>
    <row r="1077">
      <c r="A1077" t="inlineStr">
        <is>
          <t>U-48a215</t>
        </is>
      </c>
      <c r="B1077" s="41" t="n">
        <v>45200</v>
      </c>
      <c r="C1077" t="n">
        <v>9</v>
      </c>
      <c r="D1077" t="n">
        <v>0</v>
      </c>
    </row>
    <row r="1078">
      <c r="A1078" t="inlineStr">
        <is>
          <t>U-16c1fb</t>
        </is>
      </c>
      <c r="B1078" s="41" t="n">
        <v>45505</v>
      </c>
      <c r="C1078" t="n">
        <v>7</v>
      </c>
      <c r="D1078" t="n">
        <v>0</v>
      </c>
    </row>
    <row r="1079">
      <c r="A1079" t="inlineStr">
        <is>
          <t>U-8c9527</t>
        </is>
      </c>
      <c r="B1079" s="41" t="n">
        <v>45597</v>
      </c>
      <c r="C1079" t="n">
        <v>4</v>
      </c>
      <c r="D1079" t="n">
        <v>0</v>
      </c>
    </row>
    <row r="1080">
      <c r="A1080" t="inlineStr">
        <is>
          <t>U-d619d3</t>
        </is>
      </c>
      <c r="B1080" s="41" t="n">
        <v>45413</v>
      </c>
      <c r="C1080" t="n">
        <v>6</v>
      </c>
      <c r="D1080" t="n">
        <v>0</v>
      </c>
    </row>
    <row r="1081">
      <c r="A1081" t="inlineStr">
        <is>
          <t>U-4d3187</t>
        </is>
      </c>
      <c r="B1081" s="41" t="n">
        <v>45170</v>
      </c>
      <c r="C1081" t="n">
        <v>5</v>
      </c>
      <c r="D1081" t="n">
        <v>0</v>
      </c>
    </row>
    <row r="1082">
      <c r="A1082" t="inlineStr">
        <is>
          <t>U-365db8</t>
        </is>
      </c>
      <c r="B1082" s="41" t="n">
        <v>45627</v>
      </c>
      <c r="C1082" t="n">
        <v>9</v>
      </c>
      <c r="D1082" t="n">
        <v>2</v>
      </c>
    </row>
    <row r="1083">
      <c r="A1083" t="inlineStr">
        <is>
          <t>U-0225d1</t>
        </is>
      </c>
      <c r="B1083" s="41" t="n">
        <v>45017</v>
      </c>
      <c r="C1083" t="n">
        <v>14</v>
      </c>
      <c r="D1083" t="n">
        <v>2</v>
      </c>
    </row>
    <row r="1084">
      <c r="A1084" t="inlineStr">
        <is>
          <t>U-ac9cfc</t>
        </is>
      </c>
      <c r="B1084" s="41" t="n">
        <v>45627</v>
      </c>
      <c r="C1084" t="n">
        <v>6</v>
      </c>
      <c r="D1084" t="n">
        <v>0</v>
      </c>
    </row>
    <row r="1085">
      <c r="A1085" t="inlineStr">
        <is>
          <t>U-cfb394</t>
        </is>
      </c>
      <c r="B1085" s="41" t="n">
        <v>45017</v>
      </c>
      <c r="C1085" t="n">
        <v>7</v>
      </c>
      <c r="D1085" t="n">
        <v>0</v>
      </c>
    </row>
    <row r="1086">
      <c r="A1086" t="inlineStr">
        <is>
          <t>U-6ec6d0</t>
        </is>
      </c>
      <c r="B1086" s="41" t="n">
        <v>45231</v>
      </c>
      <c r="C1086" t="n">
        <v>10</v>
      </c>
      <c r="D1086" t="n">
        <v>0</v>
      </c>
    </row>
    <row r="1087">
      <c r="A1087" t="inlineStr">
        <is>
          <t>U-48a4aa</t>
        </is>
      </c>
      <c r="B1087" s="41" t="n">
        <v>44958</v>
      </c>
      <c r="C1087" t="n">
        <v>14</v>
      </c>
      <c r="D1087" t="n">
        <v>0</v>
      </c>
    </row>
    <row r="1088">
      <c r="A1088" t="inlineStr">
        <is>
          <t>U-55ec54</t>
        </is>
      </c>
      <c r="B1088" s="41" t="n">
        <v>45505</v>
      </c>
      <c r="C1088" t="n">
        <v>5</v>
      </c>
      <c r="D1088" t="n">
        <v>0</v>
      </c>
    </row>
    <row r="1089">
      <c r="A1089" t="inlineStr">
        <is>
          <t>U-a317d3</t>
        </is>
      </c>
      <c r="B1089" s="41" t="n">
        <v>45078</v>
      </c>
      <c r="C1089" t="n">
        <v>10</v>
      </c>
      <c r="D1089" t="n">
        <v>0</v>
      </c>
    </row>
    <row r="1090">
      <c r="A1090" t="inlineStr">
        <is>
          <t>U-4a09cc</t>
        </is>
      </c>
      <c r="B1090" s="41" t="n">
        <v>45261</v>
      </c>
      <c r="C1090" t="n">
        <v>13</v>
      </c>
      <c r="D1090" t="n">
        <v>0</v>
      </c>
    </row>
    <row r="1091">
      <c r="A1091" t="inlineStr">
        <is>
          <t>U-2b58da</t>
        </is>
      </c>
      <c r="B1091" s="41" t="n">
        <v>45078</v>
      </c>
      <c r="C1091" t="n">
        <v>15</v>
      </c>
      <c r="D1091" t="n">
        <v>1</v>
      </c>
    </row>
    <row r="1092">
      <c r="A1092" t="inlineStr">
        <is>
          <t>U-37ea3e</t>
        </is>
      </c>
      <c r="B1092" s="41" t="n">
        <v>45597</v>
      </c>
      <c r="C1092" t="n">
        <v>9</v>
      </c>
      <c r="D1092" t="n">
        <v>1</v>
      </c>
    </row>
    <row r="1093">
      <c r="A1093" t="inlineStr">
        <is>
          <t>U-db9fa0</t>
        </is>
      </c>
      <c r="B1093" s="41" t="n">
        <v>44958</v>
      </c>
      <c r="C1093" t="n">
        <v>4</v>
      </c>
      <c r="D1093" t="n">
        <v>2</v>
      </c>
    </row>
    <row r="1094">
      <c r="A1094" t="inlineStr">
        <is>
          <t>U-37b2a1</t>
        </is>
      </c>
      <c r="B1094" s="41" t="n">
        <v>45292</v>
      </c>
      <c r="C1094" t="n">
        <v>12</v>
      </c>
      <c r="D1094" t="n">
        <v>0</v>
      </c>
    </row>
    <row r="1095">
      <c r="A1095" t="inlineStr">
        <is>
          <t>U-acb3e8</t>
        </is>
      </c>
      <c r="B1095" s="41" t="n">
        <v>45474</v>
      </c>
      <c r="C1095" t="n">
        <v>7</v>
      </c>
      <c r="D1095" t="n">
        <v>0</v>
      </c>
    </row>
    <row r="1096">
      <c r="A1096" t="inlineStr">
        <is>
          <t>U-f2ed76</t>
        </is>
      </c>
      <c r="B1096" s="41" t="n">
        <v>45627</v>
      </c>
      <c r="C1096" t="n">
        <v>8</v>
      </c>
      <c r="D1096" t="n">
        <v>0</v>
      </c>
    </row>
    <row r="1097">
      <c r="A1097" t="inlineStr">
        <is>
          <t>U-13097f</t>
        </is>
      </c>
      <c r="B1097" s="41" t="n">
        <v>45078</v>
      </c>
      <c r="C1097" t="n">
        <v>10</v>
      </c>
      <c r="D1097" t="n">
        <v>0</v>
      </c>
    </row>
    <row r="1098">
      <c r="A1098" t="inlineStr">
        <is>
          <t>U-712c1a</t>
        </is>
      </c>
      <c r="B1098" s="41" t="n">
        <v>45323</v>
      </c>
      <c r="C1098" t="n">
        <v>9</v>
      </c>
      <c r="D1098" t="n">
        <v>0</v>
      </c>
    </row>
    <row r="1099">
      <c r="A1099" t="inlineStr">
        <is>
          <t>U-0bf51d</t>
        </is>
      </c>
      <c r="B1099" s="41" t="n">
        <v>45078</v>
      </c>
      <c r="C1099" t="n">
        <v>3</v>
      </c>
      <c r="D1099" t="n">
        <v>0</v>
      </c>
    </row>
    <row r="1100">
      <c r="A1100" t="inlineStr">
        <is>
          <t>U-cd97fa</t>
        </is>
      </c>
      <c r="B1100" s="41" t="n">
        <v>45566</v>
      </c>
      <c r="C1100" t="n">
        <v>13</v>
      </c>
      <c r="D1100" t="n">
        <v>0</v>
      </c>
    </row>
    <row r="1101">
      <c r="A1101" t="inlineStr">
        <is>
          <t>U-450118</t>
        </is>
      </c>
      <c r="B1101" s="41" t="n">
        <v>45505</v>
      </c>
      <c r="C1101" t="n">
        <v>15</v>
      </c>
      <c r="D1101" t="n">
        <v>0</v>
      </c>
    </row>
    <row r="1102">
      <c r="A1102" t="inlineStr">
        <is>
          <t>U-0ab02a</t>
        </is>
      </c>
      <c r="B1102" s="41" t="n">
        <v>45078</v>
      </c>
      <c r="C1102" t="n">
        <v>10</v>
      </c>
      <c r="D1102" t="n">
        <v>3</v>
      </c>
    </row>
    <row r="1103">
      <c r="A1103" t="inlineStr">
        <is>
          <t>U-37885a</t>
        </is>
      </c>
      <c r="B1103" s="41" t="n">
        <v>44927</v>
      </c>
      <c r="C1103" t="n">
        <v>5</v>
      </c>
      <c r="D1103" t="n">
        <v>0</v>
      </c>
    </row>
    <row r="1104">
      <c r="A1104" t="inlineStr">
        <is>
          <t>U-f980a6</t>
        </is>
      </c>
      <c r="B1104" s="41" t="n">
        <v>45261</v>
      </c>
      <c r="C1104" t="n">
        <v>11</v>
      </c>
      <c r="D1104" t="n">
        <v>0</v>
      </c>
    </row>
    <row r="1105">
      <c r="A1105" t="inlineStr">
        <is>
          <t>U-cef115</t>
        </is>
      </c>
      <c r="B1105" s="41" t="n">
        <v>45383</v>
      </c>
      <c r="C1105" t="n">
        <v>11</v>
      </c>
      <c r="D1105" t="n">
        <v>0</v>
      </c>
    </row>
    <row r="1106">
      <c r="A1106" t="inlineStr">
        <is>
          <t>U-e965cf</t>
        </is>
      </c>
      <c r="B1106" s="41" t="n">
        <v>45108</v>
      </c>
      <c r="C1106" t="n">
        <v>8</v>
      </c>
      <c r="D1106" t="n">
        <v>1</v>
      </c>
    </row>
    <row r="1107">
      <c r="A1107" t="inlineStr">
        <is>
          <t>U-86b7a5</t>
        </is>
      </c>
      <c r="B1107" s="41" t="n">
        <v>45566</v>
      </c>
      <c r="C1107" t="n">
        <v>7</v>
      </c>
      <c r="D1107" t="n">
        <v>0</v>
      </c>
    </row>
    <row r="1108">
      <c r="A1108" t="inlineStr">
        <is>
          <t>U-063789</t>
        </is>
      </c>
      <c r="B1108" s="41" t="n">
        <v>45078</v>
      </c>
      <c r="C1108" t="n">
        <v>8</v>
      </c>
      <c r="D1108" t="n">
        <v>3</v>
      </c>
    </row>
    <row r="1109">
      <c r="A1109" t="inlineStr">
        <is>
          <t>U-f2d603</t>
        </is>
      </c>
      <c r="B1109" s="41" t="n">
        <v>45200</v>
      </c>
      <c r="C1109" t="n">
        <v>12</v>
      </c>
      <c r="D1109" t="n">
        <v>0</v>
      </c>
    </row>
    <row r="1110">
      <c r="A1110" t="inlineStr">
        <is>
          <t>U-dd8fb9</t>
        </is>
      </c>
      <c r="B1110" s="41" t="n">
        <v>45505</v>
      </c>
      <c r="C1110" t="n">
        <v>19</v>
      </c>
      <c r="D1110" t="n">
        <v>1</v>
      </c>
    </row>
    <row r="1111">
      <c r="A1111" t="inlineStr">
        <is>
          <t>U-330fa6</t>
        </is>
      </c>
      <c r="B1111" s="41" t="n">
        <v>45627</v>
      </c>
      <c r="C1111" t="n">
        <v>10</v>
      </c>
      <c r="D1111" t="n">
        <v>0</v>
      </c>
    </row>
    <row r="1112">
      <c r="A1112" t="inlineStr">
        <is>
          <t>U-7ce03e</t>
        </is>
      </c>
      <c r="B1112" s="41" t="n">
        <v>45627</v>
      </c>
      <c r="C1112" t="n">
        <v>11</v>
      </c>
      <c r="D1112" t="n">
        <v>0</v>
      </c>
    </row>
    <row r="1113">
      <c r="A1113" t="inlineStr">
        <is>
          <t>U-1fea12</t>
        </is>
      </c>
      <c r="B1113" s="41" t="n">
        <v>45323</v>
      </c>
      <c r="C1113" t="n">
        <v>19</v>
      </c>
      <c r="D1113" t="n">
        <v>2</v>
      </c>
    </row>
    <row r="1114">
      <c r="A1114" t="inlineStr">
        <is>
          <t>U-05b11e</t>
        </is>
      </c>
      <c r="B1114" s="41" t="n">
        <v>45261</v>
      </c>
      <c r="C1114" t="n">
        <v>9</v>
      </c>
      <c r="D1114" t="n">
        <v>4</v>
      </c>
    </row>
    <row r="1115">
      <c r="A1115" t="inlineStr">
        <is>
          <t>U-068d20</t>
        </is>
      </c>
      <c r="B1115" s="41" t="n">
        <v>45352</v>
      </c>
      <c r="C1115" t="n">
        <v>5</v>
      </c>
      <c r="D1115" t="n">
        <v>2</v>
      </c>
    </row>
    <row r="1116">
      <c r="A1116" t="inlineStr">
        <is>
          <t>U-fc93fc</t>
        </is>
      </c>
      <c r="B1116" s="41" t="n">
        <v>45413</v>
      </c>
      <c r="C1116" t="n">
        <v>11</v>
      </c>
      <c r="D1116" t="n">
        <v>1</v>
      </c>
    </row>
    <row r="1117">
      <c r="A1117" t="inlineStr">
        <is>
          <t>U-4d3ce6</t>
        </is>
      </c>
      <c r="B1117" s="41" t="n">
        <v>45139</v>
      </c>
      <c r="C1117" t="n">
        <v>11</v>
      </c>
      <c r="D1117" t="n">
        <v>0</v>
      </c>
    </row>
    <row r="1118">
      <c r="A1118" t="inlineStr">
        <is>
          <t>U-155585</t>
        </is>
      </c>
      <c r="B1118" s="41" t="n">
        <v>44986</v>
      </c>
      <c r="C1118" t="n">
        <v>12</v>
      </c>
      <c r="D1118" t="n">
        <v>0</v>
      </c>
    </row>
    <row r="1119">
      <c r="A1119" t="inlineStr">
        <is>
          <t>U-8cb18f</t>
        </is>
      </c>
      <c r="B1119" s="41" t="n">
        <v>45292</v>
      </c>
      <c r="C1119" t="n">
        <v>14</v>
      </c>
      <c r="D1119" t="n">
        <v>4</v>
      </c>
    </row>
    <row r="1120">
      <c r="A1120" t="inlineStr">
        <is>
          <t>U-a12931</t>
        </is>
      </c>
      <c r="B1120" s="41" t="n">
        <v>45047</v>
      </c>
      <c r="C1120" t="n">
        <v>11</v>
      </c>
      <c r="D1120" t="n">
        <v>1</v>
      </c>
    </row>
    <row r="1121">
      <c r="A1121" t="inlineStr">
        <is>
          <t>U-17b5b3</t>
        </is>
      </c>
      <c r="B1121" s="41" t="n">
        <v>45017</v>
      </c>
      <c r="C1121" t="n">
        <v>11</v>
      </c>
      <c r="D1121" t="n">
        <v>0</v>
      </c>
    </row>
    <row r="1122">
      <c r="A1122" t="inlineStr">
        <is>
          <t>U-87bcea</t>
        </is>
      </c>
      <c r="B1122" s="41" t="n">
        <v>44927</v>
      </c>
      <c r="C1122" t="n">
        <v>17</v>
      </c>
      <c r="D1122" t="n">
        <v>0</v>
      </c>
    </row>
    <row r="1123">
      <c r="A1123" t="inlineStr">
        <is>
          <t>U-6ea3d0</t>
        </is>
      </c>
      <c r="B1123" s="41" t="n">
        <v>45444</v>
      </c>
      <c r="C1123" t="n">
        <v>8</v>
      </c>
      <c r="D1123" t="n">
        <v>0</v>
      </c>
    </row>
    <row r="1124">
      <c r="A1124" t="inlineStr">
        <is>
          <t>U-88c018</t>
        </is>
      </c>
      <c r="B1124" s="41" t="n">
        <v>45597</v>
      </c>
      <c r="C1124" t="n">
        <v>8</v>
      </c>
      <c r="D1124" t="n">
        <v>0</v>
      </c>
    </row>
    <row r="1125">
      <c r="A1125" t="inlineStr">
        <is>
          <t>U-bc6d30</t>
        </is>
      </c>
      <c r="B1125" s="41" t="n">
        <v>45200</v>
      </c>
      <c r="C1125" t="n">
        <v>5</v>
      </c>
      <c r="D1125" t="n">
        <v>0</v>
      </c>
    </row>
    <row r="1126">
      <c r="A1126" t="inlineStr">
        <is>
          <t>U-adbaf4</t>
        </is>
      </c>
      <c r="B1126" s="41" t="n">
        <v>44958</v>
      </c>
      <c r="C1126" t="n">
        <v>11</v>
      </c>
      <c r="D1126" t="n">
        <v>2</v>
      </c>
    </row>
    <row r="1127">
      <c r="A1127" t="inlineStr">
        <is>
          <t>U-8591ba</t>
        </is>
      </c>
      <c r="B1127" s="41" t="n">
        <v>45323</v>
      </c>
      <c r="C1127" t="n">
        <v>9</v>
      </c>
      <c r="D1127" t="n">
        <v>2</v>
      </c>
    </row>
    <row r="1128">
      <c r="A1128" t="inlineStr">
        <is>
          <t>U-970d6a</t>
        </is>
      </c>
      <c r="B1128" s="41" t="n">
        <v>45627</v>
      </c>
      <c r="C1128" t="n">
        <v>7</v>
      </c>
      <c r="D1128" t="n">
        <v>0</v>
      </c>
    </row>
    <row r="1129">
      <c r="A1129" t="inlineStr">
        <is>
          <t>U-2ec897</t>
        </is>
      </c>
      <c r="B1129" s="41" t="n">
        <v>45505</v>
      </c>
      <c r="C1129" t="n">
        <v>14</v>
      </c>
      <c r="D1129" t="n">
        <v>0</v>
      </c>
    </row>
    <row r="1130">
      <c r="A1130" t="inlineStr">
        <is>
          <t>U-d89171</t>
        </is>
      </c>
      <c r="B1130" s="41" t="n">
        <v>45078</v>
      </c>
      <c r="C1130" t="n">
        <v>9</v>
      </c>
      <c r="D1130" t="n">
        <v>0</v>
      </c>
    </row>
    <row r="1131">
      <c r="A1131" t="inlineStr">
        <is>
          <t>U-86dcfe</t>
        </is>
      </c>
      <c r="B1131" s="41" t="n">
        <v>45017</v>
      </c>
      <c r="C1131" t="n">
        <v>5</v>
      </c>
      <c r="D1131" t="n">
        <v>1</v>
      </c>
    </row>
    <row r="1132">
      <c r="A1132" t="inlineStr">
        <is>
          <t>U-581445</t>
        </is>
      </c>
      <c r="B1132" s="41" t="n">
        <v>45139</v>
      </c>
      <c r="C1132" t="n">
        <v>14</v>
      </c>
      <c r="D1132" t="n">
        <v>1</v>
      </c>
    </row>
    <row r="1133">
      <c r="A1133" t="inlineStr">
        <is>
          <t>U-2944b0</t>
        </is>
      </c>
      <c r="B1133" s="41" t="n">
        <v>45323</v>
      </c>
      <c r="C1133" t="n">
        <v>14</v>
      </c>
      <c r="D1133" t="n">
        <v>2</v>
      </c>
    </row>
    <row r="1134">
      <c r="A1134" t="inlineStr">
        <is>
          <t>U-468a76</t>
        </is>
      </c>
      <c r="B1134" s="41" t="n">
        <v>45200</v>
      </c>
      <c r="C1134" t="n">
        <v>7</v>
      </c>
      <c r="D1134" t="n">
        <v>0</v>
      </c>
    </row>
    <row r="1135">
      <c r="A1135" t="inlineStr">
        <is>
          <t>U-57f44a</t>
        </is>
      </c>
      <c r="B1135" s="41" t="n">
        <v>45047</v>
      </c>
      <c r="C1135" t="n">
        <v>6</v>
      </c>
      <c r="D1135" t="n">
        <v>0</v>
      </c>
    </row>
    <row r="1136">
      <c r="A1136" t="inlineStr">
        <is>
          <t>U-3c3f99</t>
        </is>
      </c>
      <c r="B1136" s="41" t="n">
        <v>45261</v>
      </c>
      <c r="C1136" t="n">
        <v>13</v>
      </c>
      <c r="D1136" t="n">
        <v>0</v>
      </c>
    </row>
    <row r="1137">
      <c r="A1137" t="inlineStr">
        <is>
          <t>U-a13fb6</t>
        </is>
      </c>
      <c r="B1137" s="41" t="n">
        <v>45108</v>
      </c>
      <c r="C1137" t="n">
        <v>11</v>
      </c>
      <c r="D1137" t="n">
        <v>2</v>
      </c>
    </row>
    <row r="1138">
      <c r="A1138" t="inlineStr">
        <is>
          <t>U-93baec</t>
        </is>
      </c>
      <c r="B1138" s="41" t="n">
        <v>45383</v>
      </c>
      <c r="C1138" t="n">
        <v>6</v>
      </c>
      <c r="D1138" t="n">
        <v>1</v>
      </c>
    </row>
    <row r="1139">
      <c r="A1139" t="inlineStr">
        <is>
          <t>U-514068</t>
        </is>
      </c>
      <c r="B1139" s="41" t="n">
        <v>45413</v>
      </c>
      <c r="C1139" t="n">
        <v>13</v>
      </c>
      <c r="D1139" t="n">
        <v>0</v>
      </c>
    </row>
    <row r="1140">
      <c r="A1140" t="inlineStr">
        <is>
          <t>U-f05c26</t>
        </is>
      </c>
      <c r="B1140" s="41" t="n">
        <v>45627</v>
      </c>
      <c r="C1140" t="n">
        <v>13</v>
      </c>
      <c r="D1140" t="n">
        <v>0</v>
      </c>
    </row>
    <row r="1141">
      <c r="A1141" t="inlineStr">
        <is>
          <t>U-1fa0f9</t>
        </is>
      </c>
      <c r="B1141" s="41" t="n">
        <v>45200</v>
      </c>
      <c r="C1141" t="n">
        <v>12</v>
      </c>
      <c r="D1141" t="n">
        <v>0</v>
      </c>
    </row>
    <row r="1142">
      <c r="A1142" t="inlineStr">
        <is>
          <t>U-c96961</t>
        </is>
      </c>
      <c r="B1142" s="41" t="n">
        <v>45352</v>
      </c>
      <c r="C1142" t="n">
        <v>6</v>
      </c>
      <c r="D1142" t="n">
        <v>0</v>
      </c>
    </row>
    <row r="1143">
      <c r="A1143" t="inlineStr">
        <is>
          <t>U-88648e</t>
        </is>
      </c>
      <c r="B1143" s="41" t="n">
        <v>45261</v>
      </c>
      <c r="C1143" t="n">
        <v>9</v>
      </c>
      <c r="D1143" t="n">
        <v>0</v>
      </c>
    </row>
    <row r="1144">
      <c r="A1144" t="inlineStr">
        <is>
          <t>U-4da0ad</t>
        </is>
      </c>
      <c r="B1144" s="41" t="n">
        <v>45352</v>
      </c>
      <c r="C1144" t="n">
        <v>11</v>
      </c>
      <c r="D1144" t="n">
        <v>0</v>
      </c>
    </row>
    <row r="1145">
      <c r="A1145" t="inlineStr">
        <is>
          <t>U-89e48e</t>
        </is>
      </c>
      <c r="B1145" s="41" t="n">
        <v>45536</v>
      </c>
      <c r="C1145" t="n">
        <v>4</v>
      </c>
      <c r="D1145" t="n">
        <v>1</v>
      </c>
    </row>
    <row r="1146">
      <c r="A1146" t="inlineStr">
        <is>
          <t>U-2ab1e4</t>
        </is>
      </c>
      <c r="B1146" s="41" t="n">
        <v>45078</v>
      </c>
      <c r="C1146" t="n">
        <v>7</v>
      </c>
      <c r="D1146" t="n">
        <v>0</v>
      </c>
    </row>
    <row r="1147">
      <c r="A1147" t="inlineStr">
        <is>
          <t>U-ee36bb</t>
        </is>
      </c>
      <c r="B1147" s="41" t="n">
        <v>45078</v>
      </c>
      <c r="C1147" t="n">
        <v>10</v>
      </c>
      <c r="D1147" t="n">
        <v>0</v>
      </c>
    </row>
    <row r="1148">
      <c r="A1148" t="inlineStr">
        <is>
          <t>U-4461cc</t>
        </is>
      </c>
      <c r="B1148" s="41" t="n">
        <v>45352</v>
      </c>
      <c r="C1148" t="n">
        <v>8</v>
      </c>
      <c r="D1148" t="n">
        <v>0</v>
      </c>
    </row>
    <row r="1149">
      <c r="A1149" t="inlineStr">
        <is>
          <t>U-6ad24e</t>
        </is>
      </c>
      <c r="B1149" s="41" t="n">
        <v>44986</v>
      </c>
      <c r="C1149" t="n">
        <v>14</v>
      </c>
      <c r="D1149" t="n">
        <v>0</v>
      </c>
    </row>
    <row r="1150">
      <c r="A1150" t="inlineStr">
        <is>
          <t>U-74ecd2</t>
        </is>
      </c>
      <c r="B1150" s="41" t="n">
        <v>45200</v>
      </c>
      <c r="C1150" t="n">
        <v>10</v>
      </c>
      <c r="D1150" t="n">
        <v>0</v>
      </c>
    </row>
    <row r="1151">
      <c r="A1151" t="inlineStr">
        <is>
          <t>U-909be3</t>
        </is>
      </c>
      <c r="B1151" s="41" t="n">
        <v>45108</v>
      </c>
      <c r="C1151" t="n">
        <v>15</v>
      </c>
      <c r="D1151" t="n">
        <v>0</v>
      </c>
    </row>
    <row r="1152">
      <c r="A1152" t="inlineStr">
        <is>
          <t>U-143c2c</t>
        </is>
      </c>
      <c r="B1152" s="41" t="n">
        <v>45170</v>
      </c>
      <c r="C1152" t="n">
        <v>14</v>
      </c>
      <c r="D1152" t="n">
        <v>0</v>
      </c>
    </row>
    <row r="1153">
      <c r="A1153" t="inlineStr">
        <is>
          <t>U-6ec405</t>
        </is>
      </c>
      <c r="B1153" s="41" t="n">
        <v>45078</v>
      </c>
      <c r="C1153" t="n">
        <v>11</v>
      </c>
      <c r="D1153" t="n">
        <v>0</v>
      </c>
    </row>
    <row r="1154">
      <c r="A1154" t="inlineStr">
        <is>
          <t>U-63b0ab</t>
        </is>
      </c>
      <c r="B1154" s="41" t="n">
        <v>45292</v>
      </c>
      <c r="C1154" t="n">
        <v>12</v>
      </c>
      <c r="D1154" t="n">
        <v>0</v>
      </c>
    </row>
    <row r="1155">
      <c r="A1155" t="inlineStr">
        <is>
          <t>U-bfff32</t>
        </is>
      </c>
      <c r="B1155" s="41" t="n">
        <v>45352</v>
      </c>
      <c r="C1155" t="n">
        <v>8</v>
      </c>
      <c r="D1155" t="n">
        <v>0</v>
      </c>
    </row>
    <row r="1156">
      <c r="A1156" t="inlineStr">
        <is>
          <t>U-ae3bc8</t>
        </is>
      </c>
      <c r="B1156" s="41" t="n">
        <v>45200</v>
      </c>
      <c r="C1156" t="n">
        <v>18</v>
      </c>
      <c r="D1156" t="n">
        <v>1</v>
      </c>
    </row>
    <row r="1157">
      <c r="A1157" t="inlineStr">
        <is>
          <t>U-f431af</t>
        </is>
      </c>
      <c r="B1157" s="41" t="n">
        <v>45444</v>
      </c>
      <c r="C1157" t="n">
        <v>7</v>
      </c>
      <c r="D1157" t="n">
        <v>0</v>
      </c>
    </row>
    <row r="1158">
      <c r="A1158" t="inlineStr">
        <is>
          <t>U-e199ae</t>
        </is>
      </c>
      <c r="B1158" s="41" t="n">
        <v>45566</v>
      </c>
      <c r="C1158" t="n">
        <v>14</v>
      </c>
      <c r="D1158" t="n">
        <v>0</v>
      </c>
    </row>
    <row r="1159">
      <c r="A1159" t="inlineStr">
        <is>
          <t>U-76f450</t>
        </is>
      </c>
      <c r="B1159" s="41" t="n">
        <v>45261</v>
      </c>
      <c r="C1159" t="n">
        <v>8</v>
      </c>
      <c r="D1159" t="n">
        <v>0</v>
      </c>
    </row>
    <row r="1160">
      <c r="A1160" t="inlineStr">
        <is>
          <t>U-88cb26</t>
        </is>
      </c>
      <c r="B1160" s="41" t="n">
        <v>45566</v>
      </c>
      <c r="C1160" t="n">
        <v>7</v>
      </c>
      <c r="D1160" t="n">
        <v>0</v>
      </c>
    </row>
    <row r="1161">
      <c r="A1161" t="inlineStr">
        <is>
          <t>U-093fc4</t>
        </is>
      </c>
      <c r="B1161" s="41" t="n">
        <v>45078</v>
      </c>
      <c r="C1161" t="n">
        <v>5</v>
      </c>
      <c r="D1161" t="n">
        <v>0</v>
      </c>
    </row>
    <row r="1162">
      <c r="A1162" t="inlineStr">
        <is>
          <t>U-9518a9</t>
        </is>
      </c>
      <c r="B1162" s="41" t="n">
        <v>45139</v>
      </c>
      <c r="C1162" t="n">
        <v>9</v>
      </c>
      <c r="D1162" t="n">
        <v>0</v>
      </c>
    </row>
    <row r="1163">
      <c r="A1163" t="inlineStr">
        <is>
          <t>U-7ae7f2</t>
        </is>
      </c>
      <c r="B1163" s="41" t="n">
        <v>45505</v>
      </c>
      <c r="C1163" t="n">
        <v>14</v>
      </c>
      <c r="D1163" t="n">
        <v>1</v>
      </c>
    </row>
    <row r="1164">
      <c r="A1164" t="inlineStr">
        <is>
          <t>U-97f638</t>
        </is>
      </c>
      <c r="B1164" s="41" t="n">
        <v>44986</v>
      </c>
      <c r="C1164" t="n">
        <v>12</v>
      </c>
      <c r="D1164" t="n">
        <v>1</v>
      </c>
    </row>
    <row r="1165">
      <c r="A1165" t="inlineStr">
        <is>
          <t>U-52fafb</t>
        </is>
      </c>
      <c r="B1165" s="41" t="n">
        <v>45231</v>
      </c>
      <c r="C1165" t="n">
        <v>12</v>
      </c>
      <c r="D1165" t="n">
        <v>0</v>
      </c>
    </row>
    <row r="1166">
      <c r="A1166" t="inlineStr">
        <is>
          <t>U-12fe46</t>
        </is>
      </c>
      <c r="B1166" s="41" t="n">
        <v>45200</v>
      </c>
      <c r="C1166" t="n">
        <v>6</v>
      </c>
      <c r="D1166" t="n">
        <v>0</v>
      </c>
    </row>
    <row r="1167">
      <c r="A1167" t="inlineStr">
        <is>
          <t>U-6d603a</t>
        </is>
      </c>
      <c r="B1167" s="41" t="n">
        <v>45444</v>
      </c>
      <c r="C1167" t="n">
        <v>14</v>
      </c>
      <c r="D1167" t="n">
        <v>0</v>
      </c>
    </row>
    <row r="1168">
      <c r="A1168" t="inlineStr">
        <is>
          <t>U-95e829</t>
        </is>
      </c>
      <c r="B1168" s="41" t="n">
        <v>45383</v>
      </c>
      <c r="C1168" t="n">
        <v>9</v>
      </c>
      <c r="D1168" t="n">
        <v>2</v>
      </c>
    </row>
    <row r="1169">
      <c r="A1169" t="inlineStr">
        <is>
          <t>U-c73acd</t>
        </is>
      </c>
      <c r="B1169" s="41" t="n">
        <v>44986</v>
      </c>
      <c r="C1169" t="n">
        <v>10</v>
      </c>
      <c r="D1169" t="n">
        <v>0</v>
      </c>
    </row>
    <row r="1170">
      <c r="A1170" t="inlineStr">
        <is>
          <t>U-ef0fd1</t>
        </is>
      </c>
      <c r="B1170" s="41" t="n">
        <v>45352</v>
      </c>
      <c r="C1170" t="n">
        <v>13</v>
      </c>
      <c r="D1170" t="n">
        <v>0</v>
      </c>
    </row>
    <row r="1171">
      <c r="A1171" t="inlineStr">
        <is>
          <t>U-2cd835</t>
        </is>
      </c>
      <c r="B1171" s="41" t="n">
        <v>45047</v>
      </c>
      <c r="C1171" t="n">
        <v>8</v>
      </c>
      <c r="D1171" t="n">
        <v>0</v>
      </c>
    </row>
    <row r="1172">
      <c r="A1172" t="inlineStr">
        <is>
          <t>U-4518db</t>
        </is>
      </c>
      <c r="B1172" s="41" t="n">
        <v>45474</v>
      </c>
      <c r="C1172" t="n">
        <v>17</v>
      </c>
      <c r="D1172" t="n">
        <v>0</v>
      </c>
    </row>
    <row r="1173">
      <c r="A1173" t="inlineStr">
        <is>
          <t>U-d2dac6</t>
        </is>
      </c>
      <c r="B1173" s="41" t="n">
        <v>45627</v>
      </c>
      <c r="C1173" t="n">
        <v>13</v>
      </c>
      <c r="D1173" t="n">
        <v>0</v>
      </c>
    </row>
    <row r="1174">
      <c r="A1174" t="inlineStr">
        <is>
          <t>U-737916</t>
        </is>
      </c>
      <c r="B1174" s="41" t="n">
        <v>45444</v>
      </c>
      <c r="C1174" t="n">
        <v>4</v>
      </c>
      <c r="D1174" t="n">
        <v>0</v>
      </c>
    </row>
    <row r="1175">
      <c r="A1175" t="inlineStr">
        <is>
          <t>U-df43f3</t>
        </is>
      </c>
      <c r="B1175" s="41" t="n">
        <v>44986</v>
      </c>
      <c r="C1175" t="n">
        <v>14</v>
      </c>
      <c r="D1175" t="n">
        <v>0</v>
      </c>
    </row>
    <row r="1176">
      <c r="A1176" t="inlineStr">
        <is>
          <t>U-515d2c</t>
        </is>
      </c>
      <c r="B1176" s="41" t="n">
        <v>45627</v>
      </c>
      <c r="C1176" t="n">
        <v>7</v>
      </c>
      <c r="D1176" t="n">
        <v>0</v>
      </c>
    </row>
    <row r="1177">
      <c r="A1177" t="inlineStr">
        <is>
          <t>U-387a64</t>
        </is>
      </c>
      <c r="B1177" s="41" t="n">
        <v>44927</v>
      </c>
      <c r="C1177" t="n">
        <v>10</v>
      </c>
      <c r="D1177" t="n">
        <v>0</v>
      </c>
    </row>
    <row r="1178">
      <c r="A1178" t="inlineStr">
        <is>
          <t>U-4d1869</t>
        </is>
      </c>
      <c r="B1178" s="41" t="n">
        <v>44958</v>
      </c>
      <c r="C1178" t="n">
        <v>8</v>
      </c>
      <c r="D1178" t="n">
        <v>3</v>
      </c>
    </row>
    <row r="1179">
      <c r="A1179" t="inlineStr">
        <is>
          <t>U-704fd8</t>
        </is>
      </c>
      <c r="B1179" s="41" t="n">
        <v>44927</v>
      </c>
      <c r="C1179" t="n">
        <v>17</v>
      </c>
      <c r="D1179" t="n">
        <v>2</v>
      </c>
    </row>
    <row r="1180">
      <c r="A1180" t="inlineStr">
        <is>
          <t>U-426d4a</t>
        </is>
      </c>
      <c r="B1180" s="41" t="n">
        <v>45323</v>
      </c>
      <c r="C1180" t="n">
        <v>14</v>
      </c>
      <c r="D1180" t="n">
        <v>0</v>
      </c>
    </row>
    <row r="1181">
      <c r="A1181" t="inlineStr">
        <is>
          <t>U-71ac38</t>
        </is>
      </c>
      <c r="B1181" s="41" t="n">
        <v>44958</v>
      </c>
      <c r="C1181" t="n">
        <v>11</v>
      </c>
      <c r="D1181" t="n">
        <v>0</v>
      </c>
    </row>
    <row r="1182">
      <c r="A1182" t="inlineStr">
        <is>
          <t>U-ed69da</t>
        </is>
      </c>
      <c r="B1182" s="41" t="n">
        <v>45200</v>
      </c>
      <c r="C1182" t="n">
        <v>12</v>
      </c>
      <c r="D1182" t="n">
        <v>0</v>
      </c>
    </row>
    <row r="1183">
      <c r="A1183" t="inlineStr">
        <is>
          <t>U-e1505a</t>
        </is>
      </c>
      <c r="B1183" s="41" t="n">
        <v>45139</v>
      </c>
      <c r="C1183" t="n">
        <v>9</v>
      </c>
      <c r="D1183" t="n">
        <v>2</v>
      </c>
    </row>
    <row r="1184">
      <c r="A1184" t="inlineStr">
        <is>
          <t>U-589cea</t>
        </is>
      </c>
      <c r="B1184" s="41" t="n">
        <v>45566</v>
      </c>
      <c r="C1184" t="n">
        <v>9</v>
      </c>
      <c r="D1184" t="n">
        <v>1</v>
      </c>
    </row>
    <row r="1185">
      <c r="A1185" t="inlineStr">
        <is>
          <t>U-b4fd5a</t>
        </is>
      </c>
      <c r="B1185" s="41" t="n">
        <v>45323</v>
      </c>
      <c r="C1185" t="n">
        <v>11</v>
      </c>
      <c r="D1185" t="n">
        <v>2</v>
      </c>
    </row>
    <row r="1186">
      <c r="A1186" t="inlineStr">
        <is>
          <t>U-2a9b93</t>
        </is>
      </c>
      <c r="B1186" s="41" t="n">
        <v>45047</v>
      </c>
      <c r="C1186" t="n">
        <v>10</v>
      </c>
      <c r="D1186" t="n">
        <v>0</v>
      </c>
    </row>
    <row r="1187">
      <c r="A1187" t="inlineStr">
        <is>
          <t>U-26405d</t>
        </is>
      </c>
      <c r="B1187" s="41" t="n">
        <v>45323</v>
      </c>
      <c r="C1187" t="n">
        <v>13</v>
      </c>
      <c r="D1187" t="n">
        <v>0</v>
      </c>
    </row>
    <row r="1188">
      <c r="A1188" t="inlineStr">
        <is>
          <t>U-b336ae</t>
        </is>
      </c>
      <c r="B1188" s="41" t="n">
        <v>44986</v>
      </c>
      <c r="C1188" t="n">
        <v>12</v>
      </c>
      <c r="D1188" t="n">
        <v>0</v>
      </c>
    </row>
    <row r="1189">
      <c r="A1189" t="inlineStr">
        <is>
          <t>U-48e129</t>
        </is>
      </c>
      <c r="B1189" s="41" t="n">
        <v>45383</v>
      </c>
      <c r="C1189" t="n">
        <v>8</v>
      </c>
      <c r="D1189" t="n">
        <v>0</v>
      </c>
    </row>
    <row r="1190">
      <c r="A1190" t="inlineStr">
        <is>
          <t>U-24ae69</t>
        </is>
      </c>
      <c r="B1190" s="41" t="n">
        <v>45261</v>
      </c>
      <c r="C1190" t="n">
        <v>11</v>
      </c>
      <c r="D1190" t="n">
        <v>0</v>
      </c>
    </row>
    <row r="1191">
      <c r="A1191" t="inlineStr">
        <is>
          <t>U-4a0b26</t>
        </is>
      </c>
      <c r="B1191" s="41" t="n">
        <v>45597</v>
      </c>
      <c r="C1191" t="n">
        <v>8</v>
      </c>
      <c r="D1191" t="n">
        <v>0</v>
      </c>
    </row>
    <row r="1192">
      <c r="A1192" t="inlineStr">
        <is>
          <t>U-5355e4</t>
        </is>
      </c>
      <c r="B1192" s="41" t="n">
        <v>45383</v>
      </c>
      <c r="C1192" t="n">
        <v>7</v>
      </c>
      <c r="D1192" t="n">
        <v>0</v>
      </c>
    </row>
    <row r="1193">
      <c r="A1193" t="inlineStr">
        <is>
          <t>U-181f6e</t>
        </is>
      </c>
      <c r="B1193" s="41" t="n">
        <v>45108</v>
      </c>
      <c r="C1193" t="n">
        <v>10</v>
      </c>
      <c r="D1193" t="n">
        <v>1</v>
      </c>
    </row>
    <row r="1194">
      <c r="A1194" t="inlineStr">
        <is>
          <t>U-fe7355</t>
        </is>
      </c>
      <c r="B1194" s="41" t="n">
        <v>45627</v>
      </c>
      <c r="C1194" t="n">
        <v>14</v>
      </c>
      <c r="D1194" t="n">
        <v>0</v>
      </c>
    </row>
    <row r="1195">
      <c r="A1195" t="inlineStr">
        <is>
          <t>U-27deec</t>
        </is>
      </c>
      <c r="B1195" s="41" t="n">
        <v>45323</v>
      </c>
      <c r="C1195" t="n">
        <v>13</v>
      </c>
      <c r="D1195" t="n">
        <v>0</v>
      </c>
    </row>
    <row r="1196">
      <c r="A1196" t="inlineStr">
        <is>
          <t>U-13f4c5</t>
        </is>
      </c>
      <c r="B1196" s="41" t="n">
        <v>44927</v>
      </c>
      <c r="C1196" t="n">
        <v>14</v>
      </c>
      <c r="D1196" t="n">
        <v>0</v>
      </c>
    </row>
    <row r="1197">
      <c r="A1197" t="inlineStr">
        <is>
          <t>U-f4c9b3</t>
        </is>
      </c>
      <c r="B1197" s="41" t="n">
        <v>45047</v>
      </c>
      <c r="C1197" t="n">
        <v>9</v>
      </c>
      <c r="D1197" t="n">
        <v>1</v>
      </c>
    </row>
    <row r="1198">
      <c r="A1198" t="inlineStr">
        <is>
          <t>U-7a3d1d</t>
        </is>
      </c>
      <c r="B1198" s="41" t="n">
        <v>45170</v>
      </c>
      <c r="C1198" t="n">
        <v>8</v>
      </c>
      <c r="D1198" t="n">
        <v>0</v>
      </c>
    </row>
    <row r="1199">
      <c r="A1199" t="inlineStr">
        <is>
          <t>U-39f86b</t>
        </is>
      </c>
      <c r="B1199" s="41" t="n">
        <v>45474</v>
      </c>
      <c r="C1199" t="n">
        <v>8</v>
      </c>
      <c r="D1199" t="n">
        <v>0</v>
      </c>
    </row>
    <row r="1200">
      <c r="A1200" t="inlineStr">
        <is>
          <t>U-7d77b9</t>
        </is>
      </c>
      <c r="B1200" s="41" t="n">
        <v>45323</v>
      </c>
      <c r="C1200" t="n">
        <v>11</v>
      </c>
      <c r="D1200" t="n">
        <v>0</v>
      </c>
    </row>
    <row r="1201">
      <c r="A1201" t="inlineStr">
        <is>
          <t>U-371d79</t>
        </is>
      </c>
      <c r="B1201" s="41" t="n">
        <v>44986</v>
      </c>
      <c r="C1201" t="n">
        <v>7</v>
      </c>
      <c r="D1201" t="n">
        <v>0</v>
      </c>
    </row>
    <row r="1202">
      <c r="A1202" t="inlineStr">
        <is>
          <t>U-d2ebe3</t>
        </is>
      </c>
      <c r="B1202" s="41" t="n">
        <v>45505</v>
      </c>
      <c r="C1202" t="n">
        <v>13</v>
      </c>
      <c r="D1202" t="n">
        <v>1</v>
      </c>
    </row>
    <row r="1203">
      <c r="A1203" t="inlineStr">
        <is>
          <t>U-2664d7</t>
        </is>
      </c>
      <c r="B1203" s="41" t="n">
        <v>45505</v>
      </c>
      <c r="C1203" t="n">
        <v>11</v>
      </c>
      <c r="D1203" t="n">
        <v>0</v>
      </c>
    </row>
    <row r="1204">
      <c r="A1204" t="inlineStr">
        <is>
          <t>U-88c608</t>
        </is>
      </c>
      <c r="B1204" s="41" t="n">
        <v>45536</v>
      </c>
      <c r="C1204" t="n">
        <v>7</v>
      </c>
      <c r="D1204" t="n">
        <v>0</v>
      </c>
    </row>
    <row r="1205">
      <c r="A1205" t="inlineStr">
        <is>
          <t>U-20cf9d</t>
        </is>
      </c>
      <c r="B1205" s="41" t="n">
        <v>45078</v>
      </c>
      <c r="C1205" t="n">
        <v>13</v>
      </c>
      <c r="D1205" t="n">
        <v>0</v>
      </c>
    </row>
    <row r="1206">
      <c r="A1206" t="inlineStr">
        <is>
          <t>U-899972</t>
        </is>
      </c>
      <c r="B1206" s="41" t="n">
        <v>45078</v>
      </c>
      <c r="C1206" t="n">
        <v>10</v>
      </c>
      <c r="D1206" t="n">
        <v>0</v>
      </c>
    </row>
    <row r="1207">
      <c r="A1207" t="inlineStr">
        <is>
          <t>U-40643a</t>
        </is>
      </c>
      <c r="B1207" s="41" t="n">
        <v>45139</v>
      </c>
      <c r="C1207" t="n">
        <v>13</v>
      </c>
      <c r="D1207" t="n">
        <v>0</v>
      </c>
    </row>
    <row r="1208">
      <c r="A1208" t="inlineStr">
        <is>
          <t>U-3c73d4</t>
        </is>
      </c>
      <c r="B1208" s="41" t="n">
        <v>44927</v>
      </c>
      <c r="C1208" t="n">
        <v>9</v>
      </c>
      <c r="D1208" t="n">
        <v>0</v>
      </c>
    </row>
    <row r="1209">
      <c r="A1209" t="inlineStr">
        <is>
          <t>U-b97ca6</t>
        </is>
      </c>
      <c r="B1209" s="41" t="n">
        <v>45536</v>
      </c>
      <c r="C1209" t="n">
        <v>15</v>
      </c>
      <c r="D1209" t="n">
        <v>0</v>
      </c>
    </row>
    <row r="1210">
      <c r="A1210" t="inlineStr">
        <is>
          <t>U-ac4247</t>
        </is>
      </c>
      <c r="B1210" s="41" t="n">
        <v>45505</v>
      </c>
      <c r="C1210" t="n">
        <v>7</v>
      </c>
      <c r="D1210" t="n">
        <v>0</v>
      </c>
    </row>
    <row r="1211">
      <c r="A1211" t="inlineStr">
        <is>
          <t>U-2db96b</t>
        </is>
      </c>
      <c r="B1211" s="41" t="n">
        <v>45108</v>
      </c>
      <c r="C1211" t="n">
        <v>11</v>
      </c>
      <c r="D1211" t="n">
        <v>0</v>
      </c>
    </row>
    <row r="1212">
      <c r="A1212" t="inlineStr">
        <is>
          <t>U-97b671</t>
        </is>
      </c>
      <c r="B1212" s="41" t="n">
        <v>44986</v>
      </c>
      <c r="C1212" t="n">
        <v>11</v>
      </c>
      <c r="D1212" t="n">
        <v>0</v>
      </c>
    </row>
    <row r="1213">
      <c r="A1213" t="inlineStr">
        <is>
          <t>U-91b2cd</t>
        </is>
      </c>
      <c r="B1213" s="41" t="n">
        <v>45627</v>
      </c>
      <c r="C1213" t="n">
        <v>12</v>
      </c>
      <c r="D1213" t="n">
        <v>0</v>
      </c>
    </row>
    <row r="1214">
      <c r="A1214" t="inlineStr">
        <is>
          <t>U-786feb</t>
        </is>
      </c>
      <c r="B1214" s="41" t="n">
        <v>45200</v>
      </c>
      <c r="C1214" t="n">
        <v>13</v>
      </c>
      <c r="D1214" t="n">
        <v>0</v>
      </c>
    </row>
    <row r="1215">
      <c r="A1215" t="inlineStr">
        <is>
          <t>U-7a87ed</t>
        </is>
      </c>
      <c r="B1215" s="41" t="n">
        <v>45383</v>
      </c>
      <c r="C1215" t="n">
        <v>14</v>
      </c>
      <c r="D1215" t="n">
        <v>0</v>
      </c>
    </row>
    <row r="1216">
      <c r="A1216" t="inlineStr">
        <is>
          <t>U-c5d687</t>
        </is>
      </c>
      <c r="B1216" s="41" t="n">
        <v>45108</v>
      </c>
      <c r="C1216" t="n">
        <v>8</v>
      </c>
      <c r="D1216" t="n">
        <v>0</v>
      </c>
    </row>
    <row r="1217">
      <c r="A1217" t="inlineStr">
        <is>
          <t>U-e19d92</t>
        </is>
      </c>
      <c r="B1217" s="41" t="n">
        <v>45352</v>
      </c>
      <c r="C1217" t="n">
        <v>8</v>
      </c>
      <c r="D1217" t="n">
        <v>1</v>
      </c>
    </row>
    <row r="1218">
      <c r="A1218" t="inlineStr">
        <is>
          <t>U-9e5ae0</t>
        </is>
      </c>
      <c r="B1218" s="41" t="n">
        <v>45170</v>
      </c>
      <c r="C1218" t="n">
        <v>13</v>
      </c>
      <c r="D1218" t="n">
        <v>5</v>
      </c>
    </row>
    <row r="1219">
      <c r="A1219" t="inlineStr">
        <is>
          <t>U-6bdbb4</t>
        </is>
      </c>
      <c r="B1219" s="41" t="n">
        <v>45200</v>
      </c>
      <c r="C1219" t="n">
        <v>10</v>
      </c>
      <c r="D1219" t="n">
        <v>2</v>
      </c>
    </row>
    <row r="1220">
      <c r="A1220" t="inlineStr">
        <is>
          <t>U-411084</t>
        </is>
      </c>
      <c r="B1220" s="41" t="n">
        <v>45200</v>
      </c>
      <c r="C1220" t="n">
        <v>11</v>
      </c>
      <c r="D1220" t="n">
        <v>2</v>
      </c>
    </row>
    <row r="1221">
      <c r="A1221" t="inlineStr">
        <is>
          <t>U-ad151c</t>
        </is>
      </c>
      <c r="B1221" s="41" t="n">
        <v>45627</v>
      </c>
      <c r="C1221" t="n">
        <v>10</v>
      </c>
      <c r="D1221" t="n">
        <v>1</v>
      </c>
    </row>
    <row r="1222">
      <c r="A1222" t="inlineStr">
        <is>
          <t>U-d4d425</t>
        </is>
      </c>
      <c r="B1222" s="41" t="n">
        <v>45017</v>
      </c>
      <c r="C1222" t="n">
        <v>13</v>
      </c>
      <c r="D1222" t="n">
        <v>0</v>
      </c>
    </row>
    <row r="1223">
      <c r="A1223" t="inlineStr">
        <is>
          <t>U-778fda</t>
        </is>
      </c>
      <c r="B1223" s="41" t="n">
        <v>44927</v>
      </c>
      <c r="C1223" t="n">
        <v>11</v>
      </c>
      <c r="D1223" t="n">
        <v>0</v>
      </c>
    </row>
    <row r="1224">
      <c r="A1224" t="inlineStr">
        <is>
          <t>U-3d979b</t>
        </is>
      </c>
      <c r="B1224" s="41" t="n">
        <v>45597</v>
      </c>
      <c r="C1224" t="n">
        <v>10</v>
      </c>
      <c r="D1224" t="n">
        <v>0</v>
      </c>
    </row>
    <row r="1225">
      <c r="A1225" t="inlineStr">
        <is>
          <t>U-cf5966</t>
        </is>
      </c>
      <c r="B1225" s="41" t="n">
        <v>45566</v>
      </c>
      <c r="C1225" t="n">
        <v>10</v>
      </c>
      <c r="D1225" t="n">
        <v>0</v>
      </c>
    </row>
    <row r="1226">
      <c r="A1226" t="inlineStr">
        <is>
          <t>U-a537fe</t>
        </is>
      </c>
      <c r="B1226" s="41" t="n">
        <v>45017</v>
      </c>
      <c r="C1226" t="n">
        <v>13</v>
      </c>
      <c r="D1226" t="n">
        <v>0</v>
      </c>
    </row>
    <row r="1227">
      <c r="A1227" t="inlineStr">
        <is>
          <t>U-f245d0</t>
        </is>
      </c>
      <c r="B1227" s="41" t="n">
        <v>45597</v>
      </c>
      <c r="C1227" t="n">
        <v>12</v>
      </c>
      <c r="D1227" t="n">
        <v>0</v>
      </c>
    </row>
    <row r="1228">
      <c r="A1228" t="inlineStr">
        <is>
          <t>U-8fc431</t>
        </is>
      </c>
      <c r="B1228" s="41" t="n">
        <v>45261</v>
      </c>
      <c r="C1228" t="n">
        <v>6</v>
      </c>
      <c r="D1228" t="n">
        <v>4</v>
      </c>
    </row>
    <row r="1229">
      <c r="A1229" t="inlineStr">
        <is>
          <t>U-b0dc4a</t>
        </is>
      </c>
      <c r="B1229" s="41" t="n">
        <v>44958</v>
      </c>
      <c r="C1229" t="n">
        <v>8</v>
      </c>
      <c r="D1229" t="n">
        <v>0</v>
      </c>
    </row>
    <row r="1230">
      <c r="A1230" t="inlineStr">
        <is>
          <t>U-8d3f5f</t>
        </is>
      </c>
      <c r="B1230" s="41" t="n">
        <v>45536</v>
      </c>
      <c r="C1230" t="n">
        <v>6</v>
      </c>
      <c r="D1230" t="n">
        <v>0</v>
      </c>
    </row>
    <row r="1231">
      <c r="A1231" t="inlineStr">
        <is>
          <t>U-7c5788</t>
        </is>
      </c>
      <c r="B1231" s="41" t="n">
        <v>44958</v>
      </c>
      <c r="C1231" t="n">
        <v>6</v>
      </c>
      <c r="D1231" t="n">
        <v>0</v>
      </c>
    </row>
    <row r="1232">
      <c r="A1232" t="inlineStr">
        <is>
          <t>U-eb871f</t>
        </is>
      </c>
      <c r="B1232" s="41" t="n">
        <v>44958</v>
      </c>
      <c r="C1232" t="n">
        <v>8</v>
      </c>
      <c r="D1232" t="n">
        <v>0</v>
      </c>
    </row>
    <row r="1233">
      <c r="A1233" t="inlineStr">
        <is>
          <t>U-708be6</t>
        </is>
      </c>
      <c r="B1233" s="41" t="n">
        <v>45444</v>
      </c>
      <c r="C1233" t="n">
        <v>12</v>
      </c>
      <c r="D1233" t="n">
        <v>0</v>
      </c>
    </row>
    <row r="1234">
      <c r="A1234" t="inlineStr">
        <is>
          <t>U-98e731</t>
        </is>
      </c>
      <c r="B1234" s="41" t="n">
        <v>45323</v>
      </c>
      <c r="C1234" t="n">
        <v>13</v>
      </c>
      <c r="D1234" t="n">
        <v>0</v>
      </c>
    </row>
    <row r="1235">
      <c r="A1235" t="inlineStr">
        <is>
          <t>U-67057b</t>
        </is>
      </c>
      <c r="B1235" s="41" t="n">
        <v>45536</v>
      </c>
      <c r="C1235" t="n">
        <v>12</v>
      </c>
      <c r="D1235" t="n">
        <v>0</v>
      </c>
    </row>
    <row r="1236">
      <c r="A1236" t="inlineStr">
        <is>
          <t>U-bb737a</t>
        </is>
      </c>
      <c r="B1236" s="41" t="n">
        <v>45566</v>
      </c>
      <c r="C1236" t="n">
        <v>12</v>
      </c>
      <c r="D1236" t="n">
        <v>0</v>
      </c>
    </row>
    <row r="1237">
      <c r="A1237" t="inlineStr">
        <is>
          <t>U-67d4ef</t>
        </is>
      </c>
      <c r="B1237" s="41" t="n">
        <v>45261</v>
      </c>
      <c r="C1237" t="n">
        <v>4</v>
      </c>
      <c r="D1237" t="n">
        <v>0</v>
      </c>
    </row>
    <row r="1238">
      <c r="A1238" t="inlineStr">
        <is>
          <t>U-c0e095</t>
        </is>
      </c>
      <c r="B1238" s="41" t="n">
        <v>45047</v>
      </c>
      <c r="C1238" t="n">
        <v>6</v>
      </c>
      <c r="D1238" t="n">
        <v>2</v>
      </c>
    </row>
    <row r="1239">
      <c r="A1239" t="inlineStr">
        <is>
          <t>U-c893eb</t>
        </is>
      </c>
      <c r="B1239" s="41" t="n">
        <v>45261</v>
      </c>
      <c r="C1239" t="n">
        <v>11</v>
      </c>
      <c r="D1239" t="n">
        <v>3</v>
      </c>
    </row>
    <row r="1240">
      <c r="A1240" t="inlineStr">
        <is>
          <t>U-650cda</t>
        </is>
      </c>
      <c r="B1240" s="41" t="n">
        <v>45566</v>
      </c>
      <c r="C1240" t="n">
        <v>10</v>
      </c>
      <c r="D1240" t="n">
        <v>0</v>
      </c>
    </row>
    <row r="1241">
      <c r="A1241" t="inlineStr">
        <is>
          <t>U-76b659</t>
        </is>
      </c>
      <c r="B1241" s="41" t="n">
        <v>45352</v>
      </c>
      <c r="C1241" t="n">
        <v>6</v>
      </c>
      <c r="D1241" t="n">
        <v>0</v>
      </c>
    </row>
    <row r="1242">
      <c r="A1242" t="inlineStr">
        <is>
          <t>U-f931c1</t>
        </is>
      </c>
      <c r="B1242" s="41" t="n">
        <v>45505</v>
      </c>
      <c r="C1242" t="n">
        <v>8</v>
      </c>
      <c r="D1242" t="n">
        <v>0</v>
      </c>
    </row>
    <row r="1243">
      <c r="A1243" t="inlineStr">
        <is>
          <t>U-908133</t>
        </is>
      </c>
      <c r="B1243" s="41" t="n">
        <v>45078</v>
      </c>
      <c r="C1243" t="n">
        <v>8</v>
      </c>
      <c r="D1243" t="n">
        <v>0</v>
      </c>
    </row>
    <row r="1244">
      <c r="A1244" t="inlineStr">
        <is>
          <t>U-0e1fe7</t>
        </is>
      </c>
      <c r="B1244" s="41" t="n">
        <v>45047</v>
      </c>
      <c r="C1244" t="n">
        <v>14</v>
      </c>
      <c r="D1244" t="n">
        <v>0</v>
      </c>
    </row>
    <row r="1245">
      <c r="A1245" t="inlineStr">
        <is>
          <t>U-6e1b88</t>
        </is>
      </c>
      <c r="B1245" s="41" t="n">
        <v>45444</v>
      </c>
      <c r="C1245" t="n">
        <v>12</v>
      </c>
      <c r="D1245" t="n">
        <v>0</v>
      </c>
    </row>
    <row r="1246">
      <c r="A1246" t="inlineStr">
        <is>
          <t>U-c4d8c7</t>
        </is>
      </c>
      <c r="B1246" s="41" t="n">
        <v>45566</v>
      </c>
      <c r="C1246" t="n">
        <v>13</v>
      </c>
      <c r="D1246" t="n">
        <v>1</v>
      </c>
    </row>
    <row r="1247">
      <c r="A1247" t="inlineStr">
        <is>
          <t>U-cc350f</t>
        </is>
      </c>
      <c r="B1247" s="41" t="n">
        <v>45566</v>
      </c>
      <c r="C1247" t="n">
        <v>9</v>
      </c>
      <c r="D1247" t="n">
        <v>0</v>
      </c>
    </row>
    <row r="1248">
      <c r="A1248" t="inlineStr">
        <is>
          <t>U-6dcbb7</t>
        </is>
      </c>
      <c r="B1248" s="41" t="n">
        <v>45597</v>
      </c>
      <c r="C1248" t="n">
        <v>10</v>
      </c>
      <c r="D1248" t="n">
        <v>0</v>
      </c>
    </row>
    <row r="1249">
      <c r="A1249" t="inlineStr">
        <is>
          <t>U-b76b5b</t>
        </is>
      </c>
      <c r="B1249" s="41" t="n">
        <v>45139</v>
      </c>
      <c r="C1249" t="n">
        <v>12</v>
      </c>
      <c r="D1249" t="n">
        <v>1</v>
      </c>
    </row>
    <row r="1250">
      <c r="A1250" t="inlineStr">
        <is>
          <t>U-75659d</t>
        </is>
      </c>
      <c r="B1250" s="41" t="n">
        <v>45566</v>
      </c>
      <c r="C1250" t="n">
        <v>6</v>
      </c>
      <c r="D1250" t="n">
        <v>1</v>
      </c>
    </row>
    <row r="1251">
      <c r="A1251" t="inlineStr">
        <is>
          <t>U-f2fd95</t>
        </is>
      </c>
      <c r="B1251" s="41" t="n">
        <v>45597</v>
      </c>
      <c r="C1251" t="n">
        <v>7</v>
      </c>
      <c r="D1251" t="n">
        <v>0</v>
      </c>
    </row>
    <row r="1252">
      <c r="A1252" t="inlineStr">
        <is>
          <t>U-d29c74</t>
        </is>
      </c>
      <c r="B1252" s="41" t="n">
        <v>45108</v>
      </c>
      <c r="C1252" t="n">
        <v>9</v>
      </c>
      <c r="D1252" t="n">
        <v>0</v>
      </c>
    </row>
    <row r="1253">
      <c r="A1253" t="inlineStr">
        <is>
          <t>U-52fc9b</t>
        </is>
      </c>
      <c r="B1253" s="41" t="n">
        <v>45231</v>
      </c>
      <c r="C1253" t="n">
        <v>12</v>
      </c>
      <c r="D1253" t="n">
        <v>0</v>
      </c>
    </row>
    <row r="1254">
      <c r="A1254" t="inlineStr">
        <is>
          <t>U-85c0f1</t>
        </is>
      </c>
      <c r="B1254" s="41" t="n">
        <v>45323</v>
      </c>
      <c r="C1254" t="n">
        <v>8</v>
      </c>
      <c r="D1254" t="n">
        <v>0</v>
      </c>
    </row>
    <row r="1255">
      <c r="A1255" t="inlineStr">
        <is>
          <t>U-734fdf</t>
        </is>
      </c>
      <c r="B1255" s="41" t="n">
        <v>45017</v>
      </c>
      <c r="C1255" t="n">
        <v>6</v>
      </c>
      <c r="D1255" t="n">
        <v>0</v>
      </c>
    </row>
    <row r="1256">
      <c r="A1256" t="inlineStr">
        <is>
          <t>U-9bd645</t>
        </is>
      </c>
      <c r="B1256" s="41" t="n">
        <v>45292</v>
      </c>
      <c r="C1256" t="n">
        <v>8</v>
      </c>
      <c r="D1256" t="n">
        <v>2</v>
      </c>
    </row>
    <row r="1257">
      <c r="A1257" t="inlineStr">
        <is>
          <t>U-f93aa8</t>
        </is>
      </c>
      <c r="B1257" s="41" t="n">
        <v>45474</v>
      </c>
      <c r="C1257" t="n">
        <v>11</v>
      </c>
      <c r="D1257" t="n">
        <v>1</v>
      </c>
    </row>
    <row r="1258">
      <c r="A1258" t="inlineStr">
        <is>
          <t>U-91189c</t>
        </is>
      </c>
      <c r="B1258" s="41" t="n">
        <v>45323</v>
      </c>
      <c r="C1258" t="n">
        <v>12</v>
      </c>
      <c r="D1258" t="n">
        <v>0</v>
      </c>
    </row>
    <row r="1259">
      <c r="A1259" t="inlineStr">
        <is>
          <t>U-25528c</t>
        </is>
      </c>
      <c r="B1259" s="41" t="n">
        <v>45292</v>
      </c>
      <c r="C1259" t="n">
        <v>10</v>
      </c>
      <c r="D1259" t="n">
        <v>0</v>
      </c>
    </row>
    <row r="1260">
      <c r="A1260" t="inlineStr">
        <is>
          <t>U-02607a</t>
        </is>
      </c>
      <c r="B1260" s="41" t="n">
        <v>45200</v>
      </c>
      <c r="C1260" t="n">
        <v>18</v>
      </c>
      <c r="D1260" t="n">
        <v>1</v>
      </c>
    </row>
    <row r="1261">
      <c r="A1261" t="inlineStr">
        <is>
          <t>U-043dcd</t>
        </is>
      </c>
      <c r="B1261" s="41" t="n">
        <v>45047</v>
      </c>
      <c r="C1261" t="n">
        <v>12</v>
      </c>
      <c r="D1261" t="n">
        <v>0</v>
      </c>
    </row>
    <row r="1262">
      <c r="A1262" t="inlineStr">
        <is>
          <t>U-389f1a</t>
        </is>
      </c>
      <c r="B1262" s="41" t="n">
        <v>45261</v>
      </c>
      <c r="C1262" t="n">
        <v>9</v>
      </c>
      <c r="D1262" t="n">
        <v>0</v>
      </c>
    </row>
    <row r="1263">
      <c r="A1263" t="inlineStr">
        <is>
          <t>U-5e78a3</t>
        </is>
      </c>
      <c r="B1263" s="41" t="n">
        <v>45413</v>
      </c>
      <c r="C1263" t="n">
        <v>15</v>
      </c>
      <c r="D1263" t="n">
        <v>1</v>
      </c>
    </row>
    <row r="1264">
      <c r="A1264" t="inlineStr">
        <is>
          <t>U-775e44</t>
        </is>
      </c>
      <c r="B1264" s="41" t="n">
        <v>45292</v>
      </c>
      <c r="C1264" t="n">
        <v>12</v>
      </c>
      <c r="D1264" t="n">
        <v>2</v>
      </c>
    </row>
    <row r="1265">
      <c r="A1265" t="inlineStr">
        <is>
          <t>U-4ad6a9</t>
        </is>
      </c>
      <c r="B1265" s="41" t="n">
        <v>45323</v>
      </c>
      <c r="C1265" t="n">
        <v>11</v>
      </c>
      <c r="D1265" t="n">
        <v>2</v>
      </c>
    </row>
    <row r="1266">
      <c r="A1266" t="inlineStr">
        <is>
          <t>U-d589d0</t>
        </is>
      </c>
      <c r="B1266" s="41" t="n">
        <v>45047</v>
      </c>
      <c r="C1266" t="n">
        <v>10</v>
      </c>
      <c r="D1266" t="n">
        <v>0</v>
      </c>
    </row>
    <row r="1267">
      <c r="A1267" t="inlineStr">
        <is>
          <t>U-dc6275</t>
        </is>
      </c>
      <c r="B1267" s="41" t="n">
        <v>45383</v>
      </c>
      <c r="C1267" t="n">
        <v>7</v>
      </c>
      <c r="D1267" t="n">
        <v>1</v>
      </c>
    </row>
    <row r="1268">
      <c r="A1268" t="inlineStr">
        <is>
          <t>U-cc0e05</t>
        </is>
      </c>
      <c r="B1268" s="41" t="n">
        <v>45292</v>
      </c>
      <c r="C1268" t="n">
        <v>9</v>
      </c>
      <c r="D1268" t="n">
        <v>0</v>
      </c>
    </row>
    <row r="1269">
      <c r="A1269" t="inlineStr">
        <is>
          <t>U-0bd39d</t>
        </is>
      </c>
      <c r="B1269" s="41" t="n">
        <v>45078</v>
      </c>
      <c r="C1269" t="n">
        <v>6</v>
      </c>
      <c r="D1269" t="n">
        <v>1</v>
      </c>
    </row>
    <row r="1270">
      <c r="A1270" t="inlineStr">
        <is>
          <t>U-8eef81</t>
        </is>
      </c>
      <c r="B1270" s="41" t="n">
        <v>45352</v>
      </c>
      <c r="C1270" t="n">
        <v>5</v>
      </c>
      <c r="D1270" t="n">
        <v>2</v>
      </c>
    </row>
    <row r="1271">
      <c r="A1271" t="inlineStr">
        <is>
          <t>U-cd9c37</t>
        </is>
      </c>
      <c r="B1271" s="41" t="n">
        <v>45383</v>
      </c>
      <c r="C1271" t="n">
        <v>12</v>
      </c>
      <c r="D1271" t="n">
        <v>0</v>
      </c>
    </row>
    <row r="1272">
      <c r="A1272" t="inlineStr">
        <is>
          <t>U-a10357</t>
        </is>
      </c>
      <c r="B1272" s="41" t="n">
        <v>45200</v>
      </c>
      <c r="C1272" t="n">
        <v>9</v>
      </c>
      <c r="D1272" t="n">
        <v>1</v>
      </c>
    </row>
    <row r="1273">
      <c r="A1273" t="inlineStr">
        <is>
          <t>U-a61175</t>
        </is>
      </c>
      <c r="B1273" s="41" t="n">
        <v>45292</v>
      </c>
      <c r="C1273" t="n">
        <v>10</v>
      </c>
      <c r="D1273" t="n">
        <v>0</v>
      </c>
    </row>
    <row r="1274">
      <c r="A1274" t="inlineStr">
        <is>
          <t>U-0ff5f4</t>
        </is>
      </c>
      <c r="B1274" s="41" t="n">
        <v>45413</v>
      </c>
      <c r="C1274" t="n">
        <v>10</v>
      </c>
      <c r="D1274" t="n">
        <v>0</v>
      </c>
    </row>
    <row r="1275">
      <c r="A1275" t="inlineStr">
        <is>
          <t>U-c546a8</t>
        </is>
      </c>
      <c r="B1275" s="41" t="n">
        <v>45170</v>
      </c>
      <c r="C1275" t="n">
        <v>7</v>
      </c>
      <c r="D1275" t="n">
        <v>0</v>
      </c>
    </row>
    <row r="1276">
      <c r="A1276" t="inlineStr">
        <is>
          <t>U-2d806a</t>
        </is>
      </c>
      <c r="B1276" s="41" t="n">
        <v>45108</v>
      </c>
      <c r="C1276" t="n">
        <v>12</v>
      </c>
      <c r="D1276" t="n">
        <v>0</v>
      </c>
    </row>
    <row r="1277">
      <c r="A1277" t="inlineStr">
        <is>
          <t>U-6dbfd9</t>
        </is>
      </c>
      <c r="B1277" s="41" t="n">
        <v>45536</v>
      </c>
      <c r="C1277" t="n">
        <v>8</v>
      </c>
      <c r="D1277" t="n">
        <v>2</v>
      </c>
    </row>
    <row r="1278">
      <c r="A1278" t="inlineStr">
        <is>
          <t>U-a1dff8</t>
        </is>
      </c>
      <c r="B1278" s="41" t="n">
        <v>45352</v>
      </c>
      <c r="C1278" t="n">
        <v>9</v>
      </c>
      <c r="D1278" t="n">
        <v>0</v>
      </c>
    </row>
    <row r="1279">
      <c r="A1279" t="inlineStr">
        <is>
          <t>U-ccd9b6</t>
        </is>
      </c>
      <c r="B1279" s="41" t="n">
        <v>45505</v>
      </c>
      <c r="C1279" t="n">
        <v>13</v>
      </c>
      <c r="D1279" t="n">
        <v>0</v>
      </c>
    </row>
    <row r="1280">
      <c r="A1280" t="inlineStr">
        <is>
          <t>U-d23465</t>
        </is>
      </c>
      <c r="B1280" s="41" t="n">
        <v>45108</v>
      </c>
      <c r="C1280" t="n">
        <v>10</v>
      </c>
      <c r="D1280" t="n">
        <v>0</v>
      </c>
    </row>
    <row r="1281">
      <c r="A1281" t="inlineStr">
        <is>
          <t>U-78abb8</t>
        </is>
      </c>
      <c r="B1281" s="41" t="n">
        <v>45505</v>
      </c>
      <c r="C1281" t="n">
        <v>11</v>
      </c>
      <c r="D1281" t="n">
        <v>0</v>
      </c>
    </row>
    <row r="1282">
      <c r="A1282" t="inlineStr">
        <is>
          <t>U-56f476</t>
        </is>
      </c>
      <c r="B1282" s="41" t="n">
        <v>45536</v>
      </c>
      <c r="C1282" t="n">
        <v>6</v>
      </c>
      <c r="D1282" t="n">
        <v>0</v>
      </c>
    </row>
    <row r="1283">
      <c r="A1283" t="inlineStr">
        <is>
          <t>U-b1f46e</t>
        </is>
      </c>
      <c r="B1283" s="41" t="n">
        <v>45231</v>
      </c>
      <c r="C1283" t="n">
        <v>8</v>
      </c>
      <c r="D1283" t="n">
        <v>0</v>
      </c>
    </row>
    <row r="1284">
      <c r="A1284" t="inlineStr">
        <is>
          <t>U-110ee2</t>
        </is>
      </c>
      <c r="B1284" s="41" t="n">
        <v>45474</v>
      </c>
      <c r="C1284" t="n">
        <v>12</v>
      </c>
      <c r="D1284" t="n">
        <v>1</v>
      </c>
    </row>
    <row r="1285">
      <c r="A1285" t="inlineStr">
        <is>
          <t>U-31ef81</t>
        </is>
      </c>
      <c r="B1285" s="41" t="n">
        <v>45383</v>
      </c>
      <c r="C1285" t="n">
        <v>9</v>
      </c>
      <c r="D1285" t="n">
        <v>1</v>
      </c>
    </row>
    <row r="1286">
      <c r="A1286" t="inlineStr">
        <is>
          <t>U-ff4b5a</t>
        </is>
      </c>
      <c r="B1286" s="41" t="n">
        <v>45352</v>
      </c>
      <c r="C1286" t="n">
        <v>12</v>
      </c>
      <c r="D1286" t="n">
        <v>0</v>
      </c>
    </row>
    <row r="1287">
      <c r="A1287" t="inlineStr">
        <is>
          <t>U-702edc</t>
        </is>
      </c>
      <c r="B1287" s="41" t="n">
        <v>45170</v>
      </c>
      <c r="C1287" t="n">
        <v>10</v>
      </c>
      <c r="D1287" t="n">
        <v>0</v>
      </c>
    </row>
    <row r="1288">
      <c r="A1288" t="inlineStr">
        <is>
          <t>U-0ed857</t>
        </is>
      </c>
      <c r="B1288" s="41" t="n">
        <v>44958</v>
      </c>
      <c r="C1288" t="n">
        <v>5</v>
      </c>
      <c r="D1288" t="n">
        <v>3</v>
      </c>
    </row>
    <row r="1289">
      <c r="A1289" t="inlineStr">
        <is>
          <t>U-c9c4c7</t>
        </is>
      </c>
      <c r="B1289" s="41" t="n">
        <v>45170</v>
      </c>
      <c r="C1289" t="n">
        <v>10</v>
      </c>
      <c r="D1289" t="n">
        <v>2</v>
      </c>
    </row>
    <row r="1290">
      <c r="A1290" t="inlineStr">
        <is>
          <t>U-a11296</t>
        </is>
      </c>
      <c r="B1290" s="41" t="n">
        <v>45536</v>
      </c>
      <c r="C1290" t="n">
        <v>9</v>
      </c>
      <c r="D1290" t="n">
        <v>1</v>
      </c>
    </row>
    <row r="1291">
      <c r="A1291" t="inlineStr">
        <is>
          <t>U-1a7709</t>
        </is>
      </c>
      <c r="B1291" s="41" t="n">
        <v>44986</v>
      </c>
      <c r="C1291" t="n">
        <v>10</v>
      </c>
      <c r="D1291" t="n">
        <v>0</v>
      </c>
    </row>
    <row r="1292">
      <c r="A1292" t="inlineStr">
        <is>
          <t>U-9cd4fe</t>
        </is>
      </c>
      <c r="B1292" s="41" t="n">
        <v>44927</v>
      </c>
      <c r="C1292" t="n">
        <v>13</v>
      </c>
      <c r="D1292" t="n">
        <v>0</v>
      </c>
    </row>
    <row r="1293">
      <c r="A1293" t="inlineStr">
        <is>
          <t>U-9457c3</t>
        </is>
      </c>
      <c r="B1293" s="41" t="n">
        <v>45200</v>
      </c>
      <c r="C1293" t="n">
        <v>11</v>
      </c>
      <c r="D1293" t="n">
        <v>0</v>
      </c>
    </row>
    <row r="1294">
      <c r="A1294" t="inlineStr">
        <is>
          <t>U-d1ece6</t>
        </is>
      </c>
      <c r="B1294" s="41" t="n">
        <v>45323</v>
      </c>
      <c r="C1294" t="n">
        <v>11</v>
      </c>
      <c r="D1294" t="n">
        <v>2</v>
      </c>
    </row>
    <row r="1295">
      <c r="A1295" t="inlineStr">
        <is>
          <t>U-6c328f</t>
        </is>
      </c>
      <c r="B1295" s="41" t="n">
        <v>45566</v>
      </c>
      <c r="C1295" t="n">
        <v>8</v>
      </c>
      <c r="D1295" t="n">
        <v>0</v>
      </c>
    </row>
    <row r="1296">
      <c r="A1296" t="inlineStr">
        <is>
          <t>U-11d500</t>
        </is>
      </c>
      <c r="B1296" s="41" t="n">
        <v>45474</v>
      </c>
      <c r="C1296" t="n">
        <v>11</v>
      </c>
      <c r="D1296" t="n">
        <v>0</v>
      </c>
    </row>
    <row r="1297">
      <c r="A1297" t="inlineStr">
        <is>
          <t>U-d1d4ff</t>
        </is>
      </c>
      <c r="B1297" s="41" t="n">
        <v>45047</v>
      </c>
      <c r="C1297" t="n">
        <v>9</v>
      </c>
      <c r="D1297" t="n">
        <v>3</v>
      </c>
    </row>
    <row r="1298">
      <c r="A1298" t="inlineStr">
        <is>
          <t>U-52c721</t>
        </is>
      </c>
      <c r="B1298" s="41" t="n">
        <v>45505</v>
      </c>
      <c r="C1298" t="n">
        <v>9</v>
      </c>
      <c r="D1298" t="n">
        <v>0</v>
      </c>
    </row>
    <row r="1299">
      <c r="A1299" t="inlineStr">
        <is>
          <t>U-516600</t>
        </is>
      </c>
      <c r="B1299" s="41" t="n">
        <v>45566</v>
      </c>
      <c r="C1299" t="n">
        <v>13</v>
      </c>
      <c r="D1299" t="n">
        <v>0</v>
      </c>
    </row>
    <row r="1300">
      <c r="A1300" t="inlineStr">
        <is>
          <t>U-676026</t>
        </is>
      </c>
      <c r="B1300" s="41" t="n">
        <v>44958</v>
      </c>
      <c r="C1300" t="n">
        <v>10</v>
      </c>
      <c r="D1300" t="n">
        <v>1</v>
      </c>
    </row>
    <row r="1301">
      <c r="A1301" t="inlineStr">
        <is>
          <t>U-4ef70b</t>
        </is>
      </c>
      <c r="B1301" s="41" t="n">
        <v>45566</v>
      </c>
      <c r="C1301" t="n">
        <v>11</v>
      </c>
      <c r="D1301" t="n">
        <v>0</v>
      </c>
    </row>
    <row r="1302">
      <c r="A1302" t="inlineStr">
        <is>
          <t>U-83207b</t>
        </is>
      </c>
      <c r="B1302" s="41" t="n">
        <v>45078</v>
      </c>
      <c r="C1302" t="n">
        <v>11</v>
      </c>
      <c r="D1302" t="n">
        <v>0</v>
      </c>
    </row>
    <row r="1303">
      <c r="A1303" t="inlineStr">
        <is>
          <t>U-babf31</t>
        </is>
      </c>
      <c r="B1303" s="41" t="n">
        <v>45261</v>
      </c>
      <c r="C1303" t="n">
        <v>7</v>
      </c>
      <c r="D1303" t="n">
        <v>1</v>
      </c>
    </row>
    <row r="1304">
      <c r="A1304" t="inlineStr">
        <is>
          <t>U-52c0a6</t>
        </is>
      </c>
      <c r="B1304" s="41" t="n">
        <v>45444</v>
      </c>
      <c r="C1304" t="n">
        <v>15</v>
      </c>
      <c r="D1304" t="n">
        <v>0</v>
      </c>
    </row>
    <row r="1305">
      <c r="A1305" t="inlineStr">
        <is>
          <t>U-27ab31</t>
        </is>
      </c>
      <c r="B1305" s="41" t="n">
        <v>45139</v>
      </c>
      <c r="C1305" t="n">
        <v>10</v>
      </c>
      <c r="D1305" t="n">
        <v>0</v>
      </c>
    </row>
    <row r="1306">
      <c r="A1306" t="inlineStr">
        <is>
          <t>U-f597fc</t>
        </is>
      </c>
      <c r="B1306" s="41" t="n">
        <v>45352</v>
      </c>
      <c r="C1306" t="n">
        <v>9</v>
      </c>
      <c r="D1306" t="n">
        <v>0</v>
      </c>
    </row>
    <row r="1307">
      <c r="A1307" t="inlineStr">
        <is>
          <t>U-5a7738</t>
        </is>
      </c>
      <c r="B1307" s="41" t="n">
        <v>45474</v>
      </c>
      <c r="C1307" t="n">
        <v>9</v>
      </c>
      <c r="D1307" t="n">
        <v>0</v>
      </c>
    </row>
    <row r="1308">
      <c r="A1308" t="inlineStr">
        <is>
          <t>U-4253f2</t>
        </is>
      </c>
      <c r="B1308" s="41" t="n">
        <v>45505</v>
      </c>
      <c r="C1308" t="n">
        <v>9</v>
      </c>
      <c r="D1308" t="n">
        <v>0</v>
      </c>
    </row>
    <row r="1309">
      <c r="A1309" t="inlineStr">
        <is>
          <t>U-3d7e91</t>
        </is>
      </c>
      <c r="B1309" s="41" t="n">
        <v>45323</v>
      </c>
      <c r="C1309" t="n">
        <v>10</v>
      </c>
      <c r="D1309" t="n">
        <v>0</v>
      </c>
    </row>
    <row r="1310">
      <c r="A1310" t="inlineStr">
        <is>
          <t>U-948ece</t>
        </is>
      </c>
      <c r="B1310" s="41" t="n">
        <v>44986</v>
      </c>
      <c r="C1310" t="n">
        <v>11</v>
      </c>
      <c r="D1310" t="n">
        <v>0</v>
      </c>
    </row>
    <row r="1311">
      <c r="A1311" t="inlineStr">
        <is>
          <t>U-971d5c</t>
        </is>
      </c>
      <c r="B1311" s="41" t="n">
        <v>45566</v>
      </c>
      <c r="C1311" t="n">
        <v>7</v>
      </c>
      <c r="D1311" t="n">
        <v>0</v>
      </c>
    </row>
    <row r="1312">
      <c r="A1312" t="inlineStr">
        <is>
          <t>U-576161</t>
        </is>
      </c>
      <c r="B1312" s="41" t="n">
        <v>45323</v>
      </c>
      <c r="C1312" t="n">
        <v>9</v>
      </c>
      <c r="D1312" t="n">
        <v>4</v>
      </c>
    </row>
    <row r="1313">
      <c r="A1313" t="inlineStr">
        <is>
          <t>U-f584a0</t>
        </is>
      </c>
      <c r="B1313" s="41" t="n">
        <v>45505</v>
      </c>
      <c r="C1313" t="n">
        <v>5</v>
      </c>
      <c r="D1313" t="n">
        <v>0</v>
      </c>
    </row>
    <row r="1314">
      <c r="A1314" t="inlineStr">
        <is>
          <t>U-94a4db</t>
        </is>
      </c>
      <c r="B1314" s="41" t="n">
        <v>45566</v>
      </c>
      <c r="C1314" t="n">
        <v>11</v>
      </c>
      <c r="D1314" t="n">
        <v>2</v>
      </c>
    </row>
    <row r="1315">
      <c r="A1315" t="inlineStr">
        <is>
          <t>U-97a96f</t>
        </is>
      </c>
      <c r="B1315" s="41" t="n">
        <v>45170</v>
      </c>
      <c r="C1315" t="n">
        <v>16</v>
      </c>
      <c r="D1315" t="n">
        <v>0</v>
      </c>
    </row>
    <row r="1316">
      <c r="A1316" t="inlineStr">
        <is>
          <t>U-b1db4b</t>
        </is>
      </c>
      <c r="B1316" s="41" t="n">
        <v>45047</v>
      </c>
      <c r="C1316" t="n">
        <v>7</v>
      </c>
      <c r="D1316" t="n">
        <v>1</v>
      </c>
    </row>
    <row r="1317">
      <c r="A1317" t="inlineStr">
        <is>
          <t>U-fbe41c</t>
        </is>
      </c>
      <c r="B1317" s="41" t="n">
        <v>44986</v>
      </c>
      <c r="C1317" t="n">
        <v>11</v>
      </c>
      <c r="D1317" t="n">
        <v>1</v>
      </c>
    </row>
    <row r="1318">
      <c r="A1318" t="inlineStr">
        <is>
          <t>U-6421ec</t>
        </is>
      </c>
      <c r="B1318" s="41" t="n">
        <v>45323</v>
      </c>
      <c r="C1318" t="n">
        <v>9</v>
      </c>
      <c r="D1318" t="n">
        <v>0</v>
      </c>
    </row>
    <row r="1319">
      <c r="A1319" t="inlineStr">
        <is>
          <t>U-f8db30</t>
        </is>
      </c>
      <c r="B1319" s="41" t="n">
        <v>45413</v>
      </c>
      <c r="C1319" t="n">
        <v>16</v>
      </c>
      <c r="D1319" t="n">
        <v>0</v>
      </c>
    </row>
    <row r="1320">
      <c r="A1320" t="inlineStr">
        <is>
          <t>U-3f091a</t>
        </is>
      </c>
      <c r="B1320" s="41" t="n">
        <v>45566</v>
      </c>
      <c r="C1320" t="n">
        <v>9</v>
      </c>
      <c r="D1320" t="n">
        <v>0</v>
      </c>
    </row>
    <row r="1321">
      <c r="A1321" t="inlineStr">
        <is>
          <t>U-cf5ea5</t>
        </is>
      </c>
      <c r="B1321" s="41" t="n">
        <v>45261</v>
      </c>
      <c r="C1321" t="n">
        <v>5</v>
      </c>
      <c r="D1321" t="n">
        <v>0</v>
      </c>
    </row>
    <row r="1322">
      <c r="A1322" t="inlineStr">
        <is>
          <t>U-1239d8</t>
        </is>
      </c>
      <c r="B1322" s="41" t="n">
        <v>44986</v>
      </c>
      <c r="C1322" t="n">
        <v>12</v>
      </c>
      <c r="D1322" t="n">
        <v>1</v>
      </c>
    </row>
    <row r="1323">
      <c r="A1323" t="inlineStr">
        <is>
          <t>U-44cc76</t>
        </is>
      </c>
      <c r="B1323" s="41" t="n">
        <v>45047</v>
      </c>
      <c r="C1323" t="n">
        <v>7</v>
      </c>
      <c r="D1323" t="n">
        <v>0</v>
      </c>
    </row>
    <row r="1324">
      <c r="A1324" t="inlineStr">
        <is>
          <t>U-be082c</t>
        </is>
      </c>
      <c r="B1324" s="41" t="n">
        <v>45108</v>
      </c>
      <c r="C1324" t="n">
        <v>10</v>
      </c>
      <c r="D1324" t="n">
        <v>0</v>
      </c>
    </row>
    <row r="1325">
      <c r="A1325" t="inlineStr">
        <is>
          <t>U-e49afe</t>
        </is>
      </c>
      <c r="B1325" s="41" t="n">
        <v>45139</v>
      </c>
      <c r="C1325" t="n">
        <v>13</v>
      </c>
      <c r="D1325" t="n">
        <v>0</v>
      </c>
    </row>
    <row r="1326">
      <c r="A1326" t="inlineStr">
        <is>
          <t>U-b619a3</t>
        </is>
      </c>
      <c r="B1326" s="41" t="n">
        <v>45231</v>
      </c>
      <c r="C1326" t="n">
        <v>8</v>
      </c>
      <c r="D1326" t="n">
        <v>0</v>
      </c>
    </row>
    <row r="1327">
      <c r="A1327" t="inlineStr">
        <is>
          <t>U-8c8724</t>
        </is>
      </c>
      <c r="B1327" s="41" t="n">
        <v>45200</v>
      </c>
      <c r="C1327" t="n">
        <v>10</v>
      </c>
      <c r="D1327" t="n">
        <v>0</v>
      </c>
    </row>
    <row r="1328">
      <c r="A1328" t="inlineStr">
        <is>
          <t>U-0c2f50</t>
        </is>
      </c>
      <c r="B1328" s="41" t="n">
        <v>45536</v>
      </c>
      <c r="C1328" t="n">
        <v>7</v>
      </c>
      <c r="D1328" t="n">
        <v>2</v>
      </c>
    </row>
    <row r="1329">
      <c r="A1329" t="inlineStr">
        <is>
          <t>U-ebdc2f</t>
        </is>
      </c>
      <c r="B1329" s="41" t="n">
        <v>45352</v>
      </c>
      <c r="C1329" t="n">
        <v>7</v>
      </c>
      <c r="D1329" t="n">
        <v>1</v>
      </c>
    </row>
    <row r="1330">
      <c r="A1330" t="inlineStr">
        <is>
          <t>U-e144f4</t>
        </is>
      </c>
      <c r="B1330" s="41" t="n">
        <v>45352</v>
      </c>
      <c r="C1330" t="n">
        <v>15</v>
      </c>
      <c r="D1330" t="n">
        <v>2</v>
      </c>
    </row>
    <row r="1331">
      <c r="A1331" t="inlineStr">
        <is>
          <t>U-cf8e62</t>
        </is>
      </c>
      <c r="B1331" s="41" t="n">
        <v>44986</v>
      </c>
      <c r="C1331" t="n">
        <v>10</v>
      </c>
      <c r="D1331" t="n">
        <v>0</v>
      </c>
    </row>
    <row r="1332">
      <c r="A1332" t="inlineStr">
        <is>
          <t>U-3e9482</t>
        </is>
      </c>
      <c r="B1332" s="41" t="n">
        <v>45231</v>
      </c>
      <c r="C1332" t="n">
        <v>16</v>
      </c>
      <c r="D1332" t="n">
        <v>3</v>
      </c>
    </row>
    <row r="1333">
      <c r="A1333" t="inlineStr">
        <is>
          <t>U-039f65</t>
        </is>
      </c>
      <c r="B1333" s="41" t="n">
        <v>45566</v>
      </c>
      <c r="C1333" t="n">
        <v>8</v>
      </c>
      <c r="D1333" t="n">
        <v>0</v>
      </c>
    </row>
    <row r="1334">
      <c r="A1334" t="inlineStr">
        <is>
          <t>U-e7967f</t>
        </is>
      </c>
      <c r="B1334" s="41" t="n">
        <v>45017</v>
      </c>
      <c r="C1334" t="n">
        <v>16</v>
      </c>
      <c r="D1334" t="n">
        <v>1</v>
      </c>
    </row>
    <row r="1335">
      <c r="A1335" t="inlineStr">
        <is>
          <t>U-a26729</t>
        </is>
      </c>
      <c r="B1335" s="41" t="n">
        <v>45474</v>
      </c>
      <c r="C1335" t="n">
        <v>5</v>
      </c>
      <c r="D1335" t="n">
        <v>0</v>
      </c>
    </row>
    <row r="1336">
      <c r="A1336" t="inlineStr">
        <is>
          <t>U-5f151d</t>
        </is>
      </c>
      <c r="B1336" s="41" t="n">
        <v>45200</v>
      </c>
      <c r="C1336" t="n">
        <v>8</v>
      </c>
      <c r="D1336" t="n">
        <v>0</v>
      </c>
    </row>
    <row r="1337">
      <c r="A1337" t="inlineStr">
        <is>
          <t>U-b41a4c</t>
        </is>
      </c>
      <c r="B1337" s="41" t="n">
        <v>45170</v>
      </c>
      <c r="C1337" t="n">
        <v>4</v>
      </c>
      <c r="D1337" t="n">
        <v>0</v>
      </c>
    </row>
    <row r="1338">
      <c r="A1338" t="inlineStr">
        <is>
          <t>U-a73d82</t>
        </is>
      </c>
      <c r="B1338" s="41" t="n">
        <v>45261</v>
      </c>
      <c r="C1338" t="n">
        <v>7</v>
      </c>
      <c r="D1338" t="n">
        <v>0</v>
      </c>
    </row>
    <row r="1339">
      <c r="A1339" t="inlineStr">
        <is>
          <t>U-891a66</t>
        </is>
      </c>
      <c r="B1339" s="41" t="n">
        <v>45261</v>
      </c>
      <c r="C1339" t="n">
        <v>9</v>
      </c>
      <c r="D1339" t="n">
        <v>0</v>
      </c>
    </row>
    <row r="1340">
      <c r="A1340" t="inlineStr">
        <is>
          <t>U-ec1b7e</t>
        </is>
      </c>
      <c r="B1340" s="41" t="n">
        <v>45231</v>
      </c>
      <c r="C1340" t="n">
        <v>18</v>
      </c>
      <c r="D1340" t="n">
        <v>0</v>
      </c>
    </row>
    <row r="1341">
      <c r="A1341" t="inlineStr">
        <is>
          <t>U-ab6d23</t>
        </is>
      </c>
      <c r="B1341" s="41" t="n">
        <v>45536</v>
      </c>
      <c r="C1341" t="n">
        <v>15</v>
      </c>
      <c r="D1341" t="n">
        <v>1</v>
      </c>
    </row>
    <row r="1342">
      <c r="A1342" t="inlineStr">
        <is>
          <t>U-91ff99</t>
        </is>
      </c>
      <c r="B1342" s="41" t="n">
        <v>45536</v>
      </c>
      <c r="C1342" t="n">
        <v>10</v>
      </c>
      <c r="D1342" t="n">
        <v>0</v>
      </c>
    </row>
    <row r="1343">
      <c r="A1343" t="inlineStr">
        <is>
          <t>U-6ab76f</t>
        </is>
      </c>
      <c r="B1343" s="41" t="n">
        <v>45566</v>
      </c>
      <c r="C1343" t="n">
        <v>12</v>
      </c>
      <c r="D1343" t="n">
        <v>0</v>
      </c>
    </row>
    <row r="1344">
      <c r="A1344" t="inlineStr">
        <is>
          <t>U-32dcf0</t>
        </is>
      </c>
      <c r="B1344" s="41" t="n">
        <v>44958</v>
      </c>
      <c r="C1344" t="n">
        <v>6</v>
      </c>
      <c r="D1344" t="n">
        <v>0</v>
      </c>
    </row>
    <row r="1345">
      <c r="A1345" t="inlineStr">
        <is>
          <t>U-be2753</t>
        </is>
      </c>
      <c r="B1345" s="41" t="n">
        <v>45170</v>
      </c>
      <c r="C1345" t="n">
        <v>8</v>
      </c>
      <c r="D1345" t="n">
        <v>1</v>
      </c>
    </row>
    <row r="1346">
      <c r="A1346" t="inlineStr">
        <is>
          <t>U-1067c9</t>
        </is>
      </c>
      <c r="B1346" s="41" t="n">
        <v>45231</v>
      </c>
      <c r="C1346" t="n">
        <v>8</v>
      </c>
      <c r="D1346" t="n">
        <v>0</v>
      </c>
    </row>
    <row r="1347">
      <c r="A1347" t="inlineStr">
        <is>
          <t>U-2b8eb3</t>
        </is>
      </c>
      <c r="B1347" s="41" t="n">
        <v>44927</v>
      </c>
      <c r="C1347" t="n">
        <v>11</v>
      </c>
      <c r="D1347" t="n">
        <v>1</v>
      </c>
    </row>
    <row r="1348">
      <c r="A1348" t="inlineStr">
        <is>
          <t>U-c7344f</t>
        </is>
      </c>
      <c r="B1348" s="41" t="n">
        <v>45108</v>
      </c>
      <c r="C1348" t="n">
        <v>11</v>
      </c>
      <c r="D1348" t="n">
        <v>0</v>
      </c>
    </row>
    <row r="1349">
      <c r="A1349" t="inlineStr">
        <is>
          <t>U-3d06e2</t>
        </is>
      </c>
      <c r="B1349" s="41" t="n">
        <v>45597</v>
      </c>
      <c r="C1349" t="n">
        <v>9</v>
      </c>
      <c r="D1349" t="n">
        <v>0</v>
      </c>
    </row>
    <row r="1350">
      <c r="A1350" t="inlineStr">
        <is>
          <t>U-5336c2</t>
        </is>
      </c>
      <c r="B1350" s="41" t="n">
        <v>45078</v>
      </c>
      <c r="C1350" t="n">
        <v>11</v>
      </c>
      <c r="D1350" t="n">
        <v>0</v>
      </c>
    </row>
    <row r="1351">
      <c r="A1351" t="inlineStr">
        <is>
          <t>U-29bef3</t>
        </is>
      </c>
      <c r="B1351" s="41" t="n">
        <v>45292</v>
      </c>
      <c r="C1351" t="n">
        <v>14</v>
      </c>
      <c r="D1351" t="n">
        <v>1</v>
      </c>
    </row>
    <row r="1352">
      <c r="A1352" t="inlineStr">
        <is>
          <t>U-ec4124</t>
        </is>
      </c>
      <c r="B1352" s="41" t="n">
        <v>45627</v>
      </c>
      <c r="C1352" t="n">
        <v>11</v>
      </c>
      <c r="D1352" t="n">
        <v>0</v>
      </c>
    </row>
    <row r="1353">
      <c r="A1353" t="inlineStr">
        <is>
          <t>U-35ef51</t>
        </is>
      </c>
      <c r="B1353" s="41" t="n">
        <v>45444</v>
      </c>
      <c r="C1353" t="n">
        <v>13</v>
      </c>
      <c r="D1353" t="n">
        <v>0</v>
      </c>
    </row>
    <row r="1354">
      <c r="A1354" t="inlineStr">
        <is>
          <t>U-4c0516</t>
        </is>
      </c>
      <c r="B1354" s="41" t="n">
        <v>45323</v>
      </c>
      <c r="C1354" t="n">
        <v>12</v>
      </c>
      <c r="D1354" t="n">
        <v>0</v>
      </c>
    </row>
    <row r="1355">
      <c r="A1355" t="inlineStr">
        <is>
          <t>U-5d5ec2</t>
        </is>
      </c>
      <c r="B1355" s="41" t="n">
        <v>45627</v>
      </c>
      <c r="C1355" t="n">
        <v>15</v>
      </c>
      <c r="D1355" t="n">
        <v>0</v>
      </c>
    </row>
    <row r="1356">
      <c r="A1356" t="inlineStr">
        <is>
          <t>U-4655e7</t>
        </is>
      </c>
      <c r="B1356" s="41" t="n">
        <v>45200</v>
      </c>
      <c r="C1356" t="n">
        <v>9</v>
      </c>
      <c r="D1356" t="n">
        <v>0</v>
      </c>
    </row>
    <row r="1357">
      <c r="A1357" t="inlineStr">
        <is>
          <t>U-62c301</t>
        </is>
      </c>
      <c r="B1357" s="41" t="n">
        <v>45139</v>
      </c>
      <c r="C1357" t="n">
        <v>13</v>
      </c>
      <c r="D1357" t="n">
        <v>2</v>
      </c>
    </row>
    <row r="1358">
      <c r="A1358" t="inlineStr">
        <is>
          <t>U-10a0f1</t>
        </is>
      </c>
      <c r="B1358" s="41" t="n">
        <v>45108</v>
      </c>
      <c r="C1358" t="n">
        <v>8</v>
      </c>
      <c r="D1358" t="n">
        <v>0</v>
      </c>
    </row>
    <row r="1359">
      <c r="A1359" t="inlineStr">
        <is>
          <t>U-9db321</t>
        </is>
      </c>
      <c r="B1359" s="41" t="n">
        <v>45383</v>
      </c>
      <c r="C1359" t="n">
        <v>9</v>
      </c>
      <c r="D1359" t="n">
        <v>0</v>
      </c>
    </row>
    <row r="1360">
      <c r="A1360" t="inlineStr">
        <is>
          <t>U-712c55</t>
        </is>
      </c>
      <c r="B1360" s="41" t="n">
        <v>45413</v>
      </c>
      <c r="C1360" t="n">
        <v>6</v>
      </c>
      <c r="D1360" t="n">
        <v>0</v>
      </c>
    </row>
    <row r="1361">
      <c r="A1361" t="inlineStr">
        <is>
          <t>U-31150b</t>
        </is>
      </c>
      <c r="B1361" s="41" t="n">
        <v>45413</v>
      </c>
      <c r="C1361" t="n">
        <v>9</v>
      </c>
      <c r="D1361" t="n">
        <v>0</v>
      </c>
    </row>
    <row r="1362">
      <c r="A1362" t="inlineStr">
        <is>
          <t>U-36d283</t>
        </is>
      </c>
      <c r="B1362" s="41" t="n">
        <v>45474</v>
      </c>
      <c r="C1362" t="n">
        <v>19</v>
      </c>
      <c r="D1362" t="n">
        <v>0</v>
      </c>
    </row>
    <row r="1363">
      <c r="A1363" t="inlineStr">
        <is>
          <t>U-998173</t>
        </is>
      </c>
      <c r="B1363" s="41" t="n">
        <v>45078</v>
      </c>
      <c r="C1363" t="n">
        <v>10</v>
      </c>
      <c r="D1363" t="n">
        <v>3</v>
      </c>
    </row>
    <row r="1364">
      <c r="A1364" t="inlineStr">
        <is>
          <t>U-878fce</t>
        </is>
      </c>
      <c r="B1364" s="41" t="n">
        <v>45627</v>
      </c>
      <c r="C1364" t="n">
        <v>14</v>
      </c>
      <c r="D1364" t="n">
        <v>2</v>
      </c>
    </row>
    <row r="1365">
      <c r="A1365" t="inlineStr">
        <is>
          <t>U-f33907</t>
        </is>
      </c>
      <c r="B1365" s="41" t="n">
        <v>45627</v>
      </c>
      <c r="C1365" t="n">
        <v>8</v>
      </c>
      <c r="D1365" t="n">
        <v>2</v>
      </c>
    </row>
    <row r="1366">
      <c r="A1366" t="inlineStr">
        <is>
          <t>U-c0ab58</t>
        </is>
      </c>
      <c r="B1366" s="41" t="n">
        <v>45017</v>
      </c>
      <c r="C1366" t="n">
        <v>8</v>
      </c>
      <c r="D1366" t="n">
        <v>2</v>
      </c>
    </row>
    <row r="1367">
      <c r="A1367" t="inlineStr">
        <is>
          <t>U-1192d4</t>
        </is>
      </c>
      <c r="B1367" s="41" t="n">
        <v>45292</v>
      </c>
      <c r="C1367" t="n">
        <v>9</v>
      </c>
      <c r="D1367" t="n">
        <v>1</v>
      </c>
    </row>
    <row r="1368">
      <c r="A1368" t="inlineStr">
        <is>
          <t>U-ba6e22</t>
        </is>
      </c>
      <c r="B1368" s="41" t="n">
        <v>45474</v>
      </c>
      <c r="C1368" t="n">
        <v>5</v>
      </c>
      <c r="D1368" t="n">
        <v>0</v>
      </c>
    </row>
    <row r="1369">
      <c r="A1369" t="inlineStr">
        <is>
          <t>U-f892aa</t>
        </is>
      </c>
      <c r="B1369" s="41" t="n">
        <v>45474</v>
      </c>
      <c r="C1369" t="n">
        <v>5</v>
      </c>
      <c r="D1369" t="n">
        <v>5</v>
      </c>
    </row>
    <row r="1370">
      <c r="A1370" t="inlineStr">
        <is>
          <t>U-31a48e</t>
        </is>
      </c>
      <c r="B1370" s="41" t="n">
        <v>45323</v>
      </c>
      <c r="C1370" t="n">
        <v>12</v>
      </c>
      <c r="D1370" t="n">
        <v>0</v>
      </c>
    </row>
    <row r="1371">
      <c r="A1371" t="inlineStr">
        <is>
          <t>U-80f5f8</t>
        </is>
      </c>
      <c r="B1371" s="41" t="n">
        <v>45017</v>
      </c>
      <c r="C1371" t="n">
        <v>15</v>
      </c>
      <c r="D1371" t="n">
        <v>2</v>
      </c>
    </row>
    <row r="1372">
      <c r="A1372" t="inlineStr">
        <is>
          <t>U-0596f7</t>
        </is>
      </c>
      <c r="B1372" s="41" t="n">
        <v>45200</v>
      </c>
      <c r="C1372" t="n">
        <v>14</v>
      </c>
      <c r="D1372" t="n">
        <v>0</v>
      </c>
    </row>
    <row r="1373">
      <c r="A1373" t="inlineStr">
        <is>
          <t>U-1f2d5b</t>
        </is>
      </c>
      <c r="B1373" s="41" t="n">
        <v>44927</v>
      </c>
      <c r="C1373" t="n">
        <v>8</v>
      </c>
      <c r="D1373" t="n">
        <v>0</v>
      </c>
    </row>
    <row r="1374">
      <c r="A1374" t="inlineStr">
        <is>
          <t>U-6ceac0</t>
        </is>
      </c>
      <c r="B1374" s="41" t="n">
        <v>45383</v>
      </c>
      <c r="C1374" t="n">
        <v>10</v>
      </c>
      <c r="D1374" t="n">
        <v>0</v>
      </c>
    </row>
    <row r="1375">
      <c r="A1375" t="inlineStr">
        <is>
          <t>U-36e491</t>
        </is>
      </c>
      <c r="B1375" s="41" t="n">
        <v>45200</v>
      </c>
      <c r="C1375" t="n">
        <v>2</v>
      </c>
      <c r="D1375" t="n">
        <v>0</v>
      </c>
    </row>
    <row r="1376">
      <c r="A1376" t="inlineStr">
        <is>
          <t>U-e93ca6</t>
        </is>
      </c>
      <c r="B1376" s="41" t="n">
        <v>45413</v>
      </c>
      <c r="C1376" t="n">
        <v>5</v>
      </c>
      <c r="D1376" t="n">
        <v>0</v>
      </c>
    </row>
    <row r="1377">
      <c r="A1377" t="inlineStr">
        <is>
          <t>U-abaac3</t>
        </is>
      </c>
      <c r="B1377" s="41" t="n">
        <v>45566</v>
      </c>
      <c r="C1377" t="n">
        <v>10</v>
      </c>
      <c r="D1377" t="n">
        <v>2</v>
      </c>
    </row>
    <row r="1378">
      <c r="A1378" t="inlineStr">
        <is>
          <t>U-3a00cf</t>
        </is>
      </c>
      <c r="B1378" s="41" t="n">
        <v>44986</v>
      </c>
      <c r="C1378" t="n">
        <v>8</v>
      </c>
      <c r="D1378" t="n">
        <v>4</v>
      </c>
    </row>
    <row r="1379">
      <c r="A1379" t="inlineStr">
        <is>
          <t>U-a64312</t>
        </is>
      </c>
      <c r="B1379" s="41" t="n">
        <v>45536</v>
      </c>
      <c r="C1379" t="n">
        <v>10</v>
      </c>
      <c r="D1379" t="n">
        <v>4</v>
      </c>
    </row>
    <row r="1380">
      <c r="A1380" t="inlineStr">
        <is>
          <t>U-f84fb2</t>
        </is>
      </c>
      <c r="B1380" s="41" t="n">
        <v>45505</v>
      </c>
      <c r="C1380" t="n">
        <v>6</v>
      </c>
      <c r="D1380" t="n">
        <v>0</v>
      </c>
    </row>
    <row r="1381">
      <c r="A1381" t="inlineStr">
        <is>
          <t>U-0adc75</t>
        </is>
      </c>
      <c r="B1381" s="41" t="n">
        <v>45323</v>
      </c>
      <c r="C1381" t="n">
        <v>10</v>
      </c>
      <c r="D1381" t="n">
        <v>0</v>
      </c>
    </row>
    <row r="1382">
      <c r="A1382" t="inlineStr">
        <is>
          <t>U-f1af05</t>
        </is>
      </c>
      <c r="B1382" s="41" t="n">
        <v>45108</v>
      </c>
      <c r="C1382" t="n">
        <v>14</v>
      </c>
      <c r="D1382" t="n">
        <v>2</v>
      </c>
    </row>
    <row r="1383">
      <c r="A1383" t="inlineStr">
        <is>
          <t>U-236b69</t>
        </is>
      </c>
      <c r="B1383" s="41" t="n">
        <v>45292</v>
      </c>
      <c r="C1383" t="n">
        <v>10</v>
      </c>
      <c r="D1383" t="n">
        <v>0</v>
      </c>
    </row>
    <row r="1384">
      <c r="A1384" t="inlineStr">
        <is>
          <t>U-0eabd0</t>
        </is>
      </c>
      <c r="B1384" s="41" t="n">
        <v>44927</v>
      </c>
      <c r="C1384" t="n">
        <v>10</v>
      </c>
      <c r="D1384" t="n">
        <v>0</v>
      </c>
    </row>
    <row r="1385">
      <c r="A1385" t="inlineStr">
        <is>
          <t>U-ab2170</t>
        </is>
      </c>
      <c r="B1385" s="41" t="n">
        <v>45474</v>
      </c>
      <c r="C1385" t="n">
        <v>14</v>
      </c>
      <c r="D1385" t="n">
        <v>1</v>
      </c>
    </row>
    <row r="1386">
      <c r="A1386" t="inlineStr">
        <is>
          <t>U-29ac94</t>
        </is>
      </c>
      <c r="B1386" s="41" t="n">
        <v>45292</v>
      </c>
      <c r="C1386" t="n">
        <v>7</v>
      </c>
      <c r="D1386" t="n">
        <v>0</v>
      </c>
    </row>
    <row r="1387">
      <c r="A1387" t="inlineStr">
        <is>
          <t>U-07c9d1</t>
        </is>
      </c>
      <c r="B1387" s="41" t="n">
        <v>44927</v>
      </c>
      <c r="C1387" t="n">
        <v>9</v>
      </c>
      <c r="D1387" t="n">
        <v>0</v>
      </c>
    </row>
    <row r="1388">
      <c r="A1388" t="inlineStr">
        <is>
          <t>U-fc8951</t>
        </is>
      </c>
      <c r="B1388" s="41" t="n">
        <v>45323</v>
      </c>
      <c r="C1388" t="n">
        <v>10</v>
      </c>
      <c r="D1388" t="n">
        <v>0</v>
      </c>
    </row>
    <row r="1389">
      <c r="A1389" t="inlineStr">
        <is>
          <t>U-1f796f</t>
        </is>
      </c>
      <c r="B1389" s="41" t="n">
        <v>45323</v>
      </c>
      <c r="C1389" t="n">
        <v>8</v>
      </c>
      <c r="D1389" t="n">
        <v>0</v>
      </c>
    </row>
    <row r="1390">
      <c r="A1390" t="inlineStr">
        <is>
          <t>U-5eae23</t>
        </is>
      </c>
      <c r="B1390" s="41" t="n">
        <v>45323</v>
      </c>
      <c r="C1390" t="n">
        <v>5</v>
      </c>
      <c r="D1390" t="n">
        <v>3</v>
      </c>
    </row>
    <row r="1391">
      <c r="A1391" t="inlineStr">
        <is>
          <t>U-5e0092</t>
        </is>
      </c>
      <c r="B1391" s="41" t="n">
        <v>45292</v>
      </c>
      <c r="C1391" t="n">
        <v>8</v>
      </c>
      <c r="D1391" t="n">
        <v>0</v>
      </c>
    </row>
    <row r="1392">
      <c r="A1392" t="inlineStr">
        <is>
          <t>U-51dd2a</t>
        </is>
      </c>
      <c r="B1392" s="41" t="n">
        <v>45566</v>
      </c>
      <c r="C1392" t="n">
        <v>6</v>
      </c>
      <c r="D1392" t="n">
        <v>0</v>
      </c>
    </row>
    <row r="1393">
      <c r="A1393" t="inlineStr">
        <is>
          <t>U-9ec97f</t>
        </is>
      </c>
      <c r="B1393" s="41" t="n">
        <v>44927</v>
      </c>
      <c r="C1393" t="n">
        <v>11</v>
      </c>
      <c r="D1393" t="n">
        <v>0</v>
      </c>
    </row>
    <row r="1394">
      <c r="A1394" t="inlineStr">
        <is>
          <t>U-05500a</t>
        </is>
      </c>
      <c r="B1394" s="41" t="n">
        <v>45047</v>
      </c>
      <c r="C1394" t="n">
        <v>12</v>
      </c>
      <c r="D1394" t="n">
        <v>1</v>
      </c>
    </row>
    <row r="1395">
      <c r="A1395" t="inlineStr">
        <is>
          <t>U-ab289b</t>
        </is>
      </c>
      <c r="B1395" s="41" t="n">
        <v>44958</v>
      </c>
      <c r="C1395" t="n">
        <v>10</v>
      </c>
      <c r="D1395" t="n">
        <v>1</v>
      </c>
    </row>
    <row r="1396">
      <c r="A1396" t="inlineStr">
        <is>
          <t>U-a46ce0</t>
        </is>
      </c>
      <c r="B1396" s="41" t="n">
        <v>44986</v>
      </c>
      <c r="C1396" t="n">
        <v>9</v>
      </c>
      <c r="D1396" t="n">
        <v>1</v>
      </c>
    </row>
    <row r="1397">
      <c r="A1397" t="inlineStr">
        <is>
          <t>U-f574d6</t>
        </is>
      </c>
      <c r="B1397" s="41" t="n">
        <v>45292</v>
      </c>
      <c r="C1397" t="n">
        <v>14</v>
      </c>
      <c r="D1397" t="n">
        <v>0</v>
      </c>
    </row>
    <row r="1398">
      <c r="A1398" t="inlineStr">
        <is>
          <t>U-0178f4</t>
        </is>
      </c>
      <c r="B1398" s="41" t="n">
        <v>45170</v>
      </c>
      <c r="C1398" t="n">
        <v>14</v>
      </c>
      <c r="D1398" t="n">
        <v>0</v>
      </c>
    </row>
    <row r="1399">
      <c r="A1399" t="inlineStr">
        <is>
          <t>U-88cccc</t>
        </is>
      </c>
      <c r="B1399" s="41" t="n">
        <v>45383</v>
      </c>
      <c r="C1399" t="n">
        <v>11</v>
      </c>
      <c r="D1399" t="n">
        <v>2</v>
      </c>
    </row>
    <row r="1400">
      <c r="A1400" t="inlineStr">
        <is>
          <t>U-63a995</t>
        </is>
      </c>
      <c r="B1400" s="41" t="n">
        <v>45627</v>
      </c>
      <c r="C1400" t="n">
        <v>10</v>
      </c>
      <c r="D1400" t="n">
        <v>0</v>
      </c>
    </row>
    <row r="1401">
      <c r="A1401" t="inlineStr">
        <is>
          <t>U-044ed2</t>
        </is>
      </c>
      <c r="B1401" s="41" t="n">
        <v>45017</v>
      </c>
      <c r="C1401" t="n">
        <v>9</v>
      </c>
      <c r="D1401" t="n">
        <v>0</v>
      </c>
    </row>
    <row r="1402">
      <c r="A1402" t="inlineStr">
        <is>
          <t>U-cbfacb</t>
        </is>
      </c>
      <c r="B1402" s="41" t="n">
        <v>44958</v>
      </c>
      <c r="C1402" t="n">
        <v>13</v>
      </c>
      <c r="D1402" t="n">
        <v>0</v>
      </c>
    </row>
    <row r="1403">
      <c r="A1403" t="inlineStr">
        <is>
          <t>U-3f2876</t>
        </is>
      </c>
      <c r="B1403" s="41" t="n">
        <v>44958</v>
      </c>
      <c r="C1403" t="n">
        <v>9</v>
      </c>
      <c r="D1403" t="n">
        <v>0</v>
      </c>
    </row>
    <row r="1404">
      <c r="A1404" t="inlineStr">
        <is>
          <t>U-c35c8c</t>
        </is>
      </c>
      <c r="B1404" s="41" t="n">
        <v>45413</v>
      </c>
      <c r="C1404" t="n">
        <v>13</v>
      </c>
      <c r="D1404" t="n">
        <v>0</v>
      </c>
    </row>
    <row r="1405">
      <c r="A1405" t="inlineStr">
        <is>
          <t>U-e69798</t>
        </is>
      </c>
      <c r="B1405" s="41" t="n">
        <v>45200</v>
      </c>
      <c r="C1405" t="n">
        <v>5</v>
      </c>
      <c r="D1405" t="n">
        <v>1</v>
      </c>
    </row>
    <row r="1406">
      <c r="A1406" t="inlineStr">
        <is>
          <t>U-431638</t>
        </is>
      </c>
      <c r="B1406" s="41" t="n">
        <v>45231</v>
      </c>
      <c r="C1406" t="n">
        <v>9</v>
      </c>
      <c r="D1406" t="n">
        <v>0</v>
      </c>
    </row>
    <row r="1407">
      <c r="A1407" t="inlineStr">
        <is>
          <t>U-652815</t>
        </is>
      </c>
      <c r="B1407" s="41" t="n">
        <v>45200</v>
      </c>
      <c r="C1407" t="n">
        <v>8</v>
      </c>
      <c r="D1407" t="n">
        <v>0</v>
      </c>
    </row>
    <row r="1408">
      <c r="A1408" t="inlineStr">
        <is>
          <t>U-8f34c7</t>
        </is>
      </c>
      <c r="B1408" s="41" t="n">
        <v>45444</v>
      </c>
      <c r="C1408" t="n">
        <v>13</v>
      </c>
      <c r="D1408" t="n">
        <v>0</v>
      </c>
    </row>
    <row r="1409">
      <c r="A1409" t="inlineStr">
        <is>
          <t>U-44c5ce</t>
        </is>
      </c>
      <c r="B1409" s="41" t="n">
        <v>44927</v>
      </c>
      <c r="C1409" t="n">
        <v>11</v>
      </c>
      <c r="D1409" t="n">
        <v>1</v>
      </c>
    </row>
    <row r="1410">
      <c r="A1410" t="inlineStr">
        <is>
          <t>U-c6c192</t>
        </is>
      </c>
      <c r="B1410" s="41" t="n">
        <v>45536</v>
      </c>
      <c r="C1410" t="n">
        <v>6</v>
      </c>
      <c r="D1410" t="n">
        <v>3</v>
      </c>
    </row>
    <row r="1411">
      <c r="A1411" t="inlineStr">
        <is>
          <t>U-5d5c1a</t>
        </is>
      </c>
      <c r="B1411" s="41" t="n">
        <v>45444</v>
      </c>
      <c r="C1411" t="n">
        <v>11</v>
      </c>
      <c r="D1411" t="n">
        <v>5</v>
      </c>
    </row>
    <row r="1412">
      <c r="A1412" t="inlineStr">
        <is>
          <t>U-127d55</t>
        </is>
      </c>
      <c r="B1412" s="41" t="n">
        <v>45261</v>
      </c>
      <c r="C1412" t="n">
        <v>7</v>
      </c>
      <c r="D1412" t="n">
        <v>0</v>
      </c>
    </row>
    <row r="1413">
      <c r="A1413" t="inlineStr">
        <is>
          <t>U-0a66c9</t>
        </is>
      </c>
      <c r="B1413" s="41" t="n">
        <v>45078</v>
      </c>
      <c r="C1413" t="n">
        <v>11</v>
      </c>
      <c r="D1413" t="n">
        <v>0</v>
      </c>
    </row>
    <row r="1414">
      <c r="A1414" t="inlineStr">
        <is>
          <t>U-1a09e6</t>
        </is>
      </c>
      <c r="B1414" s="41" t="n">
        <v>45047</v>
      </c>
      <c r="C1414" t="n">
        <v>8</v>
      </c>
      <c r="D1414" t="n">
        <v>0</v>
      </c>
    </row>
    <row r="1415">
      <c r="A1415" t="inlineStr">
        <is>
          <t>U-fbdd9b</t>
        </is>
      </c>
      <c r="B1415" s="41" t="n">
        <v>45231</v>
      </c>
      <c r="C1415" t="n">
        <v>8</v>
      </c>
      <c r="D1415" t="n">
        <v>0</v>
      </c>
    </row>
    <row r="1416">
      <c r="A1416" t="inlineStr">
        <is>
          <t>U-b55eed</t>
        </is>
      </c>
      <c r="B1416" s="41" t="n">
        <v>45139</v>
      </c>
      <c r="C1416" t="n">
        <v>13</v>
      </c>
      <c r="D1416" t="n">
        <v>2</v>
      </c>
    </row>
    <row r="1417">
      <c r="A1417" t="inlineStr">
        <is>
          <t>U-c9cf1a</t>
        </is>
      </c>
      <c r="B1417" s="41" t="n">
        <v>45047</v>
      </c>
      <c r="C1417" t="n">
        <v>11</v>
      </c>
      <c r="D1417" t="n">
        <v>0</v>
      </c>
    </row>
    <row r="1418">
      <c r="A1418" t="inlineStr">
        <is>
          <t>U-9cb603</t>
        </is>
      </c>
      <c r="B1418" s="41" t="n">
        <v>44958</v>
      </c>
      <c r="C1418" t="n">
        <v>5</v>
      </c>
      <c r="D1418" t="n">
        <v>0</v>
      </c>
    </row>
    <row r="1419">
      <c r="A1419" t="inlineStr">
        <is>
          <t>U-3b5139</t>
        </is>
      </c>
      <c r="B1419" s="41" t="n">
        <v>45383</v>
      </c>
      <c r="C1419" t="n">
        <v>15</v>
      </c>
      <c r="D1419" t="n">
        <v>2</v>
      </c>
    </row>
    <row r="1420">
      <c r="A1420" t="inlineStr">
        <is>
          <t>U-9decf0</t>
        </is>
      </c>
      <c r="B1420" s="41" t="n">
        <v>44927</v>
      </c>
      <c r="C1420" t="n">
        <v>8</v>
      </c>
      <c r="D1420" t="n">
        <v>0</v>
      </c>
    </row>
    <row r="1421">
      <c r="A1421" t="inlineStr">
        <is>
          <t>U-5ad37b</t>
        </is>
      </c>
      <c r="B1421" s="41" t="n">
        <v>44986</v>
      </c>
      <c r="C1421" t="n">
        <v>11</v>
      </c>
      <c r="D1421" t="n">
        <v>0</v>
      </c>
    </row>
    <row r="1422">
      <c r="A1422" t="inlineStr">
        <is>
          <t>U-1e47f5</t>
        </is>
      </c>
      <c r="B1422" s="41" t="n">
        <v>44927</v>
      </c>
      <c r="C1422" t="n">
        <v>11</v>
      </c>
      <c r="D1422" t="n">
        <v>1</v>
      </c>
    </row>
    <row r="1423">
      <c r="A1423" t="inlineStr">
        <is>
          <t>U-fcf973</t>
        </is>
      </c>
      <c r="B1423" s="41" t="n">
        <v>45597</v>
      </c>
      <c r="C1423" t="n">
        <v>8</v>
      </c>
      <c r="D1423" t="n">
        <v>0</v>
      </c>
    </row>
    <row r="1424">
      <c r="A1424" t="inlineStr">
        <is>
          <t>U-1a4821</t>
        </is>
      </c>
      <c r="B1424" s="41" t="n">
        <v>45139</v>
      </c>
      <c r="C1424" t="n">
        <v>4</v>
      </c>
      <c r="D1424" t="n">
        <v>0</v>
      </c>
    </row>
    <row r="1425">
      <c r="A1425" t="inlineStr">
        <is>
          <t>U-15883f</t>
        </is>
      </c>
      <c r="B1425" s="41" t="n">
        <v>45017</v>
      </c>
      <c r="C1425" t="n">
        <v>12</v>
      </c>
      <c r="D1425" t="n">
        <v>0</v>
      </c>
    </row>
    <row r="1426">
      <c r="A1426" t="inlineStr">
        <is>
          <t>U-e350be</t>
        </is>
      </c>
      <c r="B1426" s="41" t="n">
        <v>45261</v>
      </c>
      <c r="C1426" t="n">
        <v>13</v>
      </c>
      <c r="D1426" t="n">
        <v>1</v>
      </c>
    </row>
    <row r="1427">
      <c r="A1427" t="inlineStr">
        <is>
          <t>U-0c17b1</t>
        </is>
      </c>
      <c r="B1427" s="41" t="n">
        <v>44986</v>
      </c>
      <c r="C1427" t="n">
        <v>10</v>
      </c>
      <c r="D1427" t="n">
        <v>2</v>
      </c>
    </row>
    <row r="1428">
      <c r="A1428" t="inlineStr">
        <is>
          <t>U-6a4085</t>
        </is>
      </c>
      <c r="B1428" s="41" t="n">
        <v>45170</v>
      </c>
      <c r="C1428" t="n">
        <v>8</v>
      </c>
      <c r="D1428" t="n">
        <v>0</v>
      </c>
    </row>
    <row r="1429">
      <c r="A1429" t="inlineStr">
        <is>
          <t>U-ea6367</t>
        </is>
      </c>
      <c r="B1429" s="41" t="n">
        <v>45170</v>
      </c>
      <c r="C1429" t="n">
        <v>6</v>
      </c>
      <c r="D1429" t="n">
        <v>0</v>
      </c>
    </row>
    <row r="1430">
      <c r="A1430" t="inlineStr">
        <is>
          <t>U-70347c</t>
        </is>
      </c>
      <c r="B1430" s="41" t="n">
        <v>45352</v>
      </c>
      <c r="C1430" t="n">
        <v>8</v>
      </c>
      <c r="D1430" t="n">
        <v>5</v>
      </c>
    </row>
    <row r="1431">
      <c r="A1431" t="inlineStr">
        <is>
          <t>U-c0ae2b</t>
        </is>
      </c>
      <c r="B1431" s="41" t="n">
        <v>45627</v>
      </c>
      <c r="C1431" t="n">
        <v>11</v>
      </c>
      <c r="D1431" t="n">
        <v>0</v>
      </c>
    </row>
    <row r="1432">
      <c r="A1432" t="inlineStr">
        <is>
          <t>U-fb29b6</t>
        </is>
      </c>
      <c r="B1432" s="41" t="n">
        <v>45139</v>
      </c>
      <c r="C1432" t="n">
        <v>8</v>
      </c>
      <c r="D1432" t="n">
        <v>0</v>
      </c>
    </row>
    <row r="1433">
      <c r="A1433" t="inlineStr">
        <is>
          <t>U-780318</t>
        </is>
      </c>
      <c r="B1433" s="41" t="n">
        <v>45505</v>
      </c>
      <c r="C1433" t="n">
        <v>11</v>
      </c>
      <c r="D1433" t="n">
        <v>0</v>
      </c>
    </row>
    <row r="1434">
      <c r="A1434" t="inlineStr">
        <is>
          <t>U-0e4132</t>
        </is>
      </c>
      <c r="B1434" s="41" t="n">
        <v>45047</v>
      </c>
      <c r="C1434" t="n">
        <v>13</v>
      </c>
      <c r="D1434" t="n">
        <v>0</v>
      </c>
    </row>
    <row r="1435">
      <c r="A1435" t="inlineStr">
        <is>
          <t>U-870056</t>
        </is>
      </c>
      <c r="B1435" s="41" t="n">
        <v>45566</v>
      </c>
      <c r="C1435" t="n">
        <v>8</v>
      </c>
      <c r="D1435" t="n">
        <v>0</v>
      </c>
    </row>
    <row r="1436">
      <c r="A1436" t="inlineStr">
        <is>
          <t>U-7cef46</t>
        </is>
      </c>
      <c r="B1436" s="41" t="n">
        <v>45352</v>
      </c>
      <c r="C1436" t="n">
        <v>8</v>
      </c>
      <c r="D1436" t="n">
        <v>0</v>
      </c>
    </row>
    <row r="1437">
      <c r="A1437" t="inlineStr">
        <is>
          <t>U-7711e2</t>
        </is>
      </c>
      <c r="B1437" s="41" t="n">
        <v>45139</v>
      </c>
      <c r="C1437" t="n">
        <v>12</v>
      </c>
      <c r="D1437" t="n">
        <v>0</v>
      </c>
    </row>
    <row r="1438">
      <c r="A1438" t="inlineStr">
        <is>
          <t>U-ec083f</t>
        </is>
      </c>
      <c r="B1438" s="41" t="n">
        <v>45047</v>
      </c>
      <c r="C1438" t="n">
        <v>7</v>
      </c>
      <c r="D1438" t="n">
        <v>0</v>
      </c>
    </row>
    <row r="1439">
      <c r="A1439" t="inlineStr">
        <is>
          <t>U-60cf77</t>
        </is>
      </c>
      <c r="B1439" s="41" t="n">
        <v>45231</v>
      </c>
      <c r="C1439" t="n">
        <v>5</v>
      </c>
      <c r="D1439" t="n">
        <v>2</v>
      </c>
    </row>
    <row r="1440">
      <c r="A1440" t="inlineStr">
        <is>
          <t>U-bed76c</t>
        </is>
      </c>
      <c r="B1440" s="41" t="n">
        <v>45566</v>
      </c>
      <c r="C1440" t="n">
        <v>11</v>
      </c>
      <c r="D1440" t="n">
        <v>0</v>
      </c>
    </row>
    <row r="1441">
      <c r="A1441" t="inlineStr">
        <is>
          <t>U-fa521c</t>
        </is>
      </c>
      <c r="B1441" s="41" t="n">
        <v>45474</v>
      </c>
      <c r="C1441" t="n">
        <v>10</v>
      </c>
      <c r="D1441" t="n">
        <v>1</v>
      </c>
    </row>
    <row r="1442">
      <c r="A1442" t="inlineStr">
        <is>
          <t>U-2ac01f</t>
        </is>
      </c>
      <c r="B1442" s="41" t="n">
        <v>44958</v>
      </c>
      <c r="C1442" t="n">
        <v>10</v>
      </c>
      <c r="D1442" t="n">
        <v>0</v>
      </c>
    </row>
    <row r="1443">
      <c r="A1443" t="inlineStr">
        <is>
          <t>U-0ff94e</t>
        </is>
      </c>
      <c r="B1443" s="41" t="n">
        <v>45383</v>
      </c>
      <c r="C1443" t="n">
        <v>9</v>
      </c>
      <c r="D1443" t="n">
        <v>0</v>
      </c>
    </row>
    <row r="1444">
      <c r="A1444" t="inlineStr">
        <is>
          <t>U-6756cd</t>
        </is>
      </c>
      <c r="B1444" s="41" t="n">
        <v>45170</v>
      </c>
      <c r="C1444" t="n">
        <v>13</v>
      </c>
      <c r="D1444" t="n">
        <v>0</v>
      </c>
    </row>
    <row r="1445">
      <c r="A1445" t="inlineStr">
        <is>
          <t>U-0892f0</t>
        </is>
      </c>
      <c r="B1445" s="41" t="n">
        <v>45108</v>
      </c>
      <c r="C1445" t="n">
        <v>12</v>
      </c>
      <c r="D1445" t="n">
        <v>0</v>
      </c>
    </row>
    <row r="1446">
      <c r="A1446" t="inlineStr">
        <is>
          <t>U-210ff5</t>
        </is>
      </c>
      <c r="B1446" s="41" t="n">
        <v>45292</v>
      </c>
      <c r="C1446" t="n">
        <v>10</v>
      </c>
      <c r="D1446" t="n">
        <v>2</v>
      </c>
    </row>
    <row r="1447">
      <c r="A1447" t="inlineStr">
        <is>
          <t>U-4046af</t>
        </is>
      </c>
      <c r="B1447" s="41" t="n">
        <v>45139</v>
      </c>
      <c r="C1447" t="n">
        <v>14</v>
      </c>
      <c r="D1447" t="n">
        <v>1</v>
      </c>
    </row>
    <row r="1448">
      <c r="A1448" t="inlineStr">
        <is>
          <t>U-af330c</t>
        </is>
      </c>
      <c r="B1448" s="41" t="n">
        <v>45627</v>
      </c>
      <c r="C1448" t="n">
        <v>10</v>
      </c>
      <c r="D1448" t="n">
        <v>0</v>
      </c>
    </row>
    <row r="1449">
      <c r="A1449" t="inlineStr">
        <is>
          <t>U-f61097</t>
        </is>
      </c>
      <c r="B1449" s="41" t="n">
        <v>45139</v>
      </c>
      <c r="C1449" t="n">
        <v>9</v>
      </c>
      <c r="D1449" t="n">
        <v>0</v>
      </c>
    </row>
    <row r="1450">
      <c r="A1450" t="inlineStr">
        <is>
          <t>U-79fee3</t>
        </is>
      </c>
      <c r="B1450" s="41" t="n">
        <v>45170</v>
      </c>
      <c r="C1450" t="n">
        <v>9</v>
      </c>
      <c r="D1450" t="n">
        <v>0</v>
      </c>
    </row>
    <row r="1451">
      <c r="A1451" t="inlineStr">
        <is>
          <t>U-ef9ce3</t>
        </is>
      </c>
      <c r="B1451" s="41" t="n">
        <v>45047</v>
      </c>
      <c r="C1451" t="n">
        <v>12</v>
      </c>
      <c r="D1451" t="n">
        <v>0</v>
      </c>
    </row>
    <row r="1452">
      <c r="A1452" t="inlineStr">
        <is>
          <t>U-ab274c</t>
        </is>
      </c>
      <c r="B1452" s="41" t="n">
        <v>45323</v>
      </c>
      <c r="C1452" t="n">
        <v>7</v>
      </c>
      <c r="D1452" t="n">
        <v>0</v>
      </c>
    </row>
    <row r="1453">
      <c r="A1453" t="inlineStr">
        <is>
          <t>U-4f94c5</t>
        </is>
      </c>
      <c r="B1453" s="41" t="n">
        <v>45566</v>
      </c>
      <c r="C1453" t="n">
        <v>9</v>
      </c>
      <c r="D1453" t="n">
        <v>3</v>
      </c>
    </row>
    <row r="1454">
      <c r="A1454" t="inlineStr">
        <is>
          <t>U-fe573e</t>
        </is>
      </c>
      <c r="B1454" s="41" t="n">
        <v>45352</v>
      </c>
      <c r="C1454" t="n">
        <v>5</v>
      </c>
      <c r="D1454" t="n">
        <v>0</v>
      </c>
    </row>
    <row r="1455">
      <c r="A1455" t="inlineStr">
        <is>
          <t>U-b22d0d</t>
        </is>
      </c>
      <c r="B1455" s="41" t="n">
        <v>45139</v>
      </c>
      <c r="C1455" t="n">
        <v>10</v>
      </c>
      <c r="D1455" t="n">
        <v>1</v>
      </c>
    </row>
    <row r="1456">
      <c r="A1456" t="inlineStr">
        <is>
          <t>U-fb1635</t>
        </is>
      </c>
      <c r="B1456" s="41" t="n">
        <v>44958</v>
      </c>
      <c r="C1456" t="n">
        <v>11</v>
      </c>
      <c r="D1456" t="n">
        <v>2</v>
      </c>
    </row>
    <row r="1457">
      <c r="A1457" t="inlineStr">
        <is>
          <t>U-7f8560</t>
        </is>
      </c>
      <c r="B1457" s="41" t="n">
        <v>44927</v>
      </c>
      <c r="C1457" t="n">
        <v>7</v>
      </c>
      <c r="D1457" t="n">
        <v>0</v>
      </c>
    </row>
    <row r="1458">
      <c r="A1458" t="inlineStr">
        <is>
          <t>U-5bc069</t>
        </is>
      </c>
      <c r="B1458" s="41" t="n">
        <v>45627</v>
      </c>
      <c r="C1458" t="n">
        <v>15</v>
      </c>
      <c r="D1458" t="n">
        <v>0</v>
      </c>
    </row>
    <row r="1459">
      <c r="A1459" t="inlineStr">
        <is>
          <t>U-dbfffa</t>
        </is>
      </c>
      <c r="B1459" s="41" t="n">
        <v>45536</v>
      </c>
      <c r="C1459" t="n">
        <v>9</v>
      </c>
      <c r="D1459" t="n">
        <v>0</v>
      </c>
    </row>
    <row r="1460">
      <c r="A1460" t="inlineStr">
        <is>
          <t>U-fb2eed</t>
        </is>
      </c>
      <c r="B1460" s="41" t="n">
        <v>45444</v>
      </c>
      <c r="C1460" t="n">
        <v>10</v>
      </c>
      <c r="D1460" t="n">
        <v>4</v>
      </c>
    </row>
    <row r="1461">
      <c r="A1461" t="inlineStr">
        <is>
          <t>U-2d9d0d</t>
        </is>
      </c>
      <c r="B1461" s="41" t="n">
        <v>45139</v>
      </c>
      <c r="C1461" t="n">
        <v>11</v>
      </c>
      <c r="D1461" t="n">
        <v>0</v>
      </c>
    </row>
    <row r="1462">
      <c r="A1462" t="inlineStr">
        <is>
          <t>U-4ae29a</t>
        </is>
      </c>
      <c r="B1462" s="41" t="n">
        <v>45536</v>
      </c>
      <c r="C1462" t="n">
        <v>3</v>
      </c>
      <c r="D1462" t="n">
        <v>1</v>
      </c>
    </row>
    <row r="1463">
      <c r="A1463" t="inlineStr">
        <is>
          <t>U-067886</t>
        </is>
      </c>
      <c r="B1463" s="41" t="n">
        <v>45536</v>
      </c>
      <c r="C1463" t="n">
        <v>11</v>
      </c>
      <c r="D1463" t="n">
        <v>4</v>
      </c>
    </row>
    <row r="1464">
      <c r="A1464" t="inlineStr">
        <is>
          <t>U-45b797</t>
        </is>
      </c>
      <c r="B1464" s="41" t="n">
        <v>45231</v>
      </c>
      <c r="C1464" t="n">
        <v>7</v>
      </c>
      <c r="D1464" t="n">
        <v>1</v>
      </c>
    </row>
    <row r="1465">
      <c r="A1465" t="inlineStr">
        <is>
          <t>U-6a6853</t>
        </is>
      </c>
      <c r="B1465" s="41" t="n">
        <v>45627</v>
      </c>
      <c r="C1465" t="n">
        <v>8</v>
      </c>
      <c r="D1465" t="n">
        <v>6</v>
      </c>
    </row>
    <row r="1466">
      <c r="A1466" t="inlineStr">
        <is>
          <t>U-2dba97</t>
        </is>
      </c>
      <c r="B1466" s="41" t="n">
        <v>44958</v>
      </c>
      <c r="C1466" t="n">
        <v>7</v>
      </c>
      <c r="D1466" t="n">
        <v>0</v>
      </c>
    </row>
    <row r="1467">
      <c r="A1467" t="inlineStr">
        <is>
          <t>U-a75a25</t>
        </is>
      </c>
      <c r="B1467" s="41" t="n">
        <v>45505</v>
      </c>
      <c r="C1467" t="n">
        <v>9</v>
      </c>
      <c r="D1467" t="n">
        <v>0</v>
      </c>
    </row>
    <row r="1468">
      <c r="A1468" t="inlineStr">
        <is>
          <t>U-448477</t>
        </is>
      </c>
      <c r="B1468" s="41" t="n">
        <v>45474</v>
      </c>
      <c r="C1468" t="n">
        <v>13</v>
      </c>
      <c r="D1468" t="n">
        <v>0</v>
      </c>
    </row>
    <row r="1469">
      <c r="A1469" t="inlineStr">
        <is>
          <t>U-d10ba2</t>
        </is>
      </c>
      <c r="B1469" s="41" t="n">
        <v>44927</v>
      </c>
      <c r="C1469" t="n">
        <v>11</v>
      </c>
      <c r="D1469" t="n">
        <v>0</v>
      </c>
    </row>
    <row r="1470">
      <c r="A1470" t="inlineStr">
        <is>
          <t>U-df2e2a</t>
        </is>
      </c>
      <c r="B1470" s="41" t="n">
        <v>45139</v>
      </c>
      <c r="C1470" t="n">
        <v>12</v>
      </c>
      <c r="D1470" t="n">
        <v>0</v>
      </c>
    </row>
    <row r="1471">
      <c r="A1471" t="inlineStr">
        <is>
          <t>U-241194</t>
        </is>
      </c>
      <c r="B1471" s="41" t="n">
        <v>45566</v>
      </c>
      <c r="C1471" t="n">
        <v>12</v>
      </c>
      <c r="D1471" t="n">
        <v>0</v>
      </c>
    </row>
    <row r="1472">
      <c r="A1472" t="inlineStr">
        <is>
          <t>U-96a358</t>
        </is>
      </c>
      <c r="B1472" s="41" t="n">
        <v>45383</v>
      </c>
      <c r="C1472" t="n">
        <v>4</v>
      </c>
      <c r="D1472" t="n">
        <v>0</v>
      </c>
    </row>
    <row r="1473">
      <c r="A1473" t="inlineStr">
        <is>
          <t>U-6adb7e</t>
        </is>
      </c>
      <c r="B1473" s="41" t="n">
        <v>45108</v>
      </c>
      <c r="C1473" t="n">
        <v>9</v>
      </c>
      <c r="D1473" t="n">
        <v>1</v>
      </c>
    </row>
    <row r="1474">
      <c r="A1474" t="inlineStr">
        <is>
          <t>U-e52d34</t>
        </is>
      </c>
      <c r="B1474" s="41" t="n">
        <v>45627</v>
      </c>
      <c r="C1474" t="n">
        <v>10</v>
      </c>
      <c r="D1474" t="n">
        <v>1</v>
      </c>
    </row>
    <row r="1475">
      <c r="A1475" t="inlineStr">
        <is>
          <t>U-dcdb94</t>
        </is>
      </c>
      <c r="B1475" s="41" t="n">
        <v>45231</v>
      </c>
      <c r="C1475" t="n">
        <v>9</v>
      </c>
      <c r="D1475" t="n">
        <v>0</v>
      </c>
    </row>
    <row r="1476">
      <c r="A1476" t="inlineStr">
        <is>
          <t>U-519ed7</t>
        </is>
      </c>
      <c r="B1476" s="41" t="n">
        <v>44927</v>
      </c>
      <c r="C1476" t="n">
        <v>9</v>
      </c>
      <c r="D1476" t="n">
        <v>0</v>
      </c>
    </row>
    <row r="1477">
      <c r="A1477" t="inlineStr">
        <is>
          <t>U-7415fc</t>
        </is>
      </c>
      <c r="B1477" s="41" t="n">
        <v>44958</v>
      </c>
      <c r="C1477" t="n">
        <v>10</v>
      </c>
      <c r="D1477" t="n">
        <v>0</v>
      </c>
    </row>
    <row r="1478">
      <c r="A1478" t="inlineStr">
        <is>
          <t>U-2f239f</t>
        </is>
      </c>
      <c r="B1478" s="41" t="n">
        <v>45261</v>
      </c>
      <c r="C1478" t="n">
        <v>14</v>
      </c>
      <c r="D1478" t="n">
        <v>1</v>
      </c>
    </row>
    <row r="1479">
      <c r="A1479" t="inlineStr">
        <is>
          <t>U-52301b</t>
        </is>
      </c>
      <c r="B1479" s="41" t="n">
        <v>45536</v>
      </c>
      <c r="C1479" t="n">
        <v>10</v>
      </c>
      <c r="D1479" t="n">
        <v>0</v>
      </c>
    </row>
    <row r="1480">
      <c r="A1480" t="inlineStr">
        <is>
          <t>U-b2185b</t>
        </is>
      </c>
      <c r="B1480" s="41" t="n">
        <v>45566</v>
      </c>
      <c r="C1480" t="n">
        <v>6</v>
      </c>
      <c r="D1480" t="n">
        <v>4</v>
      </c>
    </row>
    <row r="1481">
      <c r="A1481" t="inlineStr">
        <is>
          <t>U-2bbe32</t>
        </is>
      </c>
      <c r="B1481" s="41" t="n">
        <v>45566</v>
      </c>
      <c r="C1481" t="n">
        <v>10</v>
      </c>
      <c r="D1481" t="n">
        <v>3</v>
      </c>
    </row>
    <row r="1482">
      <c r="A1482" t="inlineStr">
        <is>
          <t>U-5cc549</t>
        </is>
      </c>
      <c r="B1482" s="41" t="n">
        <v>45047</v>
      </c>
      <c r="C1482" t="n">
        <v>11</v>
      </c>
      <c r="D1482" t="n">
        <v>1</v>
      </c>
    </row>
    <row r="1483">
      <c r="A1483" t="inlineStr">
        <is>
          <t>U-2e4232</t>
        </is>
      </c>
      <c r="B1483" s="41" t="n">
        <v>45597</v>
      </c>
      <c r="C1483" t="n">
        <v>9</v>
      </c>
      <c r="D1483" t="n">
        <v>0</v>
      </c>
    </row>
    <row r="1484">
      <c r="A1484" t="inlineStr">
        <is>
          <t>U-7378f6</t>
        </is>
      </c>
      <c r="B1484" s="41" t="n">
        <v>45444</v>
      </c>
      <c r="C1484" t="n">
        <v>11</v>
      </c>
      <c r="D1484" t="n">
        <v>4</v>
      </c>
    </row>
    <row r="1485">
      <c r="A1485" t="inlineStr">
        <is>
          <t>U-e32bfd</t>
        </is>
      </c>
      <c r="B1485" s="41" t="n">
        <v>45352</v>
      </c>
      <c r="C1485" t="n">
        <v>12</v>
      </c>
      <c r="D1485" t="n">
        <v>1</v>
      </c>
    </row>
    <row r="1486">
      <c r="A1486" t="inlineStr">
        <is>
          <t>U-74c088</t>
        </is>
      </c>
      <c r="B1486" s="41" t="n">
        <v>44927</v>
      </c>
      <c r="C1486" t="n">
        <v>8</v>
      </c>
      <c r="D1486" t="n">
        <v>2</v>
      </c>
    </row>
    <row r="1487">
      <c r="A1487" t="inlineStr">
        <is>
          <t>U-c56fc9</t>
        </is>
      </c>
      <c r="B1487" s="41" t="n">
        <v>44958</v>
      </c>
      <c r="C1487" t="n">
        <v>8</v>
      </c>
      <c r="D1487" t="n">
        <v>0</v>
      </c>
    </row>
    <row r="1488">
      <c r="A1488" t="inlineStr">
        <is>
          <t>U-720b29</t>
        </is>
      </c>
      <c r="B1488" s="41" t="n">
        <v>45444</v>
      </c>
      <c r="C1488" t="n">
        <v>8</v>
      </c>
      <c r="D1488" t="n">
        <v>0</v>
      </c>
    </row>
    <row r="1489">
      <c r="A1489" t="inlineStr">
        <is>
          <t>U-e1b607</t>
        </is>
      </c>
      <c r="B1489" s="41" t="n">
        <v>45323</v>
      </c>
      <c r="C1489" t="n">
        <v>6</v>
      </c>
      <c r="D1489" t="n">
        <v>1</v>
      </c>
    </row>
    <row r="1490">
      <c r="A1490" t="inlineStr">
        <is>
          <t>U-1bf447</t>
        </is>
      </c>
      <c r="B1490" s="41" t="n">
        <v>45383</v>
      </c>
      <c r="C1490" t="n">
        <v>11</v>
      </c>
      <c r="D1490" t="n">
        <v>0</v>
      </c>
    </row>
    <row r="1491">
      <c r="A1491" t="inlineStr">
        <is>
          <t>U-9d51e2</t>
        </is>
      </c>
      <c r="B1491" s="41" t="n">
        <v>45413</v>
      </c>
      <c r="C1491" t="n">
        <v>14</v>
      </c>
      <c r="D1491" t="n">
        <v>0</v>
      </c>
    </row>
    <row r="1492">
      <c r="A1492" t="inlineStr">
        <is>
          <t>U-64c42d</t>
        </is>
      </c>
      <c r="B1492" s="41" t="n">
        <v>45444</v>
      </c>
      <c r="C1492" t="n">
        <v>12</v>
      </c>
      <c r="D1492" t="n">
        <v>0</v>
      </c>
    </row>
    <row r="1493">
      <c r="A1493" t="inlineStr">
        <is>
          <t>U-aa01e1</t>
        </is>
      </c>
      <c r="B1493" s="41" t="n">
        <v>45505</v>
      </c>
      <c r="C1493" t="n">
        <v>10</v>
      </c>
      <c r="D1493" t="n">
        <v>0</v>
      </c>
    </row>
    <row r="1494">
      <c r="A1494" t="inlineStr">
        <is>
          <t>U-c38f33</t>
        </is>
      </c>
      <c r="B1494" s="41" t="n">
        <v>44986</v>
      </c>
      <c r="C1494" t="n">
        <v>4</v>
      </c>
      <c r="D1494" t="n">
        <v>0</v>
      </c>
    </row>
    <row r="1495">
      <c r="A1495" t="inlineStr">
        <is>
          <t>U-cb98e2</t>
        </is>
      </c>
      <c r="B1495" s="41" t="n">
        <v>44958</v>
      </c>
      <c r="C1495" t="n">
        <v>14</v>
      </c>
      <c r="D1495" t="n">
        <v>0</v>
      </c>
    </row>
    <row r="1496">
      <c r="A1496" t="inlineStr">
        <is>
          <t>U-bd85af</t>
        </is>
      </c>
      <c r="B1496" s="41" t="n">
        <v>44927</v>
      </c>
      <c r="C1496" t="n">
        <v>9</v>
      </c>
      <c r="D1496" t="n">
        <v>0</v>
      </c>
    </row>
    <row r="1497">
      <c r="A1497" t="inlineStr">
        <is>
          <t>U-0f1ee9</t>
        </is>
      </c>
      <c r="B1497" s="41" t="n">
        <v>45352</v>
      </c>
      <c r="C1497" t="n">
        <v>10</v>
      </c>
      <c r="D1497" t="n">
        <v>0</v>
      </c>
    </row>
    <row r="1498">
      <c r="A1498" t="inlineStr">
        <is>
          <t>U-95fc1e</t>
        </is>
      </c>
      <c r="B1498" s="41" t="n">
        <v>45047</v>
      </c>
      <c r="C1498" t="n">
        <v>11</v>
      </c>
      <c r="D1498" t="n">
        <v>0</v>
      </c>
    </row>
    <row r="1499">
      <c r="A1499" t="inlineStr">
        <is>
          <t>U-b8bceb</t>
        </is>
      </c>
      <c r="B1499" s="41" t="n">
        <v>45170</v>
      </c>
      <c r="C1499" t="n">
        <v>14</v>
      </c>
      <c r="D1499" t="n">
        <v>4</v>
      </c>
    </row>
    <row r="1500">
      <c r="A1500" t="inlineStr">
        <is>
          <t>U-44d689</t>
        </is>
      </c>
      <c r="B1500" s="41" t="n">
        <v>45017</v>
      </c>
      <c r="C1500" t="n">
        <v>11</v>
      </c>
      <c r="D1500" t="n">
        <v>0</v>
      </c>
    </row>
    <row r="1501">
      <c r="A1501" t="inlineStr">
        <is>
          <t>U-62d809</t>
        </is>
      </c>
      <c r="B1501" s="41" t="n">
        <v>45627</v>
      </c>
      <c r="C1501" t="n">
        <v>9</v>
      </c>
      <c r="D1501" t="n">
        <v>0</v>
      </c>
    </row>
    <row r="1502">
      <c r="A1502" t="inlineStr">
        <is>
          <t>U-692683</t>
        </is>
      </c>
      <c r="B1502" s="41" t="n">
        <v>45261</v>
      </c>
      <c r="C1502" t="n">
        <v>10</v>
      </c>
      <c r="D1502" t="n">
        <v>0</v>
      </c>
    </row>
    <row r="1503">
      <c r="A1503" t="inlineStr">
        <is>
          <t>U-291a4a</t>
        </is>
      </c>
      <c r="B1503" s="41" t="n">
        <v>45261</v>
      </c>
      <c r="C1503" t="n">
        <v>9</v>
      </c>
      <c r="D1503" t="n">
        <v>0</v>
      </c>
    </row>
    <row r="1504">
      <c r="A1504" t="inlineStr">
        <is>
          <t>U-96cd5c</t>
        </is>
      </c>
      <c r="B1504" s="41" t="n">
        <v>44927</v>
      </c>
      <c r="C1504" t="n">
        <v>9</v>
      </c>
      <c r="D1504" t="n">
        <v>0</v>
      </c>
    </row>
    <row r="1505">
      <c r="A1505" t="inlineStr">
        <is>
          <t>U-639f26</t>
        </is>
      </c>
      <c r="B1505" s="41" t="n">
        <v>45352</v>
      </c>
      <c r="C1505" t="n">
        <v>14</v>
      </c>
      <c r="D1505" t="n">
        <v>1</v>
      </c>
    </row>
    <row r="1506">
      <c r="A1506" t="inlineStr">
        <is>
          <t>U-870876</t>
        </is>
      </c>
      <c r="B1506" s="41" t="n">
        <v>45505</v>
      </c>
      <c r="C1506" t="n">
        <v>10</v>
      </c>
      <c r="D1506" t="n">
        <v>1</v>
      </c>
    </row>
    <row r="1507">
      <c r="A1507" t="inlineStr">
        <is>
          <t>U-3d0a5d</t>
        </is>
      </c>
      <c r="B1507" s="41" t="n">
        <v>45231</v>
      </c>
      <c r="C1507" t="n">
        <v>10</v>
      </c>
      <c r="D1507" t="n">
        <v>0</v>
      </c>
    </row>
    <row r="1508">
      <c r="A1508" t="inlineStr">
        <is>
          <t>U-1b6dfb</t>
        </is>
      </c>
      <c r="B1508" s="41" t="n">
        <v>45323</v>
      </c>
      <c r="C1508" t="n">
        <v>14</v>
      </c>
      <c r="D1508" t="n">
        <v>0</v>
      </c>
    </row>
    <row r="1509">
      <c r="A1509" t="inlineStr">
        <is>
          <t>U-ddc182</t>
        </is>
      </c>
      <c r="B1509" s="41" t="n">
        <v>44986</v>
      </c>
      <c r="C1509" t="n">
        <v>8</v>
      </c>
      <c r="D1509" t="n">
        <v>0</v>
      </c>
    </row>
    <row r="1510">
      <c r="A1510" t="inlineStr">
        <is>
          <t>U-effe86</t>
        </is>
      </c>
      <c r="B1510" s="41" t="n">
        <v>45047</v>
      </c>
      <c r="C1510" t="n">
        <v>14</v>
      </c>
      <c r="D1510" t="n">
        <v>0</v>
      </c>
    </row>
    <row r="1511">
      <c r="A1511" t="inlineStr">
        <is>
          <t>U-87747c</t>
        </is>
      </c>
      <c r="B1511" s="41" t="n">
        <v>45444</v>
      </c>
      <c r="C1511" t="n">
        <v>14</v>
      </c>
      <c r="D1511" t="n">
        <v>1</v>
      </c>
    </row>
    <row r="1512">
      <c r="A1512" t="inlineStr">
        <is>
          <t>U-9c4c4b</t>
        </is>
      </c>
      <c r="B1512" s="41" t="n">
        <v>45261</v>
      </c>
      <c r="C1512" t="n">
        <v>10</v>
      </c>
      <c r="D1512" t="n">
        <v>0</v>
      </c>
    </row>
    <row r="1513">
      <c r="A1513" t="inlineStr">
        <is>
          <t>U-c2a2db</t>
        </is>
      </c>
      <c r="B1513" s="41" t="n">
        <v>45323</v>
      </c>
      <c r="C1513" t="n">
        <v>17</v>
      </c>
      <c r="D1513" t="n">
        <v>0</v>
      </c>
    </row>
    <row r="1514">
      <c r="A1514" t="inlineStr">
        <is>
          <t>U-7da9e7</t>
        </is>
      </c>
      <c r="B1514" s="41" t="n">
        <v>45627</v>
      </c>
      <c r="C1514" t="n">
        <v>9</v>
      </c>
      <c r="D1514" t="n">
        <v>0</v>
      </c>
    </row>
    <row r="1515">
      <c r="A1515" t="inlineStr">
        <is>
          <t>U-f24d13</t>
        </is>
      </c>
      <c r="B1515" s="41" t="n">
        <v>45505</v>
      </c>
      <c r="C1515" t="n">
        <v>13</v>
      </c>
      <c r="D1515" t="n">
        <v>1</v>
      </c>
    </row>
    <row r="1516">
      <c r="A1516" t="inlineStr">
        <is>
          <t>U-f78646</t>
        </is>
      </c>
      <c r="B1516" s="41" t="n">
        <v>45383</v>
      </c>
      <c r="C1516" t="n">
        <v>16</v>
      </c>
      <c r="D1516" t="n">
        <v>1</v>
      </c>
    </row>
    <row r="1517">
      <c r="A1517" t="inlineStr">
        <is>
          <t>U-21cf31</t>
        </is>
      </c>
      <c r="B1517" s="41" t="n">
        <v>45323</v>
      </c>
      <c r="C1517" t="n">
        <v>13</v>
      </c>
      <c r="D1517" t="n">
        <v>0</v>
      </c>
    </row>
    <row r="1518">
      <c r="A1518" t="inlineStr">
        <is>
          <t>U-7bd153</t>
        </is>
      </c>
      <c r="B1518" s="41" t="n">
        <v>45352</v>
      </c>
      <c r="C1518" t="n">
        <v>6</v>
      </c>
      <c r="D1518" t="n">
        <v>0</v>
      </c>
    </row>
    <row r="1519">
      <c r="A1519" t="inlineStr">
        <is>
          <t>U-4d19c1</t>
        </is>
      </c>
      <c r="B1519" s="41" t="n">
        <v>45323</v>
      </c>
      <c r="C1519" t="n">
        <v>10</v>
      </c>
      <c r="D1519" t="n">
        <v>1</v>
      </c>
    </row>
    <row r="1520">
      <c r="A1520" t="inlineStr">
        <is>
          <t>U-989e3b</t>
        </is>
      </c>
      <c r="B1520" s="41" t="n">
        <v>44927</v>
      </c>
      <c r="C1520" t="n">
        <v>5</v>
      </c>
      <c r="D1520" t="n">
        <v>1</v>
      </c>
    </row>
    <row r="1521">
      <c r="A1521" t="inlineStr">
        <is>
          <t>U-2adbca</t>
        </is>
      </c>
      <c r="B1521" s="41" t="n">
        <v>45108</v>
      </c>
      <c r="C1521" t="n">
        <v>12</v>
      </c>
      <c r="D1521" t="n">
        <v>0</v>
      </c>
    </row>
    <row r="1522">
      <c r="A1522" t="inlineStr">
        <is>
          <t>U-d24bfb</t>
        </is>
      </c>
      <c r="B1522" s="41" t="n">
        <v>45474</v>
      </c>
      <c r="C1522" t="n">
        <v>11</v>
      </c>
      <c r="D1522" t="n">
        <v>0</v>
      </c>
    </row>
    <row r="1523">
      <c r="A1523" t="inlineStr">
        <is>
          <t>U-52cd25</t>
        </is>
      </c>
      <c r="B1523" s="41" t="n">
        <v>45352</v>
      </c>
      <c r="C1523" t="n">
        <v>16</v>
      </c>
      <c r="D1523" t="n">
        <v>0</v>
      </c>
    </row>
    <row r="1524">
      <c r="A1524" t="inlineStr">
        <is>
          <t>U-7fb1e7</t>
        </is>
      </c>
      <c r="B1524" s="41" t="n">
        <v>45047</v>
      </c>
      <c r="C1524" t="n">
        <v>11</v>
      </c>
      <c r="D1524" t="n">
        <v>1</v>
      </c>
    </row>
    <row r="1525">
      <c r="A1525" t="inlineStr">
        <is>
          <t>U-5cab6d</t>
        </is>
      </c>
      <c r="B1525" s="41" t="n">
        <v>45231</v>
      </c>
      <c r="C1525" t="n">
        <v>17</v>
      </c>
      <c r="D1525" t="n">
        <v>1</v>
      </c>
    </row>
    <row r="1526">
      <c r="A1526" t="inlineStr">
        <is>
          <t>U-234aa1</t>
        </is>
      </c>
      <c r="B1526" s="41" t="n">
        <v>45627</v>
      </c>
      <c r="C1526" t="n">
        <v>9</v>
      </c>
      <c r="D1526" t="n">
        <v>0</v>
      </c>
    </row>
    <row r="1527">
      <c r="A1527" t="inlineStr">
        <is>
          <t>U-f05140</t>
        </is>
      </c>
      <c r="B1527" s="41" t="n">
        <v>45261</v>
      </c>
      <c r="C1527" t="n">
        <v>12</v>
      </c>
      <c r="D1527" t="n">
        <v>0</v>
      </c>
    </row>
    <row r="1528">
      <c r="A1528" t="inlineStr">
        <is>
          <t>U-d18627</t>
        </is>
      </c>
      <c r="B1528" s="41" t="n">
        <v>45231</v>
      </c>
      <c r="C1528" t="n">
        <v>14</v>
      </c>
      <c r="D1528" t="n">
        <v>0</v>
      </c>
    </row>
    <row r="1529">
      <c r="A1529" t="inlineStr">
        <is>
          <t>U-0cca11</t>
        </is>
      </c>
      <c r="B1529" s="41" t="n">
        <v>45261</v>
      </c>
      <c r="C1529" t="n">
        <v>10</v>
      </c>
      <c r="D1529" t="n">
        <v>0</v>
      </c>
    </row>
    <row r="1530">
      <c r="A1530" t="inlineStr">
        <is>
          <t>U-4d2844</t>
        </is>
      </c>
      <c r="B1530" s="41" t="n">
        <v>45383</v>
      </c>
      <c r="C1530" t="n">
        <v>8</v>
      </c>
      <c r="D1530" t="n">
        <v>0</v>
      </c>
    </row>
    <row r="1531">
      <c r="A1531" t="inlineStr">
        <is>
          <t>U-59ad5b</t>
        </is>
      </c>
      <c r="B1531" s="41" t="n">
        <v>44927</v>
      </c>
      <c r="C1531" t="n">
        <v>11</v>
      </c>
      <c r="D1531" t="n">
        <v>0</v>
      </c>
    </row>
    <row r="1532">
      <c r="A1532" t="inlineStr">
        <is>
          <t>U-74a314</t>
        </is>
      </c>
      <c r="B1532" s="41" t="n">
        <v>45383</v>
      </c>
      <c r="C1532" t="n">
        <v>9</v>
      </c>
      <c r="D1532" t="n">
        <v>1</v>
      </c>
    </row>
    <row r="1533">
      <c r="A1533" t="inlineStr">
        <is>
          <t>U-7dc0b1</t>
        </is>
      </c>
      <c r="B1533" s="41" t="n">
        <v>45444</v>
      </c>
      <c r="C1533" t="n">
        <v>7</v>
      </c>
      <c r="D1533" t="n">
        <v>0</v>
      </c>
    </row>
    <row r="1534">
      <c r="A1534" t="inlineStr">
        <is>
          <t>U-505511</t>
        </is>
      </c>
      <c r="B1534" s="41" t="n">
        <v>45292</v>
      </c>
      <c r="C1534" t="n">
        <v>14</v>
      </c>
      <c r="D1534" t="n">
        <v>0</v>
      </c>
    </row>
    <row r="1535">
      <c r="A1535" t="inlineStr">
        <is>
          <t>U-cf3215</t>
        </is>
      </c>
      <c r="B1535" s="41" t="n">
        <v>45261</v>
      </c>
      <c r="C1535" t="n">
        <v>9</v>
      </c>
      <c r="D1535" t="n">
        <v>3</v>
      </c>
    </row>
    <row r="1536">
      <c r="A1536" t="inlineStr">
        <is>
          <t>U-ef4533</t>
        </is>
      </c>
      <c r="B1536" s="41" t="n">
        <v>45078</v>
      </c>
      <c r="C1536" t="n">
        <v>17</v>
      </c>
      <c r="D1536" t="n">
        <v>0</v>
      </c>
    </row>
    <row r="1537">
      <c r="A1537" t="inlineStr">
        <is>
          <t>U-192ad2</t>
        </is>
      </c>
      <c r="B1537" s="41" t="n">
        <v>45170</v>
      </c>
      <c r="C1537" t="n">
        <v>14</v>
      </c>
      <c r="D1537" t="n">
        <v>1</v>
      </c>
    </row>
    <row r="1538">
      <c r="A1538" t="inlineStr">
        <is>
          <t>U-1e1372</t>
        </is>
      </c>
      <c r="B1538" s="41" t="n">
        <v>45536</v>
      </c>
      <c r="C1538" t="n">
        <v>10</v>
      </c>
      <c r="D1538" t="n">
        <v>0</v>
      </c>
    </row>
    <row r="1539">
      <c r="A1539" t="inlineStr">
        <is>
          <t>U-cadea2</t>
        </is>
      </c>
      <c r="B1539" s="41" t="n">
        <v>45047</v>
      </c>
      <c r="C1539" t="n">
        <v>12</v>
      </c>
      <c r="D1539" t="n">
        <v>0</v>
      </c>
    </row>
    <row r="1540">
      <c r="A1540" t="inlineStr">
        <is>
          <t>U-1676c7</t>
        </is>
      </c>
      <c r="B1540" s="41" t="n">
        <v>45323</v>
      </c>
      <c r="C1540" t="n">
        <v>11</v>
      </c>
      <c r="D1540" t="n">
        <v>0</v>
      </c>
    </row>
    <row r="1541">
      <c r="A1541" t="inlineStr">
        <is>
          <t>U-5199a1</t>
        </is>
      </c>
      <c r="B1541" s="41" t="n">
        <v>45444</v>
      </c>
      <c r="C1541" t="n">
        <v>6</v>
      </c>
      <c r="D1541" t="n">
        <v>0</v>
      </c>
    </row>
    <row r="1542">
      <c r="A1542" t="inlineStr">
        <is>
          <t>U-98f991</t>
        </is>
      </c>
      <c r="B1542" s="41" t="n">
        <v>44958</v>
      </c>
      <c r="C1542" t="n">
        <v>13</v>
      </c>
      <c r="D1542" t="n">
        <v>0</v>
      </c>
    </row>
    <row r="1543">
      <c r="A1543" t="inlineStr">
        <is>
          <t>U-d926cc</t>
        </is>
      </c>
      <c r="B1543" s="41" t="n">
        <v>45170</v>
      </c>
      <c r="C1543" t="n">
        <v>12</v>
      </c>
      <c r="D1543" t="n">
        <v>0</v>
      </c>
    </row>
    <row r="1544">
      <c r="A1544" t="inlineStr">
        <is>
          <t>U-f6fc74</t>
        </is>
      </c>
      <c r="B1544" s="41" t="n">
        <v>45536</v>
      </c>
      <c r="C1544" t="n">
        <v>10</v>
      </c>
      <c r="D1544" t="n">
        <v>0</v>
      </c>
    </row>
    <row r="1545">
      <c r="A1545" t="inlineStr">
        <is>
          <t>U-49d123</t>
        </is>
      </c>
      <c r="B1545" s="41" t="n">
        <v>45139</v>
      </c>
      <c r="C1545" t="n">
        <v>11</v>
      </c>
      <c r="D1545" t="n">
        <v>1</v>
      </c>
    </row>
    <row r="1546">
      <c r="A1546" t="inlineStr">
        <is>
          <t>U-3ad972</t>
        </is>
      </c>
      <c r="B1546" s="41" t="n">
        <v>45078</v>
      </c>
      <c r="C1546" t="n">
        <v>11</v>
      </c>
      <c r="D1546" t="n">
        <v>1</v>
      </c>
    </row>
    <row r="1547">
      <c r="A1547" t="inlineStr">
        <is>
          <t>U-b473e5</t>
        </is>
      </c>
      <c r="B1547" s="41" t="n">
        <v>45474</v>
      </c>
      <c r="C1547" t="n">
        <v>11</v>
      </c>
      <c r="D1547" t="n">
        <v>0</v>
      </c>
    </row>
    <row r="1548">
      <c r="A1548" t="inlineStr">
        <is>
          <t>U-e74b9a</t>
        </is>
      </c>
      <c r="B1548" s="41" t="n">
        <v>44958</v>
      </c>
      <c r="C1548" t="n">
        <v>9</v>
      </c>
      <c r="D1548" t="n">
        <v>2</v>
      </c>
    </row>
    <row r="1549">
      <c r="A1549" t="inlineStr">
        <is>
          <t>U-c2a777</t>
        </is>
      </c>
      <c r="B1549" s="41" t="n">
        <v>45139</v>
      </c>
      <c r="C1549" t="n">
        <v>9</v>
      </c>
      <c r="D1549" t="n">
        <v>0</v>
      </c>
    </row>
    <row r="1550">
      <c r="A1550" t="inlineStr">
        <is>
          <t>U-daafe1</t>
        </is>
      </c>
      <c r="B1550" s="41" t="n">
        <v>45505</v>
      </c>
      <c r="C1550" t="n">
        <v>21</v>
      </c>
      <c r="D1550" t="n">
        <v>0</v>
      </c>
    </row>
    <row r="1551">
      <c r="A1551" t="inlineStr">
        <is>
          <t>U-4beaed</t>
        </is>
      </c>
      <c r="B1551" s="41" t="n">
        <v>45413</v>
      </c>
      <c r="C1551" t="n">
        <v>9</v>
      </c>
      <c r="D1551" t="n">
        <v>0</v>
      </c>
    </row>
    <row r="1552">
      <c r="A1552" t="inlineStr">
        <is>
          <t>U-d76667</t>
        </is>
      </c>
      <c r="B1552" s="41" t="n">
        <v>45413</v>
      </c>
      <c r="C1552" t="n">
        <v>12</v>
      </c>
      <c r="D1552" t="n">
        <v>5</v>
      </c>
    </row>
    <row r="1553">
      <c r="A1553" t="inlineStr">
        <is>
          <t>U-fac52b</t>
        </is>
      </c>
      <c r="B1553" s="41" t="n">
        <v>45078</v>
      </c>
      <c r="C1553" t="n">
        <v>8</v>
      </c>
      <c r="D1553" t="n">
        <v>0</v>
      </c>
    </row>
    <row r="1554">
      <c r="A1554" t="inlineStr">
        <is>
          <t>U-b31757</t>
        </is>
      </c>
      <c r="B1554" s="41" t="n">
        <v>45139</v>
      </c>
      <c r="C1554" t="n">
        <v>9</v>
      </c>
      <c r="D1554" t="n">
        <v>0</v>
      </c>
    </row>
    <row r="1555">
      <c r="A1555" t="inlineStr">
        <is>
          <t>U-c94bb5</t>
        </is>
      </c>
      <c r="B1555" s="41" t="n">
        <v>45200</v>
      </c>
      <c r="C1555" t="n">
        <v>8</v>
      </c>
      <c r="D1555" t="n">
        <v>2</v>
      </c>
    </row>
    <row r="1556">
      <c r="A1556" t="inlineStr">
        <is>
          <t>U-5a1bf3</t>
        </is>
      </c>
      <c r="B1556" s="41" t="n">
        <v>45231</v>
      </c>
      <c r="C1556" t="n">
        <v>11</v>
      </c>
      <c r="D1556" t="n">
        <v>0</v>
      </c>
    </row>
    <row r="1557">
      <c r="A1557" t="inlineStr">
        <is>
          <t>U-e56e4b</t>
        </is>
      </c>
      <c r="B1557" s="41" t="n">
        <v>45261</v>
      </c>
      <c r="C1557" t="n">
        <v>6</v>
      </c>
      <c r="D1557" t="n">
        <v>0</v>
      </c>
    </row>
    <row r="1558">
      <c r="A1558" t="inlineStr">
        <is>
          <t>U-48c418</t>
        </is>
      </c>
      <c r="B1558" s="41" t="n">
        <v>45444</v>
      </c>
      <c r="C1558" t="n">
        <v>7</v>
      </c>
      <c r="D1558" t="n">
        <v>0</v>
      </c>
    </row>
    <row r="1559">
      <c r="A1559" t="inlineStr">
        <is>
          <t>U-0c47b5</t>
        </is>
      </c>
      <c r="B1559" s="41" t="n">
        <v>45413</v>
      </c>
      <c r="C1559" t="n">
        <v>10</v>
      </c>
      <c r="D1559" t="n">
        <v>0</v>
      </c>
    </row>
    <row r="1560">
      <c r="A1560" t="inlineStr">
        <is>
          <t>U-11e31a</t>
        </is>
      </c>
      <c r="B1560" s="41" t="n">
        <v>45597</v>
      </c>
      <c r="C1560" t="n">
        <v>12</v>
      </c>
      <c r="D1560" t="n">
        <v>0</v>
      </c>
    </row>
    <row r="1561">
      <c r="A1561" t="inlineStr">
        <is>
          <t>U-302cbb</t>
        </is>
      </c>
      <c r="B1561" s="41" t="n">
        <v>45566</v>
      </c>
      <c r="C1561" t="n">
        <v>8</v>
      </c>
      <c r="D1561" t="n">
        <v>1</v>
      </c>
    </row>
    <row r="1562">
      <c r="A1562" t="inlineStr">
        <is>
          <t>U-c4cbc6</t>
        </is>
      </c>
      <c r="B1562" s="41" t="n">
        <v>45597</v>
      </c>
      <c r="C1562" t="n">
        <v>11</v>
      </c>
      <c r="D1562" t="n">
        <v>0</v>
      </c>
    </row>
    <row r="1563">
      <c r="A1563" t="inlineStr">
        <is>
          <t>U-198b13</t>
        </is>
      </c>
      <c r="B1563" s="41" t="n">
        <v>45536</v>
      </c>
      <c r="C1563" t="n">
        <v>10</v>
      </c>
      <c r="D1563" t="n">
        <v>0</v>
      </c>
    </row>
    <row r="1564">
      <c r="A1564" t="inlineStr">
        <is>
          <t>U-645f2b</t>
        </is>
      </c>
      <c r="B1564" s="41" t="n">
        <v>45566</v>
      </c>
      <c r="C1564" t="n">
        <v>5</v>
      </c>
      <c r="D1564" t="n">
        <v>2</v>
      </c>
    </row>
    <row r="1565">
      <c r="A1565" t="inlineStr">
        <is>
          <t>U-9ecd60</t>
        </is>
      </c>
      <c r="B1565" s="41" t="n">
        <v>45261</v>
      </c>
      <c r="C1565" t="n">
        <v>7</v>
      </c>
      <c r="D1565" t="n">
        <v>0</v>
      </c>
    </row>
    <row r="1566">
      <c r="A1566" t="inlineStr">
        <is>
          <t>U-fa1172</t>
        </is>
      </c>
      <c r="B1566" s="41" t="n">
        <v>45444</v>
      </c>
      <c r="C1566" t="n">
        <v>9</v>
      </c>
      <c r="D1566" t="n">
        <v>1</v>
      </c>
    </row>
    <row r="1567">
      <c r="A1567" t="inlineStr">
        <is>
          <t>U-7156cc</t>
        </is>
      </c>
      <c r="B1567" s="41" t="n">
        <v>45108</v>
      </c>
      <c r="C1567" t="n">
        <v>12</v>
      </c>
      <c r="D1567" t="n">
        <v>3</v>
      </c>
    </row>
    <row r="1568">
      <c r="A1568" t="inlineStr">
        <is>
          <t>U-6e98e9</t>
        </is>
      </c>
      <c r="B1568" s="41" t="n">
        <v>45139</v>
      </c>
      <c r="C1568" t="n">
        <v>7</v>
      </c>
      <c r="D1568" t="n">
        <v>0</v>
      </c>
    </row>
    <row r="1569">
      <c r="A1569" t="inlineStr">
        <is>
          <t>U-25b1ec</t>
        </is>
      </c>
      <c r="B1569" s="41" t="n">
        <v>45597</v>
      </c>
      <c r="C1569" t="n">
        <v>12</v>
      </c>
      <c r="D1569" t="n">
        <v>5</v>
      </c>
    </row>
    <row r="1570">
      <c r="A1570" t="inlineStr">
        <is>
          <t>U-57f207</t>
        </is>
      </c>
      <c r="B1570" s="41" t="n">
        <v>45444</v>
      </c>
      <c r="C1570" t="n">
        <v>6</v>
      </c>
      <c r="D1570" t="n">
        <v>0</v>
      </c>
    </row>
    <row r="1571">
      <c r="A1571" t="inlineStr">
        <is>
          <t>U-554a8e</t>
        </is>
      </c>
      <c r="B1571" s="41" t="n">
        <v>45536</v>
      </c>
      <c r="C1571" t="n">
        <v>10</v>
      </c>
      <c r="D1571" t="n">
        <v>0</v>
      </c>
    </row>
    <row r="1572">
      <c r="A1572" t="inlineStr">
        <is>
          <t>U-1560b2</t>
        </is>
      </c>
      <c r="B1572" s="41" t="n">
        <v>44986</v>
      </c>
      <c r="C1572" t="n">
        <v>11</v>
      </c>
      <c r="D1572" t="n">
        <v>0</v>
      </c>
    </row>
    <row r="1573">
      <c r="A1573" t="inlineStr">
        <is>
          <t>U-0e9d40</t>
        </is>
      </c>
      <c r="B1573" s="41" t="n">
        <v>45627</v>
      </c>
      <c r="C1573" t="n">
        <v>15</v>
      </c>
      <c r="D1573" t="n">
        <v>0</v>
      </c>
    </row>
    <row r="1574">
      <c r="A1574" t="inlineStr">
        <is>
          <t>U-fc1905</t>
        </is>
      </c>
      <c r="B1574" s="41" t="n">
        <v>44927</v>
      </c>
      <c r="C1574" t="n">
        <v>12</v>
      </c>
      <c r="D1574" t="n">
        <v>0</v>
      </c>
    </row>
    <row r="1575">
      <c r="A1575" t="inlineStr">
        <is>
          <t>U-10e37a</t>
        </is>
      </c>
      <c r="B1575" s="41" t="n">
        <v>45536</v>
      </c>
      <c r="C1575" t="n">
        <v>13</v>
      </c>
      <c r="D1575" t="n">
        <v>0</v>
      </c>
    </row>
    <row r="1576">
      <c r="A1576" t="inlineStr">
        <is>
          <t>U-6b4a77</t>
        </is>
      </c>
      <c r="B1576" s="41" t="n">
        <v>45627</v>
      </c>
      <c r="C1576" t="n">
        <v>12</v>
      </c>
      <c r="D1576" t="n">
        <v>0</v>
      </c>
    </row>
    <row r="1577">
      <c r="A1577" t="inlineStr">
        <is>
          <t>U-7477e9</t>
        </is>
      </c>
      <c r="B1577" s="41" t="n">
        <v>45505</v>
      </c>
      <c r="C1577" t="n">
        <v>8</v>
      </c>
      <c r="D1577" t="n">
        <v>0</v>
      </c>
    </row>
    <row r="1578">
      <c r="A1578" t="inlineStr">
        <is>
          <t>U-be2a2d</t>
        </is>
      </c>
      <c r="B1578" s="41" t="n">
        <v>45566</v>
      </c>
      <c r="C1578" t="n">
        <v>8</v>
      </c>
      <c r="D1578" t="n">
        <v>1</v>
      </c>
    </row>
    <row r="1579">
      <c r="A1579" t="inlineStr">
        <is>
          <t>U-f6628a</t>
        </is>
      </c>
      <c r="B1579" s="41" t="n">
        <v>44958</v>
      </c>
      <c r="C1579" t="n">
        <v>7</v>
      </c>
      <c r="D1579" t="n">
        <v>0</v>
      </c>
    </row>
    <row r="1580">
      <c r="A1580" t="inlineStr">
        <is>
          <t>U-c60093</t>
        </is>
      </c>
      <c r="B1580" s="41" t="n">
        <v>45536</v>
      </c>
      <c r="C1580" t="n">
        <v>8</v>
      </c>
      <c r="D1580" t="n">
        <v>0</v>
      </c>
    </row>
    <row r="1581">
      <c r="A1581" t="inlineStr">
        <is>
          <t>U-25e098</t>
        </is>
      </c>
      <c r="B1581" s="41" t="n">
        <v>45352</v>
      </c>
      <c r="C1581" t="n">
        <v>9</v>
      </c>
      <c r="D1581" t="n">
        <v>0</v>
      </c>
    </row>
    <row r="1582">
      <c r="A1582" t="inlineStr">
        <is>
          <t>U-648645</t>
        </is>
      </c>
      <c r="B1582" s="41" t="n">
        <v>45139</v>
      </c>
      <c r="C1582" t="n">
        <v>10</v>
      </c>
      <c r="D1582" t="n">
        <v>3</v>
      </c>
    </row>
    <row r="1583">
      <c r="A1583" t="inlineStr">
        <is>
          <t>U-ee6cdd</t>
        </is>
      </c>
      <c r="B1583" s="41" t="n">
        <v>45627</v>
      </c>
      <c r="C1583" t="n">
        <v>14</v>
      </c>
      <c r="D1583" t="n">
        <v>2</v>
      </c>
    </row>
    <row r="1584">
      <c r="A1584" t="inlineStr">
        <is>
          <t>U-ad66e6</t>
        </is>
      </c>
      <c r="B1584" s="41" t="n">
        <v>45108</v>
      </c>
      <c r="C1584" t="n">
        <v>12</v>
      </c>
      <c r="D1584" t="n">
        <v>1</v>
      </c>
    </row>
    <row r="1585">
      <c r="A1585" t="inlineStr">
        <is>
          <t>U-3d92a5</t>
        </is>
      </c>
      <c r="B1585" s="41" t="n">
        <v>45292</v>
      </c>
      <c r="C1585" t="n">
        <v>12</v>
      </c>
      <c r="D1585" t="n">
        <v>0</v>
      </c>
    </row>
    <row r="1586">
      <c r="A1586" t="inlineStr">
        <is>
          <t>U-d66477</t>
        </is>
      </c>
      <c r="B1586" s="41" t="n">
        <v>45383</v>
      </c>
      <c r="C1586" t="n">
        <v>9</v>
      </c>
      <c r="D1586" t="n">
        <v>0</v>
      </c>
    </row>
    <row r="1587">
      <c r="A1587" t="inlineStr">
        <is>
          <t>U-05dbc5</t>
        </is>
      </c>
      <c r="B1587" s="41" t="n">
        <v>45200</v>
      </c>
      <c r="C1587" t="n">
        <v>13</v>
      </c>
      <c r="D1587" t="n">
        <v>2</v>
      </c>
    </row>
    <row r="1588">
      <c r="A1588" t="inlineStr">
        <is>
          <t>U-9f3155</t>
        </is>
      </c>
      <c r="B1588" s="41" t="n">
        <v>45261</v>
      </c>
      <c r="C1588" t="n">
        <v>14</v>
      </c>
      <c r="D1588" t="n">
        <v>2</v>
      </c>
    </row>
    <row r="1589">
      <c r="A1589" t="inlineStr">
        <is>
          <t>U-5af18e</t>
        </is>
      </c>
      <c r="B1589" s="41" t="n">
        <v>45536</v>
      </c>
      <c r="C1589" t="n">
        <v>11</v>
      </c>
      <c r="D1589" t="n">
        <v>0</v>
      </c>
    </row>
    <row r="1590">
      <c r="A1590" t="inlineStr">
        <is>
          <t>U-68f69a</t>
        </is>
      </c>
      <c r="B1590" s="41" t="n">
        <v>45078</v>
      </c>
      <c r="C1590" t="n">
        <v>10</v>
      </c>
      <c r="D1590" t="n">
        <v>0</v>
      </c>
    </row>
    <row r="1591">
      <c r="A1591" t="inlineStr">
        <is>
          <t>U-77a6d6</t>
        </is>
      </c>
      <c r="B1591" s="41" t="n">
        <v>45047</v>
      </c>
      <c r="C1591" t="n">
        <v>7</v>
      </c>
      <c r="D1591" t="n">
        <v>0</v>
      </c>
    </row>
    <row r="1592">
      <c r="A1592" t="inlineStr">
        <is>
          <t>U-e999c2</t>
        </is>
      </c>
      <c r="B1592" s="41" t="n">
        <v>45383</v>
      </c>
      <c r="C1592" t="n">
        <v>9</v>
      </c>
      <c r="D1592" t="n">
        <v>3</v>
      </c>
    </row>
    <row r="1593">
      <c r="A1593" t="inlineStr">
        <is>
          <t>U-790a9a</t>
        </is>
      </c>
      <c r="B1593" s="41" t="n">
        <v>44927</v>
      </c>
      <c r="C1593" t="n">
        <v>8</v>
      </c>
      <c r="D1593" t="n">
        <v>0</v>
      </c>
    </row>
    <row r="1594">
      <c r="A1594" t="inlineStr">
        <is>
          <t>U-61a3ed</t>
        </is>
      </c>
      <c r="B1594" s="41" t="n">
        <v>45383</v>
      </c>
      <c r="C1594" t="n">
        <v>14</v>
      </c>
      <c r="D1594" t="n">
        <v>1</v>
      </c>
    </row>
    <row r="1595">
      <c r="A1595" t="inlineStr">
        <is>
          <t>U-d53ea8</t>
        </is>
      </c>
      <c r="B1595" s="41" t="n">
        <v>45627</v>
      </c>
      <c r="C1595" t="n">
        <v>10</v>
      </c>
      <c r="D1595" t="n">
        <v>0</v>
      </c>
    </row>
    <row r="1596">
      <c r="A1596" t="inlineStr">
        <is>
          <t>U-ae901f</t>
        </is>
      </c>
      <c r="B1596" s="41" t="n">
        <v>45474</v>
      </c>
      <c r="C1596" t="n">
        <v>11</v>
      </c>
      <c r="D1596" t="n">
        <v>1</v>
      </c>
    </row>
    <row r="1597">
      <c r="A1597" t="inlineStr">
        <is>
          <t>U-4f2e2e</t>
        </is>
      </c>
      <c r="B1597" s="41" t="n">
        <v>45200</v>
      </c>
      <c r="C1597" t="n">
        <v>11</v>
      </c>
      <c r="D1597" t="n">
        <v>0</v>
      </c>
    </row>
    <row r="1598">
      <c r="A1598" t="inlineStr">
        <is>
          <t>U-503cf5</t>
        </is>
      </c>
      <c r="B1598" s="41" t="n">
        <v>45231</v>
      </c>
      <c r="C1598" t="n">
        <v>9</v>
      </c>
      <c r="D1598" t="n">
        <v>0</v>
      </c>
    </row>
    <row r="1599">
      <c r="A1599" t="inlineStr">
        <is>
          <t>U-1c0b4d</t>
        </is>
      </c>
      <c r="B1599" s="41" t="n">
        <v>45352</v>
      </c>
      <c r="C1599" t="n">
        <v>6</v>
      </c>
      <c r="D1599" t="n">
        <v>0</v>
      </c>
    </row>
    <row r="1600">
      <c r="A1600" t="inlineStr">
        <is>
          <t>U-bab1d9</t>
        </is>
      </c>
      <c r="B1600" s="41" t="n">
        <v>45108</v>
      </c>
      <c r="C1600" t="n">
        <v>11</v>
      </c>
      <c r="D1600" t="n">
        <v>0</v>
      </c>
    </row>
    <row r="1601">
      <c r="A1601" t="inlineStr">
        <is>
          <t>U-6be711</t>
        </is>
      </c>
      <c r="B1601" s="41" t="n">
        <v>45474</v>
      </c>
      <c r="C1601" t="n">
        <v>9</v>
      </c>
      <c r="D1601" t="n">
        <v>0</v>
      </c>
    </row>
    <row r="1602">
      <c r="A1602" t="inlineStr">
        <is>
          <t>U-4185db</t>
        </is>
      </c>
      <c r="B1602" s="41" t="n">
        <v>45139</v>
      </c>
      <c r="C1602" t="n">
        <v>14</v>
      </c>
      <c r="D1602" t="n">
        <v>0</v>
      </c>
    </row>
    <row r="1603">
      <c r="A1603" t="inlineStr">
        <is>
          <t>U-2307c2</t>
        </is>
      </c>
      <c r="B1603" s="41" t="n">
        <v>45261</v>
      </c>
      <c r="C1603" t="n">
        <v>12</v>
      </c>
      <c r="D1603" t="n">
        <v>0</v>
      </c>
    </row>
    <row r="1604">
      <c r="A1604" t="inlineStr">
        <is>
          <t>U-72d404</t>
        </is>
      </c>
      <c r="B1604" s="41" t="n">
        <v>45413</v>
      </c>
      <c r="C1604" t="n">
        <v>11</v>
      </c>
      <c r="D1604" t="n">
        <v>0</v>
      </c>
    </row>
    <row r="1605">
      <c r="A1605" t="inlineStr">
        <is>
          <t>U-cca34a</t>
        </is>
      </c>
      <c r="B1605" s="41" t="n">
        <v>45505</v>
      </c>
      <c r="C1605" t="n">
        <v>10</v>
      </c>
      <c r="D1605" t="n">
        <v>0</v>
      </c>
    </row>
    <row r="1606">
      <c r="A1606" t="inlineStr">
        <is>
          <t>U-52597a</t>
        </is>
      </c>
      <c r="B1606" s="41" t="n">
        <v>45536</v>
      </c>
      <c r="C1606" t="n">
        <v>13</v>
      </c>
      <c r="D1606" t="n">
        <v>0</v>
      </c>
    </row>
    <row r="1607">
      <c r="A1607" t="inlineStr">
        <is>
          <t>U-56f4de</t>
        </is>
      </c>
      <c r="B1607" s="41" t="n">
        <v>45474</v>
      </c>
      <c r="C1607" t="n">
        <v>6</v>
      </c>
      <c r="D1607" t="n">
        <v>3</v>
      </c>
    </row>
    <row r="1608">
      <c r="A1608" t="inlineStr">
        <is>
          <t>U-d04fe6</t>
        </is>
      </c>
      <c r="B1608" s="41" t="n">
        <v>45474</v>
      </c>
      <c r="C1608" t="n">
        <v>10</v>
      </c>
      <c r="D1608" t="n">
        <v>0</v>
      </c>
    </row>
    <row r="1609">
      <c r="A1609" t="inlineStr">
        <is>
          <t>U-8cc817</t>
        </is>
      </c>
      <c r="B1609" s="41" t="n">
        <v>45108</v>
      </c>
      <c r="C1609" t="n">
        <v>8</v>
      </c>
      <c r="D1609" t="n">
        <v>0</v>
      </c>
    </row>
    <row r="1610">
      <c r="A1610" t="inlineStr">
        <is>
          <t>U-66c7a7</t>
        </is>
      </c>
      <c r="B1610" s="41" t="n">
        <v>44927</v>
      </c>
      <c r="C1610" t="n">
        <v>10</v>
      </c>
      <c r="D1610" t="n">
        <v>0</v>
      </c>
    </row>
    <row r="1611">
      <c r="A1611" t="inlineStr">
        <is>
          <t>U-0f77f4</t>
        </is>
      </c>
      <c r="B1611" s="41" t="n">
        <v>45078</v>
      </c>
      <c r="C1611" t="n">
        <v>13</v>
      </c>
      <c r="D1611" t="n">
        <v>0</v>
      </c>
    </row>
    <row r="1612">
      <c r="A1612" t="inlineStr">
        <is>
          <t>U-08a5e6</t>
        </is>
      </c>
      <c r="B1612" s="41" t="n">
        <v>45108</v>
      </c>
      <c r="C1612" t="n">
        <v>7</v>
      </c>
      <c r="D1612" t="n">
        <v>4</v>
      </c>
    </row>
    <row r="1613">
      <c r="A1613" t="inlineStr">
        <is>
          <t>U-8ac393</t>
        </is>
      </c>
      <c r="B1613" s="41" t="n">
        <v>45017</v>
      </c>
      <c r="C1613" t="n">
        <v>10</v>
      </c>
      <c r="D1613" t="n">
        <v>0</v>
      </c>
    </row>
    <row r="1614">
      <c r="A1614" t="inlineStr">
        <is>
          <t>U-117fde</t>
        </is>
      </c>
      <c r="B1614" s="41" t="n">
        <v>45078</v>
      </c>
      <c r="C1614" t="n">
        <v>13</v>
      </c>
      <c r="D1614" t="n">
        <v>2</v>
      </c>
    </row>
    <row r="1615">
      <c r="A1615" t="inlineStr">
        <is>
          <t>U-a746e9</t>
        </is>
      </c>
      <c r="B1615" s="41" t="n">
        <v>45566</v>
      </c>
      <c r="C1615" t="n">
        <v>7</v>
      </c>
      <c r="D1615" t="n">
        <v>0</v>
      </c>
    </row>
    <row r="1616">
      <c r="A1616" t="inlineStr">
        <is>
          <t>U-30d588</t>
        </is>
      </c>
      <c r="B1616" s="41" t="n">
        <v>45047</v>
      </c>
      <c r="C1616" t="n">
        <v>10</v>
      </c>
      <c r="D1616" t="n">
        <v>1</v>
      </c>
    </row>
    <row r="1617">
      <c r="A1617" t="inlineStr">
        <is>
          <t>U-cd4878</t>
        </is>
      </c>
      <c r="B1617" s="41" t="n">
        <v>45323</v>
      </c>
      <c r="C1617" t="n">
        <v>15</v>
      </c>
      <c r="D1617" t="n">
        <v>0</v>
      </c>
    </row>
    <row r="1618">
      <c r="A1618" t="inlineStr">
        <is>
          <t>U-882e25</t>
        </is>
      </c>
      <c r="B1618" s="41" t="n">
        <v>44958</v>
      </c>
      <c r="C1618" t="n">
        <v>11</v>
      </c>
      <c r="D1618" t="n">
        <v>2</v>
      </c>
    </row>
    <row r="1619">
      <c r="A1619" t="inlineStr">
        <is>
          <t>U-8a9ce0</t>
        </is>
      </c>
      <c r="B1619" s="41" t="n">
        <v>45413</v>
      </c>
      <c r="C1619" t="n">
        <v>13</v>
      </c>
      <c r="D1619" t="n">
        <v>0</v>
      </c>
    </row>
    <row r="1620">
      <c r="A1620" t="inlineStr">
        <is>
          <t>U-b4af3e</t>
        </is>
      </c>
      <c r="B1620" s="41" t="n">
        <v>45323</v>
      </c>
      <c r="C1620" t="n">
        <v>12</v>
      </c>
      <c r="D1620" t="n">
        <v>0</v>
      </c>
    </row>
    <row r="1621">
      <c r="A1621" t="inlineStr">
        <is>
          <t>U-83e2d0</t>
        </is>
      </c>
      <c r="B1621" s="41" t="n">
        <v>45200</v>
      </c>
      <c r="C1621" t="n">
        <v>15</v>
      </c>
      <c r="D1621" t="n">
        <v>1</v>
      </c>
    </row>
    <row r="1622">
      <c r="A1622" t="inlineStr">
        <is>
          <t>U-68bade</t>
        </is>
      </c>
      <c r="B1622" s="41" t="n">
        <v>45536</v>
      </c>
      <c r="C1622" t="n">
        <v>15</v>
      </c>
      <c r="D1622" t="n">
        <v>0</v>
      </c>
    </row>
    <row r="1623">
      <c r="A1623" t="inlineStr">
        <is>
          <t>U-dd098e</t>
        </is>
      </c>
      <c r="B1623" s="41" t="n">
        <v>45627</v>
      </c>
      <c r="C1623" t="n">
        <v>5</v>
      </c>
      <c r="D1623" t="n">
        <v>1</v>
      </c>
    </row>
    <row r="1624">
      <c r="A1624" t="inlineStr">
        <is>
          <t>U-4a0525</t>
        </is>
      </c>
      <c r="B1624" s="41" t="n">
        <v>45413</v>
      </c>
      <c r="C1624" t="n">
        <v>10</v>
      </c>
      <c r="D1624" t="n">
        <v>0</v>
      </c>
    </row>
    <row r="1625">
      <c r="A1625" t="inlineStr">
        <is>
          <t>U-e40489</t>
        </is>
      </c>
      <c r="B1625" s="41" t="n">
        <v>45536</v>
      </c>
      <c r="C1625" t="n">
        <v>9</v>
      </c>
      <c r="D1625" t="n">
        <v>1</v>
      </c>
    </row>
    <row r="1626">
      <c r="A1626" t="inlineStr">
        <is>
          <t>U-c871cd</t>
        </is>
      </c>
      <c r="B1626" s="41" t="n">
        <v>45108</v>
      </c>
      <c r="C1626" t="n">
        <v>18</v>
      </c>
      <c r="D1626" t="n">
        <v>0</v>
      </c>
    </row>
    <row r="1627">
      <c r="A1627" t="inlineStr">
        <is>
          <t>U-f9b37c</t>
        </is>
      </c>
      <c r="B1627" s="41" t="n">
        <v>44927</v>
      </c>
      <c r="C1627" t="n">
        <v>10</v>
      </c>
      <c r="D1627" t="n">
        <v>0</v>
      </c>
    </row>
    <row r="1628">
      <c r="A1628" t="inlineStr">
        <is>
          <t>U-f1ea94</t>
        </is>
      </c>
      <c r="B1628" s="41" t="n">
        <v>45017</v>
      </c>
      <c r="C1628" t="n">
        <v>12</v>
      </c>
      <c r="D1628" t="n">
        <v>0</v>
      </c>
    </row>
    <row r="1629">
      <c r="A1629" t="inlineStr">
        <is>
          <t>U-615b73</t>
        </is>
      </c>
      <c r="B1629" s="41" t="n">
        <v>45231</v>
      </c>
      <c r="C1629" t="n">
        <v>15</v>
      </c>
      <c r="D1629" t="n">
        <v>1</v>
      </c>
    </row>
    <row r="1630">
      <c r="A1630" t="inlineStr">
        <is>
          <t>U-a97d4a</t>
        </is>
      </c>
      <c r="B1630" s="41" t="n">
        <v>45597</v>
      </c>
      <c r="C1630" t="n">
        <v>16</v>
      </c>
      <c r="D1630" t="n">
        <v>1</v>
      </c>
    </row>
    <row r="1631">
      <c r="A1631" t="inlineStr">
        <is>
          <t>U-3f3e5b</t>
        </is>
      </c>
      <c r="B1631" s="41" t="n">
        <v>45292</v>
      </c>
      <c r="C1631" t="n">
        <v>8</v>
      </c>
      <c r="D1631" t="n">
        <v>2</v>
      </c>
    </row>
    <row r="1632">
      <c r="A1632" t="inlineStr">
        <is>
          <t>U-613c3f</t>
        </is>
      </c>
      <c r="B1632" s="41" t="n">
        <v>45413</v>
      </c>
      <c r="C1632" t="n">
        <v>7</v>
      </c>
      <c r="D1632" t="n">
        <v>3</v>
      </c>
    </row>
    <row r="1633">
      <c r="A1633" t="inlineStr">
        <is>
          <t>U-05f17f</t>
        </is>
      </c>
      <c r="B1633" s="41" t="n">
        <v>45200</v>
      </c>
      <c r="C1633" t="n">
        <v>7</v>
      </c>
      <c r="D1633" t="n">
        <v>0</v>
      </c>
    </row>
    <row r="1634">
      <c r="A1634" t="inlineStr">
        <is>
          <t>U-ae9470</t>
        </is>
      </c>
      <c r="B1634" s="41" t="n">
        <v>45231</v>
      </c>
      <c r="C1634" t="n">
        <v>9</v>
      </c>
      <c r="D1634" t="n">
        <v>0</v>
      </c>
    </row>
    <row r="1635">
      <c r="A1635" t="inlineStr">
        <is>
          <t>U-332b5f</t>
        </is>
      </c>
      <c r="B1635" s="41" t="n">
        <v>45139</v>
      </c>
      <c r="C1635" t="n">
        <v>11</v>
      </c>
      <c r="D1635" t="n">
        <v>0</v>
      </c>
    </row>
    <row r="1636">
      <c r="A1636" t="inlineStr">
        <is>
          <t>U-7a5fd8</t>
        </is>
      </c>
      <c r="B1636" s="41" t="n">
        <v>44986</v>
      </c>
      <c r="C1636" t="n">
        <v>18</v>
      </c>
      <c r="D1636" t="n">
        <v>3</v>
      </c>
    </row>
    <row r="1637">
      <c r="A1637" t="inlineStr">
        <is>
          <t>U-00c7fa</t>
        </is>
      </c>
      <c r="B1637" s="41" t="n">
        <v>45566</v>
      </c>
      <c r="C1637" t="n">
        <v>7</v>
      </c>
      <c r="D1637" t="n">
        <v>0</v>
      </c>
    </row>
    <row r="1638">
      <c r="A1638" t="inlineStr">
        <is>
          <t>U-3c6689</t>
        </is>
      </c>
      <c r="B1638" s="41" t="n">
        <v>45566</v>
      </c>
      <c r="C1638" t="n">
        <v>11</v>
      </c>
      <c r="D1638" t="n">
        <v>0</v>
      </c>
    </row>
    <row r="1639">
      <c r="A1639" t="inlineStr">
        <is>
          <t>U-26ab1f</t>
        </is>
      </c>
      <c r="B1639" s="41" t="n">
        <v>45323</v>
      </c>
      <c r="C1639" t="n">
        <v>7</v>
      </c>
      <c r="D1639" t="n">
        <v>1</v>
      </c>
    </row>
    <row r="1640">
      <c r="A1640" t="inlineStr">
        <is>
          <t>U-c094af</t>
        </is>
      </c>
      <c r="B1640" s="41" t="n">
        <v>45231</v>
      </c>
      <c r="C1640" t="n">
        <v>7</v>
      </c>
      <c r="D1640" t="n">
        <v>0</v>
      </c>
    </row>
    <row r="1641">
      <c r="A1641" t="inlineStr">
        <is>
          <t>U-02e4ff</t>
        </is>
      </c>
      <c r="B1641" s="41" t="n">
        <v>44986</v>
      </c>
      <c r="C1641" t="n">
        <v>12</v>
      </c>
      <c r="D1641" t="n">
        <v>0</v>
      </c>
    </row>
    <row r="1642">
      <c r="A1642" t="inlineStr">
        <is>
          <t>U-08c5a1</t>
        </is>
      </c>
      <c r="B1642" s="41" t="n">
        <v>45536</v>
      </c>
      <c r="C1642" t="n">
        <v>9</v>
      </c>
      <c r="D1642" t="n">
        <v>0</v>
      </c>
    </row>
    <row r="1643">
      <c r="A1643" t="inlineStr">
        <is>
          <t>U-da0ff1</t>
        </is>
      </c>
      <c r="B1643" s="41" t="n">
        <v>45047</v>
      </c>
      <c r="C1643" t="n">
        <v>12</v>
      </c>
      <c r="D1643" t="n">
        <v>0</v>
      </c>
    </row>
    <row r="1644">
      <c r="A1644" t="inlineStr">
        <is>
          <t>U-d2e6e8</t>
        </is>
      </c>
      <c r="B1644" s="41" t="n">
        <v>45292</v>
      </c>
      <c r="C1644" t="n">
        <v>11</v>
      </c>
      <c r="D1644" t="n">
        <v>0</v>
      </c>
    </row>
    <row r="1645">
      <c r="A1645" t="inlineStr">
        <is>
          <t>U-426cc3</t>
        </is>
      </c>
      <c r="B1645" s="41" t="n">
        <v>45170</v>
      </c>
      <c r="C1645" t="n">
        <v>7</v>
      </c>
      <c r="D1645" t="n">
        <v>0</v>
      </c>
    </row>
    <row r="1646">
      <c r="A1646" t="inlineStr">
        <is>
          <t>U-28deb2</t>
        </is>
      </c>
      <c r="B1646" s="41" t="n">
        <v>45200</v>
      </c>
      <c r="C1646" t="n">
        <v>12</v>
      </c>
      <c r="D1646" t="n">
        <v>1</v>
      </c>
    </row>
    <row r="1647">
      <c r="A1647" t="inlineStr">
        <is>
          <t>U-ca0966</t>
        </is>
      </c>
      <c r="B1647" s="41" t="n">
        <v>45352</v>
      </c>
      <c r="C1647" t="n">
        <v>16</v>
      </c>
      <c r="D1647" t="n">
        <v>0</v>
      </c>
    </row>
    <row r="1648">
      <c r="A1648" t="inlineStr">
        <is>
          <t>U-a30818</t>
        </is>
      </c>
      <c r="B1648" s="41" t="n">
        <v>45352</v>
      </c>
      <c r="C1648" t="n">
        <v>19</v>
      </c>
      <c r="D1648" t="n">
        <v>0</v>
      </c>
    </row>
    <row r="1649">
      <c r="A1649" t="inlineStr">
        <is>
          <t>U-850c80</t>
        </is>
      </c>
      <c r="B1649" s="41" t="n">
        <v>45413</v>
      </c>
      <c r="C1649" t="n">
        <v>5</v>
      </c>
      <c r="D1649" t="n">
        <v>0</v>
      </c>
    </row>
    <row r="1650">
      <c r="A1650" t="inlineStr">
        <is>
          <t>U-34c8e3</t>
        </is>
      </c>
      <c r="B1650" s="41" t="n">
        <v>45597</v>
      </c>
      <c r="C1650" t="n">
        <v>9</v>
      </c>
      <c r="D1650" t="n">
        <v>0</v>
      </c>
    </row>
    <row r="1651">
      <c r="A1651" t="inlineStr">
        <is>
          <t>U-03b964</t>
        </is>
      </c>
      <c r="B1651" s="41" t="n">
        <v>45505</v>
      </c>
      <c r="C1651" t="n">
        <v>4</v>
      </c>
      <c r="D1651" t="n">
        <v>0</v>
      </c>
    </row>
    <row r="1652">
      <c r="A1652" t="inlineStr">
        <is>
          <t>U-fc82c9</t>
        </is>
      </c>
      <c r="B1652" s="41" t="n">
        <v>45627</v>
      </c>
      <c r="C1652" t="n">
        <v>13</v>
      </c>
      <c r="D1652" t="n">
        <v>0</v>
      </c>
    </row>
    <row r="1653">
      <c r="A1653" t="inlineStr">
        <is>
          <t>U-b5993c</t>
        </is>
      </c>
      <c r="B1653" s="41" t="n">
        <v>45139</v>
      </c>
      <c r="C1653" t="n">
        <v>11</v>
      </c>
      <c r="D1653" t="n">
        <v>2</v>
      </c>
    </row>
    <row r="1654">
      <c r="A1654" t="inlineStr">
        <is>
          <t>U-e622ee</t>
        </is>
      </c>
      <c r="B1654" s="41" t="n">
        <v>45474</v>
      </c>
      <c r="C1654" t="n">
        <v>8</v>
      </c>
      <c r="D1654" t="n">
        <v>1</v>
      </c>
    </row>
    <row r="1655">
      <c r="A1655" t="inlineStr">
        <is>
          <t>U-fd066e</t>
        </is>
      </c>
      <c r="B1655" s="41" t="n">
        <v>45505</v>
      </c>
      <c r="C1655" t="n">
        <v>8</v>
      </c>
      <c r="D1655" t="n">
        <v>2</v>
      </c>
    </row>
    <row r="1656">
      <c r="A1656" t="inlineStr">
        <is>
          <t>U-6cb80c</t>
        </is>
      </c>
      <c r="B1656" s="41" t="n">
        <v>45292</v>
      </c>
      <c r="C1656" t="n">
        <v>7</v>
      </c>
      <c r="D1656" t="n">
        <v>0</v>
      </c>
    </row>
    <row r="1657">
      <c r="A1657" t="inlineStr">
        <is>
          <t>U-dd0af7</t>
        </is>
      </c>
      <c r="B1657" s="41" t="n">
        <v>45139</v>
      </c>
      <c r="C1657" t="n">
        <v>7</v>
      </c>
      <c r="D1657" t="n">
        <v>0</v>
      </c>
    </row>
    <row r="1658">
      <c r="A1658" t="inlineStr">
        <is>
          <t>U-48d3b3</t>
        </is>
      </c>
      <c r="B1658" s="41" t="n">
        <v>45292</v>
      </c>
      <c r="C1658" t="n">
        <v>8</v>
      </c>
      <c r="D1658" t="n">
        <v>0</v>
      </c>
    </row>
    <row r="1659">
      <c r="A1659" t="inlineStr">
        <is>
          <t>U-7ef097</t>
        </is>
      </c>
      <c r="B1659" s="41" t="n">
        <v>45261</v>
      </c>
      <c r="C1659" t="n">
        <v>9</v>
      </c>
      <c r="D1659" t="n">
        <v>0</v>
      </c>
    </row>
    <row r="1660">
      <c r="A1660" t="inlineStr">
        <is>
          <t>U-fbea60</t>
        </is>
      </c>
      <c r="B1660" s="41" t="n">
        <v>45505</v>
      </c>
      <c r="C1660" t="n">
        <v>11</v>
      </c>
      <c r="D1660" t="n">
        <v>0</v>
      </c>
    </row>
    <row r="1661">
      <c r="A1661" t="inlineStr">
        <is>
          <t>U-286d1d</t>
        </is>
      </c>
      <c r="B1661" s="41" t="n">
        <v>45383</v>
      </c>
      <c r="C1661" t="n">
        <v>14</v>
      </c>
      <c r="D1661" t="n">
        <v>0</v>
      </c>
    </row>
    <row r="1662">
      <c r="A1662" t="inlineStr">
        <is>
          <t>U-11f433</t>
        </is>
      </c>
      <c r="B1662" s="41" t="n">
        <v>45292</v>
      </c>
      <c r="C1662" t="n">
        <v>13</v>
      </c>
      <c r="D1662" t="n">
        <v>0</v>
      </c>
    </row>
    <row r="1663">
      <c r="A1663" t="inlineStr">
        <is>
          <t>U-3a6013</t>
        </is>
      </c>
      <c r="B1663" s="41" t="n">
        <v>45078</v>
      </c>
      <c r="C1663" t="n">
        <v>8</v>
      </c>
      <c r="D1663" t="n">
        <v>2</v>
      </c>
    </row>
    <row r="1664">
      <c r="A1664" t="inlineStr">
        <is>
          <t>U-a58230</t>
        </is>
      </c>
      <c r="B1664" s="41" t="n">
        <v>45292</v>
      </c>
      <c r="C1664" t="n">
        <v>11</v>
      </c>
      <c r="D1664" t="n">
        <v>0</v>
      </c>
    </row>
    <row r="1665">
      <c r="A1665" t="inlineStr">
        <is>
          <t>U-ecd930</t>
        </is>
      </c>
      <c r="B1665" s="41" t="n">
        <v>45566</v>
      </c>
      <c r="C1665" t="n">
        <v>12</v>
      </c>
      <c r="D1665" t="n">
        <v>0</v>
      </c>
    </row>
    <row r="1666">
      <c r="A1666" t="inlineStr">
        <is>
          <t>U-ce0660</t>
        </is>
      </c>
      <c r="B1666" s="41" t="n">
        <v>45017</v>
      </c>
      <c r="C1666" t="n">
        <v>13</v>
      </c>
      <c r="D1666" t="n">
        <v>0</v>
      </c>
    </row>
    <row r="1667">
      <c r="A1667" t="inlineStr">
        <is>
          <t>U-b7d80a</t>
        </is>
      </c>
      <c r="B1667" s="41" t="n">
        <v>44927</v>
      </c>
      <c r="C1667" t="n">
        <v>11</v>
      </c>
      <c r="D1667" t="n">
        <v>1</v>
      </c>
    </row>
    <row r="1668">
      <c r="A1668" t="inlineStr">
        <is>
          <t>U-0f857e</t>
        </is>
      </c>
      <c r="B1668" s="41" t="n">
        <v>45078</v>
      </c>
      <c r="C1668" t="n">
        <v>6</v>
      </c>
      <c r="D1668" t="n">
        <v>0</v>
      </c>
    </row>
    <row r="1669">
      <c r="A1669" t="inlineStr">
        <is>
          <t>U-9f5c97</t>
        </is>
      </c>
      <c r="B1669" s="41" t="n">
        <v>45323</v>
      </c>
      <c r="C1669" t="n">
        <v>8</v>
      </c>
      <c r="D1669" t="n">
        <v>0</v>
      </c>
    </row>
    <row r="1670">
      <c r="A1670" t="inlineStr">
        <is>
          <t>U-b740a8</t>
        </is>
      </c>
      <c r="B1670" s="41" t="n">
        <v>45566</v>
      </c>
      <c r="C1670" t="n">
        <v>7</v>
      </c>
      <c r="D1670" t="n">
        <v>0</v>
      </c>
    </row>
    <row r="1671">
      <c r="A1671" t="inlineStr">
        <is>
          <t>U-ac663e</t>
        </is>
      </c>
      <c r="B1671" s="41" t="n">
        <v>45231</v>
      </c>
      <c r="C1671" t="n">
        <v>7</v>
      </c>
      <c r="D1671" t="n">
        <v>0</v>
      </c>
    </row>
    <row r="1672">
      <c r="A1672" t="inlineStr">
        <is>
          <t>U-c707a2</t>
        </is>
      </c>
      <c r="B1672" s="41" t="n">
        <v>45627</v>
      </c>
      <c r="C1672" t="n">
        <v>5</v>
      </c>
      <c r="D1672" t="n">
        <v>0</v>
      </c>
    </row>
    <row r="1673">
      <c r="A1673" t="inlineStr">
        <is>
          <t>U-225036</t>
        </is>
      </c>
      <c r="B1673" s="41" t="n">
        <v>45108</v>
      </c>
      <c r="C1673" t="n">
        <v>7</v>
      </c>
      <c r="D1673" t="n">
        <v>1</v>
      </c>
    </row>
    <row r="1674">
      <c r="A1674" t="inlineStr">
        <is>
          <t>U-af45d8</t>
        </is>
      </c>
      <c r="B1674" s="41" t="n">
        <v>44927</v>
      </c>
      <c r="C1674" t="n">
        <v>11</v>
      </c>
      <c r="D1674" t="n">
        <v>0</v>
      </c>
    </row>
    <row r="1675">
      <c r="A1675" t="inlineStr">
        <is>
          <t>U-9ddb04</t>
        </is>
      </c>
      <c r="B1675" s="41" t="n">
        <v>45323</v>
      </c>
      <c r="C1675" t="n">
        <v>7</v>
      </c>
      <c r="D1675" t="n">
        <v>1</v>
      </c>
    </row>
    <row r="1676">
      <c r="A1676" t="inlineStr">
        <is>
          <t>U-2c0acb</t>
        </is>
      </c>
      <c r="B1676" s="41" t="n">
        <v>44927</v>
      </c>
      <c r="C1676" t="n">
        <v>10</v>
      </c>
      <c r="D1676" t="n">
        <v>0</v>
      </c>
    </row>
    <row r="1677">
      <c r="A1677" t="inlineStr">
        <is>
          <t>U-8b757a</t>
        </is>
      </c>
      <c r="B1677" s="41" t="n">
        <v>44927</v>
      </c>
      <c r="C1677" t="n">
        <v>9</v>
      </c>
      <c r="D1677" t="n">
        <v>0</v>
      </c>
    </row>
    <row r="1678">
      <c r="A1678" t="inlineStr">
        <is>
          <t>U-614c16</t>
        </is>
      </c>
      <c r="B1678" s="41" t="n">
        <v>45017</v>
      </c>
      <c r="C1678" t="n">
        <v>15</v>
      </c>
      <c r="D1678" t="n">
        <v>0</v>
      </c>
    </row>
    <row r="1679">
      <c r="A1679" t="inlineStr">
        <is>
          <t>U-7d36b4</t>
        </is>
      </c>
      <c r="B1679" s="41" t="n">
        <v>45292</v>
      </c>
      <c r="C1679" t="n">
        <v>15</v>
      </c>
      <c r="D1679" t="n">
        <v>0</v>
      </c>
    </row>
    <row r="1680">
      <c r="A1680" t="inlineStr">
        <is>
          <t>U-dff0d9</t>
        </is>
      </c>
      <c r="B1680" s="41" t="n">
        <v>45536</v>
      </c>
      <c r="C1680" t="n">
        <v>14</v>
      </c>
      <c r="D1680" t="n">
        <v>0</v>
      </c>
    </row>
    <row r="1681">
      <c r="A1681" t="inlineStr">
        <is>
          <t>U-18d5f0</t>
        </is>
      </c>
      <c r="B1681" s="41" t="n">
        <v>45352</v>
      </c>
      <c r="C1681" t="n">
        <v>4</v>
      </c>
      <c r="D1681" t="n">
        <v>1</v>
      </c>
    </row>
    <row r="1682">
      <c r="A1682" t="inlineStr">
        <is>
          <t>U-220eae</t>
        </is>
      </c>
      <c r="B1682" s="41" t="n">
        <v>45231</v>
      </c>
      <c r="C1682" t="n">
        <v>10</v>
      </c>
      <c r="D1682" t="n">
        <v>0</v>
      </c>
    </row>
    <row r="1683">
      <c r="A1683" t="inlineStr">
        <is>
          <t>U-008cef</t>
        </is>
      </c>
      <c r="B1683" s="41" t="n">
        <v>45078</v>
      </c>
      <c r="C1683" t="n">
        <v>16</v>
      </c>
      <c r="D1683" t="n">
        <v>0</v>
      </c>
    </row>
    <row r="1684">
      <c r="A1684" t="inlineStr">
        <is>
          <t>U-909ce3</t>
        </is>
      </c>
      <c r="B1684" s="41" t="n">
        <v>45047</v>
      </c>
      <c r="C1684" t="n">
        <v>12</v>
      </c>
      <c r="D1684" t="n">
        <v>0</v>
      </c>
    </row>
    <row r="1685">
      <c r="A1685" t="inlineStr">
        <is>
          <t>U-86a5ce</t>
        </is>
      </c>
      <c r="B1685" s="41" t="n">
        <v>45474</v>
      </c>
      <c r="C1685" t="n">
        <v>8</v>
      </c>
      <c r="D1685" t="n">
        <v>3</v>
      </c>
    </row>
    <row r="1686">
      <c r="A1686" t="inlineStr">
        <is>
          <t>U-a4584e</t>
        </is>
      </c>
      <c r="B1686" s="41" t="n">
        <v>45352</v>
      </c>
      <c r="C1686" t="n">
        <v>8</v>
      </c>
      <c r="D1686" t="n">
        <v>1</v>
      </c>
    </row>
    <row r="1687">
      <c r="A1687" t="inlineStr">
        <is>
          <t>U-a1aa74</t>
        </is>
      </c>
      <c r="B1687" s="41" t="n">
        <v>45352</v>
      </c>
      <c r="C1687" t="n">
        <v>7</v>
      </c>
      <c r="D1687" t="n">
        <v>2</v>
      </c>
    </row>
    <row r="1688">
      <c r="A1688" t="inlineStr">
        <is>
          <t>U-9350ce</t>
        </is>
      </c>
      <c r="B1688" s="41" t="n">
        <v>45017</v>
      </c>
      <c r="C1688" t="n">
        <v>16</v>
      </c>
      <c r="D1688" t="n">
        <v>0</v>
      </c>
    </row>
    <row r="1689">
      <c r="A1689" t="inlineStr">
        <is>
          <t>U-cb6ec5</t>
        </is>
      </c>
      <c r="B1689" s="41" t="n">
        <v>45261</v>
      </c>
      <c r="C1689" t="n">
        <v>9</v>
      </c>
      <c r="D1689" t="n">
        <v>2</v>
      </c>
    </row>
    <row r="1690">
      <c r="A1690" t="inlineStr">
        <is>
          <t>U-a8310f</t>
        </is>
      </c>
      <c r="B1690" s="41" t="n">
        <v>45323</v>
      </c>
      <c r="C1690" t="n">
        <v>6</v>
      </c>
      <c r="D1690" t="n">
        <v>0</v>
      </c>
    </row>
    <row r="1691">
      <c r="A1691" t="inlineStr">
        <is>
          <t>U-c78150</t>
        </is>
      </c>
      <c r="B1691" s="41" t="n">
        <v>44927</v>
      </c>
      <c r="C1691" t="n">
        <v>8</v>
      </c>
      <c r="D1691" t="n">
        <v>0</v>
      </c>
    </row>
    <row r="1692">
      <c r="A1692" t="inlineStr">
        <is>
          <t>U-927595</t>
        </is>
      </c>
      <c r="B1692" s="41" t="n">
        <v>45170</v>
      </c>
      <c r="C1692" t="n">
        <v>4</v>
      </c>
      <c r="D1692" t="n">
        <v>2</v>
      </c>
    </row>
    <row r="1693">
      <c r="A1693" t="inlineStr">
        <is>
          <t>U-e5bc2d</t>
        </is>
      </c>
      <c r="B1693" s="41" t="n">
        <v>45231</v>
      </c>
      <c r="C1693" t="n">
        <v>12</v>
      </c>
      <c r="D1693" t="n">
        <v>1</v>
      </c>
    </row>
    <row r="1694">
      <c r="A1694" t="inlineStr">
        <is>
          <t>U-386be4</t>
        </is>
      </c>
      <c r="B1694" s="41" t="n">
        <v>45231</v>
      </c>
      <c r="C1694" t="n">
        <v>9</v>
      </c>
      <c r="D1694" t="n">
        <v>0</v>
      </c>
    </row>
    <row r="1695">
      <c r="A1695" t="inlineStr">
        <is>
          <t>U-4a985b</t>
        </is>
      </c>
      <c r="B1695" s="41" t="n">
        <v>45017</v>
      </c>
      <c r="C1695" t="n">
        <v>9</v>
      </c>
      <c r="D1695" t="n">
        <v>0</v>
      </c>
    </row>
    <row r="1696">
      <c r="A1696" t="inlineStr">
        <is>
          <t>U-3d3e52</t>
        </is>
      </c>
      <c r="B1696" s="41" t="n">
        <v>45413</v>
      </c>
      <c r="C1696" t="n">
        <v>12</v>
      </c>
      <c r="D1696" t="n">
        <v>0</v>
      </c>
    </row>
    <row r="1697">
      <c r="A1697" t="inlineStr">
        <is>
          <t>U-696e66</t>
        </is>
      </c>
      <c r="B1697" s="41" t="n">
        <v>44986</v>
      </c>
      <c r="C1697" t="n">
        <v>5</v>
      </c>
      <c r="D1697" t="n">
        <v>1</v>
      </c>
    </row>
    <row r="1698">
      <c r="A1698" t="inlineStr">
        <is>
          <t>U-6e5359</t>
        </is>
      </c>
      <c r="B1698" s="41" t="n">
        <v>45536</v>
      </c>
      <c r="C1698" t="n">
        <v>15</v>
      </c>
      <c r="D1698" t="n">
        <v>2</v>
      </c>
    </row>
    <row r="1699">
      <c r="A1699" t="inlineStr">
        <is>
          <t>U-22cd26</t>
        </is>
      </c>
      <c r="B1699" s="41" t="n">
        <v>45078</v>
      </c>
      <c r="C1699" t="n">
        <v>11</v>
      </c>
      <c r="D1699" t="n">
        <v>0</v>
      </c>
    </row>
    <row r="1700">
      <c r="A1700" t="inlineStr">
        <is>
          <t>U-6bb877</t>
        </is>
      </c>
      <c r="B1700" s="41" t="n">
        <v>45292</v>
      </c>
      <c r="C1700" t="n">
        <v>7</v>
      </c>
      <c r="D1700" t="n">
        <v>0</v>
      </c>
    </row>
    <row r="1701">
      <c r="A1701" t="inlineStr">
        <is>
          <t>U-2225d6</t>
        </is>
      </c>
      <c r="B1701" s="41" t="n">
        <v>45536</v>
      </c>
      <c r="C1701" t="n">
        <v>8</v>
      </c>
      <c r="D1701" t="n">
        <v>1</v>
      </c>
    </row>
    <row r="1702">
      <c r="A1702" t="inlineStr">
        <is>
          <t>U-ac8c09</t>
        </is>
      </c>
      <c r="B1702" s="41" t="n">
        <v>45474</v>
      </c>
      <c r="C1702" t="n">
        <v>16</v>
      </c>
      <c r="D1702" t="n">
        <v>0</v>
      </c>
    </row>
    <row r="1703">
      <c r="A1703" t="inlineStr">
        <is>
          <t>U-e9ace3</t>
        </is>
      </c>
      <c r="B1703" s="41" t="n">
        <v>45261</v>
      </c>
      <c r="C1703" t="n">
        <v>6</v>
      </c>
      <c r="D1703" t="n">
        <v>2</v>
      </c>
    </row>
    <row r="1704">
      <c r="A1704" t="inlineStr">
        <is>
          <t>U-e3e2bf</t>
        </is>
      </c>
      <c r="B1704" s="41" t="n">
        <v>45200</v>
      </c>
      <c r="C1704" t="n">
        <v>15</v>
      </c>
      <c r="D1704" t="n">
        <v>0</v>
      </c>
    </row>
    <row r="1705">
      <c r="A1705" t="inlineStr">
        <is>
          <t>U-25540e</t>
        </is>
      </c>
      <c r="B1705" s="41" t="n">
        <v>45323</v>
      </c>
      <c r="C1705" t="n">
        <v>8</v>
      </c>
      <c r="D1705" t="n">
        <v>1</v>
      </c>
    </row>
    <row r="1706">
      <c r="A1706" t="inlineStr">
        <is>
          <t>U-883021</t>
        </is>
      </c>
      <c r="B1706" s="41" t="n">
        <v>45444</v>
      </c>
      <c r="C1706" t="n">
        <v>11</v>
      </c>
      <c r="D1706" t="n">
        <v>0</v>
      </c>
    </row>
    <row r="1707">
      <c r="A1707" t="inlineStr">
        <is>
          <t>U-951410</t>
        </is>
      </c>
      <c r="B1707" s="41" t="n">
        <v>44927</v>
      </c>
      <c r="C1707" t="n">
        <v>7</v>
      </c>
      <c r="D1707" t="n">
        <v>0</v>
      </c>
    </row>
    <row r="1708">
      <c r="A1708" t="inlineStr">
        <is>
          <t>U-199312</t>
        </is>
      </c>
      <c r="B1708" s="41" t="n">
        <v>45139</v>
      </c>
      <c r="C1708" t="n">
        <v>5</v>
      </c>
      <c r="D1708" t="n">
        <v>0</v>
      </c>
    </row>
    <row r="1709">
      <c r="A1709" t="inlineStr">
        <is>
          <t>U-4dc0b8</t>
        </is>
      </c>
      <c r="B1709" s="41" t="n">
        <v>45200</v>
      </c>
      <c r="C1709" t="n">
        <v>8</v>
      </c>
      <c r="D1709" t="n">
        <v>0</v>
      </c>
    </row>
    <row r="1710">
      <c r="A1710" t="inlineStr">
        <is>
          <t>U-f73041</t>
        </is>
      </c>
      <c r="B1710" s="41" t="n">
        <v>45627</v>
      </c>
      <c r="C1710" t="n">
        <v>14</v>
      </c>
      <c r="D1710" t="n">
        <v>2</v>
      </c>
    </row>
    <row r="1711">
      <c r="A1711" t="inlineStr">
        <is>
          <t>U-1bb0ea</t>
        </is>
      </c>
      <c r="B1711" s="41" t="n">
        <v>45108</v>
      </c>
      <c r="C1711" t="n">
        <v>4</v>
      </c>
      <c r="D1711" t="n">
        <v>0</v>
      </c>
    </row>
    <row r="1712">
      <c r="A1712" t="inlineStr">
        <is>
          <t>U-93a8d3</t>
        </is>
      </c>
      <c r="B1712" s="41" t="n">
        <v>45017</v>
      </c>
      <c r="C1712" t="n">
        <v>19</v>
      </c>
      <c r="D1712" t="n">
        <v>0</v>
      </c>
    </row>
    <row r="1713">
      <c r="A1713" t="inlineStr">
        <is>
          <t>U-b9f661</t>
        </is>
      </c>
      <c r="B1713" s="41" t="n">
        <v>45444</v>
      </c>
      <c r="C1713" t="n">
        <v>13</v>
      </c>
      <c r="D1713" t="n">
        <v>0</v>
      </c>
    </row>
    <row r="1714">
      <c r="A1714" t="inlineStr">
        <is>
          <t>U-2e084a</t>
        </is>
      </c>
      <c r="B1714" s="41" t="n">
        <v>44986</v>
      </c>
      <c r="C1714" t="n">
        <v>6</v>
      </c>
      <c r="D1714" t="n">
        <v>0</v>
      </c>
    </row>
    <row r="1715">
      <c r="A1715" t="inlineStr">
        <is>
          <t>U-cc92bc</t>
        </is>
      </c>
      <c r="B1715" s="41" t="n">
        <v>44927</v>
      </c>
      <c r="C1715" t="n">
        <v>8</v>
      </c>
      <c r="D1715" t="n">
        <v>4</v>
      </c>
    </row>
    <row r="1716">
      <c r="A1716" t="inlineStr">
        <is>
          <t>U-a1d5c3</t>
        </is>
      </c>
      <c r="B1716" s="41" t="n">
        <v>45170</v>
      </c>
      <c r="C1716" t="n">
        <v>8</v>
      </c>
      <c r="D1716" t="n">
        <v>0</v>
      </c>
    </row>
    <row r="1717">
      <c r="A1717" t="inlineStr">
        <is>
          <t>U-5df10e</t>
        </is>
      </c>
      <c r="B1717" s="41" t="n">
        <v>45352</v>
      </c>
      <c r="C1717" t="n">
        <v>7</v>
      </c>
      <c r="D1717" t="n">
        <v>0</v>
      </c>
    </row>
    <row r="1718">
      <c r="A1718" t="inlineStr">
        <is>
          <t>U-0d867f</t>
        </is>
      </c>
      <c r="B1718" s="41" t="n">
        <v>44958</v>
      </c>
      <c r="C1718" t="n">
        <v>10</v>
      </c>
      <c r="D1718" t="n">
        <v>0</v>
      </c>
    </row>
    <row r="1719">
      <c r="A1719" t="inlineStr">
        <is>
          <t>U-d144f1</t>
        </is>
      </c>
      <c r="B1719" s="41" t="n">
        <v>44958</v>
      </c>
      <c r="C1719" t="n">
        <v>16</v>
      </c>
      <c r="D1719" t="n">
        <v>1</v>
      </c>
    </row>
    <row r="1720">
      <c r="A1720" t="inlineStr">
        <is>
          <t>U-6571b1</t>
        </is>
      </c>
      <c r="B1720" s="41" t="n">
        <v>45413</v>
      </c>
      <c r="C1720" t="n">
        <v>9</v>
      </c>
      <c r="D1720" t="n">
        <v>0</v>
      </c>
    </row>
    <row r="1721">
      <c r="A1721" t="inlineStr">
        <is>
          <t>U-2ee8ad</t>
        </is>
      </c>
      <c r="B1721" s="41" t="n">
        <v>45108</v>
      </c>
      <c r="C1721" t="n">
        <v>10</v>
      </c>
      <c r="D1721" t="n">
        <v>2</v>
      </c>
    </row>
    <row r="1722">
      <c r="A1722" t="inlineStr">
        <is>
          <t>U-dadd5b</t>
        </is>
      </c>
      <c r="B1722" s="41" t="n">
        <v>45017</v>
      </c>
      <c r="C1722" t="n">
        <v>14</v>
      </c>
      <c r="D1722" t="n">
        <v>2</v>
      </c>
    </row>
    <row r="1723">
      <c r="A1723" t="inlineStr">
        <is>
          <t>U-33d6fd</t>
        </is>
      </c>
      <c r="B1723" s="41" t="n">
        <v>45352</v>
      </c>
      <c r="C1723" t="n">
        <v>11</v>
      </c>
      <c r="D1723" t="n">
        <v>0</v>
      </c>
    </row>
    <row r="1724">
      <c r="A1724" t="inlineStr">
        <is>
          <t>U-7ad6c2</t>
        </is>
      </c>
      <c r="B1724" s="41" t="n">
        <v>45078</v>
      </c>
      <c r="C1724" t="n">
        <v>10</v>
      </c>
      <c r="D1724" t="n">
        <v>3</v>
      </c>
    </row>
    <row r="1725">
      <c r="A1725" t="inlineStr">
        <is>
          <t>U-93fa51</t>
        </is>
      </c>
      <c r="B1725" s="41" t="n">
        <v>45474</v>
      </c>
      <c r="C1725" t="n">
        <v>7</v>
      </c>
      <c r="D1725" t="n">
        <v>0</v>
      </c>
    </row>
    <row r="1726">
      <c r="A1726" t="inlineStr">
        <is>
          <t>U-4165d3</t>
        </is>
      </c>
      <c r="B1726" s="41" t="n">
        <v>45017</v>
      </c>
      <c r="C1726" t="n">
        <v>7</v>
      </c>
      <c r="D1726" t="n">
        <v>0</v>
      </c>
    </row>
    <row r="1727">
      <c r="A1727" t="inlineStr">
        <is>
          <t>U-f188f6</t>
        </is>
      </c>
      <c r="B1727" s="41" t="n">
        <v>45231</v>
      </c>
      <c r="C1727" t="n">
        <v>4</v>
      </c>
      <c r="D1727" t="n">
        <v>1</v>
      </c>
    </row>
    <row r="1728">
      <c r="A1728" t="inlineStr">
        <is>
          <t>U-70ae0b</t>
        </is>
      </c>
      <c r="B1728" s="41" t="n">
        <v>45261</v>
      </c>
      <c r="C1728" t="n">
        <v>13</v>
      </c>
      <c r="D1728" t="n">
        <v>0</v>
      </c>
    </row>
    <row r="1729">
      <c r="A1729" t="inlineStr">
        <is>
          <t>U-6fb1cb</t>
        </is>
      </c>
      <c r="B1729" s="41" t="n">
        <v>45566</v>
      </c>
      <c r="C1729" t="n">
        <v>13</v>
      </c>
      <c r="D1729" t="n">
        <v>0</v>
      </c>
    </row>
    <row r="1730">
      <c r="A1730" t="inlineStr">
        <is>
          <t>U-17d138</t>
        </is>
      </c>
      <c r="B1730" s="41" t="n">
        <v>45352</v>
      </c>
      <c r="C1730" t="n">
        <v>11</v>
      </c>
      <c r="D1730" t="n">
        <v>0</v>
      </c>
    </row>
    <row r="1731">
      <c r="A1731" t="inlineStr">
        <is>
          <t>U-fc1f65</t>
        </is>
      </c>
      <c r="B1731" s="41" t="n">
        <v>44986</v>
      </c>
      <c r="C1731" t="n">
        <v>15</v>
      </c>
      <c r="D1731" t="n">
        <v>0</v>
      </c>
    </row>
    <row r="1732">
      <c r="A1732" t="inlineStr">
        <is>
          <t>U-589284</t>
        </is>
      </c>
      <c r="B1732" s="41" t="n">
        <v>45627</v>
      </c>
      <c r="C1732" t="n">
        <v>8</v>
      </c>
      <c r="D1732" t="n">
        <v>1</v>
      </c>
    </row>
    <row r="1733">
      <c r="A1733" t="inlineStr">
        <is>
          <t>U-3b5f9e</t>
        </is>
      </c>
      <c r="B1733" s="41" t="n">
        <v>44958</v>
      </c>
      <c r="C1733" t="n">
        <v>9</v>
      </c>
      <c r="D1733" t="n">
        <v>2</v>
      </c>
    </row>
    <row r="1734">
      <c r="A1734" t="inlineStr">
        <is>
          <t>U-2fb987</t>
        </is>
      </c>
      <c r="B1734" s="41" t="n">
        <v>44958</v>
      </c>
      <c r="C1734" t="n">
        <v>10</v>
      </c>
      <c r="D1734" t="n">
        <v>0</v>
      </c>
    </row>
    <row r="1735">
      <c r="A1735" t="inlineStr">
        <is>
          <t>U-a2ea66</t>
        </is>
      </c>
      <c r="B1735" s="41" t="n">
        <v>45261</v>
      </c>
      <c r="C1735" t="n">
        <v>13</v>
      </c>
      <c r="D1735" t="n">
        <v>0</v>
      </c>
    </row>
    <row r="1736">
      <c r="A1736" t="inlineStr">
        <is>
          <t>U-ed4ef3</t>
        </is>
      </c>
      <c r="B1736" s="41" t="n">
        <v>45047</v>
      </c>
      <c r="C1736" t="n">
        <v>9</v>
      </c>
      <c r="D1736" t="n">
        <v>0</v>
      </c>
    </row>
    <row r="1737">
      <c r="A1737" t="inlineStr">
        <is>
          <t>U-9b5fbb</t>
        </is>
      </c>
      <c r="B1737" s="41" t="n">
        <v>45017</v>
      </c>
      <c r="C1737" t="n">
        <v>12</v>
      </c>
      <c r="D1737" t="n">
        <v>2</v>
      </c>
    </row>
    <row r="1738">
      <c r="A1738" t="inlineStr">
        <is>
          <t>U-e2f766</t>
        </is>
      </c>
      <c r="B1738" s="41" t="n">
        <v>45323</v>
      </c>
      <c r="C1738" t="n">
        <v>13</v>
      </c>
      <c r="D1738" t="n">
        <v>0</v>
      </c>
    </row>
    <row r="1739">
      <c r="A1739" t="inlineStr">
        <is>
          <t>U-7a7c20</t>
        </is>
      </c>
      <c r="B1739" s="41" t="n">
        <v>45017</v>
      </c>
      <c r="C1739" t="n">
        <v>19</v>
      </c>
      <c r="D1739" t="n">
        <v>0</v>
      </c>
    </row>
    <row r="1740">
      <c r="A1740" t="inlineStr">
        <is>
          <t>U-5af234</t>
        </is>
      </c>
      <c r="B1740" s="41" t="n">
        <v>45231</v>
      </c>
      <c r="C1740" t="n">
        <v>7</v>
      </c>
      <c r="D1740" t="n">
        <v>1</v>
      </c>
    </row>
    <row r="1741">
      <c r="A1741" t="inlineStr">
        <is>
          <t>U-c28fce</t>
        </is>
      </c>
      <c r="B1741" s="41" t="n">
        <v>44927</v>
      </c>
      <c r="C1741" t="n">
        <v>18</v>
      </c>
      <c r="D1741" t="n">
        <v>0</v>
      </c>
    </row>
    <row r="1742">
      <c r="A1742" t="inlineStr">
        <is>
          <t>U-b1b238</t>
        </is>
      </c>
      <c r="B1742" s="41" t="n">
        <v>45170</v>
      </c>
      <c r="C1742" t="n">
        <v>12</v>
      </c>
      <c r="D1742" t="n">
        <v>3</v>
      </c>
    </row>
    <row r="1743">
      <c r="A1743" t="inlineStr">
        <is>
          <t>U-69e882</t>
        </is>
      </c>
      <c r="B1743" s="41" t="n">
        <v>45047</v>
      </c>
      <c r="C1743" t="n">
        <v>6</v>
      </c>
      <c r="D1743" t="n">
        <v>0</v>
      </c>
    </row>
    <row r="1744">
      <c r="A1744" t="inlineStr">
        <is>
          <t>U-f75299</t>
        </is>
      </c>
      <c r="B1744" s="41" t="n">
        <v>44958</v>
      </c>
      <c r="C1744" t="n">
        <v>7</v>
      </c>
      <c r="D1744" t="n">
        <v>0</v>
      </c>
    </row>
    <row r="1745">
      <c r="A1745" t="inlineStr">
        <is>
          <t>U-e76a31</t>
        </is>
      </c>
      <c r="B1745" s="41" t="n">
        <v>45505</v>
      </c>
      <c r="C1745" t="n">
        <v>15</v>
      </c>
      <c r="D1745" t="n">
        <v>0</v>
      </c>
    </row>
    <row r="1746">
      <c r="A1746" t="inlineStr">
        <is>
          <t>U-e0ef7c</t>
        </is>
      </c>
      <c r="B1746" s="41" t="n">
        <v>44958</v>
      </c>
      <c r="C1746" t="n">
        <v>18</v>
      </c>
      <c r="D1746" t="n">
        <v>0</v>
      </c>
    </row>
    <row r="1747">
      <c r="A1747" t="inlineStr">
        <is>
          <t>U-f1e0ae</t>
        </is>
      </c>
      <c r="B1747" s="41" t="n">
        <v>45597</v>
      </c>
      <c r="C1747" t="n">
        <v>11</v>
      </c>
      <c r="D1747" t="n">
        <v>0</v>
      </c>
    </row>
    <row r="1748">
      <c r="A1748" t="inlineStr">
        <is>
          <t>U-f39529</t>
        </is>
      </c>
      <c r="B1748" s="41" t="n">
        <v>44986</v>
      </c>
      <c r="C1748" t="n">
        <v>7</v>
      </c>
      <c r="D1748" t="n">
        <v>0</v>
      </c>
    </row>
    <row r="1749">
      <c r="A1749" t="inlineStr">
        <is>
          <t>U-1f694c</t>
        </is>
      </c>
      <c r="B1749" s="41" t="n">
        <v>45474</v>
      </c>
      <c r="C1749" t="n">
        <v>9</v>
      </c>
      <c r="D1749" t="n">
        <v>1</v>
      </c>
    </row>
    <row r="1750">
      <c r="A1750" t="inlineStr">
        <is>
          <t>U-f698b1</t>
        </is>
      </c>
      <c r="B1750" s="41" t="n">
        <v>45505</v>
      </c>
      <c r="C1750" t="n">
        <v>9</v>
      </c>
      <c r="D1750" t="n">
        <v>0</v>
      </c>
    </row>
    <row r="1751">
      <c r="A1751" t="inlineStr">
        <is>
          <t>U-6139ae</t>
        </is>
      </c>
      <c r="B1751" s="41" t="n">
        <v>45566</v>
      </c>
      <c r="C1751" t="n">
        <v>7</v>
      </c>
      <c r="D1751" t="n">
        <v>0</v>
      </c>
    </row>
    <row r="1752">
      <c r="A1752" t="inlineStr">
        <is>
          <t>U-fbf181</t>
        </is>
      </c>
      <c r="B1752" s="41" t="n">
        <v>45444</v>
      </c>
      <c r="C1752" t="n">
        <v>5</v>
      </c>
      <c r="D1752" t="n">
        <v>1</v>
      </c>
    </row>
    <row r="1753">
      <c r="A1753" t="inlineStr">
        <is>
          <t>U-32099f</t>
        </is>
      </c>
      <c r="B1753" s="41" t="n">
        <v>45078</v>
      </c>
      <c r="C1753" t="n">
        <v>9</v>
      </c>
      <c r="D1753" t="n">
        <v>0</v>
      </c>
    </row>
    <row r="1754">
      <c r="A1754" t="inlineStr">
        <is>
          <t>U-b569b6</t>
        </is>
      </c>
      <c r="B1754" s="41" t="n">
        <v>45323</v>
      </c>
      <c r="C1754" t="n">
        <v>8</v>
      </c>
      <c r="D1754" t="n">
        <v>0</v>
      </c>
    </row>
    <row r="1755">
      <c r="A1755" t="inlineStr">
        <is>
          <t>U-2efb6e</t>
        </is>
      </c>
      <c r="B1755" s="41" t="n">
        <v>45139</v>
      </c>
      <c r="C1755" t="n">
        <v>14</v>
      </c>
      <c r="D1755" t="n">
        <v>0</v>
      </c>
    </row>
    <row r="1756">
      <c r="A1756" t="inlineStr">
        <is>
          <t>U-7405f7</t>
        </is>
      </c>
      <c r="B1756" s="41" t="n">
        <v>45323</v>
      </c>
      <c r="C1756" t="n">
        <v>9</v>
      </c>
      <c r="D1756" t="n">
        <v>1</v>
      </c>
    </row>
    <row r="1757">
      <c r="A1757" t="inlineStr">
        <is>
          <t>U-56ad42</t>
        </is>
      </c>
      <c r="B1757" s="41" t="n">
        <v>45352</v>
      </c>
      <c r="C1757" t="n">
        <v>13</v>
      </c>
      <c r="D1757" t="n">
        <v>1</v>
      </c>
    </row>
    <row r="1758">
      <c r="A1758" t="inlineStr">
        <is>
          <t>U-fe0b5a</t>
        </is>
      </c>
      <c r="B1758" s="41" t="n">
        <v>45170</v>
      </c>
      <c r="C1758" t="n">
        <v>9</v>
      </c>
      <c r="D1758" t="n">
        <v>0</v>
      </c>
    </row>
    <row r="1759">
      <c r="A1759" t="inlineStr">
        <is>
          <t>U-f66ba2</t>
        </is>
      </c>
      <c r="B1759" s="41" t="n">
        <v>45352</v>
      </c>
      <c r="C1759" t="n">
        <v>11</v>
      </c>
      <c r="D1759" t="n">
        <v>2</v>
      </c>
    </row>
    <row r="1760">
      <c r="A1760" t="inlineStr">
        <is>
          <t>U-791a3c</t>
        </is>
      </c>
      <c r="B1760" s="41" t="n">
        <v>44958</v>
      </c>
      <c r="C1760" t="n">
        <v>13</v>
      </c>
      <c r="D1760" t="n">
        <v>0</v>
      </c>
    </row>
    <row r="1761">
      <c r="A1761" t="inlineStr">
        <is>
          <t>U-cf4835</t>
        </is>
      </c>
      <c r="B1761" s="41" t="n">
        <v>45352</v>
      </c>
      <c r="C1761" t="n">
        <v>8</v>
      </c>
      <c r="D1761" t="n">
        <v>2</v>
      </c>
    </row>
    <row r="1762">
      <c r="A1762" t="inlineStr">
        <is>
          <t>U-c01284</t>
        </is>
      </c>
      <c r="B1762" s="41" t="n">
        <v>45200</v>
      </c>
      <c r="C1762" t="n">
        <v>5</v>
      </c>
      <c r="D1762" t="n">
        <v>1</v>
      </c>
    </row>
    <row r="1763">
      <c r="A1763" t="inlineStr">
        <is>
          <t>U-0dbfd0</t>
        </is>
      </c>
      <c r="B1763" s="41" t="n">
        <v>45108</v>
      </c>
      <c r="C1763" t="n">
        <v>4</v>
      </c>
      <c r="D1763" t="n">
        <v>0</v>
      </c>
    </row>
    <row r="1764">
      <c r="A1764" t="inlineStr">
        <is>
          <t>U-ed86ed</t>
        </is>
      </c>
      <c r="B1764" s="41" t="n">
        <v>45261</v>
      </c>
      <c r="C1764" t="n">
        <v>11</v>
      </c>
      <c r="D1764" t="n">
        <v>0</v>
      </c>
    </row>
    <row r="1765">
      <c r="A1765" t="inlineStr">
        <is>
          <t>U-dee815</t>
        </is>
      </c>
      <c r="B1765" s="41" t="n">
        <v>45627</v>
      </c>
      <c r="C1765" t="n">
        <v>10</v>
      </c>
      <c r="D1765" t="n">
        <v>0</v>
      </c>
    </row>
    <row r="1766">
      <c r="A1766" t="inlineStr">
        <is>
          <t>U-9e44d7</t>
        </is>
      </c>
      <c r="B1766" s="41" t="n">
        <v>45292</v>
      </c>
      <c r="C1766" t="n">
        <v>15</v>
      </c>
      <c r="D1766" t="n">
        <v>0</v>
      </c>
    </row>
    <row r="1767">
      <c r="A1767" t="inlineStr">
        <is>
          <t>U-e3ec20</t>
        </is>
      </c>
      <c r="B1767" s="41" t="n">
        <v>45200</v>
      </c>
      <c r="C1767" t="n">
        <v>9</v>
      </c>
      <c r="D1767" t="n">
        <v>0</v>
      </c>
    </row>
    <row r="1768">
      <c r="A1768" t="inlineStr">
        <is>
          <t>U-61dc52</t>
        </is>
      </c>
      <c r="B1768" s="41" t="n">
        <v>45292</v>
      </c>
      <c r="C1768" t="n">
        <v>11</v>
      </c>
      <c r="D1768" t="n">
        <v>1</v>
      </c>
    </row>
    <row r="1769">
      <c r="A1769" t="inlineStr">
        <is>
          <t>U-bf3cae</t>
        </is>
      </c>
      <c r="B1769" s="41" t="n">
        <v>45536</v>
      </c>
      <c r="C1769" t="n">
        <v>5</v>
      </c>
      <c r="D1769" t="n">
        <v>0</v>
      </c>
    </row>
    <row r="1770">
      <c r="A1770" t="inlineStr">
        <is>
          <t>U-95c128</t>
        </is>
      </c>
      <c r="B1770" s="41" t="n">
        <v>45017</v>
      </c>
      <c r="C1770" t="n">
        <v>9</v>
      </c>
      <c r="D1770" t="n">
        <v>2</v>
      </c>
    </row>
    <row r="1771">
      <c r="A1771" t="inlineStr">
        <is>
          <t>U-9033ef</t>
        </is>
      </c>
      <c r="B1771" s="41" t="n">
        <v>45139</v>
      </c>
      <c r="C1771" t="n">
        <v>8</v>
      </c>
      <c r="D1771" t="n">
        <v>1</v>
      </c>
    </row>
    <row r="1772">
      <c r="A1772" t="inlineStr">
        <is>
          <t>U-3f37d4</t>
        </is>
      </c>
      <c r="B1772" s="41" t="n">
        <v>45627</v>
      </c>
      <c r="C1772" t="n">
        <v>8</v>
      </c>
      <c r="D1772" t="n">
        <v>0</v>
      </c>
    </row>
    <row r="1773">
      <c r="A1773" t="inlineStr">
        <is>
          <t>U-5dfc9a</t>
        </is>
      </c>
      <c r="B1773" s="41" t="n">
        <v>45352</v>
      </c>
      <c r="C1773" t="n">
        <v>12</v>
      </c>
      <c r="D1773" t="n">
        <v>0</v>
      </c>
    </row>
    <row r="1774">
      <c r="A1774" t="inlineStr">
        <is>
          <t>U-09feaf</t>
        </is>
      </c>
      <c r="B1774" s="41" t="n">
        <v>45231</v>
      </c>
      <c r="C1774" t="n">
        <v>14</v>
      </c>
      <c r="D1774" t="n">
        <v>0</v>
      </c>
    </row>
    <row r="1775">
      <c r="A1775" t="inlineStr">
        <is>
          <t>U-6d3c7d</t>
        </is>
      </c>
      <c r="B1775" s="41" t="n">
        <v>45474</v>
      </c>
      <c r="C1775" t="n">
        <v>8</v>
      </c>
      <c r="D1775" t="n">
        <v>0</v>
      </c>
    </row>
    <row r="1776">
      <c r="A1776" t="inlineStr">
        <is>
          <t>U-26314a</t>
        </is>
      </c>
      <c r="B1776" s="41" t="n">
        <v>45566</v>
      </c>
      <c r="C1776" t="n">
        <v>13</v>
      </c>
      <c r="D1776" t="n">
        <v>4</v>
      </c>
    </row>
    <row r="1777">
      <c r="A1777" t="inlineStr">
        <is>
          <t>U-405c90</t>
        </is>
      </c>
      <c r="B1777" s="41" t="n">
        <v>45170</v>
      </c>
      <c r="C1777" t="n">
        <v>5</v>
      </c>
      <c r="D1777" t="n">
        <v>0</v>
      </c>
    </row>
    <row r="1778">
      <c r="A1778" t="inlineStr">
        <is>
          <t>U-d8b016</t>
        </is>
      </c>
      <c r="B1778" s="41" t="n">
        <v>45627</v>
      </c>
      <c r="C1778" t="n">
        <v>7</v>
      </c>
      <c r="D1778" t="n">
        <v>1</v>
      </c>
    </row>
    <row r="1779">
      <c r="A1779" t="inlineStr">
        <is>
          <t>U-ab15f7</t>
        </is>
      </c>
      <c r="B1779" s="41" t="n">
        <v>45078</v>
      </c>
      <c r="C1779" t="n">
        <v>12</v>
      </c>
      <c r="D1779" t="n">
        <v>0</v>
      </c>
    </row>
    <row r="1780">
      <c r="A1780" t="inlineStr">
        <is>
          <t>U-2dbf8b</t>
        </is>
      </c>
      <c r="B1780" s="41" t="n">
        <v>45413</v>
      </c>
      <c r="C1780" t="n">
        <v>9</v>
      </c>
      <c r="D1780" t="n">
        <v>0</v>
      </c>
    </row>
    <row r="1781">
      <c r="A1781" t="inlineStr">
        <is>
          <t>U-331f67</t>
        </is>
      </c>
      <c r="B1781" s="41" t="n">
        <v>45566</v>
      </c>
      <c r="C1781" t="n">
        <v>8</v>
      </c>
      <c r="D1781" t="n">
        <v>0</v>
      </c>
    </row>
    <row r="1782">
      <c r="A1782" t="inlineStr">
        <is>
          <t>U-138976</t>
        </is>
      </c>
      <c r="B1782" s="41" t="n">
        <v>45139</v>
      </c>
      <c r="C1782" t="n">
        <v>11</v>
      </c>
      <c r="D1782" t="n">
        <v>0</v>
      </c>
    </row>
    <row r="1783">
      <c r="A1783" t="inlineStr">
        <is>
          <t>U-cb9c6d</t>
        </is>
      </c>
      <c r="B1783" s="41" t="n">
        <v>45597</v>
      </c>
      <c r="C1783" t="n">
        <v>13</v>
      </c>
      <c r="D1783" t="n">
        <v>1</v>
      </c>
    </row>
    <row r="1784">
      <c r="A1784" t="inlineStr">
        <is>
          <t>U-b27288</t>
        </is>
      </c>
      <c r="B1784" s="41" t="n">
        <v>45261</v>
      </c>
      <c r="C1784" t="n">
        <v>9</v>
      </c>
      <c r="D1784" t="n">
        <v>0</v>
      </c>
    </row>
    <row r="1785">
      <c r="A1785" t="inlineStr">
        <is>
          <t>U-953075</t>
        </is>
      </c>
      <c r="B1785" s="41" t="n">
        <v>45597</v>
      </c>
      <c r="C1785" t="n">
        <v>8</v>
      </c>
      <c r="D1785" t="n">
        <v>0</v>
      </c>
    </row>
    <row r="1786">
      <c r="A1786" t="inlineStr">
        <is>
          <t>U-193777</t>
        </is>
      </c>
      <c r="B1786" s="41" t="n">
        <v>45017</v>
      </c>
      <c r="C1786" t="n">
        <v>8</v>
      </c>
      <c r="D1786" t="n">
        <v>0</v>
      </c>
    </row>
    <row r="1787">
      <c r="A1787" t="inlineStr">
        <is>
          <t>U-e40af1</t>
        </is>
      </c>
      <c r="B1787" s="41" t="n">
        <v>45200</v>
      </c>
      <c r="C1787" t="n">
        <v>8</v>
      </c>
      <c r="D1787" t="n">
        <v>0</v>
      </c>
    </row>
    <row r="1788">
      <c r="A1788" t="inlineStr">
        <is>
          <t>U-c127a9</t>
        </is>
      </c>
      <c r="B1788" s="41" t="n">
        <v>45566</v>
      </c>
      <c r="C1788" t="n">
        <v>12</v>
      </c>
      <c r="D1788" t="n">
        <v>0</v>
      </c>
    </row>
    <row r="1789">
      <c r="A1789" t="inlineStr">
        <is>
          <t>U-a73980</t>
        </is>
      </c>
      <c r="B1789" s="41" t="n">
        <v>45352</v>
      </c>
      <c r="C1789" t="n">
        <v>7</v>
      </c>
      <c r="D1789" t="n">
        <v>0</v>
      </c>
    </row>
    <row r="1790">
      <c r="A1790" t="inlineStr">
        <is>
          <t>U-f3ae3d</t>
        </is>
      </c>
      <c r="B1790" s="41" t="n">
        <v>45597</v>
      </c>
      <c r="C1790" t="n">
        <v>10</v>
      </c>
      <c r="D1790" t="n">
        <v>0</v>
      </c>
    </row>
    <row r="1791">
      <c r="A1791" t="inlineStr">
        <is>
          <t>U-c790f1</t>
        </is>
      </c>
      <c r="B1791" s="41" t="n">
        <v>45323</v>
      </c>
      <c r="C1791" t="n">
        <v>11</v>
      </c>
      <c r="D1791" t="n">
        <v>0</v>
      </c>
    </row>
    <row r="1792">
      <c r="A1792" t="inlineStr">
        <is>
          <t>U-4f3149</t>
        </is>
      </c>
      <c r="B1792" s="41" t="n">
        <v>45017</v>
      </c>
      <c r="C1792" t="n">
        <v>8</v>
      </c>
      <c r="D1792" t="n">
        <v>0</v>
      </c>
    </row>
    <row r="1793">
      <c r="A1793" t="inlineStr">
        <is>
          <t>U-59d259</t>
        </is>
      </c>
      <c r="B1793" s="41" t="n">
        <v>45413</v>
      </c>
      <c r="C1793" t="n">
        <v>8</v>
      </c>
      <c r="D1793" t="n">
        <v>0</v>
      </c>
    </row>
    <row r="1794">
      <c r="A1794" t="inlineStr">
        <is>
          <t>U-f1d995</t>
        </is>
      </c>
      <c r="B1794" s="41" t="n">
        <v>45292</v>
      </c>
      <c r="C1794" t="n">
        <v>9</v>
      </c>
      <c r="D1794" t="n">
        <v>1</v>
      </c>
    </row>
    <row r="1795">
      <c r="A1795" t="inlineStr">
        <is>
          <t>U-3f5df9</t>
        </is>
      </c>
      <c r="B1795" s="41" t="n">
        <v>44927</v>
      </c>
      <c r="C1795" t="n">
        <v>7</v>
      </c>
      <c r="D1795" t="n">
        <v>0</v>
      </c>
    </row>
    <row r="1796">
      <c r="A1796" t="inlineStr">
        <is>
          <t>U-7f959c</t>
        </is>
      </c>
      <c r="B1796" s="41" t="n">
        <v>45536</v>
      </c>
      <c r="C1796" t="n">
        <v>6</v>
      </c>
      <c r="D1796" t="n">
        <v>1</v>
      </c>
    </row>
    <row r="1797">
      <c r="A1797" t="inlineStr">
        <is>
          <t>U-134049</t>
        </is>
      </c>
      <c r="B1797" s="41" t="n">
        <v>45627</v>
      </c>
      <c r="C1797" t="n">
        <v>14</v>
      </c>
      <c r="D1797" t="n">
        <v>0</v>
      </c>
    </row>
    <row r="1798">
      <c r="A1798" t="inlineStr">
        <is>
          <t>U-60b1cd</t>
        </is>
      </c>
      <c r="B1798" s="41" t="n">
        <v>45292</v>
      </c>
      <c r="C1798" t="n">
        <v>7</v>
      </c>
      <c r="D1798" t="n">
        <v>1</v>
      </c>
    </row>
    <row r="1799">
      <c r="A1799" t="inlineStr">
        <is>
          <t>U-c70013</t>
        </is>
      </c>
      <c r="B1799" s="41" t="n">
        <v>45047</v>
      </c>
      <c r="C1799" t="n">
        <v>8</v>
      </c>
      <c r="D1799" t="n">
        <v>2</v>
      </c>
    </row>
    <row r="1800">
      <c r="A1800" t="inlineStr">
        <is>
          <t>U-4255b0</t>
        </is>
      </c>
      <c r="B1800" s="41" t="n">
        <v>45323</v>
      </c>
      <c r="C1800" t="n">
        <v>11</v>
      </c>
      <c r="D1800" t="n">
        <v>0</v>
      </c>
    </row>
    <row r="1801">
      <c r="A1801" t="inlineStr">
        <is>
          <t>U-b77b4e</t>
        </is>
      </c>
      <c r="B1801" s="41" t="n">
        <v>45323</v>
      </c>
      <c r="C1801" t="n">
        <v>10</v>
      </c>
      <c r="D1801" t="n">
        <v>0</v>
      </c>
    </row>
    <row r="1802">
      <c r="A1802" t="inlineStr">
        <is>
          <t>U-032fe1</t>
        </is>
      </c>
      <c r="B1802" s="41" t="n">
        <v>45047</v>
      </c>
      <c r="C1802" t="n">
        <v>12</v>
      </c>
      <c r="D1802" t="n">
        <v>4</v>
      </c>
    </row>
    <row r="1803">
      <c r="A1803" t="inlineStr">
        <is>
          <t>U-dec91b</t>
        </is>
      </c>
      <c r="B1803" s="41" t="n">
        <v>45627</v>
      </c>
      <c r="C1803" t="n">
        <v>11</v>
      </c>
      <c r="D1803" t="n">
        <v>0</v>
      </c>
    </row>
    <row r="1804">
      <c r="A1804" t="inlineStr">
        <is>
          <t>U-789a18</t>
        </is>
      </c>
      <c r="B1804" s="41" t="n">
        <v>45108</v>
      </c>
      <c r="C1804" t="n">
        <v>9</v>
      </c>
      <c r="D1804" t="n">
        <v>4</v>
      </c>
    </row>
    <row r="1805">
      <c r="A1805" t="inlineStr">
        <is>
          <t>U-4a9831</t>
        </is>
      </c>
      <c r="B1805" s="41" t="n">
        <v>45047</v>
      </c>
      <c r="C1805" t="n">
        <v>14</v>
      </c>
      <c r="D1805" t="n">
        <v>0</v>
      </c>
    </row>
    <row r="1806">
      <c r="A1806" t="inlineStr">
        <is>
          <t>U-2bf989</t>
        </is>
      </c>
      <c r="B1806" s="41" t="n">
        <v>45139</v>
      </c>
      <c r="C1806" t="n">
        <v>11</v>
      </c>
      <c r="D1806" t="n">
        <v>0</v>
      </c>
    </row>
    <row r="1807">
      <c r="A1807" t="inlineStr">
        <is>
          <t>U-b6c9c3</t>
        </is>
      </c>
      <c r="B1807" s="41" t="n">
        <v>45444</v>
      </c>
      <c r="C1807" t="n">
        <v>15</v>
      </c>
      <c r="D1807" t="n">
        <v>1</v>
      </c>
    </row>
    <row r="1808">
      <c r="A1808" t="inlineStr">
        <is>
          <t>U-1e14d3</t>
        </is>
      </c>
      <c r="B1808" s="41" t="n">
        <v>45566</v>
      </c>
      <c r="C1808" t="n">
        <v>12</v>
      </c>
      <c r="D1808" t="n">
        <v>0</v>
      </c>
    </row>
    <row r="1809">
      <c r="A1809" t="inlineStr">
        <is>
          <t>U-e5ece8</t>
        </is>
      </c>
      <c r="B1809" s="41" t="n">
        <v>45505</v>
      </c>
      <c r="C1809" t="n">
        <v>7</v>
      </c>
      <c r="D1809" t="n">
        <v>0</v>
      </c>
    </row>
    <row r="1810">
      <c r="A1810" t="inlineStr">
        <is>
          <t>U-69e1e4</t>
        </is>
      </c>
      <c r="B1810" s="41" t="n">
        <v>45383</v>
      </c>
      <c r="C1810" t="n">
        <v>15</v>
      </c>
      <c r="D1810" t="n">
        <v>3</v>
      </c>
    </row>
    <row r="1811">
      <c r="A1811" t="inlineStr">
        <is>
          <t>U-31117b</t>
        </is>
      </c>
      <c r="B1811" s="41" t="n">
        <v>45139</v>
      </c>
      <c r="C1811" t="n">
        <v>6</v>
      </c>
      <c r="D1811" t="n">
        <v>0</v>
      </c>
    </row>
    <row r="1812">
      <c r="A1812" t="inlineStr">
        <is>
          <t>U-c45866</t>
        </is>
      </c>
      <c r="B1812" s="41" t="n">
        <v>45536</v>
      </c>
      <c r="C1812" t="n">
        <v>10</v>
      </c>
      <c r="D1812" t="n">
        <v>0</v>
      </c>
    </row>
    <row r="1813">
      <c r="A1813" t="inlineStr">
        <is>
          <t>U-1f6df3</t>
        </is>
      </c>
      <c r="B1813" s="41" t="n">
        <v>45323</v>
      </c>
      <c r="C1813" t="n">
        <v>13</v>
      </c>
      <c r="D1813" t="n">
        <v>0</v>
      </c>
    </row>
    <row r="1814">
      <c r="A1814" t="inlineStr">
        <is>
          <t>U-a99272</t>
        </is>
      </c>
      <c r="B1814" s="41" t="n">
        <v>45505</v>
      </c>
      <c r="C1814" t="n">
        <v>12</v>
      </c>
      <c r="D1814" t="n">
        <v>0</v>
      </c>
    </row>
    <row r="1815">
      <c r="A1815" t="inlineStr">
        <is>
          <t>U-a64d23</t>
        </is>
      </c>
      <c r="B1815" s="41" t="n">
        <v>45170</v>
      </c>
      <c r="C1815" t="n">
        <v>9</v>
      </c>
      <c r="D1815" t="n">
        <v>0</v>
      </c>
    </row>
    <row r="1816">
      <c r="A1816" t="inlineStr">
        <is>
          <t>U-c61f16</t>
        </is>
      </c>
      <c r="B1816" s="41" t="n">
        <v>44958</v>
      </c>
      <c r="C1816" t="n">
        <v>9</v>
      </c>
      <c r="D1816" t="n">
        <v>0</v>
      </c>
    </row>
    <row r="1817">
      <c r="A1817" t="inlineStr">
        <is>
          <t>U-e22d39</t>
        </is>
      </c>
      <c r="B1817" s="41" t="n">
        <v>45139</v>
      </c>
      <c r="C1817" t="n">
        <v>9</v>
      </c>
      <c r="D1817" t="n">
        <v>2</v>
      </c>
    </row>
    <row r="1818">
      <c r="A1818" t="inlineStr">
        <is>
          <t>U-ff73cf</t>
        </is>
      </c>
      <c r="B1818" s="41" t="n">
        <v>45413</v>
      </c>
      <c r="C1818" t="n">
        <v>16</v>
      </c>
      <c r="D1818" t="n">
        <v>1</v>
      </c>
    </row>
    <row r="1819">
      <c r="A1819" t="inlineStr">
        <is>
          <t>U-8347cb</t>
        </is>
      </c>
      <c r="B1819" s="41" t="n">
        <v>45627</v>
      </c>
      <c r="C1819" t="n">
        <v>11</v>
      </c>
      <c r="D1819" t="n">
        <v>1</v>
      </c>
    </row>
    <row r="1820">
      <c r="A1820" t="inlineStr">
        <is>
          <t>U-cbe492</t>
        </is>
      </c>
      <c r="B1820" s="41" t="n">
        <v>45200</v>
      </c>
      <c r="C1820" t="n">
        <v>11</v>
      </c>
      <c r="D1820" t="n">
        <v>0</v>
      </c>
    </row>
    <row r="1821">
      <c r="A1821" t="inlineStr">
        <is>
          <t>U-501336</t>
        </is>
      </c>
      <c r="B1821" s="41" t="n">
        <v>45627</v>
      </c>
      <c r="C1821" t="n">
        <v>7</v>
      </c>
      <c r="D1821" t="n">
        <v>0</v>
      </c>
    </row>
    <row r="1822">
      <c r="A1822" t="inlineStr">
        <is>
          <t>U-095bb2</t>
        </is>
      </c>
      <c r="B1822" s="41" t="n">
        <v>44986</v>
      </c>
      <c r="C1822" t="n">
        <v>11</v>
      </c>
      <c r="D1822" t="n">
        <v>0</v>
      </c>
    </row>
    <row r="1823">
      <c r="A1823" t="inlineStr">
        <is>
          <t>U-451de5</t>
        </is>
      </c>
      <c r="B1823" s="41" t="n">
        <v>45139</v>
      </c>
      <c r="C1823" t="n">
        <v>10</v>
      </c>
      <c r="D1823" t="n">
        <v>0</v>
      </c>
    </row>
    <row r="1824">
      <c r="A1824" t="inlineStr">
        <is>
          <t>U-4b7e11</t>
        </is>
      </c>
      <c r="B1824" s="41" t="n">
        <v>45474</v>
      </c>
      <c r="C1824" t="n">
        <v>10</v>
      </c>
      <c r="D1824" t="n">
        <v>0</v>
      </c>
    </row>
    <row r="1825">
      <c r="A1825" t="inlineStr">
        <is>
          <t>U-6ee68d</t>
        </is>
      </c>
      <c r="B1825" s="41" t="n">
        <v>44927</v>
      </c>
      <c r="C1825" t="n">
        <v>9</v>
      </c>
      <c r="D1825" t="n">
        <v>0</v>
      </c>
    </row>
    <row r="1826">
      <c r="A1826" t="inlineStr">
        <is>
          <t>U-d84d14</t>
        </is>
      </c>
      <c r="B1826" s="41" t="n">
        <v>45597</v>
      </c>
      <c r="C1826" t="n">
        <v>5</v>
      </c>
      <c r="D1826" t="n">
        <v>0</v>
      </c>
    </row>
    <row r="1827">
      <c r="A1827" t="inlineStr">
        <is>
          <t>U-c58442</t>
        </is>
      </c>
      <c r="B1827" s="41" t="n">
        <v>45231</v>
      </c>
      <c r="C1827" t="n">
        <v>14</v>
      </c>
      <c r="D1827" t="n">
        <v>3</v>
      </c>
    </row>
    <row r="1828">
      <c r="A1828" t="inlineStr">
        <is>
          <t>U-89d40d</t>
        </is>
      </c>
      <c r="B1828" s="41" t="n">
        <v>45444</v>
      </c>
      <c r="C1828" t="n">
        <v>9</v>
      </c>
      <c r="D1828" t="n">
        <v>0</v>
      </c>
    </row>
    <row r="1829">
      <c r="A1829" t="inlineStr">
        <is>
          <t>U-437854</t>
        </is>
      </c>
      <c r="B1829" s="41" t="n">
        <v>45047</v>
      </c>
      <c r="C1829" t="n">
        <v>11</v>
      </c>
      <c r="D1829" t="n">
        <v>3</v>
      </c>
    </row>
    <row r="1830">
      <c r="A1830" t="inlineStr">
        <is>
          <t>U-015511</t>
        </is>
      </c>
      <c r="B1830" s="41" t="n">
        <v>44986</v>
      </c>
      <c r="C1830" t="n">
        <v>13</v>
      </c>
      <c r="D1830" t="n">
        <v>0</v>
      </c>
    </row>
    <row r="1831">
      <c r="A1831" t="inlineStr">
        <is>
          <t>U-40b9af</t>
        </is>
      </c>
      <c r="B1831" s="41" t="n">
        <v>45200</v>
      </c>
      <c r="C1831" t="n">
        <v>9</v>
      </c>
      <c r="D1831" t="n">
        <v>0</v>
      </c>
    </row>
    <row r="1832">
      <c r="A1832" t="inlineStr">
        <is>
          <t>U-7b0547</t>
        </is>
      </c>
      <c r="B1832" s="41" t="n">
        <v>45170</v>
      </c>
      <c r="C1832" t="n">
        <v>11</v>
      </c>
      <c r="D1832" t="n">
        <v>0</v>
      </c>
    </row>
    <row r="1833">
      <c r="A1833" t="inlineStr">
        <is>
          <t>U-3f39ac</t>
        </is>
      </c>
      <c r="B1833" s="41" t="n">
        <v>45474</v>
      </c>
      <c r="C1833" t="n">
        <v>12</v>
      </c>
      <c r="D1833" t="n">
        <v>1</v>
      </c>
    </row>
    <row r="1834">
      <c r="A1834" t="inlineStr">
        <is>
          <t>U-5b880f</t>
        </is>
      </c>
      <c r="B1834" s="41" t="n">
        <v>45139</v>
      </c>
      <c r="C1834" t="n">
        <v>8</v>
      </c>
      <c r="D1834" t="n">
        <v>0</v>
      </c>
    </row>
    <row r="1835">
      <c r="A1835" t="inlineStr">
        <is>
          <t>U-3e9616</t>
        </is>
      </c>
      <c r="B1835" s="41" t="n">
        <v>45352</v>
      </c>
      <c r="C1835" t="n">
        <v>10</v>
      </c>
      <c r="D1835" t="n">
        <v>0</v>
      </c>
    </row>
    <row r="1836">
      <c r="A1836" t="inlineStr">
        <is>
          <t>U-3b5416</t>
        </is>
      </c>
      <c r="B1836" s="41" t="n">
        <v>45597</v>
      </c>
      <c r="C1836" t="n">
        <v>10</v>
      </c>
      <c r="D1836" t="n">
        <v>0</v>
      </c>
    </row>
    <row r="1837">
      <c r="A1837" t="inlineStr">
        <is>
          <t>U-0ee9bb</t>
        </is>
      </c>
      <c r="B1837" s="41" t="n">
        <v>45017</v>
      </c>
      <c r="C1837" t="n">
        <v>9</v>
      </c>
      <c r="D1837" t="n">
        <v>0</v>
      </c>
    </row>
    <row r="1838">
      <c r="A1838" t="inlineStr">
        <is>
          <t>U-cbe716</t>
        </is>
      </c>
      <c r="B1838" s="41" t="n">
        <v>44986</v>
      </c>
      <c r="C1838" t="n">
        <v>6</v>
      </c>
      <c r="D1838" t="n">
        <v>0</v>
      </c>
    </row>
    <row r="1839">
      <c r="A1839" t="inlineStr">
        <is>
          <t>U-e610e3</t>
        </is>
      </c>
      <c r="B1839" s="41" t="n">
        <v>45017</v>
      </c>
      <c r="C1839" t="n">
        <v>8</v>
      </c>
      <c r="D1839" t="n">
        <v>0</v>
      </c>
    </row>
    <row r="1840">
      <c r="A1840" t="inlineStr">
        <is>
          <t>U-b92f0a</t>
        </is>
      </c>
      <c r="B1840" s="41" t="n">
        <v>45108</v>
      </c>
      <c r="C1840" t="n">
        <v>10</v>
      </c>
      <c r="D1840" t="n">
        <v>0</v>
      </c>
    </row>
    <row r="1841">
      <c r="A1841" t="inlineStr">
        <is>
          <t>U-52c445</t>
        </is>
      </c>
      <c r="B1841" s="41" t="n">
        <v>45597</v>
      </c>
      <c r="C1841" t="n">
        <v>15</v>
      </c>
      <c r="D1841" t="n">
        <v>0</v>
      </c>
    </row>
    <row r="1842">
      <c r="A1842" t="inlineStr">
        <is>
          <t>U-a9d44a</t>
        </is>
      </c>
      <c r="B1842" s="41" t="n">
        <v>45231</v>
      </c>
      <c r="C1842" t="n">
        <v>14</v>
      </c>
      <c r="D1842" t="n">
        <v>0</v>
      </c>
    </row>
    <row r="1843">
      <c r="A1843" t="inlineStr">
        <is>
          <t>U-1f069a</t>
        </is>
      </c>
      <c r="B1843" s="41" t="n">
        <v>45444</v>
      </c>
      <c r="C1843" t="n">
        <v>7</v>
      </c>
      <c r="D1843" t="n">
        <v>0</v>
      </c>
    </row>
    <row r="1844">
      <c r="A1844" t="inlineStr">
        <is>
          <t>U-195b65</t>
        </is>
      </c>
      <c r="B1844" s="41" t="n">
        <v>45017</v>
      </c>
      <c r="C1844" t="n">
        <v>5</v>
      </c>
      <c r="D1844" t="n">
        <v>1</v>
      </c>
    </row>
    <row r="1845">
      <c r="A1845" t="inlineStr">
        <is>
          <t>U-2a2a35</t>
        </is>
      </c>
      <c r="B1845" s="41" t="n">
        <v>45383</v>
      </c>
      <c r="C1845" t="n">
        <v>11</v>
      </c>
      <c r="D1845" t="n">
        <v>0</v>
      </c>
    </row>
    <row r="1846">
      <c r="A1846" t="inlineStr">
        <is>
          <t>U-745356</t>
        </is>
      </c>
      <c r="B1846" s="41" t="n">
        <v>45413</v>
      </c>
      <c r="C1846" t="n">
        <v>8</v>
      </c>
      <c r="D1846" t="n">
        <v>0</v>
      </c>
    </row>
    <row r="1847">
      <c r="A1847" t="inlineStr">
        <is>
          <t>U-c35149</t>
        </is>
      </c>
      <c r="B1847" s="41" t="n">
        <v>45413</v>
      </c>
      <c r="C1847" t="n">
        <v>5</v>
      </c>
      <c r="D1847" t="n">
        <v>1</v>
      </c>
    </row>
    <row r="1848">
      <c r="A1848" t="inlineStr">
        <is>
          <t>U-b4d107</t>
        </is>
      </c>
      <c r="B1848" s="41" t="n">
        <v>45292</v>
      </c>
      <c r="C1848" t="n">
        <v>12</v>
      </c>
      <c r="D1848" t="n">
        <v>0</v>
      </c>
    </row>
    <row r="1849">
      <c r="A1849" t="inlineStr">
        <is>
          <t>U-a71506</t>
        </is>
      </c>
      <c r="B1849" s="41" t="n">
        <v>45536</v>
      </c>
      <c r="C1849" t="n">
        <v>8</v>
      </c>
      <c r="D1849" t="n">
        <v>0</v>
      </c>
    </row>
    <row r="1850">
      <c r="A1850" t="inlineStr">
        <is>
          <t>U-a32ef8</t>
        </is>
      </c>
      <c r="B1850" s="41" t="n">
        <v>44986</v>
      </c>
      <c r="C1850" t="n">
        <v>9</v>
      </c>
      <c r="D1850" t="n">
        <v>1</v>
      </c>
    </row>
    <row r="1851">
      <c r="A1851" t="inlineStr">
        <is>
          <t>U-5ad335</t>
        </is>
      </c>
      <c r="B1851" s="41" t="n">
        <v>45536</v>
      </c>
      <c r="C1851" t="n">
        <v>15</v>
      </c>
      <c r="D1851" t="n">
        <v>0</v>
      </c>
    </row>
    <row r="1852">
      <c r="A1852" t="inlineStr">
        <is>
          <t>U-20b3da</t>
        </is>
      </c>
      <c r="B1852" s="41" t="n">
        <v>45505</v>
      </c>
      <c r="C1852" t="n">
        <v>9</v>
      </c>
      <c r="D1852" t="n">
        <v>0</v>
      </c>
    </row>
    <row r="1853">
      <c r="A1853" t="inlineStr">
        <is>
          <t>U-634949</t>
        </is>
      </c>
      <c r="B1853" s="41" t="n">
        <v>45566</v>
      </c>
      <c r="C1853" t="n">
        <v>8</v>
      </c>
      <c r="D1853" t="n">
        <v>0</v>
      </c>
    </row>
    <row r="1854">
      <c r="A1854" t="inlineStr">
        <is>
          <t>U-c57d05</t>
        </is>
      </c>
      <c r="B1854" s="41" t="n">
        <v>45200</v>
      </c>
      <c r="C1854" t="n">
        <v>6</v>
      </c>
      <c r="D1854" t="n">
        <v>1</v>
      </c>
    </row>
    <row r="1855">
      <c r="A1855" t="inlineStr">
        <is>
          <t>U-76a5c0</t>
        </is>
      </c>
      <c r="B1855" s="41" t="n">
        <v>44986</v>
      </c>
      <c r="C1855" t="n">
        <v>8</v>
      </c>
      <c r="D1855" t="n">
        <v>0</v>
      </c>
    </row>
    <row r="1856">
      <c r="A1856" t="inlineStr">
        <is>
          <t>U-551d46</t>
        </is>
      </c>
      <c r="B1856" s="41" t="n">
        <v>44958</v>
      </c>
      <c r="C1856" t="n">
        <v>8</v>
      </c>
      <c r="D1856" t="n">
        <v>0</v>
      </c>
    </row>
    <row r="1857">
      <c r="A1857" t="inlineStr">
        <is>
          <t>U-9b1ea3</t>
        </is>
      </c>
      <c r="B1857" s="41" t="n">
        <v>45323</v>
      </c>
      <c r="C1857" t="n">
        <v>16</v>
      </c>
      <c r="D1857" t="n">
        <v>1</v>
      </c>
    </row>
    <row r="1858">
      <c r="A1858" t="inlineStr">
        <is>
          <t>U-c6c9ad</t>
        </is>
      </c>
      <c r="B1858" s="41" t="n">
        <v>45170</v>
      </c>
      <c r="C1858" t="n">
        <v>8</v>
      </c>
      <c r="D1858" t="n">
        <v>0</v>
      </c>
    </row>
    <row r="1859">
      <c r="A1859" t="inlineStr">
        <is>
          <t>U-bc798b</t>
        </is>
      </c>
      <c r="B1859" s="41" t="n">
        <v>45231</v>
      </c>
      <c r="C1859" t="n">
        <v>11</v>
      </c>
      <c r="D1859" t="n">
        <v>0</v>
      </c>
    </row>
    <row r="1860">
      <c r="A1860" t="inlineStr">
        <is>
          <t>U-8cac64</t>
        </is>
      </c>
      <c r="B1860" s="41" t="n">
        <v>44986</v>
      </c>
      <c r="C1860" t="n">
        <v>7</v>
      </c>
      <c r="D1860" t="n">
        <v>0</v>
      </c>
    </row>
    <row r="1861">
      <c r="A1861" t="inlineStr">
        <is>
          <t>U-6c1d6e</t>
        </is>
      </c>
      <c r="B1861" s="41" t="n">
        <v>45200</v>
      </c>
      <c r="C1861" t="n">
        <v>10</v>
      </c>
      <c r="D1861" t="n">
        <v>0</v>
      </c>
    </row>
    <row r="1862">
      <c r="A1862" t="inlineStr">
        <is>
          <t>U-99df88</t>
        </is>
      </c>
      <c r="B1862" s="41" t="n">
        <v>45505</v>
      </c>
      <c r="C1862" t="n">
        <v>20</v>
      </c>
      <c r="D1862" t="n">
        <v>0</v>
      </c>
    </row>
    <row r="1863">
      <c r="A1863" t="inlineStr">
        <is>
          <t>U-b8aad4</t>
        </is>
      </c>
      <c r="B1863" s="41" t="n">
        <v>45444</v>
      </c>
      <c r="C1863" t="n">
        <v>10</v>
      </c>
      <c r="D1863" t="n">
        <v>2</v>
      </c>
    </row>
    <row r="1864">
      <c r="A1864" t="inlineStr">
        <is>
          <t>U-38b97c</t>
        </is>
      </c>
      <c r="B1864" s="41" t="n">
        <v>45536</v>
      </c>
      <c r="C1864" t="n">
        <v>11</v>
      </c>
      <c r="D1864" t="n">
        <v>3</v>
      </c>
    </row>
    <row r="1865">
      <c r="A1865" t="inlineStr">
        <is>
          <t>U-a29143</t>
        </is>
      </c>
      <c r="B1865" s="41" t="n">
        <v>45536</v>
      </c>
      <c r="C1865" t="n">
        <v>7</v>
      </c>
      <c r="D1865" t="n">
        <v>1</v>
      </c>
    </row>
    <row r="1866">
      <c r="A1866" t="inlineStr">
        <is>
          <t>U-6edc3c</t>
        </is>
      </c>
      <c r="B1866" s="41" t="n">
        <v>45292</v>
      </c>
      <c r="C1866" t="n">
        <v>5</v>
      </c>
      <c r="D1866" t="n">
        <v>0</v>
      </c>
    </row>
    <row r="1867">
      <c r="A1867" t="inlineStr">
        <is>
          <t>U-8d97a6</t>
        </is>
      </c>
      <c r="B1867" s="41" t="n">
        <v>45383</v>
      </c>
      <c r="C1867" t="n">
        <v>10</v>
      </c>
      <c r="D1867" t="n">
        <v>0</v>
      </c>
    </row>
    <row r="1868">
      <c r="A1868" t="inlineStr">
        <is>
          <t>U-5ed413</t>
        </is>
      </c>
      <c r="B1868" s="41" t="n">
        <v>45292</v>
      </c>
      <c r="C1868" t="n">
        <v>15</v>
      </c>
      <c r="D1868" t="n">
        <v>1</v>
      </c>
    </row>
    <row r="1869">
      <c r="A1869" t="inlineStr">
        <is>
          <t>U-853e6e</t>
        </is>
      </c>
      <c r="B1869" s="41" t="n">
        <v>45047</v>
      </c>
      <c r="C1869" t="n">
        <v>12</v>
      </c>
      <c r="D1869" t="n">
        <v>0</v>
      </c>
    </row>
    <row r="1870">
      <c r="A1870" t="inlineStr">
        <is>
          <t>U-bcce5a</t>
        </is>
      </c>
      <c r="B1870" s="41" t="n">
        <v>45383</v>
      </c>
      <c r="C1870" t="n">
        <v>11</v>
      </c>
      <c r="D1870" t="n">
        <v>0</v>
      </c>
    </row>
    <row r="1871">
      <c r="A1871" t="inlineStr">
        <is>
          <t>U-c926bd</t>
        </is>
      </c>
      <c r="B1871" s="41" t="n">
        <v>45047</v>
      </c>
      <c r="C1871" t="n">
        <v>5</v>
      </c>
      <c r="D1871" t="n">
        <v>2</v>
      </c>
    </row>
    <row r="1872">
      <c r="A1872" t="inlineStr">
        <is>
          <t>U-b0ff7b</t>
        </is>
      </c>
      <c r="B1872" s="41" t="n">
        <v>44927</v>
      </c>
      <c r="C1872" t="n">
        <v>9</v>
      </c>
      <c r="D1872" t="n">
        <v>3</v>
      </c>
    </row>
    <row r="1873">
      <c r="A1873" t="inlineStr">
        <is>
          <t>U-550717</t>
        </is>
      </c>
      <c r="B1873" s="41" t="n">
        <v>45413</v>
      </c>
      <c r="C1873" t="n">
        <v>10</v>
      </c>
      <c r="D1873" t="n">
        <v>0</v>
      </c>
    </row>
    <row r="1874">
      <c r="A1874" t="inlineStr">
        <is>
          <t>U-74d1dc</t>
        </is>
      </c>
      <c r="B1874" s="41" t="n">
        <v>45200</v>
      </c>
      <c r="C1874" t="n">
        <v>9</v>
      </c>
      <c r="D1874" t="n">
        <v>0</v>
      </c>
    </row>
    <row r="1875">
      <c r="A1875" t="inlineStr">
        <is>
          <t>U-601a85</t>
        </is>
      </c>
      <c r="B1875" s="41" t="n">
        <v>44927</v>
      </c>
      <c r="C1875" t="n">
        <v>6</v>
      </c>
      <c r="D1875" t="n">
        <v>0</v>
      </c>
    </row>
    <row r="1876">
      <c r="A1876" t="inlineStr">
        <is>
          <t>U-1a4312</t>
        </is>
      </c>
      <c r="B1876" s="41" t="n">
        <v>45108</v>
      </c>
      <c r="C1876" t="n">
        <v>15</v>
      </c>
      <c r="D1876" t="n">
        <v>0</v>
      </c>
    </row>
    <row r="1877">
      <c r="A1877" t="inlineStr">
        <is>
          <t>U-b87c2a</t>
        </is>
      </c>
      <c r="B1877" s="41" t="n">
        <v>45352</v>
      </c>
      <c r="C1877" t="n">
        <v>9</v>
      </c>
      <c r="D1877" t="n">
        <v>0</v>
      </c>
    </row>
    <row r="1878">
      <c r="A1878" t="inlineStr">
        <is>
          <t>U-6d2d77</t>
        </is>
      </c>
      <c r="B1878" s="41" t="n">
        <v>45566</v>
      </c>
      <c r="C1878" t="n">
        <v>8</v>
      </c>
      <c r="D1878" t="n">
        <v>1</v>
      </c>
    </row>
    <row r="1879">
      <c r="A1879" t="inlineStr">
        <is>
          <t>U-22eeb0</t>
        </is>
      </c>
      <c r="B1879" s="41" t="n">
        <v>45536</v>
      </c>
      <c r="C1879" t="n">
        <v>9</v>
      </c>
      <c r="D1879" t="n">
        <v>0</v>
      </c>
    </row>
    <row r="1880">
      <c r="A1880" t="inlineStr">
        <is>
          <t>U-be7d77</t>
        </is>
      </c>
      <c r="B1880" s="41" t="n">
        <v>45413</v>
      </c>
      <c r="C1880" t="n">
        <v>8</v>
      </c>
      <c r="D1880" t="n">
        <v>0</v>
      </c>
    </row>
    <row r="1881">
      <c r="A1881" t="inlineStr">
        <is>
          <t>U-a15541</t>
        </is>
      </c>
      <c r="B1881" s="41" t="n">
        <v>44927</v>
      </c>
      <c r="C1881" t="n">
        <v>13</v>
      </c>
      <c r="D1881" t="n">
        <v>0</v>
      </c>
    </row>
    <row r="1882">
      <c r="A1882" t="inlineStr">
        <is>
          <t>U-bd4bc7</t>
        </is>
      </c>
      <c r="B1882" s="41" t="n">
        <v>45108</v>
      </c>
      <c r="C1882" t="n">
        <v>10</v>
      </c>
      <c r="D1882" t="n">
        <v>2</v>
      </c>
    </row>
    <row r="1883">
      <c r="A1883" t="inlineStr">
        <is>
          <t>U-d5f75a</t>
        </is>
      </c>
      <c r="B1883" s="41" t="n">
        <v>45261</v>
      </c>
      <c r="C1883" t="n">
        <v>7</v>
      </c>
      <c r="D1883" t="n">
        <v>0</v>
      </c>
    </row>
    <row r="1884">
      <c r="A1884" t="inlineStr">
        <is>
          <t>U-a7a4ab</t>
        </is>
      </c>
      <c r="B1884" s="41" t="n">
        <v>45047</v>
      </c>
      <c r="C1884" t="n">
        <v>7</v>
      </c>
      <c r="D1884" t="n">
        <v>0</v>
      </c>
    </row>
    <row r="1885">
      <c r="A1885" t="inlineStr">
        <is>
          <t>U-765243</t>
        </is>
      </c>
      <c r="B1885" s="41" t="n">
        <v>45078</v>
      </c>
      <c r="C1885" t="n">
        <v>11</v>
      </c>
      <c r="D1885" t="n">
        <v>0</v>
      </c>
    </row>
    <row r="1886">
      <c r="A1886" t="inlineStr">
        <is>
          <t>U-10eff8</t>
        </is>
      </c>
      <c r="B1886" s="41" t="n">
        <v>44927</v>
      </c>
      <c r="C1886" t="n">
        <v>13</v>
      </c>
      <c r="D1886" t="n">
        <v>0</v>
      </c>
    </row>
    <row r="1887">
      <c r="A1887" t="inlineStr">
        <is>
          <t>U-c713dc</t>
        </is>
      </c>
      <c r="B1887" s="41" t="n">
        <v>45261</v>
      </c>
      <c r="C1887" t="n">
        <v>11</v>
      </c>
      <c r="D1887" t="n">
        <v>0</v>
      </c>
    </row>
    <row r="1888">
      <c r="A1888" t="inlineStr">
        <is>
          <t>U-6dd6b7</t>
        </is>
      </c>
      <c r="B1888" s="41" t="n">
        <v>45292</v>
      </c>
      <c r="C1888" t="n">
        <v>5</v>
      </c>
      <c r="D1888" t="n">
        <v>0</v>
      </c>
    </row>
    <row r="1889">
      <c r="A1889" t="inlineStr">
        <is>
          <t>U-c0da4b</t>
        </is>
      </c>
      <c r="B1889" s="41" t="n">
        <v>44927</v>
      </c>
      <c r="C1889" t="n">
        <v>8</v>
      </c>
      <c r="D1889" t="n">
        <v>0</v>
      </c>
    </row>
    <row r="1890">
      <c r="A1890" t="inlineStr">
        <is>
          <t>U-cbd1bd</t>
        </is>
      </c>
      <c r="B1890" s="41" t="n">
        <v>45474</v>
      </c>
      <c r="C1890" t="n">
        <v>8</v>
      </c>
      <c r="D1890" t="n">
        <v>2</v>
      </c>
    </row>
    <row r="1891">
      <c r="A1891" t="inlineStr">
        <is>
          <t>U-e1b85b</t>
        </is>
      </c>
      <c r="B1891" s="41" t="n">
        <v>45017</v>
      </c>
      <c r="C1891" t="n">
        <v>10</v>
      </c>
      <c r="D1891" t="n">
        <v>0</v>
      </c>
    </row>
    <row r="1892">
      <c r="A1892" t="inlineStr">
        <is>
          <t>U-b08a9c</t>
        </is>
      </c>
      <c r="B1892" s="41" t="n">
        <v>45627</v>
      </c>
      <c r="C1892" t="n">
        <v>15</v>
      </c>
      <c r="D1892" t="n">
        <v>0</v>
      </c>
    </row>
    <row r="1893">
      <c r="A1893" t="inlineStr">
        <is>
          <t>U-154e2f</t>
        </is>
      </c>
      <c r="B1893" s="41" t="n">
        <v>45597</v>
      </c>
      <c r="C1893" t="n">
        <v>12</v>
      </c>
      <c r="D1893" t="n">
        <v>0</v>
      </c>
    </row>
    <row r="1894">
      <c r="A1894" t="inlineStr">
        <is>
          <t>U-61c43b</t>
        </is>
      </c>
      <c r="B1894" s="41" t="n">
        <v>45231</v>
      </c>
      <c r="C1894" t="n">
        <v>9</v>
      </c>
      <c r="D1894" t="n">
        <v>3</v>
      </c>
    </row>
    <row r="1895">
      <c r="A1895" t="inlineStr">
        <is>
          <t>U-93e0b4</t>
        </is>
      </c>
      <c r="B1895" s="41" t="n">
        <v>45566</v>
      </c>
      <c r="C1895" t="n">
        <v>9</v>
      </c>
      <c r="D1895" t="n">
        <v>0</v>
      </c>
    </row>
    <row r="1896">
      <c r="A1896" t="inlineStr">
        <is>
          <t>U-4c914c</t>
        </is>
      </c>
      <c r="B1896" s="41" t="n">
        <v>45352</v>
      </c>
      <c r="C1896" t="n">
        <v>8</v>
      </c>
      <c r="D1896" t="n">
        <v>2</v>
      </c>
    </row>
    <row r="1897">
      <c r="A1897" t="inlineStr">
        <is>
          <t>U-f3314f</t>
        </is>
      </c>
      <c r="B1897" s="41" t="n">
        <v>45413</v>
      </c>
      <c r="C1897" t="n">
        <v>9</v>
      </c>
      <c r="D1897" t="n">
        <v>1</v>
      </c>
    </row>
    <row r="1898">
      <c r="A1898" t="inlineStr">
        <is>
          <t>U-4628cf</t>
        </is>
      </c>
      <c r="B1898" s="41" t="n">
        <v>45383</v>
      </c>
      <c r="C1898" t="n">
        <v>10</v>
      </c>
      <c r="D1898" t="n">
        <v>2</v>
      </c>
    </row>
    <row r="1899">
      <c r="A1899" t="inlineStr">
        <is>
          <t>U-b4f4b2</t>
        </is>
      </c>
      <c r="B1899" s="41" t="n">
        <v>45047</v>
      </c>
      <c r="C1899" t="n">
        <v>16</v>
      </c>
      <c r="D1899" t="n">
        <v>0</v>
      </c>
    </row>
    <row r="1900">
      <c r="A1900" t="inlineStr">
        <is>
          <t>U-4ea88b</t>
        </is>
      </c>
      <c r="B1900" s="41" t="n">
        <v>44927</v>
      </c>
      <c r="C1900" t="n">
        <v>6</v>
      </c>
      <c r="D1900" t="n">
        <v>0</v>
      </c>
    </row>
    <row r="1901">
      <c r="A1901" t="inlineStr">
        <is>
          <t>U-f59fde</t>
        </is>
      </c>
      <c r="B1901" s="41" t="n">
        <v>45627</v>
      </c>
      <c r="C1901" t="n">
        <v>10</v>
      </c>
      <c r="D1901" t="n">
        <v>0</v>
      </c>
    </row>
    <row r="1902">
      <c r="A1902" t="inlineStr">
        <is>
          <t>U-6ee122</t>
        </is>
      </c>
      <c r="B1902" s="41" t="n">
        <v>44986</v>
      </c>
      <c r="C1902" t="n">
        <v>10</v>
      </c>
      <c r="D1902" t="n">
        <v>2</v>
      </c>
    </row>
    <row r="1903">
      <c r="A1903" t="inlineStr">
        <is>
          <t>U-7ce06f</t>
        </is>
      </c>
      <c r="B1903" s="41" t="n">
        <v>45444</v>
      </c>
      <c r="C1903" t="n">
        <v>8</v>
      </c>
      <c r="D1903" t="n">
        <v>0</v>
      </c>
    </row>
    <row r="1904">
      <c r="A1904" t="inlineStr">
        <is>
          <t>U-467d3c</t>
        </is>
      </c>
      <c r="B1904" s="41" t="n">
        <v>45383</v>
      </c>
      <c r="C1904" t="n">
        <v>7</v>
      </c>
      <c r="D1904" t="n">
        <v>0</v>
      </c>
    </row>
    <row r="1905">
      <c r="A1905" t="inlineStr">
        <is>
          <t>U-1cc113</t>
        </is>
      </c>
      <c r="B1905" s="41" t="n">
        <v>45200</v>
      </c>
      <c r="C1905" t="n">
        <v>12</v>
      </c>
      <c r="D1905" t="n">
        <v>1</v>
      </c>
    </row>
    <row r="1906">
      <c r="A1906" t="inlineStr">
        <is>
          <t>U-486054</t>
        </is>
      </c>
      <c r="B1906" s="41" t="n">
        <v>45078</v>
      </c>
      <c r="C1906" t="n">
        <v>12</v>
      </c>
      <c r="D1906" t="n">
        <v>1</v>
      </c>
    </row>
    <row r="1907">
      <c r="A1907" t="inlineStr">
        <is>
          <t>U-08737d</t>
        </is>
      </c>
      <c r="B1907" s="41" t="n">
        <v>45536</v>
      </c>
      <c r="C1907" t="n">
        <v>4</v>
      </c>
      <c r="D1907" t="n">
        <v>0</v>
      </c>
    </row>
    <row r="1908">
      <c r="A1908" t="inlineStr">
        <is>
          <t>U-fa7a3b</t>
        </is>
      </c>
      <c r="B1908" s="41" t="n">
        <v>45139</v>
      </c>
      <c r="C1908" t="n">
        <v>12</v>
      </c>
      <c r="D1908" t="n">
        <v>0</v>
      </c>
    </row>
    <row r="1909">
      <c r="A1909" t="inlineStr">
        <is>
          <t>U-04232b</t>
        </is>
      </c>
      <c r="B1909" s="41" t="n">
        <v>45566</v>
      </c>
      <c r="C1909" t="n">
        <v>5</v>
      </c>
      <c r="D1909" t="n">
        <v>0</v>
      </c>
    </row>
    <row r="1910">
      <c r="A1910" t="inlineStr">
        <is>
          <t>U-20bc2d</t>
        </is>
      </c>
      <c r="B1910" s="41" t="n">
        <v>45474</v>
      </c>
      <c r="C1910" t="n">
        <v>14</v>
      </c>
      <c r="D1910" t="n">
        <v>0</v>
      </c>
    </row>
    <row r="1911">
      <c r="A1911" t="inlineStr">
        <is>
          <t>U-a746d4</t>
        </is>
      </c>
      <c r="B1911" s="41" t="n">
        <v>45017</v>
      </c>
      <c r="C1911" t="n">
        <v>7</v>
      </c>
      <c r="D1911" t="n">
        <v>0</v>
      </c>
    </row>
    <row r="1912">
      <c r="A1912" t="inlineStr">
        <is>
          <t>U-47cf60</t>
        </is>
      </c>
      <c r="B1912" s="41" t="n">
        <v>45170</v>
      </c>
      <c r="C1912" t="n">
        <v>15</v>
      </c>
      <c r="D1912" t="n">
        <v>0</v>
      </c>
    </row>
    <row r="1913">
      <c r="A1913" t="inlineStr">
        <is>
          <t>U-38baec</t>
        </is>
      </c>
      <c r="B1913" s="41" t="n">
        <v>45231</v>
      </c>
      <c r="C1913" t="n">
        <v>14</v>
      </c>
      <c r="D1913" t="n">
        <v>1</v>
      </c>
    </row>
    <row r="1914">
      <c r="A1914" t="inlineStr">
        <is>
          <t>U-1ae96e</t>
        </is>
      </c>
      <c r="B1914" s="41" t="n">
        <v>45261</v>
      </c>
      <c r="C1914" t="n">
        <v>8</v>
      </c>
      <c r="D1914" t="n">
        <v>0</v>
      </c>
    </row>
    <row r="1915">
      <c r="A1915" t="inlineStr">
        <is>
          <t>U-c17ddf</t>
        </is>
      </c>
      <c r="B1915" s="41" t="n">
        <v>45505</v>
      </c>
      <c r="C1915" t="n">
        <v>10</v>
      </c>
      <c r="D1915" t="n">
        <v>0</v>
      </c>
    </row>
    <row r="1916">
      <c r="A1916" t="inlineStr">
        <is>
          <t>U-8fe0a9</t>
        </is>
      </c>
      <c r="B1916" s="41" t="n">
        <v>45200</v>
      </c>
      <c r="C1916" t="n">
        <v>19</v>
      </c>
      <c r="D1916" t="n">
        <v>0</v>
      </c>
    </row>
    <row r="1917">
      <c r="A1917" t="inlineStr">
        <is>
          <t>U-27cafc</t>
        </is>
      </c>
      <c r="B1917" s="41" t="n">
        <v>45352</v>
      </c>
      <c r="C1917" t="n">
        <v>15</v>
      </c>
      <c r="D1917" t="n">
        <v>0</v>
      </c>
    </row>
    <row r="1918">
      <c r="A1918" t="inlineStr">
        <is>
          <t>U-b68ff8</t>
        </is>
      </c>
      <c r="B1918" s="41" t="n">
        <v>45566</v>
      </c>
      <c r="C1918" t="n">
        <v>11</v>
      </c>
      <c r="D1918" t="n">
        <v>0</v>
      </c>
    </row>
    <row r="1919">
      <c r="A1919" t="inlineStr">
        <is>
          <t>U-958092</t>
        </is>
      </c>
      <c r="B1919" s="41" t="n">
        <v>45078</v>
      </c>
      <c r="C1919" t="n">
        <v>5</v>
      </c>
      <c r="D1919" t="n">
        <v>0</v>
      </c>
    </row>
    <row r="1920">
      <c r="A1920" t="inlineStr">
        <is>
          <t>U-22eb89</t>
        </is>
      </c>
      <c r="B1920" s="41" t="n">
        <v>44927</v>
      </c>
      <c r="C1920" t="n">
        <v>10</v>
      </c>
      <c r="D1920" t="n">
        <v>1</v>
      </c>
    </row>
    <row r="1921">
      <c r="A1921" t="inlineStr">
        <is>
          <t>U-2edeb6</t>
        </is>
      </c>
      <c r="B1921" s="41" t="n">
        <v>45323</v>
      </c>
      <c r="C1921" t="n">
        <v>8</v>
      </c>
      <c r="D1921" t="n">
        <v>0</v>
      </c>
    </row>
    <row r="1922">
      <c r="A1922" t="inlineStr">
        <is>
          <t>U-897c02</t>
        </is>
      </c>
      <c r="B1922" s="41" t="n">
        <v>45170</v>
      </c>
      <c r="C1922" t="n">
        <v>12</v>
      </c>
      <c r="D1922" t="n">
        <v>2</v>
      </c>
    </row>
    <row r="1923">
      <c r="A1923" t="inlineStr">
        <is>
          <t>U-1263ac</t>
        </is>
      </c>
      <c r="B1923" s="41" t="n">
        <v>45292</v>
      </c>
      <c r="C1923" t="n">
        <v>9</v>
      </c>
      <c r="D1923" t="n">
        <v>1</v>
      </c>
    </row>
    <row r="1924">
      <c r="A1924" t="inlineStr">
        <is>
          <t>U-056261</t>
        </is>
      </c>
      <c r="B1924" s="41" t="n">
        <v>45323</v>
      </c>
      <c r="C1924" t="n">
        <v>14</v>
      </c>
      <c r="D1924" t="n">
        <v>2</v>
      </c>
    </row>
    <row r="1925">
      <c r="A1925" t="inlineStr">
        <is>
          <t>U-909e38</t>
        </is>
      </c>
      <c r="B1925" s="41" t="n">
        <v>45323</v>
      </c>
      <c r="C1925" t="n">
        <v>11</v>
      </c>
      <c r="D1925" t="n">
        <v>1</v>
      </c>
    </row>
    <row r="1926">
      <c r="A1926" t="inlineStr">
        <is>
          <t>U-b0bfd0</t>
        </is>
      </c>
      <c r="B1926" s="41" t="n">
        <v>45597</v>
      </c>
      <c r="C1926" t="n">
        <v>14</v>
      </c>
      <c r="D1926" t="n">
        <v>0</v>
      </c>
    </row>
    <row r="1927">
      <c r="A1927" t="inlineStr">
        <is>
          <t>U-491c9a</t>
        </is>
      </c>
      <c r="B1927" s="41" t="n">
        <v>45505</v>
      </c>
      <c r="C1927" t="n">
        <v>13</v>
      </c>
      <c r="D1927" t="n">
        <v>0</v>
      </c>
    </row>
    <row r="1928">
      <c r="A1928" t="inlineStr">
        <is>
          <t>U-cd2b24</t>
        </is>
      </c>
      <c r="B1928" s="41" t="n">
        <v>45292</v>
      </c>
      <c r="C1928" t="n">
        <v>10</v>
      </c>
      <c r="D1928" t="n">
        <v>0</v>
      </c>
    </row>
    <row r="1929">
      <c r="A1929" t="inlineStr">
        <is>
          <t>U-60187f</t>
        </is>
      </c>
      <c r="B1929" s="41" t="n">
        <v>45200</v>
      </c>
      <c r="C1929" t="n">
        <v>3</v>
      </c>
      <c r="D1929" t="n">
        <v>2</v>
      </c>
    </row>
    <row r="1930">
      <c r="A1930" t="inlineStr">
        <is>
          <t>U-65d237</t>
        </is>
      </c>
      <c r="B1930" s="41" t="n">
        <v>45536</v>
      </c>
      <c r="C1930" t="n">
        <v>8</v>
      </c>
      <c r="D1930" t="n">
        <v>0</v>
      </c>
    </row>
    <row r="1931">
      <c r="A1931" t="inlineStr">
        <is>
          <t>U-9a12f8</t>
        </is>
      </c>
      <c r="B1931" s="41" t="n">
        <v>45200</v>
      </c>
      <c r="C1931" t="n">
        <v>11</v>
      </c>
      <c r="D1931" t="n">
        <v>0</v>
      </c>
    </row>
    <row r="1932">
      <c r="A1932" t="inlineStr">
        <is>
          <t>U-ae0854</t>
        </is>
      </c>
      <c r="B1932" s="41" t="n">
        <v>45413</v>
      </c>
      <c r="C1932" t="n">
        <v>10</v>
      </c>
      <c r="D1932" t="n">
        <v>3</v>
      </c>
    </row>
    <row r="1933">
      <c r="A1933" t="inlineStr">
        <is>
          <t>U-1e58e3</t>
        </is>
      </c>
      <c r="B1933" s="41" t="n">
        <v>45444</v>
      </c>
      <c r="C1933" t="n">
        <v>9</v>
      </c>
      <c r="D1933" t="n">
        <v>0</v>
      </c>
    </row>
    <row r="1934">
      <c r="A1934" t="inlineStr">
        <is>
          <t>U-e6a8e2</t>
        </is>
      </c>
      <c r="B1934" s="41" t="n">
        <v>45047</v>
      </c>
      <c r="C1934" t="n">
        <v>15</v>
      </c>
      <c r="D1934" t="n">
        <v>5</v>
      </c>
    </row>
    <row r="1935">
      <c r="A1935" t="inlineStr">
        <is>
          <t>U-ed4b2c</t>
        </is>
      </c>
      <c r="B1935" s="41" t="n">
        <v>45231</v>
      </c>
      <c r="C1935" t="n">
        <v>14</v>
      </c>
      <c r="D1935" t="n">
        <v>3</v>
      </c>
    </row>
    <row r="1936">
      <c r="A1936" t="inlineStr">
        <is>
          <t>U-183d36</t>
        </is>
      </c>
      <c r="B1936" s="41" t="n">
        <v>45200</v>
      </c>
      <c r="C1936" t="n">
        <v>9</v>
      </c>
      <c r="D1936" t="n">
        <v>0</v>
      </c>
    </row>
    <row r="1937">
      <c r="A1937" t="inlineStr">
        <is>
          <t>U-2dd6ba</t>
        </is>
      </c>
      <c r="B1937" s="41" t="n">
        <v>45231</v>
      </c>
      <c r="C1937" t="n">
        <v>11</v>
      </c>
      <c r="D1937" t="n">
        <v>0</v>
      </c>
    </row>
    <row r="1938">
      <c r="A1938" t="inlineStr">
        <is>
          <t>U-806e8e</t>
        </is>
      </c>
      <c r="B1938" s="41" t="n">
        <v>45170</v>
      </c>
      <c r="C1938" t="n">
        <v>7</v>
      </c>
      <c r="D1938" t="n">
        <v>2</v>
      </c>
    </row>
    <row r="1939">
      <c r="A1939" t="inlineStr">
        <is>
          <t>U-a71be7</t>
        </is>
      </c>
      <c r="B1939" s="41" t="n">
        <v>45474</v>
      </c>
      <c r="C1939" t="n">
        <v>9</v>
      </c>
      <c r="D1939" t="n">
        <v>0</v>
      </c>
    </row>
    <row r="1940">
      <c r="A1940" t="inlineStr">
        <is>
          <t>U-9f29f9</t>
        </is>
      </c>
      <c r="B1940" s="41" t="n">
        <v>45200</v>
      </c>
      <c r="C1940" t="n">
        <v>8</v>
      </c>
      <c r="D1940" t="n">
        <v>0</v>
      </c>
    </row>
    <row r="1941">
      <c r="A1941" t="inlineStr">
        <is>
          <t>U-51b0c1</t>
        </is>
      </c>
      <c r="B1941" s="41" t="n">
        <v>45078</v>
      </c>
      <c r="C1941" t="n">
        <v>11</v>
      </c>
      <c r="D1941" t="n">
        <v>0</v>
      </c>
    </row>
    <row r="1942">
      <c r="A1942" t="inlineStr">
        <is>
          <t>U-c5115c</t>
        </is>
      </c>
      <c r="B1942" s="41" t="n">
        <v>44927</v>
      </c>
      <c r="C1942" t="n">
        <v>4</v>
      </c>
      <c r="D1942" t="n">
        <v>0</v>
      </c>
    </row>
    <row r="1943">
      <c r="A1943" t="inlineStr">
        <is>
          <t>U-9335bc</t>
        </is>
      </c>
      <c r="B1943" s="41" t="n">
        <v>45292</v>
      </c>
      <c r="C1943" t="n">
        <v>15</v>
      </c>
      <c r="D1943" t="n">
        <v>0</v>
      </c>
    </row>
    <row r="1944">
      <c r="A1944" t="inlineStr">
        <is>
          <t>U-0df052</t>
        </is>
      </c>
      <c r="B1944" s="41" t="n">
        <v>45139</v>
      </c>
      <c r="C1944" t="n">
        <v>11</v>
      </c>
      <c r="D1944" t="n">
        <v>1</v>
      </c>
    </row>
    <row r="1945">
      <c r="A1945" t="inlineStr">
        <is>
          <t>U-e04b73</t>
        </is>
      </c>
      <c r="B1945" s="41" t="n">
        <v>45597</v>
      </c>
      <c r="C1945" t="n">
        <v>10</v>
      </c>
      <c r="D1945" t="n">
        <v>0</v>
      </c>
    </row>
    <row r="1946">
      <c r="A1946" t="inlineStr">
        <is>
          <t>U-8379a0</t>
        </is>
      </c>
      <c r="B1946" s="41" t="n">
        <v>45108</v>
      </c>
      <c r="C1946" t="n">
        <v>7</v>
      </c>
      <c r="D1946" t="n">
        <v>0</v>
      </c>
    </row>
    <row r="1947">
      <c r="A1947" t="inlineStr">
        <is>
          <t>U-c66d07</t>
        </is>
      </c>
      <c r="B1947" s="41" t="n">
        <v>45566</v>
      </c>
      <c r="C1947" t="n">
        <v>15</v>
      </c>
      <c r="D1947" t="n">
        <v>2</v>
      </c>
    </row>
    <row r="1948">
      <c r="A1948" t="inlineStr">
        <is>
          <t>U-82d004</t>
        </is>
      </c>
      <c r="B1948" s="41" t="n">
        <v>45323</v>
      </c>
      <c r="C1948" t="n">
        <v>13</v>
      </c>
      <c r="D1948" t="n">
        <v>1</v>
      </c>
    </row>
    <row r="1949">
      <c r="A1949" t="inlineStr">
        <is>
          <t>U-323062</t>
        </is>
      </c>
      <c r="B1949" s="41" t="n">
        <v>44927</v>
      </c>
      <c r="C1949" t="n">
        <v>5</v>
      </c>
      <c r="D1949" t="n">
        <v>5</v>
      </c>
    </row>
    <row r="1950">
      <c r="A1950" t="inlineStr">
        <is>
          <t>U-376d16</t>
        </is>
      </c>
      <c r="B1950" s="41" t="n">
        <v>45108</v>
      </c>
      <c r="C1950" t="n">
        <v>9</v>
      </c>
      <c r="D1950" t="n">
        <v>3</v>
      </c>
    </row>
    <row r="1951">
      <c r="A1951" t="inlineStr">
        <is>
          <t>U-d7e6a6</t>
        </is>
      </c>
      <c r="B1951" s="41" t="n">
        <v>45078</v>
      </c>
      <c r="C1951" t="n">
        <v>8</v>
      </c>
      <c r="D1951" t="n">
        <v>1</v>
      </c>
    </row>
    <row r="1952">
      <c r="A1952" t="inlineStr">
        <is>
          <t>U-2ccf0e</t>
        </is>
      </c>
      <c r="B1952" s="41" t="n">
        <v>45078</v>
      </c>
      <c r="C1952" t="n">
        <v>11</v>
      </c>
      <c r="D1952" t="n">
        <v>0</v>
      </c>
    </row>
    <row r="1953">
      <c r="A1953" t="inlineStr">
        <is>
          <t>U-546f74</t>
        </is>
      </c>
      <c r="B1953" s="41" t="n">
        <v>44927</v>
      </c>
      <c r="C1953" t="n">
        <v>9</v>
      </c>
      <c r="D1953" t="n">
        <v>0</v>
      </c>
    </row>
    <row r="1954">
      <c r="A1954" t="inlineStr">
        <is>
          <t>U-8d1bf5</t>
        </is>
      </c>
      <c r="B1954" s="41" t="n">
        <v>45383</v>
      </c>
      <c r="C1954" t="n">
        <v>13</v>
      </c>
      <c r="D1954" t="n">
        <v>0</v>
      </c>
    </row>
    <row r="1955">
      <c r="A1955" t="inlineStr">
        <is>
          <t>U-582e2d</t>
        </is>
      </c>
      <c r="B1955" s="41" t="n">
        <v>45292</v>
      </c>
      <c r="C1955" t="n">
        <v>7</v>
      </c>
      <c r="D1955" t="n">
        <v>3</v>
      </c>
    </row>
    <row r="1956">
      <c r="A1956" t="inlineStr">
        <is>
          <t>U-00b959</t>
        </is>
      </c>
      <c r="B1956" s="41" t="n">
        <v>45292</v>
      </c>
      <c r="C1956" t="n">
        <v>10</v>
      </c>
      <c r="D1956" t="n">
        <v>0</v>
      </c>
    </row>
    <row r="1957">
      <c r="A1957" t="inlineStr">
        <is>
          <t>U-918cb1</t>
        </is>
      </c>
      <c r="B1957" s="41" t="n">
        <v>44927</v>
      </c>
      <c r="C1957" t="n">
        <v>7</v>
      </c>
      <c r="D1957" t="n">
        <v>0</v>
      </c>
    </row>
    <row r="1958">
      <c r="A1958" t="inlineStr">
        <is>
          <t>U-39962c</t>
        </is>
      </c>
      <c r="B1958" s="41" t="n">
        <v>45261</v>
      </c>
      <c r="C1958" t="n">
        <v>13</v>
      </c>
      <c r="D1958" t="n">
        <v>1</v>
      </c>
    </row>
    <row r="1959">
      <c r="A1959" t="inlineStr">
        <is>
          <t>U-9c48fc</t>
        </is>
      </c>
      <c r="B1959" s="41" t="n">
        <v>45139</v>
      </c>
      <c r="C1959" t="n">
        <v>14</v>
      </c>
      <c r="D1959" t="n">
        <v>0</v>
      </c>
    </row>
    <row r="1960">
      <c r="A1960" t="inlineStr">
        <is>
          <t>U-5e162e</t>
        </is>
      </c>
      <c r="B1960" s="41" t="n">
        <v>44958</v>
      </c>
      <c r="C1960" t="n">
        <v>11</v>
      </c>
      <c r="D1960" t="n">
        <v>0</v>
      </c>
    </row>
    <row r="1961">
      <c r="A1961" t="inlineStr">
        <is>
          <t>U-532106</t>
        </is>
      </c>
      <c r="B1961" s="41" t="n">
        <v>44927</v>
      </c>
      <c r="C1961" t="n">
        <v>11</v>
      </c>
      <c r="D1961" t="n">
        <v>0</v>
      </c>
    </row>
    <row r="1962">
      <c r="A1962" t="inlineStr">
        <is>
          <t>U-f74fa1</t>
        </is>
      </c>
      <c r="B1962" s="41" t="n">
        <v>45352</v>
      </c>
      <c r="C1962" t="n">
        <v>7</v>
      </c>
      <c r="D1962" t="n">
        <v>0</v>
      </c>
    </row>
    <row r="1963">
      <c r="A1963" t="inlineStr">
        <is>
          <t>U-141259</t>
        </is>
      </c>
      <c r="B1963" s="41" t="n">
        <v>45505</v>
      </c>
      <c r="C1963" t="n">
        <v>8</v>
      </c>
      <c r="D1963" t="n">
        <v>0</v>
      </c>
    </row>
    <row r="1964">
      <c r="A1964" t="inlineStr">
        <is>
          <t>U-0fec30</t>
        </is>
      </c>
      <c r="B1964" s="41" t="n">
        <v>45292</v>
      </c>
      <c r="C1964" t="n">
        <v>9</v>
      </c>
      <c r="D1964" t="n">
        <v>1</v>
      </c>
    </row>
    <row r="1965">
      <c r="A1965" t="inlineStr">
        <is>
          <t>U-621454</t>
        </is>
      </c>
      <c r="B1965" s="41" t="n">
        <v>45536</v>
      </c>
      <c r="C1965" t="n">
        <v>9</v>
      </c>
      <c r="D1965" t="n">
        <v>0</v>
      </c>
    </row>
    <row r="1966">
      <c r="A1966" t="inlineStr">
        <is>
          <t>U-93518d</t>
        </is>
      </c>
      <c r="B1966" s="41" t="n">
        <v>44986</v>
      </c>
      <c r="C1966" t="n">
        <v>8</v>
      </c>
      <c r="D1966" t="n">
        <v>1</v>
      </c>
    </row>
    <row r="1967">
      <c r="A1967" t="inlineStr">
        <is>
          <t>U-ec7767</t>
        </is>
      </c>
      <c r="B1967" s="41" t="n">
        <v>45108</v>
      </c>
      <c r="C1967" t="n">
        <v>13</v>
      </c>
      <c r="D1967" t="n">
        <v>0</v>
      </c>
    </row>
    <row r="1968">
      <c r="A1968" t="inlineStr">
        <is>
          <t>U-54240a</t>
        </is>
      </c>
      <c r="B1968" s="41" t="n">
        <v>45017</v>
      </c>
      <c r="C1968" t="n">
        <v>7</v>
      </c>
      <c r="D1968" t="n">
        <v>0</v>
      </c>
    </row>
    <row r="1969">
      <c r="A1969" t="inlineStr">
        <is>
          <t>U-6970d1</t>
        </is>
      </c>
      <c r="B1969" s="41" t="n">
        <v>45261</v>
      </c>
      <c r="C1969" t="n">
        <v>4</v>
      </c>
      <c r="D1969" t="n">
        <v>0</v>
      </c>
    </row>
    <row r="1970">
      <c r="A1970" t="inlineStr">
        <is>
          <t>U-d2106a</t>
        </is>
      </c>
      <c r="B1970" s="41" t="n">
        <v>44986</v>
      </c>
      <c r="C1970" t="n">
        <v>16</v>
      </c>
      <c r="D1970" t="n">
        <v>0</v>
      </c>
    </row>
    <row r="1971">
      <c r="A1971" t="inlineStr">
        <is>
          <t>U-d71a5c</t>
        </is>
      </c>
      <c r="B1971" s="41" t="n">
        <v>45536</v>
      </c>
      <c r="C1971" t="n">
        <v>13</v>
      </c>
      <c r="D1971" t="n">
        <v>0</v>
      </c>
    </row>
    <row r="1972">
      <c r="A1972" t="inlineStr">
        <is>
          <t>U-cdae1c</t>
        </is>
      </c>
      <c r="B1972" s="41" t="n">
        <v>45505</v>
      </c>
      <c r="C1972" t="n">
        <v>14</v>
      </c>
      <c r="D1972" t="n">
        <v>0</v>
      </c>
    </row>
    <row r="1973">
      <c r="A1973" t="inlineStr">
        <is>
          <t>U-7e33d4</t>
        </is>
      </c>
      <c r="B1973" s="41" t="n">
        <v>44927</v>
      </c>
      <c r="C1973" t="n">
        <v>6</v>
      </c>
      <c r="D1973" t="n">
        <v>0</v>
      </c>
    </row>
    <row r="1974">
      <c r="A1974" t="inlineStr">
        <is>
          <t>U-ad1556</t>
        </is>
      </c>
      <c r="B1974" s="41" t="n">
        <v>45047</v>
      </c>
      <c r="C1974" t="n">
        <v>16</v>
      </c>
      <c r="D1974" t="n">
        <v>0</v>
      </c>
    </row>
    <row r="1975">
      <c r="A1975" t="inlineStr">
        <is>
          <t>U-8ef776</t>
        </is>
      </c>
      <c r="B1975" s="41" t="n">
        <v>45566</v>
      </c>
      <c r="C1975" t="n">
        <v>10</v>
      </c>
      <c r="D1975" t="n">
        <v>0</v>
      </c>
    </row>
    <row r="1976">
      <c r="A1976" t="inlineStr">
        <is>
          <t>U-13015f</t>
        </is>
      </c>
      <c r="B1976" s="41" t="n">
        <v>44986</v>
      </c>
      <c r="C1976" t="n">
        <v>5</v>
      </c>
      <c r="D1976" t="n">
        <v>0</v>
      </c>
    </row>
    <row r="1977">
      <c r="A1977" t="inlineStr">
        <is>
          <t>U-1ce7bf</t>
        </is>
      </c>
      <c r="B1977" s="41" t="n">
        <v>45200</v>
      </c>
      <c r="C1977" t="n">
        <v>14</v>
      </c>
      <c r="D1977" t="n">
        <v>0</v>
      </c>
    </row>
    <row r="1978">
      <c r="A1978" t="inlineStr">
        <is>
          <t>U-525ca2</t>
        </is>
      </c>
      <c r="B1978" s="41" t="n">
        <v>45352</v>
      </c>
      <c r="C1978" t="n">
        <v>12</v>
      </c>
      <c r="D1978" t="n">
        <v>0</v>
      </c>
    </row>
    <row r="1979">
      <c r="A1979" t="inlineStr">
        <is>
          <t>U-ec7e3e</t>
        </is>
      </c>
      <c r="B1979" s="41" t="n">
        <v>45261</v>
      </c>
      <c r="C1979" t="n">
        <v>11</v>
      </c>
      <c r="D1979" t="n">
        <v>0</v>
      </c>
    </row>
    <row r="1980">
      <c r="A1980" t="inlineStr">
        <is>
          <t>U-782e04</t>
        </is>
      </c>
      <c r="B1980" s="41" t="n">
        <v>45597</v>
      </c>
      <c r="C1980" t="n">
        <v>14</v>
      </c>
      <c r="D1980" t="n">
        <v>0</v>
      </c>
    </row>
    <row r="1981">
      <c r="A1981" t="inlineStr">
        <is>
          <t>U-5d7979</t>
        </is>
      </c>
      <c r="B1981" s="41" t="n">
        <v>45352</v>
      </c>
      <c r="C1981" t="n">
        <v>12</v>
      </c>
      <c r="D1981" t="n">
        <v>1</v>
      </c>
    </row>
    <row r="1982">
      <c r="A1982" t="inlineStr">
        <is>
          <t>U-d94cdb</t>
        </is>
      </c>
      <c r="B1982" s="41" t="n">
        <v>45261</v>
      </c>
      <c r="C1982" t="n">
        <v>7</v>
      </c>
      <c r="D1982" t="n">
        <v>0</v>
      </c>
    </row>
    <row r="1983">
      <c r="A1983" t="inlineStr">
        <is>
          <t>U-615a3d</t>
        </is>
      </c>
      <c r="B1983" s="41" t="n">
        <v>44986</v>
      </c>
      <c r="C1983" t="n">
        <v>13</v>
      </c>
      <c r="D1983" t="n">
        <v>0</v>
      </c>
    </row>
    <row r="1984">
      <c r="A1984" t="inlineStr">
        <is>
          <t>U-32280d</t>
        </is>
      </c>
      <c r="B1984" s="41" t="n">
        <v>45078</v>
      </c>
      <c r="C1984" t="n">
        <v>9</v>
      </c>
      <c r="D1984" t="n">
        <v>1</v>
      </c>
    </row>
    <row r="1985">
      <c r="A1985" t="inlineStr">
        <is>
          <t>U-9d037f</t>
        </is>
      </c>
      <c r="B1985" s="41" t="n">
        <v>45413</v>
      </c>
      <c r="C1985" t="n">
        <v>17</v>
      </c>
      <c r="D1985" t="n">
        <v>0</v>
      </c>
    </row>
    <row r="1986">
      <c r="A1986" t="inlineStr">
        <is>
          <t>U-1a58c6</t>
        </is>
      </c>
      <c r="B1986" s="41" t="n">
        <v>45597</v>
      </c>
      <c r="C1986" t="n">
        <v>3</v>
      </c>
      <c r="D1986" t="n">
        <v>0</v>
      </c>
    </row>
    <row r="1987">
      <c r="A1987" t="inlineStr">
        <is>
          <t>U-ed9bcd</t>
        </is>
      </c>
      <c r="B1987" s="41" t="n">
        <v>45047</v>
      </c>
      <c r="C1987" t="n">
        <v>13</v>
      </c>
      <c r="D1987" t="n">
        <v>0</v>
      </c>
    </row>
    <row r="1988">
      <c r="A1988" t="inlineStr">
        <is>
          <t>U-0be6cd</t>
        </is>
      </c>
      <c r="B1988" s="41" t="n">
        <v>45323</v>
      </c>
      <c r="C1988" t="n">
        <v>8</v>
      </c>
      <c r="D1988" t="n">
        <v>1</v>
      </c>
    </row>
    <row r="1989">
      <c r="A1989" t="inlineStr">
        <is>
          <t>U-5f6580</t>
        </is>
      </c>
      <c r="B1989" s="41" t="n">
        <v>44927</v>
      </c>
      <c r="C1989" t="n">
        <v>2</v>
      </c>
      <c r="D1989" t="n">
        <v>0</v>
      </c>
    </row>
    <row r="1990">
      <c r="A1990" t="inlineStr">
        <is>
          <t>U-493fa4</t>
        </is>
      </c>
      <c r="B1990" s="41" t="n">
        <v>45108</v>
      </c>
      <c r="C1990" t="n">
        <v>9</v>
      </c>
      <c r="D1990" t="n">
        <v>1</v>
      </c>
    </row>
    <row r="1991">
      <c r="A1991" t="inlineStr">
        <is>
          <t>U-4850de</t>
        </is>
      </c>
      <c r="B1991" s="41" t="n">
        <v>45078</v>
      </c>
      <c r="C1991" t="n">
        <v>9</v>
      </c>
      <c r="D1991" t="n">
        <v>0</v>
      </c>
    </row>
    <row r="1992">
      <c r="A1992" t="inlineStr">
        <is>
          <t>U-a40657</t>
        </is>
      </c>
      <c r="B1992" s="41" t="n">
        <v>45474</v>
      </c>
      <c r="C1992" t="n">
        <v>4</v>
      </c>
      <c r="D1992" t="n">
        <v>0</v>
      </c>
    </row>
    <row r="1993">
      <c r="A1993" t="inlineStr">
        <is>
          <t>U-a67170</t>
        </is>
      </c>
      <c r="B1993" s="41" t="n">
        <v>45047</v>
      </c>
      <c r="C1993" t="n">
        <v>12</v>
      </c>
      <c r="D1993" t="n">
        <v>1</v>
      </c>
    </row>
    <row r="1994">
      <c r="A1994" t="inlineStr">
        <is>
          <t>U-125d2f</t>
        </is>
      </c>
      <c r="B1994" s="41" t="n">
        <v>45566</v>
      </c>
      <c r="C1994" t="n">
        <v>9</v>
      </c>
      <c r="D1994" t="n">
        <v>1</v>
      </c>
    </row>
    <row r="1995">
      <c r="A1995" t="inlineStr">
        <is>
          <t>U-1968b1</t>
        </is>
      </c>
      <c r="B1995" s="41" t="n">
        <v>45139</v>
      </c>
      <c r="C1995" t="n">
        <v>13</v>
      </c>
      <c r="D1995" t="n">
        <v>0</v>
      </c>
    </row>
    <row r="1996">
      <c r="A1996" t="inlineStr">
        <is>
          <t>U-a638a5</t>
        </is>
      </c>
      <c r="B1996" s="41" t="n">
        <v>45200</v>
      </c>
      <c r="C1996" t="n">
        <v>9</v>
      </c>
      <c r="D1996" t="n">
        <v>0</v>
      </c>
    </row>
    <row r="1997">
      <c r="A1997" t="inlineStr">
        <is>
          <t>U-757100</t>
        </is>
      </c>
      <c r="B1997" s="41" t="n">
        <v>44927</v>
      </c>
      <c r="C1997" t="n">
        <v>16</v>
      </c>
      <c r="D1997" t="n">
        <v>1</v>
      </c>
    </row>
    <row r="1998">
      <c r="A1998" t="inlineStr">
        <is>
          <t>U-5000f6</t>
        </is>
      </c>
      <c r="B1998" s="41" t="n">
        <v>45383</v>
      </c>
      <c r="C1998" t="n">
        <v>15</v>
      </c>
      <c r="D1998" t="n">
        <v>0</v>
      </c>
    </row>
    <row r="1999">
      <c r="A1999" t="inlineStr">
        <is>
          <t>U-b8668e</t>
        </is>
      </c>
      <c r="B1999" s="41" t="n">
        <v>45474</v>
      </c>
      <c r="C1999" t="n">
        <v>10</v>
      </c>
      <c r="D1999" t="n">
        <v>0</v>
      </c>
    </row>
    <row r="2000">
      <c r="A2000" t="inlineStr">
        <is>
          <t>U-a4b486</t>
        </is>
      </c>
      <c r="B2000" s="41" t="n">
        <v>45627</v>
      </c>
      <c r="C2000" t="n">
        <v>7</v>
      </c>
      <c r="D2000" t="n">
        <v>0</v>
      </c>
    </row>
    <row r="2001">
      <c r="A2001" t="inlineStr">
        <is>
          <t>U-a15a04</t>
        </is>
      </c>
      <c r="B2001" s="41" t="n">
        <v>45170</v>
      </c>
      <c r="C2001" t="n">
        <v>5</v>
      </c>
      <c r="D2001" t="n">
        <v>0</v>
      </c>
    </row>
    <row r="2002">
      <c r="A2002" t="inlineStr">
        <is>
          <t>U-85135c</t>
        </is>
      </c>
      <c r="B2002" s="41" t="n">
        <v>45597</v>
      </c>
      <c r="C2002" t="n">
        <v>11</v>
      </c>
      <c r="D2002" t="n">
        <v>1</v>
      </c>
    </row>
    <row r="2003">
      <c r="A2003" t="inlineStr">
        <is>
          <t>U-7b1858</t>
        </is>
      </c>
      <c r="B2003" s="41" t="n">
        <v>45536</v>
      </c>
      <c r="C2003" t="n">
        <v>15</v>
      </c>
      <c r="D2003" t="n">
        <v>0</v>
      </c>
    </row>
    <row r="2004">
      <c r="A2004" t="inlineStr">
        <is>
          <t>U-5c308d</t>
        </is>
      </c>
      <c r="B2004" s="41" t="n">
        <v>45474</v>
      </c>
      <c r="C2004" t="n">
        <v>12</v>
      </c>
      <c r="D2004" t="n">
        <v>0</v>
      </c>
    </row>
    <row r="2005">
      <c r="A2005" t="inlineStr">
        <is>
          <t>U-c1ca6d</t>
        </is>
      </c>
      <c r="B2005" s="41" t="n">
        <v>45597</v>
      </c>
      <c r="C2005" t="n">
        <v>14</v>
      </c>
      <c r="D2005" t="n">
        <v>2</v>
      </c>
    </row>
    <row r="2006">
      <c r="A2006" t="inlineStr">
        <is>
          <t>U-2c6d4e</t>
        </is>
      </c>
      <c r="B2006" s="41" t="n">
        <v>45323</v>
      </c>
      <c r="C2006" t="n">
        <v>10</v>
      </c>
      <c r="D2006" t="n">
        <v>0</v>
      </c>
    </row>
    <row r="2007">
      <c r="A2007" t="inlineStr">
        <is>
          <t>U-c92c7e</t>
        </is>
      </c>
      <c r="B2007" s="41" t="n">
        <v>45261</v>
      </c>
      <c r="C2007" t="n">
        <v>10</v>
      </c>
      <c r="D2007" t="n">
        <v>0</v>
      </c>
    </row>
    <row r="2008">
      <c r="A2008" t="inlineStr">
        <is>
          <t>U-6268e4</t>
        </is>
      </c>
      <c r="B2008" s="41" t="n">
        <v>44958</v>
      </c>
      <c r="C2008" t="n">
        <v>14</v>
      </c>
      <c r="D2008" t="n">
        <v>0</v>
      </c>
    </row>
    <row r="2009">
      <c r="A2009" t="inlineStr">
        <is>
          <t>U-379033</t>
        </is>
      </c>
      <c r="B2009" s="41" t="n">
        <v>45597</v>
      </c>
      <c r="C2009" t="n">
        <v>13</v>
      </c>
      <c r="D2009" t="n">
        <v>0</v>
      </c>
    </row>
    <row r="2010">
      <c r="A2010" t="inlineStr">
        <is>
          <t>U-269c8f</t>
        </is>
      </c>
      <c r="B2010" s="41" t="n">
        <v>45078</v>
      </c>
      <c r="C2010" t="n">
        <v>7</v>
      </c>
      <c r="D2010" t="n">
        <v>5</v>
      </c>
    </row>
    <row r="2011">
      <c r="A2011" t="inlineStr">
        <is>
          <t>U-5cc5e2</t>
        </is>
      </c>
      <c r="B2011" s="41" t="n">
        <v>45108</v>
      </c>
      <c r="C2011" t="n">
        <v>9</v>
      </c>
      <c r="D2011" t="n">
        <v>1</v>
      </c>
    </row>
    <row r="2012">
      <c r="A2012" t="inlineStr">
        <is>
          <t>U-c609d4</t>
        </is>
      </c>
      <c r="B2012" s="41" t="n">
        <v>45292</v>
      </c>
      <c r="C2012" t="n">
        <v>10</v>
      </c>
      <c r="D2012" t="n">
        <v>0</v>
      </c>
    </row>
    <row r="2013">
      <c r="A2013" t="inlineStr">
        <is>
          <t>U-6bdc4c</t>
        </is>
      </c>
      <c r="B2013" s="41" t="n">
        <v>45108</v>
      </c>
      <c r="C2013" t="n">
        <v>8</v>
      </c>
      <c r="D2013" t="n">
        <v>2</v>
      </c>
    </row>
    <row r="2014">
      <c r="A2014" t="inlineStr">
        <is>
          <t>U-05c9c3</t>
        </is>
      </c>
      <c r="B2014" s="41" t="n">
        <v>45139</v>
      </c>
      <c r="C2014" t="n">
        <v>11</v>
      </c>
      <c r="D2014" t="n">
        <v>1</v>
      </c>
    </row>
    <row r="2015">
      <c r="A2015" t="inlineStr">
        <is>
          <t>U-d30067</t>
        </is>
      </c>
      <c r="B2015" s="41" t="n">
        <v>45597</v>
      </c>
      <c r="C2015" t="n">
        <v>10</v>
      </c>
      <c r="D2015" t="n">
        <v>0</v>
      </c>
    </row>
    <row r="2016">
      <c r="A2016" t="inlineStr">
        <is>
          <t>U-a7d5ba</t>
        </is>
      </c>
      <c r="B2016" s="41" t="n">
        <v>45536</v>
      </c>
      <c r="C2016" t="n">
        <v>8</v>
      </c>
      <c r="D2016" t="n">
        <v>0</v>
      </c>
    </row>
    <row r="2017">
      <c r="A2017" t="inlineStr">
        <is>
          <t>U-363e49</t>
        </is>
      </c>
      <c r="B2017" s="41" t="n">
        <v>45444</v>
      </c>
      <c r="C2017" t="n">
        <v>11</v>
      </c>
      <c r="D2017" t="n">
        <v>0</v>
      </c>
    </row>
    <row r="2018">
      <c r="A2018" t="inlineStr">
        <is>
          <t>U-af2e27</t>
        </is>
      </c>
      <c r="B2018" s="41" t="n">
        <v>45505</v>
      </c>
      <c r="C2018" t="n">
        <v>10</v>
      </c>
      <c r="D2018" t="n">
        <v>4</v>
      </c>
    </row>
    <row r="2019">
      <c r="A2019" t="inlineStr">
        <is>
          <t>U-2f2a02</t>
        </is>
      </c>
      <c r="B2019" s="41" t="n">
        <v>45200</v>
      </c>
      <c r="C2019" t="n">
        <v>12</v>
      </c>
      <c r="D2019" t="n">
        <v>2</v>
      </c>
    </row>
    <row r="2020">
      <c r="A2020" t="inlineStr">
        <is>
          <t>U-ffc846</t>
        </is>
      </c>
      <c r="B2020" s="41" t="n">
        <v>45047</v>
      </c>
      <c r="C2020" t="n">
        <v>6</v>
      </c>
      <c r="D2020" t="n">
        <v>2</v>
      </c>
    </row>
    <row r="2021">
      <c r="A2021" t="inlineStr">
        <is>
          <t>U-948fc3</t>
        </is>
      </c>
      <c r="B2021" s="41" t="n">
        <v>45566</v>
      </c>
      <c r="C2021" t="n">
        <v>12</v>
      </c>
      <c r="D2021" t="n">
        <v>1</v>
      </c>
    </row>
    <row r="2022">
      <c r="A2022" t="inlineStr">
        <is>
          <t>U-9aa85d</t>
        </is>
      </c>
      <c r="B2022" s="41" t="n">
        <v>45323</v>
      </c>
      <c r="C2022" t="n">
        <v>8</v>
      </c>
      <c r="D2022" t="n">
        <v>0</v>
      </c>
    </row>
    <row r="2023">
      <c r="A2023" t="inlineStr">
        <is>
          <t>U-2286dc</t>
        </is>
      </c>
      <c r="B2023" s="41" t="n">
        <v>45352</v>
      </c>
      <c r="C2023" t="n">
        <v>14</v>
      </c>
      <c r="D2023" t="n">
        <v>2</v>
      </c>
    </row>
    <row r="2024">
      <c r="A2024" t="inlineStr">
        <is>
          <t>U-ecabef</t>
        </is>
      </c>
      <c r="B2024" s="41" t="n">
        <v>45261</v>
      </c>
      <c r="C2024" t="n">
        <v>13</v>
      </c>
      <c r="D2024" t="n">
        <v>0</v>
      </c>
    </row>
    <row r="2025">
      <c r="A2025" t="inlineStr">
        <is>
          <t>U-750a51</t>
        </is>
      </c>
      <c r="B2025" s="41" t="n">
        <v>45352</v>
      </c>
      <c r="C2025" t="n">
        <v>8</v>
      </c>
      <c r="D2025" t="n">
        <v>0</v>
      </c>
    </row>
    <row r="2026">
      <c r="A2026" t="inlineStr">
        <is>
          <t>U-f95a49</t>
        </is>
      </c>
      <c r="B2026" s="41" t="n">
        <v>45627</v>
      </c>
      <c r="C2026" t="n">
        <v>12</v>
      </c>
      <c r="D2026" t="n">
        <v>0</v>
      </c>
    </row>
    <row r="2027">
      <c r="A2027" t="inlineStr">
        <is>
          <t>U-61ceba</t>
        </is>
      </c>
      <c r="B2027" s="41" t="n">
        <v>45139</v>
      </c>
      <c r="C2027" t="n">
        <v>14</v>
      </c>
      <c r="D2027" t="n">
        <v>0</v>
      </c>
    </row>
    <row r="2028">
      <c r="A2028" t="inlineStr">
        <is>
          <t>U-303134</t>
        </is>
      </c>
      <c r="B2028" s="41" t="n">
        <v>45505</v>
      </c>
      <c r="C2028" t="n">
        <v>8</v>
      </c>
      <c r="D2028" t="n">
        <v>2</v>
      </c>
    </row>
    <row r="2029">
      <c r="A2029" t="inlineStr">
        <is>
          <t>U-8629d4</t>
        </is>
      </c>
      <c r="B2029" s="41" t="n">
        <v>45047</v>
      </c>
      <c r="C2029" t="n">
        <v>13</v>
      </c>
      <c r="D2029" t="n">
        <v>1</v>
      </c>
    </row>
    <row r="2030">
      <c r="A2030" t="inlineStr">
        <is>
          <t>U-3aa745</t>
        </is>
      </c>
      <c r="B2030" s="41" t="n">
        <v>45017</v>
      </c>
      <c r="C2030" t="n">
        <v>6</v>
      </c>
      <c r="D2030" t="n">
        <v>0</v>
      </c>
    </row>
    <row r="2031">
      <c r="A2031" t="inlineStr">
        <is>
          <t>U-e2fd38</t>
        </is>
      </c>
      <c r="B2031" s="41" t="n">
        <v>44927</v>
      </c>
      <c r="C2031" t="n">
        <v>6</v>
      </c>
      <c r="D2031" t="n">
        <v>0</v>
      </c>
    </row>
    <row r="2032">
      <c r="A2032" t="inlineStr">
        <is>
          <t>U-3aa1fd</t>
        </is>
      </c>
      <c r="B2032" s="41" t="n">
        <v>45200</v>
      </c>
      <c r="C2032" t="n">
        <v>8</v>
      </c>
      <c r="D2032" t="n">
        <v>0</v>
      </c>
    </row>
    <row r="2033">
      <c r="A2033" t="inlineStr">
        <is>
          <t>U-49a92e</t>
        </is>
      </c>
      <c r="B2033" s="41" t="n">
        <v>45627</v>
      </c>
      <c r="C2033" t="n">
        <v>6</v>
      </c>
      <c r="D2033" t="n">
        <v>0</v>
      </c>
    </row>
    <row r="2034">
      <c r="A2034" t="inlineStr">
        <is>
          <t>U-7eacd1</t>
        </is>
      </c>
      <c r="B2034" s="41" t="n">
        <v>45413</v>
      </c>
      <c r="C2034" t="n">
        <v>10</v>
      </c>
      <c r="D2034" t="n">
        <v>2</v>
      </c>
    </row>
    <row r="2035">
      <c r="A2035" t="inlineStr">
        <is>
          <t>U-3e993c</t>
        </is>
      </c>
      <c r="B2035" s="41" t="n">
        <v>45292</v>
      </c>
      <c r="C2035" t="n">
        <v>9</v>
      </c>
      <c r="D2035" t="n">
        <v>0</v>
      </c>
    </row>
    <row r="2036">
      <c r="A2036" t="inlineStr">
        <is>
          <t>U-edffe8</t>
        </is>
      </c>
      <c r="B2036" s="41" t="n">
        <v>45627</v>
      </c>
      <c r="C2036" t="n">
        <v>12</v>
      </c>
      <c r="D2036" t="n">
        <v>0</v>
      </c>
    </row>
    <row r="2037">
      <c r="A2037" t="inlineStr">
        <is>
          <t>U-2a5717</t>
        </is>
      </c>
      <c r="B2037" s="41" t="n">
        <v>45108</v>
      </c>
      <c r="C2037" t="n">
        <v>9</v>
      </c>
      <c r="D2037" t="n">
        <v>1</v>
      </c>
    </row>
    <row r="2038">
      <c r="A2038" t="inlineStr">
        <is>
          <t>U-c04657</t>
        </is>
      </c>
      <c r="B2038" s="41" t="n">
        <v>45017</v>
      </c>
      <c r="C2038" t="n">
        <v>7</v>
      </c>
      <c r="D2038" t="n">
        <v>0</v>
      </c>
    </row>
    <row r="2039">
      <c r="A2039" t="inlineStr">
        <is>
          <t>U-fcd7d4</t>
        </is>
      </c>
      <c r="B2039" s="41" t="n">
        <v>45597</v>
      </c>
      <c r="C2039" t="n">
        <v>7</v>
      </c>
      <c r="D2039" t="n">
        <v>0</v>
      </c>
    </row>
    <row r="2040">
      <c r="A2040" t="inlineStr">
        <is>
          <t>U-99a8a2</t>
        </is>
      </c>
      <c r="B2040" s="41" t="n">
        <v>45352</v>
      </c>
      <c r="C2040" t="n">
        <v>11</v>
      </c>
      <c r="D2040" t="n">
        <v>0</v>
      </c>
    </row>
    <row r="2041">
      <c r="A2041" t="inlineStr">
        <is>
          <t>U-90d884</t>
        </is>
      </c>
      <c r="B2041" s="41" t="n">
        <v>45627</v>
      </c>
      <c r="C2041" t="n">
        <v>7</v>
      </c>
      <c r="D2041" t="n">
        <v>0</v>
      </c>
    </row>
    <row r="2042">
      <c r="A2042" t="inlineStr">
        <is>
          <t>U-5d182a</t>
        </is>
      </c>
      <c r="B2042" s="41" t="n">
        <v>45323</v>
      </c>
      <c r="C2042" t="n">
        <v>10</v>
      </c>
      <c r="D2042" t="n">
        <v>0</v>
      </c>
    </row>
    <row r="2043">
      <c r="A2043" t="inlineStr">
        <is>
          <t>U-1155d3</t>
        </is>
      </c>
      <c r="B2043" s="41" t="n">
        <v>44927</v>
      </c>
      <c r="C2043" t="n">
        <v>13</v>
      </c>
      <c r="D2043" t="n">
        <v>4</v>
      </c>
    </row>
    <row r="2044">
      <c r="A2044" t="inlineStr">
        <is>
          <t>U-d734dc</t>
        </is>
      </c>
      <c r="B2044" s="41" t="n">
        <v>45566</v>
      </c>
      <c r="C2044" t="n">
        <v>12</v>
      </c>
      <c r="D2044" t="n">
        <v>0</v>
      </c>
    </row>
    <row r="2045">
      <c r="A2045" t="inlineStr">
        <is>
          <t>U-e3af22</t>
        </is>
      </c>
      <c r="B2045" s="41" t="n">
        <v>45352</v>
      </c>
      <c r="C2045" t="n">
        <v>14</v>
      </c>
      <c r="D2045" t="n">
        <v>0</v>
      </c>
    </row>
    <row r="2046">
      <c r="A2046" t="inlineStr">
        <is>
          <t>U-fd1d32</t>
        </is>
      </c>
      <c r="B2046" s="41" t="n">
        <v>44986</v>
      </c>
      <c r="C2046" t="n">
        <v>11</v>
      </c>
      <c r="D2046" t="n">
        <v>3</v>
      </c>
    </row>
    <row r="2047">
      <c r="A2047" t="inlineStr">
        <is>
          <t>U-c96a2c</t>
        </is>
      </c>
      <c r="B2047" s="41" t="n">
        <v>44958</v>
      </c>
      <c r="C2047" t="n">
        <v>12</v>
      </c>
      <c r="D2047" t="n">
        <v>0</v>
      </c>
    </row>
    <row r="2048">
      <c r="A2048" t="inlineStr">
        <is>
          <t>U-c751ac</t>
        </is>
      </c>
      <c r="B2048" s="41" t="n">
        <v>45200</v>
      </c>
      <c r="C2048" t="n">
        <v>9</v>
      </c>
      <c r="D2048" t="n">
        <v>1</v>
      </c>
    </row>
    <row r="2049">
      <c r="A2049" t="inlineStr">
        <is>
          <t>U-b284a5</t>
        </is>
      </c>
      <c r="B2049" s="41" t="n">
        <v>45474</v>
      </c>
      <c r="C2049" t="n">
        <v>9</v>
      </c>
      <c r="D2049" t="n">
        <v>1</v>
      </c>
    </row>
    <row r="2050">
      <c r="A2050" t="inlineStr">
        <is>
          <t>U-a60ab5</t>
        </is>
      </c>
      <c r="B2050" s="41" t="n">
        <v>45352</v>
      </c>
      <c r="C2050" t="n">
        <v>6</v>
      </c>
      <c r="D2050" t="n">
        <v>2</v>
      </c>
    </row>
    <row r="2051">
      <c r="A2051" t="inlineStr">
        <is>
          <t>U-2396dd</t>
        </is>
      </c>
      <c r="B2051" s="41" t="n">
        <v>44927</v>
      </c>
      <c r="C2051" t="n">
        <v>10</v>
      </c>
      <c r="D2051" t="n">
        <v>0</v>
      </c>
    </row>
    <row r="2052">
      <c r="A2052" t="inlineStr">
        <is>
          <t>U-1ba14b</t>
        </is>
      </c>
      <c r="B2052" s="41" t="n">
        <v>45536</v>
      </c>
      <c r="C2052" t="n">
        <v>7</v>
      </c>
      <c r="D2052" t="n">
        <v>0</v>
      </c>
    </row>
    <row r="2053">
      <c r="A2053" t="inlineStr">
        <is>
          <t>U-e525f6</t>
        </is>
      </c>
      <c r="B2053" s="41" t="n">
        <v>45627</v>
      </c>
      <c r="C2053" t="n">
        <v>16</v>
      </c>
      <c r="D2053" t="n">
        <v>0</v>
      </c>
    </row>
    <row r="2054">
      <c r="A2054" t="inlineStr">
        <is>
          <t>U-e43fe7</t>
        </is>
      </c>
      <c r="B2054" s="41" t="n">
        <v>45261</v>
      </c>
      <c r="C2054" t="n">
        <v>7</v>
      </c>
      <c r="D2054" t="n">
        <v>0</v>
      </c>
    </row>
    <row r="2055">
      <c r="A2055" t="inlineStr">
        <is>
          <t>U-fb94ee</t>
        </is>
      </c>
      <c r="B2055" s="41" t="n">
        <v>45536</v>
      </c>
      <c r="C2055" t="n">
        <v>11</v>
      </c>
      <c r="D2055" t="n">
        <v>1</v>
      </c>
    </row>
    <row r="2056">
      <c r="A2056" t="inlineStr">
        <is>
          <t>U-0840e6</t>
        </is>
      </c>
      <c r="B2056" s="41" t="n">
        <v>45292</v>
      </c>
      <c r="C2056" t="n">
        <v>8</v>
      </c>
      <c r="D2056" t="n">
        <v>0</v>
      </c>
    </row>
    <row r="2057">
      <c r="A2057" t="inlineStr">
        <is>
          <t>U-dae095</t>
        </is>
      </c>
      <c r="B2057" s="41" t="n">
        <v>44958</v>
      </c>
      <c r="C2057" t="n">
        <v>17</v>
      </c>
      <c r="D2057" t="n">
        <v>0</v>
      </c>
    </row>
    <row r="2058">
      <c r="A2058" t="inlineStr">
        <is>
          <t>U-d2e859</t>
        </is>
      </c>
      <c r="B2058" s="41" t="n">
        <v>45170</v>
      </c>
      <c r="C2058" t="n">
        <v>13</v>
      </c>
      <c r="D2058" t="n">
        <v>0</v>
      </c>
    </row>
    <row r="2059">
      <c r="A2059" t="inlineStr">
        <is>
          <t>U-d2392b</t>
        </is>
      </c>
      <c r="B2059" s="41" t="n">
        <v>45474</v>
      </c>
      <c r="C2059" t="n">
        <v>16</v>
      </c>
      <c r="D2059" t="n">
        <v>0</v>
      </c>
    </row>
    <row r="2060">
      <c r="A2060" t="inlineStr">
        <is>
          <t>U-72100e</t>
        </is>
      </c>
      <c r="B2060" s="41" t="n">
        <v>45566</v>
      </c>
      <c r="C2060" t="n">
        <v>6</v>
      </c>
      <c r="D2060" t="n">
        <v>0</v>
      </c>
    </row>
    <row r="2061">
      <c r="A2061" t="inlineStr">
        <is>
          <t>U-d65c96</t>
        </is>
      </c>
      <c r="B2061" s="41" t="n">
        <v>45261</v>
      </c>
      <c r="C2061" t="n">
        <v>9</v>
      </c>
      <c r="D2061" t="n">
        <v>0</v>
      </c>
    </row>
    <row r="2062">
      <c r="A2062" t="inlineStr">
        <is>
          <t>U-d8dac7</t>
        </is>
      </c>
      <c r="B2062" s="41" t="n">
        <v>45413</v>
      </c>
      <c r="C2062" t="n">
        <v>13</v>
      </c>
      <c r="D2062" t="n">
        <v>0</v>
      </c>
    </row>
    <row r="2063">
      <c r="A2063" t="inlineStr">
        <is>
          <t>U-6a6c96</t>
        </is>
      </c>
      <c r="B2063" s="41" t="n">
        <v>45474</v>
      </c>
      <c r="C2063" t="n">
        <v>8</v>
      </c>
      <c r="D2063" t="n">
        <v>0</v>
      </c>
    </row>
    <row r="2064">
      <c r="A2064" t="inlineStr">
        <is>
          <t>U-719d46</t>
        </is>
      </c>
      <c r="B2064" s="41" t="n">
        <v>45444</v>
      </c>
      <c r="C2064" t="n">
        <v>20</v>
      </c>
      <c r="D2064" t="n">
        <v>0</v>
      </c>
    </row>
    <row r="2065">
      <c r="A2065" t="inlineStr">
        <is>
          <t>U-de6a6c</t>
        </is>
      </c>
      <c r="B2065" s="41" t="n">
        <v>45170</v>
      </c>
      <c r="C2065" t="n">
        <v>7</v>
      </c>
      <c r="D2065" t="n">
        <v>0</v>
      </c>
    </row>
    <row r="2066">
      <c r="A2066" t="inlineStr">
        <is>
          <t>U-8428f8</t>
        </is>
      </c>
      <c r="B2066" s="41" t="n">
        <v>44986</v>
      </c>
      <c r="C2066" t="n">
        <v>16</v>
      </c>
      <c r="D2066" t="n">
        <v>0</v>
      </c>
    </row>
    <row r="2067">
      <c r="A2067" t="inlineStr">
        <is>
          <t>U-e50872</t>
        </is>
      </c>
      <c r="B2067" s="41" t="n">
        <v>45261</v>
      </c>
      <c r="C2067" t="n">
        <v>10</v>
      </c>
      <c r="D2067" t="n">
        <v>0</v>
      </c>
    </row>
    <row r="2068">
      <c r="A2068" t="inlineStr">
        <is>
          <t>U-a33617</t>
        </is>
      </c>
      <c r="B2068" s="41" t="n">
        <v>45261</v>
      </c>
      <c r="C2068" t="n">
        <v>9</v>
      </c>
      <c r="D2068" t="n">
        <v>3</v>
      </c>
    </row>
    <row r="2069">
      <c r="A2069" t="inlineStr">
        <is>
          <t>U-2d023e</t>
        </is>
      </c>
      <c r="B2069" s="41" t="n">
        <v>45108</v>
      </c>
      <c r="C2069" t="n">
        <v>12</v>
      </c>
      <c r="D2069" t="n">
        <v>0</v>
      </c>
    </row>
    <row r="2070">
      <c r="A2070" t="inlineStr">
        <is>
          <t>U-45b8ad</t>
        </is>
      </c>
      <c r="B2070" s="41" t="n">
        <v>45444</v>
      </c>
      <c r="C2070" t="n">
        <v>14</v>
      </c>
      <c r="D2070" t="n">
        <v>1</v>
      </c>
    </row>
    <row r="2071">
      <c r="A2071" t="inlineStr">
        <is>
          <t>U-5c48a8</t>
        </is>
      </c>
      <c r="B2071" s="41" t="n">
        <v>45383</v>
      </c>
      <c r="C2071" t="n">
        <v>8</v>
      </c>
      <c r="D2071" t="n">
        <v>0</v>
      </c>
    </row>
    <row r="2072">
      <c r="A2072" t="inlineStr">
        <is>
          <t>U-f27287</t>
        </is>
      </c>
      <c r="B2072" s="41" t="n">
        <v>44958</v>
      </c>
      <c r="C2072" t="n">
        <v>9</v>
      </c>
      <c r="D2072" t="n">
        <v>0</v>
      </c>
    </row>
    <row r="2073">
      <c r="A2073" t="inlineStr">
        <is>
          <t>U-3f17e7</t>
        </is>
      </c>
      <c r="B2073" s="41" t="n">
        <v>45017</v>
      </c>
      <c r="C2073" t="n">
        <v>17</v>
      </c>
      <c r="D2073" t="n">
        <v>0</v>
      </c>
    </row>
    <row r="2074">
      <c r="A2074" t="inlineStr">
        <is>
          <t>U-e1ec34</t>
        </is>
      </c>
      <c r="B2074" s="41" t="n">
        <v>45292</v>
      </c>
      <c r="C2074" t="n">
        <v>11</v>
      </c>
      <c r="D2074" t="n">
        <v>4</v>
      </c>
    </row>
    <row r="2075">
      <c r="A2075" t="inlineStr">
        <is>
          <t>U-77b289</t>
        </is>
      </c>
      <c r="B2075" s="41" t="n">
        <v>45413</v>
      </c>
      <c r="C2075" t="n">
        <v>5</v>
      </c>
      <c r="D2075" t="n">
        <v>0</v>
      </c>
    </row>
    <row r="2076">
      <c r="A2076" t="inlineStr">
        <is>
          <t>U-112093</t>
        </is>
      </c>
      <c r="B2076" s="41" t="n">
        <v>44958</v>
      </c>
      <c r="C2076" t="n">
        <v>16</v>
      </c>
      <c r="D2076" t="n">
        <v>1</v>
      </c>
    </row>
    <row r="2077">
      <c r="A2077" t="inlineStr">
        <is>
          <t>U-5736ce</t>
        </is>
      </c>
      <c r="B2077" s="41" t="n">
        <v>45383</v>
      </c>
      <c r="C2077" t="n">
        <v>5</v>
      </c>
      <c r="D2077" t="n">
        <v>0</v>
      </c>
    </row>
    <row r="2078">
      <c r="A2078" t="inlineStr">
        <is>
          <t>U-9dc215</t>
        </is>
      </c>
      <c r="B2078" s="41" t="n">
        <v>45444</v>
      </c>
      <c r="C2078" t="n">
        <v>10</v>
      </c>
      <c r="D2078" t="n">
        <v>1</v>
      </c>
    </row>
    <row r="2079">
      <c r="A2079" t="inlineStr">
        <is>
          <t>U-be8516</t>
        </is>
      </c>
      <c r="B2079" s="41" t="n">
        <v>45627</v>
      </c>
      <c r="C2079" t="n">
        <v>8</v>
      </c>
      <c r="D2079" t="n">
        <v>0</v>
      </c>
    </row>
    <row r="2080">
      <c r="A2080" t="inlineStr">
        <is>
          <t>U-0c8f94</t>
        </is>
      </c>
      <c r="B2080" s="41" t="n">
        <v>45017</v>
      </c>
      <c r="C2080" t="n">
        <v>13</v>
      </c>
      <c r="D2080" t="n">
        <v>0</v>
      </c>
    </row>
    <row r="2081">
      <c r="A2081" t="inlineStr">
        <is>
          <t>U-282d4e</t>
        </is>
      </c>
      <c r="B2081" s="41" t="n">
        <v>45352</v>
      </c>
      <c r="C2081" t="n">
        <v>10</v>
      </c>
      <c r="D2081" t="n">
        <v>0</v>
      </c>
    </row>
    <row r="2082">
      <c r="A2082" t="inlineStr">
        <is>
          <t>U-bc6c6a</t>
        </is>
      </c>
      <c r="B2082" s="41" t="n">
        <v>44986</v>
      </c>
      <c r="C2082" t="n">
        <v>9</v>
      </c>
      <c r="D2082" t="n">
        <v>1</v>
      </c>
    </row>
    <row r="2083">
      <c r="A2083" t="inlineStr">
        <is>
          <t>U-062d5a</t>
        </is>
      </c>
      <c r="B2083" s="41" t="n">
        <v>45292</v>
      </c>
      <c r="C2083" t="n">
        <v>13</v>
      </c>
      <c r="D2083" t="n">
        <v>0</v>
      </c>
    </row>
    <row r="2084">
      <c r="A2084" t="inlineStr">
        <is>
          <t>U-b8cd2d</t>
        </is>
      </c>
      <c r="B2084" s="41" t="n">
        <v>45627</v>
      </c>
      <c r="C2084" t="n">
        <v>12</v>
      </c>
      <c r="D2084" t="n">
        <v>0</v>
      </c>
    </row>
    <row r="2085">
      <c r="A2085" t="inlineStr">
        <is>
          <t>U-a02499</t>
        </is>
      </c>
      <c r="B2085" s="41" t="n">
        <v>45078</v>
      </c>
      <c r="C2085" t="n">
        <v>8</v>
      </c>
      <c r="D2085" t="n">
        <v>2</v>
      </c>
    </row>
    <row r="2086">
      <c r="A2086" t="inlineStr">
        <is>
          <t>U-c7fd66</t>
        </is>
      </c>
      <c r="B2086" s="41" t="n">
        <v>44958</v>
      </c>
      <c r="C2086" t="n">
        <v>16</v>
      </c>
      <c r="D2086" t="n">
        <v>2</v>
      </c>
    </row>
    <row r="2087">
      <c r="A2087" t="inlineStr">
        <is>
          <t>U-aba892</t>
        </is>
      </c>
      <c r="B2087" s="41" t="n">
        <v>45474</v>
      </c>
      <c r="C2087" t="n">
        <v>3</v>
      </c>
      <c r="D2087" t="n">
        <v>0</v>
      </c>
    </row>
    <row r="2088">
      <c r="A2088" t="inlineStr">
        <is>
          <t>U-0ed4a0</t>
        </is>
      </c>
      <c r="B2088" s="41" t="n">
        <v>45170</v>
      </c>
      <c r="C2088" t="n">
        <v>17</v>
      </c>
      <c r="D2088" t="n">
        <v>2</v>
      </c>
    </row>
    <row r="2089">
      <c r="A2089" t="inlineStr">
        <is>
          <t>U-1c7b1d</t>
        </is>
      </c>
      <c r="B2089" s="41" t="n">
        <v>45505</v>
      </c>
      <c r="C2089" t="n">
        <v>9</v>
      </c>
      <c r="D2089" t="n">
        <v>0</v>
      </c>
    </row>
    <row r="2090">
      <c r="A2090" t="inlineStr">
        <is>
          <t>U-f0f499</t>
        </is>
      </c>
      <c r="B2090" s="41" t="n">
        <v>45352</v>
      </c>
      <c r="C2090" t="n">
        <v>8</v>
      </c>
      <c r="D2090" t="n">
        <v>0</v>
      </c>
    </row>
    <row r="2091">
      <c r="A2091" t="inlineStr">
        <is>
          <t>U-c89b78</t>
        </is>
      </c>
      <c r="B2091" s="41" t="n">
        <v>45170</v>
      </c>
      <c r="C2091" t="n">
        <v>13</v>
      </c>
      <c r="D2091" t="n">
        <v>2</v>
      </c>
    </row>
    <row r="2092">
      <c r="A2092" t="inlineStr">
        <is>
          <t>U-3d9885</t>
        </is>
      </c>
      <c r="B2092" s="41" t="n">
        <v>45505</v>
      </c>
      <c r="C2092" t="n">
        <v>7</v>
      </c>
      <c r="D2092" t="n">
        <v>0</v>
      </c>
    </row>
    <row r="2093">
      <c r="A2093" t="inlineStr">
        <is>
          <t>U-13a4ea</t>
        </is>
      </c>
      <c r="B2093" s="41" t="n">
        <v>45200</v>
      </c>
      <c r="C2093" t="n">
        <v>9</v>
      </c>
      <c r="D2093" t="n">
        <v>0</v>
      </c>
    </row>
    <row r="2094">
      <c r="A2094" t="inlineStr">
        <is>
          <t>U-c0224b</t>
        </is>
      </c>
      <c r="B2094" s="41" t="n">
        <v>45597</v>
      </c>
      <c r="C2094" t="n">
        <v>13</v>
      </c>
      <c r="D2094" t="n">
        <v>3</v>
      </c>
    </row>
    <row r="2095">
      <c r="A2095" t="inlineStr">
        <is>
          <t>U-894067</t>
        </is>
      </c>
      <c r="B2095" s="41" t="n">
        <v>45627</v>
      </c>
      <c r="C2095" t="n">
        <v>16</v>
      </c>
      <c r="D2095" t="n">
        <v>1</v>
      </c>
    </row>
    <row r="2096">
      <c r="A2096" t="inlineStr">
        <is>
          <t>U-e4902f</t>
        </is>
      </c>
      <c r="B2096" s="41" t="n">
        <v>44958</v>
      </c>
      <c r="C2096" t="n">
        <v>11</v>
      </c>
      <c r="D2096" t="n">
        <v>0</v>
      </c>
    </row>
    <row r="2097">
      <c r="A2097" t="inlineStr">
        <is>
          <t>U-e4551e</t>
        </is>
      </c>
      <c r="B2097" s="41" t="n">
        <v>45200</v>
      </c>
      <c r="C2097" t="n">
        <v>11</v>
      </c>
      <c r="D2097" t="n">
        <v>1</v>
      </c>
    </row>
    <row r="2098">
      <c r="A2098" t="inlineStr">
        <is>
          <t>U-d9449d</t>
        </is>
      </c>
      <c r="B2098" s="41" t="n">
        <v>45413</v>
      </c>
      <c r="C2098" t="n">
        <v>14</v>
      </c>
      <c r="D2098" t="n">
        <v>0</v>
      </c>
    </row>
    <row r="2099">
      <c r="A2099" t="inlineStr">
        <is>
          <t>U-e268dc</t>
        </is>
      </c>
      <c r="B2099" s="41" t="n">
        <v>45108</v>
      </c>
      <c r="C2099" t="n">
        <v>14</v>
      </c>
      <c r="D2099" t="n">
        <v>0</v>
      </c>
    </row>
    <row r="2100">
      <c r="A2100" t="inlineStr">
        <is>
          <t>U-3a8464</t>
        </is>
      </c>
      <c r="B2100" s="41" t="n">
        <v>45261</v>
      </c>
      <c r="C2100" t="n">
        <v>9</v>
      </c>
      <c r="D2100" t="n">
        <v>0</v>
      </c>
    </row>
    <row r="2101">
      <c r="A2101" t="inlineStr">
        <is>
          <t>U-28a2c1</t>
        </is>
      </c>
      <c r="B2101" s="41" t="n">
        <v>45108</v>
      </c>
      <c r="C2101" t="n">
        <v>7</v>
      </c>
      <c r="D2101" t="n">
        <v>0</v>
      </c>
    </row>
    <row r="2102">
      <c r="A2102" t="inlineStr">
        <is>
          <t>U-4f072a</t>
        </is>
      </c>
      <c r="B2102" s="41" t="n">
        <v>45505</v>
      </c>
      <c r="C2102" t="n">
        <v>7</v>
      </c>
      <c r="D2102" t="n">
        <v>0</v>
      </c>
    </row>
    <row r="2103">
      <c r="A2103" t="inlineStr">
        <is>
          <t>U-27665d</t>
        </is>
      </c>
      <c r="B2103" s="41" t="n">
        <v>45231</v>
      </c>
      <c r="C2103" t="n">
        <v>14</v>
      </c>
      <c r="D2103" t="n">
        <v>0</v>
      </c>
    </row>
    <row r="2104">
      <c r="A2104" t="inlineStr">
        <is>
          <t>U-571917</t>
        </is>
      </c>
      <c r="B2104" s="41" t="n">
        <v>45078</v>
      </c>
      <c r="C2104" t="n">
        <v>6</v>
      </c>
      <c r="D2104" t="n">
        <v>0</v>
      </c>
    </row>
    <row r="2105">
      <c r="A2105" t="inlineStr">
        <is>
          <t>U-21ef0a</t>
        </is>
      </c>
      <c r="B2105" s="41" t="n">
        <v>45292</v>
      </c>
      <c r="C2105" t="n">
        <v>9</v>
      </c>
      <c r="D2105" t="n">
        <v>3</v>
      </c>
    </row>
    <row r="2106">
      <c r="A2106" t="inlineStr">
        <is>
          <t>U-04d411</t>
        </is>
      </c>
      <c r="B2106" s="41" t="n">
        <v>45170</v>
      </c>
      <c r="C2106" t="n">
        <v>13</v>
      </c>
      <c r="D2106" t="n">
        <v>1</v>
      </c>
    </row>
    <row r="2107">
      <c r="A2107" t="inlineStr">
        <is>
          <t>U-05f8d7</t>
        </is>
      </c>
      <c r="B2107" s="41" t="n">
        <v>45108</v>
      </c>
      <c r="C2107" t="n">
        <v>11</v>
      </c>
      <c r="D2107" t="n">
        <v>0</v>
      </c>
    </row>
    <row r="2108">
      <c r="A2108" t="inlineStr">
        <is>
          <t>U-de3850</t>
        </is>
      </c>
      <c r="B2108" s="41" t="n">
        <v>45383</v>
      </c>
      <c r="C2108" t="n">
        <v>9</v>
      </c>
      <c r="D2108" t="n">
        <v>1</v>
      </c>
    </row>
    <row r="2109">
      <c r="A2109" t="inlineStr">
        <is>
          <t>U-eaf351</t>
        </is>
      </c>
      <c r="B2109" s="41" t="n">
        <v>45139</v>
      </c>
      <c r="C2109" t="n">
        <v>11</v>
      </c>
      <c r="D2109" t="n">
        <v>3</v>
      </c>
    </row>
    <row r="2110">
      <c r="A2110" t="inlineStr">
        <is>
          <t>U-fd55d6</t>
        </is>
      </c>
      <c r="B2110" s="41" t="n">
        <v>45413</v>
      </c>
      <c r="C2110" t="n">
        <v>7</v>
      </c>
      <c r="D2110" t="n">
        <v>1</v>
      </c>
    </row>
    <row r="2111">
      <c r="A2111" t="inlineStr">
        <is>
          <t>U-06d1b3</t>
        </is>
      </c>
      <c r="B2111" s="41" t="n">
        <v>45047</v>
      </c>
      <c r="C2111" t="n">
        <v>10</v>
      </c>
      <c r="D2111" t="n">
        <v>2</v>
      </c>
    </row>
    <row r="2112">
      <c r="A2112" t="inlineStr">
        <is>
          <t>U-e43234</t>
        </is>
      </c>
      <c r="B2112" s="41" t="n">
        <v>45231</v>
      </c>
      <c r="C2112" t="n">
        <v>8</v>
      </c>
      <c r="D2112" t="n">
        <v>0</v>
      </c>
    </row>
    <row r="2113">
      <c r="A2113" t="inlineStr">
        <is>
          <t>U-9e2f39</t>
        </is>
      </c>
      <c r="B2113" s="41" t="n">
        <v>45323</v>
      </c>
      <c r="C2113" t="n">
        <v>8</v>
      </c>
      <c r="D2113" t="n">
        <v>3</v>
      </c>
    </row>
    <row r="2114">
      <c r="A2114" t="inlineStr">
        <is>
          <t>U-50cd20</t>
        </is>
      </c>
      <c r="B2114" s="41" t="n">
        <v>44986</v>
      </c>
      <c r="C2114" t="n">
        <v>7</v>
      </c>
      <c r="D2114" t="n">
        <v>1</v>
      </c>
    </row>
    <row r="2115">
      <c r="A2115" t="inlineStr">
        <is>
          <t>U-97f840</t>
        </is>
      </c>
      <c r="B2115" s="41" t="n">
        <v>45047</v>
      </c>
      <c r="C2115" t="n">
        <v>20</v>
      </c>
      <c r="D2115" t="n">
        <v>0</v>
      </c>
    </row>
    <row r="2116">
      <c r="A2116" t="inlineStr">
        <is>
          <t>U-e8dedc</t>
        </is>
      </c>
      <c r="B2116" s="41" t="n">
        <v>45200</v>
      </c>
      <c r="C2116" t="n">
        <v>9</v>
      </c>
      <c r="D2116" t="n">
        <v>1</v>
      </c>
    </row>
    <row r="2117">
      <c r="A2117" t="inlineStr">
        <is>
          <t>U-650d15</t>
        </is>
      </c>
      <c r="B2117" s="41" t="n">
        <v>45597</v>
      </c>
      <c r="C2117" t="n">
        <v>7</v>
      </c>
      <c r="D2117" t="n">
        <v>0</v>
      </c>
    </row>
    <row r="2118">
      <c r="A2118" t="inlineStr">
        <is>
          <t>U-6f4284</t>
        </is>
      </c>
      <c r="B2118" s="41" t="n">
        <v>45597</v>
      </c>
      <c r="C2118" t="n">
        <v>6</v>
      </c>
      <c r="D2118" t="n">
        <v>2</v>
      </c>
    </row>
    <row r="2119">
      <c r="A2119" t="inlineStr">
        <is>
          <t>U-77a1ea</t>
        </is>
      </c>
      <c r="B2119" s="41" t="n">
        <v>45627</v>
      </c>
      <c r="C2119" t="n">
        <v>10</v>
      </c>
      <c r="D2119" t="n">
        <v>2</v>
      </c>
    </row>
    <row r="2120">
      <c r="A2120" t="inlineStr">
        <is>
          <t>U-879979</t>
        </is>
      </c>
      <c r="B2120" s="41" t="n">
        <v>45536</v>
      </c>
      <c r="C2120" t="n">
        <v>7</v>
      </c>
      <c r="D2120" t="n">
        <v>0</v>
      </c>
    </row>
    <row r="2121">
      <c r="A2121" t="inlineStr">
        <is>
          <t>U-054ec5</t>
        </is>
      </c>
      <c r="B2121" s="41" t="n">
        <v>45505</v>
      </c>
      <c r="C2121" t="n">
        <v>8</v>
      </c>
      <c r="D2121" t="n">
        <v>0</v>
      </c>
    </row>
    <row r="2122">
      <c r="A2122" t="inlineStr">
        <is>
          <t>U-b2aa0a</t>
        </is>
      </c>
      <c r="B2122" s="41" t="n">
        <v>45292</v>
      </c>
      <c r="C2122" t="n">
        <v>8</v>
      </c>
      <c r="D2122" t="n">
        <v>0</v>
      </c>
    </row>
    <row r="2123">
      <c r="A2123" t="inlineStr">
        <is>
          <t>U-e17b9f</t>
        </is>
      </c>
      <c r="B2123" s="41" t="n">
        <v>45323</v>
      </c>
      <c r="C2123" t="n">
        <v>5</v>
      </c>
      <c r="D2123" t="n">
        <v>6</v>
      </c>
    </row>
    <row r="2124">
      <c r="A2124" t="inlineStr">
        <is>
          <t>U-b1af7b</t>
        </is>
      </c>
      <c r="B2124" s="41" t="n">
        <v>45200</v>
      </c>
      <c r="C2124" t="n">
        <v>10</v>
      </c>
      <c r="D2124" t="n">
        <v>0</v>
      </c>
    </row>
    <row r="2125">
      <c r="A2125" t="inlineStr">
        <is>
          <t>U-9d168d</t>
        </is>
      </c>
      <c r="B2125" s="41" t="n">
        <v>45139</v>
      </c>
      <c r="C2125" t="n">
        <v>6</v>
      </c>
      <c r="D2125" t="n">
        <v>3</v>
      </c>
    </row>
    <row r="2126">
      <c r="A2126" t="inlineStr">
        <is>
          <t>U-ff9290</t>
        </is>
      </c>
      <c r="B2126" s="41" t="n">
        <v>44927</v>
      </c>
      <c r="C2126" t="n">
        <v>16</v>
      </c>
      <c r="D2126" t="n">
        <v>3</v>
      </c>
    </row>
    <row r="2127">
      <c r="A2127" t="inlineStr">
        <is>
          <t>U-0b6ccb</t>
        </is>
      </c>
      <c r="B2127" s="41" t="n">
        <v>45078</v>
      </c>
      <c r="C2127" t="n">
        <v>18</v>
      </c>
      <c r="D2127" t="n">
        <v>0</v>
      </c>
    </row>
    <row r="2128">
      <c r="A2128" t="inlineStr">
        <is>
          <t>U-fca93a</t>
        </is>
      </c>
      <c r="B2128" s="41" t="n">
        <v>45597</v>
      </c>
      <c r="C2128" t="n">
        <v>8</v>
      </c>
      <c r="D2128" t="n">
        <v>1</v>
      </c>
    </row>
    <row r="2129">
      <c r="A2129" t="inlineStr">
        <is>
          <t>U-6819d7</t>
        </is>
      </c>
      <c r="B2129" s="41" t="n">
        <v>45566</v>
      </c>
      <c r="C2129" t="n">
        <v>6</v>
      </c>
      <c r="D2129" t="n">
        <v>0</v>
      </c>
    </row>
    <row r="2130">
      <c r="A2130" t="inlineStr">
        <is>
          <t>U-a42180</t>
        </is>
      </c>
      <c r="B2130" s="41" t="n">
        <v>45017</v>
      </c>
      <c r="C2130" t="n">
        <v>14</v>
      </c>
      <c r="D2130" t="n">
        <v>0</v>
      </c>
    </row>
    <row r="2131">
      <c r="A2131" t="inlineStr">
        <is>
          <t>U-0a4730</t>
        </is>
      </c>
      <c r="B2131" s="41" t="n">
        <v>45170</v>
      </c>
      <c r="C2131" t="n">
        <v>7</v>
      </c>
      <c r="D2131" t="n">
        <v>3</v>
      </c>
    </row>
    <row r="2132">
      <c r="A2132" t="inlineStr">
        <is>
          <t>U-df96a4</t>
        </is>
      </c>
      <c r="B2132" s="41" t="n">
        <v>44927</v>
      </c>
      <c r="C2132" t="n">
        <v>6</v>
      </c>
      <c r="D2132" t="n">
        <v>0</v>
      </c>
    </row>
    <row r="2133">
      <c r="A2133" t="inlineStr">
        <is>
          <t>U-b0ac60</t>
        </is>
      </c>
      <c r="B2133" s="41" t="n">
        <v>45597</v>
      </c>
      <c r="C2133" t="n">
        <v>7</v>
      </c>
      <c r="D2133" t="n">
        <v>1</v>
      </c>
    </row>
    <row r="2134">
      <c r="A2134" t="inlineStr">
        <is>
          <t>U-290b7d</t>
        </is>
      </c>
      <c r="B2134" s="41" t="n">
        <v>45017</v>
      </c>
      <c r="C2134" t="n">
        <v>14</v>
      </c>
      <c r="D2134" t="n">
        <v>3</v>
      </c>
    </row>
    <row r="2135">
      <c r="A2135" t="inlineStr">
        <is>
          <t>U-7d98ee</t>
        </is>
      </c>
      <c r="B2135" s="41" t="n">
        <v>45017</v>
      </c>
      <c r="C2135" t="n">
        <v>8</v>
      </c>
      <c r="D2135" t="n">
        <v>0</v>
      </c>
    </row>
    <row r="2136">
      <c r="A2136" t="inlineStr">
        <is>
          <t>U-3bbc14</t>
        </is>
      </c>
      <c r="B2136" s="41" t="n">
        <v>45627</v>
      </c>
      <c r="C2136" t="n">
        <v>3</v>
      </c>
      <c r="D2136" t="n">
        <v>0</v>
      </c>
    </row>
    <row r="2137">
      <c r="A2137" t="inlineStr">
        <is>
          <t>U-b873fd</t>
        </is>
      </c>
      <c r="B2137" s="41" t="n">
        <v>45323</v>
      </c>
      <c r="C2137" t="n">
        <v>8</v>
      </c>
      <c r="D2137" t="n">
        <v>1</v>
      </c>
    </row>
    <row r="2138">
      <c r="A2138" t="inlineStr">
        <is>
          <t>U-010479</t>
        </is>
      </c>
      <c r="B2138" s="41" t="n">
        <v>44958</v>
      </c>
      <c r="C2138" t="n">
        <v>14</v>
      </c>
      <c r="D2138" t="n">
        <v>0</v>
      </c>
    </row>
    <row r="2139">
      <c r="A2139" t="inlineStr">
        <is>
          <t>U-2cba03</t>
        </is>
      </c>
      <c r="B2139" s="41" t="n">
        <v>45323</v>
      </c>
      <c r="C2139" t="n">
        <v>9</v>
      </c>
      <c r="D2139" t="n">
        <v>0</v>
      </c>
    </row>
    <row r="2140">
      <c r="A2140" t="inlineStr">
        <is>
          <t>U-616811</t>
        </is>
      </c>
      <c r="B2140" s="41" t="n">
        <v>45139</v>
      </c>
      <c r="C2140" t="n">
        <v>12</v>
      </c>
      <c r="D2140" t="n">
        <v>1</v>
      </c>
    </row>
    <row r="2141">
      <c r="A2141" t="inlineStr">
        <is>
          <t>U-a056b1</t>
        </is>
      </c>
      <c r="B2141" s="41" t="n">
        <v>45536</v>
      </c>
      <c r="C2141" t="n">
        <v>10</v>
      </c>
      <c r="D2141" t="n">
        <v>0</v>
      </c>
    </row>
    <row r="2142">
      <c r="A2142" t="inlineStr">
        <is>
          <t>U-2f0a80</t>
        </is>
      </c>
      <c r="B2142" s="41" t="n">
        <v>45139</v>
      </c>
      <c r="C2142" t="n">
        <v>11</v>
      </c>
      <c r="D2142" t="n">
        <v>0</v>
      </c>
    </row>
    <row r="2143">
      <c r="A2143" t="inlineStr">
        <is>
          <t>U-18a244</t>
        </is>
      </c>
      <c r="B2143" s="41" t="n">
        <v>45413</v>
      </c>
      <c r="C2143" t="n">
        <v>12</v>
      </c>
      <c r="D2143" t="n">
        <v>0</v>
      </c>
    </row>
    <row r="2144">
      <c r="A2144" t="inlineStr">
        <is>
          <t>U-d1d305</t>
        </is>
      </c>
      <c r="B2144" s="41" t="n">
        <v>45017</v>
      </c>
      <c r="C2144" t="n">
        <v>13</v>
      </c>
      <c r="D2144" t="n">
        <v>0</v>
      </c>
    </row>
    <row r="2145">
      <c r="A2145" t="inlineStr">
        <is>
          <t>U-504c3e</t>
        </is>
      </c>
      <c r="B2145" s="41" t="n">
        <v>45200</v>
      </c>
      <c r="C2145" t="n">
        <v>10</v>
      </c>
      <c r="D2145" t="n">
        <v>0</v>
      </c>
    </row>
    <row r="2146">
      <c r="A2146" t="inlineStr">
        <is>
          <t>U-9e3a1d</t>
        </is>
      </c>
      <c r="B2146" s="41" t="n">
        <v>45505</v>
      </c>
      <c r="C2146" t="n">
        <v>9</v>
      </c>
      <c r="D2146" t="n">
        <v>0</v>
      </c>
    </row>
    <row r="2147">
      <c r="A2147" t="inlineStr">
        <is>
          <t>U-671241</t>
        </is>
      </c>
      <c r="B2147" s="41" t="n">
        <v>45170</v>
      </c>
      <c r="C2147" t="n">
        <v>15</v>
      </c>
      <c r="D2147" t="n">
        <v>1</v>
      </c>
    </row>
    <row r="2148">
      <c r="A2148" t="inlineStr">
        <is>
          <t>U-1ffd47</t>
        </is>
      </c>
      <c r="B2148" s="41" t="n">
        <v>45200</v>
      </c>
      <c r="C2148" t="n">
        <v>12</v>
      </c>
      <c r="D2148" t="n">
        <v>0</v>
      </c>
    </row>
    <row r="2149">
      <c r="A2149" t="inlineStr">
        <is>
          <t>U-7d597c</t>
        </is>
      </c>
      <c r="B2149" s="41" t="n">
        <v>45139</v>
      </c>
      <c r="C2149" t="n">
        <v>9</v>
      </c>
      <c r="D2149" t="n">
        <v>0</v>
      </c>
    </row>
    <row r="2150">
      <c r="A2150" t="inlineStr">
        <is>
          <t>U-44bf65</t>
        </is>
      </c>
      <c r="B2150" s="41" t="n">
        <v>45597</v>
      </c>
      <c r="C2150" t="n">
        <v>8</v>
      </c>
      <c r="D2150" t="n">
        <v>0</v>
      </c>
    </row>
    <row r="2151">
      <c r="A2151" t="inlineStr">
        <is>
          <t>U-48023e</t>
        </is>
      </c>
      <c r="B2151" s="41" t="n">
        <v>45047</v>
      </c>
      <c r="C2151" t="n">
        <v>4</v>
      </c>
      <c r="D2151" t="n">
        <v>0</v>
      </c>
    </row>
    <row r="2152">
      <c r="A2152" t="inlineStr">
        <is>
          <t>U-a081bc</t>
        </is>
      </c>
      <c r="B2152" s="41" t="n">
        <v>45323</v>
      </c>
      <c r="C2152" t="n">
        <v>12</v>
      </c>
      <c r="D2152" t="n">
        <v>0</v>
      </c>
    </row>
    <row r="2153">
      <c r="A2153" t="inlineStr">
        <is>
          <t>U-8256e2</t>
        </is>
      </c>
      <c r="B2153" s="41" t="n">
        <v>45505</v>
      </c>
      <c r="C2153" t="n">
        <v>11</v>
      </c>
      <c r="D2153" t="n">
        <v>0</v>
      </c>
    </row>
    <row r="2154">
      <c r="A2154" t="inlineStr">
        <is>
          <t>U-d634cc</t>
        </is>
      </c>
      <c r="B2154" s="41" t="n">
        <v>45200</v>
      </c>
      <c r="C2154" t="n">
        <v>11</v>
      </c>
      <c r="D2154" t="n">
        <v>0</v>
      </c>
    </row>
    <row r="2155">
      <c r="A2155" t="inlineStr">
        <is>
          <t>U-aae0de</t>
        </is>
      </c>
      <c r="B2155" s="41" t="n">
        <v>45627</v>
      </c>
      <c r="C2155" t="n">
        <v>11</v>
      </c>
      <c r="D2155" t="n">
        <v>3</v>
      </c>
    </row>
    <row r="2156">
      <c r="A2156" t="inlineStr">
        <is>
          <t>U-4bb3d8</t>
        </is>
      </c>
      <c r="B2156" s="41" t="n">
        <v>45323</v>
      </c>
      <c r="C2156" t="n">
        <v>7</v>
      </c>
      <c r="D2156" t="n">
        <v>0</v>
      </c>
    </row>
    <row r="2157">
      <c r="A2157" t="inlineStr">
        <is>
          <t>U-fe3f3e</t>
        </is>
      </c>
      <c r="B2157" s="41" t="n">
        <v>45597</v>
      </c>
      <c r="C2157" t="n">
        <v>13</v>
      </c>
      <c r="D2157" t="n">
        <v>1</v>
      </c>
    </row>
    <row r="2158">
      <c r="A2158" t="inlineStr">
        <is>
          <t>U-9f7d1f</t>
        </is>
      </c>
      <c r="B2158" s="41" t="n">
        <v>44986</v>
      </c>
      <c r="C2158" t="n">
        <v>7</v>
      </c>
      <c r="D2158" t="n">
        <v>0</v>
      </c>
    </row>
    <row r="2159">
      <c r="A2159" t="inlineStr">
        <is>
          <t>U-b1ce96</t>
        </is>
      </c>
      <c r="B2159" s="41" t="n">
        <v>45261</v>
      </c>
      <c r="C2159" t="n">
        <v>14</v>
      </c>
      <c r="D2159" t="n">
        <v>0</v>
      </c>
    </row>
    <row r="2160">
      <c r="A2160" t="inlineStr">
        <is>
          <t>U-50a478</t>
        </is>
      </c>
      <c r="B2160" s="41" t="n">
        <v>45413</v>
      </c>
      <c r="C2160" t="n">
        <v>10</v>
      </c>
      <c r="D2160" t="n">
        <v>0</v>
      </c>
    </row>
    <row r="2161">
      <c r="A2161" t="inlineStr">
        <is>
          <t>U-9511e6</t>
        </is>
      </c>
      <c r="B2161" s="41" t="n">
        <v>44958</v>
      </c>
      <c r="C2161" t="n">
        <v>12</v>
      </c>
      <c r="D2161" t="n">
        <v>0</v>
      </c>
    </row>
    <row r="2162">
      <c r="A2162" t="inlineStr">
        <is>
          <t>U-6047f4</t>
        </is>
      </c>
      <c r="B2162" s="41" t="n">
        <v>45352</v>
      </c>
      <c r="C2162" t="n">
        <v>6</v>
      </c>
      <c r="D2162" t="n">
        <v>0</v>
      </c>
    </row>
    <row r="2163">
      <c r="A2163" t="inlineStr">
        <is>
          <t>U-4adcf9</t>
        </is>
      </c>
      <c r="B2163" s="41" t="n">
        <v>45627</v>
      </c>
      <c r="C2163" t="n">
        <v>8</v>
      </c>
      <c r="D2163" t="n">
        <v>0</v>
      </c>
    </row>
    <row r="2164">
      <c r="A2164" t="inlineStr">
        <is>
          <t>U-b22d57</t>
        </is>
      </c>
      <c r="B2164" s="41" t="n">
        <v>44986</v>
      </c>
      <c r="C2164" t="n">
        <v>12</v>
      </c>
      <c r="D2164" t="n">
        <v>3</v>
      </c>
    </row>
    <row r="2165">
      <c r="A2165" t="inlineStr">
        <is>
          <t>U-98b1e9</t>
        </is>
      </c>
      <c r="B2165" s="41" t="n">
        <v>44958</v>
      </c>
      <c r="C2165" t="n">
        <v>17</v>
      </c>
      <c r="D2165" t="n">
        <v>0</v>
      </c>
    </row>
    <row r="2166">
      <c r="A2166" t="inlineStr">
        <is>
          <t>U-aed15f</t>
        </is>
      </c>
      <c r="B2166" s="41" t="n">
        <v>45474</v>
      </c>
      <c r="C2166" t="n">
        <v>7</v>
      </c>
      <c r="D2166" t="n">
        <v>0</v>
      </c>
    </row>
    <row r="2167">
      <c r="A2167" t="inlineStr">
        <is>
          <t>U-367adb</t>
        </is>
      </c>
      <c r="B2167" s="41" t="n">
        <v>44927</v>
      </c>
      <c r="C2167" t="n">
        <v>9</v>
      </c>
      <c r="D2167" t="n">
        <v>0</v>
      </c>
    </row>
    <row r="2168">
      <c r="A2168" t="inlineStr">
        <is>
          <t>U-46555f</t>
        </is>
      </c>
      <c r="B2168" s="41" t="n">
        <v>45078</v>
      </c>
      <c r="C2168" t="n">
        <v>8</v>
      </c>
      <c r="D2168" t="n">
        <v>3</v>
      </c>
    </row>
    <row r="2169">
      <c r="A2169" t="inlineStr">
        <is>
          <t>U-3f08c5</t>
        </is>
      </c>
      <c r="B2169" s="41" t="n">
        <v>45627</v>
      </c>
      <c r="C2169" t="n">
        <v>7</v>
      </c>
      <c r="D2169" t="n">
        <v>0</v>
      </c>
    </row>
    <row r="2170">
      <c r="A2170" t="inlineStr">
        <is>
          <t>U-f5fbf7</t>
        </is>
      </c>
      <c r="B2170" s="41" t="n">
        <v>45474</v>
      </c>
      <c r="C2170" t="n">
        <v>9</v>
      </c>
      <c r="D2170" t="n">
        <v>1</v>
      </c>
    </row>
    <row r="2171">
      <c r="A2171" t="inlineStr">
        <is>
          <t>U-8a69a4</t>
        </is>
      </c>
      <c r="B2171" s="41" t="n">
        <v>45536</v>
      </c>
      <c r="C2171" t="n">
        <v>9</v>
      </c>
      <c r="D2171" t="n">
        <v>1</v>
      </c>
    </row>
    <row r="2172">
      <c r="A2172" t="inlineStr">
        <is>
          <t>U-33b832</t>
        </is>
      </c>
      <c r="B2172" s="41" t="n">
        <v>45627</v>
      </c>
      <c r="C2172" t="n">
        <v>12</v>
      </c>
      <c r="D2172" t="n">
        <v>0</v>
      </c>
    </row>
    <row r="2173">
      <c r="A2173" t="inlineStr">
        <is>
          <t>U-2726fa</t>
        </is>
      </c>
      <c r="B2173" s="41" t="n">
        <v>45352</v>
      </c>
      <c r="C2173" t="n">
        <v>11</v>
      </c>
      <c r="D2173" t="n">
        <v>1</v>
      </c>
    </row>
    <row r="2174">
      <c r="A2174" t="inlineStr">
        <is>
          <t>U-a0dba6</t>
        </is>
      </c>
      <c r="B2174" s="41" t="n">
        <v>45323</v>
      </c>
      <c r="C2174" t="n">
        <v>13</v>
      </c>
      <c r="D2174" t="n">
        <v>0</v>
      </c>
    </row>
    <row r="2175">
      <c r="A2175" t="inlineStr">
        <is>
          <t>U-037b25</t>
        </is>
      </c>
      <c r="B2175" s="41" t="n">
        <v>45444</v>
      </c>
      <c r="C2175" t="n">
        <v>11</v>
      </c>
      <c r="D2175" t="n">
        <v>0</v>
      </c>
    </row>
    <row r="2176">
      <c r="A2176" t="inlineStr">
        <is>
          <t>U-1872af</t>
        </is>
      </c>
      <c r="B2176" s="41" t="n">
        <v>45597</v>
      </c>
      <c r="C2176" t="n">
        <v>12</v>
      </c>
      <c r="D2176" t="n">
        <v>4</v>
      </c>
    </row>
    <row r="2177">
      <c r="A2177" t="inlineStr">
        <is>
          <t>U-639659</t>
        </is>
      </c>
      <c r="B2177" s="41" t="n">
        <v>45261</v>
      </c>
      <c r="C2177" t="n">
        <v>8</v>
      </c>
      <c r="D2177" t="n">
        <v>0</v>
      </c>
    </row>
    <row r="2178">
      <c r="A2178" t="inlineStr">
        <is>
          <t>U-64d86b</t>
        </is>
      </c>
      <c r="B2178" s="41" t="n">
        <v>45627</v>
      </c>
      <c r="C2178" t="n">
        <v>6</v>
      </c>
      <c r="D2178" t="n">
        <v>2</v>
      </c>
    </row>
    <row r="2179">
      <c r="A2179" t="inlineStr">
        <is>
          <t>U-ad340d</t>
        </is>
      </c>
      <c r="B2179" s="41" t="n">
        <v>45261</v>
      </c>
      <c r="C2179" t="n">
        <v>13</v>
      </c>
      <c r="D2179" t="n">
        <v>0</v>
      </c>
    </row>
    <row r="2180">
      <c r="A2180" t="inlineStr">
        <is>
          <t>U-f33be8</t>
        </is>
      </c>
      <c r="B2180" s="41" t="n">
        <v>44958</v>
      </c>
      <c r="C2180" t="n">
        <v>12</v>
      </c>
      <c r="D2180" t="n">
        <v>4</v>
      </c>
    </row>
    <row r="2181">
      <c r="A2181" t="inlineStr">
        <is>
          <t>U-28bff6</t>
        </is>
      </c>
      <c r="B2181" s="41" t="n">
        <v>45597</v>
      </c>
      <c r="C2181" t="n">
        <v>5</v>
      </c>
      <c r="D2181" t="n">
        <v>2</v>
      </c>
    </row>
    <row r="2182">
      <c r="A2182" t="inlineStr">
        <is>
          <t>U-1a1ffa</t>
        </is>
      </c>
      <c r="B2182" s="41" t="n">
        <v>45413</v>
      </c>
      <c r="C2182" t="n">
        <v>11</v>
      </c>
      <c r="D2182" t="n">
        <v>0</v>
      </c>
    </row>
    <row r="2183">
      <c r="A2183" t="inlineStr">
        <is>
          <t>U-0def41</t>
        </is>
      </c>
      <c r="B2183" s="41" t="n">
        <v>45200</v>
      </c>
      <c r="C2183" t="n">
        <v>9</v>
      </c>
      <c r="D2183" t="n">
        <v>2</v>
      </c>
    </row>
    <row r="2184">
      <c r="A2184" t="inlineStr">
        <is>
          <t>U-cf5c77</t>
        </is>
      </c>
      <c r="B2184" s="41" t="n">
        <v>45505</v>
      </c>
      <c r="C2184" t="n">
        <v>10</v>
      </c>
      <c r="D2184" t="n">
        <v>2</v>
      </c>
    </row>
    <row r="2185">
      <c r="A2185" t="inlineStr">
        <is>
          <t>U-3a3e90</t>
        </is>
      </c>
      <c r="B2185" s="41" t="n">
        <v>45597</v>
      </c>
      <c r="C2185" t="n">
        <v>11</v>
      </c>
      <c r="D2185" t="n">
        <v>1</v>
      </c>
    </row>
    <row r="2186">
      <c r="A2186" t="inlineStr">
        <is>
          <t>U-fd06f1</t>
        </is>
      </c>
      <c r="B2186" s="41" t="n">
        <v>45323</v>
      </c>
      <c r="C2186" t="n">
        <v>6</v>
      </c>
      <c r="D2186" t="n">
        <v>0</v>
      </c>
    </row>
    <row r="2187">
      <c r="A2187" t="inlineStr">
        <is>
          <t>U-c6b169</t>
        </is>
      </c>
      <c r="B2187" s="41" t="n">
        <v>45323</v>
      </c>
      <c r="C2187" t="n">
        <v>10</v>
      </c>
      <c r="D2187" t="n">
        <v>3</v>
      </c>
    </row>
    <row r="2188">
      <c r="A2188" t="inlineStr">
        <is>
          <t>U-b40f96</t>
        </is>
      </c>
      <c r="B2188" s="41" t="n">
        <v>45627</v>
      </c>
      <c r="C2188" t="n">
        <v>7</v>
      </c>
      <c r="D2188" t="n">
        <v>1</v>
      </c>
    </row>
    <row r="2189">
      <c r="A2189" t="inlineStr">
        <is>
          <t>U-1ece1c</t>
        </is>
      </c>
      <c r="B2189" s="41" t="n">
        <v>45413</v>
      </c>
      <c r="C2189" t="n">
        <v>11</v>
      </c>
      <c r="D2189" t="n">
        <v>1</v>
      </c>
    </row>
    <row r="2190">
      <c r="A2190" t="inlineStr">
        <is>
          <t>U-19e8fe</t>
        </is>
      </c>
      <c r="B2190" s="41" t="n">
        <v>45474</v>
      </c>
      <c r="C2190" t="n">
        <v>11</v>
      </c>
      <c r="D2190" t="n">
        <v>7</v>
      </c>
    </row>
    <row r="2191">
      <c r="A2191" t="inlineStr">
        <is>
          <t>U-80a357</t>
        </is>
      </c>
      <c r="B2191" s="41" t="n">
        <v>45352</v>
      </c>
      <c r="C2191" t="n">
        <v>11</v>
      </c>
      <c r="D2191" t="n">
        <v>1</v>
      </c>
    </row>
    <row r="2192">
      <c r="A2192" t="inlineStr">
        <is>
          <t>U-c1b22e</t>
        </is>
      </c>
      <c r="B2192" s="41" t="n">
        <v>44927</v>
      </c>
      <c r="C2192" t="n">
        <v>10</v>
      </c>
      <c r="D2192" t="n">
        <v>0</v>
      </c>
    </row>
    <row r="2193">
      <c r="A2193" t="inlineStr">
        <is>
          <t>U-d4355f</t>
        </is>
      </c>
      <c r="B2193" s="41" t="n">
        <v>45383</v>
      </c>
      <c r="C2193" t="n">
        <v>9</v>
      </c>
      <c r="D2193" t="n">
        <v>0</v>
      </c>
    </row>
    <row r="2194">
      <c r="A2194" t="inlineStr">
        <is>
          <t>U-3d6547</t>
        </is>
      </c>
      <c r="B2194" s="41" t="n">
        <v>45078</v>
      </c>
      <c r="C2194" t="n">
        <v>8</v>
      </c>
      <c r="D2194" t="n">
        <v>1</v>
      </c>
    </row>
    <row r="2195">
      <c r="A2195" t="inlineStr">
        <is>
          <t>U-001d86</t>
        </is>
      </c>
      <c r="B2195" s="41" t="n">
        <v>45352</v>
      </c>
      <c r="C2195" t="n">
        <v>9</v>
      </c>
      <c r="D2195" t="n">
        <v>2</v>
      </c>
    </row>
    <row r="2196">
      <c r="A2196" t="inlineStr">
        <is>
          <t>U-3ffde4</t>
        </is>
      </c>
      <c r="B2196" s="41" t="n">
        <v>44927</v>
      </c>
      <c r="C2196" t="n">
        <v>12</v>
      </c>
      <c r="D2196" t="n">
        <v>0</v>
      </c>
    </row>
    <row r="2197">
      <c r="A2197" t="inlineStr">
        <is>
          <t>U-e43c41</t>
        </is>
      </c>
      <c r="B2197" s="41" t="n">
        <v>45566</v>
      </c>
      <c r="C2197" t="n">
        <v>9</v>
      </c>
      <c r="D2197" t="n">
        <v>1</v>
      </c>
    </row>
    <row r="2198">
      <c r="A2198" t="inlineStr">
        <is>
          <t>U-46a077</t>
        </is>
      </c>
      <c r="B2198" s="41" t="n">
        <v>45231</v>
      </c>
      <c r="C2198" t="n">
        <v>14</v>
      </c>
      <c r="D2198" t="n">
        <v>3</v>
      </c>
    </row>
    <row r="2199">
      <c r="A2199" t="inlineStr">
        <is>
          <t>U-195caa</t>
        </is>
      </c>
      <c r="B2199" s="41" t="n">
        <v>45566</v>
      </c>
      <c r="C2199" t="n">
        <v>9</v>
      </c>
      <c r="D2199" t="n">
        <v>0</v>
      </c>
    </row>
    <row r="2200">
      <c r="A2200" t="inlineStr">
        <is>
          <t>U-7bf6f0</t>
        </is>
      </c>
      <c r="B2200" s="41" t="n">
        <v>44927</v>
      </c>
      <c r="C2200" t="n">
        <v>10</v>
      </c>
      <c r="D2200" t="n">
        <v>1</v>
      </c>
    </row>
    <row r="2201">
      <c r="A2201" t="inlineStr">
        <is>
          <t>U-7c542b</t>
        </is>
      </c>
      <c r="B2201" s="41" t="n">
        <v>45505</v>
      </c>
      <c r="C2201" t="n">
        <v>13</v>
      </c>
      <c r="D2201" t="n">
        <v>0</v>
      </c>
    </row>
    <row r="2202">
      <c r="A2202" t="inlineStr">
        <is>
          <t>U-0a3778</t>
        </is>
      </c>
      <c r="B2202" s="41" t="n">
        <v>45474</v>
      </c>
      <c r="C2202" t="n">
        <v>8</v>
      </c>
      <c r="D2202" t="n">
        <v>2</v>
      </c>
    </row>
    <row r="2203">
      <c r="A2203" t="inlineStr">
        <is>
          <t>U-2682db</t>
        </is>
      </c>
      <c r="B2203" s="41" t="n">
        <v>45261</v>
      </c>
      <c r="C2203" t="n">
        <v>7</v>
      </c>
      <c r="D2203" t="n">
        <v>3</v>
      </c>
    </row>
    <row r="2204">
      <c r="A2204" t="inlineStr">
        <is>
          <t>U-408dd9</t>
        </is>
      </c>
      <c r="B2204" s="41" t="n">
        <v>45383</v>
      </c>
      <c r="C2204" t="n">
        <v>8</v>
      </c>
      <c r="D2204" t="n">
        <v>1</v>
      </c>
    </row>
    <row r="2205">
      <c r="A2205" t="inlineStr">
        <is>
          <t>U-9e0d88</t>
        </is>
      </c>
      <c r="B2205" s="41" t="n">
        <v>45536</v>
      </c>
      <c r="C2205" t="n">
        <v>9</v>
      </c>
      <c r="D2205" t="n">
        <v>0</v>
      </c>
    </row>
    <row r="2206">
      <c r="A2206" t="inlineStr">
        <is>
          <t>U-aa2639</t>
        </is>
      </c>
      <c r="B2206" s="41" t="n">
        <v>44927</v>
      </c>
      <c r="C2206" t="n">
        <v>7</v>
      </c>
      <c r="D2206" t="n">
        <v>0</v>
      </c>
    </row>
    <row r="2207">
      <c r="A2207" t="inlineStr">
        <is>
          <t>U-12ab70</t>
        </is>
      </c>
      <c r="B2207" s="41" t="n">
        <v>45292</v>
      </c>
      <c r="C2207" t="n">
        <v>8</v>
      </c>
      <c r="D2207" t="n">
        <v>1</v>
      </c>
    </row>
    <row r="2208">
      <c r="A2208" t="inlineStr">
        <is>
          <t>U-70524d</t>
        </is>
      </c>
      <c r="B2208" s="41" t="n">
        <v>44927</v>
      </c>
      <c r="C2208" t="n">
        <v>15</v>
      </c>
      <c r="D2208" t="n">
        <v>0</v>
      </c>
    </row>
    <row r="2209">
      <c r="A2209" t="inlineStr">
        <is>
          <t>U-838802</t>
        </is>
      </c>
      <c r="B2209" s="41" t="n">
        <v>45352</v>
      </c>
      <c r="C2209" t="n">
        <v>8</v>
      </c>
      <c r="D2209" t="n">
        <v>0</v>
      </c>
    </row>
    <row r="2210">
      <c r="A2210" t="inlineStr">
        <is>
          <t>U-a9e9e5</t>
        </is>
      </c>
      <c r="B2210" s="41" t="n">
        <v>45413</v>
      </c>
      <c r="C2210" t="n">
        <v>6</v>
      </c>
      <c r="D2210" t="n">
        <v>0</v>
      </c>
    </row>
    <row r="2211">
      <c r="A2211" t="inlineStr">
        <is>
          <t>U-eb7391</t>
        </is>
      </c>
      <c r="B2211" s="41" t="n">
        <v>44986</v>
      </c>
      <c r="C2211" t="n">
        <v>16</v>
      </c>
      <c r="D2211" t="n">
        <v>0</v>
      </c>
    </row>
    <row r="2212">
      <c r="A2212" t="inlineStr">
        <is>
          <t>U-b6129e</t>
        </is>
      </c>
      <c r="B2212" s="41" t="n">
        <v>45261</v>
      </c>
      <c r="C2212" t="n">
        <v>5</v>
      </c>
      <c r="D2212" t="n">
        <v>1</v>
      </c>
    </row>
    <row r="2213">
      <c r="A2213" t="inlineStr">
        <is>
          <t>U-748431</t>
        </is>
      </c>
      <c r="B2213" s="41" t="n">
        <v>45352</v>
      </c>
      <c r="C2213" t="n">
        <v>17</v>
      </c>
      <c r="D2213" t="n">
        <v>0</v>
      </c>
    </row>
    <row r="2214">
      <c r="A2214" t="inlineStr">
        <is>
          <t>U-5cc805</t>
        </is>
      </c>
      <c r="B2214" s="41" t="n">
        <v>45444</v>
      </c>
      <c r="C2214" t="n">
        <v>10</v>
      </c>
      <c r="D2214" t="n">
        <v>0</v>
      </c>
    </row>
    <row r="2215">
      <c r="A2215" t="inlineStr">
        <is>
          <t>U-c1a868</t>
        </is>
      </c>
      <c r="B2215" s="41" t="n">
        <v>45566</v>
      </c>
      <c r="C2215" t="n">
        <v>12</v>
      </c>
      <c r="D2215" t="n">
        <v>1</v>
      </c>
    </row>
    <row r="2216">
      <c r="A2216" t="inlineStr">
        <is>
          <t>U-5ba0ab</t>
        </is>
      </c>
      <c r="B2216" s="41" t="n">
        <v>45536</v>
      </c>
      <c r="C2216" t="n">
        <v>13</v>
      </c>
      <c r="D2216" t="n">
        <v>0</v>
      </c>
    </row>
    <row r="2217">
      <c r="A2217" t="inlineStr">
        <is>
          <t>U-88eae0</t>
        </is>
      </c>
      <c r="B2217" s="41" t="n">
        <v>45505</v>
      </c>
      <c r="C2217" t="n">
        <v>8</v>
      </c>
      <c r="D2217" t="n">
        <v>0</v>
      </c>
    </row>
    <row r="2218">
      <c r="A2218" t="inlineStr">
        <is>
          <t>U-53f515</t>
        </is>
      </c>
      <c r="B2218" s="41" t="n">
        <v>45474</v>
      </c>
      <c r="C2218" t="n">
        <v>12</v>
      </c>
      <c r="D2218" t="n">
        <v>0</v>
      </c>
    </row>
    <row r="2219">
      <c r="A2219" t="inlineStr">
        <is>
          <t>U-bc5ec9</t>
        </is>
      </c>
      <c r="B2219" s="41" t="n">
        <v>44958</v>
      </c>
      <c r="C2219" t="n">
        <v>8</v>
      </c>
      <c r="D2219" t="n">
        <v>0</v>
      </c>
    </row>
    <row r="2220">
      <c r="A2220" t="inlineStr">
        <is>
          <t>U-f1b7e4</t>
        </is>
      </c>
      <c r="B2220" s="41" t="n">
        <v>45505</v>
      </c>
      <c r="C2220" t="n">
        <v>9</v>
      </c>
      <c r="D2220" t="n">
        <v>0</v>
      </c>
    </row>
    <row r="2221">
      <c r="A2221" t="inlineStr">
        <is>
          <t>U-cf09f6</t>
        </is>
      </c>
      <c r="B2221" s="41" t="n">
        <v>45017</v>
      </c>
      <c r="C2221" t="n">
        <v>14</v>
      </c>
      <c r="D2221" t="n">
        <v>0</v>
      </c>
    </row>
    <row r="2222">
      <c r="A2222" t="inlineStr">
        <is>
          <t>U-7ca719</t>
        </is>
      </c>
      <c r="B2222" s="41" t="n">
        <v>44986</v>
      </c>
      <c r="C2222" t="n">
        <v>9</v>
      </c>
      <c r="D2222" t="n">
        <v>0</v>
      </c>
    </row>
    <row r="2223">
      <c r="A2223" t="inlineStr">
        <is>
          <t>U-53b205</t>
        </is>
      </c>
      <c r="B2223" s="41" t="n">
        <v>45413</v>
      </c>
      <c r="C2223" t="n">
        <v>6</v>
      </c>
      <c r="D2223" t="n">
        <v>0</v>
      </c>
    </row>
    <row r="2224">
      <c r="A2224" t="inlineStr">
        <is>
          <t>U-4b83e9</t>
        </is>
      </c>
      <c r="B2224" s="41" t="n">
        <v>44927</v>
      </c>
      <c r="C2224" t="n">
        <v>25</v>
      </c>
      <c r="D2224" t="n">
        <v>0</v>
      </c>
    </row>
    <row r="2225">
      <c r="A2225" t="inlineStr">
        <is>
          <t>U-4b2358</t>
        </is>
      </c>
      <c r="B2225" s="41" t="n">
        <v>45108</v>
      </c>
      <c r="C2225" t="n">
        <v>13</v>
      </c>
      <c r="D2225" t="n">
        <v>1</v>
      </c>
    </row>
    <row r="2226">
      <c r="A2226" t="inlineStr">
        <is>
          <t>U-de31af</t>
        </is>
      </c>
      <c r="B2226" s="41" t="n">
        <v>45323</v>
      </c>
      <c r="C2226" t="n">
        <v>8</v>
      </c>
      <c r="D2226" t="n">
        <v>0</v>
      </c>
    </row>
    <row r="2227">
      <c r="A2227" t="inlineStr">
        <is>
          <t>U-ffed46</t>
        </is>
      </c>
      <c r="B2227" s="41" t="n">
        <v>45566</v>
      </c>
      <c r="C2227" t="n">
        <v>10</v>
      </c>
      <c r="D2227" t="n">
        <v>0</v>
      </c>
    </row>
    <row r="2228">
      <c r="A2228" t="inlineStr">
        <is>
          <t>U-bef92d</t>
        </is>
      </c>
      <c r="B2228" s="41" t="n">
        <v>45078</v>
      </c>
      <c r="C2228" t="n">
        <v>10</v>
      </c>
      <c r="D2228" t="n">
        <v>3</v>
      </c>
    </row>
    <row r="2229">
      <c r="A2229" t="inlineStr">
        <is>
          <t>U-2f8a02</t>
        </is>
      </c>
      <c r="B2229" s="41" t="n">
        <v>45566</v>
      </c>
      <c r="C2229" t="n">
        <v>13</v>
      </c>
      <c r="D2229" t="n">
        <v>0</v>
      </c>
    </row>
    <row r="2230">
      <c r="A2230" t="inlineStr">
        <is>
          <t>U-737f6f</t>
        </is>
      </c>
      <c r="B2230" s="41" t="n">
        <v>45170</v>
      </c>
      <c r="C2230" t="n">
        <v>7</v>
      </c>
      <c r="D2230" t="n">
        <v>0</v>
      </c>
    </row>
    <row r="2231">
      <c r="A2231" t="inlineStr">
        <is>
          <t>U-28a30e</t>
        </is>
      </c>
      <c r="B2231" s="41" t="n">
        <v>45047</v>
      </c>
      <c r="C2231" t="n">
        <v>10</v>
      </c>
      <c r="D2231" t="n">
        <v>0</v>
      </c>
    </row>
    <row r="2232">
      <c r="A2232" t="inlineStr">
        <is>
          <t>U-e1ad77</t>
        </is>
      </c>
      <c r="B2232" s="41" t="n">
        <v>45292</v>
      </c>
      <c r="C2232" t="n">
        <v>4</v>
      </c>
      <c r="D2232" t="n">
        <v>0</v>
      </c>
    </row>
    <row r="2233">
      <c r="A2233" t="inlineStr">
        <is>
          <t>U-f658d9</t>
        </is>
      </c>
      <c r="B2233" s="41" t="n">
        <v>44927</v>
      </c>
      <c r="C2233" t="n">
        <v>12</v>
      </c>
      <c r="D2233" t="n">
        <v>0</v>
      </c>
    </row>
    <row r="2234">
      <c r="A2234" t="inlineStr">
        <is>
          <t>U-0bb89e</t>
        </is>
      </c>
      <c r="B2234" s="41" t="n">
        <v>45566</v>
      </c>
      <c r="C2234" t="n">
        <v>11</v>
      </c>
      <c r="D2234" t="n">
        <v>2</v>
      </c>
    </row>
    <row r="2235">
      <c r="A2235" t="inlineStr">
        <is>
          <t>U-dfda3a</t>
        </is>
      </c>
      <c r="B2235" s="41" t="n">
        <v>45597</v>
      </c>
      <c r="C2235" t="n">
        <v>12</v>
      </c>
      <c r="D2235" t="n">
        <v>2</v>
      </c>
    </row>
    <row r="2236">
      <c r="A2236" t="inlineStr">
        <is>
          <t>U-98edc8</t>
        </is>
      </c>
      <c r="B2236" s="41" t="n">
        <v>45597</v>
      </c>
      <c r="C2236" t="n">
        <v>13</v>
      </c>
      <c r="D2236" t="n">
        <v>0</v>
      </c>
    </row>
    <row r="2237">
      <c r="A2237" t="inlineStr">
        <is>
          <t>U-402e08</t>
        </is>
      </c>
      <c r="B2237" s="41" t="n">
        <v>45292</v>
      </c>
      <c r="C2237" t="n">
        <v>9</v>
      </c>
      <c r="D2237" t="n">
        <v>1</v>
      </c>
    </row>
    <row r="2238">
      <c r="A2238" t="inlineStr">
        <is>
          <t>U-f85bbe</t>
        </is>
      </c>
      <c r="B2238" s="41" t="n">
        <v>45292</v>
      </c>
      <c r="C2238" t="n">
        <v>10</v>
      </c>
      <c r="D2238" t="n">
        <v>0</v>
      </c>
    </row>
    <row r="2239">
      <c r="A2239" t="inlineStr">
        <is>
          <t>U-e6184f</t>
        </is>
      </c>
      <c r="B2239" s="41" t="n">
        <v>45139</v>
      </c>
      <c r="C2239" t="n">
        <v>8</v>
      </c>
      <c r="D2239" t="n">
        <v>0</v>
      </c>
    </row>
    <row r="2240">
      <c r="A2240" t="inlineStr">
        <is>
          <t>U-6b33f3</t>
        </is>
      </c>
      <c r="B2240" s="41" t="n">
        <v>45200</v>
      </c>
      <c r="C2240" t="n">
        <v>9</v>
      </c>
      <c r="D2240" t="n">
        <v>0</v>
      </c>
    </row>
    <row r="2241">
      <c r="A2241" t="inlineStr">
        <is>
          <t>U-d024b0</t>
        </is>
      </c>
      <c r="B2241" s="41" t="n">
        <v>45474</v>
      </c>
      <c r="C2241" t="n">
        <v>11</v>
      </c>
      <c r="D2241" t="n">
        <v>0</v>
      </c>
    </row>
    <row r="2242">
      <c r="A2242" t="inlineStr">
        <is>
          <t>U-3b7b23</t>
        </is>
      </c>
      <c r="B2242" s="41" t="n">
        <v>45108</v>
      </c>
      <c r="C2242" t="n">
        <v>8</v>
      </c>
      <c r="D2242" t="n">
        <v>0</v>
      </c>
    </row>
    <row r="2243">
      <c r="A2243" t="inlineStr">
        <is>
          <t>U-cb8e5a</t>
        </is>
      </c>
      <c r="B2243" s="41" t="n">
        <v>45200</v>
      </c>
      <c r="C2243" t="n">
        <v>14</v>
      </c>
      <c r="D2243" t="n">
        <v>0</v>
      </c>
    </row>
    <row r="2244">
      <c r="A2244" t="inlineStr">
        <is>
          <t>U-eb65d6</t>
        </is>
      </c>
      <c r="B2244" s="41" t="n">
        <v>45597</v>
      </c>
      <c r="C2244" t="n">
        <v>8</v>
      </c>
      <c r="D2244" t="n">
        <v>0</v>
      </c>
    </row>
    <row r="2245">
      <c r="A2245" t="inlineStr">
        <is>
          <t>U-a5e83b</t>
        </is>
      </c>
      <c r="B2245" s="41" t="n">
        <v>45352</v>
      </c>
      <c r="C2245" t="n">
        <v>10</v>
      </c>
      <c r="D2245" t="n">
        <v>2</v>
      </c>
    </row>
    <row r="2246">
      <c r="A2246" t="inlineStr">
        <is>
          <t>U-d1fb2f</t>
        </is>
      </c>
      <c r="B2246" s="41" t="n">
        <v>45323</v>
      </c>
      <c r="C2246" t="n">
        <v>11</v>
      </c>
      <c r="D2246" t="n">
        <v>1</v>
      </c>
    </row>
    <row r="2247">
      <c r="A2247" t="inlineStr">
        <is>
          <t>U-c42773</t>
        </is>
      </c>
      <c r="B2247" s="41" t="n">
        <v>45170</v>
      </c>
      <c r="C2247" t="n">
        <v>11</v>
      </c>
      <c r="D2247" t="n">
        <v>0</v>
      </c>
    </row>
    <row r="2248">
      <c r="A2248" t="inlineStr">
        <is>
          <t>U-dafe49</t>
        </is>
      </c>
      <c r="B2248" s="41" t="n">
        <v>45383</v>
      </c>
      <c r="C2248" t="n">
        <v>11</v>
      </c>
      <c r="D2248" t="n">
        <v>1</v>
      </c>
    </row>
    <row r="2249">
      <c r="A2249" t="inlineStr">
        <is>
          <t>U-17b10f</t>
        </is>
      </c>
      <c r="B2249" s="41" t="n">
        <v>44927</v>
      </c>
      <c r="C2249" t="n">
        <v>4</v>
      </c>
      <c r="D2249" t="n">
        <v>0</v>
      </c>
    </row>
    <row r="2250">
      <c r="A2250" t="inlineStr">
        <is>
          <t>U-c8ab2b</t>
        </is>
      </c>
      <c r="B2250" s="41" t="n">
        <v>45078</v>
      </c>
      <c r="C2250" t="n">
        <v>7</v>
      </c>
      <c r="D2250" t="n">
        <v>0</v>
      </c>
    </row>
    <row r="2251">
      <c r="A2251" t="inlineStr">
        <is>
          <t>U-bae1c9</t>
        </is>
      </c>
      <c r="B2251" s="41" t="n">
        <v>45597</v>
      </c>
      <c r="C2251" t="n">
        <v>12</v>
      </c>
      <c r="D2251" t="n">
        <v>0</v>
      </c>
    </row>
    <row r="2252">
      <c r="A2252" t="inlineStr">
        <is>
          <t>U-627e48</t>
        </is>
      </c>
      <c r="B2252" s="41" t="n">
        <v>45352</v>
      </c>
      <c r="C2252" t="n">
        <v>7</v>
      </c>
      <c r="D2252" t="n">
        <v>0</v>
      </c>
    </row>
    <row r="2253">
      <c r="A2253" t="inlineStr">
        <is>
          <t>U-b816f4</t>
        </is>
      </c>
      <c r="B2253" s="41" t="n">
        <v>44958</v>
      </c>
      <c r="C2253" t="n">
        <v>10</v>
      </c>
      <c r="D2253" t="n">
        <v>0</v>
      </c>
    </row>
    <row r="2254">
      <c r="A2254" t="inlineStr">
        <is>
          <t>U-1adf67</t>
        </is>
      </c>
      <c r="B2254" s="41" t="n">
        <v>45231</v>
      </c>
      <c r="C2254" t="n">
        <v>13</v>
      </c>
      <c r="D2254" t="n">
        <v>0</v>
      </c>
    </row>
    <row r="2255">
      <c r="A2255" t="inlineStr">
        <is>
          <t>U-a7fb79</t>
        </is>
      </c>
      <c r="B2255" s="41" t="n">
        <v>45536</v>
      </c>
      <c r="C2255" t="n">
        <v>7</v>
      </c>
      <c r="D2255" t="n">
        <v>0</v>
      </c>
    </row>
    <row r="2256">
      <c r="A2256" t="inlineStr">
        <is>
          <t>U-582c81</t>
        </is>
      </c>
      <c r="B2256" s="41" t="n">
        <v>45323</v>
      </c>
      <c r="C2256" t="n">
        <v>7</v>
      </c>
      <c r="D2256" t="n">
        <v>0</v>
      </c>
    </row>
    <row r="2257">
      <c r="A2257" t="inlineStr">
        <is>
          <t>U-1e1c5c</t>
        </is>
      </c>
      <c r="B2257" s="41" t="n">
        <v>44958</v>
      </c>
      <c r="C2257" t="n">
        <v>7</v>
      </c>
      <c r="D2257" t="n">
        <v>0</v>
      </c>
    </row>
    <row r="2258">
      <c r="A2258" t="inlineStr">
        <is>
          <t>U-979c8a</t>
        </is>
      </c>
      <c r="B2258" s="41" t="n">
        <v>45078</v>
      </c>
      <c r="C2258" t="n">
        <v>10</v>
      </c>
      <c r="D2258" t="n">
        <v>0</v>
      </c>
    </row>
    <row r="2259">
      <c r="A2259" t="inlineStr">
        <is>
          <t>U-a5ac31</t>
        </is>
      </c>
      <c r="B2259" s="41" t="n">
        <v>44958</v>
      </c>
      <c r="C2259" t="n">
        <v>14</v>
      </c>
      <c r="D2259" t="n">
        <v>0</v>
      </c>
    </row>
    <row r="2260">
      <c r="A2260" t="inlineStr">
        <is>
          <t>U-06eadf</t>
        </is>
      </c>
      <c r="B2260" s="41" t="n">
        <v>45413</v>
      </c>
      <c r="C2260" t="n">
        <v>13</v>
      </c>
      <c r="D2260" t="n">
        <v>1</v>
      </c>
    </row>
    <row r="2261">
      <c r="A2261" t="inlineStr">
        <is>
          <t>U-9c30c5</t>
        </is>
      </c>
      <c r="B2261" s="41" t="n">
        <v>45566</v>
      </c>
      <c r="C2261" t="n">
        <v>10</v>
      </c>
      <c r="D2261" t="n">
        <v>0</v>
      </c>
    </row>
    <row r="2262">
      <c r="A2262" t="inlineStr">
        <is>
          <t>U-2f512b</t>
        </is>
      </c>
      <c r="B2262" s="41" t="n">
        <v>45474</v>
      </c>
      <c r="C2262" t="n">
        <v>10</v>
      </c>
      <c r="D2262" t="n">
        <v>0</v>
      </c>
    </row>
    <row r="2263">
      <c r="A2263" t="inlineStr">
        <is>
          <t>U-2a17ff</t>
        </is>
      </c>
      <c r="B2263" s="41" t="n">
        <v>45047</v>
      </c>
      <c r="C2263" t="n">
        <v>8</v>
      </c>
      <c r="D2263" t="n">
        <v>1</v>
      </c>
    </row>
    <row r="2264">
      <c r="A2264" t="inlineStr">
        <is>
          <t>U-c05167</t>
        </is>
      </c>
      <c r="B2264" s="41" t="n">
        <v>45017</v>
      </c>
      <c r="C2264" t="n">
        <v>4</v>
      </c>
      <c r="D2264" t="n">
        <v>4</v>
      </c>
    </row>
    <row r="2265">
      <c r="A2265" t="inlineStr">
        <is>
          <t>U-24f7ac</t>
        </is>
      </c>
      <c r="B2265" s="41" t="n">
        <v>45627</v>
      </c>
      <c r="C2265" t="n">
        <v>11</v>
      </c>
      <c r="D2265" t="n">
        <v>0</v>
      </c>
    </row>
    <row r="2266">
      <c r="A2266" t="inlineStr">
        <is>
          <t>U-4bafa5</t>
        </is>
      </c>
      <c r="B2266" s="41" t="n">
        <v>44927</v>
      </c>
      <c r="C2266" t="n">
        <v>11</v>
      </c>
      <c r="D2266" t="n">
        <v>0</v>
      </c>
    </row>
    <row r="2267">
      <c r="A2267" t="inlineStr">
        <is>
          <t>U-62d7cf</t>
        </is>
      </c>
      <c r="B2267" s="41" t="n">
        <v>45231</v>
      </c>
      <c r="C2267" t="n">
        <v>7</v>
      </c>
      <c r="D2267" t="n">
        <v>0</v>
      </c>
    </row>
    <row r="2268">
      <c r="A2268" t="inlineStr">
        <is>
          <t>U-0f1eb8</t>
        </is>
      </c>
      <c r="B2268" s="41" t="n">
        <v>44986</v>
      </c>
      <c r="C2268" t="n">
        <v>10</v>
      </c>
      <c r="D2268" t="n">
        <v>0</v>
      </c>
    </row>
    <row r="2269">
      <c r="A2269" t="inlineStr">
        <is>
          <t>U-a49678</t>
        </is>
      </c>
      <c r="B2269" s="41" t="n">
        <v>45170</v>
      </c>
      <c r="C2269" t="n">
        <v>11</v>
      </c>
      <c r="D2269" t="n">
        <v>0</v>
      </c>
    </row>
    <row r="2270">
      <c r="A2270" t="inlineStr">
        <is>
          <t>U-00b0c6</t>
        </is>
      </c>
      <c r="B2270" s="41" t="n">
        <v>45536</v>
      </c>
      <c r="C2270" t="n">
        <v>14</v>
      </c>
      <c r="D2270" t="n">
        <v>0</v>
      </c>
    </row>
    <row r="2271">
      <c r="A2271" t="inlineStr">
        <is>
          <t>U-2f9f90</t>
        </is>
      </c>
      <c r="B2271" s="41" t="n">
        <v>45017</v>
      </c>
      <c r="C2271" t="n">
        <v>11</v>
      </c>
      <c r="D2271" t="n">
        <v>0</v>
      </c>
    </row>
    <row r="2272">
      <c r="A2272" t="inlineStr">
        <is>
          <t>U-6d8964</t>
        </is>
      </c>
      <c r="B2272" s="41" t="n">
        <v>45597</v>
      </c>
      <c r="C2272" t="n">
        <v>12</v>
      </c>
      <c r="D2272" t="n">
        <v>2</v>
      </c>
    </row>
    <row r="2273">
      <c r="A2273" t="inlineStr">
        <is>
          <t>U-1272bb</t>
        </is>
      </c>
      <c r="B2273" s="41" t="n">
        <v>45200</v>
      </c>
      <c r="C2273" t="n">
        <v>11</v>
      </c>
      <c r="D2273" t="n">
        <v>0</v>
      </c>
    </row>
    <row r="2274">
      <c r="A2274" t="inlineStr">
        <is>
          <t>U-043293</t>
        </is>
      </c>
      <c r="B2274" s="41" t="n">
        <v>45108</v>
      </c>
      <c r="C2274" t="n">
        <v>8</v>
      </c>
      <c r="D2274" t="n">
        <v>0</v>
      </c>
    </row>
    <row r="2275">
      <c r="A2275" t="inlineStr">
        <is>
          <t>U-8b4c53</t>
        </is>
      </c>
      <c r="B2275" s="41" t="n">
        <v>45474</v>
      </c>
      <c r="C2275" t="n">
        <v>10</v>
      </c>
      <c r="D2275" t="n">
        <v>1</v>
      </c>
    </row>
    <row r="2276">
      <c r="A2276" t="inlineStr">
        <is>
          <t>U-265229</t>
        </is>
      </c>
      <c r="B2276" s="41" t="n">
        <v>45597</v>
      </c>
      <c r="C2276" t="n">
        <v>11</v>
      </c>
      <c r="D2276" t="n">
        <v>1</v>
      </c>
    </row>
    <row r="2277">
      <c r="A2277" t="inlineStr">
        <is>
          <t>U-6f4e83</t>
        </is>
      </c>
      <c r="B2277" s="41" t="n">
        <v>45444</v>
      </c>
      <c r="C2277" t="n">
        <v>5</v>
      </c>
      <c r="D2277" t="n">
        <v>0</v>
      </c>
    </row>
    <row r="2278">
      <c r="A2278" t="inlineStr">
        <is>
          <t>U-301c8a</t>
        </is>
      </c>
      <c r="B2278" s="41" t="n">
        <v>45444</v>
      </c>
      <c r="C2278" t="n">
        <v>10</v>
      </c>
      <c r="D2278" t="n">
        <v>0</v>
      </c>
    </row>
    <row r="2279">
      <c r="A2279" t="inlineStr">
        <is>
          <t>U-354577</t>
        </is>
      </c>
      <c r="B2279" s="41" t="n">
        <v>45261</v>
      </c>
      <c r="C2279" t="n">
        <v>10</v>
      </c>
      <c r="D2279" t="n">
        <v>0</v>
      </c>
    </row>
    <row r="2280">
      <c r="A2280" t="inlineStr">
        <is>
          <t>U-28eb72</t>
        </is>
      </c>
      <c r="B2280" s="41" t="n">
        <v>45170</v>
      </c>
      <c r="C2280" t="n">
        <v>14</v>
      </c>
      <c r="D2280" t="n">
        <v>3</v>
      </c>
    </row>
    <row r="2281">
      <c r="A2281" t="inlineStr">
        <is>
          <t>U-811ed8</t>
        </is>
      </c>
      <c r="B2281" s="41" t="n">
        <v>45566</v>
      </c>
      <c r="C2281" t="n">
        <v>9</v>
      </c>
      <c r="D2281" t="n">
        <v>0</v>
      </c>
    </row>
    <row r="2282">
      <c r="A2282" t="inlineStr">
        <is>
          <t>U-5d6814</t>
        </is>
      </c>
      <c r="B2282" s="41" t="n">
        <v>45017</v>
      </c>
      <c r="C2282" t="n">
        <v>15</v>
      </c>
      <c r="D2282" t="n">
        <v>0</v>
      </c>
    </row>
    <row r="2283">
      <c r="A2283" t="inlineStr">
        <is>
          <t>U-0e4a7a</t>
        </is>
      </c>
      <c r="B2283" s="41" t="n">
        <v>45261</v>
      </c>
      <c r="C2283" t="n">
        <v>12</v>
      </c>
      <c r="D2283" t="n">
        <v>0</v>
      </c>
    </row>
    <row r="2284">
      <c r="A2284" t="inlineStr">
        <is>
          <t>U-3b1eb1</t>
        </is>
      </c>
      <c r="B2284" s="41" t="n">
        <v>45627</v>
      </c>
      <c r="C2284" t="n">
        <v>11</v>
      </c>
      <c r="D2284" t="n">
        <v>2</v>
      </c>
    </row>
    <row r="2285">
      <c r="A2285" t="inlineStr">
        <is>
          <t>U-6475de</t>
        </is>
      </c>
      <c r="B2285" s="41" t="n">
        <v>45047</v>
      </c>
      <c r="C2285" t="n">
        <v>9</v>
      </c>
      <c r="D2285" t="n">
        <v>0</v>
      </c>
    </row>
    <row r="2286">
      <c r="A2286" t="inlineStr">
        <is>
          <t>U-c2dd4c</t>
        </is>
      </c>
      <c r="B2286" s="41" t="n">
        <v>45017</v>
      </c>
      <c r="C2286" t="n">
        <v>12</v>
      </c>
      <c r="D2286" t="n">
        <v>0</v>
      </c>
    </row>
    <row r="2287">
      <c r="A2287" t="inlineStr">
        <is>
          <t>U-f47ec1</t>
        </is>
      </c>
      <c r="B2287" s="41" t="n">
        <v>45170</v>
      </c>
      <c r="C2287" t="n">
        <v>10</v>
      </c>
      <c r="D2287" t="n">
        <v>0</v>
      </c>
    </row>
    <row r="2288">
      <c r="A2288" t="inlineStr">
        <is>
          <t>U-b44b7f</t>
        </is>
      </c>
      <c r="B2288" s="41" t="n">
        <v>45017</v>
      </c>
      <c r="C2288" t="n">
        <v>13</v>
      </c>
      <c r="D2288" t="n">
        <v>1</v>
      </c>
    </row>
    <row r="2289">
      <c r="A2289" t="inlineStr">
        <is>
          <t>U-cacf30</t>
        </is>
      </c>
      <c r="B2289" s="41" t="n">
        <v>45413</v>
      </c>
      <c r="C2289" t="n">
        <v>10</v>
      </c>
      <c r="D2289" t="n">
        <v>0</v>
      </c>
    </row>
    <row r="2290">
      <c r="A2290" t="inlineStr">
        <is>
          <t>U-c8293c</t>
        </is>
      </c>
      <c r="B2290" s="41" t="n">
        <v>45352</v>
      </c>
      <c r="C2290" t="n">
        <v>7</v>
      </c>
      <c r="D2290" t="n">
        <v>2</v>
      </c>
    </row>
    <row r="2291">
      <c r="A2291" t="inlineStr">
        <is>
          <t>U-9a4d8b</t>
        </is>
      </c>
      <c r="B2291" s="41" t="n">
        <v>45352</v>
      </c>
      <c r="C2291" t="n">
        <v>13</v>
      </c>
      <c r="D2291" t="n">
        <v>0</v>
      </c>
    </row>
    <row r="2292">
      <c r="A2292" t="inlineStr">
        <is>
          <t>U-bd6812</t>
        </is>
      </c>
      <c r="B2292" s="41" t="n">
        <v>45444</v>
      </c>
      <c r="C2292" t="n">
        <v>8</v>
      </c>
      <c r="D2292" t="n">
        <v>0</v>
      </c>
    </row>
    <row r="2293">
      <c r="A2293" t="inlineStr">
        <is>
          <t>U-afc28e</t>
        </is>
      </c>
      <c r="B2293" s="41" t="n">
        <v>45323</v>
      </c>
      <c r="C2293" t="n">
        <v>11</v>
      </c>
      <c r="D2293" t="n">
        <v>0</v>
      </c>
    </row>
    <row r="2294">
      <c r="A2294" t="inlineStr">
        <is>
          <t>U-a0daa7</t>
        </is>
      </c>
      <c r="B2294" s="41" t="n">
        <v>45536</v>
      </c>
      <c r="C2294" t="n">
        <v>13</v>
      </c>
      <c r="D2294" t="n">
        <v>0</v>
      </c>
    </row>
    <row r="2295">
      <c r="A2295" t="inlineStr">
        <is>
          <t>U-15784a</t>
        </is>
      </c>
      <c r="B2295" s="41" t="n">
        <v>45139</v>
      </c>
      <c r="C2295" t="n">
        <v>12</v>
      </c>
      <c r="D2295" t="n">
        <v>0</v>
      </c>
    </row>
    <row r="2296">
      <c r="A2296" t="inlineStr">
        <is>
          <t>U-04e44c</t>
        </is>
      </c>
      <c r="B2296" s="41" t="n">
        <v>44927</v>
      </c>
      <c r="C2296" t="n">
        <v>7</v>
      </c>
      <c r="D2296" t="n">
        <v>0</v>
      </c>
    </row>
    <row r="2297">
      <c r="A2297" t="inlineStr">
        <is>
          <t>U-aae6bb</t>
        </is>
      </c>
      <c r="B2297" s="41" t="n">
        <v>45352</v>
      </c>
      <c r="C2297" t="n">
        <v>11</v>
      </c>
      <c r="D2297" t="n">
        <v>0</v>
      </c>
    </row>
    <row r="2298">
      <c r="A2298" t="inlineStr">
        <is>
          <t>U-2be18d</t>
        </is>
      </c>
      <c r="B2298" s="41" t="n">
        <v>45261</v>
      </c>
      <c r="C2298" t="n">
        <v>12</v>
      </c>
      <c r="D2298" t="n">
        <v>0</v>
      </c>
    </row>
    <row r="2299">
      <c r="A2299" t="inlineStr">
        <is>
          <t>U-15db3b</t>
        </is>
      </c>
      <c r="B2299" s="41" t="n">
        <v>45474</v>
      </c>
      <c r="C2299" t="n">
        <v>10</v>
      </c>
      <c r="D2299" t="n">
        <v>0</v>
      </c>
    </row>
    <row r="2300">
      <c r="A2300" t="inlineStr">
        <is>
          <t>U-f1e610</t>
        </is>
      </c>
      <c r="B2300" s="41" t="n">
        <v>45352</v>
      </c>
      <c r="C2300" t="n">
        <v>9</v>
      </c>
      <c r="D2300" t="n">
        <v>0</v>
      </c>
    </row>
    <row r="2301">
      <c r="A2301" t="inlineStr">
        <is>
          <t>U-817b65</t>
        </is>
      </c>
      <c r="B2301" s="41" t="n">
        <v>45139</v>
      </c>
      <c r="C2301" t="n">
        <v>9</v>
      </c>
      <c r="D2301" t="n">
        <v>0</v>
      </c>
    </row>
    <row r="2302">
      <c r="A2302" t="inlineStr">
        <is>
          <t>U-5a2bd0</t>
        </is>
      </c>
      <c r="B2302" s="41" t="n">
        <v>45474</v>
      </c>
      <c r="C2302" t="n">
        <v>9</v>
      </c>
      <c r="D2302" t="n">
        <v>0</v>
      </c>
    </row>
    <row r="2303">
      <c r="A2303" t="inlineStr">
        <is>
          <t>U-12ab32</t>
        </is>
      </c>
      <c r="B2303" s="41" t="n">
        <v>45413</v>
      </c>
      <c r="C2303" t="n">
        <v>8</v>
      </c>
      <c r="D2303" t="n">
        <v>0</v>
      </c>
    </row>
    <row r="2304">
      <c r="A2304" t="inlineStr">
        <is>
          <t>U-63ae54</t>
        </is>
      </c>
      <c r="B2304" s="41" t="n">
        <v>45566</v>
      </c>
      <c r="C2304" t="n">
        <v>6</v>
      </c>
      <c r="D2304" t="n">
        <v>0</v>
      </c>
    </row>
    <row r="2305">
      <c r="A2305" t="inlineStr">
        <is>
          <t>U-d9b8b8</t>
        </is>
      </c>
      <c r="B2305" s="41" t="n">
        <v>45292</v>
      </c>
      <c r="C2305" t="n">
        <v>8</v>
      </c>
      <c r="D2305" t="n">
        <v>0</v>
      </c>
    </row>
    <row r="2306">
      <c r="A2306" t="inlineStr">
        <is>
          <t>U-51ad7d</t>
        </is>
      </c>
      <c r="B2306" s="41" t="n">
        <v>45231</v>
      </c>
      <c r="C2306" t="n">
        <v>13</v>
      </c>
      <c r="D2306" t="n">
        <v>0</v>
      </c>
    </row>
    <row r="2307">
      <c r="A2307" t="inlineStr">
        <is>
          <t>U-86406f</t>
        </is>
      </c>
      <c r="B2307" s="41" t="n">
        <v>45474</v>
      </c>
      <c r="C2307" t="n">
        <v>10</v>
      </c>
      <c r="D2307" t="n">
        <v>0</v>
      </c>
    </row>
    <row r="2308">
      <c r="A2308" t="inlineStr">
        <is>
          <t>U-5a35f9</t>
        </is>
      </c>
      <c r="B2308" s="41" t="n">
        <v>45170</v>
      </c>
      <c r="C2308" t="n">
        <v>7</v>
      </c>
      <c r="D2308" t="n">
        <v>0</v>
      </c>
    </row>
    <row r="2309">
      <c r="A2309" t="inlineStr">
        <is>
          <t>U-12872b</t>
        </is>
      </c>
      <c r="B2309" s="41" t="n">
        <v>45292</v>
      </c>
      <c r="C2309" t="n">
        <v>17</v>
      </c>
      <c r="D2309" t="n">
        <v>2</v>
      </c>
    </row>
    <row r="2310">
      <c r="A2310" t="inlineStr">
        <is>
          <t>U-2bb969</t>
        </is>
      </c>
      <c r="B2310" s="41" t="n">
        <v>45383</v>
      </c>
      <c r="C2310" t="n">
        <v>8</v>
      </c>
      <c r="D2310" t="n">
        <v>0</v>
      </c>
    </row>
    <row r="2311">
      <c r="A2311" t="inlineStr">
        <is>
          <t>U-5b1aa4</t>
        </is>
      </c>
      <c r="B2311" s="41" t="n">
        <v>45261</v>
      </c>
      <c r="C2311" t="n">
        <v>7</v>
      </c>
      <c r="D2311" t="n">
        <v>0</v>
      </c>
    </row>
    <row r="2312">
      <c r="A2312" t="inlineStr">
        <is>
          <t>U-fb2cf9</t>
        </is>
      </c>
      <c r="B2312" s="41" t="n">
        <v>45566</v>
      </c>
      <c r="C2312" t="n">
        <v>8</v>
      </c>
      <c r="D2312" t="n">
        <v>0</v>
      </c>
    </row>
    <row r="2313">
      <c r="A2313" t="inlineStr">
        <is>
          <t>U-af8d46</t>
        </is>
      </c>
      <c r="B2313" s="41" t="n">
        <v>45444</v>
      </c>
      <c r="C2313" t="n">
        <v>7</v>
      </c>
      <c r="D2313" t="n">
        <v>0</v>
      </c>
    </row>
    <row r="2314">
      <c r="A2314" t="inlineStr">
        <is>
          <t>U-1bc294</t>
        </is>
      </c>
      <c r="B2314" s="41" t="n">
        <v>45352</v>
      </c>
      <c r="C2314" t="n">
        <v>6</v>
      </c>
      <c r="D2314" t="n">
        <v>0</v>
      </c>
    </row>
    <row r="2315">
      <c r="A2315" t="inlineStr">
        <is>
          <t>U-919e84</t>
        </is>
      </c>
      <c r="B2315" s="41" t="n">
        <v>44986</v>
      </c>
      <c r="C2315" t="n">
        <v>6</v>
      </c>
      <c r="D2315" t="n">
        <v>0</v>
      </c>
    </row>
    <row r="2316">
      <c r="A2316" t="inlineStr">
        <is>
          <t>U-37055e</t>
        </is>
      </c>
      <c r="B2316" s="41" t="n">
        <v>45413</v>
      </c>
      <c r="C2316" t="n">
        <v>11</v>
      </c>
      <c r="D2316" t="n">
        <v>0</v>
      </c>
    </row>
    <row r="2317">
      <c r="A2317" t="inlineStr">
        <is>
          <t>U-ee7de6</t>
        </is>
      </c>
      <c r="B2317" s="41" t="n">
        <v>45231</v>
      </c>
      <c r="C2317" t="n">
        <v>8</v>
      </c>
      <c r="D2317" t="n">
        <v>0</v>
      </c>
    </row>
    <row r="2318">
      <c r="A2318" t="inlineStr">
        <is>
          <t>U-d2ed14</t>
        </is>
      </c>
      <c r="B2318" s="41" t="n">
        <v>45597</v>
      </c>
      <c r="C2318" t="n">
        <v>14</v>
      </c>
      <c r="D2318" t="n">
        <v>4</v>
      </c>
    </row>
    <row r="2319">
      <c r="A2319" t="inlineStr">
        <is>
          <t>U-2d8571</t>
        </is>
      </c>
      <c r="B2319" s="41" t="n">
        <v>45536</v>
      </c>
      <c r="C2319" t="n">
        <v>10</v>
      </c>
      <c r="D2319" t="n">
        <v>0</v>
      </c>
    </row>
    <row r="2320">
      <c r="A2320" t="inlineStr">
        <is>
          <t>U-680cf6</t>
        </is>
      </c>
      <c r="B2320" s="41" t="n">
        <v>44986</v>
      </c>
      <c r="C2320" t="n">
        <v>8</v>
      </c>
      <c r="D2320" t="n">
        <v>0</v>
      </c>
    </row>
    <row r="2321">
      <c r="A2321" t="inlineStr">
        <is>
          <t>U-dfd59b</t>
        </is>
      </c>
      <c r="B2321" s="41" t="n">
        <v>45444</v>
      </c>
      <c r="C2321" t="n">
        <v>18</v>
      </c>
      <c r="D2321" t="n">
        <v>0</v>
      </c>
    </row>
    <row r="2322">
      <c r="A2322" t="inlineStr">
        <is>
          <t>U-eacdb4</t>
        </is>
      </c>
      <c r="B2322" s="41" t="n">
        <v>45627</v>
      </c>
      <c r="C2322" t="n">
        <v>12</v>
      </c>
      <c r="D2322" t="n">
        <v>5</v>
      </c>
    </row>
    <row r="2323">
      <c r="A2323" t="inlineStr">
        <is>
          <t>U-2efc31</t>
        </is>
      </c>
      <c r="B2323" s="41" t="n">
        <v>45413</v>
      </c>
      <c r="C2323" t="n">
        <v>9</v>
      </c>
      <c r="D2323" t="n">
        <v>1</v>
      </c>
    </row>
    <row r="2324">
      <c r="A2324" t="inlineStr">
        <is>
          <t>U-356951</t>
        </is>
      </c>
      <c r="B2324" s="41" t="n">
        <v>45078</v>
      </c>
      <c r="C2324" t="n">
        <v>6</v>
      </c>
      <c r="D2324" t="n">
        <v>0</v>
      </c>
    </row>
    <row r="2325">
      <c r="A2325" t="inlineStr">
        <is>
          <t>U-5259d7</t>
        </is>
      </c>
      <c r="B2325" s="41" t="n">
        <v>45323</v>
      </c>
      <c r="C2325" t="n">
        <v>7</v>
      </c>
      <c r="D2325" t="n">
        <v>0</v>
      </c>
    </row>
    <row r="2326">
      <c r="A2326" t="inlineStr">
        <is>
          <t>U-0605b3</t>
        </is>
      </c>
      <c r="B2326" s="41" t="n">
        <v>45352</v>
      </c>
      <c r="C2326" t="n">
        <v>13</v>
      </c>
      <c r="D2326" t="n">
        <v>1</v>
      </c>
    </row>
    <row r="2327">
      <c r="A2327" t="inlineStr">
        <is>
          <t>U-0f9811</t>
        </is>
      </c>
      <c r="B2327" s="41" t="n">
        <v>45413</v>
      </c>
      <c r="C2327" t="n">
        <v>13</v>
      </c>
      <c r="D2327" t="n">
        <v>0</v>
      </c>
    </row>
    <row r="2328">
      <c r="A2328" t="inlineStr">
        <is>
          <t>U-433635</t>
        </is>
      </c>
      <c r="B2328" s="41" t="n">
        <v>45047</v>
      </c>
      <c r="C2328" t="n">
        <v>5</v>
      </c>
      <c r="D2328" t="n">
        <v>0</v>
      </c>
    </row>
    <row r="2329">
      <c r="A2329" t="inlineStr">
        <is>
          <t>U-999413</t>
        </is>
      </c>
      <c r="B2329" s="41" t="n">
        <v>45413</v>
      </c>
      <c r="C2329" t="n">
        <v>10</v>
      </c>
      <c r="D2329" t="n">
        <v>2</v>
      </c>
    </row>
    <row r="2330">
      <c r="A2330" t="inlineStr">
        <is>
          <t>U-76a7ba</t>
        </is>
      </c>
      <c r="B2330" s="41" t="n">
        <v>45261</v>
      </c>
      <c r="C2330" t="n">
        <v>15</v>
      </c>
      <c r="D2330" t="n">
        <v>0</v>
      </c>
    </row>
    <row r="2331">
      <c r="A2331" t="inlineStr">
        <is>
          <t>U-eb46c0</t>
        </is>
      </c>
      <c r="B2331" s="41" t="n">
        <v>45108</v>
      </c>
      <c r="C2331" t="n">
        <v>8</v>
      </c>
      <c r="D2331" t="n">
        <v>0</v>
      </c>
    </row>
    <row r="2332">
      <c r="A2332" t="inlineStr">
        <is>
          <t>U-f1447e</t>
        </is>
      </c>
      <c r="B2332" s="41" t="n">
        <v>45231</v>
      </c>
      <c r="C2332" t="n">
        <v>10</v>
      </c>
      <c r="D2332" t="n">
        <v>2</v>
      </c>
    </row>
    <row r="2333">
      <c r="A2333" t="inlineStr">
        <is>
          <t>U-be8d02</t>
        </is>
      </c>
      <c r="B2333" s="41" t="n">
        <v>44927</v>
      </c>
      <c r="C2333" t="n">
        <v>14</v>
      </c>
      <c r="D2333" t="n">
        <v>1</v>
      </c>
    </row>
    <row r="2334">
      <c r="A2334" t="inlineStr">
        <is>
          <t>U-ce4cd0</t>
        </is>
      </c>
      <c r="B2334" s="41" t="n">
        <v>45170</v>
      </c>
      <c r="C2334" t="n">
        <v>12</v>
      </c>
      <c r="D2334" t="n">
        <v>0</v>
      </c>
    </row>
    <row r="2335">
      <c r="A2335" t="inlineStr">
        <is>
          <t>U-48554c</t>
        </is>
      </c>
      <c r="B2335" s="41" t="n">
        <v>45536</v>
      </c>
      <c r="C2335" t="n">
        <v>10</v>
      </c>
      <c r="D2335" t="n">
        <v>0</v>
      </c>
    </row>
    <row r="2336">
      <c r="A2336" t="inlineStr">
        <is>
          <t>U-cd9ae0</t>
        </is>
      </c>
      <c r="B2336" s="41" t="n">
        <v>45566</v>
      </c>
      <c r="C2336" t="n">
        <v>12</v>
      </c>
      <c r="D2336" t="n">
        <v>1</v>
      </c>
    </row>
    <row r="2337">
      <c r="A2337" t="inlineStr">
        <is>
          <t>U-461d20</t>
        </is>
      </c>
      <c r="B2337" s="41" t="n">
        <v>45505</v>
      </c>
      <c r="C2337" t="n">
        <v>3</v>
      </c>
      <c r="D2337" t="n">
        <v>0</v>
      </c>
    </row>
    <row r="2338">
      <c r="A2338" t="inlineStr">
        <is>
          <t>U-e674ac</t>
        </is>
      </c>
      <c r="B2338" s="41" t="n">
        <v>45383</v>
      </c>
      <c r="C2338" t="n">
        <v>11</v>
      </c>
      <c r="D2338" t="n">
        <v>0</v>
      </c>
    </row>
    <row r="2339">
      <c r="A2339" t="inlineStr">
        <is>
          <t>U-2f5e4f</t>
        </is>
      </c>
      <c r="B2339" s="41" t="n">
        <v>45566</v>
      </c>
      <c r="C2339" t="n">
        <v>14</v>
      </c>
      <c r="D2339" t="n">
        <v>0</v>
      </c>
    </row>
    <row r="2340">
      <c r="A2340" t="inlineStr">
        <is>
          <t>U-c97166</t>
        </is>
      </c>
      <c r="B2340" s="41" t="n">
        <v>45536</v>
      </c>
      <c r="C2340" t="n">
        <v>11</v>
      </c>
      <c r="D2340" t="n">
        <v>0</v>
      </c>
    </row>
    <row r="2341">
      <c r="A2341" t="inlineStr">
        <is>
          <t>U-d124e7</t>
        </is>
      </c>
      <c r="B2341" s="41" t="n">
        <v>45627</v>
      </c>
      <c r="C2341" t="n">
        <v>4</v>
      </c>
      <c r="D2341" t="n">
        <v>0</v>
      </c>
    </row>
    <row r="2342">
      <c r="A2342" t="inlineStr">
        <is>
          <t>U-53af97</t>
        </is>
      </c>
      <c r="B2342" s="41" t="n">
        <v>45566</v>
      </c>
      <c r="C2342" t="n">
        <v>10</v>
      </c>
      <c r="D2342" t="n">
        <v>1</v>
      </c>
    </row>
    <row r="2343">
      <c r="A2343" t="inlineStr">
        <is>
          <t>U-b777e2</t>
        </is>
      </c>
      <c r="B2343" s="41" t="n">
        <v>45170</v>
      </c>
      <c r="C2343" t="n">
        <v>12</v>
      </c>
      <c r="D2343" t="n">
        <v>0</v>
      </c>
    </row>
    <row r="2344">
      <c r="A2344" t="inlineStr">
        <is>
          <t>U-252c25</t>
        </is>
      </c>
      <c r="B2344" s="41" t="n">
        <v>45017</v>
      </c>
      <c r="C2344" t="n">
        <v>11</v>
      </c>
      <c r="D2344" t="n">
        <v>4</v>
      </c>
    </row>
    <row r="2345">
      <c r="A2345" t="inlineStr">
        <is>
          <t>U-4f83ab</t>
        </is>
      </c>
      <c r="B2345" s="41" t="n">
        <v>45474</v>
      </c>
      <c r="C2345" t="n">
        <v>13</v>
      </c>
      <c r="D2345" t="n">
        <v>2</v>
      </c>
    </row>
    <row r="2346">
      <c r="A2346" t="inlineStr">
        <is>
          <t>U-36593d</t>
        </is>
      </c>
      <c r="B2346" s="41" t="n">
        <v>44986</v>
      </c>
      <c r="C2346" t="n">
        <v>8</v>
      </c>
      <c r="D2346" t="n">
        <v>4</v>
      </c>
    </row>
    <row r="2347">
      <c r="A2347" t="inlineStr">
        <is>
          <t>U-ae792b</t>
        </is>
      </c>
      <c r="B2347" s="41" t="n">
        <v>45170</v>
      </c>
      <c r="C2347" t="n">
        <v>9</v>
      </c>
      <c r="D2347" t="n">
        <v>0</v>
      </c>
    </row>
    <row r="2348">
      <c r="A2348" t="inlineStr">
        <is>
          <t>U-526caf</t>
        </is>
      </c>
      <c r="B2348" s="41" t="n">
        <v>44986</v>
      </c>
      <c r="C2348" t="n">
        <v>13</v>
      </c>
      <c r="D2348" t="n">
        <v>2</v>
      </c>
    </row>
    <row r="2349">
      <c r="A2349" t="inlineStr">
        <is>
          <t>U-6383c6</t>
        </is>
      </c>
      <c r="B2349" s="41" t="n">
        <v>45078</v>
      </c>
      <c r="C2349" t="n">
        <v>8</v>
      </c>
      <c r="D2349" t="n">
        <v>2</v>
      </c>
    </row>
    <row r="2350">
      <c r="A2350" t="inlineStr">
        <is>
          <t>U-a7beb7</t>
        </is>
      </c>
      <c r="B2350" s="41" t="n">
        <v>45139</v>
      </c>
      <c r="C2350" t="n">
        <v>8</v>
      </c>
      <c r="D2350" t="n">
        <v>0</v>
      </c>
    </row>
    <row r="2351">
      <c r="A2351" t="inlineStr">
        <is>
          <t>U-4c2d9f</t>
        </is>
      </c>
      <c r="B2351" s="41" t="n">
        <v>45292</v>
      </c>
      <c r="C2351" t="n">
        <v>9</v>
      </c>
      <c r="D2351" t="n">
        <v>0</v>
      </c>
    </row>
    <row r="2352">
      <c r="A2352" t="inlineStr">
        <is>
          <t>U-9097a4</t>
        </is>
      </c>
      <c r="B2352" s="41" t="n">
        <v>45474</v>
      </c>
      <c r="C2352" t="n">
        <v>9</v>
      </c>
      <c r="D2352" t="n">
        <v>1</v>
      </c>
    </row>
    <row r="2353">
      <c r="A2353" t="inlineStr">
        <is>
          <t>U-2c01c9</t>
        </is>
      </c>
      <c r="B2353" s="41" t="n">
        <v>45444</v>
      </c>
      <c r="C2353" t="n">
        <v>8</v>
      </c>
      <c r="D2353" t="n">
        <v>0</v>
      </c>
    </row>
    <row r="2354">
      <c r="A2354" t="inlineStr">
        <is>
          <t>U-46623b</t>
        </is>
      </c>
      <c r="B2354" s="41" t="n">
        <v>45352</v>
      </c>
      <c r="C2354" t="n">
        <v>7</v>
      </c>
      <c r="D2354" t="n">
        <v>2</v>
      </c>
    </row>
    <row r="2355">
      <c r="A2355" t="inlineStr">
        <is>
          <t>U-f6710f</t>
        </is>
      </c>
      <c r="B2355" s="41" t="n">
        <v>45505</v>
      </c>
      <c r="C2355" t="n">
        <v>10</v>
      </c>
      <c r="D2355" t="n">
        <v>2</v>
      </c>
    </row>
    <row r="2356">
      <c r="A2356" t="inlineStr">
        <is>
          <t>U-a3b42f</t>
        </is>
      </c>
      <c r="B2356" s="41" t="n">
        <v>45292</v>
      </c>
      <c r="C2356" t="n">
        <v>15</v>
      </c>
      <c r="D2356" t="n">
        <v>0</v>
      </c>
    </row>
    <row r="2357">
      <c r="A2357" t="inlineStr">
        <is>
          <t>U-b69125</t>
        </is>
      </c>
      <c r="B2357" s="41" t="n">
        <v>45444</v>
      </c>
      <c r="C2357" t="n">
        <v>13</v>
      </c>
      <c r="D2357" t="n">
        <v>0</v>
      </c>
    </row>
    <row r="2358">
      <c r="A2358" t="inlineStr">
        <is>
          <t>U-c5f109</t>
        </is>
      </c>
      <c r="B2358" s="41" t="n">
        <v>45352</v>
      </c>
      <c r="C2358" t="n">
        <v>11</v>
      </c>
      <c r="D2358" t="n">
        <v>2</v>
      </c>
    </row>
    <row r="2359">
      <c r="A2359" t="inlineStr">
        <is>
          <t>U-0c317d</t>
        </is>
      </c>
      <c r="B2359" s="41" t="n">
        <v>44958</v>
      </c>
      <c r="C2359" t="n">
        <v>12</v>
      </c>
      <c r="D2359" t="n">
        <v>0</v>
      </c>
    </row>
    <row r="2360">
      <c r="A2360" t="inlineStr">
        <is>
          <t>U-d296c9</t>
        </is>
      </c>
      <c r="B2360" s="41" t="n">
        <v>44986</v>
      </c>
      <c r="C2360" t="n">
        <v>14</v>
      </c>
      <c r="D2360" t="n">
        <v>0</v>
      </c>
    </row>
    <row r="2361">
      <c r="A2361" t="inlineStr">
        <is>
          <t>U-48c358</t>
        </is>
      </c>
      <c r="B2361" s="41" t="n">
        <v>45383</v>
      </c>
      <c r="C2361" t="n">
        <v>9</v>
      </c>
      <c r="D2361" t="n">
        <v>3</v>
      </c>
    </row>
    <row r="2362">
      <c r="A2362" t="inlineStr">
        <is>
          <t>U-cfcf06</t>
        </is>
      </c>
      <c r="B2362" s="41" t="n">
        <v>45352</v>
      </c>
      <c r="C2362" t="n">
        <v>6</v>
      </c>
      <c r="D2362" t="n">
        <v>0</v>
      </c>
    </row>
    <row r="2363">
      <c r="A2363" t="inlineStr">
        <is>
          <t>U-9ac0c7</t>
        </is>
      </c>
      <c r="B2363" s="41" t="n">
        <v>45292</v>
      </c>
      <c r="C2363" t="n">
        <v>9</v>
      </c>
      <c r="D2363" t="n">
        <v>0</v>
      </c>
    </row>
    <row r="2364">
      <c r="A2364" t="inlineStr">
        <is>
          <t>U-0280a1</t>
        </is>
      </c>
      <c r="B2364" s="41" t="n">
        <v>45231</v>
      </c>
      <c r="C2364" t="n">
        <v>5</v>
      </c>
      <c r="D2364" t="n">
        <v>2</v>
      </c>
    </row>
    <row r="2365">
      <c r="A2365" t="inlineStr">
        <is>
          <t>U-2aedbb</t>
        </is>
      </c>
      <c r="B2365" s="41" t="n">
        <v>45383</v>
      </c>
      <c r="C2365" t="n">
        <v>8</v>
      </c>
      <c r="D2365" t="n">
        <v>1</v>
      </c>
    </row>
    <row r="2366">
      <c r="A2366" t="inlineStr">
        <is>
          <t>U-6f5e88</t>
        </is>
      </c>
      <c r="B2366" s="41" t="n">
        <v>44986</v>
      </c>
      <c r="C2366" t="n">
        <v>4</v>
      </c>
      <c r="D2366" t="n">
        <v>0</v>
      </c>
    </row>
    <row r="2367">
      <c r="A2367" t="inlineStr">
        <is>
          <t>U-330ef5</t>
        </is>
      </c>
      <c r="B2367" s="41" t="n">
        <v>45566</v>
      </c>
      <c r="C2367" t="n">
        <v>15</v>
      </c>
      <c r="D2367" t="n">
        <v>1</v>
      </c>
    </row>
    <row r="2368">
      <c r="A2368" t="inlineStr">
        <is>
          <t>U-34b493</t>
        </is>
      </c>
      <c r="B2368" s="41" t="n">
        <v>45292</v>
      </c>
      <c r="C2368" t="n">
        <v>9</v>
      </c>
      <c r="D2368" t="n">
        <v>1</v>
      </c>
    </row>
    <row r="2369">
      <c r="A2369" t="inlineStr">
        <is>
          <t>U-85e76d</t>
        </is>
      </c>
      <c r="B2369" s="41" t="n">
        <v>45536</v>
      </c>
      <c r="C2369" t="n">
        <v>4</v>
      </c>
      <c r="D2369" t="n">
        <v>0</v>
      </c>
    </row>
    <row r="2370">
      <c r="A2370" t="inlineStr">
        <is>
          <t>U-0bfc5f</t>
        </is>
      </c>
      <c r="B2370" s="41" t="n">
        <v>45323</v>
      </c>
      <c r="C2370" t="n">
        <v>9</v>
      </c>
      <c r="D2370" t="n">
        <v>0</v>
      </c>
    </row>
    <row r="2371">
      <c r="A2371" t="inlineStr">
        <is>
          <t>U-dbea2a</t>
        </is>
      </c>
      <c r="B2371" s="41" t="n">
        <v>45352</v>
      </c>
      <c r="C2371" t="n">
        <v>18</v>
      </c>
      <c r="D2371" t="n">
        <v>0</v>
      </c>
    </row>
    <row r="2372">
      <c r="A2372" t="inlineStr">
        <is>
          <t>U-fdd0a3</t>
        </is>
      </c>
      <c r="B2372" s="41" t="n">
        <v>45352</v>
      </c>
      <c r="C2372" t="n">
        <v>7</v>
      </c>
      <c r="D2372" t="n">
        <v>0</v>
      </c>
    </row>
    <row r="2373">
      <c r="A2373" t="inlineStr">
        <is>
          <t>U-ece46b</t>
        </is>
      </c>
      <c r="B2373" s="41" t="n">
        <v>45413</v>
      </c>
      <c r="C2373" t="n">
        <v>5</v>
      </c>
      <c r="D2373" t="n">
        <v>0</v>
      </c>
    </row>
    <row r="2374">
      <c r="A2374" t="inlineStr">
        <is>
          <t>U-a4935a</t>
        </is>
      </c>
      <c r="B2374" s="41" t="n">
        <v>45170</v>
      </c>
      <c r="C2374" t="n">
        <v>11</v>
      </c>
      <c r="D2374" t="n">
        <v>0</v>
      </c>
    </row>
    <row r="2375">
      <c r="A2375" t="inlineStr">
        <is>
          <t>U-b0efd8</t>
        </is>
      </c>
      <c r="B2375" s="41" t="n">
        <v>45017</v>
      </c>
      <c r="C2375" t="n">
        <v>10</v>
      </c>
      <c r="D2375" t="n">
        <v>0</v>
      </c>
    </row>
    <row r="2376">
      <c r="A2376" t="inlineStr">
        <is>
          <t>U-f7fde8</t>
        </is>
      </c>
      <c r="B2376" s="41" t="n">
        <v>45352</v>
      </c>
      <c r="C2376" t="n">
        <v>8</v>
      </c>
      <c r="D2376" t="n">
        <v>0</v>
      </c>
    </row>
    <row r="2377">
      <c r="A2377" t="inlineStr">
        <is>
          <t>U-b445f2</t>
        </is>
      </c>
      <c r="B2377" s="41" t="n">
        <v>45292</v>
      </c>
      <c r="C2377" t="n">
        <v>11</v>
      </c>
      <c r="D2377" t="n">
        <v>0</v>
      </c>
    </row>
    <row r="2378">
      <c r="A2378" t="inlineStr">
        <is>
          <t>U-596f38</t>
        </is>
      </c>
      <c r="B2378" s="41" t="n">
        <v>45383</v>
      </c>
      <c r="C2378" t="n">
        <v>11</v>
      </c>
      <c r="D2378" t="n">
        <v>1</v>
      </c>
    </row>
    <row r="2379">
      <c r="A2379" t="inlineStr">
        <is>
          <t>U-6f8b49</t>
        </is>
      </c>
      <c r="B2379" s="41" t="n">
        <v>45444</v>
      </c>
      <c r="C2379" t="n">
        <v>11</v>
      </c>
      <c r="D2379" t="n">
        <v>1</v>
      </c>
    </row>
    <row r="2380">
      <c r="A2380" t="inlineStr">
        <is>
          <t>U-406081</t>
        </is>
      </c>
      <c r="B2380" s="41" t="n">
        <v>45078</v>
      </c>
      <c r="C2380" t="n">
        <v>9</v>
      </c>
      <c r="D2380" t="n">
        <v>0</v>
      </c>
    </row>
    <row r="2381">
      <c r="A2381" t="inlineStr">
        <is>
          <t>U-801e18</t>
        </is>
      </c>
      <c r="B2381" s="41" t="n">
        <v>45597</v>
      </c>
      <c r="C2381" t="n">
        <v>4</v>
      </c>
      <c r="D2381" t="n">
        <v>1</v>
      </c>
    </row>
    <row r="2382">
      <c r="A2382" t="inlineStr">
        <is>
          <t>U-388e81</t>
        </is>
      </c>
      <c r="B2382" s="41" t="n">
        <v>45231</v>
      </c>
      <c r="C2382" t="n">
        <v>10</v>
      </c>
      <c r="D2382" t="n">
        <v>0</v>
      </c>
    </row>
    <row r="2383">
      <c r="A2383" t="inlineStr">
        <is>
          <t>U-282352</t>
        </is>
      </c>
      <c r="B2383" s="41" t="n">
        <v>45413</v>
      </c>
      <c r="C2383" t="n">
        <v>10</v>
      </c>
      <c r="D2383" t="n">
        <v>0</v>
      </c>
    </row>
    <row r="2384">
      <c r="A2384" t="inlineStr">
        <is>
          <t>U-695a2a</t>
        </is>
      </c>
      <c r="B2384" s="41" t="n">
        <v>44927</v>
      </c>
      <c r="C2384" t="n">
        <v>14</v>
      </c>
      <c r="D2384" t="n">
        <v>0</v>
      </c>
    </row>
    <row r="2385">
      <c r="A2385" t="inlineStr">
        <is>
          <t>U-396c9e</t>
        </is>
      </c>
      <c r="B2385" s="41" t="n">
        <v>45383</v>
      </c>
      <c r="C2385" t="n">
        <v>5</v>
      </c>
      <c r="D2385" t="n">
        <v>2</v>
      </c>
    </row>
    <row r="2386">
      <c r="A2386" t="inlineStr">
        <is>
          <t>U-e7d368</t>
        </is>
      </c>
      <c r="B2386" s="41" t="n">
        <v>45078</v>
      </c>
      <c r="C2386" t="n">
        <v>8</v>
      </c>
      <c r="D2386" t="n">
        <v>4</v>
      </c>
    </row>
    <row r="2387">
      <c r="A2387" t="inlineStr">
        <is>
          <t>U-a713c5</t>
        </is>
      </c>
      <c r="B2387" s="41" t="n">
        <v>45200</v>
      </c>
      <c r="C2387" t="n">
        <v>13</v>
      </c>
      <c r="D2387" t="n">
        <v>0</v>
      </c>
    </row>
    <row r="2388">
      <c r="A2388" t="inlineStr">
        <is>
          <t>U-56dba0</t>
        </is>
      </c>
      <c r="B2388" s="41" t="n">
        <v>45536</v>
      </c>
      <c r="C2388" t="n">
        <v>10</v>
      </c>
      <c r="D2388" t="n">
        <v>3</v>
      </c>
    </row>
    <row r="2389">
      <c r="A2389" t="inlineStr">
        <is>
          <t>U-3cfb85</t>
        </is>
      </c>
      <c r="B2389" s="41" t="n">
        <v>45139</v>
      </c>
      <c r="C2389" t="n">
        <v>12</v>
      </c>
      <c r="D2389" t="n">
        <v>1</v>
      </c>
    </row>
    <row r="2390">
      <c r="A2390" t="inlineStr">
        <is>
          <t>U-98c06f</t>
        </is>
      </c>
      <c r="B2390" s="41" t="n">
        <v>44927</v>
      </c>
      <c r="C2390" t="n">
        <v>10</v>
      </c>
      <c r="D2390" t="n">
        <v>0</v>
      </c>
    </row>
    <row r="2391">
      <c r="A2391" t="inlineStr">
        <is>
          <t>U-6f5887</t>
        </is>
      </c>
      <c r="B2391" s="41" t="n">
        <v>45292</v>
      </c>
      <c r="C2391" t="n">
        <v>7</v>
      </c>
      <c r="D2391" t="n">
        <v>0</v>
      </c>
    </row>
    <row r="2392">
      <c r="A2392" t="inlineStr">
        <is>
          <t>U-03eebd</t>
        </is>
      </c>
      <c r="B2392" s="41" t="n">
        <v>45505</v>
      </c>
      <c r="C2392" t="n">
        <v>10</v>
      </c>
      <c r="D2392" t="n">
        <v>1</v>
      </c>
    </row>
    <row r="2393">
      <c r="A2393" t="inlineStr">
        <is>
          <t>U-764bd0</t>
        </is>
      </c>
      <c r="B2393" s="41" t="n">
        <v>45139</v>
      </c>
      <c r="C2393" t="n">
        <v>9</v>
      </c>
      <c r="D2393" t="n">
        <v>1</v>
      </c>
    </row>
    <row r="2394">
      <c r="A2394" t="inlineStr">
        <is>
          <t>U-f72d6f</t>
        </is>
      </c>
      <c r="B2394" s="41" t="n">
        <v>45139</v>
      </c>
      <c r="C2394" t="n">
        <v>9</v>
      </c>
      <c r="D2394" t="n">
        <v>0</v>
      </c>
    </row>
    <row r="2395">
      <c r="A2395" t="inlineStr">
        <is>
          <t>U-d1c0b2</t>
        </is>
      </c>
      <c r="B2395" s="41" t="n">
        <v>45474</v>
      </c>
      <c r="C2395" t="n">
        <v>10</v>
      </c>
      <c r="D2395" t="n">
        <v>1</v>
      </c>
    </row>
    <row r="2396">
      <c r="A2396" t="inlineStr">
        <is>
          <t>U-2b5edb</t>
        </is>
      </c>
      <c r="B2396" s="41" t="n">
        <v>45566</v>
      </c>
      <c r="C2396" t="n">
        <v>13</v>
      </c>
      <c r="D2396" t="n">
        <v>0</v>
      </c>
    </row>
    <row r="2397">
      <c r="A2397" t="inlineStr">
        <is>
          <t>U-2c8f65</t>
        </is>
      </c>
      <c r="B2397" s="41" t="n">
        <v>45627</v>
      </c>
      <c r="C2397" t="n">
        <v>6</v>
      </c>
      <c r="D2397" t="n">
        <v>2</v>
      </c>
    </row>
    <row r="2398">
      <c r="A2398" t="inlineStr">
        <is>
          <t>U-d3f62c</t>
        </is>
      </c>
      <c r="B2398" s="41" t="n">
        <v>45108</v>
      </c>
      <c r="C2398" t="n">
        <v>8</v>
      </c>
      <c r="D2398" t="n">
        <v>0</v>
      </c>
    </row>
    <row r="2399">
      <c r="A2399" t="inlineStr">
        <is>
          <t>U-00fcc3</t>
        </is>
      </c>
      <c r="B2399" s="41" t="n">
        <v>45413</v>
      </c>
      <c r="C2399" t="n">
        <v>9</v>
      </c>
      <c r="D2399" t="n">
        <v>0</v>
      </c>
    </row>
    <row r="2400">
      <c r="A2400" t="inlineStr">
        <is>
          <t>U-4bfa9d</t>
        </is>
      </c>
      <c r="B2400" s="41" t="n">
        <v>45536</v>
      </c>
      <c r="C2400" t="n">
        <v>13</v>
      </c>
      <c r="D2400" t="n">
        <v>0</v>
      </c>
    </row>
    <row r="2401">
      <c r="A2401" t="inlineStr">
        <is>
          <t>U-8bdff6</t>
        </is>
      </c>
      <c r="B2401" s="41" t="n">
        <v>44958</v>
      </c>
      <c r="C2401" t="n">
        <v>9</v>
      </c>
      <c r="D2401" t="n">
        <v>1</v>
      </c>
    </row>
    <row r="2402">
      <c r="A2402" t="inlineStr">
        <is>
          <t>U-1b6f81</t>
        </is>
      </c>
      <c r="B2402" s="41" t="n">
        <v>45627</v>
      </c>
      <c r="C2402" t="n">
        <v>13</v>
      </c>
      <c r="D2402" t="n">
        <v>0</v>
      </c>
    </row>
    <row r="2403">
      <c r="A2403" t="inlineStr">
        <is>
          <t>U-e70b98</t>
        </is>
      </c>
      <c r="B2403" s="41" t="n">
        <v>44986</v>
      </c>
      <c r="C2403" t="n">
        <v>14</v>
      </c>
      <c r="D2403" t="n">
        <v>0</v>
      </c>
    </row>
    <row r="2404">
      <c r="A2404" t="inlineStr">
        <is>
          <t>U-d76192</t>
        </is>
      </c>
      <c r="B2404" s="41" t="n">
        <v>45047</v>
      </c>
      <c r="C2404" t="n">
        <v>8</v>
      </c>
      <c r="D2404" t="n">
        <v>0</v>
      </c>
    </row>
    <row r="2405">
      <c r="A2405" t="inlineStr">
        <is>
          <t>U-be4d51</t>
        </is>
      </c>
      <c r="B2405" s="41" t="n">
        <v>45413</v>
      </c>
      <c r="C2405" t="n">
        <v>13</v>
      </c>
      <c r="D2405" t="n">
        <v>2</v>
      </c>
    </row>
    <row r="2406">
      <c r="A2406" t="inlineStr">
        <is>
          <t>U-9107b7</t>
        </is>
      </c>
      <c r="B2406" s="41" t="n">
        <v>44927</v>
      </c>
      <c r="C2406" t="n">
        <v>16</v>
      </c>
      <c r="D2406" t="n">
        <v>3</v>
      </c>
    </row>
    <row r="2407">
      <c r="A2407" t="inlineStr">
        <is>
          <t>U-c64ff9</t>
        </is>
      </c>
      <c r="B2407" s="41" t="n">
        <v>45383</v>
      </c>
      <c r="C2407" t="n">
        <v>9</v>
      </c>
      <c r="D2407" t="n">
        <v>1</v>
      </c>
    </row>
    <row r="2408">
      <c r="A2408" t="inlineStr">
        <is>
          <t>U-28bfa6</t>
        </is>
      </c>
      <c r="B2408" s="41" t="n">
        <v>45413</v>
      </c>
      <c r="C2408" t="n">
        <v>12</v>
      </c>
      <c r="D2408" t="n">
        <v>1</v>
      </c>
    </row>
    <row r="2409">
      <c r="A2409" t="inlineStr">
        <is>
          <t>U-dbcbc6</t>
        </is>
      </c>
      <c r="B2409" s="41" t="n">
        <v>45536</v>
      </c>
      <c r="C2409" t="n">
        <v>9</v>
      </c>
      <c r="D2409" t="n">
        <v>0</v>
      </c>
    </row>
    <row r="2410">
      <c r="A2410" t="inlineStr">
        <is>
          <t>U-eb3bf3</t>
        </is>
      </c>
      <c r="B2410" s="41" t="n">
        <v>45413</v>
      </c>
      <c r="C2410" t="n">
        <v>9</v>
      </c>
      <c r="D2410" t="n">
        <v>0</v>
      </c>
    </row>
    <row r="2411">
      <c r="A2411" t="inlineStr">
        <is>
          <t>U-5762c4</t>
        </is>
      </c>
      <c r="B2411" s="41" t="n">
        <v>45566</v>
      </c>
      <c r="C2411" t="n">
        <v>10</v>
      </c>
      <c r="D2411" t="n">
        <v>0</v>
      </c>
    </row>
    <row r="2412">
      <c r="A2412" t="inlineStr">
        <is>
          <t>U-0d42cf</t>
        </is>
      </c>
      <c r="B2412" s="41" t="n">
        <v>45078</v>
      </c>
      <c r="C2412" t="n">
        <v>6</v>
      </c>
      <c r="D2412" t="n">
        <v>3</v>
      </c>
    </row>
    <row r="2413">
      <c r="A2413" t="inlineStr">
        <is>
          <t>U-b5f769</t>
        </is>
      </c>
      <c r="B2413" s="41" t="n">
        <v>45047</v>
      </c>
      <c r="C2413" t="n">
        <v>13</v>
      </c>
      <c r="D2413" t="n">
        <v>0</v>
      </c>
    </row>
    <row r="2414">
      <c r="A2414" t="inlineStr">
        <is>
          <t>U-642f55</t>
        </is>
      </c>
      <c r="B2414" s="41" t="n">
        <v>45323</v>
      </c>
      <c r="C2414" t="n">
        <v>17</v>
      </c>
      <c r="D2414" t="n">
        <v>0</v>
      </c>
    </row>
    <row r="2415">
      <c r="A2415" t="inlineStr">
        <is>
          <t>U-985385</t>
        </is>
      </c>
      <c r="B2415" s="41" t="n">
        <v>45444</v>
      </c>
      <c r="C2415" t="n">
        <v>10</v>
      </c>
      <c r="D2415" t="n">
        <v>0</v>
      </c>
    </row>
    <row r="2416">
      <c r="A2416" t="inlineStr">
        <is>
          <t>U-fc51ef</t>
        </is>
      </c>
      <c r="B2416" s="41" t="n">
        <v>45597</v>
      </c>
      <c r="C2416" t="n">
        <v>16</v>
      </c>
      <c r="D2416" t="n">
        <v>0</v>
      </c>
    </row>
    <row r="2417">
      <c r="A2417" t="inlineStr">
        <is>
          <t>U-a9d0c8</t>
        </is>
      </c>
      <c r="B2417" s="41" t="n">
        <v>44986</v>
      </c>
      <c r="C2417" t="n">
        <v>10</v>
      </c>
      <c r="D2417" t="n">
        <v>0</v>
      </c>
    </row>
    <row r="2418">
      <c r="A2418" t="inlineStr">
        <is>
          <t>U-e40eb0</t>
        </is>
      </c>
      <c r="B2418" s="41" t="n">
        <v>45323</v>
      </c>
      <c r="C2418" t="n">
        <v>16</v>
      </c>
      <c r="D2418" t="n">
        <v>0</v>
      </c>
    </row>
    <row r="2419">
      <c r="A2419" t="inlineStr">
        <is>
          <t>U-f3ac88</t>
        </is>
      </c>
      <c r="B2419" s="41" t="n">
        <v>45108</v>
      </c>
      <c r="C2419" t="n">
        <v>10</v>
      </c>
      <c r="D2419" t="n">
        <v>0</v>
      </c>
    </row>
    <row r="2420">
      <c r="A2420" t="inlineStr">
        <is>
          <t>U-5902a3</t>
        </is>
      </c>
      <c r="B2420" s="41" t="n">
        <v>45383</v>
      </c>
      <c r="C2420" t="n">
        <v>6</v>
      </c>
      <c r="D2420" t="n">
        <v>0</v>
      </c>
    </row>
    <row r="2421">
      <c r="A2421" t="inlineStr">
        <is>
          <t>U-da4591</t>
        </is>
      </c>
      <c r="B2421" s="41" t="n">
        <v>45108</v>
      </c>
      <c r="C2421" t="n">
        <v>7</v>
      </c>
      <c r="D2421" t="n">
        <v>0</v>
      </c>
    </row>
    <row r="2422">
      <c r="A2422" t="inlineStr">
        <is>
          <t>U-d5d073</t>
        </is>
      </c>
      <c r="B2422" s="41" t="n">
        <v>45536</v>
      </c>
      <c r="C2422" t="n">
        <v>11</v>
      </c>
      <c r="D2422" t="n">
        <v>0</v>
      </c>
    </row>
    <row r="2423">
      <c r="A2423" t="inlineStr">
        <is>
          <t>U-a54a5c</t>
        </is>
      </c>
      <c r="B2423" s="41" t="n">
        <v>45413</v>
      </c>
      <c r="C2423" t="n">
        <v>8</v>
      </c>
      <c r="D2423" t="n">
        <v>0</v>
      </c>
    </row>
    <row r="2424">
      <c r="A2424" t="inlineStr">
        <is>
          <t>U-392198</t>
        </is>
      </c>
      <c r="B2424" s="41" t="n">
        <v>45017</v>
      </c>
      <c r="C2424" t="n">
        <v>4</v>
      </c>
      <c r="D2424" t="n">
        <v>0</v>
      </c>
    </row>
    <row r="2425">
      <c r="A2425" t="inlineStr">
        <is>
          <t>U-c3e52b</t>
        </is>
      </c>
      <c r="B2425" s="41" t="n">
        <v>45627</v>
      </c>
      <c r="C2425" t="n">
        <v>15</v>
      </c>
      <c r="D2425" t="n">
        <v>1</v>
      </c>
    </row>
    <row r="2426">
      <c r="A2426" t="inlineStr">
        <is>
          <t>U-173dcb</t>
        </is>
      </c>
      <c r="B2426" s="41" t="n">
        <v>44958</v>
      </c>
      <c r="C2426" t="n">
        <v>14</v>
      </c>
      <c r="D2426" t="n">
        <v>0</v>
      </c>
    </row>
    <row r="2427">
      <c r="A2427" t="inlineStr">
        <is>
          <t>U-f73a93</t>
        </is>
      </c>
      <c r="B2427" s="41" t="n">
        <v>45627</v>
      </c>
      <c r="C2427" t="n">
        <v>13</v>
      </c>
      <c r="D2427" t="n">
        <v>0</v>
      </c>
    </row>
    <row r="2428">
      <c r="A2428" t="inlineStr">
        <is>
          <t>U-a2b187</t>
        </is>
      </c>
      <c r="B2428" s="41" t="n">
        <v>45566</v>
      </c>
      <c r="C2428" t="n">
        <v>13</v>
      </c>
      <c r="D2428" t="n">
        <v>0</v>
      </c>
    </row>
    <row r="2429">
      <c r="A2429" t="inlineStr">
        <is>
          <t>U-4e58d6</t>
        </is>
      </c>
      <c r="B2429" s="41" t="n">
        <v>45352</v>
      </c>
      <c r="C2429" t="n">
        <v>6</v>
      </c>
      <c r="D2429" t="n">
        <v>2</v>
      </c>
    </row>
    <row r="2430">
      <c r="A2430" t="inlineStr">
        <is>
          <t>U-d75437</t>
        </is>
      </c>
      <c r="B2430" s="41" t="n">
        <v>45597</v>
      </c>
      <c r="C2430" t="n">
        <v>13</v>
      </c>
      <c r="D2430" t="n">
        <v>1</v>
      </c>
    </row>
    <row r="2431">
      <c r="A2431" t="inlineStr">
        <is>
          <t>U-5ec8e9</t>
        </is>
      </c>
      <c r="B2431" s="41" t="n">
        <v>45139</v>
      </c>
      <c r="C2431" t="n">
        <v>6</v>
      </c>
      <c r="D2431" t="n">
        <v>0</v>
      </c>
    </row>
    <row r="2432">
      <c r="A2432" t="inlineStr">
        <is>
          <t>U-ab23d3</t>
        </is>
      </c>
      <c r="B2432" s="41" t="n">
        <v>45170</v>
      </c>
      <c r="C2432" t="n">
        <v>6</v>
      </c>
      <c r="D2432" t="n">
        <v>0</v>
      </c>
    </row>
    <row r="2433">
      <c r="A2433" t="inlineStr">
        <is>
          <t>U-49d9ec</t>
        </is>
      </c>
      <c r="B2433" s="41" t="n">
        <v>45261</v>
      </c>
      <c r="C2433" t="n">
        <v>13</v>
      </c>
      <c r="D2433" t="n">
        <v>0</v>
      </c>
    </row>
    <row r="2434">
      <c r="A2434" t="inlineStr">
        <is>
          <t>U-9cce50</t>
        </is>
      </c>
      <c r="B2434" s="41" t="n">
        <v>44958</v>
      </c>
      <c r="C2434" t="n">
        <v>12</v>
      </c>
      <c r="D2434" t="n">
        <v>0</v>
      </c>
    </row>
    <row r="2435">
      <c r="A2435" t="inlineStr">
        <is>
          <t>U-76b5b9</t>
        </is>
      </c>
      <c r="B2435" s="41" t="n">
        <v>45413</v>
      </c>
      <c r="C2435" t="n">
        <v>6</v>
      </c>
      <c r="D2435" t="n">
        <v>0</v>
      </c>
    </row>
    <row r="2436">
      <c r="A2436" t="inlineStr">
        <is>
          <t>U-f709d8</t>
        </is>
      </c>
      <c r="B2436" s="41" t="n">
        <v>45292</v>
      </c>
      <c r="C2436" t="n">
        <v>11</v>
      </c>
      <c r="D2436" t="n">
        <v>0</v>
      </c>
    </row>
    <row r="2437">
      <c r="A2437" t="inlineStr">
        <is>
          <t>U-a28917</t>
        </is>
      </c>
      <c r="B2437" s="41" t="n">
        <v>45139</v>
      </c>
      <c r="C2437" t="n">
        <v>9</v>
      </c>
      <c r="D2437" t="n">
        <v>1</v>
      </c>
    </row>
    <row r="2438">
      <c r="A2438" t="inlineStr">
        <is>
          <t>U-8fe589</t>
        </is>
      </c>
      <c r="B2438" s="41" t="n">
        <v>45597</v>
      </c>
      <c r="C2438" t="n">
        <v>7</v>
      </c>
      <c r="D2438" t="n">
        <v>0</v>
      </c>
    </row>
    <row r="2439">
      <c r="A2439" t="inlineStr">
        <is>
          <t>U-b53a84</t>
        </is>
      </c>
      <c r="B2439" s="41" t="n">
        <v>45078</v>
      </c>
      <c r="C2439" t="n">
        <v>9</v>
      </c>
      <c r="D2439" t="n">
        <v>0</v>
      </c>
    </row>
    <row r="2440">
      <c r="A2440" t="inlineStr">
        <is>
          <t>U-d816be</t>
        </is>
      </c>
      <c r="B2440" s="41" t="n">
        <v>45536</v>
      </c>
      <c r="C2440" t="n">
        <v>11</v>
      </c>
      <c r="D2440" t="n">
        <v>0</v>
      </c>
    </row>
    <row r="2441">
      <c r="A2441" t="inlineStr">
        <is>
          <t>U-947c57</t>
        </is>
      </c>
      <c r="B2441" s="41" t="n">
        <v>45261</v>
      </c>
      <c r="C2441" t="n">
        <v>7</v>
      </c>
      <c r="D2441" t="n">
        <v>0</v>
      </c>
    </row>
    <row r="2442">
      <c r="A2442" t="inlineStr">
        <is>
          <t>U-23505f</t>
        </is>
      </c>
      <c r="B2442" s="41" t="n">
        <v>44986</v>
      </c>
      <c r="C2442" t="n">
        <v>13</v>
      </c>
      <c r="D2442" t="n">
        <v>0</v>
      </c>
    </row>
    <row r="2443">
      <c r="A2443" t="inlineStr">
        <is>
          <t>U-1ad1e0</t>
        </is>
      </c>
      <c r="B2443" s="41" t="n">
        <v>45474</v>
      </c>
      <c r="C2443" t="n">
        <v>7</v>
      </c>
      <c r="D2443" t="n">
        <v>0</v>
      </c>
    </row>
    <row r="2444">
      <c r="A2444" t="inlineStr">
        <is>
          <t>U-9d4ed3</t>
        </is>
      </c>
      <c r="B2444" s="41" t="n">
        <v>45352</v>
      </c>
      <c r="C2444" t="n">
        <v>13</v>
      </c>
      <c r="D2444" t="n">
        <v>0</v>
      </c>
    </row>
    <row r="2445">
      <c r="A2445" t="inlineStr">
        <is>
          <t>U-e82e91</t>
        </is>
      </c>
      <c r="B2445" s="41" t="n">
        <v>45627</v>
      </c>
      <c r="C2445" t="n">
        <v>8</v>
      </c>
      <c r="D2445" t="n">
        <v>0</v>
      </c>
    </row>
    <row r="2446">
      <c r="A2446" t="inlineStr">
        <is>
          <t>U-80733c</t>
        </is>
      </c>
      <c r="B2446" s="41" t="n">
        <v>45047</v>
      </c>
      <c r="C2446" t="n">
        <v>11</v>
      </c>
      <c r="D2446" t="n">
        <v>0</v>
      </c>
    </row>
    <row r="2447">
      <c r="A2447" t="inlineStr">
        <is>
          <t>U-43e461</t>
        </is>
      </c>
      <c r="B2447" s="41" t="n">
        <v>45505</v>
      </c>
      <c r="C2447" t="n">
        <v>10</v>
      </c>
      <c r="D2447" t="n">
        <v>2</v>
      </c>
    </row>
    <row r="2448">
      <c r="A2448" t="inlineStr">
        <is>
          <t>U-930f7e</t>
        </is>
      </c>
      <c r="B2448" s="41" t="n">
        <v>45170</v>
      </c>
      <c r="C2448" t="n">
        <v>5</v>
      </c>
      <c r="D2448" t="n">
        <v>4</v>
      </c>
    </row>
    <row r="2449">
      <c r="A2449" t="inlineStr">
        <is>
          <t>U-a36feb</t>
        </is>
      </c>
      <c r="B2449" s="41" t="n">
        <v>45170</v>
      </c>
      <c r="C2449" t="n">
        <v>10</v>
      </c>
      <c r="D2449" t="n">
        <v>0</v>
      </c>
    </row>
    <row r="2450">
      <c r="A2450" t="inlineStr">
        <is>
          <t>U-2b8447</t>
        </is>
      </c>
      <c r="B2450" s="41" t="n">
        <v>45231</v>
      </c>
      <c r="C2450" t="n">
        <v>8</v>
      </c>
      <c r="D2450" t="n">
        <v>0</v>
      </c>
    </row>
    <row r="2451">
      <c r="A2451" t="inlineStr">
        <is>
          <t>U-5cec6a</t>
        </is>
      </c>
      <c r="B2451" s="41" t="n">
        <v>45536</v>
      </c>
      <c r="C2451" t="n">
        <v>13</v>
      </c>
      <c r="D2451" t="n">
        <v>0</v>
      </c>
    </row>
    <row r="2452">
      <c r="A2452" t="inlineStr">
        <is>
          <t>U-71401f</t>
        </is>
      </c>
      <c r="B2452" s="41" t="n">
        <v>45536</v>
      </c>
      <c r="C2452" t="n">
        <v>10</v>
      </c>
      <c r="D2452" t="n">
        <v>0</v>
      </c>
    </row>
    <row r="2453">
      <c r="A2453" t="inlineStr">
        <is>
          <t>U-76fc5c</t>
        </is>
      </c>
      <c r="B2453" s="41" t="n">
        <v>45536</v>
      </c>
      <c r="C2453" t="n">
        <v>6</v>
      </c>
      <c r="D2453" t="n">
        <v>0</v>
      </c>
    </row>
    <row r="2454">
      <c r="A2454" t="inlineStr">
        <is>
          <t>U-62f8a7</t>
        </is>
      </c>
      <c r="B2454" s="41" t="n">
        <v>45292</v>
      </c>
      <c r="C2454" t="n">
        <v>11</v>
      </c>
      <c r="D2454" t="n">
        <v>1</v>
      </c>
    </row>
    <row r="2455">
      <c r="A2455" t="inlineStr">
        <is>
          <t>U-d20635</t>
        </is>
      </c>
      <c r="B2455" s="41" t="n">
        <v>45047</v>
      </c>
      <c r="C2455" t="n">
        <v>5</v>
      </c>
      <c r="D2455" t="n">
        <v>2</v>
      </c>
    </row>
    <row r="2456">
      <c r="A2456" t="inlineStr">
        <is>
          <t>U-a5d29a</t>
        </is>
      </c>
      <c r="B2456" s="41" t="n">
        <v>45536</v>
      </c>
      <c r="C2456" t="n">
        <v>7</v>
      </c>
      <c r="D2456" t="n">
        <v>2</v>
      </c>
    </row>
    <row r="2457">
      <c r="A2457" t="inlineStr">
        <is>
          <t>U-497528</t>
        </is>
      </c>
      <c r="B2457" s="41" t="n">
        <v>45383</v>
      </c>
      <c r="C2457" t="n">
        <v>13</v>
      </c>
      <c r="D2457" t="n">
        <v>0</v>
      </c>
    </row>
    <row r="2458">
      <c r="A2458" t="inlineStr">
        <is>
          <t>U-dde36f</t>
        </is>
      </c>
      <c r="B2458" s="41" t="n">
        <v>45566</v>
      </c>
      <c r="C2458" t="n">
        <v>6</v>
      </c>
      <c r="D2458" t="n">
        <v>0</v>
      </c>
    </row>
    <row r="2459">
      <c r="A2459" t="inlineStr">
        <is>
          <t>U-aee7b5</t>
        </is>
      </c>
      <c r="B2459" s="41" t="n">
        <v>45444</v>
      </c>
      <c r="C2459" t="n">
        <v>10</v>
      </c>
      <c r="D2459" t="n">
        <v>0</v>
      </c>
    </row>
    <row r="2460">
      <c r="A2460" t="inlineStr">
        <is>
          <t>U-7ac772</t>
        </is>
      </c>
      <c r="B2460" s="41" t="n">
        <v>45139</v>
      </c>
      <c r="C2460" t="n">
        <v>11</v>
      </c>
      <c r="D2460" t="n">
        <v>1</v>
      </c>
    </row>
    <row r="2461">
      <c r="A2461" t="inlineStr">
        <is>
          <t>U-5270c9</t>
        </is>
      </c>
      <c r="B2461" s="41" t="n">
        <v>45352</v>
      </c>
      <c r="C2461" t="n">
        <v>7</v>
      </c>
      <c r="D2461" t="n">
        <v>0</v>
      </c>
    </row>
    <row r="2462">
      <c r="A2462" t="inlineStr">
        <is>
          <t>U-0690a8</t>
        </is>
      </c>
      <c r="B2462" s="41" t="n">
        <v>45627</v>
      </c>
      <c r="C2462" t="n">
        <v>8</v>
      </c>
      <c r="D2462" t="n">
        <v>0</v>
      </c>
    </row>
    <row r="2463">
      <c r="A2463" t="inlineStr">
        <is>
          <t>U-adb403</t>
        </is>
      </c>
      <c r="B2463" s="41" t="n">
        <v>45597</v>
      </c>
      <c r="C2463" t="n">
        <v>12</v>
      </c>
      <c r="D2463" t="n">
        <v>3</v>
      </c>
    </row>
    <row r="2464">
      <c r="A2464" t="inlineStr">
        <is>
          <t>U-354b07</t>
        </is>
      </c>
      <c r="B2464" s="41" t="n">
        <v>45627</v>
      </c>
      <c r="C2464" t="n">
        <v>10</v>
      </c>
      <c r="D2464" t="n">
        <v>2</v>
      </c>
    </row>
    <row r="2465">
      <c r="A2465" t="inlineStr">
        <is>
          <t>U-b61493</t>
        </is>
      </c>
      <c r="B2465" s="41" t="n">
        <v>45566</v>
      </c>
      <c r="C2465" t="n">
        <v>8</v>
      </c>
      <c r="D2465" t="n">
        <v>2</v>
      </c>
    </row>
    <row r="2466">
      <c r="A2466" t="inlineStr">
        <is>
          <t>U-08aba0</t>
        </is>
      </c>
      <c r="B2466" s="41" t="n">
        <v>45017</v>
      </c>
      <c r="C2466" t="n">
        <v>6</v>
      </c>
      <c r="D2466" t="n">
        <v>0</v>
      </c>
    </row>
    <row r="2467">
      <c r="A2467" t="inlineStr">
        <is>
          <t>U-01cafd</t>
        </is>
      </c>
      <c r="B2467" s="41" t="n">
        <v>44986</v>
      </c>
      <c r="C2467" t="n">
        <v>8</v>
      </c>
      <c r="D2467" t="n">
        <v>1</v>
      </c>
    </row>
    <row r="2468">
      <c r="A2468" t="inlineStr">
        <is>
          <t>U-b98135</t>
        </is>
      </c>
      <c r="B2468" s="41" t="n">
        <v>45139</v>
      </c>
      <c r="C2468" t="n">
        <v>7</v>
      </c>
      <c r="D2468" t="n">
        <v>0</v>
      </c>
    </row>
    <row r="2469">
      <c r="A2469" t="inlineStr">
        <is>
          <t>U-3ded21</t>
        </is>
      </c>
      <c r="B2469" s="41" t="n">
        <v>44927</v>
      </c>
      <c r="C2469" t="n">
        <v>5</v>
      </c>
      <c r="D2469" t="n">
        <v>0</v>
      </c>
    </row>
    <row r="2470">
      <c r="A2470" t="inlineStr">
        <is>
          <t>U-0d1ed9</t>
        </is>
      </c>
      <c r="B2470" s="41" t="n">
        <v>45566</v>
      </c>
      <c r="C2470" t="n">
        <v>9</v>
      </c>
      <c r="D2470" t="n">
        <v>1</v>
      </c>
    </row>
    <row r="2471">
      <c r="A2471" t="inlineStr">
        <is>
          <t>U-7ddb42</t>
        </is>
      </c>
      <c r="B2471" s="41" t="n">
        <v>45078</v>
      </c>
      <c r="C2471" t="n">
        <v>6</v>
      </c>
      <c r="D2471" t="n">
        <v>0</v>
      </c>
    </row>
    <row r="2472">
      <c r="A2472" t="inlineStr">
        <is>
          <t>U-f88047</t>
        </is>
      </c>
      <c r="B2472" s="41" t="n">
        <v>45078</v>
      </c>
      <c r="C2472" t="n">
        <v>13</v>
      </c>
      <c r="D2472" t="n">
        <v>0</v>
      </c>
    </row>
    <row r="2473">
      <c r="A2473" t="inlineStr">
        <is>
          <t>U-35ea54</t>
        </is>
      </c>
      <c r="B2473" s="41" t="n">
        <v>45170</v>
      </c>
      <c r="C2473" t="n">
        <v>11</v>
      </c>
      <c r="D2473" t="n">
        <v>3</v>
      </c>
    </row>
    <row r="2474">
      <c r="A2474" t="inlineStr">
        <is>
          <t>U-95c7a1</t>
        </is>
      </c>
      <c r="B2474" s="41" t="n">
        <v>45231</v>
      </c>
      <c r="C2474" t="n">
        <v>12</v>
      </c>
      <c r="D2474" t="n">
        <v>0</v>
      </c>
    </row>
    <row r="2475">
      <c r="A2475" t="inlineStr">
        <is>
          <t>U-0e75f6</t>
        </is>
      </c>
      <c r="B2475" s="41" t="n">
        <v>45627</v>
      </c>
      <c r="C2475" t="n">
        <v>9</v>
      </c>
      <c r="D2475" t="n">
        <v>0</v>
      </c>
    </row>
    <row r="2476">
      <c r="A2476" t="inlineStr">
        <is>
          <t>U-157c64</t>
        </is>
      </c>
      <c r="B2476" s="41" t="n">
        <v>45352</v>
      </c>
      <c r="C2476" t="n">
        <v>8</v>
      </c>
      <c r="D2476" t="n">
        <v>2</v>
      </c>
    </row>
    <row r="2477">
      <c r="A2477" t="inlineStr">
        <is>
          <t>U-7f84d8</t>
        </is>
      </c>
      <c r="B2477" s="41" t="n">
        <v>45200</v>
      </c>
      <c r="C2477" t="n">
        <v>16</v>
      </c>
      <c r="D2477" t="n">
        <v>0</v>
      </c>
    </row>
    <row r="2478">
      <c r="A2478" t="inlineStr">
        <is>
          <t>U-af11df</t>
        </is>
      </c>
      <c r="B2478" s="41" t="n">
        <v>45017</v>
      </c>
      <c r="C2478" t="n">
        <v>9</v>
      </c>
      <c r="D2478" t="n">
        <v>0</v>
      </c>
    </row>
    <row r="2479">
      <c r="A2479" t="inlineStr">
        <is>
          <t>U-8ae788</t>
        </is>
      </c>
      <c r="B2479" s="41" t="n">
        <v>45108</v>
      </c>
      <c r="C2479" t="n">
        <v>6</v>
      </c>
      <c r="D2479" t="n">
        <v>0</v>
      </c>
    </row>
    <row r="2480">
      <c r="A2480" t="inlineStr">
        <is>
          <t>U-6f8286</t>
        </is>
      </c>
      <c r="B2480" s="41" t="n">
        <v>45108</v>
      </c>
      <c r="C2480" t="n">
        <v>10</v>
      </c>
      <c r="D2480" t="n">
        <v>0</v>
      </c>
    </row>
    <row r="2481">
      <c r="A2481" t="inlineStr">
        <is>
          <t>U-a9f02a</t>
        </is>
      </c>
      <c r="B2481" s="41" t="n">
        <v>45231</v>
      </c>
      <c r="C2481" t="n">
        <v>9</v>
      </c>
      <c r="D2481" t="n">
        <v>0</v>
      </c>
    </row>
    <row r="2482">
      <c r="A2482" t="inlineStr">
        <is>
          <t>U-e1988b</t>
        </is>
      </c>
      <c r="B2482" s="41" t="n">
        <v>45017</v>
      </c>
      <c r="C2482" t="n">
        <v>10</v>
      </c>
      <c r="D2482" t="n">
        <v>0</v>
      </c>
    </row>
    <row r="2483">
      <c r="A2483" t="inlineStr">
        <is>
          <t>U-865b38</t>
        </is>
      </c>
      <c r="B2483" s="41" t="n">
        <v>45108</v>
      </c>
      <c r="C2483" t="n">
        <v>9</v>
      </c>
      <c r="D2483" t="n">
        <v>1</v>
      </c>
    </row>
    <row r="2484">
      <c r="A2484" t="inlineStr">
        <is>
          <t>U-e289c8</t>
        </is>
      </c>
      <c r="B2484" s="41" t="n">
        <v>44927</v>
      </c>
      <c r="C2484" t="n">
        <v>7</v>
      </c>
      <c r="D2484" t="n">
        <v>0</v>
      </c>
    </row>
    <row r="2485">
      <c r="A2485" t="inlineStr">
        <is>
          <t>U-fa4b04</t>
        </is>
      </c>
      <c r="B2485" s="41" t="n">
        <v>45231</v>
      </c>
      <c r="C2485" t="n">
        <v>12</v>
      </c>
      <c r="D2485" t="n">
        <v>0</v>
      </c>
    </row>
    <row r="2486">
      <c r="A2486" t="inlineStr">
        <is>
          <t>U-19569a</t>
        </is>
      </c>
      <c r="B2486" s="41" t="n">
        <v>45505</v>
      </c>
      <c r="C2486" t="n">
        <v>11</v>
      </c>
      <c r="D2486" t="n">
        <v>2</v>
      </c>
    </row>
    <row r="2487">
      <c r="A2487" t="inlineStr">
        <is>
          <t>U-b663d1</t>
        </is>
      </c>
      <c r="B2487" s="41" t="n">
        <v>45566</v>
      </c>
      <c r="C2487" t="n">
        <v>7</v>
      </c>
      <c r="D2487" t="n">
        <v>0</v>
      </c>
    </row>
    <row r="2488">
      <c r="A2488" t="inlineStr">
        <is>
          <t>U-a13cdd</t>
        </is>
      </c>
      <c r="B2488" s="41" t="n">
        <v>45292</v>
      </c>
      <c r="C2488" t="n">
        <v>10</v>
      </c>
      <c r="D2488" t="n">
        <v>0</v>
      </c>
    </row>
    <row r="2489">
      <c r="A2489" t="inlineStr">
        <is>
          <t>U-90ec4a</t>
        </is>
      </c>
      <c r="B2489" s="41" t="n">
        <v>45597</v>
      </c>
      <c r="C2489" t="n">
        <v>5</v>
      </c>
      <c r="D2489" t="n">
        <v>0</v>
      </c>
    </row>
    <row r="2490">
      <c r="A2490" t="inlineStr">
        <is>
          <t>U-44bed8</t>
        </is>
      </c>
      <c r="B2490" s="41" t="n">
        <v>45505</v>
      </c>
      <c r="C2490" t="n">
        <v>10</v>
      </c>
      <c r="D2490" t="n">
        <v>0</v>
      </c>
    </row>
    <row r="2491">
      <c r="A2491" t="inlineStr">
        <is>
          <t>U-70a3c7</t>
        </is>
      </c>
      <c r="B2491" s="41" t="n">
        <v>45474</v>
      </c>
      <c r="C2491" t="n">
        <v>8</v>
      </c>
      <c r="D2491" t="n">
        <v>0</v>
      </c>
    </row>
    <row r="2492">
      <c r="A2492" t="inlineStr">
        <is>
          <t>U-8fa601</t>
        </is>
      </c>
      <c r="B2492" s="41" t="n">
        <v>45170</v>
      </c>
      <c r="C2492" t="n">
        <v>10</v>
      </c>
      <c r="D2492" t="n">
        <v>0</v>
      </c>
    </row>
    <row r="2493">
      <c r="A2493" t="inlineStr">
        <is>
          <t>U-729672</t>
        </is>
      </c>
      <c r="B2493" s="41" t="n">
        <v>45108</v>
      </c>
      <c r="C2493" t="n">
        <v>5</v>
      </c>
      <c r="D2493" t="n">
        <v>0</v>
      </c>
    </row>
    <row r="2494">
      <c r="A2494" t="inlineStr">
        <is>
          <t>U-bc77d6</t>
        </is>
      </c>
      <c r="B2494" s="41" t="n">
        <v>45231</v>
      </c>
      <c r="C2494" t="n">
        <v>6</v>
      </c>
      <c r="D2494" t="n">
        <v>2</v>
      </c>
    </row>
    <row r="2495">
      <c r="A2495" t="inlineStr">
        <is>
          <t>U-fba81c</t>
        </is>
      </c>
      <c r="B2495" s="41" t="n">
        <v>45200</v>
      </c>
      <c r="C2495" t="n">
        <v>17</v>
      </c>
      <c r="D2495" t="n">
        <v>0</v>
      </c>
    </row>
    <row r="2496">
      <c r="A2496" t="inlineStr">
        <is>
          <t>U-dfd37a</t>
        </is>
      </c>
      <c r="B2496" s="41" t="n">
        <v>45597</v>
      </c>
      <c r="C2496" t="n">
        <v>8</v>
      </c>
      <c r="D2496" t="n">
        <v>1</v>
      </c>
    </row>
    <row r="2497">
      <c r="A2497" t="inlineStr">
        <is>
          <t>U-dadbda</t>
        </is>
      </c>
      <c r="B2497" s="41" t="n">
        <v>45200</v>
      </c>
      <c r="C2497" t="n">
        <v>6</v>
      </c>
      <c r="D2497" t="n">
        <v>2</v>
      </c>
    </row>
    <row r="2498">
      <c r="A2498" t="inlineStr">
        <is>
          <t>U-94fa49</t>
        </is>
      </c>
      <c r="B2498" s="41" t="n">
        <v>45231</v>
      </c>
      <c r="C2498" t="n">
        <v>14</v>
      </c>
      <c r="D2498" t="n">
        <v>0</v>
      </c>
    </row>
    <row r="2499">
      <c r="A2499" t="inlineStr">
        <is>
          <t>U-774fdd</t>
        </is>
      </c>
      <c r="B2499" s="41" t="n">
        <v>45139</v>
      </c>
      <c r="C2499" t="n">
        <v>10</v>
      </c>
      <c r="D2499" t="n">
        <v>0</v>
      </c>
    </row>
    <row r="2500">
      <c r="A2500" t="inlineStr">
        <is>
          <t>U-be6756</t>
        </is>
      </c>
      <c r="B2500" s="41" t="n">
        <v>45383</v>
      </c>
      <c r="C2500" t="n">
        <v>8</v>
      </c>
      <c r="D2500" t="n">
        <v>0</v>
      </c>
    </row>
    <row r="2501">
      <c r="A2501" t="inlineStr">
        <is>
          <t>U-57de98</t>
        </is>
      </c>
      <c r="B2501" s="41" t="n">
        <v>45292</v>
      </c>
      <c r="C2501" t="n">
        <v>11</v>
      </c>
      <c r="D2501" t="n">
        <v>0</v>
      </c>
    </row>
    <row r="2502">
      <c r="A2502" t="inlineStr">
        <is>
          <t>U-002438</t>
        </is>
      </c>
      <c r="B2502" s="41" t="n">
        <v>45444</v>
      </c>
      <c r="C2502" t="n">
        <v>4</v>
      </c>
      <c r="D2502" t="n">
        <v>0</v>
      </c>
    </row>
    <row r="2503">
      <c r="A2503" t="inlineStr">
        <is>
          <t>U-424400</t>
        </is>
      </c>
      <c r="B2503" s="41" t="n">
        <v>45078</v>
      </c>
      <c r="C2503" t="n">
        <v>11</v>
      </c>
      <c r="D2503" t="n">
        <v>0</v>
      </c>
    </row>
    <row r="2504">
      <c r="A2504" t="inlineStr">
        <is>
          <t>U-dd5d67</t>
        </is>
      </c>
      <c r="B2504" s="41" t="n">
        <v>45078</v>
      </c>
      <c r="C2504" t="n">
        <v>6</v>
      </c>
      <c r="D2504" t="n">
        <v>4</v>
      </c>
    </row>
    <row r="2505">
      <c r="A2505" t="inlineStr">
        <is>
          <t>U-4941de</t>
        </is>
      </c>
      <c r="B2505" s="41" t="n">
        <v>45261</v>
      </c>
      <c r="C2505" t="n">
        <v>6</v>
      </c>
      <c r="D2505" t="n">
        <v>0</v>
      </c>
    </row>
    <row r="2506">
      <c r="A2506" t="inlineStr">
        <is>
          <t>U-180066</t>
        </is>
      </c>
      <c r="B2506" s="41" t="n">
        <v>45200</v>
      </c>
      <c r="C2506" t="n">
        <v>7</v>
      </c>
      <c r="D2506" t="n">
        <v>0</v>
      </c>
    </row>
    <row r="2507">
      <c r="A2507" t="inlineStr">
        <is>
          <t>U-57ac73</t>
        </is>
      </c>
      <c r="B2507" s="41" t="n">
        <v>45505</v>
      </c>
      <c r="C2507" t="n">
        <v>10</v>
      </c>
      <c r="D2507" t="n">
        <v>0</v>
      </c>
    </row>
    <row r="2508">
      <c r="A2508" t="inlineStr">
        <is>
          <t>U-746b8c</t>
        </is>
      </c>
      <c r="B2508" s="41" t="n">
        <v>45566</v>
      </c>
      <c r="C2508" t="n">
        <v>12</v>
      </c>
      <c r="D2508" t="n">
        <v>0</v>
      </c>
    </row>
    <row r="2509">
      <c r="A2509" t="inlineStr">
        <is>
          <t>U-707c8d</t>
        </is>
      </c>
      <c r="B2509" s="41" t="n">
        <v>45200</v>
      </c>
      <c r="C2509" t="n">
        <v>10</v>
      </c>
      <c r="D2509" t="n">
        <v>0</v>
      </c>
    </row>
    <row r="2510">
      <c r="A2510" t="inlineStr">
        <is>
          <t>U-72eb4e</t>
        </is>
      </c>
      <c r="B2510" s="41" t="n">
        <v>45505</v>
      </c>
      <c r="C2510" t="n">
        <v>12</v>
      </c>
      <c r="D2510" t="n">
        <v>1</v>
      </c>
    </row>
    <row r="2511">
      <c r="A2511" t="inlineStr">
        <is>
          <t>U-61da66</t>
        </is>
      </c>
      <c r="B2511" s="41" t="n">
        <v>45261</v>
      </c>
      <c r="C2511" t="n">
        <v>9</v>
      </c>
      <c r="D2511" t="n">
        <v>0</v>
      </c>
    </row>
    <row r="2512">
      <c r="A2512" t="inlineStr">
        <is>
          <t>U-4f9a1c</t>
        </is>
      </c>
      <c r="B2512" s="41" t="n">
        <v>45017</v>
      </c>
      <c r="C2512" t="n">
        <v>7</v>
      </c>
      <c r="D2512" t="n">
        <v>0</v>
      </c>
    </row>
    <row r="2513">
      <c r="A2513" t="inlineStr">
        <is>
          <t>U-ec8ab4</t>
        </is>
      </c>
      <c r="B2513" s="41" t="n">
        <v>44958</v>
      </c>
      <c r="C2513" t="n">
        <v>11</v>
      </c>
      <c r="D2513" t="n">
        <v>0</v>
      </c>
    </row>
    <row r="2514">
      <c r="A2514" t="inlineStr">
        <is>
          <t>U-1b9e63</t>
        </is>
      </c>
      <c r="B2514" s="41" t="n">
        <v>45474</v>
      </c>
      <c r="C2514" t="n">
        <v>9</v>
      </c>
      <c r="D2514" t="n">
        <v>0</v>
      </c>
    </row>
    <row r="2515">
      <c r="A2515" t="inlineStr">
        <is>
          <t>U-5f9ada</t>
        </is>
      </c>
      <c r="B2515" s="41" t="n">
        <v>44958</v>
      </c>
      <c r="C2515" t="n">
        <v>7</v>
      </c>
      <c r="D2515" t="n">
        <v>3</v>
      </c>
    </row>
    <row r="2516">
      <c r="A2516" t="inlineStr">
        <is>
          <t>U-18ce7e</t>
        </is>
      </c>
      <c r="B2516" s="41" t="n">
        <v>45047</v>
      </c>
      <c r="C2516" t="n">
        <v>10</v>
      </c>
      <c r="D2516" t="n">
        <v>0</v>
      </c>
    </row>
    <row r="2517">
      <c r="A2517" t="inlineStr">
        <is>
          <t>U-f09605</t>
        </is>
      </c>
      <c r="B2517" s="41" t="n">
        <v>45139</v>
      </c>
      <c r="C2517" t="n">
        <v>10</v>
      </c>
      <c r="D2517" t="n">
        <v>2</v>
      </c>
    </row>
    <row r="2518">
      <c r="A2518" t="inlineStr">
        <is>
          <t>U-b985db</t>
        </is>
      </c>
      <c r="B2518" s="41" t="n">
        <v>45597</v>
      </c>
      <c r="C2518" t="n">
        <v>11</v>
      </c>
      <c r="D2518" t="n">
        <v>1</v>
      </c>
    </row>
    <row r="2519">
      <c r="A2519" t="inlineStr">
        <is>
          <t>U-74a4ad</t>
        </is>
      </c>
      <c r="B2519" s="41" t="n">
        <v>45352</v>
      </c>
      <c r="C2519" t="n">
        <v>14</v>
      </c>
      <c r="D2519" t="n">
        <v>0</v>
      </c>
    </row>
    <row r="2520">
      <c r="A2520" t="inlineStr">
        <is>
          <t>U-a3060a</t>
        </is>
      </c>
      <c r="B2520" s="41" t="n">
        <v>45170</v>
      </c>
      <c r="C2520" t="n">
        <v>8</v>
      </c>
      <c r="D2520" t="n">
        <v>2</v>
      </c>
    </row>
    <row r="2521">
      <c r="A2521" t="inlineStr">
        <is>
          <t>U-9c9008</t>
        </is>
      </c>
      <c r="B2521" s="41" t="n">
        <v>45627</v>
      </c>
      <c r="C2521" t="n">
        <v>7</v>
      </c>
      <c r="D2521" t="n">
        <v>0</v>
      </c>
    </row>
    <row r="2522">
      <c r="A2522" t="inlineStr">
        <is>
          <t>U-f3299f</t>
        </is>
      </c>
      <c r="B2522" s="41" t="n">
        <v>45352</v>
      </c>
      <c r="C2522" t="n">
        <v>7</v>
      </c>
      <c r="D2522" t="n">
        <v>0</v>
      </c>
    </row>
    <row r="2523">
      <c r="A2523" t="inlineStr">
        <is>
          <t>U-f588a9</t>
        </is>
      </c>
      <c r="B2523" s="41" t="n">
        <v>45170</v>
      </c>
      <c r="C2523" t="n">
        <v>15</v>
      </c>
      <c r="D2523" t="n">
        <v>0</v>
      </c>
    </row>
    <row r="2524">
      <c r="A2524" t="inlineStr">
        <is>
          <t>U-f7d463</t>
        </is>
      </c>
      <c r="B2524" s="41" t="n">
        <v>44986</v>
      </c>
      <c r="C2524" t="n">
        <v>7</v>
      </c>
      <c r="D2524" t="n">
        <v>0</v>
      </c>
    </row>
    <row r="2525">
      <c r="A2525" t="inlineStr">
        <is>
          <t>U-e06ecd</t>
        </is>
      </c>
      <c r="B2525" s="41" t="n">
        <v>45170</v>
      </c>
      <c r="C2525" t="n">
        <v>9</v>
      </c>
      <c r="D2525" t="n">
        <v>2</v>
      </c>
    </row>
    <row r="2526">
      <c r="A2526" t="inlineStr">
        <is>
          <t>U-605ca6</t>
        </is>
      </c>
      <c r="B2526" s="41" t="n">
        <v>45323</v>
      </c>
      <c r="C2526" t="n">
        <v>7</v>
      </c>
      <c r="D2526" t="n">
        <v>0</v>
      </c>
    </row>
    <row r="2527">
      <c r="A2527" t="inlineStr">
        <is>
          <t>U-d164ac</t>
        </is>
      </c>
      <c r="B2527" s="41" t="n">
        <v>45352</v>
      </c>
      <c r="C2527" t="n">
        <v>7</v>
      </c>
      <c r="D2527" t="n">
        <v>0</v>
      </c>
    </row>
    <row r="2528">
      <c r="A2528" t="inlineStr">
        <is>
          <t>U-fa5d30</t>
        </is>
      </c>
      <c r="B2528" s="41" t="n">
        <v>44986</v>
      </c>
      <c r="C2528" t="n">
        <v>9</v>
      </c>
      <c r="D2528" t="n">
        <v>0</v>
      </c>
    </row>
    <row r="2529">
      <c r="A2529" t="inlineStr">
        <is>
          <t>U-b522c4</t>
        </is>
      </c>
      <c r="B2529" s="41" t="n">
        <v>44927</v>
      </c>
      <c r="C2529" t="n">
        <v>8</v>
      </c>
      <c r="D2529" t="n">
        <v>0</v>
      </c>
    </row>
    <row r="2530">
      <c r="A2530" t="inlineStr">
        <is>
          <t>U-fa42fe</t>
        </is>
      </c>
      <c r="B2530" s="41" t="n">
        <v>45597</v>
      </c>
      <c r="C2530" t="n">
        <v>13</v>
      </c>
      <c r="D2530" t="n">
        <v>0</v>
      </c>
    </row>
    <row r="2531">
      <c r="A2531" t="inlineStr">
        <is>
          <t>U-eb93d5</t>
        </is>
      </c>
      <c r="B2531" s="41" t="n">
        <v>45597</v>
      </c>
      <c r="C2531" t="n">
        <v>9</v>
      </c>
      <c r="D2531" t="n">
        <v>3</v>
      </c>
    </row>
    <row r="2532">
      <c r="A2532" t="inlineStr">
        <is>
          <t>U-21ce54</t>
        </is>
      </c>
      <c r="B2532" s="41" t="n">
        <v>45627</v>
      </c>
      <c r="C2532" t="n">
        <v>11</v>
      </c>
      <c r="D2532" t="n">
        <v>0</v>
      </c>
    </row>
    <row r="2533">
      <c r="A2533" t="inlineStr">
        <is>
          <t>U-49bfe4</t>
        </is>
      </c>
      <c r="B2533" s="41" t="n">
        <v>45505</v>
      </c>
      <c r="C2533" t="n">
        <v>8</v>
      </c>
      <c r="D2533" t="n">
        <v>2</v>
      </c>
    </row>
    <row r="2534">
      <c r="A2534" t="inlineStr">
        <is>
          <t>U-0bc4c8</t>
        </is>
      </c>
      <c r="B2534" s="41" t="n">
        <v>45200</v>
      </c>
      <c r="C2534" t="n">
        <v>9</v>
      </c>
      <c r="D2534" t="n">
        <v>0</v>
      </c>
    </row>
    <row r="2535">
      <c r="A2535" t="inlineStr">
        <is>
          <t>U-31111c</t>
        </is>
      </c>
      <c r="B2535" s="41" t="n">
        <v>45323</v>
      </c>
      <c r="C2535" t="n">
        <v>12</v>
      </c>
      <c r="D2535" t="n">
        <v>2</v>
      </c>
    </row>
    <row r="2536">
      <c r="A2536" t="inlineStr">
        <is>
          <t>U-29aa1f</t>
        </is>
      </c>
      <c r="B2536" s="41" t="n">
        <v>45413</v>
      </c>
      <c r="C2536" t="n">
        <v>10</v>
      </c>
      <c r="D2536" t="n">
        <v>0</v>
      </c>
    </row>
    <row r="2537">
      <c r="A2537" t="inlineStr">
        <is>
          <t>U-ddd222</t>
        </is>
      </c>
      <c r="B2537" s="41" t="n">
        <v>45047</v>
      </c>
      <c r="C2537" t="n">
        <v>7</v>
      </c>
      <c r="D2537" t="n">
        <v>5</v>
      </c>
    </row>
    <row r="2538">
      <c r="A2538" t="inlineStr">
        <is>
          <t>U-a23860</t>
        </is>
      </c>
      <c r="B2538" s="41" t="n">
        <v>45352</v>
      </c>
      <c r="C2538" t="n">
        <v>7</v>
      </c>
      <c r="D2538" t="n">
        <v>3</v>
      </c>
    </row>
    <row r="2539">
      <c r="A2539" t="inlineStr">
        <is>
          <t>U-cfb8b9</t>
        </is>
      </c>
      <c r="B2539" s="41" t="n">
        <v>45505</v>
      </c>
      <c r="C2539" t="n">
        <v>10</v>
      </c>
      <c r="D2539" t="n">
        <v>0</v>
      </c>
    </row>
    <row r="2540">
      <c r="A2540" t="inlineStr">
        <is>
          <t>U-0871a7</t>
        </is>
      </c>
      <c r="B2540" s="41" t="n">
        <v>45047</v>
      </c>
      <c r="C2540" t="n">
        <v>5</v>
      </c>
      <c r="D2540" t="n">
        <v>0</v>
      </c>
    </row>
    <row r="2541">
      <c r="A2541" t="inlineStr">
        <is>
          <t>U-5b687e</t>
        </is>
      </c>
      <c r="B2541" s="41" t="n">
        <v>45261</v>
      </c>
      <c r="C2541" t="n">
        <v>8</v>
      </c>
      <c r="D2541" t="n">
        <v>0</v>
      </c>
    </row>
    <row r="2542">
      <c r="A2542" t="inlineStr">
        <is>
          <t>U-e57fc3</t>
        </is>
      </c>
      <c r="B2542" s="41" t="n">
        <v>45231</v>
      </c>
      <c r="C2542" t="n">
        <v>13</v>
      </c>
      <c r="D2542" t="n">
        <v>0</v>
      </c>
    </row>
    <row r="2543">
      <c r="A2543" t="inlineStr">
        <is>
          <t>U-d7cd6a</t>
        </is>
      </c>
      <c r="B2543" s="41" t="n">
        <v>45292</v>
      </c>
      <c r="C2543" t="n">
        <v>12</v>
      </c>
      <c r="D2543" t="n">
        <v>1</v>
      </c>
    </row>
    <row r="2544">
      <c r="A2544" t="inlineStr">
        <is>
          <t>U-4e7dec</t>
        </is>
      </c>
      <c r="B2544" s="41" t="n">
        <v>45566</v>
      </c>
      <c r="C2544" t="n">
        <v>9</v>
      </c>
      <c r="D2544" t="n">
        <v>0</v>
      </c>
    </row>
    <row r="2545">
      <c r="A2545" t="inlineStr">
        <is>
          <t>U-cca89b</t>
        </is>
      </c>
      <c r="B2545" s="41" t="n">
        <v>45566</v>
      </c>
      <c r="C2545" t="n">
        <v>10</v>
      </c>
      <c r="D2545" t="n">
        <v>0</v>
      </c>
    </row>
    <row r="2546">
      <c r="A2546" t="inlineStr">
        <is>
          <t>U-24c385</t>
        </is>
      </c>
      <c r="B2546" s="41" t="n">
        <v>45323</v>
      </c>
      <c r="C2546" t="n">
        <v>8</v>
      </c>
      <c r="D2546" t="n">
        <v>0</v>
      </c>
    </row>
    <row r="2547">
      <c r="A2547" t="inlineStr">
        <is>
          <t>U-8647fb</t>
        </is>
      </c>
      <c r="B2547" s="41" t="n">
        <v>45108</v>
      </c>
      <c r="C2547" t="n">
        <v>11</v>
      </c>
      <c r="D2547" t="n">
        <v>1</v>
      </c>
    </row>
    <row r="2548">
      <c r="A2548" t="inlineStr">
        <is>
          <t>U-a0cfb3</t>
        </is>
      </c>
      <c r="B2548" s="41" t="n">
        <v>45139</v>
      </c>
      <c r="C2548" t="n">
        <v>11</v>
      </c>
      <c r="D2548" t="n">
        <v>1</v>
      </c>
    </row>
    <row r="2549">
      <c r="A2549" t="inlineStr">
        <is>
          <t>U-884269</t>
        </is>
      </c>
      <c r="B2549" s="41" t="n">
        <v>44986</v>
      </c>
      <c r="C2549" t="n">
        <v>8</v>
      </c>
      <c r="D2549" t="n">
        <v>0</v>
      </c>
    </row>
    <row r="2550">
      <c r="A2550" t="inlineStr">
        <is>
          <t>U-8fb0a6</t>
        </is>
      </c>
      <c r="B2550" s="41" t="n">
        <v>45505</v>
      </c>
      <c r="C2550" t="n">
        <v>11</v>
      </c>
      <c r="D2550" t="n">
        <v>0</v>
      </c>
    </row>
    <row r="2551">
      <c r="A2551" t="inlineStr">
        <is>
          <t>U-336816</t>
        </is>
      </c>
      <c r="B2551" s="41" t="n">
        <v>45536</v>
      </c>
      <c r="C2551" t="n">
        <v>10</v>
      </c>
      <c r="D2551" t="n">
        <v>0</v>
      </c>
    </row>
    <row r="2552">
      <c r="A2552" t="inlineStr">
        <is>
          <t>U-b481dd</t>
        </is>
      </c>
      <c r="B2552" s="41" t="n">
        <v>45566</v>
      </c>
      <c r="C2552" t="n">
        <v>13</v>
      </c>
      <c r="D2552" t="n">
        <v>0</v>
      </c>
    </row>
    <row r="2553">
      <c r="A2553" t="inlineStr">
        <is>
          <t>U-5b7d0d</t>
        </is>
      </c>
      <c r="B2553" s="41" t="n">
        <v>45627</v>
      </c>
      <c r="C2553" t="n">
        <v>10</v>
      </c>
      <c r="D2553" t="n">
        <v>5</v>
      </c>
    </row>
    <row r="2554">
      <c r="A2554" t="inlineStr">
        <is>
          <t>U-8233a0</t>
        </is>
      </c>
      <c r="B2554" s="41" t="n">
        <v>45444</v>
      </c>
      <c r="C2554" t="n">
        <v>11</v>
      </c>
      <c r="D2554" t="n">
        <v>0</v>
      </c>
    </row>
    <row r="2555">
      <c r="A2555" t="inlineStr">
        <is>
          <t>U-185e17</t>
        </is>
      </c>
      <c r="B2555" s="41" t="n">
        <v>45139</v>
      </c>
      <c r="C2555" t="n">
        <v>14</v>
      </c>
      <c r="D2555" t="n">
        <v>3</v>
      </c>
    </row>
    <row r="2556">
      <c r="A2556" t="inlineStr">
        <is>
          <t>U-7b30fd</t>
        </is>
      </c>
      <c r="B2556" s="41" t="n">
        <v>45047</v>
      </c>
      <c r="C2556" t="n">
        <v>11</v>
      </c>
      <c r="D2556" t="n">
        <v>1</v>
      </c>
    </row>
    <row r="2557">
      <c r="A2557" t="inlineStr">
        <is>
          <t>U-6883ec</t>
        </is>
      </c>
      <c r="B2557" s="41" t="n">
        <v>45139</v>
      </c>
      <c r="C2557" t="n">
        <v>11</v>
      </c>
      <c r="D2557" t="n">
        <v>0</v>
      </c>
    </row>
    <row r="2558">
      <c r="A2558" t="inlineStr">
        <is>
          <t>U-ca2e27</t>
        </is>
      </c>
      <c r="B2558" s="41" t="n">
        <v>45139</v>
      </c>
      <c r="C2558" t="n">
        <v>7</v>
      </c>
      <c r="D2558" t="n">
        <v>0</v>
      </c>
    </row>
    <row r="2559">
      <c r="A2559" t="inlineStr">
        <is>
          <t>U-66b7fa</t>
        </is>
      </c>
      <c r="B2559" s="41" t="n">
        <v>45444</v>
      </c>
      <c r="C2559" t="n">
        <v>7</v>
      </c>
      <c r="D2559" t="n">
        <v>0</v>
      </c>
    </row>
    <row r="2560">
      <c r="A2560" t="inlineStr">
        <is>
          <t>U-018fba</t>
        </is>
      </c>
      <c r="B2560" s="41" t="n">
        <v>45139</v>
      </c>
      <c r="C2560" t="n">
        <v>9</v>
      </c>
      <c r="D2560" t="n">
        <v>2</v>
      </c>
    </row>
    <row r="2561">
      <c r="A2561" t="inlineStr">
        <is>
          <t>U-1772ec</t>
        </is>
      </c>
      <c r="B2561" s="41" t="n">
        <v>45597</v>
      </c>
      <c r="C2561" t="n">
        <v>6</v>
      </c>
      <c r="D2561" t="n">
        <v>6</v>
      </c>
    </row>
    <row r="2562">
      <c r="A2562" t="inlineStr">
        <is>
          <t>U-de8938</t>
        </is>
      </c>
      <c r="B2562" s="41" t="n">
        <v>45292</v>
      </c>
      <c r="C2562" t="n">
        <v>13</v>
      </c>
      <c r="D2562" t="n">
        <v>0</v>
      </c>
    </row>
    <row r="2563">
      <c r="A2563" t="inlineStr">
        <is>
          <t>U-5fc4ea</t>
        </is>
      </c>
      <c r="B2563" s="41" t="n">
        <v>45413</v>
      </c>
      <c r="C2563" t="n">
        <v>16</v>
      </c>
      <c r="D2563" t="n">
        <v>0</v>
      </c>
    </row>
    <row r="2564">
      <c r="A2564" t="inlineStr">
        <is>
          <t>U-c95e4b</t>
        </is>
      </c>
      <c r="B2564" s="41" t="n">
        <v>45047</v>
      </c>
      <c r="C2564" t="n">
        <v>11</v>
      </c>
      <c r="D2564" t="n">
        <v>0</v>
      </c>
    </row>
    <row r="2565">
      <c r="A2565" t="inlineStr">
        <is>
          <t>U-398664</t>
        </is>
      </c>
      <c r="B2565" s="41" t="n">
        <v>45292</v>
      </c>
      <c r="C2565" t="n">
        <v>9</v>
      </c>
      <c r="D2565" t="n">
        <v>0</v>
      </c>
    </row>
    <row r="2566">
      <c r="A2566" t="inlineStr">
        <is>
          <t>U-59042b</t>
        </is>
      </c>
      <c r="B2566" s="41" t="n">
        <v>45078</v>
      </c>
      <c r="C2566" t="n">
        <v>20</v>
      </c>
      <c r="D2566" t="n">
        <v>0</v>
      </c>
    </row>
    <row r="2567">
      <c r="A2567" t="inlineStr">
        <is>
          <t>U-21388d</t>
        </is>
      </c>
      <c r="B2567" s="41" t="n">
        <v>45170</v>
      </c>
      <c r="C2567" t="n">
        <v>8</v>
      </c>
      <c r="D2567" t="n">
        <v>0</v>
      </c>
    </row>
    <row r="2568">
      <c r="A2568" t="inlineStr">
        <is>
          <t>U-e98841</t>
        </is>
      </c>
      <c r="B2568" s="41" t="n">
        <v>45231</v>
      </c>
      <c r="C2568" t="n">
        <v>6</v>
      </c>
      <c r="D2568" t="n">
        <v>0</v>
      </c>
    </row>
    <row r="2569">
      <c r="A2569" t="inlineStr">
        <is>
          <t>U-5760a9</t>
        </is>
      </c>
      <c r="B2569" s="41" t="n">
        <v>45536</v>
      </c>
      <c r="C2569" t="n">
        <v>13</v>
      </c>
      <c r="D2569" t="n">
        <v>0</v>
      </c>
    </row>
    <row r="2570">
      <c r="A2570" t="inlineStr">
        <is>
          <t>U-84ffc5</t>
        </is>
      </c>
      <c r="B2570" s="41" t="n">
        <v>45413</v>
      </c>
      <c r="C2570" t="n">
        <v>13</v>
      </c>
      <c r="D2570" t="n">
        <v>0</v>
      </c>
    </row>
    <row r="2571">
      <c r="A2571" t="inlineStr">
        <is>
          <t>U-4b23ae</t>
        </is>
      </c>
      <c r="B2571" s="41" t="n">
        <v>45566</v>
      </c>
      <c r="C2571" t="n">
        <v>11</v>
      </c>
      <c r="D2571" t="n">
        <v>2</v>
      </c>
    </row>
    <row r="2572">
      <c r="A2572" t="inlineStr">
        <is>
          <t>U-91168a</t>
        </is>
      </c>
      <c r="B2572" s="41" t="n">
        <v>45627</v>
      </c>
      <c r="C2572" t="n">
        <v>7</v>
      </c>
      <c r="D2572" t="n">
        <v>0</v>
      </c>
    </row>
    <row r="2573">
      <c r="A2573" t="inlineStr">
        <is>
          <t>U-0cebab</t>
        </is>
      </c>
      <c r="B2573" s="41" t="n">
        <v>45261</v>
      </c>
      <c r="C2573" t="n">
        <v>13</v>
      </c>
      <c r="D2573" t="n">
        <v>0</v>
      </c>
    </row>
    <row r="2574">
      <c r="A2574" t="inlineStr">
        <is>
          <t>U-5b6de8</t>
        </is>
      </c>
      <c r="B2574" s="41" t="n">
        <v>45170</v>
      </c>
      <c r="C2574" t="n">
        <v>9</v>
      </c>
      <c r="D2574" t="n">
        <v>0</v>
      </c>
    </row>
    <row r="2575">
      <c r="A2575" t="inlineStr">
        <is>
          <t>U-cf3a9d</t>
        </is>
      </c>
      <c r="B2575" s="41" t="n">
        <v>45323</v>
      </c>
      <c r="C2575" t="n">
        <v>11</v>
      </c>
      <c r="D2575" t="n">
        <v>0</v>
      </c>
    </row>
    <row r="2576">
      <c r="A2576" t="inlineStr">
        <is>
          <t>U-27abf9</t>
        </is>
      </c>
      <c r="B2576" s="41" t="n">
        <v>45413</v>
      </c>
      <c r="C2576" t="n">
        <v>13</v>
      </c>
      <c r="D2576" t="n">
        <v>1</v>
      </c>
    </row>
    <row r="2577">
      <c r="A2577" t="inlineStr">
        <is>
          <t>U-6094ee</t>
        </is>
      </c>
      <c r="B2577" s="41" t="n">
        <v>45078</v>
      </c>
      <c r="C2577" t="n">
        <v>12</v>
      </c>
      <c r="D2577" t="n">
        <v>1</v>
      </c>
    </row>
    <row r="2578">
      <c r="A2578" t="inlineStr">
        <is>
          <t>U-cb08c5</t>
        </is>
      </c>
      <c r="B2578" s="41" t="n">
        <v>45383</v>
      </c>
      <c r="C2578" t="n">
        <v>10</v>
      </c>
      <c r="D2578" t="n">
        <v>0</v>
      </c>
    </row>
    <row r="2579">
      <c r="A2579" t="inlineStr">
        <is>
          <t>U-228e66</t>
        </is>
      </c>
      <c r="B2579" s="41" t="n">
        <v>45536</v>
      </c>
      <c r="C2579" t="n">
        <v>5</v>
      </c>
      <c r="D2579" t="n">
        <v>2</v>
      </c>
    </row>
    <row r="2580">
      <c r="A2580" t="inlineStr">
        <is>
          <t>U-f1ddab</t>
        </is>
      </c>
      <c r="B2580" s="41" t="n">
        <v>45231</v>
      </c>
      <c r="C2580" t="n">
        <v>8</v>
      </c>
      <c r="D2580" t="n">
        <v>2</v>
      </c>
    </row>
    <row r="2581">
      <c r="A2581" t="inlineStr">
        <is>
          <t>U-950784</t>
        </is>
      </c>
      <c r="B2581" s="41" t="n">
        <v>45383</v>
      </c>
      <c r="C2581" t="n">
        <v>10</v>
      </c>
      <c r="D2581" t="n">
        <v>0</v>
      </c>
    </row>
    <row r="2582">
      <c r="A2582" t="inlineStr">
        <is>
          <t>U-ad4a5c</t>
        </is>
      </c>
      <c r="B2582" s="41" t="n">
        <v>45536</v>
      </c>
      <c r="C2582" t="n">
        <v>5</v>
      </c>
      <c r="D2582" t="n">
        <v>1</v>
      </c>
    </row>
    <row r="2583">
      <c r="A2583" t="inlineStr">
        <is>
          <t>U-63f190</t>
        </is>
      </c>
      <c r="B2583" s="41" t="n">
        <v>45566</v>
      </c>
      <c r="C2583" t="n">
        <v>12</v>
      </c>
      <c r="D2583" t="n">
        <v>0</v>
      </c>
    </row>
    <row r="2584">
      <c r="A2584" t="inlineStr">
        <is>
          <t>U-023901</t>
        </is>
      </c>
      <c r="B2584" s="41" t="n">
        <v>44958</v>
      </c>
      <c r="C2584" t="n">
        <v>5</v>
      </c>
      <c r="D2584" t="n">
        <v>0</v>
      </c>
    </row>
    <row r="2585">
      <c r="A2585" t="inlineStr">
        <is>
          <t>U-09aa91</t>
        </is>
      </c>
      <c r="B2585" s="41" t="n">
        <v>45292</v>
      </c>
      <c r="C2585" t="n">
        <v>4</v>
      </c>
      <c r="D2585" t="n">
        <v>1</v>
      </c>
    </row>
    <row r="2586">
      <c r="A2586" t="inlineStr">
        <is>
          <t>U-d0093a</t>
        </is>
      </c>
      <c r="B2586" s="41" t="n">
        <v>45200</v>
      </c>
      <c r="C2586" t="n">
        <v>7</v>
      </c>
      <c r="D2586" t="n">
        <v>0</v>
      </c>
    </row>
    <row r="2587">
      <c r="A2587" t="inlineStr">
        <is>
          <t>U-132797</t>
        </is>
      </c>
      <c r="B2587" s="41" t="n">
        <v>45444</v>
      </c>
      <c r="C2587" t="n">
        <v>10</v>
      </c>
      <c r="D2587" t="n">
        <v>1</v>
      </c>
    </row>
    <row r="2588">
      <c r="A2588" t="inlineStr">
        <is>
          <t>U-c47a71</t>
        </is>
      </c>
      <c r="B2588" s="41" t="n">
        <v>45170</v>
      </c>
      <c r="C2588" t="n">
        <v>5</v>
      </c>
      <c r="D2588" t="n">
        <v>0</v>
      </c>
    </row>
    <row r="2589">
      <c r="A2589" t="inlineStr">
        <is>
          <t>U-31f91a</t>
        </is>
      </c>
      <c r="B2589" s="41" t="n">
        <v>45597</v>
      </c>
      <c r="C2589" t="n">
        <v>12</v>
      </c>
      <c r="D2589" t="n">
        <v>0</v>
      </c>
    </row>
    <row r="2590">
      <c r="A2590" t="inlineStr">
        <is>
          <t>U-c6aa2a</t>
        </is>
      </c>
      <c r="B2590" s="41" t="n">
        <v>44958</v>
      </c>
      <c r="C2590" t="n">
        <v>14</v>
      </c>
      <c r="D2590" t="n">
        <v>0</v>
      </c>
    </row>
    <row r="2591">
      <c r="A2591" t="inlineStr">
        <is>
          <t>U-c4b4cb</t>
        </is>
      </c>
      <c r="B2591" s="41" t="n">
        <v>45383</v>
      </c>
      <c r="C2591" t="n">
        <v>14</v>
      </c>
      <c r="D2591" t="n">
        <v>0</v>
      </c>
    </row>
    <row r="2592">
      <c r="A2592" t="inlineStr">
        <is>
          <t>U-d2fb82</t>
        </is>
      </c>
      <c r="B2592" s="41" t="n">
        <v>44986</v>
      </c>
      <c r="C2592" t="n">
        <v>13</v>
      </c>
      <c r="D2592" t="n">
        <v>0</v>
      </c>
    </row>
    <row r="2593">
      <c r="A2593" t="inlineStr">
        <is>
          <t>U-e16742</t>
        </is>
      </c>
      <c r="B2593" s="41" t="n">
        <v>45505</v>
      </c>
      <c r="C2593" t="n">
        <v>6</v>
      </c>
      <c r="D2593" t="n">
        <v>1</v>
      </c>
    </row>
    <row r="2594">
      <c r="A2594" t="inlineStr">
        <is>
          <t>U-ddcbdc</t>
        </is>
      </c>
      <c r="B2594" s="41" t="n">
        <v>44986</v>
      </c>
      <c r="C2594" t="n">
        <v>2</v>
      </c>
      <c r="D2594" t="n">
        <v>0</v>
      </c>
    </row>
    <row r="2595">
      <c r="A2595" t="inlineStr">
        <is>
          <t>U-299ca6</t>
        </is>
      </c>
      <c r="B2595" s="41" t="n">
        <v>45505</v>
      </c>
      <c r="C2595" t="n">
        <v>9</v>
      </c>
      <c r="D2595" t="n">
        <v>1</v>
      </c>
    </row>
    <row r="2596">
      <c r="A2596" t="inlineStr">
        <is>
          <t>U-7f72ce</t>
        </is>
      </c>
      <c r="B2596" s="41" t="n">
        <v>44986</v>
      </c>
      <c r="C2596" t="n">
        <v>8</v>
      </c>
      <c r="D2596" t="n">
        <v>2</v>
      </c>
    </row>
    <row r="2597">
      <c r="A2597" t="inlineStr">
        <is>
          <t>U-c70ebd</t>
        </is>
      </c>
      <c r="B2597" s="41" t="n">
        <v>45413</v>
      </c>
      <c r="C2597" t="n">
        <v>6</v>
      </c>
      <c r="D2597" t="n">
        <v>0</v>
      </c>
    </row>
    <row r="2598">
      <c r="A2598" t="inlineStr">
        <is>
          <t>U-2b2de6</t>
        </is>
      </c>
      <c r="B2598" s="41" t="n">
        <v>45323</v>
      </c>
      <c r="C2598" t="n">
        <v>7</v>
      </c>
      <c r="D2598" t="n">
        <v>1</v>
      </c>
    </row>
    <row r="2599">
      <c r="A2599" t="inlineStr">
        <is>
          <t>U-3c8b44</t>
        </is>
      </c>
      <c r="B2599" s="41" t="n">
        <v>45231</v>
      </c>
      <c r="C2599" t="n">
        <v>6</v>
      </c>
      <c r="D2599" t="n">
        <v>0</v>
      </c>
    </row>
    <row r="2600">
      <c r="A2600" t="inlineStr">
        <is>
          <t>U-93c408</t>
        </is>
      </c>
      <c r="B2600" s="41" t="n">
        <v>45017</v>
      </c>
      <c r="C2600" t="n">
        <v>6</v>
      </c>
      <c r="D2600" t="n">
        <v>0</v>
      </c>
    </row>
    <row r="2601">
      <c r="A2601" t="inlineStr">
        <is>
          <t>U-3905c5</t>
        </is>
      </c>
      <c r="B2601" s="41" t="n">
        <v>45413</v>
      </c>
      <c r="C2601" t="n">
        <v>12</v>
      </c>
      <c r="D2601" t="n">
        <v>0</v>
      </c>
    </row>
    <row r="2602">
      <c r="A2602" t="inlineStr">
        <is>
          <t>U-3c6652</t>
        </is>
      </c>
      <c r="B2602" s="41" t="n">
        <v>45505</v>
      </c>
      <c r="C2602" t="n">
        <v>7</v>
      </c>
      <c r="D2602" t="n">
        <v>0</v>
      </c>
    </row>
    <row r="2603">
      <c r="A2603" t="inlineStr">
        <is>
          <t>U-17d836</t>
        </is>
      </c>
      <c r="B2603" s="41" t="n">
        <v>45474</v>
      </c>
      <c r="C2603" t="n">
        <v>11</v>
      </c>
      <c r="D2603" t="n">
        <v>0</v>
      </c>
    </row>
    <row r="2604">
      <c r="A2604" t="inlineStr">
        <is>
          <t>U-ba26ae</t>
        </is>
      </c>
      <c r="B2604" s="41" t="n">
        <v>45627</v>
      </c>
      <c r="C2604" t="n">
        <v>7</v>
      </c>
      <c r="D2604" t="n">
        <v>0</v>
      </c>
    </row>
    <row r="2605">
      <c r="A2605" t="inlineStr">
        <is>
          <t>U-d786bc</t>
        </is>
      </c>
      <c r="B2605" s="41" t="n">
        <v>45261</v>
      </c>
      <c r="C2605" t="n">
        <v>5</v>
      </c>
      <c r="D2605" t="n">
        <v>3</v>
      </c>
    </row>
    <row r="2606">
      <c r="A2606" t="inlineStr">
        <is>
          <t>U-0ecbcf</t>
        </is>
      </c>
      <c r="B2606" s="41" t="n">
        <v>45444</v>
      </c>
      <c r="C2606" t="n">
        <v>6</v>
      </c>
      <c r="D2606" t="n">
        <v>0</v>
      </c>
    </row>
    <row r="2607">
      <c r="A2607" t="inlineStr">
        <is>
          <t>U-55d759</t>
        </is>
      </c>
      <c r="B2607" s="41" t="n">
        <v>45078</v>
      </c>
      <c r="C2607" t="n">
        <v>14</v>
      </c>
      <c r="D2607" t="n">
        <v>3</v>
      </c>
    </row>
    <row r="2608">
      <c r="A2608" t="inlineStr">
        <is>
          <t>U-6c6a41</t>
        </is>
      </c>
      <c r="B2608" s="41" t="n">
        <v>45108</v>
      </c>
      <c r="C2608" t="n">
        <v>9</v>
      </c>
      <c r="D2608" t="n">
        <v>0</v>
      </c>
    </row>
    <row r="2609">
      <c r="A2609" t="inlineStr">
        <is>
          <t>U-4375e8</t>
        </is>
      </c>
      <c r="B2609" s="41" t="n">
        <v>45352</v>
      </c>
      <c r="C2609" t="n">
        <v>8</v>
      </c>
      <c r="D2609" t="n">
        <v>0</v>
      </c>
    </row>
    <row r="2610">
      <c r="A2610" t="inlineStr">
        <is>
          <t>U-d906b6</t>
        </is>
      </c>
      <c r="B2610" s="41" t="n">
        <v>45200</v>
      </c>
      <c r="C2610" t="n">
        <v>10</v>
      </c>
      <c r="D2610" t="n">
        <v>0</v>
      </c>
    </row>
    <row r="2611">
      <c r="A2611" t="inlineStr">
        <is>
          <t>U-965c55</t>
        </is>
      </c>
      <c r="B2611" s="41" t="n">
        <v>45352</v>
      </c>
      <c r="C2611" t="n">
        <v>10</v>
      </c>
      <c r="D2611" t="n">
        <v>0</v>
      </c>
    </row>
    <row r="2612">
      <c r="A2612" t="inlineStr">
        <is>
          <t>U-e3632b</t>
        </is>
      </c>
      <c r="B2612" s="41" t="n">
        <v>45170</v>
      </c>
      <c r="C2612" t="n">
        <v>10</v>
      </c>
      <c r="D2612" t="n">
        <v>0</v>
      </c>
    </row>
    <row r="2613">
      <c r="A2613" t="inlineStr">
        <is>
          <t>U-3d623b</t>
        </is>
      </c>
      <c r="B2613" s="41" t="n">
        <v>45139</v>
      </c>
      <c r="C2613" t="n">
        <v>13</v>
      </c>
      <c r="D2613" t="n">
        <v>0</v>
      </c>
    </row>
    <row r="2614">
      <c r="A2614" t="inlineStr">
        <is>
          <t>U-8c3610</t>
        </is>
      </c>
      <c r="B2614" s="41" t="n">
        <v>45292</v>
      </c>
      <c r="C2614" t="n">
        <v>12</v>
      </c>
      <c r="D2614" t="n">
        <v>0</v>
      </c>
    </row>
    <row r="2615">
      <c r="A2615" t="inlineStr">
        <is>
          <t>U-8dabfe</t>
        </is>
      </c>
      <c r="B2615" s="41" t="n">
        <v>45231</v>
      </c>
      <c r="C2615" t="n">
        <v>15</v>
      </c>
      <c r="D2615" t="n">
        <v>0</v>
      </c>
    </row>
    <row r="2616">
      <c r="A2616" t="inlineStr">
        <is>
          <t>U-5bbfb2</t>
        </is>
      </c>
      <c r="B2616" s="41" t="n">
        <v>45474</v>
      </c>
      <c r="C2616" t="n">
        <v>10</v>
      </c>
      <c r="D2616" t="n">
        <v>0</v>
      </c>
    </row>
    <row r="2617">
      <c r="A2617" t="inlineStr">
        <is>
          <t>U-1edb0a</t>
        </is>
      </c>
      <c r="B2617" s="41" t="n">
        <v>45383</v>
      </c>
      <c r="C2617" t="n">
        <v>5</v>
      </c>
      <c r="D2617" t="n">
        <v>0</v>
      </c>
    </row>
    <row r="2618">
      <c r="A2618" t="inlineStr">
        <is>
          <t>U-867dbc</t>
        </is>
      </c>
      <c r="B2618" s="41" t="n">
        <v>45170</v>
      </c>
      <c r="C2618" t="n">
        <v>6</v>
      </c>
      <c r="D2618" t="n">
        <v>0</v>
      </c>
    </row>
    <row r="2619">
      <c r="A2619" t="inlineStr">
        <is>
          <t>U-51f921</t>
        </is>
      </c>
      <c r="B2619" s="41" t="n">
        <v>45047</v>
      </c>
      <c r="C2619" t="n">
        <v>13</v>
      </c>
      <c r="D2619" t="n">
        <v>0</v>
      </c>
    </row>
    <row r="2620">
      <c r="A2620" t="inlineStr">
        <is>
          <t>U-d349b6</t>
        </is>
      </c>
      <c r="B2620" s="41" t="n">
        <v>45536</v>
      </c>
      <c r="C2620" t="n">
        <v>11</v>
      </c>
      <c r="D2620" t="n">
        <v>1</v>
      </c>
    </row>
    <row r="2621">
      <c r="A2621" t="inlineStr">
        <is>
          <t>U-76d772</t>
        </is>
      </c>
      <c r="B2621" s="41" t="n">
        <v>44927</v>
      </c>
      <c r="C2621" t="n">
        <v>11</v>
      </c>
      <c r="D2621" t="n">
        <v>1</v>
      </c>
    </row>
    <row r="2622">
      <c r="A2622" t="inlineStr">
        <is>
          <t>U-76c742</t>
        </is>
      </c>
      <c r="B2622" s="41" t="n">
        <v>45413</v>
      </c>
      <c r="C2622" t="n">
        <v>12</v>
      </c>
      <c r="D2622" t="n">
        <v>3</v>
      </c>
    </row>
    <row r="2623">
      <c r="A2623" t="inlineStr">
        <is>
          <t>U-9e6661</t>
        </is>
      </c>
      <c r="B2623" s="41" t="n">
        <v>45474</v>
      </c>
      <c r="C2623" t="n">
        <v>17</v>
      </c>
      <c r="D2623" t="n">
        <v>2</v>
      </c>
    </row>
    <row r="2624">
      <c r="A2624" t="inlineStr">
        <is>
          <t>U-580c63</t>
        </is>
      </c>
      <c r="B2624" s="41" t="n">
        <v>45413</v>
      </c>
      <c r="C2624" t="n">
        <v>14</v>
      </c>
      <c r="D2624" t="n">
        <v>3</v>
      </c>
    </row>
    <row r="2625">
      <c r="A2625" t="inlineStr">
        <is>
          <t>U-45c72c</t>
        </is>
      </c>
      <c r="B2625" s="41" t="n">
        <v>45108</v>
      </c>
      <c r="C2625" t="n">
        <v>8</v>
      </c>
      <c r="D2625" t="n">
        <v>0</v>
      </c>
    </row>
    <row r="2626">
      <c r="A2626" t="inlineStr">
        <is>
          <t>U-9d3275</t>
        </is>
      </c>
      <c r="B2626" s="41" t="n">
        <v>44986</v>
      </c>
      <c r="C2626" t="n">
        <v>11</v>
      </c>
      <c r="D2626" t="n">
        <v>0</v>
      </c>
    </row>
    <row r="2627">
      <c r="A2627" t="inlineStr">
        <is>
          <t>U-7acc6d</t>
        </is>
      </c>
      <c r="B2627" s="41" t="n">
        <v>45047</v>
      </c>
      <c r="C2627" t="n">
        <v>7</v>
      </c>
      <c r="D2627" t="n">
        <v>0</v>
      </c>
    </row>
    <row r="2628">
      <c r="A2628" t="inlineStr">
        <is>
          <t>U-bc3058</t>
        </is>
      </c>
      <c r="B2628" s="41" t="n">
        <v>45108</v>
      </c>
      <c r="C2628" t="n">
        <v>10</v>
      </c>
      <c r="D2628" t="n">
        <v>0</v>
      </c>
    </row>
    <row r="2629">
      <c r="A2629" t="inlineStr">
        <is>
          <t>U-e988c3</t>
        </is>
      </c>
      <c r="B2629" s="41" t="n">
        <v>45474</v>
      </c>
      <c r="C2629" t="n">
        <v>14</v>
      </c>
      <c r="D2629" t="n">
        <v>0</v>
      </c>
    </row>
    <row r="2630">
      <c r="A2630" t="inlineStr">
        <is>
          <t>U-1771a4</t>
        </is>
      </c>
      <c r="B2630" s="41" t="n">
        <v>45536</v>
      </c>
      <c r="C2630" t="n">
        <v>5</v>
      </c>
      <c r="D2630" t="n">
        <v>0</v>
      </c>
    </row>
    <row r="2631">
      <c r="A2631" t="inlineStr">
        <is>
          <t>U-2c5ca2</t>
        </is>
      </c>
      <c r="B2631" s="41" t="n">
        <v>45566</v>
      </c>
      <c r="C2631" t="n">
        <v>11</v>
      </c>
      <c r="D2631" t="n">
        <v>1</v>
      </c>
    </row>
    <row r="2632">
      <c r="A2632" t="inlineStr">
        <is>
          <t>U-36b401</t>
        </is>
      </c>
      <c r="B2632" s="41" t="n">
        <v>45474</v>
      </c>
      <c r="C2632" t="n">
        <v>4</v>
      </c>
      <c r="D2632" t="n">
        <v>1</v>
      </c>
    </row>
    <row r="2633">
      <c r="A2633" t="inlineStr">
        <is>
          <t>U-fac3ac</t>
        </is>
      </c>
      <c r="B2633" s="41" t="n">
        <v>45536</v>
      </c>
      <c r="C2633" t="n">
        <v>6</v>
      </c>
      <c r="D2633" t="n">
        <v>2</v>
      </c>
    </row>
    <row r="2634">
      <c r="A2634" t="inlineStr">
        <is>
          <t>U-2e8237</t>
        </is>
      </c>
      <c r="B2634" s="41" t="n">
        <v>45444</v>
      </c>
      <c r="C2634" t="n">
        <v>7</v>
      </c>
      <c r="D2634" t="n">
        <v>0</v>
      </c>
    </row>
    <row r="2635">
      <c r="A2635" t="inlineStr">
        <is>
          <t>U-954983</t>
        </is>
      </c>
      <c r="B2635" s="41" t="n">
        <v>45474</v>
      </c>
      <c r="C2635" t="n">
        <v>10</v>
      </c>
      <c r="D2635" t="n">
        <v>0</v>
      </c>
    </row>
    <row r="2636">
      <c r="A2636" t="inlineStr">
        <is>
          <t>U-d82ae3</t>
        </is>
      </c>
      <c r="B2636" s="41" t="n">
        <v>45444</v>
      </c>
      <c r="C2636" t="n">
        <v>6</v>
      </c>
      <c r="D2636" t="n">
        <v>0</v>
      </c>
    </row>
    <row r="2637">
      <c r="A2637" t="inlineStr">
        <is>
          <t>U-7682b2</t>
        </is>
      </c>
      <c r="B2637" s="41" t="n">
        <v>45261</v>
      </c>
      <c r="C2637" t="n">
        <v>8</v>
      </c>
      <c r="D2637" t="n">
        <v>0</v>
      </c>
    </row>
    <row r="2638">
      <c r="A2638" t="inlineStr">
        <is>
          <t>U-c53bc1</t>
        </is>
      </c>
      <c r="B2638" s="41" t="n">
        <v>45474</v>
      </c>
      <c r="C2638" t="n">
        <v>7</v>
      </c>
      <c r="D2638" t="n">
        <v>0</v>
      </c>
    </row>
    <row r="2639">
      <c r="A2639" t="inlineStr">
        <is>
          <t>U-cbdaf1</t>
        </is>
      </c>
      <c r="B2639" s="41" t="n">
        <v>45139</v>
      </c>
      <c r="C2639" t="n">
        <v>8</v>
      </c>
      <c r="D2639" t="n">
        <v>0</v>
      </c>
    </row>
    <row r="2640">
      <c r="A2640" t="inlineStr">
        <is>
          <t>U-da5647</t>
        </is>
      </c>
      <c r="B2640" s="41" t="n">
        <v>45017</v>
      </c>
      <c r="C2640" t="n">
        <v>12</v>
      </c>
      <c r="D2640" t="n">
        <v>0</v>
      </c>
    </row>
    <row r="2641">
      <c r="A2641" t="inlineStr">
        <is>
          <t>U-0d84b8</t>
        </is>
      </c>
      <c r="B2641" s="41" t="n">
        <v>45108</v>
      </c>
      <c r="C2641" t="n">
        <v>6</v>
      </c>
      <c r="D2641" t="n">
        <v>0</v>
      </c>
    </row>
    <row r="2642">
      <c r="A2642" t="inlineStr">
        <is>
          <t>U-91e4ba</t>
        </is>
      </c>
      <c r="B2642" s="41" t="n">
        <v>45292</v>
      </c>
      <c r="C2642" t="n">
        <v>6</v>
      </c>
      <c r="D2642" t="n">
        <v>0</v>
      </c>
    </row>
    <row r="2643">
      <c r="A2643" t="inlineStr">
        <is>
          <t>U-b00167</t>
        </is>
      </c>
      <c r="B2643" s="41" t="n">
        <v>45627</v>
      </c>
      <c r="C2643" t="n">
        <v>13</v>
      </c>
      <c r="D2643" t="n">
        <v>1</v>
      </c>
    </row>
    <row r="2644">
      <c r="A2644" t="inlineStr">
        <is>
          <t>U-155b13</t>
        </is>
      </c>
      <c r="B2644" s="41" t="n">
        <v>45078</v>
      </c>
      <c r="C2644" t="n">
        <v>2</v>
      </c>
      <c r="D2644" t="n">
        <v>0</v>
      </c>
    </row>
    <row r="2645">
      <c r="A2645" t="inlineStr">
        <is>
          <t>U-e6c59f</t>
        </is>
      </c>
      <c r="B2645" s="41" t="n">
        <v>45383</v>
      </c>
      <c r="C2645" t="n">
        <v>12</v>
      </c>
      <c r="D2645" t="n">
        <v>0</v>
      </c>
    </row>
    <row r="2646">
      <c r="A2646" t="inlineStr">
        <is>
          <t>U-ac3f13</t>
        </is>
      </c>
      <c r="B2646" s="41" t="n">
        <v>45017</v>
      </c>
      <c r="C2646" t="n">
        <v>10</v>
      </c>
      <c r="D2646" t="n">
        <v>0</v>
      </c>
    </row>
    <row r="2647">
      <c r="A2647" t="inlineStr">
        <is>
          <t>U-b255e8</t>
        </is>
      </c>
      <c r="B2647" s="41" t="n">
        <v>45231</v>
      </c>
      <c r="C2647" t="n">
        <v>9</v>
      </c>
      <c r="D2647" t="n">
        <v>0</v>
      </c>
    </row>
    <row r="2648">
      <c r="A2648" t="inlineStr">
        <is>
          <t>U-c2f54b</t>
        </is>
      </c>
      <c r="B2648" s="41" t="n">
        <v>45200</v>
      </c>
      <c r="C2648" t="n">
        <v>13</v>
      </c>
      <c r="D2648" t="n">
        <v>0</v>
      </c>
    </row>
    <row r="2649">
      <c r="A2649" t="inlineStr">
        <is>
          <t>U-07529c</t>
        </is>
      </c>
      <c r="B2649" s="41" t="n">
        <v>45323</v>
      </c>
      <c r="C2649" t="n">
        <v>11</v>
      </c>
      <c r="D2649" t="n">
        <v>0</v>
      </c>
    </row>
    <row r="2650">
      <c r="A2650" t="inlineStr">
        <is>
          <t>U-83335b</t>
        </is>
      </c>
      <c r="B2650" s="41" t="n">
        <v>44986</v>
      </c>
      <c r="C2650" t="n">
        <v>11</v>
      </c>
      <c r="D2650" t="n">
        <v>0</v>
      </c>
    </row>
    <row r="2651">
      <c r="A2651" t="inlineStr">
        <is>
          <t>U-dce6b4</t>
        </is>
      </c>
      <c r="B2651" s="41" t="n">
        <v>45108</v>
      </c>
      <c r="C2651" t="n">
        <v>7</v>
      </c>
      <c r="D2651" t="n">
        <v>1</v>
      </c>
    </row>
    <row r="2652">
      <c r="A2652" t="inlineStr">
        <is>
          <t>U-7716ae</t>
        </is>
      </c>
      <c r="B2652" s="41" t="n">
        <v>45139</v>
      </c>
      <c r="C2652" t="n">
        <v>9</v>
      </c>
      <c r="D2652" t="n">
        <v>0</v>
      </c>
    </row>
    <row r="2653">
      <c r="A2653" t="inlineStr">
        <is>
          <t>U-952a3f</t>
        </is>
      </c>
      <c r="B2653" s="41" t="n">
        <v>45231</v>
      </c>
      <c r="C2653" t="n">
        <v>11</v>
      </c>
      <c r="D2653" t="n">
        <v>0</v>
      </c>
    </row>
    <row r="2654">
      <c r="A2654" t="inlineStr">
        <is>
          <t>U-4a55cf</t>
        </is>
      </c>
      <c r="B2654" s="41" t="n">
        <v>45352</v>
      </c>
      <c r="C2654" t="n">
        <v>15</v>
      </c>
      <c r="D2654" t="n">
        <v>0</v>
      </c>
    </row>
    <row r="2655">
      <c r="A2655" t="inlineStr">
        <is>
          <t>U-a43c74</t>
        </is>
      </c>
      <c r="B2655" s="41" t="n">
        <v>44958</v>
      </c>
      <c r="C2655" t="n">
        <v>16</v>
      </c>
      <c r="D2655" t="n">
        <v>0</v>
      </c>
    </row>
    <row r="2656">
      <c r="A2656" t="inlineStr">
        <is>
          <t>U-721299</t>
        </is>
      </c>
      <c r="B2656" s="41" t="n">
        <v>45536</v>
      </c>
      <c r="C2656" t="n">
        <v>8</v>
      </c>
      <c r="D2656" t="n">
        <v>1</v>
      </c>
    </row>
    <row r="2657">
      <c r="A2657" t="inlineStr">
        <is>
          <t>U-fc5e0b</t>
        </is>
      </c>
      <c r="B2657" s="41" t="n">
        <v>45231</v>
      </c>
      <c r="C2657" t="n">
        <v>10</v>
      </c>
      <c r="D2657" t="n">
        <v>0</v>
      </c>
    </row>
    <row r="2658">
      <c r="A2658" t="inlineStr">
        <is>
          <t>U-57e73d</t>
        </is>
      </c>
      <c r="B2658" s="41" t="n">
        <v>45170</v>
      </c>
      <c r="C2658" t="n">
        <v>9</v>
      </c>
      <c r="D2658" t="n">
        <v>0</v>
      </c>
    </row>
    <row r="2659">
      <c r="A2659" t="inlineStr">
        <is>
          <t>U-47a79f</t>
        </is>
      </c>
      <c r="B2659" s="41" t="n">
        <v>45047</v>
      </c>
      <c r="C2659" t="n">
        <v>9</v>
      </c>
      <c r="D2659" t="n">
        <v>0</v>
      </c>
    </row>
    <row r="2660">
      <c r="A2660" t="inlineStr">
        <is>
          <t>U-c0623f</t>
        </is>
      </c>
      <c r="B2660" s="41" t="n">
        <v>45505</v>
      </c>
      <c r="C2660" t="n">
        <v>8</v>
      </c>
      <c r="D2660" t="n">
        <v>1</v>
      </c>
    </row>
    <row r="2661">
      <c r="A2661" t="inlineStr">
        <is>
          <t>U-044a86</t>
        </is>
      </c>
      <c r="B2661" s="41" t="n">
        <v>45536</v>
      </c>
      <c r="C2661" t="n">
        <v>13</v>
      </c>
      <c r="D2661" t="n">
        <v>2</v>
      </c>
    </row>
    <row r="2662">
      <c r="A2662" t="inlineStr">
        <is>
          <t>U-745215</t>
        </is>
      </c>
      <c r="B2662" s="41" t="n">
        <v>45078</v>
      </c>
      <c r="C2662" t="n">
        <v>9</v>
      </c>
      <c r="D2662" t="n">
        <v>0</v>
      </c>
    </row>
    <row r="2663">
      <c r="A2663" t="inlineStr">
        <is>
          <t>U-795b08</t>
        </is>
      </c>
      <c r="B2663" s="41" t="n">
        <v>45627</v>
      </c>
      <c r="C2663" t="n">
        <v>7</v>
      </c>
      <c r="D2663" t="n">
        <v>2</v>
      </c>
    </row>
    <row r="2664">
      <c r="A2664" t="inlineStr">
        <is>
          <t>U-3edc43</t>
        </is>
      </c>
      <c r="B2664" s="41" t="n">
        <v>45352</v>
      </c>
      <c r="C2664" t="n">
        <v>9</v>
      </c>
      <c r="D2664" t="n">
        <v>0</v>
      </c>
    </row>
    <row r="2665">
      <c r="A2665" t="inlineStr">
        <is>
          <t>U-937fee</t>
        </is>
      </c>
      <c r="B2665" s="41" t="n">
        <v>45627</v>
      </c>
      <c r="C2665" t="n">
        <v>8</v>
      </c>
      <c r="D2665" t="n">
        <v>2</v>
      </c>
    </row>
    <row r="2666">
      <c r="A2666" t="inlineStr">
        <is>
          <t>U-9f7ccd</t>
        </is>
      </c>
      <c r="B2666" s="41" t="n">
        <v>44986</v>
      </c>
      <c r="C2666" t="n">
        <v>21</v>
      </c>
      <c r="D2666" t="n">
        <v>0</v>
      </c>
    </row>
    <row r="2667">
      <c r="A2667" t="inlineStr">
        <is>
          <t>U-e09344</t>
        </is>
      </c>
      <c r="B2667" s="41" t="n">
        <v>45597</v>
      </c>
      <c r="C2667" t="n">
        <v>9</v>
      </c>
      <c r="D2667" t="n">
        <v>0</v>
      </c>
    </row>
    <row r="2668">
      <c r="A2668" t="inlineStr">
        <is>
          <t>U-22f82b</t>
        </is>
      </c>
      <c r="B2668" s="41" t="n">
        <v>45323</v>
      </c>
      <c r="C2668" t="n">
        <v>7</v>
      </c>
      <c r="D2668" t="n">
        <v>1</v>
      </c>
    </row>
    <row r="2669">
      <c r="A2669" t="inlineStr">
        <is>
          <t>U-4d7e60</t>
        </is>
      </c>
      <c r="B2669" s="41" t="n">
        <v>45413</v>
      </c>
      <c r="C2669" t="n">
        <v>4</v>
      </c>
      <c r="D2669" t="n">
        <v>0</v>
      </c>
    </row>
    <row r="2670">
      <c r="A2670" t="inlineStr">
        <is>
          <t>U-ee885a</t>
        </is>
      </c>
      <c r="B2670" s="41" t="n">
        <v>45566</v>
      </c>
      <c r="C2670" t="n">
        <v>11</v>
      </c>
      <c r="D2670" t="n">
        <v>1</v>
      </c>
    </row>
    <row r="2671">
      <c r="A2671" t="inlineStr">
        <is>
          <t>U-de835b</t>
        </is>
      </c>
      <c r="B2671" s="41" t="n">
        <v>45078</v>
      </c>
      <c r="C2671" t="n">
        <v>10</v>
      </c>
      <c r="D2671" t="n">
        <v>1</v>
      </c>
    </row>
    <row r="2672">
      <c r="A2672" t="inlineStr">
        <is>
          <t>U-c1ec9a</t>
        </is>
      </c>
      <c r="B2672" s="41" t="n">
        <v>45047</v>
      </c>
      <c r="C2672" t="n">
        <v>9</v>
      </c>
      <c r="D2672" t="n">
        <v>0</v>
      </c>
    </row>
    <row r="2673">
      <c r="A2673" t="inlineStr">
        <is>
          <t>U-5f9be3</t>
        </is>
      </c>
      <c r="B2673" s="41" t="n">
        <v>45566</v>
      </c>
      <c r="C2673" t="n">
        <v>10</v>
      </c>
      <c r="D2673" t="n">
        <v>0</v>
      </c>
    </row>
    <row r="2674">
      <c r="A2674" t="inlineStr">
        <is>
          <t>U-109797</t>
        </is>
      </c>
      <c r="B2674" s="41" t="n">
        <v>45627</v>
      </c>
      <c r="C2674" t="n">
        <v>6</v>
      </c>
      <c r="D2674" t="n">
        <v>3</v>
      </c>
    </row>
    <row r="2675">
      <c r="A2675" t="inlineStr">
        <is>
          <t>U-4e1b80</t>
        </is>
      </c>
      <c r="B2675" s="41" t="n">
        <v>45261</v>
      </c>
      <c r="C2675" t="n">
        <v>7</v>
      </c>
      <c r="D2675" t="n">
        <v>0</v>
      </c>
    </row>
    <row r="2676">
      <c r="A2676" t="inlineStr">
        <is>
          <t>U-fd1654</t>
        </is>
      </c>
      <c r="B2676" s="41" t="n">
        <v>45597</v>
      </c>
      <c r="C2676" t="n">
        <v>6</v>
      </c>
      <c r="D2676" t="n">
        <v>0</v>
      </c>
    </row>
    <row r="2677">
      <c r="A2677" t="inlineStr">
        <is>
          <t>U-995eaa</t>
        </is>
      </c>
      <c r="B2677" s="41" t="n">
        <v>45047</v>
      </c>
      <c r="C2677" t="n">
        <v>8</v>
      </c>
      <c r="D2677" t="n">
        <v>0</v>
      </c>
    </row>
    <row r="2678">
      <c r="A2678" t="inlineStr">
        <is>
          <t>U-d77a1c</t>
        </is>
      </c>
      <c r="B2678" s="41" t="n">
        <v>45627</v>
      </c>
      <c r="C2678" t="n">
        <v>8</v>
      </c>
      <c r="D2678" t="n">
        <v>0</v>
      </c>
    </row>
    <row r="2679">
      <c r="A2679" t="inlineStr">
        <is>
          <t>U-2aa5ec</t>
        </is>
      </c>
      <c r="B2679" s="41" t="n">
        <v>44958</v>
      </c>
      <c r="C2679" t="n">
        <v>3</v>
      </c>
      <c r="D2679" t="n">
        <v>1</v>
      </c>
    </row>
    <row r="2680">
      <c r="A2680" t="inlineStr">
        <is>
          <t>U-f9d763</t>
        </is>
      </c>
      <c r="B2680" s="41" t="n">
        <v>45474</v>
      </c>
      <c r="C2680" t="n">
        <v>12</v>
      </c>
      <c r="D2680" t="n">
        <v>0</v>
      </c>
    </row>
    <row r="2681">
      <c r="A2681" t="inlineStr">
        <is>
          <t>U-73f150</t>
        </is>
      </c>
      <c r="B2681" s="41" t="n">
        <v>45170</v>
      </c>
      <c r="C2681" t="n">
        <v>5</v>
      </c>
      <c r="D2681" t="n">
        <v>3</v>
      </c>
    </row>
    <row r="2682">
      <c r="A2682" t="inlineStr">
        <is>
          <t>U-5468a9</t>
        </is>
      </c>
      <c r="B2682" s="41" t="n">
        <v>45047</v>
      </c>
      <c r="C2682" t="n">
        <v>17</v>
      </c>
      <c r="D2682" t="n">
        <v>0</v>
      </c>
    </row>
    <row r="2683">
      <c r="A2683" t="inlineStr">
        <is>
          <t>U-00b152</t>
        </is>
      </c>
      <c r="B2683" s="41" t="n">
        <v>45200</v>
      </c>
      <c r="C2683" t="n">
        <v>12</v>
      </c>
      <c r="D2683" t="n">
        <v>0</v>
      </c>
    </row>
    <row r="2684">
      <c r="A2684" t="inlineStr">
        <is>
          <t>U-6d019e</t>
        </is>
      </c>
      <c r="B2684" s="41" t="n">
        <v>45261</v>
      </c>
      <c r="C2684" t="n">
        <v>17</v>
      </c>
      <c r="D2684" t="n">
        <v>0</v>
      </c>
    </row>
    <row r="2685">
      <c r="A2685" t="inlineStr">
        <is>
          <t>U-4b2149</t>
        </is>
      </c>
      <c r="B2685" s="41" t="n">
        <v>45566</v>
      </c>
      <c r="C2685" t="n">
        <v>14</v>
      </c>
      <c r="D2685" t="n">
        <v>0</v>
      </c>
    </row>
    <row r="2686">
      <c r="A2686" t="inlineStr">
        <is>
          <t>U-33801f</t>
        </is>
      </c>
      <c r="B2686" s="41" t="n">
        <v>45292</v>
      </c>
      <c r="C2686" t="n">
        <v>7</v>
      </c>
      <c r="D2686" t="n">
        <v>4</v>
      </c>
    </row>
    <row r="2687">
      <c r="A2687" t="inlineStr">
        <is>
          <t>U-928575</t>
        </is>
      </c>
      <c r="B2687" s="41" t="n">
        <v>44927</v>
      </c>
      <c r="C2687" t="n">
        <v>6</v>
      </c>
      <c r="D2687" t="n">
        <v>0</v>
      </c>
    </row>
    <row r="2688">
      <c r="A2688" t="inlineStr">
        <is>
          <t>U-3d5c70</t>
        </is>
      </c>
      <c r="B2688" s="41" t="n">
        <v>44927</v>
      </c>
      <c r="C2688" t="n">
        <v>11</v>
      </c>
      <c r="D2688" t="n">
        <v>2</v>
      </c>
    </row>
    <row r="2689">
      <c r="A2689" t="inlineStr">
        <is>
          <t>U-6acb44</t>
        </is>
      </c>
      <c r="B2689" s="41" t="n">
        <v>45413</v>
      </c>
      <c r="C2689" t="n">
        <v>15</v>
      </c>
      <c r="D2689" t="n">
        <v>1</v>
      </c>
    </row>
    <row r="2690">
      <c r="A2690" t="inlineStr">
        <is>
          <t>U-a5036e</t>
        </is>
      </c>
      <c r="B2690" s="41" t="n">
        <v>45627</v>
      </c>
      <c r="C2690" t="n">
        <v>15</v>
      </c>
      <c r="D2690" t="n">
        <v>0</v>
      </c>
    </row>
    <row r="2691">
      <c r="A2691" t="inlineStr">
        <is>
          <t>U-1f9d36</t>
        </is>
      </c>
      <c r="B2691" s="41" t="n">
        <v>45505</v>
      </c>
      <c r="C2691" t="n">
        <v>10</v>
      </c>
      <c r="D2691" t="n">
        <v>0</v>
      </c>
    </row>
    <row r="2692">
      <c r="A2692" t="inlineStr">
        <is>
          <t>U-4bedfa</t>
        </is>
      </c>
      <c r="B2692" s="41" t="n">
        <v>45566</v>
      </c>
      <c r="C2692" t="n">
        <v>7</v>
      </c>
      <c r="D2692" t="n">
        <v>0</v>
      </c>
    </row>
    <row r="2693">
      <c r="A2693" t="inlineStr">
        <is>
          <t>U-a6640f</t>
        </is>
      </c>
      <c r="B2693" s="41" t="n">
        <v>45352</v>
      </c>
      <c r="C2693" t="n">
        <v>7</v>
      </c>
      <c r="D2693" t="n">
        <v>2</v>
      </c>
    </row>
    <row r="2694">
      <c r="A2694" t="inlineStr">
        <is>
          <t>U-1190cf</t>
        </is>
      </c>
      <c r="B2694" s="41" t="n">
        <v>44958</v>
      </c>
      <c r="C2694" t="n">
        <v>8</v>
      </c>
      <c r="D2694" t="n">
        <v>0</v>
      </c>
    </row>
    <row r="2695">
      <c r="A2695" t="inlineStr">
        <is>
          <t>U-5c2ae2</t>
        </is>
      </c>
      <c r="B2695" s="41" t="n">
        <v>45566</v>
      </c>
      <c r="C2695" t="n">
        <v>10</v>
      </c>
      <c r="D2695" t="n">
        <v>1</v>
      </c>
    </row>
    <row r="2696">
      <c r="A2696" t="inlineStr">
        <is>
          <t>U-188541</t>
        </is>
      </c>
      <c r="B2696" s="41" t="n">
        <v>45139</v>
      </c>
      <c r="C2696" t="n">
        <v>6</v>
      </c>
      <c r="D2696" t="n">
        <v>0</v>
      </c>
    </row>
    <row r="2697">
      <c r="A2697" t="inlineStr">
        <is>
          <t>U-3cb848</t>
        </is>
      </c>
      <c r="B2697" s="41" t="n">
        <v>45444</v>
      </c>
      <c r="C2697" t="n">
        <v>9</v>
      </c>
      <c r="D2697" t="n">
        <v>0</v>
      </c>
    </row>
    <row r="2698">
      <c r="A2698" t="inlineStr">
        <is>
          <t>U-e79c5b</t>
        </is>
      </c>
      <c r="B2698" s="41" t="n">
        <v>45292</v>
      </c>
      <c r="C2698" t="n">
        <v>8</v>
      </c>
      <c r="D2698" t="n">
        <v>0</v>
      </c>
    </row>
    <row r="2699">
      <c r="A2699" t="inlineStr">
        <is>
          <t>U-136519</t>
        </is>
      </c>
      <c r="B2699" s="41" t="n">
        <v>44986</v>
      </c>
      <c r="C2699" t="n">
        <v>5</v>
      </c>
      <c r="D2699" t="n">
        <v>0</v>
      </c>
    </row>
    <row r="2700">
      <c r="A2700" t="inlineStr">
        <is>
          <t>U-99dd12</t>
        </is>
      </c>
      <c r="B2700" s="41" t="n">
        <v>45352</v>
      </c>
      <c r="C2700" t="n">
        <v>7</v>
      </c>
      <c r="D2700" t="n">
        <v>0</v>
      </c>
    </row>
    <row r="2701">
      <c r="A2701" t="inlineStr">
        <is>
          <t>U-add164</t>
        </is>
      </c>
      <c r="B2701" s="41" t="n">
        <v>44927</v>
      </c>
      <c r="C2701" t="n">
        <v>11</v>
      </c>
      <c r="D2701" t="n">
        <v>2</v>
      </c>
    </row>
    <row r="2702">
      <c r="A2702" t="inlineStr">
        <is>
          <t>U-addb48</t>
        </is>
      </c>
      <c r="B2702" s="41" t="n">
        <v>45474</v>
      </c>
      <c r="C2702" t="n">
        <v>10</v>
      </c>
      <c r="D2702" t="n">
        <v>0</v>
      </c>
    </row>
    <row r="2703">
      <c r="A2703" t="inlineStr">
        <is>
          <t>U-22e5a9</t>
        </is>
      </c>
      <c r="B2703" s="41" t="n">
        <v>45413</v>
      </c>
      <c r="C2703" t="n">
        <v>11</v>
      </c>
      <c r="D2703" t="n">
        <v>0</v>
      </c>
    </row>
    <row r="2704">
      <c r="A2704" t="inlineStr">
        <is>
          <t>U-6d35c4</t>
        </is>
      </c>
      <c r="B2704" s="41" t="n">
        <v>44986</v>
      </c>
      <c r="C2704" t="n">
        <v>9</v>
      </c>
      <c r="D2704" t="n">
        <v>1</v>
      </c>
    </row>
    <row r="2705">
      <c r="A2705" t="inlineStr">
        <is>
          <t>U-9445f1</t>
        </is>
      </c>
      <c r="B2705" s="41" t="n">
        <v>45444</v>
      </c>
      <c r="C2705" t="n">
        <v>19</v>
      </c>
      <c r="D2705" t="n">
        <v>0</v>
      </c>
    </row>
    <row r="2706">
      <c r="A2706" t="inlineStr">
        <is>
          <t>U-f984bc</t>
        </is>
      </c>
      <c r="B2706" s="41" t="n">
        <v>45047</v>
      </c>
      <c r="C2706" t="n">
        <v>7</v>
      </c>
      <c r="D2706" t="n">
        <v>0</v>
      </c>
    </row>
    <row r="2707">
      <c r="A2707" t="inlineStr">
        <is>
          <t>U-00c1c8</t>
        </is>
      </c>
      <c r="B2707" s="41" t="n">
        <v>45231</v>
      </c>
      <c r="C2707" t="n">
        <v>7</v>
      </c>
      <c r="D2707" t="n">
        <v>0</v>
      </c>
    </row>
    <row r="2708">
      <c r="A2708" t="inlineStr">
        <is>
          <t>U-2087c7</t>
        </is>
      </c>
      <c r="B2708" s="41" t="n">
        <v>45505</v>
      </c>
      <c r="C2708" t="n">
        <v>12</v>
      </c>
      <c r="D2708" t="n">
        <v>0</v>
      </c>
    </row>
    <row r="2709">
      <c r="A2709" t="inlineStr">
        <is>
          <t>U-9eeb59</t>
        </is>
      </c>
      <c r="B2709" s="41" t="n">
        <v>45505</v>
      </c>
      <c r="C2709" t="n">
        <v>6</v>
      </c>
      <c r="D2709" t="n">
        <v>0</v>
      </c>
    </row>
    <row r="2710">
      <c r="A2710" t="inlineStr">
        <is>
          <t>U-991dbf</t>
        </is>
      </c>
      <c r="B2710" s="41" t="n">
        <v>45474</v>
      </c>
      <c r="C2710" t="n">
        <v>5</v>
      </c>
      <c r="D2710" t="n">
        <v>0</v>
      </c>
    </row>
    <row r="2711">
      <c r="A2711" t="inlineStr">
        <is>
          <t>U-28df25</t>
        </is>
      </c>
      <c r="B2711" s="41" t="n">
        <v>45231</v>
      </c>
      <c r="C2711" t="n">
        <v>10</v>
      </c>
      <c r="D2711" t="n">
        <v>0</v>
      </c>
    </row>
    <row r="2712">
      <c r="A2712" t="inlineStr">
        <is>
          <t>U-cef28a</t>
        </is>
      </c>
      <c r="B2712" s="41" t="n">
        <v>45170</v>
      </c>
      <c r="C2712" t="n">
        <v>6</v>
      </c>
      <c r="D2712" t="n">
        <v>0</v>
      </c>
    </row>
    <row r="2713">
      <c r="A2713" t="inlineStr">
        <is>
          <t>U-56051d</t>
        </is>
      </c>
      <c r="B2713" s="41" t="n">
        <v>45323</v>
      </c>
      <c r="C2713" t="n">
        <v>14</v>
      </c>
      <c r="D2713" t="n">
        <v>0</v>
      </c>
    </row>
    <row r="2714">
      <c r="A2714" t="inlineStr">
        <is>
          <t>U-014d2d</t>
        </is>
      </c>
      <c r="B2714" s="41" t="n">
        <v>45474</v>
      </c>
      <c r="C2714" t="n">
        <v>10</v>
      </c>
      <c r="D2714" t="n">
        <v>0</v>
      </c>
    </row>
    <row r="2715">
      <c r="A2715" t="inlineStr">
        <is>
          <t>U-28eb1f</t>
        </is>
      </c>
      <c r="B2715" s="41" t="n">
        <v>45597</v>
      </c>
      <c r="C2715" t="n">
        <v>8</v>
      </c>
      <c r="D2715" t="n">
        <v>0</v>
      </c>
    </row>
    <row r="2716">
      <c r="A2716" t="inlineStr">
        <is>
          <t>U-43bbf8</t>
        </is>
      </c>
      <c r="B2716" s="41" t="n">
        <v>45474</v>
      </c>
      <c r="C2716" t="n">
        <v>11</v>
      </c>
      <c r="D2716" t="n">
        <v>0</v>
      </c>
    </row>
    <row r="2717">
      <c r="A2717" t="inlineStr">
        <is>
          <t>U-fb6142</t>
        </is>
      </c>
      <c r="B2717" s="41" t="n">
        <v>45323</v>
      </c>
      <c r="C2717" t="n">
        <v>14</v>
      </c>
      <c r="D2717" t="n">
        <v>0</v>
      </c>
    </row>
    <row r="2718">
      <c r="A2718" t="inlineStr">
        <is>
          <t>U-04aafa</t>
        </is>
      </c>
      <c r="B2718" s="41" t="n">
        <v>45292</v>
      </c>
      <c r="C2718" t="n">
        <v>7</v>
      </c>
      <c r="D2718" t="n">
        <v>0</v>
      </c>
    </row>
    <row r="2719">
      <c r="A2719" t="inlineStr">
        <is>
          <t>U-24f729</t>
        </is>
      </c>
      <c r="B2719" s="41" t="n">
        <v>45597</v>
      </c>
      <c r="C2719" t="n">
        <v>8</v>
      </c>
      <c r="D2719" t="n">
        <v>0</v>
      </c>
    </row>
    <row r="2720">
      <c r="A2720" t="inlineStr">
        <is>
          <t>U-ea1d47</t>
        </is>
      </c>
      <c r="B2720" s="41" t="n">
        <v>45444</v>
      </c>
      <c r="C2720" t="n">
        <v>9</v>
      </c>
      <c r="D2720" t="n">
        <v>0</v>
      </c>
    </row>
    <row r="2721">
      <c r="A2721" t="inlineStr">
        <is>
          <t>U-9cc580</t>
        </is>
      </c>
      <c r="B2721" s="41" t="n">
        <v>45017</v>
      </c>
      <c r="C2721" t="n">
        <v>11</v>
      </c>
      <c r="D2721" t="n">
        <v>0</v>
      </c>
    </row>
    <row r="2722">
      <c r="A2722" t="inlineStr">
        <is>
          <t>U-819fb7</t>
        </is>
      </c>
      <c r="B2722" s="41" t="n">
        <v>45170</v>
      </c>
      <c r="C2722" t="n">
        <v>13</v>
      </c>
      <c r="D2722" t="n">
        <v>1</v>
      </c>
    </row>
    <row r="2723">
      <c r="A2723" t="inlineStr">
        <is>
          <t>U-d0b810</t>
        </is>
      </c>
      <c r="B2723" s="41" t="n">
        <v>45352</v>
      </c>
      <c r="C2723" t="n">
        <v>14</v>
      </c>
      <c r="D2723" t="n">
        <v>0</v>
      </c>
    </row>
    <row r="2724">
      <c r="A2724" t="inlineStr">
        <is>
          <t>U-cf11cc</t>
        </is>
      </c>
      <c r="B2724" s="41" t="n">
        <v>45352</v>
      </c>
      <c r="C2724" t="n">
        <v>18</v>
      </c>
      <c r="D2724" t="n">
        <v>0</v>
      </c>
    </row>
    <row r="2725">
      <c r="A2725" t="inlineStr">
        <is>
          <t>U-6bd950</t>
        </is>
      </c>
      <c r="B2725" s="41" t="n">
        <v>45413</v>
      </c>
      <c r="C2725" t="n">
        <v>14</v>
      </c>
      <c r="D2725" t="n">
        <v>0</v>
      </c>
    </row>
    <row r="2726">
      <c r="A2726" t="inlineStr">
        <is>
          <t>U-50be17</t>
        </is>
      </c>
      <c r="B2726" s="41" t="n">
        <v>44927</v>
      </c>
      <c r="C2726" t="n">
        <v>8</v>
      </c>
      <c r="D2726" t="n">
        <v>2</v>
      </c>
    </row>
    <row r="2727">
      <c r="A2727" t="inlineStr">
        <is>
          <t>U-15a14f</t>
        </is>
      </c>
      <c r="B2727" s="41" t="n">
        <v>45231</v>
      </c>
      <c r="C2727" t="n">
        <v>11</v>
      </c>
      <c r="D2727" t="n">
        <v>0</v>
      </c>
    </row>
    <row r="2728">
      <c r="A2728" t="inlineStr">
        <is>
          <t>U-17a349</t>
        </is>
      </c>
      <c r="B2728" s="41" t="n">
        <v>45200</v>
      </c>
      <c r="C2728" t="n">
        <v>18</v>
      </c>
      <c r="D2728" t="n">
        <v>0</v>
      </c>
    </row>
    <row r="2729">
      <c r="A2729" t="inlineStr">
        <is>
          <t>U-8c6388</t>
        </is>
      </c>
      <c r="B2729" s="41" t="n">
        <v>45505</v>
      </c>
      <c r="C2729" t="n">
        <v>8</v>
      </c>
      <c r="D2729" t="n">
        <v>0</v>
      </c>
    </row>
    <row r="2730">
      <c r="A2730" t="inlineStr">
        <is>
          <t>U-75871c</t>
        </is>
      </c>
      <c r="B2730" s="41" t="n">
        <v>44986</v>
      </c>
      <c r="C2730" t="n">
        <v>15</v>
      </c>
      <c r="D2730" t="n">
        <v>0</v>
      </c>
    </row>
    <row r="2731">
      <c r="A2731" t="inlineStr">
        <is>
          <t>U-010c8f</t>
        </is>
      </c>
      <c r="B2731" s="41" t="n">
        <v>44986</v>
      </c>
      <c r="C2731" t="n">
        <v>13</v>
      </c>
      <c r="D2731" t="n">
        <v>0</v>
      </c>
    </row>
    <row r="2732">
      <c r="A2732" t="inlineStr">
        <is>
          <t>U-bbbf47</t>
        </is>
      </c>
      <c r="B2732" s="41" t="n">
        <v>45627</v>
      </c>
      <c r="C2732" t="n">
        <v>5</v>
      </c>
      <c r="D2732" t="n">
        <v>0</v>
      </c>
    </row>
    <row r="2733">
      <c r="A2733" t="inlineStr">
        <is>
          <t>U-85e4d2</t>
        </is>
      </c>
      <c r="B2733" s="41" t="n">
        <v>45627</v>
      </c>
      <c r="C2733" t="n">
        <v>13</v>
      </c>
      <c r="D2733" t="n">
        <v>0</v>
      </c>
    </row>
    <row r="2734">
      <c r="A2734" t="inlineStr">
        <is>
          <t>U-c3e17c</t>
        </is>
      </c>
      <c r="B2734" s="41" t="n">
        <v>45474</v>
      </c>
      <c r="C2734" t="n">
        <v>13</v>
      </c>
      <c r="D2734" t="n">
        <v>1</v>
      </c>
    </row>
    <row r="2735">
      <c r="A2735" t="inlineStr">
        <is>
          <t>U-6fa2ed</t>
        </is>
      </c>
      <c r="B2735" s="41" t="n">
        <v>45627</v>
      </c>
      <c r="C2735" t="n">
        <v>11</v>
      </c>
      <c r="D2735" t="n">
        <v>0</v>
      </c>
    </row>
    <row r="2736">
      <c r="A2736" t="inlineStr">
        <is>
          <t>U-704b66</t>
        </is>
      </c>
      <c r="B2736" s="41" t="n">
        <v>45292</v>
      </c>
      <c r="C2736" t="n">
        <v>6</v>
      </c>
      <c r="D2736" t="n">
        <v>0</v>
      </c>
    </row>
    <row r="2737">
      <c r="A2737" t="inlineStr">
        <is>
          <t>U-cf9b58</t>
        </is>
      </c>
      <c r="B2737" s="41" t="n">
        <v>45231</v>
      </c>
      <c r="C2737" t="n">
        <v>7</v>
      </c>
      <c r="D2737" t="n">
        <v>0</v>
      </c>
    </row>
    <row r="2738">
      <c r="A2738" t="inlineStr">
        <is>
          <t>U-1a7169</t>
        </is>
      </c>
      <c r="B2738" s="41" t="n">
        <v>45352</v>
      </c>
      <c r="C2738" t="n">
        <v>6</v>
      </c>
      <c r="D2738" t="n">
        <v>0</v>
      </c>
    </row>
    <row r="2739">
      <c r="A2739" t="inlineStr">
        <is>
          <t>U-bfa157</t>
        </is>
      </c>
      <c r="B2739" s="41" t="n">
        <v>45200</v>
      </c>
      <c r="C2739" t="n">
        <v>9</v>
      </c>
      <c r="D2739" t="n">
        <v>0</v>
      </c>
    </row>
    <row r="2740">
      <c r="A2740" t="inlineStr">
        <is>
          <t>U-db01e1</t>
        </is>
      </c>
      <c r="B2740" s="41" t="n">
        <v>45231</v>
      </c>
      <c r="C2740" t="n">
        <v>11</v>
      </c>
      <c r="D2740" t="n">
        <v>0</v>
      </c>
    </row>
    <row r="2741">
      <c r="A2741" t="inlineStr">
        <is>
          <t>U-c61373</t>
        </is>
      </c>
      <c r="B2741" s="41" t="n">
        <v>45231</v>
      </c>
      <c r="C2741" t="n">
        <v>8</v>
      </c>
      <c r="D2741" t="n">
        <v>1</v>
      </c>
    </row>
    <row r="2742">
      <c r="A2742" t="inlineStr">
        <is>
          <t>U-18673e</t>
        </is>
      </c>
      <c r="B2742" s="41" t="n">
        <v>45444</v>
      </c>
      <c r="C2742" t="n">
        <v>13</v>
      </c>
      <c r="D2742" t="n">
        <v>3</v>
      </c>
    </row>
    <row r="2743">
      <c r="A2743" t="inlineStr">
        <is>
          <t>U-2ba7c3</t>
        </is>
      </c>
      <c r="B2743" s="41" t="n">
        <v>44927</v>
      </c>
      <c r="C2743" t="n">
        <v>15</v>
      </c>
      <c r="D2743" t="n">
        <v>0</v>
      </c>
    </row>
    <row r="2744">
      <c r="A2744" t="inlineStr">
        <is>
          <t>U-d4895a</t>
        </is>
      </c>
      <c r="B2744" s="41" t="n">
        <v>45261</v>
      </c>
      <c r="C2744" t="n">
        <v>6</v>
      </c>
      <c r="D2744" t="n">
        <v>1</v>
      </c>
    </row>
    <row r="2745">
      <c r="A2745" t="inlineStr">
        <is>
          <t>U-128f63</t>
        </is>
      </c>
      <c r="B2745" s="41" t="n">
        <v>45017</v>
      </c>
      <c r="C2745" t="n">
        <v>13</v>
      </c>
      <c r="D2745" t="n">
        <v>0</v>
      </c>
    </row>
    <row r="2746">
      <c r="A2746" t="inlineStr">
        <is>
          <t>U-7fdb75</t>
        </is>
      </c>
      <c r="B2746" s="41" t="n">
        <v>44986</v>
      </c>
      <c r="C2746" t="n">
        <v>9</v>
      </c>
      <c r="D2746" t="n">
        <v>0</v>
      </c>
    </row>
    <row r="2747">
      <c r="A2747" t="inlineStr">
        <is>
          <t>U-624794</t>
        </is>
      </c>
      <c r="B2747" s="41" t="n">
        <v>45566</v>
      </c>
      <c r="C2747" t="n">
        <v>6</v>
      </c>
      <c r="D2747" t="n">
        <v>0</v>
      </c>
    </row>
    <row r="2748">
      <c r="A2748" t="inlineStr">
        <is>
          <t>U-aba175</t>
        </is>
      </c>
      <c r="B2748" s="41" t="n">
        <v>45047</v>
      </c>
      <c r="C2748" t="n">
        <v>8</v>
      </c>
      <c r="D2748" t="n">
        <v>1</v>
      </c>
    </row>
    <row r="2749">
      <c r="A2749" t="inlineStr">
        <is>
          <t>U-99d48b</t>
        </is>
      </c>
      <c r="B2749" s="41" t="n">
        <v>45474</v>
      </c>
      <c r="C2749" t="n">
        <v>10</v>
      </c>
      <c r="D2749" t="n">
        <v>0</v>
      </c>
    </row>
    <row r="2750">
      <c r="A2750" t="inlineStr">
        <is>
          <t>U-32f20b</t>
        </is>
      </c>
      <c r="B2750" s="41" t="n">
        <v>45078</v>
      </c>
      <c r="C2750" t="n">
        <v>12</v>
      </c>
      <c r="D2750" t="n">
        <v>0</v>
      </c>
    </row>
    <row r="2751">
      <c r="A2751" t="inlineStr">
        <is>
          <t>U-534562</t>
        </is>
      </c>
      <c r="B2751" s="41" t="n">
        <v>45474</v>
      </c>
      <c r="C2751" t="n">
        <v>8</v>
      </c>
      <c r="D2751" t="n">
        <v>0</v>
      </c>
    </row>
    <row r="2752">
      <c r="A2752" t="inlineStr">
        <is>
          <t>U-80ba86</t>
        </is>
      </c>
      <c r="B2752" s="41" t="n">
        <v>45170</v>
      </c>
      <c r="C2752" t="n">
        <v>7</v>
      </c>
      <c r="D2752" t="n">
        <v>0</v>
      </c>
    </row>
    <row r="2753">
      <c r="A2753" t="inlineStr">
        <is>
          <t>U-c5f0ce</t>
        </is>
      </c>
      <c r="B2753" s="41" t="n">
        <v>45566</v>
      </c>
      <c r="C2753" t="n">
        <v>7</v>
      </c>
      <c r="D2753" t="n">
        <v>0</v>
      </c>
    </row>
    <row r="2754">
      <c r="A2754" t="inlineStr">
        <is>
          <t>U-67c784</t>
        </is>
      </c>
      <c r="B2754" s="41" t="n">
        <v>44927</v>
      </c>
      <c r="C2754" t="n">
        <v>9</v>
      </c>
      <c r="D2754" t="n">
        <v>0</v>
      </c>
    </row>
    <row r="2755">
      <c r="A2755" t="inlineStr">
        <is>
          <t>U-2797b5</t>
        </is>
      </c>
      <c r="B2755" s="41" t="n">
        <v>45474</v>
      </c>
      <c r="C2755" t="n">
        <v>12</v>
      </c>
      <c r="D2755" t="n">
        <v>1</v>
      </c>
    </row>
    <row r="2756">
      <c r="A2756" t="inlineStr">
        <is>
          <t>U-cb4826</t>
        </is>
      </c>
      <c r="B2756" s="41" t="n">
        <v>45139</v>
      </c>
      <c r="C2756" t="n">
        <v>8</v>
      </c>
      <c r="D2756" t="n">
        <v>0</v>
      </c>
    </row>
    <row r="2757">
      <c r="A2757" t="inlineStr">
        <is>
          <t>U-80386c</t>
        </is>
      </c>
      <c r="B2757" s="41" t="n">
        <v>45444</v>
      </c>
      <c r="C2757" t="n">
        <v>12</v>
      </c>
      <c r="D2757" t="n">
        <v>0</v>
      </c>
    </row>
    <row r="2758">
      <c r="A2758" t="inlineStr">
        <is>
          <t>U-a011a3</t>
        </is>
      </c>
      <c r="B2758" s="41" t="n">
        <v>45017</v>
      </c>
      <c r="C2758" t="n">
        <v>14</v>
      </c>
      <c r="D2758" t="n">
        <v>2</v>
      </c>
    </row>
    <row r="2759">
      <c r="A2759" t="inlineStr">
        <is>
          <t>U-c78cf1</t>
        </is>
      </c>
      <c r="B2759" s="41" t="n">
        <v>45200</v>
      </c>
      <c r="C2759" t="n">
        <v>14</v>
      </c>
      <c r="D2759" t="n">
        <v>0</v>
      </c>
    </row>
    <row r="2760">
      <c r="A2760" t="inlineStr">
        <is>
          <t>U-562d40</t>
        </is>
      </c>
      <c r="B2760" s="41" t="n">
        <v>45170</v>
      </c>
      <c r="C2760" t="n">
        <v>12</v>
      </c>
      <c r="D2760" t="n">
        <v>1</v>
      </c>
    </row>
    <row r="2761">
      <c r="A2761" t="inlineStr">
        <is>
          <t>U-fde828</t>
        </is>
      </c>
      <c r="B2761" s="41" t="n">
        <v>44958</v>
      </c>
      <c r="C2761" t="n">
        <v>10</v>
      </c>
      <c r="D2761" t="n">
        <v>0</v>
      </c>
    </row>
    <row r="2762">
      <c r="A2762" t="inlineStr">
        <is>
          <t>U-398bd6</t>
        </is>
      </c>
      <c r="B2762" s="41" t="n">
        <v>45200</v>
      </c>
      <c r="C2762" t="n">
        <v>8</v>
      </c>
      <c r="D2762" t="n">
        <v>0</v>
      </c>
    </row>
    <row r="2763">
      <c r="A2763" t="inlineStr">
        <is>
          <t>U-869475</t>
        </is>
      </c>
      <c r="B2763" s="41" t="n">
        <v>45047</v>
      </c>
      <c r="C2763" t="n">
        <v>10</v>
      </c>
      <c r="D2763" t="n">
        <v>0</v>
      </c>
    </row>
    <row r="2764">
      <c r="A2764" t="inlineStr">
        <is>
          <t>U-5359e4</t>
        </is>
      </c>
      <c r="B2764" s="41" t="n">
        <v>45323</v>
      </c>
      <c r="C2764" t="n">
        <v>13</v>
      </c>
      <c r="D2764" t="n">
        <v>0</v>
      </c>
    </row>
    <row r="2765">
      <c r="A2765" t="inlineStr">
        <is>
          <t>U-4e3cfd</t>
        </is>
      </c>
      <c r="B2765" s="41" t="n">
        <v>45017</v>
      </c>
      <c r="C2765" t="n">
        <v>11</v>
      </c>
      <c r="D2765" t="n">
        <v>0</v>
      </c>
    </row>
    <row r="2766">
      <c r="A2766" t="inlineStr">
        <is>
          <t>U-3475de</t>
        </is>
      </c>
      <c r="B2766" s="41" t="n">
        <v>45261</v>
      </c>
      <c r="C2766" t="n">
        <v>14</v>
      </c>
      <c r="D2766" t="n">
        <v>1</v>
      </c>
    </row>
    <row r="2767">
      <c r="A2767" t="inlineStr">
        <is>
          <t>U-9b551c</t>
        </is>
      </c>
      <c r="B2767" s="41" t="n">
        <v>45413</v>
      </c>
      <c r="C2767" t="n">
        <v>7</v>
      </c>
      <c r="D2767" t="n">
        <v>0</v>
      </c>
    </row>
    <row r="2768">
      <c r="A2768" t="inlineStr">
        <is>
          <t>U-f5e5e7</t>
        </is>
      </c>
      <c r="B2768" s="41" t="n">
        <v>44986</v>
      </c>
      <c r="C2768" t="n">
        <v>5</v>
      </c>
      <c r="D2768" t="n">
        <v>4</v>
      </c>
    </row>
    <row r="2769">
      <c r="A2769" t="inlineStr">
        <is>
          <t>U-b524d6</t>
        </is>
      </c>
      <c r="B2769" s="41" t="n">
        <v>45474</v>
      </c>
      <c r="C2769" t="n">
        <v>16</v>
      </c>
      <c r="D2769" t="n">
        <v>0</v>
      </c>
    </row>
    <row r="2770">
      <c r="A2770" t="inlineStr">
        <is>
          <t>U-9f75f3</t>
        </is>
      </c>
      <c r="B2770" s="41" t="n">
        <v>45383</v>
      </c>
      <c r="C2770" t="n">
        <v>10</v>
      </c>
      <c r="D2770" t="n">
        <v>4</v>
      </c>
    </row>
    <row r="2771">
      <c r="A2771" t="inlineStr">
        <is>
          <t>U-a6fb23</t>
        </is>
      </c>
      <c r="B2771" s="41" t="n">
        <v>45047</v>
      </c>
      <c r="C2771" t="n">
        <v>5</v>
      </c>
      <c r="D2771" t="n">
        <v>2</v>
      </c>
    </row>
    <row r="2772">
      <c r="A2772" t="inlineStr">
        <is>
          <t>U-ed082a</t>
        </is>
      </c>
      <c r="B2772" s="41" t="n">
        <v>45108</v>
      </c>
      <c r="C2772" t="n">
        <v>12</v>
      </c>
      <c r="D2772" t="n">
        <v>1</v>
      </c>
    </row>
    <row r="2773">
      <c r="A2773" t="inlineStr">
        <is>
          <t>U-5db791</t>
        </is>
      </c>
      <c r="B2773" s="41" t="n">
        <v>45536</v>
      </c>
      <c r="C2773" t="n">
        <v>9</v>
      </c>
      <c r="D2773" t="n">
        <v>1</v>
      </c>
    </row>
    <row r="2774">
      <c r="A2774" t="inlineStr">
        <is>
          <t>U-42dbbc</t>
        </is>
      </c>
      <c r="B2774" s="41" t="n">
        <v>45566</v>
      </c>
      <c r="C2774" t="n">
        <v>5</v>
      </c>
      <c r="D2774" t="n">
        <v>0</v>
      </c>
    </row>
    <row r="2775">
      <c r="A2775" t="inlineStr">
        <is>
          <t>U-e348c2</t>
        </is>
      </c>
      <c r="B2775" s="41" t="n">
        <v>45323</v>
      </c>
      <c r="C2775" t="n">
        <v>10</v>
      </c>
      <c r="D2775" t="n">
        <v>0</v>
      </c>
    </row>
    <row r="2776">
      <c r="A2776" t="inlineStr">
        <is>
          <t>U-f685f5</t>
        </is>
      </c>
      <c r="B2776" s="41" t="n">
        <v>45536</v>
      </c>
      <c r="C2776" t="n">
        <v>7</v>
      </c>
      <c r="D2776" t="n">
        <v>1</v>
      </c>
    </row>
    <row r="2777">
      <c r="A2777" t="inlineStr">
        <is>
          <t>U-8d8fd5</t>
        </is>
      </c>
      <c r="B2777" s="41" t="n">
        <v>44986</v>
      </c>
      <c r="C2777" t="n">
        <v>6</v>
      </c>
      <c r="D2777" t="n">
        <v>0</v>
      </c>
    </row>
    <row r="2778">
      <c r="A2778" t="inlineStr">
        <is>
          <t>U-9b61a7</t>
        </is>
      </c>
      <c r="B2778" s="41" t="n">
        <v>45536</v>
      </c>
      <c r="C2778" t="n">
        <v>10</v>
      </c>
      <c r="D2778" t="n">
        <v>0</v>
      </c>
    </row>
    <row r="2779">
      <c r="A2779" t="inlineStr">
        <is>
          <t>U-fbe75a</t>
        </is>
      </c>
      <c r="B2779" s="41" t="n">
        <v>45413</v>
      </c>
      <c r="C2779" t="n">
        <v>11</v>
      </c>
      <c r="D2779" t="n">
        <v>0</v>
      </c>
    </row>
    <row r="2780">
      <c r="A2780" t="inlineStr">
        <is>
          <t>U-e19a66</t>
        </is>
      </c>
      <c r="B2780" s="41" t="n">
        <v>45078</v>
      </c>
      <c r="C2780" t="n">
        <v>10</v>
      </c>
      <c r="D2780" t="n">
        <v>3</v>
      </c>
    </row>
    <row r="2781">
      <c r="A2781" t="inlineStr">
        <is>
          <t>U-9228ec</t>
        </is>
      </c>
      <c r="B2781" s="41" t="n">
        <v>45017</v>
      </c>
      <c r="C2781" t="n">
        <v>10</v>
      </c>
      <c r="D2781" t="n">
        <v>0</v>
      </c>
    </row>
    <row r="2782">
      <c r="A2782" t="inlineStr">
        <is>
          <t>U-f6819b</t>
        </is>
      </c>
      <c r="B2782" s="41" t="n">
        <v>45108</v>
      </c>
      <c r="C2782" t="n">
        <v>13</v>
      </c>
      <c r="D2782" t="n">
        <v>0</v>
      </c>
    </row>
    <row r="2783">
      <c r="A2783" t="inlineStr">
        <is>
          <t>U-99cdb5</t>
        </is>
      </c>
      <c r="B2783" s="41" t="n">
        <v>45536</v>
      </c>
      <c r="C2783" t="n">
        <v>9</v>
      </c>
      <c r="D2783" t="n">
        <v>2</v>
      </c>
    </row>
    <row r="2784">
      <c r="A2784" t="inlineStr">
        <is>
          <t>U-34e7b2</t>
        </is>
      </c>
      <c r="B2784" s="41" t="n">
        <v>45597</v>
      </c>
      <c r="C2784" t="n">
        <v>9</v>
      </c>
      <c r="D2784" t="n">
        <v>1</v>
      </c>
    </row>
    <row r="2785">
      <c r="A2785" t="inlineStr">
        <is>
          <t>U-9e33bc</t>
        </is>
      </c>
      <c r="B2785" s="41" t="n">
        <v>45597</v>
      </c>
      <c r="C2785" t="n">
        <v>10</v>
      </c>
      <c r="D2785" t="n">
        <v>0</v>
      </c>
    </row>
    <row r="2786">
      <c r="A2786" t="inlineStr">
        <is>
          <t>U-762bd2</t>
        </is>
      </c>
      <c r="B2786" s="41" t="n">
        <v>45352</v>
      </c>
      <c r="C2786" t="n">
        <v>7</v>
      </c>
      <c r="D2786" t="n">
        <v>2</v>
      </c>
    </row>
    <row r="2787">
      <c r="A2787" t="inlineStr">
        <is>
          <t>U-b4d1a0</t>
        </is>
      </c>
      <c r="B2787" s="41" t="n">
        <v>45292</v>
      </c>
      <c r="C2787" t="n">
        <v>6</v>
      </c>
      <c r="D2787" t="n">
        <v>1</v>
      </c>
    </row>
    <row r="2788">
      <c r="A2788" t="inlineStr">
        <is>
          <t>U-7eda92</t>
        </is>
      </c>
      <c r="B2788" s="41" t="n">
        <v>44927</v>
      </c>
      <c r="C2788" t="n">
        <v>5</v>
      </c>
      <c r="D2788" t="n">
        <v>1</v>
      </c>
    </row>
    <row r="2789">
      <c r="A2789" t="inlineStr">
        <is>
          <t>U-b8d31d</t>
        </is>
      </c>
      <c r="B2789" s="41" t="n">
        <v>45536</v>
      </c>
      <c r="C2789" t="n">
        <v>13</v>
      </c>
      <c r="D2789" t="n">
        <v>1</v>
      </c>
    </row>
    <row r="2790">
      <c r="A2790" t="inlineStr">
        <is>
          <t>U-1ab801</t>
        </is>
      </c>
      <c r="B2790" s="41" t="n">
        <v>45139</v>
      </c>
      <c r="C2790" t="n">
        <v>5</v>
      </c>
      <c r="D2790" t="n">
        <v>0</v>
      </c>
    </row>
    <row r="2791">
      <c r="A2791" t="inlineStr">
        <is>
          <t>U-825541</t>
        </is>
      </c>
      <c r="B2791" s="41" t="n">
        <v>45597</v>
      </c>
      <c r="C2791" t="n">
        <v>11</v>
      </c>
      <c r="D2791" t="n">
        <v>1</v>
      </c>
    </row>
    <row r="2792">
      <c r="A2792" t="inlineStr">
        <is>
          <t>U-1eac74</t>
        </is>
      </c>
      <c r="B2792" s="41" t="n">
        <v>45323</v>
      </c>
      <c r="C2792" t="n">
        <v>6</v>
      </c>
      <c r="D2792" t="n">
        <v>2</v>
      </c>
    </row>
    <row r="2793">
      <c r="A2793" t="inlineStr">
        <is>
          <t>U-4e9bae</t>
        </is>
      </c>
      <c r="B2793" s="41" t="n">
        <v>44927</v>
      </c>
      <c r="C2793" t="n">
        <v>6</v>
      </c>
      <c r="D2793" t="n">
        <v>0</v>
      </c>
    </row>
    <row r="2794">
      <c r="A2794" t="inlineStr">
        <is>
          <t>U-ab3a89</t>
        </is>
      </c>
      <c r="B2794" s="41" t="n">
        <v>45413</v>
      </c>
      <c r="C2794" t="n">
        <v>9</v>
      </c>
      <c r="D2794" t="n">
        <v>2</v>
      </c>
    </row>
    <row r="2795">
      <c r="A2795" t="inlineStr">
        <is>
          <t>U-ea1b1e</t>
        </is>
      </c>
      <c r="B2795" s="41" t="n">
        <v>45017</v>
      </c>
      <c r="C2795" t="n">
        <v>11</v>
      </c>
      <c r="D2795" t="n">
        <v>3</v>
      </c>
    </row>
    <row r="2796">
      <c r="A2796" t="inlineStr">
        <is>
          <t>U-b6c23e</t>
        </is>
      </c>
      <c r="B2796" s="41" t="n">
        <v>45505</v>
      </c>
      <c r="C2796" t="n">
        <v>8</v>
      </c>
      <c r="D2796" t="n">
        <v>1</v>
      </c>
    </row>
    <row r="2797">
      <c r="A2797" t="inlineStr">
        <is>
          <t>U-ceaccf</t>
        </is>
      </c>
      <c r="B2797" s="41" t="n">
        <v>44958</v>
      </c>
      <c r="C2797" t="n">
        <v>6</v>
      </c>
      <c r="D2797" t="n">
        <v>0</v>
      </c>
    </row>
    <row r="2798">
      <c r="A2798" t="inlineStr">
        <is>
          <t>U-0b022d</t>
        </is>
      </c>
      <c r="B2798" s="41" t="n">
        <v>45261</v>
      </c>
      <c r="C2798" t="n">
        <v>11</v>
      </c>
      <c r="D2798" t="n">
        <v>0</v>
      </c>
    </row>
    <row r="2799">
      <c r="A2799" t="inlineStr">
        <is>
          <t>U-a5ea3b</t>
        </is>
      </c>
      <c r="B2799" s="41" t="n">
        <v>45139</v>
      </c>
      <c r="C2799" t="n">
        <v>10</v>
      </c>
      <c r="D2799" t="n">
        <v>2</v>
      </c>
    </row>
    <row r="2800">
      <c r="A2800" t="inlineStr">
        <is>
          <t>U-25ba13</t>
        </is>
      </c>
      <c r="B2800" s="41" t="n">
        <v>45597</v>
      </c>
      <c r="C2800" t="n">
        <v>12</v>
      </c>
      <c r="D2800" t="n">
        <v>0</v>
      </c>
    </row>
    <row r="2801">
      <c r="A2801" t="inlineStr">
        <is>
          <t>U-d37b0f</t>
        </is>
      </c>
      <c r="B2801" s="41" t="n">
        <v>45413</v>
      </c>
      <c r="C2801" t="n">
        <v>5</v>
      </c>
      <c r="D2801" t="n">
        <v>3</v>
      </c>
    </row>
    <row r="2802">
      <c r="A2802" t="inlineStr">
        <is>
          <t>U-376181</t>
        </is>
      </c>
      <c r="B2802" s="41" t="n">
        <v>45292</v>
      </c>
      <c r="C2802" t="n">
        <v>11</v>
      </c>
      <c r="D2802" t="n">
        <v>0</v>
      </c>
    </row>
    <row r="2803">
      <c r="A2803" t="inlineStr">
        <is>
          <t>U-a9cb0c</t>
        </is>
      </c>
      <c r="B2803" s="41" t="n">
        <v>45323</v>
      </c>
      <c r="C2803" t="n">
        <v>13</v>
      </c>
      <c r="D2803" t="n">
        <v>2</v>
      </c>
    </row>
    <row r="2804">
      <c r="A2804" t="inlineStr">
        <is>
          <t>U-b24c36</t>
        </is>
      </c>
      <c r="B2804" s="41" t="n">
        <v>45261</v>
      </c>
      <c r="C2804" t="n">
        <v>11</v>
      </c>
      <c r="D2804" t="n">
        <v>0</v>
      </c>
    </row>
    <row r="2805">
      <c r="A2805" t="inlineStr">
        <is>
          <t>U-d30222</t>
        </is>
      </c>
      <c r="B2805" s="41" t="n">
        <v>45017</v>
      </c>
      <c r="C2805" t="n">
        <v>7</v>
      </c>
      <c r="D2805" t="n">
        <v>0</v>
      </c>
    </row>
    <row r="2806">
      <c r="A2806" t="inlineStr">
        <is>
          <t>U-cabbd7</t>
        </is>
      </c>
      <c r="B2806" s="41" t="n">
        <v>45566</v>
      </c>
      <c r="C2806" t="n">
        <v>13</v>
      </c>
      <c r="D2806" t="n">
        <v>1</v>
      </c>
    </row>
    <row r="2807">
      <c r="A2807" t="inlineStr">
        <is>
          <t>U-9eb6e9</t>
        </is>
      </c>
      <c r="B2807" s="41" t="n">
        <v>45536</v>
      </c>
      <c r="C2807" t="n">
        <v>12</v>
      </c>
      <c r="D2807" t="n">
        <v>0</v>
      </c>
    </row>
    <row r="2808">
      <c r="A2808" t="inlineStr">
        <is>
          <t>U-78b4ab</t>
        </is>
      </c>
      <c r="B2808" s="41" t="n">
        <v>45047</v>
      </c>
      <c r="C2808" t="n">
        <v>7</v>
      </c>
      <c r="D2808" t="n">
        <v>0</v>
      </c>
    </row>
    <row r="2809">
      <c r="A2809" t="inlineStr">
        <is>
          <t>U-f8d28b</t>
        </is>
      </c>
      <c r="B2809" s="41" t="n">
        <v>45261</v>
      </c>
      <c r="C2809" t="n">
        <v>9</v>
      </c>
      <c r="D2809" t="n">
        <v>0</v>
      </c>
    </row>
    <row r="2810">
      <c r="A2810" t="inlineStr">
        <is>
          <t>U-6ba8f3</t>
        </is>
      </c>
      <c r="B2810" s="41" t="n">
        <v>45261</v>
      </c>
      <c r="C2810" t="n">
        <v>14</v>
      </c>
      <c r="D2810" t="n">
        <v>0</v>
      </c>
    </row>
    <row r="2811">
      <c r="A2811" t="inlineStr">
        <is>
          <t>U-b21b09</t>
        </is>
      </c>
      <c r="B2811" s="41" t="n">
        <v>45292</v>
      </c>
      <c r="C2811" t="n">
        <v>10</v>
      </c>
      <c r="D2811" t="n">
        <v>0</v>
      </c>
    </row>
    <row r="2812">
      <c r="A2812" t="inlineStr">
        <is>
          <t>U-bf2e29</t>
        </is>
      </c>
      <c r="B2812" s="41" t="n">
        <v>45323</v>
      </c>
      <c r="C2812" t="n">
        <v>4</v>
      </c>
      <c r="D2812" t="n">
        <v>0</v>
      </c>
    </row>
    <row r="2813">
      <c r="A2813" t="inlineStr">
        <is>
          <t>U-e8ada8</t>
        </is>
      </c>
      <c r="B2813" s="41" t="n">
        <v>45170</v>
      </c>
      <c r="C2813" t="n">
        <v>6</v>
      </c>
      <c r="D2813" t="n">
        <v>0</v>
      </c>
    </row>
    <row r="2814">
      <c r="A2814" t="inlineStr">
        <is>
          <t>U-8a899a</t>
        </is>
      </c>
      <c r="B2814" s="41" t="n">
        <v>45078</v>
      </c>
      <c r="C2814" t="n">
        <v>8</v>
      </c>
      <c r="D2814" t="n">
        <v>0</v>
      </c>
    </row>
    <row r="2815">
      <c r="A2815" t="inlineStr">
        <is>
          <t>U-49c190</t>
        </is>
      </c>
      <c r="B2815" s="41" t="n">
        <v>45352</v>
      </c>
      <c r="C2815" t="n">
        <v>7</v>
      </c>
      <c r="D2815" t="n">
        <v>0</v>
      </c>
    </row>
    <row r="2816">
      <c r="A2816" t="inlineStr">
        <is>
          <t>U-64c049</t>
        </is>
      </c>
      <c r="B2816" s="41" t="n">
        <v>45383</v>
      </c>
      <c r="C2816" t="n">
        <v>11</v>
      </c>
      <c r="D2816" t="n">
        <v>0</v>
      </c>
    </row>
    <row r="2817">
      <c r="A2817" t="inlineStr">
        <is>
          <t>U-f9b2c2</t>
        </is>
      </c>
      <c r="B2817" s="41" t="n">
        <v>45505</v>
      </c>
      <c r="C2817" t="n">
        <v>19</v>
      </c>
      <c r="D2817" t="n">
        <v>0</v>
      </c>
    </row>
    <row r="2818">
      <c r="A2818" t="inlineStr">
        <is>
          <t>U-115bb4</t>
        </is>
      </c>
      <c r="B2818" s="41" t="n">
        <v>45413</v>
      </c>
      <c r="C2818" t="n">
        <v>5</v>
      </c>
      <c r="D2818" t="n">
        <v>2</v>
      </c>
    </row>
    <row r="2819">
      <c r="A2819" t="inlineStr">
        <is>
          <t>U-9ac02c</t>
        </is>
      </c>
      <c r="B2819" s="41" t="n">
        <v>45200</v>
      </c>
      <c r="C2819" t="n">
        <v>10</v>
      </c>
      <c r="D2819" t="n">
        <v>0</v>
      </c>
    </row>
    <row r="2820">
      <c r="A2820" t="inlineStr">
        <is>
          <t>U-acc3cd</t>
        </is>
      </c>
      <c r="B2820" s="41" t="n">
        <v>45627</v>
      </c>
      <c r="C2820" t="n">
        <v>8</v>
      </c>
      <c r="D2820" t="n">
        <v>2</v>
      </c>
    </row>
    <row r="2821">
      <c r="A2821" t="inlineStr">
        <is>
          <t>U-2326c8</t>
        </is>
      </c>
      <c r="B2821" s="41" t="n">
        <v>44958</v>
      </c>
      <c r="C2821" t="n">
        <v>8</v>
      </c>
      <c r="D2821" t="n">
        <v>0</v>
      </c>
    </row>
    <row r="2822">
      <c r="A2822" t="inlineStr">
        <is>
          <t>U-17e742</t>
        </is>
      </c>
      <c r="B2822" s="41" t="n">
        <v>45200</v>
      </c>
      <c r="C2822" t="n">
        <v>10</v>
      </c>
      <c r="D2822" t="n">
        <v>1</v>
      </c>
    </row>
    <row r="2823">
      <c r="A2823" t="inlineStr">
        <is>
          <t>U-711dd0</t>
        </is>
      </c>
      <c r="B2823" s="41" t="n">
        <v>45047</v>
      </c>
      <c r="C2823" t="n">
        <v>9</v>
      </c>
      <c r="D2823" t="n">
        <v>0</v>
      </c>
    </row>
    <row r="2824">
      <c r="A2824" t="inlineStr">
        <is>
          <t>U-ff2e6a</t>
        </is>
      </c>
      <c r="B2824" s="41" t="n">
        <v>45536</v>
      </c>
      <c r="C2824" t="n">
        <v>6</v>
      </c>
      <c r="D2824" t="n">
        <v>0</v>
      </c>
    </row>
    <row r="2825">
      <c r="A2825" t="inlineStr">
        <is>
          <t>U-31e3e7</t>
        </is>
      </c>
      <c r="B2825" s="41" t="n">
        <v>44986</v>
      </c>
      <c r="C2825" t="n">
        <v>8</v>
      </c>
      <c r="D2825" t="n">
        <v>1</v>
      </c>
    </row>
    <row r="2826">
      <c r="A2826" t="inlineStr">
        <is>
          <t>U-75b454</t>
        </is>
      </c>
      <c r="B2826" s="41" t="n">
        <v>45597</v>
      </c>
      <c r="C2826" t="n">
        <v>12</v>
      </c>
      <c r="D2826" t="n">
        <v>3</v>
      </c>
    </row>
    <row r="2827">
      <c r="A2827" t="inlineStr">
        <is>
          <t>U-93fdca</t>
        </is>
      </c>
      <c r="B2827" s="41" t="n">
        <v>44958</v>
      </c>
      <c r="C2827" t="n">
        <v>11</v>
      </c>
      <c r="D2827" t="n">
        <v>0</v>
      </c>
    </row>
    <row r="2828">
      <c r="A2828" t="inlineStr">
        <is>
          <t>U-b3defe</t>
        </is>
      </c>
      <c r="B2828" s="41" t="n">
        <v>45566</v>
      </c>
      <c r="C2828" t="n">
        <v>8</v>
      </c>
      <c r="D2828" t="n">
        <v>0</v>
      </c>
    </row>
    <row r="2829">
      <c r="A2829" t="inlineStr">
        <is>
          <t>U-ae3d46</t>
        </is>
      </c>
      <c r="B2829" s="41" t="n">
        <v>45413</v>
      </c>
      <c r="C2829" t="n">
        <v>11</v>
      </c>
      <c r="D2829" t="n">
        <v>1</v>
      </c>
    </row>
    <row r="2830">
      <c r="A2830" t="inlineStr">
        <is>
          <t>U-de0a41</t>
        </is>
      </c>
      <c r="B2830" s="41" t="n">
        <v>45108</v>
      </c>
      <c r="C2830" t="n">
        <v>14</v>
      </c>
      <c r="D2830" t="n">
        <v>1</v>
      </c>
    </row>
    <row r="2831">
      <c r="A2831" t="inlineStr">
        <is>
          <t>U-b66d3a</t>
        </is>
      </c>
      <c r="B2831" s="41" t="n">
        <v>45597</v>
      </c>
      <c r="C2831" t="n">
        <v>10</v>
      </c>
      <c r="D2831" t="n">
        <v>0</v>
      </c>
    </row>
    <row r="2832">
      <c r="A2832" t="inlineStr">
        <is>
          <t>U-1600ca</t>
        </is>
      </c>
      <c r="B2832" s="41" t="n">
        <v>45017</v>
      </c>
      <c r="C2832" t="n">
        <v>13</v>
      </c>
      <c r="D2832" t="n">
        <v>0</v>
      </c>
    </row>
    <row r="2833">
      <c r="A2833" t="inlineStr">
        <is>
          <t>U-6f2e06</t>
        </is>
      </c>
      <c r="B2833" s="41" t="n">
        <v>45597</v>
      </c>
      <c r="C2833" t="n">
        <v>9</v>
      </c>
      <c r="D2833" t="n">
        <v>0</v>
      </c>
    </row>
    <row r="2834">
      <c r="A2834" t="inlineStr">
        <is>
          <t>U-80ae0b</t>
        </is>
      </c>
      <c r="B2834" s="41" t="n">
        <v>45323</v>
      </c>
      <c r="C2834" t="n">
        <v>9</v>
      </c>
      <c r="D2834" t="n">
        <v>0</v>
      </c>
    </row>
    <row r="2835">
      <c r="A2835" t="inlineStr">
        <is>
          <t>U-9993ae</t>
        </is>
      </c>
      <c r="B2835" s="41" t="n">
        <v>45352</v>
      </c>
      <c r="C2835" t="n">
        <v>6</v>
      </c>
      <c r="D2835" t="n">
        <v>0</v>
      </c>
    </row>
    <row r="2836">
      <c r="A2836" t="inlineStr">
        <is>
          <t>U-e65e69</t>
        </is>
      </c>
      <c r="B2836" s="41" t="n">
        <v>45597</v>
      </c>
      <c r="C2836" t="n">
        <v>8</v>
      </c>
      <c r="D2836" t="n">
        <v>0</v>
      </c>
    </row>
    <row r="2837">
      <c r="A2837" t="inlineStr">
        <is>
          <t>U-4cf8b8</t>
        </is>
      </c>
      <c r="B2837" s="41" t="n">
        <v>45323</v>
      </c>
      <c r="C2837" t="n">
        <v>16</v>
      </c>
      <c r="D2837" t="n">
        <v>0</v>
      </c>
    </row>
    <row r="2838">
      <c r="A2838" t="inlineStr">
        <is>
          <t>U-7bfc77</t>
        </is>
      </c>
      <c r="B2838" s="41" t="n">
        <v>45383</v>
      </c>
      <c r="C2838" t="n">
        <v>7</v>
      </c>
      <c r="D2838" t="n">
        <v>0</v>
      </c>
    </row>
    <row r="2839">
      <c r="A2839" t="inlineStr">
        <is>
          <t>U-681de5</t>
        </is>
      </c>
      <c r="B2839" s="41" t="n">
        <v>45474</v>
      </c>
      <c r="C2839" t="n">
        <v>9</v>
      </c>
      <c r="D2839" t="n">
        <v>0</v>
      </c>
    </row>
    <row r="2840">
      <c r="A2840" t="inlineStr">
        <is>
          <t>U-ba785c</t>
        </is>
      </c>
      <c r="B2840" s="41" t="n">
        <v>45139</v>
      </c>
      <c r="C2840" t="n">
        <v>7</v>
      </c>
      <c r="D2840" t="n">
        <v>1</v>
      </c>
    </row>
    <row r="2841">
      <c r="A2841" t="inlineStr">
        <is>
          <t>U-245f53</t>
        </is>
      </c>
      <c r="B2841" s="41" t="n">
        <v>45108</v>
      </c>
      <c r="C2841" t="n">
        <v>5</v>
      </c>
      <c r="D2841" t="n">
        <v>4</v>
      </c>
    </row>
    <row r="2842">
      <c r="A2842" t="inlineStr">
        <is>
          <t>U-b76002</t>
        </is>
      </c>
      <c r="B2842" s="41" t="n">
        <v>45200</v>
      </c>
      <c r="C2842" t="n">
        <v>9</v>
      </c>
      <c r="D2842" t="n">
        <v>0</v>
      </c>
    </row>
    <row r="2843">
      <c r="A2843" t="inlineStr">
        <is>
          <t>U-92b444</t>
        </is>
      </c>
      <c r="B2843" s="41" t="n">
        <v>45383</v>
      </c>
      <c r="C2843" t="n">
        <v>6</v>
      </c>
      <c r="D2843" t="n">
        <v>0</v>
      </c>
    </row>
    <row r="2844">
      <c r="A2844" t="inlineStr">
        <is>
          <t>U-875de3</t>
        </is>
      </c>
      <c r="B2844" s="41" t="n">
        <v>45566</v>
      </c>
      <c r="C2844" t="n">
        <v>9</v>
      </c>
      <c r="D2844" t="n">
        <v>0</v>
      </c>
    </row>
    <row r="2845">
      <c r="A2845" t="inlineStr">
        <is>
          <t>U-e8edb8</t>
        </is>
      </c>
      <c r="B2845" s="41" t="n">
        <v>45323</v>
      </c>
      <c r="C2845" t="n">
        <v>7</v>
      </c>
      <c r="D2845" t="n">
        <v>0</v>
      </c>
    </row>
    <row r="2846">
      <c r="A2846" t="inlineStr">
        <is>
          <t>U-abd022</t>
        </is>
      </c>
      <c r="B2846" s="41" t="n">
        <v>45627</v>
      </c>
      <c r="C2846" t="n">
        <v>14</v>
      </c>
      <c r="D2846" t="n">
        <v>1</v>
      </c>
    </row>
    <row r="2847">
      <c r="A2847" t="inlineStr">
        <is>
          <t>U-87a90e</t>
        </is>
      </c>
      <c r="B2847" s="41" t="n">
        <v>44986</v>
      </c>
      <c r="C2847" t="n">
        <v>8</v>
      </c>
      <c r="D2847" t="n">
        <v>2</v>
      </c>
    </row>
    <row r="2848">
      <c r="A2848" t="inlineStr">
        <is>
          <t>U-317d6d</t>
        </is>
      </c>
      <c r="B2848" s="41" t="n">
        <v>45108</v>
      </c>
      <c r="C2848" t="n">
        <v>11</v>
      </c>
      <c r="D2848" t="n">
        <v>2</v>
      </c>
    </row>
    <row r="2849">
      <c r="A2849" t="inlineStr">
        <is>
          <t>U-99874d</t>
        </is>
      </c>
      <c r="B2849" s="41" t="n">
        <v>45597</v>
      </c>
      <c r="C2849" t="n">
        <v>5</v>
      </c>
      <c r="D2849" t="n">
        <v>1</v>
      </c>
    </row>
    <row r="2850">
      <c r="A2850" t="inlineStr">
        <is>
          <t>U-fc76a4</t>
        </is>
      </c>
      <c r="B2850" s="41" t="n">
        <v>45292</v>
      </c>
      <c r="C2850" t="n">
        <v>10</v>
      </c>
      <c r="D2850" t="n">
        <v>0</v>
      </c>
    </row>
    <row r="2851">
      <c r="A2851" t="inlineStr">
        <is>
          <t>U-d17de9</t>
        </is>
      </c>
      <c r="B2851" s="41" t="n">
        <v>44927</v>
      </c>
      <c r="C2851" t="n">
        <v>13</v>
      </c>
      <c r="D2851" t="n">
        <v>0</v>
      </c>
    </row>
    <row r="2852">
      <c r="A2852" t="inlineStr">
        <is>
          <t>U-caf31a</t>
        </is>
      </c>
      <c r="B2852" s="41" t="n">
        <v>45108</v>
      </c>
      <c r="C2852" t="n">
        <v>7</v>
      </c>
      <c r="D2852" t="n">
        <v>0</v>
      </c>
    </row>
    <row r="2853">
      <c r="A2853" t="inlineStr">
        <is>
          <t>U-12364a</t>
        </is>
      </c>
      <c r="B2853" s="41" t="n">
        <v>45505</v>
      </c>
      <c r="C2853" t="n">
        <v>11</v>
      </c>
      <c r="D2853" t="n">
        <v>0</v>
      </c>
    </row>
    <row r="2854">
      <c r="A2854" t="inlineStr">
        <is>
          <t>U-4f0577</t>
        </is>
      </c>
      <c r="B2854" s="41" t="n">
        <v>45444</v>
      </c>
      <c r="C2854" t="n">
        <v>9</v>
      </c>
      <c r="D2854" t="n">
        <v>2</v>
      </c>
    </row>
    <row r="2855">
      <c r="A2855" t="inlineStr">
        <is>
          <t>U-e28564</t>
        </is>
      </c>
      <c r="B2855" s="41" t="n">
        <v>45505</v>
      </c>
      <c r="C2855" t="n">
        <v>8</v>
      </c>
      <c r="D2855" t="n">
        <v>1</v>
      </c>
    </row>
    <row r="2856">
      <c r="A2856" t="inlineStr">
        <is>
          <t>U-4f3b0c</t>
        </is>
      </c>
      <c r="B2856" s="41" t="n">
        <v>45597</v>
      </c>
      <c r="C2856" t="n">
        <v>12</v>
      </c>
      <c r="D2856" t="n">
        <v>0</v>
      </c>
    </row>
    <row r="2857">
      <c r="A2857" t="inlineStr">
        <is>
          <t>U-9a7ecd</t>
        </is>
      </c>
      <c r="B2857" s="41" t="n">
        <v>44986</v>
      </c>
      <c r="C2857" t="n">
        <v>12</v>
      </c>
      <c r="D2857" t="n">
        <v>0</v>
      </c>
    </row>
    <row r="2858">
      <c r="A2858" t="inlineStr">
        <is>
          <t>U-bb0679</t>
        </is>
      </c>
      <c r="B2858" s="41" t="n">
        <v>45078</v>
      </c>
      <c r="C2858" t="n">
        <v>6</v>
      </c>
      <c r="D2858" t="n">
        <v>0</v>
      </c>
    </row>
    <row r="2859">
      <c r="A2859" t="inlineStr">
        <is>
          <t>U-0b968c</t>
        </is>
      </c>
      <c r="B2859" s="41" t="n">
        <v>45505</v>
      </c>
      <c r="C2859" t="n">
        <v>13</v>
      </c>
      <c r="D2859" t="n">
        <v>0</v>
      </c>
    </row>
    <row r="2860">
      <c r="A2860" t="inlineStr">
        <is>
          <t>U-961e19</t>
        </is>
      </c>
      <c r="B2860" s="41" t="n">
        <v>45047</v>
      </c>
      <c r="C2860" t="n">
        <v>11</v>
      </c>
      <c r="D2860" t="n">
        <v>1</v>
      </c>
    </row>
    <row r="2861">
      <c r="A2861" t="inlineStr">
        <is>
          <t>U-2292cc</t>
        </is>
      </c>
      <c r="B2861" s="41" t="n">
        <v>45231</v>
      </c>
      <c r="C2861" t="n">
        <v>12</v>
      </c>
      <c r="D2861" t="n">
        <v>1</v>
      </c>
    </row>
    <row r="2862">
      <c r="A2862" t="inlineStr">
        <is>
          <t>U-ad062d</t>
        </is>
      </c>
      <c r="B2862" s="41" t="n">
        <v>45292</v>
      </c>
      <c r="C2862" t="n">
        <v>7</v>
      </c>
      <c r="D2862" t="n">
        <v>0</v>
      </c>
    </row>
    <row r="2863">
      <c r="A2863" t="inlineStr">
        <is>
          <t>U-44f311</t>
        </is>
      </c>
      <c r="B2863" s="41" t="n">
        <v>45292</v>
      </c>
      <c r="C2863" t="n">
        <v>13</v>
      </c>
      <c r="D2863" t="n">
        <v>0</v>
      </c>
    </row>
    <row r="2864">
      <c r="A2864" t="inlineStr">
        <is>
          <t>U-e82f4f</t>
        </is>
      </c>
      <c r="B2864" s="41" t="n">
        <v>44986</v>
      </c>
      <c r="C2864" t="n">
        <v>10</v>
      </c>
      <c r="D2864" t="n">
        <v>0</v>
      </c>
    </row>
    <row r="2865">
      <c r="A2865" t="inlineStr">
        <is>
          <t>U-3ce9fa</t>
        </is>
      </c>
      <c r="B2865" s="41" t="n">
        <v>45627</v>
      </c>
      <c r="C2865" t="n">
        <v>9</v>
      </c>
      <c r="D2865" t="n">
        <v>0</v>
      </c>
    </row>
    <row r="2866">
      <c r="A2866" t="inlineStr">
        <is>
          <t>U-834c8b</t>
        </is>
      </c>
      <c r="B2866" s="41" t="n">
        <v>45139</v>
      </c>
      <c r="C2866" t="n">
        <v>10</v>
      </c>
      <c r="D2866" t="n">
        <v>0</v>
      </c>
    </row>
    <row r="2867">
      <c r="A2867" t="inlineStr">
        <is>
          <t>U-848c52</t>
        </is>
      </c>
      <c r="B2867" s="41" t="n">
        <v>45444</v>
      </c>
      <c r="C2867" t="n">
        <v>8</v>
      </c>
      <c r="D2867" t="n">
        <v>0</v>
      </c>
    </row>
    <row r="2868">
      <c r="A2868" t="inlineStr">
        <is>
          <t>U-b58275</t>
        </is>
      </c>
      <c r="B2868" s="41" t="n">
        <v>44986</v>
      </c>
      <c r="C2868" t="n">
        <v>8</v>
      </c>
      <c r="D2868" t="n">
        <v>0</v>
      </c>
    </row>
    <row r="2869">
      <c r="A2869" t="inlineStr">
        <is>
          <t>U-c2cb20</t>
        </is>
      </c>
      <c r="B2869" s="41" t="n">
        <v>45017</v>
      </c>
      <c r="C2869" t="n">
        <v>11</v>
      </c>
      <c r="D2869" t="n">
        <v>2</v>
      </c>
    </row>
    <row r="2870">
      <c r="A2870" t="inlineStr">
        <is>
          <t>U-020963</t>
        </is>
      </c>
      <c r="B2870" s="41" t="n">
        <v>45352</v>
      </c>
      <c r="C2870" t="n">
        <v>9</v>
      </c>
      <c r="D2870" t="n">
        <v>0</v>
      </c>
    </row>
    <row r="2871">
      <c r="A2871" t="inlineStr">
        <is>
          <t>U-d09d7f</t>
        </is>
      </c>
      <c r="B2871" s="41" t="n">
        <v>45474</v>
      </c>
      <c r="C2871" t="n">
        <v>9</v>
      </c>
      <c r="D2871" t="n">
        <v>0</v>
      </c>
    </row>
    <row r="2872">
      <c r="A2872" t="inlineStr">
        <is>
          <t>U-6a0e4f</t>
        </is>
      </c>
      <c r="B2872" s="41" t="n">
        <v>45170</v>
      </c>
      <c r="C2872" t="n">
        <v>15</v>
      </c>
      <c r="D2872" t="n">
        <v>1</v>
      </c>
    </row>
    <row r="2873">
      <c r="A2873" t="inlineStr">
        <is>
          <t>U-fa00a7</t>
        </is>
      </c>
      <c r="B2873" s="41" t="n">
        <v>44927</v>
      </c>
      <c r="C2873" t="n">
        <v>6</v>
      </c>
      <c r="D2873" t="n">
        <v>0</v>
      </c>
    </row>
    <row r="2874">
      <c r="A2874" t="inlineStr">
        <is>
          <t>U-e04db7</t>
        </is>
      </c>
      <c r="B2874" s="41" t="n">
        <v>45170</v>
      </c>
      <c r="C2874" t="n">
        <v>12</v>
      </c>
      <c r="D2874" t="n">
        <v>0</v>
      </c>
    </row>
    <row r="2875">
      <c r="A2875" t="inlineStr">
        <is>
          <t>U-b4036a</t>
        </is>
      </c>
      <c r="B2875" s="41" t="n">
        <v>45200</v>
      </c>
      <c r="C2875" t="n">
        <v>5</v>
      </c>
      <c r="D2875" t="n">
        <v>0</v>
      </c>
    </row>
    <row r="2876">
      <c r="A2876" t="inlineStr">
        <is>
          <t>U-c14bb5</t>
        </is>
      </c>
      <c r="B2876" s="41" t="n">
        <v>45108</v>
      </c>
      <c r="C2876" t="n">
        <v>5</v>
      </c>
      <c r="D2876" t="n">
        <v>4</v>
      </c>
    </row>
    <row r="2877">
      <c r="A2877" t="inlineStr">
        <is>
          <t>U-a72131</t>
        </is>
      </c>
      <c r="B2877" s="41" t="n">
        <v>45139</v>
      </c>
      <c r="C2877" t="n">
        <v>0</v>
      </c>
      <c r="D2877" t="n">
        <v>0</v>
      </c>
    </row>
    <row r="2878">
      <c r="A2878" t="inlineStr">
        <is>
          <t>U-e4fa89</t>
        </is>
      </c>
      <c r="B2878" s="41" t="n">
        <v>44927</v>
      </c>
      <c r="C2878" t="n">
        <v>7</v>
      </c>
      <c r="D2878" t="n">
        <v>0</v>
      </c>
    </row>
    <row r="2879">
      <c r="A2879" t="inlineStr">
        <is>
          <t>U-415bbf</t>
        </is>
      </c>
      <c r="B2879" s="41" t="n">
        <v>45200</v>
      </c>
      <c r="C2879" t="n">
        <v>15</v>
      </c>
      <c r="D2879" t="n">
        <v>1</v>
      </c>
    </row>
    <row r="2880">
      <c r="A2880" t="inlineStr">
        <is>
          <t>U-1014a8</t>
        </is>
      </c>
      <c r="B2880" s="41" t="n">
        <v>45505</v>
      </c>
      <c r="C2880" t="n">
        <v>11</v>
      </c>
      <c r="D2880" t="n">
        <v>1</v>
      </c>
    </row>
    <row r="2881">
      <c r="A2881" t="inlineStr">
        <is>
          <t>U-81c28d</t>
        </is>
      </c>
      <c r="B2881" s="41" t="n">
        <v>45352</v>
      </c>
      <c r="C2881" t="n">
        <v>5</v>
      </c>
      <c r="D2881" t="n">
        <v>2</v>
      </c>
    </row>
    <row r="2882">
      <c r="A2882" t="inlineStr">
        <is>
          <t>U-cc835b</t>
        </is>
      </c>
      <c r="B2882" s="41" t="n">
        <v>45383</v>
      </c>
      <c r="C2882" t="n">
        <v>5</v>
      </c>
      <c r="D2882" t="n">
        <v>2</v>
      </c>
    </row>
    <row r="2883">
      <c r="A2883" t="inlineStr">
        <is>
          <t>U-744e2c</t>
        </is>
      </c>
      <c r="B2883" s="41" t="n">
        <v>45292</v>
      </c>
      <c r="C2883" t="n">
        <v>14</v>
      </c>
      <c r="D2883" t="n">
        <v>0</v>
      </c>
    </row>
    <row r="2884">
      <c r="A2884" t="inlineStr">
        <is>
          <t>U-6ca00d</t>
        </is>
      </c>
      <c r="B2884" s="41" t="n">
        <v>45566</v>
      </c>
      <c r="C2884" t="n">
        <v>9</v>
      </c>
      <c r="D2884" t="n">
        <v>0</v>
      </c>
    </row>
    <row r="2885">
      <c r="A2885" t="inlineStr">
        <is>
          <t>U-7b5993</t>
        </is>
      </c>
      <c r="B2885" s="41" t="n">
        <v>45108</v>
      </c>
      <c r="C2885" t="n">
        <v>13</v>
      </c>
      <c r="D2885" t="n">
        <v>1</v>
      </c>
    </row>
    <row r="2886">
      <c r="A2886" t="inlineStr">
        <is>
          <t>U-13eb09</t>
        </is>
      </c>
      <c r="B2886" s="41" t="n">
        <v>44958</v>
      </c>
      <c r="C2886" t="n">
        <v>7</v>
      </c>
      <c r="D2886" t="n">
        <v>1</v>
      </c>
    </row>
    <row r="2887">
      <c r="A2887" t="inlineStr">
        <is>
          <t>U-32b8d5</t>
        </is>
      </c>
      <c r="B2887" s="41" t="n">
        <v>45444</v>
      </c>
      <c r="C2887" t="n">
        <v>10</v>
      </c>
      <c r="D2887" t="n">
        <v>0</v>
      </c>
    </row>
    <row r="2888">
      <c r="A2888" t="inlineStr">
        <is>
          <t>U-77e4b3</t>
        </is>
      </c>
      <c r="B2888" s="41" t="n">
        <v>45597</v>
      </c>
      <c r="C2888" t="n">
        <v>7</v>
      </c>
      <c r="D2888" t="n">
        <v>6</v>
      </c>
    </row>
    <row r="2889">
      <c r="A2889" t="inlineStr">
        <is>
          <t>U-e16fbb</t>
        </is>
      </c>
      <c r="B2889" s="41" t="n">
        <v>45323</v>
      </c>
      <c r="C2889" t="n">
        <v>11</v>
      </c>
      <c r="D2889" t="n">
        <v>0</v>
      </c>
    </row>
    <row r="2890">
      <c r="A2890" t="inlineStr">
        <is>
          <t>U-e79d38</t>
        </is>
      </c>
      <c r="B2890" s="41" t="n">
        <v>45139</v>
      </c>
      <c r="C2890" t="n">
        <v>9</v>
      </c>
      <c r="D2890" t="n">
        <v>1</v>
      </c>
    </row>
    <row r="2891">
      <c r="A2891" t="inlineStr">
        <is>
          <t>U-da30e1</t>
        </is>
      </c>
      <c r="B2891" s="41" t="n">
        <v>45597</v>
      </c>
      <c r="C2891" t="n">
        <v>11</v>
      </c>
      <c r="D2891" t="n">
        <v>0</v>
      </c>
    </row>
    <row r="2892">
      <c r="A2892" t="inlineStr">
        <is>
          <t>U-528a9b</t>
        </is>
      </c>
      <c r="B2892" s="41" t="n">
        <v>45536</v>
      </c>
      <c r="C2892" t="n">
        <v>11</v>
      </c>
      <c r="D2892" t="n">
        <v>0</v>
      </c>
    </row>
    <row r="2893">
      <c r="A2893" t="inlineStr">
        <is>
          <t>U-9cce43</t>
        </is>
      </c>
      <c r="B2893" s="41" t="n">
        <v>45017</v>
      </c>
      <c r="C2893" t="n">
        <v>5</v>
      </c>
      <c r="D2893" t="n">
        <v>2</v>
      </c>
    </row>
    <row r="2894">
      <c r="A2894" t="inlineStr">
        <is>
          <t>U-d63da3</t>
        </is>
      </c>
      <c r="B2894" s="41" t="n">
        <v>44958</v>
      </c>
      <c r="C2894" t="n">
        <v>15</v>
      </c>
      <c r="D2894" t="n">
        <v>0</v>
      </c>
    </row>
    <row r="2895">
      <c r="A2895" t="inlineStr">
        <is>
          <t>U-45f1bd</t>
        </is>
      </c>
      <c r="B2895" s="41" t="n">
        <v>45597</v>
      </c>
      <c r="C2895" t="n">
        <v>9</v>
      </c>
      <c r="D2895" t="n">
        <v>0</v>
      </c>
    </row>
    <row r="2896">
      <c r="A2896" t="inlineStr">
        <is>
          <t>U-e0808a</t>
        </is>
      </c>
      <c r="B2896" s="41" t="n">
        <v>45505</v>
      </c>
      <c r="C2896" t="n">
        <v>10</v>
      </c>
      <c r="D2896" t="n">
        <v>1</v>
      </c>
    </row>
    <row r="2897">
      <c r="A2897" t="inlineStr">
        <is>
          <t>U-90a543</t>
        </is>
      </c>
      <c r="B2897" s="41" t="n">
        <v>45566</v>
      </c>
      <c r="C2897" t="n">
        <v>16</v>
      </c>
      <c r="D2897" t="n">
        <v>0</v>
      </c>
    </row>
    <row r="2898">
      <c r="A2898" t="inlineStr">
        <is>
          <t>U-c9fe96</t>
        </is>
      </c>
      <c r="B2898" s="41" t="n">
        <v>45047</v>
      </c>
      <c r="C2898" t="n">
        <v>12</v>
      </c>
      <c r="D2898" t="n">
        <v>2</v>
      </c>
    </row>
    <row r="2899">
      <c r="A2899" t="inlineStr">
        <is>
          <t>U-ab5c44</t>
        </is>
      </c>
      <c r="B2899" s="41" t="n">
        <v>45383</v>
      </c>
      <c r="C2899" t="n">
        <v>3</v>
      </c>
      <c r="D2899" t="n">
        <v>0</v>
      </c>
    </row>
    <row r="2900">
      <c r="A2900" t="inlineStr">
        <is>
          <t>U-81b16e</t>
        </is>
      </c>
      <c r="B2900" s="41" t="n">
        <v>44986</v>
      </c>
      <c r="C2900" t="n">
        <v>12</v>
      </c>
      <c r="D2900" t="n">
        <v>0</v>
      </c>
    </row>
    <row r="2901">
      <c r="A2901" t="inlineStr">
        <is>
          <t>U-635e8f</t>
        </is>
      </c>
      <c r="B2901" s="41" t="n">
        <v>45017</v>
      </c>
      <c r="C2901" t="n">
        <v>11</v>
      </c>
      <c r="D2901" t="n">
        <v>0</v>
      </c>
    </row>
    <row r="2902">
      <c r="A2902" t="inlineStr">
        <is>
          <t>U-351887</t>
        </is>
      </c>
      <c r="B2902" s="41" t="n">
        <v>45047</v>
      </c>
      <c r="C2902" t="n">
        <v>18</v>
      </c>
      <c r="D2902" t="n">
        <v>0</v>
      </c>
    </row>
    <row r="2903">
      <c r="A2903" t="inlineStr">
        <is>
          <t>U-8d0bcc</t>
        </is>
      </c>
      <c r="B2903" s="41" t="n">
        <v>44927</v>
      </c>
      <c r="C2903" t="n">
        <v>11</v>
      </c>
      <c r="D2903" t="n">
        <v>0</v>
      </c>
    </row>
    <row r="2904">
      <c r="A2904" t="inlineStr">
        <is>
          <t>U-ffae4f</t>
        </is>
      </c>
      <c r="B2904" s="41" t="n">
        <v>45047</v>
      </c>
      <c r="C2904" t="n">
        <v>9</v>
      </c>
      <c r="D2904" t="n">
        <v>0</v>
      </c>
    </row>
    <row r="2905">
      <c r="A2905" t="inlineStr">
        <is>
          <t>U-34bc09</t>
        </is>
      </c>
      <c r="B2905" s="41" t="n">
        <v>45536</v>
      </c>
      <c r="C2905" t="n">
        <v>10</v>
      </c>
      <c r="D2905" t="n">
        <v>0</v>
      </c>
    </row>
    <row r="2906">
      <c r="A2906" t="inlineStr">
        <is>
          <t>U-864153</t>
        </is>
      </c>
      <c r="B2906" s="41" t="n">
        <v>45261</v>
      </c>
      <c r="C2906" t="n">
        <v>10</v>
      </c>
      <c r="D2906" t="n">
        <v>0</v>
      </c>
    </row>
    <row r="2907">
      <c r="A2907" t="inlineStr">
        <is>
          <t>U-a2a591</t>
        </is>
      </c>
      <c r="B2907" s="41" t="n">
        <v>45047</v>
      </c>
      <c r="C2907" t="n">
        <v>15</v>
      </c>
      <c r="D2907" t="n">
        <v>3</v>
      </c>
    </row>
    <row r="2908">
      <c r="A2908" t="inlineStr">
        <is>
          <t>U-211660</t>
        </is>
      </c>
      <c r="B2908" s="41" t="n">
        <v>45505</v>
      </c>
      <c r="C2908" t="n">
        <v>6</v>
      </c>
      <c r="D2908" t="n">
        <v>4</v>
      </c>
    </row>
    <row r="2909">
      <c r="A2909" t="inlineStr">
        <is>
          <t>U-9cc807</t>
        </is>
      </c>
      <c r="B2909" s="41" t="n">
        <v>45383</v>
      </c>
      <c r="C2909" t="n">
        <v>7</v>
      </c>
      <c r="D2909" t="n">
        <v>1</v>
      </c>
    </row>
    <row r="2910">
      <c r="A2910" t="inlineStr">
        <is>
          <t>U-24ad58</t>
        </is>
      </c>
      <c r="B2910" s="41" t="n">
        <v>44927</v>
      </c>
      <c r="C2910" t="n">
        <v>11</v>
      </c>
      <c r="D2910" t="n">
        <v>0</v>
      </c>
    </row>
    <row r="2911">
      <c r="A2911" t="inlineStr">
        <is>
          <t>U-03ee9f</t>
        </is>
      </c>
      <c r="B2911" s="41" t="n">
        <v>45292</v>
      </c>
      <c r="C2911" t="n">
        <v>10</v>
      </c>
      <c r="D2911" t="n">
        <v>2</v>
      </c>
    </row>
    <row r="2912">
      <c r="A2912" t="inlineStr">
        <is>
          <t>U-af10f8</t>
        </is>
      </c>
      <c r="B2912" s="41" t="n">
        <v>45231</v>
      </c>
      <c r="C2912" t="n">
        <v>12</v>
      </c>
      <c r="D2912" t="n">
        <v>0</v>
      </c>
    </row>
    <row r="2913">
      <c r="A2913" t="inlineStr">
        <is>
          <t>U-612682</t>
        </is>
      </c>
      <c r="B2913" s="41" t="n">
        <v>45323</v>
      </c>
      <c r="C2913" t="n">
        <v>11</v>
      </c>
      <c r="D2913" t="n">
        <v>0</v>
      </c>
    </row>
    <row r="2914">
      <c r="A2914" t="inlineStr">
        <is>
          <t>U-c825b2</t>
        </is>
      </c>
      <c r="B2914" s="41" t="n">
        <v>45261</v>
      </c>
      <c r="C2914" t="n">
        <v>15</v>
      </c>
      <c r="D2914" t="n">
        <v>2</v>
      </c>
    </row>
    <row r="2915">
      <c r="A2915" t="inlineStr">
        <is>
          <t>U-5a970d</t>
        </is>
      </c>
      <c r="B2915" s="41" t="n">
        <v>45261</v>
      </c>
      <c r="C2915" t="n">
        <v>10</v>
      </c>
      <c r="D2915" t="n">
        <v>0</v>
      </c>
    </row>
    <row r="2916">
      <c r="A2916" t="inlineStr">
        <is>
          <t>U-1b7ab0</t>
        </is>
      </c>
      <c r="B2916" s="41" t="n">
        <v>45139</v>
      </c>
      <c r="C2916" t="n">
        <v>12</v>
      </c>
      <c r="D2916" t="n">
        <v>0</v>
      </c>
    </row>
    <row r="2917">
      <c r="A2917" t="inlineStr">
        <is>
          <t>U-ec7307</t>
        </is>
      </c>
      <c r="B2917" s="41" t="n">
        <v>45078</v>
      </c>
      <c r="C2917" t="n">
        <v>6</v>
      </c>
      <c r="D2917" t="n">
        <v>0</v>
      </c>
    </row>
    <row r="2918">
      <c r="A2918" t="inlineStr">
        <is>
          <t>U-8f22c1</t>
        </is>
      </c>
      <c r="B2918" s="41" t="n">
        <v>45017</v>
      </c>
      <c r="C2918" t="n">
        <v>9</v>
      </c>
      <c r="D2918" t="n">
        <v>0</v>
      </c>
    </row>
    <row r="2919">
      <c r="A2919" t="inlineStr">
        <is>
          <t>U-91520b</t>
        </is>
      </c>
      <c r="B2919" s="41" t="n">
        <v>45108</v>
      </c>
      <c r="C2919" t="n">
        <v>9</v>
      </c>
      <c r="D2919" t="n">
        <v>0</v>
      </c>
    </row>
    <row r="2920">
      <c r="A2920" t="inlineStr">
        <is>
          <t>U-c61a60</t>
        </is>
      </c>
      <c r="B2920" s="41" t="n">
        <v>45292</v>
      </c>
      <c r="C2920" t="n">
        <v>6</v>
      </c>
      <c r="D2920" t="n">
        <v>0</v>
      </c>
    </row>
    <row r="2921">
      <c r="A2921" t="inlineStr">
        <is>
          <t>U-014a1e</t>
        </is>
      </c>
      <c r="B2921" s="41" t="n">
        <v>45505</v>
      </c>
      <c r="C2921" t="n">
        <v>12</v>
      </c>
      <c r="D2921" t="n">
        <v>2</v>
      </c>
    </row>
    <row r="2922">
      <c r="A2922" t="inlineStr">
        <is>
          <t>U-bca61f</t>
        </is>
      </c>
      <c r="B2922" s="41" t="n">
        <v>45536</v>
      </c>
      <c r="C2922" t="n">
        <v>7</v>
      </c>
      <c r="D2922" t="n">
        <v>0</v>
      </c>
    </row>
    <row r="2923">
      <c r="A2923" t="inlineStr">
        <is>
          <t>U-f8b14c</t>
        </is>
      </c>
      <c r="B2923" s="41" t="n">
        <v>45413</v>
      </c>
      <c r="C2923" t="n">
        <v>9</v>
      </c>
      <c r="D2923" t="n">
        <v>0</v>
      </c>
    </row>
    <row r="2924">
      <c r="A2924" t="inlineStr">
        <is>
          <t>U-a67848</t>
        </is>
      </c>
      <c r="B2924" s="41" t="n">
        <v>45108</v>
      </c>
      <c r="C2924" t="n">
        <v>13</v>
      </c>
      <c r="D2924" t="n">
        <v>0</v>
      </c>
    </row>
    <row r="2925">
      <c r="A2925" t="inlineStr">
        <is>
          <t>U-8ad2f4</t>
        </is>
      </c>
      <c r="B2925" s="41" t="n">
        <v>45413</v>
      </c>
      <c r="C2925" t="n">
        <v>5</v>
      </c>
      <c r="D2925" t="n">
        <v>1</v>
      </c>
    </row>
    <row r="2926">
      <c r="A2926" t="inlineStr">
        <is>
          <t>U-e1c046</t>
        </is>
      </c>
      <c r="B2926" s="41" t="n">
        <v>45231</v>
      </c>
      <c r="C2926" t="n">
        <v>13</v>
      </c>
      <c r="D2926" t="n">
        <v>0</v>
      </c>
    </row>
    <row r="2927">
      <c r="A2927" t="inlineStr">
        <is>
          <t>U-f6dc98</t>
        </is>
      </c>
      <c r="B2927" s="41" t="n">
        <v>45627</v>
      </c>
      <c r="C2927" t="n">
        <v>8</v>
      </c>
      <c r="D2927" t="n">
        <v>0</v>
      </c>
    </row>
    <row r="2928">
      <c r="A2928" t="inlineStr">
        <is>
          <t>U-ec39e7</t>
        </is>
      </c>
      <c r="B2928" s="41" t="n">
        <v>45017</v>
      </c>
      <c r="C2928" t="n">
        <v>10</v>
      </c>
      <c r="D2928" t="n">
        <v>0</v>
      </c>
    </row>
    <row r="2929">
      <c r="A2929" t="inlineStr">
        <is>
          <t>U-85ad33</t>
        </is>
      </c>
      <c r="B2929" s="41" t="n">
        <v>45139</v>
      </c>
      <c r="C2929" t="n">
        <v>12</v>
      </c>
      <c r="D2929" t="n">
        <v>1</v>
      </c>
    </row>
    <row r="2930">
      <c r="A2930" t="inlineStr">
        <is>
          <t>U-2a9dd3</t>
        </is>
      </c>
      <c r="B2930" s="41" t="n">
        <v>45170</v>
      </c>
      <c r="C2930" t="n">
        <v>8</v>
      </c>
      <c r="D2930" t="n">
        <v>2</v>
      </c>
    </row>
    <row r="2931">
      <c r="A2931" t="inlineStr">
        <is>
          <t>U-e6d8b4</t>
        </is>
      </c>
      <c r="B2931" s="41" t="n">
        <v>45170</v>
      </c>
      <c r="C2931" t="n">
        <v>10</v>
      </c>
      <c r="D2931" t="n">
        <v>0</v>
      </c>
    </row>
    <row r="2932">
      <c r="A2932" t="inlineStr">
        <is>
          <t>U-248bd2</t>
        </is>
      </c>
      <c r="B2932" s="41" t="n">
        <v>45323</v>
      </c>
      <c r="C2932" t="n">
        <v>11</v>
      </c>
      <c r="D2932" t="n">
        <v>1</v>
      </c>
    </row>
    <row r="2933">
      <c r="A2933" t="inlineStr">
        <is>
          <t>U-059dea</t>
        </is>
      </c>
      <c r="B2933" s="41" t="n">
        <v>44986</v>
      </c>
      <c r="C2933" t="n">
        <v>10</v>
      </c>
      <c r="D2933" t="n">
        <v>0</v>
      </c>
    </row>
    <row r="2934">
      <c r="A2934" t="inlineStr">
        <is>
          <t>U-675d17</t>
        </is>
      </c>
      <c r="B2934" s="41" t="n">
        <v>45139</v>
      </c>
      <c r="C2934" t="n">
        <v>11</v>
      </c>
      <c r="D2934" t="n">
        <v>0</v>
      </c>
    </row>
    <row r="2935">
      <c r="A2935" t="inlineStr">
        <is>
          <t>U-dc6ead</t>
        </is>
      </c>
      <c r="B2935" s="41" t="n">
        <v>45383</v>
      </c>
      <c r="C2935" t="n">
        <v>12</v>
      </c>
      <c r="D2935" t="n">
        <v>0</v>
      </c>
    </row>
    <row r="2936">
      <c r="A2936" t="inlineStr">
        <is>
          <t>U-65d092</t>
        </is>
      </c>
      <c r="B2936" s="41" t="n">
        <v>45139</v>
      </c>
      <c r="C2936" t="n">
        <v>7</v>
      </c>
      <c r="D2936" t="n">
        <v>0</v>
      </c>
    </row>
    <row r="2937">
      <c r="A2937" t="inlineStr">
        <is>
          <t>U-922252</t>
        </is>
      </c>
      <c r="B2937" s="41" t="n">
        <v>45108</v>
      </c>
      <c r="C2937" t="n">
        <v>14</v>
      </c>
      <c r="D2937" t="n">
        <v>0</v>
      </c>
    </row>
    <row r="2938">
      <c r="A2938" t="inlineStr">
        <is>
          <t>U-bd58c6</t>
        </is>
      </c>
      <c r="B2938" s="41" t="n">
        <v>45383</v>
      </c>
      <c r="C2938" t="n">
        <v>3</v>
      </c>
      <c r="D2938" t="n">
        <v>0</v>
      </c>
    </row>
    <row r="2939">
      <c r="A2939" t="inlineStr">
        <is>
          <t>U-989a2f</t>
        </is>
      </c>
      <c r="B2939" s="41" t="n">
        <v>45261</v>
      </c>
      <c r="C2939" t="n">
        <v>12</v>
      </c>
      <c r="D2939" t="n">
        <v>2</v>
      </c>
    </row>
    <row r="2940">
      <c r="A2940" t="inlineStr">
        <is>
          <t>U-19aca4</t>
        </is>
      </c>
      <c r="B2940" s="41" t="n">
        <v>45474</v>
      </c>
      <c r="C2940" t="n">
        <v>11</v>
      </c>
      <c r="D2940" t="n">
        <v>4</v>
      </c>
    </row>
    <row r="2941">
      <c r="A2941" t="inlineStr">
        <is>
          <t>U-fa906d</t>
        </is>
      </c>
      <c r="B2941" s="41" t="n">
        <v>45505</v>
      </c>
      <c r="C2941" t="n">
        <v>12</v>
      </c>
      <c r="D2941" t="n">
        <v>0</v>
      </c>
    </row>
    <row r="2942">
      <c r="A2942" t="inlineStr">
        <is>
          <t>U-621bf6</t>
        </is>
      </c>
      <c r="B2942" s="41" t="n">
        <v>45017</v>
      </c>
      <c r="C2942" t="n">
        <v>10</v>
      </c>
      <c r="D2942" t="n">
        <v>0</v>
      </c>
    </row>
    <row r="2943">
      <c r="A2943" t="inlineStr">
        <is>
          <t>U-3f9a65</t>
        </is>
      </c>
      <c r="B2943" s="41" t="n">
        <v>45323</v>
      </c>
      <c r="C2943" t="n">
        <v>6</v>
      </c>
      <c r="D2943" t="n">
        <v>0</v>
      </c>
    </row>
    <row r="2944">
      <c r="A2944" t="inlineStr">
        <is>
          <t>U-478a7e</t>
        </is>
      </c>
      <c r="B2944" s="41" t="n">
        <v>45078</v>
      </c>
      <c r="C2944" t="n">
        <v>7</v>
      </c>
      <c r="D2944" t="n">
        <v>3</v>
      </c>
    </row>
    <row r="2945">
      <c r="A2945" t="inlineStr">
        <is>
          <t>U-67ed78</t>
        </is>
      </c>
      <c r="B2945" s="41" t="n">
        <v>45505</v>
      </c>
      <c r="C2945" t="n">
        <v>12</v>
      </c>
      <c r="D2945" t="n">
        <v>1</v>
      </c>
    </row>
    <row r="2946">
      <c r="A2946" t="inlineStr">
        <is>
          <t>U-519946</t>
        </is>
      </c>
      <c r="B2946" s="41" t="n">
        <v>45231</v>
      </c>
      <c r="C2946" t="n">
        <v>11</v>
      </c>
      <c r="D2946" t="n">
        <v>1</v>
      </c>
    </row>
    <row r="2947">
      <c r="A2947" t="inlineStr">
        <is>
          <t>U-e90665</t>
        </is>
      </c>
      <c r="B2947" s="41" t="n">
        <v>45017</v>
      </c>
      <c r="C2947" t="n">
        <v>10</v>
      </c>
      <c r="D2947" t="n">
        <v>0</v>
      </c>
    </row>
    <row r="2948">
      <c r="A2948" t="inlineStr">
        <is>
          <t>U-a16d42</t>
        </is>
      </c>
      <c r="B2948" s="41" t="n">
        <v>45505</v>
      </c>
      <c r="C2948" t="n">
        <v>11</v>
      </c>
      <c r="D2948" t="n">
        <v>0</v>
      </c>
    </row>
    <row r="2949">
      <c r="A2949" t="inlineStr">
        <is>
          <t>U-33dc96</t>
        </is>
      </c>
      <c r="B2949" s="41" t="n">
        <v>45383</v>
      </c>
      <c r="C2949" t="n">
        <v>9</v>
      </c>
      <c r="D2949" t="n">
        <v>0</v>
      </c>
    </row>
    <row r="2950">
      <c r="A2950" t="inlineStr">
        <is>
          <t>U-ecb24a</t>
        </is>
      </c>
      <c r="B2950" s="41" t="n">
        <v>45352</v>
      </c>
      <c r="C2950" t="n">
        <v>12</v>
      </c>
      <c r="D2950" t="n">
        <v>0</v>
      </c>
    </row>
    <row r="2951">
      <c r="A2951" t="inlineStr">
        <is>
          <t>U-00328c</t>
        </is>
      </c>
      <c r="B2951" s="41" t="n">
        <v>45444</v>
      </c>
      <c r="C2951" t="n">
        <v>3</v>
      </c>
      <c r="D2951" t="n">
        <v>0</v>
      </c>
    </row>
    <row r="2952">
      <c r="A2952" t="inlineStr">
        <is>
          <t>U-82f347</t>
        </is>
      </c>
      <c r="B2952" s="41" t="n">
        <v>45078</v>
      </c>
      <c r="C2952" t="n">
        <v>11</v>
      </c>
      <c r="D2952" t="n">
        <v>0</v>
      </c>
    </row>
    <row r="2953">
      <c r="A2953" t="inlineStr">
        <is>
          <t>U-fa4518</t>
        </is>
      </c>
      <c r="B2953" s="41" t="n">
        <v>45200</v>
      </c>
      <c r="C2953" t="n">
        <v>14</v>
      </c>
      <c r="D2953" t="n">
        <v>0</v>
      </c>
    </row>
    <row r="2954">
      <c r="A2954" t="inlineStr">
        <is>
          <t>U-3e7243</t>
        </is>
      </c>
      <c r="B2954" s="41" t="n">
        <v>45597</v>
      </c>
      <c r="C2954" t="n">
        <v>12</v>
      </c>
      <c r="D2954" t="n">
        <v>0</v>
      </c>
    </row>
    <row r="2955">
      <c r="A2955" t="inlineStr">
        <is>
          <t>U-0035d1</t>
        </is>
      </c>
      <c r="B2955" s="41" t="n">
        <v>44927</v>
      </c>
      <c r="C2955" t="n">
        <v>9</v>
      </c>
      <c r="D2955" t="n">
        <v>0</v>
      </c>
    </row>
    <row r="2956">
      <c r="A2956" t="inlineStr">
        <is>
          <t>U-27e817</t>
        </is>
      </c>
      <c r="B2956" s="41" t="n">
        <v>45627</v>
      </c>
      <c r="C2956" t="n">
        <v>8</v>
      </c>
      <c r="D2956" t="n">
        <v>0</v>
      </c>
    </row>
    <row r="2957">
      <c r="A2957" t="inlineStr">
        <is>
          <t>U-0dcafc</t>
        </is>
      </c>
      <c r="B2957" s="41" t="n">
        <v>45352</v>
      </c>
      <c r="C2957" t="n">
        <v>14</v>
      </c>
      <c r="D2957" t="n">
        <v>0</v>
      </c>
    </row>
    <row r="2958">
      <c r="A2958" t="inlineStr">
        <is>
          <t>U-628749</t>
        </is>
      </c>
      <c r="B2958" s="41" t="n">
        <v>45505</v>
      </c>
      <c r="C2958" t="n">
        <v>10</v>
      </c>
      <c r="D2958" t="n">
        <v>0</v>
      </c>
    </row>
    <row r="2959">
      <c r="A2959" t="inlineStr">
        <is>
          <t>U-fa5c15</t>
        </is>
      </c>
      <c r="B2959" s="41" t="n">
        <v>44986</v>
      </c>
      <c r="C2959" t="n">
        <v>8</v>
      </c>
      <c r="D2959" t="n">
        <v>0</v>
      </c>
    </row>
    <row r="2960">
      <c r="A2960" t="inlineStr">
        <is>
          <t>U-944de7</t>
        </is>
      </c>
      <c r="B2960" s="41" t="n">
        <v>45323</v>
      </c>
      <c r="C2960" t="n">
        <v>5</v>
      </c>
      <c r="D2960" t="n">
        <v>2</v>
      </c>
    </row>
    <row r="2961">
      <c r="A2961" t="inlineStr">
        <is>
          <t>U-773051</t>
        </is>
      </c>
      <c r="B2961" s="41" t="n">
        <v>45566</v>
      </c>
      <c r="C2961" t="n">
        <v>6</v>
      </c>
      <c r="D2961" t="n">
        <v>0</v>
      </c>
    </row>
    <row r="2962">
      <c r="A2962" t="inlineStr">
        <is>
          <t>U-f6ba25</t>
        </is>
      </c>
      <c r="B2962" s="41" t="n">
        <v>45352</v>
      </c>
      <c r="C2962" t="n">
        <v>7</v>
      </c>
      <c r="D2962" t="n">
        <v>2</v>
      </c>
    </row>
    <row r="2963">
      <c r="A2963" t="inlineStr">
        <is>
          <t>U-9065ef</t>
        </is>
      </c>
      <c r="B2963" s="41" t="n">
        <v>44958</v>
      </c>
      <c r="C2963" t="n">
        <v>5</v>
      </c>
      <c r="D2963" t="n">
        <v>1</v>
      </c>
    </row>
    <row r="2964">
      <c r="A2964" t="inlineStr">
        <is>
          <t>U-886181</t>
        </is>
      </c>
      <c r="B2964" s="41" t="n">
        <v>45323</v>
      </c>
      <c r="C2964" t="n">
        <v>14</v>
      </c>
      <c r="D2964" t="n">
        <v>3</v>
      </c>
    </row>
    <row r="2965">
      <c r="A2965" t="inlineStr">
        <is>
          <t>U-10774e</t>
        </is>
      </c>
      <c r="B2965" s="41" t="n">
        <v>45413</v>
      </c>
      <c r="C2965" t="n">
        <v>8</v>
      </c>
      <c r="D2965" t="n">
        <v>0</v>
      </c>
    </row>
    <row r="2966">
      <c r="A2966" t="inlineStr">
        <is>
          <t>U-b9480f</t>
        </is>
      </c>
      <c r="B2966" s="41" t="n">
        <v>44986</v>
      </c>
      <c r="C2966" t="n">
        <v>11</v>
      </c>
      <c r="D2966" t="n">
        <v>1</v>
      </c>
    </row>
    <row r="2967">
      <c r="A2967" t="inlineStr">
        <is>
          <t>U-bbf7f7</t>
        </is>
      </c>
      <c r="B2967" s="41" t="n">
        <v>45170</v>
      </c>
      <c r="C2967" t="n">
        <v>14</v>
      </c>
      <c r="D2967" t="n">
        <v>0</v>
      </c>
    </row>
    <row r="2968">
      <c r="A2968" t="inlineStr">
        <is>
          <t>U-cfa2d2</t>
        </is>
      </c>
      <c r="B2968" s="41" t="n">
        <v>45474</v>
      </c>
      <c r="C2968" t="n">
        <v>9</v>
      </c>
      <c r="D2968" t="n">
        <v>1</v>
      </c>
    </row>
    <row r="2969">
      <c r="A2969" t="inlineStr">
        <is>
          <t>U-4ca6f6</t>
        </is>
      </c>
      <c r="B2969" s="41" t="n">
        <v>45108</v>
      </c>
      <c r="C2969" t="n">
        <v>9</v>
      </c>
      <c r="D2969" t="n">
        <v>0</v>
      </c>
    </row>
    <row r="2970">
      <c r="A2970" t="inlineStr">
        <is>
          <t>U-5f64fc</t>
        </is>
      </c>
      <c r="B2970" s="41" t="n">
        <v>45566</v>
      </c>
      <c r="C2970" t="n">
        <v>18</v>
      </c>
      <c r="D2970" t="n">
        <v>0</v>
      </c>
    </row>
    <row r="2971">
      <c r="A2971" t="inlineStr">
        <is>
          <t>U-a0f382</t>
        </is>
      </c>
      <c r="B2971" s="41" t="n">
        <v>45078</v>
      </c>
      <c r="C2971" t="n">
        <v>8</v>
      </c>
      <c r="D2971" t="n">
        <v>3</v>
      </c>
    </row>
    <row r="2972">
      <c r="A2972" t="inlineStr">
        <is>
          <t>U-19354b</t>
        </is>
      </c>
      <c r="B2972" s="41" t="n">
        <v>44958</v>
      </c>
      <c r="C2972" t="n">
        <v>16</v>
      </c>
      <c r="D2972" t="n">
        <v>1</v>
      </c>
    </row>
    <row r="2973">
      <c r="A2973" t="inlineStr">
        <is>
          <t>U-d54228</t>
        </is>
      </c>
      <c r="B2973" s="41" t="n">
        <v>45139</v>
      </c>
      <c r="C2973" t="n">
        <v>16</v>
      </c>
      <c r="D2973" t="n">
        <v>1</v>
      </c>
    </row>
    <row r="2974">
      <c r="A2974" t="inlineStr">
        <is>
          <t>U-44c7ca</t>
        </is>
      </c>
      <c r="B2974" s="41" t="n">
        <v>44927</v>
      </c>
      <c r="C2974" t="n">
        <v>8</v>
      </c>
      <c r="D2974" t="n">
        <v>0</v>
      </c>
    </row>
    <row r="2975">
      <c r="A2975" t="inlineStr">
        <is>
          <t>U-1fd4d0</t>
        </is>
      </c>
      <c r="B2975" s="41" t="n">
        <v>45505</v>
      </c>
      <c r="C2975" t="n">
        <v>8</v>
      </c>
      <c r="D2975" t="n">
        <v>0</v>
      </c>
    </row>
    <row r="2976">
      <c r="A2976" t="inlineStr">
        <is>
          <t>U-8d8bdc</t>
        </is>
      </c>
      <c r="B2976" s="41" t="n">
        <v>45323</v>
      </c>
      <c r="C2976" t="n">
        <v>8</v>
      </c>
      <c r="D2976" t="n">
        <v>0</v>
      </c>
    </row>
    <row r="2977">
      <c r="A2977" t="inlineStr">
        <is>
          <t>U-aa3796</t>
        </is>
      </c>
      <c r="B2977" s="41" t="n">
        <v>45108</v>
      </c>
      <c r="C2977" t="n">
        <v>14</v>
      </c>
      <c r="D2977" t="n">
        <v>0</v>
      </c>
    </row>
    <row r="2978">
      <c r="A2978" t="inlineStr">
        <is>
          <t>U-7de7cf</t>
        </is>
      </c>
      <c r="B2978" s="41" t="n">
        <v>45323</v>
      </c>
      <c r="C2978" t="n">
        <v>14</v>
      </c>
      <c r="D2978" t="n">
        <v>3</v>
      </c>
    </row>
    <row r="2979">
      <c r="A2979" t="inlineStr">
        <is>
          <t>U-682795</t>
        </is>
      </c>
      <c r="B2979" s="41" t="n">
        <v>45231</v>
      </c>
      <c r="C2979" t="n">
        <v>10</v>
      </c>
      <c r="D2979" t="n">
        <v>0</v>
      </c>
    </row>
    <row r="2980">
      <c r="A2980" t="inlineStr">
        <is>
          <t>U-c3a5a1</t>
        </is>
      </c>
      <c r="B2980" s="41" t="n">
        <v>45261</v>
      </c>
      <c r="C2980" t="n">
        <v>6</v>
      </c>
      <c r="D2980" t="n">
        <v>4</v>
      </c>
    </row>
    <row r="2981">
      <c r="A2981" t="inlineStr">
        <is>
          <t>U-b8b579</t>
        </is>
      </c>
      <c r="B2981" s="41" t="n">
        <v>44958</v>
      </c>
      <c r="C2981" t="n">
        <v>13</v>
      </c>
      <c r="D2981" t="n">
        <v>0</v>
      </c>
    </row>
    <row r="2982">
      <c r="A2982" t="inlineStr">
        <is>
          <t>U-0a0146</t>
        </is>
      </c>
      <c r="B2982" s="41" t="n">
        <v>45444</v>
      </c>
      <c r="C2982" t="n">
        <v>8</v>
      </c>
      <c r="D2982" t="n">
        <v>1</v>
      </c>
    </row>
    <row r="2983">
      <c r="A2983" t="inlineStr">
        <is>
          <t>U-8d7fbc</t>
        </is>
      </c>
      <c r="B2983" s="41" t="n">
        <v>45444</v>
      </c>
      <c r="C2983" t="n">
        <v>9</v>
      </c>
      <c r="D2983" t="n">
        <v>0</v>
      </c>
    </row>
    <row r="2984">
      <c r="A2984" t="inlineStr">
        <is>
          <t>U-c0df57</t>
        </is>
      </c>
      <c r="B2984" s="41" t="n">
        <v>45017</v>
      </c>
      <c r="C2984" t="n">
        <v>9</v>
      </c>
      <c r="D2984" t="n">
        <v>0</v>
      </c>
    </row>
    <row r="2985">
      <c r="A2985" t="inlineStr">
        <is>
          <t>U-ef08b7</t>
        </is>
      </c>
      <c r="B2985" s="41" t="n">
        <v>44927</v>
      </c>
      <c r="C2985" t="n">
        <v>11</v>
      </c>
      <c r="D2985" t="n">
        <v>1</v>
      </c>
    </row>
    <row r="2986">
      <c r="A2986" t="inlineStr">
        <is>
          <t>U-f2ecda</t>
        </is>
      </c>
      <c r="B2986" s="41" t="n">
        <v>45261</v>
      </c>
      <c r="C2986" t="n">
        <v>7</v>
      </c>
      <c r="D2986" t="n">
        <v>2</v>
      </c>
    </row>
    <row r="2987">
      <c r="A2987" t="inlineStr">
        <is>
          <t>U-bf7da4</t>
        </is>
      </c>
      <c r="B2987" s="41" t="n">
        <v>44927</v>
      </c>
      <c r="C2987" t="n">
        <v>9</v>
      </c>
      <c r="D2987" t="n">
        <v>0</v>
      </c>
    </row>
    <row r="2988">
      <c r="A2988" t="inlineStr">
        <is>
          <t>U-235838</t>
        </is>
      </c>
      <c r="B2988" s="41" t="n">
        <v>45323</v>
      </c>
      <c r="C2988" t="n">
        <v>14</v>
      </c>
      <c r="D2988" t="n">
        <v>0</v>
      </c>
    </row>
    <row r="2989">
      <c r="A2989" t="inlineStr">
        <is>
          <t>U-86d8f6</t>
        </is>
      </c>
      <c r="B2989" s="41" t="n">
        <v>45261</v>
      </c>
      <c r="C2989" t="n">
        <v>8</v>
      </c>
      <c r="D2989" t="n">
        <v>0</v>
      </c>
    </row>
    <row r="2990">
      <c r="A2990" t="inlineStr">
        <is>
          <t>U-b2040d</t>
        </is>
      </c>
      <c r="B2990" s="41" t="n">
        <v>45352</v>
      </c>
      <c r="C2990" t="n">
        <v>5</v>
      </c>
      <c r="D2990" t="n">
        <v>4</v>
      </c>
    </row>
    <row r="2991">
      <c r="A2991" t="inlineStr">
        <is>
          <t>U-fe2ca2</t>
        </is>
      </c>
      <c r="B2991" s="41" t="n">
        <v>45474</v>
      </c>
      <c r="C2991" t="n">
        <v>11</v>
      </c>
      <c r="D2991" t="n">
        <v>3</v>
      </c>
    </row>
    <row r="2992">
      <c r="A2992" t="inlineStr">
        <is>
          <t>U-c2a16a</t>
        </is>
      </c>
      <c r="B2992" s="41" t="n">
        <v>44958</v>
      </c>
      <c r="C2992" t="n">
        <v>16</v>
      </c>
      <c r="D2992" t="n">
        <v>0</v>
      </c>
    </row>
    <row r="2993">
      <c r="A2993" t="inlineStr">
        <is>
          <t>U-d78f76</t>
        </is>
      </c>
      <c r="B2993" s="41" t="n">
        <v>45047</v>
      </c>
      <c r="C2993" t="n">
        <v>14</v>
      </c>
      <c r="D2993" t="n">
        <v>0</v>
      </c>
    </row>
    <row r="2994">
      <c r="A2994" t="inlineStr">
        <is>
          <t>U-7b1036</t>
        </is>
      </c>
      <c r="B2994" s="41" t="n">
        <v>44958</v>
      </c>
      <c r="C2994" t="n">
        <v>5</v>
      </c>
      <c r="D2994" t="n">
        <v>0</v>
      </c>
    </row>
    <row r="2995">
      <c r="A2995" t="inlineStr">
        <is>
          <t>U-9f390a</t>
        </is>
      </c>
      <c r="B2995" s="41" t="n">
        <v>45323</v>
      </c>
      <c r="C2995" t="n">
        <v>9</v>
      </c>
      <c r="D2995" t="n">
        <v>0</v>
      </c>
    </row>
    <row r="2996">
      <c r="A2996" t="inlineStr">
        <is>
          <t>U-9a3104</t>
        </is>
      </c>
      <c r="B2996" s="41" t="n">
        <v>45505</v>
      </c>
      <c r="C2996" t="n">
        <v>13</v>
      </c>
      <c r="D2996" t="n">
        <v>0</v>
      </c>
    </row>
    <row r="2997">
      <c r="A2997" t="inlineStr">
        <is>
          <t>U-deb4f1</t>
        </is>
      </c>
      <c r="B2997" s="41" t="n">
        <v>45505</v>
      </c>
      <c r="C2997" t="n">
        <v>12</v>
      </c>
      <c r="D2997" t="n">
        <v>0</v>
      </c>
    </row>
    <row r="2998">
      <c r="A2998" t="inlineStr">
        <is>
          <t>U-7de6db</t>
        </is>
      </c>
      <c r="B2998" s="41" t="n">
        <v>45444</v>
      </c>
      <c r="C2998" t="n">
        <v>10</v>
      </c>
      <c r="D2998" t="n">
        <v>0</v>
      </c>
    </row>
    <row r="2999">
      <c r="A2999" t="inlineStr">
        <is>
          <t>U-9b30b6</t>
        </is>
      </c>
      <c r="B2999" s="41" t="n">
        <v>45170</v>
      </c>
      <c r="C2999" t="n">
        <v>7</v>
      </c>
      <c r="D2999" t="n">
        <v>0</v>
      </c>
    </row>
    <row r="3000">
      <c r="A3000" t="inlineStr">
        <is>
          <t>U-35f40d</t>
        </is>
      </c>
      <c r="B3000" s="41" t="n">
        <v>45292</v>
      </c>
      <c r="C3000" t="n">
        <v>7</v>
      </c>
      <c r="D3000" t="n">
        <v>0</v>
      </c>
    </row>
    <row r="3001">
      <c r="A3001" t="inlineStr">
        <is>
          <t>U-c4e6c2</t>
        </is>
      </c>
      <c r="B3001" s="41" t="n">
        <v>45017</v>
      </c>
      <c r="C3001" t="n">
        <v>14</v>
      </c>
      <c r="D3001" t="n">
        <v>1</v>
      </c>
    </row>
    <row r="3002">
      <c r="A3002" t="inlineStr">
        <is>
          <t>U-8ee010</t>
        </is>
      </c>
      <c r="B3002" s="41" t="n">
        <v>45231</v>
      </c>
      <c r="C3002" t="n">
        <v>10</v>
      </c>
      <c r="D3002" t="n">
        <v>0</v>
      </c>
    </row>
    <row r="3003">
      <c r="A3003" t="inlineStr">
        <is>
          <t>U-f43dfc</t>
        </is>
      </c>
      <c r="B3003" s="41" t="n">
        <v>44927</v>
      </c>
      <c r="C3003" t="n">
        <v>12</v>
      </c>
      <c r="D3003" t="n">
        <v>0</v>
      </c>
    </row>
    <row r="3004">
      <c r="A3004" t="inlineStr">
        <is>
          <t>U-b62843</t>
        </is>
      </c>
      <c r="B3004" s="41" t="n">
        <v>45474</v>
      </c>
      <c r="C3004" t="n">
        <v>7</v>
      </c>
      <c r="D3004" t="n">
        <v>1</v>
      </c>
    </row>
    <row r="3005">
      <c r="A3005" t="inlineStr">
        <is>
          <t>U-8142f6</t>
        </is>
      </c>
      <c r="B3005" s="41" t="n">
        <v>45383</v>
      </c>
      <c r="C3005" t="n">
        <v>11</v>
      </c>
      <c r="D3005" t="n">
        <v>0</v>
      </c>
    </row>
    <row r="3006">
      <c r="A3006" t="inlineStr">
        <is>
          <t>U-594600</t>
        </is>
      </c>
      <c r="B3006" s="41" t="n">
        <v>44986</v>
      </c>
      <c r="C3006" t="n">
        <v>11</v>
      </c>
      <c r="D3006" t="n">
        <v>1</v>
      </c>
    </row>
    <row r="3007">
      <c r="A3007" t="inlineStr">
        <is>
          <t>U-36855f</t>
        </is>
      </c>
      <c r="B3007" s="41" t="n">
        <v>45413</v>
      </c>
      <c r="C3007" t="n">
        <v>7</v>
      </c>
      <c r="D3007" t="n">
        <v>0</v>
      </c>
    </row>
    <row r="3008">
      <c r="A3008" t="inlineStr">
        <is>
          <t>U-410221</t>
        </is>
      </c>
      <c r="B3008" s="41" t="n">
        <v>45078</v>
      </c>
      <c r="C3008" t="n">
        <v>11</v>
      </c>
      <c r="D3008" t="n">
        <v>1</v>
      </c>
    </row>
    <row r="3009">
      <c r="A3009" t="inlineStr">
        <is>
          <t>U-38d6fd</t>
        </is>
      </c>
      <c r="B3009" s="41" t="n">
        <v>45627</v>
      </c>
      <c r="C3009" t="n">
        <v>12</v>
      </c>
      <c r="D3009" t="n">
        <v>2</v>
      </c>
    </row>
    <row r="3010">
      <c r="A3010" t="inlineStr">
        <is>
          <t>U-7064b2</t>
        </is>
      </c>
      <c r="B3010" s="41" t="n">
        <v>45292</v>
      </c>
      <c r="C3010" t="n">
        <v>19</v>
      </c>
      <c r="D3010" t="n">
        <v>0</v>
      </c>
    </row>
    <row r="3011">
      <c r="A3011" t="inlineStr">
        <is>
          <t>U-95c300</t>
        </is>
      </c>
      <c r="B3011" s="41" t="n">
        <v>44986</v>
      </c>
      <c r="C3011" t="n">
        <v>10</v>
      </c>
      <c r="D3011" t="n">
        <v>0</v>
      </c>
    </row>
    <row r="3012">
      <c r="A3012" t="inlineStr">
        <is>
          <t>U-56c4e7</t>
        </is>
      </c>
      <c r="B3012" s="41" t="n">
        <v>45413</v>
      </c>
      <c r="C3012" t="n">
        <v>14</v>
      </c>
      <c r="D3012" t="n">
        <v>1</v>
      </c>
    </row>
    <row r="3013">
      <c r="A3013" t="inlineStr">
        <is>
          <t>U-8cfeac</t>
        </is>
      </c>
      <c r="B3013" s="41" t="n">
        <v>44958</v>
      </c>
      <c r="C3013" t="n">
        <v>11</v>
      </c>
      <c r="D3013" t="n">
        <v>0</v>
      </c>
    </row>
    <row r="3014">
      <c r="A3014" t="inlineStr">
        <is>
          <t>U-cf3cce</t>
        </is>
      </c>
      <c r="B3014" s="41" t="n">
        <v>45047</v>
      </c>
      <c r="C3014" t="n">
        <v>12</v>
      </c>
      <c r="D3014" t="n">
        <v>3</v>
      </c>
    </row>
    <row r="3015">
      <c r="A3015" t="inlineStr">
        <is>
          <t>U-295aa4</t>
        </is>
      </c>
      <c r="B3015" s="41" t="n">
        <v>45017</v>
      </c>
      <c r="C3015" t="n">
        <v>10</v>
      </c>
      <c r="D3015" t="n">
        <v>0</v>
      </c>
    </row>
    <row r="3016">
      <c r="A3016" t="inlineStr">
        <is>
          <t>U-e4ad42</t>
        </is>
      </c>
      <c r="B3016" s="41" t="n">
        <v>45597</v>
      </c>
      <c r="C3016" t="n">
        <v>7</v>
      </c>
      <c r="D3016" t="n">
        <v>0</v>
      </c>
    </row>
    <row r="3017">
      <c r="A3017" t="inlineStr">
        <is>
          <t>U-787ad4</t>
        </is>
      </c>
      <c r="B3017" s="41" t="n">
        <v>45200</v>
      </c>
      <c r="C3017" t="n">
        <v>12</v>
      </c>
      <c r="D3017" t="n">
        <v>0</v>
      </c>
    </row>
    <row r="3018">
      <c r="A3018" t="inlineStr">
        <is>
          <t>U-fecac9</t>
        </is>
      </c>
      <c r="B3018" s="41" t="n">
        <v>45323</v>
      </c>
      <c r="C3018" t="n">
        <v>17</v>
      </c>
      <c r="D3018" t="n">
        <v>0</v>
      </c>
    </row>
    <row r="3019">
      <c r="A3019" t="inlineStr">
        <is>
          <t>U-dcfd34</t>
        </is>
      </c>
      <c r="B3019" s="41" t="n">
        <v>45261</v>
      </c>
      <c r="C3019" t="n">
        <v>18</v>
      </c>
      <c r="D3019" t="n">
        <v>4</v>
      </c>
    </row>
    <row r="3020">
      <c r="A3020" t="inlineStr">
        <is>
          <t>U-c9dab7</t>
        </is>
      </c>
      <c r="B3020" s="41" t="n">
        <v>45108</v>
      </c>
      <c r="C3020" t="n">
        <v>10</v>
      </c>
      <c r="D3020" t="n">
        <v>0</v>
      </c>
    </row>
    <row r="3021">
      <c r="A3021" t="inlineStr">
        <is>
          <t>U-196623</t>
        </is>
      </c>
      <c r="B3021" s="41" t="n">
        <v>45444</v>
      </c>
      <c r="C3021" t="n">
        <v>3</v>
      </c>
      <c r="D3021" t="n">
        <v>0</v>
      </c>
    </row>
    <row r="3022">
      <c r="A3022" t="inlineStr">
        <is>
          <t>U-8c3ee9</t>
        </is>
      </c>
      <c r="B3022" s="41" t="n">
        <v>45627</v>
      </c>
      <c r="C3022" t="n">
        <v>6</v>
      </c>
      <c r="D3022" t="n">
        <v>2</v>
      </c>
    </row>
    <row r="3023">
      <c r="A3023" t="inlineStr">
        <is>
          <t>U-fee3b0</t>
        </is>
      </c>
      <c r="B3023" s="41" t="n">
        <v>45474</v>
      </c>
      <c r="C3023" t="n">
        <v>9</v>
      </c>
      <c r="D3023" t="n">
        <v>1</v>
      </c>
    </row>
    <row r="3024">
      <c r="A3024" t="inlineStr">
        <is>
          <t>U-f1c231</t>
        </is>
      </c>
      <c r="B3024" s="41" t="n">
        <v>45017</v>
      </c>
      <c r="C3024" t="n">
        <v>8</v>
      </c>
      <c r="D3024" t="n">
        <v>0</v>
      </c>
    </row>
    <row r="3025">
      <c r="A3025" t="inlineStr">
        <is>
          <t>U-ee4474</t>
        </is>
      </c>
      <c r="B3025" s="41" t="n">
        <v>45505</v>
      </c>
      <c r="C3025" t="n">
        <v>14</v>
      </c>
      <c r="D3025" t="n">
        <v>2</v>
      </c>
    </row>
    <row r="3026">
      <c r="A3026" t="inlineStr">
        <is>
          <t>U-76f643</t>
        </is>
      </c>
      <c r="B3026" s="41" t="n">
        <v>45323</v>
      </c>
      <c r="C3026" t="n">
        <v>10</v>
      </c>
      <c r="D3026" t="n">
        <v>0</v>
      </c>
    </row>
    <row r="3027">
      <c r="A3027" t="inlineStr">
        <is>
          <t>U-85d511</t>
        </is>
      </c>
      <c r="B3027" s="41" t="n">
        <v>45597</v>
      </c>
      <c r="C3027" t="n">
        <v>6</v>
      </c>
      <c r="D3027" t="n">
        <v>0</v>
      </c>
    </row>
    <row r="3028">
      <c r="A3028" t="inlineStr">
        <is>
          <t>U-9f7081</t>
        </is>
      </c>
      <c r="B3028" s="41" t="n">
        <v>45627</v>
      </c>
      <c r="C3028" t="n">
        <v>11</v>
      </c>
      <c r="D3028" t="n">
        <v>0</v>
      </c>
    </row>
    <row r="3029">
      <c r="A3029" t="inlineStr">
        <is>
          <t>U-45b144</t>
        </is>
      </c>
      <c r="B3029" s="41" t="n">
        <v>45017</v>
      </c>
      <c r="C3029" t="n">
        <v>8</v>
      </c>
      <c r="D3029" t="n">
        <v>2</v>
      </c>
    </row>
    <row r="3030">
      <c r="A3030" t="inlineStr">
        <is>
          <t>U-083224</t>
        </is>
      </c>
      <c r="B3030" s="41" t="n">
        <v>45505</v>
      </c>
      <c r="C3030" t="n">
        <v>11</v>
      </c>
      <c r="D3030" t="n">
        <v>0</v>
      </c>
    </row>
    <row r="3031">
      <c r="A3031" t="inlineStr">
        <is>
          <t>U-d9af0b</t>
        </is>
      </c>
      <c r="B3031" s="41" t="n">
        <v>45413</v>
      </c>
      <c r="C3031" t="n">
        <v>9</v>
      </c>
      <c r="D3031" t="n">
        <v>1</v>
      </c>
    </row>
    <row r="3032">
      <c r="A3032" t="inlineStr">
        <is>
          <t>U-dcd3e6</t>
        </is>
      </c>
      <c r="B3032" s="41" t="n">
        <v>45261</v>
      </c>
      <c r="C3032" t="n">
        <v>8</v>
      </c>
      <c r="D3032" t="n">
        <v>3</v>
      </c>
    </row>
    <row r="3033">
      <c r="A3033" t="inlineStr">
        <is>
          <t>U-1e9ea8</t>
        </is>
      </c>
      <c r="B3033" s="41" t="n">
        <v>44958</v>
      </c>
      <c r="C3033" t="n">
        <v>7</v>
      </c>
      <c r="D3033" t="n">
        <v>0</v>
      </c>
    </row>
    <row r="3034">
      <c r="A3034" t="inlineStr">
        <is>
          <t>U-8b3934</t>
        </is>
      </c>
      <c r="B3034" s="41" t="n">
        <v>45474</v>
      </c>
      <c r="C3034" t="n">
        <v>12</v>
      </c>
      <c r="D3034" t="n">
        <v>1</v>
      </c>
    </row>
    <row r="3035">
      <c r="A3035" t="inlineStr">
        <is>
          <t>U-c099e8</t>
        </is>
      </c>
      <c r="B3035" s="41" t="n">
        <v>45139</v>
      </c>
      <c r="C3035" t="n">
        <v>9</v>
      </c>
      <c r="D3035" t="n">
        <v>0</v>
      </c>
    </row>
    <row r="3036">
      <c r="A3036" t="inlineStr">
        <is>
          <t>U-2ac01a</t>
        </is>
      </c>
      <c r="B3036" s="41" t="n">
        <v>44927</v>
      </c>
      <c r="C3036" t="n">
        <v>9</v>
      </c>
      <c r="D3036" t="n">
        <v>3</v>
      </c>
    </row>
    <row r="3037">
      <c r="A3037" t="inlineStr">
        <is>
          <t>U-ca5f0c</t>
        </is>
      </c>
      <c r="B3037" s="41" t="n">
        <v>45413</v>
      </c>
      <c r="C3037" t="n">
        <v>4</v>
      </c>
      <c r="D3037" t="n">
        <v>0</v>
      </c>
    </row>
    <row r="3038">
      <c r="A3038" t="inlineStr">
        <is>
          <t>U-84e73c</t>
        </is>
      </c>
      <c r="B3038" s="41" t="n">
        <v>45078</v>
      </c>
      <c r="C3038" t="n">
        <v>6</v>
      </c>
      <c r="D3038" t="n">
        <v>4</v>
      </c>
    </row>
    <row r="3039">
      <c r="A3039" t="inlineStr">
        <is>
          <t>U-b34abf</t>
        </is>
      </c>
      <c r="B3039" s="41" t="n">
        <v>45474</v>
      </c>
      <c r="C3039" t="n">
        <v>7</v>
      </c>
      <c r="D3039" t="n">
        <v>0</v>
      </c>
    </row>
    <row r="3040">
      <c r="A3040" t="inlineStr">
        <is>
          <t>U-c86a69</t>
        </is>
      </c>
      <c r="B3040" s="41" t="n">
        <v>44986</v>
      </c>
      <c r="C3040" t="n">
        <v>12</v>
      </c>
      <c r="D3040" t="n">
        <v>0</v>
      </c>
    </row>
    <row r="3041">
      <c r="A3041" t="inlineStr">
        <is>
          <t>U-9cdb2e</t>
        </is>
      </c>
      <c r="B3041" s="41" t="n">
        <v>45566</v>
      </c>
      <c r="C3041" t="n">
        <v>3</v>
      </c>
      <c r="D3041" t="n">
        <v>1</v>
      </c>
    </row>
    <row r="3042">
      <c r="A3042" t="inlineStr">
        <is>
          <t>U-44f1b1</t>
        </is>
      </c>
      <c r="B3042" s="41" t="n">
        <v>45536</v>
      </c>
      <c r="C3042" t="n">
        <v>7</v>
      </c>
      <c r="D3042" t="n">
        <v>0</v>
      </c>
    </row>
    <row r="3043">
      <c r="A3043" t="inlineStr">
        <is>
          <t>U-827bea</t>
        </is>
      </c>
      <c r="B3043" s="41" t="n">
        <v>45261</v>
      </c>
      <c r="C3043" t="n">
        <v>8</v>
      </c>
      <c r="D3043" t="n">
        <v>1</v>
      </c>
    </row>
    <row r="3044">
      <c r="A3044" t="inlineStr">
        <is>
          <t>U-e89cb2</t>
        </is>
      </c>
      <c r="B3044" s="41" t="n">
        <v>45231</v>
      </c>
      <c r="C3044" t="n">
        <v>15</v>
      </c>
      <c r="D3044" t="n">
        <v>1</v>
      </c>
    </row>
    <row r="3045">
      <c r="A3045" t="inlineStr">
        <is>
          <t>U-458c1e</t>
        </is>
      </c>
      <c r="B3045" s="41" t="n">
        <v>45383</v>
      </c>
      <c r="C3045" t="n">
        <v>15</v>
      </c>
      <c r="D3045" t="n">
        <v>0</v>
      </c>
    </row>
    <row r="3046">
      <c r="A3046" t="inlineStr">
        <is>
          <t>U-03e9d0</t>
        </is>
      </c>
      <c r="B3046" s="41" t="n">
        <v>45292</v>
      </c>
      <c r="C3046" t="n">
        <v>8</v>
      </c>
      <c r="D3046" t="n">
        <v>0</v>
      </c>
    </row>
    <row r="3047">
      <c r="A3047" t="inlineStr">
        <is>
          <t>U-8957ea</t>
        </is>
      </c>
      <c r="B3047" s="41" t="n">
        <v>44986</v>
      </c>
      <c r="C3047" t="n">
        <v>6</v>
      </c>
      <c r="D3047" t="n">
        <v>0</v>
      </c>
    </row>
    <row r="3048">
      <c r="A3048" t="inlineStr">
        <is>
          <t>U-1fb453</t>
        </is>
      </c>
      <c r="B3048" s="41" t="n">
        <v>45627</v>
      </c>
      <c r="C3048" t="n">
        <v>15</v>
      </c>
      <c r="D3048" t="n">
        <v>0</v>
      </c>
    </row>
    <row r="3049">
      <c r="A3049" t="inlineStr">
        <is>
          <t>U-ab5dfc</t>
        </is>
      </c>
      <c r="B3049" s="41" t="n">
        <v>45566</v>
      </c>
      <c r="C3049" t="n">
        <v>5</v>
      </c>
      <c r="D3049" t="n">
        <v>0</v>
      </c>
    </row>
    <row r="3050">
      <c r="A3050" t="inlineStr">
        <is>
          <t>U-313171</t>
        </is>
      </c>
      <c r="B3050" s="41" t="n">
        <v>45139</v>
      </c>
      <c r="C3050" t="n">
        <v>7</v>
      </c>
      <c r="D3050" t="n">
        <v>0</v>
      </c>
    </row>
    <row r="3051">
      <c r="A3051" t="inlineStr">
        <is>
          <t>U-2ca09b</t>
        </is>
      </c>
      <c r="B3051" s="41" t="n">
        <v>45078</v>
      </c>
      <c r="C3051" t="n">
        <v>9</v>
      </c>
      <c r="D3051" t="n">
        <v>4</v>
      </c>
    </row>
    <row r="3052">
      <c r="A3052" t="inlineStr">
        <is>
          <t>U-20131c</t>
        </is>
      </c>
      <c r="B3052" s="41" t="n">
        <v>45566</v>
      </c>
      <c r="C3052" t="n">
        <v>9</v>
      </c>
      <c r="D3052" t="n">
        <v>0</v>
      </c>
    </row>
    <row r="3053">
      <c r="A3053" t="inlineStr">
        <is>
          <t>U-1c3995</t>
        </is>
      </c>
      <c r="B3053" s="41" t="n">
        <v>45231</v>
      </c>
      <c r="C3053" t="n">
        <v>9</v>
      </c>
      <c r="D3053" t="n">
        <v>0</v>
      </c>
    </row>
    <row r="3054">
      <c r="A3054" t="inlineStr">
        <is>
          <t>U-ef8a93</t>
        </is>
      </c>
      <c r="B3054" s="41" t="n">
        <v>45413</v>
      </c>
      <c r="C3054" t="n">
        <v>11</v>
      </c>
      <c r="D3054" t="n">
        <v>0</v>
      </c>
    </row>
    <row r="3055">
      <c r="A3055" t="inlineStr">
        <is>
          <t>U-82f9a2</t>
        </is>
      </c>
      <c r="B3055" s="41" t="n">
        <v>45413</v>
      </c>
      <c r="C3055" t="n">
        <v>8</v>
      </c>
      <c r="D3055" t="n">
        <v>1</v>
      </c>
    </row>
    <row r="3056">
      <c r="A3056" t="inlineStr">
        <is>
          <t>U-0afc75</t>
        </is>
      </c>
      <c r="B3056" s="41" t="n">
        <v>45627</v>
      </c>
      <c r="C3056" t="n">
        <v>11</v>
      </c>
      <c r="D3056" t="n">
        <v>0</v>
      </c>
    </row>
    <row r="3057">
      <c r="A3057" t="inlineStr">
        <is>
          <t>U-b1715d</t>
        </is>
      </c>
      <c r="B3057" s="41" t="n">
        <v>45597</v>
      </c>
      <c r="C3057" t="n">
        <v>9</v>
      </c>
      <c r="D3057" t="n">
        <v>0</v>
      </c>
    </row>
    <row r="3058">
      <c r="A3058" t="inlineStr">
        <is>
          <t>U-606e37</t>
        </is>
      </c>
      <c r="B3058" s="41" t="n">
        <v>44958</v>
      </c>
      <c r="C3058" t="n">
        <v>7</v>
      </c>
      <c r="D3058" t="n">
        <v>2</v>
      </c>
    </row>
    <row r="3059">
      <c r="A3059" t="inlineStr">
        <is>
          <t>U-6e1144</t>
        </is>
      </c>
      <c r="B3059" s="41" t="n">
        <v>45566</v>
      </c>
      <c r="C3059" t="n">
        <v>13</v>
      </c>
      <c r="D3059" t="n">
        <v>0</v>
      </c>
    </row>
    <row r="3060">
      <c r="A3060" t="inlineStr">
        <is>
          <t>U-b2fcea</t>
        </is>
      </c>
      <c r="B3060" s="41" t="n">
        <v>45200</v>
      </c>
      <c r="C3060" t="n">
        <v>11</v>
      </c>
      <c r="D3060" t="n">
        <v>0</v>
      </c>
    </row>
    <row r="3061">
      <c r="A3061" t="inlineStr">
        <is>
          <t>U-53a62b</t>
        </is>
      </c>
      <c r="B3061" s="41" t="n">
        <v>44958</v>
      </c>
      <c r="C3061" t="n">
        <v>6</v>
      </c>
      <c r="D3061" t="n">
        <v>0</v>
      </c>
    </row>
    <row r="3062">
      <c r="A3062" t="inlineStr">
        <is>
          <t>U-7b9c4d</t>
        </is>
      </c>
      <c r="B3062" s="41" t="n">
        <v>45200</v>
      </c>
      <c r="C3062" t="n">
        <v>13</v>
      </c>
      <c r="D3062" t="n">
        <v>1</v>
      </c>
    </row>
    <row r="3063">
      <c r="A3063" t="inlineStr">
        <is>
          <t>U-e958a4</t>
        </is>
      </c>
      <c r="B3063" s="41" t="n">
        <v>45627</v>
      </c>
      <c r="C3063" t="n">
        <v>9</v>
      </c>
      <c r="D3063" t="n">
        <v>0</v>
      </c>
    </row>
    <row r="3064">
      <c r="A3064" t="inlineStr">
        <is>
          <t>U-2bee62</t>
        </is>
      </c>
      <c r="B3064" s="41" t="n">
        <v>45413</v>
      </c>
      <c r="C3064" t="n">
        <v>9</v>
      </c>
      <c r="D3064" t="n">
        <v>0</v>
      </c>
    </row>
    <row r="3065">
      <c r="A3065" t="inlineStr">
        <is>
          <t>U-8fcd31</t>
        </is>
      </c>
      <c r="B3065" s="41" t="n">
        <v>45078</v>
      </c>
      <c r="C3065" t="n">
        <v>8</v>
      </c>
      <c r="D3065" t="n">
        <v>1</v>
      </c>
    </row>
    <row r="3066">
      <c r="A3066" t="inlineStr">
        <is>
          <t>U-a734a9</t>
        </is>
      </c>
      <c r="B3066" s="41" t="n">
        <v>45047</v>
      </c>
      <c r="C3066" t="n">
        <v>14</v>
      </c>
      <c r="D3066" t="n">
        <v>0</v>
      </c>
    </row>
    <row r="3067">
      <c r="A3067" t="inlineStr">
        <is>
          <t>U-0c8b1a</t>
        </is>
      </c>
      <c r="B3067" s="41" t="n">
        <v>45078</v>
      </c>
      <c r="C3067" t="n">
        <v>12</v>
      </c>
      <c r="D3067" t="n">
        <v>0</v>
      </c>
    </row>
    <row r="3068">
      <c r="A3068" t="inlineStr">
        <is>
          <t>U-c851a6</t>
        </is>
      </c>
      <c r="B3068" s="41" t="n">
        <v>45536</v>
      </c>
      <c r="C3068" t="n">
        <v>13</v>
      </c>
      <c r="D3068" t="n">
        <v>2</v>
      </c>
    </row>
    <row r="3069">
      <c r="A3069" t="inlineStr">
        <is>
          <t>U-c1f36d</t>
        </is>
      </c>
      <c r="B3069" s="41" t="n">
        <v>44986</v>
      </c>
      <c r="C3069" t="n">
        <v>9</v>
      </c>
      <c r="D3069" t="n">
        <v>0</v>
      </c>
    </row>
    <row r="3070">
      <c r="A3070" t="inlineStr">
        <is>
          <t>U-d090ad</t>
        </is>
      </c>
      <c r="B3070" s="41" t="n">
        <v>45597</v>
      </c>
      <c r="C3070" t="n">
        <v>12</v>
      </c>
      <c r="D3070" t="n">
        <v>0</v>
      </c>
    </row>
    <row r="3071">
      <c r="A3071" t="inlineStr">
        <is>
          <t>U-199043</t>
        </is>
      </c>
      <c r="B3071" s="41" t="n">
        <v>45170</v>
      </c>
      <c r="C3071" t="n">
        <v>7</v>
      </c>
      <c r="D3071" t="n">
        <v>0</v>
      </c>
    </row>
    <row r="3072">
      <c r="A3072" t="inlineStr">
        <is>
          <t>U-dba3b3</t>
        </is>
      </c>
      <c r="B3072" s="41" t="n">
        <v>45108</v>
      </c>
      <c r="C3072" t="n">
        <v>5</v>
      </c>
      <c r="D3072" t="n">
        <v>0</v>
      </c>
    </row>
    <row r="3073">
      <c r="A3073" t="inlineStr">
        <is>
          <t>U-7e4938</t>
        </is>
      </c>
      <c r="B3073" s="41" t="n">
        <v>44986</v>
      </c>
      <c r="C3073" t="n">
        <v>5</v>
      </c>
      <c r="D3073" t="n">
        <v>0</v>
      </c>
    </row>
    <row r="3074">
      <c r="A3074" t="inlineStr">
        <is>
          <t>U-ac9faa</t>
        </is>
      </c>
      <c r="B3074" s="41" t="n">
        <v>45352</v>
      </c>
      <c r="C3074" t="n">
        <v>16</v>
      </c>
      <c r="D3074" t="n">
        <v>2</v>
      </c>
    </row>
    <row r="3075">
      <c r="A3075" t="inlineStr">
        <is>
          <t>U-1c20ec</t>
        </is>
      </c>
      <c r="B3075" s="41" t="n">
        <v>45566</v>
      </c>
      <c r="C3075" t="n">
        <v>16</v>
      </c>
      <c r="D3075" t="n">
        <v>0</v>
      </c>
    </row>
    <row r="3076">
      <c r="A3076" t="inlineStr">
        <is>
          <t>U-56ba2d</t>
        </is>
      </c>
      <c r="B3076" s="41" t="n">
        <v>45047</v>
      </c>
      <c r="C3076" t="n">
        <v>13</v>
      </c>
      <c r="D3076" t="n">
        <v>0</v>
      </c>
    </row>
    <row r="3077">
      <c r="A3077" t="inlineStr">
        <is>
          <t>U-35b8b9</t>
        </is>
      </c>
      <c r="B3077" s="41" t="n">
        <v>45261</v>
      </c>
      <c r="C3077" t="n">
        <v>7</v>
      </c>
      <c r="D3077" t="n">
        <v>0</v>
      </c>
    </row>
    <row r="3078">
      <c r="A3078" t="inlineStr">
        <is>
          <t>U-e7fbd4</t>
        </is>
      </c>
      <c r="B3078" s="41" t="n">
        <v>45383</v>
      </c>
      <c r="C3078" t="n">
        <v>8</v>
      </c>
      <c r="D3078" t="n">
        <v>0</v>
      </c>
    </row>
    <row r="3079">
      <c r="A3079" t="inlineStr">
        <is>
          <t>U-a6fcbb</t>
        </is>
      </c>
      <c r="B3079" s="41" t="n">
        <v>45505</v>
      </c>
      <c r="C3079" t="n">
        <v>6</v>
      </c>
      <c r="D3079" t="n">
        <v>2</v>
      </c>
    </row>
    <row r="3080">
      <c r="A3080" t="inlineStr">
        <is>
          <t>U-2fd797</t>
        </is>
      </c>
      <c r="B3080" s="41" t="n">
        <v>45536</v>
      </c>
      <c r="C3080" t="n">
        <v>6</v>
      </c>
      <c r="D3080" t="n">
        <v>0</v>
      </c>
    </row>
    <row r="3081">
      <c r="A3081" t="inlineStr">
        <is>
          <t>U-24c010</t>
        </is>
      </c>
      <c r="B3081" s="41" t="n">
        <v>45413</v>
      </c>
      <c r="C3081" t="n">
        <v>11</v>
      </c>
      <c r="D3081" t="n">
        <v>0</v>
      </c>
    </row>
    <row r="3082">
      <c r="A3082" t="inlineStr">
        <is>
          <t>U-34e244</t>
        </is>
      </c>
      <c r="B3082" s="41" t="n">
        <v>45536</v>
      </c>
      <c r="C3082" t="n">
        <v>10</v>
      </c>
      <c r="D3082" t="n">
        <v>0</v>
      </c>
    </row>
    <row r="3083">
      <c r="A3083" t="inlineStr">
        <is>
          <t>U-4822fb</t>
        </is>
      </c>
      <c r="B3083" s="41" t="n">
        <v>45352</v>
      </c>
      <c r="C3083" t="n">
        <v>3</v>
      </c>
      <c r="D3083" t="n">
        <v>2</v>
      </c>
    </row>
    <row r="3084">
      <c r="A3084" t="inlineStr">
        <is>
          <t>U-c527f2</t>
        </is>
      </c>
      <c r="B3084" s="41" t="n">
        <v>45139</v>
      </c>
      <c r="C3084" t="n">
        <v>6</v>
      </c>
      <c r="D3084" t="n">
        <v>0</v>
      </c>
    </row>
    <row r="3085">
      <c r="A3085" t="inlineStr">
        <is>
          <t>U-3a5200</t>
        </is>
      </c>
      <c r="B3085" s="41" t="n">
        <v>44958</v>
      </c>
      <c r="C3085" t="n">
        <v>12</v>
      </c>
      <c r="D3085" t="n">
        <v>0</v>
      </c>
    </row>
    <row r="3086">
      <c r="A3086" t="inlineStr">
        <is>
          <t>U-6ccf83</t>
        </is>
      </c>
      <c r="B3086" s="41" t="n">
        <v>45474</v>
      </c>
      <c r="C3086" t="n">
        <v>14</v>
      </c>
      <c r="D3086" t="n">
        <v>0</v>
      </c>
    </row>
    <row r="3087">
      <c r="A3087" t="inlineStr">
        <is>
          <t>U-dd51fc</t>
        </is>
      </c>
      <c r="B3087" s="41" t="n">
        <v>45627</v>
      </c>
      <c r="C3087" t="n">
        <v>11</v>
      </c>
      <c r="D3087" t="n">
        <v>0</v>
      </c>
    </row>
    <row r="3088">
      <c r="A3088" t="inlineStr">
        <is>
          <t>U-8e8747</t>
        </is>
      </c>
      <c r="B3088" s="41" t="n">
        <v>45383</v>
      </c>
      <c r="C3088" t="n">
        <v>8</v>
      </c>
      <c r="D3088" t="n">
        <v>0</v>
      </c>
    </row>
    <row r="3089">
      <c r="A3089" t="inlineStr">
        <is>
          <t>U-148761</t>
        </is>
      </c>
      <c r="B3089" s="41" t="n">
        <v>45231</v>
      </c>
      <c r="C3089" t="n">
        <v>6</v>
      </c>
      <c r="D3089" t="n">
        <v>0</v>
      </c>
    </row>
    <row r="3090">
      <c r="A3090" t="inlineStr">
        <is>
          <t>U-3396e0</t>
        </is>
      </c>
      <c r="B3090" s="41" t="n">
        <v>45413</v>
      </c>
      <c r="C3090" t="n">
        <v>6</v>
      </c>
      <c r="D3090" t="n">
        <v>0</v>
      </c>
    </row>
    <row r="3091">
      <c r="A3091" t="inlineStr">
        <is>
          <t>U-4d1a16</t>
        </is>
      </c>
      <c r="B3091" s="41" t="n">
        <v>45170</v>
      </c>
      <c r="C3091" t="n">
        <v>7</v>
      </c>
      <c r="D3091" t="n">
        <v>1</v>
      </c>
    </row>
    <row r="3092">
      <c r="A3092" t="inlineStr">
        <is>
          <t>U-fdee89</t>
        </is>
      </c>
      <c r="B3092" s="41" t="n">
        <v>45566</v>
      </c>
      <c r="C3092" t="n">
        <v>8</v>
      </c>
      <c r="D3092" t="n">
        <v>0</v>
      </c>
    </row>
    <row r="3093">
      <c r="A3093" t="inlineStr">
        <is>
          <t>U-41c67e</t>
        </is>
      </c>
      <c r="B3093" s="41" t="n">
        <v>45536</v>
      </c>
      <c r="C3093" t="n">
        <v>16</v>
      </c>
      <c r="D3093" t="n">
        <v>0</v>
      </c>
    </row>
    <row r="3094">
      <c r="A3094" t="inlineStr">
        <is>
          <t>U-26e8a9</t>
        </is>
      </c>
      <c r="B3094" s="41" t="n">
        <v>45352</v>
      </c>
      <c r="C3094" t="n">
        <v>8</v>
      </c>
      <c r="D3094" t="n">
        <v>0</v>
      </c>
    </row>
    <row r="3095">
      <c r="A3095" t="inlineStr">
        <is>
          <t>U-72d376</t>
        </is>
      </c>
      <c r="B3095" s="41" t="n">
        <v>45505</v>
      </c>
      <c r="C3095" t="n">
        <v>5</v>
      </c>
      <c r="D3095" t="n">
        <v>1</v>
      </c>
    </row>
    <row r="3096">
      <c r="A3096" t="inlineStr">
        <is>
          <t>U-f1dc4c</t>
        </is>
      </c>
      <c r="B3096" s="41" t="n">
        <v>45139</v>
      </c>
      <c r="C3096" t="n">
        <v>5</v>
      </c>
      <c r="D3096" t="n">
        <v>2</v>
      </c>
    </row>
    <row r="3097">
      <c r="A3097" t="inlineStr">
        <is>
          <t>U-7951d9</t>
        </is>
      </c>
      <c r="B3097" s="41" t="n">
        <v>44927</v>
      </c>
      <c r="C3097" t="n">
        <v>9</v>
      </c>
      <c r="D3097" t="n">
        <v>1</v>
      </c>
    </row>
    <row r="3098">
      <c r="A3098" t="inlineStr">
        <is>
          <t>U-ec21bd</t>
        </is>
      </c>
      <c r="B3098" s="41" t="n">
        <v>45597</v>
      </c>
      <c r="C3098" t="n">
        <v>10</v>
      </c>
      <c r="D3098" t="n">
        <v>0</v>
      </c>
    </row>
    <row r="3099">
      <c r="A3099" t="inlineStr">
        <is>
          <t>U-884e7b</t>
        </is>
      </c>
      <c r="B3099" s="41" t="n">
        <v>45078</v>
      </c>
      <c r="C3099" t="n">
        <v>8</v>
      </c>
      <c r="D3099" t="n">
        <v>0</v>
      </c>
    </row>
    <row r="3100">
      <c r="A3100" t="inlineStr">
        <is>
          <t>U-af9fe4</t>
        </is>
      </c>
      <c r="B3100" s="41" t="n">
        <v>45627</v>
      </c>
      <c r="C3100" t="n">
        <v>8</v>
      </c>
      <c r="D3100" t="n">
        <v>0</v>
      </c>
    </row>
    <row r="3101">
      <c r="A3101" t="inlineStr">
        <is>
          <t>U-71c86f</t>
        </is>
      </c>
      <c r="B3101" s="41" t="n">
        <v>45108</v>
      </c>
      <c r="C3101" t="n">
        <v>7</v>
      </c>
      <c r="D3101" t="n">
        <v>1</v>
      </c>
    </row>
    <row r="3102">
      <c r="A3102" t="inlineStr">
        <is>
          <t>U-f37b59</t>
        </is>
      </c>
      <c r="B3102" s="41" t="n">
        <v>45139</v>
      </c>
      <c r="C3102" t="n">
        <v>7</v>
      </c>
      <c r="D3102" t="n">
        <v>0</v>
      </c>
    </row>
    <row r="3103">
      <c r="A3103" t="inlineStr">
        <is>
          <t>U-211ec6</t>
        </is>
      </c>
      <c r="B3103" s="41" t="n">
        <v>45139</v>
      </c>
      <c r="C3103" t="n">
        <v>9</v>
      </c>
      <c r="D3103" t="n">
        <v>0</v>
      </c>
    </row>
    <row r="3104">
      <c r="A3104" t="inlineStr">
        <is>
          <t>U-641458</t>
        </is>
      </c>
      <c r="B3104" s="41" t="n">
        <v>45566</v>
      </c>
      <c r="C3104" t="n">
        <v>4</v>
      </c>
      <c r="D3104" t="n">
        <v>0</v>
      </c>
    </row>
    <row r="3105">
      <c r="A3105" t="inlineStr">
        <is>
          <t>U-8dfec5</t>
        </is>
      </c>
      <c r="B3105" s="41" t="n">
        <v>45139</v>
      </c>
      <c r="C3105" t="n">
        <v>7</v>
      </c>
      <c r="D3105" t="n">
        <v>0</v>
      </c>
    </row>
    <row r="3106">
      <c r="A3106" t="inlineStr">
        <is>
          <t>U-4315bc</t>
        </is>
      </c>
      <c r="B3106" s="41" t="n">
        <v>45108</v>
      </c>
      <c r="C3106" t="n">
        <v>11</v>
      </c>
      <c r="D3106" t="n">
        <v>0</v>
      </c>
    </row>
    <row r="3107">
      <c r="A3107" t="inlineStr">
        <is>
          <t>U-d692d3</t>
        </is>
      </c>
      <c r="B3107" s="41" t="n">
        <v>45170</v>
      </c>
      <c r="C3107" t="n">
        <v>10</v>
      </c>
      <c r="D3107" t="n">
        <v>1</v>
      </c>
    </row>
    <row r="3108">
      <c r="A3108" t="inlineStr">
        <is>
          <t>U-8f719a</t>
        </is>
      </c>
      <c r="B3108" s="41" t="n">
        <v>45292</v>
      </c>
      <c r="C3108" t="n">
        <v>8</v>
      </c>
      <c r="D3108" t="n">
        <v>0</v>
      </c>
    </row>
    <row r="3109">
      <c r="A3109" t="inlineStr">
        <is>
          <t>U-d926b5</t>
        </is>
      </c>
      <c r="B3109" s="41" t="n">
        <v>44958</v>
      </c>
      <c r="C3109" t="n">
        <v>13</v>
      </c>
      <c r="D3109" t="n">
        <v>0</v>
      </c>
    </row>
    <row r="3110">
      <c r="A3110" t="inlineStr">
        <is>
          <t>U-24db8a</t>
        </is>
      </c>
      <c r="B3110" s="41" t="n">
        <v>44958</v>
      </c>
      <c r="C3110" t="n">
        <v>8</v>
      </c>
      <c r="D3110" t="n">
        <v>0</v>
      </c>
    </row>
    <row r="3111">
      <c r="A3111" t="inlineStr">
        <is>
          <t>U-6723e3</t>
        </is>
      </c>
      <c r="B3111" s="41" t="n">
        <v>44958</v>
      </c>
      <c r="C3111" t="n">
        <v>13</v>
      </c>
      <c r="D3111" t="n">
        <v>0</v>
      </c>
    </row>
    <row r="3112">
      <c r="A3112" t="inlineStr">
        <is>
          <t>U-b47aca</t>
        </is>
      </c>
      <c r="B3112" s="41" t="n">
        <v>45261</v>
      </c>
      <c r="C3112" t="n">
        <v>5</v>
      </c>
      <c r="D3112" t="n">
        <v>2</v>
      </c>
    </row>
    <row r="3113">
      <c r="A3113" t="inlineStr">
        <is>
          <t>U-62982b</t>
        </is>
      </c>
      <c r="B3113" s="41" t="n">
        <v>45627</v>
      </c>
      <c r="C3113" t="n">
        <v>11</v>
      </c>
      <c r="D3113" t="n">
        <v>0</v>
      </c>
    </row>
    <row r="3114">
      <c r="A3114" t="inlineStr">
        <is>
          <t>U-e6ae83</t>
        </is>
      </c>
      <c r="B3114" s="41" t="n">
        <v>45231</v>
      </c>
      <c r="C3114" t="n">
        <v>8</v>
      </c>
      <c r="D3114" t="n">
        <v>3</v>
      </c>
    </row>
    <row r="3115">
      <c r="A3115" t="inlineStr">
        <is>
          <t>U-968bc9</t>
        </is>
      </c>
      <c r="B3115" s="41" t="n">
        <v>45505</v>
      </c>
      <c r="C3115" t="n">
        <v>11</v>
      </c>
      <c r="D3115" t="n">
        <v>0</v>
      </c>
    </row>
    <row r="3116">
      <c r="A3116" t="inlineStr">
        <is>
          <t>U-1d0131</t>
        </is>
      </c>
      <c r="B3116" s="41" t="n">
        <v>45078</v>
      </c>
      <c r="C3116" t="n">
        <v>15</v>
      </c>
      <c r="D3116" t="n">
        <v>0</v>
      </c>
    </row>
    <row r="3117">
      <c r="A3117" t="inlineStr">
        <is>
          <t>U-6aa2cf</t>
        </is>
      </c>
      <c r="B3117" s="41" t="n">
        <v>45323</v>
      </c>
      <c r="C3117" t="n">
        <v>7</v>
      </c>
      <c r="D3117" t="n">
        <v>2</v>
      </c>
    </row>
    <row r="3118">
      <c r="A3118" t="inlineStr">
        <is>
          <t>U-b9bd4d</t>
        </is>
      </c>
      <c r="B3118" s="41" t="n">
        <v>45505</v>
      </c>
      <c r="C3118" t="n">
        <v>13</v>
      </c>
      <c r="D3118" t="n">
        <v>1</v>
      </c>
    </row>
    <row r="3119">
      <c r="A3119" t="inlineStr">
        <is>
          <t>U-654536</t>
        </is>
      </c>
      <c r="B3119" s="41" t="n">
        <v>45292</v>
      </c>
      <c r="C3119" t="n">
        <v>7</v>
      </c>
      <c r="D3119" t="n">
        <v>0</v>
      </c>
    </row>
    <row r="3120">
      <c r="A3120" t="inlineStr">
        <is>
          <t>U-a3b668</t>
        </is>
      </c>
      <c r="B3120" s="41" t="n">
        <v>45139</v>
      </c>
      <c r="C3120" t="n">
        <v>10</v>
      </c>
      <c r="D3120" t="n">
        <v>0</v>
      </c>
    </row>
    <row r="3121">
      <c r="A3121" t="inlineStr">
        <is>
          <t>U-756465</t>
        </is>
      </c>
      <c r="B3121" s="41" t="n">
        <v>45444</v>
      </c>
      <c r="C3121" t="n">
        <v>14</v>
      </c>
      <c r="D3121" t="n">
        <v>0</v>
      </c>
    </row>
    <row r="3122">
      <c r="A3122" t="inlineStr">
        <is>
          <t>U-25c99b</t>
        </is>
      </c>
      <c r="B3122" s="41" t="n">
        <v>45261</v>
      </c>
      <c r="C3122" t="n">
        <v>10</v>
      </c>
      <c r="D3122" t="n">
        <v>0</v>
      </c>
    </row>
    <row r="3123">
      <c r="A3123" t="inlineStr">
        <is>
          <t>U-48ad1b</t>
        </is>
      </c>
      <c r="B3123" s="41" t="n">
        <v>45627</v>
      </c>
      <c r="C3123" t="n">
        <v>11</v>
      </c>
      <c r="D3123" t="n">
        <v>0</v>
      </c>
    </row>
    <row r="3124">
      <c r="A3124" t="inlineStr">
        <is>
          <t>U-f7f780</t>
        </is>
      </c>
      <c r="B3124" s="41" t="n">
        <v>45536</v>
      </c>
      <c r="C3124" t="n">
        <v>7</v>
      </c>
      <c r="D3124" t="n">
        <v>0</v>
      </c>
    </row>
    <row r="3125">
      <c r="A3125" t="inlineStr">
        <is>
          <t>U-45bc05</t>
        </is>
      </c>
      <c r="B3125" s="41" t="n">
        <v>45627</v>
      </c>
      <c r="C3125" t="n">
        <v>10</v>
      </c>
      <c r="D3125" t="n">
        <v>2</v>
      </c>
    </row>
    <row r="3126">
      <c r="A3126" t="inlineStr">
        <is>
          <t>U-5cc1a3</t>
        </is>
      </c>
      <c r="B3126" s="41" t="n">
        <v>45413</v>
      </c>
      <c r="C3126" t="n">
        <v>13</v>
      </c>
      <c r="D3126" t="n">
        <v>0</v>
      </c>
    </row>
    <row r="3127">
      <c r="A3127" t="inlineStr">
        <is>
          <t>U-aa2436</t>
        </is>
      </c>
      <c r="B3127" s="41" t="n">
        <v>45139</v>
      </c>
      <c r="C3127" t="n">
        <v>9</v>
      </c>
      <c r="D3127" t="n">
        <v>1</v>
      </c>
    </row>
    <row r="3128">
      <c r="A3128" t="inlineStr">
        <is>
          <t>U-f5f6d7</t>
        </is>
      </c>
      <c r="B3128" s="41" t="n">
        <v>45200</v>
      </c>
      <c r="C3128" t="n">
        <v>10</v>
      </c>
      <c r="D3128" t="n">
        <v>0</v>
      </c>
    </row>
    <row r="3129">
      <c r="A3129" t="inlineStr">
        <is>
          <t>U-5b6517</t>
        </is>
      </c>
      <c r="B3129" s="41" t="n">
        <v>45352</v>
      </c>
      <c r="C3129" t="n">
        <v>13</v>
      </c>
      <c r="D3129" t="n">
        <v>4</v>
      </c>
    </row>
    <row r="3130">
      <c r="A3130" t="inlineStr">
        <is>
          <t>U-acbe28</t>
        </is>
      </c>
      <c r="B3130" s="41" t="n">
        <v>44986</v>
      </c>
      <c r="C3130" t="n">
        <v>8</v>
      </c>
      <c r="D3130" t="n">
        <v>0</v>
      </c>
    </row>
    <row r="3131">
      <c r="A3131" t="inlineStr">
        <is>
          <t>U-75b8b6</t>
        </is>
      </c>
      <c r="B3131" s="41" t="n">
        <v>45170</v>
      </c>
      <c r="C3131" t="n">
        <v>10</v>
      </c>
      <c r="D3131" t="n">
        <v>0</v>
      </c>
    </row>
    <row r="3132">
      <c r="A3132" t="inlineStr">
        <is>
          <t>U-f61cee</t>
        </is>
      </c>
      <c r="B3132" s="41" t="n">
        <v>44927</v>
      </c>
      <c r="C3132" t="n">
        <v>4</v>
      </c>
      <c r="D3132" t="n">
        <v>0</v>
      </c>
    </row>
    <row r="3133">
      <c r="A3133" t="inlineStr">
        <is>
          <t>U-ab63e1</t>
        </is>
      </c>
      <c r="B3133" s="41" t="n">
        <v>45231</v>
      </c>
      <c r="C3133" t="n">
        <v>11</v>
      </c>
      <c r="D3133" t="n">
        <v>0</v>
      </c>
    </row>
    <row r="3134">
      <c r="A3134" t="inlineStr">
        <is>
          <t>U-e20f60</t>
        </is>
      </c>
      <c r="B3134" s="41" t="n">
        <v>44958</v>
      </c>
      <c r="C3134" t="n">
        <v>16</v>
      </c>
      <c r="D3134" t="n">
        <v>1</v>
      </c>
    </row>
    <row r="3135">
      <c r="A3135" t="inlineStr">
        <is>
          <t>U-1075a8</t>
        </is>
      </c>
      <c r="B3135" s="41" t="n">
        <v>45413</v>
      </c>
      <c r="C3135" t="n">
        <v>7</v>
      </c>
      <c r="D3135" t="n">
        <v>3</v>
      </c>
    </row>
    <row r="3136">
      <c r="A3136" t="inlineStr">
        <is>
          <t>U-1911e2</t>
        </is>
      </c>
      <c r="B3136" s="41" t="n">
        <v>45383</v>
      </c>
      <c r="C3136" t="n">
        <v>14</v>
      </c>
      <c r="D3136" t="n">
        <v>0</v>
      </c>
    </row>
    <row r="3137">
      <c r="A3137" t="inlineStr">
        <is>
          <t>U-4fd8f4</t>
        </is>
      </c>
      <c r="B3137" s="41" t="n">
        <v>45108</v>
      </c>
      <c r="C3137" t="n">
        <v>9</v>
      </c>
      <c r="D3137" t="n">
        <v>1</v>
      </c>
    </row>
    <row r="3138">
      <c r="A3138" t="inlineStr">
        <is>
          <t>U-43987e</t>
        </is>
      </c>
      <c r="B3138" s="41" t="n">
        <v>45444</v>
      </c>
      <c r="C3138" t="n">
        <v>14</v>
      </c>
      <c r="D3138" t="n">
        <v>1</v>
      </c>
    </row>
    <row r="3139">
      <c r="A3139" t="inlineStr">
        <is>
          <t>U-3122d3</t>
        </is>
      </c>
      <c r="B3139" s="41" t="n">
        <v>44958</v>
      </c>
      <c r="C3139" t="n">
        <v>7</v>
      </c>
      <c r="D3139" t="n">
        <v>1</v>
      </c>
    </row>
    <row r="3140">
      <c r="A3140" t="inlineStr">
        <is>
          <t>U-803340</t>
        </is>
      </c>
      <c r="B3140" s="41" t="n">
        <v>45017</v>
      </c>
      <c r="C3140" t="n">
        <v>8</v>
      </c>
      <c r="D3140" t="n">
        <v>3</v>
      </c>
    </row>
    <row r="3141">
      <c r="A3141" t="inlineStr">
        <is>
          <t>U-75d909</t>
        </is>
      </c>
      <c r="B3141" s="41" t="n">
        <v>45078</v>
      </c>
      <c r="C3141" t="n">
        <v>16</v>
      </c>
      <c r="D3141" t="n">
        <v>0</v>
      </c>
    </row>
    <row r="3142">
      <c r="A3142" t="inlineStr">
        <is>
          <t>U-d7b045</t>
        </is>
      </c>
      <c r="B3142" s="41" t="n">
        <v>45413</v>
      </c>
      <c r="C3142" t="n">
        <v>3</v>
      </c>
      <c r="D3142" t="n">
        <v>2</v>
      </c>
    </row>
    <row r="3143">
      <c r="A3143" t="inlineStr">
        <is>
          <t>U-44406d</t>
        </is>
      </c>
      <c r="B3143" s="41" t="n">
        <v>45505</v>
      </c>
      <c r="C3143" t="n">
        <v>12</v>
      </c>
      <c r="D3143" t="n">
        <v>0</v>
      </c>
    </row>
    <row r="3144">
      <c r="A3144" t="inlineStr">
        <is>
          <t>U-c845fd</t>
        </is>
      </c>
      <c r="B3144" s="41" t="n">
        <v>45323</v>
      </c>
      <c r="C3144" t="n">
        <v>6</v>
      </c>
      <c r="D3144" t="n">
        <v>0</v>
      </c>
    </row>
    <row r="3145">
      <c r="A3145" t="inlineStr">
        <is>
          <t>U-7aea22</t>
        </is>
      </c>
      <c r="B3145" s="41" t="n">
        <v>45474</v>
      </c>
      <c r="C3145" t="n">
        <v>10</v>
      </c>
      <c r="D3145" t="n">
        <v>0</v>
      </c>
    </row>
    <row r="3146">
      <c r="A3146" t="inlineStr">
        <is>
          <t>U-88341d</t>
        </is>
      </c>
      <c r="B3146" s="41" t="n">
        <v>45444</v>
      </c>
      <c r="C3146" t="n">
        <v>8</v>
      </c>
      <c r="D3146" t="n">
        <v>0</v>
      </c>
    </row>
    <row r="3147">
      <c r="A3147" t="inlineStr">
        <is>
          <t>U-fe67b5</t>
        </is>
      </c>
      <c r="B3147" s="41" t="n">
        <v>45017</v>
      </c>
      <c r="C3147" t="n">
        <v>13</v>
      </c>
      <c r="D3147" t="n">
        <v>0</v>
      </c>
    </row>
    <row r="3148">
      <c r="A3148" t="inlineStr">
        <is>
          <t>U-c97888</t>
        </is>
      </c>
      <c r="B3148" s="41" t="n">
        <v>45536</v>
      </c>
      <c r="C3148" t="n">
        <v>15</v>
      </c>
      <c r="D3148" t="n">
        <v>1</v>
      </c>
    </row>
    <row r="3149">
      <c r="A3149" t="inlineStr">
        <is>
          <t>U-2c1ed4</t>
        </is>
      </c>
      <c r="B3149" s="41" t="n">
        <v>45597</v>
      </c>
      <c r="C3149" t="n">
        <v>14</v>
      </c>
      <c r="D3149" t="n">
        <v>1</v>
      </c>
    </row>
    <row r="3150">
      <c r="A3150" t="inlineStr">
        <is>
          <t>U-d18474</t>
        </is>
      </c>
      <c r="B3150" s="41" t="n">
        <v>45323</v>
      </c>
      <c r="C3150" t="n">
        <v>8</v>
      </c>
      <c r="D3150" t="n">
        <v>0</v>
      </c>
    </row>
    <row r="3151">
      <c r="A3151" t="inlineStr">
        <is>
          <t>U-1905c7</t>
        </is>
      </c>
      <c r="B3151" s="41" t="n">
        <v>45292</v>
      </c>
      <c r="C3151" t="n">
        <v>9</v>
      </c>
      <c r="D3151" t="n">
        <v>0</v>
      </c>
    </row>
    <row r="3152">
      <c r="A3152" t="inlineStr">
        <is>
          <t>U-dd4066</t>
        </is>
      </c>
      <c r="B3152" s="41" t="n">
        <v>44958</v>
      </c>
      <c r="C3152" t="n">
        <v>13</v>
      </c>
      <c r="D3152" t="n">
        <v>1</v>
      </c>
    </row>
    <row r="3153">
      <c r="A3153" t="inlineStr">
        <is>
          <t>U-7ea1ff</t>
        </is>
      </c>
      <c r="B3153" s="41" t="n">
        <v>45413</v>
      </c>
      <c r="C3153" t="n">
        <v>9</v>
      </c>
      <c r="D3153" t="n">
        <v>4</v>
      </c>
    </row>
    <row r="3154">
      <c r="A3154" t="inlineStr">
        <is>
          <t>U-26b356</t>
        </is>
      </c>
      <c r="B3154" s="41" t="n">
        <v>45017</v>
      </c>
      <c r="C3154" t="n">
        <v>10</v>
      </c>
      <c r="D3154" t="n">
        <v>1</v>
      </c>
    </row>
    <row r="3155">
      <c r="A3155" t="inlineStr">
        <is>
          <t>U-946b4c</t>
        </is>
      </c>
      <c r="B3155" s="41" t="n">
        <v>45566</v>
      </c>
      <c r="C3155" t="n">
        <v>9</v>
      </c>
      <c r="D3155" t="n">
        <v>0</v>
      </c>
    </row>
    <row r="3156">
      <c r="A3156" t="inlineStr">
        <is>
          <t>U-f81920</t>
        </is>
      </c>
      <c r="B3156" s="41" t="n">
        <v>45261</v>
      </c>
      <c r="C3156" t="n">
        <v>9</v>
      </c>
      <c r="D3156" t="n">
        <v>0</v>
      </c>
    </row>
    <row r="3157">
      <c r="A3157" t="inlineStr">
        <is>
          <t>U-ade6c1</t>
        </is>
      </c>
      <c r="B3157" s="41" t="n">
        <v>45383</v>
      </c>
      <c r="C3157" t="n">
        <v>7</v>
      </c>
      <c r="D3157" t="n">
        <v>0</v>
      </c>
    </row>
    <row r="3158">
      <c r="A3158" t="inlineStr">
        <is>
          <t>U-273a0c</t>
        </is>
      </c>
      <c r="B3158" s="41" t="n">
        <v>45444</v>
      </c>
      <c r="C3158" t="n">
        <v>11</v>
      </c>
      <c r="D3158" t="n">
        <v>0</v>
      </c>
    </row>
    <row r="3159">
      <c r="A3159" t="inlineStr">
        <is>
          <t>U-55855b</t>
        </is>
      </c>
      <c r="B3159" s="41" t="n">
        <v>45536</v>
      </c>
      <c r="C3159" t="n">
        <v>5</v>
      </c>
      <c r="D3159" t="n">
        <v>0</v>
      </c>
    </row>
    <row r="3160">
      <c r="A3160" t="inlineStr">
        <is>
          <t>U-34beae</t>
        </is>
      </c>
      <c r="B3160" s="41" t="n">
        <v>45505</v>
      </c>
      <c r="C3160" t="n">
        <v>7</v>
      </c>
      <c r="D3160" t="n">
        <v>0</v>
      </c>
    </row>
    <row r="3161">
      <c r="A3161" t="inlineStr">
        <is>
          <t>U-412a71</t>
        </is>
      </c>
      <c r="B3161" s="41" t="n">
        <v>45566</v>
      </c>
      <c r="C3161" t="n">
        <v>10</v>
      </c>
      <c r="D3161" t="n">
        <v>0</v>
      </c>
    </row>
    <row r="3162">
      <c r="A3162" t="inlineStr">
        <is>
          <t>U-54ba4e</t>
        </is>
      </c>
      <c r="B3162" s="41" t="n">
        <v>45536</v>
      </c>
      <c r="C3162" t="n">
        <v>13</v>
      </c>
      <c r="D3162" t="n">
        <v>0</v>
      </c>
    </row>
    <row r="3163">
      <c r="A3163" t="inlineStr">
        <is>
          <t>U-54ef62</t>
        </is>
      </c>
      <c r="B3163" s="41" t="n">
        <v>45383</v>
      </c>
      <c r="C3163" t="n">
        <v>4</v>
      </c>
      <c r="D3163" t="n">
        <v>0</v>
      </c>
    </row>
    <row r="3164">
      <c r="A3164" t="inlineStr">
        <is>
          <t>U-d5528b</t>
        </is>
      </c>
      <c r="B3164" s="41" t="n">
        <v>45413</v>
      </c>
      <c r="C3164" t="n">
        <v>9</v>
      </c>
      <c r="D3164" t="n">
        <v>0</v>
      </c>
    </row>
    <row r="3165">
      <c r="A3165" t="inlineStr">
        <is>
          <t>U-4dc70d</t>
        </is>
      </c>
      <c r="B3165" s="41" t="n">
        <v>45352</v>
      </c>
      <c r="C3165" t="n">
        <v>14</v>
      </c>
      <c r="D3165" t="n">
        <v>0</v>
      </c>
    </row>
    <row r="3166">
      <c r="A3166" t="inlineStr">
        <is>
          <t>U-d5bc2d</t>
        </is>
      </c>
      <c r="B3166" s="41" t="n">
        <v>45352</v>
      </c>
      <c r="C3166" t="n">
        <v>9</v>
      </c>
      <c r="D3166" t="n">
        <v>0</v>
      </c>
    </row>
    <row r="3167">
      <c r="A3167" t="inlineStr">
        <is>
          <t>U-87770f</t>
        </is>
      </c>
      <c r="B3167" s="41" t="n">
        <v>45474</v>
      </c>
      <c r="C3167" t="n">
        <v>12</v>
      </c>
      <c r="D3167" t="n">
        <v>0</v>
      </c>
    </row>
    <row r="3168">
      <c r="A3168" t="inlineStr">
        <is>
          <t>U-0855c0</t>
        </is>
      </c>
      <c r="B3168" s="41" t="n">
        <v>44986</v>
      </c>
      <c r="C3168" t="n">
        <v>8</v>
      </c>
      <c r="D3168" t="n">
        <v>0</v>
      </c>
    </row>
    <row r="3169">
      <c r="A3169" t="inlineStr">
        <is>
          <t>U-36d154</t>
        </is>
      </c>
      <c r="B3169" s="41" t="n">
        <v>45352</v>
      </c>
      <c r="C3169" t="n">
        <v>9</v>
      </c>
      <c r="D3169" t="n">
        <v>0</v>
      </c>
    </row>
    <row r="3170">
      <c r="A3170" t="inlineStr">
        <is>
          <t>U-ab6428</t>
        </is>
      </c>
      <c r="B3170" s="41" t="n">
        <v>45292</v>
      </c>
      <c r="C3170" t="n">
        <v>11</v>
      </c>
      <c r="D3170" t="n">
        <v>0</v>
      </c>
    </row>
    <row r="3171">
      <c r="A3171" t="inlineStr">
        <is>
          <t>U-97ecf5</t>
        </is>
      </c>
      <c r="B3171" s="41" t="n">
        <v>45170</v>
      </c>
      <c r="C3171" t="n">
        <v>13</v>
      </c>
      <c r="D3171" t="n">
        <v>1</v>
      </c>
    </row>
    <row r="3172">
      <c r="A3172" t="inlineStr">
        <is>
          <t>U-3cf454</t>
        </is>
      </c>
      <c r="B3172" s="41" t="n">
        <v>45566</v>
      </c>
      <c r="C3172" t="n">
        <v>6</v>
      </c>
      <c r="D3172" t="n">
        <v>2</v>
      </c>
    </row>
    <row r="3173">
      <c r="A3173" t="inlineStr">
        <is>
          <t>U-5ccd6f</t>
        </is>
      </c>
      <c r="B3173" s="41" t="n">
        <v>45047</v>
      </c>
      <c r="C3173" t="n">
        <v>9</v>
      </c>
      <c r="D3173" t="n">
        <v>1</v>
      </c>
    </row>
    <row r="3174">
      <c r="A3174" t="inlineStr">
        <is>
          <t>U-6065cb</t>
        </is>
      </c>
      <c r="B3174" s="41" t="n">
        <v>45261</v>
      </c>
      <c r="C3174" t="n">
        <v>11</v>
      </c>
      <c r="D3174" t="n">
        <v>0</v>
      </c>
    </row>
    <row r="3175">
      <c r="A3175" t="inlineStr">
        <is>
          <t>U-742b66</t>
        </is>
      </c>
      <c r="B3175" s="41" t="n">
        <v>45261</v>
      </c>
      <c r="C3175" t="n">
        <v>7</v>
      </c>
      <c r="D3175" t="n">
        <v>0</v>
      </c>
    </row>
    <row r="3176">
      <c r="A3176" t="inlineStr">
        <is>
          <t>U-e16f64</t>
        </is>
      </c>
      <c r="B3176" s="41" t="n">
        <v>45627</v>
      </c>
      <c r="C3176" t="n">
        <v>14</v>
      </c>
      <c r="D3176" t="n">
        <v>0</v>
      </c>
    </row>
    <row r="3177">
      <c r="A3177" t="inlineStr">
        <is>
          <t>U-5e7158</t>
        </is>
      </c>
      <c r="B3177" s="41" t="n">
        <v>44927</v>
      </c>
      <c r="C3177" t="n">
        <v>13</v>
      </c>
      <c r="D3177" t="n">
        <v>0</v>
      </c>
    </row>
    <row r="3178">
      <c r="A3178" t="inlineStr">
        <is>
          <t>U-bf68be</t>
        </is>
      </c>
      <c r="B3178" s="41" t="n">
        <v>45413</v>
      </c>
      <c r="C3178" t="n">
        <v>11</v>
      </c>
      <c r="D3178" t="n">
        <v>0</v>
      </c>
    </row>
    <row r="3179">
      <c r="A3179" t="inlineStr">
        <is>
          <t>U-e0637e</t>
        </is>
      </c>
      <c r="B3179" s="41" t="n">
        <v>45505</v>
      </c>
      <c r="C3179" t="n">
        <v>6</v>
      </c>
      <c r="D3179" t="n">
        <v>0</v>
      </c>
    </row>
    <row r="3180">
      <c r="A3180" t="inlineStr">
        <is>
          <t>U-7f4e19</t>
        </is>
      </c>
      <c r="B3180" s="41" t="n">
        <v>45292</v>
      </c>
      <c r="C3180" t="n">
        <v>7</v>
      </c>
      <c r="D3180" t="n">
        <v>1</v>
      </c>
    </row>
    <row r="3181">
      <c r="A3181" t="inlineStr">
        <is>
          <t>U-d99c33</t>
        </is>
      </c>
      <c r="B3181" s="41" t="n">
        <v>45597</v>
      </c>
      <c r="C3181" t="n">
        <v>11</v>
      </c>
      <c r="D3181" t="n">
        <v>1</v>
      </c>
    </row>
    <row r="3182">
      <c r="A3182" t="inlineStr">
        <is>
          <t>U-51c951</t>
        </is>
      </c>
      <c r="B3182" s="41" t="n">
        <v>45047</v>
      </c>
      <c r="C3182" t="n">
        <v>10</v>
      </c>
      <c r="D3182" t="n">
        <v>2</v>
      </c>
    </row>
    <row r="3183">
      <c r="A3183" t="inlineStr">
        <is>
          <t>U-646612</t>
        </is>
      </c>
      <c r="B3183" s="41" t="n">
        <v>45292</v>
      </c>
      <c r="C3183" t="n">
        <v>9</v>
      </c>
      <c r="D3183" t="n">
        <v>0</v>
      </c>
    </row>
    <row r="3184">
      <c r="A3184" t="inlineStr">
        <is>
          <t>U-d60cfc</t>
        </is>
      </c>
      <c r="B3184" s="41" t="n">
        <v>44927</v>
      </c>
      <c r="C3184" t="n">
        <v>7</v>
      </c>
      <c r="D3184" t="n">
        <v>0</v>
      </c>
    </row>
    <row r="3185">
      <c r="A3185" t="inlineStr">
        <is>
          <t>U-128cee</t>
        </is>
      </c>
      <c r="B3185" s="41" t="n">
        <v>45505</v>
      </c>
      <c r="C3185" t="n">
        <v>9</v>
      </c>
      <c r="D3185" t="n">
        <v>1</v>
      </c>
    </row>
    <row r="3186">
      <c r="A3186" t="inlineStr">
        <is>
          <t>U-95ff1b</t>
        </is>
      </c>
      <c r="B3186" s="41" t="n">
        <v>45597</v>
      </c>
      <c r="C3186" t="n">
        <v>14</v>
      </c>
      <c r="D3186" t="n">
        <v>1</v>
      </c>
    </row>
    <row r="3187">
      <c r="A3187" t="inlineStr">
        <is>
          <t>U-8a0016</t>
        </is>
      </c>
      <c r="B3187" s="41" t="n">
        <v>45505</v>
      </c>
      <c r="C3187" t="n">
        <v>9</v>
      </c>
      <c r="D3187" t="n">
        <v>0</v>
      </c>
    </row>
    <row r="3188">
      <c r="A3188" t="inlineStr">
        <is>
          <t>U-b6f666</t>
        </is>
      </c>
      <c r="B3188" s="41" t="n">
        <v>45139</v>
      </c>
      <c r="C3188" t="n">
        <v>8</v>
      </c>
      <c r="D3188" t="n">
        <v>0</v>
      </c>
    </row>
    <row r="3189">
      <c r="A3189" t="inlineStr">
        <is>
          <t>U-8cae9b</t>
        </is>
      </c>
      <c r="B3189" s="41" t="n">
        <v>45047</v>
      </c>
      <c r="C3189" t="n">
        <v>12</v>
      </c>
      <c r="D3189" t="n">
        <v>2</v>
      </c>
    </row>
    <row r="3190">
      <c r="A3190" t="inlineStr">
        <is>
          <t>U-0b217d</t>
        </is>
      </c>
      <c r="B3190" s="41" t="n">
        <v>45323</v>
      </c>
      <c r="C3190" t="n">
        <v>8</v>
      </c>
      <c r="D3190" t="n">
        <v>0</v>
      </c>
    </row>
    <row r="3191">
      <c r="A3191" t="inlineStr">
        <is>
          <t>U-d80b84</t>
        </is>
      </c>
      <c r="B3191" s="41" t="n">
        <v>45200</v>
      </c>
      <c r="C3191" t="n">
        <v>9</v>
      </c>
      <c r="D3191" t="n">
        <v>0</v>
      </c>
    </row>
    <row r="3192">
      <c r="A3192" t="inlineStr">
        <is>
          <t>U-22c973</t>
        </is>
      </c>
      <c r="B3192" s="41" t="n">
        <v>45597</v>
      </c>
      <c r="C3192" t="n">
        <v>12</v>
      </c>
      <c r="D3192" t="n">
        <v>0</v>
      </c>
    </row>
    <row r="3193">
      <c r="A3193" t="inlineStr">
        <is>
          <t>U-8d93d3</t>
        </is>
      </c>
      <c r="B3193" s="41" t="n">
        <v>45505</v>
      </c>
      <c r="C3193" t="n">
        <v>15</v>
      </c>
      <c r="D3193" t="n">
        <v>0</v>
      </c>
    </row>
    <row r="3194">
      <c r="A3194" t="inlineStr">
        <is>
          <t>U-dacb0e</t>
        </is>
      </c>
      <c r="B3194" s="41" t="n">
        <v>45231</v>
      </c>
      <c r="C3194" t="n">
        <v>10</v>
      </c>
      <c r="D3194" t="n">
        <v>0</v>
      </c>
    </row>
    <row r="3195">
      <c r="A3195" t="inlineStr">
        <is>
          <t>U-e28aed</t>
        </is>
      </c>
      <c r="B3195" s="41" t="n">
        <v>44927</v>
      </c>
      <c r="C3195" t="n">
        <v>10</v>
      </c>
      <c r="D3195" t="n">
        <v>0</v>
      </c>
    </row>
    <row r="3196">
      <c r="A3196" t="inlineStr">
        <is>
          <t>U-623b70</t>
        </is>
      </c>
      <c r="B3196" s="41" t="n">
        <v>45352</v>
      </c>
      <c r="C3196" t="n">
        <v>8</v>
      </c>
      <c r="D3196" t="n">
        <v>0</v>
      </c>
    </row>
    <row r="3197">
      <c r="A3197" t="inlineStr">
        <is>
          <t>U-7aebc1</t>
        </is>
      </c>
      <c r="B3197" s="41" t="n">
        <v>45231</v>
      </c>
      <c r="C3197" t="n">
        <v>9</v>
      </c>
      <c r="D3197" t="n">
        <v>0</v>
      </c>
    </row>
    <row r="3198">
      <c r="A3198" t="inlineStr">
        <is>
          <t>U-a95425</t>
        </is>
      </c>
      <c r="B3198" s="41" t="n">
        <v>45078</v>
      </c>
      <c r="C3198" t="n">
        <v>16</v>
      </c>
      <c r="D3198" t="n">
        <v>0</v>
      </c>
    </row>
    <row r="3199">
      <c r="A3199" t="inlineStr">
        <is>
          <t>U-6c3eeb</t>
        </is>
      </c>
      <c r="B3199" s="41" t="n">
        <v>45292</v>
      </c>
      <c r="C3199" t="n">
        <v>10</v>
      </c>
      <c r="D3199" t="n">
        <v>0</v>
      </c>
    </row>
    <row r="3200">
      <c r="A3200" t="inlineStr">
        <is>
          <t>U-dd70c8</t>
        </is>
      </c>
      <c r="B3200" s="41" t="n">
        <v>45292</v>
      </c>
      <c r="C3200" t="n">
        <v>12</v>
      </c>
      <c r="D3200" t="n">
        <v>0</v>
      </c>
    </row>
    <row r="3201">
      <c r="A3201" t="inlineStr">
        <is>
          <t>U-c7ea4f</t>
        </is>
      </c>
      <c r="B3201" s="41" t="n">
        <v>45078</v>
      </c>
      <c r="C3201" t="n">
        <v>12</v>
      </c>
      <c r="D3201" t="n">
        <v>0</v>
      </c>
    </row>
    <row r="3202">
      <c r="A3202" t="inlineStr">
        <is>
          <t>U-5efa89</t>
        </is>
      </c>
      <c r="B3202" s="41" t="n">
        <v>44958</v>
      </c>
      <c r="C3202" t="n">
        <v>10</v>
      </c>
      <c r="D3202" t="n">
        <v>0</v>
      </c>
    </row>
    <row r="3203">
      <c r="A3203" t="inlineStr">
        <is>
          <t>U-8a3b30</t>
        </is>
      </c>
      <c r="B3203" s="41" t="n">
        <v>45170</v>
      </c>
      <c r="C3203" t="n">
        <v>13</v>
      </c>
      <c r="D3203" t="n">
        <v>1</v>
      </c>
    </row>
    <row r="3204">
      <c r="A3204" t="inlineStr">
        <is>
          <t>U-5cdfb5</t>
        </is>
      </c>
      <c r="B3204" s="41" t="n">
        <v>45200</v>
      </c>
      <c r="C3204" t="n">
        <v>9</v>
      </c>
      <c r="D3204" t="n">
        <v>0</v>
      </c>
    </row>
    <row r="3205">
      <c r="A3205" t="inlineStr">
        <is>
          <t>U-a17c4f</t>
        </is>
      </c>
      <c r="B3205" s="41" t="n">
        <v>45383</v>
      </c>
      <c r="C3205" t="n">
        <v>16</v>
      </c>
      <c r="D3205" t="n">
        <v>0</v>
      </c>
    </row>
    <row r="3206">
      <c r="A3206" t="inlineStr">
        <is>
          <t>U-c1305d</t>
        </is>
      </c>
      <c r="B3206" s="41" t="n">
        <v>45292</v>
      </c>
      <c r="C3206" t="n">
        <v>13</v>
      </c>
      <c r="D3206" t="n">
        <v>0</v>
      </c>
    </row>
    <row r="3207">
      <c r="A3207" t="inlineStr">
        <is>
          <t>U-ad7df9</t>
        </is>
      </c>
      <c r="B3207" s="41" t="n">
        <v>45474</v>
      </c>
      <c r="C3207" t="n">
        <v>17</v>
      </c>
      <c r="D3207" t="n">
        <v>0</v>
      </c>
    </row>
    <row r="3208">
      <c r="A3208" t="inlineStr">
        <is>
          <t>U-353b53</t>
        </is>
      </c>
      <c r="B3208" s="41" t="n">
        <v>45444</v>
      </c>
      <c r="C3208" t="n">
        <v>11</v>
      </c>
      <c r="D3208" t="n">
        <v>0</v>
      </c>
    </row>
    <row r="3209">
      <c r="A3209" t="inlineStr">
        <is>
          <t>U-3fbb4b</t>
        </is>
      </c>
      <c r="B3209" s="41" t="n">
        <v>45261</v>
      </c>
      <c r="C3209" t="n">
        <v>12</v>
      </c>
      <c r="D3209" t="n">
        <v>0</v>
      </c>
    </row>
    <row r="3210">
      <c r="A3210" t="inlineStr">
        <is>
          <t>U-d436d0</t>
        </is>
      </c>
      <c r="B3210" s="41" t="n">
        <v>45352</v>
      </c>
      <c r="C3210" t="n">
        <v>10</v>
      </c>
      <c r="D3210" t="n">
        <v>0</v>
      </c>
    </row>
    <row r="3211">
      <c r="A3211" t="inlineStr">
        <is>
          <t>U-345564</t>
        </is>
      </c>
      <c r="B3211" s="41" t="n">
        <v>45108</v>
      </c>
      <c r="C3211" t="n">
        <v>18</v>
      </c>
      <c r="D3211" t="n">
        <v>0</v>
      </c>
    </row>
    <row r="3212">
      <c r="A3212" t="inlineStr">
        <is>
          <t>U-619177</t>
        </is>
      </c>
      <c r="B3212" s="41" t="n">
        <v>45413</v>
      </c>
      <c r="C3212" t="n">
        <v>9</v>
      </c>
      <c r="D3212" t="n">
        <v>0</v>
      </c>
    </row>
    <row r="3213">
      <c r="A3213" t="inlineStr">
        <is>
          <t>U-c25240</t>
        </is>
      </c>
      <c r="B3213" s="41" t="n">
        <v>45200</v>
      </c>
      <c r="C3213" t="n">
        <v>5</v>
      </c>
      <c r="D3213" t="n">
        <v>1</v>
      </c>
    </row>
    <row r="3214">
      <c r="A3214" t="inlineStr">
        <is>
          <t>U-479d6f</t>
        </is>
      </c>
      <c r="B3214" s="41" t="n">
        <v>45474</v>
      </c>
      <c r="C3214" t="n">
        <v>13</v>
      </c>
      <c r="D3214" t="n">
        <v>0</v>
      </c>
    </row>
    <row r="3215">
      <c r="A3215" t="inlineStr">
        <is>
          <t>U-8bb56c</t>
        </is>
      </c>
      <c r="B3215" s="41" t="n">
        <v>44986</v>
      </c>
      <c r="C3215" t="n">
        <v>11</v>
      </c>
      <c r="D3215" t="n">
        <v>2</v>
      </c>
    </row>
    <row r="3216">
      <c r="A3216" t="inlineStr">
        <is>
          <t>U-7cac20</t>
        </is>
      </c>
      <c r="B3216" s="41" t="n">
        <v>45323</v>
      </c>
      <c r="C3216" t="n">
        <v>3</v>
      </c>
      <c r="D3216" t="n">
        <v>1</v>
      </c>
    </row>
    <row r="3217">
      <c r="A3217" t="inlineStr">
        <is>
          <t>U-c705e0</t>
        </is>
      </c>
      <c r="B3217" s="41" t="n">
        <v>45200</v>
      </c>
      <c r="C3217" t="n">
        <v>16</v>
      </c>
      <c r="D3217" t="n">
        <v>0</v>
      </c>
    </row>
    <row r="3218">
      <c r="A3218" t="inlineStr">
        <is>
          <t>U-471963</t>
        </is>
      </c>
      <c r="B3218" s="41" t="n">
        <v>44927</v>
      </c>
      <c r="C3218" t="n">
        <v>13</v>
      </c>
      <c r="D3218" t="n">
        <v>0</v>
      </c>
    </row>
    <row r="3219">
      <c r="A3219" t="inlineStr">
        <is>
          <t>U-4b464c</t>
        </is>
      </c>
      <c r="B3219" s="41" t="n">
        <v>45627</v>
      </c>
      <c r="C3219" t="n">
        <v>10</v>
      </c>
      <c r="D3219" t="n">
        <v>0</v>
      </c>
    </row>
    <row r="3220">
      <c r="A3220" t="inlineStr">
        <is>
          <t>U-ba98b3</t>
        </is>
      </c>
      <c r="B3220" s="41" t="n">
        <v>45474</v>
      </c>
      <c r="C3220" t="n">
        <v>13</v>
      </c>
      <c r="D3220" t="n">
        <v>0</v>
      </c>
    </row>
    <row r="3221">
      <c r="A3221" t="inlineStr">
        <is>
          <t>U-190402</t>
        </is>
      </c>
      <c r="B3221" s="41" t="n">
        <v>44986</v>
      </c>
      <c r="C3221" t="n">
        <v>13</v>
      </c>
      <c r="D3221" t="n">
        <v>0</v>
      </c>
    </row>
    <row r="3222">
      <c r="A3222" t="inlineStr">
        <is>
          <t>U-fc6e24</t>
        </is>
      </c>
      <c r="B3222" s="41" t="n">
        <v>45383</v>
      </c>
      <c r="C3222" t="n">
        <v>9</v>
      </c>
      <c r="D3222" t="n">
        <v>0</v>
      </c>
    </row>
    <row r="3223">
      <c r="A3223" t="inlineStr">
        <is>
          <t>U-432989</t>
        </is>
      </c>
      <c r="B3223" s="41" t="n">
        <v>44958</v>
      </c>
      <c r="C3223" t="n">
        <v>12</v>
      </c>
      <c r="D3223" t="n">
        <v>0</v>
      </c>
    </row>
    <row r="3224">
      <c r="A3224" t="inlineStr">
        <is>
          <t>U-f9c641</t>
        </is>
      </c>
      <c r="B3224" s="41" t="n">
        <v>45444</v>
      </c>
      <c r="C3224" t="n">
        <v>6</v>
      </c>
      <c r="D3224" t="n">
        <v>1</v>
      </c>
    </row>
    <row r="3225">
      <c r="A3225" t="inlineStr">
        <is>
          <t>U-622fc2</t>
        </is>
      </c>
      <c r="B3225" s="41" t="n">
        <v>45597</v>
      </c>
      <c r="C3225" t="n">
        <v>7</v>
      </c>
      <c r="D3225" t="n">
        <v>0</v>
      </c>
    </row>
    <row r="3226">
      <c r="A3226" t="inlineStr">
        <is>
          <t>U-90a83e</t>
        </is>
      </c>
      <c r="B3226" s="41" t="n">
        <v>45047</v>
      </c>
      <c r="C3226" t="n">
        <v>9</v>
      </c>
      <c r="D3226" t="n">
        <v>0</v>
      </c>
    </row>
    <row r="3227">
      <c r="A3227" t="inlineStr">
        <is>
          <t>U-daf411</t>
        </is>
      </c>
      <c r="B3227" s="41" t="n">
        <v>45323</v>
      </c>
      <c r="C3227" t="n">
        <v>3</v>
      </c>
      <c r="D3227" t="n">
        <v>0</v>
      </c>
    </row>
    <row r="3228">
      <c r="A3228" t="inlineStr">
        <is>
          <t>U-048466</t>
        </is>
      </c>
      <c r="B3228" s="41" t="n">
        <v>44927</v>
      </c>
      <c r="C3228" t="n">
        <v>17</v>
      </c>
      <c r="D3228" t="n">
        <v>0</v>
      </c>
    </row>
    <row r="3229">
      <c r="A3229" t="inlineStr">
        <is>
          <t>U-ea1fbe</t>
        </is>
      </c>
      <c r="B3229" s="41" t="n">
        <v>45413</v>
      </c>
      <c r="C3229" t="n">
        <v>4</v>
      </c>
      <c r="D3229" t="n">
        <v>0</v>
      </c>
    </row>
    <row r="3230">
      <c r="A3230" t="inlineStr">
        <is>
          <t>U-f46a59</t>
        </is>
      </c>
      <c r="B3230" s="41" t="n">
        <v>45505</v>
      </c>
      <c r="C3230" t="n">
        <v>9</v>
      </c>
      <c r="D3230" t="n">
        <v>0</v>
      </c>
    </row>
    <row r="3231">
      <c r="A3231" t="inlineStr">
        <is>
          <t>U-745cae</t>
        </is>
      </c>
      <c r="B3231" s="41" t="n">
        <v>45292</v>
      </c>
      <c r="C3231" t="n">
        <v>14</v>
      </c>
      <c r="D3231" t="n">
        <v>0</v>
      </c>
    </row>
    <row r="3232">
      <c r="A3232" t="inlineStr">
        <is>
          <t>U-bc106f</t>
        </is>
      </c>
      <c r="B3232" s="41" t="n">
        <v>45413</v>
      </c>
      <c r="C3232" t="n">
        <v>7</v>
      </c>
      <c r="D3232" t="n">
        <v>0</v>
      </c>
    </row>
    <row r="3233">
      <c r="A3233" t="inlineStr">
        <is>
          <t>U-c97ffc</t>
        </is>
      </c>
      <c r="B3233" s="41" t="n">
        <v>45597</v>
      </c>
      <c r="C3233" t="n">
        <v>10</v>
      </c>
      <c r="D3233" t="n">
        <v>0</v>
      </c>
    </row>
    <row r="3234">
      <c r="A3234" t="inlineStr">
        <is>
          <t>U-efc410</t>
        </is>
      </c>
      <c r="B3234" s="41" t="n">
        <v>44958</v>
      </c>
      <c r="C3234" t="n">
        <v>19</v>
      </c>
      <c r="D3234" t="n">
        <v>0</v>
      </c>
    </row>
    <row r="3235">
      <c r="A3235" t="inlineStr">
        <is>
          <t>U-004cb0</t>
        </is>
      </c>
      <c r="B3235" s="41" t="n">
        <v>45200</v>
      </c>
      <c r="C3235" t="n">
        <v>5</v>
      </c>
      <c r="D3235" t="n">
        <v>0</v>
      </c>
    </row>
    <row r="3236">
      <c r="A3236" t="inlineStr">
        <is>
          <t>U-31b759</t>
        </is>
      </c>
      <c r="B3236" s="41" t="n">
        <v>45444</v>
      </c>
      <c r="C3236" t="n">
        <v>8</v>
      </c>
      <c r="D3236" t="n">
        <v>0</v>
      </c>
    </row>
    <row r="3237">
      <c r="A3237" t="inlineStr">
        <is>
          <t>U-e1c5f9</t>
        </is>
      </c>
      <c r="B3237" s="41" t="n">
        <v>45566</v>
      </c>
      <c r="C3237" t="n">
        <v>7</v>
      </c>
      <c r="D3237" t="n">
        <v>0</v>
      </c>
    </row>
    <row r="3238">
      <c r="A3238" t="inlineStr">
        <is>
          <t>U-afb1c3</t>
        </is>
      </c>
      <c r="B3238" s="41" t="n">
        <v>45261</v>
      </c>
      <c r="C3238" t="n">
        <v>8</v>
      </c>
      <c r="D3238" t="n">
        <v>0</v>
      </c>
    </row>
    <row r="3239">
      <c r="A3239" t="inlineStr">
        <is>
          <t>U-5d3404</t>
        </is>
      </c>
      <c r="B3239" s="41" t="n">
        <v>45231</v>
      </c>
      <c r="C3239" t="n">
        <v>11</v>
      </c>
      <c r="D3239" t="n">
        <v>0</v>
      </c>
    </row>
    <row r="3240">
      <c r="A3240" t="inlineStr">
        <is>
          <t>U-ff92c7</t>
        </is>
      </c>
      <c r="B3240" s="41" t="n">
        <v>45597</v>
      </c>
      <c r="C3240" t="n">
        <v>10</v>
      </c>
      <c r="D3240" t="n">
        <v>0</v>
      </c>
    </row>
    <row r="3241">
      <c r="A3241" t="inlineStr">
        <is>
          <t>U-19ab74</t>
        </is>
      </c>
      <c r="B3241" s="41" t="n">
        <v>45383</v>
      </c>
      <c r="C3241" t="n">
        <v>9</v>
      </c>
      <c r="D3241" t="n">
        <v>1</v>
      </c>
    </row>
    <row r="3242">
      <c r="A3242" t="inlineStr">
        <is>
          <t>U-7b14bd</t>
        </is>
      </c>
      <c r="B3242" s="41" t="n">
        <v>45323</v>
      </c>
      <c r="C3242" t="n">
        <v>11</v>
      </c>
      <c r="D3242" t="n">
        <v>1</v>
      </c>
    </row>
    <row r="3243">
      <c r="A3243" t="inlineStr">
        <is>
          <t>U-d32bec</t>
        </is>
      </c>
      <c r="B3243" s="41" t="n">
        <v>44958</v>
      </c>
      <c r="C3243" t="n">
        <v>9</v>
      </c>
      <c r="D3243" t="n">
        <v>0</v>
      </c>
    </row>
    <row r="3244">
      <c r="A3244" t="inlineStr">
        <is>
          <t>U-1ae5c4</t>
        </is>
      </c>
      <c r="B3244" s="41" t="n">
        <v>45200</v>
      </c>
      <c r="C3244" t="n">
        <v>17</v>
      </c>
      <c r="D3244" t="n">
        <v>0</v>
      </c>
    </row>
    <row r="3245">
      <c r="A3245" t="inlineStr">
        <is>
          <t>U-34b54c</t>
        </is>
      </c>
      <c r="B3245" s="41" t="n">
        <v>45139</v>
      </c>
      <c r="C3245" t="n">
        <v>5</v>
      </c>
      <c r="D3245" t="n">
        <v>0</v>
      </c>
    </row>
    <row r="3246">
      <c r="A3246" t="inlineStr">
        <is>
          <t>U-ea32a5</t>
        </is>
      </c>
      <c r="B3246" s="41" t="n">
        <v>45017</v>
      </c>
      <c r="C3246" t="n">
        <v>11</v>
      </c>
      <c r="D3246" t="n">
        <v>0</v>
      </c>
    </row>
    <row r="3247">
      <c r="A3247" t="inlineStr">
        <is>
          <t>U-4f25f0</t>
        </is>
      </c>
      <c r="B3247" s="41" t="n">
        <v>45200</v>
      </c>
      <c r="C3247" t="n">
        <v>10</v>
      </c>
      <c r="D3247" t="n">
        <v>0</v>
      </c>
    </row>
    <row r="3248">
      <c r="A3248" t="inlineStr">
        <is>
          <t>U-bef5e2</t>
        </is>
      </c>
      <c r="B3248" s="41" t="n">
        <v>45078</v>
      </c>
      <c r="C3248" t="n">
        <v>11</v>
      </c>
      <c r="D3248" t="n">
        <v>0</v>
      </c>
    </row>
    <row r="3249">
      <c r="A3249" t="inlineStr">
        <is>
          <t>U-4efe24</t>
        </is>
      </c>
      <c r="B3249" s="41" t="n">
        <v>45536</v>
      </c>
      <c r="C3249" t="n">
        <v>6</v>
      </c>
      <c r="D3249" t="n">
        <v>3</v>
      </c>
    </row>
    <row r="3250">
      <c r="A3250" t="inlineStr">
        <is>
          <t>U-3f726c</t>
        </is>
      </c>
      <c r="B3250" s="41" t="n">
        <v>45200</v>
      </c>
      <c r="C3250" t="n">
        <v>8</v>
      </c>
      <c r="D3250" t="n">
        <v>0</v>
      </c>
    </row>
    <row r="3251">
      <c r="A3251" t="inlineStr">
        <is>
          <t>U-801c98</t>
        </is>
      </c>
      <c r="B3251" s="41" t="n">
        <v>45383</v>
      </c>
      <c r="C3251" t="n">
        <v>4</v>
      </c>
      <c r="D3251" t="n">
        <v>1</v>
      </c>
    </row>
    <row r="3252">
      <c r="A3252" t="inlineStr">
        <is>
          <t>U-25eee4</t>
        </is>
      </c>
      <c r="B3252" s="41" t="n">
        <v>45536</v>
      </c>
      <c r="C3252" t="n">
        <v>7</v>
      </c>
      <c r="D3252" t="n">
        <v>0</v>
      </c>
    </row>
    <row r="3253">
      <c r="A3253" t="inlineStr">
        <is>
          <t>U-c91288</t>
        </is>
      </c>
      <c r="B3253" s="41" t="n">
        <v>45536</v>
      </c>
      <c r="C3253" t="n">
        <v>8</v>
      </c>
      <c r="D3253" t="n">
        <v>0</v>
      </c>
    </row>
    <row r="3254">
      <c r="A3254" t="inlineStr">
        <is>
          <t>U-8f03aa</t>
        </is>
      </c>
      <c r="B3254" s="41" t="n">
        <v>45017</v>
      </c>
      <c r="C3254" t="n">
        <v>7</v>
      </c>
      <c r="D3254" t="n">
        <v>2</v>
      </c>
    </row>
    <row r="3255">
      <c r="A3255" t="inlineStr">
        <is>
          <t>U-26e17b</t>
        </is>
      </c>
      <c r="B3255" s="41" t="n">
        <v>45017</v>
      </c>
      <c r="C3255" t="n">
        <v>6</v>
      </c>
      <c r="D3255" t="n">
        <v>1</v>
      </c>
    </row>
    <row r="3256">
      <c r="A3256" t="inlineStr">
        <is>
          <t>U-fa06d8</t>
        </is>
      </c>
      <c r="B3256" s="41" t="n">
        <v>44986</v>
      </c>
      <c r="C3256" t="n">
        <v>7</v>
      </c>
      <c r="D3256" t="n">
        <v>0</v>
      </c>
    </row>
    <row r="3257">
      <c r="A3257" t="inlineStr">
        <is>
          <t>U-490432</t>
        </is>
      </c>
      <c r="B3257" s="41" t="n">
        <v>45139</v>
      </c>
      <c r="C3257" t="n">
        <v>11</v>
      </c>
      <c r="D3257" t="n">
        <v>3</v>
      </c>
    </row>
    <row r="3258">
      <c r="A3258" t="inlineStr">
        <is>
          <t>U-cddb53</t>
        </is>
      </c>
      <c r="B3258" s="41" t="n">
        <v>45261</v>
      </c>
      <c r="C3258" t="n">
        <v>12</v>
      </c>
      <c r="D3258" t="n">
        <v>0</v>
      </c>
    </row>
    <row r="3259">
      <c r="A3259" t="inlineStr">
        <is>
          <t>U-84d78c</t>
        </is>
      </c>
      <c r="B3259" s="41" t="n">
        <v>44958</v>
      </c>
      <c r="C3259" t="n">
        <v>11</v>
      </c>
      <c r="D3259" t="n">
        <v>1</v>
      </c>
    </row>
    <row r="3260">
      <c r="A3260" t="inlineStr">
        <is>
          <t>U-8aba3e</t>
        </is>
      </c>
      <c r="B3260" s="41" t="n">
        <v>45170</v>
      </c>
      <c r="C3260" t="n">
        <v>17</v>
      </c>
      <c r="D3260" t="n">
        <v>0</v>
      </c>
    </row>
    <row r="3261">
      <c r="A3261" t="inlineStr">
        <is>
          <t>U-06f194</t>
        </is>
      </c>
      <c r="B3261" s="41" t="n">
        <v>44927</v>
      </c>
      <c r="C3261" t="n">
        <v>14</v>
      </c>
      <c r="D3261" t="n">
        <v>0</v>
      </c>
    </row>
    <row r="3262">
      <c r="A3262" t="inlineStr">
        <is>
          <t>U-adfd08</t>
        </is>
      </c>
      <c r="B3262" s="41" t="n">
        <v>45200</v>
      </c>
      <c r="C3262" t="n">
        <v>12</v>
      </c>
      <c r="D3262" t="n">
        <v>0</v>
      </c>
    </row>
    <row r="3263">
      <c r="A3263" t="inlineStr">
        <is>
          <t>U-689a2d</t>
        </is>
      </c>
      <c r="B3263" s="41" t="n">
        <v>45231</v>
      </c>
      <c r="C3263" t="n">
        <v>11</v>
      </c>
      <c r="D3263" t="n">
        <v>0</v>
      </c>
    </row>
    <row r="3264">
      <c r="A3264" t="inlineStr">
        <is>
          <t>U-060685</t>
        </is>
      </c>
      <c r="B3264" s="41" t="n">
        <v>45323</v>
      </c>
      <c r="C3264" t="n">
        <v>9</v>
      </c>
      <c r="D3264" t="n">
        <v>0</v>
      </c>
    </row>
    <row r="3265">
      <c r="A3265" t="inlineStr">
        <is>
          <t>U-923823</t>
        </is>
      </c>
      <c r="B3265" s="41" t="n">
        <v>45200</v>
      </c>
      <c r="C3265" t="n">
        <v>7</v>
      </c>
      <c r="D3265" t="n">
        <v>0</v>
      </c>
    </row>
    <row r="3266">
      <c r="A3266" t="inlineStr">
        <is>
          <t>U-b33b22</t>
        </is>
      </c>
      <c r="B3266" s="41" t="n">
        <v>45323</v>
      </c>
      <c r="C3266" t="n">
        <v>5</v>
      </c>
      <c r="D3266" t="n">
        <v>2</v>
      </c>
    </row>
    <row r="3267">
      <c r="A3267" t="inlineStr">
        <is>
          <t>U-c3b448</t>
        </is>
      </c>
      <c r="B3267" s="41" t="n">
        <v>45292</v>
      </c>
      <c r="C3267" t="n">
        <v>14</v>
      </c>
      <c r="D3267" t="n">
        <v>2</v>
      </c>
    </row>
    <row r="3268">
      <c r="A3268" t="inlineStr">
        <is>
          <t>U-a85a77</t>
        </is>
      </c>
      <c r="B3268" s="41" t="n">
        <v>45200</v>
      </c>
      <c r="C3268" t="n">
        <v>7</v>
      </c>
      <c r="D3268" t="n">
        <v>0</v>
      </c>
    </row>
    <row r="3269">
      <c r="A3269" t="inlineStr">
        <is>
          <t>U-ebd820</t>
        </is>
      </c>
      <c r="B3269" s="41" t="n">
        <v>44986</v>
      </c>
      <c r="C3269" t="n">
        <v>7</v>
      </c>
      <c r="D3269" t="n">
        <v>0</v>
      </c>
    </row>
    <row r="3270">
      <c r="A3270" t="inlineStr">
        <is>
          <t>U-33e30c</t>
        </is>
      </c>
      <c r="B3270" s="41" t="n">
        <v>45323</v>
      </c>
      <c r="C3270" t="n">
        <v>13</v>
      </c>
      <c r="D3270" t="n">
        <v>0</v>
      </c>
    </row>
    <row r="3271">
      <c r="A3271" t="inlineStr">
        <is>
          <t>U-0af643</t>
        </is>
      </c>
      <c r="B3271" s="41" t="n">
        <v>45383</v>
      </c>
      <c r="C3271" t="n">
        <v>11</v>
      </c>
      <c r="D3271" t="n">
        <v>0</v>
      </c>
    </row>
    <row r="3272">
      <c r="A3272" t="inlineStr">
        <is>
          <t>U-35fe40</t>
        </is>
      </c>
      <c r="B3272" s="41" t="n">
        <v>45352</v>
      </c>
      <c r="C3272" t="n">
        <v>13</v>
      </c>
      <c r="D3272" t="n">
        <v>0</v>
      </c>
    </row>
    <row r="3273">
      <c r="A3273" t="inlineStr">
        <is>
          <t>U-344370</t>
        </is>
      </c>
      <c r="B3273" s="41" t="n">
        <v>45231</v>
      </c>
      <c r="C3273" t="n">
        <v>14</v>
      </c>
      <c r="D3273" t="n">
        <v>0</v>
      </c>
    </row>
    <row r="3274">
      <c r="A3274" t="inlineStr">
        <is>
          <t>U-e99160</t>
        </is>
      </c>
      <c r="B3274" s="41" t="n">
        <v>45108</v>
      </c>
      <c r="C3274" t="n">
        <v>5</v>
      </c>
      <c r="D3274" t="n">
        <v>0</v>
      </c>
    </row>
    <row r="3275">
      <c r="A3275" t="inlineStr">
        <is>
          <t>U-039bd1</t>
        </is>
      </c>
      <c r="B3275" s="41" t="n">
        <v>45444</v>
      </c>
      <c r="C3275" t="n">
        <v>17</v>
      </c>
      <c r="D3275" t="n">
        <v>0</v>
      </c>
    </row>
    <row r="3276">
      <c r="A3276" t="inlineStr">
        <is>
          <t>U-57f428</t>
        </is>
      </c>
      <c r="B3276" s="41" t="n">
        <v>45352</v>
      </c>
      <c r="C3276" t="n">
        <v>11</v>
      </c>
      <c r="D3276" t="n">
        <v>0</v>
      </c>
    </row>
    <row r="3277">
      <c r="A3277" t="inlineStr">
        <is>
          <t>U-06d6e6</t>
        </is>
      </c>
      <c r="B3277" s="41" t="n">
        <v>44958</v>
      </c>
      <c r="C3277" t="n">
        <v>13</v>
      </c>
      <c r="D3277" t="n">
        <v>2</v>
      </c>
    </row>
    <row r="3278">
      <c r="A3278" t="inlineStr">
        <is>
          <t>U-48ce71</t>
        </is>
      </c>
      <c r="B3278" s="41" t="n">
        <v>45078</v>
      </c>
      <c r="C3278" t="n">
        <v>15</v>
      </c>
      <c r="D3278" t="n">
        <v>0</v>
      </c>
    </row>
    <row r="3279">
      <c r="A3279" t="inlineStr">
        <is>
          <t>U-82c0d8</t>
        </is>
      </c>
      <c r="B3279" s="41" t="n">
        <v>45200</v>
      </c>
      <c r="C3279" t="n">
        <v>12</v>
      </c>
      <c r="D3279" t="n">
        <v>0</v>
      </c>
    </row>
    <row r="3280">
      <c r="A3280" t="inlineStr">
        <is>
          <t>U-ed0260</t>
        </is>
      </c>
      <c r="B3280" s="41" t="n">
        <v>45505</v>
      </c>
      <c r="C3280" t="n">
        <v>8</v>
      </c>
      <c r="D3280" t="n">
        <v>0</v>
      </c>
    </row>
    <row r="3281">
      <c r="A3281" t="inlineStr">
        <is>
          <t>U-c72e47</t>
        </is>
      </c>
      <c r="B3281" s="41" t="n">
        <v>45139</v>
      </c>
      <c r="C3281" t="n">
        <v>9</v>
      </c>
      <c r="D3281" t="n">
        <v>0</v>
      </c>
    </row>
    <row r="3282">
      <c r="A3282" t="inlineStr">
        <is>
          <t>U-20f63c</t>
        </is>
      </c>
      <c r="B3282" s="41" t="n">
        <v>45231</v>
      </c>
      <c r="C3282" t="n">
        <v>14</v>
      </c>
      <c r="D3282" t="n">
        <v>0</v>
      </c>
    </row>
    <row r="3283">
      <c r="A3283" t="inlineStr">
        <is>
          <t>U-a7bcea</t>
        </is>
      </c>
      <c r="B3283" s="41" t="n">
        <v>45292</v>
      </c>
      <c r="C3283" t="n">
        <v>13</v>
      </c>
      <c r="D3283" t="n">
        <v>1</v>
      </c>
    </row>
    <row r="3284">
      <c r="A3284" t="inlineStr">
        <is>
          <t>U-8c07d1</t>
        </is>
      </c>
      <c r="B3284" s="41" t="n">
        <v>45017</v>
      </c>
      <c r="C3284" t="n">
        <v>6</v>
      </c>
      <c r="D3284" t="n">
        <v>0</v>
      </c>
    </row>
    <row r="3285">
      <c r="A3285" t="inlineStr">
        <is>
          <t>U-6506fb</t>
        </is>
      </c>
      <c r="B3285" s="41" t="n">
        <v>45139</v>
      </c>
      <c r="C3285" t="n">
        <v>9</v>
      </c>
      <c r="D3285" t="n">
        <v>0</v>
      </c>
    </row>
    <row r="3286">
      <c r="A3286" t="inlineStr">
        <is>
          <t>U-340058</t>
        </is>
      </c>
      <c r="B3286" s="41" t="n">
        <v>44958</v>
      </c>
      <c r="C3286" t="n">
        <v>16</v>
      </c>
      <c r="D3286" t="n">
        <v>0</v>
      </c>
    </row>
    <row r="3287">
      <c r="A3287" t="inlineStr">
        <is>
          <t>U-05fd7c</t>
        </is>
      </c>
      <c r="B3287" s="41" t="n">
        <v>45566</v>
      </c>
      <c r="C3287" t="n">
        <v>9</v>
      </c>
      <c r="D3287" t="n">
        <v>2</v>
      </c>
    </row>
    <row r="3288">
      <c r="A3288" t="inlineStr">
        <is>
          <t>U-6a324f</t>
        </is>
      </c>
      <c r="B3288" s="41" t="n">
        <v>45292</v>
      </c>
      <c r="C3288" t="n">
        <v>7</v>
      </c>
      <c r="D3288" t="n">
        <v>0</v>
      </c>
    </row>
    <row r="3289">
      <c r="A3289" t="inlineStr">
        <is>
          <t>U-5d07f1</t>
        </is>
      </c>
      <c r="B3289" s="41" t="n">
        <v>45139</v>
      </c>
      <c r="C3289" t="n">
        <v>9</v>
      </c>
      <c r="D3289" t="n">
        <v>2</v>
      </c>
    </row>
    <row r="3290">
      <c r="A3290" t="inlineStr">
        <is>
          <t>U-eb6e9f</t>
        </is>
      </c>
      <c r="B3290" s="41" t="n">
        <v>45505</v>
      </c>
      <c r="C3290" t="n">
        <v>13</v>
      </c>
      <c r="D3290" t="n">
        <v>1</v>
      </c>
    </row>
    <row r="3291">
      <c r="A3291" t="inlineStr">
        <is>
          <t>U-8e1c19</t>
        </is>
      </c>
      <c r="B3291" s="41" t="n">
        <v>45200</v>
      </c>
      <c r="C3291" t="n">
        <v>7</v>
      </c>
      <c r="D3291" t="n">
        <v>0</v>
      </c>
    </row>
    <row r="3292">
      <c r="A3292" t="inlineStr">
        <is>
          <t>U-1df358</t>
        </is>
      </c>
      <c r="B3292" s="41" t="n">
        <v>45108</v>
      </c>
      <c r="C3292" t="n">
        <v>14</v>
      </c>
      <c r="D3292" t="n">
        <v>0</v>
      </c>
    </row>
    <row r="3293">
      <c r="A3293" t="inlineStr">
        <is>
          <t>U-fca0d4</t>
        </is>
      </c>
      <c r="B3293" s="41" t="n">
        <v>45292</v>
      </c>
      <c r="C3293" t="n">
        <v>10</v>
      </c>
      <c r="D3293" t="n">
        <v>0</v>
      </c>
    </row>
    <row r="3294">
      <c r="A3294" t="inlineStr">
        <is>
          <t>U-21f777</t>
        </is>
      </c>
      <c r="B3294" s="41" t="n">
        <v>45413</v>
      </c>
      <c r="C3294" t="n">
        <v>8</v>
      </c>
      <c r="D3294" t="n">
        <v>0</v>
      </c>
    </row>
    <row r="3295">
      <c r="A3295" t="inlineStr">
        <is>
          <t>U-281a39</t>
        </is>
      </c>
      <c r="B3295" s="41" t="n">
        <v>45597</v>
      </c>
      <c r="C3295" t="n">
        <v>13</v>
      </c>
      <c r="D3295" t="n">
        <v>2</v>
      </c>
    </row>
    <row r="3296">
      <c r="A3296" t="inlineStr">
        <is>
          <t>U-132f5d</t>
        </is>
      </c>
      <c r="B3296" s="41" t="n">
        <v>45170</v>
      </c>
      <c r="C3296" t="n">
        <v>12</v>
      </c>
      <c r="D3296" t="n">
        <v>0</v>
      </c>
    </row>
    <row r="3297">
      <c r="A3297" t="inlineStr">
        <is>
          <t>U-2131cb</t>
        </is>
      </c>
      <c r="B3297" s="41" t="n">
        <v>45047</v>
      </c>
      <c r="C3297" t="n">
        <v>6</v>
      </c>
      <c r="D3297" t="n">
        <v>0</v>
      </c>
    </row>
    <row r="3298">
      <c r="A3298" t="inlineStr">
        <is>
          <t>U-308a5d</t>
        </is>
      </c>
      <c r="B3298" s="41" t="n">
        <v>44958</v>
      </c>
      <c r="C3298" t="n">
        <v>6</v>
      </c>
      <c r="D3298" t="n">
        <v>0</v>
      </c>
    </row>
    <row r="3299">
      <c r="A3299" t="inlineStr">
        <is>
          <t>U-94e2a4</t>
        </is>
      </c>
      <c r="B3299" s="41" t="n">
        <v>45292</v>
      </c>
      <c r="C3299" t="n">
        <v>6</v>
      </c>
      <c r="D3299" t="n">
        <v>0</v>
      </c>
    </row>
    <row r="3300">
      <c r="A3300" t="inlineStr">
        <is>
          <t>U-a9db62</t>
        </is>
      </c>
      <c r="B3300" s="41" t="n">
        <v>45139</v>
      </c>
      <c r="C3300" t="n">
        <v>14</v>
      </c>
      <c r="D3300" t="n">
        <v>1</v>
      </c>
    </row>
    <row r="3301">
      <c r="A3301" t="inlineStr">
        <is>
          <t>U-257bdf</t>
        </is>
      </c>
      <c r="B3301" s="41" t="n">
        <v>45047</v>
      </c>
      <c r="C3301" t="n">
        <v>7</v>
      </c>
      <c r="D3301" t="n">
        <v>0</v>
      </c>
    </row>
    <row r="3302">
      <c r="A3302" t="inlineStr">
        <is>
          <t>U-034b1b</t>
        </is>
      </c>
      <c r="B3302" s="41" t="n">
        <v>45047</v>
      </c>
      <c r="C3302" t="n">
        <v>12</v>
      </c>
      <c r="D3302" t="n">
        <v>0</v>
      </c>
    </row>
    <row r="3303">
      <c r="A3303" t="inlineStr">
        <is>
          <t>U-bf508f</t>
        </is>
      </c>
      <c r="B3303" s="41" t="n">
        <v>45627</v>
      </c>
      <c r="C3303" t="n">
        <v>11</v>
      </c>
      <c r="D3303" t="n">
        <v>0</v>
      </c>
    </row>
    <row r="3304">
      <c r="A3304" t="inlineStr">
        <is>
          <t>U-8be7be</t>
        </is>
      </c>
      <c r="B3304" s="41" t="n">
        <v>45292</v>
      </c>
      <c r="C3304" t="n">
        <v>7</v>
      </c>
      <c r="D3304" t="n">
        <v>0</v>
      </c>
    </row>
    <row r="3305">
      <c r="A3305" t="inlineStr">
        <is>
          <t>U-1194c7</t>
        </is>
      </c>
      <c r="B3305" s="41" t="n">
        <v>45323</v>
      </c>
      <c r="C3305" t="n">
        <v>8</v>
      </c>
      <c r="D3305" t="n">
        <v>0</v>
      </c>
    </row>
    <row r="3306">
      <c r="A3306" t="inlineStr">
        <is>
          <t>U-b0eeb9</t>
        </is>
      </c>
      <c r="B3306" s="41" t="n">
        <v>45383</v>
      </c>
      <c r="C3306" t="n">
        <v>9</v>
      </c>
      <c r="D3306" t="n">
        <v>0</v>
      </c>
    </row>
    <row r="3307">
      <c r="A3307" t="inlineStr">
        <is>
          <t>U-9bb713</t>
        </is>
      </c>
      <c r="B3307" s="41" t="n">
        <v>45597</v>
      </c>
      <c r="C3307" t="n">
        <v>19</v>
      </c>
      <c r="D3307" t="n">
        <v>0</v>
      </c>
    </row>
    <row r="3308">
      <c r="A3308" t="inlineStr">
        <is>
          <t>U-38c07a</t>
        </is>
      </c>
      <c r="B3308" s="41" t="n">
        <v>44927</v>
      </c>
      <c r="C3308" t="n">
        <v>9</v>
      </c>
      <c r="D3308" t="n">
        <v>0</v>
      </c>
    </row>
    <row r="3309">
      <c r="A3309" t="inlineStr">
        <is>
          <t>U-84aba4</t>
        </is>
      </c>
      <c r="B3309" s="41" t="n">
        <v>45597</v>
      </c>
      <c r="C3309" t="n">
        <v>6</v>
      </c>
      <c r="D3309" t="n">
        <v>2</v>
      </c>
    </row>
    <row r="3310">
      <c r="A3310" t="inlineStr">
        <is>
          <t>U-bc957c</t>
        </is>
      </c>
      <c r="B3310" s="41" t="n">
        <v>45474</v>
      </c>
      <c r="C3310" t="n">
        <v>11</v>
      </c>
      <c r="D3310" t="n">
        <v>1</v>
      </c>
    </row>
    <row r="3311">
      <c r="A3311" t="inlineStr">
        <is>
          <t>U-1577f8</t>
        </is>
      </c>
      <c r="B3311" s="41" t="n">
        <v>45078</v>
      </c>
      <c r="C3311" t="n">
        <v>11</v>
      </c>
      <c r="D3311" t="n">
        <v>0</v>
      </c>
    </row>
    <row r="3312">
      <c r="A3312" t="inlineStr">
        <is>
          <t>U-591268</t>
        </is>
      </c>
      <c r="B3312" s="41" t="n">
        <v>45536</v>
      </c>
      <c r="C3312" t="n">
        <v>10</v>
      </c>
      <c r="D3312" t="n">
        <v>0</v>
      </c>
    </row>
    <row r="3313">
      <c r="A3313" t="inlineStr">
        <is>
          <t>U-c78ed1</t>
        </is>
      </c>
      <c r="B3313" s="41" t="n">
        <v>45536</v>
      </c>
      <c r="C3313" t="n">
        <v>14</v>
      </c>
      <c r="D3313" t="n">
        <v>0</v>
      </c>
    </row>
    <row r="3314">
      <c r="A3314" t="inlineStr">
        <is>
          <t>U-b8ba77</t>
        </is>
      </c>
      <c r="B3314" s="41" t="n">
        <v>44927</v>
      </c>
      <c r="C3314" t="n">
        <v>8</v>
      </c>
      <c r="D3314" t="n">
        <v>1</v>
      </c>
    </row>
    <row r="3315">
      <c r="A3315" t="inlineStr">
        <is>
          <t>U-dd85ba</t>
        </is>
      </c>
      <c r="B3315" s="41" t="n">
        <v>45597</v>
      </c>
      <c r="C3315" t="n">
        <v>12</v>
      </c>
      <c r="D3315" t="n">
        <v>0</v>
      </c>
    </row>
    <row r="3316">
      <c r="A3316" t="inlineStr">
        <is>
          <t>U-97c671</t>
        </is>
      </c>
      <c r="B3316" s="41" t="n">
        <v>45352</v>
      </c>
      <c r="C3316" t="n">
        <v>12</v>
      </c>
      <c r="D3316" t="n">
        <v>0</v>
      </c>
    </row>
    <row r="3317">
      <c r="A3317" t="inlineStr">
        <is>
          <t>U-a7136e</t>
        </is>
      </c>
      <c r="B3317" s="41" t="n">
        <v>45505</v>
      </c>
      <c r="C3317" t="n">
        <v>8</v>
      </c>
      <c r="D3317" t="n">
        <v>0</v>
      </c>
    </row>
    <row r="3318">
      <c r="A3318" t="inlineStr">
        <is>
          <t>U-15bb5a</t>
        </is>
      </c>
      <c r="B3318" s="41" t="n">
        <v>45170</v>
      </c>
      <c r="C3318" t="n">
        <v>8</v>
      </c>
      <c r="D3318" t="n">
        <v>0</v>
      </c>
    </row>
    <row r="3319">
      <c r="A3319" t="inlineStr">
        <is>
          <t>U-085eb5</t>
        </is>
      </c>
      <c r="B3319" s="41" t="n">
        <v>45047</v>
      </c>
      <c r="C3319" t="n">
        <v>8</v>
      </c>
      <c r="D3319" t="n">
        <v>0</v>
      </c>
    </row>
    <row r="3320">
      <c r="A3320" t="inlineStr">
        <is>
          <t>U-dcac16</t>
        </is>
      </c>
      <c r="B3320" s="41" t="n">
        <v>44958</v>
      </c>
      <c r="C3320" t="n">
        <v>7</v>
      </c>
      <c r="D3320" t="n">
        <v>0</v>
      </c>
    </row>
    <row r="3321">
      <c r="A3321" t="inlineStr">
        <is>
          <t>U-dd44a5</t>
        </is>
      </c>
      <c r="B3321" s="41" t="n">
        <v>45597</v>
      </c>
      <c r="C3321" t="n">
        <v>13</v>
      </c>
      <c r="D3321" t="n">
        <v>1</v>
      </c>
    </row>
    <row r="3322">
      <c r="A3322" t="inlineStr">
        <is>
          <t>U-d6c0ba</t>
        </is>
      </c>
      <c r="B3322" s="41" t="n">
        <v>45597</v>
      </c>
      <c r="C3322" t="n">
        <v>8</v>
      </c>
      <c r="D3322" t="n">
        <v>0</v>
      </c>
    </row>
    <row r="3323">
      <c r="A3323" t="inlineStr">
        <is>
          <t>U-67d4df</t>
        </is>
      </c>
      <c r="B3323" s="41" t="n">
        <v>45597</v>
      </c>
      <c r="C3323" t="n">
        <v>14</v>
      </c>
      <c r="D3323" t="n">
        <v>0</v>
      </c>
    </row>
    <row r="3324">
      <c r="A3324" t="inlineStr">
        <is>
          <t>U-7bdb48</t>
        </is>
      </c>
      <c r="B3324" s="41" t="n">
        <v>45047</v>
      </c>
      <c r="C3324" t="n">
        <v>10</v>
      </c>
      <c r="D3324" t="n">
        <v>0</v>
      </c>
    </row>
    <row r="3325">
      <c r="A3325" t="inlineStr">
        <is>
          <t>U-045b74</t>
        </is>
      </c>
      <c r="B3325" s="41" t="n">
        <v>44986</v>
      </c>
      <c r="C3325" t="n">
        <v>11</v>
      </c>
      <c r="D3325" t="n">
        <v>1</v>
      </c>
    </row>
    <row r="3326">
      <c r="A3326" t="inlineStr">
        <is>
          <t>U-7989fb</t>
        </is>
      </c>
      <c r="B3326" s="41" t="n">
        <v>45047</v>
      </c>
      <c r="C3326" t="n">
        <v>16</v>
      </c>
      <c r="D3326" t="n">
        <v>1</v>
      </c>
    </row>
    <row r="3327">
      <c r="A3327" t="inlineStr">
        <is>
          <t>U-c4f729</t>
        </is>
      </c>
      <c r="B3327" s="41" t="n">
        <v>45566</v>
      </c>
      <c r="C3327" t="n">
        <v>11</v>
      </c>
      <c r="D3327" t="n">
        <v>0</v>
      </c>
    </row>
    <row r="3328">
      <c r="A3328" t="inlineStr">
        <is>
          <t>U-3e20f0</t>
        </is>
      </c>
      <c r="B3328" s="41" t="n">
        <v>45352</v>
      </c>
      <c r="C3328" t="n">
        <v>10</v>
      </c>
      <c r="D3328" t="n">
        <v>0</v>
      </c>
    </row>
    <row r="3329">
      <c r="A3329" t="inlineStr">
        <is>
          <t>U-370ae6</t>
        </is>
      </c>
      <c r="B3329" s="41" t="n">
        <v>44986</v>
      </c>
      <c r="C3329" t="n">
        <v>0</v>
      </c>
      <c r="D3329" t="n">
        <v>2</v>
      </c>
    </row>
    <row r="3330">
      <c r="A3330" t="inlineStr">
        <is>
          <t>U-bdb9d5</t>
        </is>
      </c>
      <c r="B3330" s="41" t="n">
        <v>45047</v>
      </c>
      <c r="C3330" t="n">
        <v>9</v>
      </c>
      <c r="D3330" t="n">
        <v>1</v>
      </c>
    </row>
    <row r="3331">
      <c r="A3331" t="inlineStr">
        <is>
          <t>U-c7f3b4</t>
        </is>
      </c>
      <c r="B3331" s="41" t="n">
        <v>44986</v>
      </c>
      <c r="C3331" t="n">
        <v>7</v>
      </c>
      <c r="D3331" t="n">
        <v>0</v>
      </c>
    </row>
    <row r="3332">
      <c r="A3332" t="inlineStr">
        <is>
          <t>U-b2b612</t>
        </is>
      </c>
      <c r="B3332" s="41" t="n">
        <v>45047</v>
      </c>
      <c r="C3332" t="n">
        <v>16</v>
      </c>
      <c r="D3332" t="n">
        <v>0</v>
      </c>
    </row>
    <row r="3333">
      <c r="A3333" t="inlineStr">
        <is>
          <t>U-8d5d3d</t>
        </is>
      </c>
      <c r="B3333" s="41" t="n">
        <v>45566</v>
      </c>
      <c r="C3333" t="n">
        <v>10</v>
      </c>
      <c r="D3333" t="n">
        <v>0</v>
      </c>
    </row>
    <row r="3334">
      <c r="A3334" t="inlineStr">
        <is>
          <t>U-0b0a9b</t>
        </is>
      </c>
      <c r="B3334" s="41" t="n">
        <v>45108</v>
      </c>
      <c r="C3334" t="n">
        <v>7</v>
      </c>
      <c r="D3334" t="n">
        <v>1</v>
      </c>
    </row>
    <row r="3335">
      <c r="A3335" t="inlineStr">
        <is>
          <t>U-fc6f8f</t>
        </is>
      </c>
      <c r="B3335" s="41" t="n">
        <v>45627</v>
      </c>
      <c r="C3335" t="n">
        <v>12</v>
      </c>
      <c r="D3335" t="n">
        <v>0</v>
      </c>
    </row>
    <row r="3336">
      <c r="A3336" t="inlineStr">
        <is>
          <t>U-fb8363</t>
        </is>
      </c>
      <c r="B3336" s="41" t="n">
        <v>45444</v>
      </c>
      <c r="C3336" t="n">
        <v>7</v>
      </c>
      <c r="D3336" t="n">
        <v>0</v>
      </c>
    </row>
    <row r="3337">
      <c r="A3337" t="inlineStr">
        <is>
          <t>U-583ba0</t>
        </is>
      </c>
      <c r="B3337" s="41" t="n">
        <v>45505</v>
      </c>
      <c r="C3337" t="n">
        <v>8</v>
      </c>
      <c r="D3337" t="n">
        <v>0</v>
      </c>
    </row>
    <row r="3338">
      <c r="A3338" t="inlineStr">
        <is>
          <t>U-f4e7eb</t>
        </is>
      </c>
      <c r="B3338" s="41" t="n">
        <v>45352</v>
      </c>
      <c r="C3338" t="n">
        <v>8</v>
      </c>
      <c r="D3338" t="n">
        <v>0</v>
      </c>
    </row>
    <row r="3339">
      <c r="A3339" t="inlineStr">
        <is>
          <t>U-daf81c</t>
        </is>
      </c>
      <c r="B3339" s="41" t="n">
        <v>45047</v>
      </c>
      <c r="C3339" t="n">
        <v>7</v>
      </c>
      <c r="D3339" t="n">
        <v>1</v>
      </c>
    </row>
    <row r="3340">
      <c r="A3340" t="inlineStr">
        <is>
          <t>U-5efa71</t>
        </is>
      </c>
      <c r="B3340" s="41" t="n">
        <v>45627</v>
      </c>
      <c r="C3340" t="n">
        <v>10</v>
      </c>
      <c r="D3340" t="n">
        <v>0</v>
      </c>
    </row>
    <row r="3341">
      <c r="A3341" t="inlineStr">
        <is>
          <t>U-10867d</t>
        </is>
      </c>
      <c r="B3341" s="41" t="n">
        <v>45261</v>
      </c>
      <c r="C3341" t="n">
        <v>7</v>
      </c>
      <c r="D3341" t="n">
        <v>0</v>
      </c>
    </row>
    <row r="3342">
      <c r="A3342" t="inlineStr">
        <is>
          <t>U-09578b</t>
        </is>
      </c>
      <c r="B3342" s="41" t="n">
        <v>45566</v>
      </c>
      <c r="C3342" t="n">
        <v>9</v>
      </c>
      <c r="D3342" t="n">
        <v>0</v>
      </c>
    </row>
    <row r="3343">
      <c r="A3343" t="inlineStr">
        <is>
          <t>U-fd3628</t>
        </is>
      </c>
      <c r="B3343" s="41" t="n">
        <v>45078</v>
      </c>
      <c r="C3343" t="n">
        <v>6</v>
      </c>
      <c r="D3343" t="n">
        <v>3</v>
      </c>
    </row>
    <row r="3344">
      <c r="A3344" t="inlineStr">
        <is>
          <t>U-367c01</t>
        </is>
      </c>
      <c r="B3344" s="41" t="n">
        <v>45505</v>
      </c>
      <c r="C3344" t="n">
        <v>7</v>
      </c>
      <c r="D3344" t="n">
        <v>1</v>
      </c>
    </row>
    <row r="3345">
      <c r="A3345" t="inlineStr">
        <is>
          <t>U-7866f1</t>
        </is>
      </c>
      <c r="B3345" s="41" t="n">
        <v>45078</v>
      </c>
      <c r="C3345" t="n">
        <v>12</v>
      </c>
      <c r="D3345" t="n">
        <v>0</v>
      </c>
    </row>
    <row r="3346">
      <c r="A3346" t="inlineStr">
        <is>
          <t>U-c3eecf</t>
        </is>
      </c>
      <c r="B3346" s="41" t="n">
        <v>45536</v>
      </c>
      <c r="C3346" t="n">
        <v>13</v>
      </c>
      <c r="D3346" t="n">
        <v>0</v>
      </c>
    </row>
    <row r="3347">
      <c r="A3347" t="inlineStr">
        <is>
          <t>U-52b0f4</t>
        </is>
      </c>
      <c r="B3347" s="41" t="n">
        <v>45231</v>
      </c>
      <c r="C3347" t="n">
        <v>6</v>
      </c>
      <c r="D3347" t="n">
        <v>0</v>
      </c>
    </row>
    <row r="3348">
      <c r="A3348" t="inlineStr">
        <is>
          <t>U-95a23a</t>
        </is>
      </c>
      <c r="B3348" s="41" t="n">
        <v>45566</v>
      </c>
      <c r="C3348" t="n">
        <v>8</v>
      </c>
      <c r="D3348" t="n">
        <v>0</v>
      </c>
    </row>
    <row r="3349">
      <c r="A3349" t="inlineStr">
        <is>
          <t>U-2b885f</t>
        </is>
      </c>
      <c r="B3349" s="41" t="n">
        <v>45444</v>
      </c>
      <c r="C3349" t="n">
        <v>9</v>
      </c>
      <c r="D3349" t="n">
        <v>0</v>
      </c>
    </row>
    <row r="3350">
      <c r="A3350" t="inlineStr">
        <is>
          <t>U-a188a0</t>
        </is>
      </c>
      <c r="B3350" s="41" t="n">
        <v>45231</v>
      </c>
      <c r="C3350" t="n">
        <v>9</v>
      </c>
      <c r="D3350" t="n">
        <v>0</v>
      </c>
    </row>
    <row r="3351">
      <c r="A3351" t="inlineStr">
        <is>
          <t>U-eaeaf1</t>
        </is>
      </c>
      <c r="B3351" s="41" t="n">
        <v>45352</v>
      </c>
      <c r="C3351" t="n">
        <v>7</v>
      </c>
      <c r="D3351" t="n">
        <v>0</v>
      </c>
    </row>
    <row r="3352">
      <c r="A3352" t="inlineStr">
        <is>
          <t>U-26a548</t>
        </is>
      </c>
      <c r="B3352" s="41" t="n">
        <v>45627</v>
      </c>
      <c r="C3352" t="n">
        <v>13</v>
      </c>
      <c r="D3352" t="n">
        <v>0</v>
      </c>
    </row>
    <row r="3353">
      <c r="A3353" t="inlineStr">
        <is>
          <t>U-2bd6fe</t>
        </is>
      </c>
      <c r="B3353" s="41" t="n">
        <v>45474</v>
      </c>
      <c r="C3353" t="n">
        <v>10</v>
      </c>
      <c r="D3353" t="n">
        <v>0</v>
      </c>
    </row>
    <row r="3354">
      <c r="A3354" t="inlineStr">
        <is>
          <t>U-9df6d4</t>
        </is>
      </c>
      <c r="B3354" s="41" t="n">
        <v>45261</v>
      </c>
      <c r="C3354" t="n">
        <v>8</v>
      </c>
      <c r="D3354" t="n">
        <v>0</v>
      </c>
    </row>
    <row r="3355">
      <c r="A3355" t="inlineStr">
        <is>
          <t>U-a0636c</t>
        </is>
      </c>
      <c r="B3355" s="41" t="n">
        <v>45597</v>
      </c>
      <c r="C3355" t="n">
        <v>9</v>
      </c>
      <c r="D3355" t="n">
        <v>0</v>
      </c>
    </row>
    <row r="3356">
      <c r="A3356" t="inlineStr">
        <is>
          <t>U-2cf369</t>
        </is>
      </c>
      <c r="B3356" s="41" t="n">
        <v>45413</v>
      </c>
      <c r="C3356" t="n">
        <v>9</v>
      </c>
      <c r="D3356" t="n">
        <v>0</v>
      </c>
    </row>
    <row r="3357">
      <c r="A3357" t="inlineStr">
        <is>
          <t>U-92bd8b</t>
        </is>
      </c>
      <c r="B3357" s="41" t="n">
        <v>44958</v>
      </c>
      <c r="C3357" t="n">
        <v>15</v>
      </c>
      <c r="D3357" t="n">
        <v>1</v>
      </c>
    </row>
    <row r="3358">
      <c r="A3358" t="inlineStr">
        <is>
          <t>U-18c074</t>
        </is>
      </c>
      <c r="B3358" s="41" t="n">
        <v>45017</v>
      </c>
      <c r="C3358" t="n">
        <v>11</v>
      </c>
      <c r="D3358" t="n">
        <v>0</v>
      </c>
    </row>
    <row r="3359">
      <c r="A3359" t="inlineStr">
        <is>
          <t>U-234a54</t>
        </is>
      </c>
      <c r="B3359" s="41" t="n">
        <v>45323</v>
      </c>
      <c r="C3359" t="n">
        <v>9</v>
      </c>
      <c r="D3359" t="n">
        <v>0</v>
      </c>
    </row>
    <row r="3360">
      <c r="A3360" t="inlineStr">
        <is>
          <t>U-fc08e4</t>
        </is>
      </c>
      <c r="B3360" s="41" t="n">
        <v>45017</v>
      </c>
      <c r="C3360" t="n">
        <v>12</v>
      </c>
      <c r="D3360" t="n">
        <v>0</v>
      </c>
    </row>
    <row r="3361">
      <c r="A3361" t="inlineStr">
        <is>
          <t>U-80dd8c</t>
        </is>
      </c>
      <c r="B3361" s="41" t="n">
        <v>45323</v>
      </c>
      <c r="C3361" t="n">
        <v>4</v>
      </c>
      <c r="D3361" t="n">
        <v>0</v>
      </c>
    </row>
    <row r="3362">
      <c r="A3362" t="inlineStr">
        <is>
          <t>U-cb04bc</t>
        </is>
      </c>
      <c r="B3362" s="41" t="n">
        <v>45108</v>
      </c>
      <c r="C3362" t="n">
        <v>16</v>
      </c>
      <c r="D3362" t="n">
        <v>1</v>
      </c>
    </row>
    <row r="3363">
      <c r="A3363" t="inlineStr">
        <is>
          <t>U-dcc1f7</t>
        </is>
      </c>
      <c r="B3363" s="41" t="n">
        <v>44986</v>
      </c>
      <c r="C3363" t="n">
        <v>7</v>
      </c>
      <c r="D3363" t="n">
        <v>0</v>
      </c>
    </row>
    <row r="3364">
      <c r="A3364" t="inlineStr">
        <is>
          <t>U-b5262f</t>
        </is>
      </c>
      <c r="B3364" s="41" t="n">
        <v>45536</v>
      </c>
      <c r="C3364" t="n">
        <v>7</v>
      </c>
      <c r="D3364" t="n">
        <v>0</v>
      </c>
    </row>
    <row r="3365">
      <c r="A3365" t="inlineStr">
        <is>
          <t>U-5404b7</t>
        </is>
      </c>
      <c r="B3365" s="41" t="n">
        <v>45505</v>
      </c>
      <c r="C3365" t="n">
        <v>6</v>
      </c>
      <c r="D3365" t="n">
        <v>0</v>
      </c>
    </row>
    <row r="3366">
      <c r="A3366" t="inlineStr">
        <is>
          <t>U-e996f6</t>
        </is>
      </c>
      <c r="B3366" s="41" t="n">
        <v>45383</v>
      </c>
      <c r="C3366" t="n">
        <v>7</v>
      </c>
      <c r="D3366" t="n">
        <v>0</v>
      </c>
    </row>
    <row r="3367">
      <c r="A3367" t="inlineStr">
        <is>
          <t>U-801bb4</t>
        </is>
      </c>
      <c r="B3367" s="41" t="n">
        <v>45292</v>
      </c>
      <c r="C3367" t="n">
        <v>13</v>
      </c>
      <c r="D3367" t="n">
        <v>0</v>
      </c>
    </row>
    <row r="3368">
      <c r="A3368" t="inlineStr">
        <is>
          <t>U-9b3b88</t>
        </is>
      </c>
      <c r="B3368" s="41" t="n">
        <v>45261</v>
      </c>
      <c r="C3368" t="n">
        <v>11</v>
      </c>
      <c r="D3368" t="n">
        <v>0</v>
      </c>
    </row>
    <row r="3369">
      <c r="A3369" t="inlineStr">
        <is>
          <t>U-609e36</t>
        </is>
      </c>
      <c r="B3369" s="41" t="n">
        <v>45170</v>
      </c>
      <c r="C3369" t="n">
        <v>9</v>
      </c>
      <c r="D3369" t="n">
        <v>0</v>
      </c>
    </row>
    <row r="3370">
      <c r="A3370" t="inlineStr">
        <is>
          <t>U-66f112</t>
        </is>
      </c>
      <c r="B3370" s="41" t="n">
        <v>44986</v>
      </c>
      <c r="C3370" t="n">
        <v>18</v>
      </c>
      <c r="D3370" t="n">
        <v>0</v>
      </c>
    </row>
    <row r="3371">
      <c r="A3371" t="inlineStr">
        <is>
          <t>U-f8f9c5</t>
        </is>
      </c>
      <c r="B3371" s="41" t="n">
        <v>45323</v>
      </c>
      <c r="C3371" t="n">
        <v>6</v>
      </c>
      <c r="D3371" t="n">
        <v>0</v>
      </c>
    </row>
    <row r="3372">
      <c r="A3372" t="inlineStr">
        <is>
          <t>U-a952ef</t>
        </is>
      </c>
      <c r="B3372" s="41" t="n">
        <v>45627</v>
      </c>
      <c r="C3372" t="n">
        <v>10</v>
      </c>
      <c r="D3372" t="n">
        <v>0</v>
      </c>
    </row>
    <row r="3373">
      <c r="A3373" t="inlineStr">
        <is>
          <t>U-4dac7c</t>
        </is>
      </c>
      <c r="B3373" s="41" t="n">
        <v>45261</v>
      </c>
      <c r="C3373" t="n">
        <v>13</v>
      </c>
      <c r="D3373" t="n">
        <v>0</v>
      </c>
    </row>
    <row r="3374">
      <c r="A3374" t="inlineStr">
        <is>
          <t>U-dd07a3</t>
        </is>
      </c>
      <c r="B3374" s="41" t="n">
        <v>45017</v>
      </c>
      <c r="C3374" t="n">
        <v>10</v>
      </c>
      <c r="D3374" t="n">
        <v>0</v>
      </c>
    </row>
    <row r="3375">
      <c r="A3375" t="inlineStr">
        <is>
          <t>U-23ff32</t>
        </is>
      </c>
      <c r="B3375" s="41" t="n">
        <v>45474</v>
      </c>
      <c r="C3375" t="n">
        <v>8</v>
      </c>
      <c r="D3375" t="n">
        <v>1</v>
      </c>
    </row>
    <row r="3376">
      <c r="A3376" t="inlineStr">
        <is>
          <t>U-a1f14f</t>
        </is>
      </c>
      <c r="B3376" s="41" t="n">
        <v>45139</v>
      </c>
      <c r="C3376" t="n">
        <v>14</v>
      </c>
      <c r="D3376" t="n">
        <v>0</v>
      </c>
    </row>
    <row r="3377">
      <c r="A3377" t="inlineStr">
        <is>
          <t>U-e80442</t>
        </is>
      </c>
      <c r="B3377" s="41" t="n">
        <v>44958</v>
      </c>
      <c r="C3377" t="n">
        <v>10</v>
      </c>
      <c r="D3377" t="n">
        <v>1</v>
      </c>
    </row>
    <row r="3378">
      <c r="A3378" t="inlineStr">
        <is>
          <t>U-23a1a9</t>
        </is>
      </c>
      <c r="B3378" s="41" t="n">
        <v>44958</v>
      </c>
      <c r="C3378" t="n">
        <v>11</v>
      </c>
      <c r="D3378" t="n">
        <v>0</v>
      </c>
    </row>
    <row r="3379">
      <c r="A3379" t="inlineStr">
        <is>
          <t>U-8c7b9a</t>
        </is>
      </c>
      <c r="B3379" s="41" t="n">
        <v>45078</v>
      </c>
      <c r="C3379" t="n">
        <v>10</v>
      </c>
      <c r="D3379" t="n">
        <v>2</v>
      </c>
    </row>
    <row r="3380">
      <c r="A3380" t="inlineStr">
        <is>
          <t>U-535aec</t>
        </is>
      </c>
      <c r="B3380" s="41" t="n">
        <v>45444</v>
      </c>
      <c r="C3380" t="n">
        <v>12</v>
      </c>
      <c r="D3380" t="n">
        <v>0</v>
      </c>
    </row>
    <row r="3381">
      <c r="A3381" t="inlineStr">
        <is>
          <t>U-17415d</t>
        </is>
      </c>
      <c r="B3381" s="41" t="n">
        <v>45017</v>
      </c>
      <c r="C3381" t="n">
        <v>8</v>
      </c>
      <c r="D3381" t="n">
        <v>1</v>
      </c>
    </row>
    <row r="3382">
      <c r="A3382" t="inlineStr">
        <is>
          <t>U-c43a2c</t>
        </is>
      </c>
      <c r="B3382" s="41" t="n">
        <v>45444</v>
      </c>
      <c r="C3382" t="n">
        <v>13</v>
      </c>
      <c r="D3382" t="n">
        <v>0</v>
      </c>
    </row>
    <row r="3383">
      <c r="A3383" t="inlineStr">
        <is>
          <t>U-b412c5</t>
        </is>
      </c>
      <c r="B3383" s="41" t="n">
        <v>45566</v>
      </c>
      <c r="C3383" t="n">
        <v>8</v>
      </c>
      <c r="D3383" t="n">
        <v>0</v>
      </c>
    </row>
    <row r="3384">
      <c r="A3384" t="inlineStr">
        <is>
          <t>U-f8a1b0</t>
        </is>
      </c>
      <c r="B3384" s="41" t="n">
        <v>45261</v>
      </c>
      <c r="C3384" t="n">
        <v>8</v>
      </c>
      <c r="D3384" t="n">
        <v>0</v>
      </c>
    </row>
    <row r="3385">
      <c r="A3385" t="inlineStr">
        <is>
          <t>U-fe2e2e</t>
        </is>
      </c>
      <c r="B3385" s="41" t="n">
        <v>45078</v>
      </c>
      <c r="C3385" t="n">
        <v>17</v>
      </c>
      <c r="D3385" t="n">
        <v>0</v>
      </c>
    </row>
    <row r="3386">
      <c r="A3386" t="inlineStr">
        <is>
          <t>U-b77c52</t>
        </is>
      </c>
      <c r="B3386" s="41" t="n">
        <v>45047</v>
      </c>
      <c r="C3386" t="n">
        <v>10</v>
      </c>
      <c r="D3386" t="n">
        <v>1</v>
      </c>
    </row>
    <row r="3387">
      <c r="A3387" t="inlineStr">
        <is>
          <t>U-1656b6</t>
        </is>
      </c>
      <c r="B3387" s="41" t="n">
        <v>44927</v>
      </c>
      <c r="C3387" t="n">
        <v>7</v>
      </c>
      <c r="D3387" t="n">
        <v>0</v>
      </c>
    </row>
    <row r="3388">
      <c r="A3388" t="inlineStr">
        <is>
          <t>U-58ccdc</t>
        </is>
      </c>
      <c r="B3388" s="41" t="n">
        <v>45474</v>
      </c>
      <c r="C3388" t="n">
        <v>9</v>
      </c>
      <c r="D3388" t="n">
        <v>0</v>
      </c>
    </row>
    <row r="3389">
      <c r="A3389" t="inlineStr">
        <is>
          <t>U-e2a5ac</t>
        </is>
      </c>
      <c r="B3389" s="41" t="n">
        <v>45352</v>
      </c>
      <c r="C3389" t="n">
        <v>9</v>
      </c>
      <c r="D3389" t="n">
        <v>0</v>
      </c>
    </row>
    <row r="3390">
      <c r="A3390" t="inlineStr">
        <is>
          <t>U-f0d3b0</t>
        </is>
      </c>
      <c r="B3390" s="41" t="n">
        <v>45139</v>
      </c>
      <c r="C3390" t="n">
        <v>3</v>
      </c>
      <c r="D3390" t="n">
        <v>0</v>
      </c>
    </row>
    <row r="3391">
      <c r="A3391" t="inlineStr">
        <is>
          <t>U-674966</t>
        </is>
      </c>
      <c r="B3391" s="41" t="n">
        <v>45078</v>
      </c>
      <c r="C3391" t="n">
        <v>11</v>
      </c>
      <c r="D3391" t="n">
        <v>0</v>
      </c>
    </row>
    <row r="3392">
      <c r="A3392" t="inlineStr">
        <is>
          <t>U-c30686</t>
        </is>
      </c>
      <c r="B3392" s="41" t="n">
        <v>45261</v>
      </c>
      <c r="C3392" t="n">
        <v>12</v>
      </c>
      <c r="D3392" t="n">
        <v>0</v>
      </c>
    </row>
    <row r="3393">
      <c r="A3393" t="inlineStr">
        <is>
          <t>U-b7792d</t>
        </is>
      </c>
      <c r="B3393" s="41" t="n">
        <v>45292</v>
      </c>
      <c r="C3393" t="n">
        <v>14</v>
      </c>
      <c r="D3393" t="n">
        <v>1</v>
      </c>
    </row>
    <row r="3394">
      <c r="A3394" t="inlineStr">
        <is>
          <t>U-1162e1</t>
        </is>
      </c>
      <c r="B3394" s="41" t="n">
        <v>45017</v>
      </c>
      <c r="C3394" t="n">
        <v>8</v>
      </c>
      <c r="D3394" t="n">
        <v>0</v>
      </c>
    </row>
    <row r="3395">
      <c r="A3395" t="inlineStr">
        <is>
          <t>U-8d3041</t>
        </is>
      </c>
      <c r="B3395" s="41" t="n">
        <v>45170</v>
      </c>
      <c r="C3395" t="n">
        <v>10</v>
      </c>
      <c r="D3395" t="n">
        <v>1</v>
      </c>
    </row>
    <row r="3396">
      <c r="A3396" t="inlineStr">
        <is>
          <t>U-3cd693</t>
        </is>
      </c>
      <c r="B3396" s="41" t="n">
        <v>45078</v>
      </c>
      <c r="C3396" t="n">
        <v>8</v>
      </c>
      <c r="D3396" t="n">
        <v>2</v>
      </c>
    </row>
    <row r="3397">
      <c r="A3397" t="inlineStr">
        <is>
          <t>U-74838a</t>
        </is>
      </c>
      <c r="B3397" s="41" t="n">
        <v>45139</v>
      </c>
      <c r="C3397" t="n">
        <v>7</v>
      </c>
      <c r="D3397" t="n">
        <v>0</v>
      </c>
    </row>
    <row r="3398">
      <c r="A3398" t="inlineStr">
        <is>
          <t>U-a7240c</t>
        </is>
      </c>
      <c r="B3398" s="41" t="n">
        <v>45047</v>
      </c>
      <c r="C3398" t="n">
        <v>9</v>
      </c>
      <c r="D3398" t="n">
        <v>0</v>
      </c>
    </row>
    <row r="3399">
      <c r="A3399" t="inlineStr">
        <is>
          <t>U-e7cc6b</t>
        </is>
      </c>
      <c r="B3399" s="41" t="n">
        <v>44958</v>
      </c>
      <c r="C3399" t="n">
        <v>11</v>
      </c>
      <c r="D3399" t="n">
        <v>0</v>
      </c>
    </row>
    <row r="3400">
      <c r="A3400" t="inlineStr">
        <is>
          <t>U-69b454</t>
        </is>
      </c>
      <c r="B3400" s="41" t="n">
        <v>44927</v>
      </c>
      <c r="C3400" t="n">
        <v>9</v>
      </c>
      <c r="D3400" t="n">
        <v>1</v>
      </c>
    </row>
    <row r="3401">
      <c r="A3401" t="inlineStr">
        <is>
          <t>U-03d289</t>
        </is>
      </c>
      <c r="B3401" s="41" t="n">
        <v>45566</v>
      </c>
      <c r="C3401" t="n">
        <v>9</v>
      </c>
      <c r="D3401" t="n">
        <v>0</v>
      </c>
    </row>
    <row r="3402">
      <c r="A3402" t="inlineStr">
        <is>
          <t>U-cc3e76</t>
        </is>
      </c>
      <c r="B3402" s="41" t="n">
        <v>45261</v>
      </c>
      <c r="C3402" t="n">
        <v>9</v>
      </c>
      <c r="D3402" t="n">
        <v>0</v>
      </c>
    </row>
    <row r="3403">
      <c r="A3403" t="inlineStr">
        <is>
          <t>U-a80294</t>
        </is>
      </c>
      <c r="B3403" s="41" t="n">
        <v>45352</v>
      </c>
      <c r="C3403" t="n">
        <v>7</v>
      </c>
      <c r="D3403" t="n">
        <v>3</v>
      </c>
    </row>
    <row r="3404">
      <c r="A3404" t="inlineStr">
        <is>
          <t>U-467d39</t>
        </is>
      </c>
      <c r="B3404" s="41" t="n">
        <v>44927</v>
      </c>
      <c r="C3404" t="n">
        <v>9</v>
      </c>
      <c r="D3404" t="n">
        <v>0</v>
      </c>
    </row>
    <row r="3405">
      <c r="A3405" t="inlineStr">
        <is>
          <t>U-8fef05</t>
        </is>
      </c>
      <c r="B3405" s="41" t="n">
        <v>45627</v>
      </c>
      <c r="C3405" t="n">
        <v>17</v>
      </c>
      <c r="D3405" t="n">
        <v>2</v>
      </c>
    </row>
    <row r="3406">
      <c r="A3406" t="inlineStr">
        <is>
          <t>U-80e5c0</t>
        </is>
      </c>
      <c r="B3406" s="41" t="n">
        <v>45352</v>
      </c>
      <c r="C3406" t="n">
        <v>7</v>
      </c>
      <c r="D3406" t="n">
        <v>0</v>
      </c>
    </row>
    <row r="3407">
      <c r="A3407" t="inlineStr">
        <is>
          <t>U-6f16aa</t>
        </is>
      </c>
      <c r="B3407" s="41" t="n">
        <v>45383</v>
      </c>
      <c r="C3407" t="n">
        <v>13</v>
      </c>
      <c r="D3407" t="n">
        <v>2</v>
      </c>
    </row>
    <row r="3408">
      <c r="A3408" t="inlineStr">
        <is>
          <t>U-4c6427</t>
        </is>
      </c>
      <c r="B3408" s="41" t="n">
        <v>45108</v>
      </c>
      <c r="C3408" t="n">
        <v>10</v>
      </c>
      <c r="D3408" t="n">
        <v>0</v>
      </c>
    </row>
    <row r="3409">
      <c r="A3409" t="inlineStr">
        <is>
          <t>U-5503f9</t>
        </is>
      </c>
      <c r="B3409" s="41" t="n">
        <v>45200</v>
      </c>
      <c r="C3409" t="n">
        <v>11</v>
      </c>
      <c r="D3409" t="n">
        <v>0</v>
      </c>
    </row>
    <row r="3410">
      <c r="A3410" t="inlineStr">
        <is>
          <t>U-512d39</t>
        </is>
      </c>
      <c r="B3410" s="41" t="n">
        <v>45323</v>
      </c>
      <c r="C3410" t="n">
        <v>13</v>
      </c>
      <c r="D3410" t="n">
        <v>0</v>
      </c>
    </row>
    <row r="3411">
      <c r="A3411" t="inlineStr">
        <is>
          <t>U-ed35f9</t>
        </is>
      </c>
      <c r="B3411" s="41" t="n">
        <v>45170</v>
      </c>
      <c r="C3411" t="n">
        <v>12</v>
      </c>
      <c r="D3411" t="n">
        <v>0</v>
      </c>
    </row>
    <row r="3412">
      <c r="A3412" t="inlineStr">
        <is>
          <t>U-9e3294</t>
        </is>
      </c>
      <c r="B3412" s="41" t="n">
        <v>44958</v>
      </c>
      <c r="C3412" t="n">
        <v>13</v>
      </c>
      <c r="D3412" t="n">
        <v>0</v>
      </c>
    </row>
    <row r="3413">
      <c r="A3413" t="inlineStr">
        <is>
          <t>U-361379</t>
        </is>
      </c>
      <c r="B3413" s="41" t="n">
        <v>45261</v>
      </c>
      <c r="C3413" t="n">
        <v>8</v>
      </c>
      <c r="D3413" t="n">
        <v>0</v>
      </c>
    </row>
    <row r="3414">
      <c r="A3414" t="inlineStr">
        <is>
          <t>U-6b8c4f</t>
        </is>
      </c>
      <c r="B3414" s="41" t="n">
        <v>45261</v>
      </c>
      <c r="C3414" t="n">
        <v>10</v>
      </c>
      <c r="D3414" t="n">
        <v>0</v>
      </c>
    </row>
    <row r="3415">
      <c r="A3415" t="inlineStr">
        <is>
          <t>U-fb152b</t>
        </is>
      </c>
      <c r="B3415" s="41" t="n">
        <v>45231</v>
      </c>
      <c r="C3415" t="n">
        <v>9</v>
      </c>
      <c r="D3415" t="n">
        <v>0</v>
      </c>
    </row>
    <row r="3416">
      <c r="A3416" t="inlineStr">
        <is>
          <t>U-04066f</t>
        </is>
      </c>
      <c r="B3416" s="41" t="n">
        <v>45627</v>
      </c>
      <c r="C3416" t="n">
        <v>7</v>
      </c>
      <c r="D3416" t="n">
        <v>0</v>
      </c>
    </row>
    <row r="3417">
      <c r="A3417" t="inlineStr">
        <is>
          <t>U-85efb0</t>
        </is>
      </c>
      <c r="B3417" s="41" t="n">
        <v>45505</v>
      </c>
      <c r="C3417" t="n">
        <v>12</v>
      </c>
      <c r="D3417" t="n">
        <v>0</v>
      </c>
    </row>
    <row r="3418">
      <c r="A3418" t="inlineStr">
        <is>
          <t>U-5c5499</t>
        </is>
      </c>
      <c r="B3418" s="41" t="n">
        <v>45047</v>
      </c>
      <c r="C3418" t="n">
        <v>13</v>
      </c>
      <c r="D3418" t="n">
        <v>0</v>
      </c>
    </row>
    <row r="3419">
      <c r="A3419" t="inlineStr">
        <is>
          <t>U-2dc0b7</t>
        </is>
      </c>
      <c r="B3419" s="41" t="n">
        <v>44927</v>
      </c>
      <c r="C3419" t="n">
        <v>8</v>
      </c>
      <c r="D3419" t="n">
        <v>0</v>
      </c>
    </row>
    <row r="3420">
      <c r="A3420" t="inlineStr">
        <is>
          <t>U-d0cdbd</t>
        </is>
      </c>
      <c r="B3420" s="41" t="n">
        <v>45627</v>
      </c>
      <c r="C3420" t="n">
        <v>10</v>
      </c>
      <c r="D3420" t="n">
        <v>0</v>
      </c>
    </row>
    <row r="3421">
      <c r="A3421" t="inlineStr">
        <is>
          <t>U-2a7b87</t>
        </is>
      </c>
      <c r="B3421" s="41" t="n">
        <v>45047</v>
      </c>
      <c r="C3421" t="n">
        <v>8</v>
      </c>
      <c r="D3421" t="n">
        <v>0</v>
      </c>
    </row>
    <row r="3422">
      <c r="A3422" t="inlineStr">
        <is>
          <t>U-ea76bb</t>
        </is>
      </c>
      <c r="B3422" s="41" t="n">
        <v>45292</v>
      </c>
      <c r="C3422" t="n">
        <v>9</v>
      </c>
      <c r="D3422" t="n">
        <v>0</v>
      </c>
    </row>
    <row r="3423">
      <c r="A3423" t="inlineStr">
        <is>
          <t>U-4ef661</t>
        </is>
      </c>
      <c r="B3423" s="41" t="n">
        <v>45047</v>
      </c>
      <c r="C3423" t="n">
        <v>9</v>
      </c>
      <c r="D3423" t="n">
        <v>1</v>
      </c>
    </row>
    <row r="3424">
      <c r="A3424" t="inlineStr">
        <is>
          <t>U-3c7e4f</t>
        </is>
      </c>
      <c r="B3424" s="41" t="n">
        <v>45413</v>
      </c>
      <c r="C3424" t="n">
        <v>12</v>
      </c>
      <c r="D3424" t="n">
        <v>0</v>
      </c>
    </row>
    <row r="3425">
      <c r="A3425" t="inlineStr">
        <is>
          <t>U-314fb7</t>
        </is>
      </c>
      <c r="B3425" s="41" t="n">
        <v>45566</v>
      </c>
      <c r="C3425" t="n">
        <v>12</v>
      </c>
      <c r="D3425" t="n">
        <v>0</v>
      </c>
    </row>
    <row r="3426">
      <c r="A3426" t="inlineStr">
        <is>
          <t>U-72f8fb</t>
        </is>
      </c>
      <c r="B3426" s="41" t="n">
        <v>45261</v>
      </c>
      <c r="C3426" t="n">
        <v>8</v>
      </c>
      <c r="D3426" t="n">
        <v>0</v>
      </c>
    </row>
    <row r="3427">
      <c r="A3427" t="inlineStr">
        <is>
          <t>U-d20cd1</t>
        </is>
      </c>
      <c r="B3427" s="41" t="n">
        <v>45413</v>
      </c>
      <c r="C3427" t="n">
        <v>10</v>
      </c>
      <c r="D3427" t="n">
        <v>0</v>
      </c>
    </row>
    <row r="3428">
      <c r="A3428" t="inlineStr">
        <is>
          <t>U-ef07b6</t>
        </is>
      </c>
      <c r="B3428" s="41" t="n">
        <v>45597</v>
      </c>
      <c r="C3428" t="n">
        <v>19</v>
      </c>
      <c r="D3428" t="n">
        <v>0</v>
      </c>
    </row>
    <row r="3429">
      <c r="A3429" t="inlineStr">
        <is>
          <t>U-8680ae</t>
        </is>
      </c>
      <c r="B3429" s="41" t="n">
        <v>45017</v>
      </c>
      <c r="C3429" t="n">
        <v>11</v>
      </c>
      <c r="D3429" t="n">
        <v>0</v>
      </c>
    </row>
    <row r="3430">
      <c r="A3430" t="inlineStr">
        <is>
          <t>U-06561c</t>
        </is>
      </c>
      <c r="B3430" s="41" t="n">
        <v>45078</v>
      </c>
      <c r="C3430" t="n">
        <v>14</v>
      </c>
      <c r="D3430" t="n">
        <v>0</v>
      </c>
    </row>
    <row r="3431">
      <c r="A3431" t="inlineStr">
        <is>
          <t>U-5e1149</t>
        </is>
      </c>
      <c r="B3431" s="41" t="n">
        <v>45627</v>
      </c>
      <c r="C3431" t="n">
        <v>9</v>
      </c>
      <c r="D3431" t="n">
        <v>0</v>
      </c>
    </row>
    <row r="3432">
      <c r="A3432" t="inlineStr">
        <is>
          <t>U-df4a74</t>
        </is>
      </c>
      <c r="B3432" s="41" t="n">
        <v>45383</v>
      </c>
      <c r="C3432" t="n">
        <v>15</v>
      </c>
      <c r="D3432" t="n">
        <v>0</v>
      </c>
    </row>
    <row r="3433">
      <c r="A3433" t="inlineStr">
        <is>
          <t>U-c40b3c</t>
        </is>
      </c>
      <c r="B3433" s="41" t="n">
        <v>45108</v>
      </c>
      <c r="C3433" t="n">
        <v>14</v>
      </c>
      <c r="D3433" t="n">
        <v>0</v>
      </c>
    </row>
    <row r="3434">
      <c r="A3434" t="inlineStr">
        <is>
          <t>U-a41601</t>
        </is>
      </c>
      <c r="B3434" s="41" t="n">
        <v>44986</v>
      </c>
      <c r="C3434" t="n">
        <v>7</v>
      </c>
      <c r="D3434" t="n">
        <v>0</v>
      </c>
    </row>
    <row r="3435">
      <c r="A3435" t="inlineStr">
        <is>
          <t>U-56b41b</t>
        </is>
      </c>
      <c r="B3435" s="41" t="n">
        <v>45505</v>
      </c>
      <c r="C3435" t="n">
        <v>8</v>
      </c>
      <c r="D3435" t="n">
        <v>0</v>
      </c>
    </row>
    <row r="3436">
      <c r="A3436" t="inlineStr">
        <is>
          <t>U-5e1c10</t>
        </is>
      </c>
      <c r="B3436" s="41" t="n">
        <v>45170</v>
      </c>
      <c r="C3436" t="n">
        <v>21</v>
      </c>
      <c r="D3436" t="n">
        <v>1</v>
      </c>
    </row>
    <row r="3437">
      <c r="A3437" t="inlineStr">
        <is>
          <t>U-2e3cdd</t>
        </is>
      </c>
      <c r="B3437" s="41" t="n">
        <v>44927</v>
      </c>
      <c r="C3437" t="n">
        <v>12</v>
      </c>
      <c r="D3437" t="n">
        <v>0</v>
      </c>
    </row>
    <row r="3438">
      <c r="A3438" t="inlineStr">
        <is>
          <t>U-6f5e5e</t>
        </is>
      </c>
      <c r="B3438" s="41" t="n">
        <v>45474</v>
      </c>
      <c r="C3438" t="n">
        <v>11</v>
      </c>
      <c r="D3438" t="n">
        <v>1</v>
      </c>
    </row>
    <row r="3439">
      <c r="A3439" t="inlineStr">
        <is>
          <t>U-5cfe3f</t>
        </is>
      </c>
      <c r="B3439" s="41" t="n">
        <v>45047</v>
      </c>
      <c r="C3439" t="n">
        <v>8</v>
      </c>
      <c r="D3439" t="n">
        <v>1</v>
      </c>
    </row>
    <row r="3440">
      <c r="A3440" t="inlineStr">
        <is>
          <t>U-8cee73</t>
        </is>
      </c>
      <c r="B3440" s="41" t="n">
        <v>45627</v>
      </c>
      <c r="C3440" t="n">
        <v>9</v>
      </c>
      <c r="D3440" t="n">
        <v>0</v>
      </c>
    </row>
    <row r="3441">
      <c r="A3441" t="inlineStr">
        <is>
          <t>U-ff339f</t>
        </is>
      </c>
      <c r="B3441" s="41" t="n">
        <v>45536</v>
      </c>
      <c r="C3441" t="n">
        <v>8</v>
      </c>
      <c r="D3441" t="n">
        <v>0</v>
      </c>
    </row>
    <row r="3442">
      <c r="A3442" t="inlineStr">
        <is>
          <t>U-d9a1f1</t>
        </is>
      </c>
      <c r="B3442" s="41" t="n">
        <v>45261</v>
      </c>
      <c r="C3442" t="n">
        <v>10</v>
      </c>
      <c r="D3442" t="n">
        <v>0</v>
      </c>
    </row>
    <row r="3443">
      <c r="A3443" t="inlineStr">
        <is>
          <t>U-b1ff0a</t>
        </is>
      </c>
      <c r="B3443" s="41" t="n">
        <v>45231</v>
      </c>
      <c r="C3443" t="n">
        <v>10</v>
      </c>
      <c r="D3443" t="n">
        <v>0</v>
      </c>
    </row>
    <row r="3444">
      <c r="A3444" t="inlineStr">
        <is>
          <t>U-a21add</t>
        </is>
      </c>
      <c r="B3444" s="41" t="n">
        <v>45536</v>
      </c>
      <c r="C3444" t="n">
        <v>9</v>
      </c>
      <c r="D3444" t="n">
        <v>0</v>
      </c>
    </row>
    <row r="3445">
      <c r="A3445" t="inlineStr">
        <is>
          <t>U-d91a9f</t>
        </is>
      </c>
      <c r="B3445" s="41" t="n">
        <v>45383</v>
      </c>
      <c r="C3445" t="n">
        <v>9</v>
      </c>
      <c r="D3445" t="n">
        <v>0</v>
      </c>
    </row>
    <row r="3446">
      <c r="A3446" t="inlineStr">
        <is>
          <t>U-1835ec</t>
        </is>
      </c>
      <c r="B3446" s="41" t="n">
        <v>44927</v>
      </c>
      <c r="C3446" t="n">
        <v>14</v>
      </c>
      <c r="D3446" t="n">
        <v>2</v>
      </c>
    </row>
    <row r="3447">
      <c r="A3447" t="inlineStr">
        <is>
          <t>U-e3ff20</t>
        </is>
      </c>
      <c r="B3447" s="41" t="n">
        <v>45323</v>
      </c>
      <c r="C3447" t="n">
        <v>14</v>
      </c>
      <c r="D3447" t="n">
        <v>1</v>
      </c>
    </row>
    <row r="3448">
      <c r="A3448" t="inlineStr">
        <is>
          <t>U-9a0194</t>
        </is>
      </c>
      <c r="B3448" s="41" t="n">
        <v>45231</v>
      </c>
      <c r="C3448" t="n">
        <v>6</v>
      </c>
      <c r="D3448" t="n">
        <v>0</v>
      </c>
    </row>
    <row r="3449">
      <c r="A3449" t="inlineStr">
        <is>
          <t>U-f2b916</t>
        </is>
      </c>
      <c r="B3449" s="41" t="n">
        <v>44927</v>
      </c>
      <c r="C3449" t="n">
        <v>5</v>
      </c>
      <c r="D3449" t="n">
        <v>0</v>
      </c>
    </row>
    <row r="3450">
      <c r="A3450" t="inlineStr">
        <is>
          <t>U-82fa75</t>
        </is>
      </c>
      <c r="B3450" s="41" t="n">
        <v>45444</v>
      </c>
      <c r="C3450" t="n">
        <v>5</v>
      </c>
      <c r="D3450" t="n">
        <v>0</v>
      </c>
    </row>
    <row r="3451">
      <c r="A3451" t="inlineStr">
        <is>
          <t>U-59461f</t>
        </is>
      </c>
      <c r="B3451" s="41" t="n">
        <v>45017</v>
      </c>
      <c r="C3451" t="n">
        <v>8</v>
      </c>
      <c r="D3451" t="n">
        <v>0</v>
      </c>
    </row>
    <row r="3452">
      <c r="A3452" t="inlineStr">
        <is>
          <t>U-183059</t>
        </is>
      </c>
      <c r="B3452" s="41" t="n">
        <v>45017</v>
      </c>
      <c r="C3452" t="n">
        <v>9</v>
      </c>
      <c r="D3452" t="n">
        <v>0</v>
      </c>
    </row>
    <row r="3453">
      <c r="A3453" t="inlineStr">
        <is>
          <t>U-47baec</t>
        </is>
      </c>
      <c r="B3453" s="41" t="n">
        <v>45627</v>
      </c>
      <c r="C3453" t="n">
        <v>12</v>
      </c>
      <c r="D3453" t="n">
        <v>0</v>
      </c>
    </row>
    <row r="3454">
      <c r="A3454" t="inlineStr">
        <is>
          <t>U-4b5251</t>
        </is>
      </c>
      <c r="B3454" s="41" t="n">
        <v>44927</v>
      </c>
      <c r="C3454" t="n">
        <v>9</v>
      </c>
      <c r="D3454" t="n">
        <v>0</v>
      </c>
    </row>
    <row r="3455">
      <c r="A3455" t="inlineStr">
        <is>
          <t>U-7ee3a6</t>
        </is>
      </c>
      <c r="B3455" s="41" t="n">
        <v>45383</v>
      </c>
      <c r="C3455" t="n">
        <v>12</v>
      </c>
      <c r="D3455" t="n">
        <v>0</v>
      </c>
    </row>
    <row r="3456">
      <c r="A3456" t="inlineStr">
        <is>
          <t>U-6955b0</t>
        </is>
      </c>
      <c r="B3456" s="41" t="n">
        <v>45597</v>
      </c>
      <c r="C3456" t="n">
        <v>13</v>
      </c>
      <c r="D3456" t="n">
        <v>3</v>
      </c>
    </row>
    <row r="3457">
      <c r="A3457" t="inlineStr">
        <is>
          <t>U-5bfdce</t>
        </is>
      </c>
      <c r="B3457" s="41" t="n">
        <v>45505</v>
      </c>
      <c r="C3457" t="n">
        <v>6</v>
      </c>
      <c r="D3457" t="n">
        <v>1</v>
      </c>
    </row>
    <row r="3458">
      <c r="A3458" t="inlineStr">
        <is>
          <t>U-1b8055</t>
        </is>
      </c>
      <c r="B3458" s="41" t="n">
        <v>45627</v>
      </c>
      <c r="C3458" t="n">
        <v>9</v>
      </c>
      <c r="D3458" t="n">
        <v>0</v>
      </c>
    </row>
    <row r="3459">
      <c r="A3459" t="inlineStr">
        <is>
          <t>U-049890</t>
        </is>
      </c>
      <c r="B3459" s="41" t="n">
        <v>45017</v>
      </c>
      <c r="C3459" t="n">
        <v>10</v>
      </c>
      <c r="D3459" t="n">
        <v>0</v>
      </c>
    </row>
    <row r="3460">
      <c r="A3460" t="inlineStr">
        <is>
          <t>U-c34ff7</t>
        </is>
      </c>
      <c r="B3460" s="41" t="n">
        <v>45536</v>
      </c>
      <c r="C3460" t="n">
        <v>11</v>
      </c>
      <c r="D3460" t="n">
        <v>1</v>
      </c>
    </row>
    <row r="3461">
      <c r="A3461" t="inlineStr">
        <is>
          <t>U-7560cd</t>
        </is>
      </c>
      <c r="B3461" s="41" t="n">
        <v>45047</v>
      </c>
      <c r="C3461" t="n">
        <v>12</v>
      </c>
      <c r="D3461" t="n">
        <v>0</v>
      </c>
    </row>
    <row r="3462">
      <c r="A3462" t="inlineStr">
        <is>
          <t>U-467b37</t>
        </is>
      </c>
      <c r="B3462" s="41" t="n">
        <v>45627</v>
      </c>
      <c r="C3462" t="n">
        <v>14</v>
      </c>
      <c r="D3462" t="n">
        <v>3</v>
      </c>
    </row>
    <row r="3463">
      <c r="A3463" t="inlineStr">
        <is>
          <t>U-d73d6a</t>
        </is>
      </c>
      <c r="B3463" s="41" t="n">
        <v>45139</v>
      </c>
      <c r="C3463" t="n">
        <v>15</v>
      </c>
      <c r="D3463" t="n">
        <v>2</v>
      </c>
    </row>
    <row r="3464">
      <c r="A3464" t="inlineStr">
        <is>
          <t>U-498a58</t>
        </is>
      </c>
      <c r="B3464" s="41" t="n">
        <v>45444</v>
      </c>
      <c r="C3464" t="n">
        <v>10</v>
      </c>
      <c r="D3464" t="n">
        <v>0</v>
      </c>
    </row>
    <row r="3465">
      <c r="A3465" t="inlineStr">
        <is>
          <t>U-83a576</t>
        </is>
      </c>
      <c r="B3465" s="41" t="n">
        <v>45292</v>
      </c>
      <c r="C3465" t="n">
        <v>16</v>
      </c>
      <c r="D3465" t="n">
        <v>0</v>
      </c>
    </row>
    <row r="3466">
      <c r="A3466" t="inlineStr">
        <is>
          <t>U-92f0a5</t>
        </is>
      </c>
      <c r="B3466" s="41" t="n">
        <v>45444</v>
      </c>
      <c r="C3466" t="n">
        <v>15</v>
      </c>
      <c r="D3466" t="n">
        <v>0</v>
      </c>
    </row>
    <row r="3467">
      <c r="A3467" t="inlineStr">
        <is>
          <t>U-d2fe10</t>
        </is>
      </c>
      <c r="B3467" s="41" t="n">
        <v>45139</v>
      </c>
      <c r="C3467" t="n">
        <v>9</v>
      </c>
      <c r="D3467" t="n">
        <v>0</v>
      </c>
    </row>
    <row r="3468">
      <c r="A3468" t="inlineStr">
        <is>
          <t>U-6a52b1</t>
        </is>
      </c>
      <c r="B3468" s="41" t="n">
        <v>45627</v>
      </c>
      <c r="C3468" t="n">
        <v>15</v>
      </c>
      <c r="D3468" t="n">
        <v>0</v>
      </c>
    </row>
    <row r="3469">
      <c r="A3469" t="inlineStr">
        <is>
          <t>U-dba36d</t>
        </is>
      </c>
      <c r="B3469" s="41" t="n">
        <v>44927</v>
      </c>
      <c r="C3469" t="n">
        <v>13</v>
      </c>
      <c r="D3469" t="n">
        <v>1</v>
      </c>
    </row>
    <row r="3470">
      <c r="A3470" t="inlineStr">
        <is>
          <t>U-a6b3d8</t>
        </is>
      </c>
      <c r="B3470" s="41" t="n">
        <v>45413</v>
      </c>
      <c r="C3470" t="n">
        <v>12</v>
      </c>
      <c r="D3470" t="n">
        <v>0</v>
      </c>
    </row>
    <row r="3471">
      <c r="A3471" t="inlineStr">
        <is>
          <t>U-056047</t>
        </is>
      </c>
      <c r="B3471" s="41" t="n">
        <v>45536</v>
      </c>
      <c r="C3471" t="n">
        <v>11</v>
      </c>
      <c r="D3471" t="n">
        <v>0</v>
      </c>
    </row>
    <row r="3472">
      <c r="A3472" t="inlineStr">
        <is>
          <t>U-66e099</t>
        </is>
      </c>
      <c r="B3472" s="41" t="n">
        <v>45383</v>
      </c>
      <c r="C3472" t="n">
        <v>9</v>
      </c>
      <c r="D3472" t="n">
        <v>0</v>
      </c>
    </row>
    <row r="3473">
      <c r="A3473" t="inlineStr">
        <is>
          <t>U-e41825</t>
        </is>
      </c>
      <c r="B3473" s="41" t="n">
        <v>45017</v>
      </c>
      <c r="C3473" t="n">
        <v>8</v>
      </c>
      <c r="D3473" t="n">
        <v>0</v>
      </c>
    </row>
    <row r="3474">
      <c r="A3474" t="inlineStr">
        <is>
          <t>U-a6cf82</t>
        </is>
      </c>
      <c r="B3474" s="41" t="n">
        <v>45505</v>
      </c>
      <c r="C3474" t="n">
        <v>9</v>
      </c>
      <c r="D3474" t="n">
        <v>0</v>
      </c>
    </row>
    <row r="3475">
      <c r="A3475" t="inlineStr">
        <is>
          <t>U-846ea7</t>
        </is>
      </c>
      <c r="B3475" s="41" t="n">
        <v>45292</v>
      </c>
      <c r="C3475" t="n">
        <v>7</v>
      </c>
      <c r="D3475" t="n">
        <v>1</v>
      </c>
    </row>
    <row r="3476">
      <c r="A3476" t="inlineStr">
        <is>
          <t>U-a7aa5e</t>
        </is>
      </c>
      <c r="B3476" s="41" t="n">
        <v>45231</v>
      </c>
      <c r="C3476" t="n">
        <v>12</v>
      </c>
      <c r="D3476" t="n">
        <v>0</v>
      </c>
    </row>
    <row r="3477">
      <c r="A3477" t="inlineStr">
        <is>
          <t>U-fd001d</t>
        </is>
      </c>
      <c r="B3477" s="41" t="n">
        <v>45017</v>
      </c>
      <c r="C3477" t="n">
        <v>11</v>
      </c>
      <c r="D3477" t="n">
        <v>0</v>
      </c>
    </row>
    <row r="3478">
      <c r="A3478" t="inlineStr">
        <is>
          <t>U-30c9db</t>
        </is>
      </c>
      <c r="B3478" s="41" t="n">
        <v>45170</v>
      </c>
      <c r="C3478" t="n">
        <v>8</v>
      </c>
      <c r="D3478" t="n">
        <v>1</v>
      </c>
    </row>
    <row r="3479">
      <c r="A3479" t="inlineStr">
        <is>
          <t>U-725c0a</t>
        </is>
      </c>
      <c r="B3479" s="41" t="n">
        <v>45139</v>
      </c>
      <c r="C3479" t="n">
        <v>5</v>
      </c>
      <c r="D3479" t="n">
        <v>0</v>
      </c>
    </row>
    <row r="3480">
      <c r="A3480" t="inlineStr">
        <is>
          <t>U-4c5067</t>
        </is>
      </c>
      <c r="B3480" s="41" t="n">
        <v>45566</v>
      </c>
      <c r="C3480" t="n">
        <v>9</v>
      </c>
      <c r="D3480" t="n">
        <v>0</v>
      </c>
    </row>
    <row r="3481">
      <c r="A3481" t="inlineStr">
        <is>
          <t>U-296e1a</t>
        </is>
      </c>
      <c r="B3481" s="41" t="n">
        <v>45536</v>
      </c>
      <c r="C3481" t="n">
        <v>10</v>
      </c>
      <c r="D3481" t="n">
        <v>1</v>
      </c>
    </row>
    <row r="3482">
      <c r="A3482" t="inlineStr">
        <is>
          <t>U-8be9af</t>
        </is>
      </c>
      <c r="B3482" s="41" t="n">
        <v>45444</v>
      </c>
      <c r="C3482" t="n">
        <v>14</v>
      </c>
      <c r="D3482" t="n">
        <v>0</v>
      </c>
    </row>
    <row r="3483">
      <c r="A3483" t="inlineStr">
        <is>
          <t>U-2174f1</t>
        </is>
      </c>
      <c r="B3483" s="41" t="n">
        <v>45139</v>
      </c>
      <c r="C3483" t="n">
        <v>8</v>
      </c>
      <c r="D3483" t="n">
        <v>3</v>
      </c>
    </row>
    <row r="3484">
      <c r="A3484" t="inlineStr">
        <is>
          <t>U-0d9962</t>
        </is>
      </c>
      <c r="B3484" s="41" t="n">
        <v>45597</v>
      </c>
      <c r="C3484" t="n">
        <v>9</v>
      </c>
      <c r="D3484" t="n">
        <v>0</v>
      </c>
    </row>
    <row r="3485">
      <c r="A3485" t="inlineStr">
        <is>
          <t>U-879000</t>
        </is>
      </c>
      <c r="B3485" s="41" t="n">
        <v>45413</v>
      </c>
      <c r="C3485" t="n">
        <v>9</v>
      </c>
      <c r="D3485" t="n">
        <v>0</v>
      </c>
    </row>
    <row r="3486">
      <c r="A3486" t="inlineStr">
        <is>
          <t>U-0629ab</t>
        </is>
      </c>
      <c r="B3486" s="41" t="n">
        <v>45231</v>
      </c>
      <c r="C3486" t="n">
        <v>8</v>
      </c>
      <c r="D3486" t="n">
        <v>0</v>
      </c>
    </row>
    <row r="3487">
      <c r="A3487" t="inlineStr">
        <is>
          <t>U-e1b600</t>
        </is>
      </c>
      <c r="B3487" s="41" t="n">
        <v>44958</v>
      </c>
      <c r="C3487" t="n">
        <v>14</v>
      </c>
      <c r="D3487" t="n">
        <v>2</v>
      </c>
    </row>
    <row r="3488">
      <c r="A3488" t="inlineStr">
        <is>
          <t>U-9cd2e3</t>
        </is>
      </c>
      <c r="B3488" s="41" t="n">
        <v>45383</v>
      </c>
      <c r="C3488" t="n">
        <v>5</v>
      </c>
      <c r="D3488" t="n">
        <v>2</v>
      </c>
    </row>
    <row r="3489">
      <c r="A3489" t="inlineStr">
        <is>
          <t>U-8677d8</t>
        </is>
      </c>
      <c r="B3489" s="41" t="n">
        <v>45231</v>
      </c>
      <c r="C3489" t="n">
        <v>10</v>
      </c>
      <c r="D3489" t="n">
        <v>0</v>
      </c>
    </row>
    <row r="3490">
      <c r="A3490" t="inlineStr">
        <is>
          <t>U-f986e3</t>
        </is>
      </c>
      <c r="B3490" s="41" t="n">
        <v>45444</v>
      </c>
      <c r="C3490" t="n">
        <v>11</v>
      </c>
      <c r="D3490" t="n">
        <v>0</v>
      </c>
    </row>
    <row r="3491">
      <c r="A3491" t="inlineStr">
        <is>
          <t>U-afab1f</t>
        </is>
      </c>
      <c r="B3491" s="41" t="n">
        <v>45505</v>
      </c>
      <c r="C3491" t="n">
        <v>12</v>
      </c>
      <c r="D3491" t="n">
        <v>0</v>
      </c>
    </row>
    <row r="3492">
      <c r="A3492" t="inlineStr">
        <is>
          <t>U-f7aa62</t>
        </is>
      </c>
      <c r="B3492" s="41" t="n">
        <v>45108</v>
      </c>
      <c r="C3492" t="n">
        <v>10</v>
      </c>
      <c r="D3492" t="n">
        <v>2</v>
      </c>
    </row>
    <row r="3493">
      <c r="A3493" t="inlineStr">
        <is>
          <t>U-008444</t>
        </is>
      </c>
      <c r="B3493" s="41" t="n">
        <v>44927</v>
      </c>
      <c r="C3493" t="n">
        <v>8</v>
      </c>
      <c r="D3493" t="n">
        <v>0</v>
      </c>
    </row>
    <row r="3494">
      <c r="A3494" t="inlineStr">
        <is>
          <t>U-8d4165</t>
        </is>
      </c>
      <c r="B3494" s="41" t="n">
        <v>45505</v>
      </c>
      <c r="C3494" t="n">
        <v>10</v>
      </c>
      <c r="D3494" t="n">
        <v>0</v>
      </c>
    </row>
    <row r="3495">
      <c r="A3495" t="inlineStr">
        <is>
          <t>U-574ee4</t>
        </is>
      </c>
      <c r="B3495" s="41" t="n">
        <v>45474</v>
      </c>
      <c r="C3495" t="n">
        <v>8</v>
      </c>
      <c r="D3495" t="n">
        <v>2</v>
      </c>
    </row>
    <row r="3496">
      <c r="A3496" t="inlineStr">
        <is>
          <t>U-496422</t>
        </is>
      </c>
      <c r="B3496" s="41" t="n">
        <v>45139</v>
      </c>
      <c r="C3496" t="n">
        <v>10</v>
      </c>
      <c r="D3496" t="n">
        <v>0</v>
      </c>
    </row>
    <row r="3497">
      <c r="A3497" t="inlineStr">
        <is>
          <t>U-40b37f</t>
        </is>
      </c>
      <c r="B3497" s="41" t="n">
        <v>45231</v>
      </c>
      <c r="C3497" t="n">
        <v>9</v>
      </c>
      <c r="D3497" t="n">
        <v>0</v>
      </c>
    </row>
    <row r="3498">
      <c r="A3498" t="inlineStr">
        <is>
          <t>U-0e9388</t>
        </is>
      </c>
      <c r="B3498" s="41" t="n">
        <v>45170</v>
      </c>
      <c r="C3498" t="n">
        <v>5</v>
      </c>
      <c r="D3498" t="n">
        <v>0</v>
      </c>
    </row>
    <row r="3499">
      <c r="A3499" t="inlineStr">
        <is>
          <t>U-5b856a</t>
        </is>
      </c>
      <c r="B3499" s="41" t="n">
        <v>45200</v>
      </c>
      <c r="C3499" t="n">
        <v>11</v>
      </c>
      <c r="D3499" t="n">
        <v>0</v>
      </c>
    </row>
    <row r="3500">
      <c r="A3500" t="inlineStr">
        <is>
          <t>U-6babef</t>
        </is>
      </c>
      <c r="B3500" s="41" t="n">
        <v>45170</v>
      </c>
      <c r="C3500" t="n">
        <v>15</v>
      </c>
      <c r="D3500" t="n">
        <v>0</v>
      </c>
    </row>
    <row r="3501">
      <c r="A3501" t="inlineStr">
        <is>
          <t>U-74ce3f</t>
        </is>
      </c>
      <c r="B3501" s="41" t="n">
        <v>45047</v>
      </c>
      <c r="C3501" t="n">
        <v>9</v>
      </c>
      <c r="D3501" t="n">
        <v>2</v>
      </c>
    </row>
    <row r="3502">
      <c r="A3502" t="inlineStr">
        <is>
          <t>U-a023c6</t>
        </is>
      </c>
      <c r="B3502" s="41" t="n">
        <v>45413</v>
      </c>
      <c r="C3502" t="n">
        <v>8</v>
      </c>
      <c r="D3502" t="n">
        <v>1</v>
      </c>
    </row>
    <row r="3503">
      <c r="A3503" t="inlineStr">
        <is>
          <t>U-8681e8</t>
        </is>
      </c>
      <c r="B3503" s="41" t="n">
        <v>45352</v>
      </c>
      <c r="C3503" t="n">
        <v>9</v>
      </c>
      <c r="D3503" t="n">
        <v>0</v>
      </c>
    </row>
    <row r="3504">
      <c r="A3504" t="inlineStr">
        <is>
          <t>U-fff885</t>
        </is>
      </c>
      <c r="B3504" s="41" t="n">
        <v>45505</v>
      </c>
      <c r="C3504" t="n">
        <v>9</v>
      </c>
      <c r="D3504" t="n">
        <v>0</v>
      </c>
    </row>
    <row r="3505">
      <c r="A3505" t="inlineStr">
        <is>
          <t>U-f3be72</t>
        </is>
      </c>
      <c r="B3505" s="41" t="n">
        <v>45292</v>
      </c>
      <c r="C3505" t="n">
        <v>14</v>
      </c>
      <c r="D3505" t="n">
        <v>0</v>
      </c>
    </row>
    <row r="3506">
      <c r="A3506" t="inlineStr">
        <is>
          <t>U-01e276</t>
        </is>
      </c>
      <c r="B3506" s="41" t="n">
        <v>45078</v>
      </c>
      <c r="C3506" t="n">
        <v>14</v>
      </c>
      <c r="D3506" t="n">
        <v>0</v>
      </c>
    </row>
    <row r="3507">
      <c r="A3507" t="inlineStr">
        <is>
          <t>U-6019e6</t>
        </is>
      </c>
      <c r="B3507" s="41" t="n">
        <v>45017</v>
      </c>
      <c r="C3507" t="n">
        <v>7</v>
      </c>
      <c r="D3507" t="n">
        <v>3</v>
      </c>
    </row>
    <row r="3508">
      <c r="A3508" t="inlineStr">
        <is>
          <t>U-2b2180</t>
        </is>
      </c>
      <c r="B3508" s="41" t="n">
        <v>45108</v>
      </c>
      <c r="C3508" t="n">
        <v>7</v>
      </c>
      <c r="D3508" t="n">
        <v>0</v>
      </c>
    </row>
    <row r="3509">
      <c r="A3509" t="inlineStr">
        <is>
          <t>U-f9c06c</t>
        </is>
      </c>
      <c r="B3509" s="41" t="n">
        <v>45292</v>
      </c>
      <c r="C3509" t="n">
        <v>10</v>
      </c>
      <c r="D3509" t="n">
        <v>0</v>
      </c>
    </row>
    <row r="3510">
      <c r="A3510" t="inlineStr">
        <is>
          <t>U-34167a</t>
        </is>
      </c>
      <c r="B3510" s="41" t="n">
        <v>45323</v>
      </c>
      <c r="C3510" t="n">
        <v>11</v>
      </c>
      <c r="D3510" t="n">
        <v>0</v>
      </c>
    </row>
    <row r="3511">
      <c r="A3511" t="inlineStr">
        <is>
          <t>U-e50b44</t>
        </is>
      </c>
      <c r="B3511" s="41" t="n">
        <v>45474</v>
      </c>
      <c r="C3511" t="n">
        <v>12</v>
      </c>
      <c r="D3511" t="n">
        <v>0</v>
      </c>
    </row>
    <row r="3512">
      <c r="A3512" t="inlineStr">
        <is>
          <t>U-1028f1</t>
        </is>
      </c>
      <c r="B3512" s="41" t="n">
        <v>45017</v>
      </c>
      <c r="C3512" t="n">
        <v>7</v>
      </c>
      <c r="D3512" t="n">
        <v>0</v>
      </c>
    </row>
    <row r="3513">
      <c r="A3513" t="inlineStr">
        <is>
          <t>U-18a975</t>
        </is>
      </c>
      <c r="B3513" s="41" t="n">
        <v>45352</v>
      </c>
      <c r="C3513" t="n">
        <v>8</v>
      </c>
      <c r="D3513" t="n">
        <v>0</v>
      </c>
    </row>
    <row r="3514">
      <c r="A3514" t="inlineStr">
        <is>
          <t>U-91b95c</t>
        </is>
      </c>
      <c r="B3514" s="41" t="n">
        <v>45323</v>
      </c>
      <c r="C3514" t="n">
        <v>9</v>
      </c>
      <c r="D3514" t="n">
        <v>1</v>
      </c>
    </row>
    <row r="3515">
      <c r="A3515" t="inlineStr">
        <is>
          <t>U-b73fd7</t>
        </is>
      </c>
      <c r="B3515" s="41" t="n">
        <v>45078</v>
      </c>
      <c r="C3515" t="n">
        <v>9</v>
      </c>
      <c r="D3515" t="n">
        <v>5</v>
      </c>
    </row>
    <row r="3516">
      <c r="A3516" t="inlineStr">
        <is>
          <t>U-073ba6</t>
        </is>
      </c>
      <c r="B3516" s="41" t="n">
        <v>45292</v>
      </c>
      <c r="C3516" t="n">
        <v>13</v>
      </c>
      <c r="D3516" t="n">
        <v>0</v>
      </c>
    </row>
    <row r="3517">
      <c r="A3517" t="inlineStr">
        <is>
          <t>U-4bcb46</t>
        </is>
      </c>
      <c r="B3517" s="41" t="n">
        <v>45352</v>
      </c>
      <c r="C3517" t="n">
        <v>9</v>
      </c>
      <c r="D3517" t="n">
        <v>0</v>
      </c>
    </row>
    <row r="3518">
      <c r="A3518" t="inlineStr">
        <is>
          <t>U-7fee24</t>
        </is>
      </c>
      <c r="B3518" s="41" t="n">
        <v>45597</v>
      </c>
      <c r="C3518" t="n">
        <v>13</v>
      </c>
      <c r="D3518" t="n">
        <v>2</v>
      </c>
    </row>
    <row r="3519">
      <c r="A3519" t="inlineStr">
        <is>
          <t>U-c65213</t>
        </is>
      </c>
      <c r="B3519" s="41" t="n">
        <v>45292</v>
      </c>
      <c r="C3519" t="n">
        <v>15</v>
      </c>
      <c r="D3519" t="n">
        <v>2</v>
      </c>
    </row>
    <row r="3520">
      <c r="A3520" t="inlineStr">
        <is>
          <t>U-c3bdfe</t>
        </is>
      </c>
      <c r="B3520" s="41" t="n">
        <v>45261</v>
      </c>
      <c r="C3520" t="n">
        <v>12</v>
      </c>
      <c r="D3520" t="n">
        <v>0</v>
      </c>
    </row>
    <row r="3521">
      <c r="A3521" t="inlineStr">
        <is>
          <t>U-9f734b</t>
        </is>
      </c>
      <c r="B3521" s="41" t="n">
        <v>45139</v>
      </c>
      <c r="C3521" t="n">
        <v>8</v>
      </c>
      <c r="D3521" t="n">
        <v>0</v>
      </c>
    </row>
    <row r="3522">
      <c r="A3522" t="inlineStr">
        <is>
          <t>U-0fc157</t>
        </is>
      </c>
      <c r="B3522" s="41" t="n">
        <v>45413</v>
      </c>
      <c r="C3522" t="n">
        <v>6</v>
      </c>
      <c r="D3522" t="n">
        <v>0</v>
      </c>
    </row>
    <row r="3523">
      <c r="A3523" t="inlineStr">
        <is>
          <t>U-28fa6d</t>
        </is>
      </c>
      <c r="B3523" s="41" t="n">
        <v>45536</v>
      </c>
      <c r="C3523" t="n">
        <v>9</v>
      </c>
      <c r="D3523" t="n">
        <v>0</v>
      </c>
    </row>
    <row r="3524">
      <c r="A3524" t="inlineStr">
        <is>
          <t>U-fa6dc5</t>
        </is>
      </c>
      <c r="B3524" s="41" t="n">
        <v>45566</v>
      </c>
      <c r="C3524" t="n">
        <v>6</v>
      </c>
      <c r="D3524" t="n">
        <v>0</v>
      </c>
    </row>
    <row r="3525">
      <c r="A3525" t="inlineStr">
        <is>
          <t>U-c7cb8c</t>
        </is>
      </c>
      <c r="B3525" s="41" t="n">
        <v>45108</v>
      </c>
      <c r="C3525" t="n">
        <v>15</v>
      </c>
      <c r="D3525" t="n">
        <v>0</v>
      </c>
    </row>
    <row r="3526">
      <c r="A3526" t="inlineStr">
        <is>
          <t>U-d4a56c</t>
        </is>
      </c>
      <c r="B3526" s="41" t="n">
        <v>45597</v>
      </c>
      <c r="C3526" t="n">
        <v>9</v>
      </c>
      <c r="D3526" t="n">
        <v>1</v>
      </c>
    </row>
    <row r="3527">
      <c r="A3527" t="inlineStr">
        <is>
          <t>U-dddfb3</t>
        </is>
      </c>
      <c r="B3527" s="41" t="n">
        <v>45444</v>
      </c>
      <c r="C3527" t="n">
        <v>13</v>
      </c>
      <c r="D3527" t="n">
        <v>3</v>
      </c>
    </row>
    <row r="3528">
      <c r="A3528" t="inlineStr">
        <is>
          <t>U-1c8e77</t>
        </is>
      </c>
      <c r="B3528" s="41" t="n">
        <v>45505</v>
      </c>
      <c r="C3528" t="n">
        <v>12</v>
      </c>
      <c r="D3528" t="n">
        <v>0</v>
      </c>
    </row>
    <row r="3529">
      <c r="A3529" t="inlineStr">
        <is>
          <t>U-b59008</t>
        </is>
      </c>
      <c r="B3529" s="41" t="n">
        <v>45474</v>
      </c>
      <c r="C3529" t="n">
        <v>13</v>
      </c>
      <c r="D3529" t="n">
        <v>0</v>
      </c>
    </row>
    <row r="3530">
      <c r="A3530" t="inlineStr">
        <is>
          <t>U-ad0a26</t>
        </is>
      </c>
      <c r="B3530" s="41" t="n">
        <v>45078</v>
      </c>
      <c r="C3530" t="n">
        <v>8</v>
      </c>
      <c r="D3530" t="n">
        <v>0</v>
      </c>
    </row>
    <row r="3531">
      <c r="A3531" t="inlineStr">
        <is>
          <t>U-a0a39d</t>
        </is>
      </c>
      <c r="B3531" s="41" t="n">
        <v>45292</v>
      </c>
      <c r="C3531" t="n">
        <v>8</v>
      </c>
      <c r="D3531" t="n">
        <v>0</v>
      </c>
    </row>
    <row r="3532">
      <c r="A3532" t="inlineStr">
        <is>
          <t>U-479d6a</t>
        </is>
      </c>
      <c r="B3532" s="41" t="n">
        <v>45017</v>
      </c>
      <c r="C3532" t="n">
        <v>11</v>
      </c>
      <c r="D3532" t="n">
        <v>0</v>
      </c>
    </row>
    <row r="3533">
      <c r="A3533" t="inlineStr">
        <is>
          <t>U-cdc307</t>
        </is>
      </c>
      <c r="B3533" s="41" t="n">
        <v>45566</v>
      </c>
      <c r="C3533" t="n">
        <v>14</v>
      </c>
      <c r="D3533" t="n">
        <v>3</v>
      </c>
    </row>
    <row r="3534">
      <c r="A3534" t="inlineStr">
        <is>
          <t>U-61afac</t>
        </is>
      </c>
      <c r="B3534" s="41" t="n">
        <v>45261</v>
      </c>
      <c r="C3534" t="n">
        <v>8</v>
      </c>
      <c r="D3534" t="n">
        <v>1</v>
      </c>
    </row>
    <row r="3535">
      <c r="A3535" t="inlineStr">
        <is>
          <t>U-8b3661</t>
        </is>
      </c>
      <c r="B3535" s="41" t="n">
        <v>44958</v>
      </c>
      <c r="C3535" t="n">
        <v>9</v>
      </c>
      <c r="D3535" t="n">
        <v>0</v>
      </c>
    </row>
    <row r="3536">
      <c r="A3536" t="inlineStr">
        <is>
          <t>U-a8f767</t>
        </is>
      </c>
      <c r="B3536" s="41" t="n">
        <v>45231</v>
      </c>
      <c r="C3536" t="n">
        <v>10</v>
      </c>
      <c r="D3536" t="n">
        <v>0</v>
      </c>
    </row>
    <row r="3537">
      <c r="A3537" t="inlineStr">
        <is>
          <t>U-2817e2</t>
        </is>
      </c>
      <c r="B3537" s="41" t="n">
        <v>45352</v>
      </c>
      <c r="C3537" t="n">
        <v>12</v>
      </c>
      <c r="D3537" t="n">
        <v>2</v>
      </c>
    </row>
    <row r="3538">
      <c r="A3538" t="inlineStr">
        <is>
          <t>U-4ca7b1</t>
        </is>
      </c>
      <c r="B3538" s="41" t="n">
        <v>45017</v>
      </c>
      <c r="C3538" t="n">
        <v>13</v>
      </c>
      <c r="D3538" t="n">
        <v>0</v>
      </c>
    </row>
    <row r="3539">
      <c r="A3539" t="inlineStr">
        <is>
          <t>U-6331a5</t>
        </is>
      </c>
      <c r="B3539" s="41" t="n">
        <v>45474</v>
      </c>
      <c r="C3539" t="n">
        <v>10</v>
      </c>
      <c r="D3539" t="n">
        <v>0</v>
      </c>
    </row>
    <row r="3540">
      <c r="A3540" t="inlineStr">
        <is>
          <t>U-6b19cf</t>
        </is>
      </c>
      <c r="B3540" s="41" t="n">
        <v>45505</v>
      </c>
      <c r="C3540" t="n">
        <v>7</v>
      </c>
      <c r="D3540" t="n">
        <v>0</v>
      </c>
    </row>
    <row r="3541">
      <c r="A3541" t="inlineStr">
        <is>
          <t>U-856f27</t>
        </is>
      </c>
      <c r="B3541" s="41" t="n">
        <v>45292</v>
      </c>
      <c r="C3541" t="n">
        <v>11</v>
      </c>
      <c r="D3541" t="n">
        <v>0</v>
      </c>
    </row>
    <row r="3542">
      <c r="A3542" t="inlineStr">
        <is>
          <t>U-d23a4a</t>
        </is>
      </c>
      <c r="B3542" s="41" t="n">
        <v>44927</v>
      </c>
      <c r="C3542" t="n">
        <v>14</v>
      </c>
      <c r="D3542" t="n">
        <v>0</v>
      </c>
    </row>
    <row r="3543">
      <c r="A3543" t="inlineStr">
        <is>
          <t>U-3877dd</t>
        </is>
      </c>
      <c r="B3543" s="41" t="n">
        <v>45413</v>
      </c>
      <c r="C3543" t="n">
        <v>9</v>
      </c>
      <c r="D3543" t="n">
        <v>0</v>
      </c>
    </row>
    <row r="3544">
      <c r="A3544" t="inlineStr">
        <is>
          <t>U-1adc8d</t>
        </is>
      </c>
      <c r="B3544" s="41" t="n">
        <v>45352</v>
      </c>
      <c r="C3544" t="n">
        <v>9</v>
      </c>
      <c r="D3544" t="n">
        <v>0</v>
      </c>
    </row>
    <row r="3545">
      <c r="A3545" t="inlineStr">
        <is>
          <t>U-623dd0</t>
        </is>
      </c>
      <c r="B3545" s="41" t="n">
        <v>45047</v>
      </c>
      <c r="C3545" t="n">
        <v>6</v>
      </c>
      <c r="D3545" t="n">
        <v>0</v>
      </c>
    </row>
    <row r="3546">
      <c r="A3546" t="inlineStr">
        <is>
          <t>U-bde476</t>
        </is>
      </c>
      <c r="B3546" s="41" t="n">
        <v>45566</v>
      </c>
      <c r="C3546" t="n">
        <v>13</v>
      </c>
      <c r="D3546" t="n">
        <v>0</v>
      </c>
    </row>
    <row r="3547">
      <c r="A3547" t="inlineStr">
        <is>
          <t>U-670b0f</t>
        </is>
      </c>
      <c r="B3547" s="41" t="n">
        <v>45108</v>
      </c>
      <c r="C3547" t="n">
        <v>7</v>
      </c>
      <c r="D3547" t="n">
        <v>0</v>
      </c>
    </row>
    <row r="3548">
      <c r="A3548" t="inlineStr">
        <is>
          <t>U-ea2106</t>
        </is>
      </c>
      <c r="B3548" s="41" t="n">
        <v>45200</v>
      </c>
      <c r="C3548" t="n">
        <v>12</v>
      </c>
      <c r="D3548" t="n">
        <v>2</v>
      </c>
    </row>
    <row r="3549">
      <c r="A3549" t="inlineStr">
        <is>
          <t>U-a1c59a</t>
        </is>
      </c>
      <c r="B3549" s="41" t="n">
        <v>45413</v>
      </c>
      <c r="C3549" t="n">
        <v>6</v>
      </c>
      <c r="D3549" t="n">
        <v>0</v>
      </c>
    </row>
    <row r="3550">
      <c r="A3550" t="inlineStr">
        <is>
          <t>U-fe4033</t>
        </is>
      </c>
      <c r="B3550" s="41" t="n">
        <v>45078</v>
      </c>
      <c r="C3550" t="n">
        <v>17</v>
      </c>
      <c r="D3550" t="n">
        <v>0</v>
      </c>
    </row>
    <row r="3551">
      <c r="A3551" t="inlineStr">
        <is>
          <t>U-f26b0e</t>
        </is>
      </c>
      <c r="B3551" s="41" t="n">
        <v>45323</v>
      </c>
      <c r="C3551" t="n">
        <v>14</v>
      </c>
      <c r="D3551" t="n">
        <v>1</v>
      </c>
    </row>
    <row r="3552">
      <c r="A3552" t="inlineStr">
        <is>
          <t>U-9de860</t>
        </is>
      </c>
      <c r="B3552" s="41" t="n">
        <v>45627</v>
      </c>
      <c r="C3552" t="n">
        <v>11</v>
      </c>
      <c r="D3552" t="n">
        <v>1</v>
      </c>
    </row>
    <row r="3553">
      <c r="A3553" t="inlineStr">
        <is>
          <t>U-6d050e</t>
        </is>
      </c>
      <c r="B3553" s="41" t="n">
        <v>45078</v>
      </c>
      <c r="C3553" t="n">
        <v>7</v>
      </c>
      <c r="D3553" t="n">
        <v>2</v>
      </c>
    </row>
    <row r="3554">
      <c r="A3554" t="inlineStr">
        <is>
          <t>U-5f3063</t>
        </is>
      </c>
      <c r="B3554" s="41" t="n">
        <v>44958</v>
      </c>
      <c r="C3554" t="n">
        <v>10</v>
      </c>
      <c r="D3554" t="n">
        <v>0</v>
      </c>
    </row>
    <row r="3555">
      <c r="A3555" t="inlineStr">
        <is>
          <t>U-83adc3</t>
        </is>
      </c>
      <c r="B3555" s="41" t="n">
        <v>45627</v>
      </c>
      <c r="C3555" t="n">
        <v>9</v>
      </c>
      <c r="D3555" t="n">
        <v>0</v>
      </c>
    </row>
    <row r="3556">
      <c r="A3556" t="inlineStr">
        <is>
          <t>U-766e55</t>
        </is>
      </c>
      <c r="B3556" s="41" t="n">
        <v>45505</v>
      </c>
      <c r="C3556" t="n">
        <v>10</v>
      </c>
      <c r="D3556" t="n">
        <v>0</v>
      </c>
    </row>
    <row r="3557">
      <c r="A3557" t="inlineStr">
        <is>
          <t>U-704438</t>
        </is>
      </c>
      <c r="B3557" s="41" t="n">
        <v>45413</v>
      </c>
      <c r="C3557" t="n">
        <v>10</v>
      </c>
      <c r="D3557" t="n">
        <v>3</v>
      </c>
    </row>
    <row r="3558">
      <c r="A3558" t="inlineStr">
        <is>
          <t>U-dd09b2</t>
        </is>
      </c>
      <c r="B3558" s="41" t="n">
        <v>45352</v>
      </c>
      <c r="C3558" t="n">
        <v>14</v>
      </c>
      <c r="D3558" t="n">
        <v>0</v>
      </c>
    </row>
    <row r="3559">
      <c r="A3559" t="inlineStr">
        <is>
          <t>U-b28844</t>
        </is>
      </c>
      <c r="B3559" s="41" t="n">
        <v>45352</v>
      </c>
      <c r="C3559" t="n">
        <v>9</v>
      </c>
      <c r="D3559" t="n">
        <v>3</v>
      </c>
    </row>
    <row r="3560">
      <c r="A3560" t="inlineStr">
        <is>
          <t>U-808095</t>
        </is>
      </c>
      <c r="B3560" s="41" t="n">
        <v>45108</v>
      </c>
      <c r="C3560" t="n">
        <v>8</v>
      </c>
      <c r="D3560" t="n">
        <v>0</v>
      </c>
    </row>
    <row r="3561">
      <c r="A3561" t="inlineStr">
        <is>
          <t>U-55bb53</t>
        </is>
      </c>
      <c r="B3561" s="41" t="n">
        <v>45383</v>
      </c>
      <c r="C3561" t="n">
        <v>8</v>
      </c>
      <c r="D3561" t="n">
        <v>0</v>
      </c>
    </row>
    <row r="3562">
      <c r="A3562" t="inlineStr">
        <is>
          <t>U-9c1901</t>
        </is>
      </c>
      <c r="B3562" s="41" t="n">
        <v>45383</v>
      </c>
      <c r="C3562" t="n">
        <v>9</v>
      </c>
      <c r="D3562" t="n">
        <v>0</v>
      </c>
    </row>
    <row r="3563">
      <c r="A3563" t="inlineStr">
        <is>
          <t>U-ba4321</t>
        </is>
      </c>
      <c r="B3563" s="41" t="n">
        <v>45170</v>
      </c>
      <c r="C3563" t="n">
        <v>9</v>
      </c>
      <c r="D3563" t="n">
        <v>0</v>
      </c>
    </row>
    <row r="3564">
      <c r="A3564" t="inlineStr">
        <is>
          <t>U-d9c568</t>
        </is>
      </c>
      <c r="B3564" s="41" t="n">
        <v>45627</v>
      </c>
      <c r="C3564" t="n">
        <v>5</v>
      </c>
      <c r="D3564" t="n">
        <v>1</v>
      </c>
    </row>
    <row r="3565">
      <c r="A3565" t="inlineStr">
        <is>
          <t>U-bd06cd</t>
        </is>
      </c>
      <c r="B3565" s="41" t="n">
        <v>45231</v>
      </c>
      <c r="C3565" t="n">
        <v>12</v>
      </c>
      <c r="D3565" t="n">
        <v>0</v>
      </c>
    </row>
    <row r="3566">
      <c r="A3566" t="inlineStr">
        <is>
          <t>U-f68890</t>
        </is>
      </c>
      <c r="B3566" s="41" t="n">
        <v>44958</v>
      </c>
      <c r="C3566" t="n">
        <v>1</v>
      </c>
      <c r="D3566" t="n">
        <v>0</v>
      </c>
    </row>
    <row r="3567">
      <c r="A3567" t="inlineStr">
        <is>
          <t>U-b2f014</t>
        </is>
      </c>
      <c r="B3567" s="41" t="n">
        <v>45536</v>
      </c>
      <c r="C3567" t="n">
        <v>10</v>
      </c>
      <c r="D3567" t="n">
        <v>0</v>
      </c>
    </row>
    <row r="3568">
      <c r="A3568" t="inlineStr">
        <is>
          <t>U-052a98</t>
        </is>
      </c>
      <c r="B3568" s="41" t="n">
        <v>45383</v>
      </c>
      <c r="C3568" t="n">
        <v>7</v>
      </c>
      <c r="D3568" t="n">
        <v>0</v>
      </c>
    </row>
    <row r="3569">
      <c r="A3569" t="inlineStr">
        <is>
          <t>U-469637</t>
        </is>
      </c>
      <c r="B3569" s="41" t="n">
        <v>45078</v>
      </c>
      <c r="C3569" t="n">
        <v>5</v>
      </c>
      <c r="D3569" t="n">
        <v>1</v>
      </c>
    </row>
    <row r="3570">
      <c r="A3570" t="inlineStr">
        <is>
          <t>U-42c1ef</t>
        </is>
      </c>
      <c r="B3570" s="41" t="n">
        <v>45536</v>
      </c>
      <c r="C3570" t="n">
        <v>12</v>
      </c>
      <c r="D3570" t="n">
        <v>0</v>
      </c>
    </row>
    <row r="3571">
      <c r="A3571" t="inlineStr">
        <is>
          <t>U-0f355b</t>
        </is>
      </c>
      <c r="B3571" s="41" t="n">
        <v>45323</v>
      </c>
      <c r="C3571" t="n">
        <v>6</v>
      </c>
      <c r="D3571" t="n">
        <v>0</v>
      </c>
    </row>
    <row r="3572">
      <c r="A3572" t="inlineStr">
        <is>
          <t>U-a0122a</t>
        </is>
      </c>
      <c r="B3572" s="41" t="n">
        <v>45047</v>
      </c>
      <c r="C3572" t="n">
        <v>5</v>
      </c>
      <c r="D3572" t="n">
        <v>1</v>
      </c>
    </row>
    <row r="3573">
      <c r="A3573" t="inlineStr">
        <is>
          <t>U-e184f9</t>
        </is>
      </c>
      <c r="B3573" s="41" t="n">
        <v>45261</v>
      </c>
      <c r="C3573" t="n">
        <v>19</v>
      </c>
      <c r="D3573" t="n">
        <v>0</v>
      </c>
    </row>
    <row r="3574">
      <c r="A3574" t="inlineStr">
        <is>
          <t>U-f93052</t>
        </is>
      </c>
      <c r="B3574" s="41" t="n">
        <v>45566</v>
      </c>
      <c r="C3574" t="n">
        <v>9</v>
      </c>
      <c r="D3574" t="n">
        <v>0</v>
      </c>
    </row>
    <row r="3575">
      <c r="A3575" t="inlineStr">
        <is>
          <t>U-1f9cfb</t>
        </is>
      </c>
      <c r="B3575" s="41" t="n">
        <v>45261</v>
      </c>
      <c r="C3575" t="n">
        <v>11</v>
      </c>
      <c r="D3575" t="n">
        <v>0</v>
      </c>
    </row>
    <row r="3576">
      <c r="A3576" t="inlineStr">
        <is>
          <t>U-cc592b</t>
        </is>
      </c>
      <c r="B3576" s="41" t="n">
        <v>45444</v>
      </c>
      <c r="C3576" t="n">
        <v>12</v>
      </c>
      <c r="D3576" t="n">
        <v>0</v>
      </c>
    </row>
    <row r="3577">
      <c r="A3577" t="inlineStr">
        <is>
          <t>U-09eb00</t>
        </is>
      </c>
      <c r="B3577" s="41" t="n">
        <v>45627</v>
      </c>
      <c r="C3577" t="n">
        <v>6</v>
      </c>
      <c r="D3577" t="n">
        <v>3</v>
      </c>
    </row>
    <row r="3578">
      <c r="A3578" t="inlineStr">
        <is>
          <t>U-31252b</t>
        </is>
      </c>
      <c r="B3578" s="41" t="n">
        <v>45383</v>
      </c>
      <c r="C3578" t="n">
        <v>14</v>
      </c>
      <c r="D3578" t="n">
        <v>0</v>
      </c>
    </row>
    <row r="3579">
      <c r="A3579" t="inlineStr">
        <is>
          <t>U-aed406</t>
        </is>
      </c>
      <c r="B3579" s="41" t="n">
        <v>45047</v>
      </c>
      <c r="C3579" t="n">
        <v>6</v>
      </c>
      <c r="D3579" t="n">
        <v>3</v>
      </c>
    </row>
    <row r="3580">
      <c r="A3580" t="inlineStr">
        <is>
          <t>U-c15131</t>
        </is>
      </c>
      <c r="B3580" s="41" t="n">
        <v>45047</v>
      </c>
      <c r="C3580" t="n">
        <v>10</v>
      </c>
      <c r="D3580" t="n">
        <v>0</v>
      </c>
    </row>
    <row r="3581">
      <c r="A3581" t="inlineStr">
        <is>
          <t>U-b54c2d</t>
        </is>
      </c>
      <c r="B3581" s="41" t="n">
        <v>45474</v>
      </c>
      <c r="C3581" t="n">
        <v>17</v>
      </c>
      <c r="D3581" t="n">
        <v>2</v>
      </c>
    </row>
    <row r="3582">
      <c r="A3582" t="inlineStr">
        <is>
          <t>U-b4b8c8</t>
        </is>
      </c>
      <c r="B3582" s="41" t="n">
        <v>45597</v>
      </c>
      <c r="C3582" t="n">
        <v>14</v>
      </c>
      <c r="D3582" t="n">
        <v>0</v>
      </c>
    </row>
    <row r="3583">
      <c r="A3583" t="inlineStr">
        <is>
          <t>U-15a8fd</t>
        </is>
      </c>
      <c r="B3583" s="41" t="n">
        <v>44927</v>
      </c>
      <c r="C3583" t="n">
        <v>11</v>
      </c>
      <c r="D3583" t="n">
        <v>0</v>
      </c>
    </row>
    <row r="3584">
      <c r="A3584" t="inlineStr">
        <is>
          <t>U-959aee</t>
        </is>
      </c>
      <c r="B3584" s="41" t="n">
        <v>44986</v>
      </c>
      <c r="C3584" t="n">
        <v>8</v>
      </c>
      <c r="D3584" t="n">
        <v>0</v>
      </c>
    </row>
    <row r="3585">
      <c r="A3585" t="inlineStr">
        <is>
          <t>U-449d35</t>
        </is>
      </c>
      <c r="B3585" s="41" t="n">
        <v>45474</v>
      </c>
      <c r="C3585" t="n">
        <v>11</v>
      </c>
      <c r="D3585" t="n">
        <v>0</v>
      </c>
    </row>
    <row r="3586">
      <c r="A3586" t="inlineStr">
        <is>
          <t>U-5090ca</t>
        </is>
      </c>
      <c r="B3586" s="41" t="n">
        <v>44927</v>
      </c>
      <c r="C3586" t="n">
        <v>17</v>
      </c>
      <c r="D3586" t="n">
        <v>0</v>
      </c>
    </row>
    <row r="3587">
      <c r="A3587" t="inlineStr">
        <is>
          <t>U-a99934</t>
        </is>
      </c>
      <c r="B3587" s="41" t="n">
        <v>45627</v>
      </c>
      <c r="C3587" t="n">
        <v>10</v>
      </c>
      <c r="D3587" t="n">
        <v>0</v>
      </c>
    </row>
    <row r="3588">
      <c r="A3588" t="inlineStr">
        <is>
          <t>U-33605d</t>
        </is>
      </c>
      <c r="B3588" s="41" t="n">
        <v>45017</v>
      </c>
      <c r="C3588" t="n">
        <v>9</v>
      </c>
      <c r="D3588" t="n">
        <v>0</v>
      </c>
    </row>
    <row r="3589">
      <c r="A3589" t="inlineStr">
        <is>
          <t>U-ba2095</t>
        </is>
      </c>
      <c r="B3589" s="41" t="n">
        <v>45413</v>
      </c>
      <c r="C3589" t="n">
        <v>6</v>
      </c>
      <c r="D3589" t="n">
        <v>1</v>
      </c>
    </row>
    <row r="3590">
      <c r="A3590" t="inlineStr">
        <is>
          <t>U-8fa095</t>
        </is>
      </c>
      <c r="B3590" s="41" t="n">
        <v>45383</v>
      </c>
      <c r="C3590" t="n">
        <v>10</v>
      </c>
      <c r="D3590" t="n">
        <v>1</v>
      </c>
    </row>
    <row r="3591">
      <c r="A3591" t="inlineStr">
        <is>
          <t>U-43463f</t>
        </is>
      </c>
      <c r="B3591" s="41" t="n">
        <v>45139</v>
      </c>
      <c r="C3591" t="n">
        <v>16</v>
      </c>
      <c r="D3591" t="n">
        <v>2</v>
      </c>
    </row>
    <row r="3592">
      <c r="A3592" t="inlineStr">
        <is>
          <t>U-fc65d2</t>
        </is>
      </c>
      <c r="B3592" s="41" t="n">
        <v>45505</v>
      </c>
      <c r="C3592" t="n">
        <v>14</v>
      </c>
      <c r="D3592" t="n">
        <v>0</v>
      </c>
    </row>
    <row r="3593">
      <c r="A3593" t="inlineStr">
        <is>
          <t>U-6fede2</t>
        </is>
      </c>
      <c r="B3593" s="41" t="n">
        <v>45292</v>
      </c>
      <c r="C3593" t="n">
        <v>13</v>
      </c>
      <c r="D3593" t="n">
        <v>0</v>
      </c>
    </row>
    <row r="3594">
      <c r="A3594" t="inlineStr">
        <is>
          <t>U-cdd078</t>
        </is>
      </c>
      <c r="B3594" s="41" t="n">
        <v>45323</v>
      </c>
      <c r="C3594" t="n">
        <v>13</v>
      </c>
      <c r="D3594" t="n">
        <v>0</v>
      </c>
    </row>
    <row r="3595">
      <c r="A3595" t="inlineStr">
        <is>
          <t>U-5787fd</t>
        </is>
      </c>
      <c r="B3595" s="41" t="n">
        <v>44986</v>
      </c>
      <c r="C3595" t="n">
        <v>11</v>
      </c>
      <c r="D3595" t="n">
        <v>1</v>
      </c>
    </row>
    <row r="3596">
      <c r="A3596" t="inlineStr">
        <is>
          <t>U-020096</t>
        </is>
      </c>
      <c r="B3596" s="41" t="n">
        <v>44927</v>
      </c>
      <c r="C3596" t="n">
        <v>8</v>
      </c>
      <c r="D3596" t="n">
        <v>0</v>
      </c>
    </row>
    <row r="3597">
      <c r="A3597" t="inlineStr">
        <is>
          <t>U-6d0e70</t>
        </is>
      </c>
      <c r="B3597" s="41" t="n">
        <v>45017</v>
      </c>
      <c r="C3597" t="n">
        <v>8</v>
      </c>
      <c r="D3597" t="n">
        <v>0</v>
      </c>
    </row>
    <row r="3598">
      <c r="A3598" t="inlineStr">
        <is>
          <t>U-d7f053</t>
        </is>
      </c>
      <c r="B3598" s="41" t="n">
        <v>44927</v>
      </c>
      <c r="C3598" t="n">
        <v>15</v>
      </c>
      <c r="D3598" t="n">
        <v>1</v>
      </c>
    </row>
    <row r="3599">
      <c r="A3599" t="inlineStr">
        <is>
          <t>U-d83e74</t>
        </is>
      </c>
      <c r="B3599" s="41" t="n">
        <v>44958</v>
      </c>
      <c r="C3599" t="n">
        <v>14</v>
      </c>
      <c r="D3599" t="n">
        <v>1</v>
      </c>
    </row>
    <row r="3600">
      <c r="A3600" t="inlineStr">
        <is>
          <t>U-3fa815</t>
        </is>
      </c>
      <c r="B3600" s="41" t="n">
        <v>45505</v>
      </c>
      <c r="C3600" t="n">
        <v>7</v>
      </c>
      <c r="D3600" t="n">
        <v>2</v>
      </c>
    </row>
    <row r="3601">
      <c r="A3601" t="inlineStr">
        <is>
          <t>U-6a5a5f</t>
        </is>
      </c>
      <c r="B3601" s="41" t="n">
        <v>45627</v>
      </c>
      <c r="C3601" t="n">
        <v>12</v>
      </c>
      <c r="D3601" t="n">
        <v>0</v>
      </c>
    </row>
    <row r="3602">
      <c r="A3602" t="inlineStr">
        <is>
          <t>U-6e20e7</t>
        </is>
      </c>
      <c r="B3602" s="41" t="n">
        <v>44986</v>
      </c>
      <c r="C3602" t="n">
        <v>15</v>
      </c>
      <c r="D3602" t="n">
        <v>3</v>
      </c>
    </row>
    <row r="3603">
      <c r="A3603" t="inlineStr">
        <is>
          <t>U-e6fff3</t>
        </is>
      </c>
      <c r="B3603" s="41" t="n">
        <v>45292</v>
      </c>
      <c r="C3603" t="n">
        <v>9</v>
      </c>
      <c r="D3603" t="n">
        <v>0</v>
      </c>
    </row>
    <row r="3604">
      <c r="A3604" t="inlineStr">
        <is>
          <t>U-f54436</t>
        </is>
      </c>
      <c r="B3604" s="41" t="n">
        <v>45566</v>
      </c>
      <c r="C3604" t="n">
        <v>11</v>
      </c>
      <c r="D3604" t="n">
        <v>0</v>
      </c>
    </row>
    <row r="3605">
      <c r="A3605" t="inlineStr">
        <is>
          <t>U-401240</t>
        </is>
      </c>
      <c r="B3605" s="41" t="n">
        <v>45536</v>
      </c>
      <c r="C3605" t="n">
        <v>13</v>
      </c>
      <c r="D3605" t="n">
        <v>0</v>
      </c>
    </row>
    <row r="3606">
      <c r="A3606" t="inlineStr">
        <is>
          <t>U-6cfa4c</t>
        </is>
      </c>
      <c r="B3606" s="41" t="n">
        <v>45383</v>
      </c>
      <c r="C3606" t="n">
        <v>13</v>
      </c>
      <c r="D3606" t="n">
        <v>0</v>
      </c>
    </row>
    <row r="3607">
      <c r="A3607" t="inlineStr">
        <is>
          <t>U-47ae09</t>
        </is>
      </c>
      <c r="B3607" s="41" t="n">
        <v>45261</v>
      </c>
      <c r="C3607" t="n">
        <v>9</v>
      </c>
      <c r="D3607" t="n">
        <v>0</v>
      </c>
    </row>
    <row r="3608">
      <c r="A3608" t="inlineStr">
        <is>
          <t>U-3e9ca0</t>
        </is>
      </c>
      <c r="B3608" s="41" t="n">
        <v>45597</v>
      </c>
      <c r="C3608" t="n">
        <v>7</v>
      </c>
      <c r="D3608" t="n">
        <v>3</v>
      </c>
    </row>
    <row r="3609">
      <c r="A3609" t="inlineStr">
        <is>
          <t>U-970f44</t>
        </is>
      </c>
      <c r="B3609" s="41" t="n">
        <v>44986</v>
      </c>
      <c r="C3609" t="n">
        <v>13</v>
      </c>
      <c r="D3609" t="n">
        <v>0</v>
      </c>
    </row>
    <row r="3610">
      <c r="A3610" t="inlineStr">
        <is>
          <t>U-7286c0</t>
        </is>
      </c>
      <c r="B3610" s="41" t="n">
        <v>45261</v>
      </c>
      <c r="C3610" t="n">
        <v>10</v>
      </c>
      <c r="D3610" t="n">
        <v>2</v>
      </c>
    </row>
    <row r="3611">
      <c r="A3611" t="inlineStr">
        <is>
          <t>U-9b9684</t>
        </is>
      </c>
      <c r="B3611" s="41" t="n">
        <v>44958</v>
      </c>
      <c r="C3611" t="n">
        <v>13</v>
      </c>
      <c r="D3611" t="n">
        <v>0</v>
      </c>
    </row>
    <row r="3612">
      <c r="A3612" t="inlineStr">
        <is>
          <t>U-c653e0</t>
        </is>
      </c>
      <c r="B3612" s="41" t="n">
        <v>45170</v>
      </c>
      <c r="C3612" t="n">
        <v>10</v>
      </c>
      <c r="D3612" t="n">
        <v>0</v>
      </c>
    </row>
    <row r="3613">
      <c r="A3613" t="inlineStr">
        <is>
          <t>U-f8e327</t>
        </is>
      </c>
      <c r="B3613" s="41" t="n">
        <v>45352</v>
      </c>
      <c r="C3613" t="n">
        <v>12</v>
      </c>
      <c r="D3613" t="n">
        <v>0</v>
      </c>
    </row>
    <row r="3614">
      <c r="A3614" t="inlineStr">
        <is>
          <t>U-50ae99</t>
        </is>
      </c>
      <c r="B3614" s="41" t="n">
        <v>45383</v>
      </c>
      <c r="C3614" t="n">
        <v>11</v>
      </c>
      <c r="D3614" t="n">
        <v>0</v>
      </c>
    </row>
    <row r="3615">
      <c r="A3615" t="inlineStr">
        <is>
          <t>U-b63847</t>
        </is>
      </c>
      <c r="B3615" s="41" t="n">
        <v>45597</v>
      </c>
      <c r="C3615" t="n">
        <v>12</v>
      </c>
      <c r="D3615" t="n">
        <v>0</v>
      </c>
    </row>
    <row r="3616">
      <c r="A3616" t="inlineStr">
        <is>
          <t>U-da0048</t>
        </is>
      </c>
      <c r="B3616" s="41" t="n">
        <v>45231</v>
      </c>
      <c r="C3616" t="n">
        <v>12</v>
      </c>
      <c r="D3616" t="n">
        <v>1</v>
      </c>
    </row>
    <row r="3617">
      <c r="A3617" t="inlineStr">
        <is>
          <t>U-a0f941</t>
        </is>
      </c>
      <c r="B3617" s="41" t="n">
        <v>45383</v>
      </c>
      <c r="C3617" t="n">
        <v>7</v>
      </c>
      <c r="D3617" t="n">
        <v>0</v>
      </c>
    </row>
    <row r="3618">
      <c r="A3618" t="inlineStr">
        <is>
          <t>U-993e5e</t>
        </is>
      </c>
      <c r="B3618" s="41" t="n">
        <v>45444</v>
      </c>
      <c r="C3618" t="n">
        <v>10</v>
      </c>
      <c r="D3618" t="n">
        <v>0</v>
      </c>
    </row>
    <row r="3619">
      <c r="A3619" t="inlineStr">
        <is>
          <t>U-e19a03</t>
        </is>
      </c>
      <c r="B3619" s="41" t="n">
        <v>45444</v>
      </c>
      <c r="C3619" t="n">
        <v>10</v>
      </c>
      <c r="D3619" t="n">
        <v>1</v>
      </c>
    </row>
    <row r="3620">
      <c r="A3620" t="inlineStr">
        <is>
          <t>U-0c05bc</t>
        </is>
      </c>
      <c r="B3620" s="41" t="n">
        <v>45505</v>
      </c>
      <c r="C3620" t="n">
        <v>6</v>
      </c>
      <c r="D3620" t="n">
        <v>0</v>
      </c>
    </row>
    <row r="3621">
      <c r="A3621" t="inlineStr">
        <is>
          <t>U-6c6151</t>
        </is>
      </c>
      <c r="B3621" s="41" t="n">
        <v>44986</v>
      </c>
      <c r="C3621" t="n">
        <v>8</v>
      </c>
      <c r="D3621" t="n">
        <v>0</v>
      </c>
    </row>
    <row r="3622">
      <c r="A3622" t="inlineStr">
        <is>
          <t>U-be9793</t>
        </is>
      </c>
      <c r="B3622" s="41" t="n">
        <v>45323</v>
      </c>
      <c r="C3622" t="n">
        <v>10</v>
      </c>
      <c r="D3622" t="n">
        <v>0</v>
      </c>
    </row>
    <row r="3623">
      <c r="A3623" t="inlineStr">
        <is>
          <t>U-23a754</t>
        </is>
      </c>
      <c r="B3623" s="41" t="n">
        <v>45597</v>
      </c>
      <c r="C3623" t="n">
        <v>11</v>
      </c>
      <c r="D3623" t="n">
        <v>0</v>
      </c>
    </row>
    <row r="3624">
      <c r="A3624" t="inlineStr">
        <is>
          <t>U-56ba6f</t>
        </is>
      </c>
      <c r="B3624" s="41" t="n">
        <v>45170</v>
      </c>
      <c r="C3624" t="n">
        <v>7</v>
      </c>
      <c r="D3624" t="n">
        <v>0</v>
      </c>
    </row>
    <row r="3625">
      <c r="A3625" t="inlineStr">
        <is>
          <t>U-05cb48</t>
        </is>
      </c>
      <c r="B3625" s="41" t="n">
        <v>45536</v>
      </c>
      <c r="C3625" t="n">
        <v>13</v>
      </c>
      <c r="D3625" t="n">
        <v>0</v>
      </c>
    </row>
    <row r="3626">
      <c r="A3626" t="inlineStr">
        <is>
          <t>U-b92007</t>
        </is>
      </c>
      <c r="B3626" s="41" t="n">
        <v>45139</v>
      </c>
      <c r="C3626" t="n">
        <v>5</v>
      </c>
      <c r="D3626" t="n">
        <v>1</v>
      </c>
    </row>
    <row r="3627">
      <c r="A3627" t="inlineStr">
        <is>
          <t>U-7f1aa4</t>
        </is>
      </c>
      <c r="B3627" s="41" t="n">
        <v>45170</v>
      </c>
      <c r="C3627" t="n">
        <v>9</v>
      </c>
      <c r="D3627" t="n">
        <v>0</v>
      </c>
    </row>
    <row r="3628">
      <c r="A3628" t="inlineStr">
        <is>
          <t>U-d6b912</t>
        </is>
      </c>
      <c r="B3628" s="41" t="n">
        <v>45505</v>
      </c>
      <c r="C3628" t="n">
        <v>10</v>
      </c>
      <c r="D3628" t="n">
        <v>1</v>
      </c>
    </row>
    <row r="3629">
      <c r="A3629" t="inlineStr">
        <is>
          <t>U-b5a1f4</t>
        </is>
      </c>
      <c r="B3629" s="41" t="n">
        <v>45017</v>
      </c>
      <c r="C3629" t="n">
        <v>12</v>
      </c>
      <c r="D3629" t="n">
        <v>2</v>
      </c>
    </row>
    <row r="3630">
      <c r="A3630" t="inlineStr">
        <is>
          <t>U-1a530f</t>
        </is>
      </c>
      <c r="B3630" s="41" t="n">
        <v>45627</v>
      </c>
      <c r="C3630" t="n">
        <v>10</v>
      </c>
      <c r="D3630" t="n">
        <v>0</v>
      </c>
    </row>
    <row r="3631">
      <c r="A3631" t="inlineStr">
        <is>
          <t>U-171fcd</t>
        </is>
      </c>
      <c r="B3631" s="41" t="n">
        <v>45323</v>
      </c>
      <c r="C3631" t="n">
        <v>6</v>
      </c>
      <c r="D3631" t="n">
        <v>2</v>
      </c>
    </row>
    <row r="3632">
      <c r="A3632" t="inlineStr">
        <is>
          <t>U-4336da</t>
        </is>
      </c>
      <c r="B3632" s="41" t="n">
        <v>45474</v>
      </c>
      <c r="C3632" t="n">
        <v>3</v>
      </c>
      <c r="D3632" t="n">
        <v>5</v>
      </c>
    </row>
    <row r="3633">
      <c r="A3633" t="inlineStr">
        <is>
          <t>U-c96a16</t>
        </is>
      </c>
      <c r="B3633" s="41" t="n">
        <v>44986</v>
      </c>
      <c r="C3633" t="n">
        <v>14</v>
      </c>
      <c r="D3633" t="n">
        <v>1</v>
      </c>
    </row>
    <row r="3634">
      <c r="A3634" t="inlineStr">
        <is>
          <t>U-732e2a</t>
        </is>
      </c>
      <c r="B3634" s="41" t="n">
        <v>45323</v>
      </c>
      <c r="C3634" t="n">
        <v>14</v>
      </c>
      <c r="D3634" t="n">
        <v>5</v>
      </c>
    </row>
    <row r="3635">
      <c r="A3635" t="inlineStr">
        <is>
          <t>U-07ff8c</t>
        </is>
      </c>
      <c r="B3635" s="41" t="n">
        <v>44958</v>
      </c>
      <c r="C3635" t="n">
        <v>11</v>
      </c>
      <c r="D3635" t="n">
        <v>0</v>
      </c>
    </row>
    <row r="3636">
      <c r="A3636" t="inlineStr">
        <is>
          <t>U-30c5f6</t>
        </is>
      </c>
      <c r="B3636" s="41" t="n">
        <v>45627</v>
      </c>
      <c r="C3636" t="n">
        <v>12</v>
      </c>
      <c r="D3636" t="n">
        <v>4</v>
      </c>
    </row>
    <row r="3637">
      <c r="A3637" t="inlineStr">
        <is>
          <t>U-289ef9</t>
        </is>
      </c>
      <c r="B3637" s="41" t="n">
        <v>45078</v>
      </c>
      <c r="C3637" t="n">
        <v>11</v>
      </c>
      <c r="D3637" t="n">
        <v>0</v>
      </c>
    </row>
    <row r="3638">
      <c r="A3638" t="inlineStr">
        <is>
          <t>U-3cc611</t>
        </is>
      </c>
      <c r="B3638" s="41" t="n">
        <v>45078</v>
      </c>
      <c r="C3638" t="n">
        <v>14</v>
      </c>
      <c r="D3638" t="n">
        <v>0</v>
      </c>
    </row>
    <row r="3639">
      <c r="A3639" t="inlineStr">
        <is>
          <t>U-fcf023</t>
        </is>
      </c>
      <c r="B3639" s="41" t="n">
        <v>44927</v>
      </c>
      <c r="C3639" t="n">
        <v>8</v>
      </c>
      <c r="D3639" t="n">
        <v>0</v>
      </c>
    </row>
    <row r="3640">
      <c r="A3640" t="inlineStr">
        <is>
          <t>U-31c2ac</t>
        </is>
      </c>
      <c r="B3640" s="41" t="n">
        <v>45474</v>
      </c>
      <c r="C3640" t="n">
        <v>11</v>
      </c>
      <c r="D3640" t="n">
        <v>1</v>
      </c>
    </row>
    <row r="3641">
      <c r="A3641" t="inlineStr">
        <is>
          <t>U-35695a</t>
        </is>
      </c>
      <c r="B3641" s="41" t="n">
        <v>45413</v>
      </c>
      <c r="C3641" t="n">
        <v>5</v>
      </c>
      <c r="D3641" t="n">
        <v>4</v>
      </c>
    </row>
    <row r="3642">
      <c r="A3642" t="inlineStr">
        <is>
          <t>U-49b48d</t>
        </is>
      </c>
      <c r="B3642" s="41" t="n">
        <v>45047</v>
      </c>
      <c r="C3642" t="n">
        <v>12</v>
      </c>
      <c r="D3642" t="n">
        <v>0</v>
      </c>
    </row>
    <row r="3643">
      <c r="A3643" t="inlineStr">
        <is>
          <t>U-26f408</t>
        </is>
      </c>
      <c r="B3643" s="41" t="n">
        <v>45597</v>
      </c>
      <c r="C3643" t="n">
        <v>6</v>
      </c>
      <c r="D3643" t="n">
        <v>0</v>
      </c>
    </row>
    <row r="3644">
      <c r="A3644" t="inlineStr">
        <is>
          <t>U-30e8d1</t>
        </is>
      </c>
      <c r="B3644" s="41" t="n">
        <v>45383</v>
      </c>
      <c r="C3644" t="n">
        <v>10</v>
      </c>
      <c r="D3644" t="n">
        <v>0</v>
      </c>
    </row>
    <row r="3645">
      <c r="A3645" t="inlineStr">
        <is>
          <t>U-a43845</t>
        </is>
      </c>
      <c r="B3645" s="41" t="n">
        <v>45200</v>
      </c>
      <c r="C3645" t="n">
        <v>11</v>
      </c>
      <c r="D3645" t="n">
        <v>0</v>
      </c>
    </row>
    <row r="3646">
      <c r="A3646" t="inlineStr">
        <is>
          <t>U-e93cf1</t>
        </is>
      </c>
      <c r="B3646" s="41" t="n">
        <v>45017</v>
      </c>
      <c r="C3646" t="n">
        <v>7</v>
      </c>
      <c r="D3646" t="n">
        <v>0</v>
      </c>
    </row>
    <row r="3647">
      <c r="A3647" t="inlineStr">
        <is>
          <t>U-b4b880</t>
        </is>
      </c>
      <c r="B3647" s="41" t="n">
        <v>45597</v>
      </c>
      <c r="C3647" t="n">
        <v>6</v>
      </c>
      <c r="D3647" t="n">
        <v>4</v>
      </c>
    </row>
    <row r="3648">
      <c r="A3648" t="inlineStr">
        <is>
          <t>U-b84f14</t>
        </is>
      </c>
      <c r="B3648" s="41" t="n">
        <v>45170</v>
      </c>
      <c r="C3648" t="n">
        <v>12</v>
      </c>
      <c r="D3648" t="n">
        <v>0</v>
      </c>
    </row>
    <row r="3649">
      <c r="A3649" t="inlineStr">
        <is>
          <t>U-24351b</t>
        </is>
      </c>
      <c r="B3649" s="41" t="n">
        <v>45108</v>
      </c>
      <c r="C3649" t="n">
        <v>12</v>
      </c>
      <c r="D3649" t="n">
        <v>0</v>
      </c>
    </row>
    <row r="3650">
      <c r="A3650" t="inlineStr">
        <is>
          <t>U-de99ba</t>
        </is>
      </c>
      <c r="B3650" s="41" t="n">
        <v>44958</v>
      </c>
      <c r="C3650" t="n">
        <v>15</v>
      </c>
      <c r="D3650" t="n">
        <v>2</v>
      </c>
    </row>
    <row r="3651">
      <c r="A3651" t="inlineStr">
        <is>
          <t>U-ddc86f</t>
        </is>
      </c>
      <c r="B3651" s="41" t="n">
        <v>45536</v>
      </c>
      <c r="C3651" t="n">
        <v>11</v>
      </c>
      <c r="D3651" t="n">
        <v>0</v>
      </c>
    </row>
    <row r="3652">
      <c r="A3652" t="inlineStr">
        <is>
          <t>U-655ccd</t>
        </is>
      </c>
      <c r="B3652" s="41" t="n">
        <v>45352</v>
      </c>
      <c r="C3652" t="n">
        <v>10</v>
      </c>
      <c r="D3652" t="n">
        <v>2</v>
      </c>
    </row>
    <row r="3653">
      <c r="A3653" t="inlineStr">
        <is>
          <t>U-335488</t>
        </is>
      </c>
      <c r="B3653" s="41" t="n">
        <v>45566</v>
      </c>
      <c r="C3653" t="n">
        <v>13</v>
      </c>
      <c r="D3653" t="n">
        <v>0</v>
      </c>
    </row>
    <row r="3654">
      <c r="A3654" t="inlineStr">
        <is>
          <t>U-a9ad16</t>
        </is>
      </c>
      <c r="B3654" s="41" t="n">
        <v>45474</v>
      </c>
      <c r="C3654" t="n">
        <v>10</v>
      </c>
      <c r="D3654" t="n">
        <v>0</v>
      </c>
    </row>
    <row r="3655">
      <c r="A3655" t="inlineStr">
        <is>
          <t>U-0e9ca5</t>
        </is>
      </c>
      <c r="B3655" s="41" t="n">
        <v>45261</v>
      </c>
      <c r="C3655" t="n">
        <v>13</v>
      </c>
      <c r="D3655" t="n">
        <v>0</v>
      </c>
    </row>
    <row r="3656">
      <c r="A3656" t="inlineStr">
        <is>
          <t>U-715341</t>
        </is>
      </c>
      <c r="B3656" s="41" t="n">
        <v>45444</v>
      </c>
      <c r="C3656" t="n">
        <v>9</v>
      </c>
      <c r="D3656" t="n">
        <v>0</v>
      </c>
    </row>
    <row r="3657">
      <c r="A3657" t="inlineStr">
        <is>
          <t>U-dcc5bf</t>
        </is>
      </c>
      <c r="B3657" s="41" t="n">
        <v>44986</v>
      </c>
      <c r="C3657" t="n">
        <v>4</v>
      </c>
      <c r="D3657" t="n">
        <v>1</v>
      </c>
    </row>
    <row r="3658">
      <c r="A3658" t="inlineStr">
        <is>
          <t>U-ed10c0</t>
        </is>
      </c>
      <c r="B3658" s="41" t="n">
        <v>45017</v>
      </c>
      <c r="C3658" t="n">
        <v>8</v>
      </c>
      <c r="D3658" t="n">
        <v>0</v>
      </c>
    </row>
    <row r="3659">
      <c r="A3659" t="inlineStr">
        <is>
          <t>U-68bfc3</t>
        </is>
      </c>
      <c r="B3659" s="41" t="n">
        <v>45627</v>
      </c>
      <c r="C3659" t="n">
        <v>5</v>
      </c>
      <c r="D3659" t="n">
        <v>0</v>
      </c>
    </row>
    <row r="3660">
      <c r="A3660" t="inlineStr">
        <is>
          <t>U-dcd853</t>
        </is>
      </c>
      <c r="B3660" s="41" t="n">
        <v>45627</v>
      </c>
      <c r="C3660" t="n">
        <v>10</v>
      </c>
      <c r="D3660" t="n">
        <v>1</v>
      </c>
    </row>
    <row r="3661">
      <c r="A3661" t="inlineStr">
        <is>
          <t>U-d2b0b6</t>
        </is>
      </c>
      <c r="B3661" s="41" t="n">
        <v>45627</v>
      </c>
      <c r="C3661" t="n">
        <v>7</v>
      </c>
      <c r="D3661" t="n">
        <v>0</v>
      </c>
    </row>
    <row r="3662">
      <c r="A3662" t="inlineStr">
        <is>
          <t>U-49887b</t>
        </is>
      </c>
      <c r="B3662" s="41" t="n">
        <v>45627</v>
      </c>
      <c r="C3662" t="n">
        <v>8</v>
      </c>
      <c r="D3662" t="n">
        <v>0</v>
      </c>
    </row>
    <row r="3663">
      <c r="A3663" t="inlineStr">
        <is>
          <t>U-402227</t>
        </is>
      </c>
      <c r="B3663" s="41" t="n">
        <v>45292</v>
      </c>
      <c r="C3663" t="n">
        <v>6</v>
      </c>
      <c r="D3663" t="n">
        <v>0</v>
      </c>
    </row>
    <row r="3664">
      <c r="A3664" t="inlineStr">
        <is>
          <t>U-d68acb</t>
        </is>
      </c>
      <c r="B3664" s="41" t="n">
        <v>44927</v>
      </c>
      <c r="C3664" t="n">
        <v>13</v>
      </c>
      <c r="D3664" t="n">
        <v>0</v>
      </c>
    </row>
    <row r="3665">
      <c r="A3665" t="inlineStr">
        <is>
          <t>U-a24c38</t>
        </is>
      </c>
      <c r="B3665" s="41" t="n">
        <v>45444</v>
      </c>
      <c r="C3665" t="n">
        <v>5</v>
      </c>
      <c r="D3665" t="n">
        <v>0</v>
      </c>
    </row>
    <row r="3666">
      <c r="A3666" t="inlineStr">
        <is>
          <t>U-f8eb3d</t>
        </is>
      </c>
      <c r="B3666" s="41" t="n">
        <v>45536</v>
      </c>
      <c r="C3666" t="n">
        <v>7</v>
      </c>
      <c r="D3666" t="n">
        <v>2</v>
      </c>
    </row>
    <row r="3667">
      <c r="A3667" t="inlineStr">
        <is>
          <t>U-33b13f</t>
        </is>
      </c>
      <c r="B3667" s="41" t="n">
        <v>45323</v>
      </c>
      <c r="C3667" t="n">
        <v>12</v>
      </c>
      <c r="D3667" t="n">
        <v>0</v>
      </c>
    </row>
    <row r="3668">
      <c r="A3668" t="inlineStr">
        <is>
          <t>U-a040d5</t>
        </is>
      </c>
      <c r="B3668" s="41" t="n">
        <v>45323</v>
      </c>
      <c r="C3668" t="n">
        <v>9</v>
      </c>
      <c r="D3668" t="n">
        <v>0</v>
      </c>
    </row>
    <row r="3669">
      <c r="A3669" t="inlineStr">
        <is>
          <t>U-bcb201</t>
        </is>
      </c>
      <c r="B3669" s="41" t="n">
        <v>45627</v>
      </c>
      <c r="C3669" t="n">
        <v>9</v>
      </c>
      <c r="D3669" t="n">
        <v>0</v>
      </c>
    </row>
    <row r="3670">
      <c r="A3670" t="inlineStr">
        <is>
          <t>U-02cc8f</t>
        </is>
      </c>
      <c r="B3670" s="41" t="n">
        <v>45383</v>
      </c>
      <c r="C3670" t="n">
        <v>8</v>
      </c>
      <c r="D3670" t="n">
        <v>0</v>
      </c>
    </row>
    <row r="3671">
      <c r="A3671" t="inlineStr">
        <is>
          <t>U-94754b</t>
        </is>
      </c>
      <c r="B3671" s="41" t="n">
        <v>45536</v>
      </c>
      <c r="C3671" t="n">
        <v>15</v>
      </c>
      <c r="D3671" t="n">
        <v>0</v>
      </c>
    </row>
    <row r="3672">
      <c r="A3672" t="inlineStr">
        <is>
          <t>U-8f1d11</t>
        </is>
      </c>
      <c r="B3672" s="41" t="n">
        <v>45231</v>
      </c>
      <c r="C3672" t="n">
        <v>13</v>
      </c>
      <c r="D3672" t="n">
        <v>0</v>
      </c>
    </row>
    <row r="3673">
      <c r="A3673" t="inlineStr">
        <is>
          <t>U-879b2c</t>
        </is>
      </c>
      <c r="B3673" s="41" t="n">
        <v>44958</v>
      </c>
      <c r="C3673" t="n">
        <v>6</v>
      </c>
      <c r="D3673" t="n">
        <v>4</v>
      </c>
    </row>
    <row r="3674">
      <c r="A3674" t="inlineStr">
        <is>
          <t>U-11634c</t>
        </is>
      </c>
      <c r="B3674" s="41" t="n">
        <v>45566</v>
      </c>
      <c r="C3674" t="n">
        <v>12</v>
      </c>
      <c r="D3674" t="n">
        <v>0</v>
      </c>
    </row>
    <row r="3675">
      <c r="A3675" t="inlineStr">
        <is>
          <t>U-3dc3ba</t>
        </is>
      </c>
      <c r="B3675" s="41" t="n">
        <v>44958</v>
      </c>
      <c r="C3675" t="n">
        <v>12</v>
      </c>
      <c r="D3675" t="n">
        <v>0</v>
      </c>
    </row>
    <row r="3676">
      <c r="A3676" t="inlineStr">
        <is>
          <t>U-73ecf7</t>
        </is>
      </c>
      <c r="B3676" s="41" t="n">
        <v>45566</v>
      </c>
      <c r="C3676" t="n">
        <v>9</v>
      </c>
      <c r="D3676" t="n">
        <v>0</v>
      </c>
    </row>
    <row r="3677">
      <c r="A3677" t="inlineStr">
        <is>
          <t>U-b2125d</t>
        </is>
      </c>
      <c r="B3677" s="41" t="n">
        <v>45323</v>
      </c>
      <c r="C3677" t="n">
        <v>11</v>
      </c>
      <c r="D3677" t="n">
        <v>2</v>
      </c>
    </row>
    <row r="3678">
      <c r="A3678" t="inlineStr">
        <is>
          <t>U-027ca3</t>
        </is>
      </c>
      <c r="B3678" s="41" t="n">
        <v>45383</v>
      </c>
      <c r="C3678" t="n">
        <v>12</v>
      </c>
      <c r="D3678" t="n">
        <v>0</v>
      </c>
    </row>
    <row r="3679">
      <c r="A3679" t="inlineStr">
        <is>
          <t>U-c0c967</t>
        </is>
      </c>
      <c r="B3679" s="41" t="n">
        <v>44986</v>
      </c>
      <c r="C3679" t="n">
        <v>10</v>
      </c>
      <c r="D3679" t="n">
        <v>0</v>
      </c>
    </row>
    <row r="3680">
      <c r="A3680" t="inlineStr">
        <is>
          <t>U-eba45b</t>
        </is>
      </c>
      <c r="B3680" s="41" t="n">
        <v>45139</v>
      </c>
      <c r="C3680" t="n">
        <v>13</v>
      </c>
      <c r="D3680" t="n">
        <v>0</v>
      </c>
    </row>
    <row r="3681">
      <c r="A3681" t="inlineStr">
        <is>
          <t>U-44ab2c</t>
        </is>
      </c>
      <c r="B3681" s="41" t="n">
        <v>45474</v>
      </c>
      <c r="C3681" t="n">
        <v>9</v>
      </c>
      <c r="D3681" t="n">
        <v>2</v>
      </c>
    </row>
    <row r="3682">
      <c r="A3682" t="inlineStr">
        <is>
          <t>U-96ab49</t>
        </is>
      </c>
      <c r="B3682" s="41" t="n">
        <v>45474</v>
      </c>
      <c r="C3682" t="n">
        <v>13</v>
      </c>
      <c r="D3682" t="n">
        <v>0</v>
      </c>
    </row>
    <row r="3683">
      <c r="A3683" t="inlineStr">
        <is>
          <t>U-05fed9</t>
        </is>
      </c>
      <c r="B3683" s="41" t="n">
        <v>44986</v>
      </c>
      <c r="C3683" t="n">
        <v>13</v>
      </c>
      <c r="D3683" t="n">
        <v>0</v>
      </c>
    </row>
    <row r="3684">
      <c r="A3684" t="inlineStr">
        <is>
          <t>U-3b9804</t>
        </is>
      </c>
      <c r="B3684" s="41" t="n">
        <v>45536</v>
      </c>
      <c r="C3684" t="n">
        <v>11</v>
      </c>
      <c r="D3684" t="n">
        <v>0</v>
      </c>
    </row>
    <row r="3685">
      <c r="A3685" t="inlineStr">
        <is>
          <t>U-bb6f35</t>
        </is>
      </c>
      <c r="B3685" s="41" t="n">
        <v>45323</v>
      </c>
      <c r="C3685" t="n">
        <v>8</v>
      </c>
      <c r="D3685" t="n">
        <v>0</v>
      </c>
    </row>
    <row r="3686">
      <c r="A3686" t="inlineStr">
        <is>
          <t>U-f9828a</t>
        </is>
      </c>
      <c r="B3686" s="41" t="n">
        <v>45352</v>
      </c>
      <c r="C3686" t="n">
        <v>9</v>
      </c>
      <c r="D3686" t="n">
        <v>0</v>
      </c>
    </row>
    <row r="3687">
      <c r="A3687" t="inlineStr">
        <is>
          <t>U-ba2f63</t>
        </is>
      </c>
      <c r="B3687" s="41" t="n">
        <v>45444</v>
      </c>
      <c r="C3687" t="n">
        <v>7</v>
      </c>
      <c r="D3687" t="n">
        <v>0</v>
      </c>
    </row>
    <row r="3688">
      <c r="A3688" t="inlineStr">
        <is>
          <t>U-cd80ee</t>
        </is>
      </c>
      <c r="B3688" s="41" t="n">
        <v>45597</v>
      </c>
      <c r="C3688" t="n">
        <v>16</v>
      </c>
      <c r="D3688" t="n">
        <v>0</v>
      </c>
    </row>
    <row r="3689">
      <c r="A3689" t="inlineStr">
        <is>
          <t>U-d55482</t>
        </is>
      </c>
      <c r="B3689" s="41" t="n">
        <v>45047</v>
      </c>
      <c r="C3689" t="n">
        <v>7</v>
      </c>
      <c r="D3689" t="n">
        <v>3</v>
      </c>
    </row>
    <row r="3690">
      <c r="A3690" t="inlineStr">
        <is>
          <t>U-25a10d</t>
        </is>
      </c>
      <c r="B3690" s="41" t="n">
        <v>45627</v>
      </c>
      <c r="C3690" t="n">
        <v>7</v>
      </c>
      <c r="D3690" t="n">
        <v>2</v>
      </c>
    </row>
    <row r="3691">
      <c r="A3691" t="inlineStr">
        <is>
          <t>U-fba7e6</t>
        </is>
      </c>
      <c r="B3691" s="41" t="n">
        <v>45505</v>
      </c>
      <c r="C3691" t="n">
        <v>4</v>
      </c>
      <c r="D3691" t="n">
        <v>1</v>
      </c>
    </row>
    <row r="3692">
      <c r="A3692" t="inlineStr">
        <is>
          <t>U-c4764e</t>
        </is>
      </c>
      <c r="B3692" s="41" t="n">
        <v>45323</v>
      </c>
      <c r="C3692" t="n">
        <v>8</v>
      </c>
      <c r="D3692" t="n">
        <v>0</v>
      </c>
    </row>
    <row r="3693">
      <c r="A3693" t="inlineStr">
        <is>
          <t>U-46d345</t>
        </is>
      </c>
      <c r="B3693" s="41" t="n">
        <v>45078</v>
      </c>
      <c r="C3693" t="n">
        <v>8</v>
      </c>
      <c r="D3693" t="n">
        <v>0</v>
      </c>
    </row>
    <row r="3694">
      <c r="A3694" t="inlineStr">
        <is>
          <t>U-654b01</t>
        </is>
      </c>
      <c r="B3694" s="41" t="n">
        <v>45627</v>
      </c>
      <c r="C3694" t="n">
        <v>9</v>
      </c>
      <c r="D3694" t="n">
        <v>0</v>
      </c>
    </row>
    <row r="3695">
      <c r="A3695" t="inlineStr">
        <is>
          <t>U-ea726a</t>
        </is>
      </c>
      <c r="B3695" s="41" t="n">
        <v>44958</v>
      </c>
      <c r="C3695" t="n">
        <v>12</v>
      </c>
      <c r="D3695" t="n">
        <v>0</v>
      </c>
    </row>
    <row r="3696">
      <c r="A3696" t="inlineStr">
        <is>
          <t>U-179002</t>
        </is>
      </c>
      <c r="B3696" s="41" t="n">
        <v>45170</v>
      </c>
      <c r="C3696" t="n">
        <v>6</v>
      </c>
      <c r="D3696" t="n">
        <v>1</v>
      </c>
    </row>
    <row r="3697">
      <c r="A3697" t="inlineStr">
        <is>
          <t>U-cf6b31</t>
        </is>
      </c>
      <c r="B3697" s="41" t="n">
        <v>45536</v>
      </c>
      <c r="C3697" t="n">
        <v>9</v>
      </c>
      <c r="D3697" t="n">
        <v>0</v>
      </c>
    </row>
    <row r="3698">
      <c r="A3698" t="inlineStr">
        <is>
          <t>U-c7147d</t>
        </is>
      </c>
      <c r="B3698" s="41" t="n">
        <v>45017</v>
      </c>
      <c r="C3698" t="n">
        <v>13</v>
      </c>
      <c r="D3698" t="n">
        <v>0</v>
      </c>
    </row>
    <row r="3699">
      <c r="A3699" t="inlineStr">
        <is>
          <t>U-94debb</t>
        </is>
      </c>
      <c r="B3699" s="41" t="n">
        <v>44927</v>
      </c>
      <c r="C3699" t="n">
        <v>6</v>
      </c>
      <c r="D3699" t="n">
        <v>0</v>
      </c>
    </row>
    <row r="3700">
      <c r="A3700" t="inlineStr">
        <is>
          <t>U-c7b4be</t>
        </is>
      </c>
      <c r="B3700" s="41" t="n">
        <v>45444</v>
      </c>
      <c r="C3700" t="n">
        <v>8</v>
      </c>
      <c r="D3700" t="n">
        <v>3</v>
      </c>
    </row>
    <row r="3701">
      <c r="A3701" t="inlineStr">
        <is>
          <t>U-cd4f90</t>
        </is>
      </c>
      <c r="B3701" s="41" t="n">
        <v>45352</v>
      </c>
      <c r="C3701" t="n">
        <v>10</v>
      </c>
      <c r="D3701" t="n">
        <v>0</v>
      </c>
    </row>
    <row r="3702">
      <c r="A3702" t="inlineStr">
        <is>
          <t>U-5e72e1</t>
        </is>
      </c>
      <c r="B3702" s="41" t="n">
        <v>45047</v>
      </c>
      <c r="C3702" t="n">
        <v>7</v>
      </c>
      <c r="D3702" t="n">
        <v>1</v>
      </c>
    </row>
    <row r="3703">
      <c r="A3703" t="inlineStr">
        <is>
          <t>U-055475</t>
        </is>
      </c>
      <c r="B3703" s="41" t="n">
        <v>45108</v>
      </c>
      <c r="C3703" t="n">
        <v>19</v>
      </c>
      <c r="D3703" t="n">
        <v>0</v>
      </c>
    </row>
    <row r="3704">
      <c r="A3704" t="inlineStr">
        <is>
          <t>U-0e78ca</t>
        </is>
      </c>
      <c r="B3704" s="41" t="n">
        <v>45383</v>
      </c>
      <c r="C3704" t="n">
        <v>12</v>
      </c>
      <c r="D3704" t="n">
        <v>0</v>
      </c>
    </row>
    <row r="3705">
      <c r="A3705" t="inlineStr">
        <is>
          <t>U-fd7ae0</t>
        </is>
      </c>
      <c r="B3705" s="41" t="n">
        <v>45078</v>
      </c>
      <c r="C3705" t="n">
        <v>9</v>
      </c>
      <c r="D3705" t="n">
        <v>4</v>
      </c>
    </row>
    <row r="3706">
      <c r="A3706" t="inlineStr">
        <is>
          <t>U-5d8cad</t>
        </is>
      </c>
      <c r="B3706" s="41" t="n">
        <v>45383</v>
      </c>
      <c r="C3706" t="n">
        <v>10</v>
      </c>
      <c r="D3706" t="n">
        <v>0</v>
      </c>
    </row>
    <row r="3707">
      <c r="A3707" t="inlineStr">
        <is>
          <t>U-e273b1</t>
        </is>
      </c>
      <c r="B3707" s="41" t="n">
        <v>45352</v>
      </c>
      <c r="C3707" t="n">
        <v>4</v>
      </c>
      <c r="D3707" t="n">
        <v>1</v>
      </c>
    </row>
    <row r="3708">
      <c r="A3708" t="inlineStr">
        <is>
          <t>U-60d6ea</t>
        </is>
      </c>
      <c r="B3708" s="41" t="n">
        <v>45108</v>
      </c>
      <c r="C3708" t="n">
        <v>11</v>
      </c>
      <c r="D3708" t="n">
        <v>0</v>
      </c>
    </row>
    <row r="3709">
      <c r="A3709" t="inlineStr">
        <is>
          <t>U-443c23</t>
        </is>
      </c>
      <c r="B3709" s="41" t="n">
        <v>45170</v>
      </c>
      <c r="C3709" t="n">
        <v>12</v>
      </c>
      <c r="D3709" t="n">
        <v>1</v>
      </c>
    </row>
    <row r="3710">
      <c r="A3710" t="inlineStr">
        <is>
          <t>U-e399d4</t>
        </is>
      </c>
      <c r="B3710" s="41" t="n">
        <v>45170</v>
      </c>
      <c r="C3710" t="n">
        <v>11</v>
      </c>
      <c r="D3710" t="n">
        <v>1</v>
      </c>
    </row>
    <row r="3711">
      <c r="A3711" t="inlineStr">
        <is>
          <t>U-7f03cf</t>
        </is>
      </c>
      <c r="B3711" s="41" t="n">
        <v>45108</v>
      </c>
      <c r="C3711" t="n">
        <v>14</v>
      </c>
      <c r="D3711" t="n">
        <v>1</v>
      </c>
    </row>
    <row r="3712">
      <c r="A3712" t="inlineStr">
        <is>
          <t>U-b63ab6</t>
        </is>
      </c>
      <c r="B3712" s="41" t="n">
        <v>45566</v>
      </c>
      <c r="C3712" t="n">
        <v>15</v>
      </c>
      <c r="D3712" t="n">
        <v>0</v>
      </c>
    </row>
    <row r="3713">
      <c r="A3713" t="inlineStr">
        <is>
          <t>U-1c3f51</t>
        </is>
      </c>
      <c r="B3713" s="41" t="n">
        <v>45261</v>
      </c>
      <c r="C3713" t="n">
        <v>11</v>
      </c>
      <c r="D3713" t="n">
        <v>0</v>
      </c>
    </row>
    <row r="3714">
      <c r="A3714" t="inlineStr">
        <is>
          <t>U-af86c8</t>
        </is>
      </c>
      <c r="B3714" s="41" t="n">
        <v>45292</v>
      </c>
      <c r="C3714" t="n">
        <v>7</v>
      </c>
      <c r="D3714" t="n">
        <v>0</v>
      </c>
    </row>
    <row r="3715">
      <c r="A3715" t="inlineStr">
        <is>
          <t>U-b5672a</t>
        </is>
      </c>
      <c r="B3715" s="41" t="n">
        <v>44986</v>
      </c>
      <c r="C3715" t="n">
        <v>11</v>
      </c>
      <c r="D3715" t="n">
        <v>2</v>
      </c>
    </row>
    <row r="3716">
      <c r="A3716" t="inlineStr">
        <is>
          <t>U-f5f3e2</t>
        </is>
      </c>
      <c r="B3716" s="41" t="n">
        <v>45566</v>
      </c>
      <c r="C3716" t="n">
        <v>9</v>
      </c>
      <c r="D3716" t="n">
        <v>1</v>
      </c>
    </row>
    <row r="3717">
      <c r="A3717" t="inlineStr">
        <is>
          <t>U-2602c0</t>
        </is>
      </c>
      <c r="B3717" s="41" t="n">
        <v>45261</v>
      </c>
      <c r="C3717" t="n">
        <v>10</v>
      </c>
      <c r="D3717" t="n">
        <v>1</v>
      </c>
    </row>
    <row r="3718">
      <c r="A3718" t="inlineStr">
        <is>
          <t>U-2fc107</t>
        </is>
      </c>
      <c r="B3718" s="41" t="n">
        <v>45627</v>
      </c>
      <c r="C3718" t="n">
        <v>6</v>
      </c>
      <c r="D3718" t="n">
        <v>2</v>
      </c>
    </row>
    <row r="3719">
      <c r="A3719" t="inlineStr">
        <is>
          <t>U-52a43e</t>
        </is>
      </c>
      <c r="B3719" s="41" t="n">
        <v>45078</v>
      </c>
      <c r="C3719" t="n">
        <v>6</v>
      </c>
      <c r="D3719" t="n">
        <v>1</v>
      </c>
    </row>
    <row r="3720">
      <c r="A3720" t="inlineStr">
        <is>
          <t>U-d328d2</t>
        </is>
      </c>
      <c r="B3720" s="41" t="n">
        <v>45200</v>
      </c>
      <c r="C3720" t="n">
        <v>15</v>
      </c>
      <c r="D3720" t="n">
        <v>1</v>
      </c>
    </row>
    <row r="3721">
      <c r="A3721" t="inlineStr">
        <is>
          <t>U-0f0547</t>
        </is>
      </c>
      <c r="B3721" s="41" t="n">
        <v>45627</v>
      </c>
      <c r="C3721" t="n">
        <v>12</v>
      </c>
      <c r="D3721" t="n">
        <v>4</v>
      </c>
    </row>
    <row r="3722">
      <c r="A3722" t="inlineStr">
        <is>
          <t>U-d6aac6</t>
        </is>
      </c>
      <c r="B3722" s="41" t="n">
        <v>45383</v>
      </c>
      <c r="C3722" t="n">
        <v>7</v>
      </c>
      <c r="D3722" t="n">
        <v>0</v>
      </c>
    </row>
    <row r="3723">
      <c r="A3723" t="inlineStr">
        <is>
          <t>U-4cba06</t>
        </is>
      </c>
      <c r="B3723" s="41" t="n">
        <v>45017</v>
      </c>
      <c r="C3723" t="n">
        <v>8</v>
      </c>
      <c r="D3723" t="n">
        <v>1</v>
      </c>
    </row>
    <row r="3724">
      <c r="A3724" t="inlineStr">
        <is>
          <t>U-cd6da4</t>
        </is>
      </c>
      <c r="B3724" s="41" t="n">
        <v>45474</v>
      </c>
      <c r="C3724" t="n">
        <v>9</v>
      </c>
      <c r="D3724" t="n">
        <v>4</v>
      </c>
    </row>
    <row r="3725">
      <c r="A3725" t="inlineStr">
        <is>
          <t>U-53edfd</t>
        </is>
      </c>
      <c r="B3725" s="41" t="n">
        <v>45352</v>
      </c>
      <c r="C3725" t="n">
        <v>11</v>
      </c>
      <c r="D3725" t="n">
        <v>2</v>
      </c>
    </row>
    <row r="3726">
      <c r="A3726" t="inlineStr">
        <is>
          <t>U-31ffe5</t>
        </is>
      </c>
      <c r="B3726" s="41" t="n">
        <v>45139</v>
      </c>
      <c r="C3726" t="n">
        <v>7</v>
      </c>
      <c r="D3726" t="n">
        <v>0</v>
      </c>
    </row>
    <row r="3727">
      <c r="A3727" t="inlineStr">
        <is>
          <t>U-2817d2</t>
        </is>
      </c>
      <c r="B3727" s="41" t="n">
        <v>45292</v>
      </c>
      <c r="C3727" t="n">
        <v>8</v>
      </c>
      <c r="D3727" t="n">
        <v>0</v>
      </c>
    </row>
    <row r="3728">
      <c r="A3728" t="inlineStr">
        <is>
          <t>U-1d3199</t>
        </is>
      </c>
      <c r="B3728" s="41" t="n">
        <v>45200</v>
      </c>
      <c r="C3728" t="n">
        <v>5</v>
      </c>
      <c r="D3728" t="n">
        <v>0</v>
      </c>
    </row>
    <row r="3729">
      <c r="A3729" t="inlineStr">
        <is>
          <t>U-0c8a0b</t>
        </is>
      </c>
      <c r="B3729" s="41" t="n">
        <v>45413</v>
      </c>
      <c r="C3729" t="n">
        <v>9</v>
      </c>
      <c r="D3729" t="n">
        <v>0</v>
      </c>
    </row>
    <row r="3730">
      <c r="A3730" t="inlineStr">
        <is>
          <t>U-30c32c</t>
        </is>
      </c>
      <c r="B3730" s="41" t="n">
        <v>45627</v>
      </c>
      <c r="C3730" t="n">
        <v>10</v>
      </c>
      <c r="D3730" t="n">
        <v>0</v>
      </c>
    </row>
    <row r="3731">
      <c r="A3731" t="inlineStr">
        <is>
          <t>U-38a9d4</t>
        </is>
      </c>
      <c r="B3731" s="41" t="n">
        <v>45200</v>
      </c>
      <c r="C3731" t="n">
        <v>11</v>
      </c>
      <c r="D3731" t="n">
        <v>0</v>
      </c>
    </row>
    <row r="3732">
      <c r="A3732" t="inlineStr">
        <is>
          <t>U-b6646f</t>
        </is>
      </c>
      <c r="B3732" s="41" t="n">
        <v>45474</v>
      </c>
      <c r="C3732" t="n">
        <v>10</v>
      </c>
      <c r="D3732" t="n">
        <v>0</v>
      </c>
    </row>
    <row r="3733">
      <c r="A3733" t="inlineStr">
        <is>
          <t>U-1f5059</t>
        </is>
      </c>
      <c r="B3733" s="41" t="n">
        <v>44927</v>
      </c>
      <c r="C3733" t="n">
        <v>9</v>
      </c>
      <c r="D3733" t="n">
        <v>3</v>
      </c>
    </row>
    <row r="3734">
      <c r="A3734" t="inlineStr">
        <is>
          <t>U-ca7671</t>
        </is>
      </c>
      <c r="B3734" s="41" t="n">
        <v>45597</v>
      </c>
      <c r="C3734" t="n">
        <v>7</v>
      </c>
      <c r="D3734" t="n">
        <v>0</v>
      </c>
    </row>
    <row r="3735">
      <c r="A3735" t="inlineStr">
        <is>
          <t>U-0a1de0</t>
        </is>
      </c>
      <c r="B3735" s="41" t="n">
        <v>45505</v>
      </c>
      <c r="C3735" t="n">
        <v>12</v>
      </c>
      <c r="D3735" t="n">
        <v>0</v>
      </c>
    </row>
    <row r="3736">
      <c r="A3736" t="inlineStr">
        <is>
          <t>U-ed9c3a</t>
        </is>
      </c>
      <c r="B3736" s="41" t="n">
        <v>45352</v>
      </c>
      <c r="C3736" t="n">
        <v>10</v>
      </c>
      <c r="D3736" t="n">
        <v>0</v>
      </c>
    </row>
    <row r="3737">
      <c r="A3737" t="inlineStr">
        <is>
          <t>U-c59104</t>
        </is>
      </c>
      <c r="B3737" s="41" t="n">
        <v>45323</v>
      </c>
      <c r="C3737" t="n">
        <v>9</v>
      </c>
      <c r="D3737" t="n">
        <v>0</v>
      </c>
    </row>
    <row r="3738">
      <c r="A3738" t="inlineStr">
        <is>
          <t>U-b3f790</t>
        </is>
      </c>
      <c r="B3738" s="41" t="n">
        <v>45231</v>
      </c>
      <c r="C3738" t="n">
        <v>7</v>
      </c>
      <c r="D3738" t="n">
        <v>2</v>
      </c>
    </row>
    <row r="3739">
      <c r="A3739" t="inlineStr">
        <is>
          <t>U-d93254</t>
        </is>
      </c>
      <c r="B3739" s="41" t="n">
        <v>45047</v>
      </c>
      <c r="C3739" t="n">
        <v>10</v>
      </c>
      <c r="D3739" t="n">
        <v>1</v>
      </c>
    </row>
    <row r="3740">
      <c r="A3740" t="inlineStr">
        <is>
          <t>U-6dc763</t>
        </is>
      </c>
      <c r="B3740" s="41" t="n">
        <v>45505</v>
      </c>
      <c r="C3740" t="n">
        <v>6</v>
      </c>
      <c r="D3740" t="n">
        <v>0</v>
      </c>
    </row>
    <row r="3741">
      <c r="A3741" t="inlineStr">
        <is>
          <t>U-393e13</t>
        </is>
      </c>
      <c r="B3741" s="41" t="n">
        <v>45170</v>
      </c>
      <c r="C3741" t="n">
        <v>12</v>
      </c>
      <c r="D3741" t="n">
        <v>0</v>
      </c>
    </row>
    <row r="3742">
      <c r="A3742" t="inlineStr">
        <is>
          <t>U-4ea803</t>
        </is>
      </c>
      <c r="B3742" s="41" t="n">
        <v>45292</v>
      </c>
      <c r="C3742" t="n">
        <v>7</v>
      </c>
      <c r="D3742" t="n">
        <v>1</v>
      </c>
    </row>
    <row r="3743">
      <c r="A3743" t="inlineStr">
        <is>
          <t>U-2d85df</t>
        </is>
      </c>
      <c r="B3743" s="41" t="n">
        <v>45170</v>
      </c>
      <c r="C3743" t="n">
        <v>9</v>
      </c>
      <c r="D3743" t="n">
        <v>0</v>
      </c>
    </row>
    <row r="3744">
      <c r="A3744" t="inlineStr">
        <is>
          <t>U-e41aa5</t>
        </is>
      </c>
      <c r="B3744" s="41" t="n">
        <v>45566</v>
      </c>
      <c r="C3744" t="n">
        <v>10</v>
      </c>
      <c r="D3744" t="n">
        <v>0</v>
      </c>
    </row>
    <row r="3745">
      <c r="A3745" t="inlineStr">
        <is>
          <t>U-9a1ca0</t>
        </is>
      </c>
      <c r="B3745" s="41" t="n">
        <v>44986</v>
      </c>
      <c r="C3745" t="n">
        <v>7</v>
      </c>
      <c r="D3745" t="n">
        <v>4</v>
      </c>
    </row>
    <row r="3746">
      <c r="A3746" t="inlineStr">
        <is>
          <t>U-01dfa4</t>
        </is>
      </c>
      <c r="B3746" s="41" t="n">
        <v>45017</v>
      </c>
      <c r="C3746" t="n">
        <v>9</v>
      </c>
      <c r="D3746" t="n">
        <v>0</v>
      </c>
    </row>
    <row r="3747">
      <c r="A3747" t="inlineStr">
        <is>
          <t>U-3c3a5e</t>
        </is>
      </c>
      <c r="B3747" s="41" t="n">
        <v>45383</v>
      </c>
      <c r="C3747" t="n">
        <v>12</v>
      </c>
      <c r="D3747" t="n">
        <v>0</v>
      </c>
    </row>
    <row r="3748">
      <c r="A3748" t="inlineStr">
        <is>
          <t>U-3d5148</t>
        </is>
      </c>
      <c r="B3748" s="41" t="n">
        <v>45323</v>
      </c>
      <c r="C3748" t="n">
        <v>11</v>
      </c>
      <c r="D3748" t="n">
        <v>0</v>
      </c>
    </row>
    <row r="3749">
      <c r="A3749" t="inlineStr">
        <is>
          <t>U-c410c3</t>
        </is>
      </c>
      <c r="B3749" s="41" t="n">
        <v>45566</v>
      </c>
      <c r="C3749" t="n">
        <v>12</v>
      </c>
      <c r="D3749" t="n">
        <v>4</v>
      </c>
    </row>
    <row r="3750">
      <c r="A3750" t="inlineStr">
        <is>
          <t>U-96c10b</t>
        </is>
      </c>
      <c r="B3750" s="41" t="n">
        <v>45444</v>
      </c>
      <c r="C3750" t="n">
        <v>11</v>
      </c>
      <c r="D3750" t="n">
        <v>3</v>
      </c>
    </row>
    <row r="3751">
      <c r="A3751" t="inlineStr">
        <is>
          <t>U-c712ce</t>
        </is>
      </c>
      <c r="B3751" s="41" t="n">
        <v>45292</v>
      </c>
      <c r="C3751" t="n">
        <v>12</v>
      </c>
      <c r="D3751" t="n">
        <v>0</v>
      </c>
    </row>
    <row r="3752">
      <c r="A3752" t="inlineStr">
        <is>
          <t>U-20b637</t>
        </is>
      </c>
      <c r="B3752" s="41" t="n">
        <v>45383</v>
      </c>
      <c r="C3752" t="n">
        <v>14</v>
      </c>
      <c r="D3752" t="n">
        <v>1</v>
      </c>
    </row>
    <row r="3753">
      <c r="A3753" t="inlineStr">
        <is>
          <t>U-c6ca3e</t>
        </is>
      </c>
      <c r="B3753" s="41" t="n">
        <v>45413</v>
      </c>
      <c r="C3753" t="n">
        <v>11</v>
      </c>
      <c r="D3753" t="n">
        <v>0</v>
      </c>
    </row>
    <row r="3754">
      <c r="A3754" t="inlineStr">
        <is>
          <t>U-604752</t>
        </is>
      </c>
      <c r="B3754" s="41" t="n">
        <v>45536</v>
      </c>
      <c r="C3754" t="n">
        <v>9</v>
      </c>
      <c r="D3754" t="n">
        <v>0</v>
      </c>
    </row>
    <row r="3755">
      <c r="A3755" t="inlineStr">
        <is>
          <t>U-0bc3e5</t>
        </is>
      </c>
      <c r="B3755" s="41" t="n">
        <v>44927</v>
      </c>
      <c r="C3755" t="n">
        <v>11</v>
      </c>
      <c r="D3755" t="n">
        <v>0</v>
      </c>
    </row>
    <row r="3756">
      <c r="A3756" t="inlineStr">
        <is>
          <t>U-0ccbfc</t>
        </is>
      </c>
      <c r="B3756" s="41" t="n">
        <v>45627</v>
      </c>
      <c r="C3756" t="n">
        <v>8</v>
      </c>
      <c r="D3756" t="n">
        <v>0</v>
      </c>
    </row>
    <row r="3757">
      <c r="A3757" t="inlineStr">
        <is>
          <t>U-13be17</t>
        </is>
      </c>
      <c r="B3757" s="41" t="n">
        <v>45627</v>
      </c>
      <c r="C3757" t="n">
        <v>12</v>
      </c>
      <c r="D3757" t="n">
        <v>1</v>
      </c>
    </row>
    <row r="3758">
      <c r="A3758" t="inlineStr">
        <is>
          <t>U-e512cf</t>
        </is>
      </c>
      <c r="B3758" s="41" t="n">
        <v>45231</v>
      </c>
      <c r="C3758" t="n">
        <v>8</v>
      </c>
      <c r="D3758" t="n">
        <v>0</v>
      </c>
    </row>
    <row r="3759">
      <c r="A3759" t="inlineStr">
        <is>
          <t>U-af47d3</t>
        </is>
      </c>
      <c r="B3759" s="41" t="n">
        <v>44986</v>
      </c>
      <c r="C3759" t="n">
        <v>8</v>
      </c>
      <c r="D3759" t="n">
        <v>0</v>
      </c>
    </row>
    <row r="3760">
      <c r="A3760" t="inlineStr">
        <is>
          <t>U-9524ce</t>
        </is>
      </c>
      <c r="B3760" s="41" t="n">
        <v>45078</v>
      </c>
      <c r="C3760" t="n">
        <v>14</v>
      </c>
      <c r="D3760" t="n">
        <v>0</v>
      </c>
    </row>
    <row r="3761">
      <c r="A3761" t="inlineStr">
        <is>
          <t>U-3e5b22</t>
        </is>
      </c>
      <c r="B3761" s="41" t="n">
        <v>45047</v>
      </c>
      <c r="C3761" t="n">
        <v>9</v>
      </c>
      <c r="D3761" t="n">
        <v>0</v>
      </c>
    </row>
    <row r="3762">
      <c r="A3762" t="inlineStr">
        <is>
          <t>U-101e7f</t>
        </is>
      </c>
      <c r="B3762" s="41" t="n">
        <v>45566</v>
      </c>
      <c r="C3762" t="n">
        <v>10</v>
      </c>
      <c r="D3762" t="n">
        <v>0</v>
      </c>
    </row>
    <row r="3763">
      <c r="A3763" t="inlineStr">
        <is>
          <t>U-3e3ef6</t>
        </is>
      </c>
      <c r="B3763" s="41" t="n">
        <v>45323</v>
      </c>
      <c r="C3763" t="n">
        <v>13</v>
      </c>
      <c r="D3763" t="n">
        <v>0</v>
      </c>
    </row>
    <row r="3764">
      <c r="A3764" t="inlineStr">
        <is>
          <t>U-d57767</t>
        </is>
      </c>
      <c r="B3764" s="41" t="n">
        <v>45536</v>
      </c>
      <c r="C3764" t="n">
        <v>11</v>
      </c>
      <c r="D3764" t="n">
        <v>0</v>
      </c>
    </row>
    <row r="3765">
      <c r="A3765" t="inlineStr">
        <is>
          <t>U-3b829d</t>
        </is>
      </c>
      <c r="B3765" s="41" t="n">
        <v>45292</v>
      </c>
      <c r="C3765" t="n">
        <v>9</v>
      </c>
      <c r="D3765" t="n">
        <v>0</v>
      </c>
    </row>
    <row r="3766">
      <c r="A3766" t="inlineStr">
        <is>
          <t>U-a4089f</t>
        </is>
      </c>
      <c r="B3766" s="41" t="n">
        <v>45231</v>
      </c>
      <c r="C3766" t="n">
        <v>13</v>
      </c>
      <c r="D3766" t="n">
        <v>0</v>
      </c>
    </row>
    <row r="3767">
      <c r="A3767" t="inlineStr">
        <is>
          <t>U-82b1f8</t>
        </is>
      </c>
      <c r="B3767" s="41" t="n">
        <v>44958</v>
      </c>
      <c r="C3767" t="n">
        <v>11</v>
      </c>
      <c r="D3767" t="n">
        <v>0</v>
      </c>
    </row>
    <row r="3768">
      <c r="A3768" t="inlineStr">
        <is>
          <t>U-796ab3</t>
        </is>
      </c>
      <c r="B3768" s="41" t="n">
        <v>45536</v>
      </c>
      <c r="C3768" t="n">
        <v>13</v>
      </c>
      <c r="D3768" t="n">
        <v>0</v>
      </c>
    </row>
    <row r="3769">
      <c r="A3769" t="inlineStr">
        <is>
          <t>U-a9b8ce</t>
        </is>
      </c>
      <c r="B3769" s="41" t="n">
        <v>44927</v>
      </c>
      <c r="C3769" t="n">
        <v>11</v>
      </c>
      <c r="D3769" t="n">
        <v>0</v>
      </c>
    </row>
    <row r="3770">
      <c r="A3770" t="inlineStr">
        <is>
          <t>U-88a2d7</t>
        </is>
      </c>
      <c r="B3770" s="41" t="n">
        <v>45231</v>
      </c>
      <c r="C3770" t="n">
        <v>6</v>
      </c>
      <c r="D3770" t="n">
        <v>0</v>
      </c>
    </row>
    <row r="3771">
      <c r="A3771" t="inlineStr">
        <is>
          <t>U-7238cf</t>
        </is>
      </c>
      <c r="B3771" s="41" t="n">
        <v>45597</v>
      </c>
      <c r="C3771" t="n">
        <v>3</v>
      </c>
      <c r="D3771" t="n">
        <v>0</v>
      </c>
    </row>
    <row r="3772">
      <c r="A3772" t="inlineStr">
        <is>
          <t>U-3d6043</t>
        </is>
      </c>
      <c r="B3772" s="41" t="n">
        <v>45078</v>
      </c>
      <c r="C3772" t="n">
        <v>8</v>
      </c>
      <c r="D3772" t="n">
        <v>0</v>
      </c>
    </row>
    <row r="3773">
      <c r="A3773" t="inlineStr">
        <is>
          <t>U-f6576a</t>
        </is>
      </c>
      <c r="B3773" s="41" t="n">
        <v>45627</v>
      </c>
      <c r="C3773" t="n">
        <v>6</v>
      </c>
      <c r="D3773" t="n">
        <v>0</v>
      </c>
    </row>
    <row r="3774">
      <c r="A3774" t="inlineStr">
        <is>
          <t>U-e8b8d4</t>
        </is>
      </c>
      <c r="B3774" s="41" t="n">
        <v>45139</v>
      </c>
      <c r="C3774" t="n">
        <v>9</v>
      </c>
      <c r="D3774" t="n">
        <v>1</v>
      </c>
    </row>
    <row r="3775">
      <c r="A3775" t="inlineStr">
        <is>
          <t>U-525caf</t>
        </is>
      </c>
      <c r="B3775" s="41" t="n">
        <v>45170</v>
      </c>
      <c r="C3775" t="n">
        <v>7</v>
      </c>
      <c r="D3775" t="n">
        <v>0</v>
      </c>
    </row>
    <row r="3776">
      <c r="A3776" t="inlineStr">
        <is>
          <t>U-68521e</t>
        </is>
      </c>
      <c r="B3776" s="41" t="n">
        <v>45474</v>
      </c>
      <c r="C3776" t="n">
        <v>12</v>
      </c>
      <c r="D3776" t="n">
        <v>0</v>
      </c>
    </row>
    <row r="3777">
      <c r="A3777" t="inlineStr">
        <is>
          <t>U-462ef8</t>
        </is>
      </c>
      <c r="B3777" s="41" t="n">
        <v>45261</v>
      </c>
      <c r="C3777" t="n">
        <v>10</v>
      </c>
      <c r="D3777" t="n">
        <v>0</v>
      </c>
    </row>
    <row r="3778">
      <c r="A3778" t="inlineStr">
        <is>
          <t>U-c1ac09</t>
        </is>
      </c>
      <c r="B3778" s="41" t="n">
        <v>45505</v>
      </c>
      <c r="C3778" t="n">
        <v>12</v>
      </c>
      <c r="D3778" t="n">
        <v>0</v>
      </c>
    </row>
    <row r="3779">
      <c r="A3779" t="inlineStr">
        <is>
          <t>U-a29b58</t>
        </is>
      </c>
      <c r="B3779" s="41" t="n">
        <v>45200</v>
      </c>
      <c r="C3779" t="n">
        <v>10</v>
      </c>
      <c r="D3779" t="n">
        <v>0</v>
      </c>
    </row>
    <row r="3780">
      <c r="A3780" t="inlineStr">
        <is>
          <t>U-6a352e</t>
        </is>
      </c>
      <c r="B3780" s="41" t="n">
        <v>45047</v>
      </c>
      <c r="C3780" t="n">
        <v>11</v>
      </c>
      <c r="D3780" t="n">
        <v>1</v>
      </c>
    </row>
    <row r="3781">
      <c r="A3781" t="inlineStr">
        <is>
          <t>U-d7683b</t>
        </is>
      </c>
      <c r="B3781" s="41" t="n">
        <v>45231</v>
      </c>
      <c r="C3781" t="n">
        <v>8</v>
      </c>
      <c r="D3781" t="n">
        <v>0</v>
      </c>
    </row>
    <row r="3782">
      <c r="A3782" t="inlineStr">
        <is>
          <t>U-9075a6</t>
        </is>
      </c>
      <c r="B3782" s="41" t="n">
        <v>45474</v>
      </c>
      <c r="C3782" t="n">
        <v>8</v>
      </c>
      <c r="D3782" t="n">
        <v>0</v>
      </c>
    </row>
    <row r="3783">
      <c r="A3783" t="inlineStr">
        <is>
          <t>U-e5923a</t>
        </is>
      </c>
      <c r="B3783" s="41" t="n">
        <v>45108</v>
      </c>
      <c r="C3783" t="n">
        <v>12</v>
      </c>
      <c r="D3783" t="n">
        <v>1</v>
      </c>
    </row>
    <row r="3784">
      <c r="A3784" t="inlineStr">
        <is>
          <t>U-0f08f8</t>
        </is>
      </c>
      <c r="B3784" s="41" t="n">
        <v>45413</v>
      </c>
      <c r="C3784" t="n">
        <v>9</v>
      </c>
      <c r="D3784" t="n">
        <v>0</v>
      </c>
    </row>
    <row r="3785">
      <c r="A3785" t="inlineStr">
        <is>
          <t>U-a1e052</t>
        </is>
      </c>
      <c r="B3785" s="41" t="n">
        <v>45108</v>
      </c>
      <c r="C3785" t="n">
        <v>7</v>
      </c>
      <c r="D3785" t="n">
        <v>0</v>
      </c>
    </row>
    <row r="3786">
      <c r="A3786" t="inlineStr">
        <is>
          <t>U-5cb0f1</t>
        </is>
      </c>
      <c r="B3786" s="41" t="n">
        <v>45383</v>
      </c>
      <c r="C3786" t="n">
        <v>14</v>
      </c>
      <c r="D3786" t="n">
        <v>1</v>
      </c>
    </row>
    <row r="3787">
      <c r="A3787" t="inlineStr">
        <is>
          <t>U-63d175</t>
        </is>
      </c>
      <c r="B3787" s="41" t="n">
        <v>44986</v>
      </c>
      <c r="C3787" t="n">
        <v>4</v>
      </c>
      <c r="D3787" t="n">
        <v>4</v>
      </c>
    </row>
    <row r="3788">
      <c r="A3788" t="inlineStr">
        <is>
          <t>U-396610</t>
        </is>
      </c>
      <c r="B3788" s="41" t="n">
        <v>45200</v>
      </c>
      <c r="C3788" t="n">
        <v>13</v>
      </c>
      <c r="D3788" t="n">
        <v>0</v>
      </c>
    </row>
    <row r="3789">
      <c r="A3789" t="inlineStr">
        <is>
          <t>U-dfd7ba</t>
        </is>
      </c>
      <c r="B3789" s="41" t="n">
        <v>45078</v>
      </c>
      <c r="C3789" t="n">
        <v>15</v>
      </c>
      <c r="D3789" t="n">
        <v>0</v>
      </c>
    </row>
    <row r="3790">
      <c r="A3790" t="inlineStr">
        <is>
          <t>U-5e5b5a</t>
        </is>
      </c>
      <c r="B3790" s="41" t="n">
        <v>45627</v>
      </c>
      <c r="C3790" t="n">
        <v>13</v>
      </c>
      <c r="D3790" t="n">
        <v>0</v>
      </c>
    </row>
    <row r="3791">
      <c r="A3791" t="inlineStr">
        <is>
          <t>U-e288ca</t>
        </is>
      </c>
      <c r="B3791" s="41" t="n">
        <v>45139</v>
      </c>
      <c r="C3791" t="n">
        <v>7</v>
      </c>
      <c r="D3791" t="n">
        <v>0</v>
      </c>
    </row>
    <row r="3792">
      <c r="A3792" t="inlineStr">
        <is>
          <t>U-78c436</t>
        </is>
      </c>
      <c r="B3792" s="41" t="n">
        <v>45505</v>
      </c>
      <c r="C3792" t="n">
        <v>5</v>
      </c>
      <c r="D3792" t="n">
        <v>0</v>
      </c>
    </row>
    <row r="3793">
      <c r="A3793" t="inlineStr">
        <is>
          <t>U-4da360</t>
        </is>
      </c>
      <c r="B3793" s="41" t="n">
        <v>45078</v>
      </c>
      <c r="C3793" t="n">
        <v>7</v>
      </c>
      <c r="D3793" t="n">
        <v>0</v>
      </c>
    </row>
    <row r="3794">
      <c r="A3794" t="inlineStr">
        <is>
          <t>U-b2d8be</t>
        </is>
      </c>
      <c r="B3794" s="41" t="n">
        <v>44958</v>
      </c>
      <c r="C3794" t="n">
        <v>15</v>
      </c>
      <c r="D3794" t="n">
        <v>0</v>
      </c>
    </row>
    <row r="3795">
      <c r="A3795" t="inlineStr">
        <is>
          <t>U-d8cda0</t>
        </is>
      </c>
      <c r="B3795" s="41" t="n">
        <v>45627</v>
      </c>
      <c r="C3795" t="n">
        <v>7</v>
      </c>
      <c r="D3795" t="n">
        <v>0</v>
      </c>
    </row>
    <row r="3796">
      <c r="A3796" t="inlineStr">
        <is>
          <t>U-ce2fdf</t>
        </is>
      </c>
      <c r="B3796" s="41" t="n">
        <v>45597</v>
      </c>
      <c r="C3796" t="n">
        <v>18</v>
      </c>
      <c r="D3796" t="n">
        <v>0</v>
      </c>
    </row>
    <row r="3797">
      <c r="A3797" t="inlineStr">
        <is>
          <t>U-ec3059</t>
        </is>
      </c>
      <c r="B3797" s="41" t="n">
        <v>45078</v>
      </c>
      <c r="C3797" t="n">
        <v>9</v>
      </c>
      <c r="D3797" t="n">
        <v>2</v>
      </c>
    </row>
    <row r="3798">
      <c r="A3798" t="inlineStr">
        <is>
          <t>U-803834</t>
        </is>
      </c>
      <c r="B3798" s="41" t="n">
        <v>45017</v>
      </c>
      <c r="C3798" t="n">
        <v>9</v>
      </c>
      <c r="D3798" t="n">
        <v>1</v>
      </c>
    </row>
    <row r="3799">
      <c r="A3799" t="inlineStr">
        <is>
          <t>U-34e7cb</t>
        </is>
      </c>
      <c r="B3799" s="41" t="n">
        <v>45078</v>
      </c>
      <c r="C3799" t="n">
        <v>14</v>
      </c>
      <c r="D3799" t="n">
        <v>0</v>
      </c>
    </row>
    <row r="3800">
      <c r="A3800" t="inlineStr">
        <is>
          <t>U-dc2c8c</t>
        </is>
      </c>
      <c r="B3800" s="41" t="n">
        <v>45231</v>
      </c>
      <c r="C3800" t="n">
        <v>14</v>
      </c>
      <c r="D3800" t="n">
        <v>1</v>
      </c>
    </row>
    <row r="3801">
      <c r="A3801" t="inlineStr">
        <is>
          <t>U-7b6d66</t>
        </is>
      </c>
      <c r="B3801" s="41" t="n">
        <v>45017</v>
      </c>
      <c r="C3801" t="n">
        <v>10</v>
      </c>
      <c r="D3801" t="n">
        <v>0</v>
      </c>
    </row>
    <row r="3802">
      <c r="A3802" t="inlineStr">
        <is>
          <t>U-32834c</t>
        </is>
      </c>
      <c r="B3802" s="41" t="n">
        <v>45352</v>
      </c>
      <c r="C3802" t="n">
        <v>12</v>
      </c>
      <c r="D3802" t="n">
        <v>1</v>
      </c>
    </row>
    <row r="3803">
      <c r="A3803" t="inlineStr">
        <is>
          <t>U-143590</t>
        </is>
      </c>
      <c r="B3803" s="41" t="n">
        <v>45231</v>
      </c>
      <c r="C3803" t="n">
        <v>4</v>
      </c>
      <c r="D3803" t="n">
        <v>0</v>
      </c>
    </row>
    <row r="3804">
      <c r="A3804" t="inlineStr">
        <is>
          <t>U-1c33dd</t>
        </is>
      </c>
      <c r="B3804" s="41" t="n">
        <v>44927</v>
      </c>
      <c r="C3804" t="n">
        <v>8</v>
      </c>
      <c r="D3804" t="n">
        <v>0</v>
      </c>
    </row>
    <row r="3805">
      <c r="A3805" t="inlineStr">
        <is>
          <t>U-713deb</t>
        </is>
      </c>
      <c r="B3805" s="41" t="n">
        <v>45017</v>
      </c>
      <c r="C3805" t="n">
        <v>11</v>
      </c>
      <c r="D3805" t="n">
        <v>1</v>
      </c>
    </row>
    <row r="3806">
      <c r="A3806" t="inlineStr">
        <is>
          <t>U-80546f</t>
        </is>
      </c>
      <c r="B3806" s="41" t="n">
        <v>45413</v>
      </c>
      <c r="C3806" t="n">
        <v>10</v>
      </c>
      <c r="D3806" t="n">
        <v>1</v>
      </c>
    </row>
    <row r="3807">
      <c r="A3807" t="inlineStr">
        <is>
          <t>U-ff3f41</t>
        </is>
      </c>
      <c r="B3807" s="41" t="n">
        <v>44927</v>
      </c>
      <c r="C3807" t="n">
        <v>12</v>
      </c>
      <c r="D3807" t="n">
        <v>1</v>
      </c>
    </row>
    <row r="3808">
      <c r="A3808" t="inlineStr">
        <is>
          <t>U-5179ad</t>
        </is>
      </c>
      <c r="B3808" s="41" t="n">
        <v>45078</v>
      </c>
      <c r="C3808" t="n">
        <v>9</v>
      </c>
      <c r="D3808" t="n">
        <v>0</v>
      </c>
    </row>
    <row r="3809">
      <c r="A3809" t="inlineStr">
        <is>
          <t>U-18e82e</t>
        </is>
      </c>
      <c r="B3809" s="41" t="n">
        <v>45170</v>
      </c>
      <c r="C3809" t="n">
        <v>12</v>
      </c>
      <c r="D3809" t="n">
        <v>1</v>
      </c>
    </row>
    <row r="3810">
      <c r="A3810" t="inlineStr">
        <is>
          <t>U-991484</t>
        </is>
      </c>
      <c r="B3810" s="41" t="n">
        <v>44927</v>
      </c>
      <c r="C3810" t="n">
        <v>9</v>
      </c>
      <c r="D3810" t="n">
        <v>0</v>
      </c>
    </row>
    <row r="3811">
      <c r="A3811" t="inlineStr">
        <is>
          <t>U-19a8e0</t>
        </is>
      </c>
      <c r="B3811" s="41" t="n">
        <v>45444</v>
      </c>
      <c r="C3811" t="n">
        <v>9</v>
      </c>
      <c r="D3811" t="n">
        <v>0</v>
      </c>
    </row>
    <row r="3812">
      <c r="A3812" t="inlineStr">
        <is>
          <t>U-0e1014</t>
        </is>
      </c>
      <c r="B3812" s="41" t="n">
        <v>44986</v>
      </c>
      <c r="C3812" t="n">
        <v>8</v>
      </c>
      <c r="D3812" t="n">
        <v>0</v>
      </c>
    </row>
    <row r="3813">
      <c r="A3813" t="inlineStr">
        <is>
          <t>U-bdbafa</t>
        </is>
      </c>
      <c r="B3813" s="41" t="n">
        <v>45627</v>
      </c>
      <c r="C3813" t="n">
        <v>9</v>
      </c>
      <c r="D3813" t="n">
        <v>0</v>
      </c>
    </row>
    <row r="3814">
      <c r="A3814" t="inlineStr">
        <is>
          <t>U-2e3930</t>
        </is>
      </c>
      <c r="B3814" s="41" t="n">
        <v>45078</v>
      </c>
      <c r="C3814" t="n">
        <v>6</v>
      </c>
      <c r="D3814" t="n">
        <v>0</v>
      </c>
    </row>
    <row r="3815">
      <c r="A3815" t="inlineStr">
        <is>
          <t>U-5159e6</t>
        </is>
      </c>
      <c r="B3815" s="41" t="n">
        <v>45139</v>
      </c>
      <c r="C3815" t="n">
        <v>14</v>
      </c>
      <c r="D3815" t="n">
        <v>0</v>
      </c>
    </row>
    <row r="3816">
      <c r="A3816" t="inlineStr">
        <is>
          <t>U-024c31</t>
        </is>
      </c>
      <c r="B3816" s="41" t="n">
        <v>45108</v>
      </c>
      <c r="C3816" t="n">
        <v>14</v>
      </c>
      <c r="D3816" t="n">
        <v>0</v>
      </c>
    </row>
    <row r="3817">
      <c r="A3817" t="inlineStr">
        <is>
          <t>U-f52e0d</t>
        </is>
      </c>
      <c r="B3817" s="41" t="n">
        <v>45017</v>
      </c>
      <c r="C3817" t="n">
        <v>9</v>
      </c>
      <c r="D3817" t="n">
        <v>0</v>
      </c>
    </row>
    <row r="3818">
      <c r="A3818" t="inlineStr">
        <is>
          <t>U-41bbf2</t>
        </is>
      </c>
      <c r="B3818" s="41" t="n">
        <v>44958</v>
      </c>
      <c r="C3818" t="n">
        <v>8</v>
      </c>
      <c r="D3818" t="n">
        <v>0</v>
      </c>
    </row>
    <row r="3819">
      <c r="A3819" t="inlineStr">
        <is>
          <t>U-d71470</t>
        </is>
      </c>
      <c r="B3819" s="41" t="n">
        <v>45108</v>
      </c>
      <c r="C3819" t="n">
        <v>10</v>
      </c>
      <c r="D3819" t="n">
        <v>0</v>
      </c>
    </row>
    <row r="3820">
      <c r="A3820" t="inlineStr">
        <is>
          <t>U-77a1c3</t>
        </is>
      </c>
      <c r="B3820" s="41" t="n">
        <v>45383</v>
      </c>
      <c r="C3820" t="n">
        <v>15</v>
      </c>
      <c r="D3820" t="n">
        <v>0</v>
      </c>
    </row>
    <row r="3821">
      <c r="A3821" t="inlineStr">
        <is>
          <t>U-6cf125</t>
        </is>
      </c>
      <c r="B3821" s="41" t="n">
        <v>45505</v>
      </c>
      <c r="C3821" t="n">
        <v>6</v>
      </c>
      <c r="D3821" t="n">
        <v>0</v>
      </c>
    </row>
    <row r="3822">
      <c r="A3822" t="inlineStr">
        <is>
          <t>U-5e343a</t>
        </is>
      </c>
      <c r="B3822" s="41" t="n">
        <v>45536</v>
      </c>
      <c r="C3822" t="n">
        <v>10</v>
      </c>
      <c r="D3822" t="n">
        <v>0</v>
      </c>
    </row>
    <row r="3823">
      <c r="A3823" t="inlineStr">
        <is>
          <t>U-04d987</t>
        </is>
      </c>
      <c r="B3823" s="41" t="n">
        <v>45170</v>
      </c>
      <c r="C3823" t="n">
        <v>9</v>
      </c>
      <c r="D3823" t="n">
        <v>0</v>
      </c>
    </row>
    <row r="3824">
      <c r="A3824" t="inlineStr">
        <is>
          <t>U-ba7040</t>
        </is>
      </c>
      <c r="B3824" s="41" t="n">
        <v>45627</v>
      </c>
      <c r="C3824" t="n">
        <v>9</v>
      </c>
      <c r="D3824" t="n">
        <v>4</v>
      </c>
    </row>
    <row r="3825">
      <c r="A3825" t="inlineStr">
        <is>
          <t>U-ae3322</t>
        </is>
      </c>
      <c r="B3825" s="41" t="n">
        <v>45413</v>
      </c>
      <c r="C3825" t="n">
        <v>14</v>
      </c>
      <c r="D3825" t="n">
        <v>0</v>
      </c>
    </row>
    <row r="3826">
      <c r="A3826" t="inlineStr">
        <is>
          <t>U-d3464f</t>
        </is>
      </c>
      <c r="B3826" s="41" t="n">
        <v>44927</v>
      </c>
      <c r="C3826" t="n">
        <v>15</v>
      </c>
      <c r="D3826" t="n">
        <v>0</v>
      </c>
    </row>
    <row r="3827">
      <c r="A3827" t="inlineStr">
        <is>
          <t>U-5827a0</t>
        </is>
      </c>
      <c r="B3827" s="41" t="n">
        <v>44986</v>
      </c>
      <c r="C3827" t="n">
        <v>14</v>
      </c>
      <c r="D3827" t="n">
        <v>0</v>
      </c>
    </row>
    <row r="3828">
      <c r="A3828" t="inlineStr">
        <is>
          <t>U-232287</t>
        </is>
      </c>
      <c r="B3828" s="41" t="n">
        <v>45352</v>
      </c>
      <c r="C3828" t="n">
        <v>11</v>
      </c>
      <c r="D3828" t="n">
        <v>0</v>
      </c>
    </row>
    <row r="3829">
      <c r="A3829" t="inlineStr">
        <is>
          <t>U-cf222a</t>
        </is>
      </c>
      <c r="B3829" s="41" t="n">
        <v>45139</v>
      </c>
      <c r="C3829" t="n">
        <v>16</v>
      </c>
      <c r="D3829" t="n">
        <v>0</v>
      </c>
    </row>
    <row r="3830">
      <c r="A3830" t="inlineStr">
        <is>
          <t>U-c1ca12</t>
        </is>
      </c>
      <c r="B3830" s="41" t="n">
        <v>45323</v>
      </c>
      <c r="C3830" t="n">
        <v>15</v>
      </c>
      <c r="D3830" t="n">
        <v>0</v>
      </c>
    </row>
    <row r="3831">
      <c r="A3831" t="inlineStr">
        <is>
          <t>U-2b7121</t>
        </is>
      </c>
      <c r="B3831" s="41" t="n">
        <v>45200</v>
      </c>
      <c r="C3831" t="n">
        <v>8</v>
      </c>
      <c r="D3831" t="n">
        <v>0</v>
      </c>
    </row>
    <row r="3832">
      <c r="A3832" t="inlineStr">
        <is>
          <t>U-05fe6e</t>
        </is>
      </c>
      <c r="B3832" s="41" t="n">
        <v>45474</v>
      </c>
      <c r="C3832" t="n">
        <v>10</v>
      </c>
      <c r="D3832" t="n">
        <v>1</v>
      </c>
    </row>
    <row r="3833">
      <c r="A3833" t="inlineStr">
        <is>
          <t>U-416409</t>
        </is>
      </c>
      <c r="B3833" s="41" t="n">
        <v>45383</v>
      </c>
      <c r="C3833" t="n">
        <v>12</v>
      </c>
      <c r="D3833" t="n">
        <v>2</v>
      </c>
    </row>
    <row r="3834">
      <c r="A3834" t="inlineStr">
        <is>
          <t>U-501bb1</t>
        </is>
      </c>
      <c r="B3834" s="41" t="n">
        <v>45413</v>
      </c>
      <c r="C3834" t="n">
        <v>11</v>
      </c>
      <c r="D3834" t="n">
        <v>0</v>
      </c>
    </row>
    <row r="3835">
      <c r="A3835" t="inlineStr">
        <is>
          <t>U-a9adec</t>
        </is>
      </c>
      <c r="B3835" s="41" t="n">
        <v>45231</v>
      </c>
      <c r="C3835" t="n">
        <v>10</v>
      </c>
      <c r="D3835" t="n">
        <v>0</v>
      </c>
    </row>
    <row r="3836">
      <c r="A3836" t="inlineStr">
        <is>
          <t>U-a8f104</t>
        </is>
      </c>
      <c r="B3836" s="41" t="n">
        <v>45474</v>
      </c>
      <c r="C3836" t="n">
        <v>9</v>
      </c>
      <c r="D3836" t="n">
        <v>3</v>
      </c>
    </row>
    <row r="3837">
      <c r="A3837" t="inlineStr">
        <is>
          <t>U-2e699c</t>
        </is>
      </c>
      <c r="B3837" s="41" t="n">
        <v>45231</v>
      </c>
      <c r="C3837" t="n">
        <v>8</v>
      </c>
      <c r="D3837" t="n">
        <v>0</v>
      </c>
    </row>
    <row r="3838">
      <c r="A3838" t="inlineStr">
        <is>
          <t>U-491552</t>
        </is>
      </c>
      <c r="B3838" s="41" t="n">
        <v>45505</v>
      </c>
      <c r="C3838" t="n">
        <v>13</v>
      </c>
      <c r="D3838" t="n">
        <v>0</v>
      </c>
    </row>
    <row r="3839">
      <c r="A3839" t="inlineStr">
        <is>
          <t>U-ac09b0</t>
        </is>
      </c>
      <c r="B3839" s="41" t="n">
        <v>45231</v>
      </c>
      <c r="C3839" t="n">
        <v>18</v>
      </c>
      <c r="D3839" t="n">
        <v>3</v>
      </c>
    </row>
    <row r="3840">
      <c r="A3840" t="inlineStr">
        <is>
          <t>U-0ecba4</t>
        </is>
      </c>
      <c r="B3840" s="41" t="n">
        <v>45352</v>
      </c>
      <c r="C3840" t="n">
        <v>19</v>
      </c>
      <c r="D3840" t="n">
        <v>0</v>
      </c>
    </row>
    <row r="3841">
      <c r="A3841" t="inlineStr">
        <is>
          <t>U-336ea9</t>
        </is>
      </c>
      <c r="B3841" s="41" t="n">
        <v>45108</v>
      </c>
      <c r="C3841" t="n">
        <v>13</v>
      </c>
      <c r="D3841" t="n">
        <v>0</v>
      </c>
    </row>
    <row r="3842">
      <c r="A3842" t="inlineStr">
        <is>
          <t>U-5a0512</t>
        </is>
      </c>
      <c r="B3842" s="41" t="n">
        <v>45323</v>
      </c>
      <c r="C3842" t="n">
        <v>6</v>
      </c>
      <c r="D3842" t="n">
        <v>2</v>
      </c>
    </row>
    <row r="3843">
      <c r="A3843" t="inlineStr">
        <is>
          <t>U-8241ce</t>
        </is>
      </c>
      <c r="B3843" s="41" t="n">
        <v>45170</v>
      </c>
      <c r="C3843" t="n">
        <v>5</v>
      </c>
      <c r="D3843" t="n">
        <v>0</v>
      </c>
    </row>
    <row r="3844">
      <c r="A3844" t="inlineStr">
        <is>
          <t>U-255942</t>
        </is>
      </c>
      <c r="B3844" s="41" t="n">
        <v>45170</v>
      </c>
      <c r="C3844" t="n">
        <v>8</v>
      </c>
      <c r="D3844" t="n">
        <v>0</v>
      </c>
    </row>
    <row r="3845">
      <c r="A3845" t="inlineStr">
        <is>
          <t>U-177a1f</t>
        </is>
      </c>
      <c r="B3845" s="41" t="n">
        <v>45352</v>
      </c>
      <c r="C3845" t="n">
        <v>9</v>
      </c>
      <c r="D3845" t="n">
        <v>0</v>
      </c>
    </row>
    <row r="3846">
      <c r="A3846" t="inlineStr">
        <is>
          <t>U-28236d</t>
        </is>
      </c>
      <c r="B3846" s="41" t="n">
        <v>45323</v>
      </c>
      <c r="C3846" t="n">
        <v>9</v>
      </c>
      <c r="D3846" t="n">
        <v>0</v>
      </c>
    </row>
    <row r="3847">
      <c r="A3847" t="inlineStr">
        <is>
          <t>U-409951</t>
        </is>
      </c>
      <c r="B3847" s="41" t="n">
        <v>45352</v>
      </c>
      <c r="C3847" t="n">
        <v>10</v>
      </c>
      <c r="D3847" t="n">
        <v>3</v>
      </c>
    </row>
    <row r="3848">
      <c r="A3848" t="inlineStr">
        <is>
          <t>U-4ed874</t>
        </is>
      </c>
      <c r="B3848" s="41" t="n">
        <v>45323</v>
      </c>
      <c r="C3848" t="n">
        <v>10</v>
      </c>
      <c r="D3848" t="n">
        <v>0</v>
      </c>
    </row>
    <row r="3849">
      <c r="A3849" t="inlineStr">
        <is>
          <t>U-97a010</t>
        </is>
      </c>
      <c r="B3849" s="41" t="n">
        <v>45047</v>
      </c>
      <c r="C3849" t="n">
        <v>12</v>
      </c>
      <c r="D3849" t="n">
        <v>2</v>
      </c>
    </row>
    <row r="3850">
      <c r="A3850" t="inlineStr">
        <is>
          <t>U-8a0d03</t>
        </is>
      </c>
      <c r="B3850" s="41" t="n">
        <v>45017</v>
      </c>
      <c r="C3850" t="n">
        <v>6</v>
      </c>
      <c r="D3850" t="n">
        <v>0</v>
      </c>
    </row>
    <row r="3851">
      <c r="A3851" t="inlineStr">
        <is>
          <t>U-ac66e0</t>
        </is>
      </c>
      <c r="B3851" s="41" t="n">
        <v>45078</v>
      </c>
      <c r="C3851" t="n">
        <v>8</v>
      </c>
      <c r="D3851" t="n">
        <v>1</v>
      </c>
    </row>
    <row r="3852">
      <c r="A3852" t="inlineStr">
        <is>
          <t>U-aabdc7</t>
        </is>
      </c>
      <c r="B3852" s="41" t="n">
        <v>45323</v>
      </c>
      <c r="C3852" t="n">
        <v>6</v>
      </c>
      <c r="D3852" t="n">
        <v>2</v>
      </c>
    </row>
    <row r="3853">
      <c r="A3853" t="inlineStr">
        <is>
          <t>U-fdc3ba</t>
        </is>
      </c>
      <c r="B3853" s="41" t="n">
        <v>45292</v>
      </c>
      <c r="C3853" t="n">
        <v>8</v>
      </c>
      <c r="D3853" t="n">
        <v>0</v>
      </c>
    </row>
    <row r="3854">
      <c r="A3854" t="inlineStr">
        <is>
          <t>U-e17e29</t>
        </is>
      </c>
      <c r="B3854" s="41" t="n">
        <v>45444</v>
      </c>
      <c r="C3854" t="n">
        <v>14</v>
      </c>
      <c r="D3854" t="n">
        <v>1</v>
      </c>
    </row>
    <row r="3855">
      <c r="A3855" t="inlineStr">
        <is>
          <t>U-417821</t>
        </is>
      </c>
      <c r="B3855" s="41" t="n">
        <v>45170</v>
      </c>
      <c r="C3855" t="n">
        <v>11</v>
      </c>
      <c r="D3855" t="n">
        <v>0</v>
      </c>
    </row>
    <row r="3856">
      <c r="A3856" t="inlineStr">
        <is>
          <t>U-98710b</t>
        </is>
      </c>
      <c r="B3856" s="41" t="n">
        <v>45108</v>
      </c>
      <c r="C3856" t="n">
        <v>5</v>
      </c>
      <c r="D3856" t="n">
        <v>0</v>
      </c>
    </row>
    <row r="3857">
      <c r="A3857" t="inlineStr">
        <is>
          <t>U-f81364</t>
        </is>
      </c>
      <c r="B3857" s="41" t="n">
        <v>45627</v>
      </c>
      <c r="C3857" t="n">
        <v>14</v>
      </c>
      <c r="D3857" t="n">
        <v>1</v>
      </c>
    </row>
    <row r="3858">
      <c r="A3858" t="inlineStr">
        <is>
          <t>U-2ecf07</t>
        </is>
      </c>
      <c r="B3858" s="41" t="n">
        <v>44986</v>
      </c>
      <c r="C3858" t="n">
        <v>8</v>
      </c>
      <c r="D3858" t="n">
        <v>0</v>
      </c>
    </row>
    <row r="3859">
      <c r="A3859" t="inlineStr">
        <is>
          <t>U-ec7c24</t>
        </is>
      </c>
      <c r="B3859" s="41" t="n">
        <v>45047</v>
      </c>
      <c r="C3859" t="n">
        <v>11</v>
      </c>
      <c r="D3859" t="n">
        <v>3</v>
      </c>
    </row>
    <row r="3860">
      <c r="A3860" t="inlineStr">
        <is>
          <t>U-d20c9b</t>
        </is>
      </c>
      <c r="B3860" s="41" t="n">
        <v>44958</v>
      </c>
      <c r="C3860" t="n">
        <v>6</v>
      </c>
      <c r="D3860" t="n">
        <v>0</v>
      </c>
    </row>
    <row r="3861">
      <c r="A3861" t="inlineStr">
        <is>
          <t>U-a8a6c9</t>
        </is>
      </c>
      <c r="B3861" s="41" t="n">
        <v>45017</v>
      </c>
      <c r="C3861" t="n">
        <v>16</v>
      </c>
      <c r="D3861" t="n">
        <v>0</v>
      </c>
    </row>
    <row r="3862">
      <c r="A3862" t="inlineStr">
        <is>
          <t>U-27ac7b</t>
        </is>
      </c>
      <c r="B3862" s="41" t="n">
        <v>44927</v>
      </c>
      <c r="C3862" t="n">
        <v>9</v>
      </c>
      <c r="D3862" t="n">
        <v>0</v>
      </c>
    </row>
    <row r="3863">
      <c r="A3863" t="inlineStr">
        <is>
          <t>U-c81c94</t>
        </is>
      </c>
      <c r="B3863" s="41" t="n">
        <v>45627</v>
      </c>
      <c r="C3863" t="n">
        <v>11</v>
      </c>
      <c r="D3863" t="n">
        <v>0</v>
      </c>
    </row>
    <row r="3864">
      <c r="A3864" t="inlineStr">
        <is>
          <t>U-b454dd</t>
        </is>
      </c>
      <c r="B3864" s="41" t="n">
        <v>45170</v>
      </c>
      <c r="C3864" t="n">
        <v>13</v>
      </c>
      <c r="D3864" t="n">
        <v>1</v>
      </c>
    </row>
    <row r="3865">
      <c r="A3865" t="inlineStr">
        <is>
          <t>U-bd71ff</t>
        </is>
      </c>
      <c r="B3865" s="41" t="n">
        <v>45170</v>
      </c>
      <c r="C3865" t="n">
        <v>9</v>
      </c>
      <c r="D3865" t="n">
        <v>0</v>
      </c>
    </row>
    <row r="3866">
      <c r="A3866" t="inlineStr">
        <is>
          <t>U-67ca3d</t>
        </is>
      </c>
      <c r="B3866" s="41" t="n">
        <v>45139</v>
      </c>
      <c r="C3866" t="n">
        <v>11</v>
      </c>
      <c r="D3866" t="n">
        <v>0</v>
      </c>
    </row>
    <row r="3867">
      <c r="A3867" t="inlineStr">
        <is>
          <t>U-c5f33e</t>
        </is>
      </c>
      <c r="B3867" s="41" t="n">
        <v>45200</v>
      </c>
      <c r="C3867" t="n">
        <v>5</v>
      </c>
      <c r="D3867" t="n">
        <v>1</v>
      </c>
    </row>
    <row r="3868">
      <c r="A3868" t="inlineStr">
        <is>
          <t>U-2ae2cc</t>
        </is>
      </c>
      <c r="B3868" s="41" t="n">
        <v>45597</v>
      </c>
      <c r="C3868" t="n">
        <v>15</v>
      </c>
      <c r="D3868" t="n">
        <v>0</v>
      </c>
    </row>
    <row r="3869">
      <c r="A3869" t="inlineStr">
        <is>
          <t>U-2ebf8b</t>
        </is>
      </c>
      <c r="B3869" s="41" t="n">
        <v>45261</v>
      </c>
      <c r="C3869" t="n">
        <v>6</v>
      </c>
      <c r="D3869" t="n">
        <v>0</v>
      </c>
    </row>
    <row r="3870">
      <c r="A3870" t="inlineStr">
        <is>
          <t>U-43f58c</t>
        </is>
      </c>
      <c r="B3870" s="41" t="n">
        <v>45352</v>
      </c>
      <c r="C3870" t="n">
        <v>10</v>
      </c>
      <c r="D3870" t="n">
        <v>1</v>
      </c>
    </row>
    <row r="3871">
      <c r="A3871" t="inlineStr">
        <is>
          <t>U-b143c5</t>
        </is>
      </c>
      <c r="B3871" s="41" t="n">
        <v>44927</v>
      </c>
      <c r="C3871" t="n">
        <v>7</v>
      </c>
      <c r="D3871" t="n">
        <v>0</v>
      </c>
    </row>
    <row r="3872">
      <c r="A3872" t="inlineStr">
        <is>
          <t>U-04b563</t>
        </is>
      </c>
      <c r="B3872" s="41" t="n">
        <v>45323</v>
      </c>
      <c r="C3872" t="n">
        <v>11</v>
      </c>
      <c r="D3872" t="n">
        <v>1</v>
      </c>
    </row>
    <row r="3873">
      <c r="A3873" t="inlineStr">
        <is>
          <t>U-f4eb1b</t>
        </is>
      </c>
      <c r="B3873" s="41" t="n">
        <v>45078</v>
      </c>
      <c r="C3873" t="n">
        <v>9</v>
      </c>
      <c r="D3873" t="n">
        <v>0</v>
      </c>
    </row>
    <row r="3874">
      <c r="A3874" t="inlineStr">
        <is>
          <t>U-97d8dc</t>
        </is>
      </c>
      <c r="B3874" s="41" t="n">
        <v>45505</v>
      </c>
      <c r="C3874" t="n">
        <v>11</v>
      </c>
      <c r="D3874" t="n">
        <v>2</v>
      </c>
    </row>
    <row r="3875">
      <c r="A3875" t="inlineStr">
        <is>
          <t>U-bf2143</t>
        </is>
      </c>
      <c r="B3875" s="41" t="n">
        <v>45627</v>
      </c>
      <c r="C3875" t="n">
        <v>16</v>
      </c>
      <c r="D3875" t="n">
        <v>0</v>
      </c>
    </row>
    <row r="3876">
      <c r="A3876" t="inlineStr">
        <is>
          <t>U-792ba0</t>
        </is>
      </c>
      <c r="B3876" s="41" t="n">
        <v>45323</v>
      </c>
      <c r="C3876" t="n">
        <v>10</v>
      </c>
      <c r="D3876" t="n">
        <v>0</v>
      </c>
    </row>
    <row r="3877">
      <c r="A3877" t="inlineStr">
        <is>
          <t>U-0a89a2</t>
        </is>
      </c>
      <c r="B3877" s="41" t="n">
        <v>45292</v>
      </c>
      <c r="C3877" t="n">
        <v>14</v>
      </c>
      <c r="D3877" t="n">
        <v>0</v>
      </c>
    </row>
    <row r="3878">
      <c r="A3878" t="inlineStr">
        <is>
          <t>U-cc987b</t>
        </is>
      </c>
      <c r="B3878" s="41" t="n">
        <v>45597</v>
      </c>
      <c r="C3878" t="n">
        <v>7</v>
      </c>
      <c r="D3878" t="n">
        <v>0</v>
      </c>
    </row>
    <row r="3879">
      <c r="A3879" t="inlineStr">
        <is>
          <t>U-619718</t>
        </is>
      </c>
      <c r="B3879" s="41" t="n">
        <v>45108</v>
      </c>
      <c r="C3879" t="n">
        <v>11</v>
      </c>
      <c r="D3879" t="n">
        <v>2</v>
      </c>
    </row>
    <row r="3880">
      <c r="A3880" t="inlineStr">
        <is>
          <t>U-30b244</t>
        </is>
      </c>
      <c r="B3880" s="41" t="n">
        <v>45505</v>
      </c>
      <c r="C3880" t="n">
        <v>11</v>
      </c>
      <c r="D3880" t="n">
        <v>0</v>
      </c>
    </row>
    <row r="3881">
      <c r="A3881" t="inlineStr">
        <is>
          <t>U-d43173</t>
        </is>
      </c>
      <c r="B3881" s="41" t="n">
        <v>44958</v>
      </c>
      <c r="C3881" t="n">
        <v>12</v>
      </c>
      <c r="D3881" t="n">
        <v>1</v>
      </c>
    </row>
    <row r="3882">
      <c r="A3882" t="inlineStr">
        <is>
          <t>U-9e76f9</t>
        </is>
      </c>
      <c r="B3882" s="41" t="n">
        <v>45108</v>
      </c>
      <c r="C3882" t="n">
        <v>10</v>
      </c>
      <c r="D3882" t="n">
        <v>0</v>
      </c>
    </row>
    <row r="3883">
      <c r="A3883" t="inlineStr">
        <is>
          <t>U-ebc6ce</t>
        </is>
      </c>
      <c r="B3883" s="41" t="n">
        <v>45170</v>
      </c>
      <c r="C3883" t="n">
        <v>9</v>
      </c>
      <c r="D3883" t="n">
        <v>1</v>
      </c>
    </row>
    <row r="3884">
      <c r="A3884" t="inlineStr">
        <is>
          <t>U-28c789</t>
        </is>
      </c>
      <c r="B3884" s="41" t="n">
        <v>45474</v>
      </c>
      <c r="C3884" t="n">
        <v>13</v>
      </c>
      <c r="D3884" t="n">
        <v>0</v>
      </c>
    </row>
    <row r="3885">
      <c r="A3885" t="inlineStr">
        <is>
          <t>U-8dba45</t>
        </is>
      </c>
      <c r="B3885" s="41" t="n">
        <v>45383</v>
      </c>
      <c r="C3885" t="n">
        <v>13</v>
      </c>
      <c r="D3885" t="n">
        <v>0</v>
      </c>
    </row>
    <row r="3886">
      <c r="A3886" t="inlineStr">
        <is>
          <t>U-e4c3d1</t>
        </is>
      </c>
      <c r="B3886" s="41" t="n">
        <v>45078</v>
      </c>
      <c r="C3886" t="n">
        <v>10</v>
      </c>
      <c r="D3886" t="n">
        <v>0</v>
      </c>
    </row>
    <row r="3887">
      <c r="A3887" t="inlineStr">
        <is>
          <t>U-6bf9e9</t>
        </is>
      </c>
      <c r="B3887" s="41" t="n">
        <v>45627</v>
      </c>
      <c r="C3887" t="n">
        <v>10</v>
      </c>
      <c r="D3887" t="n">
        <v>0</v>
      </c>
    </row>
    <row r="3888">
      <c r="A3888" t="inlineStr">
        <is>
          <t>U-d3479c</t>
        </is>
      </c>
      <c r="B3888" s="41" t="n">
        <v>45231</v>
      </c>
      <c r="C3888" t="n">
        <v>11</v>
      </c>
      <c r="D3888" t="n">
        <v>2</v>
      </c>
    </row>
    <row r="3889">
      <c r="A3889" t="inlineStr">
        <is>
          <t>U-51ad21</t>
        </is>
      </c>
      <c r="B3889" s="41" t="n">
        <v>45200</v>
      </c>
      <c r="C3889" t="n">
        <v>7</v>
      </c>
      <c r="D3889" t="n">
        <v>0</v>
      </c>
    </row>
    <row r="3890">
      <c r="A3890" t="inlineStr">
        <is>
          <t>U-5d5ac7</t>
        </is>
      </c>
      <c r="B3890" s="41" t="n">
        <v>45505</v>
      </c>
      <c r="C3890" t="n">
        <v>18</v>
      </c>
      <c r="D3890" t="n">
        <v>1</v>
      </c>
    </row>
    <row r="3891">
      <c r="A3891" t="inlineStr">
        <is>
          <t>U-31b947</t>
        </is>
      </c>
      <c r="B3891" s="41" t="n">
        <v>44986</v>
      </c>
      <c r="C3891" t="n">
        <v>14</v>
      </c>
      <c r="D3891" t="n">
        <v>0</v>
      </c>
    </row>
    <row r="3892">
      <c r="A3892" t="inlineStr">
        <is>
          <t>U-eb2369</t>
        </is>
      </c>
      <c r="B3892" s="41" t="n">
        <v>45047</v>
      </c>
      <c r="C3892" t="n">
        <v>12</v>
      </c>
      <c r="D3892" t="n">
        <v>0</v>
      </c>
    </row>
    <row r="3893">
      <c r="A3893" t="inlineStr">
        <is>
          <t>U-e4c673</t>
        </is>
      </c>
      <c r="B3893" s="41" t="n">
        <v>45413</v>
      </c>
      <c r="C3893" t="n">
        <v>11</v>
      </c>
      <c r="D3893" t="n">
        <v>0</v>
      </c>
    </row>
    <row r="3894">
      <c r="A3894" t="inlineStr">
        <is>
          <t>U-c9594c</t>
        </is>
      </c>
      <c r="B3894" s="41" t="n">
        <v>45323</v>
      </c>
      <c r="C3894" t="n">
        <v>15</v>
      </c>
      <c r="D3894" t="n">
        <v>3</v>
      </c>
    </row>
    <row r="3895">
      <c r="A3895" t="inlineStr">
        <is>
          <t>U-5c6f8b</t>
        </is>
      </c>
      <c r="B3895" s="41" t="n">
        <v>45200</v>
      </c>
      <c r="C3895" t="n">
        <v>11</v>
      </c>
      <c r="D3895" t="n">
        <v>0</v>
      </c>
    </row>
    <row r="3896">
      <c r="A3896" t="inlineStr">
        <is>
          <t>U-01c867</t>
        </is>
      </c>
      <c r="B3896" s="41" t="n">
        <v>45597</v>
      </c>
      <c r="C3896" t="n">
        <v>11</v>
      </c>
      <c r="D3896" t="n">
        <v>0</v>
      </c>
    </row>
    <row r="3897">
      <c r="A3897" t="inlineStr">
        <is>
          <t>U-a6b2a7</t>
        </is>
      </c>
      <c r="B3897" s="41" t="n">
        <v>45108</v>
      </c>
      <c r="C3897" t="n">
        <v>11</v>
      </c>
      <c r="D3897" t="n">
        <v>0</v>
      </c>
    </row>
    <row r="3898">
      <c r="A3898" t="inlineStr">
        <is>
          <t>U-694776</t>
        </is>
      </c>
      <c r="B3898" s="41" t="n">
        <v>45323</v>
      </c>
      <c r="C3898" t="n">
        <v>10</v>
      </c>
      <c r="D3898" t="n">
        <v>2</v>
      </c>
    </row>
    <row r="3899">
      <c r="A3899" t="inlineStr">
        <is>
          <t>U-63ce15</t>
        </is>
      </c>
      <c r="B3899" s="41" t="n">
        <v>45078</v>
      </c>
      <c r="C3899" t="n">
        <v>12</v>
      </c>
      <c r="D3899" t="n">
        <v>0</v>
      </c>
    </row>
    <row r="3900">
      <c r="A3900" t="inlineStr">
        <is>
          <t>U-c65e6a</t>
        </is>
      </c>
      <c r="B3900" s="41" t="n">
        <v>45536</v>
      </c>
      <c r="C3900" t="n">
        <v>17</v>
      </c>
      <c r="D3900" t="n">
        <v>0</v>
      </c>
    </row>
    <row r="3901">
      <c r="A3901" t="inlineStr">
        <is>
          <t>U-d76af7</t>
        </is>
      </c>
      <c r="B3901" s="41" t="n">
        <v>44958</v>
      </c>
      <c r="C3901" t="n">
        <v>10</v>
      </c>
      <c r="D3901" t="n">
        <v>0</v>
      </c>
    </row>
    <row r="3902">
      <c r="A3902" t="inlineStr">
        <is>
          <t>U-9084c0</t>
        </is>
      </c>
      <c r="B3902" s="41" t="n">
        <v>45383</v>
      </c>
      <c r="C3902" t="n">
        <v>9</v>
      </c>
      <c r="D3902" t="n">
        <v>0</v>
      </c>
    </row>
    <row r="3903">
      <c r="A3903" t="inlineStr">
        <is>
          <t>U-89db4f</t>
        </is>
      </c>
      <c r="B3903" s="41" t="n">
        <v>45597</v>
      </c>
      <c r="C3903" t="n">
        <v>12</v>
      </c>
      <c r="D3903" t="n">
        <v>0</v>
      </c>
    </row>
    <row r="3904">
      <c r="A3904" t="inlineStr">
        <is>
          <t>U-49adcf</t>
        </is>
      </c>
      <c r="B3904" s="41" t="n">
        <v>45383</v>
      </c>
      <c r="C3904" t="n">
        <v>15</v>
      </c>
      <c r="D3904" t="n">
        <v>2</v>
      </c>
    </row>
    <row r="3905">
      <c r="A3905" t="inlineStr">
        <is>
          <t>U-872d15</t>
        </is>
      </c>
      <c r="B3905" s="41" t="n">
        <v>44958</v>
      </c>
      <c r="C3905" t="n">
        <v>14</v>
      </c>
      <c r="D3905" t="n">
        <v>0</v>
      </c>
    </row>
    <row r="3906">
      <c r="A3906" t="inlineStr">
        <is>
          <t>U-21c7b4</t>
        </is>
      </c>
      <c r="B3906" s="41" t="n">
        <v>45474</v>
      </c>
      <c r="C3906" t="n">
        <v>8</v>
      </c>
      <c r="D3906" t="n">
        <v>0</v>
      </c>
    </row>
    <row r="3907">
      <c r="A3907" t="inlineStr">
        <is>
          <t>U-2962f7</t>
        </is>
      </c>
      <c r="B3907" s="41" t="n">
        <v>45078</v>
      </c>
      <c r="C3907" t="n">
        <v>8</v>
      </c>
      <c r="D3907" t="n">
        <v>1</v>
      </c>
    </row>
    <row r="3908">
      <c r="A3908" t="inlineStr">
        <is>
          <t>U-cc6cc8</t>
        </is>
      </c>
      <c r="B3908" s="41" t="n">
        <v>45078</v>
      </c>
      <c r="C3908" t="n">
        <v>7</v>
      </c>
      <c r="D3908" t="n">
        <v>0</v>
      </c>
    </row>
    <row r="3909">
      <c r="A3909" t="inlineStr">
        <is>
          <t>U-a28afb</t>
        </is>
      </c>
      <c r="B3909" s="41" t="n">
        <v>45413</v>
      </c>
      <c r="C3909" t="n">
        <v>14</v>
      </c>
      <c r="D3909" t="n">
        <v>2</v>
      </c>
    </row>
    <row r="3910">
      <c r="A3910" t="inlineStr">
        <is>
          <t>U-e930e8</t>
        </is>
      </c>
      <c r="B3910" s="41" t="n">
        <v>45627</v>
      </c>
      <c r="C3910" t="n">
        <v>4</v>
      </c>
      <c r="D3910" t="n">
        <v>0</v>
      </c>
    </row>
    <row r="3911">
      <c r="A3911" t="inlineStr">
        <is>
          <t>U-27302a</t>
        </is>
      </c>
      <c r="B3911" s="41" t="n">
        <v>45505</v>
      </c>
      <c r="C3911" t="n">
        <v>6</v>
      </c>
      <c r="D3911" t="n">
        <v>0</v>
      </c>
    </row>
    <row r="3912">
      <c r="A3912" t="inlineStr">
        <is>
          <t>U-3bd4ec</t>
        </is>
      </c>
      <c r="B3912" s="41" t="n">
        <v>44958</v>
      </c>
      <c r="C3912" t="n">
        <v>11</v>
      </c>
      <c r="D3912" t="n">
        <v>1</v>
      </c>
    </row>
    <row r="3913">
      <c r="A3913" t="inlineStr">
        <is>
          <t>U-c7df32</t>
        </is>
      </c>
      <c r="B3913" s="41" t="n">
        <v>45292</v>
      </c>
      <c r="C3913" t="n">
        <v>11</v>
      </c>
      <c r="D3913" t="n">
        <v>2</v>
      </c>
    </row>
    <row r="3914">
      <c r="A3914" t="inlineStr">
        <is>
          <t>U-ddcd12</t>
        </is>
      </c>
      <c r="B3914" s="41" t="n">
        <v>45017</v>
      </c>
      <c r="C3914" t="n">
        <v>7</v>
      </c>
      <c r="D3914" t="n">
        <v>1</v>
      </c>
    </row>
    <row r="3915">
      <c r="A3915" t="inlineStr">
        <is>
          <t>U-681f88</t>
        </is>
      </c>
      <c r="B3915" s="41" t="n">
        <v>45474</v>
      </c>
      <c r="C3915" t="n">
        <v>9</v>
      </c>
      <c r="D3915" t="n">
        <v>0</v>
      </c>
    </row>
    <row r="3916">
      <c r="A3916" t="inlineStr">
        <is>
          <t>U-e30e1c</t>
        </is>
      </c>
      <c r="B3916" s="41" t="n">
        <v>45383</v>
      </c>
      <c r="C3916" t="n">
        <v>13</v>
      </c>
      <c r="D3916" t="n">
        <v>0</v>
      </c>
    </row>
    <row r="3917">
      <c r="A3917" t="inlineStr">
        <is>
          <t>U-c5663e</t>
        </is>
      </c>
      <c r="B3917" s="41" t="n">
        <v>45200</v>
      </c>
      <c r="C3917" t="n">
        <v>10</v>
      </c>
      <c r="D3917" t="n">
        <v>1</v>
      </c>
    </row>
    <row r="3918">
      <c r="A3918" t="inlineStr">
        <is>
          <t>U-3913e1</t>
        </is>
      </c>
      <c r="B3918" s="41" t="n">
        <v>45505</v>
      </c>
      <c r="C3918" t="n">
        <v>10</v>
      </c>
      <c r="D3918" t="n">
        <v>0</v>
      </c>
    </row>
    <row r="3919">
      <c r="A3919" t="inlineStr">
        <is>
          <t>U-0a129f</t>
        </is>
      </c>
      <c r="B3919" s="41" t="n">
        <v>45047</v>
      </c>
      <c r="C3919" t="n">
        <v>11</v>
      </c>
      <c r="D3919" t="n">
        <v>0</v>
      </c>
    </row>
    <row r="3920">
      <c r="A3920" t="inlineStr">
        <is>
          <t>U-fdc106</t>
        </is>
      </c>
      <c r="B3920" s="41" t="n">
        <v>45170</v>
      </c>
      <c r="C3920" t="n">
        <v>11</v>
      </c>
      <c r="D3920" t="n">
        <v>0</v>
      </c>
    </row>
    <row r="3921">
      <c r="A3921" t="inlineStr">
        <is>
          <t>U-554cbc</t>
        </is>
      </c>
      <c r="B3921" s="41" t="n">
        <v>45017</v>
      </c>
      <c r="C3921" t="n">
        <v>12</v>
      </c>
      <c r="D3921" t="n">
        <v>0</v>
      </c>
    </row>
    <row r="3922">
      <c r="A3922" t="inlineStr">
        <is>
          <t>U-c1f7de</t>
        </is>
      </c>
      <c r="B3922" s="41" t="n">
        <v>44986</v>
      </c>
      <c r="C3922" t="n">
        <v>10</v>
      </c>
      <c r="D3922" t="n">
        <v>1</v>
      </c>
    </row>
    <row r="3923">
      <c r="A3923" t="inlineStr">
        <is>
          <t>U-379b3e</t>
        </is>
      </c>
      <c r="B3923" s="41" t="n">
        <v>45231</v>
      </c>
      <c r="C3923" t="n">
        <v>11</v>
      </c>
      <c r="D3923" t="n">
        <v>2</v>
      </c>
    </row>
    <row r="3924">
      <c r="A3924" t="inlineStr">
        <is>
          <t>U-295c2e</t>
        </is>
      </c>
      <c r="B3924" s="41" t="n">
        <v>45139</v>
      </c>
      <c r="C3924" t="n">
        <v>11</v>
      </c>
      <c r="D3924" t="n">
        <v>3</v>
      </c>
    </row>
    <row r="3925">
      <c r="A3925" t="inlineStr">
        <is>
          <t>U-9c0fe4</t>
        </is>
      </c>
      <c r="B3925" s="41" t="n">
        <v>45627</v>
      </c>
      <c r="C3925" t="n">
        <v>11</v>
      </c>
      <c r="D3925" t="n">
        <v>0</v>
      </c>
    </row>
    <row r="3926">
      <c r="A3926" t="inlineStr">
        <is>
          <t>U-8fb9e4</t>
        </is>
      </c>
      <c r="B3926" s="41" t="n">
        <v>45597</v>
      </c>
      <c r="C3926" t="n">
        <v>7</v>
      </c>
      <c r="D3926" t="n">
        <v>0</v>
      </c>
    </row>
    <row r="3927">
      <c r="A3927" t="inlineStr">
        <is>
          <t>U-446ccc</t>
        </is>
      </c>
      <c r="B3927" s="41" t="n">
        <v>45597</v>
      </c>
      <c r="C3927" t="n">
        <v>7</v>
      </c>
      <c r="D3927" t="n">
        <v>0</v>
      </c>
    </row>
    <row r="3928">
      <c r="A3928" t="inlineStr">
        <is>
          <t>U-eba26c</t>
        </is>
      </c>
      <c r="B3928" s="41" t="n">
        <v>44958</v>
      </c>
      <c r="C3928" t="n">
        <v>8</v>
      </c>
      <c r="D3928" t="n">
        <v>3</v>
      </c>
    </row>
    <row r="3929">
      <c r="A3929" t="inlineStr">
        <is>
          <t>U-897e57</t>
        </is>
      </c>
      <c r="B3929" s="41" t="n">
        <v>45047</v>
      </c>
      <c r="C3929" t="n">
        <v>11</v>
      </c>
      <c r="D3929" t="n">
        <v>0</v>
      </c>
    </row>
    <row r="3930">
      <c r="A3930" t="inlineStr">
        <is>
          <t>U-89a62c</t>
        </is>
      </c>
      <c r="B3930" s="41" t="n">
        <v>45078</v>
      </c>
      <c r="C3930" t="n">
        <v>4</v>
      </c>
      <c r="D3930" t="n">
        <v>0</v>
      </c>
    </row>
    <row r="3931">
      <c r="A3931" t="inlineStr">
        <is>
          <t>U-b8525d</t>
        </is>
      </c>
      <c r="B3931" s="41" t="n">
        <v>44986</v>
      </c>
      <c r="C3931" t="n">
        <v>12</v>
      </c>
      <c r="D3931" t="n">
        <v>2</v>
      </c>
    </row>
    <row r="3932">
      <c r="A3932" t="inlineStr">
        <is>
          <t>U-5a109a</t>
        </is>
      </c>
      <c r="B3932" s="41" t="n">
        <v>45078</v>
      </c>
      <c r="C3932" t="n">
        <v>14</v>
      </c>
      <c r="D3932" t="n">
        <v>0</v>
      </c>
    </row>
    <row r="3933">
      <c r="A3933" t="inlineStr">
        <is>
          <t>U-9a7c4d</t>
        </is>
      </c>
      <c r="B3933" s="41" t="n">
        <v>45505</v>
      </c>
      <c r="C3933" t="n">
        <v>16</v>
      </c>
      <c r="D3933" t="n">
        <v>0</v>
      </c>
    </row>
    <row r="3934">
      <c r="A3934" t="inlineStr">
        <is>
          <t>U-caacd4</t>
        </is>
      </c>
      <c r="B3934" s="41" t="n">
        <v>45597</v>
      </c>
      <c r="C3934" t="n">
        <v>11</v>
      </c>
      <c r="D3934" t="n">
        <v>2</v>
      </c>
    </row>
    <row r="3935">
      <c r="A3935" t="inlineStr">
        <is>
          <t>U-55162c</t>
        </is>
      </c>
      <c r="B3935" s="41" t="n">
        <v>45078</v>
      </c>
      <c r="C3935" t="n">
        <v>9</v>
      </c>
      <c r="D3935" t="n">
        <v>0</v>
      </c>
    </row>
    <row r="3936">
      <c r="A3936" t="inlineStr">
        <is>
          <t>U-e752e6</t>
        </is>
      </c>
      <c r="B3936" s="41" t="n">
        <v>45108</v>
      </c>
      <c r="C3936" t="n">
        <v>17</v>
      </c>
      <c r="D3936" t="n">
        <v>0</v>
      </c>
    </row>
    <row r="3937">
      <c r="A3937" t="inlineStr">
        <is>
          <t>U-dc7f31</t>
        </is>
      </c>
      <c r="B3937" s="41" t="n">
        <v>45566</v>
      </c>
      <c r="C3937" t="n">
        <v>10</v>
      </c>
      <c r="D3937" t="n">
        <v>0</v>
      </c>
    </row>
    <row r="3938">
      <c r="A3938" t="inlineStr">
        <is>
          <t>U-d1572b</t>
        </is>
      </c>
      <c r="B3938" s="41" t="n">
        <v>45323</v>
      </c>
      <c r="C3938" t="n">
        <v>9</v>
      </c>
      <c r="D3938" t="n">
        <v>0</v>
      </c>
    </row>
    <row r="3939">
      <c r="A3939" t="inlineStr">
        <is>
          <t>U-c075b0</t>
        </is>
      </c>
      <c r="B3939" s="41" t="n">
        <v>45047</v>
      </c>
      <c r="C3939" t="n">
        <v>14</v>
      </c>
      <c r="D3939" t="n">
        <v>2</v>
      </c>
    </row>
    <row r="3940">
      <c r="A3940" t="inlineStr">
        <is>
          <t>U-cda49e</t>
        </is>
      </c>
      <c r="B3940" s="41" t="n">
        <v>45108</v>
      </c>
      <c r="C3940" t="n">
        <v>10</v>
      </c>
      <c r="D3940" t="n">
        <v>2</v>
      </c>
    </row>
    <row r="3941">
      <c r="A3941" t="inlineStr">
        <is>
          <t>U-f35bc6</t>
        </is>
      </c>
      <c r="B3941" s="41" t="n">
        <v>44927</v>
      </c>
      <c r="C3941" t="n">
        <v>11</v>
      </c>
      <c r="D3941" t="n">
        <v>0</v>
      </c>
    </row>
    <row r="3942">
      <c r="A3942" t="inlineStr">
        <is>
          <t>U-e0bea8</t>
        </is>
      </c>
      <c r="B3942" s="41" t="n">
        <v>45413</v>
      </c>
      <c r="C3942" t="n">
        <v>7</v>
      </c>
      <c r="D3942" t="n">
        <v>0</v>
      </c>
    </row>
    <row r="3943">
      <c r="A3943" t="inlineStr">
        <is>
          <t>U-c88c5e</t>
        </is>
      </c>
      <c r="B3943" s="41" t="n">
        <v>45566</v>
      </c>
      <c r="C3943" t="n">
        <v>9</v>
      </c>
      <c r="D3943" t="n">
        <v>0</v>
      </c>
    </row>
    <row r="3944">
      <c r="A3944" t="inlineStr">
        <is>
          <t>U-8212d3</t>
        </is>
      </c>
      <c r="B3944" s="41" t="n">
        <v>45505</v>
      </c>
      <c r="C3944" t="n">
        <v>10</v>
      </c>
      <c r="D3944" t="n">
        <v>0</v>
      </c>
    </row>
    <row r="3945">
      <c r="A3945" t="inlineStr">
        <is>
          <t>U-990f5f</t>
        </is>
      </c>
      <c r="B3945" s="41" t="n">
        <v>45413</v>
      </c>
      <c r="C3945" t="n">
        <v>10</v>
      </c>
      <c r="D3945" t="n">
        <v>0</v>
      </c>
    </row>
    <row r="3946">
      <c r="A3946" t="inlineStr">
        <is>
          <t>U-64b3ca</t>
        </is>
      </c>
      <c r="B3946" s="41" t="n">
        <v>45139</v>
      </c>
      <c r="C3946" t="n">
        <v>12</v>
      </c>
      <c r="D3946" t="n">
        <v>2</v>
      </c>
    </row>
    <row r="3947">
      <c r="A3947" t="inlineStr">
        <is>
          <t>U-c5f7cd</t>
        </is>
      </c>
      <c r="B3947" s="41" t="n">
        <v>45505</v>
      </c>
      <c r="C3947" t="n">
        <v>12</v>
      </c>
      <c r="D3947" t="n">
        <v>0</v>
      </c>
    </row>
    <row r="3948">
      <c r="A3948" t="inlineStr">
        <is>
          <t>U-4db16a</t>
        </is>
      </c>
      <c r="B3948" s="41" t="n">
        <v>45231</v>
      </c>
      <c r="C3948" t="n">
        <v>16</v>
      </c>
      <c r="D3948" t="n">
        <v>0</v>
      </c>
    </row>
    <row r="3949">
      <c r="A3949" t="inlineStr">
        <is>
          <t>U-0f02c3</t>
        </is>
      </c>
      <c r="B3949" s="41" t="n">
        <v>45627</v>
      </c>
      <c r="C3949" t="n">
        <v>9</v>
      </c>
      <c r="D3949" t="n">
        <v>0</v>
      </c>
    </row>
    <row r="3950">
      <c r="A3950" t="inlineStr">
        <is>
          <t>U-1ebf58</t>
        </is>
      </c>
      <c r="B3950" s="41" t="n">
        <v>44986</v>
      </c>
      <c r="C3950" t="n">
        <v>14</v>
      </c>
      <c r="D3950" t="n">
        <v>0</v>
      </c>
    </row>
    <row r="3951">
      <c r="A3951" t="inlineStr">
        <is>
          <t>U-b47891</t>
        </is>
      </c>
      <c r="B3951" s="41" t="n">
        <v>45261</v>
      </c>
      <c r="C3951" t="n">
        <v>10</v>
      </c>
      <c r="D3951" t="n">
        <v>2</v>
      </c>
    </row>
    <row r="3952">
      <c r="A3952" t="inlineStr">
        <is>
          <t>U-50d9e4</t>
        </is>
      </c>
      <c r="B3952" s="41" t="n">
        <v>45047</v>
      </c>
      <c r="C3952" t="n">
        <v>10</v>
      </c>
      <c r="D3952" t="n">
        <v>1</v>
      </c>
    </row>
    <row r="3953">
      <c r="A3953" t="inlineStr">
        <is>
          <t>U-b0b809</t>
        </is>
      </c>
      <c r="B3953" s="41" t="n">
        <v>45292</v>
      </c>
      <c r="C3953" t="n">
        <v>14</v>
      </c>
      <c r="D3953" t="n">
        <v>5</v>
      </c>
    </row>
    <row r="3954">
      <c r="A3954" t="inlineStr">
        <is>
          <t>U-1d2d8b</t>
        </is>
      </c>
      <c r="B3954" s="41" t="n">
        <v>45444</v>
      </c>
      <c r="C3954" t="n">
        <v>12</v>
      </c>
      <c r="D3954" t="n">
        <v>0</v>
      </c>
    </row>
    <row r="3955">
      <c r="A3955" t="inlineStr">
        <is>
          <t>U-bf6d36</t>
        </is>
      </c>
      <c r="B3955" s="41" t="n">
        <v>45383</v>
      </c>
      <c r="C3955" t="n">
        <v>13</v>
      </c>
      <c r="D3955" t="n">
        <v>0</v>
      </c>
    </row>
    <row r="3956">
      <c r="A3956" t="inlineStr">
        <is>
          <t>U-4949f4</t>
        </is>
      </c>
      <c r="B3956" s="41" t="n">
        <v>45413</v>
      </c>
      <c r="C3956" t="n">
        <v>6</v>
      </c>
      <c r="D3956" t="n">
        <v>0</v>
      </c>
    </row>
    <row r="3957">
      <c r="A3957" t="inlineStr">
        <is>
          <t>U-39695d</t>
        </is>
      </c>
      <c r="B3957" s="41" t="n">
        <v>44958</v>
      </c>
      <c r="C3957" t="n">
        <v>9</v>
      </c>
      <c r="D3957" t="n">
        <v>0</v>
      </c>
    </row>
    <row r="3958">
      <c r="A3958" t="inlineStr">
        <is>
          <t>U-818f3b</t>
        </is>
      </c>
      <c r="B3958" s="41" t="n">
        <v>45047</v>
      </c>
      <c r="C3958" t="n">
        <v>9</v>
      </c>
      <c r="D3958" t="n">
        <v>0</v>
      </c>
    </row>
    <row r="3959">
      <c r="A3959" t="inlineStr">
        <is>
          <t>U-24b83a</t>
        </is>
      </c>
      <c r="B3959" s="41" t="n">
        <v>45352</v>
      </c>
      <c r="C3959" t="n">
        <v>11</v>
      </c>
      <c r="D3959" t="n">
        <v>1</v>
      </c>
    </row>
    <row r="3960">
      <c r="A3960" t="inlineStr">
        <is>
          <t>U-2f64bb</t>
        </is>
      </c>
      <c r="B3960" s="41" t="n">
        <v>44986</v>
      </c>
      <c r="C3960" t="n">
        <v>15</v>
      </c>
      <c r="D3960" t="n">
        <v>0</v>
      </c>
    </row>
    <row r="3961">
      <c r="A3961" t="inlineStr">
        <is>
          <t>U-0bb651</t>
        </is>
      </c>
      <c r="B3961" s="41" t="n">
        <v>45597</v>
      </c>
      <c r="C3961" t="n">
        <v>8</v>
      </c>
      <c r="D3961" t="n">
        <v>1</v>
      </c>
    </row>
    <row r="3962">
      <c r="A3962" t="inlineStr">
        <is>
          <t>U-1de0f7</t>
        </is>
      </c>
      <c r="B3962" s="41" t="n">
        <v>45292</v>
      </c>
      <c r="C3962" t="n">
        <v>8</v>
      </c>
      <c r="D3962" t="n">
        <v>1</v>
      </c>
    </row>
    <row r="3963">
      <c r="A3963" t="inlineStr">
        <is>
          <t>U-f50dc5</t>
        </is>
      </c>
      <c r="B3963" s="41" t="n">
        <v>44927</v>
      </c>
      <c r="C3963" t="n">
        <v>11</v>
      </c>
      <c r="D3963" t="n">
        <v>1</v>
      </c>
    </row>
    <row r="3964">
      <c r="A3964" t="inlineStr">
        <is>
          <t>U-55c181</t>
        </is>
      </c>
      <c r="B3964" s="41" t="n">
        <v>45170</v>
      </c>
      <c r="C3964" t="n">
        <v>14</v>
      </c>
      <c r="D3964" t="n">
        <v>1</v>
      </c>
    </row>
    <row r="3965">
      <c r="A3965" t="inlineStr">
        <is>
          <t>U-19b3fb</t>
        </is>
      </c>
      <c r="B3965" s="41" t="n">
        <v>45261</v>
      </c>
      <c r="C3965" t="n">
        <v>7</v>
      </c>
      <c r="D3965" t="n">
        <v>0</v>
      </c>
    </row>
    <row r="3966">
      <c r="A3966" t="inlineStr">
        <is>
          <t>U-01ad30</t>
        </is>
      </c>
      <c r="B3966" s="41" t="n">
        <v>45261</v>
      </c>
      <c r="C3966" t="n">
        <v>10</v>
      </c>
      <c r="D3966" t="n">
        <v>0</v>
      </c>
    </row>
    <row r="3967">
      <c r="A3967" t="inlineStr">
        <is>
          <t>U-395fed</t>
        </is>
      </c>
      <c r="B3967" s="41" t="n">
        <v>45383</v>
      </c>
      <c r="C3967" t="n">
        <v>11</v>
      </c>
      <c r="D3967" t="n">
        <v>0</v>
      </c>
    </row>
    <row r="3968">
      <c r="A3968" t="inlineStr">
        <is>
          <t>U-449c00</t>
        </is>
      </c>
      <c r="B3968" s="41" t="n">
        <v>45047</v>
      </c>
      <c r="C3968" t="n">
        <v>15</v>
      </c>
      <c r="D3968" t="n">
        <v>0</v>
      </c>
    </row>
    <row r="3969">
      <c r="A3969" t="inlineStr">
        <is>
          <t>U-5bdf77</t>
        </is>
      </c>
      <c r="B3969" s="41" t="n">
        <v>45108</v>
      </c>
      <c r="C3969" t="n">
        <v>13</v>
      </c>
      <c r="D3969" t="n">
        <v>0</v>
      </c>
    </row>
    <row r="3970">
      <c r="A3970" t="inlineStr">
        <is>
          <t>U-a39a21</t>
        </is>
      </c>
      <c r="B3970" s="41" t="n">
        <v>44927</v>
      </c>
      <c r="C3970" t="n">
        <v>8</v>
      </c>
      <c r="D3970" t="n">
        <v>0</v>
      </c>
    </row>
    <row r="3971">
      <c r="A3971" t="inlineStr">
        <is>
          <t>U-2cbc02</t>
        </is>
      </c>
      <c r="B3971" s="41" t="n">
        <v>45323</v>
      </c>
      <c r="C3971" t="n">
        <v>10</v>
      </c>
      <c r="D3971" t="n">
        <v>0</v>
      </c>
    </row>
    <row r="3972">
      <c r="A3972" t="inlineStr">
        <is>
          <t>U-f700f5</t>
        </is>
      </c>
      <c r="B3972" s="41" t="n">
        <v>45047</v>
      </c>
      <c r="C3972" t="n">
        <v>10</v>
      </c>
      <c r="D3972" t="n">
        <v>0</v>
      </c>
    </row>
    <row r="3973">
      <c r="A3973" t="inlineStr">
        <is>
          <t>U-706d62</t>
        </is>
      </c>
      <c r="B3973" s="41" t="n">
        <v>45139</v>
      </c>
      <c r="C3973" t="n">
        <v>8</v>
      </c>
      <c r="D3973" t="n">
        <v>4</v>
      </c>
    </row>
    <row r="3974">
      <c r="A3974" t="inlineStr">
        <is>
          <t>U-c7dd58</t>
        </is>
      </c>
      <c r="B3974" s="41" t="n">
        <v>45444</v>
      </c>
      <c r="C3974" t="n">
        <v>9</v>
      </c>
      <c r="D3974" t="n">
        <v>0</v>
      </c>
    </row>
    <row r="3975">
      <c r="A3975" t="inlineStr">
        <is>
          <t>U-aebd32</t>
        </is>
      </c>
      <c r="B3975" s="41" t="n">
        <v>45444</v>
      </c>
      <c r="C3975" t="n">
        <v>5</v>
      </c>
      <c r="D3975" t="n">
        <v>4</v>
      </c>
    </row>
    <row r="3976">
      <c r="A3976" t="inlineStr">
        <is>
          <t>U-0cbdc7</t>
        </is>
      </c>
      <c r="B3976" s="41" t="n">
        <v>45139</v>
      </c>
      <c r="C3976" t="n">
        <v>14</v>
      </c>
      <c r="D3976" t="n">
        <v>2</v>
      </c>
    </row>
    <row r="3977">
      <c r="A3977" t="inlineStr">
        <is>
          <t>U-4ac790</t>
        </is>
      </c>
      <c r="B3977" s="41" t="n">
        <v>45261</v>
      </c>
      <c r="C3977" t="n">
        <v>12</v>
      </c>
      <c r="D3977" t="n">
        <v>1</v>
      </c>
    </row>
    <row r="3978">
      <c r="A3978" t="inlineStr">
        <is>
          <t>U-393941</t>
        </is>
      </c>
      <c r="B3978" s="41" t="n">
        <v>44958</v>
      </c>
      <c r="C3978" t="n">
        <v>15</v>
      </c>
      <c r="D3978" t="n">
        <v>0</v>
      </c>
    </row>
    <row r="3979">
      <c r="A3979" t="inlineStr">
        <is>
          <t>U-aceb0f</t>
        </is>
      </c>
      <c r="B3979" s="41" t="n">
        <v>45627</v>
      </c>
      <c r="C3979" t="n">
        <v>10</v>
      </c>
      <c r="D3979" t="n">
        <v>0</v>
      </c>
    </row>
    <row r="3980">
      <c r="A3980" t="inlineStr">
        <is>
          <t>U-26d25f</t>
        </is>
      </c>
      <c r="B3980" s="41" t="n">
        <v>45627</v>
      </c>
      <c r="C3980" t="n">
        <v>7</v>
      </c>
      <c r="D3980" t="n">
        <v>0</v>
      </c>
    </row>
    <row r="3981">
      <c r="A3981" t="inlineStr">
        <is>
          <t>U-889d79</t>
        </is>
      </c>
      <c r="B3981" s="41" t="n">
        <v>45597</v>
      </c>
      <c r="C3981" t="n">
        <v>11</v>
      </c>
      <c r="D3981" t="n">
        <v>0</v>
      </c>
    </row>
    <row r="3982">
      <c r="A3982" t="inlineStr">
        <is>
          <t>U-9e9ed1</t>
        </is>
      </c>
      <c r="B3982" s="41" t="n">
        <v>45108</v>
      </c>
      <c r="C3982" t="n">
        <v>12</v>
      </c>
      <c r="D3982" t="n">
        <v>3</v>
      </c>
    </row>
    <row r="3983">
      <c r="A3983" t="inlineStr">
        <is>
          <t>U-4258b1</t>
        </is>
      </c>
      <c r="B3983" s="41" t="n">
        <v>45108</v>
      </c>
      <c r="C3983" t="n">
        <v>11</v>
      </c>
      <c r="D3983" t="n">
        <v>1</v>
      </c>
    </row>
    <row r="3984">
      <c r="A3984" t="inlineStr">
        <is>
          <t>U-ebc019</t>
        </is>
      </c>
      <c r="B3984" s="41" t="n">
        <v>45597</v>
      </c>
      <c r="C3984" t="n">
        <v>15</v>
      </c>
      <c r="D3984" t="n">
        <v>0</v>
      </c>
    </row>
    <row r="3985">
      <c r="A3985" t="inlineStr">
        <is>
          <t>U-7c1f59</t>
        </is>
      </c>
      <c r="B3985" s="41" t="n">
        <v>45139</v>
      </c>
      <c r="C3985" t="n">
        <v>11</v>
      </c>
      <c r="D3985" t="n">
        <v>0</v>
      </c>
    </row>
    <row r="3986">
      <c r="A3986" t="inlineStr">
        <is>
          <t>U-5e4620</t>
        </is>
      </c>
      <c r="B3986" s="41" t="n">
        <v>45323</v>
      </c>
      <c r="C3986" t="n">
        <v>9</v>
      </c>
      <c r="D3986" t="n">
        <v>1</v>
      </c>
    </row>
    <row r="3987">
      <c r="A3987" t="inlineStr">
        <is>
          <t>U-7a2630</t>
        </is>
      </c>
      <c r="B3987" s="41" t="n">
        <v>45566</v>
      </c>
      <c r="C3987" t="n">
        <v>14</v>
      </c>
      <c r="D3987" t="n">
        <v>0</v>
      </c>
    </row>
    <row r="3988">
      <c r="A3988" t="inlineStr">
        <is>
          <t>U-8a5643</t>
        </is>
      </c>
      <c r="B3988" s="41" t="n">
        <v>45200</v>
      </c>
      <c r="C3988" t="n">
        <v>10</v>
      </c>
      <c r="D3988" t="n">
        <v>0</v>
      </c>
    </row>
    <row r="3989">
      <c r="A3989" t="inlineStr">
        <is>
          <t>U-655cdd</t>
        </is>
      </c>
      <c r="B3989" s="41" t="n">
        <v>45017</v>
      </c>
      <c r="C3989" t="n">
        <v>11</v>
      </c>
      <c r="D3989" t="n">
        <v>0</v>
      </c>
    </row>
    <row r="3990">
      <c r="A3990" t="inlineStr">
        <is>
          <t>U-40662e</t>
        </is>
      </c>
      <c r="B3990" s="41" t="n">
        <v>45627</v>
      </c>
      <c r="C3990" t="n">
        <v>14</v>
      </c>
      <c r="D3990" t="n">
        <v>0</v>
      </c>
    </row>
    <row r="3991">
      <c r="A3991" t="inlineStr">
        <is>
          <t>U-ca3139</t>
        </is>
      </c>
      <c r="B3991" s="41" t="n">
        <v>45505</v>
      </c>
      <c r="C3991" t="n">
        <v>10</v>
      </c>
      <c r="D3991" t="n">
        <v>1</v>
      </c>
    </row>
    <row r="3992">
      <c r="A3992" t="inlineStr">
        <is>
          <t>U-595a6a</t>
        </is>
      </c>
      <c r="B3992" s="41" t="n">
        <v>45566</v>
      </c>
      <c r="C3992" t="n">
        <v>4</v>
      </c>
      <c r="D3992" t="n">
        <v>0</v>
      </c>
    </row>
    <row r="3993">
      <c r="A3993" t="inlineStr">
        <is>
          <t>U-6ba26d</t>
        </is>
      </c>
      <c r="B3993" s="41" t="n">
        <v>45627</v>
      </c>
      <c r="C3993" t="n">
        <v>10</v>
      </c>
      <c r="D3993" t="n">
        <v>1</v>
      </c>
    </row>
    <row r="3994">
      <c r="A3994" t="inlineStr">
        <is>
          <t>U-fa7783</t>
        </is>
      </c>
      <c r="B3994" s="41" t="n">
        <v>45627</v>
      </c>
      <c r="C3994" t="n">
        <v>10</v>
      </c>
      <c r="D3994" t="n">
        <v>1</v>
      </c>
    </row>
    <row r="3995">
      <c r="A3995" t="inlineStr">
        <is>
          <t>U-5165c2</t>
        </is>
      </c>
      <c r="B3995" s="41" t="n">
        <v>45413</v>
      </c>
      <c r="C3995" t="n">
        <v>12</v>
      </c>
      <c r="D3995" t="n">
        <v>0</v>
      </c>
    </row>
    <row r="3996">
      <c r="A3996" t="inlineStr">
        <is>
          <t>U-d27d24</t>
        </is>
      </c>
      <c r="B3996" s="41" t="n">
        <v>45536</v>
      </c>
      <c r="C3996" t="n">
        <v>11</v>
      </c>
      <c r="D3996" t="n">
        <v>0</v>
      </c>
    </row>
    <row r="3997">
      <c r="A3997" t="inlineStr">
        <is>
          <t>U-aae8c8</t>
        </is>
      </c>
      <c r="B3997" s="41" t="n">
        <v>44927</v>
      </c>
      <c r="C3997" t="n">
        <v>9</v>
      </c>
      <c r="D3997" t="n">
        <v>0</v>
      </c>
    </row>
    <row r="3998">
      <c r="A3998" t="inlineStr">
        <is>
          <t>U-bb6e45</t>
        </is>
      </c>
      <c r="B3998" s="41" t="n">
        <v>45566</v>
      </c>
      <c r="C3998" t="n">
        <v>9</v>
      </c>
      <c r="D3998" t="n">
        <v>0</v>
      </c>
    </row>
    <row r="3999">
      <c r="A3999" t="inlineStr">
        <is>
          <t>U-2f177c</t>
        </is>
      </c>
      <c r="B3999" s="41" t="n">
        <v>45352</v>
      </c>
      <c r="C3999" t="n">
        <v>12</v>
      </c>
      <c r="D3999" t="n">
        <v>0</v>
      </c>
    </row>
    <row r="4000">
      <c r="A4000" t="inlineStr">
        <is>
          <t>U-8e4843</t>
        </is>
      </c>
      <c r="B4000" s="41" t="n">
        <v>45536</v>
      </c>
      <c r="C4000" t="n">
        <v>7</v>
      </c>
      <c r="D4000" t="n">
        <v>0</v>
      </c>
    </row>
    <row r="4001">
      <c r="A4001" t="inlineStr">
        <is>
          <t>U-cb0d6c</t>
        </is>
      </c>
      <c r="B4001" s="41" t="n">
        <v>45444</v>
      </c>
      <c r="C4001" t="n">
        <v>8</v>
      </c>
      <c r="D4001" t="n">
        <v>0</v>
      </c>
    </row>
    <row r="4002">
      <c r="A4002" t="inlineStr">
        <is>
          <t>U-95bc6e</t>
        </is>
      </c>
      <c r="B4002" s="41" t="n">
        <v>44958</v>
      </c>
      <c r="C4002" t="n">
        <v>10</v>
      </c>
      <c r="D4002" t="n">
        <v>1</v>
      </c>
    </row>
    <row r="4003">
      <c r="A4003" t="inlineStr">
        <is>
          <t>U-2d2027</t>
        </is>
      </c>
      <c r="B4003" s="41" t="n">
        <v>45383</v>
      </c>
      <c r="C4003" t="n">
        <v>9</v>
      </c>
      <c r="D4003" t="n">
        <v>0</v>
      </c>
    </row>
    <row r="4004">
      <c r="A4004" t="inlineStr">
        <is>
          <t>U-a4e7f8</t>
        </is>
      </c>
      <c r="B4004" s="41" t="n">
        <v>44986</v>
      </c>
      <c r="C4004" t="n">
        <v>12</v>
      </c>
      <c r="D4004" t="n">
        <v>0</v>
      </c>
    </row>
    <row r="4005">
      <c r="A4005" t="inlineStr">
        <is>
          <t>U-d5d1de</t>
        </is>
      </c>
      <c r="B4005" s="41" t="n">
        <v>45078</v>
      </c>
      <c r="C4005" t="n">
        <v>10</v>
      </c>
      <c r="D4005" t="n">
        <v>1</v>
      </c>
    </row>
    <row r="4006">
      <c r="A4006" t="inlineStr">
        <is>
          <t>U-f812ef</t>
        </is>
      </c>
      <c r="B4006" s="41" t="n">
        <v>45505</v>
      </c>
      <c r="C4006" t="n">
        <v>7</v>
      </c>
      <c r="D4006" t="n">
        <v>1</v>
      </c>
    </row>
    <row r="4007">
      <c r="A4007" t="inlineStr">
        <is>
          <t>U-6fd97c</t>
        </is>
      </c>
      <c r="B4007" s="41" t="n">
        <v>44986</v>
      </c>
      <c r="C4007" t="n">
        <v>10</v>
      </c>
      <c r="D4007" t="n">
        <v>0</v>
      </c>
    </row>
    <row r="4008">
      <c r="A4008" t="inlineStr">
        <is>
          <t>U-b48435</t>
        </is>
      </c>
      <c r="B4008" s="41" t="n">
        <v>44927</v>
      </c>
      <c r="C4008" t="n">
        <v>11</v>
      </c>
      <c r="D4008" t="n">
        <v>0</v>
      </c>
    </row>
    <row r="4009">
      <c r="A4009" t="inlineStr">
        <is>
          <t>U-ab9f5d</t>
        </is>
      </c>
      <c r="B4009" s="41" t="n">
        <v>45566</v>
      </c>
      <c r="C4009" t="n">
        <v>10</v>
      </c>
      <c r="D4009" t="n">
        <v>0</v>
      </c>
    </row>
    <row r="4010">
      <c r="A4010" t="inlineStr">
        <is>
          <t>U-1dbe64</t>
        </is>
      </c>
      <c r="B4010" s="41" t="n">
        <v>45323</v>
      </c>
      <c r="C4010" t="n">
        <v>9</v>
      </c>
      <c r="D4010" t="n">
        <v>0</v>
      </c>
    </row>
    <row r="4011">
      <c r="A4011" t="inlineStr">
        <is>
          <t>U-2c6f9a</t>
        </is>
      </c>
      <c r="B4011" s="41" t="n">
        <v>45413</v>
      </c>
      <c r="C4011" t="n">
        <v>8</v>
      </c>
      <c r="D4011" t="n">
        <v>0</v>
      </c>
    </row>
    <row r="4012">
      <c r="A4012" t="inlineStr">
        <is>
          <t>U-d3c79f</t>
        </is>
      </c>
      <c r="B4012" s="41" t="n">
        <v>45231</v>
      </c>
      <c r="C4012" t="n">
        <v>7</v>
      </c>
      <c r="D4012" t="n">
        <v>0</v>
      </c>
    </row>
    <row r="4013">
      <c r="A4013" t="inlineStr">
        <is>
          <t>U-735c91</t>
        </is>
      </c>
      <c r="B4013" s="41" t="n">
        <v>45352</v>
      </c>
      <c r="C4013" t="n">
        <v>14</v>
      </c>
      <c r="D4013" t="n">
        <v>0</v>
      </c>
    </row>
    <row r="4014">
      <c r="A4014" t="inlineStr">
        <is>
          <t>U-d24ea6</t>
        </is>
      </c>
      <c r="B4014" s="41" t="n">
        <v>45505</v>
      </c>
      <c r="C4014" t="n">
        <v>12</v>
      </c>
      <c r="D4014" t="n">
        <v>0</v>
      </c>
    </row>
    <row r="4015">
      <c r="A4015" t="inlineStr">
        <is>
          <t>U-225057</t>
        </is>
      </c>
      <c r="B4015" s="41" t="n">
        <v>45139</v>
      </c>
      <c r="C4015" t="n">
        <v>13</v>
      </c>
      <c r="D4015" t="n">
        <v>2</v>
      </c>
    </row>
    <row r="4016">
      <c r="A4016" t="inlineStr">
        <is>
          <t>U-4dd993</t>
        </is>
      </c>
      <c r="B4016" s="41" t="n">
        <v>45231</v>
      </c>
      <c r="C4016" t="n">
        <v>12</v>
      </c>
      <c r="D4016" t="n">
        <v>0</v>
      </c>
    </row>
    <row r="4017">
      <c r="A4017" t="inlineStr">
        <is>
          <t>U-9e3a9d</t>
        </is>
      </c>
      <c r="B4017" s="41" t="n">
        <v>45078</v>
      </c>
      <c r="C4017" t="n">
        <v>8</v>
      </c>
      <c r="D4017" t="n">
        <v>0</v>
      </c>
    </row>
    <row r="4018">
      <c r="A4018" t="inlineStr">
        <is>
          <t>U-6f3280</t>
        </is>
      </c>
      <c r="B4018" s="41" t="n">
        <v>45261</v>
      </c>
      <c r="C4018" t="n">
        <v>8</v>
      </c>
      <c r="D4018" t="n">
        <v>0</v>
      </c>
    </row>
    <row r="4019">
      <c r="A4019" t="inlineStr">
        <is>
          <t>U-6a2983</t>
        </is>
      </c>
      <c r="B4019" s="41" t="n">
        <v>45597</v>
      </c>
      <c r="C4019" t="n">
        <v>12</v>
      </c>
      <c r="D4019" t="n">
        <v>1</v>
      </c>
    </row>
    <row r="4020">
      <c r="A4020" t="inlineStr">
        <is>
          <t>U-1ed8d9</t>
        </is>
      </c>
      <c r="B4020" s="41" t="n">
        <v>45505</v>
      </c>
      <c r="C4020" t="n">
        <v>6</v>
      </c>
      <c r="D4020" t="n">
        <v>0</v>
      </c>
    </row>
    <row r="4021">
      <c r="A4021" t="inlineStr">
        <is>
          <t>U-a1cb1c</t>
        </is>
      </c>
      <c r="B4021" s="41" t="n">
        <v>45536</v>
      </c>
      <c r="C4021" t="n">
        <v>10</v>
      </c>
      <c r="D4021" t="n">
        <v>1</v>
      </c>
    </row>
    <row r="4022">
      <c r="A4022" t="inlineStr">
        <is>
          <t>U-a9c09d</t>
        </is>
      </c>
      <c r="B4022" s="41" t="n">
        <v>45200</v>
      </c>
      <c r="C4022" t="n">
        <v>11</v>
      </c>
      <c r="D4022" t="n">
        <v>0</v>
      </c>
    </row>
    <row r="4023">
      <c r="A4023" t="inlineStr">
        <is>
          <t>U-ddf3b1</t>
        </is>
      </c>
      <c r="B4023" s="41" t="n">
        <v>45474</v>
      </c>
      <c r="C4023" t="n">
        <v>8</v>
      </c>
      <c r="D4023" t="n">
        <v>1</v>
      </c>
    </row>
    <row r="4024">
      <c r="A4024" t="inlineStr">
        <is>
          <t>U-214c62</t>
        </is>
      </c>
      <c r="B4024" s="41" t="n">
        <v>45323</v>
      </c>
      <c r="C4024" t="n">
        <v>11</v>
      </c>
      <c r="D4024" t="n">
        <v>1</v>
      </c>
    </row>
    <row r="4025">
      <c r="A4025" t="inlineStr">
        <is>
          <t>U-dd5bf2</t>
        </is>
      </c>
      <c r="B4025" s="41" t="n">
        <v>45108</v>
      </c>
      <c r="C4025" t="n">
        <v>15</v>
      </c>
      <c r="D4025" t="n">
        <v>0</v>
      </c>
    </row>
    <row r="4026">
      <c r="A4026" t="inlineStr">
        <is>
          <t>U-735336</t>
        </is>
      </c>
      <c r="B4026" s="41" t="n">
        <v>45444</v>
      </c>
      <c r="C4026" t="n">
        <v>4</v>
      </c>
      <c r="D4026" t="n">
        <v>0</v>
      </c>
    </row>
    <row r="4027">
      <c r="A4027" t="inlineStr">
        <is>
          <t>U-fe1607</t>
        </is>
      </c>
      <c r="B4027" s="41" t="n">
        <v>44958</v>
      </c>
      <c r="C4027" t="n">
        <v>12</v>
      </c>
      <c r="D4027" t="n">
        <v>0</v>
      </c>
    </row>
    <row r="4028">
      <c r="A4028" t="inlineStr">
        <is>
          <t>U-411b7f</t>
        </is>
      </c>
      <c r="B4028" s="41" t="n">
        <v>45597</v>
      </c>
      <c r="C4028" t="n">
        <v>18</v>
      </c>
      <c r="D4028" t="n">
        <v>0</v>
      </c>
    </row>
    <row r="4029">
      <c r="A4029" t="inlineStr">
        <is>
          <t>U-b31353</t>
        </is>
      </c>
      <c r="B4029" s="41" t="n">
        <v>45292</v>
      </c>
      <c r="C4029" t="n">
        <v>8</v>
      </c>
      <c r="D4029" t="n">
        <v>1</v>
      </c>
    </row>
    <row r="4030">
      <c r="A4030" t="inlineStr">
        <is>
          <t>U-d2624b</t>
        </is>
      </c>
      <c r="B4030" s="41" t="n">
        <v>45261</v>
      </c>
      <c r="C4030" t="n">
        <v>8</v>
      </c>
      <c r="D4030" t="n">
        <v>0</v>
      </c>
    </row>
    <row r="4031">
      <c r="A4031" t="inlineStr">
        <is>
          <t>U-061aa8</t>
        </is>
      </c>
      <c r="B4031" s="41" t="n">
        <v>45627</v>
      </c>
      <c r="C4031" t="n">
        <v>10</v>
      </c>
      <c r="D4031" t="n">
        <v>0</v>
      </c>
    </row>
    <row r="4032">
      <c r="A4032" t="inlineStr">
        <is>
          <t>U-6f2651</t>
        </is>
      </c>
      <c r="B4032" s="41" t="n">
        <v>45200</v>
      </c>
      <c r="C4032" t="n">
        <v>10</v>
      </c>
      <c r="D4032" t="n">
        <v>0</v>
      </c>
    </row>
    <row r="4033">
      <c r="A4033" t="inlineStr">
        <is>
          <t>U-bfb5da</t>
        </is>
      </c>
      <c r="B4033" s="41" t="n">
        <v>45474</v>
      </c>
      <c r="C4033" t="n">
        <v>12</v>
      </c>
      <c r="D4033" t="n">
        <v>0</v>
      </c>
    </row>
    <row r="4034">
      <c r="A4034" t="inlineStr">
        <is>
          <t>U-9888fc</t>
        </is>
      </c>
      <c r="B4034" s="41" t="n">
        <v>45597</v>
      </c>
      <c r="C4034" t="n">
        <v>10</v>
      </c>
      <c r="D4034" t="n">
        <v>1</v>
      </c>
    </row>
    <row r="4035">
      <c r="A4035" t="inlineStr">
        <is>
          <t>U-d1ee5b</t>
        </is>
      </c>
      <c r="B4035" s="41" t="n">
        <v>45505</v>
      </c>
      <c r="C4035" t="n">
        <v>12</v>
      </c>
      <c r="D4035" t="n">
        <v>0</v>
      </c>
    </row>
    <row r="4036">
      <c r="A4036" t="inlineStr">
        <is>
          <t>U-4c27aa</t>
        </is>
      </c>
      <c r="B4036" s="41" t="n">
        <v>44927</v>
      </c>
      <c r="C4036" t="n">
        <v>10</v>
      </c>
      <c r="D4036" t="n">
        <v>0</v>
      </c>
    </row>
    <row r="4037">
      <c r="A4037" t="inlineStr">
        <is>
          <t>U-f2ab44</t>
        </is>
      </c>
      <c r="B4037" s="41" t="n">
        <v>45352</v>
      </c>
      <c r="C4037" t="n">
        <v>9</v>
      </c>
      <c r="D4037" t="n">
        <v>0</v>
      </c>
    </row>
    <row r="4038">
      <c r="A4038" t="inlineStr">
        <is>
          <t>U-d548f8</t>
        </is>
      </c>
      <c r="B4038" s="41" t="n">
        <v>45139</v>
      </c>
      <c r="C4038" t="n">
        <v>8</v>
      </c>
      <c r="D4038" t="n">
        <v>2</v>
      </c>
    </row>
    <row r="4039">
      <c r="A4039" t="inlineStr">
        <is>
          <t>U-e3dd22</t>
        </is>
      </c>
      <c r="B4039" s="41" t="n">
        <v>45231</v>
      </c>
      <c r="C4039" t="n">
        <v>11</v>
      </c>
      <c r="D4039" t="n">
        <v>3</v>
      </c>
    </row>
    <row r="4040">
      <c r="A4040" t="inlineStr">
        <is>
          <t>U-7658a1</t>
        </is>
      </c>
      <c r="B4040" s="41" t="n">
        <v>45566</v>
      </c>
      <c r="C4040" t="n">
        <v>7</v>
      </c>
      <c r="D4040" t="n">
        <v>1</v>
      </c>
    </row>
    <row r="4041">
      <c r="A4041" t="inlineStr">
        <is>
          <t>U-baa244</t>
        </is>
      </c>
      <c r="B4041" s="41" t="n">
        <v>45292</v>
      </c>
      <c r="C4041" t="n">
        <v>1</v>
      </c>
      <c r="D4041" t="n">
        <v>0</v>
      </c>
    </row>
    <row r="4042">
      <c r="A4042" t="inlineStr">
        <is>
          <t>U-f5eb64</t>
        </is>
      </c>
      <c r="B4042" s="41" t="n">
        <v>45017</v>
      </c>
      <c r="C4042" t="n">
        <v>12</v>
      </c>
      <c r="D4042" t="n">
        <v>0</v>
      </c>
    </row>
    <row r="4043">
      <c r="A4043" t="inlineStr">
        <is>
          <t>U-bb718d</t>
        </is>
      </c>
      <c r="B4043" s="41" t="n">
        <v>45536</v>
      </c>
      <c r="C4043" t="n">
        <v>14</v>
      </c>
      <c r="D4043" t="n">
        <v>0</v>
      </c>
    </row>
    <row r="4044">
      <c r="A4044" t="inlineStr">
        <is>
          <t>U-5a0937</t>
        </is>
      </c>
      <c r="B4044" s="41" t="n">
        <v>45017</v>
      </c>
      <c r="C4044" t="n">
        <v>13</v>
      </c>
      <c r="D4044" t="n">
        <v>1</v>
      </c>
    </row>
    <row r="4045">
      <c r="A4045" t="inlineStr">
        <is>
          <t>U-1ddce1</t>
        </is>
      </c>
      <c r="B4045" s="41" t="n">
        <v>45566</v>
      </c>
      <c r="C4045" t="n">
        <v>9</v>
      </c>
      <c r="D4045" t="n">
        <v>0</v>
      </c>
    </row>
    <row r="4046">
      <c r="A4046" t="inlineStr">
        <is>
          <t>U-c00d41</t>
        </is>
      </c>
      <c r="B4046" s="41" t="n">
        <v>45200</v>
      </c>
      <c r="C4046" t="n">
        <v>13</v>
      </c>
      <c r="D4046" t="n">
        <v>1</v>
      </c>
    </row>
    <row r="4047">
      <c r="A4047" t="inlineStr">
        <is>
          <t>U-950c95</t>
        </is>
      </c>
      <c r="B4047" s="41" t="n">
        <v>45200</v>
      </c>
      <c r="C4047" t="n">
        <v>13</v>
      </c>
      <c r="D4047" t="n">
        <v>4</v>
      </c>
    </row>
    <row r="4048">
      <c r="A4048" t="inlineStr">
        <is>
          <t>U-5942a7</t>
        </is>
      </c>
      <c r="B4048" s="41" t="n">
        <v>45231</v>
      </c>
      <c r="C4048" t="n">
        <v>14</v>
      </c>
      <c r="D4048" t="n">
        <v>0</v>
      </c>
    </row>
    <row r="4049">
      <c r="A4049" t="inlineStr">
        <is>
          <t>U-2cc7ce</t>
        </is>
      </c>
      <c r="B4049" s="41" t="n">
        <v>45627</v>
      </c>
      <c r="C4049" t="n">
        <v>7</v>
      </c>
      <c r="D4049" t="n">
        <v>1</v>
      </c>
    </row>
    <row r="4050">
      <c r="A4050" t="inlineStr">
        <is>
          <t>U-c7ae62</t>
        </is>
      </c>
      <c r="B4050" s="41" t="n">
        <v>45474</v>
      </c>
      <c r="C4050" t="n">
        <v>10</v>
      </c>
      <c r="D4050" t="n">
        <v>1</v>
      </c>
    </row>
    <row r="4051">
      <c r="A4051" t="inlineStr">
        <is>
          <t>U-3dd799</t>
        </is>
      </c>
      <c r="B4051" s="41" t="n">
        <v>45413</v>
      </c>
      <c r="C4051" t="n">
        <v>14</v>
      </c>
      <c r="D4051" t="n">
        <v>1</v>
      </c>
    </row>
    <row r="4052">
      <c r="A4052" t="inlineStr">
        <is>
          <t>U-2b67cb</t>
        </is>
      </c>
      <c r="B4052" s="41" t="n">
        <v>45323</v>
      </c>
      <c r="C4052" t="n">
        <v>12</v>
      </c>
      <c r="D4052" t="n">
        <v>0</v>
      </c>
    </row>
    <row r="4053">
      <c r="A4053" t="inlineStr">
        <is>
          <t>U-b0bb1a</t>
        </is>
      </c>
      <c r="B4053" s="41" t="n">
        <v>45474</v>
      </c>
      <c r="C4053" t="n">
        <v>14</v>
      </c>
      <c r="D4053" t="n">
        <v>0</v>
      </c>
    </row>
    <row r="4054">
      <c r="A4054" t="inlineStr">
        <is>
          <t>U-c71b2d</t>
        </is>
      </c>
      <c r="B4054" s="41" t="n">
        <v>45231</v>
      </c>
      <c r="C4054" t="n">
        <v>16</v>
      </c>
      <c r="D4054" t="n">
        <v>0</v>
      </c>
    </row>
    <row r="4055">
      <c r="A4055" t="inlineStr">
        <is>
          <t>U-a5d658</t>
        </is>
      </c>
      <c r="B4055" s="41" t="n">
        <v>45505</v>
      </c>
      <c r="C4055" t="n">
        <v>5</v>
      </c>
      <c r="D4055" t="n">
        <v>3</v>
      </c>
    </row>
    <row r="4056">
      <c r="A4056" t="inlineStr">
        <is>
          <t>U-aebc6b</t>
        </is>
      </c>
      <c r="B4056" s="41" t="n">
        <v>45139</v>
      </c>
      <c r="C4056" t="n">
        <v>4</v>
      </c>
      <c r="D4056" t="n">
        <v>0</v>
      </c>
    </row>
    <row r="4057">
      <c r="A4057" t="inlineStr">
        <is>
          <t>U-2fbf14</t>
        </is>
      </c>
      <c r="B4057" s="41" t="n">
        <v>45170</v>
      </c>
      <c r="C4057" t="n">
        <v>8</v>
      </c>
      <c r="D4057" t="n">
        <v>0</v>
      </c>
    </row>
    <row r="4058">
      <c r="A4058" t="inlineStr">
        <is>
          <t>U-4500c6</t>
        </is>
      </c>
      <c r="B4058" s="41" t="n">
        <v>45323</v>
      </c>
      <c r="C4058" t="n">
        <v>6</v>
      </c>
      <c r="D4058" t="n">
        <v>1</v>
      </c>
    </row>
    <row r="4059">
      <c r="A4059" t="inlineStr">
        <is>
          <t>U-286d3d</t>
        </is>
      </c>
      <c r="B4059" s="41" t="n">
        <v>45413</v>
      </c>
      <c r="C4059" t="n">
        <v>8</v>
      </c>
      <c r="D4059" t="n">
        <v>0</v>
      </c>
    </row>
    <row r="4060">
      <c r="A4060" t="inlineStr">
        <is>
          <t>U-13cdde</t>
        </is>
      </c>
      <c r="B4060" s="41" t="n">
        <v>45231</v>
      </c>
      <c r="C4060" t="n">
        <v>12</v>
      </c>
      <c r="D4060" t="n">
        <v>0</v>
      </c>
    </row>
    <row r="4061">
      <c r="A4061" t="inlineStr">
        <is>
          <t>U-3b32a8</t>
        </is>
      </c>
      <c r="B4061" s="41" t="n">
        <v>44958</v>
      </c>
      <c r="C4061" t="n">
        <v>10</v>
      </c>
      <c r="D4061" t="n">
        <v>0</v>
      </c>
    </row>
    <row r="4062">
      <c r="A4062" t="inlineStr">
        <is>
          <t>U-fc1c78</t>
        </is>
      </c>
      <c r="B4062" s="41" t="n">
        <v>45597</v>
      </c>
      <c r="C4062" t="n">
        <v>11</v>
      </c>
      <c r="D4062" t="n">
        <v>0</v>
      </c>
    </row>
    <row r="4063">
      <c r="A4063" t="inlineStr">
        <is>
          <t>U-cbc9af</t>
        </is>
      </c>
      <c r="B4063" s="41" t="n">
        <v>45536</v>
      </c>
      <c r="C4063" t="n">
        <v>6</v>
      </c>
      <c r="D4063" t="n">
        <v>0</v>
      </c>
    </row>
    <row r="4064">
      <c r="A4064" t="inlineStr">
        <is>
          <t>U-19364b</t>
        </is>
      </c>
      <c r="B4064" s="41" t="n">
        <v>45231</v>
      </c>
      <c r="C4064" t="n">
        <v>13</v>
      </c>
      <c r="D4064" t="n">
        <v>0</v>
      </c>
    </row>
    <row r="4065">
      <c r="A4065" t="inlineStr">
        <is>
          <t>U-5afc27</t>
        </is>
      </c>
      <c r="B4065" s="41" t="n">
        <v>45444</v>
      </c>
      <c r="C4065" t="n">
        <v>17</v>
      </c>
      <c r="D4065" t="n">
        <v>0</v>
      </c>
    </row>
    <row r="4066">
      <c r="A4066" t="inlineStr">
        <is>
          <t>U-63e8f9</t>
        </is>
      </c>
      <c r="B4066" s="41" t="n">
        <v>45017</v>
      </c>
      <c r="C4066" t="n">
        <v>5</v>
      </c>
      <c r="D4066" t="n">
        <v>0</v>
      </c>
    </row>
    <row r="4067">
      <c r="A4067" t="inlineStr">
        <is>
          <t>U-80ee08</t>
        </is>
      </c>
      <c r="B4067" s="41" t="n">
        <v>45323</v>
      </c>
      <c r="C4067" t="n">
        <v>13</v>
      </c>
      <c r="D4067" t="n">
        <v>0</v>
      </c>
    </row>
    <row r="4068">
      <c r="A4068" t="inlineStr">
        <is>
          <t>U-dce7ff</t>
        </is>
      </c>
      <c r="B4068" s="41" t="n">
        <v>45383</v>
      </c>
      <c r="C4068" t="n">
        <v>9</v>
      </c>
      <c r="D4068" t="n">
        <v>1</v>
      </c>
    </row>
    <row r="4069">
      <c r="A4069" t="inlineStr">
        <is>
          <t>U-02381c</t>
        </is>
      </c>
      <c r="B4069" s="41" t="n">
        <v>45474</v>
      </c>
      <c r="C4069" t="n">
        <v>10</v>
      </c>
      <c r="D4069" t="n">
        <v>0</v>
      </c>
    </row>
    <row r="4070">
      <c r="A4070" t="inlineStr">
        <is>
          <t>U-84a57a</t>
        </is>
      </c>
      <c r="B4070" s="41" t="n">
        <v>45231</v>
      </c>
      <c r="C4070" t="n">
        <v>16</v>
      </c>
      <c r="D4070" t="n">
        <v>0</v>
      </c>
    </row>
    <row r="4071">
      <c r="A4071" t="inlineStr">
        <is>
          <t>U-d0f2ac</t>
        </is>
      </c>
      <c r="B4071" s="41" t="n">
        <v>45352</v>
      </c>
      <c r="C4071" t="n">
        <v>9</v>
      </c>
      <c r="D4071" t="n">
        <v>0</v>
      </c>
    </row>
    <row r="4072">
      <c r="A4072" t="inlineStr">
        <is>
          <t>U-f7cd87</t>
        </is>
      </c>
      <c r="B4072" s="41" t="n">
        <v>44986</v>
      </c>
      <c r="C4072" t="n">
        <v>10</v>
      </c>
      <c r="D4072" t="n">
        <v>0</v>
      </c>
    </row>
    <row r="4073">
      <c r="A4073" t="inlineStr">
        <is>
          <t>U-5a53bf</t>
        </is>
      </c>
      <c r="B4073" s="41" t="n">
        <v>45170</v>
      </c>
      <c r="C4073" t="n">
        <v>8</v>
      </c>
      <c r="D4073" t="n">
        <v>0</v>
      </c>
    </row>
    <row r="4074">
      <c r="A4074" t="inlineStr">
        <is>
          <t>U-07e628</t>
        </is>
      </c>
      <c r="B4074" s="41" t="n">
        <v>45352</v>
      </c>
      <c r="C4074" t="n">
        <v>12</v>
      </c>
      <c r="D4074" t="n">
        <v>0</v>
      </c>
    </row>
    <row r="4075">
      <c r="A4075" t="inlineStr">
        <is>
          <t>U-90479f</t>
        </is>
      </c>
      <c r="B4075" s="41" t="n">
        <v>45352</v>
      </c>
      <c r="C4075" t="n">
        <v>11</v>
      </c>
      <c r="D4075" t="n">
        <v>0</v>
      </c>
    </row>
    <row r="4076">
      <c r="A4076" t="inlineStr">
        <is>
          <t>U-608434</t>
        </is>
      </c>
      <c r="B4076" s="41" t="n">
        <v>45017</v>
      </c>
      <c r="C4076" t="n">
        <v>10</v>
      </c>
      <c r="D4076" t="n">
        <v>0</v>
      </c>
    </row>
    <row r="4077">
      <c r="A4077" t="inlineStr">
        <is>
          <t>U-4ecabf</t>
        </is>
      </c>
      <c r="B4077" s="41" t="n">
        <v>45505</v>
      </c>
      <c r="C4077" t="n">
        <v>6</v>
      </c>
      <c r="D4077" t="n">
        <v>2</v>
      </c>
    </row>
    <row r="4078">
      <c r="A4078" t="inlineStr">
        <is>
          <t>U-3f8dd0</t>
        </is>
      </c>
      <c r="B4078" s="41" t="n">
        <v>45474</v>
      </c>
      <c r="C4078" t="n">
        <v>15</v>
      </c>
      <c r="D4078" t="n">
        <v>5</v>
      </c>
    </row>
    <row r="4079">
      <c r="A4079" t="inlineStr">
        <is>
          <t>U-8be3c3</t>
        </is>
      </c>
      <c r="B4079" s="41" t="n">
        <v>45566</v>
      </c>
      <c r="C4079" t="n">
        <v>8</v>
      </c>
      <c r="D4079" t="n">
        <v>0</v>
      </c>
    </row>
    <row r="4080">
      <c r="A4080" t="inlineStr">
        <is>
          <t>U-7860b5</t>
        </is>
      </c>
      <c r="B4080" s="41" t="n">
        <v>45231</v>
      </c>
      <c r="C4080" t="n">
        <v>6</v>
      </c>
      <c r="D4080" t="n">
        <v>0</v>
      </c>
    </row>
    <row r="4081">
      <c r="A4081" t="inlineStr">
        <is>
          <t>U-246aa2</t>
        </is>
      </c>
      <c r="B4081" s="41" t="n">
        <v>45536</v>
      </c>
      <c r="C4081" t="n">
        <v>11</v>
      </c>
      <c r="D4081" t="n">
        <v>0</v>
      </c>
    </row>
    <row r="4082">
      <c r="A4082" t="inlineStr">
        <is>
          <t>U-2d1b78</t>
        </is>
      </c>
      <c r="B4082" s="41" t="n">
        <v>45292</v>
      </c>
      <c r="C4082" t="n">
        <v>6</v>
      </c>
      <c r="D4082" t="n">
        <v>0</v>
      </c>
    </row>
    <row r="4083">
      <c r="A4083" t="inlineStr">
        <is>
          <t>U-232a84</t>
        </is>
      </c>
      <c r="B4083" s="41" t="n">
        <v>45597</v>
      </c>
      <c r="C4083" t="n">
        <v>11</v>
      </c>
      <c r="D4083" t="n">
        <v>0</v>
      </c>
    </row>
    <row r="4084">
      <c r="A4084" t="inlineStr">
        <is>
          <t>U-23b05c</t>
        </is>
      </c>
      <c r="B4084" s="41" t="n">
        <v>45139</v>
      </c>
      <c r="C4084" t="n">
        <v>9</v>
      </c>
      <c r="D4084" t="n">
        <v>2</v>
      </c>
    </row>
    <row r="4085">
      <c r="A4085" t="inlineStr">
        <is>
          <t>U-c9667e</t>
        </is>
      </c>
      <c r="B4085" s="41" t="n">
        <v>44927</v>
      </c>
      <c r="C4085" t="n">
        <v>4</v>
      </c>
      <c r="D4085" t="n">
        <v>1</v>
      </c>
    </row>
    <row r="4086">
      <c r="A4086" t="inlineStr">
        <is>
          <t>U-5cf1b7</t>
        </is>
      </c>
      <c r="B4086" s="41" t="n">
        <v>45261</v>
      </c>
      <c r="C4086" t="n">
        <v>7</v>
      </c>
      <c r="D4086" t="n">
        <v>0</v>
      </c>
    </row>
    <row r="4087">
      <c r="A4087" t="inlineStr">
        <is>
          <t>U-a31444</t>
        </is>
      </c>
      <c r="B4087" s="41" t="n">
        <v>44927</v>
      </c>
      <c r="C4087" t="n">
        <v>8</v>
      </c>
      <c r="D4087" t="n">
        <v>0</v>
      </c>
    </row>
    <row r="4088">
      <c r="A4088" t="inlineStr">
        <is>
          <t>U-8dfc86</t>
        </is>
      </c>
      <c r="B4088" s="41" t="n">
        <v>45108</v>
      </c>
      <c r="C4088" t="n">
        <v>10</v>
      </c>
      <c r="D4088" t="n">
        <v>2</v>
      </c>
    </row>
    <row r="4089">
      <c r="A4089" t="inlineStr">
        <is>
          <t>U-400ad2</t>
        </is>
      </c>
      <c r="B4089" s="41" t="n">
        <v>45017</v>
      </c>
      <c r="C4089" t="n">
        <v>5</v>
      </c>
      <c r="D4089" t="n">
        <v>0</v>
      </c>
    </row>
    <row r="4090">
      <c r="A4090" t="inlineStr">
        <is>
          <t>U-7d7b59</t>
        </is>
      </c>
      <c r="B4090" s="41" t="n">
        <v>45474</v>
      </c>
      <c r="C4090" t="n">
        <v>8</v>
      </c>
      <c r="D4090" t="n">
        <v>0</v>
      </c>
    </row>
    <row r="4091">
      <c r="A4091" t="inlineStr">
        <is>
          <t>U-6af318</t>
        </is>
      </c>
      <c r="B4091" s="41" t="n">
        <v>45536</v>
      </c>
      <c r="C4091" t="n">
        <v>11</v>
      </c>
      <c r="D4091" t="n">
        <v>0</v>
      </c>
    </row>
    <row r="4092">
      <c r="A4092" t="inlineStr">
        <is>
          <t>U-012d1d</t>
        </is>
      </c>
      <c r="B4092" s="41" t="n">
        <v>45017</v>
      </c>
      <c r="C4092" t="n">
        <v>15</v>
      </c>
      <c r="D4092" t="n">
        <v>0</v>
      </c>
    </row>
    <row r="4093">
      <c r="A4093" t="inlineStr">
        <is>
          <t>U-0b6139</t>
        </is>
      </c>
      <c r="B4093" s="41" t="n">
        <v>44958</v>
      </c>
      <c r="C4093" t="n">
        <v>6</v>
      </c>
      <c r="D4093" t="n">
        <v>0</v>
      </c>
    </row>
    <row r="4094">
      <c r="A4094" t="inlineStr">
        <is>
          <t>U-257cc6</t>
        </is>
      </c>
      <c r="B4094" s="41" t="n">
        <v>45505</v>
      </c>
      <c r="C4094" t="n">
        <v>9</v>
      </c>
      <c r="D4094" t="n">
        <v>0</v>
      </c>
    </row>
    <row r="4095">
      <c r="A4095" t="inlineStr">
        <is>
          <t>U-6e95ed</t>
        </is>
      </c>
      <c r="B4095" s="41" t="n">
        <v>45323</v>
      </c>
      <c r="C4095" t="n">
        <v>8</v>
      </c>
      <c r="D4095" t="n">
        <v>5</v>
      </c>
    </row>
    <row r="4096">
      <c r="A4096" t="inlineStr">
        <is>
          <t>U-c6c40f</t>
        </is>
      </c>
      <c r="B4096" s="41" t="n">
        <v>45413</v>
      </c>
      <c r="C4096" t="n">
        <v>17</v>
      </c>
      <c r="D4096" t="n">
        <v>0</v>
      </c>
    </row>
    <row r="4097">
      <c r="A4097" t="inlineStr">
        <is>
          <t>U-2f4fbc</t>
        </is>
      </c>
      <c r="B4097" s="41" t="n">
        <v>45413</v>
      </c>
      <c r="C4097" t="n">
        <v>10</v>
      </c>
      <c r="D4097" t="n">
        <v>0</v>
      </c>
    </row>
    <row r="4098">
      <c r="A4098" t="inlineStr">
        <is>
          <t>U-fb92f7</t>
        </is>
      </c>
      <c r="B4098" s="41" t="n">
        <v>45566</v>
      </c>
      <c r="C4098" t="n">
        <v>9</v>
      </c>
      <c r="D4098" t="n">
        <v>4</v>
      </c>
    </row>
    <row r="4099">
      <c r="A4099" t="inlineStr">
        <is>
          <t>U-88cc18</t>
        </is>
      </c>
      <c r="B4099" s="41" t="n">
        <v>45108</v>
      </c>
      <c r="C4099" t="n">
        <v>9</v>
      </c>
      <c r="D4099" t="n">
        <v>1</v>
      </c>
    </row>
    <row r="4100">
      <c r="A4100" t="inlineStr">
        <is>
          <t>U-5a8282</t>
        </is>
      </c>
      <c r="B4100" s="41" t="n">
        <v>44927</v>
      </c>
      <c r="C4100" t="n">
        <v>13</v>
      </c>
      <c r="D4100" t="n">
        <v>0</v>
      </c>
    </row>
    <row r="4101">
      <c r="A4101" t="inlineStr">
        <is>
          <t>U-06db15</t>
        </is>
      </c>
      <c r="B4101" s="41" t="n">
        <v>45352</v>
      </c>
      <c r="C4101" t="n">
        <v>15</v>
      </c>
      <c r="D4101" t="n">
        <v>0</v>
      </c>
    </row>
    <row r="4102">
      <c r="A4102" t="inlineStr">
        <is>
          <t>U-d20c6d</t>
        </is>
      </c>
      <c r="B4102" s="41" t="n">
        <v>45139</v>
      </c>
      <c r="C4102" t="n">
        <v>8</v>
      </c>
      <c r="D4102" t="n">
        <v>0</v>
      </c>
    </row>
    <row r="4103">
      <c r="A4103" t="inlineStr">
        <is>
          <t>U-b4410d</t>
        </is>
      </c>
      <c r="B4103" s="41" t="n">
        <v>45108</v>
      </c>
      <c r="C4103" t="n">
        <v>10</v>
      </c>
      <c r="D4103" t="n">
        <v>0</v>
      </c>
    </row>
    <row r="4104">
      <c r="A4104" t="inlineStr">
        <is>
          <t>U-d4ca26</t>
        </is>
      </c>
      <c r="B4104" s="41" t="n">
        <v>45078</v>
      </c>
      <c r="C4104" t="n">
        <v>12</v>
      </c>
      <c r="D4104" t="n">
        <v>0</v>
      </c>
    </row>
    <row r="4105">
      <c r="A4105" t="inlineStr">
        <is>
          <t>U-f81456</t>
        </is>
      </c>
      <c r="B4105" s="41" t="n">
        <v>45170</v>
      </c>
      <c r="C4105" t="n">
        <v>12</v>
      </c>
      <c r="D4105" t="n">
        <v>3</v>
      </c>
    </row>
    <row r="4106">
      <c r="A4106" t="inlineStr">
        <is>
          <t>U-9eba60</t>
        </is>
      </c>
      <c r="B4106" s="41" t="n">
        <v>45413</v>
      </c>
      <c r="C4106" t="n">
        <v>5</v>
      </c>
      <c r="D4106" t="n">
        <v>0</v>
      </c>
    </row>
    <row r="4107">
      <c r="A4107" t="inlineStr">
        <is>
          <t>U-e59f26</t>
        </is>
      </c>
      <c r="B4107" s="41" t="n">
        <v>45292</v>
      </c>
      <c r="C4107" t="n">
        <v>9</v>
      </c>
      <c r="D4107" t="n">
        <v>0</v>
      </c>
    </row>
    <row r="4108">
      <c r="A4108" t="inlineStr">
        <is>
          <t>U-7b4f00</t>
        </is>
      </c>
      <c r="B4108" s="41" t="n">
        <v>45292</v>
      </c>
      <c r="C4108" t="n">
        <v>1</v>
      </c>
      <c r="D4108" t="n">
        <v>2</v>
      </c>
    </row>
    <row r="4109">
      <c r="A4109" t="inlineStr">
        <is>
          <t>U-e7f3b3</t>
        </is>
      </c>
      <c r="B4109" s="41" t="n">
        <v>45474</v>
      </c>
      <c r="C4109" t="n">
        <v>10</v>
      </c>
      <c r="D4109" t="n">
        <v>1</v>
      </c>
    </row>
    <row r="4110">
      <c r="A4110" t="inlineStr">
        <is>
          <t>U-b602ed</t>
        </is>
      </c>
      <c r="B4110" s="41" t="n">
        <v>45017</v>
      </c>
      <c r="C4110" t="n">
        <v>8</v>
      </c>
      <c r="D4110" t="n">
        <v>0</v>
      </c>
    </row>
    <row r="4111">
      <c r="A4111" t="inlineStr">
        <is>
          <t>U-ae3c49</t>
        </is>
      </c>
      <c r="B4111" s="41" t="n">
        <v>45047</v>
      </c>
      <c r="C4111" t="n">
        <v>10</v>
      </c>
      <c r="D4111" t="n">
        <v>0</v>
      </c>
    </row>
    <row r="4112">
      <c r="A4112" t="inlineStr">
        <is>
          <t>U-64c70f</t>
        </is>
      </c>
      <c r="B4112" s="41" t="n">
        <v>45323</v>
      </c>
      <c r="C4112" t="n">
        <v>6</v>
      </c>
      <c r="D4112" t="n">
        <v>1</v>
      </c>
    </row>
    <row r="4113">
      <c r="A4113" t="inlineStr">
        <is>
          <t>U-e9dcd7</t>
        </is>
      </c>
      <c r="B4113" s="41" t="n">
        <v>45352</v>
      </c>
      <c r="C4113" t="n">
        <v>6</v>
      </c>
      <c r="D4113" t="n">
        <v>0</v>
      </c>
    </row>
    <row r="4114">
      <c r="A4114" t="inlineStr">
        <is>
          <t>U-584104</t>
        </is>
      </c>
      <c r="B4114" s="41" t="n">
        <v>45078</v>
      </c>
      <c r="C4114" t="n">
        <v>9</v>
      </c>
      <c r="D4114" t="n">
        <v>0</v>
      </c>
    </row>
    <row r="4115">
      <c r="A4115" t="inlineStr">
        <is>
          <t>U-3f2df1</t>
        </is>
      </c>
      <c r="B4115" s="41" t="n">
        <v>45352</v>
      </c>
      <c r="C4115" t="n">
        <v>12</v>
      </c>
      <c r="D4115" t="n">
        <v>0</v>
      </c>
    </row>
    <row r="4116">
      <c r="A4116" t="inlineStr">
        <is>
          <t>U-d46a8b</t>
        </is>
      </c>
      <c r="B4116" s="41" t="n">
        <v>44986</v>
      </c>
      <c r="C4116" t="n">
        <v>8</v>
      </c>
      <c r="D4116" t="n">
        <v>0</v>
      </c>
    </row>
    <row r="4117">
      <c r="A4117" t="inlineStr">
        <is>
          <t>U-522b46</t>
        </is>
      </c>
      <c r="B4117" s="41" t="n">
        <v>45597</v>
      </c>
      <c r="C4117" t="n">
        <v>14</v>
      </c>
      <c r="D4117" t="n">
        <v>0</v>
      </c>
    </row>
    <row r="4118">
      <c r="A4118" t="inlineStr">
        <is>
          <t>U-10b18f</t>
        </is>
      </c>
      <c r="B4118" s="41" t="n">
        <v>44986</v>
      </c>
      <c r="C4118" t="n">
        <v>13</v>
      </c>
      <c r="D4118" t="n">
        <v>1</v>
      </c>
    </row>
    <row r="4119">
      <c r="A4119" t="inlineStr">
        <is>
          <t>U-53360c</t>
        </is>
      </c>
      <c r="B4119" s="41" t="n">
        <v>45505</v>
      </c>
      <c r="C4119" t="n">
        <v>13</v>
      </c>
      <c r="D4119" t="n">
        <v>0</v>
      </c>
    </row>
    <row r="4120">
      <c r="A4120" t="inlineStr">
        <is>
          <t>U-131aec</t>
        </is>
      </c>
      <c r="B4120" s="41" t="n">
        <v>45047</v>
      </c>
      <c r="C4120" t="n">
        <v>9</v>
      </c>
      <c r="D4120" t="n">
        <v>1</v>
      </c>
    </row>
    <row r="4121">
      <c r="A4121" t="inlineStr">
        <is>
          <t>U-0a877e</t>
        </is>
      </c>
      <c r="B4121" s="41" t="n">
        <v>45139</v>
      </c>
      <c r="C4121" t="n">
        <v>13</v>
      </c>
      <c r="D4121" t="n">
        <v>0</v>
      </c>
    </row>
    <row r="4122">
      <c r="A4122" t="inlineStr">
        <is>
          <t>U-a43808</t>
        </is>
      </c>
      <c r="B4122" s="41" t="n">
        <v>45536</v>
      </c>
      <c r="C4122" t="n">
        <v>6</v>
      </c>
      <c r="D4122" t="n">
        <v>0</v>
      </c>
    </row>
    <row r="4123">
      <c r="A4123" t="inlineStr">
        <is>
          <t>U-0fa309</t>
        </is>
      </c>
      <c r="B4123" s="41" t="n">
        <v>45627</v>
      </c>
      <c r="C4123" t="n">
        <v>9</v>
      </c>
      <c r="D4123" t="n">
        <v>0</v>
      </c>
    </row>
    <row r="4124">
      <c r="A4124" t="inlineStr">
        <is>
          <t>U-84da66</t>
        </is>
      </c>
      <c r="B4124" s="41" t="n">
        <v>45505</v>
      </c>
      <c r="C4124" t="n">
        <v>6</v>
      </c>
      <c r="D4124" t="n">
        <v>0</v>
      </c>
    </row>
    <row r="4125">
      <c r="A4125" t="inlineStr">
        <is>
          <t>U-4341a3</t>
        </is>
      </c>
      <c r="B4125" s="41" t="n">
        <v>45323</v>
      </c>
      <c r="C4125" t="n">
        <v>11</v>
      </c>
      <c r="D4125" t="n">
        <v>0</v>
      </c>
    </row>
    <row r="4126">
      <c r="A4126" t="inlineStr">
        <is>
          <t>U-a4bd82</t>
        </is>
      </c>
      <c r="B4126" s="41" t="n">
        <v>45292</v>
      </c>
      <c r="C4126" t="n">
        <v>6</v>
      </c>
      <c r="D4126" t="n">
        <v>2</v>
      </c>
    </row>
    <row r="4127">
      <c r="A4127" t="inlineStr">
        <is>
          <t>U-d0639e</t>
        </is>
      </c>
      <c r="B4127" s="41" t="n">
        <v>45017</v>
      </c>
      <c r="C4127" t="n">
        <v>9</v>
      </c>
      <c r="D4127" t="n">
        <v>0</v>
      </c>
    </row>
    <row r="4128">
      <c r="A4128" t="inlineStr">
        <is>
          <t>U-4bd39b</t>
        </is>
      </c>
      <c r="B4128" s="41" t="n">
        <v>45139</v>
      </c>
      <c r="C4128" t="n">
        <v>4</v>
      </c>
      <c r="D4128" t="n">
        <v>0</v>
      </c>
    </row>
    <row r="4129">
      <c r="A4129" t="inlineStr">
        <is>
          <t>U-ac5dd9</t>
        </is>
      </c>
      <c r="B4129" s="41" t="n">
        <v>45047</v>
      </c>
      <c r="C4129" t="n">
        <v>6</v>
      </c>
      <c r="D4129" t="n">
        <v>0</v>
      </c>
    </row>
    <row r="4130">
      <c r="A4130" t="inlineStr">
        <is>
          <t>U-10535e</t>
        </is>
      </c>
      <c r="B4130" s="41" t="n">
        <v>45627</v>
      </c>
      <c r="C4130" t="n">
        <v>6</v>
      </c>
      <c r="D4130" t="n">
        <v>1</v>
      </c>
    </row>
    <row r="4131">
      <c r="A4131" t="inlineStr">
        <is>
          <t>U-14ca5a</t>
        </is>
      </c>
      <c r="B4131" s="41" t="n">
        <v>45170</v>
      </c>
      <c r="C4131" t="n">
        <v>11</v>
      </c>
      <c r="D4131" t="n">
        <v>0</v>
      </c>
    </row>
    <row r="4132">
      <c r="A4132" t="inlineStr">
        <is>
          <t>U-3d1277</t>
        </is>
      </c>
      <c r="B4132" s="41" t="n">
        <v>45627</v>
      </c>
      <c r="C4132" t="n">
        <v>10</v>
      </c>
      <c r="D4132" t="n">
        <v>0</v>
      </c>
    </row>
    <row r="4133">
      <c r="A4133" t="inlineStr">
        <is>
          <t>U-838719</t>
        </is>
      </c>
      <c r="B4133" s="41" t="n">
        <v>45170</v>
      </c>
      <c r="C4133" t="n">
        <v>10</v>
      </c>
      <c r="D4133" t="n">
        <v>1</v>
      </c>
    </row>
    <row r="4134">
      <c r="A4134" t="inlineStr">
        <is>
          <t>U-0c0be0</t>
        </is>
      </c>
      <c r="B4134" s="41" t="n">
        <v>45200</v>
      </c>
      <c r="C4134" t="n">
        <v>5</v>
      </c>
      <c r="D4134" t="n">
        <v>0</v>
      </c>
    </row>
    <row r="4135">
      <c r="A4135" t="inlineStr">
        <is>
          <t>U-9c90a5</t>
        </is>
      </c>
      <c r="B4135" s="41" t="n">
        <v>45170</v>
      </c>
      <c r="C4135" t="n">
        <v>14</v>
      </c>
      <c r="D4135" t="n">
        <v>0</v>
      </c>
    </row>
    <row r="4136">
      <c r="A4136" t="inlineStr">
        <is>
          <t>U-8aac75</t>
        </is>
      </c>
      <c r="B4136" s="41" t="n">
        <v>44927</v>
      </c>
      <c r="C4136" t="n">
        <v>13</v>
      </c>
      <c r="D4136" t="n">
        <v>0</v>
      </c>
    </row>
    <row r="4137">
      <c r="A4137" t="inlineStr">
        <is>
          <t>U-9957c6</t>
        </is>
      </c>
      <c r="B4137" s="41" t="n">
        <v>45597</v>
      </c>
      <c r="C4137" t="n">
        <v>13</v>
      </c>
      <c r="D4137" t="n">
        <v>2</v>
      </c>
    </row>
    <row r="4138">
      <c r="A4138" t="inlineStr">
        <is>
          <t>U-c105a8</t>
        </is>
      </c>
      <c r="B4138" s="41" t="n">
        <v>45323</v>
      </c>
      <c r="C4138" t="n">
        <v>15</v>
      </c>
      <c r="D4138" t="n">
        <v>0</v>
      </c>
    </row>
    <row r="4139">
      <c r="A4139" t="inlineStr">
        <is>
          <t>U-c4bca2</t>
        </is>
      </c>
      <c r="B4139" s="41" t="n">
        <v>45261</v>
      </c>
      <c r="C4139" t="n">
        <v>8</v>
      </c>
      <c r="D4139" t="n">
        <v>1</v>
      </c>
    </row>
    <row r="4140">
      <c r="A4140" t="inlineStr">
        <is>
          <t>U-d67e2f</t>
        </is>
      </c>
      <c r="B4140" s="41" t="n">
        <v>45474</v>
      </c>
      <c r="C4140" t="n">
        <v>9</v>
      </c>
      <c r="D4140" t="n">
        <v>0</v>
      </c>
    </row>
    <row r="4141">
      <c r="A4141" t="inlineStr">
        <is>
          <t>U-4df721</t>
        </is>
      </c>
      <c r="B4141" s="41" t="n">
        <v>45505</v>
      </c>
      <c r="C4141" t="n">
        <v>11</v>
      </c>
      <c r="D4141" t="n">
        <v>1</v>
      </c>
    </row>
    <row r="4142">
      <c r="A4142" t="inlineStr">
        <is>
          <t>U-c97764</t>
        </is>
      </c>
      <c r="B4142" s="41" t="n">
        <v>45047</v>
      </c>
      <c r="C4142" t="n">
        <v>19</v>
      </c>
      <c r="D4142" t="n">
        <v>0</v>
      </c>
    </row>
    <row r="4143">
      <c r="A4143" t="inlineStr">
        <is>
          <t>U-bf579b</t>
        </is>
      </c>
      <c r="B4143" s="41" t="n">
        <v>45231</v>
      </c>
      <c r="C4143" t="n">
        <v>12</v>
      </c>
      <c r="D4143" t="n">
        <v>0</v>
      </c>
    </row>
    <row r="4144">
      <c r="A4144" t="inlineStr">
        <is>
          <t>U-800a76</t>
        </is>
      </c>
      <c r="B4144" s="41" t="n">
        <v>45536</v>
      </c>
      <c r="C4144" t="n">
        <v>9</v>
      </c>
      <c r="D4144" t="n">
        <v>0</v>
      </c>
    </row>
    <row r="4145">
      <c r="A4145" t="inlineStr">
        <is>
          <t>U-f73247</t>
        </is>
      </c>
      <c r="B4145" s="41" t="n">
        <v>45352</v>
      </c>
      <c r="C4145" t="n">
        <v>10</v>
      </c>
      <c r="D4145" t="n">
        <v>0</v>
      </c>
    </row>
    <row r="4146">
      <c r="A4146" t="inlineStr">
        <is>
          <t>U-6fd3dd</t>
        </is>
      </c>
      <c r="B4146" s="41" t="n">
        <v>45597</v>
      </c>
      <c r="C4146" t="n">
        <v>7</v>
      </c>
      <c r="D4146" t="n">
        <v>3</v>
      </c>
    </row>
    <row r="4147">
      <c r="A4147" t="inlineStr">
        <is>
          <t>U-6e60b8</t>
        </is>
      </c>
      <c r="B4147" s="41" t="n">
        <v>45323</v>
      </c>
      <c r="C4147" t="n">
        <v>11</v>
      </c>
      <c r="D4147" t="n">
        <v>0</v>
      </c>
    </row>
    <row r="4148">
      <c r="A4148" t="inlineStr">
        <is>
          <t>U-aa5c40</t>
        </is>
      </c>
      <c r="B4148" s="41" t="n">
        <v>45261</v>
      </c>
      <c r="C4148" t="n">
        <v>11</v>
      </c>
      <c r="D4148" t="n">
        <v>3</v>
      </c>
    </row>
    <row r="4149">
      <c r="A4149" t="inlineStr">
        <is>
          <t>U-d57430</t>
        </is>
      </c>
      <c r="B4149" s="41" t="n">
        <v>45323</v>
      </c>
      <c r="C4149" t="n">
        <v>12</v>
      </c>
      <c r="D4149" t="n">
        <v>0</v>
      </c>
    </row>
    <row r="4150">
      <c r="A4150" t="inlineStr">
        <is>
          <t>U-6f33c3</t>
        </is>
      </c>
      <c r="B4150" s="41" t="n">
        <v>45444</v>
      </c>
      <c r="C4150" t="n">
        <v>3</v>
      </c>
      <c r="D4150" t="n">
        <v>1</v>
      </c>
    </row>
    <row r="4151">
      <c r="A4151" t="inlineStr">
        <is>
          <t>U-9744b5</t>
        </is>
      </c>
      <c r="B4151" s="41" t="n">
        <v>45200</v>
      </c>
      <c r="C4151" t="n">
        <v>10</v>
      </c>
      <c r="D4151" t="n">
        <v>0</v>
      </c>
    </row>
    <row r="4152">
      <c r="A4152" t="inlineStr">
        <is>
          <t>U-ed271a</t>
        </is>
      </c>
      <c r="B4152" s="41" t="n">
        <v>45505</v>
      </c>
      <c r="C4152" t="n">
        <v>8</v>
      </c>
      <c r="D4152" t="n">
        <v>0</v>
      </c>
    </row>
    <row r="4153">
      <c r="A4153" t="inlineStr">
        <is>
          <t>U-3c0df7</t>
        </is>
      </c>
      <c r="B4153" s="41" t="n">
        <v>45047</v>
      </c>
      <c r="C4153" t="n">
        <v>16</v>
      </c>
      <c r="D4153" t="n">
        <v>2</v>
      </c>
    </row>
    <row r="4154">
      <c r="A4154" t="inlineStr">
        <is>
          <t>U-c089b1</t>
        </is>
      </c>
      <c r="B4154" s="41" t="n">
        <v>44986</v>
      </c>
      <c r="C4154" t="n">
        <v>13</v>
      </c>
      <c r="D4154" t="n">
        <v>0</v>
      </c>
    </row>
    <row r="4155">
      <c r="A4155" t="inlineStr">
        <is>
          <t>U-a65907</t>
        </is>
      </c>
      <c r="B4155" s="41" t="n">
        <v>45047</v>
      </c>
      <c r="C4155" t="n">
        <v>11</v>
      </c>
      <c r="D4155" t="n">
        <v>1</v>
      </c>
    </row>
    <row r="4156">
      <c r="A4156" t="inlineStr">
        <is>
          <t>U-2c001b</t>
        </is>
      </c>
      <c r="B4156" s="41" t="n">
        <v>44927</v>
      </c>
      <c r="C4156" t="n">
        <v>8</v>
      </c>
      <c r="D4156" t="n">
        <v>0</v>
      </c>
    </row>
    <row r="4157">
      <c r="A4157" t="inlineStr">
        <is>
          <t>U-06ff82</t>
        </is>
      </c>
      <c r="B4157" s="41" t="n">
        <v>45444</v>
      </c>
      <c r="C4157" t="n">
        <v>11</v>
      </c>
      <c r="D4157" t="n">
        <v>0</v>
      </c>
    </row>
    <row r="4158">
      <c r="A4158" t="inlineStr">
        <is>
          <t>U-c00b60</t>
        </is>
      </c>
      <c r="B4158" s="41" t="n">
        <v>45474</v>
      </c>
      <c r="C4158" t="n">
        <v>10</v>
      </c>
      <c r="D4158" t="n">
        <v>0</v>
      </c>
    </row>
    <row r="4159">
      <c r="A4159" t="inlineStr">
        <is>
          <t>U-c8e01f</t>
        </is>
      </c>
      <c r="B4159" s="41" t="n">
        <v>45566</v>
      </c>
      <c r="C4159" t="n">
        <v>17</v>
      </c>
      <c r="D4159" t="n">
        <v>0</v>
      </c>
    </row>
    <row r="4160">
      <c r="A4160" t="inlineStr">
        <is>
          <t>U-dc4f6a</t>
        </is>
      </c>
      <c r="B4160" s="41" t="n">
        <v>45292</v>
      </c>
      <c r="C4160" t="n">
        <v>10</v>
      </c>
      <c r="D4160" t="n">
        <v>0</v>
      </c>
    </row>
    <row r="4161">
      <c r="A4161" t="inlineStr">
        <is>
          <t>U-255605</t>
        </is>
      </c>
      <c r="B4161" s="41" t="n">
        <v>45413</v>
      </c>
      <c r="C4161" t="n">
        <v>9</v>
      </c>
      <c r="D4161" t="n">
        <v>0</v>
      </c>
    </row>
    <row r="4162">
      <c r="A4162" t="inlineStr">
        <is>
          <t>U-6c7b6d</t>
        </is>
      </c>
      <c r="B4162" s="41" t="n">
        <v>44986</v>
      </c>
      <c r="C4162" t="n">
        <v>17</v>
      </c>
      <c r="D4162" t="n">
        <v>3</v>
      </c>
    </row>
    <row r="4163">
      <c r="A4163" t="inlineStr">
        <is>
          <t>U-a6130d</t>
        </is>
      </c>
      <c r="B4163" s="41" t="n">
        <v>45108</v>
      </c>
      <c r="C4163" t="n">
        <v>6</v>
      </c>
      <c r="D4163" t="n">
        <v>0</v>
      </c>
    </row>
    <row r="4164">
      <c r="A4164" t="inlineStr">
        <is>
          <t>U-716280</t>
        </is>
      </c>
      <c r="B4164" s="41" t="n">
        <v>45078</v>
      </c>
      <c r="C4164" t="n">
        <v>7</v>
      </c>
      <c r="D4164" t="n">
        <v>2</v>
      </c>
    </row>
    <row r="4165">
      <c r="A4165" t="inlineStr">
        <is>
          <t>U-f92cb5</t>
        </is>
      </c>
      <c r="B4165" s="41" t="n">
        <v>45261</v>
      </c>
      <c r="C4165" t="n">
        <v>12</v>
      </c>
      <c r="D4165" t="n">
        <v>0</v>
      </c>
    </row>
    <row r="4166">
      <c r="A4166" t="inlineStr">
        <is>
          <t>U-328164</t>
        </is>
      </c>
      <c r="B4166" s="41" t="n">
        <v>44958</v>
      </c>
      <c r="C4166" t="n">
        <v>12</v>
      </c>
      <c r="D4166" t="n">
        <v>1</v>
      </c>
    </row>
    <row r="4167">
      <c r="A4167" t="inlineStr">
        <is>
          <t>U-823473</t>
        </is>
      </c>
      <c r="B4167" s="41" t="n">
        <v>45444</v>
      </c>
      <c r="C4167" t="n">
        <v>14</v>
      </c>
      <c r="D4167" t="n">
        <v>2</v>
      </c>
    </row>
    <row r="4168">
      <c r="A4168" t="inlineStr">
        <is>
          <t>U-e90b6b</t>
        </is>
      </c>
      <c r="B4168" s="41" t="n">
        <v>45323</v>
      </c>
      <c r="C4168" t="n">
        <v>8</v>
      </c>
      <c r="D4168" t="n">
        <v>0</v>
      </c>
    </row>
    <row r="4169">
      <c r="A4169" t="inlineStr">
        <is>
          <t>U-8128da</t>
        </is>
      </c>
      <c r="B4169" s="41" t="n">
        <v>45017</v>
      </c>
      <c r="C4169" t="n">
        <v>13</v>
      </c>
      <c r="D4169" t="n">
        <v>1</v>
      </c>
    </row>
    <row r="4170">
      <c r="A4170" t="inlineStr">
        <is>
          <t>U-437986</t>
        </is>
      </c>
      <c r="B4170" s="41" t="n">
        <v>45078</v>
      </c>
      <c r="C4170" t="n">
        <v>12</v>
      </c>
      <c r="D4170" t="n">
        <v>3</v>
      </c>
    </row>
    <row r="4171">
      <c r="A4171" t="inlineStr">
        <is>
          <t>U-c68894</t>
        </is>
      </c>
      <c r="B4171" s="41" t="n">
        <v>45261</v>
      </c>
      <c r="C4171" t="n">
        <v>12</v>
      </c>
      <c r="D4171" t="n">
        <v>0</v>
      </c>
    </row>
    <row r="4172">
      <c r="A4172" t="inlineStr">
        <is>
          <t>U-44bf99</t>
        </is>
      </c>
      <c r="B4172" s="41" t="n">
        <v>45047</v>
      </c>
      <c r="C4172" t="n">
        <v>7</v>
      </c>
      <c r="D4172" t="n">
        <v>0</v>
      </c>
    </row>
    <row r="4173">
      <c r="A4173" t="inlineStr">
        <is>
          <t>U-d1bb6e</t>
        </is>
      </c>
      <c r="B4173" s="41" t="n">
        <v>45323</v>
      </c>
      <c r="C4173" t="n">
        <v>13</v>
      </c>
      <c r="D4173" t="n">
        <v>1</v>
      </c>
    </row>
    <row r="4174">
      <c r="A4174" t="inlineStr">
        <is>
          <t>U-870191</t>
        </is>
      </c>
      <c r="B4174" s="41" t="n">
        <v>45200</v>
      </c>
      <c r="C4174" t="n">
        <v>12</v>
      </c>
      <c r="D4174" t="n">
        <v>0</v>
      </c>
    </row>
    <row r="4175">
      <c r="A4175" t="inlineStr">
        <is>
          <t>U-2d9120</t>
        </is>
      </c>
      <c r="B4175" s="41" t="n">
        <v>45047</v>
      </c>
      <c r="C4175" t="n">
        <v>13</v>
      </c>
      <c r="D4175" t="n">
        <v>0</v>
      </c>
    </row>
    <row r="4176">
      <c r="A4176" t="inlineStr">
        <is>
          <t>U-bced92</t>
        </is>
      </c>
      <c r="B4176" s="41" t="n">
        <v>44986</v>
      </c>
      <c r="C4176" t="n">
        <v>15</v>
      </c>
      <c r="D4176" t="n">
        <v>0</v>
      </c>
    </row>
    <row r="4177">
      <c r="A4177" t="inlineStr">
        <is>
          <t>U-65a011</t>
        </is>
      </c>
      <c r="B4177" s="41" t="n">
        <v>45170</v>
      </c>
      <c r="C4177" t="n">
        <v>10</v>
      </c>
      <c r="D4177" t="n">
        <v>0</v>
      </c>
    </row>
    <row r="4178">
      <c r="A4178" t="inlineStr">
        <is>
          <t>U-ba3b7c</t>
        </is>
      </c>
      <c r="B4178" s="41" t="n">
        <v>45627</v>
      </c>
      <c r="C4178" t="n">
        <v>9</v>
      </c>
      <c r="D4178" t="n">
        <v>0</v>
      </c>
    </row>
    <row r="4179">
      <c r="A4179" t="inlineStr">
        <is>
          <t>U-c71ac4</t>
        </is>
      </c>
      <c r="B4179" s="41" t="n">
        <v>45474</v>
      </c>
      <c r="C4179" t="n">
        <v>6</v>
      </c>
      <c r="D4179" t="n">
        <v>0</v>
      </c>
    </row>
    <row r="4180">
      <c r="A4180" t="inlineStr">
        <is>
          <t>U-a67c72</t>
        </is>
      </c>
      <c r="B4180" s="41" t="n">
        <v>45170</v>
      </c>
      <c r="C4180" t="n">
        <v>10</v>
      </c>
      <c r="D4180" t="n">
        <v>0</v>
      </c>
    </row>
    <row r="4181">
      <c r="A4181" t="inlineStr">
        <is>
          <t>U-27a39b</t>
        </is>
      </c>
      <c r="B4181" s="41" t="n">
        <v>45505</v>
      </c>
      <c r="C4181" t="n">
        <v>11</v>
      </c>
      <c r="D4181" t="n">
        <v>0</v>
      </c>
    </row>
    <row r="4182">
      <c r="A4182" t="inlineStr">
        <is>
          <t>U-3b92b2</t>
        </is>
      </c>
      <c r="B4182" s="41" t="n">
        <v>44958</v>
      </c>
      <c r="C4182" t="n">
        <v>5</v>
      </c>
      <c r="D4182" t="n">
        <v>0</v>
      </c>
    </row>
    <row r="4183">
      <c r="A4183" t="inlineStr">
        <is>
          <t>U-136f9b</t>
        </is>
      </c>
      <c r="B4183" s="41" t="n">
        <v>45352</v>
      </c>
      <c r="C4183" t="n">
        <v>15</v>
      </c>
      <c r="D4183" t="n">
        <v>2</v>
      </c>
    </row>
    <row r="4184">
      <c r="A4184" t="inlineStr">
        <is>
          <t>U-2bba31</t>
        </is>
      </c>
      <c r="B4184" s="41" t="n">
        <v>45017</v>
      </c>
      <c r="C4184" t="n">
        <v>9</v>
      </c>
      <c r="D4184" t="n">
        <v>0</v>
      </c>
    </row>
    <row r="4185">
      <c r="A4185" t="inlineStr">
        <is>
          <t>U-a29b4f</t>
        </is>
      </c>
      <c r="B4185" s="41" t="n">
        <v>45597</v>
      </c>
      <c r="C4185" t="n">
        <v>14</v>
      </c>
      <c r="D4185" t="n">
        <v>0</v>
      </c>
    </row>
    <row r="4186">
      <c r="A4186" t="inlineStr">
        <is>
          <t>U-5833fe</t>
        </is>
      </c>
      <c r="B4186" s="41" t="n">
        <v>45017</v>
      </c>
      <c r="C4186" t="n">
        <v>11</v>
      </c>
      <c r="D4186" t="n">
        <v>0</v>
      </c>
    </row>
    <row r="4187">
      <c r="A4187" t="inlineStr">
        <is>
          <t>U-50c7ed</t>
        </is>
      </c>
      <c r="B4187" s="41" t="n">
        <v>45292</v>
      </c>
      <c r="C4187" t="n">
        <v>14</v>
      </c>
      <c r="D4187" t="n">
        <v>0</v>
      </c>
    </row>
    <row r="4188">
      <c r="A4188" t="inlineStr">
        <is>
          <t>U-44b760</t>
        </is>
      </c>
      <c r="B4188" s="41" t="n">
        <v>45323</v>
      </c>
      <c r="C4188" t="n">
        <v>3</v>
      </c>
      <c r="D4188" t="n">
        <v>0</v>
      </c>
    </row>
    <row r="4189">
      <c r="A4189" t="inlineStr">
        <is>
          <t>U-2ec5e8</t>
        </is>
      </c>
      <c r="B4189" s="41" t="n">
        <v>45536</v>
      </c>
      <c r="C4189" t="n">
        <v>10</v>
      </c>
      <c r="D4189" t="n">
        <v>0</v>
      </c>
    </row>
    <row r="4190">
      <c r="A4190" t="inlineStr">
        <is>
          <t>U-2b32a9</t>
        </is>
      </c>
      <c r="B4190" s="41" t="n">
        <v>45292</v>
      </c>
      <c r="C4190" t="n">
        <v>13</v>
      </c>
      <c r="D4190" t="n">
        <v>1</v>
      </c>
    </row>
    <row r="4191">
      <c r="A4191" t="inlineStr">
        <is>
          <t>U-efa18c</t>
        </is>
      </c>
      <c r="B4191" s="41" t="n">
        <v>45200</v>
      </c>
      <c r="C4191" t="n">
        <v>6</v>
      </c>
      <c r="D4191" t="n">
        <v>0</v>
      </c>
    </row>
    <row r="4192">
      <c r="A4192" t="inlineStr">
        <is>
          <t>U-51ab76</t>
        </is>
      </c>
      <c r="B4192" s="41" t="n">
        <v>45139</v>
      </c>
      <c r="C4192" t="n">
        <v>7</v>
      </c>
      <c r="D4192" t="n">
        <v>1</v>
      </c>
    </row>
    <row r="4193">
      <c r="A4193" t="inlineStr">
        <is>
          <t>U-da9faa</t>
        </is>
      </c>
      <c r="B4193" s="41" t="n">
        <v>45444</v>
      </c>
      <c r="C4193" t="n">
        <v>8</v>
      </c>
      <c r="D4193" t="n">
        <v>0</v>
      </c>
    </row>
    <row r="4194">
      <c r="A4194" t="inlineStr">
        <is>
          <t>U-c4ea84</t>
        </is>
      </c>
      <c r="B4194" s="41" t="n">
        <v>45566</v>
      </c>
      <c r="C4194" t="n">
        <v>12</v>
      </c>
      <c r="D4194" t="n">
        <v>1</v>
      </c>
    </row>
    <row r="4195">
      <c r="A4195" t="inlineStr">
        <is>
          <t>U-045d9e</t>
        </is>
      </c>
      <c r="B4195" s="41" t="n">
        <v>45200</v>
      </c>
      <c r="C4195" t="n">
        <v>9</v>
      </c>
      <c r="D4195" t="n">
        <v>2</v>
      </c>
    </row>
    <row r="4196">
      <c r="A4196" t="inlineStr">
        <is>
          <t>U-4614f9</t>
        </is>
      </c>
      <c r="B4196" s="41" t="n">
        <v>45108</v>
      </c>
      <c r="C4196" t="n">
        <v>11</v>
      </c>
      <c r="D4196" t="n">
        <v>0</v>
      </c>
    </row>
    <row r="4197">
      <c r="A4197" t="inlineStr">
        <is>
          <t>U-d595ed</t>
        </is>
      </c>
      <c r="B4197" s="41" t="n">
        <v>45383</v>
      </c>
      <c r="C4197" t="n">
        <v>10</v>
      </c>
      <c r="D4197" t="n">
        <v>0</v>
      </c>
    </row>
    <row r="4198">
      <c r="A4198" t="inlineStr">
        <is>
          <t>U-5fc200</t>
        </is>
      </c>
      <c r="B4198" s="41" t="n">
        <v>45474</v>
      </c>
      <c r="C4198" t="n">
        <v>9</v>
      </c>
      <c r="D4198" t="n">
        <v>1</v>
      </c>
    </row>
    <row r="4199">
      <c r="A4199" t="inlineStr">
        <is>
          <t>U-4574ef</t>
        </is>
      </c>
      <c r="B4199" s="41" t="n">
        <v>45170</v>
      </c>
      <c r="C4199" t="n">
        <v>12</v>
      </c>
      <c r="D4199" t="n">
        <v>0</v>
      </c>
    </row>
    <row r="4200">
      <c r="A4200" t="inlineStr">
        <is>
          <t>U-72242f</t>
        </is>
      </c>
      <c r="B4200" s="41" t="n">
        <v>45139</v>
      </c>
      <c r="C4200" t="n">
        <v>6</v>
      </c>
      <c r="D4200" t="n">
        <v>3</v>
      </c>
    </row>
    <row r="4201">
      <c r="A4201" t="inlineStr">
        <is>
          <t>U-5aaf1e</t>
        </is>
      </c>
      <c r="B4201" s="41" t="n">
        <v>45444</v>
      </c>
      <c r="C4201" t="n">
        <v>11</v>
      </c>
      <c r="D4201" t="n">
        <v>0</v>
      </c>
    </row>
    <row r="4202">
      <c r="A4202" t="inlineStr">
        <is>
          <t>U-3abe87</t>
        </is>
      </c>
      <c r="B4202" s="41" t="n">
        <v>45170</v>
      </c>
      <c r="C4202" t="n">
        <v>11</v>
      </c>
      <c r="D4202" t="n">
        <v>0</v>
      </c>
    </row>
    <row r="4203">
      <c r="A4203" t="inlineStr">
        <is>
          <t>U-9b3162</t>
        </is>
      </c>
      <c r="B4203" s="41" t="n">
        <v>45352</v>
      </c>
      <c r="C4203" t="n">
        <v>8</v>
      </c>
      <c r="D4203" t="n">
        <v>0</v>
      </c>
    </row>
    <row r="4204">
      <c r="A4204" t="inlineStr">
        <is>
          <t>U-87b7a6</t>
        </is>
      </c>
      <c r="B4204" s="41" t="n">
        <v>45444</v>
      </c>
      <c r="C4204" t="n">
        <v>1</v>
      </c>
      <c r="D4204" t="n">
        <v>2</v>
      </c>
    </row>
    <row r="4205">
      <c r="A4205" t="inlineStr">
        <is>
          <t>U-2b71a7</t>
        </is>
      </c>
      <c r="B4205" s="41" t="n">
        <v>45413</v>
      </c>
      <c r="C4205" t="n">
        <v>10</v>
      </c>
      <c r="D4205" t="n">
        <v>0</v>
      </c>
    </row>
    <row r="4206">
      <c r="A4206" t="inlineStr">
        <is>
          <t>U-c5e583</t>
        </is>
      </c>
      <c r="B4206" s="41" t="n">
        <v>45383</v>
      </c>
      <c r="C4206" t="n">
        <v>8</v>
      </c>
      <c r="D4206" t="n">
        <v>0</v>
      </c>
    </row>
    <row r="4207">
      <c r="A4207" t="inlineStr">
        <is>
          <t>U-9f3269</t>
        </is>
      </c>
      <c r="B4207" s="41" t="n">
        <v>45566</v>
      </c>
      <c r="C4207" t="n">
        <v>6</v>
      </c>
      <c r="D4207" t="n">
        <v>0</v>
      </c>
    </row>
    <row r="4208">
      <c r="A4208" t="inlineStr">
        <is>
          <t>U-aedfd9</t>
        </is>
      </c>
      <c r="B4208" s="41" t="n">
        <v>44986</v>
      </c>
      <c r="C4208" t="n">
        <v>12</v>
      </c>
      <c r="D4208" t="n">
        <v>0</v>
      </c>
    </row>
    <row r="4209">
      <c r="A4209" t="inlineStr">
        <is>
          <t>U-ac9c47</t>
        </is>
      </c>
      <c r="B4209" s="41" t="n">
        <v>45292</v>
      </c>
      <c r="C4209" t="n">
        <v>12</v>
      </c>
      <c r="D4209" t="n">
        <v>3</v>
      </c>
    </row>
    <row r="4210">
      <c r="A4210" t="inlineStr">
        <is>
          <t>U-e2c433</t>
        </is>
      </c>
      <c r="B4210" s="41" t="n">
        <v>45292</v>
      </c>
      <c r="C4210" t="n">
        <v>10</v>
      </c>
      <c r="D4210" t="n">
        <v>2</v>
      </c>
    </row>
    <row r="4211">
      <c r="A4211" t="inlineStr">
        <is>
          <t>U-961bce</t>
        </is>
      </c>
      <c r="B4211" s="41" t="n">
        <v>45017</v>
      </c>
      <c r="C4211" t="n">
        <v>8</v>
      </c>
      <c r="D4211" t="n">
        <v>0</v>
      </c>
    </row>
    <row r="4212">
      <c r="A4212" t="inlineStr">
        <is>
          <t>U-ab057c</t>
        </is>
      </c>
      <c r="B4212" s="41" t="n">
        <v>45627</v>
      </c>
      <c r="C4212" t="n">
        <v>10</v>
      </c>
      <c r="D4212" t="n">
        <v>0</v>
      </c>
    </row>
    <row r="4213">
      <c r="A4213" t="inlineStr">
        <is>
          <t>U-0f0832</t>
        </is>
      </c>
      <c r="B4213" s="41" t="n">
        <v>45139</v>
      </c>
      <c r="C4213" t="n">
        <v>8</v>
      </c>
      <c r="D4213" t="n">
        <v>2</v>
      </c>
    </row>
    <row r="4214">
      <c r="A4214" t="inlineStr">
        <is>
          <t>U-7ccbc2</t>
        </is>
      </c>
      <c r="B4214" s="41" t="n">
        <v>45323</v>
      </c>
      <c r="C4214" t="n">
        <v>13</v>
      </c>
      <c r="D4214" t="n">
        <v>1</v>
      </c>
    </row>
    <row r="4215">
      <c r="A4215" t="inlineStr">
        <is>
          <t>U-86bf48</t>
        </is>
      </c>
      <c r="B4215" s="41" t="n">
        <v>45261</v>
      </c>
      <c r="C4215" t="n">
        <v>9</v>
      </c>
      <c r="D4215" t="n">
        <v>0</v>
      </c>
    </row>
    <row r="4216">
      <c r="A4216" t="inlineStr">
        <is>
          <t>U-ddc24d</t>
        </is>
      </c>
      <c r="B4216" s="41" t="n">
        <v>45261</v>
      </c>
      <c r="C4216" t="n">
        <v>13</v>
      </c>
      <c r="D4216" t="n">
        <v>0</v>
      </c>
    </row>
    <row r="4217">
      <c r="A4217" t="inlineStr">
        <is>
          <t>U-bd1c7b</t>
        </is>
      </c>
      <c r="B4217" s="41" t="n">
        <v>45108</v>
      </c>
      <c r="C4217" t="n">
        <v>10</v>
      </c>
      <c r="D4217" t="n">
        <v>0</v>
      </c>
    </row>
    <row r="4218">
      <c r="A4218" t="inlineStr">
        <is>
          <t>U-c31a53</t>
        </is>
      </c>
      <c r="B4218" s="41" t="n">
        <v>45536</v>
      </c>
      <c r="C4218" t="n">
        <v>5</v>
      </c>
      <c r="D4218" t="n">
        <v>1</v>
      </c>
    </row>
    <row r="4219">
      <c r="A4219" t="inlineStr">
        <is>
          <t>U-a864cb</t>
        </is>
      </c>
      <c r="B4219" s="41" t="n">
        <v>45597</v>
      </c>
      <c r="C4219" t="n">
        <v>10</v>
      </c>
      <c r="D4219" t="n">
        <v>0</v>
      </c>
    </row>
    <row r="4220">
      <c r="A4220" t="inlineStr">
        <is>
          <t>U-b2c866</t>
        </is>
      </c>
      <c r="B4220" s="41" t="n">
        <v>45170</v>
      </c>
      <c r="C4220" t="n">
        <v>5</v>
      </c>
      <c r="D4220" t="n">
        <v>0</v>
      </c>
    </row>
    <row r="4221">
      <c r="A4221" t="inlineStr">
        <is>
          <t>U-fadf14</t>
        </is>
      </c>
      <c r="B4221" s="41" t="n">
        <v>45078</v>
      </c>
      <c r="C4221" t="n">
        <v>13</v>
      </c>
      <c r="D4221" t="n">
        <v>0</v>
      </c>
    </row>
    <row r="4222">
      <c r="A4222" t="inlineStr">
        <is>
          <t>U-ac94f4</t>
        </is>
      </c>
      <c r="B4222" s="41" t="n">
        <v>44927</v>
      </c>
      <c r="C4222" t="n">
        <v>14</v>
      </c>
      <c r="D4222" t="n">
        <v>0</v>
      </c>
    </row>
    <row r="4223">
      <c r="A4223" t="inlineStr">
        <is>
          <t>U-5485e6</t>
        </is>
      </c>
      <c r="B4223" s="41" t="n">
        <v>45108</v>
      </c>
      <c r="C4223" t="n">
        <v>8</v>
      </c>
      <c r="D4223" t="n">
        <v>0</v>
      </c>
    </row>
    <row r="4224">
      <c r="A4224" t="inlineStr">
        <is>
          <t>U-dec2e7</t>
        </is>
      </c>
      <c r="B4224" s="41" t="n">
        <v>45231</v>
      </c>
      <c r="C4224" t="n">
        <v>7</v>
      </c>
      <c r="D4224" t="n">
        <v>1</v>
      </c>
    </row>
    <row r="4225">
      <c r="A4225" t="inlineStr">
        <is>
          <t>U-03ef1e</t>
        </is>
      </c>
      <c r="B4225" s="41" t="n">
        <v>45627</v>
      </c>
      <c r="C4225" t="n">
        <v>8</v>
      </c>
      <c r="D4225" t="n">
        <v>0</v>
      </c>
    </row>
    <row r="4226">
      <c r="A4226" t="inlineStr">
        <is>
          <t>U-e5fdc7</t>
        </is>
      </c>
      <c r="B4226" s="41" t="n">
        <v>45323</v>
      </c>
      <c r="C4226" t="n">
        <v>7</v>
      </c>
      <c r="D4226" t="n">
        <v>0</v>
      </c>
    </row>
    <row r="4227">
      <c r="A4227" t="inlineStr">
        <is>
          <t>U-df7da8</t>
        </is>
      </c>
      <c r="B4227" s="41" t="n">
        <v>45444</v>
      </c>
      <c r="C4227" t="n">
        <v>10</v>
      </c>
      <c r="D4227" t="n">
        <v>0</v>
      </c>
    </row>
    <row r="4228">
      <c r="A4228" t="inlineStr">
        <is>
          <t>U-c393a4</t>
        </is>
      </c>
      <c r="B4228" s="41" t="n">
        <v>45323</v>
      </c>
      <c r="C4228" t="n">
        <v>13</v>
      </c>
      <c r="D4228" t="n">
        <v>0</v>
      </c>
    </row>
    <row r="4229">
      <c r="A4229" t="inlineStr">
        <is>
          <t>U-eae191</t>
        </is>
      </c>
      <c r="B4229" s="41" t="n">
        <v>45292</v>
      </c>
      <c r="C4229" t="n">
        <v>12</v>
      </c>
      <c r="D4229" t="n">
        <v>1</v>
      </c>
    </row>
    <row r="4230">
      <c r="A4230" t="inlineStr">
        <is>
          <t>U-966eed</t>
        </is>
      </c>
      <c r="B4230" s="41" t="n">
        <v>45536</v>
      </c>
      <c r="C4230" t="n">
        <v>7</v>
      </c>
      <c r="D4230" t="n">
        <v>0</v>
      </c>
    </row>
    <row r="4231">
      <c r="A4231" t="inlineStr">
        <is>
          <t>U-a3f10f</t>
        </is>
      </c>
      <c r="B4231" s="41" t="n">
        <v>45352</v>
      </c>
      <c r="C4231" t="n">
        <v>9</v>
      </c>
      <c r="D4231" t="n">
        <v>2</v>
      </c>
    </row>
    <row r="4232">
      <c r="A4232" t="inlineStr">
        <is>
          <t>U-b9dd85</t>
        </is>
      </c>
      <c r="B4232" s="41" t="n">
        <v>45413</v>
      </c>
      <c r="C4232" t="n">
        <v>7</v>
      </c>
      <c r="D4232" t="n">
        <v>0</v>
      </c>
    </row>
    <row r="4233">
      <c r="A4233" t="inlineStr">
        <is>
          <t>U-afef3b</t>
        </is>
      </c>
      <c r="B4233" s="41" t="n">
        <v>45139</v>
      </c>
      <c r="C4233" t="n">
        <v>18</v>
      </c>
      <c r="D4233" t="n">
        <v>0</v>
      </c>
    </row>
    <row r="4234">
      <c r="A4234" t="inlineStr">
        <is>
          <t>U-7b0569</t>
        </is>
      </c>
      <c r="B4234" s="41" t="n">
        <v>45108</v>
      </c>
      <c r="C4234" t="n">
        <v>16</v>
      </c>
      <c r="D4234" t="n">
        <v>0</v>
      </c>
    </row>
    <row r="4235">
      <c r="A4235" t="inlineStr">
        <is>
          <t>U-39d520</t>
        </is>
      </c>
      <c r="B4235" s="41" t="n">
        <v>45474</v>
      </c>
      <c r="C4235" t="n">
        <v>4</v>
      </c>
      <c r="D4235" t="n">
        <v>0</v>
      </c>
    </row>
    <row r="4236">
      <c r="A4236" t="inlineStr">
        <is>
          <t>U-e7075e</t>
        </is>
      </c>
      <c r="B4236" s="41" t="n">
        <v>45200</v>
      </c>
      <c r="C4236" t="n">
        <v>10</v>
      </c>
      <c r="D4236" t="n">
        <v>0</v>
      </c>
    </row>
    <row r="4237">
      <c r="A4237" t="inlineStr">
        <is>
          <t>U-98740a</t>
        </is>
      </c>
      <c r="B4237" s="41" t="n">
        <v>45231</v>
      </c>
      <c r="C4237" t="n">
        <v>6</v>
      </c>
      <c r="D4237" t="n">
        <v>0</v>
      </c>
    </row>
    <row r="4238">
      <c r="A4238" t="inlineStr">
        <is>
          <t>U-ff311e</t>
        </is>
      </c>
      <c r="B4238" s="41" t="n">
        <v>45474</v>
      </c>
      <c r="C4238" t="n">
        <v>8</v>
      </c>
      <c r="D4238" t="n">
        <v>0</v>
      </c>
    </row>
    <row r="4239">
      <c r="A4239" t="inlineStr">
        <is>
          <t>U-7e151d</t>
        </is>
      </c>
      <c r="B4239" s="41" t="n">
        <v>45383</v>
      </c>
      <c r="C4239" t="n">
        <v>13</v>
      </c>
      <c r="D4239" t="n">
        <v>0</v>
      </c>
    </row>
    <row r="4240">
      <c r="A4240" t="inlineStr">
        <is>
          <t>U-5d8c25</t>
        </is>
      </c>
      <c r="B4240" s="41" t="n">
        <v>45383</v>
      </c>
      <c r="C4240" t="n">
        <v>9</v>
      </c>
      <c r="D4240" t="n">
        <v>1</v>
      </c>
    </row>
    <row r="4241">
      <c r="A4241" t="inlineStr">
        <is>
          <t>U-1564c0</t>
        </is>
      </c>
      <c r="B4241" s="41" t="n">
        <v>45292</v>
      </c>
      <c r="C4241" t="n">
        <v>13</v>
      </c>
      <c r="D4241" t="n">
        <v>0</v>
      </c>
    </row>
    <row r="4242">
      <c r="A4242" t="inlineStr">
        <is>
          <t>U-f705bd</t>
        </is>
      </c>
      <c r="B4242" s="41" t="n">
        <v>44927</v>
      </c>
      <c r="C4242" t="n">
        <v>8</v>
      </c>
      <c r="D4242" t="n">
        <v>0</v>
      </c>
    </row>
    <row r="4243">
      <c r="A4243" t="inlineStr">
        <is>
          <t>U-4f0bab</t>
        </is>
      </c>
      <c r="B4243" s="41" t="n">
        <v>45047</v>
      </c>
      <c r="C4243" t="n">
        <v>13</v>
      </c>
      <c r="D4243" t="n">
        <v>2</v>
      </c>
    </row>
    <row r="4244">
      <c r="A4244" t="inlineStr">
        <is>
          <t>U-0ee87e</t>
        </is>
      </c>
      <c r="B4244" s="41" t="n">
        <v>45047</v>
      </c>
      <c r="C4244" t="n">
        <v>6</v>
      </c>
      <c r="D4244" t="n">
        <v>0</v>
      </c>
    </row>
    <row r="4245">
      <c r="A4245" t="inlineStr">
        <is>
          <t>U-af53fe</t>
        </is>
      </c>
      <c r="B4245" s="41" t="n">
        <v>45047</v>
      </c>
      <c r="C4245" t="n">
        <v>6</v>
      </c>
      <c r="D4245" t="n">
        <v>0</v>
      </c>
    </row>
    <row r="4246">
      <c r="A4246" t="inlineStr">
        <is>
          <t>U-49ff5c</t>
        </is>
      </c>
      <c r="B4246" s="41" t="n">
        <v>45352</v>
      </c>
      <c r="C4246" t="n">
        <v>12</v>
      </c>
      <c r="D4246" t="n">
        <v>0</v>
      </c>
    </row>
    <row r="4247">
      <c r="A4247" t="inlineStr">
        <is>
          <t>U-c668ba</t>
        </is>
      </c>
      <c r="B4247" s="41" t="n">
        <v>45474</v>
      </c>
      <c r="C4247" t="n">
        <v>16</v>
      </c>
      <c r="D4247" t="n">
        <v>0</v>
      </c>
    </row>
    <row r="4248">
      <c r="A4248" t="inlineStr">
        <is>
          <t>U-183916</t>
        </is>
      </c>
      <c r="B4248" s="41" t="n">
        <v>45352</v>
      </c>
      <c r="C4248" t="n">
        <v>5</v>
      </c>
      <c r="D4248" t="n">
        <v>0</v>
      </c>
    </row>
    <row r="4249">
      <c r="A4249" t="inlineStr">
        <is>
          <t>U-85a3e9</t>
        </is>
      </c>
      <c r="B4249" s="41" t="n">
        <v>45108</v>
      </c>
      <c r="C4249" t="n">
        <v>8</v>
      </c>
      <c r="D4249" t="n">
        <v>0</v>
      </c>
    </row>
    <row r="4250">
      <c r="A4250" t="inlineStr">
        <is>
          <t>U-f34745</t>
        </is>
      </c>
      <c r="B4250" s="41" t="n">
        <v>45292</v>
      </c>
      <c r="C4250" t="n">
        <v>19</v>
      </c>
      <c r="D4250" t="n">
        <v>4</v>
      </c>
    </row>
    <row r="4251">
      <c r="A4251" t="inlineStr">
        <is>
          <t>U-daf0b2</t>
        </is>
      </c>
      <c r="B4251" s="41" t="n">
        <v>45078</v>
      </c>
      <c r="C4251" t="n">
        <v>10</v>
      </c>
      <c r="D4251" t="n">
        <v>2</v>
      </c>
    </row>
    <row r="4252">
      <c r="A4252" t="inlineStr">
        <is>
          <t>U-e61b2f</t>
        </is>
      </c>
      <c r="B4252" s="41" t="n">
        <v>45597</v>
      </c>
      <c r="C4252" t="n">
        <v>8</v>
      </c>
      <c r="D4252" t="n">
        <v>0</v>
      </c>
    </row>
    <row r="4253">
      <c r="A4253" t="inlineStr">
        <is>
          <t>U-3e1fc2</t>
        </is>
      </c>
      <c r="B4253" s="41" t="n">
        <v>45474</v>
      </c>
      <c r="C4253" t="n">
        <v>11</v>
      </c>
      <c r="D4253" t="n">
        <v>0</v>
      </c>
    </row>
    <row r="4254">
      <c r="A4254" t="inlineStr">
        <is>
          <t>U-4f84ab</t>
        </is>
      </c>
      <c r="B4254" s="41" t="n">
        <v>45108</v>
      </c>
      <c r="C4254" t="n">
        <v>15</v>
      </c>
      <c r="D4254" t="n">
        <v>0</v>
      </c>
    </row>
    <row r="4255">
      <c r="A4255" t="inlineStr">
        <is>
          <t>U-0eb13c</t>
        </is>
      </c>
      <c r="B4255" s="41" t="n">
        <v>45108</v>
      </c>
      <c r="C4255" t="n">
        <v>13</v>
      </c>
      <c r="D4255" t="n">
        <v>0</v>
      </c>
    </row>
    <row r="4256">
      <c r="A4256" t="inlineStr">
        <is>
          <t>U-082b00</t>
        </is>
      </c>
      <c r="B4256" s="41" t="n">
        <v>45505</v>
      </c>
      <c r="C4256" t="n">
        <v>12</v>
      </c>
      <c r="D4256" t="n">
        <v>0</v>
      </c>
    </row>
    <row r="4257">
      <c r="A4257" t="inlineStr">
        <is>
          <t>U-8244e6</t>
        </is>
      </c>
      <c r="B4257" s="41" t="n">
        <v>45444</v>
      </c>
      <c r="C4257" t="n">
        <v>13</v>
      </c>
      <c r="D4257" t="n">
        <v>0</v>
      </c>
    </row>
    <row r="4258">
      <c r="A4258" t="inlineStr">
        <is>
          <t>U-182c28</t>
        </is>
      </c>
      <c r="B4258" s="41" t="n">
        <v>45017</v>
      </c>
      <c r="C4258" t="n">
        <v>9</v>
      </c>
      <c r="D4258" t="n">
        <v>0</v>
      </c>
    </row>
    <row r="4259">
      <c r="A4259" t="inlineStr">
        <is>
          <t>U-3e046c</t>
        </is>
      </c>
      <c r="B4259" s="41" t="n">
        <v>45047</v>
      </c>
      <c r="C4259" t="n">
        <v>5</v>
      </c>
      <c r="D4259" t="n">
        <v>4</v>
      </c>
    </row>
    <row r="4260">
      <c r="A4260" t="inlineStr">
        <is>
          <t>U-f04ca1</t>
        </is>
      </c>
      <c r="B4260" s="41" t="n">
        <v>45383</v>
      </c>
      <c r="C4260" t="n">
        <v>11</v>
      </c>
      <c r="D4260" t="n">
        <v>0</v>
      </c>
    </row>
    <row r="4261">
      <c r="A4261" t="inlineStr">
        <is>
          <t>U-a112cd</t>
        </is>
      </c>
      <c r="B4261" s="41" t="n">
        <v>45627</v>
      </c>
      <c r="C4261" t="n">
        <v>20</v>
      </c>
      <c r="D4261" t="n">
        <v>0</v>
      </c>
    </row>
    <row r="4262">
      <c r="A4262" t="inlineStr">
        <is>
          <t>U-5806fc</t>
        </is>
      </c>
      <c r="B4262" s="41" t="n">
        <v>45627</v>
      </c>
      <c r="C4262" t="n">
        <v>8</v>
      </c>
      <c r="D4262" t="n">
        <v>3</v>
      </c>
    </row>
    <row r="4263">
      <c r="A4263" t="inlineStr">
        <is>
          <t>U-dd06e1</t>
        </is>
      </c>
      <c r="B4263" s="41" t="n">
        <v>45566</v>
      </c>
      <c r="C4263" t="n">
        <v>7</v>
      </c>
      <c r="D4263" t="n">
        <v>0</v>
      </c>
    </row>
    <row r="4264">
      <c r="A4264" t="inlineStr">
        <is>
          <t>U-a51443</t>
        </is>
      </c>
      <c r="B4264" s="41" t="n">
        <v>45627</v>
      </c>
      <c r="C4264" t="n">
        <v>14</v>
      </c>
      <c r="D4264" t="n">
        <v>0</v>
      </c>
    </row>
    <row r="4265">
      <c r="A4265" t="inlineStr">
        <is>
          <t>U-a55161</t>
        </is>
      </c>
      <c r="B4265" s="41" t="n">
        <v>45261</v>
      </c>
      <c r="C4265" t="n">
        <v>13</v>
      </c>
      <c r="D4265" t="n">
        <v>0</v>
      </c>
    </row>
    <row r="4266">
      <c r="A4266" t="inlineStr">
        <is>
          <t>U-3870bb</t>
        </is>
      </c>
      <c r="B4266" s="41" t="n">
        <v>45505</v>
      </c>
      <c r="C4266" t="n">
        <v>9</v>
      </c>
      <c r="D4266" t="n">
        <v>2</v>
      </c>
    </row>
    <row r="4267">
      <c r="A4267" t="inlineStr">
        <is>
          <t>U-bcbd27</t>
        </is>
      </c>
      <c r="B4267" s="41" t="n">
        <v>45536</v>
      </c>
      <c r="C4267" t="n">
        <v>18</v>
      </c>
      <c r="D4267" t="n">
        <v>3</v>
      </c>
    </row>
    <row r="4268">
      <c r="A4268" t="inlineStr">
        <is>
          <t>U-ca9879</t>
        </is>
      </c>
      <c r="B4268" s="41" t="n">
        <v>45108</v>
      </c>
      <c r="C4268" t="n">
        <v>9</v>
      </c>
      <c r="D4268" t="n">
        <v>0</v>
      </c>
    </row>
    <row r="4269">
      <c r="A4269" t="inlineStr">
        <is>
          <t>U-183f43</t>
        </is>
      </c>
      <c r="B4269" s="41" t="n">
        <v>45108</v>
      </c>
      <c r="C4269" t="n">
        <v>11</v>
      </c>
      <c r="D4269" t="n">
        <v>0</v>
      </c>
    </row>
    <row r="4270">
      <c r="A4270" t="inlineStr">
        <is>
          <t>U-7a3571</t>
        </is>
      </c>
      <c r="B4270" s="41" t="n">
        <v>45413</v>
      </c>
      <c r="C4270" t="n">
        <v>12</v>
      </c>
      <c r="D4270" t="n">
        <v>0</v>
      </c>
    </row>
    <row r="4271">
      <c r="A4271" t="inlineStr">
        <is>
          <t>U-feb818</t>
        </is>
      </c>
      <c r="B4271" s="41" t="n">
        <v>45383</v>
      </c>
      <c r="C4271" t="n">
        <v>6</v>
      </c>
      <c r="D4271" t="n">
        <v>0</v>
      </c>
    </row>
    <row r="4272">
      <c r="A4272" t="inlineStr">
        <is>
          <t>U-89a33a</t>
        </is>
      </c>
      <c r="B4272" s="41" t="n">
        <v>45413</v>
      </c>
      <c r="C4272" t="n">
        <v>6</v>
      </c>
      <c r="D4272" t="n">
        <v>0</v>
      </c>
    </row>
    <row r="4273">
      <c r="A4273" t="inlineStr">
        <is>
          <t>U-12a960</t>
        </is>
      </c>
      <c r="B4273" s="41" t="n">
        <v>45139</v>
      </c>
      <c r="C4273" t="n">
        <v>13</v>
      </c>
      <c r="D4273" t="n">
        <v>0</v>
      </c>
    </row>
    <row r="4274">
      <c r="A4274" t="inlineStr">
        <is>
          <t>U-f8cf53</t>
        </is>
      </c>
      <c r="B4274" s="41" t="n">
        <v>44986</v>
      </c>
      <c r="C4274" t="n">
        <v>11</v>
      </c>
      <c r="D4274" t="n">
        <v>0</v>
      </c>
    </row>
    <row r="4275">
      <c r="A4275" t="inlineStr">
        <is>
          <t>U-fca323</t>
        </is>
      </c>
      <c r="B4275" s="41" t="n">
        <v>45413</v>
      </c>
      <c r="C4275" t="n">
        <v>8</v>
      </c>
      <c r="D4275" t="n">
        <v>1</v>
      </c>
    </row>
    <row r="4276">
      <c r="A4276" t="inlineStr">
        <is>
          <t>U-aa7c1d</t>
        </is>
      </c>
      <c r="B4276" s="41" t="n">
        <v>45261</v>
      </c>
      <c r="C4276" t="n">
        <v>8</v>
      </c>
      <c r="D4276" t="n">
        <v>1</v>
      </c>
    </row>
    <row r="4277">
      <c r="A4277" t="inlineStr">
        <is>
          <t>U-deddfd</t>
        </is>
      </c>
      <c r="B4277" s="41" t="n">
        <v>45474</v>
      </c>
      <c r="C4277" t="n">
        <v>5</v>
      </c>
      <c r="D4277" t="n">
        <v>0</v>
      </c>
    </row>
    <row r="4278">
      <c r="A4278" t="inlineStr">
        <is>
          <t>U-870980</t>
        </is>
      </c>
      <c r="B4278" s="41" t="n">
        <v>45352</v>
      </c>
      <c r="C4278" t="n">
        <v>9</v>
      </c>
      <c r="D4278" t="n">
        <v>0</v>
      </c>
    </row>
    <row r="4279">
      <c r="A4279" t="inlineStr">
        <is>
          <t>U-19f71a</t>
        </is>
      </c>
      <c r="B4279" s="41" t="n">
        <v>45108</v>
      </c>
      <c r="C4279" t="n">
        <v>11</v>
      </c>
      <c r="D4279" t="n">
        <v>1</v>
      </c>
    </row>
    <row r="4280">
      <c r="A4280" t="inlineStr">
        <is>
          <t>U-b67af8</t>
        </is>
      </c>
      <c r="B4280" s="41" t="n">
        <v>45323</v>
      </c>
      <c r="C4280" t="n">
        <v>10</v>
      </c>
      <c r="D4280" t="n">
        <v>1</v>
      </c>
    </row>
    <row r="4281">
      <c r="A4281" t="inlineStr">
        <is>
          <t>U-ecba1a</t>
        </is>
      </c>
      <c r="B4281" s="41" t="n">
        <v>44958</v>
      </c>
      <c r="C4281" t="n">
        <v>13</v>
      </c>
      <c r="D4281" t="n">
        <v>2</v>
      </c>
    </row>
    <row r="4282">
      <c r="A4282" t="inlineStr">
        <is>
          <t>U-a0d7da</t>
        </is>
      </c>
      <c r="B4282" s="41" t="n">
        <v>45139</v>
      </c>
      <c r="C4282" t="n">
        <v>12</v>
      </c>
      <c r="D4282" t="n">
        <v>0</v>
      </c>
    </row>
    <row r="4283">
      <c r="A4283" t="inlineStr">
        <is>
          <t>U-5e6da1</t>
        </is>
      </c>
      <c r="B4283" s="41" t="n">
        <v>45231</v>
      </c>
      <c r="C4283" t="n">
        <v>7</v>
      </c>
      <c r="D4283" t="n">
        <v>0</v>
      </c>
    </row>
    <row r="4284">
      <c r="A4284" t="inlineStr">
        <is>
          <t>U-0b6ea9</t>
        </is>
      </c>
      <c r="B4284" s="41" t="n">
        <v>45200</v>
      </c>
      <c r="C4284" t="n">
        <v>12</v>
      </c>
      <c r="D4284" t="n">
        <v>0</v>
      </c>
    </row>
    <row r="4285">
      <c r="A4285" t="inlineStr">
        <is>
          <t>U-3a7383</t>
        </is>
      </c>
      <c r="B4285" s="41" t="n">
        <v>45170</v>
      </c>
      <c r="C4285" t="n">
        <v>9</v>
      </c>
      <c r="D4285" t="n">
        <v>1</v>
      </c>
    </row>
    <row r="4286">
      <c r="A4286" t="inlineStr">
        <is>
          <t>U-4de333</t>
        </is>
      </c>
      <c r="B4286" s="41" t="n">
        <v>45170</v>
      </c>
      <c r="C4286" t="n">
        <v>7</v>
      </c>
      <c r="D4286" t="n">
        <v>0</v>
      </c>
    </row>
    <row r="4287">
      <c r="A4287" t="inlineStr">
        <is>
          <t>U-f41903</t>
        </is>
      </c>
      <c r="B4287" s="41" t="n">
        <v>44927</v>
      </c>
      <c r="C4287" t="n">
        <v>9</v>
      </c>
      <c r="D4287" t="n">
        <v>3</v>
      </c>
    </row>
    <row r="4288">
      <c r="A4288" t="inlineStr">
        <is>
          <t>U-2290ac</t>
        </is>
      </c>
      <c r="B4288" s="41" t="n">
        <v>45292</v>
      </c>
      <c r="C4288" t="n">
        <v>7</v>
      </c>
      <c r="D4288" t="n">
        <v>3</v>
      </c>
    </row>
    <row r="4289">
      <c r="A4289" t="inlineStr">
        <is>
          <t>U-7c40e3</t>
        </is>
      </c>
      <c r="B4289" s="41" t="n">
        <v>44927</v>
      </c>
      <c r="C4289" t="n">
        <v>8</v>
      </c>
      <c r="D4289" t="n">
        <v>1</v>
      </c>
    </row>
    <row r="4290">
      <c r="A4290" t="inlineStr">
        <is>
          <t>U-655901</t>
        </is>
      </c>
      <c r="B4290" s="41" t="n">
        <v>45261</v>
      </c>
      <c r="C4290" t="n">
        <v>11</v>
      </c>
      <c r="D4290" t="n">
        <v>2</v>
      </c>
    </row>
    <row r="4291">
      <c r="A4291" t="inlineStr">
        <is>
          <t>U-2f1db2</t>
        </is>
      </c>
      <c r="B4291" s="41" t="n">
        <v>45597</v>
      </c>
      <c r="C4291" t="n">
        <v>8</v>
      </c>
      <c r="D4291" t="n">
        <v>0</v>
      </c>
    </row>
    <row r="4292">
      <c r="A4292" t="inlineStr">
        <is>
          <t>U-10381c</t>
        </is>
      </c>
      <c r="B4292" s="41" t="n">
        <v>45536</v>
      </c>
      <c r="C4292" t="n">
        <v>9</v>
      </c>
      <c r="D4292" t="n">
        <v>2</v>
      </c>
    </row>
    <row r="4293">
      <c r="A4293" t="inlineStr">
        <is>
          <t>U-470bee</t>
        </is>
      </c>
      <c r="B4293" s="41" t="n">
        <v>45597</v>
      </c>
      <c r="C4293" t="n">
        <v>10</v>
      </c>
      <c r="D4293" t="n">
        <v>0</v>
      </c>
    </row>
    <row r="4294">
      <c r="A4294" t="inlineStr">
        <is>
          <t>U-653892</t>
        </is>
      </c>
      <c r="B4294" s="41" t="n">
        <v>45108</v>
      </c>
      <c r="C4294" t="n">
        <v>7</v>
      </c>
      <c r="D4294" t="n">
        <v>2</v>
      </c>
    </row>
    <row r="4295">
      <c r="A4295" t="inlineStr">
        <is>
          <t>U-6b2c8f</t>
        </is>
      </c>
      <c r="B4295" s="41" t="n">
        <v>44958</v>
      </c>
      <c r="C4295" t="n">
        <v>11</v>
      </c>
      <c r="D4295" t="n">
        <v>0</v>
      </c>
    </row>
    <row r="4296">
      <c r="A4296" t="inlineStr">
        <is>
          <t>U-7f9e8d</t>
        </is>
      </c>
      <c r="B4296" s="41" t="n">
        <v>45108</v>
      </c>
      <c r="C4296" t="n">
        <v>14</v>
      </c>
      <c r="D4296" t="n">
        <v>1</v>
      </c>
    </row>
    <row r="4297">
      <c r="A4297" t="inlineStr">
        <is>
          <t>U-844296</t>
        </is>
      </c>
      <c r="B4297" s="41" t="n">
        <v>45597</v>
      </c>
      <c r="C4297" t="n">
        <v>10</v>
      </c>
      <c r="D4297" t="n">
        <v>1</v>
      </c>
    </row>
    <row r="4298">
      <c r="A4298" t="inlineStr">
        <is>
          <t>U-8539a2</t>
        </is>
      </c>
      <c r="B4298" s="41" t="n">
        <v>45444</v>
      </c>
      <c r="C4298" t="n">
        <v>16</v>
      </c>
      <c r="D4298" t="n">
        <v>0</v>
      </c>
    </row>
    <row r="4299">
      <c r="A4299" t="inlineStr">
        <is>
          <t>U-a13434</t>
        </is>
      </c>
      <c r="B4299" s="41" t="n">
        <v>45352</v>
      </c>
      <c r="C4299" t="n">
        <v>11</v>
      </c>
      <c r="D4299" t="n">
        <v>0</v>
      </c>
    </row>
    <row r="4300">
      <c r="A4300" t="inlineStr">
        <is>
          <t>U-77232d</t>
        </is>
      </c>
      <c r="B4300" s="41" t="n">
        <v>45536</v>
      </c>
      <c r="C4300" t="n">
        <v>12</v>
      </c>
      <c r="D4300" t="n">
        <v>0</v>
      </c>
    </row>
    <row r="4301">
      <c r="A4301" t="inlineStr">
        <is>
          <t>U-0d986b</t>
        </is>
      </c>
      <c r="B4301" s="41" t="n">
        <v>45292</v>
      </c>
      <c r="C4301" t="n">
        <v>9</v>
      </c>
      <c r="D4301" t="n">
        <v>0</v>
      </c>
    </row>
    <row r="4302">
      <c r="A4302" t="inlineStr">
        <is>
          <t>U-4a35dc</t>
        </is>
      </c>
      <c r="B4302" s="41" t="n">
        <v>45413</v>
      </c>
      <c r="C4302" t="n">
        <v>15</v>
      </c>
      <c r="D4302" t="n">
        <v>0</v>
      </c>
    </row>
    <row r="4303">
      <c r="A4303" t="inlineStr">
        <is>
          <t>U-9792cf</t>
        </is>
      </c>
      <c r="B4303" s="41" t="n">
        <v>45017</v>
      </c>
      <c r="C4303" t="n">
        <v>6</v>
      </c>
      <c r="D4303" t="n">
        <v>3</v>
      </c>
    </row>
    <row r="4304">
      <c r="A4304" t="inlineStr">
        <is>
          <t>U-91b827</t>
        </is>
      </c>
      <c r="B4304" s="41" t="n">
        <v>45383</v>
      </c>
      <c r="C4304" t="n">
        <v>10</v>
      </c>
      <c r="D4304" t="n">
        <v>0</v>
      </c>
    </row>
    <row r="4305">
      <c r="A4305" t="inlineStr">
        <is>
          <t>U-a0264f</t>
        </is>
      </c>
      <c r="B4305" s="41" t="n">
        <v>45323</v>
      </c>
      <c r="C4305" t="n">
        <v>11</v>
      </c>
      <c r="D4305" t="n">
        <v>0</v>
      </c>
    </row>
    <row r="4306">
      <c r="A4306" t="inlineStr">
        <is>
          <t>U-ae0bb2</t>
        </is>
      </c>
      <c r="B4306" s="41" t="n">
        <v>45261</v>
      </c>
      <c r="C4306" t="n">
        <v>8</v>
      </c>
      <c r="D4306" t="n">
        <v>3</v>
      </c>
    </row>
    <row r="4307">
      <c r="A4307" t="inlineStr">
        <is>
          <t>U-4a3d21</t>
        </is>
      </c>
      <c r="B4307" s="41" t="n">
        <v>45627</v>
      </c>
      <c r="C4307" t="n">
        <v>13</v>
      </c>
      <c r="D4307" t="n">
        <v>0</v>
      </c>
    </row>
    <row r="4308">
      <c r="A4308" t="inlineStr">
        <is>
          <t>U-d11d9e</t>
        </is>
      </c>
      <c r="B4308" s="41" t="n">
        <v>44986</v>
      </c>
      <c r="C4308" t="n">
        <v>9</v>
      </c>
      <c r="D4308" t="n">
        <v>0</v>
      </c>
    </row>
    <row r="4309">
      <c r="A4309" t="inlineStr">
        <is>
          <t>U-b28ffe</t>
        </is>
      </c>
      <c r="B4309" s="41" t="n">
        <v>45597</v>
      </c>
      <c r="C4309" t="n">
        <v>9</v>
      </c>
      <c r="D4309" t="n">
        <v>0</v>
      </c>
    </row>
    <row r="4310">
      <c r="A4310" t="inlineStr">
        <is>
          <t>U-ff3418</t>
        </is>
      </c>
      <c r="B4310" s="41" t="n">
        <v>45261</v>
      </c>
      <c r="C4310" t="n">
        <v>12</v>
      </c>
      <c r="D4310" t="n">
        <v>4</v>
      </c>
    </row>
    <row r="4311">
      <c r="A4311" t="inlineStr">
        <is>
          <t>U-a37257</t>
        </is>
      </c>
      <c r="B4311" s="41" t="n">
        <v>45505</v>
      </c>
      <c r="C4311" t="n">
        <v>12</v>
      </c>
      <c r="D4311" t="n">
        <v>0</v>
      </c>
    </row>
    <row r="4312">
      <c r="A4312" t="inlineStr">
        <is>
          <t>U-aefaa1</t>
        </is>
      </c>
      <c r="B4312" s="41" t="n">
        <v>45323</v>
      </c>
      <c r="C4312" t="n">
        <v>12</v>
      </c>
      <c r="D4312" t="n">
        <v>0</v>
      </c>
    </row>
    <row r="4313">
      <c r="A4313" t="inlineStr">
        <is>
          <t>U-6cbee2</t>
        </is>
      </c>
      <c r="B4313" s="41" t="n">
        <v>44958</v>
      </c>
      <c r="C4313" t="n">
        <v>12</v>
      </c>
      <c r="D4313" t="n">
        <v>0</v>
      </c>
    </row>
    <row r="4314">
      <c r="A4314" t="inlineStr">
        <is>
          <t>U-2f6e46</t>
        </is>
      </c>
      <c r="B4314" s="41" t="n">
        <v>45078</v>
      </c>
      <c r="C4314" t="n">
        <v>13</v>
      </c>
      <c r="D4314" t="n">
        <v>2</v>
      </c>
    </row>
    <row r="4315">
      <c r="A4315" t="inlineStr">
        <is>
          <t>U-c48247</t>
        </is>
      </c>
      <c r="B4315" s="41" t="n">
        <v>45597</v>
      </c>
      <c r="C4315" t="n">
        <v>4</v>
      </c>
      <c r="D4315" t="n">
        <v>4</v>
      </c>
    </row>
    <row r="4316">
      <c r="A4316" t="inlineStr">
        <is>
          <t>U-9007b9</t>
        </is>
      </c>
      <c r="B4316" s="41" t="n">
        <v>45323</v>
      </c>
      <c r="C4316" t="n">
        <v>10</v>
      </c>
      <c r="D4316" t="n">
        <v>2</v>
      </c>
    </row>
    <row r="4317">
      <c r="A4317" t="inlineStr">
        <is>
          <t>U-aed31b</t>
        </is>
      </c>
      <c r="B4317" s="41" t="n">
        <v>45352</v>
      </c>
      <c r="C4317" t="n">
        <v>14</v>
      </c>
      <c r="D4317" t="n">
        <v>0</v>
      </c>
    </row>
    <row r="4318">
      <c r="A4318" t="inlineStr">
        <is>
          <t>U-d195bb</t>
        </is>
      </c>
      <c r="B4318" s="41" t="n">
        <v>45505</v>
      </c>
      <c r="C4318" t="n">
        <v>12</v>
      </c>
      <c r="D4318" t="n">
        <v>0</v>
      </c>
    </row>
    <row r="4319">
      <c r="A4319" t="inlineStr">
        <is>
          <t>U-4997db</t>
        </is>
      </c>
      <c r="B4319" s="41" t="n">
        <v>45261</v>
      </c>
      <c r="C4319" t="n">
        <v>6</v>
      </c>
      <c r="D4319" t="n">
        <v>0</v>
      </c>
    </row>
    <row r="4320">
      <c r="A4320" t="inlineStr">
        <is>
          <t>U-66992c</t>
        </is>
      </c>
      <c r="B4320" s="41" t="n">
        <v>45352</v>
      </c>
      <c r="C4320" t="n">
        <v>8</v>
      </c>
      <c r="D4320" t="n">
        <v>0</v>
      </c>
    </row>
    <row r="4321">
      <c r="A4321" t="inlineStr">
        <is>
          <t>U-649e58</t>
        </is>
      </c>
      <c r="B4321" s="41" t="n">
        <v>45566</v>
      </c>
      <c r="C4321" t="n">
        <v>11</v>
      </c>
      <c r="D4321" t="n">
        <v>1</v>
      </c>
    </row>
    <row r="4322">
      <c r="A4322" t="inlineStr">
        <is>
          <t>U-cbd94d</t>
        </is>
      </c>
      <c r="B4322" s="41" t="n">
        <v>45292</v>
      </c>
      <c r="C4322" t="n">
        <v>7</v>
      </c>
      <c r="D4322" t="n">
        <v>0</v>
      </c>
    </row>
    <row r="4323">
      <c r="A4323" t="inlineStr">
        <is>
          <t>U-42b220</t>
        </is>
      </c>
      <c r="B4323" s="41" t="n">
        <v>45078</v>
      </c>
      <c r="C4323" t="n">
        <v>9</v>
      </c>
      <c r="D4323" t="n">
        <v>0</v>
      </c>
    </row>
    <row r="4324">
      <c r="A4324" t="inlineStr">
        <is>
          <t>U-33134e</t>
        </is>
      </c>
      <c r="B4324" s="41" t="n">
        <v>45200</v>
      </c>
      <c r="C4324" t="n">
        <v>7</v>
      </c>
      <c r="D4324" t="n">
        <v>0</v>
      </c>
    </row>
    <row r="4325">
      <c r="A4325" t="inlineStr">
        <is>
          <t>U-64af1c</t>
        </is>
      </c>
      <c r="B4325" s="41" t="n">
        <v>45139</v>
      </c>
      <c r="C4325" t="n">
        <v>15</v>
      </c>
      <c r="D4325" t="n">
        <v>1</v>
      </c>
    </row>
    <row r="4326">
      <c r="A4326" t="inlineStr">
        <is>
          <t>U-2043d1</t>
        </is>
      </c>
      <c r="B4326" s="41" t="n">
        <v>44927</v>
      </c>
      <c r="C4326" t="n">
        <v>11</v>
      </c>
      <c r="D4326" t="n">
        <v>3</v>
      </c>
    </row>
    <row r="4327">
      <c r="A4327" t="inlineStr">
        <is>
          <t>U-4a4d2d</t>
        </is>
      </c>
      <c r="B4327" s="41" t="n">
        <v>45200</v>
      </c>
      <c r="C4327" t="n">
        <v>11</v>
      </c>
      <c r="D4327" t="n">
        <v>0</v>
      </c>
    </row>
    <row r="4328">
      <c r="A4328" t="inlineStr">
        <is>
          <t>U-54d7b2</t>
        </is>
      </c>
      <c r="B4328" s="41" t="n">
        <v>45444</v>
      </c>
      <c r="C4328" t="n">
        <v>13</v>
      </c>
      <c r="D4328" t="n">
        <v>0</v>
      </c>
    </row>
    <row r="4329">
      <c r="A4329" t="inlineStr">
        <is>
          <t>U-7bd1cd</t>
        </is>
      </c>
      <c r="B4329" s="41" t="n">
        <v>45444</v>
      </c>
      <c r="C4329" t="n">
        <v>14</v>
      </c>
      <c r="D4329" t="n">
        <v>0</v>
      </c>
    </row>
    <row r="4330">
      <c r="A4330" t="inlineStr">
        <is>
          <t>U-7a4ef8</t>
        </is>
      </c>
      <c r="B4330" s="41" t="n">
        <v>45292</v>
      </c>
      <c r="C4330" t="n">
        <v>10</v>
      </c>
      <c r="D4330" t="n">
        <v>4</v>
      </c>
    </row>
    <row r="4331">
      <c r="A4331" t="inlineStr">
        <is>
          <t>U-8cb1d8</t>
        </is>
      </c>
      <c r="B4331" s="41" t="n">
        <v>45108</v>
      </c>
      <c r="C4331" t="n">
        <v>9</v>
      </c>
      <c r="D4331" t="n">
        <v>2</v>
      </c>
    </row>
    <row r="4332">
      <c r="A4332" t="inlineStr">
        <is>
          <t>U-35458b</t>
        </is>
      </c>
      <c r="B4332" s="41" t="n">
        <v>45323</v>
      </c>
      <c r="C4332" t="n">
        <v>10</v>
      </c>
      <c r="D4332" t="n">
        <v>0</v>
      </c>
    </row>
    <row r="4333">
      <c r="A4333" t="inlineStr">
        <is>
          <t>U-336a45</t>
        </is>
      </c>
      <c r="B4333" s="41" t="n">
        <v>45444</v>
      </c>
      <c r="C4333" t="n">
        <v>5</v>
      </c>
      <c r="D4333" t="n">
        <v>0</v>
      </c>
    </row>
    <row r="4334">
      <c r="A4334" t="inlineStr">
        <is>
          <t>U-945bbd</t>
        </is>
      </c>
      <c r="B4334" s="41" t="n">
        <v>45413</v>
      </c>
      <c r="C4334" t="n">
        <v>12</v>
      </c>
      <c r="D4334" t="n">
        <v>0</v>
      </c>
    </row>
    <row r="4335">
      <c r="A4335" t="inlineStr">
        <is>
          <t>U-a42576</t>
        </is>
      </c>
      <c r="B4335" s="41" t="n">
        <v>44958</v>
      </c>
      <c r="C4335" t="n">
        <v>11</v>
      </c>
      <c r="D4335" t="n">
        <v>0</v>
      </c>
    </row>
    <row r="4336">
      <c r="A4336" t="inlineStr">
        <is>
          <t>U-b2de6d</t>
        </is>
      </c>
      <c r="B4336" s="41" t="n">
        <v>44927</v>
      </c>
      <c r="C4336" t="n">
        <v>10</v>
      </c>
      <c r="D4336" t="n">
        <v>0</v>
      </c>
    </row>
    <row r="4337">
      <c r="A4337" t="inlineStr">
        <is>
          <t>U-ae1a6c</t>
        </is>
      </c>
      <c r="B4337" s="41" t="n">
        <v>45627</v>
      </c>
      <c r="C4337" t="n">
        <v>12</v>
      </c>
      <c r="D4337" t="n">
        <v>2</v>
      </c>
    </row>
    <row r="4338">
      <c r="A4338" t="inlineStr">
        <is>
          <t>U-7a6d35</t>
        </is>
      </c>
      <c r="B4338" s="41" t="n">
        <v>45017</v>
      </c>
      <c r="C4338" t="n">
        <v>6</v>
      </c>
      <c r="D4338" t="n">
        <v>0</v>
      </c>
    </row>
    <row r="4339">
      <c r="A4339" t="inlineStr">
        <is>
          <t>U-0b5bb9</t>
        </is>
      </c>
      <c r="B4339" s="41" t="n">
        <v>45292</v>
      </c>
      <c r="C4339" t="n">
        <v>9</v>
      </c>
      <c r="D4339" t="n">
        <v>1</v>
      </c>
    </row>
    <row r="4340">
      <c r="A4340" t="inlineStr">
        <is>
          <t>U-ad5622</t>
        </is>
      </c>
      <c r="B4340" s="41" t="n">
        <v>45383</v>
      </c>
      <c r="C4340" t="n">
        <v>7</v>
      </c>
      <c r="D4340" t="n">
        <v>2</v>
      </c>
    </row>
    <row r="4341">
      <c r="A4341" t="inlineStr">
        <is>
          <t>U-82c9a3</t>
        </is>
      </c>
      <c r="B4341" s="41" t="n">
        <v>45108</v>
      </c>
      <c r="C4341" t="n">
        <v>11</v>
      </c>
      <c r="D4341" t="n">
        <v>0</v>
      </c>
    </row>
    <row r="4342">
      <c r="A4342" t="inlineStr">
        <is>
          <t>U-4af431</t>
        </is>
      </c>
      <c r="B4342" s="41" t="n">
        <v>45200</v>
      </c>
      <c r="C4342" t="n">
        <v>10</v>
      </c>
      <c r="D4342" t="n">
        <v>0</v>
      </c>
    </row>
    <row r="4343">
      <c r="A4343" t="inlineStr">
        <is>
          <t>U-dbfaa1</t>
        </is>
      </c>
      <c r="B4343" s="41" t="n">
        <v>45352</v>
      </c>
      <c r="C4343" t="n">
        <v>8</v>
      </c>
      <c r="D4343" t="n">
        <v>1</v>
      </c>
    </row>
    <row r="4344">
      <c r="A4344" t="inlineStr">
        <is>
          <t>U-ce0454</t>
        </is>
      </c>
      <c r="B4344" s="41" t="n">
        <v>45047</v>
      </c>
      <c r="C4344" t="n">
        <v>15</v>
      </c>
      <c r="D4344" t="n">
        <v>0</v>
      </c>
    </row>
    <row r="4345">
      <c r="A4345" t="inlineStr">
        <is>
          <t>U-9b7143</t>
        </is>
      </c>
      <c r="B4345" s="41" t="n">
        <v>45536</v>
      </c>
      <c r="C4345" t="n">
        <v>12</v>
      </c>
      <c r="D4345" t="n">
        <v>0</v>
      </c>
    </row>
    <row r="4346">
      <c r="A4346" t="inlineStr">
        <is>
          <t>U-745481</t>
        </is>
      </c>
      <c r="B4346" s="41" t="n">
        <v>45261</v>
      </c>
      <c r="C4346" t="n">
        <v>7</v>
      </c>
      <c r="D4346" t="n">
        <v>1</v>
      </c>
    </row>
    <row r="4347">
      <c r="A4347" t="inlineStr">
        <is>
          <t>U-01e064</t>
        </is>
      </c>
      <c r="B4347" s="41" t="n">
        <v>45627</v>
      </c>
      <c r="C4347" t="n">
        <v>14</v>
      </c>
      <c r="D4347" t="n">
        <v>0</v>
      </c>
    </row>
    <row r="4348">
      <c r="A4348" t="inlineStr">
        <is>
          <t>U-cdcaff</t>
        </is>
      </c>
      <c r="B4348" s="41" t="n">
        <v>44958</v>
      </c>
      <c r="C4348" t="n">
        <v>7</v>
      </c>
      <c r="D4348" t="n">
        <v>0</v>
      </c>
    </row>
    <row r="4349">
      <c r="A4349" t="inlineStr">
        <is>
          <t>U-7061a2</t>
        </is>
      </c>
      <c r="B4349" s="41" t="n">
        <v>45566</v>
      </c>
      <c r="C4349" t="n">
        <v>13</v>
      </c>
      <c r="D4349" t="n">
        <v>0</v>
      </c>
    </row>
    <row r="4350">
      <c r="A4350" t="inlineStr">
        <is>
          <t>U-c2f9d1</t>
        </is>
      </c>
      <c r="B4350" s="41" t="n">
        <v>45413</v>
      </c>
      <c r="C4350" t="n">
        <v>10</v>
      </c>
      <c r="D4350" t="n">
        <v>0</v>
      </c>
    </row>
    <row r="4351">
      <c r="A4351" t="inlineStr">
        <is>
          <t>U-d3f573</t>
        </is>
      </c>
      <c r="B4351" s="41" t="n">
        <v>45261</v>
      </c>
      <c r="C4351" t="n">
        <v>5</v>
      </c>
      <c r="D4351" t="n">
        <v>0</v>
      </c>
    </row>
    <row r="4352">
      <c r="A4352" t="inlineStr">
        <is>
          <t>U-fbe742</t>
        </is>
      </c>
      <c r="B4352" s="41" t="n">
        <v>45444</v>
      </c>
      <c r="C4352" t="n">
        <v>5</v>
      </c>
      <c r="D4352" t="n">
        <v>0</v>
      </c>
    </row>
    <row r="4353">
      <c r="A4353" t="inlineStr">
        <is>
          <t>U-6d7e2a</t>
        </is>
      </c>
      <c r="B4353" s="41" t="n">
        <v>45505</v>
      </c>
      <c r="C4353" t="n">
        <v>6</v>
      </c>
      <c r="D4353" t="n">
        <v>0</v>
      </c>
    </row>
    <row r="4354">
      <c r="A4354" t="inlineStr">
        <is>
          <t>U-94bd4f</t>
        </is>
      </c>
      <c r="B4354" s="41" t="n">
        <v>45108</v>
      </c>
      <c r="C4354" t="n">
        <v>5</v>
      </c>
      <c r="D4354" t="n">
        <v>0</v>
      </c>
    </row>
    <row r="4355">
      <c r="A4355" t="inlineStr">
        <is>
          <t>U-5c4af3</t>
        </is>
      </c>
      <c r="B4355" s="41" t="n">
        <v>44986</v>
      </c>
      <c r="C4355" t="n">
        <v>10</v>
      </c>
      <c r="D4355" t="n">
        <v>0</v>
      </c>
    </row>
    <row r="4356">
      <c r="A4356" t="inlineStr">
        <is>
          <t>U-2853a3</t>
        </is>
      </c>
      <c r="B4356" s="41" t="n">
        <v>45231</v>
      </c>
      <c r="C4356" t="n">
        <v>15</v>
      </c>
      <c r="D4356" t="n">
        <v>0</v>
      </c>
    </row>
    <row r="4357">
      <c r="A4357" t="inlineStr">
        <is>
          <t>U-77addd</t>
        </is>
      </c>
      <c r="B4357" s="41" t="n">
        <v>45627</v>
      </c>
      <c r="C4357" t="n">
        <v>13</v>
      </c>
      <c r="D4357" t="n">
        <v>2</v>
      </c>
    </row>
    <row r="4358">
      <c r="A4358" t="inlineStr">
        <is>
          <t>U-efe17d</t>
        </is>
      </c>
      <c r="B4358" s="41" t="n">
        <v>45139</v>
      </c>
      <c r="C4358" t="n">
        <v>10</v>
      </c>
      <c r="D4358" t="n">
        <v>2</v>
      </c>
    </row>
    <row r="4359">
      <c r="A4359" t="inlineStr">
        <is>
          <t>U-c0ab25</t>
        </is>
      </c>
      <c r="B4359" s="41" t="n">
        <v>45597</v>
      </c>
      <c r="C4359" t="n">
        <v>10</v>
      </c>
      <c r="D4359" t="n">
        <v>2</v>
      </c>
    </row>
    <row r="4360">
      <c r="A4360" t="inlineStr">
        <is>
          <t>U-156779</t>
        </is>
      </c>
      <c r="B4360" s="41" t="n">
        <v>45108</v>
      </c>
      <c r="C4360" t="n">
        <v>6</v>
      </c>
      <c r="D4360" t="n">
        <v>1</v>
      </c>
    </row>
    <row r="4361">
      <c r="A4361" t="inlineStr">
        <is>
          <t>U-61e5db</t>
        </is>
      </c>
      <c r="B4361" s="41" t="n">
        <v>45444</v>
      </c>
      <c r="C4361" t="n">
        <v>10</v>
      </c>
      <c r="D4361" t="n">
        <v>1</v>
      </c>
    </row>
    <row r="4362">
      <c r="A4362" t="inlineStr">
        <is>
          <t>U-843e07</t>
        </is>
      </c>
      <c r="B4362" s="41" t="n">
        <v>45383</v>
      </c>
      <c r="C4362" t="n">
        <v>4</v>
      </c>
      <c r="D4362" t="n">
        <v>3</v>
      </c>
    </row>
    <row r="4363">
      <c r="A4363" t="inlineStr">
        <is>
          <t>U-3f83c4</t>
        </is>
      </c>
      <c r="B4363" s="41" t="n">
        <v>45566</v>
      </c>
      <c r="C4363" t="n">
        <v>4</v>
      </c>
      <c r="D4363" t="n">
        <v>2</v>
      </c>
    </row>
    <row r="4364">
      <c r="A4364" t="inlineStr">
        <is>
          <t>U-159d83</t>
        </is>
      </c>
      <c r="B4364" s="41" t="n">
        <v>45536</v>
      </c>
      <c r="C4364" t="n">
        <v>8</v>
      </c>
      <c r="D4364" t="n">
        <v>0</v>
      </c>
    </row>
    <row r="4365">
      <c r="A4365" t="inlineStr">
        <is>
          <t>U-4383e6</t>
        </is>
      </c>
      <c r="B4365" s="41" t="n">
        <v>45017</v>
      </c>
      <c r="C4365" t="n">
        <v>9</v>
      </c>
      <c r="D4365" t="n">
        <v>0</v>
      </c>
    </row>
    <row r="4366">
      <c r="A4366" t="inlineStr">
        <is>
          <t>U-4673f9</t>
        </is>
      </c>
      <c r="B4366" s="41" t="n">
        <v>45047</v>
      </c>
      <c r="C4366" t="n">
        <v>12</v>
      </c>
      <c r="D4366" t="n">
        <v>0</v>
      </c>
    </row>
    <row r="4367">
      <c r="A4367" t="inlineStr">
        <is>
          <t>U-b27069</t>
        </is>
      </c>
      <c r="B4367" s="41" t="n">
        <v>45170</v>
      </c>
      <c r="C4367" t="n">
        <v>9</v>
      </c>
      <c r="D4367" t="n">
        <v>1</v>
      </c>
    </row>
    <row r="4368">
      <c r="A4368" t="inlineStr">
        <is>
          <t>U-b5718f</t>
        </is>
      </c>
      <c r="B4368" s="41" t="n">
        <v>45597</v>
      </c>
      <c r="C4368" t="n">
        <v>9</v>
      </c>
      <c r="D4368" t="n">
        <v>0</v>
      </c>
    </row>
    <row r="4369">
      <c r="A4369" t="inlineStr">
        <is>
          <t>U-953753</t>
        </is>
      </c>
      <c r="B4369" s="41" t="n">
        <v>45413</v>
      </c>
      <c r="C4369" t="n">
        <v>10</v>
      </c>
      <c r="D4369" t="n">
        <v>3</v>
      </c>
    </row>
    <row r="4370">
      <c r="A4370" t="inlineStr">
        <is>
          <t>U-dfd9b9</t>
        </is>
      </c>
      <c r="B4370" s="41" t="n">
        <v>44927</v>
      </c>
      <c r="C4370" t="n">
        <v>10</v>
      </c>
      <c r="D4370" t="n">
        <v>2</v>
      </c>
    </row>
    <row r="4371">
      <c r="A4371" t="inlineStr">
        <is>
          <t>U-334604</t>
        </is>
      </c>
      <c r="B4371" s="41" t="n">
        <v>45413</v>
      </c>
      <c r="C4371" t="n">
        <v>11</v>
      </c>
      <c r="D4371" t="n">
        <v>0</v>
      </c>
    </row>
    <row r="4372">
      <c r="A4372" t="inlineStr">
        <is>
          <t>U-750cd9</t>
        </is>
      </c>
      <c r="B4372" s="41" t="n">
        <v>45566</v>
      </c>
      <c r="C4372" t="n">
        <v>13</v>
      </c>
      <c r="D4372" t="n">
        <v>0</v>
      </c>
    </row>
    <row r="4373">
      <c r="A4373" t="inlineStr">
        <is>
          <t>U-5e7e07</t>
        </is>
      </c>
      <c r="B4373" s="41" t="n">
        <v>44927</v>
      </c>
      <c r="C4373" t="n">
        <v>12</v>
      </c>
      <c r="D4373" t="n">
        <v>0</v>
      </c>
    </row>
    <row r="4374">
      <c r="A4374" t="inlineStr">
        <is>
          <t>U-2a1da6</t>
        </is>
      </c>
      <c r="B4374" s="41" t="n">
        <v>45413</v>
      </c>
      <c r="C4374" t="n">
        <v>12</v>
      </c>
      <c r="D4374" t="n">
        <v>0</v>
      </c>
    </row>
    <row r="4375">
      <c r="A4375" t="inlineStr">
        <is>
          <t>U-9f7332</t>
        </is>
      </c>
      <c r="B4375" s="41" t="n">
        <v>45108</v>
      </c>
      <c r="C4375" t="n">
        <v>9</v>
      </c>
      <c r="D4375" t="n">
        <v>3</v>
      </c>
    </row>
    <row r="4376">
      <c r="A4376" t="inlineStr">
        <is>
          <t>U-850fba</t>
        </is>
      </c>
      <c r="B4376" s="41" t="n">
        <v>45444</v>
      </c>
      <c r="C4376" t="n">
        <v>7</v>
      </c>
      <c r="D4376" t="n">
        <v>3</v>
      </c>
    </row>
    <row r="4377">
      <c r="A4377" t="inlineStr">
        <is>
          <t>U-bb6d11</t>
        </is>
      </c>
      <c r="B4377" s="41" t="n">
        <v>44927</v>
      </c>
      <c r="C4377" t="n">
        <v>16</v>
      </c>
      <c r="D4377" t="n">
        <v>0</v>
      </c>
    </row>
    <row r="4378">
      <c r="A4378" t="inlineStr">
        <is>
          <t>U-58af2d</t>
        </is>
      </c>
      <c r="B4378" s="41" t="n">
        <v>45261</v>
      </c>
      <c r="C4378" t="n">
        <v>11</v>
      </c>
      <c r="D4378" t="n">
        <v>0</v>
      </c>
    </row>
    <row r="4379">
      <c r="A4379" t="inlineStr">
        <is>
          <t>U-8b834d</t>
        </is>
      </c>
      <c r="B4379" s="41" t="n">
        <v>45261</v>
      </c>
      <c r="C4379" t="n">
        <v>5</v>
      </c>
      <c r="D4379" t="n">
        <v>4</v>
      </c>
    </row>
    <row r="4380">
      <c r="A4380" t="inlineStr">
        <is>
          <t>U-fb8d9b</t>
        </is>
      </c>
      <c r="B4380" s="41" t="n">
        <v>45170</v>
      </c>
      <c r="C4380" t="n">
        <v>9</v>
      </c>
      <c r="D4380" t="n">
        <v>0</v>
      </c>
    </row>
    <row r="4381">
      <c r="A4381" t="inlineStr">
        <is>
          <t>U-bae5e9</t>
        </is>
      </c>
      <c r="B4381" s="41" t="n">
        <v>45108</v>
      </c>
      <c r="C4381" t="n">
        <v>7</v>
      </c>
      <c r="D4381" t="n">
        <v>0</v>
      </c>
    </row>
    <row r="4382">
      <c r="A4382" t="inlineStr">
        <is>
          <t>U-8af875</t>
        </is>
      </c>
      <c r="B4382" s="41" t="n">
        <v>45108</v>
      </c>
      <c r="C4382" t="n">
        <v>11</v>
      </c>
      <c r="D4382" t="n">
        <v>0</v>
      </c>
    </row>
    <row r="4383">
      <c r="A4383" t="inlineStr">
        <is>
          <t>U-d42576</t>
        </is>
      </c>
      <c r="B4383" s="41" t="n">
        <v>45444</v>
      </c>
      <c r="C4383" t="n">
        <v>8</v>
      </c>
      <c r="D4383" t="n">
        <v>1</v>
      </c>
    </row>
    <row r="4384">
      <c r="A4384" t="inlineStr">
        <is>
          <t>U-d638c1</t>
        </is>
      </c>
      <c r="B4384" s="41" t="n">
        <v>45170</v>
      </c>
      <c r="C4384" t="n">
        <v>9</v>
      </c>
      <c r="D4384" t="n">
        <v>0</v>
      </c>
    </row>
    <row r="4385">
      <c r="A4385" t="inlineStr">
        <is>
          <t>U-12a855</t>
        </is>
      </c>
      <c r="B4385" s="41" t="n">
        <v>45444</v>
      </c>
      <c r="C4385" t="n">
        <v>19</v>
      </c>
      <c r="D4385" t="n">
        <v>0</v>
      </c>
    </row>
    <row r="4386">
      <c r="A4386" t="inlineStr">
        <is>
          <t>U-423536</t>
        </is>
      </c>
      <c r="B4386" s="41" t="n">
        <v>45170</v>
      </c>
      <c r="C4386" t="n">
        <v>11</v>
      </c>
      <c r="D4386" t="n">
        <v>1</v>
      </c>
    </row>
    <row r="4387">
      <c r="A4387" t="inlineStr">
        <is>
          <t>U-9c50f6</t>
        </is>
      </c>
      <c r="B4387" s="41" t="n">
        <v>45474</v>
      </c>
      <c r="C4387" t="n">
        <v>10</v>
      </c>
      <c r="D4387" t="n">
        <v>1</v>
      </c>
    </row>
    <row r="4388">
      <c r="A4388" t="inlineStr">
        <is>
          <t>U-477b87</t>
        </is>
      </c>
      <c r="B4388" s="41" t="n">
        <v>45139</v>
      </c>
      <c r="C4388" t="n">
        <v>8</v>
      </c>
      <c r="D4388" t="n">
        <v>0</v>
      </c>
    </row>
    <row r="4389">
      <c r="A4389" t="inlineStr">
        <is>
          <t>U-212536</t>
        </is>
      </c>
      <c r="B4389" s="41" t="n">
        <v>45566</v>
      </c>
      <c r="C4389" t="n">
        <v>7</v>
      </c>
      <c r="D4389" t="n">
        <v>0</v>
      </c>
    </row>
    <row r="4390">
      <c r="A4390" t="inlineStr">
        <is>
          <t>U-f62917</t>
        </is>
      </c>
      <c r="B4390" s="41" t="n">
        <v>45352</v>
      </c>
      <c r="C4390" t="n">
        <v>9</v>
      </c>
      <c r="D4390" t="n">
        <v>1</v>
      </c>
    </row>
    <row r="4391">
      <c r="A4391" t="inlineStr">
        <is>
          <t>U-1ecb95</t>
        </is>
      </c>
      <c r="B4391" s="41" t="n">
        <v>45352</v>
      </c>
      <c r="C4391" t="n">
        <v>14</v>
      </c>
      <c r="D4391" t="n">
        <v>0</v>
      </c>
    </row>
    <row r="4392">
      <c r="A4392" t="inlineStr">
        <is>
          <t>U-b29b83</t>
        </is>
      </c>
      <c r="B4392" s="41" t="n">
        <v>45292</v>
      </c>
      <c r="C4392" t="n">
        <v>20</v>
      </c>
      <c r="D4392" t="n">
        <v>0</v>
      </c>
    </row>
    <row r="4393">
      <c r="A4393" t="inlineStr">
        <is>
          <t>U-ebb59b</t>
        </is>
      </c>
      <c r="B4393" s="41" t="n">
        <v>45047</v>
      </c>
      <c r="C4393" t="n">
        <v>5</v>
      </c>
      <c r="D4393" t="n">
        <v>0</v>
      </c>
    </row>
    <row r="4394">
      <c r="A4394" t="inlineStr">
        <is>
          <t>U-7f5c24</t>
        </is>
      </c>
      <c r="B4394" s="41" t="n">
        <v>45108</v>
      </c>
      <c r="C4394" t="n">
        <v>9</v>
      </c>
      <c r="D4394" t="n">
        <v>1</v>
      </c>
    </row>
    <row r="4395">
      <c r="A4395" t="inlineStr">
        <is>
          <t>U-30d5d6</t>
        </is>
      </c>
      <c r="B4395" s="41" t="n">
        <v>45078</v>
      </c>
      <c r="C4395" t="n">
        <v>13</v>
      </c>
      <c r="D4395" t="n">
        <v>0</v>
      </c>
    </row>
    <row r="4396">
      <c r="A4396" t="inlineStr">
        <is>
          <t>U-59420a</t>
        </is>
      </c>
      <c r="B4396" s="41" t="n">
        <v>45261</v>
      </c>
      <c r="C4396" t="n">
        <v>7</v>
      </c>
      <c r="D4396" t="n">
        <v>2</v>
      </c>
    </row>
    <row r="4397">
      <c r="A4397" t="inlineStr">
        <is>
          <t>U-adb0d8</t>
        </is>
      </c>
      <c r="B4397" s="41" t="n">
        <v>44927</v>
      </c>
      <c r="C4397" t="n">
        <v>11</v>
      </c>
      <c r="D4397" t="n">
        <v>0</v>
      </c>
    </row>
    <row r="4398">
      <c r="A4398" t="inlineStr">
        <is>
          <t>U-a0e8ae</t>
        </is>
      </c>
      <c r="B4398" s="41" t="n">
        <v>45200</v>
      </c>
      <c r="C4398" t="n">
        <v>14</v>
      </c>
      <c r="D4398" t="n">
        <v>2</v>
      </c>
    </row>
    <row r="4399">
      <c r="A4399" t="inlineStr">
        <is>
          <t>U-c59470</t>
        </is>
      </c>
      <c r="B4399" s="41" t="n">
        <v>45139</v>
      </c>
      <c r="C4399" t="n">
        <v>8</v>
      </c>
      <c r="D4399" t="n">
        <v>1</v>
      </c>
    </row>
    <row r="4400">
      <c r="A4400" t="inlineStr">
        <is>
          <t>U-d98989</t>
        </is>
      </c>
      <c r="B4400" s="41" t="n">
        <v>45047</v>
      </c>
      <c r="C4400" t="n">
        <v>8</v>
      </c>
      <c r="D4400" t="n">
        <v>2</v>
      </c>
    </row>
    <row r="4401">
      <c r="A4401" t="inlineStr">
        <is>
          <t>U-c20cf0</t>
        </is>
      </c>
      <c r="B4401" s="41" t="n">
        <v>45017</v>
      </c>
      <c r="C4401" t="n">
        <v>7</v>
      </c>
      <c r="D4401" t="n">
        <v>1</v>
      </c>
    </row>
    <row r="4402">
      <c r="A4402" t="inlineStr">
        <is>
          <t>U-3ab587</t>
        </is>
      </c>
      <c r="B4402" s="41" t="n">
        <v>44927</v>
      </c>
      <c r="C4402" t="n">
        <v>14</v>
      </c>
      <c r="D4402" t="n">
        <v>0</v>
      </c>
    </row>
    <row r="4403">
      <c r="A4403" t="inlineStr">
        <is>
          <t>U-963e4c</t>
        </is>
      </c>
      <c r="B4403" s="41" t="n">
        <v>44986</v>
      </c>
      <c r="C4403" t="n">
        <v>10</v>
      </c>
      <c r="D4403" t="n">
        <v>0</v>
      </c>
    </row>
    <row r="4404">
      <c r="A4404" t="inlineStr">
        <is>
          <t>U-022dbf</t>
        </is>
      </c>
      <c r="B4404" s="41" t="n">
        <v>45627</v>
      </c>
      <c r="C4404" t="n">
        <v>11</v>
      </c>
      <c r="D4404" t="n">
        <v>0</v>
      </c>
    </row>
    <row r="4405">
      <c r="A4405" t="inlineStr">
        <is>
          <t>U-0b123a</t>
        </is>
      </c>
      <c r="B4405" s="41" t="n">
        <v>44958</v>
      </c>
      <c r="C4405" t="n">
        <v>6</v>
      </c>
      <c r="D4405" t="n">
        <v>0</v>
      </c>
    </row>
    <row r="4406">
      <c r="A4406" t="inlineStr">
        <is>
          <t>U-1d1766</t>
        </is>
      </c>
      <c r="B4406" s="41" t="n">
        <v>45627</v>
      </c>
      <c r="C4406" t="n">
        <v>8</v>
      </c>
      <c r="D4406" t="n">
        <v>1</v>
      </c>
    </row>
    <row r="4407">
      <c r="A4407" t="inlineStr">
        <is>
          <t>U-3eeebe</t>
        </is>
      </c>
      <c r="B4407" s="41" t="n">
        <v>44958</v>
      </c>
      <c r="C4407" t="n">
        <v>14</v>
      </c>
      <c r="D4407" t="n">
        <v>1</v>
      </c>
    </row>
    <row r="4408">
      <c r="A4408" t="inlineStr">
        <is>
          <t>U-7d1bb4</t>
        </is>
      </c>
      <c r="B4408" s="41" t="n">
        <v>45200</v>
      </c>
      <c r="C4408" t="n">
        <v>12</v>
      </c>
      <c r="D4408" t="n">
        <v>0</v>
      </c>
    </row>
    <row r="4409">
      <c r="A4409" t="inlineStr">
        <is>
          <t>U-95bdac</t>
        </is>
      </c>
      <c r="B4409" s="41" t="n">
        <v>45292</v>
      </c>
      <c r="C4409" t="n">
        <v>10</v>
      </c>
      <c r="D4409" t="n">
        <v>0</v>
      </c>
    </row>
    <row r="4410">
      <c r="A4410" t="inlineStr">
        <is>
          <t>U-f1db22</t>
        </is>
      </c>
      <c r="B4410" s="41" t="n">
        <v>45383</v>
      </c>
      <c r="C4410" t="n">
        <v>10</v>
      </c>
      <c r="D4410" t="n">
        <v>2</v>
      </c>
    </row>
    <row r="4411">
      <c r="A4411" t="inlineStr">
        <is>
          <t>U-2ab52e</t>
        </is>
      </c>
      <c r="B4411" s="41" t="n">
        <v>45200</v>
      </c>
      <c r="C4411" t="n">
        <v>16</v>
      </c>
      <c r="D4411" t="n">
        <v>0</v>
      </c>
    </row>
    <row r="4412">
      <c r="A4412" t="inlineStr">
        <is>
          <t>U-07b353</t>
        </is>
      </c>
      <c r="B4412" s="41" t="n">
        <v>45444</v>
      </c>
      <c r="C4412" t="n">
        <v>11</v>
      </c>
      <c r="D4412" t="n">
        <v>1</v>
      </c>
    </row>
    <row r="4413">
      <c r="A4413" t="inlineStr">
        <is>
          <t>U-a841c2</t>
        </is>
      </c>
      <c r="B4413" s="41" t="n">
        <v>45474</v>
      </c>
      <c r="C4413" t="n">
        <v>8</v>
      </c>
      <c r="D4413" t="n">
        <v>0</v>
      </c>
    </row>
    <row r="4414">
      <c r="A4414" t="inlineStr">
        <is>
          <t>U-2e7e4b</t>
        </is>
      </c>
      <c r="B4414" s="41" t="n">
        <v>45597</v>
      </c>
      <c r="C4414" t="n">
        <v>11</v>
      </c>
      <c r="D4414" t="n">
        <v>0</v>
      </c>
    </row>
    <row r="4415">
      <c r="A4415" t="inlineStr">
        <is>
          <t>U-f2a804</t>
        </is>
      </c>
      <c r="B4415" s="41" t="n">
        <v>45352</v>
      </c>
      <c r="C4415" t="n">
        <v>10</v>
      </c>
      <c r="D4415" t="n">
        <v>0</v>
      </c>
    </row>
    <row r="4416">
      <c r="A4416" t="inlineStr">
        <is>
          <t>U-6a6689</t>
        </is>
      </c>
      <c r="B4416" s="41" t="n">
        <v>45261</v>
      </c>
      <c r="C4416" t="n">
        <v>15</v>
      </c>
      <c r="D4416" t="n">
        <v>0</v>
      </c>
    </row>
    <row r="4417">
      <c r="A4417" t="inlineStr">
        <is>
          <t>U-a6503a</t>
        </is>
      </c>
      <c r="B4417" s="41" t="n">
        <v>45108</v>
      </c>
      <c r="C4417" t="n">
        <v>6</v>
      </c>
      <c r="D4417" t="n">
        <v>0</v>
      </c>
    </row>
    <row r="4418">
      <c r="A4418" t="inlineStr">
        <is>
          <t>U-a1490a</t>
        </is>
      </c>
      <c r="B4418" s="41" t="n">
        <v>45627</v>
      </c>
      <c r="C4418" t="n">
        <v>9</v>
      </c>
      <c r="D4418" t="n">
        <v>0</v>
      </c>
    </row>
    <row r="4419">
      <c r="A4419" t="inlineStr">
        <is>
          <t>U-2d77e6</t>
        </is>
      </c>
      <c r="B4419" s="41" t="n">
        <v>45597</v>
      </c>
      <c r="C4419" t="n">
        <v>2</v>
      </c>
      <c r="D4419" t="n">
        <v>0</v>
      </c>
    </row>
    <row r="4420">
      <c r="A4420" t="inlineStr">
        <is>
          <t>U-c0e79b</t>
        </is>
      </c>
      <c r="B4420" s="41" t="n">
        <v>45505</v>
      </c>
      <c r="C4420" t="n">
        <v>6</v>
      </c>
      <c r="D4420" t="n">
        <v>0</v>
      </c>
    </row>
    <row r="4421">
      <c r="A4421" t="inlineStr">
        <is>
          <t>U-b7d47d</t>
        </is>
      </c>
      <c r="B4421" s="41" t="n">
        <v>45444</v>
      </c>
      <c r="C4421" t="n">
        <v>7</v>
      </c>
      <c r="D4421" t="n">
        <v>0</v>
      </c>
    </row>
    <row r="4422">
      <c r="A4422" t="inlineStr">
        <is>
          <t>U-b8c868</t>
        </is>
      </c>
      <c r="B4422" s="41" t="n">
        <v>45536</v>
      </c>
      <c r="C4422" t="n">
        <v>12</v>
      </c>
      <c r="D4422" t="n">
        <v>0</v>
      </c>
    </row>
    <row r="4423">
      <c r="A4423" t="inlineStr">
        <is>
          <t>U-a5db86</t>
        </is>
      </c>
      <c r="B4423" s="41" t="n">
        <v>45413</v>
      </c>
      <c r="C4423" t="n">
        <v>12</v>
      </c>
      <c r="D4423" t="n">
        <v>0</v>
      </c>
    </row>
    <row r="4424">
      <c r="A4424" t="inlineStr">
        <is>
          <t>U-c70c7b</t>
        </is>
      </c>
      <c r="B4424" s="41" t="n">
        <v>45597</v>
      </c>
      <c r="C4424" t="n">
        <v>10</v>
      </c>
      <c r="D4424" t="n">
        <v>1</v>
      </c>
    </row>
    <row r="4425">
      <c r="A4425" t="inlineStr">
        <is>
          <t>U-3ae367</t>
        </is>
      </c>
      <c r="B4425" s="41" t="n">
        <v>45444</v>
      </c>
      <c r="C4425" t="n">
        <v>9</v>
      </c>
      <c r="D4425" t="n">
        <v>0</v>
      </c>
    </row>
    <row r="4426">
      <c r="A4426" t="inlineStr">
        <is>
          <t>U-68afae</t>
        </is>
      </c>
      <c r="B4426" s="41" t="n">
        <v>45017</v>
      </c>
      <c r="C4426" t="n">
        <v>13</v>
      </c>
      <c r="D4426" t="n">
        <v>0</v>
      </c>
    </row>
    <row r="4427">
      <c r="A4427" t="inlineStr">
        <is>
          <t>U-d524e4</t>
        </is>
      </c>
      <c r="B4427" s="41" t="n">
        <v>45505</v>
      </c>
      <c r="C4427" t="n">
        <v>9</v>
      </c>
      <c r="D4427" t="n">
        <v>0</v>
      </c>
    </row>
    <row r="4428">
      <c r="A4428" t="inlineStr">
        <is>
          <t>U-eb36a0</t>
        </is>
      </c>
      <c r="B4428" s="41" t="n">
        <v>45323</v>
      </c>
      <c r="C4428" t="n">
        <v>12</v>
      </c>
      <c r="D4428" t="n">
        <v>4</v>
      </c>
    </row>
    <row r="4429">
      <c r="A4429" t="inlineStr">
        <is>
          <t>U-7c6258</t>
        </is>
      </c>
      <c r="B4429" s="41" t="n">
        <v>45261</v>
      </c>
      <c r="C4429" t="n">
        <v>10</v>
      </c>
      <c r="D4429" t="n">
        <v>2</v>
      </c>
    </row>
    <row r="4430">
      <c r="A4430" t="inlineStr">
        <is>
          <t>U-2d2dbd</t>
        </is>
      </c>
      <c r="B4430" s="41" t="n">
        <v>45536</v>
      </c>
      <c r="C4430" t="n">
        <v>15</v>
      </c>
      <c r="D4430" t="n">
        <v>1</v>
      </c>
    </row>
    <row r="4431">
      <c r="A4431" t="inlineStr">
        <is>
          <t>U-a1482f</t>
        </is>
      </c>
      <c r="B4431" s="41" t="n">
        <v>45536</v>
      </c>
      <c r="C4431" t="n">
        <v>8</v>
      </c>
      <c r="D4431" t="n">
        <v>0</v>
      </c>
    </row>
    <row r="4432">
      <c r="A4432" t="inlineStr">
        <is>
          <t>U-a4ae91</t>
        </is>
      </c>
      <c r="B4432" s="41" t="n">
        <v>45444</v>
      </c>
      <c r="C4432" t="n">
        <v>5</v>
      </c>
      <c r="D4432" t="n">
        <v>1</v>
      </c>
    </row>
    <row r="4433">
      <c r="A4433" t="inlineStr">
        <is>
          <t>U-eada8a</t>
        </is>
      </c>
      <c r="B4433" s="41" t="n">
        <v>45444</v>
      </c>
      <c r="C4433" t="n">
        <v>6</v>
      </c>
      <c r="D4433" t="n">
        <v>5</v>
      </c>
    </row>
    <row r="4434">
      <c r="A4434" t="inlineStr">
        <is>
          <t>U-8df3df</t>
        </is>
      </c>
      <c r="B4434" s="41" t="n">
        <v>45352</v>
      </c>
      <c r="C4434" t="n">
        <v>9</v>
      </c>
      <c r="D4434" t="n">
        <v>0</v>
      </c>
    </row>
    <row r="4435">
      <c r="A4435" t="inlineStr">
        <is>
          <t>U-55b1ea</t>
        </is>
      </c>
      <c r="B4435" s="41" t="n">
        <v>45383</v>
      </c>
      <c r="C4435" t="n">
        <v>9</v>
      </c>
      <c r="D4435" t="n">
        <v>0</v>
      </c>
    </row>
    <row r="4436">
      <c r="A4436" t="inlineStr">
        <is>
          <t>U-94419c</t>
        </is>
      </c>
      <c r="B4436" s="41" t="n">
        <v>45292</v>
      </c>
      <c r="C4436" t="n">
        <v>8</v>
      </c>
      <c r="D4436" t="n">
        <v>3</v>
      </c>
    </row>
    <row r="4437">
      <c r="A4437" t="inlineStr">
        <is>
          <t>U-4c58db</t>
        </is>
      </c>
      <c r="B4437" s="41" t="n">
        <v>45200</v>
      </c>
      <c r="C4437" t="n">
        <v>11</v>
      </c>
      <c r="D4437" t="n">
        <v>2</v>
      </c>
    </row>
    <row r="4438">
      <c r="A4438" t="inlineStr">
        <is>
          <t>U-6d351b</t>
        </is>
      </c>
      <c r="B4438" s="41" t="n">
        <v>45444</v>
      </c>
      <c r="C4438" t="n">
        <v>12</v>
      </c>
      <c r="D4438" t="n">
        <v>0</v>
      </c>
    </row>
    <row r="4439">
      <c r="A4439" t="inlineStr">
        <is>
          <t>U-58629b</t>
        </is>
      </c>
      <c r="B4439" s="41" t="n">
        <v>45505</v>
      </c>
      <c r="C4439" t="n">
        <v>7</v>
      </c>
      <c r="D4439" t="n">
        <v>0</v>
      </c>
    </row>
    <row r="4440">
      <c r="A4440" t="inlineStr">
        <is>
          <t>U-fe4870</t>
        </is>
      </c>
      <c r="B4440" s="41" t="n">
        <v>45383</v>
      </c>
      <c r="C4440" t="n">
        <v>8</v>
      </c>
      <c r="D4440" t="n">
        <v>0</v>
      </c>
    </row>
    <row r="4441">
      <c r="A4441" t="inlineStr">
        <is>
          <t>U-acea20</t>
        </is>
      </c>
      <c r="B4441" s="41" t="n">
        <v>45413</v>
      </c>
      <c r="C4441" t="n">
        <v>9</v>
      </c>
      <c r="D4441" t="n">
        <v>0</v>
      </c>
    </row>
    <row r="4442">
      <c r="A4442" t="inlineStr">
        <is>
          <t>U-19e978</t>
        </is>
      </c>
      <c r="B4442" s="41" t="n">
        <v>45292</v>
      </c>
      <c r="C4442" t="n">
        <v>13</v>
      </c>
      <c r="D4442" t="n">
        <v>2</v>
      </c>
    </row>
    <row r="4443">
      <c r="A4443" t="inlineStr">
        <is>
          <t>U-267f33</t>
        </is>
      </c>
      <c r="B4443" s="41" t="n">
        <v>45231</v>
      </c>
      <c r="C4443" t="n">
        <v>13</v>
      </c>
      <c r="D4443" t="n">
        <v>0</v>
      </c>
    </row>
    <row r="4444">
      <c r="A4444" t="inlineStr">
        <is>
          <t>U-6a757c</t>
        </is>
      </c>
      <c r="B4444" s="41" t="n">
        <v>45170</v>
      </c>
      <c r="C4444" t="n">
        <v>19</v>
      </c>
      <c r="D4444" t="n">
        <v>1</v>
      </c>
    </row>
    <row r="4445">
      <c r="A4445" t="inlineStr">
        <is>
          <t>U-e41e2d</t>
        </is>
      </c>
      <c r="B4445" s="41" t="n">
        <v>45047</v>
      </c>
      <c r="C4445" t="n">
        <v>9</v>
      </c>
      <c r="D4445" t="n">
        <v>0</v>
      </c>
    </row>
    <row r="4446">
      <c r="A4446" t="inlineStr">
        <is>
          <t>U-0c1b4b</t>
        </is>
      </c>
      <c r="B4446" s="41" t="n">
        <v>45352</v>
      </c>
      <c r="C4446" t="n">
        <v>8</v>
      </c>
      <c r="D4446" t="n">
        <v>0</v>
      </c>
    </row>
    <row r="4447">
      <c r="A4447" t="inlineStr">
        <is>
          <t>U-0cd944</t>
        </is>
      </c>
      <c r="B4447" s="41" t="n">
        <v>45261</v>
      </c>
      <c r="C4447" t="n">
        <v>10</v>
      </c>
      <c r="D4447" t="n">
        <v>2</v>
      </c>
    </row>
    <row r="4448">
      <c r="A4448" t="inlineStr">
        <is>
          <t>U-491435</t>
        </is>
      </c>
      <c r="B4448" s="41" t="n">
        <v>44927</v>
      </c>
      <c r="C4448" t="n">
        <v>8</v>
      </c>
      <c r="D4448" t="n">
        <v>2</v>
      </c>
    </row>
    <row r="4449">
      <c r="A4449" t="inlineStr">
        <is>
          <t>U-afeaa7</t>
        </is>
      </c>
      <c r="B4449" s="41" t="n">
        <v>45383</v>
      </c>
      <c r="C4449" t="n">
        <v>16</v>
      </c>
      <c r="D4449" t="n">
        <v>0</v>
      </c>
    </row>
    <row r="4450">
      <c r="A4450" t="inlineStr">
        <is>
          <t>U-96804d</t>
        </is>
      </c>
      <c r="B4450" s="41" t="n">
        <v>45231</v>
      </c>
      <c r="C4450" t="n">
        <v>13</v>
      </c>
      <c r="D4450" t="n">
        <v>1</v>
      </c>
    </row>
    <row r="4451">
      <c r="A4451" t="inlineStr">
        <is>
          <t>U-85e26d</t>
        </is>
      </c>
      <c r="B4451" s="41" t="n">
        <v>45413</v>
      </c>
      <c r="C4451" t="n">
        <v>12</v>
      </c>
      <c r="D4451" t="n">
        <v>0</v>
      </c>
    </row>
    <row r="4452">
      <c r="A4452" t="inlineStr">
        <is>
          <t>U-f8bcdb</t>
        </is>
      </c>
      <c r="B4452" s="41" t="n">
        <v>45292</v>
      </c>
      <c r="C4452" t="n">
        <v>9</v>
      </c>
      <c r="D4452" t="n">
        <v>0</v>
      </c>
    </row>
    <row r="4453">
      <c r="A4453" t="inlineStr">
        <is>
          <t>U-014c87</t>
        </is>
      </c>
      <c r="B4453" s="41" t="n">
        <v>45292</v>
      </c>
      <c r="C4453" t="n">
        <v>11</v>
      </c>
      <c r="D4453" t="n">
        <v>2</v>
      </c>
    </row>
    <row r="4454">
      <c r="A4454" t="inlineStr">
        <is>
          <t>U-a25e83</t>
        </is>
      </c>
      <c r="B4454" s="41" t="n">
        <v>45017</v>
      </c>
      <c r="C4454" t="n">
        <v>18</v>
      </c>
      <c r="D4454" t="n">
        <v>1</v>
      </c>
    </row>
    <row r="4455">
      <c r="A4455" t="inlineStr">
        <is>
          <t>U-39a6ae</t>
        </is>
      </c>
      <c r="B4455" s="41" t="n">
        <v>45261</v>
      </c>
      <c r="C4455" t="n">
        <v>11</v>
      </c>
      <c r="D4455" t="n">
        <v>3</v>
      </c>
    </row>
    <row r="4456">
      <c r="A4456" t="inlineStr">
        <is>
          <t>U-406ab6</t>
        </is>
      </c>
      <c r="B4456" s="41" t="n">
        <v>45474</v>
      </c>
      <c r="C4456" t="n">
        <v>15</v>
      </c>
      <c r="D4456" t="n">
        <v>0</v>
      </c>
    </row>
    <row r="4457">
      <c r="A4457" t="inlineStr">
        <is>
          <t>U-1c7548</t>
        </is>
      </c>
      <c r="B4457" s="41" t="n">
        <v>45261</v>
      </c>
      <c r="C4457" t="n">
        <v>8</v>
      </c>
      <c r="D4457" t="n">
        <v>0</v>
      </c>
    </row>
    <row r="4458">
      <c r="A4458" t="inlineStr">
        <is>
          <t>U-16e395</t>
        </is>
      </c>
      <c r="B4458" s="41" t="n">
        <v>45352</v>
      </c>
      <c r="C4458" t="n">
        <v>5</v>
      </c>
      <c r="D4458" t="n">
        <v>0</v>
      </c>
    </row>
    <row r="4459">
      <c r="A4459" t="inlineStr">
        <is>
          <t>U-e76db6</t>
        </is>
      </c>
      <c r="B4459" s="41" t="n">
        <v>45474</v>
      </c>
      <c r="C4459" t="n">
        <v>9</v>
      </c>
      <c r="D4459" t="n">
        <v>0</v>
      </c>
    </row>
    <row r="4460">
      <c r="A4460" t="inlineStr">
        <is>
          <t>U-a3d754</t>
        </is>
      </c>
      <c r="B4460" s="41" t="n">
        <v>45597</v>
      </c>
      <c r="C4460" t="n">
        <v>10</v>
      </c>
      <c r="D4460" t="n">
        <v>0</v>
      </c>
    </row>
    <row r="4461">
      <c r="A4461" t="inlineStr">
        <is>
          <t>U-d6c1e1</t>
        </is>
      </c>
      <c r="B4461" s="41" t="n">
        <v>45444</v>
      </c>
      <c r="C4461" t="n">
        <v>9</v>
      </c>
      <c r="D4461" t="n">
        <v>0</v>
      </c>
    </row>
    <row r="4462">
      <c r="A4462" t="inlineStr">
        <is>
          <t>U-a30221</t>
        </is>
      </c>
      <c r="B4462" s="41" t="n">
        <v>44927</v>
      </c>
      <c r="C4462" t="n">
        <v>10</v>
      </c>
      <c r="D4462" t="n">
        <v>0</v>
      </c>
    </row>
    <row r="4463">
      <c r="A4463" t="inlineStr">
        <is>
          <t>U-05d61a</t>
        </is>
      </c>
      <c r="B4463" s="41" t="n">
        <v>44927</v>
      </c>
      <c r="C4463" t="n">
        <v>12</v>
      </c>
      <c r="D4463" t="n">
        <v>0</v>
      </c>
    </row>
    <row r="4464">
      <c r="A4464" t="inlineStr">
        <is>
          <t>U-31d8b5</t>
        </is>
      </c>
      <c r="B4464" s="41" t="n">
        <v>45200</v>
      </c>
      <c r="C4464" t="n">
        <v>9</v>
      </c>
      <c r="D4464" t="n">
        <v>0</v>
      </c>
    </row>
    <row r="4465">
      <c r="A4465" t="inlineStr">
        <is>
          <t>U-36d6d3</t>
        </is>
      </c>
      <c r="B4465" s="41" t="n">
        <v>45017</v>
      </c>
      <c r="C4465" t="n">
        <v>13</v>
      </c>
      <c r="D4465" t="n">
        <v>0</v>
      </c>
    </row>
    <row r="4466">
      <c r="A4466" t="inlineStr">
        <is>
          <t>U-848457</t>
        </is>
      </c>
      <c r="B4466" s="41" t="n">
        <v>45474</v>
      </c>
      <c r="C4466" t="n">
        <v>6</v>
      </c>
      <c r="D4466" t="n">
        <v>0</v>
      </c>
    </row>
    <row r="4467">
      <c r="A4467" t="inlineStr">
        <is>
          <t>U-768617</t>
        </is>
      </c>
      <c r="B4467" s="41" t="n">
        <v>45566</v>
      </c>
      <c r="C4467" t="n">
        <v>13</v>
      </c>
      <c r="D4467" t="n">
        <v>2</v>
      </c>
    </row>
    <row r="4468">
      <c r="A4468" t="inlineStr">
        <is>
          <t>U-effd84</t>
        </is>
      </c>
      <c r="B4468" s="41" t="n">
        <v>45139</v>
      </c>
      <c r="C4468" t="n">
        <v>6</v>
      </c>
      <c r="D4468" t="n">
        <v>0</v>
      </c>
    </row>
    <row r="4469">
      <c r="A4469" t="inlineStr">
        <is>
          <t>U-2bc1e2</t>
        </is>
      </c>
      <c r="B4469" s="41" t="n">
        <v>45292</v>
      </c>
      <c r="C4469" t="n">
        <v>17</v>
      </c>
      <c r="D4469" t="n">
        <v>2</v>
      </c>
    </row>
    <row r="4470">
      <c r="A4470" t="inlineStr">
        <is>
          <t>U-f1a4c9</t>
        </is>
      </c>
      <c r="B4470" s="41" t="n">
        <v>45597</v>
      </c>
      <c r="C4470" t="n">
        <v>15</v>
      </c>
      <c r="D4470" t="n">
        <v>1</v>
      </c>
    </row>
    <row r="4471">
      <c r="A4471" t="inlineStr">
        <is>
          <t>U-f8ea9b</t>
        </is>
      </c>
      <c r="B4471" s="41" t="n">
        <v>45505</v>
      </c>
      <c r="C4471" t="n">
        <v>11</v>
      </c>
      <c r="D4471" t="n">
        <v>0</v>
      </c>
    </row>
    <row r="4472">
      <c r="A4472" t="inlineStr">
        <is>
          <t>U-91a696</t>
        </is>
      </c>
      <c r="B4472" s="41" t="n">
        <v>45261</v>
      </c>
      <c r="C4472" t="n">
        <v>10</v>
      </c>
      <c r="D4472" t="n">
        <v>1</v>
      </c>
    </row>
    <row r="4473">
      <c r="A4473" t="inlineStr">
        <is>
          <t>U-6814cd</t>
        </is>
      </c>
      <c r="B4473" s="41" t="n">
        <v>45292</v>
      </c>
      <c r="C4473" t="n">
        <v>4</v>
      </c>
      <c r="D4473" t="n">
        <v>0</v>
      </c>
    </row>
    <row r="4474">
      <c r="A4474" t="inlineStr">
        <is>
          <t>U-ebb9cb</t>
        </is>
      </c>
      <c r="B4474" s="41" t="n">
        <v>45536</v>
      </c>
      <c r="C4474" t="n">
        <v>15</v>
      </c>
      <c r="D4474" t="n">
        <v>0</v>
      </c>
    </row>
    <row r="4475">
      <c r="A4475" t="inlineStr">
        <is>
          <t>U-8a7c56</t>
        </is>
      </c>
      <c r="B4475" s="41" t="n">
        <v>45292</v>
      </c>
      <c r="C4475" t="n">
        <v>9</v>
      </c>
      <c r="D4475" t="n">
        <v>0</v>
      </c>
    </row>
    <row r="4476">
      <c r="A4476" t="inlineStr">
        <is>
          <t>U-44e462</t>
        </is>
      </c>
      <c r="B4476" s="41" t="n">
        <v>45078</v>
      </c>
      <c r="C4476" t="n">
        <v>3</v>
      </c>
      <c r="D4476" t="n">
        <v>0</v>
      </c>
    </row>
    <row r="4477">
      <c r="A4477" t="inlineStr">
        <is>
          <t>U-4df0d6</t>
        </is>
      </c>
      <c r="B4477" s="41" t="n">
        <v>44958</v>
      </c>
      <c r="C4477" t="n">
        <v>4</v>
      </c>
      <c r="D4477" t="n">
        <v>2</v>
      </c>
    </row>
    <row r="4478">
      <c r="A4478" t="inlineStr">
        <is>
          <t>U-7689c8</t>
        </is>
      </c>
      <c r="B4478" s="41" t="n">
        <v>45627</v>
      </c>
      <c r="C4478" t="n">
        <v>13</v>
      </c>
      <c r="D4478" t="n">
        <v>0</v>
      </c>
    </row>
    <row r="4479">
      <c r="A4479" t="inlineStr">
        <is>
          <t>U-40ff64</t>
        </is>
      </c>
      <c r="B4479" s="41" t="n">
        <v>45170</v>
      </c>
      <c r="C4479" t="n">
        <v>9</v>
      </c>
      <c r="D4479" t="n">
        <v>0</v>
      </c>
    </row>
    <row r="4480">
      <c r="A4480" t="inlineStr">
        <is>
          <t>U-70b58d</t>
        </is>
      </c>
      <c r="B4480" s="41" t="n">
        <v>44927</v>
      </c>
      <c r="C4480" t="n">
        <v>9</v>
      </c>
      <c r="D4480" t="n">
        <v>1</v>
      </c>
    </row>
    <row r="4481">
      <c r="A4481" t="inlineStr">
        <is>
          <t>U-8db07f</t>
        </is>
      </c>
      <c r="B4481" s="41" t="n">
        <v>45566</v>
      </c>
      <c r="C4481" t="n">
        <v>10</v>
      </c>
      <c r="D4481" t="n">
        <v>1</v>
      </c>
    </row>
    <row r="4482">
      <c r="A4482" t="inlineStr">
        <is>
          <t>U-c769db</t>
        </is>
      </c>
      <c r="B4482" s="41" t="n">
        <v>45597</v>
      </c>
      <c r="C4482" t="n">
        <v>7</v>
      </c>
      <c r="D4482" t="n">
        <v>0</v>
      </c>
    </row>
    <row r="4483">
      <c r="A4483" t="inlineStr">
        <is>
          <t>U-5c4b18</t>
        </is>
      </c>
      <c r="B4483" s="41" t="n">
        <v>45536</v>
      </c>
      <c r="C4483" t="n">
        <v>11</v>
      </c>
      <c r="D4483" t="n">
        <v>0</v>
      </c>
    </row>
    <row r="4484">
      <c r="A4484" t="inlineStr">
        <is>
          <t>U-a214f3</t>
        </is>
      </c>
      <c r="B4484" s="41" t="n">
        <v>45200</v>
      </c>
      <c r="C4484" t="n">
        <v>16</v>
      </c>
      <c r="D4484" t="n">
        <v>1</v>
      </c>
    </row>
    <row r="4485">
      <c r="A4485" t="inlineStr">
        <is>
          <t>U-36f68f</t>
        </is>
      </c>
      <c r="B4485" s="41" t="n">
        <v>45323</v>
      </c>
      <c r="C4485" t="n">
        <v>11</v>
      </c>
      <c r="D4485" t="n">
        <v>2</v>
      </c>
    </row>
    <row r="4486">
      <c r="A4486" t="inlineStr">
        <is>
          <t>U-7a489b</t>
        </is>
      </c>
      <c r="B4486" s="41" t="n">
        <v>45170</v>
      </c>
      <c r="C4486" t="n">
        <v>9</v>
      </c>
      <c r="D4486" t="n">
        <v>0</v>
      </c>
    </row>
    <row r="4487">
      <c r="A4487" t="inlineStr">
        <is>
          <t>U-27f388</t>
        </is>
      </c>
      <c r="B4487" s="41" t="n">
        <v>45474</v>
      </c>
      <c r="C4487" t="n">
        <v>9</v>
      </c>
      <c r="D4487" t="n">
        <v>0</v>
      </c>
    </row>
    <row r="4488">
      <c r="A4488" t="inlineStr">
        <is>
          <t>U-7d2663</t>
        </is>
      </c>
      <c r="B4488" s="41" t="n">
        <v>45627</v>
      </c>
      <c r="C4488" t="n">
        <v>11</v>
      </c>
      <c r="D4488" t="n">
        <v>0</v>
      </c>
    </row>
    <row r="4489">
      <c r="A4489" t="inlineStr">
        <is>
          <t>U-05dd82</t>
        </is>
      </c>
      <c r="B4489" s="41" t="n">
        <v>45108</v>
      </c>
      <c r="C4489" t="n">
        <v>13</v>
      </c>
      <c r="D4489" t="n">
        <v>2</v>
      </c>
    </row>
    <row r="4490">
      <c r="A4490" t="inlineStr">
        <is>
          <t>U-f8c385</t>
        </is>
      </c>
      <c r="B4490" s="41" t="n">
        <v>45413</v>
      </c>
      <c r="C4490" t="n">
        <v>20</v>
      </c>
      <c r="D4490" t="n">
        <v>1</v>
      </c>
    </row>
    <row r="4491">
      <c r="A4491" t="inlineStr">
        <is>
          <t>U-9a35c6</t>
        </is>
      </c>
      <c r="B4491" s="41" t="n">
        <v>45231</v>
      </c>
      <c r="C4491" t="n">
        <v>11</v>
      </c>
      <c r="D4491" t="n">
        <v>0</v>
      </c>
    </row>
    <row r="4492">
      <c r="A4492" t="inlineStr">
        <is>
          <t>U-166464</t>
        </is>
      </c>
      <c r="B4492" s="41" t="n">
        <v>45383</v>
      </c>
      <c r="C4492" t="n">
        <v>7</v>
      </c>
      <c r="D4492" t="n">
        <v>2</v>
      </c>
    </row>
    <row r="4493">
      <c r="A4493" t="inlineStr">
        <is>
          <t>U-37cb3c</t>
        </is>
      </c>
      <c r="B4493" s="41" t="n">
        <v>45413</v>
      </c>
      <c r="C4493" t="n">
        <v>10</v>
      </c>
      <c r="D4493" t="n">
        <v>0</v>
      </c>
    </row>
    <row r="4494">
      <c r="A4494" t="inlineStr">
        <is>
          <t>U-956226</t>
        </is>
      </c>
      <c r="B4494" s="41" t="n">
        <v>45170</v>
      </c>
      <c r="C4494" t="n">
        <v>8</v>
      </c>
      <c r="D4494" t="n">
        <v>0</v>
      </c>
    </row>
    <row r="4495">
      <c r="A4495" t="inlineStr">
        <is>
          <t>U-ec800b</t>
        </is>
      </c>
      <c r="B4495" s="41" t="n">
        <v>45017</v>
      </c>
      <c r="C4495" t="n">
        <v>11</v>
      </c>
      <c r="D4495" t="n">
        <v>0</v>
      </c>
    </row>
    <row r="4496">
      <c r="A4496" t="inlineStr">
        <is>
          <t>U-fd6728</t>
        </is>
      </c>
      <c r="B4496" s="41" t="n">
        <v>45231</v>
      </c>
      <c r="C4496" t="n">
        <v>11</v>
      </c>
      <c r="D4496" t="n">
        <v>0</v>
      </c>
    </row>
    <row r="4497">
      <c r="A4497" t="inlineStr">
        <is>
          <t>U-be49b2</t>
        </is>
      </c>
      <c r="B4497" s="41" t="n">
        <v>45231</v>
      </c>
      <c r="C4497" t="n">
        <v>11</v>
      </c>
      <c r="D4497" t="n">
        <v>0</v>
      </c>
    </row>
    <row r="4498">
      <c r="A4498" t="inlineStr">
        <is>
          <t>U-ee32d7</t>
        </is>
      </c>
      <c r="B4498" s="41" t="n">
        <v>45597</v>
      </c>
      <c r="C4498" t="n">
        <v>9</v>
      </c>
      <c r="D4498" t="n">
        <v>0</v>
      </c>
    </row>
    <row r="4499">
      <c r="A4499" t="inlineStr">
        <is>
          <t>U-5d2960</t>
        </is>
      </c>
      <c r="B4499" s="41" t="n">
        <v>45292</v>
      </c>
      <c r="C4499" t="n">
        <v>10</v>
      </c>
      <c r="D4499" t="n">
        <v>0</v>
      </c>
    </row>
    <row r="4500">
      <c r="A4500" t="inlineStr">
        <is>
          <t>U-6e2999</t>
        </is>
      </c>
      <c r="B4500" s="41" t="n">
        <v>45536</v>
      </c>
      <c r="C4500" t="n">
        <v>13</v>
      </c>
      <c r="D4500" t="n">
        <v>4</v>
      </c>
    </row>
    <row r="4501">
      <c r="A4501" t="inlineStr">
        <is>
          <t>U-71a2e9</t>
        </is>
      </c>
      <c r="B4501" s="41" t="n">
        <v>45261</v>
      </c>
      <c r="C4501" t="n">
        <v>8</v>
      </c>
      <c r="D4501" t="n">
        <v>0</v>
      </c>
    </row>
    <row r="4502">
      <c r="A4502" t="inlineStr">
        <is>
          <t>U-bddacf</t>
        </is>
      </c>
      <c r="B4502" s="41" t="n">
        <v>45231</v>
      </c>
      <c r="C4502" t="n">
        <v>9</v>
      </c>
      <c r="D4502" t="n">
        <v>0</v>
      </c>
    </row>
    <row r="4503">
      <c r="A4503" t="inlineStr">
        <is>
          <t>U-8439ec</t>
        </is>
      </c>
      <c r="B4503" s="41" t="n">
        <v>44927</v>
      </c>
      <c r="C4503" t="n">
        <v>7</v>
      </c>
      <c r="D4503" t="n">
        <v>2</v>
      </c>
    </row>
    <row r="4504">
      <c r="A4504" t="inlineStr">
        <is>
          <t>U-ef9951</t>
        </is>
      </c>
      <c r="B4504" s="41" t="n">
        <v>44927</v>
      </c>
      <c r="C4504" t="n">
        <v>5</v>
      </c>
      <c r="D4504" t="n">
        <v>0</v>
      </c>
    </row>
    <row r="4505">
      <c r="A4505" t="inlineStr">
        <is>
          <t>U-841754</t>
        </is>
      </c>
      <c r="B4505" s="41" t="n">
        <v>45200</v>
      </c>
      <c r="C4505" t="n">
        <v>13</v>
      </c>
      <c r="D4505" t="n">
        <v>0</v>
      </c>
    </row>
    <row r="4506">
      <c r="A4506" t="inlineStr">
        <is>
          <t>U-d338f4</t>
        </is>
      </c>
      <c r="B4506" s="41" t="n">
        <v>45352</v>
      </c>
      <c r="C4506" t="n">
        <v>4</v>
      </c>
      <c r="D4506" t="n">
        <v>1</v>
      </c>
    </row>
    <row r="4507">
      <c r="A4507" t="inlineStr">
        <is>
          <t>U-6fb893</t>
        </is>
      </c>
      <c r="B4507" s="41" t="n">
        <v>45597</v>
      </c>
      <c r="C4507" t="n">
        <v>13</v>
      </c>
      <c r="D4507" t="n">
        <v>0</v>
      </c>
    </row>
    <row r="4508">
      <c r="A4508" t="inlineStr">
        <is>
          <t>U-9a2632</t>
        </is>
      </c>
      <c r="B4508" s="41" t="n">
        <v>45505</v>
      </c>
      <c r="C4508" t="n">
        <v>10</v>
      </c>
      <c r="D4508" t="n">
        <v>0</v>
      </c>
    </row>
    <row r="4509">
      <c r="A4509" t="inlineStr">
        <is>
          <t>U-a916df</t>
        </is>
      </c>
      <c r="B4509" s="41" t="n">
        <v>45170</v>
      </c>
      <c r="C4509" t="n">
        <v>12</v>
      </c>
      <c r="D4509" t="n">
        <v>0</v>
      </c>
    </row>
    <row r="4510">
      <c r="A4510" t="inlineStr">
        <is>
          <t>U-99c5c9</t>
        </is>
      </c>
      <c r="B4510" s="41" t="n">
        <v>45047</v>
      </c>
      <c r="C4510" t="n">
        <v>13</v>
      </c>
      <c r="D4510" t="n">
        <v>0</v>
      </c>
    </row>
    <row r="4511">
      <c r="A4511" t="inlineStr">
        <is>
          <t>U-96be19</t>
        </is>
      </c>
      <c r="B4511" s="41" t="n">
        <v>45383</v>
      </c>
      <c r="C4511" t="n">
        <v>11</v>
      </c>
      <c r="D4511" t="n">
        <v>1</v>
      </c>
    </row>
    <row r="4512">
      <c r="A4512" t="inlineStr">
        <is>
          <t>U-d700bc</t>
        </is>
      </c>
      <c r="B4512" s="41" t="n">
        <v>45627</v>
      </c>
      <c r="C4512" t="n">
        <v>7</v>
      </c>
      <c r="D4512" t="n">
        <v>3</v>
      </c>
    </row>
    <row r="4513">
      <c r="A4513" t="inlineStr">
        <is>
          <t>U-3884cb</t>
        </is>
      </c>
      <c r="B4513" s="41" t="n">
        <v>45323</v>
      </c>
      <c r="C4513" t="n">
        <v>12</v>
      </c>
      <c r="D4513" t="n">
        <v>0</v>
      </c>
    </row>
    <row r="4514">
      <c r="A4514" t="inlineStr">
        <is>
          <t>U-e91463</t>
        </is>
      </c>
      <c r="B4514" s="41" t="n">
        <v>45323</v>
      </c>
      <c r="C4514" t="n">
        <v>9</v>
      </c>
      <c r="D4514" t="n">
        <v>0</v>
      </c>
    </row>
    <row r="4515">
      <c r="A4515" t="inlineStr">
        <is>
          <t>U-66c366</t>
        </is>
      </c>
      <c r="B4515" s="41" t="n">
        <v>45261</v>
      </c>
      <c r="C4515" t="n">
        <v>12</v>
      </c>
      <c r="D4515" t="n">
        <v>1</v>
      </c>
    </row>
    <row r="4516">
      <c r="A4516" t="inlineStr">
        <is>
          <t>U-975325</t>
        </is>
      </c>
      <c r="B4516" s="41" t="n">
        <v>44958</v>
      </c>
      <c r="C4516" t="n">
        <v>5</v>
      </c>
      <c r="D4516" t="n">
        <v>2</v>
      </c>
    </row>
    <row r="4517">
      <c r="A4517" t="inlineStr">
        <is>
          <t>U-9ca859</t>
        </is>
      </c>
      <c r="B4517" s="41" t="n">
        <v>45505</v>
      </c>
      <c r="C4517" t="n">
        <v>13</v>
      </c>
      <c r="D4517" t="n">
        <v>0</v>
      </c>
    </row>
    <row r="4518">
      <c r="A4518" t="inlineStr">
        <is>
          <t>U-caeac4</t>
        </is>
      </c>
      <c r="B4518" s="41" t="n">
        <v>45597</v>
      </c>
      <c r="C4518" t="n">
        <v>12</v>
      </c>
      <c r="D4518" t="n">
        <v>0</v>
      </c>
    </row>
    <row r="4519">
      <c r="A4519" t="inlineStr">
        <is>
          <t>U-a5b231</t>
        </is>
      </c>
      <c r="B4519" s="41" t="n">
        <v>45413</v>
      </c>
      <c r="C4519" t="n">
        <v>11</v>
      </c>
      <c r="D4519" t="n">
        <v>0</v>
      </c>
    </row>
    <row r="4520">
      <c r="A4520" t="inlineStr">
        <is>
          <t>U-dbc2c2</t>
        </is>
      </c>
      <c r="B4520" s="41" t="n">
        <v>44958</v>
      </c>
      <c r="C4520" t="n">
        <v>17</v>
      </c>
      <c r="D4520" t="n">
        <v>0</v>
      </c>
    </row>
    <row r="4521">
      <c r="A4521" t="inlineStr">
        <is>
          <t>U-1b0e60</t>
        </is>
      </c>
      <c r="B4521" s="41" t="n">
        <v>45047</v>
      </c>
      <c r="C4521" t="n">
        <v>11</v>
      </c>
      <c r="D4521" t="n">
        <v>2</v>
      </c>
    </row>
    <row r="4522">
      <c r="A4522" t="inlineStr">
        <is>
          <t>U-a97f47</t>
        </is>
      </c>
      <c r="B4522" s="41" t="n">
        <v>45170</v>
      </c>
      <c r="C4522" t="n">
        <v>7</v>
      </c>
      <c r="D4522" t="n">
        <v>0</v>
      </c>
    </row>
    <row r="4523">
      <c r="A4523" t="inlineStr">
        <is>
          <t>U-ad3891</t>
        </is>
      </c>
      <c r="B4523" s="41" t="n">
        <v>45323</v>
      </c>
      <c r="C4523" t="n">
        <v>5</v>
      </c>
      <c r="D4523" t="n">
        <v>0</v>
      </c>
    </row>
    <row r="4524">
      <c r="A4524" t="inlineStr">
        <is>
          <t>U-cc81de</t>
        </is>
      </c>
      <c r="B4524" s="41" t="n">
        <v>44958</v>
      </c>
      <c r="C4524" t="n">
        <v>14</v>
      </c>
      <c r="D4524" t="n">
        <v>0</v>
      </c>
    </row>
    <row r="4525">
      <c r="A4525" t="inlineStr">
        <is>
          <t>U-e7798e</t>
        </is>
      </c>
      <c r="B4525" s="41" t="n">
        <v>45170</v>
      </c>
      <c r="C4525" t="n">
        <v>18</v>
      </c>
      <c r="D4525" t="n">
        <v>0</v>
      </c>
    </row>
    <row r="4526">
      <c r="A4526" t="inlineStr">
        <is>
          <t>U-12737b</t>
        </is>
      </c>
      <c r="B4526" s="41" t="n">
        <v>45170</v>
      </c>
      <c r="C4526" t="n">
        <v>7</v>
      </c>
      <c r="D4526" t="n">
        <v>3</v>
      </c>
    </row>
    <row r="4527">
      <c r="A4527" t="inlineStr">
        <is>
          <t>U-56c932</t>
        </is>
      </c>
      <c r="B4527" s="41" t="n">
        <v>44986</v>
      </c>
      <c r="C4527" t="n">
        <v>5</v>
      </c>
      <c r="D4527" t="n">
        <v>0</v>
      </c>
    </row>
    <row r="4528">
      <c r="A4528" t="inlineStr">
        <is>
          <t>U-8b76cf</t>
        </is>
      </c>
      <c r="B4528" s="41" t="n">
        <v>45627</v>
      </c>
      <c r="C4528" t="n">
        <v>11</v>
      </c>
      <c r="D4528" t="n">
        <v>0</v>
      </c>
    </row>
    <row r="4529">
      <c r="A4529" t="inlineStr">
        <is>
          <t>U-90f124</t>
        </is>
      </c>
      <c r="B4529" s="41" t="n">
        <v>45170</v>
      </c>
      <c r="C4529" t="n">
        <v>7</v>
      </c>
      <c r="D4529" t="n">
        <v>0</v>
      </c>
    </row>
    <row r="4530">
      <c r="A4530" t="inlineStr">
        <is>
          <t>U-a009fe</t>
        </is>
      </c>
      <c r="B4530" s="41" t="n">
        <v>45047</v>
      </c>
      <c r="C4530" t="n">
        <v>4</v>
      </c>
      <c r="D4530" t="n">
        <v>2</v>
      </c>
    </row>
    <row r="4531">
      <c r="A4531" t="inlineStr">
        <is>
          <t>U-6cd331</t>
        </is>
      </c>
      <c r="B4531" s="41" t="n">
        <v>44986</v>
      </c>
      <c r="C4531" t="n">
        <v>11</v>
      </c>
      <c r="D4531" t="n">
        <v>0</v>
      </c>
    </row>
    <row r="4532">
      <c r="A4532" t="inlineStr">
        <is>
          <t>U-23c66f</t>
        </is>
      </c>
      <c r="B4532" s="41" t="n">
        <v>45444</v>
      </c>
      <c r="C4532" t="n">
        <v>15</v>
      </c>
      <c r="D4532" t="n">
        <v>0</v>
      </c>
    </row>
    <row r="4533">
      <c r="A4533" t="inlineStr">
        <is>
          <t>U-abe587</t>
        </is>
      </c>
      <c r="B4533" s="41" t="n">
        <v>45323</v>
      </c>
      <c r="C4533" t="n">
        <v>8</v>
      </c>
      <c r="D4533" t="n">
        <v>0</v>
      </c>
    </row>
    <row r="4534">
      <c r="A4534" t="inlineStr">
        <is>
          <t>U-203e35</t>
        </is>
      </c>
      <c r="B4534" s="41" t="n">
        <v>45139</v>
      </c>
      <c r="C4534" t="n">
        <v>12</v>
      </c>
      <c r="D4534" t="n">
        <v>2</v>
      </c>
    </row>
    <row r="4535">
      <c r="A4535" t="inlineStr">
        <is>
          <t>U-43e234</t>
        </is>
      </c>
      <c r="B4535" s="41" t="n">
        <v>44958</v>
      </c>
      <c r="C4535" t="n">
        <v>10</v>
      </c>
      <c r="D4535" t="n">
        <v>0</v>
      </c>
    </row>
    <row r="4536">
      <c r="A4536" t="inlineStr">
        <is>
          <t>U-e19c70</t>
        </is>
      </c>
      <c r="B4536" s="41" t="n">
        <v>45108</v>
      </c>
      <c r="C4536" t="n">
        <v>14</v>
      </c>
      <c r="D4536" t="n">
        <v>0</v>
      </c>
    </row>
    <row r="4537">
      <c r="A4537" t="inlineStr">
        <is>
          <t>U-88f635</t>
        </is>
      </c>
      <c r="B4537" s="41" t="n">
        <v>45413</v>
      </c>
      <c r="C4537" t="n">
        <v>10</v>
      </c>
      <c r="D4537" t="n">
        <v>3</v>
      </c>
    </row>
    <row r="4538">
      <c r="A4538" t="inlineStr">
        <is>
          <t>U-68bc2a</t>
        </is>
      </c>
      <c r="B4538" s="41" t="n">
        <v>45627</v>
      </c>
      <c r="C4538" t="n">
        <v>16</v>
      </c>
      <c r="D4538" t="n">
        <v>3</v>
      </c>
    </row>
    <row r="4539">
      <c r="A4539" t="inlineStr">
        <is>
          <t>U-1f6817</t>
        </is>
      </c>
      <c r="B4539" s="41" t="n">
        <v>45597</v>
      </c>
      <c r="C4539" t="n">
        <v>8</v>
      </c>
      <c r="D4539" t="n">
        <v>0</v>
      </c>
    </row>
    <row r="4540">
      <c r="A4540" t="inlineStr">
        <is>
          <t>U-ef290d</t>
        </is>
      </c>
      <c r="B4540" s="41" t="n">
        <v>45047</v>
      </c>
      <c r="C4540" t="n">
        <v>7</v>
      </c>
      <c r="D4540" t="n">
        <v>1</v>
      </c>
    </row>
    <row r="4541">
      <c r="A4541" t="inlineStr">
        <is>
          <t>U-751a93</t>
        </is>
      </c>
      <c r="B4541" s="41" t="n">
        <v>45017</v>
      </c>
      <c r="C4541" t="n">
        <v>9</v>
      </c>
      <c r="D4541" t="n">
        <v>0</v>
      </c>
    </row>
    <row r="4542">
      <c r="A4542" t="inlineStr">
        <is>
          <t>U-37a641</t>
        </is>
      </c>
      <c r="B4542" s="41" t="n">
        <v>45444</v>
      </c>
      <c r="C4542" t="n">
        <v>8</v>
      </c>
      <c r="D4542" t="n">
        <v>0</v>
      </c>
    </row>
    <row r="4543">
      <c r="A4543" t="inlineStr">
        <is>
          <t>U-116885</t>
        </is>
      </c>
      <c r="B4543" s="41" t="n">
        <v>44958</v>
      </c>
      <c r="C4543" t="n">
        <v>12</v>
      </c>
      <c r="D4543" t="n">
        <v>0</v>
      </c>
    </row>
    <row r="4544">
      <c r="A4544" t="inlineStr">
        <is>
          <t>U-fc5bb7</t>
        </is>
      </c>
      <c r="B4544" s="41" t="n">
        <v>45047</v>
      </c>
      <c r="C4544" t="n">
        <v>14</v>
      </c>
      <c r="D4544" t="n">
        <v>1</v>
      </c>
    </row>
    <row r="4545">
      <c r="A4545" t="inlineStr">
        <is>
          <t>U-f0b55d</t>
        </is>
      </c>
      <c r="B4545" s="41" t="n">
        <v>45200</v>
      </c>
      <c r="C4545" t="n">
        <v>13</v>
      </c>
      <c r="D4545" t="n">
        <v>0</v>
      </c>
    </row>
    <row r="4546">
      <c r="A4546" t="inlineStr">
        <is>
          <t>U-29d123</t>
        </is>
      </c>
      <c r="B4546" s="41" t="n">
        <v>45505</v>
      </c>
      <c r="C4546" t="n">
        <v>10</v>
      </c>
      <c r="D4546" t="n">
        <v>0</v>
      </c>
    </row>
    <row r="4547">
      <c r="A4547" t="inlineStr">
        <is>
          <t>U-f878af</t>
        </is>
      </c>
      <c r="B4547" s="41" t="n">
        <v>44927</v>
      </c>
      <c r="C4547" t="n">
        <v>10</v>
      </c>
      <c r="D4547" t="n">
        <v>0</v>
      </c>
    </row>
    <row r="4548">
      <c r="A4548" t="inlineStr">
        <is>
          <t>U-bd1402</t>
        </is>
      </c>
      <c r="B4548" s="41" t="n">
        <v>44927</v>
      </c>
      <c r="C4548" t="n">
        <v>4</v>
      </c>
      <c r="D4548" t="n">
        <v>0</v>
      </c>
    </row>
    <row r="4549">
      <c r="A4549" t="inlineStr">
        <is>
          <t>U-11051e</t>
        </is>
      </c>
      <c r="B4549" s="41" t="n">
        <v>45017</v>
      </c>
      <c r="C4549" t="n">
        <v>5</v>
      </c>
      <c r="D4549" t="n">
        <v>0</v>
      </c>
    </row>
    <row r="4550">
      <c r="A4550" t="inlineStr">
        <is>
          <t>U-83c4ba</t>
        </is>
      </c>
      <c r="B4550" s="41" t="n">
        <v>45231</v>
      </c>
      <c r="C4550" t="n">
        <v>6</v>
      </c>
      <c r="D4550" t="n">
        <v>1</v>
      </c>
    </row>
    <row r="4551">
      <c r="A4551" t="inlineStr">
        <is>
          <t>U-862edb</t>
        </is>
      </c>
      <c r="B4551" s="41" t="n">
        <v>45231</v>
      </c>
      <c r="C4551" t="n">
        <v>8</v>
      </c>
      <c r="D4551" t="n">
        <v>0</v>
      </c>
    </row>
    <row r="4552">
      <c r="A4552" t="inlineStr">
        <is>
          <t>U-b7beb8</t>
        </is>
      </c>
      <c r="B4552" s="41" t="n">
        <v>45292</v>
      </c>
      <c r="C4552" t="n">
        <v>13</v>
      </c>
      <c r="D4552" t="n">
        <v>0</v>
      </c>
    </row>
    <row r="4553">
      <c r="A4553" t="inlineStr">
        <is>
          <t>U-bd8b94</t>
        </is>
      </c>
      <c r="B4553" s="41" t="n">
        <v>45352</v>
      </c>
      <c r="C4553" t="n">
        <v>5</v>
      </c>
      <c r="D4553" t="n">
        <v>0</v>
      </c>
    </row>
    <row r="4554">
      <c r="A4554" t="inlineStr">
        <is>
          <t>U-482376</t>
        </is>
      </c>
      <c r="B4554" s="41" t="n">
        <v>45078</v>
      </c>
      <c r="C4554" t="n">
        <v>10</v>
      </c>
      <c r="D4554" t="n">
        <v>1</v>
      </c>
    </row>
    <row r="4555">
      <c r="A4555" t="inlineStr">
        <is>
          <t>U-a5e73f</t>
        </is>
      </c>
      <c r="B4555" s="41" t="n">
        <v>45474</v>
      </c>
      <c r="C4555" t="n">
        <v>11</v>
      </c>
      <c r="D4555" t="n">
        <v>1</v>
      </c>
    </row>
    <row r="4556">
      <c r="A4556" t="inlineStr">
        <is>
          <t>U-a54062</t>
        </is>
      </c>
      <c r="B4556" s="41" t="n">
        <v>45261</v>
      </c>
      <c r="C4556" t="n">
        <v>9</v>
      </c>
      <c r="D4556" t="n">
        <v>0</v>
      </c>
    </row>
    <row r="4557">
      <c r="A4557" t="inlineStr">
        <is>
          <t>U-2bca4b</t>
        </is>
      </c>
      <c r="B4557" s="41" t="n">
        <v>45200</v>
      </c>
      <c r="C4557" t="n">
        <v>8</v>
      </c>
      <c r="D4557" t="n">
        <v>3</v>
      </c>
    </row>
    <row r="4558">
      <c r="A4558" t="inlineStr">
        <is>
          <t>U-de59c4</t>
        </is>
      </c>
      <c r="B4558" s="41" t="n">
        <v>44958</v>
      </c>
      <c r="C4558" t="n">
        <v>14</v>
      </c>
      <c r="D4558" t="n">
        <v>1</v>
      </c>
    </row>
    <row r="4559">
      <c r="A4559" t="inlineStr">
        <is>
          <t>U-1df07c</t>
        </is>
      </c>
      <c r="B4559" s="41" t="n">
        <v>45536</v>
      </c>
      <c r="C4559" t="n">
        <v>4</v>
      </c>
      <c r="D4559" t="n">
        <v>0</v>
      </c>
    </row>
    <row r="4560">
      <c r="A4560" t="inlineStr">
        <is>
          <t>U-516eda</t>
        </is>
      </c>
      <c r="B4560" s="41" t="n">
        <v>45170</v>
      </c>
      <c r="C4560" t="n">
        <v>3</v>
      </c>
      <c r="D4560" t="n">
        <v>0</v>
      </c>
    </row>
    <row r="4561">
      <c r="A4561" t="inlineStr">
        <is>
          <t>U-a2e06f</t>
        </is>
      </c>
      <c r="B4561" s="41" t="n">
        <v>45352</v>
      </c>
      <c r="C4561" t="n">
        <v>16</v>
      </c>
      <c r="D4561" t="n">
        <v>0</v>
      </c>
    </row>
    <row r="4562">
      <c r="A4562" t="inlineStr">
        <is>
          <t>U-70e213</t>
        </is>
      </c>
      <c r="B4562" s="41" t="n">
        <v>44958</v>
      </c>
      <c r="C4562" t="n">
        <v>15</v>
      </c>
      <c r="D4562" t="n">
        <v>2</v>
      </c>
    </row>
    <row r="4563">
      <c r="A4563" t="inlineStr">
        <is>
          <t>U-d9ef5c</t>
        </is>
      </c>
      <c r="B4563" s="41" t="n">
        <v>45323</v>
      </c>
      <c r="C4563" t="n">
        <v>9</v>
      </c>
      <c r="D4563" t="n">
        <v>0</v>
      </c>
    </row>
    <row r="4564">
      <c r="A4564" t="inlineStr">
        <is>
          <t>U-ae85ad</t>
        </is>
      </c>
      <c r="B4564" s="41" t="n">
        <v>45261</v>
      </c>
      <c r="C4564" t="n">
        <v>11</v>
      </c>
      <c r="D4564" t="n">
        <v>2</v>
      </c>
    </row>
    <row r="4565">
      <c r="A4565" t="inlineStr">
        <is>
          <t>U-be259f</t>
        </is>
      </c>
      <c r="B4565" s="41" t="n">
        <v>45047</v>
      </c>
      <c r="C4565" t="n">
        <v>8</v>
      </c>
      <c r="D4565" t="n">
        <v>0</v>
      </c>
    </row>
    <row r="4566">
      <c r="A4566" t="inlineStr">
        <is>
          <t>U-3d56aa</t>
        </is>
      </c>
      <c r="B4566" s="41" t="n">
        <v>45261</v>
      </c>
      <c r="C4566" t="n">
        <v>8</v>
      </c>
      <c r="D4566" t="n">
        <v>0</v>
      </c>
    </row>
    <row r="4567">
      <c r="A4567" t="inlineStr">
        <is>
          <t>U-cf75b3</t>
        </is>
      </c>
      <c r="B4567" s="41" t="n">
        <v>45383</v>
      </c>
      <c r="C4567" t="n">
        <v>10</v>
      </c>
      <c r="D4567" t="n">
        <v>0</v>
      </c>
    </row>
    <row r="4568">
      <c r="A4568" t="inlineStr">
        <is>
          <t>U-0195ef</t>
        </is>
      </c>
      <c r="B4568" s="41" t="n">
        <v>45323</v>
      </c>
      <c r="C4568" t="n">
        <v>11</v>
      </c>
      <c r="D4568" t="n">
        <v>4</v>
      </c>
    </row>
    <row r="4569">
      <c r="A4569" t="inlineStr">
        <is>
          <t>U-eae118</t>
        </is>
      </c>
      <c r="B4569" s="41" t="n">
        <v>45383</v>
      </c>
      <c r="C4569" t="n">
        <v>7</v>
      </c>
      <c r="D4569" t="n">
        <v>0</v>
      </c>
    </row>
    <row r="4570">
      <c r="A4570" t="inlineStr">
        <is>
          <t>U-98cdbb</t>
        </is>
      </c>
      <c r="B4570" s="41" t="n">
        <v>44927</v>
      </c>
      <c r="C4570" t="n">
        <v>8</v>
      </c>
      <c r="D4570" t="n">
        <v>0</v>
      </c>
    </row>
    <row r="4571">
      <c r="A4571" t="inlineStr">
        <is>
          <t>U-93bb94</t>
        </is>
      </c>
      <c r="B4571" s="41" t="n">
        <v>45413</v>
      </c>
      <c r="C4571" t="n">
        <v>10</v>
      </c>
      <c r="D4571" t="n">
        <v>1</v>
      </c>
    </row>
    <row r="4572">
      <c r="A4572" t="inlineStr">
        <is>
          <t>U-0dfcc3</t>
        </is>
      </c>
      <c r="B4572" s="41" t="n">
        <v>44927</v>
      </c>
      <c r="C4572" t="n">
        <v>11</v>
      </c>
      <c r="D4572" t="n">
        <v>0</v>
      </c>
    </row>
    <row r="4573">
      <c r="A4573" t="inlineStr">
        <is>
          <t>U-429d6d</t>
        </is>
      </c>
      <c r="B4573" s="41" t="n">
        <v>44986</v>
      </c>
      <c r="C4573" t="n">
        <v>11</v>
      </c>
      <c r="D4573" t="n">
        <v>0</v>
      </c>
    </row>
    <row r="4574">
      <c r="A4574" t="inlineStr">
        <is>
          <t>U-b10e16</t>
        </is>
      </c>
      <c r="B4574" s="41" t="n">
        <v>45017</v>
      </c>
      <c r="C4574" t="n">
        <v>12</v>
      </c>
      <c r="D4574" t="n">
        <v>0</v>
      </c>
    </row>
    <row r="4575">
      <c r="A4575" t="inlineStr">
        <is>
          <t>U-eb84ee</t>
        </is>
      </c>
      <c r="B4575" s="41" t="n">
        <v>45108</v>
      </c>
      <c r="C4575" t="n">
        <v>11</v>
      </c>
      <c r="D4575" t="n">
        <v>0</v>
      </c>
    </row>
    <row r="4576">
      <c r="A4576" t="inlineStr">
        <is>
          <t>U-9950c8</t>
        </is>
      </c>
      <c r="B4576" s="41" t="n">
        <v>45108</v>
      </c>
      <c r="C4576" t="n">
        <v>17</v>
      </c>
      <c r="D4576" t="n">
        <v>0</v>
      </c>
    </row>
    <row r="4577">
      <c r="A4577" t="inlineStr">
        <is>
          <t>U-cd2b91</t>
        </is>
      </c>
      <c r="B4577" s="41" t="n">
        <v>44927</v>
      </c>
      <c r="C4577" t="n">
        <v>16</v>
      </c>
      <c r="D4577" t="n">
        <v>2</v>
      </c>
    </row>
    <row r="4578">
      <c r="A4578" t="inlineStr">
        <is>
          <t>U-a94b21</t>
        </is>
      </c>
      <c r="B4578" s="41" t="n">
        <v>45200</v>
      </c>
      <c r="C4578" t="n">
        <v>13</v>
      </c>
      <c r="D4578" t="n">
        <v>0</v>
      </c>
    </row>
    <row r="4579">
      <c r="A4579" t="inlineStr">
        <is>
          <t>U-a98db4</t>
        </is>
      </c>
      <c r="B4579" s="41" t="n">
        <v>45352</v>
      </c>
      <c r="C4579" t="n">
        <v>9</v>
      </c>
      <c r="D4579" t="n">
        <v>0</v>
      </c>
    </row>
    <row r="4580">
      <c r="A4580" t="inlineStr">
        <is>
          <t>U-759de4</t>
        </is>
      </c>
      <c r="B4580" s="41" t="n">
        <v>45352</v>
      </c>
      <c r="C4580" t="n">
        <v>6</v>
      </c>
      <c r="D4580" t="n">
        <v>2</v>
      </c>
    </row>
    <row r="4581">
      <c r="A4581" t="inlineStr">
        <is>
          <t>U-d39582</t>
        </is>
      </c>
      <c r="B4581" s="41" t="n">
        <v>45047</v>
      </c>
      <c r="C4581" t="n">
        <v>13</v>
      </c>
      <c r="D4581" t="n">
        <v>1</v>
      </c>
    </row>
    <row r="4582">
      <c r="A4582" t="inlineStr">
        <is>
          <t>U-d8e2d1</t>
        </is>
      </c>
      <c r="B4582" s="41" t="n">
        <v>44958</v>
      </c>
      <c r="C4582" t="n">
        <v>11</v>
      </c>
      <c r="D4582" t="n">
        <v>2</v>
      </c>
    </row>
    <row r="4583">
      <c r="A4583" t="inlineStr">
        <is>
          <t>U-da22ae</t>
        </is>
      </c>
      <c r="B4583" s="41" t="n">
        <v>45323</v>
      </c>
      <c r="C4583" t="n">
        <v>14</v>
      </c>
      <c r="D4583" t="n">
        <v>0</v>
      </c>
    </row>
    <row r="4584">
      <c r="A4584" t="inlineStr">
        <is>
          <t>U-043380</t>
        </is>
      </c>
      <c r="B4584" s="41" t="n">
        <v>45261</v>
      </c>
      <c r="C4584" t="n">
        <v>13</v>
      </c>
      <c r="D4584" t="n">
        <v>3</v>
      </c>
    </row>
    <row r="4585">
      <c r="A4585" t="inlineStr">
        <is>
          <t>U-2dada2</t>
        </is>
      </c>
      <c r="B4585" s="41" t="n">
        <v>44927</v>
      </c>
      <c r="C4585" t="n">
        <v>14</v>
      </c>
      <c r="D4585" t="n">
        <v>2</v>
      </c>
    </row>
    <row r="4586">
      <c r="A4586" t="inlineStr">
        <is>
          <t>U-3dfac2</t>
        </is>
      </c>
      <c r="B4586" s="41" t="n">
        <v>44986</v>
      </c>
      <c r="C4586" t="n">
        <v>9</v>
      </c>
      <c r="D4586" t="n">
        <v>1</v>
      </c>
    </row>
    <row r="4587">
      <c r="A4587" t="inlineStr">
        <is>
          <t>U-9b4d43</t>
        </is>
      </c>
      <c r="B4587" s="41" t="n">
        <v>45474</v>
      </c>
      <c r="C4587" t="n">
        <v>7</v>
      </c>
      <c r="D4587" t="n">
        <v>0</v>
      </c>
    </row>
    <row r="4588">
      <c r="A4588" t="inlineStr">
        <is>
          <t>U-59f06b</t>
        </is>
      </c>
      <c r="B4588" s="41" t="n">
        <v>45017</v>
      </c>
      <c r="C4588" t="n">
        <v>12</v>
      </c>
      <c r="D4588" t="n">
        <v>4</v>
      </c>
    </row>
    <row r="4589">
      <c r="A4589" t="inlineStr">
        <is>
          <t>U-cda584</t>
        </is>
      </c>
      <c r="B4589" s="41" t="n">
        <v>45200</v>
      </c>
      <c r="C4589" t="n">
        <v>5</v>
      </c>
      <c r="D4589" t="n">
        <v>0</v>
      </c>
    </row>
    <row r="4590">
      <c r="A4590" t="inlineStr">
        <is>
          <t>U-5f7639</t>
        </is>
      </c>
      <c r="B4590" s="41" t="n">
        <v>45139</v>
      </c>
      <c r="C4590" t="n">
        <v>9</v>
      </c>
      <c r="D4590" t="n">
        <v>0</v>
      </c>
    </row>
    <row r="4591">
      <c r="A4591" t="inlineStr">
        <is>
          <t>U-3b4f87</t>
        </is>
      </c>
      <c r="B4591" s="41" t="n">
        <v>44927</v>
      </c>
      <c r="C4591" t="n">
        <v>10</v>
      </c>
      <c r="D4591" t="n">
        <v>3</v>
      </c>
    </row>
    <row r="4592">
      <c r="A4592" t="inlineStr">
        <is>
          <t>U-704e38</t>
        </is>
      </c>
      <c r="B4592" s="41" t="n">
        <v>45627</v>
      </c>
      <c r="C4592" t="n">
        <v>11</v>
      </c>
      <c r="D4592" t="n">
        <v>5</v>
      </c>
    </row>
    <row r="4593">
      <c r="A4593" t="inlineStr">
        <is>
          <t>U-0ca8f8</t>
        </is>
      </c>
      <c r="B4593" s="41" t="n">
        <v>45627</v>
      </c>
      <c r="C4593" t="n">
        <v>6</v>
      </c>
      <c r="D4593" t="n">
        <v>0</v>
      </c>
    </row>
    <row r="4594">
      <c r="A4594" t="inlineStr">
        <is>
          <t>U-ad8389</t>
        </is>
      </c>
      <c r="B4594" s="41" t="n">
        <v>45474</v>
      </c>
      <c r="C4594" t="n">
        <v>4</v>
      </c>
      <c r="D4594" t="n">
        <v>0</v>
      </c>
    </row>
    <row r="4595">
      <c r="A4595" t="inlineStr">
        <is>
          <t>U-844d73</t>
        </is>
      </c>
      <c r="B4595" s="41" t="n">
        <v>45170</v>
      </c>
      <c r="C4595" t="n">
        <v>5</v>
      </c>
      <c r="D4595" t="n">
        <v>0</v>
      </c>
    </row>
    <row r="4596">
      <c r="A4596" t="inlineStr">
        <is>
          <t>U-4e54c2</t>
        </is>
      </c>
      <c r="B4596" s="41" t="n">
        <v>44958</v>
      </c>
      <c r="C4596" t="n">
        <v>8</v>
      </c>
      <c r="D4596" t="n">
        <v>1</v>
      </c>
    </row>
    <row r="4597">
      <c r="A4597" t="inlineStr">
        <is>
          <t>U-12eb90</t>
        </is>
      </c>
      <c r="B4597" s="41" t="n">
        <v>44927</v>
      </c>
      <c r="C4597" t="n">
        <v>10</v>
      </c>
      <c r="D4597" t="n">
        <v>0</v>
      </c>
    </row>
    <row r="4598">
      <c r="A4598" t="inlineStr">
        <is>
          <t>U-0ef4d0</t>
        </is>
      </c>
      <c r="B4598" s="41" t="n">
        <v>45017</v>
      </c>
      <c r="C4598" t="n">
        <v>8</v>
      </c>
      <c r="D4598" t="n">
        <v>0</v>
      </c>
    </row>
    <row r="4599">
      <c r="A4599" t="inlineStr">
        <is>
          <t>U-b3dfe8</t>
        </is>
      </c>
      <c r="B4599" s="41" t="n">
        <v>45474</v>
      </c>
      <c r="C4599" t="n">
        <v>14</v>
      </c>
      <c r="D4599" t="n">
        <v>0</v>
      </c>
    </row>
    <row r="4600">
      <c r="A4600" t="inlineStr">
        <is>
          <t>U-ae7e82</t>
        </is>
      </c>
      <c r="B4600" s="41" t="n">
        <v>45383</v>
      </c>
      <c r="C4600" t="n">
        <v>10</v>
      </c>
      <c r="D4600" t="n">
        <v>0</v>
      </c>
    </row>
    <row r="4601">
      <c r="A4601" t="inlineStr">
        <is>
          <t>U-1da25e</t>
        </is>
      </c>
      <c r="B4601" s="41" t="n">
        <v>45292</v>
      </c>
      <c r="C4601" t="n">
        <v>12</v>
      </c>
      <c r="D4601" t="n">
        <v>3</v>
      </c>
    </row>
    <row r="4602">
      <c r="A4602" t="inlineStr">
        <is>
          <t>U-92031e</t>
        </is>
      </c>
      <c r="B4602" s="41" t="n">
        <v>45383</v>
      </c>
      <c r="C4602" t="n">
        <v>8</v>
      </c>
      <c r="D4602" t="n">
        <v>2</v>
      </c>
    </row>
    <row r="4603">
      <c r="A4603" t="inlineStr">
        <is>
          <t>U-8f01fa</t>
        </is>
      </c>
      <c r="B4603" s="41" t="n">
        <v>44958</v>
      </c>
      <c r="C4603" t="n">
        <v>9</v>
      </c>
      <c r="D4603" t="n">
        <v>2</v>
      </c>
    </row>
    <row r="4604">
      <c r="A4604" t="inlineStr">
        <is>
          <t>U-3ed606</t>
        </is>
      </c>
      <c r="B4604" s="41" t="n">
        <v>45139</v>
      </c>
      <c r="C4604" t="n">
        <v>15</v>
      </c>
      <c r="D4604" t="n">
        <v>3</v>
      </c>
    </row>
    <row r="4605">
      <c r="A4605" t="inlineStr">
        <is>
          <t>U-f18b99</t>
        </is>
      </c>
      <c r="B4605" s="41" t="n">
        <v>45627</v>
      </c>
      <c r="C4605" t="n">
        <v>11</v>
      </c>
      <c r="D4605" t="n">
        <v>0</v>
      </c>
    </row>
    <row r="4606">
      <c r="A4606" t="inlineStr">
        <is>
          <t>U-d4b524</t>
        </is>
      </c>
      <c r="B4606" s="41" t="n">
        <v>45292</v>
      </c>
      <c r="C4606" t="n">
        <v>16</v>
      </c>
      <c r="D4606" t="n">
        <v>0</v>
      </c>
    </row>
    <row r="4607">
      <c r="A4607" t="inlineStr">
        <is>
          <t>U-9b801e</t>
        </is>
      </c>
      <c r="B4607" s="41" t="n">
        <v>45536</v>
      </c>
      <c r="C4607" t="n">
        <v>12</v>
      </c>
      <c r="D4607" t="n">
        <v>0</v>
      </c>
    </row>
    <row r="4608">
      <c r="A4608" t="inlineStr">
        <is>
          <t>U-89e2d6</t>
        </is>
      </c>
      <c r="B4608" s="41" t="n">
        <v>45566</v>
      </c>
      <c r="C4608" t="n">
        <v>11</v>
      </c>
      <c r="D4608" t="n">
        <v>0</v>
      </c>
    </row>
    <row r="4609">
      <c r="A4609" t="inlineStr">
        <is>
          <t>U-c07f3c</t>
        </is>
      </c>
      <c r="B4609" s="41" t="n">
        <v>45139</v>
      </c>
      <c r="C4609" t="n">
        <v>14</v>
      </c>
      <c r="D4609" t="n">
        <v>0</v>
      </c>
    </row>
    <row r="4610">
      <c r="A4610" t="inlineStr">
        <is>
          <t>U-ac27d3</t>
        </is>
      </c>
      <c r="B4610" s="41" t="n">
        <v>44927</v>
      </c>
      <c r="C4610" t="n">
        <v>8</v>
      </c>
      <c r="D4610" t="n">
        <v>0</v>
      </c>
    </row>
    <row r="4611">
      <c r="A4611" t="inlineStr">
        <is>
          <t>U-d6e088</t>
        </is>
      </c>
      <c r="B4611" s="41" t="n">
        <v>44958</v>
      </c>
      <c r="C4611" t="n">
        <v>12</v>
      </c>
      <c r="D4611" t="n">
        <v>3</v>
      </c>
    </row>
    <row r="4612">
      <c r="A4612" t="inlineStr">
        <is>
          <t>U-3c7c0e</t>
        </is>
      </c>
      <c r="B4612" s="41" t="n">
        <v>45261</v>
      </c>
      <c r="C4612" t="n">
        <v>8</v>
      </c>
      <c r="D4612" t="n">
        <v>0</v>
      </c>
    </row>
    <row r="4613">
      <c r="A4613" t="inlineStr">
        <is>
          <t>U-f3d3bb</t>
        </is>
      </c>
      <c r="B4613" s="41" t="n">
        <v>45108</v>
      </c>
      <c r="C4613" t="n">
        <v>12</v>
      </c>
      <c r="D4613" t="n">
        <v>2</v>
      </c>
    </row>
    <row r="4614">
      <c r="A4614" t="inlineStr">
        <is>
          <t>U-ea3b56</t>
        </is>
      </c>
      <c r="B4614" s="41" t="n">
        <v>45597</v>
      </c>
      <c r="C4614" t="n">
        <v>14</v>
      </c>
      <c r="D4614" t="n">
        <v>1</v>
      </c>
    </row>
    <row r="4615">
      <c r="A4615" t="inlineStr">
        <is>
          <t>U-c90404</t>
        </is>
      </c>
      <c r="B4615" s="41" t="n">
        <v>44927</v>
      </c>
      <c r="C4615" t="n">
        <v>9</v>
      </c>
      <c r="D4615" t="n">
        <v>1</v>
      </c>
    </row>
    <row r="4616">
      <c r="A4616" t="inlineStr">
        <is>
          <t>U-ad39d1</t>
        </is>
      </c>
      <c r="B4616" s="41" t="n">
        <v>45108</v>
      </c>
      <c r="C4616" t="n">
        <v>9</v>
      </c>
      <c r="D4616" t="n">
        <v>0</v>
      </c>
    </row>
    <row r="4617">
      <c r="A4617" t="inlineStr">
        <is>
          <t>U-de71a4</t>
        </is>
      </c>
      <c r="B4617" s="41" t="n">
        <v>45566</v>
      </c>
      <c r="C4617" t="n">
        <v>9</v>
      </c>
      <c r="D4617" t="n">
        <v>0</v>
      </c>
    </row>
    <row r="4618">
      <c r="A4618" t="inlineStr">
        <is>
          <t>U-1fcd94</t>
        </is>
      </c>
      <c r="B4618" s="41" t="n">
        <v>45566</v>
      </c>
      <c r="C4618" t="n">
        <v>11</v>
      </c>
      <c r="D4618" t="n">
        <v>0</v>
      </c>
    </row>
    <row r="4619">
      <c r="A4619" t="inlineStr">
        <is>
          <t>U-61a6ce</t>
        </is>
      </c>
      <c r="B4619" s="41" t="n">
        <v>45505</v>
      </c>
      <c r="C4619" t="n">
        <v>11</v>
      </c>
      <c r="D4619" t="n">
        <v>2</v>
      </c>
    </row>
    <row r="4620">
      <c r="A4620" t="inlineStr">
        <is>
          <t>U-eb008b</t>
        </is>
      </c>
      <c r="B4620" s="41" t="n">
        <v>45047</v>
      </c>
      <c r="C4620" t="n">
        <v>7</v>
      </c>
      <c r="D4620" t="n">
        <v>0</v>
      </c>
    </row>
    <row r="4621">
      <c r="A4621" t="inlineStr">
        <is>
          <t>U-e2a74b</t>
        </is>
      </c>
      <c r="B4621" s="41" t="n">
        <v>45474</v>
      </c>
      <c r="C4621" t="n">
        <v>13</v>
      </c>
      <c r="D4621" t="n">
        <v>0</v>
      </c>
    </row>
    <row r="4622">
      <c r="A4622" t="inlineStr">
        <is>
          <t>U-b8af91</t>
        </is>
      </c>
      <c r="B4622" s="41" t="n">
        <v>45047</v>
      </c>
      <c r="C4622" t="n">
        <v>5</v>
      </c>
      <c r="D4622" t="n">
        <v>3</v>
      </c>
    </row>
    <row r="4623">
      <c r="A4623" t="inlineStr">
        <is>
          <t>U-860f23</t>
        </is>
      </c>
      <c r="B4623" s="41" t="n">
        <v>44927</v>
      </c>
      <c r="C4623" t="n">
        <v>10</v>
      </c>
      <c r="D4623" t="n">
        <v>0</v>
      </c>
    </row>
    <row r="4624">
      <c r="A4624" t="inlineStr">
        <is>
          <t>U-f18c19</t>
        </is>
      </c>
      <c r="B4624" s="41" t="n">
        <v>45200</v>
      </c>
      <c r="C4624" t="n">
        <v>9</v>
      </c>
      <c r="D4624" t="n">
        <v>0</v>
      </c>
    </row>
    <row r="4625">
      <c r="A4625" t="inlineStr">
        <is>
          <t>U-415bb3</t>
        </is>
      </c>
      <c r="B4625" s="41" t="n">
        <v>44986</v>
      </c>
      <c r="C4625" t="n">
        <v>7</v>
      </c>
      <c r="D4625" t="n">
        <v>0</v>
      </c>
    </row>
    <row r="4626">
      <c r="A4626" t="inlineStr">
        <is>
          <t>U-2254ee</t>
        </is>
      </c>
      <c r="B4626" s="41" t="n">
        <v>45108</v>
      </c>
      <c r="C4626" t="n">
        <v>14</v>
      </c>
      <c r="D4626" t="n">
        <v>1</v>
      </c>
    </row>
    <row r="4627">
      <c r="A4627" t="inlineStr">
        <is>
          <t>U-50043d</t>
        </is>
      </c>
      <c r="B4627" s="41" t="n">
        <v>45597</v>
      </c>
      <c r="C4627" t="n">
        <v>16</v>
      </c>
      <c r="D4627" t="n">
        <v>0</v>
      </c>
    </row>
    <row r="4628">
      <c r="A4628" t="inlineStr">
        <is>
          <t>U-be8852</t>
        </is>
      </c>
      <c r="B4628" s="41" t="n">
        <v>45261</v>
      </c>
      <c r="C4628" t="n">
        <v>5</v>
      </c>
      <c r="D4628" t="n">
        <v>0</v>
      </c>
    </row>
    <row r="4629">
      <c r="A4629" t="inlineStr">
        <is>
          <t>U-cdd669</t>
        </is>
      </c>
      <c r="B4629" s="41" t="n">
        <v>45413</v>
      </c>
      <c r="C4629" t="n">
        <v>12</v>
      </c>
      <c r="D4629" t="n">
        <v>0</v>
      </c>
    </row>
    <row r="4630">
      <c r="A4630" t="inlineStr">
        <is>
          <t>U-0d3a20</t>
        </is>
      </c>
      <c r="B4630" s="41" t="n">
        <v>45200</v>
      </c>
      <c r="C4630" t="n">
        <v>12</v>
      </c>
      <c r="D4630" t="n">
        <v>0</v>
      </c>
    </row>
    <row r="4631">
      <c r="A4631" t="inlineStr">
        <is>
          <t>U-b77399</t>
        </is>
      </c>
      <c r="B4631" s="41" t="n">
        <v>45627</v>
      </c>
      <c r="C4631" t="n">
        <v>11</v>
      </c>
      <c r="D4631" t="n">
        <v>0</v>
      </c>
    </row>
    <row r="4632">
      <c r="A4632" t="inlineStr">
        <is>
          <t>U-5125b2</t>
        </is>
      </c>
      <c r="B4632" s="41" t="n">
        <v>45017</v>
      </c>
      <c r="C4632" t="n">
        <v>14</v>
      </c>
      <c r="D4632" t="n">
        <v>0</v>
      </c>
    </row>
    <row r="4633">
      <c r="A4633" t="inlineStr">
        <is>
          <t>U-10f3a0</t>
        </is>
      </c>
      <c r="B4633" s="41" t="n">
        <v>45352</v>
      </c>
      <c r="C4633" t="n">
        <v>10</v>
      </c>
      <c r="D4633" t="n">
        <v>3</v>
      </c>
    </row>
    <row r="4634">
      <c r="A4634" t="inlineStr">
        <is>
          <t>U-3ce728</t>
        </is>
      </c>
      <c r="B4634" s="41" t="n">
        <v>45352</v>
      </c>
      <c r="C4634" t="n">
        <v>10</v>
      </c>
      <c r="D4634" t="n">
        <v>1</v>
      </c>
    </row>
    <row r="4635">
      <c r="A4635" t="inlineStr">
        <is>
          <t>U-3e58e3</t>
        </is>
      </c>
      <c r="B4635" s="41" t="n">
        <v>45108</v>
      </c>
      <c r="C4635" t="n">
        <v>14</v>
      </c>
      <c r="D4635" t="n">
        <v>0</v>
      </c>
    </row>
    <row r="4636">
      <c r="A4636" t="inlineStr">
        <is>
          <t>U-0eae06</t>
        </is>
      </c>
      <c r="B4636" s="41" t="n">
        <v>45627</v>
      </c>
      <c r="C4636" t="n">
        <v>20</v>
      </c>
      <c r="D4636" t="n">
        <v>2</v>
      </c>
    </row>
    <row r="4637">
      <c r="A4637" t="inlineStr">
        <is>
          <t>U-a82b97</t>
        </is>
      </c>
      <c r="B4637" s="41" t="n">
        <v>45078</v>
      </c>
      <c r="C4637" t="n">
        <v>10</v>
      </c>
      <c r="D4637" t="n">
        <v>0</v>
      </c>
    </row>
    <row r="4638">
      <c r="A4638" t="inlineStr">
        <is>
          <t>U-3eccf4</t>
        </is>
      </c>
      <c r="B4638" s="41" t="n">
        <v>45047</v>
      </c>
      <c r="C4638" t="n">
        <v>7</v>
      </c>
      <c r="D4638" t="n">
        <v>0</v>
      </c>
    </row>
    <row r="4639">
      <c r="A4639" t="inlineStr">
        <is>
          <t>U-000a76</t>
        </is>
      </c>
      <c r="B4639" s="41" t="n">
        <v>45170</v>
      </c>
      <c r="C4639" t="n">
        <v>7</v>
      </c>
      <c r="D4639" t="n">
        <v>2</v>
      </c>
    </row>
    <row r="4640">
      <c r="A4640" t="inlineStr">
        <is>
          <t>U-340670</t>
        </is>
      </c>
      <c r="B4640" s="41" t="n">
        <v>45444</v>
      </c>
      <c r="C4640" t="n">
        <v>10</v>
      </c>
      <c r="D4640" t="n">
        <v>0</v>
      </c>
    </row>
    <row r="4641">
      <c r="A4641" t="inlineStr">
        <is>
          <t>U-1c02ee</t>
        </is>
      </c>
      <c r="B4641" s="41" t="n">
        <v>44958</v>
      </c>
      <c r="C4641" t="n">
        <v>15</v>
      </c>
      <c r="D4641" t="n">
        <v>1</v>
      </c>
    </row>
    <row r="4642">
      <c r="A4642" t="inlineStr">
        <is>
          <t>U-e7070c</t>
        </is>
      </c>
      <c r="B4642" s="41" t="n">
        <v>45017</v>
      </c>
      <c r="C4642" t="n">
        <v>13</v>
      </c>
      <c r="D4642" t="n">
        <v>0</v>
      </c>
    </row>
    <row r="4643">
      <c r="A4643" t="inlineStr">
        <is>
          <t>U-edca94</t>
        </is>
      </c>
      <c r="B4643" s="41" t="n">
        <v>45444</v>
      </c>
      <c r="C4643" t="n">
        <v>7</v>
      </c>
      <c r="D4643" t="n">
        <v>0</v>
      </c>
    </row>
    <row r="4644">
      <c r="A4644" t="inlineStr">
        <is>
          <t>U-494f2a</t>
        </is>
      </c>
      <c r="B4644" s="41" t="n">
        <v>45292</v>
      </c>
      <c r="C4644" t="n">
        <v>15</v>
      </c>
      <c r="D4644" t="n">
        <v>0</v>
      </c>
    </row>
    <row r="4645">
      <c r="A4645" t="inlineStr">
        <is>
          <t>U-9b1b65</t>
        </is>
      </c>
      <c r="B4645" s="41" t="n">
        <v>45047</v>
      </c>
      <c r="C4645" t="n">
        <v>11</v>
      </c>
      <c r="D4645" t="n">
        <v>0</v>
      </c>
    </row>
    <row r="4646">
      <c r="A4646" t="inlineStr">
        <is>
          <t>U-fff137</t>
        </is>
      </c>
      <c r="B4646" s="41" t="n">
        <v>45170</v>
      </c>
      <c r="C4646" t="n">
        <v>11</v>
      </c>
      <c r="D4646" t="n">
        <v>2</v>
      </c>
    </row>
    <row r="4647">
      <c r="A4647" t="inlineStr">
        <is>
          <t>U-96784a</t>
        </is>
      </c>
      <c r="B4647" s="41" t="n">
        <v>45413</v>
      </c>
      <c r="C4647" t="n">
        <v>9</v>
      </c>
      <c r="D4647" t="n">
        <v>0</v>
      </c>
    </row>
    <row r="4648">
      <c r="A4648" t="inlineStr">
        <is>
          <t>U-06028f</t>
        </is>
      </c>
      <c r="B4648" s="41" t="n">
        <v>45536</v>
      </c>
      <c r="C4648" t="n">
        <v>5</v>
      </c>
      <c r="D4648" t="n">
        <v>0</v>
      </c>
    </row>
    <row r="4649">
      <c r="A4649" t="inlineStr">
        <is>
          <t>U-10c1e4</t>
        </is>
      </c>
      <c r="B4649" s="41" t="n">
        <v>45231</v>
      </c>
      <c r="C4649" t="n">
        <v>6</v>
      </c>
      <c r="D4649" t="n">
        <v>0</v>
      </c>
    </row>
    <row r="4650">
      <c r="A4650" t="inlineStr">
        <is>
          <t>U-c48144</t>
        </is>
      </c>
      <c r="B4650" s="41" t="n">
        <v>45292</v>
      </c>
      <c r="C4650" t="n">
        <v>7</v>
      </c>
      <c r="D4650" t="n">
        <v>0</v>
      </c>
    </row>
    <row r="4651">
      <c r="A4651" t="inlineStr">
        <is>
          <t>U-ec28e4</t>
        </is>
      </c>
      <c r="B4651" s="41" t="n">
        <v>45383</v>
      </c>
      <c r="C4651" t="n">
        <v>10</v>
      </c>
      <c r="D4651" t="n">
        <v>0</v>
      </c>
    </row>
    <row r="4652">
      <c r="A4652" t="inlineStr">
        <is>
          <t>U-5300e3</t>
        </is>
      </c>
      <c r="B4652" s="41" t="n">
        <v>45047</v>
      </c>
      <c r="C4652" t="n">
        <v>7</v>
      </c>
      <c r="D4652" t="n">
        <v>0</v>
      </c>
    </row>
    <row r="4653">
      <c r="A4653" t="inlineStr">
        <is>
          <t>U-01f5d1</t>
        </is>
      </c>
      <c r="B4653" s="41" t="n">
        <v>44986</v>
      </c>
      <c r="C4653" t="n">
        <v>13</v>
      </c>
      <c r="D4653" t="n">
        <v>0</v>
      </c>
    </row>
    <row r="4654">
      <c r="A4654" t="inlineStr">
        <is>
          <t>U-405493</t>
        </is>
      </c>
      <c r="B4654" s="41" t="n">
        <v>45566</v>
      </c>
      <c r="C4654" t="n">
        <v>8</v>
      </c>
      <c r="D4654" t="n">
        <v>0</v>
      </c>
    </row>
    <row r="4655">
      <c r="A4655" t="inlineStr">
        <is>
          <t>U-d16c33</t>
        </is>
      </c>
      <c r="B4655" s="41" t="n">
        <v>45292</v>
      </c>
      <c r="C4655" t="n">
        <v>10</v>
      </c>
      <c r="D4655" t="n">
        <v>2</v>
      </c>
    </row>
    <row r="4656">
      <c r="A4656" t="inlineStr">
        <is>
          <t>U-18179b</t>
        </is>
      </c>
      <c r="B4656" s="41" t="n">
        <v>45017</v>
      </c>
      <c r="C4656" t="n">
        <v>11</v>
      </c>
      <c r="D4656" t="n">
        <v>1</v>
      </c>
    </row>
    <row r="4657">
      <c r="A4657" t="inlineStr">
        <is>
          <t>U-5d4111</t>
        </is>
      </c>
      <c r="B4657" s="41" t="n">
        <v>45505</v>
      </c>
      <c r="C4657" t="n">
        <v>9</v>
      </c>
      <c r="D4657" t="n">
        <v>0</v>
      </c>
    </row>
    <row r="4658">
      <c r="A4658" t="inlineStr">
        <is>
          <t>U-ee0455</t>
        </is>
      </c>
      <c r="B4658" s="41" t="n">
        <v>45170</v>
      </c>
      <c r="C4658" t="n">
        <v>8</v>
      </c>
      <c r="D4658" t="n">
        <v>0</v>
      </c>
    </row>
    <row r="4659">
      <c r="A4659" t="inlineStr">
        <is>
          <t>U-18bfc2</t>
        </is>
      </c>
      <c r="B4659" s="41" t="n">
        <v>45170</v>
      </c>
      <c r="C4659" t="n">
        <v>7</v>
      </c>
      <c r="D4659" t="n">
        <v>0</v>
      </c>
    </row>
    <row r="4660">
      <c r="A4660" t="inlineStr">
        <is>
          <t>U-84711d</t>
        </is>
      </c>
      <c r="B4660" s="41" t="n">
        <v>45139</v>
      </c>
      <c r="C4660" t="n">
        <v>6</v>
      </c>
      <c r="D4660" t="n">
        <v>2</v>
      </c>
    </row>
    <row r="4661">
      <c r="A4661" t="inlineStr">
        <is>
          <t>U-20a7c6</t>
        </is>
      </c>
      <c r="B4661" s="41" t="n">
        <v>45444</v>
      </c>
      <c r="C4661" t="n">
        <v>11</v>
      </c>
      <c r="D4661" t="n">
        <v>0</v>
      </c>
    </row>
    <row r="4662">
      <c r="A4662" t="inlineStr">
        <is>
          <t>U-d18503</t>
        </is>
      </c>
      <c r="B4662" s="41" t="n">
        <v>45292</v>
      </c>
      <c r="C4662" t="n">
        <v>7</v>
      </c>
      <c r="D4662" t="n">
        <v>0</v>
      </c>
    </row>
    <row r="4663">
      <c r="A4663" t="inlineStr">
        <is>
          <t>U-2a7d84</t>
        </is>
      </c>
      <c r="B4663" s="41" t="n">
        <v>45261</v>
      </c>
      <c r="C4663" t="n">
        <v>8</v>
      </c>
      <c r="D4663" t="n">
        <v>0</v>
      </c>
    </row>
    <row r="4664">
      <c r="A4664" t="inlineStr">
        <is>
          <t>U-6654be</t>
        </is>
      </c>
      <c r="B4664" s="41" t="n">
        <v>44958</v>
      </c>
      <c r="C4664" t="n">
        <v>15</v>
      </c>
      <c r="D4664" t="n">
        <v>1</v>
      </c>
    </row>
    <row r="4665">
      <c r="A4665" t="inlineStr">
        <is>
          <t>U-61bc54</t>
        </is>
      </c>
      <c r="B4665" s="41" t="n">
        <v>45413</v>
      </c>
      <c r="C4665" t="n">
        <v>6</v>
      </c>
      <c r="D4665" t="n">
        <v>1</v>
      </c>
    </row>
    <row r="4666">
      <c r="A4666" t="inlineStr">
        <is>
          <t>U-c0692f</t>
        </is>
      </c>
      <c r="B4666" s="41" t="n">
        <v>45047</v>
      </c>
      <c r="C4666" t="n">
        <v>9</v>
      </c>
      <c r="D4666" t="n">
        <v>0</v>
      </c>
    </row>
    <row r="4667">
      <c r="A4667" t="inlineStr">
        <is>
          <t>U-faf43f</t>
        </is>
      </c>
      <c r="B4667" s="41" t="n">
        <v>45078</v>
      </c>
      <c r="C4667" t="n">
        <v>9</v>
      </c>
      <c r="D4667" t="n">
        <v>1</v>
      </c>
    </row>
    <row r="4668">
      <c r="A4668" t="inlineStr">
        <is>
          <t>U-fa7fd6</t>
        </is>
      </c>
      <c r="B4668" s="41" t="n">
        <v>45292</v>
      </c>
      <c r="C4668" t="n">
        <v>7</v>
      </c>
      <c r="D4668" t="n">
        <v>1</v>
      </c>
    </row>
    <row r="4669">
      <c r="A4669" t="inlineStr">
        <is>
          <t>U-77f108</t>
        </is>
      </c>
      <c r="B4669" s="41" t="n">
        <v>45505</v>
      </c>
      <c r="C4669" t="n">
        <v>12</v>
      </c>
      <c r="D4669" t="n">
        <v>1</v>
      </c>
    </row>
    <row r="4670">
      <c r="A4670" t="inlineStr">
        <is>
          <t>U-3bcef4</t>
        </is>
      </c>
      <c r="B4670" s="41" t="n">
        <v>45505</v>
      </c>
      <c r="C4670" t="n">
        <v>14</v>
      </c>
      <c r="D4670" t="n">
        <v>0</v>
      </c>
    </row>
    <row r="4671">
      <c r="A4671" t="inlineStr">
        <is>
          <t>U-c1a1f1</t>
        </is>
      </c>
      <c r="B4671" s="41" t="n">
        <v>45566</v>
      </c>
      <c r="C4671" t="n">
        <v>14</v>
      </c>
      <c r="D4671" t="n">
        <v>0</v>
      </c>
    </row>
    <row r="4672">
      <c r="A4672" t="inlineStr">
        <is>
          <t>U-3925df</t>
        </is>
      </c>
      <c r="B4672" s="41" t="n">
        <v>45261</v>
      </c>
      <c r="C4672" t="n">
        <v>4</v>
      </c>
      <c r="D4672" t="n">
        <v>0</v>
      </c>
    </row>
    <row r="4673">
      <c r="A4673" t="inlineStr">
        <is>
          <t>U-960575</t>
        </is>
      </c>
      <c r="B4673" s="41" t="n">
        <v>45566</v>
      </c>
      <c r="C4673" t="n">
        <v>8</v>
      </c>
      <c r="D4673" t="n">
        <v>0</v>
      </c>
    </row>
    <row r="4674">
      <c r="A4674" t="inlineStr">
        <is>
          <t>U-ba5183</t>
        </is>
      </c>
      <c r="B4674" s="41" t="n">
        <v>45566</v>
      </c>
      <c r="C4674" t="n">
        <v>9</v>
      </c>
      <c r="D4674" t="n">
        <v>0</v>
      </c>
    </row>
    <row r="4675">
      <c r="A4675" t="inlineStr">
        <is>
          <t>U-129e16</t>
        </is>
      </c>
      <c r="B4675" s="41" t="n">
        <v>45413</v>
      </c>
      <c r="C4675" t="n">
        <v>10</v>
      </c>
      <c r="D4675" t="n">
        <v>0</v>
      </c>
    </row>
    <row r="4676">
      <c r="A4676" t="inlineStr">
        <is>
          <t>U-b7bd91</t>
        </is>
      </c>
      <c r="B4676" s="41" t="n">
        <v>44986</v>
      </c>
      <c r="C4676" t="n">
        <v>6</v>
      </c>
      <c r="D4676" t="n">
        <v>0</v>
      </c>
    </row>
    <row r="4677">
      <c r="A4677" t="inlineStr">
        <is>
          <t>U-5ceb36</t>
        </is>
      </c>
      <c r="B4677" s="41" t="n">
        <v>44986</v>
      </c>
      <c r="C4677" t="n">
        <v>6</v>
      </c>
      <c r="D4677" t="n">
        <v>0</v>
      </c>
    </row>
    <row r="4678">
      <c r="A4678" t="inlineStr">
        <is>
          <t>U-bd2be9</t>
        </is>
      </c>
      <c r="B4678" s="41" t="n">
        <v>45231</v>
      </c>
      <c r="C4678" t="n">
        <v>9</v>
      </c>
      <c r="D4678" t="n">
        <v>0</v>
      </c>
    </row>
    <row r="4679">
      <c r="A4679" t="inlineStr">
        <is>
          <t>U-ffa3b7</t>
        </is>
      </c>
      <c r="B4679" s="41" t="n">
        <v>45170</v>
      </c>
      <c r="C4679" t="n">
        <v>16</v>
      </c>
      <c r="D4679" t="n">
        <v>1</v>
      </c>
    </row>
    <row r="4680">
      <c r="A4680" t="inlineStr">
        <is>
          <t>U-47eacd</t>
        </is>
      </c>
      <c r="B4680" s="41" t="n">
        <v>45627</v>
      </c>
      <c r="C4680" t="n">
        <v>5</v>
      </c>
      <c r="D4680" t="n">
        <v>1</v>
      </c>
    </row>
    <row r="4681">
      <c r="A4681" t="inlineStr">
        <is>
          <t>U-87bfc7</t>
        </is>
      </c>
      <c r="B4681" s="41" t="n">
        <v>44958</v>
      </c>
      <c r="C4681" t="n">
        <v>12</v>
      </c>
      <c r="D4681" t="n">
        <v>0</v>
      </c>
    </row>
    <row r="4682">
      <c r="A4682" t="inlineStr">
        <is>
          <t>U-7b3943</t>
        </is>
      </c>
      <c r="B4682" s="41" t="n">
        <v>45078</v>
      </c>
      <c r="C4682" t="n">
        <v>15</v>
      </c>
      <c r="D4682" t="n">
        <v>0</v>
      </c>
    </row>
    <row r="4683">
      <c r="A4683" t="inlineStr">
        <is>
          <t>U-062f07</t>
        </is>
      </c>
      <c r="B4683" s="41" t="n">
        <v>44958</v>
      </c>
      <c r="C4683" t="n">
        <v>11</v>
      </c>
      <c r="D4683" t="n">
        <v>0</v>
      </c>
    </row>
    <row r="4684">
      <c r="A4684" t="inlineStr">
        <is>
          <t>U-a894e9</t>
        </is>
      </c>
      <c r="B4684" s="41" t="n">
        <v>45627</v>
      </c>
      <c r="C4684" t="n">
        <v>12</v>
      </c>
      <c r="D4684" t="n">
        <v>2</v>
      </c>
    </row>
    <row r="4685">
      <c r="A4685" t="inlineStr">
        <is>
          <t>U-4491d3</t>
        </is>
      </c>
      <c r="B4685" s="41" t="n">
        <v>45352</v>
      </c>
      <c r="C4685" t="n">
        <v>5</v>
      </c>
      <c r="D4685" t="n">
        <v>0</v>
      </c>
    </row>
    <row r="4686">
      <c r="A4686" t="inlineStr">
        <is>
          <t>U-d6b65a</t>
        </is>
      </c>
      <c r="B4686" s="41" t="n">
        <v>45108</v>
      </c>
      <c r="C4686" t="n">
        <v>14</v>
      </c>
      <c r="D4686" t="n">
        <v>0</v>
      </c>
    </row>
    <row r="4687">
      <c r="A4687" t="inlineStr">
        <is>
          <t>U-6b5aa4</t>
        </is>
      </c>
      <c r="B4687" s="41" t="n">
        <v>45474</v>
      </c>
      <c r="C4687" t="n">
        <v>12</v>
      </c>
      <c r="D4687" t="n">
        <v>0</v>
      </c>
    </row>
    <row r="4688">
      <c r="A4688" t="inlineStr">
        <is>
          <t>U-34bd04</t>
        </is>
      </c>
      <c r="B4688" s="41" t="n">
        <v>45444</v>
      </c>
      <c r="C4688" t="n">
        <v>13</v>
      </c>
      <c r="D4688" t="n">
        <v>0</v>
      </c>
    </row>
    <row r="4689">
      <c r="A4689" t="inlineStr">
        <is>
          <t>U-ca8894</t>
        </is>
      </c>
      <c r="B4689" s="41" t="n">
        <v>44927</v>
      </c>
      <c r="C4689" t="n">
        <v>11</v>
      </c>
      <c r="D4689" t="n">
        <v>0</v>
      </c>
    </row>
    <row r="4690">
      <c r="A4690" t="inlineStr">
        <is>
          <t>U-88910e</t>
        </is>
      </c>
      <c r="B4690" s="41" t="n">
        <v>45139</v>
      </c>
      <c r="C4690" t="n">
        <v>11</v>
      </c>
      <c r="D4690" t="n">
        <v>0</v>
      </c>
    </row>
    <row r="4691">
      <c r="A4691" t="inlineStr">
        <is>
          <t>U-fc9d87</t>
        </is>
      </c>
      <c r="B4691" s="41" t="n">
        <v>45017</v>
      </c>
      <c r="C4691" t="n">
        <v>9</v>
      </c>
      <c r="D4691" t="n">
        <v>0</v>
      </c>
    </row>
    <row r="4692">
      <c r="A4692" t="inlineStr">
        <is>
          <t>U-69398f</t>
        </is>
      </c>
      <c r="B4692" s="41" t="n">
        <v>45231</v>
      </c>
      <c r="C4692" t="n">
        <v>6</v>
      </c>
      <c r="D4692" t="n">
        <v>2</v>
      </c>
    </row>
    <row r="4693">
      <c r="A4693" t="inlineStr">
        <is>
          <t>U-e3dd64</t>
        </is>
      </c>
      <c r="B4693" s="41" t="n">
        <v>45383</v>
      </c>
      <c r="C4693" t="n">
        <v>8</v>
      </c>
      <c r="D4693" t="n">
        <v>0</v>
      </c>
    </row>
    <row r="4694">
      <c r="A4694" t="inlineStr">
        <is>
          <t>U-9e3878</t>
        </is>
      </c>
      <c r="B4694" s="41" t="n">
        <v>45200</v>
      </c>
      <c r="C4694" t="n">
        <v>11</v>
      </c>
      <c r="D4694" t="n">
        <v>0</v>
      </c>
    </row>
    <row r="4695">
      <c r="A4695" t="inlineStr">
        <is>
          <t>U-554ce1</t>
        </is>
      </c>
      <c r="B4695" s="41" t="n">
        <v>44927</v>
      </c>
      <c r="C4695" t="n">
        <v>13</v>
      </c>
      <c r="D4695" t="n">
        <v>0</v>
      </c>
    </row>
    <row r="4696">
      <c r="A4696" t="inlineStr">
        <is>
          <t>U-e7f8f7</t>
        </is>
      </c>
      <c r="B4696" s="41" t="n">
        <v>45444</v>
      </c>
      <c r="C4696" t="n">
        <v>10</v>
      </c>
      <c r="D4696" t="n">
        <v>1</v>
      </c>
    </row>
    <row r="4697">
      <c r="A4697" t="inlineStr">
        <is>
          <t>U-1b0d43</t>
        </is>
      </c>
      <c r="B4697" s="41" t="n">
        <v>45139</v>
      </c>
      <c r="C4697" t="n">
        <v>7</v>
      </c>
      <c r="D4697" t="n">
        <v>0</v>
      </c>
    </row>
    <row r="4698">
      <c r="A4698" t="inlineStr">
        <is>
          <t>U-a92bb6</t>
        </is>
      </c>
      <c r="B4698" s="41" t="n">
        <v>45383</v>
      </c>
      <c r="C4698" t="n">
        <v>8</v>
      </c>
      <c r="D4698" t="n">
        <v>0</v>
      </c>
    </row>
    <row r="4699">
      <c r="A4699" t="inlineStr">
        <is>
          <t>U-bc285c</t>
        </is>
      </c>
      <c r="B4699" s="41" t="n">
        <v>45231</v>
      </c>
      <c r="C4699" t="n">
        <v>14</v>
      </c>
      <c r="D4699" t="n">
        <v>0</v>
      </c>
    </row>
    <row r="4700">
      <c r="A4700" t="inlineStr">
        <is>
          <t>U-740b72</t>
        </is>
      </c>
      <c r="B4700" s="41" t="n">
        <v>45017</v>
      </c>
      <c r="C4700" t="n">
        <v>7</v>
      </c>
      <c r="D4700" t="n">
        <v>0</v>
      </c>
    </row>
    <row r="4701">
      <c r="A4701" t="inlineStr">
        <is>
          <t>U-f5f1c6</t>
        </is>
      </c>
      <c r="B4701" s="41" t="n">
        <v>45108</v>
      </c>
      <c r="C4701" t="n">
        <v>17</v>
      </c>
      <c r="D4701" t="n">
        <v>0</v>
      </c>
    </row>
    <row r="4702">
      <c r="A4702" t="inlineStr">
        <is>
          <t>U-4d17f4</t>
        </is>
      </c>
      <c r="B4702" s="41" t="n">
        <v>45323</v>
      </c>
      <c r="C4702" t="n">
        <v>10</v>
      </c>
      <c r="D4702" t="n">
        <v>0</v>
      </c>
    </row>
    <row r="4703">
      <c r="A4703" t="inlineStr">
        <is>
          <t>U-c89c56</t>
        </is>
      </c>
      <c r="B4703" s="41" t="n">
        <v>45200</v>
      </c>
      <c r="C4703" t="n">
        <v>8</v>
      </c>
      <c r="D4703" t="n">
        <v>0</v>
      </c>
    </row>
    <row r="4704">
      <c r="A4704" t="inlineStr">
        <is>
          <t>U-9191e1</t>
        </is>
      </c>
      <c r="B4704" s="41" t="n">
        <v>45231</v>
      </c>
      <c r="C4704" t="n">
        <v>17</v>
      </c>
      <c r="D4704" t="n">
        <v>0</v>
      </c>
    </row>
    <row r="4705">
      <c r="A4705" t="inlineStr">
        <is>
          <t>U-4bf927</t>
        </is>
      </c>
      <c r="B4705" s="41" t="n">
        <v>45352</v>
      </c>
      <c r="C4705" t="n">
        <v>13</v>
      </c>
      <c r="D4705" t="n">
        <v>0</v>
      </c>
    </row>
    <row r="4706">
      <c r="A4706" t="inlineStr">
        <is>
          <t>U-b35dfc</t>
        </is>
      </c>
      <c r="B4706" s="41" t="n">
        <v>45047</v>
      </c>
      <c r="C4706" t="n">
        <v>15</v>
      </c>
      <c r="D4706" t="n">
        <v>0</v>
      </c>
    </row>
    <row r="4707">
      <c r="A4707" t="inlineStr">
        <is>
          <t>U-122243</t>
        </is>
      </c>
      <c r="B4707" s="41" t="n">
        <v>45323</v>
      </c>
      <c r="C4707" t="n">
        <v>11</v>
      </c>
      <c r="D4707" t="n">
        <v>0</v>
      </c>
    </row>
    <row r="4708">
      <c r="A4708" t="inlineStr">
        <is>
          <t>U-1d8791</t>
        </is>
      </c>
      <c r="B4708" s="41" t="n">
        <v>45597</v>
      </c>
      <c r="C4708" t="n">
        <v>6</v>
      </c>
      <c r="D4708" t="n">
        <v>0</v>
      </c>
    </row>
    <row r="4709">
      <c r="A4709" t="inlineStr">
        <is>
          <t>U-60e6a6</t>
        </is>
      </c>
      <c r="B4709" s="41" t="n">
        <v>44927</v>
      </c>
      <c r="C4709" t="n">
        <v>7</v>
      </c>
      <c r="D4709" t="n">
        <v>0</v>
      </c>
    </row>
    <row r="4710">
      <c r="A4710" t="inlineStr">
        <is>
          <t>U-b5c083</t>
        </is>
      </c>
      <c r="B4710" s="41" t="n">
        <v>45170</v>
      </c>
      <c r="C4710" t="n">
        <v>11</v>
      </c>
      <c r="D4710" t="n">
        <v>0</v>
      </c>
    </row>
    <row r="4711">
      <c r="A4711" t="inlineStr">
        <is>
          <t>U-23de99</t>
        </is>
      </c>
      <c r="B4711" s="41" t="n">
        <v>45292</v>
      </c>
      <c r="C4711" t="n">
        <v>13</v>
      </c>
      <c r="D4711" t="n">
        <v>0</v>
      </c>
    </row>
    <row r="4712">
      <c r="A4712" t="inlineStr">
        <is>
          <t>U-534d24</t>
        </is>
      </c>
      <c r="B4712" s="41" t="n">
        <v>45170</v>
      </c>
      <c r="C4712" t="n">
        <v>16</v>
      </c>
      <c r="D4712" t="n">
        <v>0</v>
      </c>
    </row>
    <row r="4713">
      <c r="A4713" t="inlineStr">
        <is>
          <t>U-4a1fe1</t>
        </is>
      </c>
      <c r="B4713" s="41" t="n">
        <v>45352</v>
      </c>
      <c r="C4713" t="n">
        <v>7</v>
      </c>
      <c r="D4713" t="n">
        <v>0</v>
      </c>
    </row>
    <row r="4714">
      <c r="A4714" t="inlineStr">
        <is>
          <t>U-0552fe</t>
        </is>
      </c>
      <c r="B4714" s="41" t="n">
        <v>45444</v>
      </c>
      <c r="C4714" t="n">
        <v>8</v>
      </c>
      <c r="D4714" t="n">
        <v>0</v>
      </c>
    </row>
    <row r="4715">
      <c r="A4715" t="inlineStr">
        <is>
          <t>U-e9edf7</t>
        </is>
      </c>
      <c r="B4715" s="41" t="n">
        <v>45505</v>
      </c>
      <c r="C4715" t="n">
        <v>11</v>
      </c>
      <c r="D4715" t="n">
        <v>0</v>
      </c>
    </row>
    <row r="4716">
      <c r="A4716" t="inlineStr">
        <is>
          <t>U-602857</t>
        </is>
      </c>
      <c r="B4716" s="41" t="n">
        <v>45108</v>
      </c>
      <c r="C4716" t="n">
        <v>10</v>
      </c>
      <c r="D4716" t="n">
        <v>0</v>
      </c>
    </row>
    <row r="4717">
      <c r="A4717" t="inlineStr">
        <is>
          <t>U-a2709c</t>
        </is>
      </c>
      <c r="B4717" s="41" t="n">
        <v>45170</v>
      </c>
      <c r="C4717" t="n">
        <v>7</v>
      </c>
      <c r="D4717" t="n">
        <v>1</v>
      </c>
    </row>
    <row r="4718">
      <c r="A4718" t="inlineStr">
        <is>
          <t>U-fb39d7</t>
        </is>
      </c>
      <c r="B4718" s="41" t="n">
        <v>45078</v>
      </c>
      <c r="C4718" t="n">
        <v>11</v>
      </c>
      <c r="D4718" t="n">
        <v>2</v>
      </c>
    </row>
    <row r="4719">
      <c r="A4719" t="inlineStr">
        <is>
          <t>U-4f81fb</t>
        </is>
      </c>
      <c r="B4719" s="41" t="n">
        <v>45413</v>
      </c>
      <c r="C4719" t="n">
        <v>14</v>
      </c>
      <c r="D4719" t="n">
        <v>0</v>
      </c>
    </row>
    <row r="4720">
      <c r="A4720" t="inlineStr">
        <is>
          <t>U-0144e5</t>
        </is>
      </c>
      <c r="B4720" s="41" t="n">
        <v>45292</v>
      </c>
      <c r="C4720" t="n">
        <v>7</v>
      </c>
      <c r="D4720" t="n">
        <v>0</v>
      </c>
    </row>
    <row r="4721">
      <c r="A4721" t="inlineStr">
        <is>
          <t>U-c78a34</t>
        </is>
      </c>
      <c r="B4721" s="41" t="n">
        <v>45261</v>
      </c>
      <c r="C4721" t="n">
        <v>10</v>
      </c>
      <c r="D4721" t="n">
        <v>2</v>
      </c>
    </row>
    <row r="4722">
      <c r="A4722" t="inlineStr">
        <is>
          <t>U-1af9f4</t>
        </is>
      </c>
      <c r="B4722" s="41" t="n">
        <v>45444</v>
      </c>
      <c r="C4722" t="n">
        <v>12</v>
      </c>
      <c r="D4722" t="n">
        <v>0</v>
      </c>
    </row>
    <row r="4723">
      <c r="A4723" t="inlineStr">
        <is>
          <t>U-cfcaf7</t>
        </is>
      </c>
      <c r="B4723" s="41" t="n">
        <v>45108</v>
      </c>
      <c r="C4723" t="n">
        <v>11</v>
      </c>
      <c r="D4723" t="n">
        <v>0</v>
      </c>
    </row>
    <row r="4724">
      <c r="A4724" t="inlineStr">
        <is>
          <t>U-be454b</t>
        </is>
      </c>
      <c r="B4724" s="41" t="n">
        <v>45323</v>
      </c>
      <c r="C4724" t="n">
        <v>11</v>
      </c>
      <c r="D4724" t="n">
        <v>0</v>
      </c>
    </row>
    <row r="4725">
      <c r="A4725" t="inlineStr">
        <is>
          <t>U-f926ce</t>
        </is>
      </c>
      <c r="B4725" s="41" t="n">
        <v>45444</v>
      </c>
      <c r="C4725" t="n">
        <v>14</v>
      </c>
      <c r="D4725" t="n">
        <v>1</v>
      </c>
    </row>
    <row r="4726">
      <c r="A4726" t="inlineStr">
        <is>
          <t>U-b277a4</t>
        </is>
      </c>
      <c r="B4726" s="41" t="n">
        <v>45352</v>
      </c>
      <c r="C4726" t="n">
        <v>6</v>
      </c>
      <c r="D4726" t="n">
        <v>0</v>
      </c>
    </row>
    <row r="4727">
      <c r="A4727" t="inlineStr">
        <is>
          <t>U-a6803e</t>
        </is>
      </c>
      <c r="B4727" s="41" t="n">
        <v>45352</v>
      </c>
      <c r="C4727" t="n">
        <v>10</v>
      </c>
      <c r="D4727" t="n">
        <v>1</v>
      </c>
    </row>
    <row r="4728">
      <c r="A4728" t="inlineStr">
        <is>
          <t>U-d8bb25</t>
        </is>
      </c>
      <c r="B4728" s="41" t="n">
        <v>45383</v>
      </c>
      <c r="C4728" t="n">
        <v>14</v>
      </c>
      <c r="D4728" t="n">
        <v>2</v>
      </c>
    </row>
    <row r="4729">
      <c r="A4729" t="inlineStr">
        <is>
          <t>U-e46e17</t>
        </is>
      </c>
      <c r="B4729" s="41" t="n">
        <v>44986</v>
      </c>
      <c r="C4729" t="n">
        <v>10</v>
      </c>
      <c r="D4729" t="n">
        <v>0</v>
      </c>
    </row>
    <row r="4730">
      <c r="A4730" t="inlineStr">
        <is>
          <t>U-cad3b4</t>
        </is>
      </c>
      <c r="B4730" s="41" t="n">
        <v>45505</v>
      </c>
      <c r="C4730" t="n">
        <v>7</v>
      </c>
      <c r="D4730" t="n">
        <v>0</v>
      </c>
    </row>
    <row r="4731">
      <c r="A4731" t="inlineStr">
        <is>
          <t>U-9e6932</t>
        </is>
      </c>
      <c r="B4731" s="41" t="n">
        <v>45505</v>
      </c>
      <c r="C4731" t="n">
        <v>3</v>
      </c>
      <c r="D4731" t="n">
        <v>1</v>
      </c>
    </row>
    <row r="4732">
      <c r="A4732" t="inlineStr">
        <is>
          <t>U-ace01b</t>
        </is>
      </c>
      <c r="B4732" s="41" t="n">
        <v>45078</v>
      </c>
      <c r="C4732" t="n">
        <v>16</v>
      </c>
      <c r="D4732" t="n">
        <v>1</v>
      </c>
    </row>
    <row r="4733">
      <c r="A4733" t="inlineStr">
        <is>
          <t>U-39abfe</t>
        </is>
      </c>
      <c r="B4733" s="41" t="n">
        <v>45017</v>
      </c>
      <c r="C4733" t="n">
        <v>17</v>
      </c>
      <c r="D4733" t="n">
        <v>0</v>
      </c>
    </row>
    <row r="4734">
      <c r="A4734" t="inlineStr">
        <is>
          <t>U-12c154</t>
        </is>
      </c>
      <c r="B4734" s="41" t="n">
        <v>44927</v>
      </c>
      <c r="C4734" t="n">
        <v>15</v>
      </c>
      <c r="D4734" t="n">
        <v>1</v>
      </c>
    </row>
    <row r="4735">
      <c r="A4735" t="inlineStr">
        <is>
          <t>U-794558</t>
        </is>
      </c>
      <c r="B4735" s="41" t="n">
        <v>45292</v>
      </c>
      <c r="C4735" t="n">
        <v>9</v>
      </c>
      <c r="D4735" t="n">
        <v>1</v>
      </c>
    </row>
    <row r="4736">
      <c r="A4736" t="inlineStr">
        <is>
          <t>U-497071</t>
        </is>
      </c>
      <c r="B4736" s="41" t="n">
        <v>45108</v>
      </c>
      <c r="C4736" t="n">
        <v>11</v>
      </c>
      <c r="D4736" t="n">
        <v>2</v>
      </c>
    </row>
    <row r="4737">
      <c r="A4737" t="inlineStr">
        <is>
          <t>U-bf9fad</t>
        </is>
      </c>
      <c r="B4737" s="41" t="n">
        <v>45078</v>
      </c>
      <c r="C4737" t="n">
        <v>9</v>
      </c>
      <c r="D4737" t="n">
        <v>2</v>
      </c>
    </row>
    <row r="4738">
      <c r="A4738" t="inlineStr">
        <is>
          <t>U-5e7f90</t>
        </is>
      </c>
      <c r="B4738" s="41" t="n">
        <v>44927</v>
      </c>
      <c r="C4738" t="n">
        <v>12</v>
      </c>
      <c r="D4738" t="n">
        <v>0</v>
      </c>
    </row>
    <row r="4739">
      <c r="A4739" t="inlineStr">
        <is>
          <t>U-00f9c1</t>
        </is>
      </c>
      <c r="B4739" s="41" t="n">
        <v>45017</v>
      </c>
      <c r="C4739" t="n">
        <v>7</v>
      </c>
      <c r="D4739" t="n">
        <v>1</v>
      </c>
    </row>
    <row r="4740">
      <c r="A4740" t="inlineStr">
        <is>
          <t>U-da3436</t>
        </is>
      </c>
      <c r="B4740" s="41" t="n">
        <v>45078</v>
      </c>
      <c r="C4740" t="n">
        <v>16</v>
      </c>
      <c r="D4740" t="n">
        <v>1</v>
      </c>
    </row>
    <row r="4741">
      <c r="A4741" t="inlineStr">
        <is>
          <t>U-a59e4f</t>
        </is>
      </c>
      <c r="B4741" s="41" t="n">
        <v>45627</v>
      </c>
      <c r="C4741" t="n">
        <v>6</v>
      </c>
      <c r="D4741" t="n">
        <v>2</v>
      </c>
    </row>
    <row r="4742">
      <c r="A4742" t="inlineStr">
        <is>
          <t>U-fc85c9</t>
        </is>
      </c>
      <c r="B4742" s="41" t="n">
        <v>45444</v>
      </c>
      <c r="C4742" t="n">
        <v>10</v>
      </c>
      <c r="D4742" t="n">
        <v>1</v>
      </c>
    </row>
    <row r="4743">
      <c r="A4743" t="inlineStr">
        <is>
          <t>U-82d5c1</t>
        </is>
      </c>
      <c r="B4743" s="41" t="n">
        <v>45292</v>
      </c>
      <c r="C4743" t="n">
        <v>11</v>
      </c>
      <c r="D4743" t="n">
        <v>0</v>
      </c>
    </row>
    <row r="4744">
      <c r="A4744" t="inlineStr">
        <is>
          <t>U-a744a6</t>
        </is>
      </c>
      <c r="B4744" s="41" t="n">
        <v>44986</v>
      </c>
      <c r="C4744" t="n">
        <v>6</v>
      </c>
      <c r="D4744" t="n">
        <v>0</v>
      </c>
    </row>
    <row r="4745">
      <c r="A4745" t="inlineStr">
        <is>
          <t>U-ccc726</t>
        </is>
      </c>
      <c r="B4745" s="41" t="n">
        <v>45108</v>
      </c>
      <c r="C4745" t="n">
        <v>8</v>
      </c>
      <c r="D4745" t="n">
        <v>1</v>
      </c>
    </row>
    <row r="4746">
      <c r="A4746" t="inlineStr">
        <is>
          <t>U-7296b6</t>
        </is>
      </c>
      <c r="B4746" s="41" t="n">
        <v>45597</v>
      </c>
      <c r="C4746" t="n">
        <v>14</v>
      </c>
      <c r="D4746" t="n">
        <v>1</v>
      </c>
    </row>
    <row r="4747">
      <c r="A4747" t="inlineStr">
        <is>
          <t>U-3d3a2d</t>
        </is>
      </c>
      <c r="B4747" s="41" t="n">
        <v>45536</v>
      </c>
      <c r="C4747" t="n">
        <v>10</v>
      </c>
      <c r="D4747" t="n">
        <v>0</v>
      </c>
    </row>
    <row r="4748">
      <c r="A4748" t="inlineStr">
        <is>
          <t>U-90ad17</t>
        </is>
      </c>
      <c r="B4748" s="41" t="n">
        <v>45200</v>
      </c>
      <c r="C4748" t="n">
        <v>14</v>
      </c>
      <c r="D4748" t="n">
        <v>0</v>
      </c>
    </row>
    <row r="4749">
      <c r="A4749" t="inlineStr">
        <is>
          <t>U-1da501</t>
        </is>
      </c>
      <c r="B4749" s="41" t="n">
        <v>45108</v>
      </c>
      <c r="C4749" t="n">
        <v>14</v>
      </c>
      <c r="D4749" t="n">
        <v>2</v>
      </c>
    </row>
    <row r="4750">
      <c r="A4750" t="inlineStr">
        <is>
          <t>U-6dcbb0</t>
        </is>
      </c>
      <c r="B4750" s="41" t="n">
        <v>45597</v>
      </c>
      <c r="C4750" t="n">
        <v>15</v>
      </c>
      <c r="D4750" t="n">
        <v>0</v>
      </c>
    </row>
    <row r="4751">
      <c r="A4751" t="inlineStr">
        <is>
          <t>U-5d06c5</t>
        </is>
      </c>
      <c r="B4751" s="41" t="n">
        <v>45108</v>
      </c>
      <c r="C4751" t="n">
        <v>19</v>
      </c>
      <c r="D4751" t="n">
        <v>0</v>
      </c>
    </row>
    <row r="4752">
      <c r="A4752" t="inlineStr">
        <is>
          <t>U-f4d6f7</t>
        </is>
      </c>
      <c r="B4752" s="41" t="n">
        <v>45047</v>
      </c>
      <c r="C4752" t="n">
        <v>7</v>
      </c>
      <c r="D4752" t="n">
        <v>0</v>
      </c>
    </row>
    <row r="4753">
      <c r="A4753" t="inlineStr">
        <is>
          <t>U-ecca51</t>
        </is>
      </c>
      <c r="B4753" s="41" t="n">
        <v>45323</v>
      </c>
      <c r="C4753" t="n">
        <v>6</v>
      </c>
      <c r="D4753" t="n">
        <v>0</v>
      </c>
    </row>
    <row r="4754">
      <c r="A4754" t="inlineStr">
        <is>
          <t>U-631309</t>
        </is>
      </c>
      <c r="B4754" s="41" t="n">
        <v>45200</v>
      </c>
      <c r="C4754" t="n">
        <v>6</v>
      </c>
      <c r="D4754" t="n">
        <v>1</v>
      </c>
    </row>
    <row r="4755">
      <c r="A4755" t="inlineStr">
        <is>
          <t>U-82863d</t>
        </is>
      </c>
      <c r="B4755" s="41" t="n">
        <v>44927</v>
      </c>
      <c r="C4755" t="n">
        <v>7</v>
      </c>
      <c r="D4755" t="n">
        <v>0</v>
      </c>
    </row>
    <row r="4756">
      <c r="A4756" t="inlineStr">
        <is>
          <t>U-e210eb</t>
        </is>
      </c>
      <c r="B4756" s="41" t="n">
        <v>45323</v>
      </c>
      <c r="C4756" t="n">
        <v>11</v>
      </c>
      <c r="D4756" t="n">
        <v>0</v>
      </c>
    </row>
    <row r="4757">
      <c r="A4757" t="inlineStr">
        <is>
          <t>U-2896fc</t>
        </is>
      </c>
      <c r="B4757" s="41" t="n">
        <v>44986</v>
      </c>
      <c r="C4757" t="n">
        <v>13</v>
      </c>
      <c r="D4757" t="n">
        <v>0</v>
      </c>
    </row>
    <row r="4758">
      <c r="A4758" t="inlineStr">
        <is>
          <t>U-74ca64</t>
        </is>
      </c>
      <c r="B4758" s="41" t="n">
        <v>45047</v>
      </c>
      <c r="C4758" t="n">
        <v>5</v>
      </c>
      <c r="D4758" t="n">
        <v>0</v>
      </c>
    </row>
    <row r="4759">
      <c r="A4759" t="inlineStr">
        <is>
          <t>U-d31a4e</t>
        </is>
      </c>
      <c r="B4759" s="41" t="n">
        <v>45078</v>
      </c>
      <c r="C4759" t="n">
        <v>10</v>
      </c>
      <c r="D4759" t="n">
        <v>1</v>
      </c>
    </row>
    <row r="4760">
      <c r="A4760" t="inlineStr">
        <is>
          <t>U-7fb332</t>
        </is>
      </c>
      <c r="B4760" s="41" t="n">
        <v>45352</v>
      </c>
      <c r="C4760" t="n">
        <v>12</v>
      </c>
      <c r="D4760" t="n">
        <v>0</v>
      </c>
    </row>
    <row r="4761">
      <c r="A4761" t="inlineStr">
        <is>
          <t>U-74c4fc</t>
        </is>
      </c>
      <c r="B4761" s="41" t="n">
        <v>45292</v>
      </c>
      <c r="C4761" t="n">
        <v>15</v>
      </c>
      <c r="D4761" t="n">
        <v>3</v>
      </c>
    </row>
    <row r="4762">
      <c r="A4762" t="inlineStr">
        <is>
          <t>U-a57d01</t>
        </is>
      </c>
      <c r="B4762" s="41" t="n">
        <v>45536</v>
      </c>
      <c r="C4762" t="n">
        <v>10</v>
      </c>
      <c r="D4762" t="n">
        <v>0</v>
      </c>
    </row>
    <row r="4763">
      <c r="A4763" t="inlineStr">
        <is>
          <t>U-45b5f2</t>
        </is>
      </c>
      <c r="B4763" s="41" t="n">
        <v>45566</v>
      </c>
      <c r="C4763" t="n">
        <v>9</v>
      </c>
      <c r="D4763" t="n">
        <v>2</v>
      </c>
    </row>
    <row r="4764">
      <c r="A4764" t="inlineStr">
        <is>
          <t>U-d21923</t>
        </is>
      </c>
      <c r="B4764" s="41" t="n">
        <v>45231</v>
      </c>
      <c r="C4764" t="n">
        <v>10</v>
      </c>
      <c r="D4764" t="n">
        <v>1</v>
      </c>
    </row>
    <row r="4765">
      <c r="A4765" t="inlineStr">
        <is>
          <t>U-490988</t>
        </is>
      </c>
      <c r="B4765" s="41" t="n">
        <v>45413</v>
      </c>
      <c r="C4765" t="n">
        <v>13</v>
      </c>
      <c r="D4765" t="n">
        <v>0</v>
      </c>
    </row>
    <row r="4766">
      <c r="A4766" t="inlineStr">
        <is>
          <t>U-d64186</t>
        </is>
      </c>
      <c r="B4766" s="41" t="n">
        <v>45383</v>
      </c>
      <c r="C4766" t="n">
        <v>7</v>
      </c>
      <c r="D4766" t="n">
        <v>0</v>
      </c>
    </row>
    <row r="4767">
      <c r="A4767" t="inlineStr">
        <is>
          <t>U-9dd69f</t>
        </is>
      </c>
      <c r="B4767" s="41" t="n">
        <v>45627</v>
      </c>
      <c r="C4767" t="n">
        <v>11</v>
      </c>
      <c r="D4767" t="n">
        <v>0</v>
      </c>
    </row>
    <row r="4768">
      <c r="A4768" t="inlineStr">
        <is>
          <t>U-106c3b</t>
        </is>
      </c>
      <c r="B4768" s="41" t="n">
        <v>45139</v>
      </c>
      <c r="C4768" t="n">
        <v>9</v>
      </c>
      <c r="D4768" t="n">
        <v>0</v>
      </c>
    </row>
    <row r="4769">
      <c r="A4769" t="inlineStr">
        <is>
          <t>U-4ebec1</t>
        </is>
      </c>
      <c r="B4769" s="41" t="n">
        <v>44927</v>
      </c>
      <c r="C4769" t="n">
        <v>12</v>
      </c>
      <c r="D4769" t="n">
        <v>0</v>
      </c>
    </row>
    <row r="4770">
      <c r="A4770" t="inlineStr">
        <is>
          <t>U-ba104f</t>
        </is>
      </c>
      <c r="B4770" s="41" t="n">
        <v>45200</v>
      </c>
      <c r="C4770" t="n">
        <v>9</v>
      </c>
      <c r="D4770" t="n">
        <v>0</v>
      </c>
    </row>
    <row r="4771">
      <c r="A4771" t="inlineStr">
        <is>
          <t>U-1cf5a7</t>
        </is>
      </c>
      <c r="B4771" s="41" t="n">
        <v>45200</v>
      </c>
      <c r="C4771" t="n">
        <v>8</v>
      </c>
      <c r="D4771" t="n">
        <v>1</v>
      </c>
    </row>
    <row r="4772">
      <c r="A4772" t="inlineStr">
        <is>
          <t>U-dfacd3</t>
        </is>
      </c>
      <c r="B4772" s="41" t="n">
        <v>45200</v>
      </c>
      <c r="C4772" t="n">
        <v>12</v>
      </c>
      <c r="D4772" t="n">
        <v>4</v>
      </c>
    </row>
    <row r="4773">
      <c r="A4773" t="inlineStr">
        <is>
          <t>U-a160c4</t>
        </is>
      </c>
      <c r="B4773" s="41" t="n">
        <v>45505</v>
      </c>
      <c r="C4773" t="n">
        <v>12</v>
      </c>
      <c r="D4773" t="n">
        <v>0</v>
      </c>
    </row>
    <row r="4774">
      <c r="A4774" t="inlineStr">
        <is>
          <t>U-a063ab</t>
        </is>
      </c>
      <c r="B4774" s="41" t="n">
        <v>45352</v>
      </c>
      <c r="C4774" t="n">
        <v>13</v>
      </c>
      <c r="D4774" t="n">
        <v>1</v>
      </c>
    </row>
    <row r="4775">
      <c r="A4775" t="inlineStr">
        <is>
          <t>U-3c44d8</t>
        </is>
      </c>
      <c r="B4775" s="41" t="n">
        <v>45231</v>
      </c>
      <c r="C4775" t="n">
        <v>10</v>
      </c>
      <c r="D4775" t="n">
        <v>0</v>
      </c>
    </row>
    <row r="4776">
      <c r="A4776" t="inlineStr">
        <is>
          <t>U-d7924a</t>
        </is>
      </c>
      <c r="B4776" s="41" t="n">
        <v>45597</v>
      </c>
      <c r="C4776" t="n">
        <v>9</v>
      </c>
      <c r="D4776" t="n">
        <v>0</v>
      </c>
    </row>
    <row r="4777">
      <c r="A4777" t="inlineStr">
        <is>
          <t>U-17d2a7</t>
        </is>
      </c>
      <c r="B4777" s="41" t="n">
        <v>45444</v>
      </c>
      <c r="C4777" t="n">
        <v>14</v>
      </c>
      <c r="D4777" t="n">
        <v>0</v>
      </c>
    </row>
    <row r="4778">
      <c r="A4778" t="inlineStr">
        <is>
          <t>U-d55bea</t>
        </is>
      </c>
      <c r="B4778" s="41" t="n">
        <v>45566</v>
      </c>
      <c r="C4778" t="n">
        <v>12</v>
      </c>
      <c r="D4778" t="n">
        <v>0</v>
      </c>
    </row>
    <row r="4779">
      <c r="A4779" t="inlineStr">
        <is>
          <t>U-6e4d2c</t>
        </is>
      </c>
      <c r="B4779" s="41" t="n">
        <v>45474</v>
      </c>
      <c r="C4779" t="n">
        <v>15</v>
      </c>
      <c r="D4779" t="n">
        <v>0</v>
      </c>
    </row>
    <row r="4780">
      <c r="A4780" t="inlineStr">
        <is>
          <t>U-bd2ab1</t>
        </is>
      </c>
      <c r="B4780" s="41" t="n">
        <v>45413</v>
      </c>
      <c r="C4780" t="n">
        <v>7</v>
      </c>
      <c r="D4780" t="n">
        <v>0</v>
      </c>
    </row>
    <row r="4781">
      <c r="A4781" t="inlineStr">
        <is>
          <t>U-1b971e</t>
        </is>
      </c>
      <c r="B4781" s="41" t="n">
        <v>45566</v>
      </c>
      <c r="C4781" t="n">
        <v>8</v>
      </c>
      <c r="D4781" t="n">
        <v>0</v>
      </c>
    </row>
    <row r="4782">
      <c r="A4782" t="inlineStr">
        <is>
          <t>U-85374e</t>
        </is>
      </c>
      <c r="B4782" s="41" t="n">
        <v>45566</v>
      </c>
      <c r="C4782" t="n">
        <v>8</v>
      </c>
      <c r="D4782" t="n">
        <v>1</v>
      </c>
    </row>
    <row r="4783">
      <c r="A4783" t="inlineStr">
        <is>
          <t>U-ccf0fe</t>
        </is>
      </c>
      <c r="B4783" s="41" t="n">
        <v>45536</v>
      </c>
      <c r="C4783" t="n">
        <v>7</v>
      </c>
      <c r="D4783" t="n">
        <v>0</v>
      </c>
    </row>
    <row r="4784">
      <c r="A4784" t="inlineStr">
        <is>
          <t>U-b34d26</t>
        </is>
      </c>
      <c r="B4784" s="41" t="n">
        <v>45139</v>
      </c>
      <c r="C4784" t="n">
        <v>7</v>
      </c>
      <c r="D4784" t="n">
        <v>1</v>
      </c>
    </row>
    <row r="4785">
      <c r="A4785" t="inlineStr">
        <is>
          <t>U-74c0c5</t>
        </is>
      </c>
      <c r="B4785" s="41" t="n">
        <v>45597</v>
      </c>
      <c r="C4785" t="n">
        <v>11</v>
      </c>
      <c r="D4785" t="n">
        <v>0</v>
      </c>
    </row>
    <row r="4786">
      <c r="A4786" t="inlineStr">
        <is>
          <t>U-65e1dd</t>
        </is>
      </c>
      <c r="B4786" s="41" t="n">
        <v>45566</v>
      </c>
      <c r="C4786" t="n">
        <v>9</v>
      </c>
      <c r="D4786" t="n">
        <v>0</v>
      </c>
    </row>
    <row r="4787">
      <c r="A4787" t="inlineStr">
        <is>
          <t>U-488fba</t>
        </is>
      </c>
      <c r="B4787" s="41" t="n">
        <v>45231</v>
      </c>
      <c r="C4787" t="n">
        <v>7</v>
      </c>
      <c r="D4787" t="n">
        <v>0</v>
      </c>
    </row>
    <row r="4788">
      <c r="A4788" t="inlineStr">
        <is>
          <t>U-48a4a1</t>
        </is>
      </c>
      <c r="B4788" s="41" t="n">
        <v>44927</v>
      </c>
      <c r="C4788" t="n">
        <v>9</v>
      </c>
      <c r="D4788" t="n">
        <v>0</v>
      </c>
    </row>
    <row r="4789">
      <c r="A4789" t="inlineStr">
        <is>
          <t>U-3137bb</t>
        </is>
      </c>
      <c r="B4789" s="41" t="n">
        <v>45413</v>
      </c>
      <c r="C4789" t="n">
        <v>13</v>
      </c>
      <c r="D4789" t="n">
        <v>1</v>
      </c>
    </row>
    <row r="4790">
      <c r="A4790" t="inlineStr">
        <is>
          <t>U-985401</t>
        </is>
      </c>
      <c r="B4790" s="41" t="n">
        <v>45474</v>
      </c>
      <c r="C4790" t="n">
        <v>9</v>
      </c>
      <c r="D4790" t="n">
        <v>0</v>
      </c>
    </row>
    <row r="4791">
      <c r="A4791" t="inlineStr">
        <is>
          <t>U-3c9942</t>
        </is>
      </c>
      <c r="B4791" s="41" t="n">
        <v>45597</v>
      </c>
      <c r="C4791" t="n">
        <v>9</v>
      </c>
      <c r="D4791" t="n">
        <v>0</v>
      </c>
    </row>
    <row r="4792">
      <c r="A4792" t="inlineStr">
        <is>
          <t>U-091b58</t>
        </is>
      </c>
      <c r="B4792" s="41" t="n">
        <v>45261</v>
      </c>
      <c r="C4792" t="n">
        <v>10</v>
      </c>
      <c r="D4792" t="n">
        <v>0</v>
      </c>
    </row>
    <row r="4793">
      <c r="A4793" t="inlineStr">
        <is>
          <t>U-0c4c37</t>
        </is>
      </c>
      <c r="B4793" s="41" t="n">
        <v>45352</v>
      </c>
      <c r="C4793" t="n">
        <v>9</v>
      </c>
      <c r="D4793" t="n">
        <v>0</v>
      </c>
    </row>
    <row r="4794">
      <c r="A4794" t="inlineStr">
        <is>
          <t>U-66dd63</t>
        </is>
      </c>
      <c r="B4794" s="41" t="n">
        <v>45170</v>
      </c>
      <c r="C4794" t="n">
        <v>10</v>
      </c>
      <c r="D4794" t="n">
        <v>0</v>
      </c>
    </row>
    <row r="4795">
      <c r="A4795" t="inlineStr">
        <is>
          <t>U-93e9b8</t>
        </is>
      </c>
      <c r="B4795" s="41" t="n">
        <v>45505</v>
      </c>
      <c r="C4795" t="n">
        <v>5</v>
      </c>
      <c r="D4795" t="n">
        <v>1</v>
      </c>
    </row>
    <row r="4796">
      <c r="A4796" t="inlineStr">
        <is>
          <t>U-acf978</t>
        </is>
      </c>
      <c r="B4796" s="41" t="n">
        <v>45474</v>
      </c>
      <c r="C4796" t="n">
        <v>14</v>
      </c>
      <c r="D4796" t="n">
        <v>3</v>
      </c>
    </row>
    <row r="4797">
      <c r="A4797" t="inlineStr">
        <is>
          <t>U-3c5efa</t>
        </is>
      </c>
      <c r="B4797" s="41" t="n">
        <v>45078</v>
      </c>
      <c r="C4797" t="n">
        <v>5</v>
      </c>
      <c r="D4797" t="n">
        <v>0</v>
      </c>
    </row>
    <row r="4798">
      <c r="A4798" t="inlineStr">
        <is>
          <t>U-37db22</t>
        </is>
      </c>
      <c r="B4798" s="41" t="n">
        <v>45261</v>
      </c>
      <c r="C4798" t="n">
        <v>9</v>
      </c>
      <c r="D4798" t="n">
        <v>0</v>
      </c>
    </row>
    <row r="4799">
      <c r="A4799" t="inlineStr">
        <is>
          <t>U-5497ed</t>
        </is>
      </c>
      <c r="B4799" s="41" t="n">
        <v>45108</v>
      </c>
      <c r="C4799" t="n">
        <v>6</v>
      </c>
      <c r="D4799" t="n">
        <v>0</v>
      </c>
    </row>
    <row r="4800">
      <c r="A4800" t="inlineStr">
        <is>
          <t>U-3538f4</t>
        </is>
      </c>
      <c r="B4800" s="41" t="n">
        <v>45261</v>
      </c>
      <c r="C4800" t="n">
        <v>8</v>
      </c>
      <c r="D4800" t="n">
        <v>0</v>
      </c>
    </row>
    <row r="4801">
      <c r="A4801" t="inlineStr">
        <is>
          <t>U-1ed86a</t>
        </is>
      </c>
      <c r="B4801" s="41" t="n">
        <v>45323</v>
      </c>
      <c r="C4801" t="n">
        <v>9</v>
      </c>
      <c r="D4801" t="n">
        <v>0</v>
      </c>
    </row>
    <row r="4802">
      <c r="A4802" t="inlineStr">
        <is>
          <t>U-74328f</t>
        </is>
      </c>
      <c r="B4802" s="41" t="n">
        <v>45627</v>
      </c>
      <c r="C4802" t="n">
        <v>13</v>
      </c>
      <c r="D4802" t="n">
        <v>1</v>
      </c>
    </row>
    <row r="4803">
      <c r="A4803" t="inlineStr">
        <is>
          <t>U-fb368b</t>
        </is>
      </c>
      <c r="B4803" s="41" t="n">
        <v>45323</v>
      </c>
      <c r="C4803" t="n">
        <v>9</v>
      </c>
      <c r="D4803" t="n">
        <v>0</v>
      </c>
    </row>
    <row r="4804">
      <c r="A4804" t="inlineStr">
        <is>
          <t>U-91c799</t>
        </is>
      </c>
      <c r="B4804" s="41" t="n">
        <v>45017</v>
      </c>
      <c r="C4804" t="n">
        <v>13</v>
      </c>
      <c r="D4804" t="n">
        <v>1</v>
      </c>
    </row>
    <row r="4805">
      <c r="A4805" t="inlineStr">
        <is>
          <t>U-c103ac</t>
        </is>
      </c>
      <c r="B4805" s="41" t="n">
        <v>45323</v>
      </c>
      <c r="C4805" t="n">
        <v>6</v>
      </c>
      <c r="D4805" t="n">
        <v>0</v>
      </c>
    </row>
    <row r="4806">
      <c r="A4806" t="inlineStr">
        <is>
          <t>U-d72921</t>
        </is>
      </c>
      <c r="B4806" s="41" t="n">
        <v>44958</v>
      </c>
      <c r="C4806" t="n">
        <v>5</v>
      </c>
      <c r="D4806" t="n">
        <v>0</v>
      </c>
    </row>
    <row r="4807">
      <c r="A4807" t="inlineStr">
        <is>
          <t>U-a6fd2c</t>
        </is>
      </c>
      <c r="B4807" s="41" t="n">
        <v>45170</v>
      </c>
      <c r="C4807" t="n">
        <v>10</v>
      </c>
      <c r="D4807" t="n">
        <v>1</v>
      </c>
    </row>
    <row r="4808">
      <c r="A4808" t="inlineStr">
        <is>
          <t>U-1e471f</t>
        </is>
      </c>
      <c r="B4808" s="41" t="n">
        <v>45139</v>
      </c>
      <c r="C4808" t="n">
        <v>12</v>
      </c>
      <c r="D4808" t="n">
        <v>0</v>
      </c>
    </row>
    <row r="4809">
      <c r="A4809" t="inlineStr">
        <is>
          <t>U-b20972</t>
        </is>
      </c>
      <c r="B4809" s="41" t="n">
        <v>45627</v>
      </c>
      <c r="C4809" t="n">
        <v>6</v>
      </c>
      <c r="D4809" t="n">
        <v>0</v>
      </c>
    </row>
    <row r="4810">
      <c r="A4810" t="inlineStr">
        <is>
          <t>U-adddd8</t>
        </is>
      </c>
      <c r="B4810" s="41" t="n">
        <v>44958</v>
      </c>
      <c r="C4810" t="n">
        <v>12</v>
      </c>
      <c r="D4810" t="n">
        <v>0</v>
      </c>
    </row>
    <row r="4811">
      <c r="A4811" t="inlineStr">
        <is>
          <t>U-10b786</t>
        </is>
      </c>
      <c r="B4811" s="41" t="n">
        <v>45566</v>
      </c>
      <c r="C4811" t="n">
        <v>13</v>
      </c>
      <c r="D4811" t="n">
        <v>0</v>
      </c>
    </row>
    <row r="4812">
      <c r="A4812" t="inlineStr">
        <is>
          <t>U-635d12</t>
        </is>
      </c>
      <c r="B4812" s="41" t="n">
        <v>45444</v>
      </c>
      <c r="C4812" t="n">
        <v>12</v>
      </c>
      <c r="D4812" t="n">
        <v>0</v>
      </c>
    </row>
    <row r="4813">
      <c r="A4813" t="inlineStr">
        <is>
          <t>U-b255b1</t>
        </is>
      </c>
      <c r="B4813" s="41" t="n">
        <v>45444</v>
      </c>
      <c r="C4813" t="n">
        <v>8</v>
      </c>
      <c r="D4813" t="n">
        <v>3</v>
      </c>
    </row>
    <row r="4814">
      <c r="A4814" t="inlineStr">
        <is>
          <t>U-2c12c4</t>
        </is>
      </c>
      <c r="B4814" s="41" t="n">
        <v>45261</v>
      </c>
      <c r="C4814" t="n">
        <v>8</v>
      </c>
      <c r="D4814" t="n">
        <v>2</v>
      </c>
    </row>
    <row r="4815">
      <c r="A4815" t="inlineStr">
        <is>
          <t>U-37f97a</t>
        </is>
      </c>
      <c r="B4815" s="41" t="n">
        <v>45047</v>
      </c>
      <c r="C4815" t="n">
        <v>10</v>
      </c>
      <c r="D4815" t="n">
        <v>0</v>
      </c>
    </row>
    <row r="4816">
      <c r="A4816" t="inlineStr">
        <is>
          <t>U-74f75f</t>
        </is>
      </c>
      <c r="B4816" s="41" t="n">
        <v>45352</v>
      </c>
      <c r="C4816" t="n">
        <v>10</v>
      </c>
      <c r="D4816" t="n">
        <v>0</v>
      </c>
    </row>
    <row r="4817">
      <c r="A4817" t="inlineStr">
        <is>
          <t>U-4039e9</t>
        </is>
      </c>
      <c r="B4817" s="41" t="n">
        <v>45170</v>
      </c>
      <c r="C4817" t="n">
        <v>11</v>
      </c>
      <c r="D4817" t="n">
        <v>0</v>
      </c>
    </row>
    <row r="4818">
      <c r="A4818" t="inlineStr">
        <is>
          <t>U-730235</t>
        </is>
      </c>
      <c r="B4818" s="41" t="n">
        <v>44986</v>
      </c>
      <c r="C4818" t="n">
        <v>8</v>
      </c>
      <c r="D4818" t="n">
        <v>0</v>
      </c>
    </row>
    <row r="4819">
      <c r="A4819" t="inlineStr">
        <is>
          <t>U-561475</t>
        </is>
      </c>
      <c r="B4819" s="41" t="n">
        <v>45017</v>
      </c>
      <c r="C4819" t="n">
        <v>18</v>
      </c>
      <c r="D4819" t="n">
        <v>0</v>
      </c>
    </row>
    <row r="4820">
      <c r="A4820" t="inlineStr">
        <is>
          <t>U-e66e57</t>
        </is>
      </c>
      <c r="B4820" s="41" t="n">
        <v>45323</v>
      </c>
      <c r="C4820" t="n">
        <v>11</v>
      </c>
      <c r="D4820" t="n">
        <v>0</v>
      </c>
    </row>
    <row r="4821">
      <c r="A4821" t="inlineStr">
        <is>
          <t>U-e35fba</t>
        </is>
      </c>
      <c r="B4821" s="41" t="n">
        <v>45352</v>
      </c>
      <c r="C4821" t="n">
        <v>15</v>
      </c>
      <c r="D4821" t="n">
        <v>0</v>
      </c>
    </row>
    <row r="4822">
      <c r="A4822" t="inlineStr">
        <is>
          <t>U-e1d1ad</t>
        </is>
      </c>
      <c r="B4822" s="41" t="n">
        <v>45597</v>
      </c>
      <c r="C4822" t="n">
        <v>15</v>
      </c>
      <c r="D4822" t="n">
        <v>0</v>
      </c>
    </row>
    <row r="4823">
      <c r="A4823" t="inlineStr">
        <is>
          <t>U-4c4344</t>
        </is>
      </c>
      <c r="B4823" s="41" t="n">
        <v>45444</v>
      </c>
      <c r="C4823" t="n">
        <v>14</v>
      </c>
      <c r="D4823" t="n">
        <v>3</v>
      </c>
    </row>
    <row r="4824">
      <c r="A4824" t="inlineStr">
        <is>
          <t>U-ce7290</t>
        </is>
      </c>
      <c r="B4824" s="41" t="n">
        <v>45170</v>
      </c>
      <c r="C4824" t="n">
        <v>9</v>
      </c>
      <c r="D4824" t="n">
        <v>0</v>
      </c>
    </row>
    <row r="4825">
      <c r="A4825" t="inlineStr">
        <is>
          <t>U-5aa9ab</t>
        </is>
      </c>
      <c r="B4825" s="41" t="n">
        <v>45292</v>
      </c>
      <c r="C4825" t="n">
        <v>9</v>
      </c>
      <c r="D4825" t="n">
        <v>0</v>
      </c>
    </row>
    <row r="4826">
      <c r="A4826" t="inlineStr">
        <is>
          <t>U-fadd5a</t>
        </is>
      </c>
      <c r="B4826" s="41" t="n">
        <v>45047</v>
      </c>
      <c r="C4826" t="n">
        <v>6</v>
      </c>
      <c r="D4826" t="n">
        <v>0</v>
      </c>
    </row>
    <row r="4827">
      <c r="A4827" t="inlineStr">
        <is>
          <t>U-31d88b</t>
        </is>
      </c>
      <c r="B4827" s="41" t="n">
        <v>45231</v>
      </c>
      <c r="C4827" t="n">
        <v>11</v>
      </c>
      <c r="D4827" t="n">
        <v>0</v>
      </c>
    </row>
    <row r="4828">
      <c r="A4828" t="inlineStr">
        <is>
          <t>U-c7458a</t>
        </is>
      </c>
      <c r="B4828" s="41" t="n">
        <v>45474</v>
      </c>
      <c r="C4828" t="n">
        <v>13</v>
      </c>
      <c r="D4828" t="n">
        <v>0</v>
      </c>
    </row>
    <row r="4829">
      <c r="A4829" t="inlineStr">
        <is>
          <t>U-875d3c</t>
        </is>
      </c>
      <c r="B4829" s="41" t="n">
        <v>45047</v>
      </c>
      <c r="C4829" t="n">
        <v>10</v>
      </c>
      <c r="D4829" t="n">
        <v>2</v>
      </c>
    </row>
    <row r="4830">
      <c r="A4830" t="inlineStr">
        <is>
          <t>U-6adaae</t>
        </is>
      </c>
      <c r="B4830" s="41" t="n">
        <v>44986</v>
      </c>
      <c r="C4830" t="n">
        <v>6</v>
      </c>
      <c r="D4830" t="n">
        <v>3</v>
      </c>
    </row>
    <row r="4831">
      <c r="A4831" t="inlineStr">
        <is>
          <t>U-22ac98</t>
        </is>
      </c>
      <c r="B4831" s="41" t="n">
        <v>45444</v>
      </c>
      <c r="C4831" t="n">
        <v>10</v>
      </c>
      <c r="D4831" t="n">
        <v>3</v>
      </c>
    </row>
    <row r="4832">
      <c r="A4832" t="inlineStr">
        <is>
          <t>U-73e0ef</t>
        </is>
      </c>
      <c r="B4832" s="41" t="n">
        <v>44986</v>
      </c>
      <c r="C4832" t="n">
        <v>8</v>
      </c>
      <c r="D4832" t="n">
        <v>1</v>
      </c>
    </row>
    <row r="4833">
      <c r="A4833" t="inlineStr">
        <is>
          <t>U-6baf61</t>
        </is>
      </c>
      <c r="B4833" s="41" t="n">
        <v>45505</v>
      </c>
      <c r="C4833" t="n">
        <v>8</v>
      </c>
      <c r="D4833" t="n">
        <v>0</v>
      </c>
    </row>
    <row r="4834">
      <c r="A4834" t="inlineStr">
        <is>
          <t>U-13afb7</t>
        </is>
      </c>
      <c r="B4834" s="41" t="n">
        <v>45597</v>
      </c>
      <c r="C4834" t="n">
        <v>8</v>
      </c>
      <c r="D4834" t="n">
        <v>2</v>
      </c>
    </row>
    <row r="4835">
      <c r="A4835" t="inlineStr">
        <is>
          <t>U-183afb</t>
        </is>
      </c>
      <c r="B4835" s="41" t="n">
        <v>45108</v>
      </c>
      <c r="C4835" t="n">
        <v>11</v>
      </c>
      <c r="D4835" t="n">
        <v>0</v>
      </c>
    </row>
    <row r="4836">
      <c r="A4836" t="inlineStr">
        <is>
          <t>U-3c8a1e</t>
        </is>
      </c>
      <c r="B4836" s="41" t="n">
        <v>45139</v>
      </c>
      <c r="C4836" t="n">
        <v>12</v>
      </c>
      <c r="D4836" t="n">
        <v>2</v>
      </c>
    </row>
    <row r="4837">
      <c r="A4837" t="inlineStr">
        <is>
          <t>U-a1f265</t>
        </is>
      </c>
      <c r="B4837" s="41" t="n">
        <v>45047</v>
      </c>
      <c r="C4837" t="n">
        <v>16</v>
      </c>
      <c r="D4837" t="n">
        <v>0</v>
      </c>
    </row>
    <row r="4838">
      <c r="A4838" t="inlineStr">
        <is>
          <t>U-dd6dae</t>
        </is>
      </c>
      <c r="B4838" s="41" t="n">
        <v>45292</v>
      </c>
      <c r="C4838" t="n">
        <v>8</v>
      </c>
      <c r="D4838" t="n">
        <v>0</v>
      </c>
    </row>
    <row r="4839">
      <c r="A4839" t="inlineStr">
        <is>
          <t>U-e97c60</t>
        </is>
      </c>
      <c r="B4839" s="41" t="n">
        <v>45200</v>
      </c>
      <c r="C4839" t="n">
        <v>3</v>
      </c>
      <c r="D4839" t="n">
        <v>2</v>
      </c>
    </row>
    <row r="4840">
      <c r="A4840" t="inlineStr">
        <is>
          <t>U-1fb4bc</t>
        </is>
      </c>
      <c r="B4840" s="41" t="n">
        <v>44927</v>
      </c>
      <c r="C4840" t="n">
        <v>4</v>
      </c>
      <c r="D4840" t="n">
        <v>0</v>
      </c>
    </row>
    <row r="4841">
      <c r="A4841" t="inlineStr">
        <is>
          <t>U-413391</t>
        </is>
      </c>
      <c r="B4841" s="41" t="n">
        <v>45047</v>
      </c>
      <c r="C4841" t="n">
        <v>9</v>
      </c>
      <c r="D4841" t="n">
        <v>1</v>
      </c>
    </row>
    <row r="4842">
      <c r="A4842" t="inlineStr">
        <is>
          <t>U-59699f</t>
        </is>
      </c>
      <c r="B4842" s="41" t="n">
        <v>45261</v>
      </c>
      <c r="C4842" t="n">
        <v>10</v>
      </c>
      <c r="D4842" t="n">
        <v>0</v>
      </c>
    </row>
    <row r="4843">
      <c r="A4843" t="inlineStr">
        <is>
          <t>U-ab8104</t>
        </is>
      </c>
      <c r="B4843" s="41" t="n">
        <v>45047</v>
      </c>
      <c r="C4843" t="n">
        <v>9</v>
      </c>
      <c r="D4843" t="n">
        <v>4</v>
      </c>
    </row>
    <row r="4844">
      <c r="A4844" t="inlineStr">
        <is>
          <t>U-78a5ee</t>
        </is>
      </c>
      <c r="B4844" s="41" t="n">
        <v>45627</v>
      </c>
      <c r="C4844" t="n">
        <v>9</v>
      </c>
      <c r="D4844" t="n">
        <v>1</v>
      </c>
    </row>
    <row r="4845">
      <c r="A4845" t="inlineStr">
        <is>
          <t>U-6fd761</t>
        </is>
      </c>
      <c r="B4845" s="41" t="n">
        <v>45292</v>
      </c>
      <c r="C4845" t="n">
        <v>14</v>
      </c>
      <c r="D4845" t="n">
        <v>4</v>
      </c>
    </row>
    <row r="4846">
      <c r="A4846" t="inlineStr">
        <is>
          <t>U-95fbf5</t>
        </is>
      </c>
      <c r="B4846" s="41" t="n">
        <v>45597</v>
      </c>
      <c r="C4846" t="n">
        <v>11</v>
      </c>
      <c r="D4846" t="n">
        <v>0</v>
      </c>
    </row>
    <row r="4847">
      <c r="A4847" t="inlineStr">
        <is>
          <t>U-cbd28a</t>
        </is>
      </c>
      <c r="B4847" s="41" t="n">
        <v>44986</v>
      </c>
      <c r="C4847" t="n">
        <v>6</v>
      </c>
      <c r="D4847" t="n">
        <v>0</v>
      </c>
    </row>
    <row r="4848">
      <c r="A4848" t="inlineStr">
        <is>
          <t>U-51ca00</t>
        </is>
      </c>
      <c r="B4848" s="41" t="n">
        <v>45474</v>
      </c>
      <c r="C4848" t="n">
        <v>17</v>
      </c>
      <c r="D4848" t="n">
        <v>1</v>
      </c>
    </row>
    <row r="4849">
      <c r="A4849" t="inlineStr">
        <is>
          <t>U-b15867</t>
        </is>
      </c>
      <c r="B4849" s="41" t="n">
        <v>45413</v>
      </c>
      <c r="C4849" t="n">
        <v>15</v>
      </c>
      <c r="D4849" t="n">
        <v>2</v>
      </c>
    </row>
    <row r="4850">
      <c r="A4850" t="inlineStr">
        <is>
          <t>U-d61ef7</t>
        </is>
      </c>
      <c r="B4850" s="41" t="n">
        <v>45292</v>
      </c>
      <c r="C4850" t="n">
        <v>10</v>
      </c>
      <c r="D4850" t="n">
        <v>0</v>
      </c>
    </row>
    <row r="4851">
      <c r="A4851" t="inlineStr">
        <is>
          <t>U-372801</t>
        </is>
      </c>
      <c r="B4851" s="41" t="n">
        <v>45413</v>
      </c>
      <c r="C4851" t="n">
        <v>9</v>
      </c>
      <c r="D4851" t="n">
        <v>0</v>
      </c>
    </row>
    <row r="4852">
      <c r="A4852" t="inlineStr">
        <is>
          <t>U-12cb3a</t>
        </is>
      </c>
      <c r="B4852" s="41" t="n">
        <v>45139</v>
      </c>
      <c r="C4852" t="n">
        <v>14</v>
      </c>
      <c r="D4852" t="n">
        <v>0</v>
      </c>
    </row>
    <row r="4853">
      <c r="A4853" t="inlineStr">
        <is>
          <t>U-26cdf8</t>
        </is>
      </c>
      <c r="B4853" s="41" t="n">
        <v>45444</v>
      </c>
      <c r="C4853" t="n">
        <v>5</v>
      </c>
      <c r="D4853" t="n">
        <v>0</v>
      </c>
    </row>
    <row r="4854">
      <c r="A4854" t="inlineStr">
        <is>
          <t>U-df77f0</t>
        </is>
      </c>
      <c r="B4854" s="41" t="n">
        <v>45566</v>
      </c>
      <c r="C4854" t="n">
        <v>14</v>
      </c>
      <c r="D4854" t="n">
        <v>0</v>
      </c>
    </row>
    <row r="4855">
      <c r="A4855" t="inlineStr">
        <is>
          <t>U-2136b7</t>
        </is>
      </c>
      <c r="B4855" s="41" t="n">
        <v>45444</v>
      </c>
      <c r="C4855" t="n">
        <v>11</v>
      </c>
      <c r="D4855" t="n">
        <v>0</v>
      </c>
    </row>
    <row r="4856">
      <c r="A4856" t="inlineStr">
        <is>
          <t>U-940fb2</t>
        </is>
      </c>
      <c r="B4856" s="41" t="n">
        <v>45200</v>
      </c>
      <c r="C4856" t="n">
        <v>8</v>
      </c>
      <c r="D4856" t="n">
        <v>1</v>
      </c>
    </row>
    <row r="4857">
      <c r="A4857" t="inlineStr">
        <is>
          <t>U-087661</t>
        </is>
      </c>
      <c r="B4857" s="41" t="n">
        <v>45170</v>
      </c>
      <c r="C4857" t="n">
        <v>14</v>
      </c>
      <c r="D4857" t="n">
        <v>2</v>
      </c>
    </row>
    <row r="4858">
      <c r="A4858" t="inlineStr">
        <is>
          <t>U-f1dfaa</t>
        </is>
      </c>
      <c r="B4858" s="41" t="n">
        <v>45323</v>
      </c>
      <c r="C4858" t="n">
        <v>16</v>
      </c>
      <c r="D4858" t="n">
        <v>2</v>
      </c>
    </row>
    <row r="4859">
      <c r="A4859" t="inlineStr">
        <is>
          <t>U-7789f9</t>
        </is>
      </c>
      <c r="B4859" s="41" t="n">
        <v>45139</v>
      </c>
      <c r="C4859" t="n">
        <v>7</v>
      </c>
      <c r="D4859" t="n">
        <v>0</v>
      </c>
    </row>
    <row r="4860">
      <c r="A4860" t="inlineStr">
        <is>
          <t>U-0edd6b</t>
        </is>
      </c>
      <c r="B4860" s="41" t="n">
        <v>45474</v>
      </c>
      <c r="C4860" t="n">
        <v>9</v>
      </c>
      <c r="D4860" t="n">
        <v>0</v>
      </c>
    </row>
    <row r="4861">
      <c r="A4861" t="inlineStr">
        <is>
          <t>U-798ceb</t>
        </is>
      </c>
      <c r="B4861" s="41" t="n">
        <v>45597</v>
      </c>
      <c r="C4861" t="n">
        <v>9</v>
      </c>
      <c r="D4861" t="n">
        <v>0</v>
      </c>
    </row>
    <row r="4862">
      <c r="A4862" t="inlineStr">
        <is>
          <t>U-f89a2d</t>
        </is>
      </c>
      <c r="B4862" s="41" t="n">
        <v>45170</v>
      </c>
      <c r="C4862" t="n">
        <v>11</v>
      </c>
      <c r="D4862" t="n">
        <v>0</v>
      </c>
    </row>
    <row r="4863">
      <c r="A4863" t="inlineStr">
        <is>
          <t>U-a3411e</t>
        </is>
      </c>
      <c r="B4863" s="41" t="n">
        <v>45231</v>
      </c>
      <c r="C4863" t="n">
        <v>9</v>
      </c>
      <c r="D4863" t="n">
        <v>1</v>
      </c>
    </row>
    <row r="4864">
      <c r="A4864" t="inlineStr">
        <is>
          <t>U-477266</t>
        </is>
      </c>
      <c r="B4864" s="41" t="n">
        <v>45505</v>
      </c>
      <c r="C4864" t="n">
        <v>8</v>
      </c>
      <c r="D4864" t="n">
        <v>0</v>
      </c>
    </row>
    <row r="4865">
      <c r="A4865" t="inlineStr">
        <is>
          <t>U-99e76a</t>
        </is>
      </c>
      <c r="B4865" s="41" t="n">
        <v>45170</v>
      </c>
      <c r="C4865" t="n">
        <v>8</v>
      </c>
      <c r="D4865" t="n">
        <v>4</v>
      </c>
    </row>
    <row r="4866">
      <c r="A4866" t="inlineStr">
        <is>
          <t>U-cc6da5</t>
        </is>
      </c>
      <c r="B4866" s="41" t="n">
        <v>45292</v>
      </c>
      <c r="C4866" t="n">
        <v>11</v>
      </c>
      <c r="D4866" t="n">
        <v>0</v>
      </c>
    </row>
    <row r="4867">
      <c r="A4867" t="inlineStr">
        <is>
          <t>U-250e77</t>
        </is>
      </c>
      <c r="B4867" s="41" t="n">
        <v>45108</v>
      </c>
      <c r="C4867" t="n">
        <v>12</v>
      </c>
      <c r="D4867" t="n">
        <v>0</v>
      </c>
    </row>
    <row r="4868">
      <c r="A4868" t="inlineStr">
        <is>
          <t>U-fd0b3d</t>
        </is>
      </c>
      <c r="B4868" s="41" t="n">
        <v>44986</v>
      </c>
      <c r="C4868" t="n">
        <v>9</v>
      </c>
      <c r="D4868" t="n">
        <v>0</v>
      </c>
    </row>
    <row r="4869">
      <c r="A4869" t="inlineStr">
        <is>
          <t>U-56c27a</t>
        </is>
      </c>
      <c r="B4869" s="41" t="n">
        <v>44958</v>
      </c>
      <c r="C4869" t="n">
        <v>5</v>
      </c>
      <c r="D4869" t="n">
        <v>0</v>
      </c>
    </row>
    <row r="4870">
      <c r="A4870" t="inlineStr">
        <is>
          <t>U-73c94d</t>
        </is>
      </c>
      <c r="B4870" s="41" t="n">
        <v>45231</v>
      </c>
      <c r="C4870" t="n">
        <v>9</v>
      </c>
      <c r="D4870" t="n">
        <v>0</v>
      </c>
    </row>
    <row r="4871">
      <c r="A4871" t="inlineStr">
        <is>
          <t>U-cc5629</t>
        </is>
      </c>
      <c r="B4871" s="41" t="n">
        <v>45047</v>
      </c>
      <c r="C4871" t="n">
        <v>17</v>
      </c>
      <c r="D4871" t="n">
        <v>3</v>
      </c>
    </row>
    <row r="4872">
      <c r="A4872" t="inlineStr">
        <is>
          <t>U-f8efd9</t>
        </is>
      </c>
      <c r="B4872" s="41" t="n">
        <v>45261</v>
      </c>
      <c r="C4872" t="n">
        <v>10</v>
      </c>
      <c r="D4872" t="n">
        <v>0</v>
      </c>
    </row>
    <row r="4873">
      <c r="A4873" t="inlineStr">
        <is>
          <t>U-f6d2a9</t>
        </is>
      </c>
      <c r="B4873" s="41" t="n">
        <v>45597</v>
      </c>
      <c r="C4873" t="n">
        <v>8</v>
      </c>
      <c r="D4873" t="n">
        <v>0</v>
      </c>
    </row>
    <row r="4874">
      <c r="A4874" t="inlineStr">
        <is>
          <t>U-2d8b8e</t>
        </is>
      </c>
      <c r="B4874" s="41" t="n">
        <v>45627</v>
      </c>
      <c r="C4874" t="n">
        <v>8</v>
      </c>
      <c r="D4874" t="n">
        <v>0</v>
      </c>
    </row>
    <row r="4875">
      <c r="A4875" t="inlineStr">
        <is>
          <t>U-7c1789</t>
        </is>
      </c>
      <c r="B4875" s="41" t="n">
        <v>45261</v>
      </c>
      <c r="C4875" t="n">
        <v>12</v>
      </c>
      <c r="D4875" t="n">
        <v>0</v>
      </c>
    </row>
    <row r="4876">
      <c r="A4876" t="inlineStr">
        <is>
          <t>U-964ece</t>
        </is>
      </c>
      <c r="B4876" s="41" t="n">
        <v>45200</v>
      </c>
      <c r="C4876" t="n">
        <v>10</v>
      </c>
      <c r="D4876" t="n">
        <v>1</v>
      </c>
    </row>
    <row r="4877">
      <c r="A4877" t="inlineStr">
        <is>
          <t>U-2e9e9d</t>
        </is>
      </c>
      <c r="B4877" s="41" t="n">
        <v>45627</v>
      </c>
      <c r="C4877" t="n">
        <v>6</v>
      </c>
      <c r="D4877" t="n">
        <v>0</v>
      </c>
    </row>
    <row r="4878">
      <c r="A4878" t="inlineStr">
        <is>
          <t>U-930bdc</t>
        </is>
      </c>
      <c r="B4878" s="41" t="n">
        <v>45383</v>
      </c>
      <c r="C4878" t="n">
        <v>5</v>
      </c>
      <c r="D4878" t="n">
        <v>2</v>
      </c>
    </row>
    <row r="4879">
      <c r="A4879" t="inlineStr">
        <is>
          <t>U-3784ff</t>
        </is>
      </c>
      <c r="B4879" s="41" t="n">
        <v>45505</v>
      </c>
      <c r="C4879" t="n">
        <v>8</v>
      </c>
      <c r="D4879" t="n">
        <v>0</v>
      </c>
    </row>
    <row r="4880">
      <c r="A4880" t="inlineStr">
        <is>
          <t>U-cc20c3</t>
        </is>
      </c>
      <c r="B4880" s="41" t="n">
        <v>44958</v>
      </c>
      <c r="C4880" t="n">
        <v>7</v>
      </c>
      <c r="D4880" t="n">
        <v>0</v>
      </c>
    </row>
    <row r="4881">
      <c r="A4881" t="inlineStr">
        <is>
          <t>U-617a61</t>
        </is>
      </c>
      <c r="B4881" s="41" t="n">
        <v>45597</v>
      </c>
      <c r="C4881" t="n">
        <v>6</v>
      </c>
      <c r="D4881" t="n">
        <v>0</v>
      </c>
    </row>
    <row r="4882">
      <c r="A4882" t="inlineStr">
        <is>
          <t>U-01549f</t>
        </is>
      </c>
      <c r="B4882" s="41" t="n">
        <v>45536</v>
      </c>
      <c r="C4882" t="n">
        <v>6</v>
      </c>
      <c r="D4882" t="n">
        <v>1</v>
      </c>
    </row>
    <row r="4883">
      <c r="A4883" t="inlineStr">
        <is>
          <t>U-557d78</t>
        </is>
      </c>
      <c r="B4883" s="41" t="n">
        <v>45047</v>
      </c>
      <c r="C4883" t="n">
        <v>10</v>
      </c>
      <c r="D4883" t="n">
        <v>0</v>
      </c>
    </row>
    <row r="4884">
      <c r="A4884" t="inlineStr">
        <is>
          <t>U-ca0abc</t>
        </is>
      </c>
      <c r="B4884" s="41" t="n">
        <v>45017</v>
      </c>
      <c r="C4884" t="n">
        <v>7</v>
      </c>
      <c r="D4884" t="n">
        <v>0</v>
      </c>
    </row>
    <row r="4885">
      <c r="A4885" t="inlineStr">
        <is>
          <t>U-44ac3c</t>
        </is>
      </c>
      <c r="B4885" s="41" t="n">
        <v>45474</v>
      </c>
      <c r="C4885" t="n">
        <v>7</v>
      </c>
      <c r="D4885" t="n">
        <v>0</v>
      </c>
    </row>
    <row r="4886">
      <c r="A4886" t="inlineStr">
        <is>
          <t>U-047340</t>
        </is>
      </c>
      <c r="B4886" s="41" t="n">
        <v>44927</v>
      </c>
      <c r="C4886" t="n">
        <v>10</v>
      </c>
      <c r="D4886" t="n">
        <v>0</v>
      </c>
    </row>
    <row r="4887">
      <c r="A4887" t="inlineStr">
        <is>
          <t>U-097e3f</t>
        </is>
      </c>
      <c r="B4887" s="41" t="n">
        <v>45323</v>
      </c>
      <c r="C4887" t="n">
        <v>9</v>
      </c>
      <c r="D4887" t="n">
        <v>0</v>
      </c>
    </row>
    <row r="4888">
      <c r="A4888" t="inlineStr">
        <is>
          <t>U-5c9112</t>
        </is>
      </c>
      <c r="B4888" s="41" t="n">
        <v>45352</v>
      </c>
      <c r="C4888" t="n">
        <v>11</v>
      </c>
      <c r="D4888" t="n">
        <v>1</v>
      </c>
    </row>
    <row r="4889">
      <c r="A4889" t="inlineStr">
        <is>
          <t>U-5bf581</t>
        </is>
      </c>
      <c r="B4889" s="41" t="n">
        <v>45352</v>
      </c>
      <c r="C4889" t="n">
        <v>9</v>
      </c>
      <c r="D4889" t="n">
        <v>3</v>
      </c>
    </row>
    <row r="4890">
      <c r="A4890" t="inlineStr">
        <is>
          <t>U-bb2e10</t>
        </is>
      </c>
      <c r="B4890" s="41" t="n">
        <v>45413</v>
      </c>
      <c r="C4890" t="n">
        <v>10</v>
      </c>
      <c r="D4890" t="n">
        <v>0</v>
      </c>
    </row>
    <row r="4891">
      <c r="A4891" t="inlineStr">
        <is>
          <t>U-f5485d</t>
        </is>
      </c>
      <c r="B4891" s="41" t="n">
        <v>45474</v>
      </c>
      <c r="C4891" t="n">
        <v>11</v>
      </c>
      <c r="D4891" t="n">
        <v>0</v>
      </c>
    </row>
    <row r="4892">
      <c r="A4892" t="inlineStr">
        <is>
          <t>U-591bdc</t>
        </is>
      </c>
      <c r="B4892" s="41" t="n">
        <v>45017</v>
      </c>
      <c r="C4892" t="n">
        <v>15</v>
      </c>
      <c r="D4892" t="n">
        <v>0</v>
      </c>
    </row>
    <row r="4893">
      <c r="A4893" t="inlineStr">
        <is>
          <t>U-3b6501</t>
        </is>
      </c>
      <c r="B4893" s="41" t="n">
        <v>45383</v>
      </c>
      <c r="C4893" t="n">
        <v>8</v>
      </c>
      <c r="D4893" t="n">
        <v>1</v>
      </c>
    </row>
    <row r="4894">
      <c r="A4894" t="inlineStr">
        <is>
          <t>U-b23e6e</t>
        </is>
      </c>
      <c r="B4894" s="41" t="n">
        <v>45170</v>
      </c>
      <c r="C4894" t="n">
        <v>14</v>
      </c>
      <c r="D4894" t="n">
        <v>0</v>
      </c>
    </row>
    <row r="4895">
      <c r="A4895" t="inlineStr">
        <is>
          <t>U-b78b75</t>
        </is>
      </c>
      <c r="B4895" s="41" t="n">
        <v>44958</v>
      </c>
      <c r="C4895" t="n">
        <v>10</v>
      </c>
      <c r="D4895" t="n">
        <v>0</v>
      </c>
    </row>
    <row r="4896">
      <c r="A4896" t="inlineStr">
        <is>
          <t>U-ace8d6</t>
        </is>
      </c>
      <c r="B4896" s="41" t="n">
        <v>44927</v>
      </c>
      <c r="C4896" t="n">
        <v>11</v>
      </c>
      <c r="D4896" t="n">
        <v>0</v>
      </c>
    </row>
    <row r="4897">
      <c r="A4897" t="inlineStr">
        <is>
          <t>U-185be2</t>
        </is>
      </c>
      <c r="B4897" s="41" t="n">
        <v>45231</v>
      </c>
      <c r="C4897" t="n">
        <v>5</v>
      </c>
      <c r="D4897" t="n">
        <v>0</v>
      </c>
    </row>
    <row r="4898">
      <c r="A4898" t="inlineStr">
        <is>
          <t>U-c90d4c</t>
        </is>
      </c>
      <c r="B4898" s="41" t="n">
        <v>45505</v>
      </c>
      <c r="C4898" t="n">
        <v>4</v>
      </c>
      <c r="D4898" t="n">
        <v>1</v>
      </c>
    </row>
    <row r="4899">
      <c r="A4899" t="inlineStr">
        <is>
          <t>U-1dcd47</t>
        </is>
      </c>
      <c r="B4899" s="41" t="n">
        <v>45536</v>
      </c>
      <c r="C4899" t="n">
        <v>10</v>
      </c>
      <c r="D4899" t="n">
        <v>0</v>
      </c>
    </row>
    <row r="4900">
      <c r="A4900" t="inlineStr">
        <is>
          <t>U-951dbf</t>
        </is>
      </c>
      <c r="B4900" s="41" t="n">
        <v>45170</v>
      </c>
      <c r="C4900" t="n">
        <v>11</v>
      </c>
      <c r="D4900" t="n">
        <v>3</v>
      </c>
    </row>
    <row r="4901">
      <c r="A4901" t="inlineStr">
        <is>
          <t>U-fcd8b3</t>
        </is>
      </c>
      <c r="B4901" s="41" t="n">
        <v>45383</v>
      </c>
      <c r="C4901" t="n">
        <v>9</v>
      </c>
      <c r="D4901" t="n">
        <v>0</v>
      </c>
    </row>
    <row r="4902">
      <c r="A4902" t="inlineStr">
        <is>
          <t>U-9b918f</t>
        </is>
      </c>
      <c r="B4902" s="41" t="n">
        <v>45505</v>
      </c>
      <c r="C4902" t="n">
        <v>15</v>
      </c>
      <c r="D4902" t="n">
        <v>0</v>
      </c>
    </row>
    <row r="4903">
      <c r="A4903" t="inlineStr">
        <is>
          <t>U-dd89ce</t>
        </is>
      </c>
      <c r="B4903" s="41" t="n">
        <v>45505</v>
      </c>
      <c r="C4903" t="n">
        <v>10</v>
      </c>
      <c r="D4903" t="n">
        <v>0</v>
      </c>
    </row>
    <row r="4904">
      <c r="A4904" t="inlineStr">
        <is>
          <t>U-4cc2ec</t>
        </is>
      </c>
      <c r="B4904" s="41" t="n">
        <v>44927</v>
      </c>
      <c r="C4904" t="n">
        <v>9</v>
      </c>
      <c r="D4904" t="n">
        <v>0</v>
      </c>
    </row>
    <row r="4905">
      <c r="A4905" t="inlineStr">
        <is>
          <t>U-074d65</t>
        </is>
      </c>
      <c r="B4905" s="41" t="n">
        <v>45017</v>
      </c>
      <c r="C4905" t="n">
        <v>12</v>
      </c>
      <c r="D4905" t="n">
        <v>0</v>
      </c>
    </row>
    <row r="4906">
      <c r="A4906" t="inlineStr">
        <is>
          <t>U-71f68d</t>
        </is>
      </c>
      <c r="B4906" s="41" t="n">
        <v>45444</v>
      </c>
      <c r="C4906" t="n">
        <v>8</v>
      </c>
      <c r="D4906" t="n">
        <v>0</v>
      </c>
    </row>
    <row r="4907">
      <c r="A4907" t="inlineStr">
        <is>
          <t>U-e9f09c</t>
        </is>
      </c>
      <c r="B4907" s="41" t="n">
        <v>45047</v>
      </c>
      <c r="C4907" t="n">
        <v>8</v>
      </c>
      <c r="D4907" t="n">
        <v>0</v>
      </c>
    </row>
    <row r="4908">
      <c r="A4908" t="inlineStr">
        <is>
          <t>U-d5b51e</t>
        </is>
      </c>
      <c r="B4908" s="41" t="n">
        <v>45292</v>
      </c>
      <c r="C4908" t="n">
        <v>11</v>
      </c>
      <c r="D4908" t="n">
        <v>0</v>
      </c>
    </row>
    <row r="4909">
      <c r="A4909" t="inlineStr">
        <is>
          <t>U-cc1235</t>
        </is>
      </c>
      <c r="B4909" s="41" t="n">
        <v>45444</v>
      </c>
      <c r="C4909" t="n">
        <v>12</v>
      </c>
      <c r="D4909" t="n">
        <v>0</v>
      </c>
    </row>
    <row r="4910">
      <c r="A4910" t="inlineStr">
        <is>
          <t>U-04cd43</t>
        </is>
      </c>
      <c r="B4910" s="41" t="n">
        <v>45292</v>
      </c>
      <c r="C4910" t="n">
        <v>10</v>
      </c>
      <c r="D4910" t="n">
        <v>0</v>
      </c>
    </row>
    <row r="4911">
      <c r="A4911" t="inlineStr">
        <is>
          <t>U-305cd3</t>
        </is>
      </c>
      <c r="B4911" s="41" t="n">
        <v>44958</v>
      </c>
      <c r="C4911" t="n">
        <v>7</v>
      </c>
      <c r="D4911" t="n">
        <v>1</v>
      </c>
    </row>
    <row r="4912">
      <c r="A4912" t="inlineStr">
        <is>
          <t>U-739263</t>
        </is>
      </c>
      <c r="B4912" s="41" t="n">
        <v>45170</v>
      </c>
      <c r="C4912" t="n">
        <v>11</v>
      </c>
      <c r="D4912" t="n">
        <v>0</v>
      </c>
    </row>
    <row r="4913">
      <c r="A4913" t="inlineStr">
        <is>
          <t>U-bfabdd</t>
        </is>
      </c>
      <c r="B4913" s="41" t="n">
        <v>45078</v>
      </c>
      <c r="C4913" t="n">
        <v>12</v>
      </c>
      <c r="D4913" t="n">
        <v>1</v>
      </c>
    </row>
    <row r="4914">
      <c r="A4914" t="inlineStr">
        <is>
          <t>U-839db8</t>
        </is>
      </c>
      <c r="B4914" s="41" t="n">
        <v>45200</v>
      </c>
      <c r="C4914" t="n">
        <v>10</v>
      </c>
      <c r="D4914" t="n">
        <v>0</v>
      </c>
    </row>
    <row r="4915">
      <c r="A4915" t="inlineStr">
        <is>
          <t>U-59bf68</t>
        </is>
      </c>
      <c r="B4915" s="41" t="n">
        <v>45292</v>
      </c>
      <c r="C4915" t="n">
        <v>9</v>
      </c>
      <c r="D4915" t="n">
        <v>0</v>
      </c>
    </row>
    <row r="4916">
      <c r="A4916" t="inlineStr">
        <is>
          <t>U-1c7a4c</t>
        </is>
      </c>
      <c r="B4916" s="41" t="n">
        <v>45566</v>
      </c>
      <c r="C4916" t="n">
        <v>13</v>
      </c>
      <c r="D4916" t="n">
        <v>0</v>
      </c>
    </row>
    <row r="4917">
      <c r="A4917" t="inlineStr">
        <is>
          <t>U-eed0d4</t>
        </is>
      </c>
      <c r="B4917" s="41" t="n">
        <v>44986</v>
      </c>
      <c r="C4917" t="n">
        <v>9</v>
      </c>
      <c r="D4917" t="n">
        <v>0</v>
      </c>
    </row>
    <row r="4918">
      <c r="A4918" t="inlineStr">
        <is>
          <t>U-09fa5f</t>
        </is>
      </c>
      <c r="B4918" s="41" t="n">
        <v>45566</v>
      </c>
      <c r="C4918" t="n">
        <v>14</v>
      </c>
      <c r="D4918" t="n">
        <v>2</v>
      </c>
    </row>
    <row r="4919">
      <c r="A4919" t="inlineStr">
        <is>
          <t>U-7d214b</t>
        </is>
      </c>
      <c r="B4919" s="41" t="n">
        <v>44927</v>
      </c>
      <c r="C4919" t="n">
        <v>11</v>
      </c>
      <c r="D4919" t="n">
        <v>1</v>
      </c>
    </row>
    <row r="4920">
      <c r="A4920" t="inlineStr">
        <is>
          <t>U-8c3255</t>
        </is>
      </c>
      <c r="B4920" s="41" t="n">
        <v>44927</v>
      </c>
      <c r="C4920" t="n">
        <v>7</v>
      </c>
      <c r="D4920" t="n">
        <v>0</v>
      </c>
    </row>
    <row r="4921">
      <c r="A4921" t="inlineStr">
        <is>
          <t>U-a1847d</t>
        </is>
      </c>
      <c r="B4921" s="41" t="n">
        <v>45323</v>
      </c>
      <c r="C4921" t="n">
        <v>15</v>
      </c>
      <c r="D4921" t="n">
        <v>0</v>
      </c>
    </row>
    <row r="4922">
      <c r="A4922" t="inlineStr">
        <is>
          <t>U-adf5f9</t>
        </is>
      </c>
      <c r="B4922" s="41" t="n">
        <v>44958</v>
      </c>
      <c r="C4922" t="n">
        <v>7</v>
      </c>
      <c r="D4922" t="n">
        <v>0</v>
      </c>
    </row>
    <row r="4923">
      <c r="A4923" t="inlineStr">
        <is>
          <t>U-8150b5</t>
        </is>
      </c>
      <c r="B4923" s="41" t="n">
        <v>44986</v>
      </c>
      <c r="C4923" t="n">
        <v>9</v>
      </c>
      <c r="D4923" t="n">
        <v>0</v>
      </c>
    </row>
    <row r="4924">
      <c r="A4924" t="inlineStr">
        <is>
          <t>U-00b770</t>
        </is>
      </c>
      <c r="B4924" s="41" t="n">
        <v>45566</v>
      </c>
      <c r="C4924" t="n">
        <v>8</v>
      </c>
      <c r="D4924" t="n">
        <v>0</v>
      </c>
    </row>
    <row r="4925">
      <c r="A4925" t="inlineStr">
        <is>
          <t>U-e452b2</t>
        </is>
      </c>
      <c r="B4925" s="41" t="n">
        <v>45292</v>
      </c>
      <c r="C4925" t="n">
        <v>11</v>
      </c>
      <c r="D4925" t="n">
        <v>0</v>
      </c>
    </row>
    <row r="4926">
      <c r="A4926" t="inlineStr">
        <is>
          <t>U-1f1de8</t>
        </is>
      </c>
      <c r="B4926" s="41" t="n">
        <v>45597</v>
      </c>
      <c r="C4926" t="n">
        <v>8</v>
      </c>
      <c r="D4926" t="n">
        <v>0</v>
      </c>
    </row>
    <row r="4927">
      <c r="A4927" t="inlineStr">
        <is>
          <t>U-72380c</t>
        </is>
      </c>
      <c r="B4927" s="41" t="n">
        <v>45047</v>
      </c>
      <c r="C4927" t="n">
        <v>9</v>
      </c>
      <c r="D4927" t="n">
        <v>2</v>
      </c>
    </row>
    <row r="4928">
      <c r="A4928" t="inlineStr">
        <is>
          <t>U-aa354c</t>
        </is>
      </c>
      <c r="B4928" s="41" t="n">
        <v>45627</v>
      </c>
      <c r="C4928" t="n">
        <v>5</v>
      </c>
      <c r="D4928" t="n">
        <v>0</v>
      </c>
    </row>
    <row r="4929">
      <c r="A4929" t="inlineStr">
        <is>
          <t>U-1aa433</t>
        </is>
      </c>
      <c r="B4929" s="41" t="n">
        <v>45200</v>
      </c>
      <c r="C4929" t="n">
        <v>8</v>
      </c>
      <c r="D4929" t="n">
        <v>0</v>
      </c>
    </row>
    <row r="4930">
      <c r="A4930" t="inlineStr">
        <is>
          <t>U-9f7bcb</t>
        </is>
      </c>
      <c r="B4930" s="41" t="n">
        <v>45444</v>
      </c>
      <c r="C4930" t="n">
        <v>9</v>
      </c>
      <c r="D4930" t="n">
        <v>0</v>
      </c>
    </row>
    <row r="4931">
      <c r="A4931" t="inlineStr">
        <is>
          <t>U-1c3b9a</t>
        </is>
      </c>
      <c r="B4931" s="41" t="n">
        <v>45139</v>
      </c>
      <c r="C4931" t="n">
        <v>11</v>
      </c>
      <c r="D4931" t="n">
        <v>0</v>
      </c>
    </row>
    <row r="4932">
      <c r="A4932" t="inlineStr">
        <is>
          <t>U-2c3161</t>
        </is>
      </c>
      <c r="B4932" s="41" t="n">
        <v>45078</v>
      </c>
      <c r="C4932" t="n">
        <v>6</v>
      </c>
      <c r="D4932" t="n">
        <v>1</v>
      </c>
    </row>
    <row r="4933">
      <c r="A4933" t="inlineStr">
        <is>
          <t>U-6ee707</t>
        </is>
      </c>
      <c r="B4933" s="41" t="n">
        <v>45566</v>
      </c>
      <c r="C4933" t="n">
        <v>10</v>
      </c>
      <c r="D4933" t="n">
        <v>1</v>
      </c>
    </row>
    <row r="4934">
      <c r="A4934" t="inlineStr">
        <is>
          <t>U-5e6ee3</t>
        </is>
      </c>
      <c r="B4934" s="41" t="n">
        <v>45444</v>
      </c>
      <c r="C4934" t="n">
        <v>10</v>
      </c>
      <c r="D4934" t="n">
        <v>0</v>
      </c>
    </row>
    <row r="4935">
      <c r="A4935" t="inlineStr">
        <is>
          <t>U-d5eabd</t>
        </is>
      </c>
      <c r="B4935" s="41" t="n">
        <v>45597</v>
      </c>
      <c r="C4935" t="n">
        <v>12</v>
      </c>
      <c r="D4935" t="n">
        <v>0</v>
      </c>
    </row>
    <row r="4936">
      <c r="A4936" t="inlineStr">
        <is>
          <t>U-ff6f43</t>
        </is>
      </c>
      <c r="B4936" s="41" t="n">
        <v>45108</v>
      </c>
      <c r="C4936" t="n">
        <v>17</v>
      </c>
      <c r="D4936" t="n">
        <v>0</v>
      </c>
    </row>
    <row r="4937">
      <c r="A4937" t="inlineStr">
        <is>
          <t>U-9457f3</t>
        </is>
      </c>
      <c r="B4937" s="41" t="n">
        <v>45474</v>
      </c>
      <c r="C4937" t="n">
        <v>7</v>
      </c>
      <c r="D4937" t="n">
        <v>0</v>
      </c>
    </row>
    <row r="4938">
      <c r="A4938" t="inlineStr">
        <is>
          <t>U-51a6b4</t>
        </is>
      </c>
      <c r="B4938" s="41" t="n">
        <v>45444</v>
      </c>
      <c r="C4938" t="n">
        <v>11</v>
      </c>
      <c r="D4938" t="n">
        <v>1</v>
      </c>
    </row>
    <row r="4939">
      <c r="A4939" t="inlineStr">
        <is>
          <t>U-27b89a</t>
        </is>
      </c>
      <c r="B4939" s="41" t="n">
        <v>45566</v>
      </c>
      <c r="C4939" t="n">
        <v>14</v>
      </c>
      <c r="D4939" t="n">
        <v>0</v>
      </c>
    </row>
    <row r="4940">
      <c r="A4940" t="inlineStr">
        <is>
          <t>U-2b8f45</t>
        </is>
      </c>
      <c r="B4940" s="41" t="n">
        <v>44927</v>
      </c>
      <c r="C4940" t="n">
        <v>12</v>
      </c>
      <c r="D4940" t="n">
        <v>2</v>
      </c>
    </row>
    <row r="4941">
      <c r="A4941" t="inlineStr">
        <is>
          <t>U-3e11a8</t>
        </is>
      </c>
      <c r="B4941" s="41" t="n">
        <v>45231</v>
      </c>
      <c r="C4941" t="n">
        <v>10</v>
      </c>
      <c r="D4941" t="n">
        <v>0</v>
      </c>
    </row>
    <row r="4942">
      <c r="A4942" t="inlineStr">
        <is>
          <t>U-8091f7</t>
        </is>
      </c>
      <c r="B4942" s="41" t="n">
        <v>45017</v>
      </c>
      <c r="C4942" t="n">
        <v>6</v>
      </c>
      <c r="D4942" t="n">
        <v>0</v>
      </c>
    </row>
    <row r="4943">
      <c r="A4943" t="inlineStr">
        <is>
          <t>U-3c5bfc</t>
        </is>
      </c>
      <c r="B4943" s="41" t="n">
        <v>45292</v>
      </c>
      <c r="C4943" t="n">
        <v>8</v>
      </c>
      <c r="D4943" t="n">
        <v>0</v>
      </c>
    </row>
    <row r="4944">
      <c r="A4944" t="inlineStr">
        <is>
          <t>U-c653e8</t>
        </is>
      </c>
      <c r="B4944" s="41" t="n">
        <v>45292</v>
      </c>
      <c r="C4944" t="n">
        <v>6</v>
      </c>
      <c r="D4944" t="n">
        <v>1</v>
      </c>
    </row>
    <row r="4945">
      <c r="A4945" t="inlineStr">
        <is>
          <t>U-c95105</t>
        </is>
      </c>
      <c r="B4945" s="41" t="n">
        <v>45413</v>
      </c>
      <c r="C4945" t="n">
        <v>11</v>
      </c>
      <c r="D4945" t="n">
        <v>0</v>
      </c>
    </row>
    <row r="4946">
      <c r="A4946" t="inlineStr">
        <is>
          <t>U-8942c9</t>
        </is>
      </c>
      <c r="B4946" s="41" t="n">
        <v>45200</v>
      </c>
      <c r="C4946" t="n">
        <v>3</v>
      </c>
      <c r="D4946" t="n">
        <v>2</v>
      </c>
    </row>
    <row r="4947">
      <c r="A4947" t="inlineStr">
        <is>
          <t>U-64e793</t>
        </is>
      </c>
      <c r="B4947" s="41" t="n">
        <v>45170</v>
      </c>
      <c r="C4947" t="n">
        <v>11</v>
      </c>
      <c r="D4947" t="n">
        <v>0</v>
      </c>
    </row>
    <row r="4948">
      <c r="A4948" t="inlineStr">
        <is>
          <t>U-c3c752</t>
        </is>
      </c>
      <c r="B4948" s="41" t="n">
        <v>45231</v>
      </c>
      <c r="C4948" t="n">
        <v>7</v>
      </c>
      <c r="D4948" t="n">
        <v>1</v>
      </c>
    </row>
    <row r="4949">
      <c r="A4949" t="inlineStr">
        <is>
          <t>U-5e91d7</t>
        </is>
      </c>
      <c r="B4949" s="41" t="n">
        <v>44958</v>
      </c>
      <c r="C4949" t="n">
        <v>10</v>
      </c>
      <c r="D4949" t="n">
        <v>0</v>
      </c>
    </row>
    <row r="4950">
      <c r="A4950" t="inlineStr">
        <is>
          <t>U-52f481</t>
        </is>
      </c>
      <c r="B4950" s="41" t="n">
        <v>45505</v>
      </c>
      <c r="C4950" t="n">
        <v>13</v>
      </c>
      <c r="D4950" t="n">
        <v>0</v>
      </c>
    </row>
    <row r="4951">
      <c r="A4951" t="inlineStr">
        <is>
          <t>U-bec7f1</t>
        </is>
      </c>
      <c r="B4951" s="41" t="n">
        <v>45323</v>
      </c>
      <c r="C4951" t="n">
        <v>8</v>
      </c>
      <c r="D4951" t="n">
        <v>0</v>
      </c>
    </row>
    <row r="4952">
      <c r="A4952" t="inlineStr">
        <is>
          <t>U-74bf06</t>
        </is>
      </c>
      <c r="B4952" s="41" t="n">
        <v>45047</v>
      </c>
      <c r="C4952" t="n">
        <v>16</v>
      </c>
      <c r="D4952" t="n">
        <v>0</v>
      </c>
    </row>
    <row r="4953">
      <c r="A4953" t="inlineStr">
        <is>
          <t>U-9f0fcd</t>
        </is>
      </c>
      <c r="B4953" s="41" t="n">
        <v>45139</v>
      </c>
      <c r="C4953" t="n">
        <v>8</v>
      </c>
      <c r="D4953" t="n">
        <v>0</v>
      </c>
    </row>
    <row r="4954">
      <c r="A4954" t="inlineStr">
        <is>
          <t>U-0ab1fb</t>
        </is>
      </c>
      <c r="B4954" s="41" t="n">
        <v>45139</v>
      </c>
      <c r="C4954" t="n">
        <v>8</v>
      </c>
      <c r="D4954" t="n">
        <v>0</v>
      </c>
    </row>
    <row r="4955">
      <c r="A4955" t="inlineStr">
        <is>
          <t>U-4aec1f</t>
        </is>
      </c>
      <c r="B4955" s="41" t="n">
        <v>45566</v>
      </c>
      <c r="C4955" t="n">
        <v>13</v>
      </c>
      <c r="D4955" t="n">
        <v>0</v>
      </c>
    </row>
    <row r="4956">
      <c r="A4956" t="inlineStr">
        <is>
          <t>U-668157</t>
        </is>
      </c>
      <c r="B4956" s="41" t="n">
        <v>45017</v>
      </c>
      <c r="C4956" t="n">
        <v>14</v>
      </c>
      <c r="D4956" t="n">
        <v>0</v>
      </c>
    </row>
    <row r="4957">
      <c r="A4957" t="inlineStr">
        <is>
          <t>U-beb2f7</t>
        </is>
      </c>
      <c r="B4957" s="41" t="n">
        <v>45170</v>
      </c>
      <c r="C4957" t="n">
        <v>6</v>
      </c>
      <c r="D4957" t="n">
        <v>2</v>
      </c>
    </row>
    <row r="4958">
      <c r="A4958" t="inlineStr">
        <is>
          <t>U-e9143b</t>
        </is>
      </c>
      <c r="B4958" s="41" t="n">
        <v>45292</v>
      </c>
      <c r="C4958" t="n">
        <v>15</v>
      </c>
      <c r="D4958" t="n">
        <v>2</v>
      </c>
    </row>
    <row r="4959">
      <c r="A4959" t="inlineStr">
        <is>
          <t>U-978e98</t>
        </is>
      </c>
      <c r="B4959" s="41" t="n">
        <v>45536</v>
      </c>
      <c r="C4959" t="n">
        <v>8</v>
      </c>
      <c r="D4959" t="n">
        <v>1</v>
      </c>
    </row>
    <row r="4960">
      <c r="A4960" t="inlineStr">
        <is>
          <t>U-c1c17e</t>
        </is>
      </c>
      <c r="B4960" s="41" t="n">
        <v>45352</v>
      </c>
      <c r="C4960" t="n">
        <v>11</v>
      </c>
      <c r="D4960" t="n">
        <v>1</v>
      </c>
    </row>
    <row r="4961">
      <c r="A4961" t="inlineStr">
        <is>
          <t>U-1847aa</t>
        </is>
      </c>
      <c r="B4961" s="41" t="n">
        <v>45047</v>
      </c>
      <c r="C4961" t="n">
        <v>14</v>
      </c>
      <c r="D4961" t="n">
        <v>2</v>
      </c>
    </row>
    <row r="4962">
      <c r="A4962" t="inlineStr">
        <is>
          <t>U-ae2ea2</t>
        </is>
      </c>
      <c r="B4962" s="41" t="n">
        <v>45352</v>
      </c>
      <c r="C4962" t="n">
        <v>12</v>
      </c>
      <c r="D4962" t="n">
        <v>0</v>
      </c>
    </row>
    <row r="4963">
      <c r="A4963" t="inlineStr">
        <is>
          <t>U-acf6c9</t>
        </is>
      </c>
      <c r="B4963" s="41" t="n">
        <v>45047</v>
      </c>
      <c r="C4963" t="n">
        <v>12</v>
      </c>
      <c r="D4963" t="n">
        <v>0</v>
      </c>
    </row>
    <row r="4964">
      <c r="A4964" t="inlineStr">
        <is>
          <t>U-2eee7a</t>
        </is>
      </c>
      <c r="B4964" s="41" t="n">
        <v>45200</v>
      </c>
      <c r="C4964" t="n">
        <v>10</v>
      </c>
      <c r="D4964" t="n">
        <v>0</v>
      </c>
    </row>
    <row r="4965">
      <c r="A4965" t="inlineStr">
        <is>
          <t>U-64220d</t>
        </is>
      </c>
      <c r="B4965" s="41" t="n">
        <v>44958</v>
      </c>
      <c r="C4965" t="n">
        <v>12</v>
      </c>
      <c r="D4965" t="n">
        <v>3</v>
      </c>
    </row>
    <row r="4966">
      <c r="A4966" t="inlineStr">
        <is>
          <t>U-51b0f4</t>
        </is>
      </c>
      <c r="B4966" s="41" t="n">
        <v>44986</v>
      </c>
      <c r="C4966" t="n">
        <v>8</v>
      </c>
      <c r="D4966" t="n">
        <v>0</v>
      </c>
    </row>
    <row r="4967">
      <c r="A4967" t="inlineStr">
        <is>
          <t>U-e5ca9a</t>
        </is>
      </c>
      <c r="B4967" s="41" t="n">
        <v>45597</v>
      </c>
      <c r="C4967" t="n">
        <v>12</v>
      </c>
      <c r="D4967" t="n">
        <v>0</v>
      </c>
    </row>
    <row r="4968">
      <c r="A4968" t="inlineStr">
        <is>
          <t>U-54f228</t>
        </is>
      </c>
      <c r="B4968" s="41" t="n">
        <v>45170</v>
      </c>
      <c r="C4968" t="n">
        <v>16</v>
      </c>
      <c r="D4968" t="n">
        <v>1</v>
      </c>
    </row>
    <row r="4969">
      <c r="A4969" t="inlineStr">
        <is>
          <t>U-2570da</t>
        </is>
      </c>
      <c r="B4969" s="41" t="n">
        <v>45474</v>
      </c>
      <c r="C4969" t="n">
        <v>11</v>
      </c>
      <c r="D4969" t="n">
        <v>0</v>
      </c>
    </row>
    <row r="4970">
      <c r="A4970" t="inlineStr">
        <is>
          <t>U-da4aaa</t>
        </is>
      </c>
      <c r="B4970" s="41" t="n">
        <v>45627</v>
      </c>
      <c r="C4970" t="n">
        <v>11</v>
      </c>
      <c r="D4970" t="n">
        <v>2</v>
      </c>
    </row>
    <row r="4971">
      <c r="A4971" t="inlineStr">
        <is>
          <t>U-8bea95</t>
        </is>
      </c>
      <c r="B4971" s="41" t="n">
        <v>45413</v>
      </c>
      <c r="C4971" t="n">
        <v>13</v>
      </c>
      <c r="D4971" t="n">
        <v>0</v>
      </c>
    </row>
    <row r="4972">
      <c r="A4972" t="inlineStr">
        <is>
          <t>U-e315e0</t>
        </is>
      </c>
      <c r="B4972" s="41" t="n">
        <v>45323</v>
      </c>
      <c r="C4972" t="n">
        <v>9</v>
      </c>
      <c r="D4972" t="n">
        <v>0</v>
      </c>
    </row>
    <row r="4973">
      <c r="A4973" t="inlineStr">
        <is>
          <t>U-f1d46a</t>
        </is>
      </c>
      <c r="B4973" s="41" t="n">
        <v>45536</v>
      </c>
      <c r="C4973" t="n">
        <v>7</v>
      </c>
      <c r="D4973" t="n">
        <v>1</v>
      </c>
    </row>
    <row r="4974">
      <c r="A4974" t="inlineStr">
        <is>
          <t>U-f1d5ab</t>
        </is>
      </c>
      <c r="B4974" s="41" t="n">
        <v>45444</v>
      </c>
      <c r="C4974" t="n">
        <v>10</v>
      </c>
      <c r="D4974" t="n">
        <v>0</v>
      </c>
    </row>
    <row r="4975">
      <c r="A4975" t="inlineStr">
        <is>
          <t>U-93a442</t>
        </is>
      </c>
      <c r="B4975" s="41" t="n">
        <v>45108</v>
      </c>
      <c r="C4975" t="n">
        <v>11</v>
      </c>
      <c r="D4975" t="n">
        <v>0</v>
      </c>
    </row>
    <row r="4976">
      <c r="A4976" t="inlineStr">
        <is>
          <t>U-2a54a6</t>
        </is>
      </c>
      <c r="B4976" s="41" t="n">
        <v>45597</v>
      </c>
      <c r="C4976" t="n">
        <v>7</v>
      </c>
      <c r="D4976" t="n">
        <v>1</v>
      </c>
    </row>
    <row r="4977">
      <c r="A4977" t="inlineStr">
        <is>
          <t>U-ce4d4e</t>
        </is>
      </c>
      <c r="B4977" s="41" t="n">
        <v>45444</v>
      </c>
      <c r="C4977" t="n">
        <v>10</v>
      </c>
      <c r="D4977" t="n">
        <v>0</v>
      </c>
    </row>
    <row r="4978">
      <c r="A4978" t="inlineStr">
        <is>
          <t>U-0c3464</t>
        </is>
      </c>
      <c r="B4978" s="41" t="n">
        <v>45597</v>
      </c>
      <c r="C4978" t="n">
        <v>7</v>
      </c>
      <c r="D4978" t="n">
        <v>2</v>
      </c>
    </row>
    <row r="4979">
      <c r="A4979" t="inlineStr">
        <is>
          <t>U-55f635</t>
        </is>
      </c>
      <c r="B4979" s="41" t="n">
        <v>45139</v>
      </c>
      <c r="C4979" t="n">
        <v>11</v>
      </c>
      <c r="D4979" t="n">
        <v>0</v>
      </c>
    </row>
    <row r="4980">
      <c r="A4980" t="inlineStr">
        <is>
          <t>U-89fedb</t>
        </is>
      </c>
      <c r="B4980" s="41" t="n">
        <v>45597</v>
      </c>
      <c r="C4980" t="n">
        <v>4</v>
      </c>
      <c r="D4980" t="n">
        <v>2</v>
      </c>
    </row>
    <row r="4981">
      <c r="A4981" t="inlineStr">
        <is>
          <t>U-efec4a</t>
        </is>
      </c>
      <c r="B4981" s="41" t="n">
        <v>45017</v>
      </c>
      <c r="C4981" t="n">
        <v>11</v>
      </c>
      <c r="D4981" t="n">
        <v>2</v>
      </c>
    </row>
    <row r="4982">
      <c r="A4982" t="inlineStr">
        <is>
          <t>U-ef1e03</t>
        </is>
      </c>
      <c r="B4982" s="41" t="n">
        <v>45627</v>
      </c>
      <c r="C4982" t="n">
        <v>9</v>
      </c>
      <c r="D4982" t="n">
        <v>0</v>
      </c>
    </row>
    <row r="4983">
      <c r="A4983" t="inlineStr">
        <is>
          <t>U-0a4381</t>
        </is>
      </c>
      <c r="B4983" s="41" t="n">
        <v>45200</v>
      </c>
      <c r="C4983" t="n">
        <v>9</v>
      </c>
      <c r="D4983" t="n">
        <v>0</v>
      </c>
    </row>
    <row r="4984">
      <c r="A4984" t="inlineStr">
        <is>
          <t>U-5faf8a</t>
        </is>
      </c>
      <c r="B4984" s="41" t="n">
        <v>45017</v>
      </c>
      <c r="C4984" t="n">
        <v>15</v>
      </c>
      <c r="D4984" t="n">
        <v>0</v>
      </c>
    </row>
    <row r="4985">
      <c r="A4985" t="inlineStr">
        <is>
          <t>U-659f21</t>
        </is>
      </c>
      <c r="B4985" s="41" t="n">
        <v>45292</v>
      </c>
      <c r="C4985" t="n">
        <v>11</v>
      </c>
      <c r="D4985" t="n">
        <v>0</v>
      </c>
    </row>
    <row r="4986">
      <c r="A4986" t="inlineStr">
        <is>
          <t>U-099eb7</t>
        </is>
      </c>
      <c r="B4986" s="41" t="n">
        <v>45047</v>
      </c>
      <c r="C4986" t="n">
        <v>14</v>
      </c>
      <c r="D4986" t="n">
        <v>3</v>
      </c>
    </row>
    <row r="4987">
      <c r="A4987" t="inlineStr">
        <is>
          <t>U-c9a70d</t>
        </is>
      </c>
      <c r="B4987" s="41" t="n">
        <v>45047</v>
      </c>
      <c r="C4987" t="n">
        <v>8</v>
      </c>
      <c r="D4987" t="n">
        <v>0</v>
      </c>
    </row>
    <row r="4988">
      <c r="A4988" t="inlineStr">
        <is>
          <t>U-c618af</t>
        </is>
      </c>
      <c r="B4988" s="41" t="n">
        <v>45078</v>
      </c>
      <c r="C4988" t="n">
        <v>11</v>
      </c>
      <c r="D4988" t="n">
        <v>0</v>
      </c>
    </row>
    <row r="4989">
      <c r="A4989" t="inlineStr">
        <is>
          <t>U-1a534d</t>
        </is>
      </c>
      <c r="B4989" s="41" t="n">
        <v>45597</v>
      </c>
      <c r="C4989" t="n">
        <v>7</v>
      </c>
      <c r="D4989" t="n">
        <v>1</v>
      </c>
    </row>
    <row r="4990">
      <c r="A4990" t="inlineStr">
        <is>
          <t>U-c59b64</t>
        </is>
      </c>
      <c r="B4990" s="41" t="n">
        <v>45444</v>
      </c>
      <c r="C4990" t="n">
        <v>8</v>
      </c>
      <c r="D4990" t="n">
        <v>0</v>
      </c>
    </row>
    <row r="4991">
      <c r="A4991" t="inlineStr">
        <is>
          <t>U-26a617</t>
        </is>
      </c>
      <c r="B4991" s="41" t="n">
        <v>45413</v>
      </c>
      <c r="C4991" t="n">
        <v>10</v>
      </c>
      <c r="D4991" t="n">
        <v>2</v>
      </c>
    </row>
    <row r="4992">
      <c r="A4992" t="inlineStr">
        <is>
          <t>U-84fd57</t>
        </is>
      </c>
      <c r="B4992" s="41" t="n">
        <v>45108</v>
      </c>
      <c r="C4992" t="n">
        <v>8</v>
      </c>
      <c r="D4992" t="n">
        <v>0</v>
      </c>
    </row>
    <row r="4993">
      <c r="A4993" t="inlineStr">
        <is>
          <t>U-a8e739</t>
        </is>
      </c>
      <c r="B4993" s="41" t="n">
        <v>45627</v>
      </c>
      <c r="C4993" t="n">
        <v>10</v>
      </c>
      <c r="D4993" t="n">
        <v>0</v>
      </c>
    </row>
    <row r="4994">
      <c r="A4994" t="inlineStr">
        <is>
          <t>U-d10351</t>
        </is>
      </c>
      <c r="B4994" s="41" t="n">
        <v>45566</v>
      </c>
      <c r="C4994" t="n">
        <v>8</v>
      </c>
      <c r="D4994" t="n">
        <v>1</v>
      </c>
    </row>
    <row r="4995">
      <c r="A4995" t="inlineStr">
        <is>
          <t>U-bf93e5</t>
        </is>
      </c>
      <c r="B4995" s="41" t="n">
        <v>45352</v>
      </c>
      <c r="C4995" t="n">
        <v>8</v>
      </c>
      <c r="D4995" t="n">
        <v>1</v>
      </c>
    </row>
    <row r="4996">
      <c r="A4996" t="inlineStr">
        <is>
          <t>U-f65ca5</t>
        </is>
      </c>
      <c r="B4996" s="41" t="n">
        <v>45352</v>
      </c>
      <c r="C4996" t="n">
        <v>15</v>
      </c>
      <c r="D4996" t="n">
        <v>0</v>
      </c>
    </row>
    <row r="4997">
      <c r="A4997" t="inlineStr">
        <is>
          <t>U-ee292a</t>
        </is>
      </c>
      <c r="B4997" s="41" t="n">
        <v>45261</v>
      </c>
      <c r="C4997" t="n">
        <v>13</v>
      </c>
      <c r="D4997" t="n">
        <v>2</v>
      </c>
    </row>
    <row r="4998">
      <c r="A4998" t="inlineStr">
        <is>
          <t>U-82796d</t>
        </is>
      </c>
      <c r="B4998" s="41" t="n">
        <v>45047</v>
      </c>
      <c r="C4998" t="n">
        <v>7</v>
      </c>
      <c r="D4998" t="n">
        <v>3</v>
      </c>
    </row>
    <row r="4999">
      <c r="A4999" t="inlineStr">
        <is>
          <t>U-f3f5f5</t>
        </is>
      </c>
      <c r="B4999" s="41" t="n">
        <v>45352</v>
      </c>
      <c r="C4999" t="n">
        <v>12</v>
      </c>
      <c r="D4999" t="n">
        <v>3</v>
      </c>
    </row>
    <row r="5000">
      <c r="A5000" t="inlineStr">
        <is>
          <t>U-15eb8a</t>
        </is>
      </c>
      <c r="B5000" s="41" t="n">
        <v>45108</v>
      </c>
      <c r="C5000" t="n">
        <v>6</v>
      </c>
      <c r="D5000" t="n">
        <v>0</v>
      </c>
    </row>
    <row r="5001">
      <c r="A5001" t="inlineStr">
        <is>
          <t>U-b0ac5c</t>
        </is>
      </c>
      <c r="B5001" s="41" t="n">
        <v>45505</v>
      </c>
      <c r="C5001" t="n">
        <v>15</v>
      </c>
      <c r="D5001" t="n">
        <v>0</v>
      </c>
    </row>
    <row r="5002">
      <c r="A5002" t="inlineStr">
        <is>
          <t>U-30be5f</t>
        </is>
      </c>
      <c r="B5002" s="41" t="n">
        <v>45413</v>
      </c>
      <c r="C5002" t="n">
        <v>14</v>
      </c>
      <c r="D5002" t="n">
        <v>0</v>
      </c>
    </row>
    <row r="5003">
      <c r="A5003" t="inlineStr">
        <is>
          <t>U-98c08f</t>
        </is>
      </c>
      <c r="B5003" s="41" t="n">
        <v>45413</v>
      </c>
      <c r="C5003" t="n">
        <v>14</v>
      </c>
      <c r="D5003" t="n">
        <v>0</v>
      </c>
    </row>
    <row r="5004">
      <c r="A5004" t="inlineStr">
        <is>
          <t>U-64baa4</t>
        </is>
      </c>
      <c r="B5004" s="41" t="n">
        <v>45261</v>
      </c>
      <c r="C5004" t="n">
        <v>11</v>
      </c>
      <c r="D5004" t="n">
        <v>1</v>
      </c>
    </row>
    <row r="5005">
      <c r="A5005" t="inlineStr">
        <is>
          <t>U-7e75ac</t>
        </is>
      </c>
      <c r="B5005" s="41" t="n">
        <v>45505</v>
      </c>
      <c r="C5005" t="n">
        <v>5</v>
      </c>
      <c r="D5005" t="n">
        <v>0</v>
      </c>
    </row>
    <row r="5006">
      <c r="A5006" t="inlineStr">
        <is>
          <t>U-024e12</t>
        </is>
      </c>
      <c r="B5006" s="41" t="n">
        <v>45474</v>
      </c>
      <c r="C5006" t="n">
        <v>3</v>
      </c>
      <c r="D5006" t="n">
        <v>0</v>
      </c>
    </row>
    <row r="5007">
      <c r="A5007" t="inlineStr">
        <is>
          <t>U-2d4511</t>
        </is>
      </c>
      <c r="B5007" s="41" t="n">
        <v>45597</v>
      </c>
      <c r="C5007" t="n">
        <v>10</v>
      </c>
      <c r="D5007" t="n">
        <v>0</v>
      </c>
    </row>
    <row r="5008">
      <c r="A5008" t="inlineStr">
        <is>
          <t>U-84a701</t>
        </is>
      </c>
      <c r="B5008" s="41" t="n">
        <v>45413</v>
      </c>
      <c r="C5008" t="n">
        <v>17</v>
      </c>
      <c r="D5008" t="n">
        <v>0</v>
      </c>
    </row>
    <row r="5009">
      <c r="A5009" t="inlineStr">
        <is>
          <t>U-f62c8a</t>
        </is>
      </c>
      <c r="B5009" s="41" t="n">
        <v>45383</v>
      </c>
      <c r="C5009" t="n">
        <v>16</v>
      </c>
      <c r="D5009" t="n">
        <v>0</v>
      </c>
    </row>
    <row r="5010">
      <c r="A5010" t="inlineStr">
        <is>
          <t>U-a87fc3</t>
        </is>
      </c>
      <c r="B5010" s="41" t="n">
        <v>45047</v>
      </c>
      <c r="C5010" t="n">
        <v>6</v>
      </c>
      <c r="D5010" t="n">
        <v>0</v>
      </c>
    </row>
    <row r="5011">
      <c r="A5011" t="inlineStr">
        <is>
          <t>U-e921fb</t>
        </is>
      </c>
      <c r="B5011" s="41" t="n">
        <v>45200</v>
      </c>
      <c r="C5011" t="n">
        <v>5</v>
      </c>
      <c r="D5011" t="n">
        <v>0</v>
      </c>
    </row>
    <row r="5012">
      <c r="A5012" t="inlineStr">
        <is>
          <t>U-aea793</t>
        </is>
      </c>
      <c r="B5012" s="41" t="n">
        <v>45261</v>
      </c>
      <c r="C5012" t="n">
        <v>7</v>
      </c>
      <c r="D5012" t="n">
        <v>2</v>
      </c>
    </row>
    <row r="5013">
      <c r="A5013" t="inlineStr">
        <is>
          <t>U-32e266</t>
        </is>
      </c>
      <c r="B5013" s="41" t="n">
        <v>45597</v>
      </c>
      <c r="C5013" t="n">
        <v>11</v>
      </c>
      <c r="D5013" t="n">
        <v>0</v>
      </c>
    </row>
    <row r="5014">
      <c r="A5014" t="inlineStr">
        <is>
          <t>U-5c151e</t>
        </is>
      </c>
      <c r="B5014" s="41" t="n">
        <v>45078</v>
      </c>
      <c r="C5014" t="n">
        <v>5</v>
      </c>
      <c r="D5014" t="n">
        <v>0</v>
      </c>
    </row>
    <row r="5015">
      <c r="A5015" t="inlineStr">
        <is>
          <t>U-555bbc</t>
        </is>
      </c>
      <c r="B5015" s="41" t="n">
        <v>44927</v>
      </c>
      <c r="C5015" t="n">
        <v>7</v>
      </c>
      <c r="D5015" t="n">
        <v>0</v>
      </c>
    </row>
    <row r="5016">
      <c r="A5016" t="inlineStr">
        <is>
          <t>U-9f872d</t>
        </is>
      </c>
      <c r="B5016" s="41" t="n">
        <v>45078</v>
      </c>
      <c r="C5016" t="n">
        <v>6</v>
      </c>
      <c r="D5016" t="n">
        <v>0</v>
      </c>
    </row>
    <row r="5017">
      <c r="A5017" t="inlineStr">
        <is>
          <t>U-a82fe6</t>
        </is>
      </c>
      <c r="B5017" s="41" t="n">
        <v>45597</v>
      </c>
      <c r="C5017" t="n">
        <v>5</v>
      </c>
      <c r="D5017" t="n">
        <v>2</v>
      </c>
    </row>
    <row r="5018">
      <c r="A5018" t="inlineStr">
        <is>
          <t>U-2bef03</t>
        </is>
      </c>
      <c r="B5018" s="41" t="n">
        <v>45047</v>
      </c>
      <c r="C5018" t="n">
        <v>13</v>
      </c>
      <c r="D5018" t="n">
        <v>0</v>
      </c>
    </row>
    <row r="5019">
      <c r="A5019" t="inlineStr">
        <is>
          <t>U-cc97a6</t>
        </is>
      </c>
      <c r="B5019" s="41" t="n">
        <v>45108</v>
      </c>
      <c r="C5019" t="n">
        <v>19</v>
      </c>
      <c r="D5019" t="n">
        <v>3</v>
      </c>
    </row>
    <row r="5020">
      <c r="A5020" t="inlineStr">
        <is>
          <t>U-29312a</t>
        </is>
      </c>
      <c r="B5020" s="41" t="n">
        <v>45323</v>
      </c>
      <c r="C5020" t="n">
        <v>6</v>
      </c>
      <c r="D5020" t="n">
        <v>0</v>
      </c>
    </row>
    <row r="5021">
      <c r="A5021" t="inlineStr">
        <is>
          <t>U-7d5bd8</t>
        </is>
      </c>
      <c r="B5021" s="41" t="n">
        <v>45139</v>
      </c>
      <c r="C5021" t="n">
        <v>4</v>
      </c>
      <c r="D5021" t="n">
        <v>0</v>
      </c>
    </row>
    <row r="5022">
      <c r="A5022" t="inlineStr">
        <is>
          <t>U-933413</t>
        </is>
      </c>
      <c r="B5022" s="41" t="n">
        <v>45383</v>
      </c>
      <c r="C5022" t="n">
        <v>9</v>
      </c>
      <c r="D5022" t="n">
        <v>0</v>
      </c>
    </row>
    <row r="5023">
      <c r="A5023" t="inlineStr">
        <is>
          <t>U-678a50</t>
        </is>
      </c>
      <c r="B5023" s="41" t="n">
        <v>45292</v>
      </c>
      <c r="C5023" t="n">
        <v>13</v>
      </c>
      <c r="D5023" t="n">
        <v>0</v>
      </c>
    </row>
    <row r="5024">
      <c r="A5024" t="inlineStr">
        <is>
          <t>U-7fd263</t>
        </is>
      </c>
      <c r="B5024" s="41" t="n">
        <v>45078</v>
      </c>
      <c r="C5024" t="n">
        <v>15</v>
      </c>
      <c r="D5024" t="n">
        <v>0</v>
      </c>
    </row>
    <row r="5025">
      <c r="A5025" t="inlineStr">
        <is>
          <t>U-b0ed51</t>
        </is>
      </c>
      <c r="B5025" s="41" t="n">
        <v>45444</v>
      </c>
      <c r="C5025" t="n">
        <v>11</v>
      </c>
      <c r="D5025" t="n">
        <v>1</v>
      </c>
    </row>
    <row r="5026">
      <c r="A5026" t="inlineStr">
        <is>
          <t>U-6fe829</t>
        </is>
      </c>
      <c r="B5026" s="41" t="n">
        <v>44927</v>
      </c>
      <c r="C5026" t="n">
        <v>13</v>
      </c>
      <c r="D5026" t="n">
        <v>0</v>
      </c>
    </row>
    <row r="5027">
      <c r="A5027" t="inlineStr">
        <is>
          <t>U-fc441e</t>
        </is>
      </c>
      <c r="B5027" s="41" t="n">
        <v>45383</v>
      </c>
      <c r="C5027" t="n">
        <v>15</v>
      </c>
      <c r="D5027" t="n">
        <v>0</v>
      </c>
    </row>
    <row r="5028">
      <c r="A5028" t="inlineStr">
        <is>
          <t>U-33bd12</t>
        </is>
      </c>
      <c r="B5028" s="41" t="n">
        <v>45200</v>
      </c>
      <c r="C5028" t="n">
        <v>15</v>
      </c>
      <c r="D5028" t="n">
        <v>0</v>
      </c>
    </row>
    <row r="5029">
      <c r="A5029" t="inlineStr">
        <is>
          <t>U-33dda7</t>
        </is>
      </c>
      <c r="B5029" s="41" t="n">
        <v>44958</v>
      </c>
      <c r="C5029" t="n">
        <v>6</v>
      </c>
      <c r="D5029" t="n">
        <v>1</v>
      </c>
    </row>
    <row r="5030">
      <c r="A5030" t="inlineStr">
        <is>
          <t>U-6378b9</t>
        </is>
      </c>
      <c r="B5030" s="41" t="n">
        <v>45352</v>
      </c>
      <c r="C5030" t="n">
        <v>7</v>
      </c>
      <c r="D5030" t="n">
        <v>0</v>
      </c>
    </row>
    <row r="5031">
      <c r="A5031" t="inlineStr">
        <is>
          <t>U-6d575f</t>
        </is>
      </c>
      <c r="B5031" s="41" t="n">
        <v>45627</v>
      </c>
      <c r="C5031" t="n">
        <v>13</v>
      </c>
      <c r="D5031" t="n">
        <v>0</v>
      </c>
    </row>
    <row r="5032">
      <c r="A5032" t="inlineStr">
        <is>
          <t>U-46aa95</t>
        </is>
      </c>
      <c r="B5032" s="41" t="n">
        <v>45597</v>
      </c>
      <c r="C5032" t="n">
        <v>8</v>
      </c>
      <c r="D5032" t="n">
        <v>0</v>
      </c>
    </row>
    <row r="5033">
      <c r="A5033" t="inlineStr">
        <is>
          <t>U-434687</t>
        </is>
      </c>
      <c r="B5033" s="41" t="n">
        <v>45505</v>
      </c>
      <c r="C5033" t="n">
        <v>10</v>
      </c>
      <c r="D5033" t="n">
        <v>1</v>
      </c>
    </row>
    <row r="5034">
      <c r="A5034" t="inlineStr">
        <is>
          <t>U-6becea</t>
        </is>
      </c>
      <c r="B5034" s="41" t="n">
        <v>45231</v>
      </c>
      <c r="C5034" t="n">
        <v>6</v>
      </c>
      <c r="D5034" t="n">
        <v>1</v>
      </c>
    </row>
    <row r="5035">
      <c r="A5035" t="inlineStr">
        <is>
          <t>U-a7cbec</t>
        </is>
      </c>
      <c r="B5035" s="41" t="n">
        <v>45536</v>
      </c>
      <c r="C5035" t="n">
        <v>7</v>
      </c>
      <c r="D5035" t="n">
        <v>0</v>
      </c>
    </row>
    <row r="5036">
      <c r="A5036" t="inlineStr">
        <is>
          <t>U-ccc46a</t>
        </is>
      </c>
      <c r="B5036" s="41" t="n">
        <v>45323</v>
      </c>
      <c r="C5036" t="n">
        <v>10</v>
      </c>
      <c r="D5036" t="n">
        <v>0</v>
      </c>
    </row>
    <row r="5037">
      <c r="A5037" t="inlineStr">
        <is>
          <t>U-06a253</t>
        </is>
      </c>
      <c r="B5037" s="41" t="n">
        <v>45047</v>
      </c>
      <c r="C5037" t="n">
        <v>6</v>
      </c>
      <c r="D5037" t="n">
        <v>0</v>
      </c>
    </row>
    <row r="5038">
      <c r="A5038" t="inlineStr">
        <is>
          <t>U-3728eb</t>
        </is>
      </c>
      <c r="B5038" s="41" t="n">
        <v>45352</v>
      </c>
      <c r="C5038" t="n">
        <v>10</v>
      </c>
      <c r="D5038" t="n">
        <v>1</v>
      </c>
    </row>
    <row r="5039">
      <c r="A5039" t="inlineStr">
        <is>
          <t>U-6737e9</t>
        </is>
      </c>
      <c r="B5039" s="41" t="n">
        <v>45047</v>
      </c>
      <c r="C5039" t="n">
        <v>8</v>
      </c>
      <c r="D5039" t="n">
        <v>0</v>
      </c>
    </row>
    <row r="5040">
      <c r="A5040" t="inlineStr">
        <is>
          <t>U-35d160</t>
        </is>
      </c>
      <c r="B5040" s="41" t="n">
        <v>45231</v>
      </c>
      <c r="C5040" t="n">
        <v>8</v>
      </c>
      <c r="D5040" t="n">
        <v>0</v>
      </c>
    </row>
    <row r="5041">
      <c r="A5041" t="inlineStr">
        <is>
          <t>U-e6bed7</t>
        </is>
      </c>
      <c r="B5041" s="41" t="n">
        <v>45597</v>
      </c>
      <c r="C5041" t="n">
        <v>9</v>
      </c>
      <c r="D5041" t="n">
        <v>3</v>
      </c>
    </row>
    <row r="5042">
      <c r="A5042" t="inlineStr">
        <is>
          <t>U-32b4c7</t>
        </is>
      </c>
      <c r="B5042" s="41" t="n">
        <v>45323</v>
      </c>
      <c r="C5042" t="n">
        <v>8</v>
      </c>
      <c r="D5042" t="n">
        <v>0</v>
      </c>
    </row>
    <row r="5043">
      <c r="A5043" t="inlineStr">
        <is>
          <t>U-56c97c</t>
        </is>
      </c>
      <c r="B5043" s="41" t="n">
        <v>45292</v>
      </c>
      <c r="C5043" t="n">
        <v>14</v>
      </c>
      <c r="D5043" t="n">
        <v>0</v>
      </c>
    </row>
    <row r="5044">
      <c r="A5044" t="inlineStr">
        <is>
          <t>U-7f2c8e</t>
        </is>
      </c>
      <c r="B5044" s="41" t="n">
        <v>45536</v>
      </c>
      <c r="C5044" t="n">
        <v>6</v>
      </c>
      <c r="D5044" t="n">
        <v>0</v>
      </c>
    </row>
    <row r="5045">
      <c r="A5045" t="inlineStr">
        <is>
          <t>U-08e5bc</t>
        </is>
      </c>
      <c r="B5045" s="41" t="n">
        <v>45017</v>
      </c>
      <c r="C5045" t="n">
        <v>5</v>
      </c>
      <c r="D5045" t="n">
        <v>0</v>
      </c>
    </row>
    <row r="5046">
      <c r="A5046" t="inlineStr">
        <is>
          <t>U-8f8952</t>
        </is>
      </c>
      <c r="B5046" s="41" t="n">
        <v>45170</v>
      </c>
      <c r="C5046" t="n">
        <v>6</v>
      </c>
      <c r="D5046" t="n">
        <v>0</v>
      </c>
    </row>
    <row r="5047">
      <c r="A5047" t="inlineStr">
        <is>
          <t>U-33c2b7</t>
        </is>
      </c>
      <c r="B5047" s="41" t="n">
        <v>45597</v>
      </c>
      <c r="C5047" t="n">
        <v>9</v>
      </c>
      <c r="D5047" t="n">
        <v>1</v>
      </c>
    </row>
    <row r="5048">
      <c r="A5048" t="inlineStr">
        <is>
          <t>U-b074a9</t>
        </is>
      </c>
      <c r="B5048" s="41" t="n">
        <v>45444</v>
      </c>
      <c r="C5048" t="n">
        <v>8</v>
      </c>
      <c r="D5048" t="n">
        <v>0</v>
      </c>
    </row>
    <row r="5049">
      <c r="A5049" t="inlineStr">
        <is>
          <t>U-6e9aff</t>
        </is>
      </c>
      <c r="B5049" s="41" t="n">
        <v>45383</v>
      </c>
      <c r="C5049" t="n">
        <v>11</v>
      </c>
      <c r="D5049" t="n">
        <v>0</v>
      </c>
    </row>
    <row r="5050">
      <c r="A5050" t="inlineStr">
        <is>
          <t>U-23ebc9</t>
        </is>
      </c>
      <c r="B5050" s="41" t="n">
        <v>44958</v>
      </c>
      <c r="C5050" t="n">
        <v>11</v>
      </c>
      <c r="D5050" t="n">
        <v>0</v>
      </c>
    </row>
    <row r="5051">
      <c r="A5051" t="inlineStr">
        <is>
          <t>U-9f8696</t>
        </is>
      </c>
      <c r="B5051" s="41" t="n">
        <v>45566</v>
      </c>
      <c r="C5051" t="n">
        <v>16</v>
      </c>
      <c r="D5051" t="n">
        <v>1</v>
      </c>
    </row>
    <row r="5052">
      <c r="A5052" t="inlineStr">
        <is>
          <t>U-a16fef</t>
        </is>
      </c>
      <c r="B5052" s="41" t="n">
        <v>45017</v>
      </c>
      <c r="C5052" t="n">
        <v>13</v>
      </c>
      <c r="D5052" t="n">
        <v>1</v>
      </c>
    </row>
    <row r="5053">
      <c r="A5053" t="inlineStr">
        <is>
          <t>U-633605</t>
        </is>
      </c>
      <c r="B5053" s="41" t="n">
        <v>45566</v>
      </c>
      <c r="C5053" t="n">
        <v>9</v>
      </c>
      <c r="D5053" t="n">
        <v>0</v>
      </c>
    </row>
    <row r="5054">
      <c r="A5054" t="inlineStr">
        <is>
          <t>U-073dbb</t>
        </is>
      </c>
      <c r="B5054" s="41" t="n">
        <v>45536</v>
      </c>
      <c r="C5054" t="n">
        <v>7</v>
      </c>
      <c r="D5054" t="n">
        <v>0</v>
      </c>
    </row>
    <row r="5055">
      <c r="A5055" t="inlineStr">
        <is>
          <t>U-d21eb2</t>
        </is>
      </c>
      <c r="B5055" s="41" t="n">
        <v>45383</v>
      </c>
      <c r="C5055" t="n">
        <v>5</v>
      </c>
      <c r="D5055" t="n">
        <v>2</v>
      </c>
    </row>
    <row r="5056">
      <c r="A5056" t="inlineStr">
        <is>
          <t>U-1ed6ba</t>
        </is>
      </c>
      <c r="B5056" s="41" t="n">
        <v>45200</v>
      </c>
      <c r="C5056" t="n">
        <v>14</v>
      </c>
      <c r="D5056" t="n">
        <v>0</v>
      </c>
    </row>
    <row r="5057">
      <c r="A5057" t="inlineStr">
        <is>
          <t>U-fead8e</t>
        </is>
      </c>
      <c r="B5057" s="41" t="n">
        <v>45352</v>
      </c>
      <c r="C5057" t="n">
        <v>10</v>
      </c>
      <c r="D5057" t="n">
        <v>0</v>
      </c>
    </row>
    <row r="5058">
      <c r="A5058" t="inlineStr">
        <is>
          <t>U-b9a0f7</t>
        </is>
      </c>
      <c r="B5058" s="41" t="n">
        <v>45444</v>
      </c>
      <c r="C5058" t="n">
        <v>10</v>
      </c>
      <c r="D5058" t="n">
        <v>0</v>
      </c>
    </row>
    <row r="5059">
      <c r="A5059" t="inlineStr">
        <is>
          <t>U-77713c</t>
        </is>
      </c>
      <c r="B5059" s="41" t="n">
        <v>45352</v>
      </c>
      <c r="C5059" t="n">
        <v>8</v>
      </c>
      <c r="D5059" t="n">
        <v>1</v>
      </c>
    </row>
    <row r="5060">
      <c r="A5060" t="inlineStr">
        <is>
          <t>U-638e82</t>
        </is>
      </c>
      <c r="B5060" s="41" t="n">
        <v>45352</v>
      </c>
      <c r="C5060" t="n">
        <v>11</v>
      </c>
      <c r="D5060" t="n">
        <v>0</v>
      </c>
    </row>
    <row r="5061">
      <c r="A5061" t="inlineStr">
        <is>
          <t>U-64e4f7</t>
        </is>
      </c>
      <c r="B5061" s="41" t="n">
        <v>45413</v>
      </c>
      <c r="C5061" t="n">
        <v>8</v>
      </c>
      <c r="D5061" t="n">
        <v>0</v>
      </c>
    </row>
    <row r="5062">
      <c r="A5062" t="inlineStr">
        <is>
          <t>U-292c4b</t>
        </is>
      </c>
      <c r="B5062" s="41" t="n">
        <v>45261</v>
      </c>
      <c r="C5062" t="n">
        <v>10</v>
      </c>
      <c r="D5062" t="n">
        <v>1</v>
      </c>
    </row>
    <row r="5063">
      <c r="A5063" t="inlineStr">
        <is>
          <t>U-de540a</t>
        </is>
      </c>
      <c r="B5063" s="41" t="n">
        <v>45292</v>
      </c>
      <c r="C5063" t="n">
        <v>6</v>
      </c>
      <c r="D5063" t="n">
        <v>3</v>
      </c>
    </row>
    <row r="5064">
      <c r="A5064" t="inlineStr">
        <is>
          <t>U-f69edb</t>
        </is>
      </c>
      <c r="B5064" s="41" t="n">
        <v>45352</v>
      </c>
      <c r="C5064" t="n">
        <v>8</v>
      </c>
      <c r="D5064" t="n">
        <v>3</v>
      </c>
    </row>
    <row r="5065">
      <c r="A5065" t="inlineStr">
        <is>
          <t>U-bc5847</t>
        </is>
      </c>
      <c r="B5065" s="41" t="n">
        <v>45139</v>
      </c>
      <c r="C5065" t="n">
        <v>8</v>
      </c>
      <c r="D5065" t="n">
        <v>0</v>
      </c>
    </row>
    <row r="5066">
      <c r="A5066" t="inlineStr">
        <is>
          <t>U-ec904d</t>
        </is>
      </c>
      <c r="B5066" s="41" t="n">
        <v>45261</v>
      </c>
      <c r="C5066" t="n">
        <v>15</v>
      </c>
      <c r="D5066" t="n">
        <v>0</v>
      </c>
    </row>
    <row r="5067">
      <c r="A5067" t="inlineStr">
        <is>
          <t>U-d2bdfb</t>
        </is>
      </c>
      <c r="B5067" s="41" t="n">
        <v>45292</v>
      </c>
      <c r="C5067" t="n">
        <v>10</v>
      </c>
      <c r="D5067" t="n">
        <v>0</v>
      </c>
    </row>
    <row r="5068">
      <c r="A5068" t="inlineStr">
        <is>
          <t>U-0616fb</t>
        </is>
      </c>
      <c r="B5068" s="41" t="n">
        <v>44986</v>
      </c>
      <c r="C5068" t="n">
        <v>8</v>
      </c>
      <c r="D5068" t="n">
        <v>0</v>
      </c>
    </row>
    <row r="5069">
      <c r="A5069" t="inlineStr">
        <is>
          <t>U-d588fc</t>
        </is>
      </c>
      <c r="B5069" s="41" t="n">
        <v>44927</v>
      </c>
      <c r="C5069" t="n">
        <v>11</v>
      </c>
      <c r="D5069" t="n">
        <v>2</v>
      </c>
    </row>
    <row r="5070">
      <c r="A5070" t="inlineStr">
        <is>
          <t>U-0766d8</t>
        </is>
      </c>
      <c r="B5070" s="41" t="n">
        <v>45597</v>
      </c>
      <c r="C5070" t="n">
        <v>14</v>
      </c>
      <c r="D5070" t="n">
        <v>0</v>
      </c>
    </row>
    <row r="5071">
      <c r="A5071" t="inlineStr">
        <is>
          <t>U-1a76c1</t>
        </is>
      </c>
      <c r="B5071" s="41" t="n">
        <v>45505</v>
      </c>
      <c r="C5071" t="n">
        <v>13</v>
      </c>
      <c r="D5071" t="n">
        <v>1</v>
      </c>
    </row>
    <row r="5072">
      <c r="A5072" t="inlineStr">
        <is>
          <t>U-7a5a28</t>
        </is>
      </c>
      <c r="B5072" s="41" t="n">
        <v>45047</v>
      </c>
      <c r="C5072" t="n">
        <v>9</v>
      </c>
      <c r="D5072" t="n">
        <v>0</v>
      </c>
    </row>
    <row r="5073">
      <c r="A5073" t="inlineStr">
        <is>
          <t>U-56d805</t>
        </is>
      </c>
      <c r="B5073" s="41" t="n">
        <v>45323</v>
      </c>
      <c r="C5073" t="n">
        <v>12</v>
      </c>
      <c r="D5073" t="n">
        <v>0</v>
      </c>
    </row>
    <row r="5074">
      <c r="A5074" t="inlineStr">
        <is>
          <t>U-1b0549</t>
        </is>
      </c>
      <c r="B5074" s="41" t="n">
        <v>45505</v>
      </c>
      <c r="C5074" t="n">
        <v>12</v>
      </c>
      <c r="D5074" t="n">
        <v>1</v>
      </c>
    </row>
    <row r="5075">
      <c r="A5075" t="inlineStr">
        <is>
          <t>U-1de946</t>
        </is>
      </c>
      <c r="B5075" s="41" t="n">
        <v>45413</v>
      </c>
      <c r="C5075" t="n">
        <v>12</v>
      </c>
      <c r="D5075" t="n">
        <v>0</v>
      </c>
    </row>
    <row r="5076">
      <c r="A5076" t="inlineStr">
        <is>
          <t>U-cb9673</t>
        </is>
      </c>
      <c r="B5076" s="41" t="n">
        <v>45566</v>
      </c>
      <c r="C5076" t="n">
        <v>13</v>
      </c>
      <c r="D5076" t="n">
        <v>0</v>
      </c>
    </row>
    <row r="5077">
      <c r="A5077" t="inlineStr">
        <is>
          <t>U-6c734b</t>
        </is>
      </c>
      <c r="B5077" s="41" t="n">
        <v>44958</v>
      </c>
      <c r="C5077" t="n">
        <v>6</v>
      </c>
      <c r="D5077" t="n">
        <v>0</v>
      </c>
    </row>
    <row r="5078">
      <c r="A5078" t="inlineStr">
        <is>
          <t>U-e97d4b</t>
        </is>
      </c>
      <c r="B5078" s="41" t="n">
        <v>45170</v>
      </c>
      <c r="C5078" t="n">
        <v>9</v>
      </c>
      <c r="D5078" t="n">
        <v>0</v>
      </c>
    </row>
    <row r="5079">
      <c r="A5079" t="inlineStr">
        <is>
          <t>U-fa1374</t>
        </is>
      </c>
      <c r="B5079" s="41" t="n">
        <v>45047</v>
      </c>
      <c r="C5079" t="n">
        <v>15</v>
      </c>
      <c r="D5079" t="n">
        <v>2</v>
      </c>
    </row>
    <row r="5080">
      <c r="A5080" t="inlineStr">
        <is>
          <t>U-9102f1</t>
        </is>
      </c>
      <c r="B5080" s="41" t="n">
        <v>45352</v>
      </c>
      <c r="C5080" t="n">
        <v>10</v>
      </c>
      <c r="D5080" t="n">
        <v>0</v>
      </c>
    </row>
    <row r="5081">
      <c r="A5081" t="inlineStr">
        <is>
          <t>U-4a4c18</t>
        </is>
      </c>
      <c r="B5081" s="41" t="n">
        <v>45352</v>
      </c>
      <c r="C5081" t="n">
        <v>8</v>
      </c>
      <c r="D5081" t="n">
        <v>0</v>
      </c>
    </row>
    <row r="5082">
      <c r="A5082" t="inlineStr">
        <is>
          <t>U-22100f</t>
        </is>
      </c>
      <c r="B5082" s="41" t="n">
        <v>44958</v>
      </c>
      <c r="C5082" t="n">
        <v>9</v>
      </c>
      <c r="D5082" t="n">
        <v>3</v>
      </c>
    </row>
    <row r="5083">
      <c r="A5083" t="inlineStr">
        <is>
          <t>U-79ff63</t>
        </is>
      </c>
      <c r="B5083" s="41" t="n">
        <v>45413</v>
      </c>
      <c r="C5083" t="n">
        <v>13</v>
      </c>
      <c r="D5083" t="n">
        <v>2</v>
      </c>
    </row>
    <row r="5084">
      <c r="A5084" t="inlineStr">
        <is>
          <t>U-13d99f</t>
        </is>
      </c>
      <c r="B5084" s="41" t="n">
        <v>45200</v>
      </c>
      <c r="C5084" t="n">
        <v>5</v>
      </c>
      <c r="D5084" t="n">
        <v>3</v>
      </c>
    </row>
    <row r="5085">
      <c r="A5085" t="inlineStr">
        <is>
          <t>U-a50d49</t>
        </is>
      </c>
      <c r="B5085" s="41" t="n">
        <v>44958</v>
      </c>
      <c r="C5085" t="n">
        <v>8</v>
      </c>
      <c r="D5085" t="n">
        <v>2</v>
      </c>
    </row>
    <row r="5086">
      <c r="A5086" t="inlineStr">
        <is>
          <t>U-67603b</t>
        </is>
      </c>
      <c r="B5086" s="41" t="n">
        <v>44986</v>
      </c>
      <c r="C5086" t="n">
        <v>12</v>
      </c>
      <c r="D5086" t="n">
        <v>0</v>
      </c>
    </row>
    <row r="5087">
      <c r="A5087" t="inlineStr">
        <is>
          <t>U-4dbb7e</t>
        </is>
      </c>
      <c r="B5087" s="41" t="n">
        <v>45108</v>
      </c>
      <c r="C5087" t="n">
        <v>8</v>
      </c>
      <c r="D5087" t="n">
        <v>0</v>
      </c>
    </row>
    <row r="5088">
      <c r="A5088" t="inlineStr">
        <is>
          <t>U-b2b784</t>
        </is>
      </c>
      <c r="B5088" s="41" t="n">
        <v>44986</v>
      </c>
      <c r="C5088" t="n">
        <v>10</v>
      </c>
      <c r="D5088" t="n">
        <v>0</v>
      </c>
    </row>
    <row r="5089">
      <c r="A5089" t="inlineStr">
        <is>
          <t>U-568ad5</t>
        </is>
      </c>
      <c r="B5089" s="41" t="n">
        <v>45627</v>
      </c>
      <c r="C5089" t="n">
        <v>4</v>
      </c>
      <c r="D5089" t="n">
        <v>0</v>
      </c>
    </row>
    <row r="5090">
      <c r="A5090" t="inlineStr">
        <is>
          <t>U-b00c25</t>
        </is>
      </c>
      <c r="B5090" s="41" t="n">
        <v>44986</v>
      </c>
      <c r="C5090" t="n">
        <v>10</v>
      </c>
      <c r="D5090" t="n">
        <v>0</v>
      </c>
    </row>
    <row r="5091">
      <c r="A5091" t="inlineStr">
        <is>
          <t>U-26fa29</t>
        </is>
      </c>
      <c r="B5091" s="41" t="n">
        <v>45231</v>
      </c>
      <c r="C5091" t="n">
        <v>8</v>
      </c>
      <c r="D5091" t="n">
        <v>3</v>
      </c>
    </row>
    <row r="5092">
      <c r="A5092" t="inlineStr">
        <is>
          <t>U-06c9e5</t>
        </is>
      </c>
      <c r="B5092" s="41" t="n">
        <v>45292</v>
      </c>
      <c r="C5092" t="n">
        <v>16</v>
      </c>
      <c r="D5092" t="n">
        <v>0</v>
      </c>
    </row>
    <row r="5093">
      <c r="A5093" t="inlineStr">
        <is>
          <t>U-499d31</t>
        </is>
      </c>
      <c r="B5093" s="41" t="n">
        <v>45047</v>
      </c>
      <c r="C5093" t="n">
        <v>11</v>
      </c>
      <c r="D5093" t="n">
        <v>0</v>
      </c>
    </row>
    <row r="5094">
      <c r="A5094" t="inlineStr">
        <is>
          <t>U-a7b23c</t>
        </is>
      </c>
      <c r="B5094" s="41" t="n">
        <v>45474</v>
      </c>
      <c r="C5094" t="n">
        <v>11</v>
      </c>
      <c r="D5094" t="n">
        <v>0</v>
      </c>
    </row>
    <row r="5095">
      <c r="A5095" t="inlineStr">
        <is>
          <t>U-3bbac7</t>
        </is>
      </c>
      <c r="B5095" s="41" t="n">
        <v>45200</v>
      </c>
      <c r="C5095" t="n">
        <v>9</v>
      </c>
      <c r="D5095" t="n">
        <v>1</v>
      </c>
    </row>
    <row r="5096">
      <c r="A5096" t="inlineStr">
        <is>
          <t>U-db1a76</t>
        </is>
      </c>
      <c r="B5096" s="41" t="n">
        <v>45292</v>
      </c>
      <c r="C5096" t="n">
        <v>8</v>
      </c>
      <c r="D5096" t="n">
        <v>0</v>
      </c>
    </row>
    <row r="5097">
      <c r="A5097" t="inlineStr">
        <is>
          <t>U-d2475e</t>
        </is>
      </c>
      <c r="B5097" s="41" t="n">
        <v>45017</v>
      </c>
      <c r="C5097" t="n">
        <v>12</v>
      </c>
      <c r="D5097" t="n">
        <v>0</v>
      </c>
    </row>
    <row r="5098">
      <c r="A5098" t="inlineStr">
        <is>
          <t>U-069c5d</t>
        </is>
      </c>
      <c r="B5098" s="41" t="n">
        <v>45383</v>
      </c>
      <c r="C5098" t="n">
        <v>9</v>
      </c>
      <c r="D5098" t="n">
        <v>0</v>
      </c>
    </row>
    <row r="5099">
      <c r="A5099" t="inlineStr">
        <is>
          <t>U-4fcb90</t>
        </is>
      </c>
      <c r="B5099" s="41" t="n">
        <v>45627</v>
      </c>
      <c r="C5099" t="n">
        <v>5</v>
      </c>
      <c r="D5099" t="n">
        <v>0</v>
      </c>
    </row>
    <row r="5100">
      <c r="A5100" t="inlineStr">
        <is>
          <t>U-8927c5</t>
        </is>
      </c>
      <c r="B5100" s="41" t="n">
        <v>44986</v>
      </c>
      <c r="C5100" t="n">
        <v>19</v>
      </c>
      <c r="D5100" t="n">
        <v>0</v>
      </c>
    </row>
    <row r="5101">
      <c r="A5101" t="inlineStr">
        <is>
          <t>U-62a6d5</t>
        </is>
      </c>
      <c r="B5101" s="41" t="n">
        <v>45627</v>
      </c>
      <c r="C5101" t="n">
        <v>7</v>
      </c>
      <c r="D5101" t="n">
        <v>1</v>
      </c>
    </row>
    <row r="5102">
      <c r="A5102" t="inlineStr">
        <is>
          <t>U-5b5b14</t>
        </is>
      </c>
      <c r="B5102" s="41" t="n">
        <v>45444</v>
      </c>
      <c r="C5102" t="n">
        <v>7</v>
      </c>
      <c r="D5102" t="n">
        <v>0</v>
      </c>
    </row>
    <row r="5103">
      <c r="A5103" t="inlineStr">
        <is>
          <t>U-7e5494</t>
        </is>
      </c>
      <c r="B5103" s="41" t="n">
        <v>45474</v>
      </c>
      <c r="C5103" t="n">
        <v>6</v>
      </c>
      <c r="D5103" t="n">
        <v>1</v>
      </c>
    </row>
    <row r="5104">
      <c r="A5104" t="inlineStr">
        <is>
          <t>U-d7101d</t>
        </is>
      </c>
      <c r="B5104" s="41" t="n">
        <v>45627</v>
      </c>
      <c r="C5104" t="n">
        <v>9</v>
      </c>
      <c r="D5104" t="n">
        <v>0</v>
      </c>
    </row>
    <row r="5105">
      <c r="A5105" t="inlineStr">
        <is>
          <t>U-b3f9c0</t>
        </is>
      </c>
      <c r="B5105" s="41" t="n">
        <v>45597</v>
      </c>
      <c r="C5105" t="n">
        <v>15</v>
      </c>
      <c r="D5105" t="n">
        <v>0</v>
      </c>
    </row>
    <row r="5106">
      <c r="A5106" t="inlineStr">
        <is>
          <t>U-5a7472</t>
        </is>
      </c>
      <c r="B5106" s="41" t="n">
        <v>45444</v>
      </c>
      <c r="C5106" t="n">
        <v>11</v>
      </c>
      <c r="D5106" t="n">
        <v>2</v>
      </c>
    </row>
    <row r="5107">
      <c r="A5107" t="inlineStr">
        <is>
          <t>U-0892c4</t>
        </is>
      </c>
      <c r="B5107" s="41" t="n">
        <v>45383</v>
      </c>
      <c r="C5107" t="n">
        <v>9</v>
      </c>
      <c r="D5107" t="n">
        <v>0</v>
      </c>
    </row>
    <row r="5108">
      <c r="A5108" t="inlineStr">
        <is>
          <t>U-0998c2</t>
        </is>
      </c>
      <c r="B5108" s="41" t="n">
        <v>45597</v>
      </c>
      <c r="C5108" t="n">
        <v>8</v>
      </c>
      <c r="D5108" t="n">
        <v>0</v>
      </c>
    </row>
    <row r="5109">
      <c r="A5109" t="inlineStr">
        <is>
          <t>U-5b9334</t>
        </is>
      </c>
      <c r="B5109" s="41" t="n">
        <v>45566</v>
      </c>
      <c r="C5109" t="n">
        <v>7</v>
      </c>
      <c r="D5109" t="n">
        <v>0</v>
      </c>
    </row>
    <row r="5110">
      <c r="A5110" t="inlineStr">
        <is>
          <t>U-6e1960</t>
        </is>
      </c>
      <c r="B5110" s="41" t="n">
        <v>45200</v>
      </c>
      <c r="C5110" t="n">
        <v>10</v>
      </c>
      <c r="D5110" t="n">
        <v>0</v>
      </c>
    </row>
    <row r="5111">
      <c r="A5111" t="inlineStr">
        <is>
          <t>U-4d1482</t>
        </is>
      </c>
      <c r="B5111" s="41" t="n">
        <v>45505</v>
      </c>
      <c r="C5111" t="n">
        <v>12</v>
      </c>
      <c r="D5111" t="n">
        <v>0</v>
      </c>
    </row>
    <row r="5112">
      <c r="A5112" t="inlineStr">
        <is>
          <t>U-afe47f</t>
        </is>
      </c>
      <c r="B5112" s="41" t="n">
        <v>45017</v>
      </c>
      <c r="C5112" t="n">
        <v>9</v>
      </c>
      <c r="D5112" t="n">
        <v>1</v>
      </c>
    </row>
    <row r="5113">
      <c r="A5113" t="inlineStr">
        <is>
          <t>U-30fd60</t>
        </is>
      </c>
      <c r="B5113" s="41" t="n">
        <v>45352</v>
      </c>
      <c r="C5113" t="n">
        <v>11</v>
      </c>
      <c r="D5113" t="n">
        <v>0</v>
      </c>
    </row>
    <row r="5114">
      <c r="A5114" t="inlineStr">
        <is>
          <t>U-34087e</t>
        </is>
      </c>
      <c r="B5114" s="41" t="n">
        <v>45323</v>
      </c>
      <c r="C5114" t="n">
        <v>12</v>
      </c>
      <c r="D5114" t="n">
        <v>0</v>
      </c>
    </row>
    <row r="5115">
      <c r="A5115" t="inlineStr">
        <is>
          <t>U-283a7f</t>
        </is>
      </c>
      <c r="B5115" s="41" t="n">
        <v>45292</v>
      </c>
      <c r="C5115" t="n">
        <v>10</v>
      </c>
      <c r="D5115" t="n">
        <v>0</v>
      </c>
    </row>
    <row r="5116">
      <c r="A5116" t="inlineStr">
        <is>
          <t>U-6ce8d5</t>
        </is>
      </c>
      <c r="B5116" s="41" t="n">
        <v>45323</v>
      </c>
      <c r="C5116" t="n">
        <v>11</v>
      </c>
      <c r="D5116" t="n">
        <v>0</v>
      </c>
    </row>
    <row r="5117">
      <c r="A5117" t="inlineStr">
        <is>
          <t>U-41673a</t>
        </is>
      </c>
      <c r="B5117" s="41" t="n">
        <v>45047</v>
      </c>
      <c r="C5117" t="n">
        <v>9</v>
      </c>
      <c r="D5117" t="n">
        <v>0</v>
      </c>
    </row>
    <row r="5118">
      <c r="A5118" t="inlineStr">
        <is>
          <t>U-212d82</t>
        </is>
      </c>
      <c r="B5118" s="41" t="n">
        <v>45566</v>
      </c>
      <c r="C5118" t="n">
        <v>6</v>
      </c>
      <c r="D5118" t="n">
        <v>0</v>
      </c>
    </row>
    <row r="5119">
      <c r="A5119" t="inlineStr">
        <is>
          <t>U-6ab393</t>
        </is>
      </c>
      <c r="B5119" s="41" t="n">
        <v>45261</v>
      </c>
      <c r="C5119" t="n">
        <v>7</v>
      </c>
      <c r="D5119" t="n">
        <v>0</v>
      </c>
    </row>
    <row r="5120">
      <c r="A5120" t="inlineStr">
        <is>
          <t>U-3c76da</t>
        </is>
      </c>
      <c r="B5120" s="41" t="n">
        <v>45413</v>
      </c>
      <c r="C5120" t="n">
        <v>9</v>
      </c>
      <c r="D5120" t="n">
        <v>0</v>
      </c>
    </row>
    <row r="5121">
      <c r="A5121" t="inlineStr">
        <is>
          <t>U-23db7c</t>
        </is>
      </c>
      <c r="B5121" s="41" t="n">
        <v>45505</v>
      </c>
      <c r="C5121" t="n">
        <v>10</v>
      </c>
      <c r="D5121" t="n">
        <v>0</v>
      </c>
    </row>
    <row r="5122">
      <c r="A5122" t="inlineStr">
        <is>
          <t>U-bbd6a4</t>
        </is>
      </c>
      <c r="B5122" s="41" t="n">
        <v>45413</v>
      </c>
      <c r="C5122" t="n">
        <v>10</v>
      </c>
      <c r="D5122" t="n">
        <v>0</v>
      </c>
    </row>
    <row r="5123">
      <c r="A5123" t="inlineStr">
        <is>
          <t>U-e945ed</t>
        </is>
      </c>
      <c r="B5123" s="41" t="n">
        <v>45474</v>
      </c>
      <c r="C5123" t="n">
        <v>14</v>
      </c>
      <c r="D5123" t="n">
        <v>0</v>
      </c>
    </row>
    <row r="5124">
      <c r="A5124" t="inlineStr">
        <is>
          <t>U-d28875</t>
        </is>
      </c>
      <c r="B5124" s="41" t="n">
        <v>45383</v>
      </c>
      <c r="C5124" t="n">
        <v>11</v>
      </c>
      <c r="D5124" t="n">
        <v>1</v>
      </c>
    </row>
    <row r="5125">
      <c r="A5125" t="inlineStr">
        <is>
          <t>U-e9f307</t>
        </is>
      </c>
      <c r="B5125" s="41" t="n">
        <v>45047</v>
      </c>
      <c r="C5125" t="n">
        <v>10</v>
      </c>
      <c r="D5125" t="n">
        <v>0</v>
      </c>
    </row>
    <row r="5126">
      <c r="A5126" t="inlineStr">
        <is>
          <t>U-b6c406</t>
        </is>
      </c>
      <c r="B5126" s="41" t="n">
        <v>44986</v>
      </c>
      <c r="C5126" t="n">
        <v>6</v>
      </c>
      <c r="D5126" t="n">
        <v>0</v>
      </c>
    </row>
    <row r="5127">
      <c r="A5127" t="inlineStr">
        <is>
          <t>U-0f21ca</t>
        </is>
      </c>
      <c r="B5127" s="41" t="n">
        <v>45323</v>
      </c>
      <c r="C5127" t="n">
        <v>8</v>
      </c>
      <c r="D5127" t="n">
        <v>2</v>
      </c>
    </row>
    <row r="5128">
      <c r="A5128" t="inlineStr">
        <is>
          <t>U-529f95</t>
        </is>
      </c>
      <c r="B5128" s="41" t="n">
        <v>45474</v>
      </c>
      <c r="C5128" t="n">
        <v>8</v>
      </c>
      <c r="D5128" t="n">
        <v>0</v>
      </c>
    </row>
    <row r="5129">
      <c r="A5129" t="inlineStr">
        <is>
          <t>U-707427</t>
        </is>
      </c>
      <c r="B5129" s="41" t="n">
        <v>45352</v>
      </c>
      <c r="C5129" t="n">
        <v>8</v>
      </c>
      <c r="D5129" t="n">
        <v>0</v>
      </c>
    </row>
    <row r="5130">
      <c r="A5130" t="inlineStr">
        <is>
          <t>U-ad837a</t>
        </is>
      </c>
      <c r="B5130" s="41" t="n">
        <v>45292</v>
      </c>
      <c r="C5130" t="n">
        <v>8</v>
      </c>
      <c r="D5130" t="n">
        <v>0</v>
      </c>
    </row>
    <row r="5131">
      <c r="A5131" t="inlineStr">
        <is>
          <t>U-193c18</t>
        </is>
      </c>
      <c r="B5131" s="41" t="n">
        <v>45323</v>
      </c>
      <c r="C5131" t="n">
        <v>5</v>
      </c>
      <c r="D5131" t="n">
        <v>0</v>
      </c>
    </row>
    <row r="5132">
      <c r="A5132" t="inlineStr">
        <is>
          <t>U-c16997</t>
        </is>
      </c>
      <c r="B5132" s="41" t="n">
        <v>44958</v>
      </c>
      <c r="C5132" t="n">
        <v>12</v>
      </c>
      <c r="D5132" t="n">
        <v>1</v>
      </c>
    </row>
    <row r="5133">
      <c r="A5133" t="inlineStr">
        <is>
          <t>U-d84c31</t>
        </is>
      </c>
      <c r="B5133" s="41" t="n">
        <v>45170</v>
      </c>
      <c r="C5133" t="n">
        <v>13</v>
      </c>
      <c r="D5133" t="n">
        <v>0</v>
      </c>
    </row>
    <row r="5134">
      <c r="A5134" t="inlineStr">
        <is>
          <t>U-9de281</t>
        </is>
      </c>
      <c r="B5134" s="41" t="n">
        <v>45017</v>
      </c>
      <c r="C5134" t="n">
        <v>8</v>
      </c>
      <c r="D5134" t="n">
        <v>0</v>
      </c>
    </row>
    <row r="5135">
      <c r="A5135" t="inlineStr">
        <is>
          <t>U-d73806</t>
        </is>
      </c>
      <c r="B5135" s="41" t="n">
        <v>45170</v>
      </c>
      <c r="C5135" t="n">
        <v>7</v>
      </c>
      <c r="D5135" t="n">
        <v>0</v>
      </c>
    </row>
    <row r="5136">
      <c r="A5136" t="inlineStr">
        <is>
          <t>U-af446d</t>
        </is>
      </c>
      <c r="B5136" s="41" t="n">
        <v>45017</v>
      </c>
      <c r="C5136" t="n">
        <v>11</v>
      </c>
      <c r="D5136" t="n">
        <v>0</v>
      </c>
    </row>
    <row r="5137">
      <c r="A5137" t="inlineStr">
        <is>
          <t>U-e71fc1</t>
        </is>
      </c>
      <c r="B5137" s="41" t="n">
        <v>45597</v>
      </c>
      <c r="C5137" t="n">
        <v>14</v>
      </c>
      <c r="D5137" t="n">
        <v>0</v>
      </c>
    </row>
    <row r="5138">
      <c r="A5138" t="inlineStr">
        <is>
          <t>U-a87b34</t>
        </is>
      </c>
      <c r="B5138" s="41" t="n">
        <v>45170</v>
      </c>
      <c r="C5138" t="n">
        <v>6</v>
      </c>
      <c r="D5138" t="n">
        <v>2</v>
      </c>
    </row>
    <row r="5139">
      <c r="A5139" t="inlineStr">
        <is>
          <t>U-c7adae</t>
        </is>
      </c>
      <c r="B5139" s="41" t="n">
        <v>45261</v>
      </c>
      <c r="C5139" t="n">
        <v>7</v>
      </c>
      <c r="D5139" t="n">
        <v>0</v>
      </c>
    </row>
    <row r="5140">
      <c r="A5140" t="inlineStr">
        <is>
          <t>U-552c08</t>
        </is>
      </c>
      <c r="B5140" s="41" t="n">
        <v>45292</v>
      </c>
      <c r="C5140" t="n">
        <v>11</v>
      </c>
      <c r="D5140" t="n">
        <v>0</v>
      </c>
    </row>
    <row r="5141">
      <c r="A5141" t="inlineStr">
        <is>
          <t>U-af4025</t>
        </is>
      </c>
      <c r="B5141" s="41" t="n">
        <v>45078</v>
      </c>
      <c r="C5141" t="n">
        <v>10</v>
      </c>
      <c r="D5141" t="n">
        <v>0</v>
      </c>
    </row>
    <row r="5142">
      <c r="A5142" t="inlineStr">
        <is>
          <t>U-8b14a8</t>
        </is>
      </c>
      <c r="B5142" s="41" t="n">
        <v>45261</v>
      </c>
      <c r="C5142" t="n">
        <v>5</v>
      </c>
      <c r="D5142" t="n">
        <v>1</v>
      </c>
    </row>
    <row r="5143">
      <c r="A5143" t="inlineStr">
        <is>
          <t>U-284eaa</t>
        </is>
      </c>
      <c r="B5143" s="41" t="n">
        <v>45323</v>
      </c>
      <c r="C5143" t="n">
        <v>7</v>
      </c>
      <c r="D5143" t="n">
        <v>0</v>
      </c>
    </row>
    <row r="5144">
      <c r="A5144" t="inlineStr">
        <is>
          <t>U-39d517</t>
        </is>
      </c>
      <c r="B5144" s="41" t="n">
        <v>45261</v>
      </c>
      <c r="C5144" t="n">
        <v>7</v>
      </c>
      <c r="D5144" t="n">
        <v>0</v>
      </c>
    </row>
    <row r="5145">
      <c r="A5145" t="inlineStr">
        <is>
          <t>U-689f80</t>
        </is>
      </c>
      <c r="B5145" s="41" t="n">
        <v>45231</v>
      </c>
      <c r="C5145" t="n">
        <v>9</v>
      </c>
      <c r="D5145" t="n">
        <v>0</v>
      </c>
    </row>
    <row r="5146">
      <c r="A5146" t="inlineStr">
        <is>
          <t>U-b77694</t>
        </is>
      </c>
      <c r="B5146" s="41" t="n">
        <v>45474</v>
      </c>
      <c r="C5146" t="n">
        <v>7</v>
      </c>
      <c r="D5146" t="n">
        <v>0</v>
      </c>
    </row>
    <row r="5147">
      <c r="A5147" t="inlineStr">
        <is>
          <t>U-08de3e</t>
        </is>
      </c>
      <c r="B5147" s="41" t="n">
        <v>45627</v>
      </c>
      <c r="C5147" t="n">
        <v>8</v>
      </c>
      <c r="D5147" t="n">
        <v>0</v>
      </c>
    </row>
    <row r="5148">
      <c r="A5148" t="inlineStr">
        <is>
          <t>U-d39760</t>
        </is>
      </c>
      <c r="B5148" s="41" t="n">
        <v>45261</v>
      </c>
      <c r="C5148" t="n">
        <v>9</v>
      </c>
      <c r="D5148" t="n">
        <v>2</v>
      </c>
    </row>
    <row r="5149">
      <c r="A5149" t="inlineStr">
        <is>
          <t>U-5e3169</t>
        </is>
      </c>
      <c r="B5149" s="41" t="n">
        <v>45170</v>
      </c>
      <c r="C5149" t="n">
        <v>9</v>
      </c>
      <c r="D5149" t="n">
        <v>0</v>
      </c>
    </row>
    <row r="5150">
      <c r="A5150" t="inlineStr">
        <is>
          <t>U-1fecc3</t>
        </is>
      </c>
      <c r="B5150" s="41" t="n">
        <v>45261</v>
      </c>
      <c r="C5150" t="n">
        <v>19</v>
      </c>
      <c r="D5150" t="n">
        <v>0</v>
      </c>
    </row>
    <row r="5151">
      <c r="A5151" t="inlineStr">
        <is>
          <t>U-39e35e</t>
        </is>
      </c>
      <c r="B5151" s="41" t="n">
        <v>44986</v>
      </c>
      <c r="C5151" t="n">
        <v>10</v>
      </c>
      <c r="D5151" t="n">
        <v>0</v>
      </c>
    </row>
    <row r="5152">
      <c r="A5152" t="inlineStr">
        <is>
          <t>U-70f4c5</t>
        </is>
      </c>
      <c r="B5152" s="41" t="n">
        <v>45261</v>
      </c>
      <c r="C5152" t="n">
        <v>9</v>
      </c>
      <c r="D5152" t="n">
        <v>2</v>
      </c>
    </row>
    <row r="5153">
      <c r="A5153" t="inlineStr">
        <is>
          <t>U-c3dd05</t>
        </is>
      </c>
      <c r="B5153" s="41" t="n">
        <v>45536</v>
      </c>
      <c r="C5153" t="n">
        <v>11</v>
      </c>
      <c r="D5153" t="n">
        <v>1</v>
      </c>
    </row>
    <row r="5154">
      <c r="A5154" t="inlineStr">
        <is>
          <t>U-5c690f</t>
        </is>
      </c>
      <c r="B5154" s="41" t="n">
        <v>45047</v>
      </c>
      <c r="C5154" t="n">
        <v>15</v>
      </c>
      <c r="D5154" t="n">
        <v>0</v>
      </c>
    </row>
    <row r="5155">
      <c r="A5155" t="inlineStr">
        <is>
          <t>U-6ae769</t>
        </is>
      </c>
      <c r="B5155" s="41" t="n">
        <v>45231</v>
      </c>
      <c r="C5155" t="n">
        <v>5</v>
      </c>
      <c r="D5155" t="n">
        <v>0</v>
      </c>
    </row>
    <row r="5156">
      <c r="A5156" t="inlineStr">
        <is>
          <t>U-003433</t>
        </is>
      </c>
      <c r="B5156" s="41" t="n">
        <v>45505</v>
      </c>
      <c r="C5156" t="n">
        <v>6</v>
      </c>
      <c r="D5156" t="n">
        <v>0</v>
      </c>
    </row>
    <row r="5157">
      <c r="A5157" t="inlineStr">
        <is>
          <t>U-006f1b</t>
        </is>
      </c>
      <c r="B5157" s="41" t="n">
        <v>45200</v>
      </c>
      <c r="C5157" t="n">
        <v>14</v>
      </c>
      <c r="D5157" t="n">
        <v>0</v>
      </c>
    </row>
    <row r="5158">
      <c r="A5158" t="inlineStr">
        <is>
          <t>U-9e8a94</t>
        </is>
      </c>
      <c r="B5158" s="41" t="n">
        <v>45292</v>
      </c>
      <c r="C5158" t="n">
        <v>15</v>
      </c>
      <c r="D5158" t="n">
        <v>1</v>
      </c>
    </row>
    <row r="5159">
      <c r="A5159" t="inlineStr">
        <is>
          <t>U-263149</t>
        </is>
      </c>
      <c r="B5159" s="41" t="n">
        <v>45383</v>
      </c>
      <c r="C5159" t="n">
        <v>11</v>
      </c>
      <c r="D5159" t="n">
        <v>0</v>
      </c>
    </row>
    <row r="5160">
      <c r="A5160" t="inlineStr">
        <is>
          <t>U-676dd8</t>
        </is>
      </c>
      <c r="B5160" s="41" t="n">
        <v>45505</v>
      </c>
      <c r="C5160" t="n">
        <v>10</v>
      </c>
      <c r="D5160" t="n">
        <v>0</v>
      </c>
    </row>
    <row r="5161">
      <c r="A5161" t="inlineStr">
        <is>
          <t>U-450422</t>
        </is>
      </c>
      <c r="B5161" s="41" t="n">
        <v>44927</v>
      </c>
      <c r="C5161" t="n">
        <v>7</v>
      </c>
      <c r="D5161" t="n">
        <v>0</v>
      </c>
    </row>
    <row r="5162">
      <c r="A5162" t="inlineStr">
        <is>
          <t>U-c050b4</t>
        </is>
      </c>
      <c r="B5162" s="41" t="n">
        <v>45536</v>
      </c>
      <c r="C5162" t="n">
        <v>7</v>
      </c>
      <c r="D5162" t="n">
        <v>0</v>
      </c>
    </row>
    <row r="5163">
      <c r="A5163" t="inlineStr">
        <is>
          <t>U-a8c40e</t>
        </is>
      </c>
      <c r="B5163" s="41" t="n">
        <v>44927</v>
      </c>
      <c r="C5163" t="n">
        <v>10</v>
      </c>
      <c r="D5163" t="n">
        <v>0</v>
      </c>
    </row>
    <row r="5164">
      <c r="A5164" t="inlineStr">
        <is>
          <t>U-74d9ec</t>
        </is>
      </c>
      <c r="B5164" s="41" t="n">
        <v>45078</v>
      </c>
      <c r="C5164" t="n">
        <v>10</v>
      </c>
      <c r="D5164" t="n">
        <v>0</v>
      </c>
    </row>
    <row r="5165">
      <c r="A5165" t="inlineStr">
        <is>
          <t>U-0129ea</t>
        </is>
      </c>
      <c r="B5165" s="41" t="n">
        <v>45292</v>
      </c>
      <c r="C5165" t="n">
        <v>11</v>
      </c>
      <c r="D5165" t="n">
        <v>1</v>
      </c>
    </row>
    <row r="5166">
      <c r="A5166" t="inlineStr">
        <is>
          <t>U-77bd87</t>
        </is>
      </c>
      <c r="B5166" s="41" t="n">
        <v>45566</v>
      </c>
      <c r="C5166" t="n">
        <v>6</v>
      </c>
      <c r="D5166" t="n">
        <v>4</v>
      </c>
    </row>
    <row r="5167">
      <c r="A5167" t="inlineStr">
        <is>
          <t>U-6762ad</t>
        </is>
      </c>
      <c r="B5167" s="41" t="n">
        <v>45078</v>
      </c>
      <c r="C5167" t="n">
        <v>7</v>
      </c>
      <c r="D5167" t="n">
        <v>0</v>
      </c>
    </row>
    <row r="5168">
      <c r="A5168" t="inlineStr">
        <is>
          <t>U-f3d046</t>
        </is>
      </c>
      <c r="B5168" s="41" t="n">
        <v>45627</v>
      </c>
      <c r="C5168" t="n">
        <v>6</v>
      </c>
      <c r="D5168" t="n">
        <v>0</v>
      </c>
    </row>
    <row r="5169">
      <c r="A5169" t="inlineStr">
        <is>
          <t>U-9a3124</t>
        </is>
      </c>
      <c r="B5169" s="41" t="n">
        <v>45017</v>
      </c>
      <c r="C5169" t="n">
        <v>9</v>
      </c>
      <c r="D5169" t="n">
        <v>3</v>
      </c>
    </row>
    <row r="5170">
      <c r="A5170" t="inlineStr">
        <is>
          <t>U-c89edd</t>
        </is>
      </c>
      <c r="B5170" s="41" t="n">
        <v>45323</v>
      </c>
      <c r="C5170" t="n">
        <v>5</v>
      </c>
      <c r="D5170" t="n">
        <v>0</v>
      </c>
    </row>
    <row r="5171">
      <c r="A5171" t="inlineStr">
        <is>
          <t>U-159e07</t>
        </is>
      </c>
      <c r="B5171" s="41" t="n">
        <v>45139</v>
      </c>
      <c r="C5171" t="n">
        <v>9</v>
      </c>
      <c r="D5171" t="n">
        <v>0</v>
      </c>
    </row>
    <row r="5172">
      <c r="A5172" t="inlineStr">
        <is>
          <t>U-0d100f</t>
        </is>
      </c>
      <c r="B5172" s="41" t="n">
        <v>45078</v>
      </c>
      <c r="C5172" t="n">
        <v>8</v>
      </c>
      <c r="D5172" t="n">
        <v>1</v>
      </c>
    </row>
    <row r="5173">
      <c r="A5173" t="inlineStr">
        <is>
          <t>U-ff0779</t>
        </is>
      </c>
      <c r="B5173" s="41" t="n">
        <v>45292</v>
      </c>
      <c r="C5173" t="n">
        <v>12</v>
      </c>
      <c r="D5173" t="n">
        <v>0</v>
      </c>
    </row>
    <row r="5174">
      <c r="A5174" t="inlineStr">
        <is>
          <t>U-918d6e</t>
        </is>
      </c>
      <c r="B5174" s="41" t="n">
        <v>45597</v>
      </c>
      <c r="C5174" t="n">
        <v>9</v>
      </c>
      <c r="D5174" t="n">
        <v>0</v>
      </c>
    </row>
    <row r="5175">
      <c r="A5175" t="inlineStr">
        <is>
          <t>U-a5acfa</t>
        </is>
      </c>
      <c r="B5175" s="41" t="n">
        <v>44927</v>
      </c>
      <c r="C5175" t="n">
        <v>13</v>
      </c>
      <c r="D5175" t="n">
        <v>1</v>
      </c>
    </row>
    <row r="5176">
      <c r="A5176" t="inlineStr">
        <is>
          <t>U-c7c7f5</t>
        </is>
      </c>
      <c r="B5176" s="41" t="n">
        <v>45231</v>
      </c>
      <c r="C5176" t="n">
        <v>9</v>
      </c>
      <c r="D5176" t="n">
        <v>0</v>
      </c>
    </row>
    <row r="5177">
      <c r="A5177" t="inlineStr">
        <is>
          <t>U-16b531</t>
        </is>
      </c>
      <c r="B5177" s="41" t="n">
        <v>44986</v>
      </c>
      <c r="C5177" t="n">
        <v>8</v>
      </c>
      <c r="D5177" t="n">
        <v>0</v>
      </c>
    </row>
    <row r="5178">
      <c r="A5178" t="inlineStr">
        <is>
          <t>U-42e784</t>
        </is>
      </c>
      <c r="B5178" s="41" t="n">
        <v>45047</v>
      </c>
      <c r="C5178" t="n">
        <v>4</v>
      </c>
      <c r="D5178" t="n">
        <v>1</v>
      </c>
    </row>
    <row r="5179">
      <c r="A5179" t="inlineStr">
        <is>
          <t>U-a90314</t>
        </is>
      </c>
      <c r="B5179" s="41" t="n">
        <v>45108</v>
      </c>
      <c r="C5179" t="n">
        <v>13</v>
      </c>
      <c r="D5179" t="n">
        <v>0</v>
      </c>
    </row>
    <row r="5180">
      <c r="A5180" t="inlineStr">
        <is>
          <t>U-b2b399</t>
        </is>
      </c>
      <c r="B5180" s="41" t="n">
        <v>45200</v>
      </c>
      <c r="C5180" t="n">
        <v>15</v>
      </c>
      <c r="D5180" t="n">
        <v>1</v>
      </c>
    </row>
    <row r="5181">
      <c r="A5181" t="inlineStr">
        <is>
          <t>U-aab831</t>
        </is>
      </c>
      <c r="B5181" s="41" t="n">
        <v>45139</v>
      </c>
      <c r="C5181" t="n">
        <v>12</v>
      </c>
      <c r="D5181" t="n">
        <v>3</v>
      </c>
    </row>
    <row r="5182">
      <c r="A5182" t="inlineStr">
        <is>
          <t>U-a16468</t>
        </is>
      </c>
      <c r="B5182" s="41" t="n">
        <v>44958</v>
      </c>
      <c r="C5182" t="n">
        <v>5</v>
      </c>
      <c r="D5182" t="n">
        <v>0</v>
      </c>
    </row>
    <row r="5183">
      <c r="A5183" t="inlineStr">
        <is>
          <t>U-50b454</t>
        </is>
      </c>
      <c r="B5183" s="41" t="n">
        <v>45383</v>
      </c>
      <c r="C5183" t="n">
        <v>10</v>
      </c>
      <c r="D5183" t="n">
        <v>4</v>
      </c>
    </row>
    <row r="5184">
      <c r="A5184" t="inlineStr">
        <is>
          <t>U-d191f3</t>
        </is>
      </c>
      <c r="B5184" s="41" t="n">
        <v>45200</v>
      </c>
      <c r="C5184" t="n">
        <v>10</v>
      </c>
      <c r="D5184" t="n">
        <v>0</v>
      </c>
    </row>
    <row r="5185">
      <c r="A5185" t="inlineStr">
        <is>
          <t>U-41c344</t>
        </is>
      </c>
      <c r="B5185" s="41" t="n">
        <v>44986</v>
      </c>
      <c r="C5185" t="n">
        <v>8</v>
      </c>
      <c r="D5185" t="n">
        <v>2</v>
      </c>
    </row>
    <row r="5186">
      <c r="A5186" t="inlineStr">
        <is>
          <t>U-044b4e</t>
        </is>
      </c>
      <c r="B5186" s="41" t="n">
        <v>45413</v>
      </c>
      <c r="C5186" t="n">
        <v>9</v>
      </c>
      <c r="D5186" t="n">
        <v>0</v>
      </c>
    </row>
    <row r="5187">
      <c r="A5187" t="inlineStr">
        <is>
          <t>U-50950c</t>
        </is>
      </c>
      <c r="B5187" s="41" t="n">
        <v>45139</v>
      </c>
      <c r="C5187" t="n">
        <v>9</v>
      </c>
      <c r="D5187" t="n">
        <v>0</v>
      </c>
    </row>
    <row r="5188">
      <c r="A5188" t="inlineStr">
        <is>
          <t>U-5be399</t>
        </is>
      </c>
      <c r="B5188" s="41" t="n">
        <v>45413</v>
      </c>
      <c r="C5188" t="n">
        <v>8</v>
      </c>
      <c r="D5188" t="n">
        <v>1</v>
      </c>
    </row>
    <row r="5189">
      <c r="A5189" t="inlineStr">
        <is>
          <t>U-542191</t>
        </is>
      </c>
      <c r="B5189" s="41" t="n">
        <v>45352</v>
      </c>
      <c r="C5189" t="n">
        <v>10</v>
      </c>
      <c r="D5189" t="n">
        <v>0</v>
      </c>
    </row>
    <row r="5190">
      <c r="A5190" t="inlineStr">
        <is>
          <t>U-92da30</t>
        </is>
      </c>
      <c r="B5190" s="41" t="n">
        <v>45352</v>
      </c>
      <c r="C5190" t="n">
        <v>8</v>
      </c>
      <c r="D5190" t="n">
        <v>0</v>
      </c>
    </row>
    <row r="5191">
      <c r="A5191" t="inlineStr">
        <is>
          <t>U-8d5550</t>
        </is>
      </c>
      <c r="B5191" s="41" t="n">
        <v>45047</v>
      </c>
      <c r="C5191" t="n">
        <v>13</v>
      </c>
      <c r="D5191" t="n">
        <v>0</v>
      </c>
    </row>
    <row r="5192">
      <c r="A5192" t="inlineStr">
        <is>
          <t>U-cbbbd7</t>
        </is>
      </c>
      <c r="B5192" s="41" t="n">
        <v>45139</v>
      </c>
      <c r="C5192" t="n">
        <v>10</v>
      </c>
      <c r="D5192" t="n">
        <v>2</v>
      </c>
    </row>
    <row r="5193">
      <c r="A5193" t="inlineStr">
        <is>
          <t>U-d4fc29</t>
        </is>
      </c>
      <c r="B5193" s="41" t="n">
        <v>45474</v>
      </c>
      <c r="C5193" t="n">
        <v>16</v>
      </c>
      <c r="D5193" t="n">
        <v>2</v>
      </c>
    </row>
    <row r="5194">
      <c r="A5194" t="inlineStr">
        <is>
          <t>U-79d352</t>
        </is>
      </c>
      <c r="B5194" s="41" t="n">
        <v>45017</v>
      </c>
      <c r="C5194" t="n">
        <v>14</v>
      </c>
      <c r="D5194" t="n">
        <v>0</v>
      </c>
    </row>
    <row r="5195">
      <c r="A5195" t="inlineStr">
        <is>
          <t>U-03dd45</t>
        </is>
      </c>
      <c r="B5195" s="41" t="n">
        <v>45352</v>
      </c>
      <c r="C5195" t="n">
        <v>14</v>
      </c>
      <c r="D5195" t="n">
        <v>0</v>
      </c>
    </row>
    <row r="5196">
      <c r="A5196" t="inlineStr">
        <is>
          <t>U-c27c40</t>
        </is>
      </c>
      <c r="B5196" s="41" t="n">
        <v>45505</v>
      </c>
      <c r="C5196" t="n">
        <v>8</v>
      </c>
      <c r="D5196" t="n">
        <v>0</v>
      </c>
    </row>
    <row r="5197">
      <c r="A5197" t="inlineStr">
        <is>
          <t>U-ca92f8</t>
        </is>
      </c>
      <c r="B5197" s="41" t="n">
        <v>45536</v>
      </c>
      <c r="C5197" t="n">
        <v>7</v>
      </c>
      <c r="D5197" t="n">
        <v>0</v>
      </c>
    </row>
    <row r="5198">
      <c r="A5198" t="inlineStr">
        <is>
          <t>U-011017</t>
        </is>
      </c>
      <c r="B5198" s="41" t="n">
        <v>45627</v>
      </c>
      <c r="C5198" t="n">
        <v>6</v>
      </c>
      <c r="D5198" t="n">
        <v>3</v>
      </c>
    </row>
    <row r="5199">
      <c r="A5199" t="inlineStr">
        <is>
          <t>U-3bf54b</t>
        </is>
      </c>
      <c r="B5199" s="41" t="n">
        <v>45261</v>
      </c>
      <c r="C5199" t="n">
        <v>7</v>
      </c>
      <c r="D5199" t="n">
        <v>0</v>
      </c>
    </row>
    <row r="5200">
      <c r="A5200" t="inlineStr">
        <is>
          <t>U-0beef7</t>
        </is>
      </c>
      <c r="B5200" s="41" t="n">
        <v>45170</v>
      </c>
      <c r="C5200" t="n">
        <v>13</v>
      </c>
      <c r="D5200" t="n">
        <v>0</v>
      </c>
    </row>
    <row r="5201">
      <c r="A5201" t="inlineStr">
        <is>
          <t>U-80343d</t>
        </is>
      </c>
      <c r="B5201" s="41" t="n">
        <v>44958</v>
      </c>
      <c r="C5201" t="n">
        <v>6</v>
      </c>
      <c r="D5201" t="n">
        <v>0</v>
      </c>
    </row>
    <row r="5202">
      <c r="A5202" t="inlineStr">
        <is>
          <t>U-7bfa64</t>
        </is>
      </c>
      <c r="B5202" s="41" t="n">
        <v>45536</v>
      </c>
      <c r="C5202" t="n">
        <v>6</v>
      </c>
      <c r="D5202" t="n">
        <v>0</v>
      </c>
    </row>
    <row r="5203">
      <c r="A5203" t="inlineStr">
        <is>
          <t>U-97f1b8</t>
        </is>
      </c>
      <c r="B5203" s="41" t="n">
        <v>45108</v>
      </c>
      <c r="C5203" t="n">
        <v>8</v>
      </c>
      <c r="D5203" t="n">
        <v>0</v>
      </c>
    </row>
    <row r="5204">
      <c r="A5204" t="inlineStr">
        <is>
          <t>U-74efcb</t>
        </is>
      </c>
      <c r="B5204" s="41" t="n">
        <v>45108</v>
      </c>
      <c r="C5204" t="n">
        <v>12</v>
      </c>
      <c r="D5204" t="n">
        <v>1</v>
      </c>
    </row>
    <row r="5205">
      <c r="A5205" t="inlineStr">
        <is>
          <t>U-d78499</t>
        </is>
      </c>
      <c r="B5205" s="41" t="n">
        <v>45047</v>
      </c>
      <c r="C5205" t="n">
        <v>11</v>
      </c>
      <c r="D5205" t="n">
        <v>0</v>
      </c>
    </row>
    <row r="5206">
      <c r="A5206" t="inlineStr">
        <is>
          <t>U-cca216</t>
        </is>
      </c>
      <c r="B5206" s="41" t="n">
        <v>45383</v>
      </c>
      <c r="C5206" t="n">
        <v>12</v>
      </c>
      <c r="D5206" t="n">
        <v>4</v>
      </c>
    </row>
    <row r="5207">
      <c r="A5207" t="inlineStr">
        <is>
          <t>U-90c7be</t>
        </is>
      </c>
      <c r="B5207" s="41" t="n">
        <v>45352</v>
      </c>
      <c r="C5207" t="n">
        <v>8</v>
      </c>
      <c r="D5207" t="n">
        <v>0</v>
      </c>
    </row>
    <row r="5208">
      <c r="A5208" t="inlineStr">
        <is>
          <t>U-a3a4f5</t>
        </is>
      </c>
      <c r="B5208" s="41" t="n">
        <v>45627</v>
      </c>
      <c r="C5208" t="n">
        <v>7</v>
      </c>
      <c r="D5208" t="n">
        <v>0</v>
      </c>
    </row>
    <row r="5209">
      <c r="A5209" t="inlineStr">
        <is>
          <t>U-66d009</t>
        </is>
      </c>
      <c r="B5209" s="41" t="n">
        <v>45597</v>
      </c>
      <c r="C5209" t="n">
        <v>16</v>
      </c>
      <c r="D5209" t="n">
        <v>0</v>
      </c>
    </row>
    <row r="5210">
      <c r="A5210" t="inlineStr">
        <is>
          <t>U-5ff45e</t>
        </is>
      </c>
      <c r="B5210" s="41" t="n">
        <v>44986</v>
      </c>
      <c r="C5210" t="n">
        <v>10</v>
      </c>
      <c r="D5210" t="n">
        <v>0</v>
      </c>
    </row>
    <row r="5211">
      <c r="A5211" t="inlineStr">
        <is>
          <t>U-4a1175</t>
        </is>
      </c>
      <c r="B5211" s="41" t="n">
        <v>45108</v>
      </c>
      <c r="C5211" t="n">
        <v>8</v>
      </c>
      <c r="D5211" t="n">
        <v>0</v>
      </c>
    </row>
    <row r="5212">
      <c r="A5212" t="inlineStr">
        <is>
          <t>U-921130</t>
        </is>
      </c>
      <c r="B5212" s="41" t="n">
        <v>45536</v>
      </c>
      <c r="C5212" t="n">
        <v>10</v>
      </c>
      <c r="D5212" t="n">
        <v>0</v>
      </c>
    </row>
    <row r="5213">
      <c r="A5213" t="inlineStr">
        <is>
          <t>U-14bc96</t>
        </is>
      </c>
      <c r="B5213" s="41" t="n">
        <v>45200</v>
      </c>
      <c r="C5213" t="n">
        <v>8</v>
      </c>
      <c r="D5213" t="n">
        <v>1</v>
      </c>
    </row>
    <row r="5214">
      <c r="A5214" t="inlineStr">
        <is>
          <t>U-a90631</t>
        </is>
      </c>
      <c r="B5214" s="41" t="n">
        <v>45170</v>
      </c>
      <c r="C5214" t="n">
        <v>6</v>
      </c>
      <c r="D5214" t="n">
        <v>2</v>
      </c>
    </row>
    <row r="5215">
      <c r="A5215" t="inlineStr">
        <is>
          <t>U-e35bfc</t>
        </is>
      </c>
      <c r="B5215" s="41" t="n">
        <v>45200</v>
      </c>
      <c r="C5215" t="n">
        <v>19</v>
      </c>
      <c r="D5215" t="n">
        <v>0</v>
      </c>
    </row>
    <row r="5216">
      <c r="A5216" t="inlineStr">
        <is>
          <t>U-fae9ee</t>
        </is>
      </c>
      <c r="B5216" s="41" t="n">
        <v>45474</v>
      </c>
      <c r="C5216" t="n">
        <v>9</v>
      </c>
      <c r="D5216" t="n">
        <v>5</v>
      </c>
    </row>
    <row r="5217">
      <c r="A5217" t="inlineStr">
        <is>
          <t>U-2b1f63</t>
        </is>
      </c>
      <c r="B5217" s="41" t="n">
        <v>45047</v>
      </c>
      <c r="C5217" t="n">
        <v>14</v>
      </c>
      <c r="D5217" t="n">
        <v>0</v>
      </c>
    </row>
    <row r="5218">
      <c r="A5218" t="inlineStr">
        <is>
          <t>U-68f7e8</t>
        </is>
      </c>
      <c r="B5218" s="41" t="n">
        <v>45383</v>
      </c>
      <c r="C5218" t="n">
        <v>14</v>
      </c>
      <c r="D5218" t="n">
        <v>5</v>
      </c>
    </row>
    <row r="5219">
      <c r="A5219" t="inlineStr">
        <is>
          <t>U-f16ab0</t>
        </is>
      </c>
      <c r="B5219" s="41" t="n">
        <v>45323</v>
      </c>
      <c r="C5219" t="n">
        <v>6</v>
      </c>
      <c r="D5219" t="n">
        <v>0</v>
      </c>
    </row>
    <row r="5220">
      <c r="A5220" t="inlineStr">
        <is>
          <t>U-53ac00</t>
        </is>
      </c>
      <c r="B5220" s="41" t="n">
        <v>45078</v>
      </c>
      <c r="C5220" t="n">
        <v>12</v>
      </c>
      <c r="D5220" t="n">
        <v>0</v>
      </c>
    </row>
    <row r="5221">
      <c r="A5221" t="inlineStr">
        <is>
          <t>U-3497c0</t>
        </is>
      </c>
      <c r="B5221" s="41" t="n">
        <v>45566</v>
      </c>
      <c r="C5221" t="n">
        <v>7</v>
      </c>
      <c r="D5221" t="n">
        <v>0</v>
      </c>
    </row>
    <row r="5222">
      <c r="A5222" t="inlineStr">
        <is>
          <t>U-5e6931</t>
        </is>
      </c>
      <c r="B5222" s="41" t="n">
        <v>45231</v>
      </c>
      <c r="C5222" t="n">
        <v>8</v>
      </c>
      <c r="D5222" t="n">
        <v>0</v>
      </c>
    </row>
    <row r="5223">
      <c r="A5223" t="inlineStr">
        <is>
          <t>U-fc72db</t>
        </is>
      </c>
      <c r="B5223" s="41" t="n">
        <v>45536</v>
      </c>
      <c r="C5223" t="n">
        <v>13</v>
      </c>
      <c r="D5223" t="n">
        <v>2</v>
      </c>
    </row>
    <row r="5224">
      <c r="A5224" t="inlineStr">
        <is>
          <t>U-8e2568</t>
        </is>
      </c>
      <c r="B5224" s="41" t="n">
        <v>45292</v>
      </c>
      <c r="C5224" t="n">
        <v>4</v>
      </c>
      <c r="D5224" t="n">
        <v>0</v>
      </c>
    </row>
    <row r="5225">
      <c r="A5225" t="inlineStr">
        <is>
          <t>U-bd51da</t>
        </is>
      </c>
      <c r="B5225" s="41" t="n">
        <v>44958</v>
      </c>
      <c r="C5225" t="n">
        <v>9</v>
      </c>
      <c r="D5225" t="n">
        <v>0</v>
      </c>
    </row>
    <row r="5226">
      <c r="A5226" t="inlineStr">
        <is>
          <t>U-ae5761</t>
        </is>
      </c>
      <c r="B5226" s="41" t="n">
        <v>45597</v>
      </c>
      <c r="C5226" t="n">
        <v>7</v>
      </c>
      <c r="D5226" t="n">
        <v>0</v>
      </c>
    </row>
    <row r="5227">
      <c r="A5227" t="inlineStr">
        <is>
          <t>U-cf6019</t>
        </is>
      </c>
      <c r="B5227" s="41" t="n">
        <v>45261</v>
      </c>
      <c r="C5227" t="n">
        <v>9</v>
      </c>
      <c r="D5227" t="n">
        <v>0</v>
      </c>
    </row>
    <row r="5228">
      <c r="A5228" t="inlineStr">
        <is>
          <t>U-87900d</t>
        </is>
      </c>
      <c r="B5228" s="41" t="n">
        <v>45383</v>
      </c>
      <c r="C5228" t="n">
        <v>7</v>
      </c>
      <c r="D5228" t="n">
        <v>0</v>
      </c>
    </row>
    <row r="5229">
      <c r="A5229" t="inlineStr">
        <is>
          <t>U-7aee80</t>
        </is>
      </c>
      <c r="B5229" s="41" t="n">
        <v>45292</v>
      </c>
      <c r="C5229" t="n">
        <v>10</v>
      </c>
      <c r="D5229" t="n">
        <v>1</v>
      </c>
    </row>
    <row r="5230">
      <c r="A5230" t="inlineStr">
        <is>
          <t>U-e8974f</t>
        </is>
      </c>
      <c r="B5230" s="41" t="n">
        <v>45413</v>
      </c>
      <c r="C5230" t="n">
        <v>11</v>
      </c>
      <c r="D5230" t="n">
        <v>0</v>
      </c>
    </row>
    <row r="5231">
      <c r="A5231" t="inlineStr">
        <is>
          <t>U-2540fb</t>
        </is>
      </c>
      <c r="B5231" s="41" t="n">
        <v>45383</v>
      </c>
      <c r="C5231" t="n">
        <v>9</v>
      </c>
      <c r="D5231" t="n">
        <v>1</v>
      </c>
    </row>
    <row r="5232">
      <c r="A5232" t="inlineStr">
        <is>
          <t>U-f171f9</t>
        </is>
      </c>
      <c r="B5232" s="41" t="n">
        <v>45200</v>
      </c>
      <c r="C5232" t="n">
        <v>12</v>
      </c>
      <c r="D5232" t="n">
        <v>0</v>
      </c>
    </row>
    <row r="5233">
      <c r="A5233" t="inlineStr">
        <is>
          <t>U-9b3e63</t>
        </is>
      </c>
      <c r="B5233" s="41" t="n">
        <v>45108</v>
      </c>
      <c r="C5233" t="n">
        <v>13</v>
      </c>
      <c r="D5233" t="n">
        <v>2</v>
      </c>
    </row>
    <row r="5234">
      <c r="A5234" t="inlineStr">
        <is>
          <t>U-0f6379</t>
        </is>
      </c>
      <c r="B5234" s="41" t="n">
        <v>45566</v>
      </c>
      <c r="C5234" t="n">
        <v>12</v>
      </c>
      <c r="D5234" t="n">
        <v>0</v>
      </c>
    </row>
    <row r="5235">
      <c r="A5235" t="inlineStr">
        <is>
          <t>U-addb38</t>
        </is>
      </c>
      <c r="B5235" s="41" t="n">
        <v>44986</v>
      </c>
      <c r="C5235" t="n">
        <v>11</v>
      </c>
      <c r="D5235" t="n">
        <v>2</v>
      </c>
    </row>
    <row r="5236">
      <c r="A5236" t="inlineStr">
        <is>
          <t>U-da3274</t>
        </is>
      </c>
      <c r="B5236" s="41" t="n">
        <v>45108</v>
      </c>
      <c r="C5236" t="n">
        <v>15</v>
      </c>
      <c r="D5236" t="n">
        <v>0</v>
      </c>
    </row>
    <row r="5237">
      <c r="A5237" t="inlineStr">
        <is>
          <t>U-97f9fc</t>
        </is>
      </c>
      <c r="B5237" s="41" t="n">
        <v>45231</v>
      </c>
      <c r="C5237" t="n">
        <v>17</v>
      </c>
      <c r="D5237" t="n">
        <v>1</v>
      </c>
    </row>
    <row r="5238">
      <c r="A5238" t="inlineStr">
        <is>
          <t>U-554b98</t>
        </is>
      </c>
      <c r="B5238" s="41" t="n">
        <v>44986</v>
      </c>
      <c r="C5238" t="n">
        <v>9</v>
      </c>
      <c r="D5238" t="n">
        <v>0</v>
      </c>
    </row>
    <row r="5239">
      <c r="A5239" t="inlineStr">
        <is>
          <t>U-cc1c50</t>
        </is>
      </c>
      <c r="B5239" s="41" t="n">
        <v>45413</v>
      </c>
      <c r="C5239" t="n">
        <v>12</v>
      </c>
      <c r="D5239" t="n">
        <v>0</v>
      </c>
    </row>
    <row r="5240">
      <c r="A5240" t="inlineStr">
        <is>
          <t>U-643940</t>
        </is>
      </c>
      <c r="B5240" s="41" t="n">
        <v>45292</v>
      </c>
      <c r="C5240" t="n">
        <v>3</v>
      </c>
      <c r="D5240" t="n">
        <v>0</v>
      </c>
    </row>
    <row r="5241">
      <c r="A5241" t="inlineStr">
        <is>
          <t>U-c1c388</t>
        </is>
      </c>
      <c r="B5241" s="41" t="n">
        <v>45323</v>
      </c>
      <c r="C5241" t="n">
        <v>13</v>
      </c>
      <c r="D5241" t="n">
        <v>0</v>
      </c>
    </row>
    <row r="5242">
      <c r="A5242" t="inlineStr">
        <is>
          <t>U-6177cf</t>
        </is>
      </c>
      <c r="B5242" s="41" t="n">
        <v>44958</v>
      </c>
      <c r="C5242" t="n">
        <v>7</v>
      </c>
      <c r="D5242" t="n">
        <v>3</v>
      </c>
    </row>
    <row r="5243">
      <c r="A5243" t="inlineStr">
        <is>
          <t>U-1ee689</t>
        </is>
      </c>
      <c r="B5243" s="41" t="n">
        <v>45231</v>
      </c>
      <c r="C5243" t="n">
        <v>13</v>
      </c>
      <c r="D5243" t="n">
        <v>0</v>
      </c>
    </row>
    <row r="5244">
      <c r="A5244" t="inlineStr">
        <is>
          <t>U-c05c5e</t>
        </is>
      </c>
      <c r="B5244" s="41" t="n">
        <v>45323</v>
      </c>
      <c r="C5244" t="n">
        <v>12</v>
      </c>
      <c r="D5244" t="n">
        <v>0</v>
      </c>
    </row>
    <row r="5245">
      <c r="A5245" t="inlineStr">
        <is>
          <t>U-776d0a</t>
        </is>
      </c>
      <c r="B5245" s="41" t="n">
        <v>45566</v>
      </c>
      <c r="C5245" t="n">
        <v>14</v>
      </c>
      <c r="D5245" t="n">
        <v>0</v>
      </c>
    </row>
    <row r="5246">
      <c r="A5246" t="inlineStr">
        <is>
          <t>U-11f5ac</t>
        </is>
      </c>
      <c r="B5246" s="41" t="n">
        <v>45474</v>
      </c>
      <c r="C5246" t="n">
        <v>9</v>
      </c>
      <c r="D5246" t="n">
        <v>0</v>
      </c>
    </row>
    <row r="5247">
      <c r="A5247" t="inlineStr">
        <is>
          <t>U-c4a1d9</t>
        </is>
      </c>
      <c r="B5247" s="41" t="n">
        <v>45231</v>
      </c>
      <c r="C5247" t="n">
        <v>11</v>
      </c>
      <c r="D5247" t="n">
        <v>2</v>
      </c>
    </row>
    <row r="5248">
      <c r="A5248" t="inlineStr">
        <is>
          <t>U-a737b0</t>
        </is>
      </c>
      <c r="B5248" s="41" t="n">
        <v>45261</v>
      </c>
      <c r="C5248" t="n">
        <v>11</v>
      </c>
      <c r="D5248" t="n">
        <v>0</v>
      </c>
    </row>
    <row r="5249">
      <c r="A5249" t="inlineStr">
        <is>
          <t>U-cb15bb</t>
        </is>
      </c>
      <c r="B5249" s="41" t="n">
        <v>45383</v>
      </c>
      <c r="C5249" t="n">
        <v>10</v>
      </c>
      <c r="D5249" t="n">
        <v>1</v>
      </c>
    </row>
    <row r="5250">
      <c r="A5250" t="inlineStr">
        <is>
          <t>U-33e038</t>
        </is>
      </c>
      <c r="B5250" s="41" t="n">
        <v>45323</v>
      </c>
      <c r="C5250" t="n">
        <v>12</v>
      </c>
      <c r="D5250" t="n">
        <v>0</v>
      </c>
    </row>
    <row r="5251">
      <c r="A5251" t="inlineStr">
        <is>
          <t>U-e0d220</t>
        </is>
      </c>
      <c r="B5251" s="41" t="n">
        <v>44986</v>
      </c>
      <c r="C5251" t="n">
        <v>11</v>
      </c>
      <c r="D5251" t="n">
        <v>0</v>
      </c>
    </row>
    <row r="5252">
      <c r="A5252" t="inlineStr">
        <is>
          <t>U-424203</t>
        </is>
      </c>
      <c r="B5252" s="41" t="n">
        <v>45231</v>
      </c>
      <c r="C5252" t="n">
        <v>14</v>
      </c>
      <c r="D5252" t="n">
        <v>1</v>
      </c>
    </row>
    <row r="5253">
      <c r="A5253" t="inlineStr">
        <is>
          <t>U-423fe9</t>
        </is>
      </c>
      <c r="B5253" s="41" t="n">
        <v>45536</v>
      </c>
      <c r="C5253" t="n">
        <v>13</v>
      </c>
      <c r="D5253" t="n">
        <v>0</v>
      </c>
    </row>
    <row r="5254">
      <c r="A5254" t="inlineStr">
        <is>
          <t>U-d71921</t>
        </is>
      </c>
      <c r="B5254" s="41" t="n">
        <v>44986</v>
      </c>
      <c r="C5254" t="n">
        <v>8</v>
      </c>
      <c r="D5254" t="n">
        <v>0</v>
      </c>
    </row>
    <row r="5255">
      <c r="A5255" t="inlineStr">
        <is>
          <t>U-325691</t>
        </is>
      </c>
      <c r="B5255" s="41" t="n">
        <v>45108</v>
      </c>
      <c r="C5255" t="n">
        <v>9</v>
      </c>
      <c r="D5255" t="n">
        <v>0</v>
      </c>
    </row>
    <row r="5256">
      <c r="A5256" t="inlineStr">
        <is>
          <t>U-5298ac</t>
        </is>
      </c>
      <c r="B5256" s="41" t="n">
        <v>45047</v>
      </c>
      <c r="C5256" t="n">
        <v>11</v>
      </c>
      <c r="D5256" t="n">
        <v>0</v>
      </c>
    </row>
    <row r="5257">
      <c r="A5257" t="inlineStr">
        <is>
          <t>U-2e2132</t>
        </is>
      </c>
      <c r="B5257" s="41" t="n">
        <v>45566</v>
      </c>
      <c r="C5257" t="n">
        <v>9</v>
      </c>
      <c r="D5257" t="n">
        <v>0</v>
      </c>
    </row>
    <row r="5258">
      <c r="A5258" t="inlineStr">
        <is>
          <t>U-af2bef</t>
        </is>
      </c>
      <c r="B5258" s="41" t="n">
        <v>45536</v>
      </c>
      <c r="C5258" t="n">
        <v>13</v>
      </c>
      <c r="D5258" t="n">
        <v>0</v>
      </c>
    </row>
    <row r="5259">
      <c r="A5259" t="inlineStr">
        <is>
          <t>U-b80e01</t>
        </is>
      </c>
      <c r="B5259" s="41" t="n">
        <v>45566</v>
      </c>
      <c r="C5259" t="n">
        <v>9</v>
      </c>
      <c r="D5259" t="n">
        <v>0</v>
      </c>
    </row>
    <row r="5260">
      <c r="A5260" t="inlineStr">
        <is>
          <t>U-fad3b2</t>
        </is>
      </c>
      <c r="B5260" s="41" t="n">
        <v>45597</v>
      </c>
      <c r="C5260" t="n">
        <v>9</v>
      </c>
      <c r="D5260" t="n">
        <v>1</v>
      </c>
    </row>
    <row r="5261">
      <c r="A5261" t="inlineStr">
        <is>
          <t>U-fb0156</t>
        </is>
      </c>
      <c r="B5261" s="41" t="n">
        <v>45047</v>
      </c>
      <c r="C5261" t="n">
        <v>15</v>
      </c>
      <c r="D5261" t="n">
        <v>0</v>
      </c>
    </row>
    <row r="5262">
      <c r="A5262" t="inlineStr">
        <is>
          <t>U-cf3af2</t>
        </is>
      </c>
      <c r="B5262" s="41" t="n">
        <v>45383</v>
      </c>
      <c r="C5262" t="n">
        <v>13</v>
      </c>
      <c r="D5262" t="n">
        <v>0</v>
      </c>
    </row>
    <row r="5263">
      <c r="A5263" t="inlineStr">
        <is>
          <t>U-5dad1c</t>
        </is>
      </c>
      <c r="B5263" s="41" t="n">
        <v>45536</v>
      </c>
      <c r="C5263" t="n">
        <v>12</v>
      </c>
      <c r="D5263" t="n">
        <v>1</v>
      </c>
    </row>
    <row r="5264">
      <c r="A5264" t="inlineStr">
        <is>
          <t>U-87df41</t>
        </is>
      </c>
      <c r="B5264" s="41" t="n">
        <v>45474</v>
      </c>
      <c r="C5264" t="n">
        <v>15</v>
      </c>
      <c r="D5264" t="n">
        <v>0</v>
      </c>
    </row>
    <row r="5265">
      <c r="A5265" t="inlineStr">
        <is>
          <t>U-583a8c</t>
        </is>
      </c>
      <c r="B5265" s="41" t="n">
        <v>45323</v>
      </c>
      <c r="C5265" t="n">
        <v>6</v>
      </c>
      <c r="D5265" t="n">
        <v>0</v>
      </c>
    </row>
    <row r="5266">
      <c r="A5266" t="inlineStr">
        <is>
          <t>U-3baca9</t>
        </is>
      </c>
      <c r="B5266" s="41" t="n">
        <v>45352</v>
      </c>
      <c r="C5266" t="n">
        <v>14</v>
      </c>
      <c r="D5266" t="n">
        <v>0</v>
      </c>
    </row>
    <row r="5267">
      <c r="A5267" t="inlineStr">
        <is>
          <t>U-96cb24</t>
        </is>
      </c>
      <c r="B5267" s="41" t="n">
        <v>45231</v>
      </c>
      <c r="C5267" t="n">
        <v>7</v>
      </c>
      <c r="D5267" t="n">
        <v>0</v>
      </c>
    </row>
    <row r="5268">
      <c r="A5268" t="inlineStr">
        <is>
          <t>U-47761b</t>
        </is>
      </c>
      <c r="B5268" s="41" t="n">
        <v>45292</v>
      </c>
      <c r="C5268" t="n">
        <v>7</v>
      </c>
      <c r="D5268" t="n">
        <v>3</v>
      </c>
    </row>
    <row r="5269">
      <c r="A5269" t="inlineStr">
        <is>
          <t>U-8d6ac6</t>
        </is>
      </c>
      <c r="B5269" s="41" t="n">
        <v>45139</v>
      </c>
      <c r="C5269" t="n">
        <v>7</v>
      </c>
      <c r="D5269" t="n">
        <v>0</v>
      </c>
    </row>
    <row r="5270">
      <c r="A5270" t="inlineStr">
        <is>
          <t>U-5ff1d9</t>
        </is>
      </c>
      <c r="B5270" s="41" t="n">
        <v>45566</v>
      </c>
      <c r="C5270" t="n">
        <v>9</v>
      </c>
      <c r="D5270" t="n">
        <v>2</v>
      </c>
    </row>
    <row r="5271">
      <c r="A5271" t="inlineStr">
        <is>
          <t>U-ef5625</t>
        </is>
      </c>
      <c r="B5271" s="41" t="n">
        <v>45323</v>
      </c>
      <c r="C5271" t="n">
        <v>10</v>
      </c>
      <c r="D5271" t="n">
        <v>0</v>
      </c>
    </row>
    <row r="5272">
      <c r="A5272" t="inlineStr">
        <is>
          <t>U-cc8300</t>
        </is>
      </c>
      <c r="B5272" s="41" t="n">
        <v>44927</v>
      </c>
      <c r="C5272" t="n">
        <v>15</v>
      </c>
      <c r="D5272" t="n">
        <v>1</v>
      </c>
    </row>
    <row r="5273">
      <c r="A5273" t="inlineStr">
        <is>
          <t>U-ffc751</t>
        </is>
      </c>
      <c r="B5273" s="41" t="n">
        <v>45505</v>
      </c>
      <c r="C5273" t="n">
        <v>10</v>
      </c>
      <c r="D5273" t="n">
        <v>0</v>
      </c>
    </row>
    <row r="5274">
      <c r="A5274" t="inlineStr">
        <is>
          <t>U-398688</t>
        </is>
      </c>
      <c r="B5274" s="41" t="n">
        <v>45078</v>
      </c>
      <c r="C5274" t="n">
        <v>6</v>
      </c>
      <c r="D5274" t="n">
        <v>0</v>
      </c>
    </row>
    <row r="5275">
      <c r="A5275" t="inlineStr">
        <is>
          <t>U-375aee</t>
        </is>
      </c>
      <c r="B5275" s="41" t="n">
        <v>45292</v>
      </c>
      <c r="C5275" t="n">
        <v>5</v>
      </c>
      <c r="D5275" t="n">
        <v>3</v>
      </c>
    </row>
    <row r="5276">
      <c r="A5276" t="inlineStr">
        <is>
          <t>U-aaf07d</t>
        </is>
      </c>
      <c r="B5276" s="41" t="n">
        <v>45139</v>
      </c>
      <c r="C5276" t="n">
        <v>3</v>
      </c>
      <c r="D5276" t="n">
        <v>0</v>
      </c>
    </row>
    <row r="5277">
      <c r="A5277" t="inlineStr">
        <is>
          <t>U-72a2ec</t>
        </is>
      </c>
      <c r="B5277" s="41" t="n">
        <v>45078</v>
      </c>
      <c r="C5277" t="n">
        <v>7</v>
      </c>
      <c r="D5277" t="n">
        <v>1</v>
      </c>
    </row>
    <row r="5278">
      <c r="A5278" t="inlineStr">
        <is>
          <t>U-3038d7</t>
        </is>
      </c>
      <c r="B5278" s="41" t="n">
        <v>45323</v>
      </c>
      <c r="C5278" t="n">
        <v>11</v>
      </c>
      <c r="D5278" t="n">
        <v>0</v>
      </c>
    </row>
    <row r="5279">
      <c r="A5279" t="inlineStr">
        <is>
          <t>U-a804f5</t>
        </is>
      </c>
      <c r="B5279" s="41" t="n">
        <v>44958</v>
      </c>
      <c r="C5279" t="n">
        <v>10</v>
      </c>
      <c r="D5279" t="n">
        <v>0</v>
      </c>
    </row>
    <row r="5280">
      <c r="A5280" t="inlineStr">
        <is>
          <t>U-327de9</t>
        </is>
      </c>
      <c r="B5280" s="41" t="n">
        <v>45108</v>
      </c>
      <c r="C5280" t="n">
        <v>8</v>
      </c>
      <c r="D5280" t="n">
        <v>0</v>
      </c>
    </row>
    <row r="5281">
      <c r="A5281" t="inlineStr">
        <is>
          <t>U-3594a3</t>
        </is>
      </c>
      <c r="B5281" s="41" t="n">
        <v>45352</v>
      </c>
      <c r="C5281" t="n">
        <v>9</v>
      </c>
      <c r="D5281" t="n">
        <v>0</v>
      </c>
    </row>
    <row r="5282">
      <c r="A5282" t="inlineStr">
        <is>
          <t>U-913097</t>
        </is>
      </c>
      <c r="B5282" s="41" t="n">
        <v>44958</v>
      </c>
      <c r="C5282" t="n">
        <v>14</v>
      </c>
      <c r="D5282" t="n">
        <v>1</v>
      </c>
    </row>
    <row r="5283">
      <c r="A5283" t="inlineStr">
        <is>
          <t>U-c33c10</t>
        </is>
      </c>
      <c r="B5283" s="41" t="n">
        <v>45536</v>
      </c>
      <c r="C5283" t="n">
        <v>10</v>
      </c>
      <c r="D5283" t="n">
        <v>0</v>
      </c>
    </row>
    <row r="5284">
      <c r="A5284" t="inlineStr">
        <is>
          <t>U-975beb</t>
        </is>
      </c>
      <c r="B5284" s="41" t="n">
        <v>44958</v>
      </c>
      <c r="C5284" t="n">
        <v>10</v>
      </c>
      <c r="D5284" t="n">
        <v>0</v>
      </c>
    </row>
    <row r="5285">
      <c r="A5285" t="inlineStr">
        <is>
          <t>U-1e2881</t>
        </is>
      </c>
      <c r="B5285" s="41" t="n">
        <v>45078</v>
      </c>
      <c r="C5285" t="n">
        <v>9</v>
      </c>
      <c r="D5285" t="n">
        <v>0</v>
      </c>
    </row>
    <row r="5286">
      <c r="A5286" t="inlineStr">
        <is>
          <t>U-0086d8</t>
        </is>
      </c>
      <c r="B5286" s="41" t="n">
        <v>45444</v>
      </c>
      <c r="C5286" t="n">
        <v>11</v>
      </c>
      <c r="D5286" t="n">
        <v>0</v>
      </c>
    </row>
    <row r="5287">
      <c r="A5287" t="inlineStr">
        <is>
          <t>U-692912</t>
        </is>
      </c>
      <c r="B5287" s="41" t="n">
        <v>45200</v>
      </c>
      <c r="C5287" t="n">
        <v>6</v>
      </c>
      <c r="D5287" t="n">
        <v>0</v>
      </c>
    </row>
    <row r="5288">
      <c r="A5288" t="inlineStr">
        <is>
          <t>U-117624</t>
        </is>
      </c>
      <c r="B5288" s="41" t="n">
        <v>45170</v>
      </c>
      <c r="C5288" t="n">
        <v>10</v>
      </c>
      <c r="D5288" t="n">
        <v>0</v>
      </c>
    </row>
    <row r="5289">
      <c r="A5289" t="inlineStr">
        <is>
          <t>U-a8f2ba</t>
        </is>
      </c>
      <c r="B5289" s="41" t="n">
        <v>45444</v>
      </c>
      <c r="C5289" t="n">
        <v>6</v>
      </c>
      <c r="D5289" t="n">
        <v>0</v>
      </c>
    </row>
    <row r="5290">
      <c r="A5290" t="inlineStr">
        <is>
          <t>U-19a1a0</t>
        </is>
      </c>
      <c r="B5290" s="41" t="n">
        <v>44986</v>
      </c>
      <c r="C5290" t="n">
        <v>9</v>
      </c>
      <c r="D5290" t="n">
        <v>1</v>
      </c>
    </row>
    <row r="5291">
      <c r="A5291" t="inlineStr">
        <is>
          <t>U-a624aa</t>
        </is>
      </c>
      <c r="B5291" s="41" t="n">
        <v>44958</v>
      </c>
      <c r="C5291" t="n">
        <v>11</v>
      </c>
      <c r="D5291" t="n">
        <v>2</v>
      </c>
    </row>
    <row r="5292">
      <c r="A5292" t="inlineStr">
        <is>
          <t>U-46b3c6</t>
        </is>
      </c>
      <c r="B5292" s="41" t="n">
        <v>45627</v>
      </c>
      <c r="C5292" t="n">
        <v>8</v>
      </c>
      <c r="D5292" t="n">
        <v>0</v>
      </c>
    </row>
    <row r="5293">
      <c r="A5293" t="inlineStr">
        <is>
          <t>U-a8dc39</t>
        </is>
      </c>
      <c r="B5293" s="41" t="n">
        <v>45170</v>
      </c>
      <c r="C5293" t="n">
        <v>12</v>
      </c>
      <c r="D5293" t="n">
        <v>0</v>
      </c>
    </row>
    <row r="5294">
      <c r="A5294" t="inlineStr">
        <is>
          <t>U-e8cb26</t>
        </is>
      </c>
      <c r="B5294" s="41" t="n">
        <v>45323</v>
      </c>
      <c r="C5294" t="n">
        <v>12</v>
      </c>
      <c r="D5294" t="n">
        <v>0</v>
      </c>
    </row>
    <row r="5295">
      <c r="A5295" t="inlineStr">
        <is>
          <t>U-c6388d</t>
        </is>
      </c>
      <c r="B5295" s="41" t="n">
        <v>45383</v>
      </c>
      <c r="C5295" t="n">
        <v>10</v>
      </c>
      <c r="D5295" t="n">
        <v>0</v>
      </c>
    </row>
    <row r="5296">
      <c r="A5296" t="inlineStr">
        <is>
          <t>U-0a6ca0</t>
        </is>
      </c>
      <c r="B5296" s="41" t="n">
        <v>45566</v>
      </c>
      <c r="C5296" t="n">
        <v>12</v>
      </c>
      <c r="D5296" t="n">
        <v>0</v>
      </c>
    </row>
    <row r="5297">
      <c r="A5297" t="inlineStr">
        <is>
          <t>U-0ec303</t>
        </is>
      </c>
      <c r="B5297" s="41" t="n">
        <v>45536</v>
      </c>
      <c r="C5297" t="n">
        <v>5</v>
      </c>
      <c r="D5297" t="n">
        <v>0</v>
      </c>
    </row>
    <row r="5298">
      <c r="A5298" t="inlineStr">
        <is>
          <t>U-ab5b0d</t>
        </is>
      </c>
      <c r="B5298" s="41" t="n">
        <v>45017</v>
      </c>
      <c r="C5298" t="n">
        <v>10</v>
      </c>
      <c r="D5298" t="n">
        <v>1</v>
      </c>
    </row>
    <row r="5299">
      <c r="A5299" t="inlineStr">
        <is>
          <t>U-78ecbf</t>
        </is>
      </c>
      <c r="B5299" s="41" t="n">
        <v>44986</v>
      </c>
      <c r="C5299" t="n">
        <v>12</v>
      </c>
      <c r="D5299" t="n">
        <v>0</v>
      </c>
    </row>
    <row r="5300">
      <c r="A5300" t="inlineStr">
        <is>
          <t>U-5beeb9</t>
        </is>
      </c>
      <c r="B5300" s="41" t="n">
        <v>45413</v>
      </c>
      <c r="C5300" t="n">
        <v>11</v>
      </c>
      <c r="D5300" t="n">
        <v>0</v>
      </c>
    </row>
    <row r="5301">
      <c r="A5301" t="inlineStr">
        <is>
          <t>U-e1300c</t>
        </is>
      </c>
      <c r="B5301" s="41" t="n">
        <v>44927</v>
      </c>
      <c r="C5301" t="n">
        <v>13</v>
      </c>
      <c r="D5301" t="n">
        <v>1</v>
      </c>
    </row>
    <row r="5302">
      <c r="A5302" t="inlineStr">
        <is>
          <t>U-423eed</t>
        </is>
      </c>
      <c r="B5302" s="41" t="n">
        <v>45017</v>
      </c>
      <c r="C5302" t="n">
        <v>13</v>
      </c>
      <c r="D5302" t="n">
        <v>1</v>
      </c>
    </row>
    <row r="5303">
      <c r="A5303" t="inlineStr">
        <is>
          <t>U-e6a30f</t>
        </is>
      </c>
      <c r="B5303" s="41" t="n">
        <v>44986</v>
      </c>
      <c r="C5303" t="n">
        <v>12</v>
      </c>
      <c r="D5303" t="n">
        <v>0</v>
      </c>
    </row>
    <row r="5304">
      <c r="A5304" t="inlineStr">
        <is>
          <t>U-30ff43</t>
        </is>
      </c>
      <c r="B5304" s="41" t="n">
        <v>45566</v>
      </c>
      <c r="C5304" t="n">
        <v>11</v>
      </c>
      <c r="D5304" t="n">
        <v>0</v>
      </c>
    </row>
    <row r="5305">
      <c r="A5305" t="inlineStr">
        <is>
          <t>U-537633</t>
        </is>
      </c>
      <c r="B5305" s="41" t="n">
        <v>44927</v>
      </c>
      <c r="C5305" t="n">
        <v>10</v>
      </c>
      <c r="D5305" t="n">
        <v>2</v>
      </c>
    </row>
    <row r="5306">
      <c r="A5306" t="inlineStr">
        <is>
          <t>U-34601a</t>
        </is>
      </c>
      <c r="B5306" s="41" t="n">
        <v>44986</v>
      </c>
      <c r="C5306" t="n">
        <v>11</v>
      </c>
      <c r="D5306" t="n">
        <v>1</v>
      </c>
    </row>
    <row r="5307">
      <c r="A5307" t="inlineStr">
        <is>
          <t>U-db11c7</t>
        </is>
      </c>
      <c r="B5307" s="41" t="n">
        <v>45108</v>
      </c>
      <c r="C5307" t="n">
        <v>10</v>
      </c>
      <c r="D5307" t="n">
        <v>0</v>
      </c>
    </row>
    <row r="5308">
      <c r="A5308" t="inlineStr">
        <is>
          <t>U-7a07cf</t>
        </is>
      </c>
      <c r="B5308" s="41" t="n">
        <v>45536</v>
      </c>
      <c r="C5308" t="n">
        <v>4</v>
      </c>
      <c r="D5308" t="n">
        <v>0</v>
      </c>
    </row>
    <row r="5309">
      <c r="A5309" t="inlineStr">
        <is>
          <t>U-ef4556</t>
        </is>
      </c>
      <c r="B5309" s="41" t="n">
        <v>44958</v>
      </c>
      <c r="C5309" t="n">
        <v>9</v>
      </c>
      <c r="D5309" t="n">
        <v>0</v>
      </c>
    </row>
    <row r="5310">
      <c r="A5310" t="inlineStr">
        <is>
          <t>U-5b1a91</t>
        </is>
      </c>
      <c r="B5310" s="41" t="n">
        <v>45536</v>
      </c>
      <c r="C5310" t="n">
        <v>13</v>
      </c>
      <c r="D5310" t="n">
        <v>0</v>
      </c>
    </row>
    <row r="5311">
      <c r="A5311" t="inlineStr">
        <is>
          <t>U-9f3b33</t>
        </is>
      </c>
      <c r="B5311" s="41" t="n">
        <v>45597</v>
      </c>
      <c r="C5311" t="n">
        <v>10</v>
      </c>
      <c r="D5311" t="n">
        <v>3</v>
      </c>
    </row>
    <row r="5312">
      <c r="A5312" t="inlineStr">
        <is>
          <t>U-acad7d</t>
        </is>
      </c>
      <c r="B5312" s="41" t="n">
        <v>45323</v>
      </c>
      <c r="C5312" t="n">
        <v>9</v>
      </c>
      <c r="D5312" t="n">
        <v>2</v>
      </c>
    </row>
    <row r="5313">
      <c r="A5313" t="inlineStr">
        <is>
          <t>U-ef2376</t>
        </is>
      </c>
      <c r="B5313" s="41" t="n">
        <v>45627</v>
      </c>
      <c r="C5313" t="n">
        <v>6</v>
      </c>
      <c r="D5313" t="n">
        <v>0</v>
      </c>
    </row>
    <row r="5314">
      <c r="A5314" t="inlineStr">
        <is>
          <t>U-542716</t>
        </is>
      </c>
      <c r="B5314" s="41" t="n">
        <v>45566</v>
      </c>
      <c r="C5314" t="n">
        <v>5</v>
      </c>
      <c r="D5314" t="n">
        <v>2</v>
      </c>
    </row>
    <row r="5315">
      <c r="A5315" t="inlineStr">
        <is>
          <t>U-e34b6c</t>
        </is>
      </c>
      <c r="B5315" s="41" t="n">
        <v>45261</v>
      </c>
      <c r="C5315" t="n">
        <v>8</v>
      </c>
      <c r="D5315" t="n">
        <v>0</v>
      </c>
    </row>
    <row r="5316">
      <c r="A5316" t="inlineStr">
        <is>
          <t>U-1df377</t>
        </is>
      </c>
      <c r="B5316" s="41" t="n">
        <v>45231</v>
      </c>
      <c r="C5316" t="n">
        <v>7</v>
      </c>
      <c r="D5316" t="n">
        <v>0</v>
      </c>
    </row>
    <row r="5317">
      <c r="A5317" t="inlineStr">
        <is>
          <t>U-82be0f</t>
        </is>
      </c>
      <c r="B5317" s="41" t="n">
        <v>45139</v>
      </c>
      <c r="C5317" t="n">
        <v>10</v>
      </c>
      <c r="D5317" t="n">
        <v>0</v>
      </c>
    </row>
    <row r="5318">
      <c r="A5318" t="inlineStr">
        <is>
          <t>U-144da3</t>
        </is>
      </c>
      <c r="B5318" s="41" t="n">
        <v>45292</v>
      </c>
      <c r="C5318" t="n">
        <v>5</v>
      </c>
      <c r="D5318" t="n">
        <v>0</v>
      </c>
    </row>
    <row r="5319">
      <c r="A5319" t="inlineStr">
        <is>
          <t>U-21d249</t>
        </is>
      </c>
      <c r="B5319" s="41" t="n">
        <v>45413</v>
      </c>
      <c r="C5319" t="n">
        <v>12</v>
      </c>
      <c r="D5319" t="n">
        <v>0</v>
      </c>
    </row>
    <row r="5320">
      <c r="A5320" t="inlineStr">
        <is>
          <t>U-9511b8</t>
        </is>
      </c>
      <c r="B5320" s="41" t="n">
        <v>45017</v>
      </c>
      <c r="C5320" t="n">
        <v>9</v>
      </c>
      <c r="D5320" t="n">
        <v>0</v>
      </c>
    </row>
    <row r="5321">
      <c r="A5321" t="inlineStr">
        <is>
          <t>U-28a7b2</t>
        </is>
      </c>
      <c r="B5321" s="41" t="n">
        <v>45383</v>
      </c>
      <c r="C5321" t="n">
        <v>14</v>
      </c>
      <c r="D5321" t="n">
        <v>1</v>
      </c>
    </row>
    <row r="5322">
      <c r="A5322" t="inlineStr">
        <is>
          <t>U-f4d275</t>
        </is>
      </c>
      <c r="B5322" s="41" t="n">
        <v>45047</v>
      </c>
      <c r="C5322" t="n">
        <v>14</v>
      </c>
      <c r="D5322" t="n">
        <v>0</v>
      </c>
    </row>
    <row r="5323">
      <c r="A5323" t="inlineStr">
        <is>
          <t>U-e7add1</t>
        </is>
      </c>
      <c r="B5323" s="41" t="n">
        <v>45170</v>
      </c>
      <c r="C5323" t="n">
        <v>8</v>
      </c>
      <c r="D5323" t="n">
        <v>1</v>
      </c>
    </row>
    <row r="5324">
      <c r="A5324" t="inlineStr">
        <is>
          <t>U-070a84</t>
        </is>
      </c>
      <c r="B5324" s="41" t="n">
        <v>45597</v>
      </c>
      <c r="C5324" t="n">
        <v>10</v>
      </c>
      <c r="D5324" t="n">
        <v>1</v>
      </c>
    </row>
    <row r="5325">
      <c r="A5325" t="inlineStr">
        <is>
          <t>U-cc0caf</t>
        </is>
      </c>
      <c r="B5325" s="41" t="n">
        <v>45108</v>
      </c>
      <c r="C5325" t="n">
        <v>13</v>
      </c>
      <c r="D5325" t="n">
        <v>0</v>
      </c>
    </row>
    <row r="5326">
      <c r="A5326" t="inlineStr">
        <is>
          <t>U-36940c</t>
        </is>
      </c>
      <c r="B5326" s="41" t="n">
        <v>45108</v>
      </c>
      <c r="C5326" t="n">
        <v>9</v>
      </c>
      <c r="D5326" t="n">
        <v>1</v>
      </c>
    </row>
    <row r="5327">
      <c r="A5327" t="inlineStr">
        <is>
          <t>U-ca79b6</t>
        </is>
      </c>
      <c r="B5327" s="41" t="n">
        <v>45292</v>
      </c>
      <c r="C5327" t="n">
        <v>5</v>
      </c>
      <c r="D5327" t="n">
        <v>1</v>
      </c>
    </row>
    <row r="5328">
      <c r="A5328" t="inlineStr">
        <is>
          <t>U-812903</t>
        </is>
      </c>
      <c r="B5328" s="41" t="n">
        <v>45536</v>
      </c>
      <c r="C5328" t="n">
        <v>11</v>
      </c>
      <c r="D5328" t="n">
        <v>0</v>
      </c>
    </row>
    <row r="5329">
      <c r="A5329" t="inlineStr">
        <is>
          <t>U-2cdec5</t>
        </is>
      </c>
      <c r="B5329" s="41" t="n">
        <v>45627</v>
      </c>
      <c r="C5329" t="n">
        <v>14</v>
      </c>
      <c r="D5329" t="n">
        <v>0</v>
      </c>
    </row>
    <row r="5330">
      <c r="A5330" t="inlineStr">
        <is>
          <t>U-28a5bc</t>
        </is>
      </c>
      <c r="B5330" s="41" t="n">
        <v>45047</v>
      </c>
      <c r="C5330" t="n">
        <v>10</v>
      </c>
      <c r="D5330" t="n">
        <v>4</v>
      </c>
    </row>
    <row r="5331">
      <c r="A5331" t="inlineStr">
        <is>
          <t>U-f4befa</t>
        </is>
      </c>
      <c r="B5331" s="41" t="n">
        <v>45292</v>
      </c>
      <c r="C5331" t="n">
        <v>12</v>
      </c>
      <c r="D5331" t="n">
        <v>0</v>
      </c>
    </row>
    <row r="5332">
      <c r="A5332" t="inlineStr">
        <is>
          <t>U-024310</t>
        </is>
      </c>
      <c r="B5332" s="41" t="n">
        <v>45597</v>
      </c>
      <c r="C5332" t="n">
        <v>10</v>
      </c>
      <c r="D5332" t="n">
        <v>0</v>
      </c>
    </row>
    <row r="5333">
      <c r="A5333" t="inlineStr">
        <is>
          <t>U-dfac26</t>
        </is>
      </c>
      <c r="B5333" s="41" t="n">
        <v>45139</v>
      </c>
      <c r="C5333" t="n">
        <v>8</v>
      </c>
      <c r="D5333" t="n">
        <v>1</v>
      </c>
    </row>
    <row r="5334">
      <c r="A5334" t="inlineStr">
        <is>
          <t>U-77a945</t>
        </is>
      </c>
      <c r="B5334" s="41" t="n">
        <v>45383</v>
      </c>
      <c r="C5334" t="n">
        <v>15</v>
      </c>
      <c r="D5334" t="n">
        <v>0</v>
      </c>
    </row>
    <row r="5335">
      <c r="A5335" t="inlineStr">
        <is>
          <t>U-3b0e4b</t>
        </is>
      </c>
      <c r="B5335" s="41" t="n">
        <v>45078</v>
      </c>
      <c r="C5335" t="n">
        <v>8</v>
      </c>
      <c r="D5335" t="n">
        <v>0</v>
      </c>
    </row>
    <row r="5336">
      <c r="A5336" t="inlineStr">
        <is>
          <t>U-63f6f8</t>
        </is>
      </c>
      <c r="B5336" s="41" t="n">
        <v>45292</v>
      </c>
      <c r="C5336" t="n">
        <v>14</v>
      </c>
      <c r="D5336" t="n">
        <v>0</v>
      </c>
    </row>
    <row r="5337">
      <c r="A5337" t="inlineStr">
        <is>
          <t>U-f10133</t>
        </is>
      </c>
      <c r="B5337" s="41" t="n">
        <v>44986</v>
      </c>
      <c r="C5337" t="n">
        <v>9</v>
      </c>
      <c r="D5337" t="n">
        <v>0</v>
      </c>
    </row>
    <row r="5338">
      <c r="A5338" t="inlineStr">
        <is>
          <t>U-cba25d</t>
        </is>
      </c>
      <c r="B5338" s="41" t="n">
        <v>45017</v>
      </c>
      <c r="C5338" t="n">
        <v>12</v>
      </c>
      <c r="D5338" t="n">
        <v>0</v>
      </c>
    </row>
    <row r="5339">
      <c r="A5339" t="inlineStr">
        <is>
          <t>U-2eb660</t>
        </is>
      </c>
      <c r="B5339" s="41" t="n">
        <v>45474</v>
      </c>
      <c r="C5339" t="n">
        <v>8</v>
      </c>
      <c r="D5339" t="n">
        <v>1</v>
      </c>
    </row>
    <row r="5340">
      <c r="A5340" t="inlineStr">
        <is>
          <t>U-7870b5</t>
        </is>
      </c>
      <c r="B5340" s="41" t="n">
        <v>44927</v>
      </c>
      <c r="C5340" t="n">
        <v>10</v>
      </c>
      <c r="D5340" t="n">
        <v>0</v>
      </c>
    </row>
    <row r="5341">
      <c r="A5341" t="inlineStr">
        <is>
          <t>U-0e30d9</t>
        </is>
      </c>
      <c r="B5341" s="41" t="n">
        <v>45261</v>
      </c>
      <c r="C5341" t="n">
        <v>9</v>
      </c>
      <c r="D5341" t="n">
        <v>0</v>
      </c>
    </row>
    <row r="5342">
      <c r="A5342" t="inlineStr">
        <is>
          <t>U-24bc2a</t>
        </is>
      </c>
      <c r="B5342" s="41" t="n">
        <v>45170</v>
      </c>
      <c r="C5342" t="n">
        <v>6</v>
      </c>
      <c r="D5342" t="n">
        <v>0</v>
      </c>
    </row>
    <row r="5343">
      <c r="A5343" t="inlineStr">
        <is>
          <t>U-208826</t>
        </is>
      </c>
      <c r="B5343" s="41" t="n">
        <v>45139</v>
      </c>
      <c r="C5343" t="n">
        <v>9</v>
      </c>
      <c r="D5343" t="n">
        <v>0</v>
      </c>
    </row>
    <row r="5344">
      <c r="A5344" t="inlineStr">
        <is>
          <t>U-9f6472</t>
        </is>
      </c>
      <c r="B5344" s="41" t="n">
        <v>44958</v>
      </c>
      <c r="C5344" t="n">
        <v>10</v>
      </c>
      <c r="D5344" t="n">
        <v>0</v>
      </c>
    </row>
    <row r="5345">
      <c r="A5345" t="inlineStr">
        <is>
          <t>U-b15816</t>
        </is>
      </c>
      <c r="B5345" s="41" t="n">
        <v>44986</v>
      </c>
      <c r="C5345" t="n">
        <v>11</v>
      </c>
      <c r="D5345" t="n">
        <v>0</v>
      </c>
    </row>
    <row r="5346">
      <c r="A5346" t="inlineStr">
        <is>
          <t>U-429433</t>
        </is>
      </c>
      <c r="B5346" s="41" t="n">
        <v>45566</v>
      </c>
      <c r="C5346" t="n">
        <v>9</v>
      </c>
      <c r="D5346" t="n">
        <v>1</v>
      </c>
    </row>
    <row r="5347">
      <c r="A5347" t="inlineStr">
        <is>
          <t>U-53a16d</t>
        </is>
      </c>
      <c r="B5347" s="41" t="n">
        <v>45292</v>
      </c>
      <c r="C5347" t="n">
        <v>4</v>
      </c>
      <c r="D5347" t="n">
        <v>0</v>
      </c>
    </row>
    <row r="5348">
      <c r="A5348" t="inlineStr">
        <is>
          <t>U-e8c8db</t>
        </is>
      </c>
      <c r="B5348" s="41" t="n">
        <v>45444</v>
      </c>
      <c r="C5348" t="n">
        <v>10</v>
      </c>
      <c r="D5348" t="n">
        <v>0</v>
      </c>
    </row>
    <row r="5349">
      <c r="A5349" t="inlineStr">
        <is>
          <t>U-7808df</t>
        </is>
      </c>
      <c r="B5349" s="41" t="n">
        <v>45597</v>
      </c>
      <c r="C5349" t="n">
        <v>13</v>
      </c>
      <c r="D5349" t="n">
        <v>0</v>
      </c>
    </row>
    <row r="5350">
      <c r="A5350" t="inlineStr">
        <is>
          <t>U-54c7c4</t>
        </is>
      </c>
      <c r="B5350" s="41" t="n">
        <v>45231</v>
      </c>
      <c r="C5350" t="n">
        <v>7</v>
      </c>
      <c r="D5350" t="n">
        <v>0</v>
      </c>
    </row>
    <row r="5351">
      <c r="A5351" t="inlineStr">
        <is>
          <t>U-8c043c</t>
        </is>
      </c>
      <c r="B5351" s="41" t="n">
        <v>45170</v>
      </c>
      <c r="C5351" t="n">
        <v>11</v>
      </c>
      <c r="D5351" t="n">
        <v>0</v>
      </c>
    </row>
    <row r="5352">
      <c r="A5352" t="inlineStr">
        <is>
          <t>U-d6258a</t>
        </is>
      </c>
      <c r="B5352" s="41" t="n">
        <v>45474</v>
      </c>
      <c r="C5352" t="n">
        <v>11</v>
      </c>
      <c r="D5352" t="n">
        <v>0</v>
      </c>
    </row>
    <row r="5353">
      <c r="A5353" t="inlineStr">
        <is>
          <t>U-8e477d</t>
        </is>
      </c>
      <c r="B5353" s="41" t="n">
        <v>45383</v>
      </c>
      <c r="C5353" t="n">
        <v>12</v>
      </c>
      <c r="D5353" t="n">
        <v>1</v>
      </c>
    </row>
    <row r="5354">
      <c r="A5354" t="inlineStr">
        <is>
          <t>U-ba7149</t>
        </is>
      </c>
      <c r="B5354" s="41" t="n">
        <v>45413</v>
      </c>
      <c r="C5354" t="n">
        <v>7</v>
      </c>
      <c r="D5354" t="n">
        <v>2</v>
      </c>
    </row>
    <row r="5355">
      <c r="A5355" t="inlineStr">
        <is>
          <t>U-4705e2</t>
        </is>
      </c>
      <c r="B5355" s="41" t="n">
        <v>45536</v>
      </c>
      <c r="C5355" t="n">
        <v>13</v>
      </c>
      <c r="D5355" t="n">
        <v>0</v>
      </c>
    </row>
    <row r="5356">
      <c r="A5356" t="inlineStr">
        <is>
          <t>U-2e2a96</t>
        </is>
      </c>
      <c r="B5356" s="41" t="n">
        <v>45474</v>
      </c>
      <c r="C5356" t="n">
        <v>6</v>
      </c>
      <c r="D5356" t="n">
        <v>0</v>
      </c>
    </row>
    <row r="5357">
      <c r="A5357" t="inlineStr">
        <is>
          <t>U-593a32</t>
        </is>
      </c>
      <c r="B5357" s="41" t="n">
        <v>45323</v>
      </c>
      <c r="C5357" t="n">
        <v>6</v>
      </c>
      <c r="D5357" t="n">
        <v>0</v>
      </c>
    </row>
    <row r="5358">
      <c r="A5358" t="inlineStr">
        <is>
          <t>U-42f955</t>
        </is>
      </c>
      <c r="B5358" s="41" t="n">
        <v>45261</v>
      </c>
      <c r="C5358" t="n">
        <v>8</v>
      </c>
      <c r="D5358" t="n">
        <v>0</v>
      </c>
    </row>
    <row r="5359">
      <c r="A5359" t="inlineStr">
        <is>
          <t>U-ecddf7</t>
        </is>
      </c>
      <c r="B5359" s="41" t="n">
        <v>45261</v>
      </c>
      <c r="C5359" t="n">
        <v>10</v>
      </c>
      <c r="D5359" t="n">
        <v>0</v>
      </c>
    </row>
    <row r="5360">
      <c r="A5360" t="inlineStr">
        <is>
          <t>U-8cd243</t>
        </is>
      </c>
      <c r="B5360" s="41" t="n">
        <v>45078</v>
      </c>
      <c r="C5360" t="n">
        <v>9</v>
      </c>
      <c r="D5360" t="n">
        <v>0</v>
      </c>
    </row>
    <row r="5361">
      <c r="A5361" t="inlineStr">
        <is>
          <t>U-502840</t>
        </is>
      </c>
      <c r="B5361" s="41" t="n">
        <v>45566</v>
      </c>
      <c r="C5361" t="n">
        <v>9</v>
      </c>
      <c r="D5361" t="n">
        <v>0</v>
      </c>
    </row>
    <row r="5362">
      <c r="A5362" t="inlineStr">
        <is>
          <t>U-eff05f</t>
        </is>
      </c>
      <c r="B5362" s="41" t="n">
        <v>45047</v>
      </c>
      <c r="C5362" t="n">
        <v>6</v>
      </c>
      <c r="D5362" t="n">
        <v>0</v>
      </c>
    </row>
    <row r="5363">
      <c r="A5363" t="inlineStr">
        <is>
          <t>U-d055bb</t>
        </is>
      </c>
      <c r="B5363" s="41" t="n">
        <v>44927</v>
      </c>
      <c r="C5363" t="n">
        <v>10</v>
      </c>
      <c r="D5363" t="n">
        <v>0</v>
      </c>
    </row>
    <row r="5364">
      <c r="A5364" t="inlineStr">
        <is>
          <t>U-16c76b</t>
        </is>
      </c>
      <c r="B5364" s="41" t="n">
        <v>45047</v>
      </c>
      <c r="C5364" t="n">
        <v>13</v>
      </c>
      <c r="D5364" t="n">
        <v>0</v>
      </c>
    </row>
    <row r="5365">
      <c r="A5365" t="inlineStr">
        <is>
          <t>U-a6a777</t>
        </is>
      </c>
      <c r="B5365" s="41" t="n">
        <v>45017</v>
      </c>
      <c r="C5365" t="n">
        <v>9</v>
      </c>
      <c r="D5365" t="n">
        <v>0</v>
      </c>
    </row>
    <row r="5366">
      <c r="A5366" t="inlineStr">
        <is>
          <t>U-6685bb</t>
        </is>
      </c>
      <c r="B5366" s="41" t="n">
        <v>45170</v>
      </c>
      <c r="C5366" t="n">
        <v>9</v>
      </c>
      <c r="D5366" t="n">
        <v>1</v>
      </c>
    </row>
    <row r="5367">
      <c r="A5367" t="inlineStr">
        <is>
          <t>U-a9d7ad</t>
        </is>
      </c>
      <c r="B5367" s="41" t="n">
        <v>45292</v>
      </c>
      <c r="C5367" t="n">
        <v>10</v>
      </c>
      <c r="D5367" t="n">
        <v>0</v>
      </c>
    </row>
    <row r="5368">
      <c r="A5368" t="inlineStr">
        <is>
          <t>U-b68592</t>
        </is>
      </c>
      <c r="B5368" s="41" t="n">
        <v>45536</v>
      </c>
      <c r="C5368" t="n">
        <v>11</v>
      </c>
      <c r="D5368" t="n">
        <v>0</v>
      </c>
    </row>
    <row r="5369">
      <c r="A5369" t="inlineStr">
        <is>
          <t>U-6ac2a9</t>
        </is>
      </c>
      <c r="B5369" s="41" t="n">
        <v>44927</v>
      </c>
      <c r="C5369" t="n">
        <v>14</v>
      </c>
      <c r="D5369" t="n">
        <v>0</v>
      </c>
    </row>
    <row r="5370">
      <c r="A5370" t="inlineStr">
        <is>
          <t>U-30ed36</t>
        </is>
      </c>
      <c r="B5370" s="41" t="n">
        <v>45323</v>
      </c>
      <c r="C5370" t="n">
        <v>6</v>
      </c>
      <c r="D5370" t="n">
        <v>3</v>
      </c>
    </row>
    <row r="5371">
      <c r="A5371" t="inlineStr">
        <is>
          <t>U-9595c9</t>
        </is>
      </c>
      <c r="B5371" s="41" t="n">
        <v>45597</v>
      </c>
      <c r="C5371" t="n">
        <v>14</v>
      </c>
      <c r="D5371" t="n">
        <v>0</v>
      </c>
    </row>
    <row r="5372">
      <c r="A5372" t="inlineStr">
        <is>
          <t>U-6f9d49</t>
        </is>
      </c>
      <c r="B5372" s="41" t="n">
        <v>44986</v>
      </c>
      <c r="C5372" t="n">
        <v>8</v>
      </c>
      <c r="D5372" t="n">
        <v>0</v>
      </c>
    </row>
    <row r="5373">
      <c r="A5373" t="inlineStr">
        <is>
          <t>U-4023a1</t>
        </is>
      </c>
      <c r="B5373" s="41" t="n">
        <v>45597</v>
      </c>
      <c r="C5373" t="n">
        <v>8</v>
      </c>
      <c r="D5373" t="n">
        <v>1</v>
      </c>
    </row>
    <row r="5374">
      <c r="A5374" t="inlineStr">
        <is>
          <t>U-3c1ea7</t>
        </is>
      </c>
      <c r="B5374" s="41" t="n">
        <v>45261</v>
      </c>
      <c r="C5374" t="n">
        <v>11</v>
      </c>
      <c r="D5374" t="n">
        <v>3</v>
      </c>
    </row>
    <row r="5375">
      <c r="A5375" t="inlineStr">
        <is>
          <t>U-63f296</t>
        </is>
      </c>
      <c r="B5375" s="41" t="n">
        <v>45444</v>
      </c>
      <c r="C5375" t="n">
        <v>12</v>
      </c>
      <c r="D5375" t="n">
        <v>0</v>
      </c>
    </row>
    <row r="5376">
      <c r="A5376" t="inlineStr">
        <is>
          <t>U-86d22e</t>
        </is>
      </c>
      <c r="B5376" s="41" t="n">
        <v>45566</v>
      </c>
      <c r="C5376" t="n">
        <v>8</v>
      </c>
      <c r="D5376" t="n">
        <v>4</v>
      </c>
    </row>
    <row r="5377">
      <c r="A5377" t="inlineStr">
        <is>
          <t>U-f9bd6f</t>
        </is>
      </c>
      <c r="B5377" s="41" t="n">
        <v>44958</v>
      </c>
      <c r="C5377" t="n">
        <v>8</v>
      </c>
      <c r="D5377" t="n">
        <v>4</v>
      </c>
    </row>
    <row r="5378">
      <c r="A5378" t="inlineStr">
        <is>
          <t>U-5cb070</t>
        </is>
      </c>
      <c r="B5378" s="41" t="n">
        <v>45566</v>
      </c>
      <c r="C5378" t="n">
        <v>8</v>
      </c>
      <c r="D5378" t="n">
        <v>1</v>
      </c>
    </row>
    <row r="5379">
      <c r="A5379" t="inlineStr">
        <is>
          <t>U-d7fd32</t>
        </is>
      </c>
      <c r="B5379" s="41" t="n">
        <v>45170</v>
      </c>
      <c r="C5379" t="n">
        <v>12</v>
      </c>
      <c r="D5379" t="n">
        <v>0</v>
      </c>
    </row>
    <row r="5380">
      <c r="A5380" t="inlineStr">
        <is>
          <t>U-78767e</t>
        </is>
      </c>
      <c r="B5380" s="41" t="n">
        <v>45505</v>
      </c>
      <c r="C5380" t="n">
        <v>8</v>
      </c>
      <c r="D5380" t="n">
        <v>0</v>
      </c>
    </row>
    <row r="5381">
      <c r="A5381" t="inlineStr">
        <is>
          <t>U-be783c</t>
        </is>
      </c>
      <c r="B5381" s="41" t="n">
        <v>45200</v>
      </c>
      <c r="C5381" t="n">
        <v>15</v>
      </c>
      <c r="D5381" t="n">
        <v>0</v>
      </c>
    </row>
    <row r="5382">
      <c r="A5382" t="inlineStr">
        <is>
          <t>U-0ccc8c</t>
        </is>
      </c>
      <c r="B5382" s="41" t="n">
        <v>45627</v>
      </c>
      <c r="C5382" t="n">
        <v>11</v>
      </c>
      <c r="D5382" t="n">
        <v>0</v>
      </c>
    </row>
    <row r="5383">
      <c r="A5383" t="inlineStr">
        <is>
          <t>U-ef3002</t>
        </is>
      </c>
      <c r="B5383" s="41" t="n">
        <v>45352</v>
      </c>
      <c r="C5383" t="n">
        <v>12</v>
      </c>
      <c r="D5383" t="n">
        <v>0</v>
      </c>
    </row>
    <row r="5384">
      <c r="A5384" t="inlineStr">
        <is>
          <t>U-9981c6</t>
        </is>
      </c>
      <c r="B5384" s="41" t="n">
        <v>45200</v>
      </c>
      <c r="C5384" t="n">
        <v>4</v>
      </c>
      <c r="D5384" t="n">
        <v>2</v>
      </c>
    </row>
    <row r="5385">
      <c r="A5385" t="inlineStr">
        <is>
          <t>U-aea03c</t>
        </is>
      </c>
      <c r="B5385" s="41" t="n">
        <v>45017</v>
      </c>
      <c r="C5385" t="n">
        <v>12</v>
      </c>
      <c r="D5385" t="n">
        <v>0</v>
      </c>
    </row>
    <row r="5386">
      <c r="A5386" t="inlineStr">
        <is>
          <t>U-54924c</t>
        </is>
      </c>
      <c r="B5386" s="41" t="n">
        <v>45078</v>
      </c>
      <c r="C5386" t="n">
        <v>7</v>
      </c>
      <c r="D5386" t="n">
        <v>0</v>
      </c>
    </row>
    <row r="5387">
      <c r="A5387" t="inlineStr">
        <is>
          <t>U-46cc82</t>
        </is>
      </c>
      <c r="B5387" s="41" t="n">
        <v>45231</v>
      </c>
      <c r="C5387" t="n">
        <v>14</v>
      </c>
      <c r="D5387" t="n">
        <v>0</v>
      </c>
    </row>
    <row r="5388">
      <c r="A5388" t="inlineStr">
        <is>
          <t>U-679f07</t>
        </is>
      </c>
      <c r="B5388" s="41" t="n">
        <v>45383</v>
      </c>
      <c r="C5388" t="n">
        <v>7</v>
      </c>
      <c r="D5388" t="n">
        <v>0</v>
      </c>
    </row>
    <row r="5389">
      <c r="A5389" t="inlineStr">
        <is>
          <t>U-4cadd5</t>
        </is>
      </c>
      <c r="B5389" s="41" t="n">
        <v>45597</v>
      </c>
      <c r="C5389" t="n">
        <v>8</v>
      </c>
      <c r="D5389" t="n">
        <v>1</v>
      </c>
    </row>
    <row r="5390">
      <c r="A5390" t="inlineStr">
        <is>
          <t>U-038664</t>
        </is>
      </c>
      <c r="B5390" s="41" t="n">
        <v>45170</v>
      </c>
      <c r="C5390" t="n">
        <v>10</v>
      </c>
      <c r="D5390" t="n">
        <v>0</v>
      </c>
    </row>
    <row r="5391">
      <c r="A5391" t="inlineStr">
        <is>
          <t>U-03e2a7</t>
        </is>
      </c>
      <c r="B5391" s="41" t="n">
        <v>45383</v>
      </c>
      <c r="C5391" t="n">
        <v>12</v>
      </c>
      <c r="D5391" t="n">
        <v>1</v>
      </c>
    </row>
    <row r="5392">
      <c r="A5392" t="inlineStr">
        <is>
          <t>U-ea5e65</t>
        </is>
      </c>
      <c r="B5392" s="41" t="n">
        <v>45383</v>
      </c>
      <c r="C5392" t="n">
        <v>12</v>
      </c>
      <c r="D5392" t="n">
        <v>0</v>
      </c>
    </row>
    <row r="5393">
      <c r="A5393" t="inlineStr">
        <is>
          <t>U-8991cf</t>
        </is>
      </c>
      <c r="B5393" s="41" t="n">
        <v>45078</v>
      </c>
      <c r="C5393" t="n">
        <v>10</v>
      </c>
      <c r="D5393" t="n">
        <v>0</v>
      </c>
    </row>
    <row r="5394">
      <c r="A5394" t="inlineStr">
        <is>
          <t>U-da60c2</t>
        </is>
      </c>
      <c r="B5394" s="41" t="n">
        <v>45566</v>
      </c>
      <c r="C5394" t="n">
        <v>11</v>
      </c>
      <c r="D5394" t="n">
        <v>0</v>
      </c>
    </row>
    <row r="5395">
      <c r="A5395" t="inlineStr">
        <is>
          <t>U-ca929b</t>
        </is>
      </c>
      <c r="B5395" s="41" t="n">
        <v>45444</v>
      </c>
      <c r="C5395" t="n">
        <v>9</v>
      </c>
      <c r="D5395" t="n">
        <v>0</v>
      </c>
    </row>
    <row r="5396">
      <c r="A5396" t="inlineStr">
        <is>
          <t>U-ebb84e</t>
        </is>
      </c>
      <c r="B5396" s="41" t="n">
        <v>45139</v>
      </c>
      <c r="C5396" t="n">
        <v>10</v>
      </c>
      <c r="D5396" t="n">
        <v>4</v>
      </c>
    </row>
    <row r="5397">
      <c r="A5397" t="inlineStr">
        <is>
          <t>U-5e72fe</t>
        </is>
      </c>
      <c r="B5397" s="41" t="n">
        <v>45078</v>
      </c>
      <c r="C5397" t="n">
        <v>9</v>
      </c>
      <c r="D5397" t="n">
        <v>0</v>
      </c>
    </row>
    <row r="5398">
      <c r="A5398" t="inlineStr">
        <is>
          <t>U-632b84</t>
        </is>
      </c>
      <c r="B5398" s="41" t="n">
        <v>45108</v>
      </c>
      <c r="C5398" t="n">
        <v>14</v>
      </c>
      <c r="D5398" t="n">
        <v>0</v>
      </c>
    </row>
    <row r="5399">
      <c r="A5399" t="inlineStr">
        <is>
          <t>U-3b76fb</t>
        </is>
      </c>
      <c r="B5399" s="41" t="n">
        <v>45627</v>
      </c>
      <c r="C5399" t="n">
        <v>9</v>
      </c>
      <c r="D5399" t="n">
        <v>1</v>
      </c>
    </row>
    <row r="5400">
      <c r="A5400" t="inlineStr">
        <is>
          <t>U-128729</t>
        </is>
      </c>
      <c r="B5400" s="41" t="n">
        <v>44927</v>
      </c>
      <c r="C5400" t="n">
        <v>10</v>
      </c>
      <c r="D5400" t="n">
        <v>2</v>
      </c>
    </row>
    <row r="5401">
      <c r="A5401" t="inlineStr">
        <is>
          <t>U-e78b98</t>
        </is>
      </c>
      <c r="B5401" s="41" t="n">
        <v>45413</v>
      </c>
      <c r="C5401" t="n">
        <v>7</v>
      </c>
      <c r="D5401" t="n">
        <v>0</v>
      </c>
    </row>
    <row r="5402">
      <c r="A5402" t="inlineStr">
        <is>
          <t>U-d5b146</t>
        </is>
      </c>
      <c r="B5402" s="41" t="n">
        <v>45536</v>
      </c>
      <c r="C5402" t="n">
        <v>6</v>
      </c>
      <c r="D5402" t="n">
        <v>0</v>
      </c>
    </row>
    <row r="5403">
      <c r="A5403" t="inlineStr">
        <is>
          <t>U-e17b8d</t>
        </is>
      </c>
      <c r="B5403" s="41" t="n">
        <v>45200</v>
      </c>
      <c r="C5403" t="n">
        <v>11</v>
      </c>
      <c r="D5403" t="n">
        <v>0</v>
      </c>
    </row>
    <row r="5404">
      <c r="A5404" t="inlineStr">
        <is>
          <t>U-f479cd</t>
        </is>
      </c>
      <c r="B5404" s="41" t="n">
        <v>45047</v>
      </c>
      <c r="C5404" t="n">
        <v>3</v>
      </c>
      <c r="D5404" t="n">
        <v>0</v>
      </c>
    </row>
    <row r="5405">
      <c r="A5405" t="inlineStr">
        <is>
          <t>U-2acfd4</t>
        </is>
      </c>
      <c r="B5405" s="41" t="n">
        <v>45474</v>
      </c>
      <c r="C5405" t="n">
        <v>9</v>
      </c>
      <c r="D5405" t="n">
        <v>1</v>
      </c>
    </row>
    <row r="5406">
      <c r="A5406" t="inlineStr">
        <is>
          <t>U-b8b2d9</t>
        </is>
      </c>
      <c r="B5406" s="41" t="n">
        <v>45597</v>
      </c>
      <c r="C5406" t="n">
        <v>9</v>
      </c>
      <c r="D5406" t="n">
        <v>0</v>
      </c>
    </row>
    <row r="5407">
      <c r="A5407" t="inlineStr">
        <is>
          <t>U-421d17</t>
        </is>
      </c>
      <c r="B5407" s="41" t="n">
        <v>45536</v>
      </c>
      <c r="C5407" t="n">
        <v>9</v>
      </c>
      <c r="D5407" t="n">
        <v>0</v>
      </c>
    </row>
    <row r="5408">
      <c r="A5408" t="inlineStr">
        <is>
          <t>U-017e19</t>
        </is>
      </c>
      <c r="B5408" s="41" t="n">
        <v>45352</v>
      </c>
      <c r="C5408" t="n">
        <v>8</v>
      </c>
      <c r="D5408" t="n">
        <v>0</v>
      </c>
    </row>
    <row r="5409">
      <c r="A5409" t="inlineStr">
        <is>
          <t>U-f00326</t>
        </is>
      </c>
      <c r="B5409" s="41" t="n">
        <v>45078</v>
      </c>
      <c r="C5409" t="n">
        <v>9</v>
      </c>
      <c r="D5409" t="n">
        <v>0</v>
      </c>
    </row>
    <row r="5410">
      <c r="A5410" t="inlineStr">
        <is>
          <t>U-e176a6</t>
        </is>
      </c>
      <c r="B5410" s="41" t="n">
        <v>45139</v>
      </c>
      <c r="C5410" t="n">
        <v>6</v>
      </c>
      <c r="D5410" t="n">
        <v>2</v>
      </c>
    </row>
    <row r="5411">
      <c r="A5411" t="inlineStr">
        <is>
          <t>U-ee0afb</t>
        </is>
      </c>
      <c r="B5411" s="41" t="n">
        <v>45323</v>
      </c>
      <c r="C5411" t="n">
        <v>13</v>
      </c>
      <c r="D5411" t="n">
        <v>0</v>
      </c>
    </row>
    <row r="5412">
      <c r="A5412" t="inlineStr">
        <is>
          <t>U-a4ae42</t>
        </is>
      </c>
      <c r="B5412" s="41" t="n">
        <v>45323</v>
      </c>
      <c r="C5412" t="n">
        <v>11</v>
      </c>
      <c r="D5412" t="n">
        <v>0</v>
      </c>
    </row>
    <row r="5413">
      <c r="A5413" t="inlineStr">
        <is>
          <t>U-60ff23</t>
        </is>
      </c>
      <c r="B5413" s="41" t="n">
        <v>45200</v>
      </c>
      <c r="C5413" t="n">
        <v>9</v>
      </c>
      <c r="D5413" t="n">
        <v>0</v>
      </c>
    </row>
    <row r="5414">
      <c r="A5414" t="inlineStr">
        <is>
          <t>U-741092</t>
        </is>
      </c>
      <c r="B5414" s="41" t="n">
        <v>45627</v>
      </c>
      <c r="C5414" t="n">
        <v>9</v>
      </c>
      <c r="D5414" t="n">
        <v>1</v>
      </c>
    </row>
    <row r="5415">
      <c r="A5415" t="inlineStr">
        <is>
          <t>U-13855e</t>
        </is>
      </c>
      <c r="B5415" s="41" t="n">
        <v>45323</v>
      </c>
      <c r="C5415" t="n">
        <v>15</v>
      </c>
      <c r="D5415" t="n">
        <v>0</v>
      </c>
    </row>
    <row r="5416">
      <c r="A5416" t="inlineStr">
        <is>
          <t>U-06df17</t>
        </is>
      </c>
      <c r="B5416" s="41" t="n">
        <v>45108</v>
      </c>
      <c r="C5416" t="n">
        <v>9</v>
      </c>
      <c r="D5416" t="n">
        <v>0</v>
      </c>
    </row>
    <row r="5417">
      <c r="A5417" t="inlineStr">
        <is>
          <t>U-1d4e6e</t>
        </is>
      </c>
      <c r="B5417" s="41" t="n">
        <v>45078</v>
      </c>
      <c r="C5417" t="n">
        <v>14</v>
      </c>
      <c r="D5417" t="n">
        <v>0</v>
      </c>
    </row>
    <row r="5418">
      <c r="A5418" t="inlineStr">
        <is>
          <t>U-500647</t>
        </is>
      </c>
      <c r="B5418" s="41" t="n">
        <v>45108</v>
      </c>
      <c r="C5418" t="n">
        <v>10</v>
      </c>
      <c r="D5418" t="n">
        <v>1</v>
      </c>
    </row>
    <row r="5419">
      <c r="A5419" t="inlineStr">
        <is>
          <t>U-bb4788</t>
        </is>
      </c>
      <c r="B5419" s="41" t="n">
        <v>45383</v>
      </c>
      <c r="C5419" t="n">
        <v>6</v>
      </c>
      <c r="D5419" t="n">
        <v>3</v>
      </c>
    </row>
    <row r="5420">
      <c r="A5420" t="inlineStr">
        <is>
          <t>U-cb97bb</t>
        </is>
      </c>
      <c r="B5420" s="41" t="n">
        <v>45170</v>
      </c>
      <c r="C5420" t="n">
        <v>11</v>
      </c>
      <c r="D5420" t="n">
        <v>2</v>
      </c>
    </row>
    <row r="5421">
      <c r="A5421" t="inlineStr">
        <is>
          <t>U-bf9e17</t>
        </is>
      </c>
      <c r="B5421" s="41" t="n">
        <v>45566</v>
      </c>
      <c r="C5421" t="n">
        <v>11</v>
      </c>
      <c r="D5421" t="n">
        <v>0</v>
      </c>
    </row>
    <row r="5422">
      <c r="A5422" t="inlineStr">
        <is>
          <t>U-c8c97e</t>
        </is>
      </c>
      <c r="B5422" s="41" t="n">
        <v>45200</v>
      </c>
      <c r="C5422" t="n">
        <v>10</v>
      </c>
      <c r="D5422" t="n">
        <v>1</v>
      </c>
    </row>
    <row r="5423">
      <c r="A5423" t="inlineStr">
        <is>
          <t>U-f41937</t>
        </is>
      </c>
      <c r="B5423" s="41" t="n">
        <v>45017</v>
      </c>
      <c r="C5423" t="n">
        <v>10</v>
      </c>
      <c r="D5423" t="n">
        <v>0</v>
      </c>
    </row>
    <row r="5424">
      <c r="A5424" t="inlineStr">
        <is>
          <t>U-3251cb</t>
        </is>
      </c>
      <c r="B5424" s="41" t="n">
        <v>45505</v>
      </c>
      <c r="C5424" t="n">
        <v>9</v>
      </c>
      <c r="D5424" t="n">
        <v>0</v>
      </c>
    </row>
    <row r="5425">
      <c r="A5425" t="inlineStr">
        <is>
          <t>U-bd6871</t>
        </is>
      </c>
      <c r="B5425" s="41" t="n">
        <v>45261</v>
      </c>
      <c r="C5425" t="n">
        <v>11</v>
      </c>
      <c r="D5425" t="n">
        <v>3</v>
      </c>
    </row>
    <row r="5426">
      <c r="A5426" t="inlineStr">
        <is>
          <t>U-877a6a</t>
        </is>
      </c>
      <c r="B5426" s="41" t="n">
        <v>44986</v>
      </c>
      <c r="C5426" t="n">
        <v>15</v>
      </c>
      <c r="D5426" t="n">
        <v>1</v>
      </c>
    </row>
    <row r="5427">
      <c r="A5427" t="inlineStr">
        <is>
          <t>U-228cea</t>
        </is>
      </c>
      <c r="B5427" s="41" t="n">
        <v>45108</v>
      </c>
      <c r="C5427" t="n">
        <v>13</v>
      </c>
      <c r="D5427" t="n">
        <v>0</v>
      </c>
    </row>
    <row r="5428">
      <c r="A5428" t="inlineStr">
        <is>
          <t>U-4311d4</t>
        </is>
      </c>
      <c r="B5428" s="41" t="n">
        <v>45444</v>
      </c>
      <c r="C5428" t="n">
        <v>11</v>
      </c>
      <c r="D5428" t="n">
        <v>0</v>
      </c>
    </row>
    <row r="5429">
      <c r="A5429" t="inlineStr">
        <is>
          <t>U-054d81</t>
        </is>
      </c>
      <c r="B5429" s="41" t="n">
        <v>45078</v>
      </c>
      <c r="C5429" t="n">
        <v>9</v>
      </c>
      <c r="D5429" t="n">
        <v>2</v>
      </c>
    </row>
    <row r="5430">
      <c r="A5430" t="inlineStr">
        <is>
          <t>U-a27ce8</t>
        </is>
      </c>
      <c r="B5430" s="41" t="n">
        <v>45323</v>
      </c>
      <c r="C5430" t="n">
        <v>13</v>
      </c>
      <c r="D5430" t="n">
        <v>1</v>
      </c>
    </row>
    <row r="5431">
      <c r="A5431" t="inlineStr">
        <is>
          <t>U-aac799</t>
        </is>
      </c>
      <c r="B5431" s="41" t="n">
        <v>45170</v>
      </c>
      <c r="C5431" t="n">
        <v>12</v>
      </c>
      <c r="D5431" t="n">
        <v>0</v>
      </c>
    </row>
    <row r="5432">
      <c r="A5432" t="inlineStr">
        <is>
          <t>U-dcae3a</t>
        </is>
      </c>
      <c r="B5432" s="41" t="n">
        <v>45505</v>
      </c>
      <c r="C5432" t="n">
        <v>7</v>
      </c>
      <c r="D5432" t="n">
        <v>0</v>
      </c>
    </row>
    <row r="5433">
      <c r="A5433" t="inlineStr">
        <is>
          <t>U-248447</t>
        </is>
      </c>
      <c r="B5433" s="41" t="n">
        <v>45078</v>
      </c>
      <c r="C5433" t="n">
        <v>10</v>
      </c>
      <c r="D5433" t="n">
        <v>1</v>
      </c>
    </row>
    <row r="5434">
      <c r="A5434" t="inlineStr">
        <is>
          <t>U-638a0e</t>
        </is>
      </c>
      <c r="B5434" s="41" t="n">
        <v>45231</v>
      </c>
      <c r="C5434" t="n">
        <v>13</v>
      </c>
      <c r="D5434" t="n">
        <v>0</v>
      </c>
    </row>
    <row r="5435">
      <c r="A5435" t="inlineStr">
        <is>
          <t>U-d859c3</t>
        </is>
      </c>
      <c r="B5435" s="41" t="n">
        <v>45292</v>
      </c>
      <c r="C5435" t="n">
        <v>11</v>
      </c>
      <c r="D5435" t="n">
        <v>0</v>
      </c>
    </row>
    <row r="5436">
      <c r="A5436" t="inlineStr">
        <is>
          <t>U-b66fb9</t>
        </is>
      </c>
      <c r="B5436" s="41" t="n">
        <v>45170</v>
      </c>
      <c r="C5436" t="n">
        <v>11</v>
      </c>
      <c r="D5436" t="n">
        <v>0</v>
      </c>
    </row>
    <row r="5437">
      <c r="A5437" t="inlineStr">
        <is>
          <t>U-1d4fcd</t>
        </is>
      </c>
      <c r="B5437" s="41" t="n">
        <v>45231</v>
      </c>
      <c r="C5437" t="n">
        <v>8</v>
      </c>
      <c r="D5437" t="n">
        <v>3</v>
      </c>
    </row>
    <row r="5438">
      <c r="A5438" t="inlineStr">
        <is>
          <t>U-b2a1b5</t>
        </is>
      </c>
      <c r="B5438" s="41" t="n">
        <v>45566</v>
      </c>
      <c r="C5438" t="n">
        <v>6</v>
      </c>
      <c r="D5438" t="n">
        <v>0</v>
      </c>
    </row>
    <row r="5439">
      <c r="A5439" t="inlineStr">
        <is>
          <t>U-819e2a</t>
        </is>
      </c>
      <c r="B5439" s="41" t="n">
        <v>45200</v>
      </c>
      <c r="C5439" t="n">
        <v>10</v>
      </c>
      <c r="D5439" t="n">
        <v>0</v>
      </c>
    </row>
    <row r="5440">
      <c r="A5440" t="inlineStr">
        <is>
          <t>U-c36590</t>
        </is>
      </c>
      <c r="B5440" s="41" t="n">
        <v>45627</v>
      </c>
      <c r="C5440" t="n">
        <v>7</v>
      </c>
      <c r="D5440" t="n">
        <v>1</v>
      </c>
    </row>
    <row r="5441">
      <c r="A5441" t="inlineStr">
        <is>
          <t>U-f22134</t>
        </is>
      </c>
      <c r="B5441" s="41" t="n">
        <v>45383</v>
      </c>
      <c r="C5441" t="n">
        <v>7</v>
      </c>
      <c r="D5441" t="n">
        <v>2</v>
      </c>
    </row>
    <row r="5442">
      <c r="A5442" t="inlineStr">
        <is>
          <t>U-58e84d</t>
        </is>
      </c>
      <c r="B5442" s="41" t="n">
        <v>45231</v>
      </c>
      <c r="C5442" t="n">
        <v>8</v>
      </c>
      <c r="D5442" t="n">
        <v>0</v>
      </c>
    </row>
    <row r="5443">
      <c r="A5443" t="inlineStr">
        <is>
          <t>U-6a2cc2</t>
        </is>
      </c>
      <c r="B5443" s="41" t="n">
        <v>45413</v>
      </c>
      <c r="C5443" t="n">
        <v>5</v>
      </c>
      <c r="D5443" t="n">
        <v>0</v>
      </c>
    </row>
    <row r="5444">
      <c r="A5444" t="inlineStr">
        <is>
          <t>U-b54cad</t>
        </is>
      </c>
      <c r="B5444" s="41" t="n">
        <v>45323</v>
      </c>
      <c r="C5444" t="n">
        <v>12</v>
      </c>
      <c r="D5444" t="n">
        <v>0</v>
      </c>
    </row>
    <row r="5445">
      <c r="A5445" t="inlineStr">
        <is>
          <t>U-a475a7</t>
        </is>
      </c>
      <c r="B5445" s="41" t="n">
        <v>45474</v>
      </c>
      <c r="C5445" t="n">
        <v>15</v>
      </c>
      <c r="D5445" t="n">
        <v>3</v>
      </c>
    </row>
    <row r="5446">
      <c r="A5446" t="inlineStr">
        <is>
          <t>U-2d3906</t>
        </is>
      </c>
      <c r="B5446" s="41" t="n">
        <v>45108</v>
      </c>
      <c r="C5446" t="n">
        <v>10</v>
      </c>
      <c r="D5446" t="n">
        <v>0</v>
      </c>
    </row>
    <row r="5447">
      <c r="A5447" t="inlineStr">
        <is>
          <t>U-7df72a</t>
        </is>
      </c>
      <c r="B5447" s="41" t="n">
        <v>45566</v>
      </c>
      <c r="C5447" t="n">
        <v>10</v>
      </c>
      <c r="D5447" t="n">
        <v>0</v>
      </c>
    </row>
    <row r="5448">
      <c r="A5448" t="inlineStr">
        <is>
          <t>U-046830</t>
        </is>
      </c>
      <c r="B5448" s="41" t="n">
        <v>45352</v>
      </c>
      <c r="C5448" t="n">
        <v>8</v>
      </c>
      <c r="D5448" t="n">
        <v>1</v>
      </c>
    </row>
    <row r="5449">
      <c r="A5449" t="inlineStr">
        <is>
          <t>U-27a642</t>
        </is>
      </c>
      <c r="B5449" s="41" t="n">
        <v>44927</v>
      </c>
      <c r="C5449" t="n">
        <v>10</v>
      </c>
      <c r="D5449" t="n">
        <v>0</v>
      </c>
    </row>
    <row r="5450">
      <c r="A5450" t="inlineStr">
        <is>
          <t>U-1df4b6</t>
        </is>
      </c>
      <c r="B5450" s="41" t="n">
        <v>45383</v>
      </c>
      <c r="C5450" t="n">
        <v>11</v>
      </c>
      <c r="D5450" t="n">
        <v>0</v>
      </c>
    </row>
    <row r="5451">
      <c r="A5451" t="inlineStr">
        <is>
          <t>U-c1ee38</t>
        </is>
      </c>
      <c r="B5451" s="41" t="n">
        <v>44986</v>
      </c>
      <c r="C5451" t="n">
        <v>9</v>
      </c>
      <c r="D5451" t="n">
        <v>2</v>
      </c>
    </row>
    <row r="5452">
      <c r="A5452" t="inlineStr">
        <is>
          <t>U-dc59a0</t>
        </is>
      </c>
      <c r="B5452" s="41" t="n">
        <v>45627</v>
      </c>
      <c r="C5452" t="n">
        <v>12</v>
      </c>
      <c r="D5452" t="n">
        <v>1</v>
      </c>
    </row>
    <row r="5453">
      <c r="A5453" t="inlineStr">
        <is>
          <t>U-787fb1</t>
        </is>
      </c>
      <c r="B5453" s="41" t="n">
        <v>44927</v>
      </c>
      <c r="C5453" t="n">
        <v>13</v>
      </c>
      <c r="D5453" t="n">
        <v>0</v>
      </c>
    </row>
    <row r="5454">
      <c r="A5454" t="inlineStr">
        <is>
          <t>U-367c34</t>
        </is>
      </c>
      <c r="B5454" s="41" t="n">
        <v>45352</v>
      </c>
      <c r="C5454" t="n">
        <v>10</v>
      </c>
      <c r="D5454" t="n">
        <v>0</v>
      </c>
    </row>
    <row r="5455">
      <c r="A5455" t="inlineStr">
        <is>
          <t>U-5411a0</t>
        </is>
      </c>
      <c r="B5455" s="41" t="n">
        <v>44927</v>
      </c>
      <c r="C5455" t="n">
        <v>7</v>
      </c>
      <c r="D5455" t="n">
        <v>1</v>
      </c>
    </row>
    <row r="5456">
      <c r="A5456" t="inlineStr">
        <is>
          <t>U-020525</t>
        </is>
      </c>
      <c r="B5456" s="41" t="n">
        <v>45231</v>
      </c>
      <c r="C5456" t="n">
        <v>11</v>
      </c>
      <c r="D5456" t="n">
        <v>0</v>
      </c>
    </row>
    <row r="5457">
      <c r="A5457" t="inlineStr">
        <is>
          <t>U-d44fd9</t>
        </is>
      </c>
      <c r="B5457" s="41" t="n">
        <v>44986</v>
      </c>
      <c r="C5457" t="n">
        <v>9</v>
      </c>
      <c r="D5457" t="n">
        <v>2</v>
      </c>
    </row>
    <row r="5458">
      <c r="A5458" t="inlineStr">
        <is>
          <t>U-9ff253</t>
        </is>
      </c>
      <c r="B5458" s="41" t="n">
        <v>45170</v>
      </c>
      <c r="C5458" t="n">
        <v>11</v>
      </c>
      <c r="D5458" t="n">
        <v>1</v>
      </c>
    </row>
    <row r="5459">
      <c r="A5459" t="inlineStr">
        <is>
          <t>U-1c8e38</t>
        </is>
      </c>
      <c r="B5459" s="41" t="n">
        <v>45078</v>
      </c>
      <c r="C5459" t="n">
        <v>6</v>
      </c>
      <c r="D5459" t="n">
        <v>0</v>
      </c>
    </row>
    <row r="5460">
      <c r="A5460" t="inlineStr">
        <is>
          <t>U-81f578</t>
        </is>
      </c>
      <c r="B5460" s="41" t="n">
        <v>45444</v>
      </c>
      <c r="C5460" t="n">
        <v>14</v>
      </c>
      <c r="D5460" t="n">
        <v>1</v>
      </c>
    </row>
    <row r="5461">
      <c r="A5461" t="inlineStr">
        <is>
          <t>U-3415b0</t>
        </is>
      </c>
      <c r="B5461" s="41" t="n">
        <v>45078</v>
      </c>
      <c r="C5461" t="n">
        <v>1</v>
      </c>
      <c r="D5461" t="n">
        <v>0</v>
      </c>
    </row>
    <row r="5462">
      <c r="A5462" t="inlineStr">
        <is>
          <t>U-dbf478</t>
        </is>
      </c>
      <c r="B5462" s="41" t="n">
        <v>44986</v>
      </c>
      <c r="C5462" t="n">
        <v>12</v>
      </c>
      <c r="D5462" t="n">
        <v>1</v>
      </c>
    </row>
    <row r="5463">
      <c r="A5463" t="inlineStr">
        <is>
          <t>U-43e30e</t>
        </is>
      </c>
      <c r="B5463" s="41" t="n">
        <v>45047</v>
      </c>
      <c r="C5463" t="n">
        <v>9</v>
      </c>
      <c r="D5463" t="n">
        <v>0</v>
      </c>
    </row>
    <row r="5464">
      <c r="A5464" t="inlineStr">
        <is>
          <t>U-653652</t>
        </is>
      </c>
      <c r="B5464" s="41" t="n">
        <v>45536</v>
      </c>
      <c r="C5464" t="n">
        <v>8</v>
      </c>
      <c r="D5464" t="n">
        <v>0</v>
      </c>
    </row>
    <row r="5465">
      <c r="A5465" t="inlineStr">
        <is>
          <t>U-43e2c2</t>
        </is>
      </c>
      <c r="B5465" s="41" t="n">
        <v>45566</v>
      </c>
      <c r="C5465" t="n">
        <v>8</v>
      </c>
      <c r="D5465" t="n">
        <v>0</v>
      </c>
    </row>
    <row r="5466">
      <c r="A5466" t="inlineStr">
        <is>
          <t>U-bf03c7</t>
        </is>
      </c>
      <c r="B5466" s="41" t="n">
        <v>45078</v>
      </c>
      <c r="C5466" t="n">
        <v>16</v>
      </c>
      <c r="D5466" t="n">
        <v>0</v>
      </c>
    </row>
    <row r="5467">
      <c r="A5467" t="inlineStr">
        <is>
          <t>U-b9ece3</t>
        </is>
      </c>
      <c r="B5467" s="41" t="n">
        <v>45200</v>
      </c>
      <c r="C5467" t="n">
        <v>8</v>
      </c>
      <c r="D5467" t="n">
        <v>1</v>
      </c>
    </row>
    <row r="5468">
      <c r="A5468" t="inlineStr">
        <is>
          <t>U-4e3bb4</t>
        </is>
      </c>
      <c r="B5468" s="41" t="n">
        <v>45047</v>
      </c>
      <c r="C5468" t="n">
        <v>6</v>
      </c>
      <c r="D5468" t="n">
        <v>0</v>
      </c>
    </row>
    <row r="5469">
      <c r="A5469" t="inlineStr">
        <is>
          <t>U-885515</t>
        </is>
      </c>
      <c r="B5469" s="41" t="n">
        <v>45566</v>
      </c>
      <c r="C5469" t="n">
        <v>7</v>
      </c>
      <c r="D5469" t="n">
        <v>0</v>
      </c>
    </row>
    <row r="5470">
      <c r="A5470" t="inlineStr">
        <is>
          <t>U-430fd2</t>
        </is>
      </c>
      <c r="B5470" s="41" t="n">
        <v>45078</v>
      </c>
      <c r="C5470" t="n">
        <v>7</v>
      </c>
      <c r="D5470" t="n">
        <v>2</v>
      </c>
    </row>
    <row r="5471">
      <c r="A5471" t="inlineStr">
        <is>
          <t>U-e6e8c5</t>
        </is>
      </c>
      <c r="B5471" s="41" t="n">
        <v>44986</v>
      </c>
      <c r="C5471" t="n">
        <v>9</v>
      </c>
      <c r="D5471" t="n">
        <v>0</v>
      </c>
    </row>
    <row r="5472">
      <c r="A5472" t="inlineStr">
        <is>
          <t>U-c368a8</t>
        </is>
      </c>
      <c r="B5472" s="41" t="n">
        <v>45078</v>
      </c>
      <c r="C5472" t="n">
        <v>9</v>
      </c>
      <c r="D5472" t="n">
        <v>0</v>
      </c>
    </row>
    <row r="5473">
      <c r="A5473" t="inlineStr">
        <is>
          <t>U-9a8333</t>
        </is>
      </c>
      <c r="B5473" s="41" t="n">
        <v>45627</v>
      </c>
      <c r="C5473" t="n">
        <v>10</v>
      </c>
      <c r="D5473" t="n">
        <v>0</v>
      </c>
    </row>
    <row r="5474">
      <c r="A5474" t="inlineStr">
        <is>
          <t>U-6b8321</t>
        </is>
      </c>
      <c r="B5474" s="41" t="n">
        <v>45231</v>
      </c>
      <c r="C5474" t="n">
        <v>3</v>
      </c>
      <c r="D5474" t="n">
        <v>0</v>
      </c>
    </row>
    <row r="5475">
      <c r="A5475" t="inlineStr">
        <is>
          <t>U-1cc29c</t>
        </is>
      </c>
      <c r="B5475" s="41" t="n">
        <v>45413</v>
      </c>
      <c r="C5475" t="n">
        <v>4</v>
      </c>
      <c r="D5475" t="n">
        <v>0</v>
      </c>
    </row>
    <row r="5476">
      <c r="A5476" t="inlineStr">
        <is>
          <t>U-9b2137</t>
        </is>
      </c>
      <c r="B5476" s="41" t="n">
        <v>45505</v>
      </c>
      <c r="C5476" t="n">
        <v>8</v>
      </c>
      <c r="D5476" t="n">
        <v>0</v>
      </c>
    </row>
    <row r="5477">
      <c r="A5477" t="inlineStr">
        <is>
          <t>U-bf0fbe</t>
        </is>
      </c>
      <c r="B5477" s="41" t="n">
        <v>45231</v>
      </c>
      <c r="C5477" t="n">
        <v>9</v>
      </c>
      <c r="D5477" t="n">
        <v>2</v>
      </c>
    </row>
    <row r="5478">
      <c r="A5478" t="inlineStr">
        <is>
          <t>U-76d7bb</t>
        </is>
      </c>
      <c r="B5478" s="41" t="n">
        <v>45383</v>
      </c>
      <c r="C5478" t="n">
        <v>7</v>
      </c>
      <c r="D5478" t="n">
        <v>3</v>
      </c>
    </row>
    <row r="5479">
      <c r="A5479" t="inlineStr">
        <is>
          <t>U-db9271</t>
        </is>
      </c>
      <c r="B5479" s="41" t="n">
        <v>45323</v>
      </c>
      <c r="C5479" t="n">
        <v>12</v>
      </c>
      <c r="D5479" t="n">
        <v>0</v>
      </c>
    </row>
    <row r="5480">
      <c r="A5480" t="inlineStr">
        <is>
          <t>U-4e0b1d</t>
        </is>
      </c>
      <c r="B5480" s="41" t="n">
        <v>45383</v>
      </c>
      <c r="C5480" t="n">
        <v>10</v>
      </c>
      <c r="D5480" t="n">
        <v>1</v>
      </c>
    </row>
    <row r="5481">
      <c r="A5481" t="inlineStr">
        <is>
          <t>U-887812</t>
        </is>
      </c>
      <c r="B5481" s="41" t="n">
        <v>45292</v>
      </c>
      <c r="C5481" t="n">
        <v>14</v>
      </c>
      <c r="D5481" t="n">
        <v>0</v>
      </c>
    </row>
    <row r="5482">
      <c r="A5482" t="inlineStr">
        <is>
          <t>U-b11641</t>
        </is>
      </c>
      <c r="B5482" s="41" t="n">
        <v>45200</v>
      </c>
      <c r="C5482" t="n">
        <v>8</v>
      </c>
      <c r="D5482" t="n">
        <v>0</v>
      </c>
    </row>
    <row r="5483">
      <c r="A5483" t="inlineStr">
        <is>
          <t>U-b98597</t>
        </is>
      </c>
      <c r="B5483" s="41" t="n">
        <v>44927</v>
      </c>
      <c r="C5483" t="n">
        <v>10</v>
      </c>
      <c r="D5483" t="n">
        <v>0</v>
      </c>
    </row>
    <row r="5484">
      <c r="A5484" t="inlineStr">
        <is>
          <t>U-905ca7</t>
        </is>
      </c>
      <c r="B5484" s="41" t="n">
        <v>44958</v>
      </c>
      <c r="C5484" t="n">
        <v>9</v>
      </c>
      <c r="D5484" t="n">
        <v>3</v>
      </c>
    </row>
    <row r="5485">
      <c r="A5485" t="inlineStr">
        <is>
          <t>U-520ed9</t>
        </is>
      </c>
      <c r="B5485" s="41" t="n">
        <v>44927</v>
      </c>
      <c r="C5485" t="n">
        <v>8</v>
      </c>
      <c r="D5485" t="n">
        <v>1</v>
      </c>
    </row>
    <row r="5486">
      <c r="A5486" t="inlineStr">
        <is>
          <t>U-bac893</t>
        </is>
      </c>
      <c r="B5486" s="41" t="n">
        <v>45474</v>
      </c>
      <c r="C5486" t="n">
        <v>10</v>
      </c>
      <c r="D5486" t="n">
        <v>0</v>
      </c>
    </row>
    <row r="5487">
      <c r="A5487" t="inlineStr">
        <is>
          <t>U-d2898e</t>
        </is>
      </c>
      <c r="B5487" s="41" t="n">
        <v>44927</v>
      </c>
      <c r="C5487" t="n">
        <v>7</v>
      </c>
      <c r="D5487" t="n">
        <v>0</v>
      </c>
    </row>
    <row r="5488">
      <c r="A5488" t="inlineStr">
        <is>
          <t>U-dca3ff</t>
        </is>
      </c>
      <c r="B5488" s="41" t="n">
        <v>45292</v>
      </c>
      <c r="C5488" t="n">
        <v>9</v>
      </c>
      <c r="D5488" t="n">
        <v>3</v>
      </c>
    </row>
    <row r="5489">
      <c r="A5489" t="inlineStr">
        <is>
          <t>U-3eb47d</t>
        </is>
      </c>
      <c r="B5489" s="41" t="n">
        <v>44927</v>
      </c>
      <c r="C5489" t="n">
        <v>7</v>
      </c>
      <c r="D5489" t="n">
        <v>0</v>
      </c>
    </row>
    <row r="5490">
      <c r="A5490" t="inlineStr">
        <is>
          <t>U-6f1b4b</t>
        </is>
      </c>
      <c r="B5490" s="41" t="n">
        <v>45078</v>
      </c>
      <c r="C5490" t="n">
        <v>9</v>
      </c>
      <c r="D5490" t="n">
        <v>0</v>
      </c>
    </row>
    <row r="5491">
      <c r="A5491" t="inlineStr">
        <is>
          <t>U-41ad15</t>
        </is>
      </c>
      <c r="B5491" s="41" t="n">
        <v>45413</v>
      </c>
      <c r="C5491" t="n">
        <v>15</v>
      </c>
      <c r="D5491" t="n">
        <v>1</v>
      </c>
    </row>
    <row r="5492">
      <c r="A5492" t="inlineStr">
        <is>
          <t>U-fccd41</t>
        </is>
      </c>
      <c r="B5492" s="41" t="n">
        <v>45078</v>
      </c>
      <c r="C5492" t="n">
        <v>7</v>
      </c>
      <c r="D5492" t="n">
        <v>0</v>
      </c>
    </row>
    <row r="5493">
      <c r="A5493" t="inlineStr">
        <is>
          <t>U-f9ef88</t>
        </is>
      </c>
      <c r="B5493" s="41" t="n">
        <v>45597</v>
      </c>
      <c r="C5493" t="n">
        <v>13</v>
      </c>
      <c r="D5493" t="n">
        <v>2</v>
      </c>
    </row>
    <row r="5494">
      <c r="A5494" t="inlineStr">
        <is>
          <t>U-8a00bd</t>
        </is>
      </c>
      <c r="B5494" s="41" t="n">
        <v>44927</v>
      </c>
      <c r="C5494" t="n">
        <v>12</v>
      </c>
      <c r="D5494" t="n">
        <v>1</v>
      </c>
    </row>
    <row r="5495">
      <c r="A5495" t="inlineStr">
        <is>
          <t>U-0dc79f</t>
        </is>
      </c>
      <c r="B5495" s="41" t="n">
        <v>45505</v>
      </c>
      <c r="C5495" t="n">
        <v>13</v>
      </c>
      <c r="D5495" t="n">
        <v>0</v>
      </c>
    </row>
    <row r="5496">
      <c r="A5496" t="inlineStr">
        <is>
          <t>U-c018cc</t>
        </is>
      </c>
      <c r="B5496" s="41" t="n">
        <v>45261</v>
      </c>
      <c r="C5496" t="n">
        <v>19</v>
      </c>
      <c r="D5496" t="n">
        <v>0</v>
      </c>
    </row>
    <row r="5497">
      <c r="A5497" t="inlineStr">
        <is>
          <t>U-e1fc15</t>
        </is>
      </c>
      <c r="B5497" s="41" t="n">
        <v>45323</v>
      </c>
      <c r="C5497" t="n">
        <v>12</v>
      </c>
      <c r="D5497" t="n">
        <v>0</v>
      </c>
    </row>
    <row r="5498">
      <c r="A5498" t="inlineStr">
        <is>
          <t>U-42d67e</t>
        </is>
      </c>
      <c r="B5498" s="41" t="n">
        <v>45078</v>
      </c>
      <c r="C5498" t="n">
        <v>10</v>
      </c>
      <c r="D5498" t="n">
        <v>1</v>
      </c>
    </row>
    <row r="5499">
      <c r="A5499" t="inlineStr">
        <is>
          <t>U-d43638</t>
        </is>
      </c>
      <c r="B5499" s="41" t="n">
        <v>45383</v>
      </c>
      <c r="C5499" t="n">
        <v>7</v>
      </c>
      <c r="D5499" t="n">
        <v>0</v>
      </c>
    </row>
    <row r="5500">
      <c r="A5500" t="inlineStr">
        <is>
          <t>U-600c14</t>
        </is>
      </c>
      <c r="B5500" s="41" t="n">
        <v>45383</v>
      </c>
      <c r="C5500" t="n">
        <v>13</v>
      </c>
      <c r="D5500" t="n">
        <v>0</v>
      </c>
    </row>
    <row r="5501">
      <c r="A5501" t="inlineStr">
        <is>
          <t>U-6cd949</t>
        </is>
      </c>
      <c r="B5501" s="41" t="n">
        <v>45383</v>
      </c>
      <c r="C5501" t="n">
        <v>9</v>
      </c>
      <c r="D5501" t="n">
        <v>2</v>
      </c>
    </row>
    <row r="5502">
      <c r="A5502" t="inlineStr">
        <is>
          <t>U-d07cae</t>
        </is>
      </c>
      <c r="B5502" s="41" t="n">
        <v>45474</v>
      </c>
      <c r="C5502" t="n">
        <v>11</v>
      </c>
      <c r="D5502" t="n">
        <v>2</v>
      </c>
    </row>
    <row r="5503">
      <c r="A5503" t="inlineStr">
        <is>
          <t>U-0d07fa</t>
        </is>
      </c>
      <c r="B5503" s="41" t="n">
        <v>44986</v>
      </c>
      <c r="C5503" t="n">
        <v>13</v>
      </c>
      <c r="D5503" t="n">
        <v>0</v>
      </c>
    </row>
    <row r="5504">
      <c r="A5504" t="inlineStr">
        <is>
          <t>U-af1f44</t>
        </is>
      </c>
      <c r="B5504" s="41" t="n">
        <v>45474</v>
      </c>
      <c r="C5504" t="n">
        <v>15</v>
      </c>
      <c r="D5504" t="n">
        <v>0</v>
      </c>
    </row>
    <row r="5505">
      <c r="A5505" t="inlineStr">
        <is>
          <t>U-1eac56</t>
        </is>
      </c>
      <c r="B5505" s="41" t="n">
        <v>45505</v>
      </c>
      <c r="C5505" t="n">
        <v>13</v>
      </c>
      <c r="D5505" t="n">
        <v>0</v>
      </c>
    </row>
    <row r="5506">
      <c r="A5506" t="inlineStr">
        <is>
          <t>U-8c6ae4</t>
        </is>
      </c>
      <c r="B5506" s="41" t="n">
        <v>45231</v>
      </c>
      <c r="C5506" t="n">
        <v>9</v>
      </c>
      <c r="D5506" t="n">
        <v>0</v>
      </c>
    </row>
    <row r="5507">
      <c r="A5507" t="inlineStr">
        <is>
          <t>U-91e89f</t>
        </is>
      </c>
      <c r="B5507" s="41" t="n">
        <v>45505</v>
      </c>
      <c r="C5507" t="n">
        <v>9</v>
      </c>
      <c r="D5507" t="n">
        <v>2</v>
      </c>
    </row>
    <row r="5508">
      <c r="A5508" t="inlineStr">
        <is>
          <t>U-0d214e</t>
        </is>
      </c>
      <c r="B5508" s="41" t="n">
        <v>45627</v>
      </c>
      <c r="C5508" t="n">
        <v>16</v>
      </c>
      <c r="D5508" t="n">
        <v>0</v>
      </c>
    </row>
    <row r="5509">
      <c r="A5509" t="inlineStr">
        <is>
          <t>U-089290</t>
        </is>
      </c>
      <c r="B5509" s="41" t="n">
        <v>45139</v>
      </c>
      <c r="C5509" t="n">
        <v>13</v>
      </c>
      <c r="D5509" t="n">
        <v>3</v>
      </c>
    </row>
    <row r="5510">
      <c r="A5510" t="inlineStr">
        <is>
          <t>U-18e65f</t>
        </is>
      </c>
      <c r="B5510" s="41" t="n">
        <v>45170</v>
      </c>
      <c r="C5510" t="n">
        <v>6</v>
      </c>
      <c r="D5510" t="n">
        <v>0</v>
      </c>
    </row>
    <row r="5511">
      <c r="A5511" t="inlineStr">
        <is>
          <t>U-741211</t>
        </is>
      </c>
      <c r="B5511" s="41" t="n">
        <v>45047</v>
      </c>
      <c r="C5511" t="n">
        <v>8</v>
      </c>
      <c r="D5511" t="n">
        <v>0</v>
      </c>
    </row>
    <row r="5512">
      <c r="A5512" t="inlineStr">
        <is>
          <t>U-81d9a1</t>
        </is>
      </c>
      <c r="B5512" s="41" t="n">
        <v>45261</v>
      </c>
      <c r="C5512" t="n">
        <v>9</v>
      </c>
      <c r="D5512" t="n">
        <v>0</v>
      </c>
    </row>
    <row r="5513">
      <c r="A5513" t="inlineStr">
        <is>
          <t>U-aff7a0</t>
        </is>
      </c>
      <c r="B5513" s="41" t="n">
        <v>44927</v>
      </c>
      <c r="C5513" t="n">
        <v>13</v>
      </c>
      <c r="D5513" t="n">
        <v>3</v>
      </c>
    </row>
    <row r="5514">
      <c r="A5514" t="inlineStr">
        <is>
          <t>U-8a7f65</t>
        </is>
      </c>
      <c r="B5514" s="41" t="n">
        <v>45017</v>
      </c>
      <c r="C5514" t="n">
        <v>8</v>
      </c>
      <c r="D5514" t="n">
        <v>0</v>
      </c>
    </row>
    <row r="5515">
      <c r="A5515" t="inlineStr">
        <is>
          <t>U-e565bb</t>
        </is>
      </c>
      <c r="B5515" s="41" t="n">
        <v>45047</v>
      </c>
      <c r="C5515" t="n">
        <v>6</v>
      </c>
      <c r="D5515" t="n">
        <v>0</v>
      </c>
    </row>
    <row r="5516">
      <c r="A5516" t="inlineStr">
        <is>
          <t>U-450847</t>
        </is>
      </c>
      <c r="B5516" s="41" t="n">
        <v>45474</v>
      </c>
      <c r="C5516" t="n">
        <v>12</v>
      </c>
      <c r="D5516" t="n">
        <v>1</v>
      </c>
    </row>
    <row r="5517">
      <c r="A5517" t="inlineStr">
        <is>
          <t>U-054af0</t>
        </is>
      </c>
      <c r="B5517" s="41" t="n">
        <v>45139</v>
      </c>
      <c r="C5517" t="n">
        <v>9</v>
      </c>
      <c r="D5517" t="n">
        <v>0</v>
      </c>
    </row>
    <row r="5518">
      <c r="A5518" t="inlineStr">
        <is>
          <t>U-b0979e</t>
        </is>
      </c>
      <c r="B5518" s="41" t="n">
        <v>45627</v>
      </c>
      <c r="C5518" t="n">
        <v>9</v>
      </c>
      <c r="D5518" t="n">
        <v>0</v>
      </c>
    </row>
    <row r="5519">
      <c r="A5519" t="inlineStr">
        <is>
          <t>U-a10a6f</t>
        </is>
      </c>
      <c r="B5519" s="41" t="n">
        <v>45627</v>
      </c>
      <c r="C5519" t="n">
        <v>12</v>
      </c>
      <c r="D5519" t="n">
        <v>0</v>
      </c>
    </row>
    <row r="5520">
      <c r="A5520" t="inlineStr">
        <is>
          <t>U-470332</t>
        </is>
      </c>
      <c r="B5520" s="41" t="n">
        <v>45536</v>
      </c>
      <c r="C5520" t="n">
        <v>12</v>
      </c>
      <c r="D5520" t="n">
        <v>2</v>
      </c>
    </row>
    <row r="5521">
      <c r="A5521" t="inlineStr">
        <is>
          <t>U-9c6835</t>
        </is>
      </c>
      <c r="B5521" s="41" t="n">
        <v>45231</v>
      </c>
      <c r="C5521" t="n">
        <v>11</v>
      </c>
      <c r="D5521" t="n">
        <v>0</v>
      </c>
    </row>
    <row r="5522">
      <c r="A5522" t="inlineStr">
        <is>
          <t>U-e80a56</t>
        </is>
      </c>
      <c r="B5522" s="41" t="n">
        <v>44927</v>
      </c>
      <c r="C5522" t="n">
        <v>10</v>
      </c>
      <c r="D5522" t="n">
        <v>1</v>
      </c>
    </row>
    <row r="5523">
      <c r="A5523" t="inlineStr">
        <is>
          <t>U-5d71f3</t>
        </is>
      </c>
      <c r="B5523" s="41" t="n">
        <v>45261</v>
      </c>
      <c r="C5523" t="n">
        <v>10</v>
      </c>
      <c r="D5523" t="n">
        <v>3</v>
      </c>
    </row>
    <row r="5524">
      <c r="A5524" t="inlineStr">
        <is>
          <t>U-3a1a5c</t>
        </is>
      </c>
      <c r="B5524" s="41" t="n">
        <v>45170</v>
      </c>
      <c r="C5524" t="n">
        <v>16</v>
      </c>
      <c r="D5524" t="n">
        <v>0</v>
      </c>
    </row>
    <row r="5525">
      <c r="A5525" t="inlineStr">
        <is>
          <t>U-824eed</t>
        </is>
      </c>
      <c r="B5525" s="41" t="n">
        <v>44986</v>
      </c>
      <c r="C5525" t="n">
        <v>3</v>
      </c>
      <c r="D5525" t="n">
        <v>0</v>
      </c>
    </row>
    <row r="5526">
      <c r="A5526" t="inlineStr">
        <is>
          <t>U-8d53f5</t>
        </is>
      </c>
      <c r="B5526" s="41" t="n">
        <v>45413</v>
      </c>
      <c r="C5526" t="n">
        <v>14</v>
      </c>
      <c r="D5526" t="n">
        <v>2</v>
      </c>
    </row>
    <row r="5527">
      <c r="A5527" t="inlineStr">
        <is>
          <t>U-ba6fc8</t>
        </is>
      </c>
      <c r="B5527" s="41" t="n">
        <v>45383</v>
      </c>
      <c r="C5527" t="n">
        <v>8</v>
      </c>
      <c r="D5527" t="n">
        <v>0</v>
      </c>
    </row>
    <row r="5528">
      <c r="A5528" t="inlineStr">
        <is>
          <t>U-a3f5cf</t>
        </is>
      </c>
      <c r="B5528" s="41" t="n">
        <v>45566</v>
      </c>
      <c r="C5528" t="n">
        <v>16</v>
      </c>
      <c r="D5528" t="n">
        <v>1</v>
      </c>
    </row>
    <row r="5529">
      <c r="A5529" t="inlineStr">
        <is>
          <t>U-ec9e58</t>
        </is>
      </c>
      <c r="B5529" s="41" t="n">
        <v>45108</v>
      </c>
      <c r="C5529" t="n">
        <v>13</v>
      </c>
      <c r="D5529" t="n">
        <v>0</v>
      </c>
    </row>
    <row r="5530">
      <c r="A5530" t="inlineStr">
        <is>
          <t>U-186775</t>
        </is>
      </c>
      <c r="B5530" s="41" t="n">
        <v>45200</v>
      </c>
      <c r="C5530" t="n">
        <v>8</v>
      </c>
      <c r="D5530" t="n">
        <v>1</v>
      </c>
    </row>
    <row r="5531">
      <c r="A5531" t="inlineStr">
        <is>
          <t>U-cad34f</t>
        </is>
      </c>
      <c r="B5531" s="41" t="n">
        <v>44986</v>
      </c>
      <c r="C5531" t="n">
        <v>13</v>
      </c>
      <c r="D5531" t="n">
        <v>0</v>
      </c>
    </row>
    <row r="5532">
      <c r="A5532" t="inlineStr">
        <is>
          <t>U-e2d45c</t>
        </is>
      </c>
      <c r="B5532" s="41" t="n">
        <v>45108</v>
      </c>
      <c r="C5532" t="n">
        <v>15</v>
      </c>
      <c r="D5532" t="n">
        <v>0</v>
      </c>
    </row>
    <row r="5533">
      <c r="A5533" t="inlineStr">
        <is>
          <t>U-ad0d5e</t>
        </is>
      </c>
      <c r="B5533" s="41" t="n">
        <v>45292</v>
      </c>
      <c r="C5533" t="n">
        <v>13</v>
      </c>
      <c r="D5533" t="n">
        <v>0</v>
      </c>
    </row>
    <row r="5534">
      <c r="A5534" t="inlineStr">
        <is>
          <t>U-cfe4da</t>
        </is>
      </c>
      <c r="B5534" s="41" t="n">
        <v>45444</v>
      </c>
      <c r="C5534" t="n">
        <v>12</v>
      </c>
      <c r="D5534" t="n">
        <v>0</v>
      </c>
    </row>
    <row r="5535">
      <c r="A5535" t="inlineStr">
        <is>
          <t>U-5b2853</t>
        </is>
      </c>
      <c r="B5535" s="41" t="n">
        <v>45566</v>
      </c>
      <c r="C5535" t="n">
        <v>11</v>
      </c>
      <c r="D5535" t="n">
        <v>0</v>
      </c>
    </row>
    <row r="5536">
      <c r="A5536" t="inlineStr">
        <is>
          <t>U-e99262</t>
        </is>
      </c>
      <c r="B5536" s="41" t="n">
        <v>45597</v>
      </c>
      <c r="C5536" t="n">
        <v>15</v>
      </c>
      <c r="D5536" t="n">
        <v>0</v>
      </c>
    </row>
    <row r="5537">
      <c r="A5537" t="inlineStr">
        <is>
          <t>U-91ac5b</t>
        </is>
      </c>
      <c r="B5537" s="41" t="n">
        <v>45139</v>
      </c>
      <c r="C5537" t="n">
        <v>10</v>
      </c>
      <c r="D5537" t="n">
        <v>0</v>
      </c>
    </row>
    <row r="5538">
      <c r="A5538" t="inlineStr">
        <is>
          <t>U-30028f</t>
        </is>
      </c>
      <c r="B5538" s="41" t="n">
        <v>44958</v>
      </c>
      <c r="C5538" t="n">
        <v>14</v>
      </c>
      <c r="D5538" t="n">
        <v>0</v>
      </c>
    </row>
    <row r="5539">
      <c r="A5539" t="inlineStr">
        <is>
          <t>U-ee6e1e</t>
        </is>
      </c>
      <c r="B5539" s="41" t="n">
        <v>45505</v>
      </c>
      <c r="C5539" t="n">
        <v>6</v>
      </c>
      <c r="D5539" t="n">
        <v>3</v>
      </c>
    </row>
    <row r="5540">
      <c r="A5540" t="inlineStr">
        <is>
          <t>U-f455f3</t>
        </is>
      </c>
      <c r="B5540" s="41" t="n">
        <v>45323</v>
      </c>
      <c r="C5540" t="n">
        <v>10</v>
      </c>
      <c r="D5540" t="n">
        <v>0</v>
      </c>
    </row>
    <row r="5541">
      <c r="A5541" t="inlineStr">
        <is>
          <t>U-baddaf</t>
        </is>
      </c>
      <c r="B5541" s="41" t="n">
        <v>45383</v>
      </c>
      <c r="C5541" t="n">
        <v>9</v>
      </c>
      <c r="D5541" t="n">
        <v>1</v>
      </c>
    </row>
    <row r="5542">
      <c r="A5542" t="inlineStr">
        <is>
          <t>U-0cea13</t>
        </is>
      </c>
      <c r="B5542" s="41" t="n">
        <v>45383</v>
      </c>
      <c r="C5542" t="n">
        <v>8</v>
      </c>
      <c r="D5542" t="n">
        <v>0</v>
      </c>
    </row>
    <row r="5543">
      <c r="A5543" t="inlineStr">
        <is>
          <t>U-a07d7b</t>
        </is>
      </c>
      <c r="B5543" s="41" t="n">
        <v>45261</v>
      </c>
      <c r="C5543" t="n">
        <v>10</v>
      </c>
      <c r="D5543" t="n">
        <v>1</v>
      </c>
    </row>
    <row r="5544">
      <c r="A5544" t="inlineStr">
        <is>
          <t>U-8dda87</t>
        </is>
      </c>
      <c r="B5544" s="41" t="n">
        <v>45139</v>
      </c>
      <c r="C5544" t="n">
        <v>12</v>
      </c>
      <c r="D5544" t="n">
        <v>0</v>
      </c>
    </row>
    <row r="5545">
      <c r="A5545" t="inlineStr">
        <is>
          <t>U-d1482b</t>
        </is>
      </c>
      <c r="B5545" s="41" t="n">
        <v>45536</v>
      </c>
      <c r="C5545" t="n">
        <v>9</v>
      </c>
      <c r="D5545" t="n">
        <v>1</v>
      </c>
    </row>
    <row r="5546">
      <c r="A5546" t="inlineStr">
        <is>
          <t>U-f43356</t>
        </is>
      </c>
      <c r="B5546" s="41" t="n">
        <v>45292</v>
      </c>
      <c r="C5546" t="n">
        <v>16</v>
      </c>
      <c r="D5546" t="n">
        <v>0</v>
      </c>
    </row>
    <row r="5547">
      <c r="A5547" t="inlineStr">
        <is>
          <t>U-a102bd</t>
        </is>
      </c>
      <c r="B5547" s="41" t="n">
        <v>45047</v>
      </c>
      <c r="C5547" t="n">
        <v>9</v>
      </c>
      <c r="D5547" t="n">
        <v>3</v>
      </c>
    </row>
    <row r="5548">
      <c r="A5548" t="inlineStr">
        <is>
          <t>U-be6b6a</t>
        </is>
      </c>
      <c r="B5548" s="41" t="n">
        <v>45231</v>
      </c>
      <c r="C5548" t="n">
        <v>4</v>
      </c>
      <c r="D5548" t="n">
        <v>0</v>
      </c>
    </row>
    <row r="5549">
      <c r="A5549" t="inlineStr">
        <is>
          <t>U-086524</t>
        </is>
      </c>
      <c r="B5549" s="41" t="n">
        <v>44958</v>
      </c>
      <c r="C5549" t="n">
        <v>8</v>
      </c>
      <c r="D5549" t="n">
        <v>0</v>
      </c>
    </row>
    <row r="5550">
      <c r="A5550" t="inlineStr">
        <is>
          <t>U-9214c2</t>
        </is>
      </c>
      <c r="B5550" s="41" t="n">
        <v>45627</v>
      </c>
      <c r="C5550" t="n">
        <v>15</v>
      </c>
      <c r="D5550" t="n">
        <v>0</v>
      </c>
    </row>
    <row r="5551">
      <c r="A5551" t="inlineStr">
        <is>
          <t>U-3613d9</t>
        </is>
      </c>
      <c r="B5551" s="41" t="n">
        <v>45108</v>
      </c>
      <c r="C5551" t="n">
        <v>11</v>
      </c>
      <c r="D5551" t="n">
        <v>0</v>
      </c>
    </row>
    <row r="5552">
      <c r="A5552" t="inlineStr">
        <is>
          <t>U-5f4da0</t>
        </is>
      </c>
      <c r="B5552" s="41" t="n">
        <v>45597</v>
      </c>
      <c r="C5552" t="n">
        <v>14</v>
      </c>
      <c r="D5552" t="n">
        <v>0</v>
      </c>
    </row>
    <row r="5553">
      <c r="A5553" t="inlineStr">
        <is>
          <t>U-f83258</t>
        </is>
      </c>
      <c r="B5553" s="41" t="n">
        <v>44927</v>
      </c>
      <c r="C5553" t="n">
        <v>13</v>
      </c>
      <c r="D5553" t="n">
        <v>0</v>
      </c>
    </row>
    <row r="5554">
      <c r="A5554" t="inlineStr">
        <is>
          <t>U-3ce1b6</t>
        </is>
      </c>
      <c r="B5554" s="41" t="n">
        <v>45292</v>
      </c>
      <c r="C5554" t="n">
        <v>13</v>
      </c>
      <c r="D5554" t="n">
        <v>0</v>
      </c>
    </row>
    <row r="5555">
      <c r="A5555" t="inlineStr">
        <is>
          <t>U-bea788</t>
        </is>
      </c>
      <c r="B5555" s="41" t="n">
        <v>45047</v>
      </c>
      <c r="C5555" t="n">
        <v>11</v>
      </c>
      <c r="D5555" t="n">
        <v>0</v>
      </c>
    </row>
    <row r="5556">
      <c r="A5556" t="inlineStr">
        <is>
          <t>U-bea4f4</t>
        </is>
      </c>
      <c r="B5556" s="41" t="n">
        <v>45352</v>
      </c>
      <c r="C5556" t="n">
        <v>8</v>
      </c>
      <c r="D5556" t="n">
        <v>1</v>
      </c>
    </row>
    <row r="5557">
      <c r="A5557" t="inlineStr">
        <is>
          <t>U-bdcaf5</t>
        </is>
      </c>
      <c r="B5557" s="41" t="n">
        <v>45566</v>
      </c>
      <c r="C5557" t="n">
        <v>13</v>
      </c>
      <c r="D5557" t="n">
        <v>1</v>
      </c>
    </row>
    <row r="5558">
      <c r="A5558" t="inlineStr">
        <is>
          <t>U-c02f3f</t>
        </is>
      </c>
      <c r="B5558" s="41" t="n">
        <v>45444</v>
      </c>
      <c r="C5558" t="n">
        <v>11</v>
      </c>
      <c r="D5558" t="n">
        <v>0</v>
      </c>
    </row>
    <row r="5559">
      <c r="A5559" t="inlineStr">
        <is>
          <t>U-7511b6</t>
        </is>
      </c>
      <c r="B5559" s="41" t="n">
        <v>45017</v>
      </c>
      <c r="C5559" t="n">
        <v>10</v>
      </c>
      <c r="D5559" t="n">
        <v>2</v>
      </c>
    </row>
    <row r="5560">
      <c r="A5560" t="inlineStr">
        <is>
          <t>U-dcbbc9</t>
        </is>
      </c>
      <c r="B5560" s="41" t="n">
        <v>45170</v>
      </c>
      <c r="C5560" t="n">
        <v>4</v>
      </c>
      <c r="D5560" t="n">
        <v>0</v>
      </c>
    </row>
    <row r="5561">
      <c r="A5561" t="inlineStr">
        <is>
          <t>U-d6e993</t>
        </is>
      </c>
      <c r="B5561" s="41" t="n">
        <v>45627</v>
      </c>
      <c r="C5561" t="n">
        <v>7</v>
      </c>
      <c r="D5561" t="n">
        <v>1</v>
      </c>
    </row>
    <row r="5562">
      <c r="A5562" t="inlineStr">
        <is>
          <t>U-aa91c5</t>
        </is>
      </c>
      <c r="B5562" s="41" t="n">
        <v>44958</v>
      </c>
      <c r="C5562" t="n">
        <v>13</v>
      </c>
      <c r="D5562" t="n">
        <v>0</v>
      </c>
    </row>
    <row r="5563">
      <c r="A5563" t="inlineStr">
        <is>
          <t>U-42ae40</t>
        </is>
      </c>
      <c r="B5563" s="41" t="n">
        <v>45352</v>
      </c>
      <c r="C5563" t="n">
        <v>16</v>
      </c>
      <c r="D5563" t="n">
        <v>0</v>
      </c>
    </row>
    <row r="5564">
      <c r="A5564" t="inlineStr">
        <is>
          <t>U-572ddb</t>
        </is>
      </c>
      <c r="B5564" s="41" t="n">
        <v>45078</v>
      </c>
      <c r="C5564" t="n">
        <v>9</v>
      </c>
      <c r="D5564" t="n">
        <v>0</v>
      </c>
    </row>
    <row r="5565">
      <c r="A5565" t="inlineStr">
        <is>
          <t>U-65a8dd</t>
        </is>
      </c>
      <c r="B5565" s="41" t="n">
        <v>45078</v>
      </c>
      <c r="C5565" t="n">
        <v>13</v>
      </c>
      <c r="D5565" t="n">
        <v>2</v>
      </c>
    </row>
    <row r="5566">
      <c r="A5566" t="inlineStr">
        <is>
          <t>U-c7b3a1</t>
        </is>
      </c>
      <c r="B5566" s="41" t="n">
        <v>45536</v>
      </c>
      <c r="C5566" t="n">
        <v>5</v>
      </c>
      <c r="D5566" t="n">
        <v>2</v>
      </c>
    </row>
    <row r="5567">
      <c r="A5567" t="inlineStr">
        <is>
          <t>U-6eb6e0</t>
        </is>
      </c>
      <c r="B5567" s="41" t="n">
        <v>45017</v>
      </c>
      <c r="C5567" t="n">
        <v>11</v>
      </c>
      <c r="D5567" t="n">
        <v>0</v>
      </c>
    </row>
    <row r="5568">
      <c r="A5568" t="inlineStr">
        <is>
          <t>U-6984f8</t>
        </is>
      </c>
      <c r="B5568" s="41" t="n">
        <v>45108</v>
      </c>
      <c r="C5568" t="n">
        <v>10</v>
      </c>
      <c r="D5568" t="n">
        <v>0</v>
      </c>
    </row>
    <row r="5569">
      <c r="A5569" t="inlineStr">
        <is>
          <t>U-32b765</t>
        </is>
      </c>
      <c r="B5569" s="41" t="n">
        <v>45474</v>
      </c>
      <c r="C5569" t="n">
        <v>11</v>
      </c>
      <c r="D5569" t="n">
        <v>0</v>
      </c>
    </row>
    <row r="5570">
      <c r="A5570" t="inlineStr">
        <is>
          <t>U-02c0a9</t>
        </is>
      </c>
      <c r="B5570" s="41" t="n">
        <v>45597</v>
      </c>
      <c r="C5570" t="n">
        <v>10</v>
      </c>
      <c r="D5570" t="n">
        <v>1</v>
      </c>
    </row>
    <row r="5571">
      <c r="A5571" t="inlineStr">
        <is>
          <t>U-3472d1</t>
        </is>
      </c>
      <c r="B5571" s="41" t="n">
        <v>45292</v>
      </c>
      <c r="C5571" t="n">
        <v>8</v>
      </c>
      <c r="D5571" t="n">
        <v>0</v>
      </c>
    </row>
    <row r="5572">
      <c r="A5572" t="inlineStr">
        <is>
          <t>U-16a8d0</t>
        </is>
      </c>
      <c r="B5572" s="41" t="n">
        <v>45566</v>
      </c>
      <c r="C5572" t="n">
        <v>7</v>
      </c>
      <c r="D5572" t="n">
        <v>2</v>
      </c>
    </row>
    <row r="5573">
      <c r="A5573" t="inlineStr">
        <is>
          <t>U-84c9e1</t>
        </is>
      </c>
      <c r="B5573" s="41" t="n">
        <v>45200</v>
      </c>
      <c r="C5573" t="n">
        <v>6</v>
      </c>
      <c r="D5573" t="n">
        <v>2</v>
      </c>
    </row>
    <row r="5574">
      <c r="A5574" t="inlineStr">
        <is>
          <t>U-be1337</t>
        </is>
      </c>
      <c r="B5574" s="41" t="n">
        <v>45231</v>
      </c>
      <c r="C5574" t="n">
        <v>9</v>
      </c>
      <c r="D5574" t="n">
        <v>0</v>
      </c>
    </row>
    <row r="5575">
      <c r="A5575" t="inlineStr">
        <is>
          <t>U-53f585</t>
        </is>
      </c>
      <c r="B5575" s="41" t="n">
        <v>45047</v>
      </c>
      <c r="C5575" t="n">
        <v>9</v>
      </c>
      <c r="D5575" t="n">
        <v>0</v>
      </c>
    </row>
    <row r="5576">
      <c r="A5576" t="inlineStr">
        <is>
          <t>U-b8dbc3</t>
        </is>
      </c>
      <c r="B5576" s="41" t="n">
        <v>45170</v>
      </c>
      <c r="C5576" t="n">
        <v>11</v>
      </c>
      <c r="D5576" t="n">
        <v>2</v>
      </c>
    </row>
    <row r="5577">
      <c r="A5577" t="inlineStr">
        <is>
          <t>U-6a7e6d</t>
        </is>
      </c>
      <c r="B5577" s="41" t="n">
        <v>45231</v>
      </c>
      <c r="C5577" t="n">
        <v>12</v>
      </c>
      <c r="D5577" t="n">
        <v>0</v>
      </c>
    </row>
    <row r="5578">
      <c r="A5578" t="inlineStr">
        <is>
          <t>U-ff4c23</t>
        </is>
      </c>
      <c r="B5578" s="41" t="n">
        <v>45413</v>
      </c>
      <c r="C5578" t="n">
        <v>7</v>
      </c>
      <c r="D5578" t="n">
        <v>0</v>
      </c>
    </row>
    <row r="5579">
      <c r="A5579" t="inlineStr">
        <is>
          <t>U-cdf48f</t>
        </is>
      </c>
      <c r="B5579" s="41" t="n">
        <v>45170</v>
      </c>
      <c r="C5579" t="n">
        <v>16</v>
      </c>
      <c r="D5579" t="n">
        <v>0</v>
      </c>
    </row>
    <row r="5580">
      <c r="A5580" t="inlineStr">
        <is>
          <t>U-4d29e5</t>
        </is>
      </c>
      <c r="B5580" s="41" t="n">
        <v>45413</v>
      </c>
      <c r="C5580" t="n">
        <v>13</v>
      </c>
      <c r="D5580" t="n">
        <v>0</v>
      </c>
    </row>
    <row r="5581">
      <c r="A5581" t="inlineStr">
        <is>
          <t>U-87e56f</t>
        </is>
      </c>
      <c r="B5581" s="41" t="n">
        <v>45536</v>
      </c>
      <c r="C5581" t="n">
        <v>6</v>
      </c>
      <c r="D5581" t="n">
        <v>0</v>
      </c>
    </row>
    <row r="5582">
      <c r="A5582" t="inlineStr">
        <is>
          <t>U-f489e6</t>
        </is>
      </c>
      <c r="B5582" s="41" t="n">
        <v>45627</v>
      </c>
      <c r="C5582" t="n">
        <v>8</v>
      </c>
      <c r="D5582" t="n">
        <v>0</v>
      </c>
    </row>
    <row r="5583">
      <c r="A5583" t="inlineStr">
        <is>
          <t>U-7856d1</t>
        </is>
      </c>
      <c r="B5583" s="41" t="n">
        <v>44958</v>
      </c>
      <c r="C5583" t="n">
        <v>5</v>
      </c>
      <c r="D5583" t="n">
        <v>1</v>
      </c>
    </row>
    <row r="5584">
      <c r="A5584" t="inlineStr">
        <is>
          <t>U-9e18b8</t>
        </is>
      </c>
      <c r="B5584" s="41" t="n">
        <v>45413</v>
      </c>
      <c r="C5584" t="n">
        <v>10</v>
      </c>
      <c r="D5584" t="n">
        <v>0</v>
      </c>
    </row>
    <row r="5585">
      <c r="A5585" t="inlineStr">
        <is>
          <t>U-82bddc</t>
        </is>
      </c>
      <c r="B5585" s="41" t="n">
        <v>45047</v>
      </c>
      <c r="C5585" t="n">
        <v>8</v>
      </c>
      <c r="D5585" t="n">
        <v>0</v>
      </c>
    </row>
    <row r="5586">
      <c r="A5586" t="inlineStr">
        <is>
          <t>U-e91805</t>
        </is>
      </c>
      <c r="B5586" s="41" t="n">
        <v>45627</v>
      </c>
      <c r="C5586" t="n">
        <v>8</v>
      </c>
      <c r="D5586" t="n">
        <v>0</v>
      </c>
    </row>
    <row r="5587">
      <c r="A5587" t="inlineStr">
        <is>
          <t>U-8c1c03</t>
        </is>
      </c>
      <c r="B5587" s="41" t="n">
        <v>45413</v>
      </c>
      <c r="C5587" t="n">
        <v>8</v>
      </c>
      <c r="D5587" t="n">
        <v>0</v>
      </c>
    </row>
    <row r="5588">
      <c r="A5588" t="inlineStr">
        <is>
          <t>U-208b72</t>
        </is>
      </c>
      <c r="B5588" s="41" t="n">
        <v>45200</v>
      </c>
      <c r="C5588" t="n">
        <v>13</v>
      </c>
      <c r="D5588" t="n">
        <v>0</v>
      </c>
    </row>
    <row r="5589">
      <c r="A5589" t="inlineStr">
        <is>
          <t>U-5e7bb3</t>
        </is>
      </c>
      <c r="B5589" s="41" t="n">
        <v>45017</v>
      </c>
      <c r="C5589" t="n">
        <v>14</v>
      </c>
      <c r="D5589" t="n">
        <v>0</v>
      </c>
    </row>
    <row r="5590">
      <c r="A5590" t="inlineStr">
        <is>
          <t>U-05d1fd</t>
        </is>
      </c>
      <c r="B5590" s="41" t="n">
        <v>45597</v>
      </c>
      <c r="C5590" t="n">
        <v>13</v>
      </c>
      <c r="D5590" t="n">
        <v>0</v>
      </c>
    </row>
    <row r="5591">
      <c r="A5591" t="inlineStr">
        <is>
          <t>U-89a09f</t>
        </is>
      </c>
      <c r="B5591" s="41" t="n">
        <v>45505</v>
      </c>
      <c r="C5591" t="n">
        <v>12</v>
      </c>
      <c r="D5591" t="n">
        <v>0</v>
      </c>
    </row>
    <row r="5592">
      <c r="A5592" t="inlineStr">
        <is>
          <t>U-6f64f2</t>
        </is>
      </c>
      <c r="B5592" s="41" t="n">
        <v>45292</v>
      </c>
      <c r="C5592" t="n">
        <v>17</v>
      </c>
      <c r="D5592" t="n">
        <v>0</v>
      </c>
    </row>
    <row r="5593">
      <c r="A5593" t="inlineStr">
        <is>
          <t>U-06d67e</t>
        </is>
      </c>
      <c r="B5593" s="41" t="n">
        <v>45231</v>
      </c>
      <c r="C5593" t="n">
        <v>11</v>
      </c>
      <c r="D5593" t="n">
        <v>0</v>
      </c>
    </row>
    <row r="5594">
      <c r="A5594" t="inlineStr">
        <is>
          <t>U-c22e9c</t>
        </is>
      </c>
      <c r="B5594" s="41" t="n">
        <v>45200</v>
      </c>
      <c r="C5594" t="n">
        <v>8</v>
      </c>
      <c r="D5594" t="n">
        <v>1</v>
      </c>
    </row>
    <row r="5595">
      <c r="A5595" t="inlineStr">
        <is>
          <t>U-e50dde</t>
        </is>
      </c>
      <c r="B5595" s="41" t="n">
        <v>45047</v>
      </c>
      <c r="C5595" t="n">
        <v>10</v>
      </c>
      <c r="D5595" t="n">
        <v>0</v>
      </c>
    </row>
    <row r="5596">
      <c r="A5596" t="inlineStr">
        <is>
          <t>U-3dd477</t>
        </is>
      </c>
      <c r="B5596" s="41" t="n">
        <v>45627</v>
      </c>
      <c r="C5596" t="n">
        <v>12</v>
      </c>
      <c r="D5596" t="n">
        <v>0</v>
      </c>
    </row>
    <row r="5597">
      <c r="A5597" t="inlineStr">
        <is>
          <t>U-fec5be</t>
        </is>
      </c>
      <c r="B5597" s="41" t="n">
        <v>45261</v>
      </c>
      <c r="C5597" t="n">
        <v>4</v>
      </c>
      <c r="D5597" t="n">
        <v>3</v>
      </c>
    </row>
    <row r="5598">
      <c r="A5598" t="inlineStr">
        <is>
          <t>U-99b6a9</t>
        </is>
      </c>
      <c r="B5598" s="41" t="n">
        <v>45444</v>
      </c>
      <c r="C5598" t="n">
        <v>14</v>
      </c>
      <c r="D5598" t="n">
        <v>0</v>
      </c>
    </row>
    <row r="5599">
      <c r="A5599" t="inlineStr">
        <is>
          <t>U-891d64</t>
        </is>
      </c>
      <c r="B5599" s="41" t="n">
        <v>45292</v>
      </c>
      <c r="C5599" t="n">
        <v>7</v>
      </c>
      <c r="D5599" t="n">
        <v>0</v>
      </c>
    </row>
    <row r="5600">
      <c r="A5600" t="inlineStr">
        <is>
          <t>U-7cc2d5</t>
        </is>
      </c>
      <c r="B5600" s="41" t="n">
        <v>45292</v>
      </c>
      <c r="C5600" t="n">
        <v>12</v>
      </c>
      <c r="D5600" t="n">
        <v>0</v>
      </c>
    </row>
    <row r="5601">
      <c r="A5601" t="inlineStr">
        <is>
          <t>U-789544</t>
        </is>
      </c>
      <c r="B5601" s="41" t="n">
        <v>45352</v>
      </c>
      <c r="C5601" t="n">
        <v>20</v>
      </c>
      <c r="D5601" t="n">
        <v>0</v>
      </c>
    </row>
    <row r="5602">
      <c r="A5602" t="inlineStr">
        <is>
          <t>U-c67f9c</t>
        </is>
      </c>
      <c r="B5602" s="41" t="n">
        <v>45231</v>
      </c>
      <c r="C5602" t="n">
        <v>13</v>
      </c>
      <c r="D5602" t="n">
        <v>0</v>
      </c>
    </row>
    <row r="5603">
      <c r="A5603" t="inlineStr">
        <is>
          <t>U-9a0b6f</t>
        </is>
      </c>
      <c r="B5603" s="41" t="n">
        <v>45352</v>
      </c>
      <c r="C5603" t="n">
        <v>7</v>
      </c>
      <c r="D5603" t="n">
        <v>1</v>
      </c>
    </row>
    <row r="5604">
      <c r="A5604" t="inlineStr">
        <is>
          <t>U-6f582a</t>
        </is>
      </c>
      <c r="B5604" s="41" t="n">
        <v>45323</v>
      </c>
      <c r="C5604" t="n">
        <v>12</v>
      </c>
      <c r="D5604" t="n">
        <v>1</v>
      </c>
    </row>
    <row r="5605">
      <c r="A5605" t="inlineStr">
        <is>
          <t>U-1a2b68</t>
        </is>
      </c>
      <c r="B5605" s="41" t="n">
        <v>45292</v>
      </c>
      <c r="C5605" t="n">
        <v>18</v>
      </c>
      <c r="D5605" t="n">
        <v>0</v>
      </c>
    </row>
    <row r="5606">
      <c r="A5606" t="inlineStr">
        <is>
          <t>U-4632c7</t>
        </is>
      </c>
      <c r="B5606" s="41" t="n">
        <v>45017</v>
      </c>
      <c r="C5606" t="n">
        <v>12</v>
      </c>
      <c r="D5606" t="n">
        <v>0</v>
      </c>
    </row>
    <row r="5607">
      <c r="A5607" t="inlineStr">
        <is>
          <t>U-ac97d6</t>
        </is>
      </c>
      <c r="B5607" s="41" t="n">
        <v>45505</v>
      </c>
      <c r="C5607" t="n">
        <v>7</v>
      </c>
      <c r="D5607" t="n">
        <v>0</v>
      </c>
    </row>
    <row r="5608">
      <c r="A5608" t="inlineStr">
        <is>
          <t>U-162417</t>
        </is>
      </c>
      <c r="B5608" s="41" t="n">
        <v>45108</v>
      </c>
      <c r="C5608" t="n">
        <v>9</v>
      </c>
      <c r="D5608" t="n">
        <v>0</v>
      </c>
    </row>
    <row r="5609">
      <c r="A5609" t="inlineStr">
        <is>
          <t>U-4a3ad1</t>
        </is>
      </c>
      <c r="B5609" s="41" t="n">
        <v>44986</v>
      </c>
      <c r="C5609" t="n">
        <v>11</v>
      </c>
      <c r="D5609" t="n">
        <v>0</v>
      </c>
    </row>
    <row r="5610">
      <c r="A5610" t="inlineStr">
        <is>
          <t>U-a7734c</t>
        </is>
      </c>
      <c r="B5610" s="41" t="n">
        <v>45323</v>
      </c>
      <c r="C5610" t="n">
        <v>16</v>
      </c>
      <c r="D5610" t="n">
        <v>0</v>
      </c>
    </row>
    <row r="5611">
      <c r="A5611" t="inlineStr">
        <is>
          <t>U-ea78b3</t>
        </is>
      </c>
      <c r="B5611" s="41" t="n">
        <v>45505</v>
      </c>
      <c r="C5611" t="n">
        <v>6</v>
      </c>
      <c r="D5611" t="n">
        <v>3</v>
      </c>
    </row>
    <row r="5612">
      <c r="A5612" t="inlineStr">
        <is>
          <t>U-6742b8</t>
        </is>
      </c>
      <c r="B5612" s="41" t="n">
        <v>45566</v>
      </c>
      <c r="C5612" t="n">
        <v>10</v>
      </c>
      <c r="D5612" t="n">
        <v>0</v>
      </c>
    </row>
    <row r="5613">
      <c r="A5613" t="inlineStr">
        <is>
          <t>U-8ea46c</t>
        </is>
      </c>
      <c r="B5613" s="41" t="n">
        <v>45231</v>
      </c>
      <c r="C5613" t="n">
        <v>11</v>
      </c>
      <c r="D5613" t="n">
        <v>0</v>
      </c>
    </row>
    <row r="5614">
      <c r="A5614" t="inlineStr">
        <is>
          <t>U-e6ec50</t>
        </is>
      </c>
      <c r="B5614" s="41" t="n">
        <v>45413</v>
      </c>
      <c r="C5614" t="n">
        <v>10</v>
      </c>
      <c r="D5614" t="n">
        <v>0</v>
      </c>
    </row>
    <row r="5615">
      <c r="A5615" t="inlineStr">
        <is>
          <t>U-0ab03a</t>
        </is>
      </c>
      <c r="B5615" s="41" t="n">
        <v>45413</v>
      </c>
      <c r="C5615" t="n">
        <v>11</v>
      </c>
      <c r="D5615" t="n">
        <v>1</v>
      </c>
    </row>
    <row r="5616">
      <c r="A5616" t="inlineStr">
        <is>
          <t>U-665880</t>
        </is>
      </c>
      <c r="B5616" s="41" t="n">
        <v>45323</v>
      </c>
      <c r="C5616" t="n">
        <v>11</v>
      </c>
      <c r="D5616" t="n">
        <v>1</v>
      </c>
    </row>
    <row r="5617">
      <c r="A5617" t="inlineStr">
        <is>
          <t>U-5c0497</t>
        </is>
      </c>
      <c r="B5617" s="41" t="n">
        <v>45352</v>
      </c>
      <c r="C5617" t="n">
        <v>10</v>
      </c>
      <c r="D5617" t="n">
        <v>4</v>
      </c>
    </row>
    <row r="5618">
      <c r="A5618" t="inlineStr">
        <is>
          <t>U-e69adf</t>
        </is>
      </c>
      <c r="B5618" s="41" t="n">
        <v>45078</v>
      </c>
      <c r="C5618" t="n">
        <v>10</v>
      </c>
      <c r="D5618" t="n">
        <v>2</v>
      </c>
    </row>
    <row r="5619">
      <c r="A5619" t="inlineStr">
        <is>
          <t>U-680b70</t>
        </is>
      </c>
      <c r="B5619" s="41" t="n">
        <v>45627</v>
      </c>
      <c r="C5619" t="n">
        <v>10</v>
      </c>
      <c r="D5619" t="n">
        <v>0</v>
      </c>
    </row>
    <row r="5620">
      <c r="A5620" t="inlineStr">
        <is>
          <t>U-45a1c4</t>
        </is>
      </c>
      <c r="B5620" s="41" t="n">
        <v>45108</v>
      </c>
      <c r="C5620" t="n">
        <v>12</v>
      </c>
      <c r="D5620" t="n">
        <v>2</v>
      </c>
    </row>
    <row r="5621">
      <c r="A5621" t="inlineStr">
        <is>
          <t>U-60cf48</t>
        </is>
      </c>
      <c r="B5621" s="41" t="n">
        <v>44986</v>
      </c>
      <c r="C5621" t="n">
        <v>9</v>
      </c>
      <c r="D5621" t="n">
        <v>0</v>
      </c>
    </row>
    <row r="5622">
      <c r="A5622" t="inlineStr">
        <is>
          <t>U-ab1af5</t>
        </is>
      </c>
      <c r="B5622" s="41" t="n">
        <v>45139</v>
      </c>
      <c r="C5622" t="n">
        <v>9</v>
      </c>
      <c r="D5622" t="n">
        <v>0</v>
      </c>
    </row>
    <row r="5623">
      <c r="A5623" t="inlineStr">
        <is>
          <t>U-9e7195</t>
        </is>
      </c>
      <c r="B5623" s="41" t="n">
        <v>45413</v>
      </c>
      <c r="C5623" t="n">
        <v>14</v>
      </c>
      <c r="D5623" t="n">
        <v>1</v>
      </c>
    </row>
    <row r="5624">
      <c r="A5624" t="inlineStr">
        <is>
          <t>U-2ccaf0</t>
        </is>
      </c>
      <c r="B5624" s="41" t="n">
        <v>44927</v>
      </c>
      <c r="C5624" t="n">
        <v>11</v>
      </c>
      <c r="D5624" t="n">
        <v>1</v>
      </c>
    </row>
    <row r="5625">
      <c r="A5625" t="inlineStr">
        <is>
          <t>U-45a303</t>
        </is>
      </c>
      <c r="B5625" s="41" t="n">
        <v>45108</v>
      </c>
      <c r="C5625" t="n">
        <v>15</v>
      </c>
      <c r="D5625" t="n">
        <v>0</v>
      </c>
    </row>
    <row r="5626">
      <c r="A5626" t="inlineStr">
        <is>
          <t>U-96fa8d</t>
        </is>
      </c>
      <c r="B5626" s="41" t="n">
        <v>45413</v>
      </c>
      <c r="C5626" t="n">
        <v>7</v>
      </c>
      <c r="D5626" t="n">
        <v>0</v>
      </c>
    </row>
    <row r="5627">
      <c r="A5627" t="inlineStr">
        <is>
          <t>U-0494c4</t>
        </is>
      </c>
      <c r="B5627" s="41" t="n">
        <v>45597</v>
      </c>
      <c r="C5627" t="n">
        <v>11</v>
      </c>
      <c r="D5627" t="n">
        <v>2</v>
      </c>
    </row>
    <row r="5628">
      <c r="A5628" t="inlineStr">
        <is>
          <t>U-d6f921</t>
        </is>
      </c>
      <c r="B5628" s="41" t="n">
        <v>45597</v>
      </c>
      <c r="C5628" t="n">
        <v>14</v>
      </c>
      <c r="D5628" t="n">
        <v>0</v>
      </c>
    </row>
    <row r="5629">
      <c r="A5629" t="inlineStr">
        <is>
          <t>U-ec3cf7</t>
        </is>
      </c>
      <c r="B5629" s="41" t="n">
        <v>44927</v>
      </c>
      <c r="C5629" t="n">
        <v>10</v>
      </c>
      <c r="D5629" t="n">
        <v>3</v>
      </c>
    </row>
    <row r="5630">
      <c r="A5630" t="inlineStr">
        <is>
          <t>U-39a929</t>
        </is>
      </c>
      <c r="B5630" s="41" t="n">
        <v>45108</v>
      </c>
      <c r="C5630" t="n">
        <v>5</v>
      </c>
      <c r="D5630" t="n">
        <v>1</v>
      </c>
    </row>
    <row r="5631">
      <c r="A5631" t="inlineStr">
        <is>
          <t>U-456323</t>
        </is>
      </c>
      <c r="B5631" s="41" t="n">
        <v>45261</v>
      </c>
      <c r="C5631" t="n">
        <v>11</v>
      </c>
      <c r="D5631" t="n">
        <v>0</v>
      </c>
    </row>
    <row r="5632">
      <c r="A5632" t="inlineStr">
        <is>
          <t>U-6e55fa</t>
        </is>
      </c>
      <c r="B5632" s="41" t="n">
        <v>45566</v>
      </c>
      <c r="C5632" t="n">
        <v>12</v>
      </c>
      <c r="D5632" t="n">
        <v>0</v>
      </c>
    </row>
    <row r="5633">
      <c r="A5633" t="inlineStr">
        <is>
          <t>U-2f9312</t>
        </is>
      </c>
      <c r="B5633" s="41" t="n">
        <v>45292</v>
      </c>
      <c r="C5633" t="n">
        <v>14</v>
      </c>
      <c r="D5633" t="n">
        <v>0</v>
      </c>
    </row>
    <row r="5634">
      <c r="A5634" t="inlineStr">
        <is>
          <t>U-66f1f5</t>
        </is>
      </c>
      <c r="B5634" s="41" t="n">
        <v>45536</v>
      </c>
      <c r="C5634" t="n">
        <v>8</v>
      </c>
      <c r="D5634" t="n">
        <v>1</v>
      </c>
    </row>
    <row r="5635">
      <c r="A5635" t="inlineStr">
        <is>
          <t>U-d98ada</t>
        </is>
      </c>
      <c r="B5635" s="41" t="n">
        <v>44927</v>
      </c>
      <c r="C5635" t="n">
        <v>13</v>
      </c>
      <c r="D5635" t="n">
        <v>1</v>
      </c>
    </row>
    <row r="5636">
      <c r="A5636" t="inlineStr">
        <is>
          <t>U-4dee08</t>
        </is>
      </c>
      <c r="B5636" s="41" t="n">
        <v>45139</v>
      </c>
      <c r="C5636" t="n">
        <v>8</v>
      </c>
      <c r="D5636" t="n">
        <v>0</v>
      </c>
    </row>
    <row r="5637">
      <c r="A5637" t="inlineStr">
        <is>
          <t>U-59ec87</t>
        </is>
      </c>
      <c r="B5637" s="41" t="n">
        <v>44927</v>
      </c>
      <c r="C5637" t="n">
        <v>10</v>
      </c>
      <c r="D5637" t="n">
        <v>0</v>
      </c>
    </row>
    <row r="5638">
      <c r="A5638" t="inlineStr">
        <is>
          <t>U-436bbb</t>
        </is>
      </c>
      <c r="B5638" s="41" t="n">
        <v>45444</v>
      </c>
      <c r="C5638" t="n">
        <v>18</v>
      </c>
      <c r="D5638" t="n">
        <v>0</v>
      </c>
    </row>
    <row r="5639">
      <c r="A5639" t="inlineStr">
        <is>
          <t>U-dad208</t>
        </is>
      </c>
      <c r="B5639" s="41" t="n">
        <v>45627</v>
      </c>
      <c r="C5639" t="n">
        <v>8</v>
      </c>
      <c r="D5639" t="n">
        <v>0</v>
      </c>
    </row>
    <row r="5640">
      <c r="A5640" t="inlineStr">
        <is>
          <t>U-efea9e</t>
        </is>
      </c>
      <c r="B5640" s="41" t="n">
        <v>45047</v>
      </c>
      <c r="C5640" t="n">
        <v>7</v>
      </c>
      <c r="D5640" t="n">
        <v>0</v>
      </c>
    </row>
    <row r="5641">
      <c r="A5641" t="inlineStr">
        <is>
          <t>U-d22c53</t>
        </is>
      </c>
      <c r="B5641" s="41" t="n">
        <v>44986</v>
      </c>
      <c r="C5641" t="n">
        <v>8</v>
      </c>
      <c r="D5641" t="n">
        <v>0</v>
      </c>
    </row>
    <row r="5642">
      <c r="A5642" t="inlineStr">
        <is>
          <t>U-864c58</t>
        </is>
      </c>
      <c r="B5642" s="41" t="n">
        <v>45627</v>
      </c>
      <c r="C5642" t="n">
        <v>8</v>
      </c>
      <c r="D5642" t="n">
        <v>1</v>
      </c>
    </row>
    <row r="5643">
      <c r="A5643" t="inlineStr">
        <is>
          <t>U-f59e44</t>
        </is>
      </c>
      <c r="B5643" s="41" t="n">
        <v>45474</v>
      </c>
      <c r="C5643" t="n">
        <v>11</v>
      </c>
      <c r="D5643" t="n">
        <v>0</v>
      </c>
    </row>
    <row r="5644">
      <c r="A5644" t="inlineStr">
        <is>
          <t>U-e1d267</t>
        </is>
      </c>
      <c r="B5644" s="41" t="n">
        <v>45261</v>
      </c>
      <c r="C5644" t="n">
        <v>6</v>
      </c>
      <c r="D5644" t="n">
        <v>2</v>
      </c>
    </row>
    <row r="5645">
      <c r="A5645" t="inlineStr">
        <is>
          <t>U-b6b42a</t>
        </is>
      </c>
      <c r="B5645" s="41" t="n">
        <v>45597</v>
      </c>
      <c r="C5645" t="n">
        <v>13</v>
      </c>
      <c r="D5645" t="n">
        <v>0</v>
      </c>
    </row>
    <row r="5646">
      <c r="A5646" t="inlineStr">
        <is>
          <t>U-c28419</t>
        </is>
      </c>
      <c r="B5646" s="41" t="n">
        <v>45108</v>
      </c>
      <c r="C5646" t="n">
        <v>9</v>
      </c>
      <c r="D5646" t="n">
        <v>0</v>
      </c>
    </row>
    <row r="5647">
      <c r="A5647" t="inlineStr">
        <is>
          <t>U-5dfe2f</t>
        </is>
      </c>
      <c r="B5647" s="41" t="n">
        <v>45597</v>
      </c>
      <c r="C5647" t="n">
        <v>9</v>
      </c>
      <c r="D5647" t="n">
        <v>0</v>
      </c>
    </row>
    <row r="5648">
      <c r="A5648" t="inlineStr">
        <is>
          <t>U-a86794</t>
        </is>
      </c>
      <c r="B5648" s="41" t="n">
        <v>45383</v>
      </c>
      <c r="C5648" t="n">
        <v>6</v>
      </c>
      <c r="D5648" t="n">
        <v>0</v>
      </c>
    </row>
    <row r="5649">
      <c r="A5649" t="inlineStr">
        <is>
          <t>U-6e0941</t>
        </is>
      </c>
      <c r="B5649" s="41" t="n">
        <v>45566</v>
      </c>
      <c r="C5649" t="n">
        <v>12</v>
      </c>
      <c r="D5649" t="n">
        <v>3</v>
      </c>
    </row>
    <row r="5650">
      <c r="A5650" t="inlineStr">
        <is>
          <t>U-78bdfc</t>
        </is>
      </c>
      <c r="B5650" s="41" t="n">
        <v>45323</v>
      </c>
      <c r="C5650" t="n">
        <v>10</v>
      </c>
      <c r="D5650" t="n">
        <v>0</v>
      </c>
    </row>
    <row r="5651">
      <c r="A5651" t="inlineStr">
        <is>
          <t>U-ebeafc</t>
        </is>
      </c>
      <c r="B5651" s="41" t="n">
        <v>45413</v>
      </c>
      <c r="C5651" t="n">
        <v>10</v>
      </c>
      <c r="D5651" t="n">
        <v>0</v>
      </c>
    </row>
    <row r="5652">
      <c r="A5652" t="inlineStr">
        <is>
          <t>U-d2b1f0</t>
        </is>
      </c>
      <c r="B5652" s="41" t="n">
        <v>45566</v>
      </c>
      <c r="C5652" t="n">
        <v>7</v>
      </c>
      <c r="D5652" t="n">
        <v>0</v>
      </c>
    </row>
    <row r="5653">
      <c r="A5653" t="inlineStr">
        <is>
          <t>U-2761dd</t>
        </is>
      </c>
      <c r="B5653" s="41" t="n">
        <v>45261</v>
      </c>
      <c r="C5653" t="n">
        <v>7</v>
      </c>
      <c r="D5653" t="n">
        <v>0</v>
      </c>
    </row>
    <row r="5654">
      <c r="A5654" t="inlineStr">
        <is>
          <t>U-f74b73</t>
        </is>
      </c>
      <c r="B5654" s="41" t="n">
        <v>45261</v>
      </c>
      <c r="C5654" t="n">
        <v>12</v>
      </c>
      <c r="D5654" t="n">
        <v>2</v>
      </c>
    </row>
    <row r="5655">
      <c r="A5655" t="inlineStr">
        <is>
          <t>U-955a58</t>
        </is>
      </c>
      <c r="B5655" s="41" t="n">
        <v>45627</v>
      </c>
      <c r="C5655" t="n">
        <v>8</v>
      </c>
      <c r="D5655" t="n">
        <v>0</v>
      </c>
    </row>
    <row r="5656">
      <c r="A5656" t="inlineStr">
        <is>
          <t>U-85155f</t>
        </is>
      </c>
      <c r="B5656" s="41" t="n">
        <v>45597</v>
      </c>
      <c r="C5656" t="n">
        <v>20</v>
      </c>
      <c r="D5656" t="n">
        <v>0</v>
      </c>
    </row>
    <row r="5657">
      <c r="A5657" t="inlineStr">
        <is>
          <t>U-3d008f</t>
        </is>
      </c>
      <c r="B5657" s="41" t="n">
        <v>45139</v>
      </c>
      <c r="C5657" t="n">
        <v>11</v>
      </c>
      <c r="D5657" t="n">
        <v>0</v>
      </c>
    </row>
    <row r="5658">
      <c r="A5658" t="inlineStr">
        <is>
          <t>U-eb5db2</t>
        </is>
      </c>
      <c r="B5658" s="41" t="n">
        <v>45261</v>
      </c>
      <c r="C5658" t="n">
        <v>11</v>
      </c>
      <c r="D5658" t="n">
        <v>0</v>
      </c>
    </row>
    <row r="5659">
      <c r="A5659" t="inlineStr">
        <is>
          <t>U-886588</t>
        </is>
      </c>
      <c r="B5659" s="41" t="n">
        <v>45078</v>
      </c>
      <c r="C5659" t="n">
        <v>8</v>
      </c>
      <c r="D5659" t="n">
        <v>0</v>
      </c>
    </row>
    <row r="5660">
      <c r="A5660" t="inlineStr">
        <is>
          <t>U-a457e5</t>
        </is>
      </c>
      <c r="B5660" s="41" t="n">
        <v>45627</v>
      </c>
      <c r="C5660" t="n">
        <v>7</v>
      </c>
      <c r="D5660" t="n">
        <v>2</v>
      </c>
    </row>
    <row r="5661">
      <c r="A5661" t="inlineStr">
        <is>
          <t>U-24f5ed</t>
        </is>
      </c>
      <c r="B5661" s="41" t="n">
        <v>45383</v>
      </c>
      <c r="C5661" t="n">
        <v>8</v>
      </c>
      <c r="D5661" t="n">
        <v>0</v>
      </c>
    </row>
    <row r="5662">
      <c r="A5662" t="inlineStr">
        <is>
          <t>U-c447e6</t>
        </is>
      </c>
      <c r="B5662" s="41" t="n">
        <v>45170</v>
      </c>
      <c r="C5662" t="n">
        <v>7</v>
      </c>
      <c r="D5662" t="n">
        <v>2</v>
      </c>
    </row>
    <row r="5663">
      <c r="A5663" t="inlineStr">
        <is>
          <t>U-9194ea</t>
        </is>
      </c>
      <c r="B5663" s="41" t="n">
        <v>45413</v>
      </c>
      <c r="C5663" t="n">
        <v>9</v>
      </c>
      <c r="D5663" t="n">
        <v>0</v>
      </c>
    </row>
    <row r="5664">
      <c r="A5664" t="inlineStr">
        <is>
          <t>U-89bcee</t>
        </is>
      </c>
      <c r="B5664" s="41" t="n">
        <v>45383</v>
      </c>
      <c r="C5664" t="n">
        <v>9</v>
      </c>
      <c r="D5664" t="n">
        <v>0</v>
      </c>
    </row>
    <row r="5665">
      <c r="A5665" t="inlineStr">
        <is>
          <t>U-b3b552</t>
        </is>
      </c>
      <c r="B5665" s="41" t="n">
        <v>45261</v>
      </c>
      <c r="C5665" t="n">
        <v>7</v>
      </c>
      <c r="D5665" t="n">
        <v>0</v>
      </c>
    </row>
    <row r="5666">
      <c r="A5666" t="inlineStr">
        <is>
          <t>U-de0645</t>
        </is>
      </c>
      <c r="B5666" s="41" t="n">
        <v>45474</v>
      </c>
      <c r="C5666" t="n">
        <v>12</v>
      </c>
      <c r="D5666" t="n">
        <v>1</v>
      </c>
    </row>
    <row r="5667">
      <c r="A5667" t="inlineStr">
        <is>
          <t>U-9b9a28</t>
        </is>
      </c>
      <c r="B5667" s="41" t="n">
        <v>45261</v>
      </c>
      <c r="C5667" t="n">
        <v>10</v>
      </c>
      <c r="D5667" t="n">
        <v>0</v>
      </c>
    </row>
    <row r="5668">
      <c r="A5668" t="inlineStr">
        <is>
          <t>U-5212a4</t>
        </is>
      </c>
      <c r="B5668" s="41" t="n">
        <v>45444</v>
      </c>
      <c r="C5668" t="n">
        <v>7</v>
      </c>
      <c r="D5668" t="n">
        <v>0</v>
      </c>
    </row>
    <row r="5669">
      <c r="A5669" t="inlineStr">
        <is>
          <t>U-c073c4</t>
        </is>
      </c>
      <c r="B5669" s="41" t="n">
        <v>45627</v>
      </c>
      <c r="C5669" t="n">
        <v>11</v>
      </c>
      <c r="D5669" t="n">
        <v>0</v>
      </c>
    </row>
    <row r="5670">
      <c r="A5670" t="inlineStr">
        <is>
          <t>U-bbf662</t>
        </is>
      </c>
      <c r="B5670" s="41" t="n">
        <v>45200</v>
      </c>
      <c r="C5670" t="n">
        <v>9</v>
      </c>
      <c r="D5670" t="n">
        <v>1</v>
      </c>
    </row>
    <row r="5671">
      <c r="A5671" t="inlineStr">
        <is>
          <t>U-4926b2</t>
        </is>
      </c>
      <c r="B5671" s="41" t="n">
        <v>45413</v>
      </c>
      <c r="C5671" t="n">
        <v>11</v>
      </c>
      <c r="D5671" t="n">
        <v>0</v>
      </c>
    </row>
    <row r="5672">
      <c r="A5672" t="inlineStr">
        <is>
          <t>U-f22e41</t>
        </is>
      </c>
      <c r="B5672" s="41" t="n">
        <v>45017</v>
      </c>
      <c r="C5672" t="n">
        <v>6</v>
      </c>
      <c r="D5672" t="n">
        <v>0</v>
      </c>
    </row>
    <row r="5673">
      <c r="A5673" t="inlineStr">
        <is>
          <t>U-8f0108</t>
        </is>
      </c>
      <c r="B5673" s="41" t="n">
        <v>45323</v>
      </c>
      <c r="C5673" t="n">
        <v>8</v>
      </c>
      <c r="D5673" t="n">
        <v>0</v>
      </c>
    </row>
    <row r="5674">
      <c r="A5674" t="inlineStr">
        <is>
          <t>U-d860fe</t>
        </is>
      </c>
      <c r="B5674" s="41" t="n">
        <v>45261</v>
      </c>
      <c r="C5674" t="n">
        <v>23</v>
      </c>
      <c r="D5674" t="n">
        <v>4</v>
      </c>
    </row>
    <row r="5675">
      <c r="A5675" t="inlineStr">
        <is>
          <t>U-d0a8ef</t>
        </is>
      </c>
      <c r="B5675" s="41" t="n">
        <v>45047</v>
      </c>
      <c r="C5675" t="n">
        <v>12</v>
      </c>
      <c r="D5675" t="n">
        <v>0</v>
      </c>
    </row>
    <row r="5676">
      <c r="A5676" t="inlineStr">
        <is>
          <t>U-813c99</t>
        </is>
      </c>
      <c r="B5676" s="41" t="n">
        <v>45597</v>
      </c>
      <c r="C5676" t="n">
        <v>4</v>
      </c>
      <c r="D5676" t="n">
        <v>0</v>
      </c>
    </row>
    <row r="5677">
      <c r="A5677" t="inlineStr">
        <is>
          <t>U-c7dbdc</t>
        </is>
      </c>
      <c r="B5677" s="41" t="n">
        <v>45597</v>
      </c>
      <c r="C5677" t="n">
        <v>9</v>
      </c>
      <c r="D5677" t="n">
        <v>0</v>
      </c>
    </row>
    <row r="5678">
      <c r="A5678" t="inlineStr">
        <is>
          <t>U-4403e8</t>
        </is>
      </c>
      <c r="B5678" s="41" t="n">
        <v>45231</v>
      </c>
      <c r="C5678" t="n">
        <v>7</v>
      </c>
      <c r="D5678" t="n">
        <v>0</v>
      </c>
    </row>
    <row r="5679">
      <c r="A5679" t="inlineStr">
        <is>
          <t>U-430225</t>
        </is>
      </c>
      <c r="B5679" s="41" t="n">
        <v>45200</v>
      </c>
      <c r="C5679" t="n">
        <v>14</v>
      </c>
      <c r="D5679" t="n">
        <v>1</v>
      </c>
    </row>
    <row r="5680">
      <c r="A5680" t="inlineStr">
        <is>
          <t>U-e86a2c</t>
        </is>
      </c>
      <c r="B5680" s="41" t="n">
        <v>45383</v>
      </c>
      <c r="C5680" t="n">
        <v>13</v>
      </c>
      <c r="D5680" t="n">
        <v>0</v>
      </c>
    </row>
    <row r="5681">
      <c r="A5681" t="inlineStr">
        <is>
          <t>U-253f73</t>
        </is>
      </c>
      <c r="B5681" s="41" t="n">
        <v>44986</v>
      </c>
      <c r="C5681" t="n">
        <v>8</v>
      </c>
      <c r="D5681" t="n">
        <v>0</v>
      </c>
    </row>
    <row r="5682">
      <c r="A5682" t="inlineStr">
        <is>
          <t>U-74b23f</t>
        </is>
      </c>
      <c r="B5682" s="41" t="n">
        <v>45352</v>
      </c>
      <c r="C5682" t="n">
        <v>6</v>
      </c>
      <c r="D5682" t="n">
        <v>0</v>
      </c>
    </row>
    <row r="5683">
      <c r="A5683" t="inlineStr">
        <is>
          <t>U-ec609d</t>
        </is>
      </c>
      <c r="B5683" s="41" t="n">
        <v>44958</v>
      </c>
      <c r="C5683" t="n">
        <v>4</v>
      </c>
      <c r="D5683" t="n">
        <v>0</v>
      </c>
    </row>
    <row r="5684">
      <c r="A5684" t="inlineStr">
        <is>
          <t>U-0238fe</t>
        </is>
      </c>
      <c r="B5684" s="41" t="n">
        <v>45505</v>
      </c>
      <c r="C5684" t="n">
        <v>11</v>
      </c>
      <c r="D5684" t="n">
        <v>0</v>
      </c>
    </row>
    <row r="5685">
      <c r="A5685" t="inlineStr">
        <is>
          <t>U-31e395</t>
        </is>
      </c>
      <c r="B5685" s="41" t="n">
        <v>45444</v>
      </c>
      <c r="C5685" t="n">
        <v>15</v>
      </c>
      <c r="D5685" t="n">
        <v>0</v>
      </c>
    </row>
    <row r="5686">
      <c r="A5686" t="inlineStr">
        <is>
          <t>U-2cba02</t>
        </is>
      </c>
      <c r="B5686" s="41" t="n">
        <v>45474</v>
      </c>
      <c r="C5686" t="n">
        <v>8</v>
      </c>
      <c r="D5686" t="n">
        <v>0</v>
      </c>
    </row>
    <row r="5687">
      <c r="A5687" t="inlineStr">
        <is>
          <t>U-8fbcc9</t>
        </is>
      </c>
      <c r="B5687" s="41" t="n">
        <v>44927</v>
      </c>
      <c r="C5687" t="n">
        <v>14</v>
      </c>
      <c r="D5687" t="n">
        <v>0</v>
      </c>
    </row>
    <row r="5688">
      <c r="A5688" t="inlineStr">
        <is>
          <t>U-5bbb97</t>
        </is>
      </c>
      <c r="B5688" s="41" t="n">
        <v>44986</v>
      </c>
      <c r="C5688" t="n">
        <v>9</v>
      </c>
      <c r="D5688" t="n">
        <v>0</v>
      </c>
    </row>
    <row r="5689">
      <c r="A5689" t="inlineStr">
        <is>
          <t>U-9b5bc7</t>
        </is>
      </c>
      <c r="B5689" s="41" t="n">
        <v>45352</v>
      </c>
      <c r="C5689" t="n">
        <v>9</v>
      </c>
      <c r="D5689" t="n">
        <v>0</v>
      </c>
    </row>
    <row r="5690">
      <c r="A5690" t="inlineStr">
        <is>
          <t>U-05fcfa</t>
        </is>
      </c>
      <c r="B5690" s="41" t="n">
        <v>45261</v>
      </c>
      <c r="C5690" t="n">
        <v>9</v>
      </c>
      <c r="D5690" t="n">
        <v>1</v>
      </c>
    </row>
    <row r="5691">
      <c r="A5691" t="inlineStr">
        <is>
          <t>U-ae6ffd</t>
        </is>
      </c>
      <c r="B5691" s="41" t="n">
        <v>45627</v>
      </c>
      <c r="C5691" t="n">
        <v>17</v>
      </c>
      <c r="D5691" t="n">
        <v>0</v>
      </c>
    </row>
    <row r="5692">
      <c r="A5692" t="inlineStr">
        <is>
          <t>U-a35d12</t>
        </is>
      </c>
      <c r="B5692" s="41" t="n">
        <v>44958</v>
      </c>
      <c r="C5692" t="n">
        <v>8</v>
      </c>
      <c r="D5692" t="n">
        <v>0</v>
      </c>
    </row>
    <row r="5693">
      <c r="A5693" t="inlineStr">
        <is>
          <t>U-385505</t>
        </is>
      </c>
      <c r="B5693" s="41" t="n">
        <v>45597</v>
      </c>
      <c r="C5693" t="n">
        <v>9</v>
      </c>
      <c r="D5693" t="n">
        <v>2</v>
      </c>
    </row>
    <row r="5694">
      <c r="A5694" t="inlineStr">
        <is>
          <t>U-df5eca</t>
        </is>
      </c>
      <c r="B5694" s="41" t="n">
        <v>45566</v>
      </c>
      <c r="C5694" t="n">
        <v>7</v>
      </c>
      <c r="D5694" t="n">
        <v>0</v>
      </c>
    </row>
    <row r="5695">
      <c r="A5695" t="inlineStr">
        <is>
          <t>U-f10d71</t>
        </is>
      </c>
      <c r="B5695" s="41" t="n">
        <v>45017</v>
      </c>
      <c r="C5695" t="n">
        <v>12</v>
      </c>
      <c r="D5695" t="n">
        <v>0</v>
      </c>
    </row>
    <row r="5696">
      <c r="A5696" t="inlineStr">
        <is>
          <t>U-0c80b6</t>
        </is>
      </c>
      <c r="B5696" s="41" t="n">
        <v>45505</v>
      </c>
      <c r="C5696" t="n">
        <v>10</v>
      </c>
      <c r="D5696" t="n">
        <v>1</v>
      </c>
    </row>
    <row r="5697">
      <c r="A5697" t="inlineStr">
        <is>
          <t>U-0f958d</t>
        </is>
      </c>
      <c r="B5697" s="41" t="n">
        <v>45413</v>
      </c>
      <c r="C5697" t="n">
        <v>7</v>
      </c>
      <c r="D5697" t="n">
        <v>0</v>
      </c>
    </row>
    <row r="5698">
      <c r="A5698" t="inlineStr">
        <is>
          <t>U-f8e379</t>
        </is>
      </c>
      <c r="B5698" s="41" t="n">
        <v>45078</v>
      </c>
      <c r="C5698" t="n">
        <v>8</v>
      </c>
      <c r="D5698" t="n">
        <v>0</v>
      </c>
    </row>
    <row r="5699">
      <c r="A5699" t="inlineStr">
        <is>
          <t>U-00823b</t>
        </is>
      </c>
      <c r="B5699" s="41" t="n">
        <v>45139</v>
      </c>
      <c r="C5699" t="n">
        <v>12</v>
      </c>
      <c r="D5699" t="n">
        <v>0</v>
      </c>
    </row>
    <row r="5700">
      <c r="A5700" t="inlineStr">
        <is>
          <t>U-049696</t>
        </is>
      </c>
      <c r="B5700" s="41" t="n">
        <v>45139</v>
      </c>
      <c r="C5700" t="n">
        <v>12</v>
      </c>
      <c r="D5700" t="n">
        <v>3</v>
      </c>
    </row>
    <row r="5701">
      <c r="A5701" t="inlineStr">
        <is>
          <t>U-442c93</t>
        </is>
      </c>
      <c r="B5701" s="41" t="n">
        <v>45413</v>
      </c>
      <c r="C5701" t="n">
        <v>15</v>
      </c>
      <c r="D5701" t="n">
        <v>3</v>
      </c>
    </row>
    <row r="5702">
      <c r="A5702" t="inlineStr">
        <is>
          <t>U-92e7b8</t>
        </is>
      </c>
      <c r="B5702" s="41" t="n">
        <v>45505</v>
      </c>
      <c r="C5702" t="n">
        <v>6</v>
      </c>
      <c r="D5702" t="n">
        <v>0</v>
      </c>
    </row>
    <row r="5703">
      <c r="A5703" t="inlineStr">
        <is>
          <t>U-a42608</t>
        </is>
      </c>
      <c r="B5703" s="41" t="n">
        <v>45597</v>
      </c>
      <c r="C5703" t="n">
        <v>18</v>
      </c>
      <c r="D5703" t="n">
        <v>0</v>
      </c>
    </row>
    <row r="5704">
      <c r="A5704" t="inlineStr">
        <is>
          <t>U-dce85e</t>
        </is>
      </c>
      <c r="B5704" s="41" t="n">
        <v>45108</v>
      </c>
      <c r="C5704" t="n">
        <v>12</v>
      </c>
      <c r="D5704" t="n">
        <v>6</v>
      </c>
    </row>
    <row r="5705">
      <c r="A5705" t="inlineStr">
        <is>
          <t>U-06e101</t>
        </is>
      </c>
      <c r="B5705" s="41" t="n">
        <v>45413</v>
      </c>
      <c r="C5705" t="n">
        <v>10</v>
      </c>
      <c r="D5705" t="n">
        <v>0</v>
      </c>
    </row>
    <row r="5706">
      <c r="A5706" t="inlineStr">
        <is>
          <t>U-300100</t>
        </is>
      </c>
      <c r="B5706" s="41" t="n">
        <v>45323</v>
      </c>
      <c r="C5706" t="n">
        <v>7</v>
      </c>
      <c r="D5706" t="n">
        <v>1</v>
      </c>
    </row>
    <row r="5707">
      <c r="A5707" t="inlineStr">
        <is>
          <t>U-ab2690</t>
        </is>
      </c>
      <c r="B5707" s="41" t="n">
        <v>45170</v>
      </c>
      <c r="C5707" t="n">
        <v>9</v>
      </c>
      <c r="D5707" t="n">
        <v>0</v>
      </c>
    </row>
    <row r="5708">
      <c r="A5708" t="inlineStr">
        <is>
          <t>U-5f4bb4</t>
        </is>
      </c>
      <c r="B5708" s="41" t="n">
        <v>45536</v>
      </c>
      <c r="C5708" t="n">
        <v>9</v>
      </c>
      <c r="D5708" t="n">
        <v>0</v>
      </c>
    </row>
    <row r="5709">
      <c r="A5709" t="inlineStr">
        <is>
          <t>U-d4dafe</t>
        </is>
      </c>
      <c r="B5709" s="41" t="n">
        <v>45352</v>
      </c>
      <c r="C5709" t="n">
        <v>8</v>
      </c>
      <c r="D5709" t="n">
        <v>0</v>
      </c>
    </row>
    <row r="5710">
      <c r="A5710" t="inlineStr">
        <is>
          <t>U-d5d1d9</t>
        </is>
      </c>
      <c r="B5710" s="41" t="n">
        <v>45170</v>
      </c>
      <c r="C5710" t="n">
        <v>10</v>
      </c>
      <c r="D5710" t="n">
        <v>0</v>
      </c>
    </row>
    <row r="5711">
      <c r="A5711" t="inlineStr">
        <is>
          <t>U-fde243</t>
        </is>
      </c>
      <c r="B5711" s="41" t="n">
        <v>45413</v>
      </c>
      <c r="C5711" t="n">
        <v>15</v>
      </c>
      <c r="D5711" t="n">
        <v>0</v>
      </c>
    </row>
    <row r="5712">
      <c r="A5712" t="inlineStr">
        <is>
          <t>U-65dce6</t>
        </is>
      </c>
      <c r="B5712" s="41" t="n">
        <v>44986</v>
      </c>
      <c r="C5712" t="n">
        <v>8</v>
      </c>
      <c r="D5712" t="n">
        <v>0</v>
      </c>
    </row>
    <row r="5713">
      <c r="A5713" t="inlineStr">
        <is>
          <t>U-d3700d</t>
        </is>
      </c>
      <c r="B5713" s="41" t="n">
        <v>45017</v>
      </c>
      <c r="C5713" t="n">
        <v>17</v>
      </c>
      <c r="D5713" t="n">
        <v>0</v>
      </c>
    </row>
    <row r="5714">
      <c r="A5714" t="inlineStr">
        <is>
          <t>U-bbbeb6</t>
        </is>
      </c>
      <c r="B5714" s="41" t="n">
        <v>45352</v>
      </c>
      <c r="C5714" t="n">
        <v>4</v>
      </c>
      <c r="D5714" t="n">
        <v>0</v>
      </c>
    </row>
    <row r="5715">
      <c r="A5715" t="inlineStr">
        <is>
          <t>U-b844eb</t>
        </is>
      </c>
      <c r="B5715" s="41" t="n">
        <v>45413</v>
      </c>
      <c r="C5715" t="n">
        <v>12</v>
      </c>
      <c r="D5715" t="n">
        <v>1</v>
      </c>
    </row>
    <row r="5716">
      <c r="A5716" t="inlineStr">
        <is>
          <t>U-314bbf</t>
        </is>
      </c>
      <c r="B5716" s="41" t="n">
        <v>45474</v>
      </c>
      <c r="C5716" t="n">
        <v>12</v>
      </c>
      <c r="D5716" t="n">
        <v>0</v>
      </c>
    </row>
    <row r="5717">
      <c r="A5717" t="inlineStr">
        <is>
          <t>U-10a3fb</t>
        </is>
      </c>
      <c r="B5717" s="41" t="n">
        <v>45231</v>
      </c>
      <c r="C5717" t="n">
        <v>7</v>
      </c>
      <c r="D5717" t="n">
        <v>3</v>
      </c>
    </row>
    <row r="5718">
      <c r="A5718" t="inlineStr">
        <is>
          <t>U-a10327</t>
        </is>
      </c>
      <c r="B5718" s="41" t="n">
        <v>45292</v>
      </c>
      <c r="C5718" t="n">
        <v>15</v>
      </c>
      <c r="D5718" t="n">
        <v>0</v>
      </c>
    </row>
    <row r="5719">
      <c r="A5719" t="inlineStr">
        <is>
          <t>U-46ea8a</t>
        </is>
      </c>
      <c r="B5719" s="41" t="n">
        <v>45383</v>
      </c>
      <c r="C5719" t="n">
        <v>9</v>
      </c>
      <c r="D5719" t="n">
        <v>0</v>
      </c>
    </row>
    <row r="5720">
      <c r="A5720" t="inlineStr">
        <is>
          <t>U-01df5b</t>
        </is>
      </c>
      <c r="B5720" s="41" t="n">
        <v>44986</v>
      </c>
      <c r="C5720" t="n">
        <v>11</v>
      </c>
      <c r="D5720" t="n">
        <v>1</v>
      </c>
    </row>
    <row r="5721">
      <c r="A5721" t="inlineStr">
        <is>
          <t>U-f5a2e4</t>
        </is>
      </c>
      <c r="B5721" s="41" t="n">
        <v>45383</v>
      </c>
      <c r="C5721" t="n">
        <v>8</v>
      </c>
      <c r="D5721" t="n">
        <v>1</v>
      </c>
    </row>
    <row r="5722">
      <c r="A5722" t="inlineStr">
        <is>
          <t>U-366a6e</t>
        </is>
      </c>
      <c r="B5722" s="41" t="n">
        <v>45231</v>
      </c>
      <c r="C5722" t="n">
        <v>11</v>
      </c>
      <c r="D5722" t="n">
        <v>0</v>
      </c>
    </row>
    <row r="5723">
      <c r="A5723" t="inlineStr">
        <is>
          <t>U-5b429b</t>
        </is>
      </c>
      <c r="B5723" s="41" t="n">
        <v>45627</v>
      </c>
      <c r="C5723" t="n">
        <v>9</v>
      </c>
      <c r="D5723" t="n">
        <v>0</v>
      </c>
    </row>
    <row r="5724">
      <c r="A5724" t="inlineStr">
        <is>
          <t>U-b0c30a</t>
        </is>
      </c>
      <c r="B5724" s="41" t="n">
        <v>45200</v>
      </c>
      <c r="C5724" t="n">
        <v>14</v>
      </c>
      <c r="D5724" t="n">
        <v>0</v>
      </c>
    </row>
    <row r="5725">
      <c r="A5725" t="inlineStr">
        <is>
          <t>U-150695</t>
        </is>
      </c>
      <c r="B5725" s="41" t="n">
        <v>45139</v>
      </c>
      <c r="C5725" t="n">
        <v>9</v>
      </c>
      <c r="D5725" t="n">
        <v>0</v>
      </c>
    </row>
    <row r="5726">
      <c r="A5726" t="inlineStr">
        <is>
          <t>U-1e0950</t>
        </is>
      </c>
      <c r="B5726" s="41" t="n">
        <v>45536</v>
      </c>
      <c r="C5726" t="n">
        <v>11</v>
      </c>
      <c r="D5726" t="n">
        <v>0</v>
      </c>
    </row>
    <row r="5727">
      <c r="A5727" t="inlineStr">
        <is>
          <t>U-7bb7f0</t>
        </is>
      </c>
      <c r="B5727" s="41" t="n">
        <v>45017</v>
      </c>
      <c r="C5727" t="n">
        <v>14</v>
      </c>
      <c r="D5727" t="n">
        <v>0</v>
      </c>
    </row>
    <row r="5728">
      <c r="A5728" t="inlineStr">
        <is>
          <t>U-132de0</t>
        </is>
      </c>
      <c r="B5728" s="41" t="n">
        <v>45505</v>
      </c>
      <c r="C5728" t="n">
        <v>7</v>
      </c>
      <c r="D5728" t="n">
        <v>0</v>
      </c>
    </row>
    <row r="5729">
      <c r="A5729" t="inlineStr">
        <is>
          <t>U-c4c616</t>
        </is>
      </c>
      <c r="B5729" s="41" t="n">
        <v>45444</v>
      </c>
      <c r="C5729" t="n">
        <v>10</v>
      </c>
      <c r="D5729" t="n">
        <v>0</v>
      </c>
    </row>
    <row r="5730">
      <c r="A5730" t="inlineStr">
        <is>
          <t>U-dcf895</t>
        </is>
      </c>
      <c r="B5730" s="41" t="n">
        <v>45108</v>
      </c>
      <c r="C5730" t="n">
        <v>6</v>
      </c>
      <c r="D5730" t="n">
        <v>0</v>
      </c>
    </row>
    <row r="5731">
      <c r="A5731" t="inlineStr">
        <is>
          <t>U-4e431c</t>
        </is>
      </c>
      <c r="B5731" s="41" t="n">
        <v>45047</v>
      </c>
      <c r="C5731" t="n">
        <v>15</v>
      </c>
      <c r="D5731" t="n">
        <v>0</v>
      </c>
    </row>
    <row r="5732">
      <c r="A5732" t="inlineStr">
        <is>
          <t>U-c7a3eb</t>
        </is>
      </c>
      <c r="B5732" s="41" t="n">
        <v>45292</v>
      </c>
      <c r="C5732" t="n">
        <v>9</v>
      </c>
      <c r="D5732" t="n">
        <v>0</v>
      </c>
    </row>
    <row r="5733">
      <c r="A5733" t="inlineStr">
        <is>
          <t>U-63ec02</t>
        </is>
      </c>
      <c r="B5733" s="41" t="n">
        <v>45505</v>
      </c>
      <c r="C5733" t="n">
        <v>9</v>
      </c>
      <c r="D5733" t="n">
        <v>0</v>
      </c>
    </row>
    <row r="5734">
      <c r="A5734" t="inlineStr">
        <is>
          <t>U-f14a32</t>
        </is>
      </c>
      <c r="B5734" s="41" t="n">
        <v>45536</v>
      </c>
      <c r="C5734" t="n">
        <v>15</v>
      </c>
      <c r="D5734" t="n">
        <v>0</v>
      </c>
    </row>
    <row r="5735">
      <c r="A5735" t="inlineStr">
        <is>
          <t>U-ad366b</t>
        </is>
      </c>
      <c r="B5735" s="41" t="n">
        <v>45200</v>
      </c>
      <c r="C5735" t="n">
        <v>9</v>
      </c>
      <c r="D5735" t="n">
        <v>0</v>
      </c>
    </row>
    <row r="5736">
      <c r="A5736" t="inlineStr">
        <is>
          <t>U-575e25</t>
        </is>
      </c>
      <c r="B5736" s="41" t="n">
        <v>44986</v>
      </c>
      <c r="C5736" t="n">
        <v>8</v>
      </c>
      <c r="D5736" t="n">
        <v>0</v>
      </c>
    </row>
    <row r="5737">
      <c r="A5737" t="inlineStr">
        <is>
          <t>U-bd2a41</t>
        </is>
      </c>
      <c r="B5737" s="41" t="n">
        <v>45383</v>
      </c>
      <c r="C5737" t="n">
        <v>9</v>
      </c>
      <c r="D5737" t="n">
        <v>0</v>
      </c>
    </row>
    <row r="5738">
      <c r="A5738" t="inlineStr">
        <is>
          <t>U-8cdb9f</t>
        </is>
      </c>
      <c r="B5738" s="41" t="n">
        <v>45047</v>
      </c>
      <c r="C5738" t="n">
        <v>12</v>
      </c>
      <c r="D5738" t="n">
        <v>1</v>
      </c>
    </row>
    <row r="5739">
      <c r="A5739" t="inlineStr">
        <is>
          <t>U-42fbbf</t>
        </is>
      </c>
      <c r="B5739" s="41" t="n">
        <v>45627</v>
      </c>
      <c r="C5739" t="n">
        <v>5</v>
      </c>
      <c r="D5739" t="n">
        <v>0</v>
      </c>
    </row>
    <row r="5740">
      <c r="A5740" t="inlineStr">
        <is>
          <t>U-1a4d73</t>
        </is>
      </c>
      <c r="B5740" s="41" t="n">
        <v>45323</v>
      </c>
      <c r="C5740" t="n">
        <v>12</v>
      </c>
      <c r="D5740" t="n">
        <v>0</v>
      </c>
    </row>
    <row r="5741">
      <c r="A5741" t="inlineStr">
        <is>
          <t>U-ef3485</t>
        </is>
      </c>
      <c r="B5741" s="41" t="n">
        <v>45078</v>
      </c>
      <c r="C5741" t="n">
        <v>8</v>
      </c>
      <c r="D5741" t="n">
        <v>0</v>
      </c>
    </row>
    <row r="5742">
      <c r="A5742" t="inlineStr">
        <is>
          <t>U-cdab8c</t>
        </is>
      </c>
      <c r="B5742" s="41" t="n">
        <v>44986</v>
      </c>
      <c r="C5742" t="n">
        <v>9</v>
      </c>
      <c r="D5742" t="n">
        <v>0</v>
      </c>
    </row>
    <row r="5743">
      <c r="A5743" t="inlineStr">
        <is>
          <t>U-ad3ecc</t>
        </is>
      </c>
      <c r="B5743" s="41" t="n">
        <v>45566</v>
      </c>
      <c r="C5743" t="n">
        <v>14</v>
      </c>
      <c r="D5743" t="n">
        <v>0</v>
      </c>
    </row>
    <row r="5744">
      <c r="A5744" t="inlineStr">
        <is>
          <t>U-69779d</t>
        </is>
      </c>
      <c r="B5744" s="41" t="n">
        <v>45474</v>
      </c>
      <c r="C5744" t="n">
        <v>10</v>
      </c>
      <c r="D5744" t="n">
        <v>0</v>
      </c>
    </row>
    <row r="5745">
      <c r="A5745" t="inlineStr">
        <is>
          <t>U-69493c</t>
        </is>
      </c>
      <c r="B5745" s="41" t="n">
        <v>45200</v>
      </c>
      <c r="C5745" t="n">
        <v>17</v>
      </c>
      <c r="D5745" t="n">
        <v>2</v>
      </c>
    </row>
    <row r="5746">
      <c r="A5746" t="inlineStr">
        <is>
          <t>U-86b80c</t>
        </is>
      </c>
      <c r="B5746" s="41" t="n">
        <v>45444</v>
      </c>
      <c r="C5746" t="n">
        <v>11</v>
      </c>
      <c r="D5746" t="n">
        <v>0</v>
      </c>
    </row>
    <row r="5747">
      <c r="A5747" t="inlineStr">
        <is>
          <t>U-8581d1</t>
        </is>
      </c>
      <c r="B5747" s="41" t="n">
        <v>45323</v>
      </c>
      <c r="C5747" t="n">
        <v>6</v>
      </c>
      <c r="D5747" t="n">
        <v>0</v>
      </c>
    </row>
    <row r="5748">
      <c r="A5748" t="inlineStr">
        <is>
          <t>U-842183</t>
        </is>
      </c>
      <c r="B5748" s="41" t="n">
        <v>45597</v>
      </c>
      <c r="C5748" t="n">
        <v>8</v>
      </c>
      <c r="D5748" t="n">
        <v>0</v>
      </c>
    </row>
    <row r="5749">
      <c r="A5749" t="inlineStr">
        <is>
          <t>U-882481</t>
        </is>
      </c>
      <c r="B5749" s="41" t="n">
        <v>45108</v>
      </c>
      <c r="C5749" t="n">
        <v>9</v>
      </c>
      <c r="D5749" t="n">
        <v>0</v>
      </c>
    </row>
    <row r="5750">
      <c r="A5750" t="inlineStr">
        <is>
          <t>U-216288</t>
        </is>
      </c>
      <c r="B5750" s="41" t="n">
        <v>45444</v>
      </c>
      <c r="C5750" t="n">
        <v>12</v>
      </c>
      <c r="D5750" t="n">
        <v>0</v>
      </c>
    </row>
    <row r="5751">
      <c r="A5751" t="inlineStr">
        <is>
          <t>U-ea0de3</t>
        </is>
      </c>
      <c r="B5751" s="41" t="n">
        <v>45047</v>
      </c>
      <c r="C5751" t="n">
        <v>8</v>
      </c>
      <c r="D5751" t="n">
        <v>0</v>
      </c>
    </row>
    <row r="5752">
      <c r="A5752" t="inlineStr">
        <is>
          <t>U-3f9674</t>
        </is>
      </c>
      <c r="B5752" s="41" t="n">
        <v>44986</v>
      </c>
      <c r="C5752" t="n">
        <v>12</v>
      </c>
      <c r="D5752" t="n">
        <v>2</v>
      </c>
    </row>
    <row r="5753">
      <c r="A5753" t="inlineStr">
        <is>
          <t>U-ca96b7</t>
        </is>
      </c>
      <c r="B5753" s="41" t="n">
        <v>45139</v>
      </c>
      <c r="C5753" t="n">
        <v>13</v>
      </c>
      <c r="D5753" t="n">
        <v>1</v>
      </c>
    </row>
    <row r="5754">
      <c r="A5754" t="inlineStr">
        <is>
          <t>U-3b53ab</t>
        </is>
      </c>
      <c r="B5754" s="41" t="n">
        <v>45383</v>
      </c>
      <c r="C5754" t="n">
        <v>8</v>
      </c>
      <c r="D5754" t="n">
        <v>0</v>
      </c>
    </row>
    <row r="5755">
      <c r="A5755" t="inlineStr">
        <is>
          <t>U-fe1579</t>
        </is>
      </c>
      <c r="B5755" s="41" t="n">
        <v>45261</v>
      </c>
      <c r="C5755" t="n">
        <v>8</v>
      </c>
      <c r="D5755" t="n">
        <v>0</v>
      </c>
    </row>
    <row r="5756">
      <c r="A5756" t="inlineStr">
        <is>
          <t>U-55a6a5</t>
        </is>
      </c>
      <c r="B5756" s="41" t="n">
        <v>45383</v>
      </c>
      <c r="C5756" t="n">
        <v>14</v>
      </c>
      <c r="D5756" t="n">
        <v>0</v>
      </c>
    </row>
    <row r="5757">
      <c r="A5757" t="inlineStr">
        <is>
          <t>U-02d5cb</t>
        </is>
      </c>
      <c r="B5757" s="41" t="n">
        <v>45047</v>
      </c>
      <c r="C5757" t="n">
        <v>16</v>
      </c>
      <c r="D5757" t="n">
        <v>1</v>
      </c>
    </row>
    <row r="5758">
      <c r="A5758" t="inlineStr">
        <is>
          <t>U-35dca5</t>
        </is>
      </c>
      <c r="B5758" s="41" t="n">
        <v>45047</v>
      </c>
      <c r="C5758" t="n">
        <v>11</v>
      </c>
      <c r="D5758" t="n">
        <v>0</v>
      </c>
    </row>
    <row r="5759">
      <c r="A5759" t="inlineStr">
        <is>
          <t>U-a157a3</t>
        </is>
      </c>
      <c r="B5759" s="41" t="n">
        <v>45078</v>
      </c>
      <c r="C5759" t="n">
        <v>7</v>
      </c>
      <c r="D5759" t="n">
        <v>0</v>
      </c>
    </row>
    <row r="5760">
      <c r="A5760" t="inlineStr">
        <is>
          <t>U-5c417e</t>
        </is>
      </c>
      <c r="B5760" s="41" t="n">
        <v>45352</v>
      </c>
      <c r="C5760" t="n">
        <v>8</v>
      </c>
      <c r="D5760" t="n">
        <v>0</v>
      </c>
    </row>
    <row r="5761">
      <c r="A5761" t="inlineStr">
        <is>
          <t>U-b9b033</t>
        </is>
      </c>
      <c r="B5761" s="41" t="n">
        <v>45413</v>
      </c>
      <c r="C5761" t="n">
        <v>11</v>
      </c>
      <c r="D5761" t="n">
        <v>0</v>
      </c>
    </row>
    <row r="5762">
      <c r="A5762" t="inlineStr">
        <is>
          <t>U-bcdd31</t>
        </is>
      </c>
      <c r="B5762" s="41" t="n">
        <v>45597</v>
      </c>
      <c r="C5762" t="n">
        <v>8</v>
      </c>
      <c r="D5762" t="n">
        <v>1</v>
      </c>
    </row>
    <row r="5763">
      <c r="A5763" t="inlineStr">
        <is>
          <t>U-77044a</t>
        </is>
      </c>
      <c r="B5763" s="41" t="n">
        <v>44927</v>
      </c>
      <c r="C5763" t="n">
        <v>8</v>
      </c>
      <c r="D5763" t="n">
        <v>0</v>
      </c>
    </row>
    <row r="5764">
      <c r="A5764" t="inlineStr">
        <is>
          <t>U-b838d5</t>
        </is>
      </c>
      <c r="B5764" s="41" t="n">
        <v>45444</v>
      </c>
      <c r="C5764" t="n">
        <v>9</v>
      </c>
      <c r="D5764" t="n">
        <v>0</v>
      </c>
    </row>
    <row r="5765">
      <c r="A5765" t="inlineStr">
        <is>
          <t>U-5ba531</t>
        </is>
      </c>
      <c r="B5765" s="41" t="n">
        <v>45566</v>
      </c>
      <c r="C5765" t="n">
        <v>7</v>
      </c>
      <c r="D5765" t="n">
        <v>2</v>
      </c>
    </row>
    <row r="5766">
      <c r="A5766" t="inlineStr">
        <is>
          <t>U-5215e5</t>
        </is>
      </c>
      <c r="B5766" s="41" t="n">
        <v>45383</v>
      </c>
      <c r="C5766" t="n">
        <v>7</v>
      </c>
      <c r="D5766" t="n">
        <v>0</v>
      </c>
    </row>
    <row r="5767">
      <c r="A5767" t="inlineStr">
        <is>
          <t>U-d0b8b5</t>
        </is>
      </c>
      <c r="B5767" s="41" t="n">
        <v>45261</v>
      </c>
      <c r="C5767" t="n">
        <v>19</v>
      </c>
      <c r="D5767" t="n">
        <v>0</v>
      </c>
    </row>
    <row r="5768">
      <c r="A5768" t="inlineStr">
        <is>
          <t>U-e385fc</t>
        </is>
      </c>
      <c r="B5768" s="41" t="n">
        <v>45323</v>
      </c>
      <c r="C5768" t="n">
        <v>9</v>
      </c>
      <c r="D5768" t="n">
        <v>1</v>
      </c>
    </row>
    <row r="5769">
      <c r="A5769" t="inlineStr">
        <is>
          <t>U-c25361</t>
        </is>
      </c>
      <c r="B5769" s="41" t="n">
        <v>45413</v>
      </c>
      <c r="C5769" t="n">
        <v>8</v>
      </c>
      <c r="D5769" t="n">
        <v>0</v>
      </c>
    </row>
    <row r="5770">
      <c r="A5770" t="inlineStr">
        <is>
          <t>U-2d5248</t>
        </is>
      </c>
      <c r="B5770" s="41" t="n">
        <v>45627</v>
      </c>
      <c r="C5770" t="n">
        <v>11</v>
      </c>
      <c r="D5770" t="n">
        <v>0</v>
      </c>
    </row>
    <row r="5771">
      <c r="A5771" t="inlineStr">
        <is>
          <t>U-96ed88</t>
        </is>
      </c>
      <c r="B5771" s="41" t="n">
        <v>45383</v>
      </c>
      <c r="C5771" t="n">
        <v>6</v>
      </c>
      <c r="D5771" t="n">
        <v>0</v>
      </c>
    </row>
    <row r="5772">
      <c r="A5772" t="inlineStr">
        <is>
          <t>U-aceb24</t>
        </is>
      </c>
      <c r="B5772" s="41" t="n">
        <v>45352</v>
      </c>
      <c r="C5772" t="n">
        <v>9</v>
      </c>
      <c r="D5772" t="n">
        <v>0</v>
      </c>
    </row>
    <row r="5773">
      <c r="A5773" t="inlineStr">
        <is>
          <t>U-1faf4a</t>
        </is>
      </c>
      <c r="B5773" s="41" t="n">
        <v>45444</v>
      </c>
      <c r="C5773" t="n">
        <v>8</v>
      </c>
      <c r="D5773" t="n">
        <v>0</v>
      </c>
    </row>
    <row r="5774">
      <c r="A5774" t="inlineStr">
        <is>
          <t>U-f07f62</t>
        </is>
      </c>
      <c r="B5774" s="41" t="n">
        <v>45352</v>
      </c>
      <c r="C5774" t="n">
        <v>6</v>
      </c>
      <c r="D5774" t="n">
        <v>0</v>
      </c>
    </row>
    <row r="5775">
      <c r="A5775" t="inlineStr">
        <is>
          <t>U-0d8e84</t>
        </is>
      </c>
      <c r="B5775" s="41" t="n">
        <v>45627</v>
      </c>
      <c r="C5775" t="n">
        <v>8</v>
      </c>
      <c r="D5775" t="n">
        <v>0</v>
      </c>
    </row>
    <row r="5776">
      <c r="A5776" t="inlineStr">
        <is>
          <t>U-129e9a</t>
        </is>
      </c>
      <c r="B5776" s="41" t="n">
        <v>45017</v>
      </c>
      <c r="C5776" t="n">
        <v>6</v>
      </c>
      <c r="D5776" t="n">
        <v>0</v>
      </c>
    </row>
    <row r="5777">
      <c r="A5777" t="inlineStr">
        <is>
          <t>U-27b68e</t>
        </is>
      </c>
      <c r="B5777" s="41" t="n">
        <v>45352</v>
      </c>
      <c r="C5777" t="n">
        <v>10</v>
      </c>
      <c r="D5777" t="n">
        <v>0</v>
      </c>
    </row>
    <row r="5778">
      <c r="A5778" t="inlineStr">
        <is>
          <t>U-c41c49</t>
        </is>
      </c>
      <c r="B5778" s="41" t="n">
        <v>45474</v>
      </c>
      <c r="C5778" t="n">
        <v>10</v>
      </c>
      <c r="D5778" t="n">
        <v>0</v>
      </c>
    </row>
    <row r="5779">
      <c r="A5779" t="inlineStr">
        <is>
          <t>U-b83254</t>
        </is>
      </c>
      <c r="B5779" s="41" t="n">
        <v>45383</v>
      </c>
      <c r="C5779" t="n">
        <v>8</v>
      </c>
      <c r="D5779" t="n">
        <v>0</v>
      </c>
    </row>
    <row r="5780">
      <c r="A5780" t="inlineStr">
        <is>
          <t>U-213e55</t>
        </is>
      </c>
      <c r="B5780" s="41" t="n">
        <v>45413</v>
      </c>
      <c r="C5780" t="n">
        <v>9</v>
      </c>
      <c r="D5780" t="n">
        <v>0</v>
      </c>
    </row>
    <row r="5781">
      <c r="A5781" t="inlineStr">
        <is>
          <t>U-b319de</t>
        </is>
      </c>
      <c r="B5781" s="41" t="n">
        <v>45597</v>
      </c>
      <c r="C5781" t="n">
        <v>14</v>
      </c>
      <c r="D5781" t="n">
        <v>1</v>
      </c>
    </row>
    <row r="5782">
      <c r="A5782" t="inlineStr">
        <is>
          <t>U-318c32</t>
        </is>
      </c>
      <c r="B5782" s="41" t="n">
        <v>45536</v>
      </c>
      <c r="C5782" t="n">
        <v>14</v>
      </c>
      <c r="D5782" t="n">
        <v>0</v>
      </c>
    </row>
    <row r="5783">
      <c r="A5783" t="inlineStr">
        <is>
          <t>U-f12d2a</t>
        </is>
      </c>
      <c r="B5783" s="41" t="n">
        <v>45139</v>
      </c>
      <c r="C5783" t="n">
        <v>8</v>
      </c>
      <c r="D5783" t="n">
        <v>0</v>
      </c>
    </row>
    <row r="5784">
      <c r="A5784" t="inlineStr">
        <is>
          <t>U-66b519</t>
        </is>
      </c>
      <c r="B5784" s="41" t="n">
        <v>45352</v>
      </c>
      <c r="C5784" t="n">
        <v>9</v>
      </c>
      <c r="D5784" t="n">
        <v>0</v>
      </c>
    </row>
    <row r="5785">
      <c r="A5785" t="inlineStr">
        <is>
          <t>U-b1cf48</t>
        </is>
      </c>
      <c r="B5785" s="41" t="n">
        <v>45413</v>
      </c>
      <c r="C5785" t="n">
        <v>5</v>
      </c>
      <c r="D5785" t="n">
        <v>0</v>
      </c>
    </row>
    <row r="5786">
      <c r="A5786" t="inlineStr">
        <is>
          <t>U-116de3</t>
        </is>
      </c>
      <c r="B5786" s="41" t="n">
        <v>44958</v>
      </c>
      <c r="C5786" t="n">
        <v>8</v>
      </c>
      <c r="D5786" t="n">
        <v>1</v>
      </c>
    </row>
    <row r="5787">
      <c r="A5787" t="inlineStr">
        <is>
          <t>U-ed045e</t>
        </is>
      </c>
      <c r="B5787" s="41" t="n">
        <v>45292</v>
      </c>
      <c r="C5787" t="n">
        <v>6</v>
      </c>
      <c r="D5787" t="n">
        <v>0</v>
      </c>
    </row>
    <row r="5788">
      <c r="A5788" t="inlineStr">
        <is>
          <t>U-8eeb20</t>
        </is>
      </c>
      <c r="B5788" s="41" t="n">
        <v>45474</v>
      </c>
      <c r="C5788" t="n">
        <v>4</v>
      </c>
      <c r="D5788" t="n">
        <v>0</v>
      </c>
    </row>
    <row r="5789">
      <c r="A5789" t="inlineStr">
        <is>
          <t>U-5acf58</t>
        </is>
      </c>
      <c r="B5789" s="41" t="n">
        <v>45231</v>
      </c>
      <c r="C5789" t="n">
        <v>12</v>
      </c>
      <c r="D5789" t="n">
        <v>0</v>
      </c>
    </row>
    <row r="5790">
      <c r="A5790" t="inlineStr">
        <is>
          <t>U-23d1a7</t>
        </is>
      </c>
      <c r="B5790" s="41" t="n">
        <v>45200</v>
      </c>
      <c r="C5790" t="n">
        <v>10</v>
      </c>
      <c r="D5790" t="n">
        <v>0</v>
      </c>
    </row>
    <row r="5791">
      <c r="A5791" t="inlineStr">
        <is>
          <t>U-ff45b2</t>
        </is>
      </c>
      <c r="B5791" s="41" t="n">
        <v>45261</v>
      </c>
      <c r="C5791" t="n">
        <v>9</v>
      </c>
      <c r="D5791" t="n">
        <v>0</v>
      </c>
    </row>
    <row r="5792">
      <c r="A5792" t="inlineStr">
        <is>
          <t>U-954ee0</t>
        </is>
      </c>
      <c r="B5792" s="41" t="n">
        <v>45383</v>
      </c>
      <c r="C5792" t="n">
        <v>13</v>
      </c>
      <c r="D5792" t="n">
        <v>0</v>
      </c>
    </row>
    <row r="5793">
      <c r="A5793" t="inlineStr">
        <is>
          <t>U-f172f8</t>
        </is>
      </c>
      <c r="B5793" s="41" t="n">
        <v>45108</v>
      </c>
      <c r="C5793" t="n">
        <v>12</v>
      </c>
      <c r="D5793" t="n">
        <v>0</v>
      </c>
    </row>
    <row r="5794">
      <c r="A5794" t="inlineStr">
        <is>
          <t>U-ba6699</t>
        </is>
      </c>
      <c r="B5794" s="41" t="n">
        <v>45566</v>
      </c>
      <c r="C5794" t="n">
        <v>10</v>
      </c>
      <c r="D5794" t="n">
        <v>0</v>
      </c>
    </row>
    <row r="5795">
      <c r="A5795" t="inlineStr">
        <is>
          <t>U-7fa210</t>
        </is>
      </c>
      <c r="B5795" s="41" t="n">
        <v>45597</v>
      </c>
      <c r="C5795" t="n">
        <v>5</v>
      </c>
      <c r="D5795" t="n">
        <v>0</v>
      </c>
    </row>
    <row r="5796">
      <c r="A5796" t="inlineStr">
        <is>
          <t>U-18e91f</t>
        </is>
      </c>
      <c r="B5796" s="41" t="n">
        <v>45292</v>
      </c>
      <c r="C5796" t="n">
        <v>8</v>
      </c>
      <c r="D5796" t="n">
        <v>0</v>
      </c>
    </row>
    <row r="5797">
      <c r="A5797" t="inlineStr">
        <is>
          <t>U-a58955</t>
        </is>
      </c>
      <c r="B5797" s="41" t="n">
        <v>45078</v>
      </c>
      <c r="C5797" t="n">
        <v>8</v>
      </c>
      <c r="D5797" t="n">
        <v>0</v>
      </c>
    </row>
    <row r="5798">
      <c r="A5798" t="inlineStr">
        <is>
          <t>U-8fbd1e</t>
        </is>
      </c>
      <c r="B5798" s="41" t="n">
        <v>45383</v>
      </c>
      <c r="C5798" t="n">
        <v>12</v>
      </c>
      <c r="D5798" t="n">
        <v>0</v>
      </c>
    </row>
    <row r="5799">
      <c r="A5799" t="inlineStr">
        <is>
          <t>U-834a90</t>
        </is>
      </c>
      <c r="B5799" s="41" t="n">
        <v>45108</v>
      </c>
      <c r="C5799" t="n">
        <v>7</v>
      </c>
      <c r="D5799" t="n">
        <v>0</v>
      </c>
    </row>
    <row r="5800">
      <c r="A5800" t="inlineStr">
        <is>
          <t>U-ffc02f</t>
        </is>
      </c>
      <c r="B5800" s="41" t="n">
        <v>45139</v>
      </c>
      <c r="C5800" t="n">
        <v>11</v>
      </c>
      <c r="D5800" t="n">
        <v>0</v>
      </c>
    </row>
    <row r="5801">
      <c r="A5801" t="inlineStr">
        <is>
          <t>U-c71753</t>
        </is>
      </c>
      <c r="B5801" s="41" t="n">
        <v>45383</v>
      </c>
      <c r="C5801" t="n">
        <v>13</v>
      </c>
      <c r="D5801" t="n">
        <v>3</v>
      </c>
    </row>
    <row r="5802">
      <c r="A5802" t="inlineStr">
        <is>
          <t>U-bdd215</t>
        </is>
      </c>
      <c r="B5802" s="41" t="n">
        <v>45323</v>
      </c>
      <c r="C5802" t="n">
        <v>9</v>
      </c>
      <c r="D5802" t="n">
        <v>2</v>
      </c>
    </row>
    <row r="5803">
      <c r="A5803" t="inlineStr">
        <is>
          <t>U-882d3c</t>
        </is>
      </c>
      <c r="B5803" s="41" t="n">
        <v>45108</v>
      </c>
      <c r="C5803" t="n">
        <v>11</v>
      </c>
      <c r="D5803" t="n">
        <v>0</v>
      </c>
    </row>
    <row r="5804">
      <c r="A5804" t="inlineStr">
        <is>
          <t>U-9f72d7</t>
        </is>
      </c>
      <c r="B5804" s="41" t="n">
        <v>45505</v>
      </c>
      <c r="C5804" t="n">
        <v>12</v>
      </c>
      <c r="D5804" t="n">
        <v>1</v>
      </c>
    </row>
    <row r="5805">
      <c r="A5805" t="inlineStr">
        <is>
          <t>U-d84f2d</t>
        </is>
      </c>
      <c r="B5805" s="41" t="n">
        <v>45627</v>
      </c>
      <c r="C5805" t="n">
        <v>9</v>
      </c>
      <c r="D5805" t="n">
        <v>2</v>
      </c>
    </row>
    <row r="5806">
      <c r="A5806" t="inlineStr">
        <is>
          <t>U-d4885f</t>
        </is>
      </c>
      <c r="B5806" s="41" t="n">
        <v>45627</v>
      </c>
      <c r="C5806" t="n">
        <v>9</v>
      </c>
      <c r="D5806" t="n">
        <v>0</v>
      </c>
    </row>
    <row r="5807">
      <c r="A5807" t="inlineStr">
        <is>
          <t>U-b673c4</t>
        </is>
      </c>
      <c r="B5807" s="41" t="n">
        <v>45261</v>
      </c>
      <c r="C5807" t="n">
        <v>6</v>
      </c>
      <c r="D5807" t="n">
        <v>1</v>
      </c>
    </row>
    <row r="5808">
      <c r="A5808" t="inlineStr">
        <is>
          <t>U-4605ec</t>
        </is>
      </c>
      <c r="B5808" s="41" t="n">
        <v>45017</v>
      </c>
      <c r="C5808" t="n">
        <v>14</v>
      </c>
      <c r="D5808" t="n">
        <v>1</v>
      </c>
    </row>
    <row r="5809">
      <c r="A5809" t="inlineStr">
        <is>
          <t>U-966e5f</t>
        </is>
      </c>
      <c r="B5809" s="41" t="n">
        <v>45261</v>
      </c>
      <c r="C5809" t="n">
        <v>16</v>
      </c>
      <c r="D5809" t="n">
        <v>0</v>
      </c>
    </row>
    <row r="5810">
      <c r="A5810" t="inlineStr">
        <is>
          <t>U-ab3ca9</t>
        </is>
      </c>
      <c r="B5810" s="41" t="n">
        <v>45474</v>
      </c>
      <c r="C5810" t="n">
        <v>9</v>
      </c>
      <c r="D5810" t="n">
        <v>2</v>
      </c>
    </row>
    <row r="5811">
      <c r="A5811" t="inlineStr">
        <is>
          <t>U-fe4a31</t>
        </is>
      </c>
      <c r="B5811" s="41" t="n">
        <v>45474</v>
      </c>
      <c r="C5811" t="n">
        <v>16</v>
      </c>
      <c r="D5811" t="n">
        <v>0</v>
      </c>
    </row>
    <row r="5812">
      <c r="A5812" t="inlineStr">
        <is>
          <t>U-f7f8ed</t>
        </is>
      </c>
      <c r="B5812" s="41" t="n">
        <v>45170</v>
      </c>
      <c r="C5812" t="n">
        <v>6</v>
      </c>
      <c r="D5812" t="n">
        <v>0</v>
      </c>
    </row>
    <row r="5813">
      <c r="A5813" t="inlineStr">
        <is>
          <t>U-12a9ae</t>
        </is>
      </c>
      <c r="B5813" s="41" t="n">
        <v>45261</v>
      </c>
      <c r="C5813" t="n">
        <v>9</v>
      </c>
      <c r="D5813" t="n">
        <v>0</v>
      </c>
    </row>
    <row r="5814">
      <c r="A5814" t="inlineStr">
        <is>
          <t>U-91220d</t>
        </is>
      </c>
      <c r="B5814" s="41" t="n">
        <v>45108</v>
      </c>
      <c r="C5814" t="n">
        <v>10</v>
      </c>
      <c r="D5814" t="n">
        <v>0</v>
      </c>
    </row>
    <row r="5815">
      <c r="A5815" t="inlineStr">
        <is>
          <t>U-ec5d03</t>
        </is>
      </c>
      <c r="B5815" s="41" t="n">
        <v>45352</v>
      </c>
      <c r="C5815" t="n">
        <v>4</v>
      </c>
      <c r="D5815" t="n">
        <v>2</v>
      </c>
    </row>
    <row r="5816">
      <c r="A5816" t="inlineStr">
        <is>
          <t>U-b25692</t>
        </is>
      </c>
      <c r="B5816" s="41" t="n">
        <v>45597</v>
      </c>
      <c r="C5816" t="n">
        <v>9</v>
      </c>
      <c r="D5816" t="n">
        <v>0</v>
      </c>
    </row>
    <row r="5817">
      <c r="A5817" t="inlineStr">
        <is>
          <t>U-75e0bd</t>
        </is>
      </c>
      <c r="B5817" s="41" t="n">
        <v>45383</v>
      </c>
      <c r="C5817" t="n">
        <v>4</v>
      </c>
      <c r="D5817" t="n">
        <v>0</v>
      </c>
    </row>
    <row r="5818">
      <c r="A5818" t="inlineStr">
        <is>
          <t>U-1dd320</t>
        </is>
      </c>
      <c r="B5818" s="41" t="n">
        <v>45292</v>
      </c>
      <c r="C5818" t="n">
        <v>12</v>
      </c>
      <c r="D5818" t="n">
        <v>1</v>
      </c>
    </row>
    <row r="5819">
      <c r="A5819" t="inlineStr">
        <is>
          <t>U-c771c9</t>
        </is>
      </c>
      <c r="B5819" s="41" t="n">
        <v>45413</v>
      </c>
      <c r="C5819" t="n">
        <v>9</v>
      </c>
      <c r="D5819" t="n">
        <v>1</v>
      </c>
    </row>
    <row r="5820">
      <c r="A5820" t="inlineStr">
        <is>
          <t>U-89d866</t>
        </is>
      </c>
      <c r="B5820" s="41" t="n">
        <v>45017</v>
      </c>
      <c r="C5820" t="n">
        <v>12</v>
      </c>
      <c r="D5820" t="n">
        <v>3</v>
      </c>
    </row>
    <row r="5821">
      <c r="A5821" t="inlineStr">
        <is>
          <t>U-e66b20</t>
        </is>
      </c>
      <c r="B5821" s="41" t="n">
        <v>44986</v>
      </c>
      <c r="C5821" t="n">
        <v>9</v>
      </c>
      <c r="D5821" t="n">
        <v>1</v>
      </c>
    </row>
    <row r="5822">
      <c r="A5822" t="inlineStr">
        <is>
          <t>U-47c342</t>
        </is>
      </c>
      <c r="B5822" s="41" t="n">
        <v>45474</v>
      </c>
      <c r="C5822" t="n">
        <v>14</v>
      </c>
      <c r="D5822" t="n">
        <v>0</v>
      </c>
    </row>
    <row r="5823">
      <c r="A5823" t="inlineStr">
        <is>
          <t>U-0d994f</t>
        </is>
      </c>
      <c r="B5823" s="41" t="n">
        <v>45292</v>
      </c>
      <c r="C5823" t="n">
        <v>8</v>
      </c>
      <c r="D5823" t="n">
        <v>0</v>
      </c>
    </row>
    <row r="5824">
      <c r="A5824" t="inlineStr">
        <is>
          <t>U-38f258</t>
        </is>
      </c>
      <c r="B5824" s="41" t="n">
        <v>45352</v>
      </c>
      <c r="C5824" t="n">
        <v>8</v>
      </c>
      <c r="D5824" t="n">
        <v>0</v>
      </c>
    </row>
    <row r="5825">
      <c r="A5825" t="inlineStr">
        <is>
          <t>U-9e762c</t>
        </is>
      </c>
      <c r="B5825" s="41" t="n">
        <v>45474</v>
      </c>
      <c r="C5825" t="n">
        <v>8</v>
      </c>
      <c r="D5825" t="n">
        <v>0</v>
      </c>
    </row>
    <row r="5826">
      <c r="A5826" t="inlineStr">
        <is>
          <t>U-cf0a30</t>
        </is>
      </c>
      <c r="B5826" s="41" t="n">
        <v>45505</v>
      </c>
      <c r="C5826" t="n">
        <v>8</v>
      </c>
      <c r="D5826" t="n">
        <v>0</v>
      </c>
    </row>
    <row r="5827">
      <c r="A5827" t="inlineStr">
        <is>
          <t>U-f6f2a4</t>
        </is>
      </c>
      <c r="B5827" s="41" t="n">
        <v>45352</v>
      </c>
      <c r="C5827" t="n">
        <v>9</v>
      </c>
      <c r="D5827" t="n">
        <v>0</v>
      </c>
    </row>
    <row r="5828">
      <c r="A5828" t="inlineStr">
        <is>
          <t>U-b7fb69</t>
        </is>
      </c>
      <c r="B5828" s="41" t="n">
        <v>45566</v>
      </c>
      <c r="C5828" t="n">
        <v>9</v>
      </c>
      <c r="D5828" t="n">
        <v>0</v>
      </c>
    </row>
    <row r="5829">
      <c r="A5829" t="inlineStr">
        <is>
          <t>U-dc7782</t>
        </is>
      </c>
      <c r="B5829" s="41" t="n">
        <v>45597</v>
      </c>
      <c r="C5829" t="n">
        <v>10</v>
      </c>
      <c r="D5829" t="n">
        <v>0</v>
      </c>
    </row>
    <row r="5830">
      <c r="A5830" t="inlineStr">
        <is>
          <t>U-1ec043</t>
        </is>
      </c>
      <c r="B5830" s="41" t="n">
        <v>44986</v>
      </c>
      <c r="C5830" t="n">
        <v>9</v>
      </c>
      <c r="D5830" t="n">
        <v>2</v>
      </c>
    </row>
    <row r="5831">
      <c r="A5831" t="inlineStr">
        <is>
          <t>U-3b7ba0</t>
        </is>
      </c>
      <c r="B5831" s="41" t="n">
        <v>44927</v>
      </c>
      <c r="C5831" t="n">
        <v>12</v>
      </c>
      <c r="D5831" t="n">
        <v>1</v>
      </c>
    </row>
    <row r="5832">
      <c r="A5832" t="inlineStr">
        <is>
          <t>U-05420e</t>
        </is>
      </c>
      <c r="B5832" s="41" t="n">
        <v>44958</v>
      </c>
      <c r="C5832" t="n">
        <v>10</v>
      </c>
      <c r="D5832" t="n">
        <v>1</v>
      </c>
    </row>
    <row r="5833">
      <c r="A5833" t="inlineStr">
        <is>
          <t>U-47c266</t>
        </is>
      </c>
      <c r="B5833" s="41" t="n">
        <v>45323</v>
      </c>
      <c r="C5833" t="n">
        <v>13</v>
      </c>
      <c r="D5833" t="n">
        <v>0</v>
      </c>
    </row>
    <row r="5834">
      <c r="A5834" t="inlineStr">
        <is>
          <t>U-eb5bd9</t>
        </is>
      </c>
      <c r="B5834" s="41" t="n">
        <v>45139</v>
      </c>
      <c r="C5834" t="n">
        <v>11</v>
      </c>
      <c r="D5834" t="n">
        <v>0</v>
      </c>
    </row>
    <row r="5835">
      <c r="A5835" t="inlineStr">
        <is>
          <t>U-2a26b9</t>
        </is>
      </c>
      <c r="B5835" s="41" t="n">
        <v>45536</v>
      </c>
      <c r="C5835" t="n">
        <v>5</v>
      </c>
      <c r="D5835" t="n">
        <v>0</v>
      </c>
    </row>
    <row r="5836">
      <c r="A5836" t="inlineStr">
        <is>
          <t>U-623bf4</t>
        </is>
      </c>
      <c r="B5836" s="41" t="n">
        <v>45597</v>
      </c>
      <c r="C5836" t="n">
        <v>11</v>
      </c>
      <c r="D5836" t="n">
        <v>0</v>
      </c>
    </row>
    <row r="5837">
      <c r="A5837" t="inlineStr">
        <is>
          <t>U-4631d4</t>
        </is>
      </c>
      <c r="B5837" s="41" t="n">
        <v>44986</v>
      </c>
      <c r="C5837" t="n">
        <v>9</v>
      </c>
      <c r="D5837" t="n">
        <v>0</v>
      </c>
    </row>
    <row r="5838">
      <c r="A5838" t="inlineStr">
        <is>
          <t>U-393b6b</t>
        </is>
      </c>
      <c r="B5838" s="41" t="n">
        <v>45170</v>
      </c>
      <c r="C5838" t="n">
        <v>8</v>
      </c>
      <c r="D5838" t="n">
        <v>2</v>
      </c>
    </row>
    <row r="5839">
      <c r="A5839" t="inlineStr">
        <is>
          <t>U-3fc2ce</t>
        </is>
      </c>
      <c r="B5839" s="41" t="n">
        <v>45017</v>
      </c>
      <c r="C5839" t="n">
        <v>8</v>
      </c>
      <c r="D5839" t="n">
        <v>0</v>
      </c>
    </row>
    <row r="5840">
      <c r="A5840" t="inlineStr">
        <is>
          <t>U-c45b9d</t>
        </is>
      </c>
      <c r="B5840" s="41" t="n">
        <v>45323</v>
      </c>
      <c r="C5840" t="n">
        <v>13</v>
      </c>
      <c r="D5840" t="n">
        <v>0</v>
      </c>
    </row>
    <row r="5841">
      <c r="A5841" t="inlineStr">
        <is>
          <t>U-ad0453</t>
        </is>
      </c>
      <c r="B5841" s="41" t="n">
        <v>45108</v>
      </c>
      <c r="C5841" t="n">
        <v>8</v>
      </c>
      <c r="D5841" t="n">
        <v>0</v>
      </c>
    </row>
    <row r="5842">
      <c r="A5842" t="inlineStr">
        <is>
          <t>U-2a6dd3</t>
        </is>
      </c>
      <c r="B5842" s="41" t="n">
        <v>45292</v>
      </c>
      <c r="C5842" t="n">
        <v>14</v>
      </c>
      <c r="D5842" t="n">
        <v>1</v>
      </c>
    </row>
    <row r="5843">
      <c r="A5843" t="inlineStr">
        <is>
          <t>U-13421d</t>
        </is>
      </c>
      <c r="B5843" s="41" t="n">
        <v>45200</v>
      </c>
      <c r="C5843" t="n">
        <v>13</v>
      </c>
      <c r="D5843" t="n">
        <v>0</v>
      </c>
    </row>
    <row r="5844">
      <c r="A5844" t="inlineStr">
        <is>
          <t>U-60ef2b</t>
        </is>
      </c>
      <c r="B5844" s="41" t="n">
        <v>45383</v>
      </c>
      <c r="C5844" t="n">
        <v>10</v>
      </c>
      <c r="D5844" t="n">
        <v>2</v>
      </c>
    </row>
    <row r="5845">
      <c r="A5845" t="inlineStr">
        <is>
          <t>U-f9382f</t>
        </is>
      </c>
      <c r="B5845" s="41" t="n">
        <v>45078</v>
      </c>
      <c r="C5845" t="n">
        <v>6</v>
      </c>
      <c r="D5845" t="n">
        <v>0</v>
      </c>
    </row>
    <row r="5846">
      <c r="A5846" t="inlineStr">
        <is>
          <t>U-1ee388</t>
        </is>
      </c>
      <c r="B5846" s="41" t="n">
        <v>45017</v>
      </c>
      <c r="C5846" t="n">
        <v>6</v>
      </c>
      <c r="D5846" t="n">
        <v>0</v>
      </c>
    </row>
    <row r="5847">
      <c r="A5847" t="inlineStr">
        <is>
          <t>U-70dafd</t>
        </is>
      </c>
      <c r="B5847" s="41" t="n">
        <v>45444</v>
      </c>
      <c r="C5847" t="n">
        <v>12</v>
      </c>
      <c r="D5847" t="n">
        <v>0</v>
      </c>
    </row>
    <row r="5848">
      <c r="A5848" t="inlineStr">
        <is>
          <t>U-e7fdfd</t>
        </is>
      </c>
      <c r="B5848" s="41" t="n">
        <v>45292</v>
      </c>
      <c r="C5848" t="n">
        <v>12</v>
      </c>
      <c r="D5848" t="n">
        <v>0</v>
      </c>
    </row>
    <row r="5849">
      <c r="A5849" t="inlineStr">
        <is>
          <t>U-fa597d</t>
        </is>
      </c>
      <c r="B5849" s="41" t="n">
        <v>45108</v>
      </c>
      <c r="C5849" t="n">
        <v>11</v>
      </c>
      <c r="D5849" t="n">
        <v>2</v>
      </c>
    </row>
    <row r="5850">
      <c r="A5850" t="inlineStr">
        <is>
          <t>U-825794</t>
        </is>
      </c>
      <c r="B5850" s="41" t="n">
        <v>45352</v>
      </c>
      <c r="C5850" t="n">
        <v>12</v>
      </c>
      <c r="D5850" t="n">
        <v>0</v>
      </c>
    </row>
    <row r="5851">
      <c r="A5851" t="inlineStr">
        <is>
          <t>U-8e3d4b</t>
        </is>
      </c>
      <c r="B5851" s="41" t="n">
        <v>45352</v>
      </c>
      <c r="C5851" t="n">
        <v>11</v>
      </c>
      <c r="D5851" t="n">
        <v>0</v>
      </c>
    </row>
    <row r="5852">
      <c r="A5852" t="inlineStr">
        <is>
          <t>U-ebc661</t>
        </is>
      </c>
      <c r="B5852" s="41" t="n">
        <v>45444</v>
      </c>
      <c r="C5852" t="n">
        <v>13</v>
      </c>
      <c r="D5852" t="n">
        <v>0</v>
      </c>
    </row>
    <row r="5853">
      <c r="A5853" t="inlineStr">
        <is>
          <t>U-e82bbc</t>
        </is>
      </c>
      <c r="B5853" s="41" t="n">
        <v>45047</v>
      </c>
      <c r="C5853" t="n">
        <v>7</v>
      </c>
      <c r="D5853" t="n">
        <v>0</v>
      </c>
    </row>
    <row r="5854">
      <c r="A5854" t="inlineStr">
        <is>
          <t>U-055a43</t>
        </is>
      </c>
      <c r="B5854" s="41" t="n">
        <v>44927</v>
      </c>
      <c r="C5854" t="n">
        <v>17</v>
      </c>
      <c r="D5854" t="n">
        <v>0</v>
      </c>
    </row>
    <row r="5855">
      <c r="A5855" t="inlineStr">
        <is>
          <t>U-233245</t>
        </is>
      </c>
      <c r="B5855" s="41" t="n">
        <v>45474</v>
      </c>
      <c r="C5855" t="n">
        <v>14</v>
      </c>
      <c r="D5855" t="n">
        <v>1</v>
      </c>
    </row>
    <row r="5856">
      <c r="A5856" t="inlineStr">
        <is>
          <t>U-1a9950</t>
        </is>
      </c>
      <c r="B5856" s="41" t="n">
        <v>45383</v>
      </c>
      <c r="C5856" t="n">
        <v>10</v>
      </c>
      <c r="D5856" t="n">
        <v>0</v>
      </c>
    </row>
    <row r="5857">
      <c r="A5857" t="inlineStr">
        <is>
          <t>U-4a2989</t>
        </is>
      </c>
      <c r="B5857" s="41" t="n">
        <v>45352</v>
      </c>
      <c r="C5857" t="n">
        <v>7</v>
      </c>
      <c r="D5857" t="n">
        <v>0</v>
      </c>
    </row>
    <row r="5858">
      <c r="A5858" t="inlineStr">
        <is>
          <t>U-9330a3</t>
        </is>
      </c>
      <c r="B5858" s="41" t="n">
        <v>45597</v>
      </c>
      <c r="C5858" t="n">
        <v>12</v>
      </c>
      <c r="D5858" t="n">
        <v>1</v>
      </c>
    </row>
    <row r="5859">
      <c r="A5859" t="inlineStr">
        <is>
          <t>U-b103e4</t>
        </is>
      </c>
      <c r="B5859" s="41" t="n">
        <v>45444</v>
      </c>
      <c r="C5859" t="n">
        <v>8</v>
      </c>
      <c r="D5859" t="n">
        <v>0</v>
      </c>
    </row>
    <row r="5860">
      <c r="A5860" t="inlineStr">
        <is>
          <t>U-5ec506</t>
        </is>
      </c>
      <c r="B5860" s="41" t="n">
        <v>45170</v>
      </c>
      <c r="C5860" t="n">
        <v>6</v>
      </c>
      <c r="D5860" t="n">
        <v>0</v>
      </c>
    </row>
    <row r="5861">
      <c r="A5861" t="inlineStr">
        <is>
          <t>U-fc323b</t>
        </is>
      </c>
      <c r="B5861" s="41" t="n">
        <v>44986</v>
      </c>
      <c r="C5861" t="n">
        <v>9</v>
      </c>
      <c r="D5861" t="n">
        <v>0</v>
      </c>
    </row>
    <row r="5862">
      <c r="A5862" t="inlineStr">
        <is>
          <t>U-ba091d</t>
        </is>
      </c>
      <c r="B5862" s="41" t="n">
        <v>45078</v>
      </c>
      <c r="C5862" t="n">
        <v>10</v>
      </c>
      <c r="D5862" t="n">
        <v>0</v>
      </c>
    </row>
    <row r="5863">
      <c r="A5863" t="inlineStr">
        <is>
          <t>U-82b9d7</t>
        </is>
      </c>
      <c r="B5863" s="41" t="n">
        <v>44927</v>
      </c>
      <c r="C5863" t="n">
        <v>11</v>
      </c>
      <c r="D5863" t="n">
        <v>0</v>
      </c>
    </row>
    <row r="5864">
      <c r="A5864" t="inlineStr">
        <is>
          <t>U-be6e63</t>
        </is>
      </c>
      <c r="B5864" s="41" t="n">
        <v>45261</v>
      </c>
      <c r="C5864" t="n">
        <v>10</v>
      </c>
      <c r="D5864" t="n">
        <v>0</v>
      </c>
    </row>
    <row r="5865">
      <c r="A5865" t="inlineStr">
        <is>
          <t>U-221a2a</t>
        </is>
      </c>
      <c r="B5865" s="41" t="n">
        <v>45352</v>
      </c>
      <c r="C5865" t="n">
        <v>12</v>
      </c>
      <c r="D5865" t="n">
        <v>0</v>
      </c>
    </row>
    <row r="5866">
      <c r="A5866" t="inlineStr">
        <is>
          <t>U-e970dc</t>
        </is>
      </c>
      <c r="B5866" s="41" t="n">
        <v>45261</v>
      </c>
      <c r="C5866" t="n">
        <v>12</v>
      </c>
      <c r="D5866" t="n">
        <v>0</v>
      </c>
    </row>
    <row r="5867">
      <c r="A5867" t="inlineStr">
        <is>
          <t>U-fb4ccd</t>
        </is>
      </c>
      <c r="B5867" s="41" t="n">
        <v>45047</v>
      </c>
      <c r="C5867" t="n">
        <v>8</v>
      </c>
      <c r="D5867" t="n">
        <v>0</v>
      </c>
    </row>
    <row r="5868">
      <c r="A5868" t="inlineStr">
        <is>
          <t>U-869215</t>
        </is>
      </c>
      <c r="B5868" s="41" t="n">
        <v>45383</v>
      </c>
      <c r="C5868" t="n">
        <v>15</v>
      </c>
      <c r="D5868" t="n">
        <v>0</v>
      </c>
    </row>
    <row r="5869">
      <c r="A5869" t="inlineStr">
        <is>
          <t>U-313729</t>
        </is>
      </c>
      <c r="B5869" s="41" t="n">
        <v>45170</v>
      </c>
      <c r="C5869" t="n">
        <v>10</v>
      </c>
      <c r="D5869" t="n">
        <v>0</v>
      </c>
    </row>
    <row r="5870">
      <c r="A5870" t="inlineStr">
        <is>
          <t>U-e66868</t>
        </is>
      </c>
      <c r="B5870" s="41" t="n">
        <v>45474</v>
      </c>
      <c r="C5870" t="n">
        <v>15</v>
      </c>
      <c r="D5870" t="n">
        <v>0</v>
      </c>
    </row>
    <row r="5871">
      <c r="A5871" t="inlineStr">
        <is>
          <t>U-91e03b</t>
        </is>
      </c>
      <c r="B5871" s="41" t="n">
        <v>45108</v>
      </c>
      <c r="C5871" t="n">
        <v>14</v>
      </c>
      <c r="D5871" t="n">
        <v>3</v>
      </c>
    </row>
    <row r="5872">
      <c r="A5872" t="inlineStr">
        <is>
          <t>U-dc221d</t>
        </is>
      </c>
      <c r="B5872" s="41" t="n">
        <v>45444</v>
      </c>
      <c r="C5872" t="n">
        <v>9</v>
      </c>
      <c r="D5872" t="n">
        <v>0</v>
      </c>
    </row>
    <row r="5873">
      <c r="A5873" t="inlineStr">
        <is>
          <t>U-525c6d</t>
        </is>
      </c>
      <c r="B5873" s="41" t="n">
        <v>45566</v>
      </c>
      <c r="C5873" t="n">
        <v>11</v>
      </c>
      <c r="D5873" t="n">
        <v>0</v>
      </c>
    </row>
    <row r="5874">
      <c r="A5874" t="inlineStr">
        <is>
          <t>U-c910bf</t>
        </is>
      </c>
      <c r="B5874" s="41" t="n">
        <v>45505</v>
      </c>
      <c r="C5874" t="n">
        <v>11</v>
      </c>
      <c r="D5874" t="n">
        <v>3</v>
      </c>
    </row>
    <row r="5875">
      <c r="A5875" t="inlineStr">
        <is>
          <t>U-f7a177</t>
        </is>
      </c>
      <c r="B5875" s="41" t="n">
        <v>45352</v>
      </c>
      <c r="C5875" t="n">
        <v>6</v>
      </c>
      <c r="D5875" t="n">
        <v>0</v>
      </c>
    </row>
    <row r="5876">
      <c r="A5876" t="inlineStr">
        <is>
          <t>U-b28dac</t>
        </is>
      </c>
      <c r="B5876" s="41" t="n">
        <v>45047</v>
      </c>
      <c r="C5876" t="n">
        <v>11</v>
      </c>
      <c r="D5876" t="n">
        <v>3</v>
      </c>
    </row>
    <row r="5877">
      <c r="A5877" t="inlineStr">
        <is>
          <t>U-bded99</t>
        </is>
      </c>
      <c r="B5877" s="41" t="n">
        <v>45352</v>
      </c>
      <c r="C5877" t="n">
        <v>6</v>
      </c>
      <c r="D5877" t="n">
        <v>0</v>
      </c>
    </row>
    <row r="5878">
      <c r="A5878" t="inlineStr">
        <is>
          <t>U-83b603</t>
        </is>
      </c>
      <c r="B5878" s="41" t="n">
        <v>45261</v>
      </c>
      <c r="C5878" t="n">
        <v>11</v>
      </c>
      <c r="D5878" t="n">
        <v>0</v>
      </c>
    </row>
    <row r="5879">
      <c r="A5879" t="inlineStr">
        <is>
          <t>U-89545c</t>
        </is>
      </c>
      <c r="B5879" s="41" t="n">
        <v>45627</v>
      </c>
      <c r="C5879" t="n">
        <v>12</v>
      </c>
      <c r="D5879" t="n">
        <v>1</v>
      </c>
    </row>
    <row r="5880">
      <c r="A5880" t="inlineStr">
        <is>
          <t>U-d3f95d</t>
        </is>
      </c>
      <c r="B5880" s="41" t="n">
        <v>44986</v>
      </c>
      <c r="C5880" t="n">
        <v>10</v>
      </c>
      <c r="D5880" t="n">
        <v>0</v>
      </c>
    </row>
    <row r="5881">
      <c r="A5881" t="inlineStr">
        <is>
          <t>U-0e7e88</t>
        </is>
      </c>
      <c r="B5881" s="41" t="n">
        <v>44958</v>
      </c>
      <c r="C5881" t="n">
        <v>11</v>
      </c>
      <c r="D5881" t="n">
        <v>0</v>
      </c>
    </row>
    <row r="5882">
      <c r="A5882" t="inlineStr">
        <is>
          <t>U-e38146</t>
        </is>
      </c>
      <c r="B5882" s="41" t="n">
        <v>44958</v>
      </c>
      <c r="C5882" t="n">
        <v>11</v>
      </c>
      <c r="D5882" t="n">
        <v>5</v>
      </c>
    </row>
    <row r="5883">
      <c r="A5883" t="inlineStr">
        <is>
          <t>U-022bd7</t>
        </is>
      </c>
      <c r="B5883" s="41" t="n">
        <v>45536</v>
      </c>
      <c r="C5883" t="n">
        <v>12</v>
      </c>
      <c r="D5883" t="n">
        <v>0</v>
      </c>
    </row>
    <row r="5884">
      <c r="A5884" t="inlineStr">
        <is>
          <t>U-8a768e</t>
        </is>
      </c>
      <c r="B5884" s="41" t="n">
        <v>45474</v>
      </c>
      <c r="C5884" t="n">
        <v>7</v>
      </c>
      <c r="D5884" t="n">
        <v>0</v>
      </c>
    </row>
    <row r="5885">
      <c r="A5885" t="inlineStr">
        <is>
          <t>U-4075db</t>
        </is>
      </c>
      <c r="B5885" s="41" t="n">
        <v>45200</v>
      </c>
      <c r="C5885" t="n">
        <v>6</v>
      </c>
      <c r="D5885" t="n">
        <v>0</v>
      </c>
    </row>
    <row r="5886">
      <c r="A5886" t="inlineStr">
        <is>
          <t>U-3c6619</t>
        </is>
      </c>
      <c r="B5886" s="41" t="n">
        <v>45566</v>
      </c>
      <c r="C5886" t="n">
        <v>9</v>
      </c>
      <c r="D5886" t="n">
        <v>0</v>
      </c>
    </row>
    <row r="5887">
      <c r="A5887" t="inlineStr">
        <is>
          <t>U-e93423</t>
        </is>
      </c>
      <c r="B5887" s="41" t="n">
        <v>45139</v>
      </c>
      <c r="C5887" t="n">
        <v>13</v>
      </c>
      <c r="D5887" t="n">
        <v>0</v>
      </c>
    </row>
    <row r="5888">
      <c r="A5888" t="inlineStr">
        <is>
          <t>U-00181a</t>
        </is>
      </c>
      <c r="B5888" s="41" t="n">
        <v>45474</v>
      </c>
      <c r="C5888" t="n">
        <v>10</v>
      </c>
      <c r="D5888" t="n">
        <v>0</v>
      </c>
    </row>
    <row r="5889">
      <c r="A5889" t="inlineStr">
        <is>
          <t>U-01d7d2</t>
        </is>
      </c>
      <c r="B5889" s="41" t="n">
        <v>45108</v>
      </c>
      <c r="C5889" t="n">
        <v>8</v>
      </c>
      <c r="D5889" t="n">
        <v>3</v>
      </c>
    </row>
    <row r="5890">
      <c r="A5890" t="inlineStr">
        <is>
          <t>U-475f80</t>
        </is>
      </c>
      <c r="B5890" s="41" t="n">
        <v>45323</v>
      </c>
      <c r="C5890" t="n">
        <v>12</v>
      </c>
      <c r="D5890" t="n">
        <v>1</v>
      </c>
    </row>
    <row r="5891">
      <c r="A5891" t="inlineStr">
        <is>
          <t>U-0d453f</t>
        </is>
      </c>
      <c r="B5891" s="41" t="n">
        <v>45474</v>
      </c>
      <c r="C5891" t="n">
        <v>4</v>
      </c>
      <c r="D5891" t="n">
        <v>0</v>
      </c>
    </row>
    <row r="5892">
      <c r="A5892" t="inlineStr">
        <is>
          <t>U-c0decb</t>
        </is>
      </c>
      <c r="B5892" s="41" t="n">
        <v>45505</v>
      </c>
      <c r="C5892" t="n">
        <v>13</v>
      </c>
      <c r="D5892" t="n">
        <v>0</v>
      </c>
    </row>
    <row r="5893">
      <c r="A5893" t="inlineStr">
        <is>
          <t>U-6ab604</t>
        </is>
      </c>
      <c r="B5893" s="41" t="n">
        <v>44927</v>
      </c>
      <c r="C5893" t="n">
        <v>6</v>
      </c>
      <c r="D5893" t="n">
        <v>0</v>
      </c>
    </row>
    <row r="5894">
      <c r="A5894" t="inlineStr">
        <is>
          <t>U-ae4b88</t>
        </is>
      </c>
      <c r="B5894" s="41" t="n">
        <v>45597</v>
      </c>
      <c r="C5894" t="n">
        <v>15</v>
      </c>
      <c r="D5894" t="n">
        <v>3</v>
      </c>
    </row>
    <row r="5895">
      <c r="A5895" t="inlineStr">
        <is>
          <t>U-57b78b</t>
        </is>
      </c>
      <c r="B5895" s="41" t="n">
        <v>45261</v>
      </c>
      <c r="C5895" t="n">
        <v>11</v>
      </c>
      <c r="D5895" t="n">
        <v>0</v>
      </c>
    </row>
    <row r="5896">
      <c r="A5896" t="inlineStr">
        <is>
          <t>U-d6899f</t>
        </is>
      </c>
      <c r="B5896" s="41" t="n">
        <v>45047</v>
      </c>
      <c r="C5896" t="n">
        <v>10</v>
      </c>
      <c r="D5896" t="n">
        <v>0</v>
      </c>
    </row>
    <row r="5897">
      <c r="A5897" t="inlineStr">
        <is>
          <t>U-1c492f</t>
        </is>
      </c>
      <c r="B5897" s="41" t="n">
        <v>45383</v>
      </c>
      <c r="C5897" t="n">
        <v>8</v>
      </c>
      <c r="D5897" t="n">
        <v>1</v>
      </c>
    </row>
    <row r="5898">
      <c r="A5898" t="inlineStr">
        <is>
          <t>U-0e36cd</t>
        </is>
      </c>
      <c r="B5898" s="41" t="n">
        <v>44986</v>
      </c>
      <c r="C5898" t="n">
        <v>8</v>
      </c>
      <c r="D5898" t="n">
        <v>0</v>
      </c>
    </row>
    <row r="5899">
      <c r="A5899" t="inlineStr">
        <is>
          <t>U-fc3f8e</t>
        </is>
      </c>
      <c r="B5899" s="41" t="n">
        <v>45170</v>
      </c>
      <c r="C5899" t="n">
        <v>11</v>
      </c>
      <c r="D5899" t="n">
        <v>0</v>
      </c>
    </row>
    <row r="5900">
      <c r="A5900" t="inlineStr">
        <is>
          <t>U-7db76e</t>
        </is>
      </c>
      <c r="B5900" s="41" t="n">
        <v>45505</v>
      </c>
      <c r="C5900" t="n">
        <v>14</v>
      </c>
      <c r="D5900" t="n">
        <v>1</v>
      </c>
    </row>
    <row r="5901">
      <c r="A5901" t="inlineStr">
        <is>
          <t>U-44353b</t>
        </is>
      </c>
      <c r="B5901" s="41" t="n">
        <v>45627</v>
      </c>
      <c r="C5901" t="n">
        <v>11</v>
      </c>
      <c r="D5901" t="n">
        <v>0</v>
      </c>
    </row>
    <row r="5902">
      <c r="A5902" t="inlineStr">
        <is>
          <t>U-f03be8</t>
        </is>
      </c>
      <c r="B5902" s="41" t="n">
        <v>45413</v>
      </c>
      <c r="C5902" t="n">
        <v>14</v>
      </c>
      <c r="D5902" t="n">
        <v>0</v>
      </c>
    </row>
    <row r="5903">
      <c r="A5903" t="inlineStr">
        <is>
          <t>U-f1ad5a</t>
        </is>
      </c>
      <c r="B5903" s="41" t="n">
        <v>45108</v>
      </c>
      <c r="C5903" t="n">
        <v>11</v>
      </c>
      <c r="D5903" t="n">
        <v>0</v>
      </c>
    </row>
    <row r="5904">
      <c r="A5904" t="inlineStr">
        <is>
          <t>U-88d361</t>
        </is>
      </c>
      <c r="B5904" s="41" t="n">
        <v>45444</v>
      </c>
      <c r="C5904" t="n">
        <v>8</v>
      </c>
      <c r="D5904" t="n">
        <v>0</v>
      </c>
    </row>
    <row r="5905">
      <c r="A5905" t="inlineStr">
        <is>
          <t>U-4302c8</t>
        </is>
      </c>
      <c r="B5905" s="41" t="n">
        <v>45323</v>
      </c>
      <c r="C5905" t="n">
        <v>9</v>
      </c>
      <c r="D5905" t="n">
        <v>0</v>
      </c>
    </row>
    <row r="5906">
      <c r="A5906" t="inlineStr">
        <is>
          <t>U-4d5fea</t>
        </is>
      </c>
      <c r="B5906" s="41" t="n">
        <v>45413</v>
      </c>
      <c r="C5906" t="n">
        <v>7</v>
      </c>
      <c r="D5906" t="n">
        <v>0</v>
      </c>
    </row>
    <row r="5907">
      <c r="A5907" t="inlineStr">
        <is>
          <t>U-c362a1</t>
        </is>
      </c>
      <c r="B5907" s="41" t="n">
        <v>45292</v>
      </c>
      <c r="C5907" t="n">
        <v>8</v>
      </c>
      <c r="D5907" t="n">
        <v>0</v>
      </c>
    </row>
    <row r="5908">
      <c r="A5908" t="inlineStr">
        <is>
          <t>U-fffebf</t>
        </is>
      </c>
      <c r="B5908" s="41" t="n">
        <v>45352</v>
      </c>
      <c r="C5908" t="n">
        <v>10</v>
      </c>
      <c r="D5908" t="n">
        <v>0</v>
      </c>
    </row>
    <row r="5909">
      <c r="A5909" t="inlineStr">
        <is>
          <t>U-75ee0a</t>
        </is>
      </c>
      <c r="B5909" s="41" t="n">
        <v>45292</v>
      </c>
      <c r="C5909" t="n">
        <v>7</v>
      </c>
      <c r="D5909" t="n">
        <v>1</v>
      </c>
    </row>
    <row r="5910">
      <c r="A5910" t="inlineStr">
        <is>
          <t>U-60095a</t>
        </is>
      </c>
      <c r="B5910" s="41" t="n">
        <v>45170</v>
      </c>
      <c r="C5910" t="n">
        <v>10</v>
      </c>
      <c r="D5910" t="n">
        <v>0</v>
      </c>
    </row>
    <row r="5911">
      <c r="A5911" t="inlineStr">
        <is>
          <t>U-9d394a</t>
        </is>
      </c>
      <c r="B5911" s="41" t="n">
        <v>45474</v>
      </c>
      <c r="C5911" t="n">
        <v>9</v>
      </c>
      <c r="D5911" t="n">
        <v>4</v>
      </c>
    </row>
    <row r="5912">
      <c r="A5912" t="inlineStr">
        <is>
          <t>U-37830e</t>
        </is>
      </c>
      <c r="B5912" s="41" t="n">
        <v>45108</v>
      </c>
      <c r="C5912" t="n">
        <v>11</v>
      </c>
      <c r="D5912" t="n">
        <v>0</v>
      </c>
    </row>
    <row r="5913">
      <c r="A5913" t="inlineStr">
        <is>
          <t>U-f7adc5</t>
        </is>
      </c>
      <c r="B5913" s="41" t="n">
        <v>45139</v>
      </c>
      <c r="C5913" t="n">
        <v>13</v>
      </c>
      <c r="D5913" t="n">
        <v>1</v>
      </c>
    </row>
    <row r="5914">
      <c r="A5914" t="inlineStr">
        <is>
          <t>U-29f5cc</t>
        </is>
      </c>
      <c r="B5914" s="41" t="n">
        <v>45047</v>
      </c>
      <c r="C5914" t="n">
        <v>13</v>
      </c>
      <c r="D5914" t="n">
        <v>1</v>
      </c>
    </row>
    <row r="5915">
      <c r="A5915" t="inlineStr">
        <is>
          <t>U-ac63b0</t>
        </is>
      </c>
      <c r="B5915" s="41" t="n">
        <v>45231</v>
      </c>
      <c r="C5915" t="n">
        <v>11</v>
      </c>
      <c r="D5915" t="n">
        <v>1</v>
      </c>
    </row>
    <row r="5916">
      <c r="A5916" t="inlineStr">
        <is>
          <t>U-f95fe1</t>
        </is>
      </c>
      <c r="B5916" s="41" t="n">
        <v>45292</v>
      </c>
      <c r="C5916" t="n">
        <v>5</v>
      </c>
      <c r="D5916" t="n">
        <v>0</v>
      </c>
    </row>
    <row r="5917">
      <c r="A5917" t="inlineStr">
        <is>
          <t>U-4e003c</t>
        </is>
      </c>
      <c r="B5917" s="41" t="n">
        <v>45047</v>
      </c>
      <c r="C5917" t="n">
        <v>15</v>
      </c>
      <c r="D5917" t="n">
        <v>0</v>
      </c>
    </row>
    <row r="5918">
      <c r="A5918" t="inlineStr">
        <is>
          <t>U-57c571</t>
        </is>
      </c>
      <c r="B5918" s="41" t="n">
        <v>45352</v>
      </c>
      <c r="C5918" t="n">
        <v>11</v>
      </c>
      <c r="D5918" t="n">
        <v>1</v>
      </c>
    </row>
    <row r="5919">
      <c r="A5919" t="inlineStr">
        <is>
          <t>U-5fdbd1</t>
        </is>
      </c>
      <c r="B5919" s="41" t="n">
        <v>45352</v>
      </c>
      <c r="C5919" t="n">
        <v>11</v>
      </c>
      <c r="D5919" t="n">
        <v>0</v>
      </c>
    </row>
    <row r="5920">
      <c r="A5920" t="inlineStr">
        <is>
          <t>U-ea29a7</t>
        </is>
      </c>
      <c r="B5920" s="41" t="n">
        <v>44958</v>
      </c>
      <c r="C5920" t="n">
        <v>8</v>
      </c>
      <c r="D5920" t="n">
        <v>0</v>
      </c>
    </row>
    <row r="5921">
      <c r="A5921" t="inlineStr">
        <is>
          <t>U-d76242</t>
        </is>
      </c>
      <c r="B5921" s="41" t="n">
        <v>45108</v>
      </c>
      <c r="C5921" t="n">
        <v>15</v>
      </c>
      <c r="D5921" t="n">
        <v>0</v>
      </c>
    </row>
    <row r="5922">
      <c r="A5922" t="inlineStr">
        <is>
          <t>U-be003e</t>
        </is>
      </c>
      <c r="B5922" s="41" t="n">
        <v>44986</v>
      </c>
      <c r="C5922" t="n">
        <v>12</v>
      </c>
      <c r="D5922" t="n">
        <v>0</v>
      </c>
    </row>
    <row r="5923">
      <c r="A5923" t="inlineStr">
        <is>
          <t>U-2d4372</t>
        </is>
      </c>
      <c r="B5923" s="41" t="n">
        <v>45170</v>
      </c>
      <c r="C5923" t="n">
        <v>8</v>
      </c>
      <c r="D5923" t="n">
        <v>0</v>
      </c>
    </row>
    <row r="5924">
      <c r="A5924" t="inlineStr">
        <is>
          <t>U-e725b8</t>
        </is>
      </c>
      <c r="B5924" s="41" t="n">
        <v>45261</v>
      </c>
      <c r="C5924" t="n">
        <v>21</v>
      </c>
      <c r="D5924" t="n">
        <v>0</v>
      </c>
    </row>
    <row r="5925">
      <c r="A5925" t="inlineStr">
        <is>
          <t>U-80fadb</t>
        </is>
      </c>
      <c r="B5925" s="41" t="n">
        <v>45200</v>
      </c>
      <c r="C5925" t="n">
        <v>9</v>
      </c>
      <c r="D5925" t="n">
        <v>1</v>
      </c>
    </row>
    <row r="5926">
      <c r="A5926" t="inlineStr">
        <is>
          <t>U-ee6253</t>
        </is>
      </c>
      <c r="B5926" s="41" t="n">
        <v>45536</v>
      </c>
      <c r="C5926" t="n">
        <v>9</v>
      </c>
      <c r="D5926" t="n">
        <v>0</v>
      </c>
    </row>
    <row r="5927">
      <c r="A5927" t="inlineStr">
        <is>
          <t>U-581ef2</t>
        </is>
      </c>
      <c r="B5927" s="41" t="n">
        <v>45566</v>
      </c>
      <c r="C5927" t="n">
        <v>12</v>
      </c>
      <c r="D5927" t="n">
        <v>0</v>
      </c>
    </row>
    <row r="5928">
      <c r="A5928" t="inlineStr">
        <is>
          <t>U-783c25</t>
        </is>
      </c>
      <c r="B5928" s="41" t="n">
        <v>45292</v>
      </c>
      <c r="C5928" t="n">
        <v>9</v>
      </c>
      <c r="D5928" t="n">
        <v>0</v>
      </c>
    </row>
    <row r="5929">
      <c r="A5929" t="inlineStr">
        <is>
          <t>U-811225</t>
        </is>
      </c>
      <c r="B5929" s="41" t="n">
        <v>45444</v>
      </c>
      <c r="C5929" t="n">
        <v>12</v>
      </c>
      <c r="D5929" t="n">
        <v>1</v>
      </c>
    </row>
    <row r="5930">
      <c r="A5930" t="inlineStr">
        <is>
          <t>U-64f927</t>
        </is>
      </c>
      <c r="B5930" s="41" t="n">
        <v>45108</v>
      </c>
      <c r="C5930" t="n">
        <v>9</v>
      </c>
      <c r="D5930" t="n">
        <v>0</v>
      </c>
    </row>
    <row r="5931">
      <c r="A5931" t="inlineStr">
        <is>
          <t>U-0dbba7</t>
        </is>
      </c>
      <c r="B5931" s="41" t="n">
        <v>45139</v>
      </c>
      <c r="C5931" t="n">
        <v>6</v>
      </c>
      <c r="D5931" t="n">
        <v>0</v>
      </c>
    </row>
    <row r="5932">
      <c r="A5932" t="inlineStr">
        <is>
          <t>U-d49264</t>
        </is>
      </c>
      <c r="B5932" s="41" t="n">
        <v>44986</v>
      </c>
      <c r="C5932" t="n">
        <v>9</v>
      </c>
      <c r="D5932" t="n">
        <v>0</v>
      </c>
    </row>
    <row r="5933">
      <c r="A5933" t="inlineStr">
        <is>
          <t>U-2487fe</t>
        </is>
      </c>
      <c r="B5933" s="41" t="n">
        <v>45383</v>
      </c>
      <c r="C5933" t="n">
        <v>8</v>
      </c>
      <c r="D5933" t="n">
        <v>0</v>
      </c>
    </row>
    <row r="5934">
      <c r="A5934" t="inlineStr">
        <is>
          <t>U-83b5d3</t>
        </is>
      </c>
      <c r="B5934" s="41" t="n">
        <v>45108</v>
      </c>
      <c r="C5934" t="n">
        <v>8</v>
      </c>
      <c r="D5934" t="n">
        <v>1</v>
      </c>
    </row>
    <row r="5935">
      <c r="A5935" t="inlineStr">
        <is>
          <t>U-c1ce61</t>
        </is>
      </c>
      <c r="B5935" s="41" t="n">
        <v>45200</v>
      </c>
      <c r="C5935" t="n">
        <v>9</v>
      </c>
      <c r="D5935" t="n">
        <v>0</v>
      </c>
    </row>
    <row r="5936">
      <c r="A5936" t="inlineStr">
        <is>
          <t>U-16bc7d</t>
        </is>
      </c>
      <c r="B5936" s="41" t="n">
        <v>45352</v>
      </c>
      <c r="C5936" t="n">
        <v>12</v>
      </c>
      <c r="D5936" t="n">
        <v>1</v>
      </c>
    </row>
    <row r="5937">
      <c r="A5937" t="inlineStr">
        <is>
          <t>U-e123f4</t>
        </is>
      </c>
      <c r="B5937" s="41" t="n">
        <v>45536</v>
      </c>
      <c r="C5937" t="n">
        <v>14</v>
      </c>
      <c r="D5937" t="n">
        <v>0</v>
      </c>
    </row>
    <row r="5938">
      <c r="A5938" t="inlineStr">
        <is>
          <t>U-9c1c9f</t>
        </is>
      </c>
      <c r="B5938" s="41" t="n">
        <v>45261</v>
      </c>
      <c r="C5938" t="n">
        <v>8</v>
      </c>
      <c r="D5938" t="n">
        <v>2</v>
      </c>
    </row>
    <row r="5939">
      <c r="A5939" t="inlineStr">
        <is>
          <t>U-3fda8c</t>
        </is>
      </c>
      <c r="B5939" s="41" t="n">
        <v>45139</v>
      </c>
      <c r="C5939" t="n">
        <v>7</v>
      </c>
      <c r="D5939" t="n">
        <v>0</v>
      </c>
    </row>
    <row r="5940">
      <c r="A5940" t="inlineStr">
        <is>
          <t>U-1f0d53</t>
        </is>
      </c>
      <c r="B5940" s="41" t="n">
        <v>44958</v>
      </c>
      <c r="C5940" t="n">
        <v>10</v>
      </c>
      <c r="D5940" t="n">
        <v>1</v>
      </c>
    </row>
    <row r="5941">
      <c r="A5941" t="inlineStr">
        <is>
          <t>U-8b7809</t>
        </is>
      </c>
      <c r="B5941" s="41" t="n">
        <v>45261</v>
      </c>
      <c r="C5941" t="n">
        <v>8</v>
      </c>
      <c r="D5941" t="n">
        <v>2</v>
      </c>
    </row>
    <row r="5942">
      <c r="A5942" t="inlineStr">
        <is>
          <t>U-d723a4</t>
        </is>
      </c>
      <c r="B5942" s="41" t="n">
        <v>45474</v>
      </c>
      <c r="C5942" t="n">
        <v>11</v>
      </c>
      <c r="D5942" t="n">
        <v>0</v>
      </c>
    </row>
    <row r="5943">
      <c r="A5943" t="inlineStr">
        <is>
          <t>U-ec8735</t>
        </is>
      </c>
      <c r="B5943" s="41" t="n">
        <v>45444</v>
      </c>
      <c r="C5943" t="n">
        <v>14</v>
      </c>
      <c r="D5943" t="n">
        <v>0</v>
      </c>
    </row>
    <row r="5944">
      <c r="A5944" t="inlineStr">
        <is>
          <t>U-2943c1</t>
        </is>
      </c>
      <c r="B5944" s="41" t="n">
        <v>45627</v>
      </c>
      <c r="C5944" t="n">
        <v>13</v>
      </c>
      <c r="D5944" t="n">
        <v>0</v>
      </c>
    </row>
    <row r="5945">
      <c r="A5945" t="inlineStr">
        <is>
          <t>U-fb3006</t>
        </is>
      </c>
      <c r="B5945" s="41" t="n">
        <v>45566</v>
      </c>
      <c r="C5945" t="n">
        <v>7</v>
      </c>
      <c r="D5945" t="n">
        <v>0</v>
      </c>
    </row>
    <row r="5946">
      <c r="A5946" t="inlineStr">
        <is>
          <t>U-40e10b</t>
        </is>
      </c>
      <c r="B5946" s="41" t="n">
        <v>45383</v>
      </c>
      <c r="C5946" t="n">
        <v>10</v>
      </c>
      <c r="D5946" t="n">
        <v>0</v>
      </c>
    </row>
    <row r="5947">
      <c r="A5947" t="inlineStr">
        <is>
          <t>U-b3f11c</t>
        </is>
      </c>
      <c r="B5947" s="41" t="n">
        <v>45597</v>
      </c>
      <c r="C5947" t="n">
        <v>10</v>
      </c>
      <c r="D5947" t="n">
        <v>1</v>
      </c>
    </row>
    <row r="5948">
      <c r="A5948" t="inlineStr">
        <is>
          <t>U-21441a</t>
        </is>
      </c>
      <c r="B5948" s="41" t="n">
        <v>44986</v>
      </c>
      <c r="C5948" t="n">
        <v>12</v>
      </c>
      <c r="D5948" t="n">
        <v>0</v>
      </c>
    </row>
    <row r="5949">
      <c r="A5949" t="inlineStr">
        <is>
          <t>U-0a8947</t>
        </is>
      </c>
      <c r="B5949" s="41" t="n">
        <v>45017</v>
      </c>
      <c r="C5949" t="n">
        <v>10</v>
      </c>
      <c r="D5949" t="n">
        <v>0</v>
      </c>
    </row>
    <row r="5950">
      <c r="A5950" t="inlineStr">
        <is>
          <t>U-56d463</t>
        </is>
      </c>
      <c r="B5950" s="41" t="n">
        <v>45383</v>
      </c>
      <c r="C5950" t="n">
        <v>8</v>
      </c>
      <c r="D5950" t="n">
        <v>0</v>
      </c>
    </row>
    <row r="5951">
      <c r="A5951" t="inlineStr">
        <is>
          <t>U-7dfb58</t>
        </is>
      </c>
      <c r="B5951" s="41" t="n">
        <v>45170</v>
      </c>
      <c r="C5951" t="n">
        <v>8</v>
      </c>
      <c r="D5951" t="n">
        <v>0</v>
      </c>
    </row>
    <row r="5952">
      <c r="A5952" t="inlineStr">
        <is>
          <t>U-c57a19</t>
        </is>
      </c>
      <c r="B5952" s="41" t="n">
        <v>44958</v>
      </c>
      <c r="C5952" t="n">
        <v>9</v>
      </c>
      <c r="D5952" t="n">
        <v>0</v>
      </c>
    </row>
    <row r="5953">
      <c r="A5953" t="inlineStr">
        <is>
          <t>U-2b319a</t>
        </is>
      </c>
      <c r="B5953" s="41" t="n">
        <v>45352</v>
      </c>
      <c r="C5953" t="n">
        <v>12</v>
      </c>
      <c r="D5953" t="n">
        <v>0</v>
      </c>
    </row>
    <row r="5954">
      <c r="A5954" t="inlineStr">
        <is>
          <t>U-0fd3d6</t>
        </is>
      </c>
      <c r="B5954" s="41" t="n">
        <v>45017</v>
      </c>
      <c r="C5954" t="n">
        <v>8</v>
      </c>
      <c r="D5954" t="n">
        <v>0</v>
      </c>
    </row>
    <row r="5955">
      <c r="A5955" t="inlineStr">
        <is>
          <t>U-f4d0ae</t>
        </is>
      </c>
      <c r="B5955" s="41" t="n">
        <v>45413</v>
      </c>
      <c r="C5955" t="n">
        <v>11</v>
      </c>
      <c r="D5955" t="n">
        <v>3</v>
      </c>
    </row>
    <row r="5956">
      <c r="A5956" t="inlineStr">
        <is>
          <t>U-0699af</t>
        </is>
      </c>
      <c r="B5956" s="41" t="n">
        <v>45474</v>
      </c>
      <c r="C5956" t="n">
        <v>6</v>
      </c>
      <c r="D5956" t="n">
        <v>0</v>
      </c>
    </row>
    <row r="5957">
      <c r="A5957" t="inlineStr">
        <is>
          <t>U-33bfa8</t>
        </is>
      </c>
      <c r="B5957" s="41" t="n">
        <v>45413</v>
      </c>
      <c r="C5957" t="n">
        <v>8</v>
      </c>
      <c r="D5957" t="n">
        <v>0</v>
      </c>
    </row>
    <row r="5958">
      <c r="A5958" t="inlineStr">
        <is>
          <t>U-736778</t>
        </is>
      </c>
      <c r="B5958" s="41" t="n">
        <v>45292</v>
      </c>
      <c r="C5958" t="n">
        <v>11</v>
      </c>
      <c r="D5958" t="n">
        <v>1</v>
      </c>
    </row>
    <row r="5959">
      <c r="A5959" t="inlineStr">
        <is>
          <t>U-f443b8</t>
        </is>
      </c>
      <c r="B5959" s="41" t="n">
        <v>45597</v>
      </c>
      <c r="C5959" t="n">
        <v>9</v>
      </c>
      <c r="D5959" t="n">
        <v>0</v>
      </c>
    </row>
    <row r="5960">
      <c r="A5960" t="inlineStr">
        <is>
          <t>U-f6dc41</t>
        </is>
      </c>
      <c r="B5960" s="41" t="n">
        <v>44927</v>
      </c>
      <c r="C5960" t="n">
        <v>16</v>
      </c>
      <c r="D5960" t="n">
        <v>2</v>
      </c>
    </row>
    <row r="5961">
      <c r="A5961" t="inlineStr">
        <is>
          <t>U-41f2fa</t>
        </is>
      </c>
      <c r="B5961" s="41" t="n">
        <v>45627</v>
      </c>
      <c r="C5961" t="n">
        <v>17</v>
      </c>
      <c r="D5961" t="n">
        <v>0</v>
      </c>
    </row>
    <row r="5962">
      <c r="A5962" t="inlineStr">
        <is>
          <t>U-cc2b2b</t>
        </is>
      </c>
      <c r="B5962" s="41" t="n">
        <v>45292</v>
      </c>
      <c r="C5962" t="n">
        <v>8</v>
      </c>
      <c r="D5962" t="n">
        <v>2</v>
      </c>
    </row>
    <row r="5963">
      <c r="A5963" t="inlineStr">
        <is>
          <t>U-bee69c</t>
        </is>
      </c>
      <c r="B5963" s="41" t="n">
        <v>44986</v>
      </c>
      <c r="C5963" t="n">
        <v>8</v>
      </c>
      <c r="D5963" t="n">
        <v>0</v>
      </c>
    </row>
    <row r="5964">
      <c r="A5964" t="inlineStr">
        <is>
          <t>U-6156db</t>
        </is>
      </c>
      <c r="B5964" s="41" t="n">
        <v>45352</v>
      </c>
      <c r="C5964" t="n">
        <v>8</v>
      </c>
      <c r="D5964" t="n">
        <v>0</v>
      </c>
    </row>
    <row r="5965">
      <c r="A5965" t="inlineStr">
        <is>
          <t>U-63e62a</t>
        </is>
      </c>
      <c r="B5965" s="41" t="n">
        <v>45231</v>
      </c>
      <c r="C5965" t="n">
        <v>10</v>
      </c>
      <c r="D5965" t="n">
        <v>0</v>
      </c>
    </row>
    <row r="5966">
      <c r="A5966" t="inlineStr">
        <is>
          <t>U-586e9a</t>
        </is>
      </c>
      <c r="B5966" s="41" t="n">
        <v>45413</v>
      </c>
      <c r="C5966" t="n">
        <v>7</v>
      </c>
      <c r="D5966" t="n">
        <v>0</v>
      </c>
    </row>
    <row r="5967">
      <c r="A5967" t="inlineStr">
        <is>
          <t>U-282fb3</t>
        </is>
      </c>
      <c r="B5967" s="41" t="n">
        <v>45352</v>
      </c>
      <c r="C5967" t="n">
        <v>14</v>
      </c>
      <c r="D5967" t="n">
        <v>4</v>
      </c>
    </row>
    <row r="5968">
      <c r="A5968" t="inlineStr">
        <is>
          <t>U-653bc1</t>
        </is>
      </c>
      <c r="B5968" s="41" t="n">
        <v>45474</v>
      </c>
      <c r="C5968" t="n">
        <v>8</v>
      </c>
      <c r="D5968" t="n">
        <v>0</v>
      </c>
    </row>
    <row r="5969">
      <c r="A5969" t="inlineStr">
        <is>
          <t>U-fd0e88</t>
        </is>
      </c>
      <c r="B5969" s="41" t="n">
        <v>44927</v>
      </c>
      <c r="C5969" t="n">
        <v>10</v>
      </c>
      <c r="D5969" t="n">
        <v>0</v>
      </c>
    </row>
    <row r="5970">
      <c r="A5970" t="inlineStr">
        <is>
          <t>U-3154b8</t>
        </is>
      </c>
      <c r="B5970" s="41" t="n">
        <v>44958</v>
      </c>
      <c r="C5970" t="n">
        <v>5</v>
      </c>
      <c r="D5970" t="n">
        <v>0</v>
      </c>
    </row>
    <row r="5971">
      <c r="A5971" t="inlineStr">
        <is>
          <t>U-b33405</t>
        </is>
      </c>
      <c r="B5971" s="41" t="n">
        <v>44958</v>
      </c>
      <c r="C5971" t="n">
        <v>13</v>
      </c>
      <c r="D5971" t="n">
        <v>0</v>
      </c>
    </row>
    <row r="5972">
      <c r="A5972" t="inlineStr">
        <is>
          <t>U-c9285d</t>
        </is>
      </c>
      <c r="B5972" s="41" t="n">
        <v>44958</v>
      </c>
      <c r="C5972" t="n">
        <v>11</v>
      </c>
      <c r="D5972" t="n">
        <v>0</v>
      </c>
    </row>
    <row r="5973">
      <c r="A5973" t="inlineStr">
        <is>
          <t>U-0283da</t>
        </is>
      </c>
      <c r="B5973" s="41" t="n">
        <v>45352</v>
      </c>
      <c r="C5973" t="n">
        <v>11</v>
      </c>
      <c r="D5973" t="n">
        <v>2</v>
      </c>
    </row>
    <row r="5974">
      <c r="A5974" t="inlineStr">
        <is>
          <t>U-e25dee</t>
        </is>
      </c>
      <c r="B5974" s="41" t="n">
        <v>45505</v>
      </c>
      <c r="C5974" t="n">
        <v>16</v>
      </c>
      <c r="D5974" t="n">
        <v>1</v>
      </c>
    </row>
    <row r="5975">
      <c r="A5975" t="inlineStr">
        <is>
          <t>U-a78c58</t>
        </is>
      </c>
      <c r="B5975" s="41" t="n">
        <v>45078</v>
      </c>
      <c r="C5975" t="n">
        <v>8</v>
      </c>
      <c r="D5975" t="n">
        <v>0</v>
      </c>
    </row>
    <row r="5976">
      <c r="A5976" t="inlineStr">
        <is>
          <t>U-1e47d4</t>
        </is>
      </c>
      <c r="B5976" s="41" t="n">
        <v>45231</v>
      </c>
      <c r="C5976" t="n">
        <v>7</v>
      </c>
      <c r="D5976" t="n">
        <v>0</v>
      </c>
    </row>
    <row r="5977">
      <c r="A5977" t="inlineStr">
        <is>
          <t>U-909d21</t>
        </is>
      </c>
      <c r="B5977" s="41" t="n">
        <v>45200</v>
      </c>
      <c r="C5977" t="n">
        <v>9</v>
      </c>
      <c r="D5977" t="n">
        <v>1</v>
      </c>
    </row>
    <row r="5978">
      <c r="A5978" t="inlineStr">
        <is>
          <t>U-6f455d</t>
        </is>
      </c>
      <c r="B5978" s="41" t="n">
        <v>45536</v>
      </c>
      <c r="C5978" t="n">
        <v>13</v>
      </c>
      <c r="D5978" t="n">
        <v>1</v>
      </c>
    </row>
    <row r="5979">
      <c r="A5979" t="inlineStr">
        <is>
          <t>U-8b7d91</t>
        </is>
      </c>
      <c r="B5979" s="41" t="n">
        <v>45566</v>
      </c>
      <c r="C5979" t="n">
        <v>9</v>
      </c>
      <c r="D5979" t="n">
        <v>0</v>
      </c>
    </row>
    <row r="5980">
      <c r="A5980" t="inlineStr">
        <is>
          <t>U-3a9c50</t>
        </is>
      </c>
      <c r="B5980" s="41" t="n">
        <v>45323</v>
      </c>
      <c r="C5980" t="n">
        <v>9</v>
      </c>
      <c r="D5980" t="n">
        <v>0</v>
      </c>
    </row>
    <row r="5981">
      <c r="A5981" t="inlineStr">
        <is>
          <t>U-383fd0</t>
        </is>
      </c>
      <c r="B5981" s="41" t="n">
        <v>45383</v>
      </c>
      <c r="C5981" t="n">
        <v>15</v>
      </c>
      <c r="D5981" t="n">
        <v>0</v>
      </c>
    </row>
    <row r="5982">
      <c r="A5982" t="inlineStr">
        <is>
          <t>U-bbbe87</t>
        </is>
      </c>
      <c r="B5982" s="41" t="n">
        <v>45474</v>
      </c>
      <c r="C5982" t="n">
        <v>14</v>
      </c>
      <c r="D5982" t="n">
        <v>1</v>
      </c>
    </row>
    <row r="5983">
      <c r="A5983" t="inlineStr">
        <is>
          <t>U-bbc0fb</t>
        </is>
      </c>
      <c r="B5983" s="41" t="n">
        <v>44986</v>
      </c>
      <c r="C5983" t="n">
        <v>6</v>
      </c>
      <c r="D5983" t="n">
        <v>2</v>
      </c>
    </row>
    <row r="5984">
      <c r="A5984" t="inlineStr">
        <is>
          <t>U-6aafa4</t>
        </is>
      </c>
      <c r="B5984" s="41" t="n">
        <v>45627</v>
      </c>
      <c r="C5984" t="n">
        <v>5</v>
      </c>
      <c r="D5984" t="n">
        <v>0</v>
      </c>
    </row>
    <row r="5985">
      <c r="A5985" t="inlineStr">
        <is>
          <t>U-1a2bae</t>
        </is>
      </c>
      <c r="B5985" s="41" t="n">
        <v>44958</v>
      </c>
      <c r="C5985" t="n">
        <v>9</v>
      </c>
      <c r="D5985" t="n">
        <v>0</v>
      </c>
    </row>
    <row r="5986">
      <c r="A5986" t="inlineStr">
        <is>
          <t>U-de4c84</t>
        </is>
      </c>
      <c r="B5986" s="41" t="n">
        <v>45047</v>
      </c>
      <c r="C5986" t="n">
        <v>15</v>
      </c>
      <c r="D5986" t="n">
        <v>4</v>
      </c>
    </row>
    <row r="5987">
      <c r="A5987" t="inlineStr">
        <is>
          <t>U-efa4c0</t>
        </is>
      </c>
      <c r="B5987" s="41" t="n">
        <v>45323</v>
      </c>
      <c r="C5987" t="n">
        <v>8</v>
      </c>
      <c r="D5987" t="n">
        <v>0</v>
      </c>
    </row>
    <row r="5988">
      <c r="A5988" t="inlineStr">
        <is>
          <t>U-1e9805</t>
        </is>
      </c>
      <c r="B5988" s="41" t="n">
        <v>45200</v>
      </c>
      <c r="C5988" t="n">
        <v>6</v>
      </c>
      <c r="D5988" t="n">
        <v>0</v>
      </c>
    </row>
    <row r="5989">
      <c r="A5989" t="inlineStr">
        <is>
          <t>U-907a89</t>
        </is>
      </c>
      <c r="B5989" s="41" t="n">
        <v>44986</v>
      </c>
      <c r="C5989" t="n">
        <v>11</v>
      </c>
      <c r="D5989" t="n">
        <v>0</v>
      </c>
    </row>
    <row r="5990">
      <c r="A5990" t="inlineStr">
        <is>
          <t>U-dadeca</t>
        </is>
      </c>
      <c r="B5990" s="41" t="n">
        <v>44986</v>
      </c>
      <c r="C5990" t="n">
        <v>11</v>
      </c>
      <c r="D5990" t="n">
        <v>0</v>
      </c>
    </row>
    <row r="5991">
      <c r="A5991" t="inlineStr">
        <is>
          <t>U-93880e</t>
        </is>
      </c>
      <c r="B5991" s="41" t="n">
        <v>45108</v>
      </c>
      <c r="C5991" t="n">
        <v>6</v>
      </c>
      <c r="D5991" t="n">
        <v>0</v>
      </c>
    </row>
    <row r="5992">
      <c r="A5992" t="inlineStr">
        <is>
          <t>U-c6a7da</t>
        </is>
      </c>
      <c r="B5992" s="41" t="n">
        <v>45413</v>
      </c>
      <c r="C5992" t="n">
        <v>15</v>
      </c>
      <c r="D5992" t="n">
        <v>0</v>
      </c>
    </row>
    <row r="5993">
      <c r="A5993" t="inlineStr">
        <is>
          <t>U-21e035</t>
        </is>
      </c>
      <c r="B5993" s="41" t="n">
        <v>45413</v>
      </c>
      <c r="C5993" t="n">
        <v>9</v>
      </c>
      <c r="D5993" t="n">
        <v>0</v>
      </c>
    </row>
    <row r="5994">
      <c r="A5994" t="inlineStr">
        <is>
          <t>U-0e1a9d</t>
        </is>
      </c>
      <c r="B5994" s="41" t="n">
        <v>45078</v>
      </c>
      <c r="C5994" t="n">
        <v>12</v>
      </c>
      <c r="D5994" t="n">
        <v>2</v>
      </c>
    </row>
    <row r="5995">
      <c r="A5995" t="inlineStr">
        <is>
          <t>U-1452c2</t>
        </is>
      </c>
      <c r="B5995" s="41" t="n">
        <v>45017</v>
      </c>
      <c r="C5995" t="n">
        <v>12</v>
      </c>
      <c r="D5995" t="n">
        <v>1</v>
      </c>
    </row>
    <row r="5996">
      <c r="A5996" t="inlineStr">
        <is>
          <t>U-627a90</t>
        </is>
      </c>
      <c r="B5996" s="41" t="n">
        <v>45231</v>
      </c>
      <c r="C5996" t="n">
        <v>10</v>
      </c>
      <c r="D5996" t="n">
        <v>1</v>
      </c>
    </row>
    <row r="5997">
      <c r="A5997" t="inlineStr">
        <is>
          <t>U-b712f9</t>
        </is>
      </c>
      <c r="B5997" s="41" t="n">
        <v>45108</v>
      </c>
      <c r="C5997" t="n">
        <v>14</v>
      </c>
      <c r="D5997" t="n">
        <v>3</v>
      </c>
    </row>
    <row r="5998">
      <c r="A5998" t="inlineStr">
        <is>
          <t>U-8008e9</t>
        </is>
      </c>
      <c r="B5998" s="41" t="n">
        <v>45536</v>
      </c>
      <c r="C5998" t="n">
        <v>11</v>
      </c>
      <c r="D5998" t="n">
        <v>0</v>
      </c>
    </row>
    <row r="5999">
      <c r="A5999" t="inlineStr">
        <is>
          <t>U-08e8bb</t>
        </is>
      </c>
      <c r="B5999" s="41" t="n">
        <v>45444</v>
      </c>
      <c r="C5999" t="n">
        <v>8</v>
      </c>
      <c r="D5999" t="n">
        <v>1</v>
      </c>
    </row>
    <row r="6000">
      <c r="A6000" t="inlineStr">
        <is>
          <t>U-86f56c</t>
        </is>
      </c>
      <c r="B6000" s="41" t="n">
        <v>45323</v>
      </c>
      <c r="C6000" t="n">
        <v>10</v>
      </c>
      <c r="D6000" t="n">
        <v>0</v>
      </c>
    </row>
    <row r="6001">
      <c r="A6001" t="inlineStr">
        <is>
          <t>U-ffeabf</t>
        </is>
      </c>
      <c r="B6001" s="41" t="n">
        <v>45078</v>
      </c>
      <c r="C6001" t="n">
        <v>10</v>
      </c>
      <c r="D6001" t="n">
        <v>1</v>
      </c>
    </row>
    <row r="6002">
      <c r="A6002" t="inlineStr">
        <is>
          <t>U-001def</t>
        </is>
      </c>
      <c r="B6002" s="41" t="n">
        <v>45261</v>
      </c>
      <c r="C6002" t="n">
        <v>15</v>
      </c>
      <c r="D6002" t="n">
        <v>0</v>
      </c>
    </row>
    <row r="6003">
      <c r="A6003" t="inlineStr">
        <is>
          <t>U-464977</t>
        </is>
      </c>
      <c r="B6003" s="41" t="n">
        <v>45323</v>
      </c>
      <c r="C6003" t="n">
        <v>15</v>
      </c>
      <c r="D6003" t="n">
        <v>0</v>
      </c>
    </row>
    <row r="6004">
      <c r="A6004" t="inlineStr">
        <is>
          <t>U-07be1e</t>
        </is>
      </c>
      <c r="B6004" s="41" t="n">
        <v>45231</v>
      </c>
      <c r="C6004" t="n">
        <v>11</v>
      </c>
      <c r="D6004" t="n">
        <v>1</v>
      </c>
    </row>
    <row r="6005">
      <c r="A6005" t="inlineStr">
        <is>
          <t>U-c5529c</t>
        </is>
      </c>
      <c r="B6005" s="41" t="n">
        <v>45200</v>
      </c>
      <c r="C6005" t="n">
        <v>14</v>
      </c>
      <c r="D6005" t="n">
        <v>0</v>
      </c>
    </row>
    <row r="6006">
      <c r="A6006" t="inlineStr">
        <is>
          <t>U-cf0c59</t>
        </is>
      </c>
      <c r="B6006" s="41" t="n">
        <v>45352</v>
      </c>
      <c r="C6006" t="n">
        <v>13</v>
      </c>
      <c r="D6006" t="n">
        <v>4</v>
      </c>
    </row>
    <row r="6007">
      <c r="A6007" t="inlineStr">
        <is>
          <t>U-2e2845</t>
        </is>
      </c>
      <c r="B6007" s="41" t="n">
        <v>45383</v>
      </c>
      <c r="C6007" t="n">
        <v>12</v>
      </c>
      <c r="D6007" t="n">
        <v>0</v>
      </c>
    </row>
    <row r="6008">
      <c r="A6008" t="inlineStr">
        <is>
          <t>U-b3bfec</t>
        </is>
      </c>
      <c r="B6008" s="41" t="n">
        <v>45597</v>
      </c>
      <c r="C6008" t="n">
        <v>12</v>
      </c>
      <c r="D6008" t="n">
        <v>0</v>
      </c>
    </row>
    <row r="6009">
      <c r="A6009" t="inlineStr">
        <is>
          <t>U-de8fb6</t>
        </is>
      </c>
      <c r="B6009" s="41" t="n">
        <v>45323</v>
      </c>
      <c r="C6009" t="n">
        <v>12</v>
      </c>
      <c r="D6009" t="n">
        <v>0</v>
      </c>
    </row>
    <row r="6010">
      <c r="A6010" t="inlineStr">
        <is>
          <t>U-01133a</t>
        </is>
      </c>
      <c r="B6010" s="41" t="n">
        <v>44958</v>
      </c>
      <c r="C6010" t="n">
        <v>12</v>
      </c>
      <c r="D6010" t="n">
        <v>0</v>
      </c>
    </row>
    <row r="6011">
      <c r="A6011" t="inlineStr">
        <is>
          <t>U-b960cf</t>
        </is>
      </c>
      <c r="B6011" s="41" t="n">
        <v>45170</v>
      </c>
      <c r="C6011" t="n">
        <v>10</v>
      </c>
      <c r="D6011" t="n">
        <v>1</v>
      </c>
    </row>
    <row r="6012">
      <c r="A6012" t="inlineStr">
        <is>
          <t>U-40bef6</t>
        </is>
      </c>
      <c r="B6012" s="41" t="n">
        <v>45139</v>
      </c>
      <c r="C6012" t="n">
        <v>7</v>
      </c>
      <c r="D6012" t="n">
        <v>0</v>
      </c>
    </row>
    <row r="6013">
      <c r="A6013" t="inlineStr">
        <is>
          <t>U-0c87d4</t>
        </is>
      </c>
      <c r="B6013" s="41" t="n">
        <v>45597</v>
      </c>
      <c r="C6013" t="n">
        <v>11</v>
      </c>
      <c r="D6013" t="n">
        <v>0</v>
      </c>
    </row>
    <row r="6014">
      <c r="A6014" t="inlineStr">
        <is>
          <t>U-9b5c79</t>
        </is>
      </c>
      <c r="B6014" s="41" t="n">
        <v>45352</v>
      </c>
      <c r="C6014" t="n">
        <v>8</v>
      </c>
      <c r="D6014" t="n">
        <v>0</v>
      </c>
    </row>
    <row r="6015">
      <c r="A6015" t="inlineStr">
        <is>
          <t>U-d756cf</t>
        </is>
      </c>
      <c r="B6015" s="41" t="n">
        <v>45200</v>
      </c>
      <c r="C6015" t="n">
        <v>11</v>
      </c>
      <c r="D6015" t="n">
        <v>0</v>
      </c>
    </row>
    <row r="6016">
      <c r="A6016" t="inlineStr">
        <is>
          <t>U-254843</t>
        </is>
      </c>
      <c r="B6016" s="41" t="n">
        <v>45566</v>
      </c>
      <c r="C6016" t="n">
        <v>12</v>
      </c>
      <c r="D6016" t="n">
        <v>0</v>
      </c>
    </row>
    <row r="6017">
      <c r="A6017" t="inlineStr">
        <is>
          <t>U-e7a0f4</t>
        </is>
      </c>
      <c r="B6017" s="41" t="n">
        <v>45566</v>
      </c>
      <c r="C6017" t="n">
        <v>8</v>
      </c>
      <c r="D6017" t="n">
        <v>0</v>
      </c>
    </row>
    <row r="6018">
      <c r="A6018" t="inlineStr">
        <is>
          <t>U-37c8cf</t>
        </is>
      </c>
      <c r="B6018" s="41" t="n">
        <v>45200</v>
      </c>
      <c r="C6018" t="n">
        <v>13</v>
      </c>
      <c r="D6018" t="n">
        <v>0</v>
      </c>
    </row>
    <row r="6019">
      <c r="A6019" t="inlineStr">
        <is>
          <t>U-3b04ce</t>
        </is>
      </c>
      <c r="B6019" s="41" t="n">
        <v>45627</v>
      </c>
      <c r="C6019" t="n">
        <v>10</v>
      </c>
      <c r="D6019" t="n">
        <v>0</v>
      </c>
    </row>
    <row r="6020">
      <c r="A6020" t="inlineStr">
        <is>
          <t>U-6275db</t>
        </is>
      </c>
      <c r="B6020" s="41" t="n">
        <v>44986</v>
      </c>
      <c r="C6020" t="n">
        <v>19</v>
      </c>
      <c r="D6020" t="n">
        <v>0</v>
      </c>
    </row>
    <row r="6021">
      <c r="A6021" t="inlineStr">
        <is>
          <t>U-a3f23c</t>
        </is>
      </c>
      <c r="B6021" s="41" t="n">
        <v>45292</v>
      </c>
      <c r="C6021" t="n">
        <v>15</v>
      </c>
      <c r="D6021" t="n">
        <v>4</v>
      </c>
    </row>
    <row r="6022">
      <c r="A6022" t="inlineStr">
        <is>
          <t>U-5d8777</t>
        </is>
      </c>
      <c r="B6022" s="41" t="n">
        <v>45444</v>
      </c>
      <c r="C6022" t="n">
        <v>8</v>
      </c>
      <c r="D6022" t="n">
        <v>0</v>
      </c>
    </row>
    <row r="6023">
      <c r="A6023" t="inlineStr">
        <is>
          <t>U-407259</t>
        </is>
      </c>
      <c r="B6023" s="41" t="n">
        <v>45139</v>
      </c>
      <c r="C6023" t="n">
        <v>9</v>
      </c>
      <c r="D6023" t="n">
        <v>0</v>
      </c>
    </row>
    <row r="6024">
      <c r="A6024" t="inlineStr">
        <is>
          <t>U-337fbf</t>
        </is>
      </c>
      <c r="B6024" s="41" t="n">
        <v>45292</v>
      </c>
      <c r="C6024" t="n">
        <v>15</v>
      </c>
      <c r="D6024" t="n">
        <v>0</v>
      </c>
    </row>
    <row r="6025">
      <c r="A6025" t="inlineStr">
        <is>
          <t>U-7e38b8</t>
        </is>
      </c>
      <c r="B6025" s="41" t="n">
        <v>45292</v>
      </c>
      <c r="C6025" t="n">
        <v>12</v>
      </c>
      <c r="D6025" t="n">
        <v>0</v>
      </c>
    </row>
    <row r="6026">
      <c r="A6026" t="inlineStr">
        <is>
          <t>U-b8d54a</t>
        </is>
      </c>
      <c r="B6026" s="41" t="n">
        <v>45292</v>
      </c>
      <c r="C6026" t="n">
        <v>14</v>
      </c>
      <c r="D6026" t="n">
        <v>0</v>
      </c>
    </row>
    <row r="6027">
      <c r="A6027" t="inlineStr">
        <is>
          <t>U-65d6b2</t>
        </is>
      </c>
      <c r="B6027" s="41" t="n">
        <v>45231</v>
      </c>
      <c r="C6027" t="n">
        <v>10</v>
      </c>
      <c r="D6027" t="n">
        <v>0</v>
      </c>
    </row>
    <row r="6028">
      <c r="A6028" t="inlineStr">
        <is>
          <t>U-af229d</t>
        </is>
      </c>
      <c r="B6028" s="41" t="n">
        <v>44927</v>
      </c>
      <c r="C6028" t="n">
        <v>11</v>
      </c>
      <c r="D6028" t="n">
        <v>0</v>
      </c>
    </row>
    <row r="6029">
      <c r="A6029" t="inlineStr">
        <is>
          <t>U-996c8a</t>
        </is>
      </c>
      <c r="B6029" s="41" t="n">
        <v>44927</v>
      </c>
      <c r="C6029" t="n">
        <v>6</v>
      </c>
      <c r="D6029" t="n">
        <v>1</v>
      </c>
    </row>
    <row r="6030">
      <c r="A6030" t="inlineStr">
        <is>
          <t>U-21e9b2</t>
        </is>
      </c>
      <c r="B6030" s="41" t="n">
        <v>44958</v>
      </c>
      <c r="C6030" t="n">
        <v>13</v>
      </c>
      <c r="D6030" t="n">
        <v>1</v>
      </c>
    </row>
    <row r="6031">
      <c r="A6031" t="inlineStr">
        <is>
          <t>U-aeb15f</t>
        </is>
      </c>
      <c r="B6031" s="41" t="n">
        <v>45413</v>
      </c>
      <c r="C6031" t="n">
        <v>10</v>
      </c>
      <c r="D6031" t="n">
        <v>0</v>
      </c>
    </row>
    <row r="6032">
      <c r="A6032" t="inlineStr">
        <is>
          <t>U-5a8223</t>
        </is>
      </c>
      <c r="B6032" s="41" t="n">
        <v>45047</v>
      </c>
      <c r="C6032" t="n">
        <v>11</v>
      </c>
      <c r="D6032" t="n">
        <v>0</v>
      </c>
    </row>
    <row r="6033">
      <c r="A6033" t="inlineStr">
        <is>
          <t>U-0889db</t>
        </is>
      </c>
      <c r="B6033" s="41" t="n">
        <v>45505</v>
      </c>
      <c r="C6033" t="n">
        <v>9</v>
      </c>
      <c r="D6033" t="n">
        <v>0</v>
      </c>
    </row>
    <row r="6034">
      <c r="A6034" t="inlineStr">
        <is>
          <t>U-bd379c</t>
        </is>
      </c>
      <c r="B6034" s="41" t="n">
        <v>45231</v>
      </c>
      <c r="C6034" t="n">
        <v>10</v>
      </c>
      <c r="D6034" t="n">
        <v>1</v>
      </c>
    </row>
    <row r="6035">
      <c r="A6035" t="inlineStr">
        <is>
          <t>U-c5654b</t>
        </is>
      </c>
      <c r="B6035" s="41" t="n">
        <v>45078</v>
      </c>
      <c r="C6035" t="n">
        <v>11</v>
      </c>
      <c r="D6035" t="n">
        <v>0</v>
      </c>
    </row>
    <row r="6036">
      <c r="A6036" t="inlineStr">
        <is>
          <t>U-e39685</t>
        </is>
      </c>
      <c r="B6036" s="41" t="n">
        <v>45352</v>
      </c>
      <c r="C6036" t="n">
        <v>3</v>
      </c>
      <c r="D6036" t="n">
        <v>0</v>
      </c>
    </row>
    <row r="6037">
      <c r="A6037" t="inlineStr">
        <is>
          <t>U-87f11e</t>
        </is>
      </c>
      <c r="B6037" s="41" t="n">
        <v>45566</v>
      </c>
      <c r="C6037" t="n">
        <v>6</v>
      </c>
      <c r="D6037" t="n">
        <v>3</v>
      </c>
    </row>
    <row r="6038">
      <c r="A6038" t="inlineStr">
        <is>
          <t>U-a2e74c</t>
        </is>
      </c>
      <c r="B6038" s="41" t="n">
        <v>44986</v>
      </c>
      <c r="C6038" t="n">
        <v>6</v>
      </c>
      <c r="D6038" t="n">
        <v>0</v>
      </c>
    </row>
    <row r="6039">
      <c r="A6039" t="inlineStr">
        <is>
          <t>U-cab77b</t>
        </is>
      </c>
      <c r="B6039" s="41" t="n">
        <v>45505</v>
      </c>
      <c r="C6039" t="n">
        <v>6</v>
      </c>
      <c r="D6039" t="n">
        <v>0</v>
      </c>
    </row>
    <row r="6040">
      <c r="A6040" t="inlineStr">
        <is>
          <t>U-67f60a</t>
        </is>
      </c>
      <c r="B6040" s="41" t="n">
        <v>45505</v>
      </c>
      <c r="C6040" t="n">
        <v>8</v>
      </c>
      <c r="D6040" t="n">
        <v>0</v>
      </c>
    </row>
    <row r="6041">
      <c r="A6041" t="inlineStr">
        <is>
          <t>U-7f5428</t>
        </is>
      </c>
      <c r="B6041" s="41" t="n">
        <v>45170</v>
      </c>
      <c r="C6041" t="n">
        <v>6</v>
      </c>
      <c r="D6041" t="n">
        <v>0</v>
      </c>
    </row>
    <row r="6042">
      <c r="A6042" t="inlineStr">
        <is>
          <t>U-5aeb59</t>
        </is>
      </c>
      <c r="B6042" s="41" t="n">
        <v>44986</v>
      </c>
      <c r="C6042" t="n">
        <v>8</v>
      </c>
      <c r="D6042" t="n">
        <v>0</v>
      </c>
    </row>
    <row r="6043">
      <c r="A6043" t="inlineStr">
        <is>
          <t>U-8dde98</t>
        </is>
      </c>
      <c r="B6043" s="41" t="n">
        <v>45200</v>
      </c>
      <c r="C6043" t="n">
        <v>7</v>
      </c>
      <c r="D6043" t="n">
        <v>0</v>
      </c>
    </row>
    <row r="6044">
      <c r="A6044" t="inlineStr">
        <is>
          <t>U-d832b5</t>
        </is>
      </c>
      <c r="B6044" s="41" t="n">
        <v>45566</v>
      </c>
      <c r="C6044" t="n">
        <v>12</v>
      </c>
      <c r="D6044" t="n">
        <v>0</v>
      </c>
    </row>
    <row r="6045">
      <c r="A6045" t="inlineStr">
        <is>
          <t>U-5f63bb</t>
        </is>
      </c>
      <c r="B6045" s="41" t="n">
        <v>45352</v>
      </c>
      <c r="C6045" t="n">
        <v>16</v>
      </c>
      <c r="D6045" t="n">
        <v>0</v>
      </c>
    </row>
    <row r="6046">
      <c r="A6046" t="inlineStr">
        <is>
          <t>U-d0cd9e</t>
        </is>
      </c>
      <c r="B6046" s="41" t="n">
        <v>45200</v>
      </c>
      <c r="C6046" t="n">
        <v>8</v>
      </c>
      <c r="D6046" t="n">
        <v>1</v>
      </c>
    </row>
    <row r="6047">
      <c r="A6047" t="inlineStr">
        <is>
          <t>U-9b5207</t>
        </is>
      </c>
      <c r="B6047" s="41" t="n">
        <v>45200</v>
      </c>
      <c r="C6047" t="n">
        <v>12</v>
      </c>
      <c r="D6047" t="n">
        <v>0</v>
      </c>
    </row>
    <row r="6048">
      <c r="A6048" t="inlineStr">
        <is>
          <t>U-40634d</t>
        </is>
      </c>
      <c r="B6048" s="41" t="n">
        <v>45078</v>
      </c>
      <c r="C6048" t="n">
        <v>11</v>
      </c>
      <c r="D6048" t="n">
        <v>0</v>
      </c>
    </row>
    <row r="6049">
      <c r="A6049" t="inlineStr">
        <is>
          <t>U-868251</t>
        </is>
      </c>
      <c r="B6049" s="41" t="n">
        <v>45078</v>
      </c>
      <c r="C6049" t="n">
        <v>8</v>
      </c>
      <c r="D6049" t="n">
        <v>0</v>
      </c>
    </row>
    <row r="6050">
      <c r="A6050" t="inlineStr">
        <is>
          <t>U-4438b4</t>
        </is>
      </c>
      <c r="B6050" s="41" t="n">
        <v>45383</v>
      </c>
      <c r="C6050" t="n">
        <v>17</v>
      </c>
      <c r="D6050" t="n">
        <v>1</v>
      </c>
    </row>
    <row r="6051">
      <c r="A6051" t="inlineStr">
        <is>
          <t>U-6c02f2</t>
        </is>
      </c>
      <c r="B6051" s="41" t="n">
        <v>44927</v>
      </c>
      <c r="C6051" t="n">
        <v>10</v>
      </c>
      <c r="D6051" t="n">
        <v>0</v>
      </c>
    </row>
    <row r="6052">
      <c r="A6052" t="inlineStr">
        <is>
          <t>U-19e1a0</t>
        </is>
      </c>
      <c r="B6052" s="41" t="n">
        <v>45627</v>
      </c>
      <c r="C6052" t="n">
        <v>6</v>
      </c>
      <c r="D6052" t="n">
        <v>0</v>
      </c>
    </row>
    <row r="6053">
      <c r="A6053" t="inlineStr">
        <is>
          <t>U-0df75b</t>
        </is>
      </c>
      <c r="B6053" s="41" t="n">
        <v>45352</v>
      </c>
      <c r="C6053" t="n">
        <v>10</v>
      </c>
      <c r="D6053" t="n">
        <v>1</v>
      </c>
    </row>
    <row r="6054">
      <c r="A6054" t="inlineStr">
        <is>
          <t>U-788bf0</t>
        </is>
      </c>
      <c r="B6054" s="41" t="n">
        <v>45200</v>
      </c>
      <c r="C6054" t="n">
        <v>13</v>
      </c>
      <c r="D6054" t="n">
        <v>0</v>
      </c>
    </row>
    <row r="6055">
      <c r="A6055" t="inlineStr">
        <is>
          <t>U-85c6ca</t>
        </is>
      </c>
      <c r="B6055" s="41" t="n">
        <v>45597</v>
      </c>
      <c r="C6055" t="n">
        <v>7</v>
      </c>
      <c r="D6055" t="n">
        <v>0</v>
      </c>
    </row>
    <row r="6056">
      <c r="A6056" t="inlineStr">
        <is>
          <t>U-7b6f55</t>
        </is>
      </c>
      <c r="B6056" s="41" t="n">
        <v>45231</v>
      </c>
      <c r="C6056" t="n">
        <v>5</v>
      </c>
      <c r="D6056" t="n">
        <v>0</v>
      </c>
    </row>
    <row r="6057">
      <c r="A6057" t="inlineStr">
        <is>
          <t>U-5c8f6c</t>
        </is>
      </c>
      <c r="B6057" s="41" t="n">
        <v>45323</v>
      </c>
      <c r="C6057" t="n">
        <v>10</v>
      </c>
      <c r="D6057" t="n">
        <v>0</v>
      </c>
    </row>
    <row r="6058">
      <c r="A6058" t="inlineStr">
        <is>
          <t>U-c42ade</t>
        </is>
      </c>
      <c r="B6058" s="41" t="n">
        <v>45536</v>
      </c>
      <c r="C6058" t="n">
        <v>9</v>
      </c>
      <c r="D6058" t="n">
        <v>0</v>
      </c>
    </row>
    <row r="6059">
      <c r="A6059" t="inlineStr">
        <is>
          <t>U-f8b2d6</t>
        </is>
      </c>
      <c r="B6059" s="41" t="n">
        <v>45444</v>
      </c>
      <c r="C6059" t="n">
        <v>9</v>
      </c>
      <c r="D6059" t="n">
        <v>1</v>
      </c>
    </row>
    <row r="6060">
      <c r="A6060" t="inlineStr">
        <is>
          <t>U-90228b</t>
        </is>
      </c>
      <c r="B6060" s="41" t="n">
        <v>45474</v>
      </c>
      <c r="C6060" t="n">
        <v>6</v>
      </c>
      <c r="D6060" t="n">
        <v>0</v>
      </c>
    </row>
    <row r="6061">
      <c r="A6061" t="inlineStr">
        <is>
          <t>U-7523c5</t>
        </is>
      </c>
      <c r="B6061" s="41" t="n">
        <v>45597</v>
      </c>
      <c r="C6061" t="n">
        <v>13</v>
      </c>
      <c r="D6061" t="n">
        <v>0</v>
      </c>
    </row>
    <row r="6062">
      <c r="A6062" t="inlineStr">
        <is>
          <t>U-0ad0f2</t>
        </is>
      </c>
      <c r="B6062" s="41" t="n">
        <v>45047</v>
      </c>
      <c r="C6062" t="n">
        <v>8</v>
      </c>
      <c r="D6062" t="n">
        <v>4</v>
      </c>
    </row>
    <row r="6063">
      <c r="A6063" t="inlineStr">
        <is>
          <t>U-335805</t>
        </is>
      </c>
      <c r="B6063" s="41" t="n">
        <v>45139</v>
      </c>
      <c r="C6063" t="n">
        <v>12</v>
      </c>
      <c r="D6063" t="n">
        <v>1</v>
      </c>
    </row>
    <row r="6064">
      <c r="A6064" t="inlineStr">
        <is>
          <t>U-d65613</t>
        </is>
      </c>
      <c r="B6064" s="41" t="n">
        <v>44958</v>
      </c>
      <c r="C6064" t="n">
        <v>9</v>
      </c>
      <c r="D6064" t="n">
        <v>0</v>
      </c>
    </row>
    <row r="6065">
      <c r="A6065" t="inlineStr">
        <is>
          <t>U-8562fc</t>
        </is>
      </c>
      <c r="B6065" s="41" t="n">
        <v>45261</v>
      </c>
      <c r="C6065" t="n">
        <v>9</v>
      </c>
      <c r="D6065" t="n">
        <v>1</v>
      </c>
    </row>
    <row r="6066">
      <c r="A6066" t="inlineStr">
        <is>
          <t>U-da073c</t>
        </is>
      </c>
      <c r="B6066" s="41" t="n">
        <v>45566</v>
      </c>
      <c r="C6066" t="n">
        <v>11</v>
      </c>
      <c r="D6066" t="n">
        <v>2</v>
      </c>
    </row>
    <row r="6067">
      <c r="A6067" t="inlineStr">
        <is>
          <t>U-15431f</t>
        </is>
      </c>
      <c r="B6067" s="41" t="n">
        <v>45505</v>
      </c>
      <c r="C6067" t="n">
        <v>6</v>
      </c>
      <c r="D6067" t="n">
        <v>0</v>
      </c>
    </row>
    <row r="6068">
      <c r="A6068" t="inlineStr">
        <is>
          <t>U-d5fd53</t>
        </is>
      </c>
      <c r="B6068" s="41" t="n">
        <v>45139</v>
      </c>
      <c r="C6068" t="n">
        <v>15</v>
      </c>
      <c r="D6068" t="n">
        <v>0</v>
      </c>
    </row>
    <row r="6069">
      <c r="A6069" t="inlineStr">
        <is>
          <t>U-b252b8</t>
        </is>
      </c>
      <c r="B6069" s="41" t="n">
        <v>45627</v>
      </c>
      <c r="C6069" t="n">
        <v>8</v>
      </c>
      <c r="D6069" t="n">
        <v>0</v>
      </c>
    </row>
    <row r="6070">
      <c r="A6070" t="inlineStr">
        <is>
          <t>U-744397</t>
        </is>
      </c>
      <c r="B6070" s="41" t="n">
        <v>45352</v>
      </c>
      <c r="C6070" t="n">
        <v>10</v>
      </c>
      <c r="D6070" t="n">
        <v>0</v>
      </c>
    </row>
    <row r="6071">
      <c r="A6071" t="inlineStr">
        <is>
          <t>U-410734</t>
        </is>
      </c>
      <c r="B6071" s="41" t="n">
        <v>45078</v>
      </c>
      <c r="C6071" t="n">
        <v>12</v>
      </c>
      <c r="D6071" t="n">
        <v>0</v>
      </c>
    </row>
    <row r="6072">
      <c r="A6072" t="inlineStr">
        <is>
          <t>U-53b8b9</t>
        </is>
      </c>
      <c r="B6072" s="41" t="n">
        <v>45352</v>
      </c>
      <c r="C6072" t="n">
        <v>6</v>
      </c>
      <c r="D6072" t="n">
        <v>0</v>
      </c>
    </row>
    <row r="6073">
      <c r="A6073" t="inlineStr">
        <is>
          <t>U-c272c9</t>
        </is>
      </c>
      <c r="B6073" s="41" t="n">
        <v>45017</v>
      </c>
      <c r="C6073" t="n">
        <v>11</v>
      </c>
      <c r="D6073" t="n">
        <v>0</v>
      </c>
    </row>
    <row r="6074">
      <c r="A6074" t="inlineStr">
        <is>
          <t>U-2f75cd</t>
        </is>
      </c>
      <c r="B6074" s="41" t="n">
        <v>45444</v>
      </c>
      <c r="C6074" t="n">
        <v>5</v>
      </c>
      <c r="D6074" t="n">
        <v>0</v>
      </c>
    </row>
    <row r="6075">
      <c r="A6075" t="inlineStr">
        <is>
          <t>U-f477ec</t>
        </is>
      </c>
      <c r="B6075" s="41" t="n">
        <v>44958</v>
      </c>
      <c r="C6075" t="n">
        <v>10</v>
      </c>
      <c r="D6075" t="n">
        <v>3</v>
      </c>
    </row>
    <row r="6076">
      <c r="A6076" t="inlineStr">
        <is>
          <t>U-655e56</t>
        </is>
      </c>
      <c r="B6076" s="41" t="n">
        <v>45474</v>
      </c>
      <c r="C6076" t="n">
        <v>6</v>
      </c>
      <c r="D6076" t="n">
        <v>2</v>
      </c>
    </row>
    <row r="6077">
      <c r="A6077" t="inlineStr">
        <is>
          <t>U-86bfde</t>
        </is>
      </c>
      <c r="B6077" s="41" t="n">
        <v>44986</v>
      </c>
      <c r="C6077" t="n">
        <v>10</v>
      </c>
      <c r="D6077" t="n">
        <v>0</v>
      </c>
    </row>
    <row r="6078">
      <c r="A6078" t="inlineStr">
        <is>
          <t>U-2eda9c</t>
        </is>
      </c>
      <c r="B6078" s="41" t="n">
        <v>45505</v>
      </c>
      <c r="C6078" t="n">
        <v>10</v>
      </c>
      <c r="D6078" t="n">
        <v>0</v>
      </c>
    </row>
    <row r="6079">
      <c r="A6079" t="inlineStr">
        <is>
          <t>U-b7a165</t>
        </is>
      </c>
      <c r="B6079" s="41" t="n">
        <v>45139</v>
      </c>
      <c r="C6079" t="n">
        <v>5</v>
      </c>
      <c r="D6079" t="n">
        <v>0</v>
      </c>
    </row>
    <row r="6080">
      <c r="A6080" t="inlineStr">
        <is>
          <t>U-187c38</t>
        </is>
      </c>
      <c r="B6080" s="41" t="n">
        <v>45292</v>
      </c>
      <c r="C6080" t="n">
        <v>11</v>
      </c>
      <c r="D6080" t="n">
        <v>0</v>
      </c>
    </row>
    <row r="6081">
      <c r="A6081" t="inlineStr">
        <is>
          <t>U-8de4d7</t>
        </is>
      </c>
      <c r="B6081" s="41" t="n">
        <v>45047</v>
      </c>
      <c r="C6081" t="n">
        <v>15</v>
      </c>
      <c r="D6081" t="n">
        <v>0</v>
      </c>
    </row>
    <row r="6082">
      <c r="A6082" t="inlineStr">
        <is>
          <t>U-7d70f5</t>
        </is>
      </c>
      <c r="B6082" s="41" t="n">
        <v>45413</v>
      </c>
      <c r="C6082" t="n">
        <v>13</v>
      </c>
      <c r="D6082" t="n">
        <v>0</v>
      </c>
    </row>
    <row r="6083">
      <c r="A6083" t="inlineStr">
        <is>
          <t>U-618cb2</t>
        </is>
      </c>
      <c r="B6083" s="41" t="n">
        <v>44927</v>
      </c>
      <c r="C6083" t="n">
        <v>13</v>
      </c>
      <c r="D6083" t="n">
        <v>1</v>
      </c>
    </row>
    <row r="6084">
      <c r="A6084" t="inlineStr">
        <is>
          <t>U-5bb911</t>
        </is>
      </c>
      <c r="B6084" s="41" t="n">
        <v>44958</v>
      </c>
      <c r="C6084" t="n">
        <v>11</v>
      </c>
      <c r="D6084" t="n">
        <v>1</v>
      </c>
    </row>
    <row r="6085">
      <c r="A6085" t="inlineStr">
        <is>
          <t>U-78447f</t>
        </is>
      </c>
      <c r="B6085" s="41" t="n">
        <v>45505</v>
      </c>
      <c r="C6085" t="n">
        <v>10</v>
      </c>
      <c r="D6085" t="n">
        <v>0</v>
      </c>
    </row>
    <row r="6086">
      <c r="A6086" t="inlineStr">
        <is>
          <t>U-32a0b5</t>
        </is>
      </c>
      <c r="B6086" s="41" t="n">
        <v>45323</v>
      </c>
      <c r="C6086" t="n">
        <v>7</v>
      </c>
      <c r="D6086" t="n">
        <v>0</v>
      </c>
    </row>
    <row r="6087">
      <c r="A6087" t="inlineStr">
        <is>
          <t>U-d60449</t>
        </is>
      </c>
      <c r="B6087" s="41" t="n">
        <v>45444</v>
      </c>
      <c r="C6087" t="n">
        <v>6</v>
      </c>
      <c r="D6087" t="n">
        <v>1</v>
      </c>
    </row>
    <row r="6088">
      <c r="A6088" t="inlineStr">
        <is>
          <t>U-6139d1</t>
        </is>
      </c>
      <c r="B6088" s="41" t="n">
        <v>45231</v>
      </c>
      <c r="C6088" t="n">
        <v>12</v>
      </c>
      <c r="D6088" t="n">
        <v>0</v>
      </c>
    </row>
    <row r="6089">
      <c r="A6089" t="inlineStr">
        <is>
          <t>U-1f87b6</t>
        </is>
      </c>
      <c r="B6089" s="41" t="n">
        <v>45139</v>
      </c>
      <c r="C6089" t="n">
        <v>12</v>
      </c>
      <c r="D6089" t="n">
        <v>0</v>
      </c>
    </row>
    <row r="6090">
      <c r="A6090" t="inlineStr">
        <is>
          <t>U-99c397</t>
        </is>
      </c>
      <c r="B6090" s="41" t="n">
        <v>45200</v>
      </c>
      <c r="C6090" t="n">
        <v>10</v>
      </c>
      <c r="D6090" t="n">
        <v>0</v>
      </c>
    </row>
    <row r="6091">
      <c r="A6091" t="inlineStr">
        <is>
          <t>U-75a7b3</t>
        </is>
      </c>
      <c r="B6091" s="41" t="n">
        <v>45170</v>
      </c>
      <c r="C6091" t="n">
        <v>11</v>
      </c>
      <c r="D6091" t="n">
        <v>0</v>
      </c>
    </row>
    <row r="6092">
      <c r="A6092" t="inlineStr">
        <is>
          <t>U-8a18c7</t>
        </is>
      </c>
      <c r="B6092" s="41" t="n">
        <v>45017</v>
      </c>
      <c r="C6092" t="n">
        <v>8</v>
      </c>
      <c r="D6092" t="n">
        <v>0</v>
      </c>
    </row>
    <row r="6093">
      <c r="A6093" t="inlineStr">
        <is>
          <t>U-028a6f</t>
        </is>
      </c>
      <c r="B6093" s="41" t="n">
        <v>45292</v>
      </c>
      <c r="C6093" t="n">
        <v>16</v>
      </c>
      <c r="D6093" t="n">
        <v>0</v>
      </c>
    </row>
    <row r="6094">
      <c r="A6094" t="inlineStr">
        <is>
          <t>U-4f442c</t>
        </is>
      </c>
      <c r="B6094" s="41" t="n">
        <v>45474</v>
      </c>
      <c r="C6094" t="n">
        <v>13</v>
      </c>
      <c r="D6094" t="n">
        <v>0</v>
      </c>
    </row>
    <row r="6095">
      <c r="A6095" t="inlineStr">
        <is>
          <t>U-5e5342</t>
        </is>
      </c>
      <c r="B6095" s="41" t="n">
        <v>44927</v>
      </c>
      <c r="C6095" t="n">
        <v>14</v>
      </c>
      <c r="D6095" t="n">
        <v>0</v>
      </c>
    </row>
    <row r="6096">
      <c r="A6096" t="inlineStr">
        <is>
          <t>U-475aa0</t>
        </is>
      </c>
      <c r="B6096" s="41" t="n">
        <v>45505</v>
      </c>
      <c r="C6096" t="n">
        <v>9</v>
      </c>
      <c r="D6096" t="n">
        <v>0</v>
      </c>
    </row>
    <row r="6097">
      <c r="A6097" t="inlineStr">
        <is>
          <t>U-b59f80</t>
        </is>
      </c>
      <c r="B6097" s="41" t="n">
        <v>45444</v>
      </c>
      <c r="C6097" t="n">
        <v>9</v>
      </c>
      <c r="D6097" t="n">
        <v>2</v>
      </c>
    </row>
    <row r="6098">
      <c r="A6098" t="inlineStr">
        <is>
          <t>U-1ca6c4</t>
        </is>
      </c>
      <c r="B6098" s="41" t="n">
        <v>45566</v>
      </c>
      <c r="C6098" t="n">
        <v>6</v>
      </c>
      <c r="D6098" t="n">
        <v>6</v>
      </c>
    </row>
    <row r="6099">
      <c r="A6099" t="inlineStr">
        <is>
          <t>U-fbab01</t>
        </is>
      </c>
      <c r="B6099" s="41" t="n">
        <v>45444</v>
      </c>
      <c r="C6099" t="n">
        <v>12</v>
      </c>
      <c r="D6099" t="n">
        <v>0</v>
      </c>
    </row>
    <row r="6100">
      <c r="A6100" t="inlineStr">
        <is>
          <t>U-8d23a4</t>
        </is>
      </c>
      <c r="B6100" s="41" t="n">
        <v>45474</v>
      </c>
      <c r="C6100" t="n">
        <v>14</v>
      </c>
      <c r="D6100" t="n">
        <v>0</v>
      </c>
    </row>
    <row r="6101">
      <c r="A6101" t="inlineStr">
        <is>
          <t>U-3400b7</t>
        </is>
      </c>
      <c r="B6101" s="41" t="n">
        <v>45078</v>
      </c>
      <c r="C6101" t="n">
        <v>9</v>
      </c>
      <c r="D6101" t="n">
        <v>0</v>
      </c>
    </row>
    <row r="6102">
      <c r="A6102" t="inlineStr">
        <is>
          <t>U-fb53e3</t>
        </is>
      </c>
      <c r="B6102" s="41" t="n">
        <v>45292</v>
      </c>
      <c r="C6102" t="n">
        <v>17</v>
      </c>
      <c r="D6102" t="n">
        <v>0</v>
      </c>
    </row>
    <row r="6103">
      <c r="A6103" t="inlineStr">
        <is>
          <t>U-86ca17</t>
        </is>
      </c>
      <c r="B6103" s="41" t="n">
        <v>45292</v>
      </c>
      <c r="C6103" t="n">
        <v>16</v>
      </c>
      <c r="D6103" t="n">
        <v>2</v>
      </c>
    </row>
    <row r="6104">
      <c r="A6104" t="inlineStr">
        <is>
          <t>U-c17482</t>
        </is>
      </c>
      <c r="B6104" s="41" t="n">
        <v>45383</v>
      </c>
      <c r="C6104" t="n">
        <v>6</v>
      </c>
      <c r="D6104" t="n">
        <v>0</v>
      </c>
    </row>
    <row r="6105">
      <c r="A6105" t="inlineStr">
        <is>
          <t>U-d11cfd</t>
        </is>
      </c>
      <c r="B6105" s="41" t="n">
        <v>45170</v>
      </c>
      <c r="C6105" t="n">
        <v>7</v>
      </c>
      <c r="D6105" t="n">
        <v>2</v>
      </c>
    </row>
    <row r="6106">
      <c r="A6106" t="inlineStr">
        <is>
          <t>U-5de890</t>
        </is>
      </c>
      <c r="B6106" s="41" t="n">
        <v>44986</v>
      </c>
      <c r="C6106" t="n">
        <v>6</v>
      </c>
      <c r="D6106" t="n">
        <v>0</v>
      </c>
    </row>
    <row r="6107">
      <c r="A6107" t="inlineStr">
        <is>
          <t>U-1275dc</t>
        </is>
      </c>
      <c r="B6107" s="41" t="n">
        <v>45139</v>
      </c>
      <c r="C6107" t="n">
        <v>13</v>
      </c>
      <c r="D6107" t="n">
        <v>1</v>
      </c>
    </row>
    <row r="6108">
      <c r="A6108" t="inlineStr">
        <is>
          <t>U-8ffe7d</t>
        </is>
      </c>
      <c r="B6108" s="41" t="n">
        <v>45108</v>
      </c>
      <c r="C6108" t="n">
        <v>15</v>
      </c>
      <c r="D6108" t="n">
        <v>3</v>
      </c>
    </row>
    <row r="6109">
      <c r="A6109" t="inlineStr">
        <is>
          <t>U-358b9a</t>
        </is>
      </c>
      <c r="B6109" s="41" t="n">
        <v>45566</v>
      </c>
      <c r="C6109" t="n">
        <v>5</v>
      </c>
      <c r="D6109" t="n">
        <v>0</v>
      </c>
    </row>
    <row r="6110">
      <c r="A6110" t="inlineStr">
        <is>
          <t>U-689759</t>
        </is>
      </c>
      <c r="B6110" s="41" t="n">
        <v>45078</v>
      </c>
      <c r="C6110" t="n">
        <v>9</v>
      </c>
      <c r="D6110" t="n">
        <v>0</v>
      </c>
    </row>
    <row r="6111">
      <c r="A6111" t="inlineStr">
        <is>
          <t>U-70d133</t>
        </is>
      </c>
      <c r="B6111" s="41" t="n">
        <v>45017</v>
      </c>
      <c r="C6111" t="n">
        <v>12</v>
      </c>
      <c r="D6111" t="n">
        <v>0</v>
      </c>
    </row>
    <row r="6112">
      <c r="A6112" t="inlineStr">
        <is>
          <t>U-3af478</t>
        </is>
      </c>
      <c r="B6112" s="41" t="n">
        <v>45597</v>
      </c>
      <c r="C6112" t="n">
        <v>5</v>
      </c>
      <c r="D6112" t="n">
        <v>0</v>
      </c>
    </row>
    <row r="6113">
      <c r="A6113" t="inlineStr">
        <is>
          <t>U-a69155</t>
        </is>
      </c>
      <c r="B6113" s="41" t="n">
        <v>45474</v>
      </c>
      <c r="C6113" t="n">
        <v>14</v>
      </c>
      <c r="D6113" t="n">
        <v>1</v>
      </c>
    </row>
    <row r="6114">
      <c r="A6114" t="inlineStr">
        <is>
          <t>U-ebd8eb</t>
        </is>
      </c>
      <c r="B6114" s="41" t="n">
        <v>45047</v>
      </c>
      <c r="C6114" t="n">
        <v>9</v>
      </c>
      <c r="D6114" t="n">
        <v>1</v>
      </c>
    </row>
    <row r="6115">
      <c r="A6115" t="inlineStr">
        <is>
          <t>U-e26f3d</t>
        </is>
      </c>
      <c r="B6115" s="41" t="n">
        <v>45200</v>
      </c>
      <c r="C6115" t="n">
        <v>7</v>
      </c>
      <c r="D6115" t="n">
        <v>0</v>
      </c>
    </row>
    <row r="6116">
      <c r="A6116" t="inlineStr">
        <is>
          <t>U-b98b47</t>
        </is>
      </c>
      <c r="B6116" s="41" t="n">
        <v>45597</v>
      </c>
      <c r="C6116" t="n">
        <v>16</v>
      </c>
      <c r="D6116" t="n">
        <v>0</v>
      </c>
    </row>
    <row r="6117">
      <c r="A6117" t="inlineStr">
        <is>
          <t>U-5dfa3f</t>
        </is>
      </c>
      <c r="B6117" s="41" t="n">
        <v>45566</v>
      </c>
      <c r="C6117" t="n">
        <v>11</v>
      </c>
      <c r="D6117" t="n">
        <v>0</v>
      </c>
    </row>
    <row r="6118">
      <c r="A6118" t="inlineStr">
        <is>
          <t>U-e9400c</t>
        </is>
      </c>
      <c r="B6118" s="41" t="n">
        <v>44958</v>
      </c>
      <c r="C6118" t="n">
        <v>10</v>
      </c>
      <c r="D6118" t="n">
        <v>1</v>
      </c>
    </row>
    <row r="6119">
      <c r="A6119" t="inlineStr">
        <is>
          <t>U-76f4ad</t>
        </is>
      </c>
      <c r="B6119" s="41" t="n">
        <v>45627</v>
      </c>
      <c r="C6119" t="n">
        <v>11</v>
      </c>
      <c r="D6119" t="n">
        <v>0</v>
      </c>
    </row>
    <row r="6120">
      <c r="A6120" t="inlineStr">
        <is>
          <t>U-0b3358</t>
        </is>
      </c>
      <c r="B6120" s="41" t="n">
        <v>45597</v>
      </c>
      <c r="C6120" t="n">
        <v>11</v>
      </c>
      <c r="D6120" t="n">
        <v>0</v>
      </c>
    </row>
    <row r="6121">
      <c r="A6121" t="inlineStr">
        <is>
          <t>U-16021d</t>
        </is>
      </c>
      <c r="B6121" s="41" t="n">
        <v>45566</v>
      </c>
      <c r="C6121" t="n">
        <v>11</v>
      </c>
      <c r="D6121" t="n">
        <v>0</v>
      </c>
    </row>
    <row r="6122">
      <c r="A6122" t="inlineStr">
        <is>
          <t>U-fc7d14</t>
        </is>
      </c>
      <c r="B6122" s="41" t="n">
        <v>45566</v>
      </c>
      <c r="C6122" t="n">
        <v>7</v>
      </c>
      <c r="D6122" t="n">
        <v>0</v>
      </c>
    </row>
    <row r="6123">
      <c r="A6123" t="inlineStr">
        <is>
          <t>U-ece80f</t>
        </is>
      </c>
      <c r="B6123" s="41" t="n">
        <v>45413</v>
      </c>
      <c r="C6123" t="n">
        <v>12</v>
      </c>
      <c r="D6123" t="n">
        <v>0</v>
      </c>
    </row>
    <row r="6124">
      <c r="A6124" t="inlineStr">
        <is>
          <t>U-88fb07</t>
        </is>
      </c>
      <c r="B6124" s="41" t="n">
        <v>44986</v>
      </c>
      <c r="C6124" t="n">
        <v>12</v>
      </c>
      <c r="D6124" t="n">
        <v>0</v>
      </c>
    </row>
    <row r="6125">
      <c r="A6125" t="inlineStr">
        <is>
          <t>U-36a85d</t>
        </is>
      </c>
      <c r="B6125" s="41" t="n">
        <v>45474</v>
      </c>
      <c r="C6125" t="n">
        <v>8</v>
      </c>
      <c r="D6125" t="n">
        <v>0</v>
      </c>
    </row>
    <row r="6126">
      <c r="A6126" t="inlineStr">
        <is>
          <t>U-71be0a</t>
        </is>
      </c>
      <c r="B6126" s="41" t="n">
        <v>45170</v>
      </c>
      <c r="C6126" t="n">
        <v>11</v>
      </c>
      <c r="D6126" t="n">
        <v>0</v>
      </c>
    </row>
    <row r="6127">
      <c r="A6127" t="inlineStr">
        <is>
          <t>U-5e1138</t>
        </is>
      </c>
      <c r="B6127" s="41" t="n">
        <v>45323</v>
      </c>
      <c r="C6127" t="n">
        <v>11</v>
      </c>
      <c r="D6127" t="n">
        <v>0</v>
      </c>
    </row>
    <row r="6128">
      <c r="A6128" t="inlineStr">
        <is>
          <t>U-9a7662</t>
        </is>
      </c>
      <c r="B6128" s="41" t="n">
        <v>45383</v>
      </c>
      <c r="C6128" t="n">
        <v>9</v>
      </c>
      <c r="D6128" t="n">
        <v>0</v>
      </c>
    </row>
    <row r="6129">
      <c r="A6129" t="inlineStr">
        <is>
          <t>U-5bd953</t>
        </is>
      </c>
      <c r="B6129" s="41" t="n">
        <v>45566</v>
      </c>
      <c r="C6129" t="n">
        <v>10</v>
      </c>
      <c r="D6129" t="n">
        <v>1</v>
      </c>
    </row>
    <row r="6130">
      <c r="A6130" t="inlineStr">
        <is>
          <t>U-8b5dcc</t>
        </is>
      </c>
      <c r="B6130" s="41" t="n">
        <v>45047</v>
      </c>
      <c r="C6130" t="n">
        <v>10</v>
      </c>
      <c r="D6130" t="n">
        <v>1</v>
      </c>
    </row>
    <row r="6131">
      <c r="A6131" t="inlineStr">
        <is>
          <t>U-6cf31d</t>
        </is>
      </c>
      <c r="B6131" s="41" t="n">
        <v>45505</v>
      </c>
      <c r="C6131" t="n">
        <v>10</v>
      </c>
      <c r="D6131" t="n">
        <v>0</v>
      </c>
    </row>
    <row r="6132">
      <c r="A6132" t="inlineStr">
        <is>
          <t>U-895ed3</t>
        </is>
      </c>
      <c r="B6132" s="41" t="n">
        <v>45170</v>
      </c>
      <c r="C6132" t="n">
        <v>12</v>
      </c>
      <c r="D6132" t="n">
        <v>0</v>
      </c>
    </row>
    <row r="6133">
      <c r="A6133" t="inlineStr">
        <is>
          <t>U-f6a198</t>
        </is>
      </c>
      <c r="B6133" s="41" t="n">
        <v>45413</v>
      </c>
      <c r="C6133" t="n">
        <v>11</v>
      </c>
      <c r="D6133" t="n">
        <v>2</v>
      </c>
    </row>
    <row r="6134">
      <c r="A6134" t="inlineStr">
        <is>
          <t>U-d158aa</t>
        </is>
      </c>
      <c r="B6134" s="41" t="n">
        <v>45383</v>
      </c>
      <c r="C6134" t="n">
        <v>10</v>
      </c>
      <c r="D6134" t="n">
        <v>0</v>
      </c>
    </row>
    <row r="6135">
      <c r="A6135" t="inlineStr">
        <is>
          <t>U-1466ef</t>
        </is>
      </c>
      <c r="B6135" s="41" t="n">
        <v>45597</v>
      </c>
      <c r="C6135" t="n">
        <v>9</v>
      </c>
      <c r="D6135" t="n">
        <v>0</v>
      </c>
    </row>
    <row r="6136">
      <c r="A6136" t="inlineStr">
        <is>
          <t>U-1c8c73</t>
        </is>
      </c>
      <c r="B6136" s="41" t="n">
        <v>45017</v>
      </c>
      <c r="C6136" t="n">
        <v>10</v>
      </c>
      <c r="D6136" t="n">
        <v>0</v>
      </c>
    </row>
    <row r="6137">
      <c r="A6137" t="inlineStr">
        <is>
          <t>U-329cfa</t>
        </is>
      </c>
      <c r="B6137" s="41" t="n">
        <v>45108</v>
      </c>
      <c r="C6137" t="n">
        <v>7</v>
      </c>
      <c r="D6137" t="n">
        <v>2</v>
      </c>
    </row>
    <row r="6138">
      <c r="A6138" t="inlineStr">
        <is>
          <t>U-20cd2c</t>
        </is>
      </c>
      <c r="B6138" s="41" t="n">
        <v>45444</v>
      </c>
      <c r="C6138" t="n">
        <v>12</v>
      </c>
      <c r="D6138" t="n">
        <v>0</v>
      </c>
    </row>
    <row r="6139">
      <c r="A6139" t="inlineStr">
        <is>
          <t>U-ebff47</t>
        </is>
      </c>
      <c r="B6139" s="41" t="n">
        <v>45139</v>
      </c>
      <c r="C6139" t="n">
        <v>13</v>
      </c>
      <c r="D6139" t="n">
        <v>0</v>
      </c>
    </row>
    <row r="6140">
      <c r="A6140" t="inlineStr">
        <is>
          <t>U-6154b5</t>
        </is>
      </c>
      <c r="B6140" s="41" t="n">
        <v>45139</v>
      </c>
      <c r="C6140" t="n">
        <v>14</v>
      </c>
      <c r="D6140" t="n">
        <v>0</v>
      </c>
    </row>
    <row r="6141">
      <c r="A6141" t="inlineStr">
        <is>
          <t>U-d675a6</t>
        </is>
      </c>
      <c r="B6141" s="41" t="n">
        <v>45413</v>
      </c>
      <c r="C6141" t="n">
        <v>10</v>
      </c>
      <c r="D6141" t="n">
        <v>0</v>
      </c>
    </row>
    <row r="6142">
      <c r="A6142" t="inlineStr">
        <is>
          <t>U-d0e629</t>
        </is>
      </c>
      <c r="B6142" s="41" t="n">
        <v>45078</v>
      </c>
      <c r="C6142" t="n">
        <v>9</v>
      </c>
      <c r="D6142" t="n">
        <v>1</v>
      </c>
    </row>
    <row r="6143">
      <c r="A6143" t="inlineStr">
        <is>
          <t>U-715f33</t>
        </is>
      </c>
      <c r="B6143" s="41" t="n">
        <v>45261</v>
      </c>
      <c r="C6143" t="n">
        <v>13</v>
      </c>
      <c r="D6143" t="n">
        <v>0</v>
      </c>
    </row>
    <row r="6144">
      <c r="A6144" t="inlineStr">
        <is>
          <t>U-e87ac9</t>
        </is>
      </c>
      <c r="B6144" s="41" t="n">
        <v>45292</v>
      </c>
      <c r="C6144" t="n">
        <v>10</v>
      </c>
      <c r="D6144" t="n">
        <v>0</v>
      </c>
    </row>
    <row r="6145">
      <c r="A6145" t="inlineStr">
        <is>
          <t>U-88ef4c</t>
        </is>
      </c>
      <c r="B6145" s="41" t="n">
        <v>45413</v>
      </c>
      <c r="C6145" t="n">
        <v>10</v>
      </c>
      <c r="D6145" t="n">
        <v>0</v>
      </c>
    </row>
    <row r="6146">
      <c r="A6146" t="inlineStr">
        <is>
          <t>U-c5135e</t>
        </is>
      </c>
      <c r="B6146" s="41" t="n">
        <v>45627</v>
      </c>
      <c r="C6146" t="n">
        <v>6</v>
      </c>
      <c r="D6146" t="n">
        <v>2</v>
      </c>
    </row>
    <row r="6147">
      <c r="A6147" t="inlineStr">
        <is>
          <t>U-346a11</t>
        </is>
      </c>
      <c r="B6147" s="41" t="n">
        <v>45261</v>
      </c>
      <c r="C6147" t="n">
        <v>13</v>
      </c>
      <c r="D6147" t="n">
        <v>0</v>
      </c>
    </row>
    <row r="6148">
      <c r="A6148" t="inlineStr">
        <is>
          <t>U-ffa221</t>
        </is>
      </c>
      <c r="B6148" s="41" t="n">
        <v>45078</v>
      </c>
      <c r="C6148" t="n">
        <v>9</v>
      </c>
      <c r="D6148" t="n">
        <v>1</v>
      </c>
    </row>
    <row r="6149">
      <c r="A6149" t="inlineStr">
        <is>
          <t>U-446032</t>
        </is>
      </c>
      <c r="B6149" s="41" t="n">
        <v>44986</v>
      </c>
      <c r="C6149" t="n">
        <v>9</v>
      </c>
      <c r="D6149" t="n">
        <v>0</v>
      </c>
    </row>
    <row r="6150">
      <c r="A6150" t="inlineStr">
        <is>
          <t>U-c1b049</t>
        </is>
      </c>
      <c r="B6150" s="41" t="n">
        <v>45200</v>
      </c>
      <c r="C6150" t="n">
        <v>12</v>
      </c>
      <c r="D6150" t="n">
        <v>0</v>
      </c>
    </row>
    <row r="6151">
      <c r="A6151" t="inlineStr">
        <is>
          <t>U-44cb9d</t>
        </is>
      </c>
      <c r="B6151" s="41" t="n">
        <v>45444</v>
      </c>
      <c r="C6151" t="n">
        <v>7</v>
      </c>
      <c r="D6151" t="n">
        <v>0</v>
      </c>
    </row>
    <row r="6152">
      <c r="A6152" t="inlineStr">
        <is>
          <t>U-b6b5e1</t>
        </is>
      </c>
      <c r="B6152" s="41" t="n">
        <v>45444</v>
      </c>
      <c r="C6152" t="n">
        <v>12</v>
      </c>
      <c r="D6152" t="n">
        <v>0</v>
      </c>
    </row>
    <row r="6153">
      <c r="A6153" t="inlineStr">
        <is>
          <t>U-3c386f</t>
        </is>
      </c>
      <c r="B6153" s="41" t="n">
        <v>44986</v>
      </c>
      <c r="C6153" t="n">
        <v>9</v>
      </c>
      <c r="D6153" t="n">
        <v>0</v>
      </c>
    </row>
    <row r="6154">
      <c r="A6154" t="inlineStr">
        <is>
          <t>U-310d83</t>
        </is>
      </c>
      <c r="B6154" s="41" t="n">
        <v>45536</v>
      </c>
      <c r="C6154" t="n">
        <v>5</v>
      </c>
      <c r="D6154" t="n">
        <v>1</v>
      </c>
    </row>
    <row r="6155">
      <c r="A6155" t="inlineStr">
        <is>
          <t>U-1ce255</t>
        </is>
      </c>
      <c r="B6155" s="41" t="n">
        <v>45047</v>
      </c>
      <c r="C6155" t="n">
        <v>8</v>
      </c>
      <c r="D6155" t="n">
        <v>2</v>
      </c>
    </row>
    <row r="6156">
      <c r="A6156" t="inlineStr">
        <is>
          <t>U-8528d7</t>
        </is>
      </c>
      <c r="B6156" s="41" t="n">
        <v>45261</v>
      </c>
      <c r="C6156" t="n">
        <v>12</v>
      </c>
      <c r="D6156" t="n">
        <v>0</v>
      </c>
    </row>
    <row r="6157">
      <c r="A6157" t="inlineStr">
        <is>
          <t>U-8d3a1e</t>
        </is>
      </c>
      <c r="B6157" s="41" t="n">
        <v>45566</v>
      </c>
      <c r="C6157" t="n">
        <v>11</v>
      </c>
      <c r="D6157" t="n">
        <v>0</v>
      </c>
    </row>
    <row r="6158">
      <c r="A6158" t="inlineStr">
        <is>
          <t>U-8dfddf</t>
        </is>
      </c>
      <c r="B6158" s="41" t="n">
        <v>45536</v>
      </c>
      <c r="C6158" t="n">
        <v>10</v>
      </c>
      <c r="D6158" t="n">
        <v>3</v>
      </c>
    </row>
    <row r="6159">
      <c r="A6159" t="inlineStr">
        <is>
          <t>U-f0d03c</t>
        </is>
      </c>
      <c r="B6159" s="41" t="n">
        <v>45413</v>
      </c>
      <c r="C6159" t="n">
        <v>9</v>
      </c>
      <c r="D6159" t="n">
        <v>2</v>
      </c>
    </row>
    <row r="6160">
      <c r="A6160" t="inlineStr">
        <is>
          <t>U-bf3088</t>
        </is>
      </c>
      <c r="B6160" s="41" t="n">
        <v>45047</v>
      </c>
      <c r="C6160" t="n">
        <v>10</v>
      </c>
      <c r="D6160" t="n">
        <v>1</v>
      </c>
    </row>
    <row r="6161">
      <c r="A6161" t="inlineStr">
        <is>
          <t>U-78c1ef</t>
        </is>
      </c>
      <c r="B6161" s="41" t="n">
        <v>45505</v>
      </c>
      <c r="C6161" t="n">
        <v>8</v>
      </c>
      <c r="D6161" t="n">
        <v>2</v>
      </c>
    </row>
    <row r="6162">
      <c r="A6162" t="inlineStr">
        <is>
          <t>U-e0be68</t>
        </is>
      </c>
      <c r="B6162" s="41" t="n">
        <v>45474</v>
      </c>
      <c r="C6162" t="n">
        <v>8</v>
      </c>
      <c r="D6162" t="n">
        <v>1</v>
      </c>
    </row>
    <row r="6163">
      <c r="A6163" t="inlineStr">
        <is>
          <t>U-fa4a12</t>
        </is>
      </c>
      <c r="B6163" s="41" t="n">
        <v>45505</v>
      </c>
      <c r="C6163" t="n">
        <v>12</v>
      </c>
      <c r="D6163" t="n">
        <v>2</v>
      </c>
    </row>
    <row r="6164">
      <c r="A6164" t="inlineStr">
        <is>
          <t>U-28e45e</t>
        </is>
      </c>
      <c r="B6164" s="41" t="n">
        <v>45566</v>
      </c>
      <c r="C6164" t="n">
        <v>15</v>
      </c>
      <c r="D6164" t="n">
        <v>0</v>
      </c>
    </row>
    <row r="6165">
      <c r="A6165" t="inlineStr">
        <is>
          <t>U-1154eb</t>
        </is>
      </c>
      <c r="B6165" s="41" t="n">
        <v>44958</v>
      </c>
      <c r="C6165" t="n">
        <v>15</v>
      </c>
      <c r="D6165" t="n">
        <v>2</v>
      </c>
    </row>
    <row r="6166">
      <c r="A6166" t="inlineStr">
        <is>
          <t>U-455928</t>
        </is>
      </c>
      <c r="B6166" s="41" t="n">
        <v>44927</v>
      </c>
      <c r="C6166" t="n">
        <v>14</v>
      </c>
      <c r="D6166" t="n">
        <v>2</v>
      </c>
    </row>
    <row r="6167">
      <c r="A6167" t="inlineStr">
        <is>
          <t>U-6224f1</t>
        </is>
      </c>
      <c r="B6167" s="41" t="n">
        <v>45413</v>
      </c>
      <c r="C6167" t="n">
        <v>7</v>
      </c>
      <c r="D6167" t="n">
        <v>1</v>
      </c>
    </row>
    <row r="6168">
      <c r="A6168" t="inlineStr">
        <is>
          <t>U-e3f329</t>
        </is>
      </c>
      <c r="B6168" s="41" t="n">
        <v>44986</v>
      </c>
      <c r="C6168" t="n">
        <v>6</v>
      </c>
      <c r="D6168" t="n">
        <v>0</v>
      </c>
    </row>
    <row r="6169">
      <c r="A6169" t="inlineStr">
        <is>
          <t>U-d2f46d</t>
        </is>
      </c>
      <c r="B6169" s="41" t="n">
        <v>44986</v>
      </c>
      <c r="C6169" t="n">
        <v>7</v>
      </c>
      <c r="D6169" t="n">
        <v>0</v>
      </c>
    </row>
    <row r="6170">
      <c r="A6170" t="inlineStr">
        <is>
          <t>U-1f4d5c</t>
        </is>
      </c>
      <c r="B6170" s="41" t="n">
        <v>45505</v>
      </c>
      <c r="C6170" t="n">
        <v>7</v>
      </c>
      <c r="D6170" t="n">
        <v>0</v>
      </c>
    </row>
    <row r="6171">
      <c r="A6171" t="inlineStr">
        <is>
          <t>U-75cc3f</t>
        </is>
      </c>
      <c r="B6171" s="41" t="n">
        <v>45505</v>
      </c>
      <c r="C6171" t="n">
        <v>8</v>
      </c>
      <c r="D6171" t="n">
        <v>1</v>
      </c>
    </row>
    <row r="6172">
      <c r="A6172" t="inlineStr">
        <is>
          <t>U-3b2143</t>
        </is>
      </c>
      <c r="B6172" s="41" t="n">
        <v>45352</v>
      </c>
      <c r="C6172" t="n">
        <v>11</v>
      </c>
      <c r="D6172" t="n">
        <v>0</v>
      </c>
    </row>
    <row r="6173">
      <c r="A6173" t="inlineStr">
        <is>
          <t>U-1b58ac</t>
        </is>
      </c>
      <c r="B6173" s="41" t="n">
        <v>44927</v>
      </c>
      <c r="C6173" t="n">
        <v>4</v>
      </c>
      <c r="D6173" t="n">
        <v>0</v>
      </c>
    </row>
    <row r="6174">
      <c r="A6174" t="inlineStr">
        <is>
          <t>U-0c3cbe</t>
        </is>
      </c>
      <c r="B6174" s="41" t="n">
        <v>45444</v>
      </c>
      <c r="C6174" t="n">
        <v>15</v>
      </c>
      <c r="D6174" t="n">
        <v>0</v>
      </c>
    </row>
    <row r="6175">
      <c r="A6175" t="inlineStr">
        <is>
          <t>U-2306f3</t>
        </is>
      </c>
      <c r="B6175" s="41" t="n">
        <v>45078</v>
      </c>
      <c r="C6175" t="n">
        <v>17</v>
      </c>
      <c r="D6175" t="n">
        <v>0</v>
      </c>
    </row>
    <row r="6176">
      <c r="A6176" t="inlineStr">
        <is>
          <t>U-ecd699</t>
        </is>
      </c>
      <c r="B6176" s="41" t="n">
        <v>45627</v>
      </c>
      <c r="C6176" t="n">
        <v>5</v>
      </c>
      <c r="D6176" t="n">
        <v>0</v>
      </c>
    </row>
    <row r="6177">
      <c r="A6177" t="inlineStr">
        <is>
          <t>U-84e332</t>
        </is>
      </c>
      <c r="B6177" s="41" t="n">
        <v>45261</v>
      </c>
      <c r="C6177" t="n">
        <v>13</v>
      </c>
      <c r="D6177" t="n">
        <v>0</v>
      </c>
    </row>
    <row r="6178">
      <c r="A6178" t="inlineStr">
        <is>
          <t>U-54a753</t>
        </is>
      </c>
      <c r="B6178" s="41" t="n">
        <v>45108</v>
      </c>
      <c r="C6178" t="n">
        <v>13</v>
      </c>
      <c r="D6178" t="n">
        <v>0</v>
      </c>
    </row>
    <row r="6179">
      <c r="A6179" t="inlineStr">
        <is>
          <t>U-5732a2</t>
        </is>
      </c>
      <c r="B6179" s="41" t="n">
        <v>45383</v>
      </c>
      <c r="C6179" t="n">
        <v>8</v>
      </c>
      <c r="D6179" t="n">
        <v>0</v>
      </c>
    </row>
    <row r="6180">
      <c r="A6180" t="inlineStr">
        <is>
          <t>U-bb8e45</t>
        </is>
      </c>
      <c r="B6180" s="41" t="n">
        <v>45261</v>
      </c>
      <c r="C6180" t="n">
        <v>10</v>
      </c>
      <c r="D6180" t="n">
        <v>2</v>
      </c>
    </row>
    <row r="6181">
      <c r="A6181" t="inlineStr">
        <is>
          <t>U-afdb78</t>
        </is>
      </c>
      <c r="B6181" s="41" t="n">
        <v>45170</v>
      </c>
      <c r="C6181" t="n">
        <v>12</v>
      </c>
      <c r="D6181" t="n">
        <v>0</v>
      </c>
    </row>
    <row r="6182">
      <c r="A6182" t="inlineStr">
        <is>
          <t>U-51f1c4</t>
        </is>
      </c>
      <c r="B6182" s="41" t="n">
        <v>45139</v>
      </c>
      <c r="C6182" t="n">
        <v>6</v>
      </c>
      <c r="D6182" t="n">
        <v>0</v>
      </c>
    </row>
    <row r="6183">
      <c r="A6183" t="inlineStr">
        <is>
          <t>U-3e2788</t>
        </is>
      </c>
      <c r="B6183" s="41" t="n">
        <v>45597</v>
      </c>
      <c r="C6183" t="n">
        <v>16</v>
      </c>
      <c r="D6183" t="n">
        <v>0</v>
      </c>
    </row>
    <row r="6184">
      <c r="A6184" t="inlineStr">
        <is>
          <t>U-624343</t>
        </is>
      </c>
      <c r="B6184" s="41" t="n">
        <v>45352</v>
      </c>
      <c r="C6184" t="n">
        <v>10</v>
      </c>
      <c r="D6184" t="n">
        <v>1</v>
      </c>
    </row>
    <row r="6185">
      <c r="A6185" t="inlineStr">
        <is>
          <t>U-fc547d</t>
        </is>
      </c>
      <c r="B6185" s="41" t="n">
        <v>45323</v>
      </c>
      <c r="C6185" t="n">
        <v>14</v>
      </c>
      <c r="D6185" t="n">
        <v>0</v>
      </c>
    </row>
    <row r="6186">
      <c r="A6186" t="inlineStr">
        <is>
          <t>U-642adc</t>
        </is>
      </c>
      <c r="B6186" s="41" t="n">
        <v>45231</v>
      </c>
      <c r="C6186" t="n">
        <v>7</v>
      </c>
      <c r="D6186" t="n">
        <v>0</v>
      </c>
    </row>
    <row r="6187">
      <c r="A6187" t="inlineStr">
        <is>
          <t>U-bc3483</t>
        </is>
      </c>
      <c r="B6187" s="41" t="n">
        <v>44927</v>
      </c>
      <c r="C6187" t="n">
        <v>17</v>
      </c>
      <c r="D6187" t="n">
        <v>0</v>
      </c>
    </row>
    <row r="6188">
      <c r="A6188" t="inlineStr">
        <is>
          <t>U-7cf551</t>
        </is>
      </c>
      <c r="B6188" s="41" t="n">
        <v>45017</v>
      </c>
      <c r="C6188" t="n">
        <v>8</v>
      </c>
      <c r="D6188" t="n">
        <v>0</v>
      </c>
    </row>
    <row r="6189">
      <c r="A6189" t="inlineStr">
        <is>
          <t>U-b07dab</t>
        </is>
      </c>
      <c r="B6189" s="41" t="n">
        <v>45413</v>
      </c>
      <c r="C6189" t="n">
        <v>12</v>
      </c>
      <c r="D6189" t="n">
        <v>0</v>
      </c>
    </row>
    <row r="6190">
      <c r="A6190" t="inlineStr">
        <is>
          <t>U-9e8dd7</t>
        </is>
      </c>
      <c r="B6190" s="41" t="n">
        <v>44927</v>
      </c>
      <c r="C6190" t="n">
        <v>12</v>
      </c>
      <c r="D6190" t="n">
        <v>2</v>
      </c>
    </row>
    <row r="6191">
      <c r="A6191" t="inlineStr">
        <is>
          <t>U-7d7908</t>
        </is>
      </c>
      <c r="B6191" s="41" t="n">
        <v>45536</v>
      </c>
      <c r="C6191" t="n">
        <v>16</v>
      </c>
      <c r="D6191" t="n">
        <v>0</v>
      </c>
    </row>
    <row r="6192">
      <c r="A6192" t="inlineStr">
        <is>
          <t>U-554aa7</t>
        </is>
      </c>
      <c r="B6192" s="41" t="n">
        <v>45323</v>
      </c>
      <c r="C6192" t="n">
        <v>12</v>
      </c>
      <c r="D6192" t="n">
        <v>2</v>
      </c>
    </row>
    <row r="6193">
      <c r="A6193" t="inlineStr">
        <is>
          <t>U-c998a1</t>
        </is>
      </c>
      <c r="B6193" s="41" t="n">
        <v>45413</v>
      </c>
      <c r="C6193" t="n">
        <v>11</v>
      </c>
      <c r="D6193" t="n">
        <v>0</v>
      </c>
    </row>
    <row r="6194">
      <c r="A6194" t="inlineStr">
        <is>
          <t>U-f1d207</t>
        </is>
      </c>
      <c r="B6194" s="41" t="n">
        <v>45017</v>
      </c>
      <c r="C6194" t="n">
        <v>10</v>
      </c>
      <c r="D6194" t="n">
        <v>1</v>
      </c>
    </row>
    <row r="6195">
      <c r="A6195" t="inlineStr">
        <is>
          <t>U-1eb873</t>
        </is>
      </c>
      <c r="B6195" s="41" t="n">
        <v>45200</v>
      </c>
      <c r="C6195" t="n">
        <v>7</v>
      </c>
      <c r="D6195" t="n">
        <v>4</v>
      </c>
    </row>
    <row r="6196">
      <c r="A6196" t="inlineStr">
        <is>
          <t>U-1e71fe</t>
        </is>
      </c>
      <c r="B6196" s="41" t="n">
        <v>45352</v>
      </c>
      <c r="C6196" t="n">
        <v>12</v>
      </c>
      <c r="D6196" t="n">
        <v>0</v>
      </c>
    </row>
    <row r="6197">
      <c r="A6197" t="inlineStr">
        <is>
          <t>U-894ff7</t>
        </is>
      </c>
      <c r="B6197" s="41" t="n">
        <v>45139</v>
      </c>
      <c r="C6197" t="n">
        <v>8</v>
      </c>
      <c r="D6197" t="n">
        <v>0</v>
      </c>
    </row>
    <row r="6198">
      <c r="A6198" t="inlineStr">
        <is>
          <t>U-db857f</t>
        </is>
      </c>
      <c r="B6198" s="41" t="n">
        <v>45323</v>
      </c>
      <c r="C6198" t="n">
        <v>5</v>
      </c>
      <c r="D6198" t="n">
        <v>0</v>
      </c>
    </row>
    <row r="6199">
      <c r="A6199" t="inlineStr">
        <is>
          <t>U-ad36ca</t>
        </is>
      </c>
      <c r="B6199" s="41" t="n">
        <v>45292</v>
      </c>
      <c r="C6199" t="n">
        <v>10</v>
      </c>
      <c r="D6199" t="n">
        <v>0</v>
      </c>
    </row>
    <row r="6200">
      <c r="A6200" t="inlineStr">
        <is>
          <t>U-644889</t>
        </is>
      </c>
      <c r="B6200" s="41" t="n">
        <v>45292</v>
      </c>
      <c r="C6200" t="n">
        <v>11</v>
      </c>
      <c r="D6200" t="n">
        <v>0</v>
      </c>
    </row>
    <row r="6201">
      <c r="A6201" t="inlineStr">
        <is>
          <t>U-242e6e</t>
        </is>
      </c>
      <c r="B6201" s="41" t="n">
        <v>44927</v>
      </c>
      <c r="C6201" t="n">
        <v>14</v>
      </c>
      <c r="D6201" t="n">
        <v>2</v>
      </c>
    </row>
    <row r="6202">
      <c r="A6202" t="inlineStr">
        <is>
          <t>U-961a52</t>
        </is>
      </c>
      <c r="B6202" s="41" t="n">
        <v>44958</v>
      </c>
      <c r="C6202" t="n">
        <v>14</v>
      </c>
      <c r="D6202" t="n">
        <v>0</v>
      </c>
    </row>
    <row r="6203">
      <c r="A6203" t="inlineStr">
        <is>
          <t>U-7e03c2</t>
        </is>
      </c>
      <c r="B6203" s="41" t="n">
        <v>45627</v>
      </c>
      <c r="C6203" t="n">
        <v>11</v>
      </c>
      <c r="D6203" t="n">
        <v>2</v>
      </c>
    </row>
    <row r="6204">
      <c r="A6204" t="inlineStr">
        <is>
          <t>U-c6a570</t>
        </is>
      </c>
      <c r="B6204" s="41" t="n">
        <v>45292</v>
      </c>
      <c r="C6204" t="n">
        <v>9</v>
      </c>
      <c r="D6204" t="n">
        <v>2</v>
      </c>
    </row>
    <row r="6205">
      <c r="A6205" t="inlineStr">
        <is>
          <t>U-d5aa80</t>
        </is>
      </c>
      <c r="B6205" s="41" t="n">
        <v>45108</v>
      </c>
      <c r="C6205" t="n">
        <v>11</v>
      </c>
      <c r="D6205" t="n">
        <v>0</v>
      </c>
    </row>
    <row r="6206">
      <c r="A6206" t="inlineStr">
        <is>
          <t>U-14a59f</t>
        </is>
      </c>
      <c r="B6206" s="41" t="n">
        <v>45536</v>
      </c>
      <c r="C6206" t="n">
        <v>14</v>
      </c>
      <c r="D6206" t="n">
        <v>1</v>
      </c>
    </row>
    <row r="6207">
      <c r="A6207" t="inlineStr">
        <is>
          <t>U-05af3b</t>
        </is>
      </c>
      <c r="B6207" s="41" t="n">
        <v>45597</v>
      </c>
      <c r="C6207" t="n">
        <v>11</v>
      </c>
      <c r="D6207" t="n">
        <v>0</v>
      </c>
    </row>
    <row r="6208">
      <c r="A6208" t="inlineStr">
        <is>
          <t>U-2a2535</t>
        </is>
      </c>
      <c r="B6208" s="41" t="n">
        <v>45323</v>
      </c>
      <c r="C6208" t="n">
        <v>13</v>
      </c>
      <c r="D6208" t="n">
        <v>4</v>
      </c>
    </row>
    <row r="6209">
      <c r="A6209" t="inlineStr">
        <is>
          <t>U-adcd35</t>
        </is>
      </c>
      <c r="B6209" s="41" t="n">
        <v>45323</v>
      </c>
      <c r="C6209" t="n">
        <v>11</v>
      </c>
      <c r="D6209" t="n">
        <v>0</v>
      </c>
    </row>
    <row r="6210">
      <c r="A6210" t="inlineStr">
        <is>
          <t>U-f2f086</t>
        </is>
      </c>
      <c r="B6210" s="41" t="n">
        <v>45505</v>
      </c>
      <c r="C6210" t="n">
        <v>8</v>
      </c>
      <c r="D6210" t="n">
        <v>1</v>
      </c>
    </row>
    <row r="6211">
      <c r="A6211" t="inlineStr">
        <is>
          <t>U-6a4c58</t>
        </is>
      </c>
      <c r="B6211" s="41" t="n">
        <v>45566</v>
      </c>
      <c r="C6211" t="n">
        <v>11</v>
      </c>
      <c r="D6211" t="n">
        <v>0</v>
      </c>
    </row>
    <row r="6212">
      <c r="A6212" t="inlineStr">
        <is>
          <t>U-277e02</t>
        </is>
      </c>
      <c r="B6212" s="41" t="n">
        <v>45323</v>
      </c>
      <c r="C6212" t="n">
        <v>10</v>
      </c>
      <c r="D6212" t="n">
        <v>0</v>
      </c>
    </row>
    <row r="6213">
      <c r="A6213" t="inlineStr">
        <is>
          <t>U-4a69fe</t>
        </is>
      </c>
      <c r="B6213" s="41" t="n">
        <v>45566</v>
      </c>
      <c r="C6213" t="n">
        <v>14</v>
      </c>
      <c r="D6213" t="n">
        <v>1</v>
      </c>
    </row>
    <row r="6214">
      <c r="A6214" t="inlineStr">
        <is>
          <t>U-1defac</t>
        </is>
      </c>
      <c r="B6214" s="41" t="n">
        <v>45047</v>
      </c>
      <c r="C6214" t="n">
        <v>13</v>
      </c>
      <c r="D6214" t="n">
        <v>0</v>
      </c>
    </row>
    <row r="6215">
      <c r="A6215" t="inlineStr">
        <is>
          <t>U-2774e6</t>
        </is>
      </c>
      <c r="B6215" s="41" t="n">
        <v>45597</v>
      </c>
      <c r="C6215" t="n">
        <v>16</v>
      </c>
      <c r="D6215" t="n">
        <v>0</v>
      </c>
    </row>
    <row r="6216">
      <c r="A6216" t="inlineStr">
        <is>
          <t>U-b6d3ad</t>
        </is>
      </c>
      <c r="B6216" s="41" t="n">
        <v>44958</v>
      </c>
      <c r="C6216" t="n">
        <v>8</v>
      </c>
      <c r="D6216" t="n">
        <v>1</v>
      </c>
    </row>
    <row r="6217">
      <c r="A6217" t="inlineStr">
        <is>
          <t>U-e2330a</t>
        </is>
      </c>
      <c r="B6217" s="41" t="n">
        <v>45627</v>
      </c>
      <c r="C6217" t="n">
        <v>13</v>
      </c>
      <c r="D6217" t="n">
        <v>0</v>
      </c>
    </row>
    <row r="6218">
      <c r="A6218" t="inlineStr">
        <is>
          <t>U-7f07c2</t>
        </is>
      </c>
      <c r="B6218" s="41" t="n">
        <v>45017</v>
      </c>
      <c r="C6218" t="n">
        <v>7</v>
      </c>
      <c r="D6218" t="n">
        <v>0</v>
      </c>
    </row>
    <row r="6219">
      <c r="A6219" t="inlineStr">
        <is>
          <t>U-1c3ceb</t>
        </is>
      </c>
      <c r="B6219" s="41" t="n">
        <v>45108</v>
      </c>
      <c r="C6219" t="n">
        <v>12</v>
      </c>
      <c r="D6219" t="n">
        <v>0</v>
      </c>
    </row>
    <row r="6220">
      <c r="A6220" t="inlineStr">
        <is>
          <t>U-dd0a22</t>
        </is>
      </c>
      <c r="B6220" s="41" t="n">
        <v>45352</v>
      </c>
      <c r="C6220" t="n">
        <v>10</v>
      </c>
      <c r="D6220" t="n">
        <v>0</v>
      </c>
    </row>
    <row r="6221">
      <c r="A6221" t="inlineStr">
        <is>
          <t>U-5c7656</t>
        </is>
      </c>
      <c r="B6221" s="41" t="n">
        <v>45566</v>
      </c>
      <c r="C6221" t="n">
        <v>8</v>
      </c>
      <c r="D6221" t="n">
        <v>0</v>
      </c>
    </row>
    <row r="6222">
      <c r="A6222" t="inlineStr">
        <is>
          <t>U-0c1492</t>
        </is>
      </c>
      <c r="B6222" s="41" t="n">
        <v>45474</v>
      </c>
      <c r="C6222" t="n">
        <v>8</v>
      </c>
      <c r="D6222" t="n">
        <v>4</v>
      </c>
    </row>
    <row r="6223">
      <c r="A6223" t="inlineStr">
        <is>
          <t>U-5df018</t>
        </is>
      </c>
      <c r="B6223" s="41" t="n">
        <v>45383</v>
      </c>
      <c r="C6223" t="n">
        <v>6</v>
      </c>
      <c r="D6223" t="n">
        <v>1</v>
      </c>
    </row>
    <row r="6224">
      <c r="A6224" t="inlineStr">
        <is>
          <t>U-a21e68</t>
        </is>
      </c>
      <c r="B6224" s="41" t="n">
        <v>45231</v>
      </c>
      <c r="C6224" t="n">
        <v>13</v>
      </c>
      <c r="D6224" t="n">
        <v>0</v>
      </c>
    </row>
    <row r="6225">
      <c r="A6225" t="inlineStr">
        <is>
          <t>U-d4d488</t>
        </is>
      </c>
      <c r="B6225" s="41" t="n">
        <v>45017</v>
      </c>
      <c r="C6225" t="n">
        <v>8</v>
      </c>
      <c r="D6225" t="n">
        <v>0</v>
      </c>
    </row>
    <row r="6226">
      <c r="A6226" t="inlineStr">
        <is>
          <t>U-89676d</t>
        </is>
      </c>
      <c r="B6226" s="41" t="n">
        <v>45536</v>
      </c>
      <c r="C6226" t="n">
        <v>11</v>
      </c>
      <c r="D6226" t="n">
        <v>0</v>
      </c>
    </row>
    <row r="6227">
      <c r="A6227" t="inlineStr">
        <is>
          <t>U-c43b5e</t>
        </is>
      </c>
      <c r="B6227" s="41" t="n">
        <v>45627</v>
      </c>
      <c r="C6227" t="n">
        <v>9</v>
      </c>
      <c r="D6227" t="n">
        <v>0</v>
      </c>
    </row>
    <row r="6228">
      <c r="A6228" t="inlineStr">
        <is>
          <t>U-4c39f9</t>
        </is>
      </c>
      <c r="B6228" s="41" t="n">
        <v>44927</v>
      </c>
      <c r="C6228" t="n">
        <v>14</v>
      </c>
      <c r="D6228" t="n">
        <v>3</v>
      </c>
    </row>
    <row r="6229">
      <c r="A6229" t="inlineStr">
        <is>
          <t>U-782a72</t>
        </is>
      </c>
      <c r="B6229" s="41" t="n">
        <v>45170</v>
      </c>
      <c r="C6229" t="n">
        <v>10</v>
      </c>
      <c r="D6229" t="n">
        <v>0</v>
      </c>
    </row>
    <row r="6230">
      <c r="A6230" t="inlineStr">
        <is>
          <t>U-484277</t>
        </is>
      </c>
      <c r="B6230" s="41" t="n">
        <v>45047</v>
      </c>
      <c r="C6230" t="n">
        <v>10</v>
      </c>
      <c r="D6230" t="n">
        <v>0</v>
      </c>
    </row>
    <row r="6231">
      <c r="A6231" t="inlineStr">
        <is>
          <t>U-73b089</t>
        </is>
      </c>
      <c r="B6231" s="41" t="n">
        <v>45108</v>
      </c>
      <c r="C6231" t="n">
        <v>10</v>
      </c>
      <c r="D6231" t="n">
        <v>0</v>
      </c>
    </row>
    <row r="6232">
      <c r="A6232" t="inlineStr">
        <is>
          <t>U-881467</t>
        </is>
      </c>
      <c r="B6232" s="41" t="n">
        <v>44927</v>
      </c>
      <c r="C6232" t="n">
        <v>14</v>
      </c>
      <c r="D6232" t="n">
        <v>0</v>
      </c>
    </row>
    <row r="6233">
      <c r="A6233" t="inlineStr">
        <is>
          <t>U-fa6f8a</t>
        </is>
      </c>
      <c r="B6233" s="41" t="n">
        <v>45352</v>
      </c>
      <c r="C6233" t="n">
        <v>11</v>
      </c>
      <c r="D6233" t="n">
        <v>1</v>
      </c>
    </row>
    <row r="6234">
      <c r="A6234" t="inlineStr">
        <is>
          <t>U-a4b689</t>
        </is>
      </c>
      <c r="B6234" s="41" t="n">
        <v>44986</v>
      </c>
      <c r="C6234" t="n">
        <v>10</v>
      </c>
      <c r="D6234" t="n">
        <v>0</v>
      </c>
    </row>
    <row r="6235">
      <c r="A6235" t="inlineStr">
        <is>
          <t>U-a7a2e0</t>
        </is>
      </c>
      <c r="B6235" s="41" t="n">
        <v>44986</v>
      </c>
      <c r="C6235" t="n">
        <v>12</v>
      </c>
      <c r="D6235" t="n">
        <v>0</v>
      </c>
    </row>
    <row r="6236">
      <c r="A6236" t="inlineStr">
        <is>
          <t>U-a90c1f</t>
        </is>
      </c>
      <c r="B6236" s="41" t="n">
        <v>45170</v>
      </c>
      <c r="C6236" t="n">
        <v>13</v>
      </c>
      <c r="D6236" t="n">
        <v>0</v>
      </c>
    </row>
    <row r="6237">
      <c r="A6237" t="inlineStr">
        <is>
          <t>U-872d57</t>
        </is>
      </c>
      <c r="B6237" s="41" t="n">
        <v>45505</v>
      </c>
      <c r="C6237" t="n">
        <v>13</v>
      </c>
      <c r="D6237" t="n">
        <v>0</v>
      </c>
    </row>
    <row r="6238">
      <c r="A6238" t="inlineStr">
        <is>
          <t>U-8a2f9d</t>
        </is>
      </c>
      <c r="B6238" s="41" t="n">
        <v>45383</v>
      </c>
      <c r="C6238" t="n">
        <v>8</v>
      </c>
      <c r="D6238" t="n">
        <v>4</v>
      </c>
    </row>
    <row r="6239">
      <c r="A6239" t="inlineStr">
        <is>
          <t>U-fba25d</t>
        </is>
      </c>
      <c r="B6239" s="41" t="n">
        <v>45474</v>
      </c>
      <c r="C6239" t="n">
        <v>10</v>
      </c>
      <c r="D6239" t="n">
        <v>0</v>
      </c>
    </row>
    <row r="6240">
      <c r="A6240" t="inlineStr">
        <is>
          <t>U-7bb47c</t>
        </is>
      </c>
      <c r="B6240" s="41" t="n">
        <v>45139</v>
      </c>
      <c r="C6240" t="n">
        <v>15</v>
      </c>
      <c r="D6240" t="n">
        <v>0</v>
      </c>
    </row>
    <row r="6241">
      <c r="A6241" t="inlineStr">
        <is>
          <t>U-0b4dc9</t>
        </is>
      </c>
      <c r="B6241" s="41" t="n">
        <v>45627</v>
      </c>
      <c r="C6241" t="n">
        <v>11</v>
      </c>
      <c r="D6241" t="n">
        <v>2</v>
      </c>
    </row>
    <row r="6242">
      <c r="A6242" t="inlineStr">
        <is>
          <t>U-585c68</t>
        </is>
      </c>
      <c r="B6242" s="41" t="n">
        <v>45413</v>
      </c>
      <c r="C6242" t="n">
        <v>7</v>
      </c>
      <c r="D6242" t="n">
        <v>0</v>
      </c>
    </row>
    <row r="6243">
      <c r="A6243" t="inlineStr">
        <is>
          <t>U-231c0e</t>
        </is>
      </c>
      <c r="B6243" s="41" t="n">
        <v>44927</v>
      </c>
      <c r="C6243" t="n">
        <v>4</v>
      </c>
      <c r="D6243" t="n">
        <v>0</v>
      </c>
    </row>
    <row r="6244">
      <c r="A6244" t="inlineStr">
        <is>
          <t>U-98fa12</t>
        </is>
      </c>
      <c r="B6244" s="41" t="n">
        <v>45627</v>
      </c>
      <c r="C6244" t="n">
        <v>5</v>
      </c>
      <c r="D6244" t="n">
        <v>0</v>
      </c>
    </row>
    <row r="6245">
      <c r="A6245" t="inlineStr">
        <is>
          <t>U-61228c</t>
        </is>
      </c>
      <c r="B6245" s="41" t="n">
        <v>45292</v>
      </c>
      <c r="C6245" t="n">
        <v>14</v>
      </c>
      <c r="D6245" t="n">
        <v>0</v>
      </c>
    </row>
    <row r="6246">
      <c r="A6246" t="inlineStr">
        <is>
          <t>U-b03856</t>
        </is>
      </c>
      <c r="B6246" s="41" t="n">
        <v>45444</v>
      </c>
      <c r="C6246" t="n">
        <v>4</v>
      </c>
      <c r="D6246" t="n">
        <v>1</v>
      </c>
    </row>
    <row r="6247">
      <c r="A6247" t="inlineStr">
        <is>
          <t>U-77a7cb</t>
        </is>
      </c>
      <c r="B6247" s="41" t="n">
        <v>45292</v>
      </c>
      <c r="C6247" t="n">
        <v>10</v>
      </c>
      <c r="D6247" t="n">
        <v>0</v>
      </c>
    </row>
    <row r="6248">
      <c r="A6248" t="inlineStr">
        <is>
          <t>U-9a2ca3</t>
        </is>
      </c>
      <c r="B6248" s="41" t="n">
        <v>45566</v>
      </c>
      <c r="C6248" t="n">
        <v>21</v>
      </c>
      <c r="D6248" t="n">
        <v>0</v>
      </c>
    </row>
    <row r="6249">
      <c r="A6249" t="inlineStr">
        <is>
          <t>U-e73aae</t>
        </is>
      </c>
      <c r="B6249" s="41" t="n">
        <v>45078</v>
      </c>
      <c r="C6249" t="n">
        <v>14</v>
      </c>
      <c r="D6249" t="n">
        <v>1</v>
      </c>
    </row>
    <row r="6250">
      <c r="A6250" t="inlineStr">
        <is>
          <t>U-82cd9f</t>
        </is>
      </c>
      <c r="B6250" s="41" t="n">
        <v>45413</v>
      </c>
      <c r="C6250" t="n">
        <v>13</v>
      </c>
      <c r="D6250" t="n">
        <v>0</v>
      </c>
    </row>
    <row r="6251">
      <c r="A6251" t="inlineStr">
        <is>
          <t>U-4b40ac</t>
        </is>
      </c>
      <c r="B6251" s="41" t="n">
        <v>45597</v>
      </c>
      <c r="C6251" t="n">
        <v>13</v>
      </c>
      <c r="D6251" t="n">
        <v>0</v>
      </c>
    </row>
    <row r="6252">
      <c r="A6252" t="inlineStr">
        <is>
          <t>U-9f147f</t>
        </is>
      </c>
      <c r="B6252" s="41" t="n">
        <v>45383</v>
      </c>
      <c r="C6252" t="n">
        <v>7</v>
      </c>
      <c r="D6252" t="n">
        <v>3</v>
      </c>
    </row>
    <row r="6253">
      <c r="A6253" t="inlineStr">
        <is>
          <t>U-2bc292</t>
        </is>
      </c>
      <c r="B6253" s="41" t="n">
        <v>45017</v>
      </c>
      <c r="C6253" t="n">
        <v>16</v>
      </c>
      <c r="D6253" t="n">
        <v>0</v>
      </c>
    </row>
    <row r="6254">
      <c r="A6254" t="inlineStr">
        <is>
          <t>U-cd0561</t>
        </is>
      </c>
      <c r="B6254" s="41" t="n">
        <v>45261</v>
      </c>
      <c r="C6254" t="n">
        <v>16</v>
      </c>
      <c r="D6254" t="n">
        <v>0</v>
      </c>
    </row>
    <row r="6255">
      <c r="A6255" t="inlineStr">
        <is>
          <t>U-b04b40</t>
        </is>
      </c>
      <c r="B6255" s="41" t="n">
        <v>44958</v>
      </c>
      <c r="C6255" t="n">
        <v>8</v>
      </c>
      <c r="D6255" t="n">
        <v>0</v>
      </c>
    </row>
    <row r="6256">
      <c r="A6256" t="inlineStr">
        <is>
          <t>U-dd649e</t>
        </is>
      </c>
      <c r="B6256" s="41" t="n">
        <v>45323</v>
      </c>
      <c r="C6256" t="n">
        <v>5</v>
      </c>
      <c r="D6256" t="n">
        <v>0</v>
      </c>
    </row>
    <row r="6257">
      <c r="A6257" t="inlineStr">
        <is>
          <t>U-4e773a</t>
        </is>
      </c>
      <c r="B6257" s="41" t="n">
        <v>45597</v>
      </c>
      <c r="C6257" t="n">
        <v>13</v>
      </c>
      <c r="D6257" t="n">
        <v>0</v>
      </c>
    </row>
    <row r="6258">
      <c r="A6258" t="inlineStr">
        <is>
          <t>U-0f92b8</t>
        </is>
      </c>
      <c r="B6258" s="41" t="n">
        <v>45566</v>
      </c>
      <c r="C6258" t="n">
        <v>10</v>
      </c>
      <c r="D6258" t="n">
        <v>0</v>
      </c>
    </row>
    <row r="6259">
      <c r="A6259" t="inlineStr">
        <is>
          <t>U-037777</t>
        </is>
      </c>
      <c r="B6259" s="41" t="n">
        <v>44927</v>
      </c>
      <c r="C6259" t="n">
        <v>11</v>
      </c>
      <c r="D6259" t="n">
        <v>0</v>
      </c>
    </row>
    <row r="6260">
      <c r="A6260" t="inlineStr">
        <is>
          <t>U-8641f6</t>
        </is>
      </c>
      <c r="B6260" s="41" t="n">
        <v>45566</v>
      </c>
      <c r="C6260" t="n">
        <v>8</v>
      </c>
      <c r="D6260" t="n">
        <v>0</v>
      </c>
    </row>
    <row r="6261">
      <c r="A6261" t="inlineStr">
        <is>
          <t>U-23e65c</t>
        </is>
      </c>
      <c r="B6261" s="41" t="n">
        <v>45505</v>
      </c>
      <c r="C6261" t="n">
        <v>11</v>
      </c>
      <c r="D6261" t="n">
        <v>1</v>
      </c>
    </row>
    <row r="6262">
      <c r="A6262" t="inlineStr">
        <is>
          <t>U-5d10be</t>
        </is>
      </c>
      <c r="B6262" s="41" t="n">
        <v>45413</v>
      </c>
      <c r="C6262" t="n">
        <v>10</v>
      </c>
      <c r="D6262" t="n">
        <v>0</v>
      </c>
    </row>
    <row r="6263">
      <c r="A6263" t="inlineStr">
        <is>
          <t>U-e25439</t>
        </is>
      </c>
      <c r="B6263" s="41" t="n">
        <v>45139</v>
      </c>
      <c r="C6263" t="n">
        <v>12</v>
      </c>
      <c r="D6263" t="n">
        <v>2</v>
      </c>
    </row>
    <row r="6264">
      <c r="A6264" t="inlineStr">
        <is>
          <t>U-e349a2</t>
        </is>
      </c>
      <c r="B6264" s="41" t="n">
        <v>45352</v>
      </c>
      <c r="C6264" t="n">
        <v>9</v>
      </c>
      <c r="D6264" t="n">
        <v>0</v>
      </c>
    </row>
    <row r="6265">
      <c r="A6265" t="inlineStr">
        <is>
          <t>U-e8563d</t>
        </is>
      </c>
      <c r="B6265" s="41" t="n">
        <v>45566</v>
      </c>
      <c r="C6265" t="n">
        <v>11</v>
      </c>
      <c r="D6265" t="n">
        <v>0</v>
      </c>
    </row>
    <row r="6266">
      <c r="A6266" t="inlineStr">
        <is>
          <t>U-4af840</t>
        </is>
      </c>
      <c r="B6266" s="41" t="n">
        <v>45170</v>
      </c>
      <c r="C6266" t="n">
        <v>14</v>
      </c>
      <c r="D6266" t="n">
        <v>0</v>
      </c>
    </row>
    <row r="6267">
      <c r="A6267" t="inlineStr">
        <is>
          <t>U-cafec2</t>
        </is>
      </c>
      <c r="B6267" s="41" t="n">
        <v>45352</v>
      </c>
      <c r="C6267" t="n">
        <v>4</v>
      </c>
      <c r="D6267" t="n">
        <v>0</v>
      </c>
    </row>
    <row r="6268">
      <c r="A6268" t="inlineStr">
        <is>
          <t>U-16a682</t>
        </is>
      </c>
      <c r="B6268" s="41" t="n">
        <v>45323</v>
      </c>
      <c r="C6268" t="n">
        <v>15</v>
      </c>
      <c r="D6268" t="n">
        <v>3</v>
      </c>
    </row>
    <row r="6269">
      <c r="A6269" t="inlineStr">
        <is>
          <t>U-e0064a</t>
        </is>
      </c>
      <c r="B6269" s="41" t="n">
        <v>45505</v>
      </c>
      <c r="C6269" t="n">
        <v>11</v>
      </c>
      <c r="D6269" t="n">
        <v>1</v>
      </c>
    </row>
    <row r="6270">
      <c r="A6270" t="inlineStr">
        <is>
          <t>U-fe8cd9</t>
        </is>
      </c>
      <c r="B6270" s="41" t="n">
        <v>45078</v>
      </c>
      <c r="C6270" t="n">
        <v>4</v>
      </c>
      <c r="D6270" t="n">
        <v>0</v>
      </c>
    </row>
    <row r="6271">
      <c r="A6271" t="inlineStr">
        <is>
          <t>U-1a0070</t>
        </is>
      </c>
      <c r="B6271" s="41" t="n">
        <v>45261</v>
      </c>
      <c r="C6271" t="n">
        <v>9</v>
      </c>
      <c r="D6271" t="n">
        <v>0</v>
      </c>
    </row>
    <row r="6272">
      <c r="A6272" t="inlineStr">
        <is>
          <t>U-3f1ebf</t>
        </is>
      </c>
      <c r="B6272" s="41" t="n">
        <v>45413</v>
      </c>
      <c r="C6272" t="n">
        <v>7</v>
      </c>
      <c r="D6272" t="n">
        <v>2</v>
      </c>
    </row>
    <row r="6273">
      <c r="A6273" t="inlineStr">
        <is>
          <t>U-ee953d</t>
        </is>
      </c>
      <c r="B6273" s="41" t="n">
        <v>45566</v>
      </c>
      <c r="C6273" t="n">
        <v>4</v>
      </c>
      <c r="D6273" t="n">
        <v>0</v>
      </c>
    </row>
    <row r="6274">
      <c r="A6274" t="inlineStr">
        <is>
          <t>U-b00201</t>
        </is>
      </c>
      <c r="B6274" s="41" t="n">
        <v>45231</v>
      </c>
      <c r="C6274" t="n">
        <v>15</v>
      </c>
      <c r="D6274" t="n">
        <v>0</v>
      </c>
    </row>
    <row r="6275">
      <c r="A6275" t="inlineStr">
        <is>
          <t>U-ffadea</t>
        </is>
      </c>
      <c r="B6275" s="41" t="n">
        <v>45017</v>
      </c>
      <c r="C6275" t="n">
        <v>5</v>
      </c>
      <c r="D6275" t="n">
        <v>0</v>
      </c>
    </row>
    <row r="6276">
      <c r="A6276" t="inlineStr">
        <is>
          <t>U-5ed9c0</t>
        </is>
      </c>
      <c r="B6276" s="41" t="n">
        <v>45231</v>
      </c>
      <c r="C6276" t="n">
        <v>7</v>
      </c>
      <c r="D6276" t="n">
        <v>0</v>
      </c>
    </row>
    <row r="6277">
      <c r="A6277" t="inlineStr">
        <is>
          <t>U-9b21ee</t>
        </is>
      </c>
      <c r="B6277" s="41" t="n">
        <v>45047</v>
      </c>
      <c r="C6277" t="n">
        <v>15</v>
      </c>
      <c r="D6277" t="n">
        <v>0</v>
      </c>
    </row>
    <row r="6278">
      <c r="A6278" t="inlineStr">
        <is>
          <t>U-c23317</t>
        </is>
      </c>
      <c r="B6278" s="41" t="n">
        <v>45566</v>
      </c>
      <c r="C6278" t="n">
        <v>10</v>
      </c>
      <c r="D6278" t="n">
        <v>1</v>
      </c>
    </row>
    <row r="6279">
      <c r="A6279" t="inlineStr">
        <is>
          <t>U-0daec7</t>
        </is>
      </c>
      <c r="B6279" s="41" t="n">
        <v>45536</v>
      </c>
      <c r="C6279" t="n">
        <v>10</v>
      </c>
      <c r="D6279" t="n">
        <v>1</v>
      </c>
    </row>
    <row r="6280">
      <c r="A6280" t="inlineStr">
        <is>
          <t>U-82791f</t>
        </is>
      </c>
      <c r="B6280" s="41" t="n">
        <v>45505</v>
      </c>
      <c r="C6280" t="n">
        <v>5</v>
      </c>
      <c r="D6280" t="n">
        <v>0</v>
      </c>
    </row>
    <row r="6281">
      <c r="A6281" t="inlineStr">
        <is>
          <t>U-02788d</t>
        </is>
      </c>
      <c r="B6281" s="41" t="n">
        <v>45323</v>
      </c>
      <c r="C6281" t="n">
        <v>15</v>
      </c>
      <c r="D6281" t="n">
        <v>3</v>
      </c>
    </row>
    <row r="6282">
      <c r="A6282" t="inlineStr">
        <is>
          <t>U-1f304b</t>
        </is>
      </c>
      <c r="B6282" s="41" t="n">
        <v>45444</v>
      </c>
      <c r="C6282" t="n">
        <v>10</v>
      </c>
      <c r="D6282" t="n">
        <v>1</v>
      </c>
    </row>
    <row r="6283">
      <c r="A6283" t="inlineStr">
        <is>
          <t>U-ea5a96</t>
        </is>
      </c>
      <c r="B6283" s="41" t="n">
        <v>45536</v>
      </c>
      <c r="C6283" t="n">
        <v>13</v>
      </c>
      <c r="D6283" t="n">
        <v>0</v>
      </c>
    </row>
    <row r="6284">
      <c r="A6284" t="inlineStr">
        <is>
          <t>U-e54e2d</t>
        </is>
      </c>
      <c r="B6284" s="41" t="n">
        <v>45231</v>
      </c>
      <c r="C6284" t="n">
        <v>15</v>
      </c>
      <c r="D6284" t="n">
        <v>0</v>
      </c>
    </row>
    <row r="6285">
      <c r="A6285" t="inlineStr">
        <is>
          <t>U-bd94c9</t>
        </is>
      </c>
      <c r="B6285" s="41" t="n">
        <v>45352</v>
      </c>
      <c r="C6285" t="n">
        <v>14</v>
      </c>
      <c r="D6285" t="n">
        <v>5</v>
      </c>
    </row>
    <row r="6286">
      <c r="A6286" t="inlineStr">
        <is>
          <t>U-f3f9d0</t>
        </is>
      </c>
      <c r="B6286" s="41" t="n">
        <v>45566</v>
      </c>
      <c r="C6286" t="n">
        <v>10</v>
      </c>
      <c r="D6286" t="n">
        <v>0</v>
      </c>
    </row>
    <row r="6287">
      <c r="A6287" t="inlineStr">
        <is>
          <t>U-9af9c3</t>
        </is>
      </c>
      <c r="B6287" s="41" t="n">
        <v>45444</v>
      </c>
      <c r="C6287" t="n">
        <v>8</v>
      </c>
      <c r="D6287" t="n">
        <v>0</v>
      </c>
    </row>
    <row r="6288">
      <c r="A6288" t="inlineStr">
        <is>
          <t>U-fadce3</t>
        </is>
      </c>
      <c r="B6288" s="41" t="n">
        <v>45536</v>
      </c>
      <c r="C6288" t="n">
        <v>8</v>
      </c>
      <c r="D6288" t="n">
        <v>0</v>
      </c>
    </row>
    <row r="6289">
      <c r="A6289" t="inlineStr">
        <is>
          <t>U-9d8575</t>
        </is>
      </c>
      <c r="B6289" s="41" t="n">
        <v>45017</v>
      </c>
      <c r="C6289" t="n">
        <v>7</v>
      </c>
      <c r="D6289" t="n">
        <v>1</v>
      </c>
    </row>
    <row r="6290">
      <c r="A6290" t="inlineStr">
        <is>
          <t>U-e20214</t>
        </is>
      </c>
      <c r="B6290" s="41" t="n">
        <v>45170</v>
      </c>
      <c r="C6290" t="n">
        <v>9</v>
      </c>
      <c r="D6290" t="n">
        <v>0</v>
      </c>
    </row>
    <row r="6291">
      <c r="A6291" t="inlineStr">
        <is>
          <t>U-8a4da9</t>
        </is>
      </c>
      <c r="B6291" s="41" t="n">
        <v>45323</v>
      </c>
      <c r="C6291" t="n">
        <v>13</v>
      </c>
      <c r="D6291" t="n">
        <v>1</v>
      </c>
    </row>
    <row r="6292">
      <c r="A6292" t="inlineStr">
        <is>
          <t>U-ff7d1b</t>
        </is>
      </c>
      <c r="B6292" s="41" t="n">
        <v>45505</v>
      </c>
      <c r="C6292" t="n">
        <v>7</v>
      </c>
      <c r="D6292" t="n">
        <v>1</v>
      </c>
    </row>
    <row r="6293">
      <c r="A6293" t="inlineStr">
        <is>
          <t>U-eaf15e</t>
        </is>
      </c>
      <c r="B6293" s="41" t="n">
        <v>45413</v>
      </c>
      <c r="C6293" t="n">
        <v>14</v>
      </c>
      <c r="D6293" t="n">
        <v>0</v>
      </c>
    </row>
    <row r="6294">
      <c r="A6294" t="inlineStr">
        <is>
          <t>U-30d731</t>
        </is>
      </c>
      <c r="B6294" s="41" t="n">
        <v>45413</v>
      </c>
      <c r="C6294" t="n">
        <v>13</v>
      </c>
      <c r="D6294" t="n">
        <v>1</v>
      </c>
    </row>
    <row r="6295">
      <c r="A6295" t="inlineStr">
        <is>
          <t>U-b0f908</t>
        </is>
      </c>
      <c r="B6295" s="41" t="n">
        <v>45566</v>
      </c>
      <c r="C6295" t="n">
        <v>13</v>
      </c>
      <c r="D6295" t="n">
        <v>1</v>
      </c>
    </row>
    <row r="6296">
      <c r="A6296" t="inlineStr">
        <is>
          <t>U-662d56</t>
        </is>
      </c>
      <c r="B6296" s="41" t="n">
        <v>45139</v>
      </c>
      <c r="C6296" t="n">
        <v>14</v>
      </c>
      <c r="D6296" t="n">
        <v>1</v>
      </c>
    </row>
    <row r="6297">
      <c r="A6297" t="inlineStr">
        <is>
          <t>U-e84f6d</t>
        </is>
      </c>
      <c r="B6297" s="41" t="n">
        <v>45383</v>
      </c>
      <c r="C6297" t="n">
        <v>9</v>
      </c>
      <c r="D6297" t="n">
        <v>0</v>
      </c>
    </row>
    <row r="6298">
      <c r="A6298" t="inlineStr">
        <is>
          <t>U-7ed9dd</t>
        </is>
      </c>
      <c r="B6298" s="41" t="n">
        <v>44986</v>
      </c>
      <c r="C6298" t="n">
        <v>16</v>
      </c>
      <c r="D6298" t="n">
        <v>0</v>
      </c>
    </row>
    <row r="6299">
      <c r="A6299" t="inlineStr">
        <is>
          <t>U-576e03</t>
        </is>
      </c>
      <c r="B6299" s="41" t="n">
        <v>45474</v>
      </c>
      <c r="C6299" t="n">
        <v>9</v>
      </c>
      <c r="D6299" t="n">
        <v>0</v>
      </c>
    </row>
    <row r="6300">
      <c r="A6300" t="inlineStr">
        <is>
          <t>U-70f134</t>
        </is>
      </c>
      <c r="B6300" s="41" t="n">
        <v>45292</v>
      </c>
      <c r="C6300" t="n">
        <v>12</v>
      </c>
      <c r="D6300" t="n">
        <v>0</v>
      </c>
    </row>
    <row r="6301">
      <c r="A6301" t="inlineStr">
        <is>
          <t>U-738b87</t>
        </is>
      </c>
      <c r="B6301" s="41" t="n">
        <v>45047</v>
      </c>
      <c r="C6301" t="n">
        <v>19</v>
      </c>
      <c r="D6301" t="n">
        <v>1</v>
      </c>
    </row>
    <row r="6302">
      <c r="A6302" t="inlineStr">
        <is>
          <t>U-e29d44</t>
        </is>
      </c>
      <c r="B6302" s="41" t="n">
        <v>44986</v>
      </c>
      <c r="C6302" t="n">
        <v>8</v>
      </c>
      <c r="D6302" t="n">
        <v>0</v>
      </c>
    </row>
    <row r="6303">
      <c r="A6303" t="inlineStr">
        <is>
          <t>U-374ec5</t>
        </is>
      </c>
      <c r="B6303" s="41" t="n">
        <v>45200</v>
      </c>
      <c r="C6303" t="n">
        <v>13</v>
      </c>
      <c r="D6303" t="n">
        <v>0</v>
      </c>
    </row>
    <row r="6304">
      <c r="A6304" t="inlineStr">
        <is>
          <t>U-ac6697</t>
        </is>
      </c>
      <c r="B6304" s="41" t="n">
        <v>45139</v>
      </c>
      <c r="C6304" t="n">
        <v>7</v>
      </c>
      <c r="D6304" t="n">
        <v>0</v>
      </c>
    </row>
    <row r="6305">
      <c r="A6305" t="inlineStr">
        <is>
          <t>U-7b105c</t>
        </is>
      </c>
      <c r="B6305" s="41" t="n">
        <v>45292</v>
      </c>
      <c r="C6305" t="n">
        <v>14</v>
      </c>
      <c r="D6305" t="n">
        <v>0</v>
      </c>
    </row>
    <row r="6306">
      <c r="A6306" t="inlineStr">
        <is>
          <t>U-da4519</t>
        </is>
      </c>
      <c r="B6306" s="41" t="n">
        <v>45505</v>
      </c>
      <c r="C6306" t="n">
        <v>10</v>
      </c>
      <c r="D6306" t="n">
        <v>0</v>
      </c>
    </row>
    <row r="6307">
      <c r="A6307" t="inlineStr">
        <is>
          <t>U-5bce77</t>
        </is>
      </c>
      <c r="B6307" s="41" t="n">
        <v>45200</v>
      </c>
      <c r="C6307" t="n">
        <v>5</v>
      </c>
      <c r="D6307" t="n">
        <v>1</v>
      </c>
    </row>
    <row r="6308">
      <c r="A6308" t="inlineStr">
        <is>
          <t>U-e39412</t>
        </is>
      </c>
      <c r="B6308" s="41" t="n">
        <v>45323</v>
      </c>
      <c r="C6308" t="n">
        <v>9</v>
      </c>
      <c r="D6308" t="n">
        <v>0</v>
      </c>
    </row>
    <row r="6309">
      <c r="A6309" t="inlineStr">
        <is>
          <t>U-7a67f0</t>
        </is>
      </c>
      <c r="B6309" s="41" t="n">
        <v>45047</v>
      </c>
      <c r="C6309" t="n">
        <v>17</v>
      </c>
      <c r="D6309" t="n">
        <v>1</v>
      </c>
    </row>
    <row r="6310">
      <c r="A6310" t="inlineStr">
        <is>
          <t>U-465a48</t>
        </is>
      </c>
      <c r="B6310" s="41" t="n">
        <v>44958</v>
      </c>
      <c r="C6310" t="n">
        <v>16</v>
      </c>
      <c r="D6310" t="n">
        <v>0</v>
      </c>
    </row>
    <row r="6311">
      <c r="A6311" t="inlineStr">
        <is>
          <t>U-893e51</t>
        </is>
      </c>
      <c r="B6311" s="41" t="n">
        <v>45108</v>
      </c>
      <c r="C6311" t="n">
        <v>16</v>
      </c>
      <c r="D6311" t="n">
        <v>1</v>
      </c>
    </row>
    <row r="6312">
      <c r="A6312" t="inlineStr">
        <is>
          <t>U-402c21</t>
        </is>
      </c>
      <c r="B6312" s="41" t="n">
        <v>45536</v>
      </c>
      <c r="C6312" t="n">
        <v>7</v>
      </c>
      <c r="D6312" t="n">
        <v>1</v>
      </c>
    </row>
    <row r="6313">
      <c r="A6313" t="inlineStr">
        <is>
          <t>U-feea0c</t>
        </is>
      </c>
      <c r="B6313" s="41" t="n">
        <v>45597</v>
      </c>
      <c r="C6313" t="n">
        <v>15</v>
      </c>
      <c r="D6313" t="n">
        <v>0</v>
      </c>
    </row>
    <row r="6314">
      <c r="A6314" t="inlineStr">
        <is>
          <t>U-60fa90</t>
        </is>
      </c>
      <c r="B6314" s="41" t="n">
        <v>45323</v>
      </c>
      <c r="C6314" t="n">
        <v>8</v>
      </c>
      <c r="D6314" t="n">
        <v>3</v>
      </c>
    </row>
    <row r="6315">
      <c r="A6315" t="inlineStr">
        <is>
          <t>U-0d47b2</t>
        </is>
      </c>
      <c r="B6315" s="41" t="n">
        <v>45627</v>
      </c>
      <c r="C6315" t="n">
        <v>8</v>
      </c>
      <c r="D6315" t="n">
        <v>0</v>
      </c>
    </row>
    <row r="6316">
      <c r="A6316" t="inlineStr">
        <is>
          <t>U-ee0af2</t>
        </is>
      </c>
      <c r="B6316" s="41" t="n">
        <v>45444</v>
      </c>
      <c r="C6316" t="n">
        <v>15</v>
      </c>
      <c r="D6316" t="n">
        <v>1</v>
      </c>
    </row>
    <row r="6317">
      <c r="A6317" t="inlineStr">
        <is>
          <t>U-e70b39</t>
        </is>
      </c>
      <c r="B6317" s="41" t="n">
        <v>45566</v>
      </c>
      <c r="C6317" t="n">
        <v>15</v>
      </c>
      <c r="D6317" t="n">
        <v>1</v>
      </c>
    </row>
    <row r="6318">
      <c r="A6318" t="inlineStr">
        <is>
          <t>U-cdf67a</t>
        </is>
      </c>
      <c r="B6318" s="41" t="n">
        <v>45566</v>
      </c>
      <c r="C6318" t="n">
        <v>12</v>
      </c>
      <c r="D6318" t="n">
        <v>0</v>
      </c>
    </row>
    <row r="6319">
      <c r="A6319" t="inlineStr">
        <is>
          <t>U-17267c</t>
        </is>
      </c>
      <c r="B6319" s="41" t="n">
        <v>45108</v>
      </c>
      <c r="C6319" t="n">
        <v>12</v>
      </c>
      <c r="D6319" t="n">
        <v>0</v>
      </c>
    </row>
    <row r="6320">
      <c r="A6320" t="inlineStr">
        <is>
          <t>U-e9bf28</t>
        </is>
      </c>
      <c r="B6320" s="41" t="n">
        <v>44958</v>
      </c>
      <c r="C6320" t="n">
        <v>16</v>
      </c>
      <c r="D6320" t="n">
        <v>0</v>
      </c>
    </row>
    <row r="6321">
      <c r="A6321" t="inlineStr">
        <is>
          <t>U-570c57</t>
        </is>
      </c>
      <c r="B6321" s="41" t="n">
        <v>45139</v>
      </c>
      <c r="C6321" t="n">
        <v>11</v>
      </c>
      <c r="D6321" t="n">
        <v>1</v>
      </c>
    </row>
    <row r="6322">
      <c r="A6322" t="inlineStr">
        <is>
          <t>U-5e8b9e</t>
        </is>
      </c>
      <c r="B6322" s="41" t="n">
        <v>45352</v>
      </c>
      <c r="C6322" t="n">
        <v>12</v>
      </c>
      <c r="D6322" t="n">
        <v>0</v>
      </c>
    </row>
    <row r="6323">
      <c r="A6323" t="inlineStr">
        <is>
          <t>U-790ce9</t>
        </is>
      </c>
      <c r="B6323" s="41" t="n">
        <v>45505</v>
      </c>
      <c r="C6323" t="n">
        <v>11</v>
      </c>
      <c r="D6323" t="n">
        <v>0</v>
      </c>
    </row>
    <row r="6324">
      <c r="A6324" t="inlineStr">
        <is>
          <t>U-9dd3e0</t>
        </is>
      </c>
      <c r="B6324" s="41" t="n">
        <v>45413</v>
      </c>
      <c r="C6324" t="n">
        <v>11</v>
      </c>
      <c r="D6324" t="n">
        <v>0</v>
      </c>
    </row>
    <row r="6325">
      <c r="A6325" t="inlineStr">
        <is>
          <t>U-70ad6a</t>
        </is>
      </c>
      <c r="B6325" s="41" t="n">
        <v>44958</v>
      </c>
      <c r="C6325" t="n">
        <v>4</v>
      </c>
      <c r="D6325" t="n">
        <v>2</v>
      </c>
    </row>
    <row r="6326">
      <c r="A6326" t="inlineStr">
        <is>
          <t>U-25762d</t>
        </is>
      </c>
      <c r="B6326" s="41" t="n">
        <v>45597</v>
      </c>
      <c r="C6326" t="n">
        <v>13</v>
      </c>
      <c r="D6326" t="n">
        <v>0</v>
      </c>
    </row>
    <row r="6327">
      <c r="A6327" t="inlineStr">
        <is>
          <t>U-781506</t>
        </is>
      </c>
      <c r="B6327" s="41" t="n">
        <v>45536</v>
      </c>
      <c r="C6327" t="n">
        <v>8</v>
      </c>
      <c r="D6327" t="n">
        <v>0</v>
      </c>
    </row>
    <row r="6328">
      <c r="A6328" t="inlineStr">
        <is>
          <t>U-6fe60e</t>
        </is>
      </c>
      <c r="B6328" s="41" t="n">
        <v>44927</v>
      </c>
      <c r="C6328" t="n">
        <v>7</v>
      </c>
      <c r="D6328" t="n">
        <v>4</v>
      </c>
    </row>
    <row r="6329">
      <c r="A6329" t="inlineStr">
        <is>
          <t>U-9cee56</t>
        </is>
      </c>
      <c r="B6329" s="41" t="n">
        <v>45536</v>
      </c>
      <c r="C6329" t="n">
        <v>6</v>
      </c>
      <c r="D6329" t="n">
        <v>0</v>
      </c>
    </row>
    <row r="6330">
      <c r="A6330" t="inlineStr">
        <is>
          <t>U-083f8e</t>
        </is>
      </c>
      <c r="B6330" s="41" t="n">
        <v>45323</v>
      </c>
      <c r="C6330" t="n">
        <v>16</v>
      </c>
      <c r="D6330" t="n">
        <v>0</v>
      </c>
    </row>
    <row r="6331">
      <c r="A6331" t="inlineStr">
        <is>
          <t>U-5c26f8</t>
        </is>
      </c>
      <c r="B6331" s="41" t="n">
        <v>45444</v>
      </c>
      <c r="C6331" t="n">
        <v>10</v>
      </c>
      <c r="D6331" t="n">
        <v>0</v>
      </c>
    </row>
    <row r="6332">
      <c r="A6332" t="inlineStr">
        <is>
          <t>U-0b3dfa</t>
        </is>
      </c>
      <c r="B6332" s="41" t="n">
        <v>45292</v>
      </c>
      <c r="C6332" t="n">
        <v>10</v>
      </c>
      <c r="D6332" t="n">
        <v>0</v>
      </c>
    </row>
    <row r="6333">
      <c r="A6333" t="inlineStr">
        <is>
          <t>U-24d28a</t>
        </is>
      </c>
      <c r="B6333" s="41" t="n">
        <v>45536</v>
      </c>
      <c r="C6333" t="n">
        <v>6</v>
      </c>
      <c r="D6333" t="n">
        <v>1</v>
      </c>
    </row>
    <row r="6334">
      <c r="A6334" t="inlineStr">
        <is>
          <t>U-bacea3</t>
        </is>
      </c>
      <c r="B6334" s="41" t="n">
        <v>45352</v>
      </c>
      <c r="C6334" t="n">
        <v>8</v>
      </c>
      <c r="D6334" t="n">
        <v>0</v>
      </c>
    </row>
    <row r="6335">
      <c r="A6335" t="inlineStr">
        <is>
          <t>U-851b72</t>
        </is>
      </c>
      <c r="B6335" s="41" t="n">
        <v>45383</v>
      </c>
      <c r="C6335" t="n">
        <v>9</v>
      </c>
      <c r="D6335" t="n">
        <v>0</v>
      </c>
    </row>
    <row r="6336">
      <c r="A6336" t="inlineStr">
        <is>
          <t>U-959ff9</t>
        </is>
      </c>
      <c r="B6336" s="41" t="n">
        <v>45505</v>
      </c>
      <c r="C6336" t="n">
        <v>5</v>
      </c>
      <c r="D6336" t="n">
        <v>1</v>
      </c>
    </row>
    <row r="6337">
      <c r="A6337" t="inlineStr">
        <is>
          <t>U-7d7a33</t>
        </is>
      </c>
      <c r="B6337" s="41" t="n">
        <v>45200</v>
      </c>
      <c r="C6337" t="n">
        <v>3</v>
      </c>
      <c r="D6337" t="n">
        <v>0</v>
      </c>
    </row>
    <row r="6338">
      <c r="A6338" t="inlineStr">
        <is>
          <t>U-b1e66e</t>
        </is>
      </c>
      <c r="B6338" s="41" t="n">
        <v>45505</v>
      </c>
      <c r="C6338" t="n">
        <v>11</v>
      </c>
      <c r="D6338" t="n">
        <v>0</v>
      </c>
    </row>
    <row r="6339">
      <c r="A6339" t="inlineStr">
        <is>
          <t>U-68df3b</t>
        </is>
      </c>
      <c r="B6339" s="41" t="n">
        <v>45444</v>
      </c>
      <c r="C6339" t="n">
        <v>7</v>
      </c>
      <c r="D6339" t="n">
        <v>0</v>
      </c>
    </row>
    <row r="6340">
      <c r="A6340" t="inlineStr">
        <is>
          <t>U-9ccb8e</t>
        </is>
      </c>
      <c r="B6340" s="41" t="n">
        <v>45413</v>
      </c>
      <c r="C6340" t="n">
        <v>16</v>
      </c>
      <c r="D6340" t="n">
        <v>0</v>
      </c>
    </row>
    <row r="6341">
      <c r="A6341" t="inlineStr">
        <is>
          <t>U-85b62f</t>
        </is>
      </c>
      <c r="B6341" s="41" t="n">
        <v>45627</v>
      </c>
      <c r="C6341" t="n">
        <v>10</v>
      </c>
      <c r="D6341" t="n">
        <v>0</v>
      </c>
    </row>
    <row r="6342">
      <c r="A6342" t="inlineStr">
        <is>
          <t>U-6632f0</t>
        </is>
      </c>
      <c r="B6342" s="41" t="n">
        <v>45108</v>
      </c>
      <c r="C6342" t="n">
        <v>15</v>
      </c>
      <c r="D6342" t="n">
        <v>3</v>
      </c>
    </row>
    <row r="6343">
      <c r="A6343" t="inlineStr">
        <is>
          <t>U-fc77c1</t>
        </is>
      </c>
      <c r="B6343" s="41" t="n">
        <v>45047</v>
      </c>
      <c r="C6343" t="n">
        <v>9</v>
      </c>
      <c r="D6343" t="n">
        <v>3</v>
      </c>
    </row>
    <row r="6344">
      <c r="A6344" t="inlineStr">
        <is>
          <t>U-6c7f83</t>
        </is>
      </c>
      <c r="B6344" s="41" t="n">
        <v>45536</v>
      </c>
      <c r="C6344" t="n">
        <v>8</v>
      </c>
      <c r="D6344" t="n">
        <v>0</v>
      </c>
    </row>
    <row r="6345">
      <c r="A6345" t="inlineStr">
        <is>
          <t>U-14c014</t>
        </is>
      </c>
      <c r="B6345" s="41" t="n">
        <v>45627</v>
      </c>
      <c r="C6345" t="n">
        <v>7</v>
      </c>
      <c r="D6345" t="n">
        <v>3</v>
      </c>
    </row>
    <row r="6346">
      <c r="A6346" t="inlineStr">
        <is>
          <t>U-1926e8</t>
        </is>
      </c>
      <c r="B6346" s="41" t="n">
        <v>45108</v>
      </c>
      <c r="C6346" t="n">
        <v>8</v>
      </c>
      <c r="D6346" t="n">
        <v>0</v>
      </c>
    </row>
    <row r="6347">
      <c r="A6347" t="inlineStr">
        <is>
          <t>U-8eb49f</t>
        </is>
      </c>
      <c r="B6347" s="41" t="n">
        <v>45352</v>
      </c>
      <c r="C6347" t="n">
        <v>10</v>
      </c>
      <c r="D6347" t="n">
        <v>0</v>
      </c>
    </row>
    <row r="6348">
      <c r="A6348" t="inlineStr">
        <is>
          <t>U-ba8867</t>
        </is>
      </c>
      <c r="B6348" s="41" t="n">
        <v>45047</v>
      </c>
      <c r="C6348" t="n">
        <v>7</v>
      </c>
      <c r="D6348" t="n">
        <v>0</v>
      </c>
    </row>
    <row r="6349">
      <c r="A6349" t="inlineStr">
        <is>
          <t>U-41d3b8</t>
        </is>
      </c>
      <c r="B6349" s="41" t="n">
        <v>45323</v>
      </c>
      <c r="C6349" t="n">
        <v>16</v>
      </c>
      <c r="D6349" t="n">
        <v>2</v>
      </c>
    </row>
    <row r="6350">
      <c r="A6350" t="inlineStr">
        <is>
          <t>U-813b62</t>
        </is>
      </c>
      <c r="B6350" s="41" t="n">
        <v>45383</v>
      </c>
      <c r="C6350" t="n">
        <v>2</v>
      </c>
      <c r="D6350" t="n">
        <v>1</v>
      </c>
    </row>
    <row r="6351">
      <c r="A6351" t="inlineStr">
        <is>
          <t>U-9a87ad</t>
        </is>
      </c>
      <c r="B6351" s="41" t="n">
        <v>45444</v>
      </c>
      <c r="C6351" t="n">
        <v>8</v>
      </c>
      <c r="D6351" t="n">
        <v>0</v>
      </c>
    </row>
    <row r="6352">
      <c r="A6352" t="inlineStr">
        <is>
          <t>U-dff2dd</t>
        </is>
      </c>
      <c r="B6352" s="41" t="n">
        <v>45505</v>
      </c>
      <c r="C6352" t="n">
        <v>9</v>
      </c>
      <c r="D6352" t="n">
        <v>1</v>
      </c>
    </row>
    <row r="6353">
      <c r="A6353" t="inlineStr">
        <is>
          <t>U-1bfebd</t>
        </is>
      </c>
      <c r="B6353" s="41" t="n">
        <v>45200</v>
      </c>
      <c r="C6353" t="n">
        <v>10</v>
      </c>
      <c r="D6353" t="n">
        <v>0</v>
      </c>
    </row>
    <row r="6354">
      <c r="A6354" t="inlineStr">
        <is>
          <t>U-8bdd35</t>
        </is>
      </c>
      <c r="B6354" s="41" t="n">
        <v>44986</v>
      </c>
      <c r="C6354" t="n">
        <v>10</v>
      </c>
      <c r="D6354" t="n">
        <v>3</v>
      </c>
    </row>
    <row r="6355">
      <c r="A6355" t="inlineStr">
        <is>
          <t>U-b1087f</t>
        </is>
      </c>
      <c r="B6355" s="41" t="n">
        <v>45413</v>
      </c>
      <c r="C6355" t="n">
        <v>10</v>
      </c>
      <c r="D6355" t="n">
        <v>1</v>
      </c>
    </row>
    <row r="6356">
      <c r="A6356" t="inlineStr">
        <is>
          <t>U-855574</t>
        </is>
      </c>
      <c r="B6356" s="41" t="n">
        <v>45627</v>
      </c>
      <c r="C6356" t="n">
        <v>7</v>
      </c>
      <c r="D6356" t="n">
        <v>0</v>
      </c>
    </row>
    <row r="6357">
      <c r="A6357" t="inlineStr">
        <is>
          <t>U-51fe00</t>
        </is>
      </c>
      <c r="B6357" s="41" t="n">
        <v>45444</v>
      </c>
      <c r="C6357" t="n">
        <v>15</v>
      </c>
      <c r="D6357" t="n">
        <v>0</v>
      </c>
    </row>
    <row r="6358">
      <c r="A6358" t="inlineStr">
        <is>
          <t>U-07e4ca</t>
        </is>
      </c>
      <c r="B6358" s="41" t="n">
        <v>44958</v>
      </c>
      <c r="C6358" t="n">
        <v>15</v>
      </c>
      <c r="D6358" t="n">
        <v>2</v>
      </c>
    </row>
    <row r="6359">
      <c r="A6359" t="inlineStr">
        <is>
          <t>U-3c7d16</t>
        </is>
      </c>
      <c r="B6359" s="41" t="n">
        <v>45597</v>
      </c>
      <c r="C6359" t="n">
        <v>3</v>
      </c>
      <c r="D6359" t="n">
        <v>0</v>
      </c>
    </row>
    <row r="6360">
      <c r="A6360" t="inlineStr">
        <is>
          <t>U-a7b10d</t>
        </is>
      </c>
      <c r="B6360" s="41" t="n">
        <v>45444</v>
      </c>
      <c r="C6360" t="n">
        <v>8</v>
      </c>
      <c r="D6360" t="n">
        <v>0</v>
      </c>
    </row>
    <row r="6361">
      <c r="A6361" t="inlineStr">
        <is>
          <t>U-84204f</t>
        </is>
      </c>
      <c r="B6361" s="41" t="n">
        <v>45078</v>
      </c>
      <c r="C6361" t="n">
        <v>7</v>
      </c>
      <c r="D6361" t="n">
        <v>2</v>
      </c>
    </row>
    <row r="6362">
      <c r="A6362" t="inlineStr">
        <is>
          <t>U-82eeeb</t>
        </is>
      </c>
      <c r="B6362" s="41" t="n">
        <v>45352</v>
      </c>
      <c r="C6362" t="n">
        <v>9</v>
      </c>
      <c r="D6362" t="n">
        <v>0</v>
      </c>
    </row>
    <row r="6363">
      <c r="A6363" t="inlineStr">
        <is>
          <t>U-fe46ae</t>
        </is>
      </c>
      <c r="B6363" s="41" t="n">
        <v>45323</v>
      </c>
      <c r="C6363" t="n">
        <v>4</v>
      </c>
      <c r="D6363" t="n">
        <v>0</v>
      </c>
    </row>
    <row r="6364">
      <c r="A6364" t="inlineStr">
        <is>
          <t>U-e6bd97</t>
        </is>
      </c>
      <c r="B6364" s="41" t="n">
        <v>45261</v>
      </c>
      <c r="C6364" t="n">
        <v>7</v>
      </c>
      <c r="D6364" t="n">
        <v>0</v>
      </c>
    </row>
    <row r="6365">
      <c r="A6365" t="inlineStr">
        <is>
          <t>U-41243d</t>
        </is>
      </c>
      <c r="B6365" s="41" t="n">
        <v>45170</v>
      </c>
      <c r="C6365" t="n">
        <v>9</v>
      </c>
      <c r="D6365" t="n">
        <v>0</v>
      </c>
    </row>
    <row r="6366">
      <c r="A6366" t="inlineStr">
        <is>
          <t>U-388ec5</t>
        </is>
      </c>
      <c r="B6366" s="41" t="n">
        <v>44927</v>
      </c>
      <c r="C6366" t="n">
        <v>8</v>
      </c>
      <c r="D6366" t="n">
        <v>0</v>
      </c>
    </row>
    <row r="6367">
      <c r="A6367" t="inlineStr">
        <is>
          <t>U-ea892d</t>
        </is>
      </c>
      <c r="B6367" s="41" t="n">
        <v>45597</v>
      </c>
      <c r="C6367" t="n">
        <v>10</v>
      </c>
      <c r="D6367" t="n">
        <v>0</v>
      </c>
    </row>
    <row r="6368">
      <c r="A6368" t="inlineStr">
        <is>
          <t>U-05d1f1</t>
        </is>
      </c>
      <c r="B6368" s="41" t="n">
        <v>45200</v>
      </c>
      <c r="C6368" t="n">
        <v>6</v>
      </c>
      <c r="D6368" t="n">
        <v>0</v>
      </c>
    </row>
    <row r="6369">
      <c r="A6369" t="inlineStr">
        <is>
          <t>U-800534</t>
        </is>
      </c>
      <c r="B6369" s="41" t="n">
        <v>45627</v>
      </c>
      <c r="C6369" t="n">
        <v>9</v>
      </c>
      <c r="D6369" t="n">
        <v>0</v>
      </c>
    </row>
    <row r="6370">
      <c r="A6370" t="inlineStr">
        <is>
          <t>U-185ccc</t>
        </is>
      </c>
      <c r="B6370" s="41" t="n">
        <v>44986</v>
      </c>
      <c r="C6370" t="n">
        <v>9</v>
      </c>
      <c r="D6370" t="n">
        <v>3</v>
      </c>
    </row>
    <row r="6371">
      <c r="A6371" t="inlineStr">
        <is>
          <t>U-43042b</t>
        </is>
      </c>
      <c r="B6371" s="41" t="n">
        <v>45231</v>
      </c>
      <c r="C6371" t="n">
        <v>5</v>
      </c>
      <c r="D6371" t="n">
        <v>0</v>
      </c>
    </row>
    <row r="6372">
      <c r="A6372" t="inlineStr">
        <is>
          <t>U-255905</t>
        </is>
      </c>
      <c r="B6372" s="41" t="n">
        <v>45139</v>
      </c>
      <c r="C6372" t="n">
        <v>12</v>
      </c>
      <c r="D6372" t="n">
        <v>0</v>
      </c>
    </row>
    <row r="6373">
      <c r="A6373" t="inlineStr">
        <is>
          <t>U-ed1dbb</t>
        </is>
      </c>
      <c r="B6373" s="41" t="n">
        <v>45200</v>
      </c>
      <c r="C6373" t="n">
        <v>10</v>
      </c>
      <c r="D6373" t="n">
        <v>1</v>
      </c>
    </row>
    <row r="6374">
      <c r="A6374" t="inlineStr">
        <is>
          <t>U-3d1075</t>
        </is>
      </c>
      <c r="B6374" s="41" t="n">
        <v>44958</v>
      </c>
      <c r="C6374" t="n">
        <v>9</v>
      </c>
      <c r="D6374" t="n">
        <v>0</v>
      </c>
    </row>
    <row r="6375">
      <c r="A6375" t="inlineStr">
        <is>
          <t>U-d2ddd9</t>
        </is>
      </c>
      <c r="B6375" s="41" t="n">
        <v>45200</v>
      </c>
      <c r="C6375" t="n">
        <v>8</v>
      </c>
      <c r="D6375" t="n">
        <v>1</v>
      </c>
    </row>
    <row r="6376">
      <c r="A6376" t="inlineStr">
        <is>
          <t>U-28646c</t>
        </is>
      </c>
      <c r="B6376" s="41" t="n">
        <v>44986</v>
      </c>
      <c r="C6376" t="n">
        <v>15</v>
      </c>
      <c r="D6376" t="n">
        <v>0</v>
      </c>
    </row>
    <row r="6377">
      <c r="A6377" t="inlineStr">
        <is>
          <t>U-e60c10</t>
        </is>
      </c>
      <c r="B6377" s="41" t="n">
        <v>45231</v>
      </c>
      <c r="C6377" t="n">
        <v>7</v>
      </c>
      <c r="D6377" t="n">
        <v>0</v>
      </c>
    </row>
    <row r="6378">
      <c r="A6378" t="inlineStr">
        <is>
          <t>U-b224c1</t>
        </is>
      </c>
      <c r="B6378" s="41" t="n">
        <v>45323</v>
      </c>
      <c r="C6378" t="n">
        <v>12</v>
      </c>
      <c r="D6378" t="n">
        <v>0</v>
      </c>
    </row>
    <row r="6379">
      <c r="A6379" t="inlineStr">
        <is>
          <t>U-fc9cb8</t>
        </is>
      </c>
      <c r="B6379" s="41" t="n">
        <v>45597</v>
      </c>
      <c r="C6379" t="n">
        <v>11</v>
      </c>
      <c r="D6379" t="n">
        <v>3</v>
      </c>
    </row>
    <row r="6380">
      <c r="A6380" t="inlineStr">
        <is>
          <t>U-4f1e78</t>
        </is>
      </c>
      <c r="B6380" s="41" t="n">
        <v>44986</v>
      </c>
      <c r="C6380" t="n">
        <v>11</v>
      </c>
      <c r="D6380" t="n">
        <v>0</v>
      </c>
    </row>
    <row r="6381">
      <c r="A6381" t="inlineStr">
        <is>
          <t>U-90ec79</t>
        </is>
      </c>
      <c r="B6381" s="41" t="n">
        <v>45352</v>
      </c>
      <c r="C6381" t="n">
        <v>15</v>
      </c>
      <c r="D6381" t="n">
        <v>0</v>
      </c>
    </row>
    <row r="6382">
      <c r="A6382" t="inlineStr">
        <is>
          <t>U-740d8c</t>
        </is>
      </c>
      <c r="B6382" s="41" t="n">
        <v>44927</v>
      </c>
      <c r="C6382" t="n">
        <v>11</v>
      </c>
      <c r="D6382" t="n">
        <v>0</v>
      </c>
    </row>
    <row r="6383">
      <c r="A6383" t="inlineStr">
        <is>
          <t>U-80df9f</t>
        </is>
      </c>
      <c r="B6383" s="41" t="n">
        <v>44958</v>
      </c>
      <c r="C6383" t="n">
        <v>2</v>
      </c>
      <c r="D6383" t="n">
        <v>0</v>
      </c>
    </row>
    <row r="6384">
      <c r="A6384" t="inlineStr">
        <is>
          <t>U-48ca8f</t>
        </is>
      </c>
      <c r="B6384" s="41" t="n">
        <v>45261</v>
      </c>
      <c r="C6384" t="n">
        <v>10</v>
      </c>
      <c r="D6384" t="n">
        <v>1</v>
      </c>
    </row>
    <row r="6385">
      <c r="A6385" t="inlineStr">
        <is>
          <t>U-f86c4b</t>
        </is>
      </c>
      <c r="B6385" s="41" t="n">
        <v>45566</v>
      </c>
      <c r="C6385" t="n">
        <v>6</v>
      </c>
      <c r="D6385" t="n">
        <v>0</v>
      </c>
    </row>
    <row r="6386">
      <c r="A6386" t="inlineStr">
        <is>
          <t>U-1e02a2</t>
        </is>
      </c>
      <c r="B6386" s="41" t="n">
        <v>45566</v>
      </c>
      <c r="C6386" t="n">
        <v>12</v>
      </c>
      <c r="D6386" t="n">
        <v>0</v>
      </c>
    </row>
    <row r="6387">
      <c r="A6387" t="inlineStr">
        <is>
          <t>U-f2ce72</t>
        </is>
      </c>
      <c r="B6387" s="41" t="n">
        <v>45505</v>
      </c>
      <c r="C6387" t="n">
        <v>18</v>
      </c>
      <c r="D6387" t="n">
        <v>0</v>
      </c>
    </row>
    <row r="6388">
      <c r="A6388" t="inlineStr">
        <is>
          <t>U-247d6f</t>
        </is>
      </c>
      <c r="B6388" s="41" t="n">
        <v>45231</v>
      </c>
      <c r="C6388" t="n">
        <v>4</v>
      </c>
      <c r="D6388" t="n">
        <v>3</v>
      </c>
    </row>
    <row r="6389">
      <c r="A6389" t="inlineStr">
        <is>
          <t>U-a97281</t>
        </is>
      </c>
      <c r="B6389" s="41" t="n">
        <v>45261</v>
      </c>
      <c r="C6389" t="n">
        <v>6</v>
      </c>
      <c r="D6389" t="n">
        <v>0</v>
      </c>
    </row>
    <row r="6390">
      <c r="A6390" t="inlineStr">
        <is>
          <t>U-7f7a3f</t>
        </is>
      </c>
      <c r="B6390" s="41" t="n">
        <v>44958</v>
      </c>
      <c r="C6390" t="n">
        <v>10</v>
      </c>
      <c r="D6390" t="n">
        <v>0</v>
      </c>
    </row>
    <row r="6391">
      <c r="A6391" t="inlineStr">
        <is>
          <t>U-417086</t>
        </is>
      </c>
      <c r="B6391" s="41" t="n">
        <v>45474</v>
      </c>
      <c r="C6391" t="n">
        <v>12</v>
      </c>
      <c r="D6391" t="n">
        <v>2</v>
      </c>
    </row>
    <row r="6392">
      <c r="A6392" t="inlineStr">
        <is>
          <t>U-0880b4</t>
        </is>
      </c>
      <c r="B6392" s="41" t="n">
        <v>45413</v>
      </c>
      <c r="C6392" t="n">
        <v>6</v>
      </c>
      <c r="D6392" t="n">
        <v>3</v>
      </c>
    </row>
    <row r="6393">
      <c r="A6393" t="inlineStr">
        <is>
          <t>U-bd2709</t>
        </is>
      </c>
      <c r="B6393" s="41" t="n">
        <v>45292</v>
      </c>
      <c r="C6393" t="n">
        <v>12</v>
      </c>
      <c r="D6393" t="n">
        <v>3</v>
      </c>
    </row>
    <row r="6394">
      <c r="A6394" t="inlineStr">
        <is>
          <t>U-165fc1</t>
        </is>
      </c>
      <c r="B6394" s="41" t="n">
        <v>45413</v>
      </c>
      <c r="C6394" t="n">
        <v>4</v>
      </c>
      <c r="D6394" t="n">
        <v>1</v>
      </c>
    </row>
    <row r="6395">
      <c r="A6395" t="inlineStr">
        <is>
          <t>U-f67a70</t>
        </is>
      </c>
      <c r="B6395" s="41" t="n">
        <v>45139</v>
      </c>
      <c r="C6395" t="n">
        <v>7</v>
      </c>
      <c r="D6395" t="n">
        <v>0</v>
      </c>
    </row>
    <row r="6396">
      <c r="A6396" t="inlineStr">
        <is>
          <t>U-725f62</t>
        </is>
      </c>
      <c r="B6396" s="41" t="n">
        <v>45566</v>
      </c>
      <c r="C6396" t="n">
        <v>13</v>
      </c>
      <c r="D6396" t="n">
        <v>1</v>
      </c>
    </row>
    <row r="6397">
      <c r="A6397" t="inlineStr">
        <is>
          <t>U-72089f</t>
        </is>
      </c>
      <c r="B6397" s="41" t="n">
        <v>45566</v>
      </c>
      <c r="C6397" t="n">
        <v>6</v>
      </c>
      <c r="D6397" t="n">
        <v>2</v>
      </c>
    </row>
    <row r="6398">
      <c r="A6398" t="inlineStr">
        <is>
          <t>U-54e781</t>
        </is>
      </c>
      <c r="B6398" s="41" t="n">
        <v>45627</v>
      </c>
      <c r="C6398" t="n">
        <v>12</v>
      </c>
      <c r="D6398" t="n">
        <v>0</v>
      </c>
    </row>
    <row r="6399">
      <c r="A6399" t="inlineStr">
        <is>
          <t>U-8bff59</t>
        </is>
      </c>
      <c r="B6399" s="41" t="n">
        <v>44958</v>
      </c>
      <c r="C6399" t="n">
        <v>7</v>
      </c>
      <c r="D6399" t="n">
        <v>2</v>
      </c>
    </row>
    <row r="6400">
      <c r="A6400" t="inlineStr">
        <is>
          <t>U-bf21fa</t>
        </is>
      </c>
      <c r="B6400" s="41" t="n">
        <v>45505</v>
      </c>
      <c r="C6400" t="n">
        <v>13</v>
      </c>
      <c r="D6400" t="n">
        <v>0</v>
      </c>
    </row>
    <row r="6401">
      <c r="A6401" t="inlineStr">
        <is>
          <t>U-065382</t>
        </is>
      </c>
      <c r="B6401" s="41" t="n">
        <v>45627</v>
      </c>
      <c r="C6401" t="n">
        <v>13</v>
      </c>
      <c r="D6401" t="n">
        <v>0</v>
      </c>
    </row>
    <row r="6402">
      <c r="A6402" t="inlineStr">
        <is>
          <t>U-c06c19</t>
        </is>
      </c>
      <c r="B6402" s="41" t="n">
        <v>45413</v>
      </c>
      <c r="C6402" t="n">
        <v>11</v>
      </c>
      <c r="D6402" t="n">
        <v>0</v>
      </c>
    </row>
    <row r="6403">
      <c r="A6403" t="inlineStr">
        <is>
          <t>U-a5f4f6</t>
        </is>
      </c>
      <c r="B6403" s="41" t="n">
        <v>45231</v>
      </c>
      <c r="C6403" t="n">
        <v>13</v>
      </c>
      <c r="D6403" t="n">
        <v>2</v>
      </c>
    </row>
    <row r="6404">
      <c r="A6404" t="inlineStr">
        <is>
          <t>U-a872f7</t>
        </is>
      </c>
      <c r="B6404" s="41" t="n">
        <v>45017</v>
      </c>
      <c r="C6404" t="n">
        <v>6</v>
      </c>
      <c r="D6404" t="n">
        <v>0</v>
      </c>
    </row>
    <row r="6405">
      <c r="A6405" t="inlineStr">
        <is>
          <t>U-b5002a</t>
        </is>
      </c>
      <c r="B6405" s="41" t="n">
        <v>45505</v>
      </c>
      <c r="C6405" t="n">
        <v>10</v>
      </c>
      <c r="D6405" t="n">
        <v>0</v>
      </c>
    </row>
    <row r="6406">
      <c r="A6406" t="inlineStr">
        <is>
          <t>U-8df676</t>
        </is>
      </c>
      <c r="B6406" s="41" t="n">
        <v>44986</v>
      </c>
      <c r="C6406" t="n">
        <v>7</v>
      </c>
      <c r="D6406" t="n">
        <v>0</v>
      </c>
    </row>
    <row r="6407">
      <c r="A6407" t="inlineStr">
        <is>
          <t>U-f0515c</t>
        </is>
      </c>
      <c r="B6407" s="41" t="n">
        <v>45413</v>
      </c>
      <c r="C6407" t="n">
        <v>18</v>
      </c>
      <c r="D6407" t="n">
        <v>0</v>
      </c>
    </row>
    <row r="6408">
      <c r="A6408" t="inlineStr">
        <is>
          <t>U-9a4295</t>
        </is>
      </c>
      <c r="B6408" s="41" t="n">
        <v>45444</v>
      </c>
      <c r="C6408" t="n">
        <v>12</v>
      </c>
      <c r="D6408" t="n">
        <v>2</v>
      </c>
    </row>
    <row r="6409">
      <c r="A6409" t="inlineStr">
        <is>
          <t>U-5372fc</t>
        </is>
      </c>
      <c r="B6409" s="41" t="n">
        <v>44927</v>
      </c>
      <c r="C6409" t="n">
        <v>9</v>
      </c>
      <c r="D6409" t="n">
        <v>0</v>
      </c>
    </row>
    <row r="6410">
      <c r="A6410" t="inlineStr">
        <is>
          <t>U-64fa52</t>
        </is>
      </c>
      <c r="B6410" s="41" t="n">
        <v>45292</v>
      </c>
      <c r="C6410" t="n">
        <v>9</v>
      </c>
      <c r="D6410" t="n">
        <v>1</v>
      </c>
    </row>
    <row r="6411">
      <c r="A6411" t="inlineStr">
        <is>
          <t>U-8d0f7a</t>
        </is>
      </c>
      <c r="B6411" s="41" t="n">
        <v>45474</v>
      </c>
      <c r="C6411" t="n">
        <v>13</v>
      </c>
      <c r="D6411" t="n">
        <v>0</v>
      </c>
    </row>
    <row r="6412">
      <c r="A6412" t="inlineStr">
        <is>
          <t>U-856254</t>
        </is>
      </c>
      <c r="B6412" s="41" t="n">
        <v>45017</v>
      </c>
      <c r="C6412" t="n">
        <v>6</v>
      </c>
      <c r="D6412" t="n">
        <v>2</v>
      </c>
    </row>
    <row r="6413">
      <c r="A6413" t="inlineStr">
        <is>
          <t>U-354a53</t>
        </is>
      </c>
      <c r="B6413" s="41" t="n">
        <v>45170</v>
      </c>
      <c r="C6413" t="n">
        <v>10</v>
      </c>
      <c r="D6413" t="n">
        <v>0</v>
      </c>
    </row>
    <row r="6414">
      <c r="A6414" t="inlineStr">
        <is>
          <t>U-0fb3d6</t>
        </is>
      </c>
      <c r="B6414" s="41" t="n">
        <v>45292</v>
      </c>
      <c r="C6414" t="n">
        <v>11</v>
      </c>
      <c r="D6414" t="n">
        <v>1</v>
      </c>
    </row>
    <row r="6415">
      <c r="A6415" t="inlineStr">
        <is>
          <t>U-8bb151</t>
        </is>
      </c>
      <c r="B6415" s="41" t="n">
        <v>45078</v>
      </c>
      <c r="C6415" t="n">
        <v>9</v>
      </c>
      <c r="D6415" t="n">
        <v>0</v>
      </c>
    </row>
    <row r="6416">
      <c r="A6416" t="inlineStr">
        <is>
          <t>U-1a733d</t>
        </is>
      </c>
      <c r="B6416" s="41" t="n">
        <v>45017</v>
      </c>
      <c r="C6416" t="n">
        <v>15</v>
      </c>
      <c r="D6416" t="n">
        <v>3</v>
      </c>
    </row>
    <row r="6417">
      <c r="A6417" t="inlineStr">
        <is>
          <t>U-05131c</t>
        </is>
      </c>
      <c r="B6417" s="41" t="n">
        <v>45505</v>
      </c>
      <c r="C6417" t="n">
        <v>8</v>
      </c>
      <c r="D6417" t="n">
        <v>0</v>
      </c>
    </row>
    <row r="6418">
      <c r="A6418" t="inlineStr">
        <is>
          <t>U-a05fff</t>
        </is>
      </c>
      <c r="B6418" s="41" t="n">
        <v>45078</v>
      </c>
      <c r="C6418" t="n">
        <v>5</v>
      </c>
      <c r="D6418" t="n">
        <v>0</v>
      </c>
    </row>
    <row r="6419">
      <c r="A6419" t="inlineStr">
        <is>
          <t>U-f7ea89</t>
        </is>
      </c>
      <c r="B6419" s="41" t="n">
        <v>45566</v>
      </c>
      <c r="C6419" t="n">
        <v>3</v>
      </c>
      <c r="D6419" t="n">
        <v>0</v>
      </c>
    </row>
    <row r="6420">
      <c r="A6420" t="inlineStr">
        <is>
          <t>U-e277fb</t>
        </is>
      </c>
      <c r="B6420" s="41" t="n">
        <v>45200</v>
      </c>
      <c r="C6420" t="n">
        <v>8</v>
      </c>
      <c r="D6420" t="n">
        <v>1</v>
      </c>
    </row>
    <row r="6421">
      <c r="A6421" t="inlineStr">
        <is>
          <t>U-6da44a</t>
        </is>
      </c>
      <c r="B6421" s="41" t="n">
        <v>44986</v>
      </c>
      <c r="C6421" t="n">
        <v>11</v>
      </c>
      <c r="D6421" t="n">
        <v>2</v>
      </c>
    </row>
    <row r="6422">
      <c r="A6422" t="inlineStr">
        <is>
          <t>U-9dc32d</t>
        </is>
      </c>
      <c r="B6422" s="41" t="n">
        <v>45047</v>
      </c>
      <c r="C6422" t="n">
        <v>11</v>
      </c>
      <c r="D6422" t="n">
        <v>0</v>
      </c>
    </row>
    <row r="6423">
      <c r="A6423" t="inlineStr">
        <is>
          <t>U-192bb0</t>
        </is>
      </c>
      <c r="B6423" s="41" t="n">
        <v>45017</v>
      </c>
      <c r="C6423" t="n">
        <v>7</v>
      </c>
      <c r="D6423" t="n">
        <v>0</v>
      </c>
    </row>
    <row r="6424">
      <c r="A6424" t="inlineStr">
        <is>
          <t>U-fcb2c5</t>
        </is>
      </c>
      <c r="B6424" s="41" t="n">
        <v>45352</v>
      </c>
      <c r="C6424" t="n">
        <v>13</v>
      </c>
      <c r="D6424" t="n">
        <v>0</v>
      </c>
    </row>
    <row r="6425">
      <c r="A6425" t="inlineStr">
        <is>
          <t>U-a998fd</t>
        </is>
      </c>
      <c r="B6425" s="41" t="n">
        <v>45292</v>
      </c>
      <c r="C6425" t="n">
        <v>14</v>
      </c>
      <c r="D6425" t="n">
        <v>0</v>
      </c>
    </row>
    <row r="6426">
      <c r="A6426" t="inlineStr">
        <is>
          <t>U-319761</t>
        </is>
      </c>
      <c r="B6426" s="41" t="n">
        <v>45383</v>
      </c>
      <c r="C6426" t="n">
        <v>11</v>
      </c>
      <c r="D6426" t="n">
        <v>1</v>
      </c>
    </row>
    <row r="6427">
      <c r="A6427" t="inlineStr">
        <is>
          <t>U-667176</t>
        </is>
      </c>
      <c r="B6427" s="41" t="n">
        <v>44958</v>
      </c>
      <c r="C6427" t="n">
        <v>13</v>
      </c>
      <c r="D6427" t="n">
        <v>0</v>
      </c>
    </row>
    <row r="6428">
      <c r="A6428" t="inlineStr">
        <is>
          <t>U-23713a</t>
        </is>
      </c>
      <c r="B6428" s="41" t="n">
        <v>45292</v>
      </c>
      <c r="C6428" t="n">
        <v>8</v>
      </c>
      <c r="D6428" t="n">
        <v>0</v>
      </c>
    </row>
    <row r="6429">
      <c r="A6429" t="inlineStr">
        <is>
          <t>U-905261</t>
        </is>
      </c>
      <c r="B6429" s="41" t="n">
        <v>45200</v>
      </c>
      <c r="C6429" t="n">
        <v>12</v>
      </c>
      <c r="D6429" t="n">
        <v>3</v>
      </c>
    </row>
    <row r="6430">
      <c r="A6430" t="inlineStr">
        <is>
          <t>U-9290d2</t>
        </is>
      </c>
      <c r="B6430" s="41" t="n">
        <v>45536</v>
      </c>
      <c r="C6430" t="n">
        <v>6</v>
      </c>
      <c r="D6430" t="n">
        <v>0</v>
      </c>
    </row>
    <row r="6431">
      <c r="A6431" t="inlineStr">
        <is>
          <t>U-e4be38</t>
        </is>
      </c>
      <c r="B6431" s="41" t="n">
        <v>45170</v>
      </c>
      <c r="C6431" t="n">
        <v>7</v>
      </c>
      <c r="D6431" t="n">
        <v>2</v>
      </c>
    </row>
    <row r="6432">
      <c r="A6432" t="inlineStr">
        <is>
          <t>U-c391f9</t>
        </is>
      </c>
      <c r="B6432" s="41" t="n">
        <v>45139</v>
      </c>
      <c r="C6432" t="n">
        <v>20</v>
      </c>
      <c r="D6432" t="n">
        <v>0</v>
      </c>
    </row>
    <row r="6433">
      <c r="A6433" t="inlineStr">
        <is>
          <t>U-01f413</t>
        </is>
      </c>
      <c r="B6433" s="41" t="n">
        <v>45170</v>
      </c>
      <c r="C6433" t="n">
        <v>7</v>
      </c>
      <c r="D6433" t="n">
        <v>1</v>
      </c>
    </row>
    <row r="6434">
      <c r="A6434" t="inlineStr">
        <is>
          <t>U-ef6b16</t>
        </is>
      </c>
      <c r="B6434" s="41" t="n">
        <v>45352</v>
      </c>
      <c r="C6434" t="n">
        <v>15</v>
      </c>
      <c r="D6434" t="n">
        <v>0</v>
      </c>
    </row>
    <row r="6435">
      <c r="A6435" t="inlineStr">
        <is>
          <t>U-6274b7</t>
        </is>
      </c>
      <c r="B6435" s="41" t="n">
        <v>45108</v>
      </c>
      <c r="C6435" t="n">
        <v>23</v>
      </c>
      <c r="D6435" t="n">
        <v>0</v>
      </c>
    </row>
    <row r="6436">
      <c r="A6436" t="inlineStr">
        <is>
          <t>U-b484d7</t>
        </is>
      </c>
      <c r="B6436" s="41" t="n">
        <v>45170</v>
      </c>
      <c r="C6436" t="n">
        <v>8</v>
      </c>
      <c r="D6436" t="n">
        <v>0</v>
      </c>
    </row>
    <row r="6437">
      <c r="A6437" t="inlineStr">
        <is>
          <t>U-98d59a</t>
        </is>
      </c>
      <c r="B6437" s="41" t="n">
        <v>45078</v>
      </c>
      <c r="C6437" t="n">
        <v>9</v>
      </c>
      <c r="D6437" t="n">
        <v>0</v>
      </c>
    </row>
    <row r="6438">
      <c r="A6438" t="inlineStr">
        <is>
          <t>U-0f8fef</t>
        </is>
      </c>
      <c r="B6438" s="41" t="n">
        <v>45597</v>
      </c>
      <c r="C6438" t="n">
        <v>9</v>
      </c>
      <c r="D6438" t="n">
        <v>0</v>
      </c>
    </row>
    <row r="6439">
      <c r="A6439" t="inlineStr">
        <is>
          <t>U-fa85fe</t>
        </is>
      </c>
      <c r="B6439" s="41" t="n">
        <v>45200</v>
      </c>
      <c r="C6439" t="n">
        <v>8</v>
      </c>
      <c r="D6439" t="n">
        <v>0</v>
      </c>
    </row>
    <row r="6440">
      <c r="A6440" t="inlineStr">
        <is>
          <t>U-6056b3</t>
        </is>
      </c>
      <c r="B6440" s="41" t="n">
        <v>45170</v>
      </c>
      <c r="C6440" t="n">
        <v>10</v>
      </c>
      <c r="D6440" t="n">
        <v>0</v>
      </c>
    </row>
    <row r="6441">
      <c r="A6441" t="inlineStr">
        <is>
          <t>U-4725d2</t>
        </is>
      </c>
      <c r="B6441" s="41" t="n">
        <v>45352</v>
      </c>
      <c r="C6441" t="n">
        <v>10</v>
      </c>
      <c r="D6441" t="n">
        <v>0</v>
      </c>
    </row>
    <row r="6442">
      <c r="A6442" t="inlineStr">
        <is>
          <t>U-882a0b</t>
        </is>
      </c>
      <c r="B6442" s="41" t="n">
        <v>45108</v>
      </c>
      <c r="C6442" t="n">
        <v>15</v>
      </c>
      <c r="D6442" t="n">
        <v>5</v>
      </c>
    </row>
    <row r="6443">
      <c r="A6443" t="inlineStr">
        <is>
          <t>U-9becb1</t>
        </is>
      </c>
      <c r="B6443" s="41" t="n">
        <v>45261</v>
      </c>
      <c r="C6443" t="n">
        <v>10</v>
      </c>
      <c r="D6443" t="n">
        <v>0</v>
      </c>
    </row>
    <row r="6444">
      <c r="A6444" t="inlineStr">
        <is>
          <t>U-e447f7</t>
        </is>
      </c>
      <c r="B6444" s="41" t="n">
        <v>45474</v>
      </c>
      <c r="C6444" t="n">
        <v>8</v>
      </c>
      <c r="D6444" t="n">
        <v>2</v>
      </c>
    </row>
    <row r="6445">
      <c r="A6445" t="inlineStr">
        <is>
          <t>U-09f083</t>
        </is>
      </c>
      <c r="B6445" s="41" t="n">
        <v>45078</v>
      </c>
      <c r="C6445" t="n">
        <v>5</v>
      </c>
      <c r="D6445" t="n">
        <v>0</v>
      </c>
    </row>
    <row r="6446">
      <c r="A6446" t="inlineStr">
        <is>
          <t>U-09fd87</t>
        </is>
      </c>
      <c r="B6446" s="41" t="n">
        <v>45170</v>
      </c>
      <c r="C6446" t="n">
        <v>12</v>
      </c>
      <c r="D6446" t="n">
        <v>0</v>
      </c>
    </row>
    <row r="6447">
      <c r="A6447" t="inlineStr">
        <is>
          <t>U-0e2756</t>
        </is>
      </c>
      <c r="B6447" s="41" t="n">
        <v>44986</v>
      </c>
      <c r="C6447" t="n">
        <v>3</v>
      </c>
      <c r="D6447" t="n">
        <v>0</v>
      </c>
    </row>
    <row r="6448">
      <c r="A6448" t="inlineStr">
        <is>
          <t>U-0d0475</t>
        </is>
      </c>
      <c r="B6448" s="41" t="n">
        <v>45200</v>
      </c>
      <c r="C6448" t="n">
        <v>8</v>
      </c>
      <c r="D6448" t="n">
        <v>1</v>
      </c>
    </row>
    <row r="6449">
      <c r="A6449" t="inlineStr">
        <is>
          <t>U-aff47a</t>
        </is>
      </c>
      <c r="B6449" s="41" t="n">
        <v>45413</v>
      </c>
      <c r="C6449" t="n">
        <v>10</v>
      </c>
      <c r="D6449" t="n">
        <v>0</v>
      </c>
    </row>
    <row r="6450">
      <c r="A6450" t="inlineStr">
        <is>
          <t>U-7254db</t>
        </is>
      </c>
      <c r="B6450" s="41" t="n">
        <v>45323</v>
      </c>
      <c r="C6450" t="n">
        <v>13</v>
      </c>
      <c r="D6450" t="n">
        <v>0</v>
      </c>
    </row>
    <row r="6451">
      <c r="A6451" t="inlineStr">
        <is>
          <t>U-7beafc</t>
        </is>
      </c>
      <c r="B6451" s="41" t="n">
        <v>45444</v>
      </c>
      <c r="C6451" t="n">
        <v>9</v>
      </c>
      <c r="D6451" t="n">
        <v>0</v>
      </c>
    </row>
    <row r="6452">
      <c r="A6452" t="inlineStr">
        <is>
          <t>U-3c329f</t>
        </is>
      </c>
      <c r="B6452" s="41" t="n">
        <v>45627</v>
      </c>
      <c r="C6452" t="n">
        <v>12</v>
      </c>
      <c r="D6452" t="n">
        <v>0</v>
      </c>
    </row>
    <row r="6453">
      <c r="A6453" t="inlineStr">
        <is>
          <t>U-00a1a3</t>
        </is>
      </c>
      <c r="B6453" s="41" t="n">
        <v>45383</v>
      </c>
      <c r="C6453" t="n">
        <v>8</v>
      </c>
      <c r="D6453" t="n">
        <v>0</v>
      </c>
    </row>
    <row r="6454">
      <c r="A6454" t="inlineStr">
        <is>
          <t>U-aac862</t>
        </is>
      </c>
      <c r="B6454" s="41" t="n">
        <v>45108</v>
      </c>
      <c r="C6454" t="n">
        <v>9</v>
      </c>
      <c r="D6454" t="n">
        <v>0</v>
      </c>
    </row>
    <row r="6455">
      <c r="A6455" t="inlineStr">
        <is>
          <t>U-309539</t>
        </is>
      </c>
      <c r="B6455" s="41" t="n">
        <v>45627</v>
      </c>
      <c r="C6455" t="n">
        <v>7</v>
      </c>
      <c r="D6455" t="n">
        <v>0</v>
      </c>
    </row>
    <row r="6456">
      <c r="A6456" t="inlineStr">
        <is>
          <t>U-2952cf</t>
        </is>
      </c>
      <c r="B6456" s="41" t="n">
        <v>45444</v>
      </c>
      <c r="C6456" t="n">
        <v>7</v>
      </c>
      <c r="D6456" t="n">
        <v>0</v>
      </c>
    </row>
    <row r="6457">
      <c r="A6457" t="inlineStr">
        <is>
          <t>U-f017e3</t>
        </is>
      </c>
      <c r="B6457" s="41" t="n">
        <v>45323</v>
      </c>
      <c r="C6457" t="n">
        <v>13</v>
      </c>
      <c r="D6457" t="n">
        <v>3</v>
      </c>
    </row>
    <row r="6458">
      <c r="A6458" t="inlineStr">
        <is>
          <t>U-604405</t>
        </is>
      </c>
      <c r="B6458" s="41" t="n">
        <v>45170</v>
      </c>
      <c r="C6458" t="n">
        <v>15</v>
      </c>
      <c r="D6458" t="n">
        <v>2</v>
      </c>
    </row>
    <row r="6459">
      <c r="A6459" t="inlineStr">
        <is>
          <t>U-604f11</t>
        </is>
      </c>
      <c r="B6459" s="41" t="n">
        <v>45047</v>
      </c>
      <c r="C6459" t="n">
        <v>9</v>
      </c>
      <c r="D6459" t="n">
        <v>0</v>
      </c>
    </row>
    <row r="6460">
      <c r="A6460" t="inlineStr">
        <is>
          <t>U-bbe419</t>
        </is>
      </c>
      <c r="B6460" s="41" t="n">
        <v>45352</v>
      </c>
      <c r="C6460" t="n">
        <v>14</v>
      </c>
      <c r="D6460" t="n">
        <v>1</v>
      </c>
    </row>
    <row r="6461">
      <c r="A6461" t="inlineStr">
        <is>
          <t>U-1536bf</t>
        </is>
      </c>
      <c r="B6461" s="41" t="n">
        <v>45444</v>
      </c>
      <c r="C6461" t="n">
        <v>10</v>
      </c>
      <c r="D6461" t="n">
        <v>0</v>
      </c>
    </row>
    <row r="6462">
      <c r="A6462" t="inlineStr">
        <is>
          <t>U-8e08fc</t>
        </is>
      </c>
      <c r="B6462" s="41" t="n">
        <v>45566</v>
      </c>
      <c r="C6462" t="n">
        <v>12</v>
      </c>
      <c r="D6462" t="n">
        <v>1</v>
      </c>
    </row>
    <row r="6463">
      <c r="A6463" t="inlineStr">
        <is>
          <t>U-0e2ec8</t>
        </is>
      </c>
      <c r="B6463" s="41" t="n">
        <v>45383</v>
      </c>
      <c r="C6463" t="n">
        <v>7</v>
      </c>
      <c r="D6463" t="n">
        <v>1</v>
      </c>
    </row>
    <row r="6464">
      <c r="A6464" t="inlineStr">
        <is>
          <t>U-01f3c1</t>
        </is>
      </c>
      <c r="B6464" s="41" t="n">
        <v>45627</v>
      </c>
      <c r="C6464" t="n">
        <v>13</v>
      </c>
      <c r="D6464" t="n">
        <v>0</v>
      </c>
    </row>
    <row r="6465">
      <c r="A6465" t="inlineStr">
        <is>
          <t>U-f642e9</t>
        </is>
      </c>
      <c r="B6465" s="41" t="n">
        <v>45200</v>
      </c>
      <c r="C6465" t="n">
        <v>7</v>
      </c>
      <c r="D6465" t="n">
        <v>1</v>
      </c>
    </row>
    <row r="6466">
      <c r="A6466" t="inlineStr">
        <is>
          <t>U-dd0b74</t>
        </is>
      </c>
      <c r="B6466" s="41" t="n">
        <v>45108</v>
      </c>
      <c r="C6466" t="n">
        <v>8</v>
      </c>
      <c r="D6466" t="n">
        <v>2</v>
      </c>
    </row>
    <row r="6467">
      <c r="A6467" t="inlineStr">
        <is>
          <t>U-c069e7</t>
        </is>
      </c>
      <c r="B6467" s="41" t="n">
        <v>45566</v>
      </c>
      <c r="C6467" t="n">
        <v>9</v>
      </c>
      <c r="D6467" t="n">
        <v>0</v>
      </c>
    </row>
    <row r="6468">
      <c r="A6468" t="inlineStr">
        <is>
          <t>U-cf673c</t>
        </is>
      </c>
      <c r="B6468" s="41" t="n">
        <v>45323</v>
      </c>
      <c r="C6468" t="n">
        <v>14</v>
      </c>
      <c r="D6468" t="n">
        <v>0</v>
      </c>
    </row>
    <row r="6469">
      <c r="A6469" t="inlineStr">
        <is>
          <t>U-8fa255</t>
        </is>
      </c>
      <c r="B6469" s="41" t="n">
        <v>44927</v>
      </c>
      <c r="C6469" t="n">
        <v>8</v>
      </c>
      <c r="D6469" t="n">
        <v>2</v>
      </c>
    </row>
    <row r="6470">
      <c r="A6470" t="inlineStr">
        <is>
          <t>U-2d673b</t>
        </is>
      </c>
      <c r="B6470" s="41" t="n">
        <v>45566</v>
      </c>
      <c r="C6470" t="n">
        <v>14</v>
      </c>
      <c r="D6470" t="n">
        <v>0</v>
      </c>
    </row>
    <row r="6471">
      <c r="A6471" t="inlineStr">
        <is>
          <t>U-c596ae</t>
        </is>
      </c>
      <c r="B6471" s="41" t="n">
        <v>45139</v>
      </c>
      <c r="C6471" t="n">
        <v>7</v>
      </c>
      <c r="D6471" t="n">
        <v>0</v>
      </c>
    </row>
    <row r="6472">
      <c r="A6472" t="inlineStr">
        <is>
          <t>U-5df288</t>
        </is>
      </c>
      <c r="B6472" s="41" t="n">
        <v>44986</v>
      </c>
      <c r="C6472" t="n">
        <v>13</v>
      </c>
      <c r="D6472" t="n">
        <v>0</v>
      </c>
    </row>
    <row r="6473">
      <c r="A6473" t="inlineStr">
        <is>
          <t>U-3153be</t>
        </is>
      </c>
      <c r="B6473" s="41" t="n">
        <v>45017</v>
      </c>
      <c r="C6473" t="n">
        <v>2</v>
      </c>
      <c r="D6473" t="n">
        <v>0</v>
      </c>
    </row>
    <row r="6474">
      <c r="A6474" t="inlineStr">
        <is>
          <t>U-1bcc42</t>
        </is>
      </c>
      <c r="B6474" s="41" t="n">
        <v>44927</v>
      </c>
      <c r="C6474" t="n">
        <v>9</v>
      </c>
      <c r="D6474" t="n">
        <v>0</v>
      </c>
    </row>
    <row r="6475">
      <c r="A6475" t="inlineStr">
        <is>
          <t>U-acf933</t>
        </is>
      </c>
      <c r="B6475" s="41" t="n">
        <v>44958</v>
      </c>
      <c r="C6475" t="n">
        <v>10</v>
      </c>
      <c r="D6475" t="n">
        <v>0</v>
      </c>
    </row>
    <row r="6476">
      <c r="A6476" t="inlineStr">
        <is>
          <t>U-359542</t>
        </is>
      </c>
      <c r="B6476" s="41" t="n">
        <v>45139</v>
      </c>
      <c r="C6476" t="n">
        <v>8</v>
      </c>
      <c r="D6476" t="n">
        <v>0</v>
      </c>
    </row>
    <row r="6477">
      <c r="A6477" t="inlineStr">
        <is>
          <t>U-a1eb03</t>
        </is>
      </c>
      <c r="B6477" s="41" t="n">
        <v>45566</v>
      </c>
      <c r="C6477" t="n">
        <v>12</v>
      </c>
      <c r="D6477" t="n">
        <v>0</v>
      </c>
    </row>
    <row r="6478">
      <c r="A6478" t="inlineStr">
        <is>
          <t>U-44ea87</t>
        </is>
      </c>
      <c r="B6478" s="41" t="n">
        <v>44927</v>
      </c>
      <c r="C6478" t="n">
        <v>9</v>
      </c>
      <c r="D6478" t="n">
        <v>0</v>
      </c>
    </row>
    <row r="6479">
      <c r="A6479" t="inlineStr">
        <is>
          <t>U-324ddb</t>
        </is>
      </c>
      <c r="B6479" s="41" t="n">
        <v>45200</v>
      </c>
      <c r="C6479" t="n">
        <v>3</v>
      </c>
      <c r="D6479" t="n">
        <v>0</v>
      </c>
    </row>
    <row r="6480">
      <c r="A6480" t="inlineStr">
        <is>
          <t>U-86789a</t>
        </is>
      </c>
      <c r="B6480" s="41" t="n">
        <v>45170</v>
      </c>
      <c r="C6480" t="n">
        <v>11</v>
      </c>
      <c r="D6480" t="n">
        <v>0</v>
      </c>
    </row>
    <row r="6481">
      <c r="A6481" t="inlineStr">
        <is>
          <t>U-461937</t>
        </is>
      </c>
      <c r="B6481" s="41" t="n">
        <v>44986</v>
      </c>
      <c r="C6481" t="n">
        <v>13</v>
      </c>
      <c r="D6481" t="n">
        <v>0</v>
      </c>
    </row>
    <row r="6482">
      <c r="A6482" t="inlineStr">
        <is>
          <t>U-ac1747</t>
        </is>
      </c>
      <c r="B6482" s="41" t="n">
        <v>45444</v>
      </c>
      <c r="C6482" t="n">
        <v>13</v>
      </c>
      <c r="D6482" t="n">
        <v>0</v>
      </c>
    </row>
    <row r="6483">
      <c r="A6483" t="inlineStr">
        <is>
          <t>U-70fa9a</t>
        </is>
      </c>
      <c r="B6483" s="41" t="n">
        <v>44986</v>
      </c>
      <c r="C6483" t="n">
        <v>12</v>
      </c>
      <c r="D6483" t="n">
        <v>0</v>
      </c>
    </row>
    <row r="6484">
      <c r="A6484" t="inlineStr">
        <is>
          <t>U-3b64a7</t>
        </is>
      </c>
      <c r="B6484" s="41" t="n">
        <v>45597</v>
      </c>
      <c r="C6484" t="n">
        <v>20</v>
      </c>
      <c r="D6484" t="n">
        <v>2</v>
      </c>
    </row>
    <row r="6485">
      <c r="A6485" t="inlineStr">
        <is>
          <t>U-bdbe0d</t>
        </is>
      </c>
      <c r="B6485" s="41" t="n">
        <v>45474</v>
      </c>
      <c r="C6485" t="n">
        <v>8</v>
      </c>
      <c r="D6485" t="n">
        <v>3</v>
      </c>
    </row>
    <row r="6486">
      <c r="A6486" t="inlineStr">
        <is>
          <t>U-aeefd5</t>
        </is>
      </c>
      <c r="B6486" s="41" t="n">
        <v>45170</v>
      </c>
      <c r="C6486" t="n">
        <v>12</v>
      </c>
      <c r="D6486" t="n">
        <v>2</v>
      </c>
    </row>
    <row r="6487">
      <c r="A6487" t="inlineStr">
        <is>
          <t>U-461394</t>
        </is>
      </c>
      <c r="B6487" s="41" t="n">
        <v>45505</v>
      </c>
      <c r="C6487" t="n">
        <v>6</v>
      </c>
      <c r="D6487" t="n">
        <v>1</v>
      </c>
    </row>
    <row r="6488">
      <c r="A6488" t="inlineStr">
        <is>
          <t>U-bb5ecc</t>
        </is>
      </c>
      <c r="B6488" s="41" t="n">
        <v>45352</v>
      </c>
      <c r="C6488" t="n">
        <v>9</v>
      </c>
      <c r="D6488" t="n">
        <v>0</v>
      </c>
    </row>
    <row r="6489">
      <c r="A6489" t="inlineStr">
        <is>
          <t>U-e81588</t>
        </is>
      </c>
      <c r="B6489" s="41" t="n">
        <v>45108</v>
      </c>
      <c r="C6489" t="n">
        <v>11</v>
      </c>
      <c r="D6489" t="n">
        <v>0</v>
      </c>
    </row>
    <row r="6490">
      <c r="A6490" t="inlineStr">
        <is>
          <t>U-218cfe</t>
        </is>
      </c>
      <c r="B6490" s="41" t="n">
        <v>44986</v>
      </c>
      <c r="C6490" t="n">
        <v>13</v>
      </c>
      <c r="D6490" t="n">
        <v>0</v>
      </c>
    </row>
    <row r="6491">
      <c r="A6491" t="inlineStr">
        <is>
          <t>U-08cf8f</t>
        </is>
      </c>
      <c r="B6491" s="41" t="n">
        <v>45047</v>
      </c>
      <c r="C6491" t="n">
        <v>14</v>
      </c>
      <c r="D6491" t="n">
        <v>3</v>
      </c>
    </row>
    <row r="6492">
      <c r="A6492" t="inlineStr">
        <is>
          <t>U-aae188</t>
        </is>
      </c>
      <c r="B6492" s="41" t="n">
        <v>45231</v>
      </c>
      <c r="C6492" t="n">
        <v>13</v>
      </c>
      <c r="D6492" t="n">
        <v>0</v>
      </c>
    </row>
    <row r="6493">
      <c r="A6493" t="inlineStr">
        <is>
          <t>U-7a0641</t>
        </is>
      </c>
      <c r="B6493" s="41" t="n">
        <v>45047</v>
      </c>
      <c r="C6493" t="n">
        <v>6</v>
      </c>
      <c r="D6493" t="n">
        <v>0</v>
      </c>
    </row>
    <row r="6494">
      <c r="A6494" t="inlineStr">
        <is>
          <t>U-ccdd45</t>
        </is>
      </c>
      <c r="B6494" s="41" t="n">
        <v>45566</v>
      </c>
      <c r="C6494" t="n">
        <v>11</v>
      </c>
      <c r="D6494" t="n">
        <v>0</v>
      </c>
    </row>
    <row r="6495">
      <c r="A6495" t="inlineStr">
        <is>
          <t>U-7f5532</t>
        </is>
      </c>
      <c r="B6495" s="41" t="n">
        <v>45566</v>
      </c>
      <c r="C6495" t="n">
        <v>9</v>
      </c>
      <c r="D6495" t="n">
        <v>0</v>
      </c>
    </row>
    <row r="6496">
      <c r="A6496" t="inlineStr">
        <is>
          <t>U-22c192</t>
        </is>
      </c>
      <c r="B6496" s="41" t="n">
        <v>44958</v>
      </c>
      <c r="C6496" t="n">
        <v>14</v>
      </c>
      <c r="D6496" t="n">
        <v>1</v>
      </c>
    </row>
    <row r="6497">
      <c r="A6497" t="inlineStr">
        <is>
          <t>U-f0caa2</t>
        </is>
      </c>
      <c r="B6497" s="41" t="n">
        <v>44986</v>
      </c>
      <c r="C6497" t="n">
        <v>4</v>
      </c>
      <c r="D6497" t="n">
        <v>0</v>
      </c>
    </row>
    <row r="6498">
      <c r="A6498" t="inlineStr">
        <is>
          <t>U-ddff79</t>
        </is>
      </c>
      <c r="B6498" s="41" t="n">
        <v>44986</v>
      </c>
      <c r="C6498" t="n">
        <v>16</v>
      </c>
      <c r="D6498" t="n">
        <v>0</v>
      </c>
    </row>
    <row r="6499">
      <c r="A6499" t="inlineStr">
        <is>
          <t>U-ec1616</t>
        </is>
      </c>
      <c r="B6499" s="41" t="n">
        <v>45413</v>
      </c>
      <c r="C6499" t="n">
        <v>2</v>
      </c>
      <c r="D6499" t="n">
        <v>1</v>
      </c>
    </row>
    <row r="6500">
      <c r="A6500" t="inlineStr">
        <is>
          <t>U-cbf4a2</t>
        </is>
      </c>
      <c r="B6500" s="41" t="n">
        <v>45627</v>
      </c>
      <c r="C6500" t="n">
        <v>11</v>
      </c>
      <c r="D6500" t="n">
        <v>1</v>
      </c>
    </row>
    <row r="6501">
      <c r="A6501" t="inlineStr">
        <is>
          <t>U-8b24ca</t>
        </is>
      </c>
      <c r="B6501" s="41" t="n">
        <v>44958</v>
      </c>
      <c r="C6501" t="n">
        <v>10</v>
      </c>
      <c r="D6501" t="n">
        <v>0</v>
      </c>
    </row>
    <row r="6502">
      <c r="A6502" t="inlineStr">
        <is>
          <t>U-a31d05</t>
        </is>
      </c>
      <c r="B6502" s="41" t="n">
        <v>45108</v>
      </c>
      <c r="C6502" t="n">
        <v>9</v>
      </c>
      <c r="D6502" t="n">
        <v>0</v>
      </c>
    </row>
    <row r="6503">
      <c r="A6503" t="inlineStr">
        <is>
          <t>U-c804ab</t>
        </is>
      </c>
      <c r="B6503" s="41" t="n">
        <v>45352</v>
      </c>
      <c r="C6503" t="n">
        <v>16</v>
      </c>
      <c r="D6503" t="n">
        <v>0</v>
      </c>
    </row>
    <row r="6504">
      <c r="A6504" t="inlineStr">
        <is>
          <t>U-9bcba5</t>
        </is>
      </c>
      <c r="B6504" s="41" t="n">
        <v>45139</v>
      </c>
      <c r="C6504" t="n">
        <v>10</v>
      </c>
      <c r="D6504" t="n">
        <v>0</v>
      </c>
    </row>
    <row r="6505">
      <c r="A6505" t="inlineStr">
        <is>
          <t>U-6c91a4</t>
        </is>
      </c>
      <c r="B6505" s="41" t="n">
        <v>45323</v>
      </c>
      <c r="C6505" t="n">
        <v>9</v>
      </c>
      <c r="D6505" t="n">
        <v>0</v>
      </c>
    </row>
    <row r="6506">
      <c r="A6506" t="inlineStr">
        <is>
          <t>U-03e522</t>
        </is>
      </c>
      <c r="B6506" s="41" t="n">
        <v>45200</v>
      </c>
      <c r="C6506" t="n">
        <v>19</v>
      </c>
      <c r="D6506" t="n">
        <v>0</v>
      </c>
    </row>
    <row r="6507">
      <c r="A6507" t="inlineStr">
        <is>
          <t>U-266e86</t>
        </is>
      </c>
      <c r="B6507" s="41" t="n">
        <v>45383</v>
      </c>
      <c r="C6507" t="n">
        <v>9</v>
      </c>
      <c r="D6507" t="n">
        <v>3</v>
      </c>
    </row>
    <row r="6508">
      <c r="A6508" t="inlineStr">
        <is>
          <t>U-f77b0b</t>
        </is>
      </c>
      <c r="B6508" s="41" t="n">
        <v>45627</v>
      </c>
      <c r="C6508" t="n">
        <v>3</v>
      </c>
      <c r="D6508" t="n">
        <v>0</v>
      </c>
    </row>
    <row r="6509">
      <c r="A6509" t="inlineStr">
        <is>
          <t>U-50df77</t>
        </is>
      </c>
      <c r="B6509" s="41" t="n">
        <v>45108</v>
      </c>
      <c r="C6509" t="n">
        <v>11</v>
      </c>
      <c r="D6509" t="n">
        <v>0</v>
      </c>
    </row>
    <row r="6510">
      <c r="A6510" t="inlineStr">
        <is>
          <t>U-2b220b</t>
        </is>
      </c>
      <c r="B6510" s="41" t="n">
        <v>45536</v>
      </c>
      <c r="C6510" t="n">
        <v>12</v>
      </c>
      <c r="D6510" t="n">
        <v>2</v>
      </c>
    </row>
    <row r="6511">
      <c r="A6511" t="inlineStr">
        <is>
          <t>U-55fb36</t>
        </is>
      </c>
      <c r="B6511" s="41" t="n">
        <v>44958</v>
      </c>
      <c r="C6511" t="n">
        <v>12</v>
      </c>
      <c r="D6511" t="n">
        <v>1</v>
      </c>
    </row>
    <row r="6512">
      <c r="A6512" t="inlineStr">
        <is>
          <t>U-21ce7c</t>
        </is>
      </c>
      <c r="B6512" s="41" t="n">
        <v>45323</v>
      </c>
      <c r="C6512" t="n">
        <v>9</v>
      </c>
      <c r="D6512" t="n">
        <v>0</v>
      </c>
    </row>
    <row r="6513">
      <c r="A6513" t="inlineStr">
        <is>
          <t>U-9f62b8</t>
        </is>
      </c>
      <c r="B6513" s="41" t="n">
        <v>45566</v>
      </c>
      <c r="C6513" t="n">
        <v>9</v>
      </c>
      <c r="D6513" t="n">
        <v>0</v>
      </c>
    </row>
    <row r="6514">
      <c r="A6514" t="inlineStr">
        <is>
          <t>U-7eaeeb</t>
        </is>
      </c>
      <c r="B6514" s="41" t="n">
        <v>45200</v>
      </c>
      <c r="C6514" t="n">
        <v>7</v>
      </c>
      <c r="D6514" t="n">
        <v>0</v>
      </c>
    </row>
    <row r="6515">
      <c r="A6515" t="inlineStr">
        <is>
          <t>U-022807</t>
        </is>
      </c>
      <c r="B6515" s="41" t="n">
        <v>45536</v>
      </c>
      <c r="C6515" t="n">
        <v>4</v>
      </c>
      <c r="D6515" t="n">
        <v>0</v>
      </c>
    </row>
    <row r="6516">
      <c r="A6516" t="inlineStr">
        <is>
          <t>U-b943c2</t>
        </is>
      </c>
      <c r="B6516" s="41" t="n">
        <v>45536</v>
      </c>
      <c r="C6516" t="n">
        <v>8</v>
      </c>
      <c r="D6516" t="n">
        <v>0</v>
      </c>
    </row>
    <row r="6517">
      <c r="A6517" t="inlineStr">
        <is>
          <t>U-9d5185</t>
        </is>
      </c>
      <c r="B6517" s="41" t="n">
        <v>45078</v>
      </c>
      <c r="C6517" t="n">
        <v>8</v>
      </c>
      <c r="D6517" t="n">
        <v>0</v>
      </c>
    </row>
    <row r="6518">
      <c r="A6518" t="inlineStr">
        <is>
          <t>U-98103e</t>
        </is>
      </c>
      <c r="B6518" s="41" t="n">
        <v>45047</v>
      </c>
      <c r="C6518" t="n">
        <v>10</v>
      </c>
      <c r="D6518" t="n">
        <v>0</v>
      </c>
    </row>
    <row r="6519">
      <c r="A6519" t="inlineStr">
        <is>
          <t>U-f5390d</t>
        </is>
      </c>
      <c r="B6519" s="41" t="n">
        <v>45536</v>
      </c>
      <c r="C6519" t="n">
        <v>9</v>
      </c>
      <c r="D6519" t="n">
        <v>1</v>
      </c>
    </row>
    <row r="6520">
      <c r="A6520" t="inlineStr">
        <is>
          <t>U-2886fb</t>
        </is>
      </c>
      <c r="B6520" s="41" t="n">
        <v>45505</v>
      </c>
      <c r="C6520" t="n">
        <v>10</v>
      </c>
      <c r="D6520" t="n">
        <v>0</v>
      </c>
    </row>
    <row r="6521">
      <c r="A6521" t="inlineStr">
        <is>
          <t>U-dc6674</t>
        </is>
      </c>
      <c r="B6521" s="41" t="n">
        <v>45170</v>
      </c>
      <c r="C6521" t="n">
        <v>7</v>
      </c>
      <c r="D6521" t="n">
        <v>0</v>
      </c>
    </row>
    <row r="6522">
      <c r="A6522" t="inlineStr">
        <is>
          <t>U-3ca673</t>
        </is>
      </c>
      <c r="B6522" s="41" t="n">
        <v>45505</v>
      </c>
      <c r="C6522" t="n">
        <v>7</v>
      </c>
      <c r="D6522" t="n">
        <v>0</v>
      </c>
    </row>
    <row r="6523">
      <c r="A6523" t="inlineStr">
        <is>
          <t>U-9473b2</t>
        </is>
      </c>
      <c r="B6523" s="41" t="n">
        <v>45413</v>
      </c>
      <c r="C6523" t="n">
        <v>7</v>
      </c>
      <c r="D6523" t="n">
        <v>3</v>
      </c>
    </row>
    <row r="6524">
      <c r="A6524" t="inlineStr">
        <is>
          <t>U-e47dfe</t>
        </is>
      </c>
      <c r="B6524" s="41" t="n">
        <v>45566</v>
      </c>
      <c r="C6524" t="n">
        <v>9</v>
      </c>
      <c r="D6524" t="n">
        <v>1</v>
      </c>
    </row>
    <row r="6525">
      <c r="A6525" t="inlineStr">
        <is>
          <t>U-7b231e</t>
        </is>
      </c>
      <c r="B6525" s="41" t="n">
        <v>45323</v>
      </c>
      <c r="C6525" t="n">
        <v>12</v>
      </c>
      <c r="D6525" t="n">
        <v>1</v>
      </c>
    </row>
    <row r="6526">
      <c r="A6526" t="inlineStr">
        <is>
          <t>U-89e1a2</t>
        </is>
      </c>
      <c r="B6526" s="41" t="n">
        <v>45200</v>
      </c>
      <c r="C6526" t="n">
        <v>12</v>
      </c>
      <c r="D6526" t="n">
        <v>1</v>
      </c>
    </row>
    <row r="6527">
      <c r="A6527" t="inlineStr">
        <is>
          <t>U-b267eb</t>
        </is>
      </c>
      <c r="B6527" s="41" t="n">
        <v>44958</v>
      </c>
      <c r="C6527" t="n">
        <v>12</v>
      </c>
      <c r="D6527" t="n">
        <v>0</v>
      </c>
    </row>
    <row r="6528">
      <c r="A6528" t="inlineStr">
        <is>
          <t>U-ede067</t>
        </is>
      </c>
      <c r="B6528" s="41" t="n">
        <v>45200</v>
      </c>
      <c r="C6528" t="n">
        <v>6</v>
      </c>
      <c r="D6528" t="n">
        <v>4</v>
      </c>
    </row>
    <row r="6529">
      <c r="A6529" t="inlineStr">
        <is>
          <t>U-3bdabe</t>
        </is>
      </c>
      <c r="B6529" s="41" t="n">
        <v>45323</v>
      </c>
      <c r="C6529" t="n">
        <v>9</v>
      </c>
      <c r="D6529" t="n">
        <v>0</v>
      </c>
    </row>
    <row r="6530">
      <c r="A6530" t="inlineStr">
        <is>
          <t>U-ecf34d</t>
        </is>
      </c>
      <c r="B6530" s="41" t="n">
        <v>45413</v>
      </c>
      <c r="C6530" t="n">
        <v>11</v>
      </c>
      <c r="D6530" t="n">
        <v>0</v>
      </c>
    </row>
    <row r="6531">
      <c r="A6531" t="inlineStr">
        <is>
          <t>U-b5f0f4</t>
        </is>
      </c>
      <c r="B6531" s="41" t="n">
        <v>45566</v>
      </c>
      <c r="C6531" t="n">
        <v>14</v>
      </c>
      <c r="D6531" t="n">
        <v>0</v>
      </c>
    </row>
    <row r="6532">
      <c r="A6532" t="inlineStr">
        <is>
          <t>U-3d6132</t>
        </is>
      </c>
      <c r="B6532" s="41" t="n">
        <v>45474</v>
      </c>
      <c r="C6532" t="n">
        <v>10</v>
      </c>
      <c r="D6532" t="n">
        <v>0</v>
      </c>
    </row>
    <row r="6533">
      <c r="A6533" t="inlineStr">
        <is>
          <t>U-e782c1</t>
        </is>
      </c>
      <c r="B6533" s="41" t="n">
        <v>45292</v>
      </c>
      <c r="C6533" t="n">
        <v>7</v>
      </c>
      <c r="D6533" t="n">
        <v>3</v>
      </c>
    </row>
    <row r="6534">
      <c r="A6534" t="inlineStr">
        <is>
          <t>U-2a6065</t>
        </is>
      </c>
      <c r="B6534" s="41" t="n">
        <v>45383</v>
      </c>
      <c r="C6534" t="n">
        <v>13</v>
      </c>
      <c r="D6534" t="n">
        <v>0</v>
      </c>
    </row>
    <row r="6535">
      <c r="A6535" t="inlineStr">
        <is>
          <t>U-6a399d</t>
        </is>
      </c>
      <c r="B6535" s="41" t="n">
        <v>45108</v>
      </c>
      <c r="C6535" t="n">
        <v>8</v>
      </c>
      <c r="D6535" t="n">
        <v>1</v>
      </c>
    </row>
    <row r="6536">
      <c r="A6536" t="inlineStr">
        <is>
          <t>U-ab19ba</t>
        </is>
      </c>
      <c r="B6536" s="41" t="n">
        <v>45017</v>
      </c>
      <c r="C6536" t="n">
        <v>9</v>
      </c>
      <c r="D6536" t="n">
        <v>0</v>
      </c>
    </row>
    <row r="6537">
      <c r="A6537" t="inlineStr">
        <is>
          <t>U-766e8f</t>
        </is>
      </c>
      <c r="B6537" s="41" t="n">
        <v>45505</v>
      </c>
      <c r="C6537" t="n">
        <v>10</v>
      </c>
      <c r="D6537" t="n">
        <v>0</v>
      </c>
    </row>
    <row r="6538">
      <c r="A6538" t="inlineStr">
        <is>
          <t>U-be7689</t>
        </is>
      </c>
      <c r="B6538" s="41" t="n">
        <v>45108</v>
      </c>
      <c r="C6538" t="n">
        <v>14</v>
      </c>
      <c r="D6538" t="n">
        <v>0</v>
      </c>
    </row>
    <row r="6539">
      <c r="A6539" t="inlineStr">
        <is>
          <t>U-d62f11</t>
        </is>
      </c>
      <c r="B6539" s="41" t="n">
        <v>45292</v>
      </c>
      <c r="C6539" t="n">
        <v>8</v>
      </c>
      <c r="D6539" t="n">
        <v>0</v>
      </c>
    </row>
    <row r="6540">
      <c r="A6540" t="inlineStr">
        <is>
          <t>U-d64402</t>
        </is>
      </c>
      <c r="B6540" s="41" t="n">
        <v>45170</v>
      </c>
      <c r="C6540" t="n">
        <v>13</v>
      </c>
      <c r="D6540" t="n">
        <v>0</v>
      </c>
    </row>
    <row r="6541">
      <c r="A6541" t="inlineStr">
        <is>
          <t>U-be8965</t>
        </is>
      </c>
      <c r="B6541" s="41" t="n">
        <v>44986</v>
      </c>
      <c r="C6541" t="n">
        <v>9</v>
      </c>
      <c r="D6541" t="n">
        <v>0</v>
      </c>
    </row>
    <row r="6542">
      <c r="A6542" t="inlineStr">
        <is>
          <t>U-8f22ca</t>
        </is>
      </c>
      <c r="B6542" s="41" t="n">
        <v>45017</v>
      </c>
      <c r="C6542" t="n">
        <v>8</v>
      </c>
      <c r="D6542" t="n">
        <v>2</v>
      </c>
    </row>
    <row r="6543">
      <c r="A6543" t="inlineStr">
        <is>
          <t>U-ebd817</t>
        </is>
      </c>
      <c r="B6543" s="41" t="n">
        <v>45261</v>
      </c>
      <c r="C6543" t="n">
        <v>8</v>
      </c>
      <c r="D6543" t="n">
        <v>2</v>
      </c>
    </row>
    <row r="6544">
      <c r="A6544" t="inlineStr">
        <is>
          <t>U-23f2e9</t>
        </is>
      </c>
      <c r="B6544" s="41" t="n">
        <v>45078</v>
      </c>
      <c r="C6544" t="n">
        <v>11</v>
      </c>
      <c r="D6544" t="n">
        <v>0</v>
      </c>
    </row>
    <row r="6545">
      <c r="A6545" t="inlineStr">
        <is>
          <t>U-c2baee</t>
        </is>
      </c>
      <c r="B6545" s="41" t="n">
        <v>45627</v>
      </c>
      <c r="C6545" t="n">
        <v>10</v>
      </c>
      <c r="D6545" t="n">
        <v>0</v>
      </c>
    </row>
    <row r="6546">
      <c r="A6546" t="inlineStr">
        <is>
          <t>U-775b0e</t>
        </is>
      </c>
      <c r="B6546" s="41" t="n">
        <v>45323</v>
      </c>
      <c r="C6546" t="n">
        <v>12</v>
      </c>
      <c r="D6546" t="n">
        <v>0</v>
      </c>
    </row>
    <row r="6547">
      <c r="A6547" t="inlineStr">
        <is>
          <t>U-79c850</t>
        </is>
      </c>
      <c r="B6547" s="41" t="n">
        <v>45323</v>
      </c>
      <c r="C6547" t="n">
        <v>7</v>
      </c>
      <c r="D6547" t="n">
        <v>4</v>
      </c>
    </row>
    <row r="6548">
      <c r="A6548" t="inlineStr">
        <is>
          <t>U-edfdb5</t>
        </is>
      </c>
      <c r="B6548" s="41" t="n">
        <v>45292</v>
      </c>
      <c r="C6548" t="n">
        <v>5</v>
      </c>
      <c r="D6548" t="n">
        <v>0</v>
      </c>
    </row>
    <row r="6549">
      <c r="A6549" t="inlineStr">
        <is>
          <t>U-a7af2a</t>
        </is>
      </c>
      <c r="B6549" s="41" t="n">
        <v>45474</v>
      </c>
      <c r="C6549" t="n">
        <v>14</v>
      </c>
      <c r="D6549" t="n">
        <v>2</v>
      </c>
    </row>
    <row r="6550">
      <c r="A6550" t="inlineStr">
        <is>
          <t>U-43510c</t>
        </is>
      </c>
      <c r="B6550" s="41" t="n">
        <v>44927</v>
      </c>
      <c r="C6550" t="n">
        <v>13</v>
      </c>
      <c r="D6550" t="n">
        <v>0</v>
      </c>
    </row>
    <row r="6551">
      <c r="A6551" t="inlineStr">
        <is>
          <t>U-683624</t>
        </is>
      </c>
      <c r="B6551" s="41" t="n">
        <v>45627</v>
      </c>
      <c r="C6551" t="n">
        <v>14</v>
      </c>
      <c r="D6551" t="n">
        <v>3</v>
      </c>
    </row>
    <row r="6552">
      <c r="A6552" t="inlineStr">
        <is>
          <t>U-fe48c2</t>
        </is>
      </c>
      <c r="B6552" s="41" t="n">
        <v>45505</v>
      </c>
      <c r="C6552" t="n">
        <v>9</v>
      </c>
      <c r="D6552" t="n">
        <v>1</v>
      </c>
    </row>
    <row r="6553">
      <c r="A6553" t="inlineStr">
        <is>
          <t>U-dc2443</t>
        </is>
      </c>
      <c r="B6553" s="41" t="n">
        <v>45170</v>
      </c>
      <c r="C6553" t="n">
        <v>7</v>
      </c>
      <c r="D6553" t="n">
        <v>0</v>
      </c>
    </row>
    <row r="6554">
      <c r="A6554" t="inlineStr">
        <is>
          <t>U-47c3e4</t>
        </is>
      </c>
      <c r="B6554" s="41" t="n">
        <v>45536</v>
      </c>
      <c r="C6554" t="n">
        <v>10</v>
      </c>
      <c r="D6554" t="n">
        <v>0</v>
      </c>
    </row>
    <row r="6555">
      <c r="A6555" t="inlineStr">
        <is>
          <t>U-4e7d21</t>
        </is>
      </c>
      <c r="B6555" s="41" t="n">
        <v>45474</v>
      </c>
      <c r="C6555" t="n">
        <v>16</v>
      </c>
      <c r="D6555" t="n">
        <v>2</v>
      </c>
    </row>
    <row r="6556">
      <c r="A6556" t="inlineStr">
        <is>
          <t>U-2e110a</t>
        </is>
      </c>
      <c r="B6556" s="41" t="n">
        <v>45261</v>
      </c>
      <c r="C6556" t="n">
        <v>11</v>
      </c>
      <c r="D6556" t="n">
        <v>3</v>
      </c>
    </row>
    <row r="6557">
      <c r="A6557" t="inlineStr">
        <is>
          <t>U-94a9d3</t>
        </is>
      </c>
      <c r="B6557" s="41" t="n">
        <v>45566</v>
      </c>
      <c r="C6557" t="n">
        <v>4</v>
      </c>
      <c r="D6557" t="n">
        <v>0</v>
      </c>
    </row>
    <row r="6558">
      <c r="A6558" t="inlineStr">
        <is>
          <t>U-556919</t>
        </is>
      </c>
      <c r="B6558" s="41" t="n">
        <v>45139</v>
      </c>
      <c r="C6558" t="n">
        <v>13</v>
      </c>
      <c r="D6558" t="n">
        <v>0</v>
      </c>
    </row>
    <row r="6559">
      <c r="A6559" t="inlineStr">
        <is>
          <t>U-21fa08</t>
        </is>
      </c>
      <c r="B6559" s="41" t="n">
        <v>45383</v>
      </c>
      <c r="C6559" t="n">
        <v>6</v>
      </c>
      <c r="D6559" t="n">
        <v>1</v>
      </c>
    </row>
    <row r="6560">
      <c r="A6560" t="inlineStr">
        <is>
          <t>U-e73ae0</t>
        </is>
      </c>
      <c r="B6560" s="41" t="n">
        <v>45108</v>
      </c>
      <c r="C6560" t="n">
        <v>6</v>
      </c>
      <c r="D6560" t="n">
        <v>0</v>
      </c>
    </row>
    <row r="6561">
      <c r="A6561" t="inlineStr">
        <is>
          <t>U-926d57</t>
        </is>
      </c>
      <c r="B6561" s="41" t="n">
        <v>45566</v>
      </c>
      <c r="C6561" t="n">
        <v>14</v>
      </c>
      <c r="D6561" t="n">
        <v>0</v>
      </c>
    </row>
    <row r="6562">
      <c r="A6562" t="inlineStr">
        <is>
          <t>U-57f91b</t>
        </is>
      </c>
      <c r="B6562" s="41" t="n">
        <v>45444</v>
      </c>
      <c r="C6562" t="n">
        <v>10</v>
      </c>
      <c r="D6562" t="n">
        <v>2</v>
      </c>
    </row>
    <row r="6563">
      <c r="A6563" t="inlineStr">
        <is>
          <t>U-9468ae</t>
        </is>
      </c>
      <c r="B6563" s="41" t="n">
        <v>44958</v>
      </c>
      <c r="C6563" t="n">
        <v>13</v>
      </c>
      <c r="D6563" t="n">
        <v>0</v>
      </c>
    </row>
    <row r="6564">
      <c r="A6564" t="inlineStr">
        <is>
          <t>U-e5f224</t>
        </is>
      </c>
      <c r="B6564" s="41" t="n">
        <v>45352</v>
      </c>
      <c r="C6564" t="n">
        <v>6</v>
      </c>
      <c r="D6564" t="n">
        <v>0</v>
      </c>
    </row>
    <row r="6565">
      <c r="A6565" t="inlineStr">
        <is>
          <t>U-87b3df</t>
        </is>
      </c>
      <c r="B6565" s="41" t="n">
        <v>45505</v>
      </c>
      <c r="C6565" t="n">
        <v>8</v>
      </c>
      <c r="D6565" t="n">
        <v>0</v>
      </c>
    </row>
    <row r="6566">
      <c r="A6566" t="inlineStr">
        <is>
          <t>U-b29c93</t>
        </is>
      </c>
      <c r="B6566" s="41" t="n">
        <v>45383</v>
      </c>
      <c r="C6566" t="n">
        <v>11</v>
      </c>
      <c r="D6566" t="n">
        <v>0</v>
      </c>
    </row>
    <row r="6567">
      <c r="A6567" t="inlineStr">
        <is>
          <t>U-d89c0a</t>
        </is>
      </c>
      <c r="B6567" s="41" t="n">
        <v>44986</v>
      </c>
      <c r="C6567" t="n">
        <v>15</v>
      </c>
      <c r="D6567" t="n">
        <v>0</v>
      </c>
    </row>
    <row r="6568">
      <c r="A6568" t="inlineStr">
        <is>
          <t>U-162cd7</t>
        </is>
      </c>
      <c r="B6568" s="41" t="n">
        <v>45292</v>
      </c>
      <c r="C6568" t="n">
        <v>10</v>
      </c>
      <c r="D6568" t="n">
        <v>1</v>
      </c>
    </row>
    <row r="6569">
      <c r="A6569" t="inlineStr">
        <is>
          <t>U-583f35</t>
        </is>
      </c>
      <c r="B6569" s="41" t="n">
        <v>45261</v>
      </c>
      <c r="C6569" t="n">
        <v>10</v>
      </c>
      <c r="D6569" t="n">
        <v>2</v>
      </c>
    </row>
    <row r="6570">
      <c r="A6570" t="inlineStr">
        <is>
          <t>U-41173b</t>
        </is>
      </c>
      <c r="B6570" s="41" t="n">
        <v>45627</v>
      </c>
      <c r="C6570" t="n">
        <v>12</v>
      </c>
      <c r="D6570" t="n">
        <v>0</v>
      </c>
    </row>
    <row r="6571">
      <c r="A6571" t="inlineStr">
        <is>
          <t>U-5c16b5</t>
        </is>
      </c>
      <c r="B6571" s="41" t="n">
        <v>45078</v>
      </c>
      <c r="C6571" t="n">
        <v>12</v>
      </c>
      <c r="D6571" t="n">
        <v>0</v>
      </c>
    </row>
    <row r="6572">
      <c r="A6572" t="inlineStr">
        <is>
          <t>U-99d69f</t>
        </is>
      </c>
      <c r="B6572" s="41" t="n">
        <v>45444</v>
      </c>
      <c r="C6572" t="n">
        <v>10</v>
      </c>
      <c r="D6572" t="n">
        <v>1</v>
      </c>
    </row>
    <row r="6573">
      <c r="A6573" t="inlineStr">
        <is>
          <t>U-d4c0a9</t>
        </is>
      </c>
      <c r="B6573" s="41" t="n">
        <v>45536</v>
      </c>
      <c r="C6573" t="n">
        <v>11</v>
      </c>
      <c r="D6573" t="n">
        <v>1</v>
      </c>
    </row>
    <row r="6574">
      <c r="A6574" t="inlineStr">
        <is>
          <t>U-e12bdf</t>
        </is>
      </c>
      <c r="B6574" s="41" t="n">
        <v>45170</v>
      </c>
      <c r="C6574" t="n">
        <v>6</v>
      </c>
      <c r="D6574" t="n">
        <v>0</v>
      </c>
    </row>
    <row r="6575">
      <c r="A6575" t="inlineStr">
        <is>
          <t>U-a4e5d3</t>
        </is>
      </c>
      <c r="B6575" s="41" t="n">
        <v>45231</v>
      </c>
      <c r="C6575" t="n">
        <v>7</v>
      </c>
      <c r="D6575" t="n">
        <v>1</v>
      </c>
    </row>
    <row r="6576">
      <c r="A6576" t="inlineStr">
        <is>
          <t>U-add5ac</t>
        </is>
      </c>
      <c r="B6576" s="41" t="n">
        <v>45170</v>
      </c>
      <c r="C6576" t="n">
        <v>7</v>
      </c>
      <c r="D6576" t="n">
        <v>1</v>
      </c>
    </row>
    <row r="6577">
      <c r="A6577" t="inlineStr">
        <is>
          <t>U-06c11b</t>
        </is>
      </c>
      <c r="B6577" s="41" t="n">
        <v>45078</v>
      </c>
      <c r="C6577" t="n">
        <v>8</v>
      </c>
      <c r="D6577" t="n">
        <v>0</v>
      </c>
    </row>
    <row r="6578">
      <c r="A6578" t="inlineStr">
        <is>
          <t>U-3bd93e</t>
        </is>
      </c>
      <c r="B6578" s="41" t="n">
        <v>45292</v>
      </c>
      <c r="C6578" t="n">
        <v>3</v>
      </c>
      <c r="D6578" t="n">
        <v>0</v>
      </c>
    </row>
    <row r="6579">
      <c r="A6579" t="inlineStr">
        <is>
          <t>U-5f5070</t>
        </is>
      </c>
      <c r="B6579" s="41" t="n">
        <v>45139</v>
      </c>
      <c r="C6579" t="n">
        <v>11</v>
      </c>
      <c r="D6579" t="n">
        <v>3</v>
      </c>
    </row>
    <row r="6580">
      <c r="A6580" t="inlineStr">
        <is>
          <t>U-521293</t>
        </is>
      </c>
      <c r="B6580" s="41" t="n">
        <v>44986</v>
      </c>
      <c r="C6580" t="n">
        <v>9</v>
      </c>
      <c r="D6580" t="n">
        <v>0</v>
      </c>
    </row>
    <row r="6581">
      <c r="A6581" t="inlineStr">
        <is>
          <t>U-120181</t>
        </is>
      </c>
      <c r="B6581" s="41" t="n">
        <v>45505</v>
      </c>
      <c r="C6581" t="n">
        <v>5</v>
      </c>
      <c r="D6581" t="n">
        <v>0</v>
      </c>
    </row>
    <row r="6582">
      <c r="A6582" t="inlineStr">
        <is>
          <t>U-b8099d</t>
        </is>
      </c>
      <c r="B6582" s="41" t="n">
        <v>45536</v>
      </c>
      <c r="C6582" t="n">
        <v>17</v>
      </c>
      <c r="D6582" t="n">
        <v>0</v>
      </c>
    </row>
    <row r="6583">
      <c r="A6583" t="inlineStr">
        <is>
          <t>U-1a260d</t>
        </is>
      </c>
      <c r="B6583" s="41" t="n">
        <v>45597</v>
      </c>
      <c r="C6583" t="n">
        <v>5</v>
      </c>
      <c r="D6583" t="n">
        <v>0</v>
      </c>
    </row>
    <row r="6584">
      <c r="A6584" t="inlineStr">
        <is>
          <t>U-1bca1b</t>
        </is>
      </c>
      <c r="B6584" s="41" t="n">
        <v>45413</v>
      </c>
      <c r="C6584" t="n">
        <v>9</v>
      </c>
      <c r="D6584" t="n">
        <v>0</v>
      </c>
    </row>
    <row r="6585">
      <c r="A6585" t="inlineStr">
        <is>
          <t>U-cd4d97</t>
        </is>
      </c>
      <c r="B6585" s="41" t="n">
        <v>44927</v>
      </c>
      <c r="C6585" t="n">
        <v>9</v>
      </c>
      <c r="D6585" t="n">
        <v>0</v>
      </c>
    </row>
    <row r="6586">
      <c r="A6586" t="inlineStr">
        <is>
          <t>U-a63628</t>
        </is>
      </c>
      <c r="B6586" s="41" t="n">
        <v>45323</v>
      </c>
      <c r="C6586" t="n">
        <v>18</v>
      </c>
      <c r="D6586" t="n">
        <v>0</v>
      </c>
    </row>
    <row r="6587">
      <c r="A6587" t="inlineStr">
        <is>
          <t>U-1b195f</t>
        </is>
      </c>
      <c r="B6587" s="41" t="n">
        <v>45323</v>
      </c>
      <c r="C6587" t="n">
        <v>9</v>
      </c>
      <c r="D6587" t="n">
        <v>2</v>
      </c>
    </row>
    <row r="6588">
      <c r="A6588" t="inlineStr">
        <is>
          <t>U-3e41de</t>
        </is>
      </c>
      <c r="B6588" s="41" t="n">
        <v>45017</v>
      </c>
      <c r="C6588" t="n">
        <v>12</v>
      </c>
      <c r="D6588" t="n">
        <v>0</v>
      </c>
    </row>
    <row r="6589">
      <c r="A6589" t="inlineStr">
        <is>
          <t>U-d539dc</t>
        </is>
      </c>
      <c r="B6589" s="41" t="n">
        <v>45139</v>
      </c>
      <c r="C6589" t="n">
        <v>6</v>
      </c>
      <c r="D6589" t="n">
        <v>2</v>
      </c>
    </row>
    <row r="6590">
      <c r="A6590" t="inlineStr">
        <is>
          <t>U-977d45</t>
        </is>
      </c>
      <c r="B6590" s="41" t="n">
        <v>45597</v>
      </c>
      <c r="C6590" t="n">
        <v>12</v>
      </c>
      <c r="D6590" t="n">
        <v>0</v>
      </c>
    </row>
    <row r="6591">
      <c r="A6591" t="inlineStr">
        <is>
          <t>U-cc21c1</t>
        </is>
      </c>
      <c r="B6591" s="41" t="n">
        <v>45078</v>
      </c>
      <c r="C6591" t="n">
        <v>11</v>
      </c>
      <c r="D6591" t="n">
        <v>0</v>
      </c>
    </row>
    <row r="6592">
      <c r="A6592" t="inlineStr">
        <is>
          <t>U-6dc087</t>
        </is>
      </c>
      <c r="B6592" s="41" t="n">
        <v>45383</v>
      </c>
      <c r="C6592" t="n">
        <v>11</v>
      </c>
      <c r="D6592" t="n">
        <v>0</v>
      </c>
    </row>
    <row r="6593">
      <c r="A6593" t="inlineStr">
        <is>
          <t>U-bd287b</t>
        </is>
      </c>
      <c r="B6593" s="41" t="n">
        <v>45352</v>
      </c>
      <c r="C6593" t="n">
        <v>10</v>
      </c>
      <c r="D6593" t="n">
        <v>1</v>
      </c>
    </row>
    <row r="6594">
      <c r="A6594" t="inlineStr">
        <is>
          <t>U-18fa87</t>
        </is>
      </c>
      <c r="B6594" s="41" t="n">
        <v>44986</v>
      </c>
      <c r="C6594" t="n">
        <v>8</v>
      </c>
      <c r="D6594" t="n">
        <v>0</v>
      </c>
    </row>
    <row r="6595">
      <c r="A6595" t="inlineStr">
        <is>
          <t>U-9c127b</t>
        </is>
      </c>
      <c r="B6595" s="41" t="n">
        <v>45200</v>
      </c>
      <c r="C6595" t="n">
        <v>9</v>
      </c>
      <c r="D6595" t="n">
        <v>1</v>
      </c>
    </row>
    <row r="6596">
      <c r="A6596" t="inlineStr">
        <is>
          <t>U-c91d1f</t>
        </is>
      </c>
      <c r="B6596" s="41" t="n">
        <v>45627</v>
      </c>
      <c r="C6596" t="n">
        <v>13</v>
      </c>
      <c r="D6596" t="n">
        <v>0</v>
      </c>
    </row>
    <row r="6597">
      <c r="A6597" t="inlineStr">
        <is>
          <t>U-621a5f</t>
        </is>
      </c>
      <c r="B6597" s="41" t="n">
        <v>45200</v>
      </c>
      <c r="C6597" t="n">
        <v>10</v>
      </c>
      <c r="D6597" t="n">
        <v>3</v>
      </c>
    </row>
    <row r="6598">
      <c r="A6598" t="inlineStr">
        <is>
          <t>U-9949c6</t>
        </is>
      </c>
      <c r="B6598" s="41" t="n">
        <v>45200</v>
      </c>
      <c r="C6598" t="n">
        <v>8</v>
      </c>
      <c r="D6598" t="n">
        <v>0</v>
      </c>
    </row>
    <row r="6599">
      <c r="A6599" t="inlineStr">
        <is>
          <t>U-b99f48</t>
        </is>
      </c>
      <c r="B6599" s="41" t="n">
        <v>45231</v>
      </c>
      <c r="C6599" t="n">
        <v>6</v>
      </c>
      <c r="D6599" t="n">
        <v>0</v>
      </c>
    </row>
    <row r="6600">
      <c r="A6600" t="inlineStr">
        <is>
          <t>U-0a4288</t>
        </is>
      </c>
      <c r="B6600" s="41" t="n">
        <v>45383</v>
      </c>
      <c r="C6600" t="n">
        <v>7</v>
      </c>
      <c r="D6600" t="n">
        <v>0</v>
      </c>
    </row>
    <row r="6601">
      <c r="A6601" t="inlineStr">
        <is>
          <t>U-be93ca</t>
        </is>
      </c>
      <c r="B6601" s="41" t="n">
        <v>45352</v>
      </c>
      <c r="C6601" t="n">
        <v>10</v>
      </c>
      <c r="D6601" t="n">
        <v>0</v>
      </c>
    </row>
    <row r="6602">
      <c r="A6602" t="inlineStr">
        <is>
          <t>U-71c98a</t>
        </is>
      </c>
      <c r="B6602" s="41" t="n">
        <v>45047</v>
      </c>
      <c r="C6602" t="n">
        <v>7</v>
      </c>
      <c r="D6602" t="n">
        <v>0</v>
      </c>
    </row>
    <row r="6603">
      <c r="A6603" t="inlineStr">
        <is>
          <t>U-cdb018</t>
        </is>
      </c>
      <c r="B6603" s="41" t="n">
        <v>45566</v>
      </c>
      <c r="C6603" t="n">
        <v>9</v>
      </c>
      <c r="D6603" t="n">
        <v>0</v>
      </c>
    </row>
    <row r="6604">
      <c r="A6604" t="inlineStr">
        <is>
          <t>U-29311f</t>
        </is>
      </c>
      <c r="B6604" s="41" t="n">
        <v>44986</v>
      </c>
      <c r="C6604" t="n">
        <v>8</v>
      </c>
      <c r="D6604" t="n">
        <v>4</v>
      </c>
    </row>
    <row r="6605">
      <c r="A6605" t="inlineStr">
        <is>
          <t>U-3dc547</t>
        </is>
      </c>
      <c r="B6605" s="41" t="n">
        <v>45170</v>
      </c>
      <c r="C6605" t="n">
        <v>10</v>
      </c>
      <c r="D6605" t="n">
        <v>0</v>
      </c>
    </row>
    <row r="6606">
      <c r="A6606" t="inlineStr">
        <is>
          <t>U-0926ba</t>
        </is>
      </c>
      <c r="B6606" s="41" t="n">
        <v>45444</v>
      </c>
      <c r="C6606" t="n">
        <v>9</v>
      </c>
      <c r="D6606" t="n">
        <v>0</v>
      </c>
    </row>
    <row r="6607">
      <c r="A6607" t="inlineStr">
        <is>
          <t>U-550f5b</t>
        </is>
      </c>
      <c r="B6607" s="41" t="n">
        <v>45566</v>
      </c>
      <c r="C6607" t="n">
        <v>6</v>
      </c>
      <c r="D6607" t="n">
        <v>0</v>
      </c>
    </row>
    <row r="6608">
      <c r="A6608" t="inlineStr">
        <is>
          <t>U-673627</t>
        </is>
      </c>
      <c r="B6608" s="41" t="n">
        <v>45200</v>
      </c>
      <c r="C6608" t="n">
        <v>8</v>
      </c>
      <c r="D6608" t="n">
        <v>1</v>
      </c>
    </row>
    <row r="6609">
      <c r="A6609" t="inlineStr">
        <is>
          <t>U-36b1e4</t>
        </is>
      </c>
      <c r="B6609" s="41" t="n">
        <v>45047</v>
      </c>
      <c r="C6609" t="n">
        <v>4</v>
      </c>
      <c r="D6609" t="n">
        <v>0</v>
      </c>
    </row>
    <row r="6610">
      <c r="A6610" t="inlineStr">
        <is>
          <t>U-39e7b8</t>
        </is>
      </c>
      <c r="B6610" s="41" t="n">
        <v>45352</v>
      </c>
      <c r="C6610" t="n">
        <v>9</v>
      </c>
      <c r="D6610" t="n">
        <v>1</v>
      </c>
    </row>
    <row r="6611">
      <c r="A6611" t="inlineStr">
        <is>
          <t>U-9f9d75</t>
        </is>
      </c>
      <c r="B6611" s="41" t="n">
        <v>45139</v>
      </c>
      <c r="C6611" t="n">
        <v>7</v>
      </c>
      <c r="D6611" t="n">
        <v>0</v>
      </c>
    </row>
    <row r="6612">
      <c r="A6612" t="inlineStr">
        <is>
          <t>U-15ce1e</t>
        </is>
      </c>
      <c r="B6612" s="41" t="n">
        <v>45505</v>
      </c>
      <c r="C6612" t="n">
        <v>10</v>
      </c>
      <c r="D6612" t="n">
        <v>0</v>
      </c>
    </row>
    <row r="6613">
      <c r="A6613" t="inlineStr">
        <is>
          <t>U-05c611</t>
        </is>
      </c>
      <c r="B6613" s="41" t="n">
        <v>44958</v>
      </c>
      <c r="C6613" t="n">
        <v>8</v>
      </c>
      <c r="D6613" t="n">
        <v>1</v>
      </c>
    </row>
    <row r="6614">
      <c r="A6614" t="inlineStr">
        <is>
          <t>U-be6b12</t>
        </is>
      </c>
      <c r="B6614" s="41" t="n">
        <v>45017</v>
      </c>
      <c r="C6614" t="n">
        <v>5</v>
      </c>
      <c r="D6614" t="n">
        <v>0</v>
      </c>
    </row>
    <row r="6615">
      <c r="A6615" t="inlineStr">
        <is>
          <t>U-f17c7c</t>
        </is>
      </c>
      <c r="B6615" s="41" t="n">
        <v>45139</v>
      </c>
      <c r="C6615" t="n">
        <v>10</v>
      </c>
      <c r="D6615" t="n">
        <v>0</v>
      </c>
    </row>
    <row r="6616">
      <c r="A6616" t="inlineStr">
        <is>
          <t>U-c5d4ee</t>
        </is>
      </c>
      <c r="B6616" s="41" t="n">
        <v>45566</v>
      </c>
      <c r="C6616" t="n">
        <v>12</v>
      </c>
      <c r="D6616" t="n">
        <v>0</v>
      </c>
    </row>
    <row r="6617">
      <c r="A6617" t="inlineStr">
        <is>
          <t>U-edf5bc</t>
        </is>
      </c>
      <c r="B6617" s="41" t="n">
        <v>45474</v>
      </c>
      <c r="C6617" t="n">
        <v>9</v>
      </c>
      <c r="D6617" t="n">
        <v>2</v>
      </c>
    </row>
    <row r="6618">
      <c r="A6618" t="inlineStr">
        <is>
          <t>U-5f30f7</t>
        </is>
      </c>
      <c r="B6618" s="41" t="n">
        <v>45474</v>
      </c>
      <c r="C6618" t="n">
        <v>11</v>
      </c>
      <c r="D6618" t="n">
        <v>0</v>
      </c>
    </row>
    <row r="6619">
      <c r="A6619" t="inlineStr">
        <is>
          <t>U-a43c99</t>
        </is>
      </c>
      <c r="B6619" s="41" t="n">
        <v>45383</v>
      </c>
      <c r="C6619" t="n">
        <v>9</v>
      </c>
      <c r="D6619" t="n">
        <v>1</v>
      </c>
    </row>
    <row r="6620">
      <c r="A6620" t="inlineStr">
        <is>
          <t>U-e33037</t>
        </is>
      </c>
      <c r="B6620" s="41" t="n">
        <v>45474</v>
      </c>
      <c r="C6620" t="n">
        <v>9</v>
      </c>
      <c r="D6620" t="n">
        <v>0</v>
      </c>
    </row>
    <row r="6621">
      <c r="A6621" t="inlineStr">
        <is>
          <t>U-396a6d</t>
        </is>
      </c>
      <c r="B6621" s="41" t="n">
        <v>45200</v>
      </c>
      <c r="C6621" t="n">
        <v>11</v>
      </c>
      <c r="D6621" t="n">
        <v>0</v>
      </c>
    </row>
    <row r="6622">
      <c r="A6622" t="inlineStr">
        <is>
          <t>U-2d43f8</t>
        </is>
      </c>
      <c r="B6622" s="41" t="n">
        <v>45566</v>
      </c>
      <c r="C6622" t="n">
        <v>12</v>
      </c>
      <c r="D6622" t="n">
        <v>0</v>
      </c>
    </row>
    <row r="6623">
      <c r="A6623" t="inlineStr">
        <is>
          <t>U-b0cdb4</t>
        </is>
      </c>
      <c r="B6623" s="41" t="n">
        <v>45413</v>
      </c>
      <c r="C6623" t="n">
        <v>13</v>
      </c>
      <c r="D6623" t="n">
        <v>0</v>
      </c>
    </row>
    <row r="6624">
      <c r="A6624" t="inlineStr">
        <is>
          <t>U-675429</t>
        </is>
      </c>
      <c r="B6624" s="41" t="n">
        <v>45627</v>
      </c>
      <c r="C6624" t="n">
        <v>13</v>
      </c>
      <c r="D6624" t="n">
        <v>0</v>
      </c>
    </row>
    <row r="6625">
      <c r="A6625" t="inlineStr">
        <is>
          <t>U-544a1f</t>
        </is>
      </c>
      <c r="B6625" s="41" t="n">
        <v>45383</v>
      </c>
      <c r="C6625" t="n">
        <v>11</v>
      </c>
      <c r="D6625" t="n">
        <v>1</v>
      </c>
    </row>
    <row r="6626">
      <c r="A6626" t="inlineStr">
        <is>
          <t>U-87d33b</t>
        </is>
      </c>
      <c r="B6626" s="41" t="n">
        <v>45413</v>
      </c>
      <c r="C6626" t="n">
        <v>10</v>
      </c>
      <c r="D6626" t="n">
        <v>0</v>
      </c>
    </row>
    <row r="6627">
      <c r="A6627" t="inlineStr">
        <is>
          <t>U-71fe66</t>
        </is>
      </c>
      <c r="B6627" s="41" t="n">
        <v>45413</v>
      </c>
      <c r="C6627" t="n">
        <v>12</v>
      </c>
      <c r="D6627" t="n">
        <v>1</v>
      </c>
    </row>
    <row r="6628">
      <c r="A6628" t="inlineStr">
        <is>
          <t>U-81f9f6</t>
        </is>
      </c>
      <c r="B6628" s="41" t="n">
        <v>45170</v>
      </c>
      <c r="C6628" t="n">
        <v>9</v>
      </c>
      <c r="D6628" t="n">
        <v>0</v>
      </c>
    </row>
    <row r="6629">
      <c r="A6629" t="inlineStr">
        <is>
          <t>U-77a81a</t>
        </is>
      </c>
      <c r="B6629" s="41" t="n">
        <v>44958</v>
      </c>
      <c r="C6629" t="n">
        <v>15</v>
      </c>
      <c r="D6629" t="n">
        <v>0</v>
      </c>
    </row>
    <row r="6630">
      <c r="A6630" t="inlineStr">
        <is>
          <t>U-2b2a17</t>
        </is>
      </c>
      <c r="B6630" s="41" t="n">
        <v>45139</v>
      </c>
      <c r="C6630" t="n">
        <v>17</v>
      </c>
      <c r="D6630" t="n">
        <v>0</v>
      </c>
    </row>
    <row r="6631">
      <c r="A6631" t="inlineStr">
        <is>
          <t>U-f59d77</t>
        </is>
      </c>
      <c r="B6631" s="41" t="n">
        <v>45017</v>
      </c>
      <c r="C6631" t="n">
        <v>4</v>
      </c>
      <c r="D6631" t="n">
        <v>2</v>
      </c>
    </row>
    <row r="6632">
      <c r="A6632" t="inlineStr">
        <is>
          <t>U-80c96b</t>
        </is>
      </c>
      <c r="B6632" s="41" t="n">
        <v>45474</v>
      </c>
      <c r="C6632" t="n">
        <v>14</v>
      </c>
      <c r="D6632" t="n">
        <v>0</v>
      </c>
    </row>
    <row r="6633">
      <c r="A6633" t="inlineStr">
        <is>
          <t>U-1b26bb</t>
        </is>
      </c>
      <c r="B6633" s="41" t="n">
        <v>45566</v>
      </c>
      <c r="C6633" t="n">
        <v>8</v>
      </c>
      <c r="D6633" t="n">
        <v>1</v>
      </c>
    </row>
    <row r="6634">
      <c r="A6634" t="inlineStr">
        <is>
          <t>U-12bdff</t>
        </is>
      </c>
      <c r="B6634" s="41" t="n">
        <v>45505</v>
      </c>
      <c r="C6634" t="n">
        <v>11</v>
      </c>
      <c r="D6634" t="n">
        <v>0</v>
      </c>
    </row>
    <row r="6635">
      <c r="A6635" t="inlineStr">
        <is>
          <t>U-ed92c8</t>
        </is>
      </c>
      <c r="B6635" s="41" t="n">
        <v>44958</v>
      </c>
      <c r="C6635" t="n">
        <v>12</v>
      </c>
      <c r="D6635" t="n">
        <v>0</v>
      </c>
    </row>
    <row r="6636">
      <c r="A6636" t="inlineStr">
        <is>
          <t>U-7fef58</t>
        </is>
      </c>
      <c r="B6636" s="41" t="n">
        <v>45505</v>
      </c>
      <c r="C6636" t="n">
        <v>8</v>
      </c>
      <c r="D6636" t="n">
        <v>0</v>
      </c>
    </row>
    <row r="6637">
      <c r="A6637" t="inlineStr">
        <is>
          <t>U-459780</t>
        </is>
      </c>
      <c r="B6637" s="41" t="n">
        <v>45444</v>
      </c>
      <c r="C6637" t="n">
        <v>7</v>
      </c>
      <c r="D6637" t="n">
        <v>0</v>
      </c>
    </row>
    <row r="6638">
      <c r="A6638" t="inlineStr">
        <is>
          <t>U-719bf1</t>
        </is>
      </c>
      <c r="B6638" s="41" t="n">
        <v>45323</v>
      </c>
      <c r="C6638" t="n">
        <v>16</v>
      </c>
      <c r="D6638" t="n">
        <v>0</v>
      </c>
    </row>
    <row r="6639">
      <c r="A6639" t="inlineStr">
        <is>
          <t>U-6429a2</t>
        </is>
      </c>
      <c r="B6639" s="41" t="n">
        <v>45323</v>
      </c>
      <c r="C6639" t="n">
        <v>13</v>
      </c>
      <c r="D6639" t="n">
        <v>0</v>
      </c>
    </row>
    <row r="6640">
      <c r="A6640" t="inlineStr">
        <is>
          <t>U-8af71f</t>
        </is>
      </c>
      <c r="B6640" s="41" t="n">
        <v>44986</v>
      </c>
      <c r="C6640" t="n">
        <v>6</v>
      </c>
      <c r="D6640" t="n">
        <v>0</v>
      </c>
    </row>
    <row r="6641">
      <c r="A6641" t="inlineStr">
        <is>
          <t>U-3ef339</t>
        </is>
      </c>
      <c r="B6641" s="41" t="n">
        <v>45536</v>
      </c>
      <c r="C6641" t="n">
        <v>11</v>
      </c>
      <c r="D6641" t="n">
        <v>0</v>
      </c>
    </row>
    <row r="6642">
      <c r="A6642" t="inlineStr">
        <is>
          <t>U-f7c463</t>
        </is>
      </c>
      <c r="B6642" s="41" t="n">
        <v>45627</v>
      </c>
      <c r="C6642" t="n">
        <v>6</v>
      </c>
      <c r="D6642" t="n">
        <v>0</v>
      </c>
    </row>
    <row r="6643">
      <c r="A6643" t="inlineStr">
        <is>
          <t>U-416cf5</t>
        </is>
      </c>
      <c r="B6643" s="41" t="n">
        <v>45444</v>
      </c>
      <c r="C6643" t="n">
        <v>14</v>
      </c>
      <c r="D6643" t="n">
        <v>2</v>
      </c>
    </row>
    <row r="6644">
      <c r="A6644" t="inlineStr">
        <is>
          <t>U-355e78</t>
        </is>
      </c>
      <c r="B6644" s="41" t="n">
        <v>45444</v>
      </c>
      <c r="C6644" t="n">
        <v>14</v>
      </c>
      <c r="D6644" t="n">
        <v>2</v>
      </c>
    </row>
    <row r="6645">
      <c r="A6645" t="inlineStr">
        <is>
          <t>U-aa58fa</t>
        </is>
      </c>
      <c r="B6645" s="41" t="n">
        <v>45108</v>
      </c>
      <c r="C6645" t="n">
        <v>14</v>
      </c>
      <c r="D6645" t="n">
        <v>0</v>
      </c>
    </row>
    <row r="6646">
      <c r="A6646" t="inlineStr">
        <is>
          <t>U-630da4</t>
        </is>
      </c>
      <c r="B6646" s="41" t="n">
        <v>45597</v>
      </c>
      <c r="C6646" t="n">
        <v>13</v>
      </c>
      <c r="D6646" t="n">
        <v>0</v>
      </c>
    </row>
    <row r="6647">
      <c r="A6647" t="inlineStr">
        <is>
          <t>U-223938</t>
        </is>
      </c>
      <c r="B6647" s="41" t="n">
        <v>45261</v>
      </c>
      <c r="C6647" t="n">
        <v>10</v>
      </c>
      <c r="D6647" t="n">
        <v>2</v>
      </c>
    </row>
    <row r="6648">
      <c r="A6648" t="inlineStr">
        <is>
          <t>U-4c2f40</t>
        </is>
      </c>
      <c r="B6648" s="41" t="n">
        <v>45078</v>
      </c>
      <c r="C6648" t="n">
        <v>13</v>
      </c>
      <c r="D6648" t="n">
        <v>0</v>
      </c>
    </row>
    <row r="6649">
      <c r="A6649" t="inlineStr">
        <is>
          <t>U-8354d3</t>
        </is>
      </c>
      <c r="B6649" s="41" t="n">
        <v>44986</v>
      </c>
      <c r="C6649" t="n">
        <v>9</v>
      </c>
      <c r="D6649" t="n">
        <v>0</v>
      </c>
    </row>
    <row r="6650">
      <c r="A6650" t="inlineStr">
        <is>
          <t>U-11a2ff</t>
        </is>
      </c>
      <c r="B6650" s="41" t="n">
        <v>45413</v>
      </c>
      <c r="C6650" t="n">
        <v>12</v>
      </c>
      <c r="D6650" t="n">
        <v>0</v>
      </c>
    </row>
    <row r="6651">
      <c r="A6651" t="inlineStr">
        <is>
          <t>U-5a6ac2</t>
        </is>
      </c>
      <c r="B6651" s="41" t="n">
        <v>44927</v>
      </c>
      <c r="C6651" t="n">
        <v>13</v>
      </c>
      <c r="D6651" t="n">
        <v>2</v>
      </c>
    </row>
    <row r="6652">
      <c r="A6652" t="inlineStr">
        <is>
          <t>U-a4cd33</t>
        </is>
      </c>
      <c r="B6652" s="41" t="n">
        <v>45352</v>
      </c>
      <c r="C6652" t="n">
        <v>12</v>
      </c>
      <c r="D6652" t="n">
        <v>0</v>
      </c>
    </row>
    <row r="6653">
      <c r="A6653" t="inlineStr">
        <is>
          <t>U-7c1b5f</t>
        </is>
      </c>
      <c r="B6653" s="41" t="n">
        <v>45627</v>
      </c>
      <c r="C6653" t="n">
        <v>17</v>
      </c>
      <c r="D6653" t="n">
        <v>0</v>
      </c>
    </row>
    <row r="6654">
      <c r="A6654" t="inlineStr">
        <is>
          <t>U-a21e81</t>
        </is>
      </c>
      <c r="B6654" s="41" t="n">
        <v>45017</v>
      </c>
      <c r="C6654" t="n">
        <v>6</v>
      </c>
      <c r="D6654" t="n">
        <v>0</v>
      </c>
    </row>
    <row r="6655">
      <c r="A6655" t="inlineStr">
        <is>
          <t>U-890768</t>
        </is>
      </c>
      <c r="B6655" s="41" t="n">
        <v>45413</v>
      </c>
      <c r="C6655" t="n">
        <v>7</v>
      </c>
      <c r="D6655" t="n">
        <v>2</v>
      </c>
    </row>
    <row r="6656">
      <c r="A6656" t="inlineStr">
        <is>
          <t>U-6bf3c1</t>
        </is>
      </c>
      <c r="B6656" s="41" t="n">
        <v>45108</v>
      </c>
      <c r="C6656" t="n">
        <v>7</v>
      </c>
      <c r="D6656" t="n">
        <v>2</v>
      </c>
    </row>
    <row r="6657">
      <c r="A6657" t="inlineStr">
        <is>
          <t>U-afb4b3</t>
        </is>
      </c>
      <c r="B6657" s="41" t="n">
        <v>45627</v>
      </c>
      <c r="C6657" t="n">
        <v>15</v>
      </c>
      <c r="D6657" t="n">
        <v>1</v>
      </c>
    </row>
    <row r="6658">
      <c r="A6658" t="inlineStr">
        <is>
          <t>U-1c9162</t>
        </is>
      </c>
      <c r="B6658" s="41" t="n">
        <v>45017</v>
      </c>
      <c r="C6658" t="n">
        <v>17</v>
      </c>
      <c r="D6658" t="n">
        <v>0</v>
      </c>
    </row>
    <row r="6659">
      <c r="A6659" t="inlineStr">
        <is>
          <t>U-36bca3</t>
        </is>
      </c>
      <c r="B6659" s="41" t="n">
        <v>45536</v>
      </c>
      <c r="C6659" t="n">
        <v>6</v>
      </c>
      <c r="D6659" t="n">
        <v>0</v>
      </c>
    </row>
    <row r="6660">
      <c r="A6660" t="inlineStr">
        <is>
          <t>U-f67b5d</t>
        </is>
      </c>
      <c r="B6660" s="41" t="n">
        <v>45352</v>
      </c>
      <c r="C6660" t="n">
        <v>10</v>
      </c>
      <c r="D6660" t="n">
        <v>1</v>
      </c>
    </row>
    <row r="6661">
      <c r="A6661" t="inlineStr">
        <is>
          <t>U-7813de</t>
        </is>
      </c>
      <c r="B6661" s="41" t="n">
        <v>45170</v>
      </c>
      <c r="C6661" t="n">
        <v>16</v>
      </c>
      <c r="D6661" t="n">
        <v>1</v>
      </c>
    </row>
    <row r="6662">
      <c r="A6662" t="inlineStr">
        <is>
          <t>U-b2f7e7</t>
        </is>
      </c>
      <c r="B6662" s="41" t="n">
        <v>45383</v>
      </c>
      <c r="C6662" t="n">
        <v>11</v>
      </c>
      <c r="D6662" t="n">
        <v>1</v>
      </c>
    </row>
    <row r="6663">
      <c r="A6663" t="inlineStr">
        <is>
          <t>U-46c968</t>
        </is>
      </c>
      <c r="B6663" s="41" t="n">
        <v>45261</v>
      </c>
      <c r="C6663" t="n">
        <v>12</v>
      </c>
      <c r="D6663" t="n">
        <v>0</v>
      </c>
    </row>
    <row r="6664">
      <c r="A6664" t="inlineStr">
        <is>
          <t>U-8c05f9</t>
        </is>
      </c>
      <c r="B6664" s="41" t="n">
        <v>45047</v>
      </c>
      <c r="C6664" t="n">
        <v>8</v>
      </c>
      <c r="D6664" t="n">
        <v>1</v>
      </c>
    </row>
    <row r="6665">
      <c r="A6665" t="inlineStr">
        <is>
          <t>U-cfb848</t>
        </is>
      </c>
      <c r="B6665" s="41" t="n">
        <v>45505</v>
      </c>
      <c r="C6665" t="n">
        <v>15</v>
      </c>
      <c r="D6665" t="n">
        <v>1</v>
      </c>
    </row>
    <row r="6666">
      <c r="A6666" t="inlineStr">
        <is>
          <t>U-7ecea0</t>
        </is>
      </c>
      <c r="B6666" s="41" t="n">
        <v>45413</v>
      </c>
      <c r="C6666" t="n">
        <v>9</v>
      </c>
      <c r="D6666" t="n">
        <v>1</v>
      </c>
    </row>
    <row r="6667">
      <c r="A6667" t="inlineStr">
        <is>
          <t>U-d6096e</t>
        </is>
      </c>
      <c r="B6667" s="41" t="n">
        <v>45200</v>
      </c>
      <c r="C6667" t="n">
        <v>16</v>
      </c>
      <c r="D6667" t="n">
        <v>0</v>
      </c>
    </row>
    <row r="6668">
      <c r="A6668" t="inlineStr">
        <is>
          <t>U-d057b3</t>
        </is>
      </c>
      <c r="B6668" s="41" t="n">
        <v>45383</v>
      </c>
      <c r="C6668" t="n">
        <v>8</v>
      </c>
      <c r="D6668" t="n">
        <v>4</v>
      </c>
    </row>
    <row r="6669">
      <c r="A6669" t="inlineStr">
        <is>
          <t>U-bd83e6</t>
        </is>
      </c>
      <c r="B6669" s="41" t="n">
        <v>45078</v>
      </c>
      <c r="C6669" t="n">
        <v>9</v>
      </c>
      <c r="D6669" t="n">
        <v>2</v>
      </c>
    </row>
    <row r="6670">
      <c r="A6670" t="inlineStr">
        <is>
          <t>U-a55038</t>
        </is>
      </c>
      <c r="B6670" s="41" t="n">
        <v>45352</v>
      </c>
      <c r="C6670" t="n">
        <v>10</v>
      </c>
      <c r="D6670" t="n">
        <v>0</v>
      </c>
    </row>
    <row r="6671">
      <c r="A6671" t="inlineStr">
        <is>
          <t>U-6055ea</t>
        </is>
      </c>
      <c r="B6671" s="41" t="n">
        <v>45078</v>
      </c>
      <c r="C6671" t="n">
        <v>8</v>
      </c>
      <c r="D6671" t="n">
        <v>0</v>
      </c>
    </row>
    <row r="6672">
      <c r="A6672" t="inlineStr">
        <is>
          <t>U-93243f</t>
        </is>
      </c>
      <c r="B6672" s="41" t="n">
        <v>45017</v>
      </c>
      <c r="C6672" t="n">
        <v>10</v>
      </c>
      <c r="D6672" t="n">
        <v>0</v>
      </c>
    </row>
    <row r="6673">
      <c r="A6673" t="inlineStr">
        <is>
          <t>U-90f37b</t>
        </is>
      </c>
      <c r="B6673" s="41" t="n">
        <v>45597</v>
      </c>
      <c r="C6673" t="n">
        <v>15</v>
      </c>
      <c r="D6673" t="n">
        <v>3</v>
      </c>
    </row>
    <row r="6674">
      <c r="A6674" t="inlineStr">
        <is>
          <t>U-b79d32</t>
        </is>
      </c>
      <c r="B6674" s="41" t="n">
        <v>44927</v>
      </c>
      <c r="C6674" t="n">
        <v>9</v>
      </c>
      <c r="D6674" t="n">
        <v>0</v>
      </c>
    </row>
    <row r="6675">
      <c r="A6675" t="inlineStr">
        <is>
          <t>U-eeebb2</t>
        </is>
      </c>
      <c r="B6675" s="41" t="n">
        <v>45292</v>
      </c>
      <c r="C6675" t="n">
        <v>5</v>
      </c>
      <c r="D6675" t="n">
        <v>2</v>
      </c>
    </row>
    <row r="6676">
      <c r="A6676" t="inlineStr">
        <is>
          <t>U-b6eaa0</t>
        </is>
      </c>
      <c r="B6676" s="41" t="n">
        <v>45323</v>
      </c>
      <c r="C6676" t="n">
        <v>10</v>
      </c>
      <c r="D6676" t="n">
        <v>0</v>
      </c>
    </row>
    <row r="6677">
      <c r="A6677" t="inlineStr">
        <is>
          <t>U-2ee560</t>
        </is>
      </c>
      <c r="B6677" s="41" t="n">
        <v>45200</v>
      </c>
      <c r="C6677" t="n">
        <v>4</v>
      </c>
      <c r="D6677" t="n">
        <v>0</v>
      </c>
    </row>
    <row r="6678">
      <c r="A6678" t="inlineStr">
        <is>
          <t>U-27f38d</t>
        </is>
      </c>
      <c r="B6678" s="41" t="n">
        <v>45047</v>
      </c>
      <c r="C6678" t="n">
        <v>7</v>
      </c>
      <c r="D6678" t="n">
        <v>0</v>
      </c>
    </row>
    <row r="6679">
      <c r="A6679" t="inlineStr">
        <is>
          <t>U-1b630d</t>
        </is>
      </c>
      <c r="B6679" s="41" t="n">
        <v>45078</v>
      </c>
      <c r="C6679" t="n">
        <v>8</v>
      </c>
      <c r="D6679" t="n">
        <v>0</v>
      </c>
    </row>
    <row r="6680">
      <c r="A6680" t="inlineStr">
        <is>
          <t>U-54fd20</t>
        </is>
      </c>
      <c r="B6680" s="41" t="n">
        <v>45170</v>
      </c>
      <c r="C6680" t="n">
        <v>11</v>
      </c>
      <c r="D6680" t="n">
        <v>1</v>
      </c>
    </row>
    <row r="6681">
      <c r="A6681" t="inlineStr">
        <is>
          <t>U-d9bef8</t>
        </is>
      </c>
      <c r="B6681" s="41" t="n">
        <v>44986</v>
      </c>
      <c r="C6681" t="n">
        <v>10</v>
      </c>
      <c r="D6681" t="n">
        <v>0</v>
      </c>
    </row>
    <row r="6682">
      <c r="A6682" t="inlineStr">
        <is>
          <t>U-8e3ef0</t>
        </is>
      </c>
      <c r="B6682" s="41" t="n">
        <v>45505</v>
      </c>
      <c r="C6682" t="n">
        <v>15</v>
      </c>
      <c r="D6682" t="n">
        <v>0</v>
      </c>
    </row>
    <row r="6683">
      <c r="A6683" t="inlineStr">
        <is>
          <t>U-332a14</t>
        </is>
      </c>
      <c r="B6683" s="41" t="n">
        <v>44927</v>
      </c>
      <c r="C6683" t="n">
        <v>8</v>
      </c>
      <c r="D6683" t="n">
        <v>0</v>
      </c>
    </row>
    <row r="6684">
      <c r="A6684" t="inlineStr">
        <is>
          <t>U-6d3ff0</t>
        </is>
      </c>
      <c r="B6684" s="41" t="n">
        <v>45352</v>
      </c>
      <c r="C6684" t="n">
        <v>7</v>
      </c>
      <c r="D6684" t="n">
        <v>0</v>
      </c>
    </row>
    <row r="6685">
      <c r="A6685" t="inlineStr">
        <is>
          <t>U-ea0550</t>
        </is>
      </c>
      <c r="B6685" s="41" t="n">
        <v>45536</v>
      </c>
      <c r="C6685" t="n">
        <v>10</v>
      </c>
      <c r="D6685" t="n">
        <v>0</v>
      </c>
    </row>
    <row r="6686">
      <c r="A6686" t="inlineStr">
        <is>
          <t>U-ed1c08</t>
        </is>
      </c>
      <c r="B6686" s="41" t="n">
        <v>45017</v>
      </c>
      <c r="C6686" t="n">
        <v>11</v>
      </c>
      <c r="D6686" t="n">
        <v>4</v>
      </c>
    </row>
    <row r="6687">
      <c r="A6687" t="inlineStr">
        <is>
          <t>U-56e8c2</t>
        </is>
      </c>
      <c r="B6687" s="41" t="n">
        <v>45047</v>
      </c>
      <c r="C6687" t="n">
        <v>10</v>
      </c>
      <c r="D6687" t="n">
        <v>0</v>
      </c>
    </row>
    <row r="6688">
      <c r="A6688" t="inlineStr">
        <is>
          <t>U-2d72cc</t>
        </is>
      </c>
      <c r="B6688" s="41" t="n">
        <v>44927</v>
      </c>
      <c r="C6688" t="n">
        <v>15</v>
      </c>
      <c r="D6688" t="n">
        <v>0</v>
      </c>
    </row>
    <row r="6689">
      <c r="A6689" t="inlineStr">
        <is>
          <t>U-6df35f</t>
        </is>
      </c>
      <c r="B6689" s="41" t="n">
        <v>44986</v>
      </c>
      <c r="C6689" t="n">
        <v>11</v>
      </c>
      <c r="D6689" t="n">
        <v>0</v>
      </c>
    </row>
    <row r="6690">
      <c r="A6690" t="inlineStr">
        <is>
          <t>U-091f35</t>
        </is>
      </c>
      <c r="B6690" s="41" t="n">
        <v>44986</v>
      </c>
      <c r="C6690" t="n">
        <v>6</v>
      </c>
      <c r="D6690" t="n">
        <v>0</v>
      </c>
    </row>
    <row r="6691">
      <c r="A6691" t="inlineStr">
        <is>
          <t>U-a1a8e6</t>
        </is>
      </c>
      <c r="B6691" s="41" t="n">
        <v>45200</v>
      </c>
      <c r="C6691" t="n">
        <v>10</v>
      </c>
      <c r="D6691" t="n">
        <v>0</v>
      </c>
    </row>
    <row r="6692">
      <c r="A6692" t="inlineStr">
        <is>
          <t>U-c67a73</t>
        </is>
      </c>
      <c r="B6692" s="41" t="n">
        <v>45170</v>
      </c>
      <c r="C6692" t="n">
        <v>10</v>
      </c>
      <c r="D6692" t="n">
        <v>2</v>
      </c>
    </row>
    <row r="6693">
      <c r="A6693" t="inlineStr">
        <is>
          <t>U-9cc381</t>
        </is>
      </c>
      <c r="B6693" s="41" t="n">
        <v>45352</v>
      </c>
      <c r="C6693" t="n">
        <v>11</v>
      </c>
      <c r="D6693" t="n">
        <v>0</v>
      </c>
    </row>
    <row r="6694">
      <c r="A6694" t="inlineStr">
        <is>
          <t>U-e7eacd</t>
        </is>
      </c>
      <c r="B6694" s="41" t="n">
        <v>45474</v>
      </c>
      <c r="C6694" t="n">
        <v>8</v>
      </c>
      <c r="D6694" t="n">
        <v>0</v>
      </c>
    </row>
    <row r="6695">
      <c r="A6695" t="inlineStr">
        <is>
          <t>U-15347d</t>
        </is>
      </c>
      <c r="B6695" s="41" t="n">
        <v>45139</v>
      </c>
      <c r="C6695" t="n">
        <v>8</v>
      </c>
      <c r="D6695" t="n">
        <v>2</v>
      </c>
    </row>
    <row r="6696">
      <c r="A6696" t="inlineStr">
        <is>
          <t>U-f274b6</t>
        </is>
      </c>
      <c r="B6696" s="41" t="n">
        <v>45505</v>
      </c>
      <c r="C6696" t="n">
        <v>12</v>
      </c>
      <c r="D6696" t="n">
        <v>0</v>
      </c>
    </row>
    <row r="6697">
      <c r="A6697" t="inlineStr">
        <is>
          <t>U-972cc5</t>
        </is>
      </c>
      <c r="B6697" s="41" t="n">
        <v>45231</v>
      </c>
      <c r="C6697" t="n">
        <v>13</v>
      </c>
      <c r="D6697" t="n">
        <v>1</v>
      </c>
    </row>
    <row r="6698">
      <c r="A6698" t="inlineStr">
        <is>
          <t>U-2f2d59</t>
        </is>
      </c>
      <c r="B6698" s="41" t="n">
        <v>44958</v>
      </c>
      <c r="C6698" t="n">
        <v>16</v>
      </c>
      <c r="D6698" t="n">
        <v>0</v>
      </c>
    </row>
    <row r="6699">
      <c r="A6699" t="inlineStr">
        <is>
          <t>U-a9dba1</t>
        </is>
      </c>
      <c r="B6699" s="41" t="n">
        <v>44927</v>
      </c>
      <c r="C6699" t="n">
        <v>9</v>
      </c>
      <c r="D6699" t="n">
        <v>0</v>
      </c>
    </row>
    <row r="6700">
      <c r="A6700" t="inlineStr">
        <is>
          <t>U-1b7b92</t>
        </is>
      </c>
      <c r="B6700" s="41" t="n">
        <v>45231</v>
      </c>
      <c r="C6700" t="n">
        <v>13</v>
      </c>
      <c r="D6700" t="n">
        <v>2</v>
      </c>
    </row>
    <row r="6701">
      <c r="A6701" t="inlineStr">
        <is>
          <t>U-ff8007</t>
        </is>
      </c>
      <c r="B6701" s="41" t="n">
        <v>45108</v>
      </c>
      <c r="C6701" t="n">
        <v>12</v>
      </c>
      <c r="D6701" t="n">
        <v>0</v>
      </c>
    </row>
    <row r="6702">
      <c r="A6702" t="inlineStr">
        <is>
          <t>U-d72297</t>
        </is>
      </c>
      <c r="B6702" s="41" t="n">
        <v>45597</v>
      </c>
      <c r="C6702" t="n">
        <v>13</v>
      </c>
      <c r="D6702" t="n">
        <v>0</v>
      </c>
    </row>
    <row r="6703">
      <c r="A6703" t="inlineStr">
        <is>
          <t>U-a024cc</t>
        </is>
      </c>
      <c r="B6703" s="41" t="n">
        <v>45597</v>
      </c>
      <c r="C6703" t="n">
        <v>10</v>
      </c>
      <c r="D6703" t="n">
        <v>1</v>
      </c>
    </row>
    <row r="6704">
      <c r="A6704" t="inlineStr">
        <is>
          <t>U-de5194</t>
        </is>
      </c>
      <c r="B6704" s="41" t="n">
        <v>45566</v>
      </c>
      <c r="C6704" t="n">
        <v>12</v>
      </c>
      <c r="D6704" t="n">
        <v>2</v>
      </c>
    </row>
    <row r="6705">
      <c r="A6705" t="inlineStr">
        <is>
          <t>U-81bec3</t>
        </is>
      </c>
      <c r="B6705" s="41" t="n">
        <v>44986</v>
      </c>
      <c r="C6705" t="n">
        <v>11</v>
      </c>
      <c r="D6705" t="n">
        <v>0</v>
      </c>
    </row>
    <row r="6706">
      <c r="A6706" t="inlineStr">
        <is>
          <t>U-6498cd</t>
        </is>
      </c>
      <c r="B6706" s="41" t="n">
        <v>45413</v>
      </c>
      <c r="C6706" t="n">
        <v>13</v>
      </c>
      <c r="D6706" t="n">
        <v>3</v>
      </c>
    </row>
    <row r="6707">
      <c r="A6707" t="inlineStr">
        <is>
          <t>U-372a77</t>
        </is>
      </c>
      <c r="B6707" s="41" t="n">
        <v>45261</v>
      </c>
      <c r="C6707" t="n">
        <v>9</v>
      </c>
      <c r="D6707" t="n">
        <v>0</v>
      </c>
    </row>
    <row r="6708">
      <c r="A6708" t="inlineStr">
        <is>
          <t>U-e8b179</t>
        </is>
      </c>
      <c r="B6708" s="41" t="n">
        <v>45139</v>
      </c>
      <c r="C6708" t="n">
        <v>8</v>
      </c>
      <c r="D6708" t="n">
        <v>1</v>
      </c>
    </row>
    <row r="6709">
      <c r="A6709" t="inlineStr">
        <is>
          <t>U-802f6a</t>
        </is>
      </c>
      <c r="B6709" s="41" t="n">
        <v>45352</v>
      </c>
      <c r="C6709" t="n">
        <v>11</v>
      </c>
      <c r="D6709" t="n">
        <v>2</v>
      </c>
    </row>
    <row r="6710">
      <c r="A6710" t="inlineStr">
        <is>
          <t>U-eca89e</t>
        </is>
      </c>
      <c r="B6710" s="41" t="n">
        <v>45139</v>
      </c>
      <c r="C6710" t="n">
        <v>13</v>
      </c>
      <c r="D6710" t="n">
        <v>1</v>
      </c>
    </row>
    <row r="6711">
      <c r="A6711" t="inlineStr">
        <is>
          <t>U-eb5bbb</t>
        </is>
      </c>
      <c r="B6711" s="41" t="n">
        <v>44927</v>
      </c>
      <c r="C6711" t="n">
        <v>10</v>
      </c>
      <c r="D6711" t="n">
        <v>0</v>
      </c>
    </row>
    <row r="6712">
      <c r="A6712" t="inlineStr">
        <is>
          <t>U-553004</t>
        </is>
      </c>
      <c r="B6712" s="41" t="n">
        <v>45597</v>
      </c>
      <c r="C6712" t="n">
        <v>8</v>
      </c>
      <c r="D6712" t="n">
        <v>0</v>
      </c>
    </row>
    <row r="6713">
      <c r="A6713" t="inlineStr">
        <is>
          <t>U-7bdd50</t>
        </is>
      </c>
      <c r="B6713" s="41" t="n">
        <v>45139</v>
      </c>
      <c r="C6713" t="n">
        <v>9</v>
      </c>
      <c r="D6713" t="n">
        <v>3</v>
      </c>
    </row>
    <row r="6714">
      <c r="A6714" t="inlineStr">
        <is>
          <t>U-1d998c</t>
        </is>
      </c>
      <c r="B6714" s="41" t="n">
        <v>45505</v>
      </c>
      <c r="C6714" t="n">
        <v>8</v>
      </c>
      <c r="D6714" t="n">
        <v>0</v>
      </c>
    </row>
    <row r="6715">
      <c r="A6715" t="inlineStr">
        <is>
          <t>U-55d831</t>
        </is>
      </c>
      <c r="B6715" s="41" t="n">
        <v>45017</v>
      </c>
      <c r="C6715" t="n">
        <v>13</v>
      </c>
      <c r="D6715" t="n">
        <v>2</v>
      </c>
    </row>
    <row r="6716">
      <c r="A6716" t="inlineStr">
        <is>
          <t>U-c500e3</t>
        </is>
      </c>
      <c r="B6716" s="41" t="n">
        <v>45139</v>
      </c>
      <c r="C6716" t="n">
        <v>13</v>
      </c>
      <c r="D6716" t="n">
        <v>1</v>
      </c>
    </row>
    <row r="6717">
      <c r="A6717" t="inlineStr">
        <is>
          <t>U-cd7a96</t>
        </is>
      </c>
      <c r="B6717" s="41" t="n">
        <v>45108</v>
      </c>
      <c r="C6717" t="n">
        <v>5</v>
      </c>
      <c r="D6717" t="n">
        <v>0</v>
      </c>
    </row>
    <row r="6718">
      <c r="A6718" t="inlineStr">
        <is>
          <t>U-31ef17</t>
        </is>
      </c>
      <c r="B6718" s="41" t="n">
        <v>45627</v>
      </c>
      <c r="C6718" t="n">
        <v>9</v>
      </c>
      <c r="D6718" t="n">
        <v>0</v>
      </c>
    </row>
    <row r="6719">
      <c r="A6719" t="inlineStr">
        <is>
          <t>U-2f868d</t>
        </is>
      </c>
      <c r="B6719" s="41" t="n">
        <v>45413</v>
      </c>
      <c r="C6719" t="n">
        <v>15</v>
      </c>
      <c r="D6719" t="n">
        <v>0</v>
      </c>
    </row>
    <row r="6720">
      <c r="A6720" t="inlineStr">
        <is>
          <t>U-d6b0b8</t>
        </is>
      </c>
      <c r="B6720" s="41" t="n">
        <v>44927</v>
      </c>
      <c r="C6720" t="n">
        <v>9</v>
      </c>
      <c r="D6720" t="n">
        <v>1</v>
      </c>
    </row>
    <row r="6721">
      <c r="A6721" t="inlineStr">
        <is>
          <t>U-5d9044</t>
        </is>
      </c>
      <c r="B6721" s="41" t="n">
        <v>45566</v>
      </c>
      <c r="C6721" t="n">
        <v>13</v>
      </c>
      <c r="D6721" t="n">
        <v>0</v>
      </c>
    </row>
    <row r="6722">
      <c r="A6722" t="inlineStr">
        <is>
          <t>U-9ffaa5</t>
        </is>
      </c>
      <c r="B6722" s="41" t="n">
        <v>45017</v>
      </c>
      <c r="C6722" t="n">
        <v>8</v>
      </c>
      <c r="D6722" t="n">
        <v>1</v>
      </c>
    </row>
    <row r="6723">
      <c r="A6723" t="inlineStr">
        <is>
          <t>U-b55196</t>
        </is>
      </c>
      <c r="B6723" s="41" t="n">
        <v>44958</v>
      </c>
      <c r="C6723" t="n">
        <v>10</v>
      </c>
      <c r="D6723" t="n">
        <v>1</v>
      </c>
    </row>
    <row r="6724">
      <c r="A6724" t="inlineStr">
        <is>
          <t>U-e25dc2</t>
        </is>
      </c>
      <c r="B6724" s="41" t="n">
        <v>45444</v>
      </c>
      <c r="C6724" t="n">
        <v>3</v>
      </c>
      <c r="D6724" t="n">
        <v>2</v>
      </c>
    </row>
    <row r="6725">
      <c r="A6725" t="inlineStr">
        <is>
          <t>U-8e6726</t>
        </is>
      </c>
      <c r="B6725" s="41" t="n">
        <v>45047</v>
      </c>
      <c r="C6725" t="n">
        <v>12</v>
      </c>
      <c r="D6725" t="n">
        <v>0</v>
      </c>
    </row>
    <row r="6726">
      <c r="A6726" t="inlineStr">
        <is>
          <t>U-ab6050</t>
        </is>
      </c>
      <c r="B6726" s="41" t="n">
        <v>45200</v>
      </c>
      <c r="C6726" t="n">
        <v>8</v>
      </c>
      <c r="D6726" t="n">
        <v>0</v>
      </c>
    </row>
    <row r="6727">
      <c r="A6727" t="inlineStr">
        <is>
          <t>U-5b1873</t>
        </is>
      </c>
      <c r="B6727" s="41" t="n">
        <v>45231</v>
      </c>
      <c r="C6727" t="n">
        <v>10</v>
      </c>
      <c r="D6727" t="n">
        <v>3</v>
      </c>
    </row>
    <row r="6728">
      <c r="A6728" t="inlineStr">
        <is>
          <t>U-b1fb5f</t>
        </is>
      </c>
      <c r="B6728" s="41" t="n">
        <v>45413</v>
      </c>
      <c r="C6728" t="n">
        <v>15</v>
      </c>
      <c r="D6728" t="n">
        <v>0</v>
      </c>
    </row>
    <row r="6729">
      <c r="A6729" t="inlineStr">
        <is>
          <t>U-56c04c</t>
        </is>
      </c>
      <c r="B6729" s="41" t="n">
        <v>45231</v>
      </c>
      <c r="C6729" t="n">
        <v>14</v>
      </c>
      <c r="D6729" t="n">
        <v>0</v>
      </c>
    </row>
    <row r="6730">
      <c r="A6730" t="inlineStr">
        <is>
          <t>U-025a59</t>
        </is>
      </c>
      <c r="B6730" s="41" t="n">
        <v>45047</v>
      </c>
      <c r="C6730" t="n">
        <v>3</v>
      </c>
      <c r="D6730" t="n">
        <v>0</v>
      </c>
    </row>
    <row r="6731">
      <c r="A6731" t="inlineStr">
        <is>
          <t>U-0d05d7</t>
        </is>
      </c>
      <c r="B6731" s="41" t="n">
        <v>45139</v>
      </c>
      <c r="C6731" t="n">
        <v>6</v>
      </c>
      <c r="D6731" t="n">
        <v>0</v>
      </c>
    </row>
    <row r="6732">
      <c r="A6732" t="inlineStr">
        <is>
          <t>U-af0afa</t>
        </is>
      </c>
      <c r="B6732" s="41" t="n">
        <v>45047</v>
      </c>
      <c r="C6732" t="n">
        <v>9</v>
      </c>
      <c r="D6732" t="n">
        <v>0</v>
      </c>
    </row>
    <row r="6733">
      <c r="A6733" t="inlineStr">
        <is>
          <t>U-fe802c</t>
        </is>
      </c>
      <c r="B6733" s="41" t="n">
        <v>44958</v>
      </c>
      <c r="C6733" t="n">
        <v>6</v>
      </c>
      <c r="D6733" t="n">
        <v>0</v>
      </c>
    </row>
    <row r="6734">
      <c r="A6734" t="inlineStr">
        <is>
          <t>U-b408b4</t>
        </is>
      </c>
      <c r="B6734" s="41" t="n">
        <v>45474</v>
      </c>
      <c r="C6734" t="n">
        <v>17</v>
      </c>
      <c r="D6734" t="n">
        <v>0</v>
      </c>
    </row>
    <row r="6735">
      <c r="A6735" t="inlineStr">
        <is>
          <t>U-419ade</t>
        </is>
      </c>
      <c r="B6735" s="41" t="n">
        <v>45231</v>
      </c>
      <c r="C6735" t="n">
        <v>17</v>
      </c>
      <c r="D6735" t="n">
        <v>0</v>
      </c>
    </row>
    <row r="6736">
      <c r="A6736" t="inlineStr">
        <is>
          <t>U-073474</t>
        </is>
      </c>
      <c r="B6736" s="41" t="n">
        <v>45017</v>
      </c>
      <c r="C6736" t="n">
        <v>13</v>
      </c>
      <c r="D6736" t="n">
        <v>0</v>
      </c>
    </row>
    <row r="6737">
      <c r="A6737" t="inlineStr">
        <is>
          <t>U-7092bd</t>
        </is>
      </c>
      <c r="B6737" s="41" t="n">
        <v>45170</v>
      </c>
      <c r="C6737" t="n">
        <v>13</v>
      </c>
      <c r="D6737" t="n">
        <v>0</v>
      </c>
    </row>
    <row r="6738">
      <c r="A6738" t="inlineStr">
        <is>
          <t>U-56820c</t>
        </is>
      </c>
      <c r="B6738" s="41" t="n">
        <v>45261</v>
      </c>
      <c r="C6738" t="n">
        <v>5</v>
      </c>
      <c r="D6738" t="n">
        <v>0</v>
      </c>
    </row>
    <row r="6739">
      <c r="A6739" t="inlineStr">
        <is>
          <t>U-50b7bb</t>
        </is>
      </c>
      <c r="B6739" s="41" t="n">
        <v>45383</v>
      </c>
      <c r="C6739" t="n">
        <v>13</v>
      </c>
      <c r="D6739" t="n">
        <v>0</v>
      </c>
    </row>
    <row r="6740">
      <c r="A6740" t="inlineStr">
        <is>
          <t>U-0d75cd</t>
        </is>
      </c>
      <c r="B6740" s="41" t="n">
        <v>44958</v>
      </c>
      <c r="C6740" t="n">
        <v>5</v>
      </c>
      <c r="D6740" t="n">
        <v>0</v>
      </c>
    </row>
    <row r="6741">
      <c r="A6741" t="inlineStr">
        <is>
          <t>U-623d7c</t>
        </is>
      </c>
      <c r="B6741" s="41" t="n">
        <v>45566</v>
      </c>
      <c r="C6741" t="n">
        <v>9</v>
      </c>
      <c r="D6741" t="n">
        <v>0</v>
      </c>
    </row>
    <row r="6742">
      <c r="A6742" t="inlineStr">
        <is>
          <t>U-2b02bb</t>
        </is>
      </c>
      <c r="B6742" s="41" t="n">
        <v>45627</v>
      </c>
      <c r="C6742" t="n">
        <v>7</v>
      </c>
      <c r="D6742" t="n">
        <v>0</v>
      </c>
    </row>
    <row r="6743">
      <c r="A6743" t="inlineStr">
        <is>
          <t>U-644710</t>
        </is>
      </c>
      <c r="B6743" s="41" t="n">
        <v>45200</v>
      </c>
      <c r="C6743" t="n">
        <v>6</v>
      </c>
      <c r="D6743" t="n">
        <v>0</v>
      </c>
    </row>
    <row r="6744">
      <c r="A6744" t="inlineStr">
        <is>
          <t>U-ca79c1</t>
        </is>
      </c>
      <c r="B6744" s="41" t="n">
        <v>44958</v>
      </c>
      <c r="C6744" t="n">
        <v>12</v>
      </c>
      <c r="D6744" t="n">
        <v>0</v>
      </c>
    </row>
    <row r="6745">
      <c r="A6745" t="inlineStr">
        <is>
          <t>U-d9854f</t>
        </is>
      </c>
      <c r="B6745" s="41" t="n">
        <v>45231</v>
      </c>
      <c r="C6745" t="n">
        <v>15</v>
      </c>
      <c r="D6745" t="n">
        <v>3</v>
      </c>
    </row>
    <row r="6746">
      <c r="A6746" t="inlineStr">
        <is>
          <t>U-2bde24</t>
        </is>
      </c>
      <c r="B6746" s="41" t="n">
        <v>44927</v>
      </c>
      <c r="C6746" t="n">
        <v>11</v>
      </c>
      <c r="D6746" t="n">
        <v>4</v>
      </c>
    </row>
    <row r="6747">
      <c r="A6747" t="inlineStr">
        <is>
          <t>U-07b37a</t>
        </is>
      </c>
      <c r="B6747" s="41" t="n">
        <v>45566</v>
      </c>
      <c r="C6747" t="n">
        <v>13</v>
      </c>
      <c r="D6747" t="n">
        <v>0</v>
      </c>
    </row>
    <row r="6748">
      <c r="A6748" t="inlineStr">
        <is>
          <t>U-9537ea</t>
        </is>
      </c>
      <c r="B6748" s="41" t="n">
        <v>45261</v>
      </c>
      <c r="C6748" t="n">
        <v>14</v>
      </c>
      <c r="D6748" t="n">
        <v>4</v>
      </c>
    </row>
    <row r="6749">
      <c r="A6749" t="inlineStr">
        <is>
          <t>U-509395</t>
        </is>
      </c>
      <c r="B6749" s="41" t="n">
        <v>45566</v>
      </c>
      <c r="C6749" t="n">
        <v>12</v>
      </c>
      <c r="D6749" t="n">
        <v>1</v>
      </c>
    </row>
    <row r="6750">
      <c r="A6750" t="inlineStr">
        <is>
          <t>U-7f4578</t>
        </is>
      </c>
      <c r="B6750" s="41" t="n">
        <v>44986</v>
      </c>
      <c r="C6750" t="n">
        <v>14</v>
      </c>
      <c r="D6750" t="n">
        <v>0</v>
      </c>
    </row>
    <row r="6751">
      <c r="A6751" t="inlineStr">
        <is>
          <t>U-786152</t>
        </is>
      </c>
      <c r="B6751" s="41" t="n">
        <v>45292</v>
      </c>
      <c r="C6751" t="n">
        <v>12</v>
      </c>
      <c r="D6751" t="n">
        <v>0</v>
      </c>
    </row>
    <row r="6752">
      <c r="A6752" t="inlineStr">
        <is>
          <t>U-a4d57c</t>
        </is>
      </c>
      <c r="B6752" s="41" t="n">
        <v>44927</v>
      </c>
      <c r="C6752" t="n">
        <v>14</v>
      </c>
      <c r="D6752" t="n">
        <v>0</v>
      </c>
    </row>
    <row r="6753">
      <c r="A6753" t="inlineStr">
        <is>
          <t>U-588c20</t>
        </is>
      </c>
      <c r="B6753" s="41" t="n">
        <v>45200</v>
      </c>
      <c r="C6753" t="n">
        <v>9</v>
      </c>
      <c r="D6753" t="n">
        <v>0</v>
      </c>
    </row>
    <row r="6754">
      <c r="A6754" t="inlineStr">
        <is>
          <t>U-9074f6</t>
        </is>
      </c>
      <c r="B6754" s="41" t="n">
        <v>45627</v>
      </c>
      <c r="C6754" t="n">
        <v>11</v>
      </c>
      <c r="D6754" t="n">
        <v>0</v>
      </c>
    </row>
    <row r="6755">
      <c r="A6755" t="inlineStr">
        <is>
          <t>U-24343c</t>
        </is>
      </c>
      <c r="B6755" s="41" t="n">
        <v>45170</v>
      </c>
      <c r="C6755" t="n">
        <v>14</v>
      </c>
      <c r="D6755" t="n">
        <v>0</v>
      </c>
    </row>
    <row r="6756">
      <c r="A6756" t="inlineStr">
        <is>
          <t>U-b27342</t>
        </is>
      </c>
      <c r="B6756" s="41" t="n">
        <v>45444</v>
      </c>
      <c r="C6756" t="n">
        <v>12</v>
      </c>
      <c r="D6756" t="n">
        <v>0</v>
      </c>
    </row>
    <row r="6757">
      <c r="A6757" t="inlineStr">
        <is>
          <t>U-e20a2b</t>
        </is>
      </c>
      <c r="B6757" s="41" t="n">
        <v>45352</v>
      </c>
      <c r="C6757" t="n">
        <v>8</v>
      </c>
      <c r="D6757" t="n">
        <v>2</v>
      </c>
    </row>
    <row r="6758">
      <c r="A6758" t="inlineStr">
        <is>
          <t>U-013b8f</t>
        </is>
      </c>
      <c r="B6758" s="41" t="n">
        <v>45323</v>
      </c>
      <c r="C6758" t="n">
        <v>9</v>
      </c>
      <c r="D6758" t="n">
        <v>0</v>
      </c>
    </row>
    <row r="6759">
      <c r="A6759" t="inlineStr">
        <is>
          <t>U-4e82b4</t>
        </is>
      </c>
      <c r="B6759" s="41" t="n">
        <v>45505</v>
      </c>
      <c r="C6759" t="n">
        <v>11</v>
      </c>
      <c r="D6759" t="n">
        <v>0</v>
      </c>
    </row>
    <row r="6760">
      <c r="A6760" t="inlineStr">
        <is>
          <t>U-d3960d</t>
        </is>
      </c>
      <c r="B6760" s="41" t="n">
        <v>45323</v>
      </c>
      <c r="C6760" t="n">
        <v>8</v>
      </c>
      <c r="D6760" t="n">
        <v>0</v>
      </c>
    </row>
    <row r="6761">
      <c r="A6761" t="inlineStr">
        <is>
          <t>U-1e3b83</t>
        </is>
      </c>
      <c r="B6761" s="41" t="n">
        <v>45352</v>
      </c>
      <c r="C6761" t="n">
        <v>6</v>
      </c>
      <c r="D6761" t="n">
        <v>0</v>
      </c>
    </row>
    <row r="6762">
      <c r="A6762" t="inlineStr">
        <is>
          <t>U-325396</t>
        </is>
      </c>
      <c r="B6762" s="41" t="n">
        <v>45108</v>
      </c>
      <c r="C6762" t="n">
        <v>16</v>
      </c>
      <c r="D6762" t="n">
        <v>2</v>
      </c>
    </row>
    <row r="6763">
      <c r="A6763" t="inlineStr">
        <is>
          <t>U-609ab2</t>
        </is>
      </c>
      <c r="B6763" s="41" t="n">
        <v>45536</v>
      </c>
      <c r="C6763" t="n">
        <v>10</v>
      </c>
      <c r="D6763" t="n">
        <v>0</v>
      </c>
    </row>
    <row r="6764">
      <c r="A6764" t="inlineStr">
        <is>
          <t>U-647164</t>
        </is>
      </c>
      <c r="B6764" s="41" t="n">
        <v>45444</v>
      </c>
      <c r="C6764" t="n">
        <v>9</v>
      </c>
      <c r="D6764" t="n">
        <v>0</v>
      </c>
    </row>
    <row r="6765">
      <c r="A6765" t="inlineStr">
        <is>
          <t>U-0d572c</t>
        </is>
      </c>
      <c r="B6765" s="41" t="n">
        <v>45292</v>
      </c>
      <c r="C6765" t="n">
        <v>12</v>
      </c>
      <c r="D6765" t="n">
        <v>3</v>
      </c>
    </row>
    <row r="6766">
      <c r="A6766" t="inlineStr">
        <is>
          <t>U-7c9113</t>
        </is>
      </c>
      <c r="B6766" s="41" t="n">
        <v>44986</v>
      </c>
      <c r="C6766" t="n">
        <v>15</v>
      </c>
      <c r="D6766" t="n">
        <v>5</v>
      </c>
    </row>
    <row r="6767">
      <c r="A6767" t="inlineStr">
        <is>
          <t>U-7d350b</t>
        </is>
      </c>
      <c r="B6767" s="41" t="n">
        <v>45505</v>
      </c>
      <c r="C6767" t="n">
        <v>9</v>
      </c>
      <c r="D6767" t="n">
        <v>2</v>
      </c>
    </row>
    <row r="6768">
      <c r="A6768" t="inlineStr">
        <is>
          <t>U-66ccbe</t>
        </is>
      </c>
      <c r="B6768" s="41" t="n">
        <v>45170</v>
      </c>
      <c r="C6768" t="n">
        <v>12</v>
      </c>
      <c r="D6768" t="n">
        <v>5</v>
      </c>
    </row>
    <row r="6769">
      <c r="A6769" t="inlineStr">
        <is>
          <t>U-aed926</t>
        </is>
      </c>
      <c r="B6769" s="41" t="n">
        <v>45352</v>
      </c>
      <c r="C6769" t="n">
        <v>14</v>
      </c>
      <c r="D6769" t="n">
        <v>0</v>
      </c>
    </row>
    <row r="6770">
      <c r="A6770" t="inlineStr">
        <is>
          <t>U-bbf4c4</t>
        </is>
      </c>
      <c r="B6770" s="41" t="n">
        <v>44986</v>
      </c>
      <c r="C6770" t="n">
        <v>9</v>
      </c>
      <c r="D6770" t="n">
        <v>0</v>
      </c>
    </row>
    <row r="6771">
      <c r="A6771" t="inlineStr">
        <is>
          <t>U-1211f6</t>
        </is>
      </c>
      <c r="B6771" s="41" t="n">
        <v>45413</v>
      </c>
      <c r="C6771" t="n">
        <v>14</v>
      </c>
      <c r="D6771" t="n">
        <v>0</v>
      </c>
    </row>
    <row r="6772">
      <c r="A6772" t="inlineStr">
        <is>
          <t>U-385650</t>
        </is>
      </c>
      <c r="B6772" s="41" t="n">
        <v>45566</v>
      </c>
      <c r="C6772" t="n">
        <v>10</v>
      </c>
      <c r="D6772" t="n">
        <v>2</v>
      </c>
    </row>
    <row r="6773">
      <c r="A6773" t="inlineStr">
        <is>
          <t>U-211b68</t>
        </is>
      </c>
      <c r="B6773" s="41" t="n">
        <v>45627</v>
      </c>
      <c r="C6773" t="n">
        <v>13</v>
      </c>
      <c r="D6773" t="n">
        <v>0</v>
      </c>
    </row>
    <row r="6774">
      <c r="A6774" t="inlineStr">
        <is>
          <t>U-12bc64</t>
        </is>
      </c>
      <c r="B6774" s="41" t="n">
        <v>45383</v>
      </c>
      <c r="C6774" t="n">
        <v>14</v>
      </c>
      <c r="D6774" t="n">
        <v>1</v>
      </c>
    </row>
    <row r="6775">
      <c r="A6775" t="inlineStr">
        <is>
          <t>U-43b169</t>
        </is>
      </c>
      <c r="B6775" s="41" t="n">
        <v>45078</v>
      </c>
      <c r="C6775" t="n">
        <v>7</v>
      </c>
      <c r="D6775" t="n">
        <v>0</v>
      </c>
    </row>
    <row r="6776">
      <c r="A6776" t="inlineStr">
        <is>
          <t>U-81f7ef</t>
        </is>
      </c>
      <c r="B6776" s="41" t="n">
        <v>45017</v>
      </c>
      <c r="C6776" t="n">
        <v>14</v>
      </c>
      <c r="D6776" t="n">
        <v>1</v>
      </c>
    </row>
    <row r="6777">
      <c r="A6777" t="inlineStr">
        <is>
          <t>U-891fe3</t>
        </is>
      </c>
      <c r="B6777" s="41" t="n">
        <v>45200</v>
      </c>
      <c r="C6777" t="n">
        <v>14</v>
      </c>
      <c r="D6777" t="n">
        <v>0</v>
      </c>
    </row>
    <row r="6778">
      <c r="A6778" t="inlineStr">
        <is>
          <t>U-c2911a</t>
        </is>
      </c>
      <c r="B6778" s="41" t="n">
        <v>45352</v>
      </c>
      <c r="C6778" t="n">
        <v>8</v>
      </c>
      <c r="D6778" t="n">
        <v>0</v>
      </c>
    </row>
    <row r="6779">
      <c r="A6779" t="inlineStr">
        <is>
          <t>U-2ab3cd</t>
        </is>
      </c>
      <c r="B6779" s="41" t="n">
        <v>45536</v>
      </c>
      <c r="C6779" t="n">
        <v>8</v>
      </c>
      <c r="D6779" t="n">
        <v>0</v>
      </c>
    </row>
    <row r="6780">
      <c r="A6780" t="inlineStr">
        <is>
          <t>U-7f0764</t>
        </is>
      </c>
      <c r="B6780" s="41" t="n">
        <v>44986</v>
      </c>
      <c r="C6780" t="n">
        <v>13</v>
      </c>
      <c r="D6780" t="n">
        <v>0</v>
      </c>
    </row>
    <row r="6781">
      <c r="A6781" t="inlineStr">
        <is>
          <t>U-bf0b59</t>
        </is>
      </c>
      <c r="B6781" s="41" t="n">
        <v>45444</v>
      </c>
      <c r="C6781" t="n">
        <v>14</v>
      </c>
      <c r="D6781" t="n">
        <v>0</v>
      </c>
    </row>
    <row r="6782">
      <c r="A6782" t="inlineStr">
        <is>
          <t>U-b5467b</t>
        </is>
      </c>
      <c r="B6782" s="41" t="n">
        <v>45352</v>
      </c>
      <c r="C6782" t="n">
        <v>11</v>
      </c>
      <c r="D6782" t="n">
        <v>0</v>
      </c>
    </row>
    <row r="6783">
      <c r="A6783" t="inlineStr">
        <is>
          <t>U-9ce90e</t>
        </is>
      </c>
      <c r="B6783" s="41" t="n">
        <v>45413</v>
      </c>
      <c r="C6783" t="n">
        <v>9</v>
      </c>
      <c r="D6783" t="n">
        <v>1</v>
      </c>
    </row>
    <row r="6784">
      <c r="A6784" t="inlineStr">
        <is>
          <t>U-9cf7ef</t>
        </is>
      </c>
      <c r="B6784" s="41" t="n">
        <v>45383</v>
      </c>
      <c r="C6784" t="n">
        <v>10</v>
      </c>
      <c r="D6784" t="n">
        <v>2</v>
      </c>
    </row>
    <row r="6785">
      <c r="A6785" t="inlineStr">
        <is>
          <t>U-b92a2b</t>
        </is>
      </c>
      <c r="B6785" s="41" t="n">
        <v>45170</v>
      </c>
      <c r="C6785" t="n">
        <v>12</v>
      </c>
      <c r="D6785" t="n">
        <v>0</v>
      </c>
    </row>
    <row r="6786">
      <c r="A6786" t="inlineStr">
        <is>
          <t>U-01d5d2</t>
        </is>
      </c>
      <c r="B6786" s="41" t="n">
        <v>45231</v>
      </c>
      <c r="C6786" t="n">
        <v>9</v>
      </c>
      <c r="D6786" t="n">
        <v>1</v>
      </c>
    </row>
    <row r="6787">
      <c r="A6787" t="inlineStr">
        <is>
          <t>U-e2128f</t>
        </is>
      </c>
      <c r="B6787" s="41" t="n">
        <v>45597</v>
      </c>
      <c r="C6787" t="n">
        <v>7</v>
      </c>
      <c r="D6787" t="n">
        <v>1</v>
      </c>
    </row>
    <row r="6788">
      <c r="A6788" t="inlineStr">
        <is>
          <t>U-58dd7e</t>
        </is>
      </c>
      <c r="B6788" s="41" t="n">
        <v>45474</v>
      </c>
      <c r="C6788" t="n">
        <v>10</v>
      </c>
      <c r="D6788" t="n">
        <v>1</v>
      </c>
    </row>
    <row r="6789">
      <c r="A6789" t="inlineStr">
        <is>
          <t>U-f7649b</t>
        </is>
      </c>
      <c r="B6789" s="41" t="n">
        <v>45505</v>
      </c>
      <c r="C6789" t="n">
        <v>11</v>
      </c>
      <c r="D6789" t="n">
        <v>0</v>
      </c>
    </row>
    <row r="6790">
      <c r="A6790" t="inlineStr">
        <is>
          <t>U-b126fa</t>
        </is>
      </c>
      <c r="B6790" s="41" t="n">
        <v>45413</v>
      </c>
      <c r="C6790" t="n">
        <v>17</v>
      </c>
      <c r="D6790" t="n">
        <v>0</v>
      </c>
    </row>
    <row r="6791">
      <c r="A6791" t="inlineStr">
        <is>
          <t>U-81bf88</t>
        </is>
      </c>
      <c r="B6791" s="41" t="n">
        <v>45566</v>
      </c>
      <c r="C6791" t="n">
        <v>7</v>
      </c>
      <c r="D6791" t="n">
        <v>0</v>
      </c>
    </row>
    <row r="6792">
      <c r="A6792" t="inlineStr">
        <is>
          <t>U-5f6d17</t>
        </is>
      </c>
      <c r="B6792" s="41" t="n">
        <v>45323</v>
      </c>
      <c r="C6792" t="n">
        <v>7</v>
      </c>
      <c r="D6792" t="n">
        <v>0</v>
      </c>
    </row>
    <row r="6793">
      <c r="A6793" t="inlineStr">
        <is>
          <t>U-604cd0</t>
        </is>
      </c>
      <c r="B6793" s="41" t="n">
        <v>45505</v>
      </c>
      <c r="C6793" t="n">
        <v>9</v>
      </c>
      <c r="D6793" t="n">
        <v>0</v>
      </c>
    </row>
    <row r="6794">
      <c r="A6794" t="inlineStr">
        <is>
          <t>U-0f45f8</t>
        </is>
      </c>
      <c r="B6794" s="41" t="n">
        <v>45444</v>
      </c>
      <c r="C6794" t="n">
        <v>10</v>
      </c>
      <c r="D6794" t="n">
        <v>0</v>
      </c>
    </row>
    <row r="6795">
      <c r="A6795" t="inlineStr">
        <is>
          <t>U-2f01ae</t>
        </is>
      </c>
      <c r="B6795" s="41" t="n">
        <v>45200</v>
      </c>
      <c r="C6795" t="n">
        <v>11</v>
      </c>
      <c r="D6795" t="n">
        <v>0</v>
      </c>
    </row>
    <row r="6796">
      <c r="A6796" t="inlineStr">
        <is>
          <t>U-baaa54</t>
        </is>
      </c>
      <c r="B6796" s="41" t="n">
        <v>45474</v>
      </c>
      <c r="C6796" t="n">
        <v>11</v>
      </c>
      <c r="D6796" t="n">
        <v>0</v>
      </c>
    </row>
    <row r="6797">
      <c r="A6797" t="inlineStr">
        <is>
          <t>U-ff0883</t>
        </is>
      </c>
      <c r="B6797" s="41" t="n">
        <v>45047</v>
      </c>
      <c r="C6797" t="n">
        <v>11</v>
      </c>
      <c r="D6797" t="n">
        <v>1</v>
      </c>
    </row>
    <row r="6798">
      <c r="A6798" t="inlineStr">
        <is>
          <t>U-a1e26e</t>
        </is>
      </c>
      <c r="B6798" s="41" t="n">
        <v>45505</v>
      </c>
      <c r="C6798" t="n">
        <v>10</v>
      </c>
      <c r="D6798" t="n">
        <v>0</v>
      </c>
    </row>
    <row r="6799">
      <c r="A6799" t="inlineStr">
        <is>
          <t>U-189e83</t>
        </is>
      </c>
      <c r="B6799" s="41" t="n">
        <v>45352</v>
      </c>
      <c r="C6799" t="n">
        <v>6</v>
      </c>
      <c r="D6799" t="n">
        <v>0</v>
      </c>
    </row>
    <row r="6800">
      <c r="A6800" t="inlineStr">
        <is>
          <t>U-350b66</t>
        </is>
      </c>
      <c r="B6800" s="41" t="n">
        <v>45627</v>
      </c>
      <c r="C6800" t="n">
        <v>13</v>
      </c>
      <c r="D6800" t="n">
        <v>2</v>
      </c>
    </row>
    <row r="6801">
      <c r="A6801" t="inlineStr">
        <is>
          <t>U-8cddc9</t>
        </is>
      </c>
      <c r="B6801" s="41" t="n">
        <v>45505</v>
      </c>
      <c r="C6801" t="n">
        <v>15</v>
      </c>
      <c r="D6801" t="n">
        <v>0</v>
      </c>
    </row>
    <row r="6802">
      <c r="A6802" t="inlineStr">
        <is>
          <t>U-87ccf7</t>
        </is>
      </c>
      <c r="B6802" s="41" t="n">
        <v>45078</v>
      </c>
      <c r="C6802" t="n">
        <v>6</v>
      </c>
      <c r="D6802" t="n">
        <v>2</v>
      </c>
    </row>
    <row r="6803">
      <c r="A6803" t="inlineStr">
        <is>
          <t>U-52a6fc</t>
        </is>
      </c>
      <c r="B6803" s="41" t="n">
        <v>45261</v>
      </c>
      <c r="C6803" t="n">
        <v>11</v>
      </c>
      <c r="D6803" t="n">
        <v>0</v>
      </c>
    </row>
    <row r="6804">
      <c r="A6804" t="inlineStr">
        <is>
          <t>U-988f09</t>
        </is>
      </c>
      <c r="B6804" s="41" t="n">
        <v>45383</v>
      </c>
      <c r="C6804" t="n">
        <v>7</v>
      </c>
      <c r="D6804" t="n">
        <v>0</v>
      </c>
    </row>
    <row r="6805">
      <c r="A6805" t="inlineStr">
        <is>
          <t>U-695e3d</t>
        </is>
      </c>
      <c r="B6805" s="41" t="n">
        <v>44927</v>
      </c>
      <c r="C6805" t="n">
        <v>8</v>
      </c>
      <c r="D6805" t="n">
        <v>2</v>
      </c>
    </row>
    <row r="6806">
      <c r="A6806" t="inlineStr">
        <is>
          <t>U-652ab3</t>
        </is>
      </c>
      <c r="B6806" s="41" t="n">
        <v>45383</v>
      </c>
      <c r="C6806" t="n">
        <v>7</v>
      </c>
      <c r="D6806" t="n">
        <v>1</v>
      </c>
    </row>
    <row r="6807">
      <c r="A6807" t="inlineStr">
        <is>
          <t>U-f369cb</t>
        </is>
      </c>
      <c r="B6807" s="41" t="n">
        <v>44927</v>
      </c>
      <c r="C6807" t="n">
        <v>16</v>
      </c>
      <c r="D6807" t="n">
        <v>1</v>
      </c>
    </row>
    <row r="6808">
      <c r="A6808" t="inlineStr">
        <is>
          <t>U-42206e</t>
        </is>
      </c>
      <c r="B6808" s="41" t="n">
        <v>45505</v>
      </c>
      <c r="C6808" t="n">
        <v>6</v>
      </c>
      <c r="D6808" t="n">
        <v>0</v>
      </c>
    </row>
    <row r="6809">
      <c r="A6809" t="inlineStr">
        <is>
          <t>U-8181be</t>
        </is>
      </c>
      <c r="B6809" s="41" t="n">
        <v>45597</v>
      </c>
      <c r="C6809" t="n">
        <v>14</v>
      </c>
      <c r="D6809" t="n">
        <v>0</v>
      </c>
    </row>
    <row r="6810">
      <c r="A6810" t="inlineStr">
        <is>
          <t>U-70dec9</t>
        </is>
      </c>
      <c r="B6810" s="41" t="n">
        <v>45413</v>
      </c>
      <c r="C6810" t="n">
        <v>7</v>
      </c>
      <c r="D6810" t="n">
        <v>0</v>
      </c>
    </row>
    <row r="6811">
      <c r="A6811" t="inlineStr">
        <is>
          <t>U-07a1c9</t>
        </is>
      </c>
      <c r="B6811" s="41" t="n">
        <v>44958</v>
      </c>
      <c r="C6811" t="n">
        <v>7</v>
      </c>
      <c r="D6811" t="n">
        <v>0</v>
      </c>
    </row>
    <row r="6812">
      <c r="A6812" t="inlineStr">
        <is>
          <t>U-f4676d</t>
        </is>
      </c>
      <c r="B6812" s="41" t="n">
        <v>44958</v>
      </c>
      <c r="C6812" t="n">
        <v>13</v>
      </c>
      <c r="D6812" t="n">
        <v>1</v>
      </c>
    </row>
    <row r="6813">
      <c r="A6813" t="inlineStr">
        <is>
          <t>U-87fcda</t>
        </is>
      </c>
      <c r="B6813" s="41" t="n">
        <v>45627</v>
      </c>
      <c r="C6813" t="n">
        <v>14</v>
      </c>
      <c r="D6813" t="n">
        <v>0</v>
      </c>
    </row>
    <row r="6814">
      <c r="A6814" t="inlineStr">
        <is>
          <t>U-8185d4</t>
        </is>
      </c>
      <c r="B6814" s="41" t="n">
        <v>45200</v>
      </c>
      <c r="C6814" t="n">
        <v>6</v>
      </c>
      <c r="D6814" t="n">
        <v>0</v>
      </c>
    </row>
    <row r="6815">
      <c r="A6815" t="inlineStr">
        <is>
          <t>U-da84ad</t>
        </is>
      </c>
      <c r="B6815" s="41" t="n">
        <v>45566</v>
      </c>
      <c r="C6815" t="n">
        <v>10</v>
      </c>
      <c r="D6815" t="n">
        <v>0</v>
      </c>
    </row>
    <row r="6816">
      <c r="A6816" t="inlineStr">
        <is>
          <t>U-144480</t>
        </is>
      </c>
      <c r="B6816" s="41" t="n">
        <v>45383</v>
      </c>
      <c r="C6816" t="n">
        <v>9</v>
      </c>
      <c r="D6816" t="n">
        <v>0</v>
      </c>
    </row>
    <row r="6817">
      <c r="A6817" t="inlineStr">
        <is>
          <t>U-9a58a0</t>
        </is>
      </c>
      <c r="B6817" s="41" t="n">
        <v>45323</v>
      </c>
      <c r="C6817" t="n">
        <v>10</v>
      </c>
      <c r="D6817" t="n">
        <v>0</v>
      </c>
    </row>
    <row r="6818">
      <c r="A6818" t="inlineStr">
        <is>
          <t>U-e576f9</t>
        </is>
      </c>
      <c r="B6818" s="41" t="n">
        <v>45200</v>
      </c>
      <c r="C6818" t="n">
        <v>8</v>
      </c>
      <c r="D6818" t="n">
        <v>0</v>
      </c>
    </row>
    <row r="6819">
      <c r="A6819" t="inlineStr">
        <is>
          <t>U-6c7c85</t>
        </is>
      </c>
      <c r="B6819" s="41" t="n">
        <v>45261</v>
      </c>
      <c r="C6819" t="n">
        <v>12</v>
      </c>
      <c r="D6819" t="n">
        <v>0</v>
      </c>
    </row>
    <row r="6820">
      <c r="A6820" t="inlineStr">
        <is>
          <t>U-14be93</t>
        </is>
      </c>
      <c r="B6820" s="41" t="n">
        <v>45597</v>
      </c>
      <c r="C6820" t="n">
        <v>11</v>
      </c>
      <c r="D6820" t="n">
        <v>0</v>
      </c>
    </row>
    <row r="6821">
      <c r="A6821" t="inlineStr">
        <is>
          <t>U-02c74b</t>
        </is>
      </c>
      <c r="B6821" s="41" t="n">
        <v>45261</v>
      </c>
      <c r="C6821" t="n">
        <v>3</v>
      </c>
      <c r="D6821" t="n">
        <v>0</v>
      </c>
    </row>
    <row r="6822">
      <c r="A6822" t="inlineStr">
        <is>
          <t>U-c6a017</t>
        </is>
      </c>
      <c r="B6822" s="41" t="n">
        <v>45627</v>
      </c>
      <c r="C6822" t="n">
        <v>13</v>
      </c>
      <c r="D6822" t="n">
        <v>3</v>
      </c>
    </row>
    <row r="6823">
      <c r="A6823" t="inlineStr">
        <is>
          <t>U-b9d155</t>
        </is>
      </c>
      <c r="B6823" s="41" t="n">
        <v>45261</v>
      </c>
      <c r="C6823" t="n">
        <v>14</v>
      </c>
      <c r="D6823" t="n">
        <v>0</v>
      </c>
    </row>
    <row r="6824">
      <c r="A6824" t="inlineStr">
        <is>
          <t>U-aa6e55</t>
        </is>
      </c>
      <c r="B6824" s="41" t="n">
        <v>45078</v>
      </c>
      <c r="C6824" t="n">
        <v>12</v>
      </c>
      <c r="D6824" t="n">
        <v>0</v>
      </c>
    </row>
    <row r="6825">
      <c r="A6825" t="inlineStr">
        <is>
          <t>U-da0578</t>
        </is>
      </c>
      <c r="B6825" s="41" t="n">
        <v>45444</v>
      </c>
      <c r="C6825" t="n">
        <v>9</v>
      </c>
      <c r="D6825" t="n">
        <v>1</v>
      </c>
    </row>
    <row r="6826">
      <c r="A6826" t="inlineStr">
        <is>
          <t>U-488cd1</t>
        </is>
      </c>
      <c r="B6826" s="41" t="n">
        <v>45505</v>
      </c>
      <c r="C6826" t="n">
        <v>9</v>
      </c>
      <c r="D6826" t="n">
        <v>0</v>
      </c>
    </row>
    <row r="6827">
      <c r="A6827" t="inlineStr">
        <is>
          <t>U-6c5072</t>
        </is>
      </c>
      <c r="B6827" s="41" t="n">
        <v>45413</v>
      </c>
      <c r="C6827" t="n">
        <v>11</v>
      </c>
      <c r="D6827" t="n">
        <v>0</v>
      </c>
    </row>
    <row r="6828">
      <c r="A6828" t="inlineStr">
        <is>
          <t>U-10cb40</t>
        </is>
      </c>
      <c r="B6828" s="41" t="n">
        <v>45200</v>
      </c>
      <c r="C6828" t="n">
        <v>7</v>
      </c>
      <c r="D6828" t="n">
        <v>0</v>
      </c>
    </row>
    <row r="6829">
      <c r="A6829" t="inlineStr">
        <is>
          <t>U-c3aa04</t>
        </is>
      </c>
      <c r="B6829" s="41" t="n">
        <v>44927</v>
      </c>
      <c r="C6829" t="n">
        <v>13</v>
      </c>
      <c r="D6829" t="n">
        <v>0</v>
      </c>
    </row>
    <row r="6830">
      <c r="A6830" t="inlineStr">
        <is>
          <t>U-cac619</t>
        </is>
      </c>
      <c r="B6830" s="41" t="n">
        <v>45536</v>
      </c>
      <c r="C6830" t="n">
        <v>7</v>
      </c>
      <c r="D6830" t="n">
        <v>0</v>
      </c>
    </row>
    <row r="6831">
      <c r="A6831" t="inlineStr">
        <is>
          <t>U-d8899f</t>
        </is>
      </c>
      <c r="B6831" s="41" t="n">
        <v>45383</v>
      </c>
      <c r="C6831" t="n">
        <v>4</v>
      </c>
      <c r="D6831" t="n">
        <v>0</v>
      </c>
    </row>
    <row r="6832">
      <c r="A6832" t="inlineStr">
        <is>
          <t>U-49405f</t>
        </is>
      </c>
      <c r="B6832" s="41" t="n">
        <v>45474</v>
      </c>
      <c r="C6832" t="n">
        <v>10</v>
      </c>
      <c r="D6832" t="n">
        <v>0</v>
      </c>
    </row>
    <row r="6833">
      <c r="A6833" t="inlineStr">
        <is>
          <t>U-1f0344</t>
        </is>
      </c>
      <c r="B6833" s="41" t="n">
        <v>45627</v>
      </c>
      <c r="C6833" t="n">
        <v>6</v>
      </c>
      <c r="D6833" t="n">
        <v>0</v>
      </c>
    </row>
    <row r="6834">
      <c r="A6834" t="inlineStr">
        <is>
          <t>U-b3fe5d</t>
        </is>
      </c>
      <c r="B6834" s="41" t="n">
        <v>45413</v>
      </c>
      <c r="C6834" t="n">
        <v>18</v>
      </c>
      <c r="D6834" t="n">
        <v>0</v>
      </c>
    </row>
    <row r="6835">
      <c r="A6835" t="inlineStr">
        <is>
          <t>U-5085b0</t>
        </is>
      </c>
      <c r="B6835" s="41" t="n">
        <v>45352</v>
      </c>
      <c r="C6835" t="n">
        <v>10</v>
      </c>
      <c r="D6835" t="n">
        <v>0</v>
      </c>
    </row>
    <row r="6836">
      <c r="A6836" t="inlineStr">
        <is>
          <t>U-4fcb9d</t>
        </is>
      </c>
      <c r="B6836" s="41" t="n">
        <v>45413</v>
      </c>
      <c r="C6836" t="n">
        <v>12</v>
      </c>
      <c r="D6836" t="n">
        <v>3</v>
      </c>
    </row>
    <row r="6837">
      <c r="A6837" t="inlineStr">
        <is>
          <t>U-801ad6</t>
        </is>
      </c>
      <c r="B6837" s="41" t="n">
        <v>45047</v>
      </c>
      <c r="C6837" t="n">
        <v>9</v>
      </c>
      <c r="D6837" t="n">
        <v>1</v>
      </c>
    </row>
    <row r="6838">
      <c r="A6838" t="inlineStr">
        <is>
          <t>U-fc2d49</t>
        </is>
      </c>
      <c r="B6838" s="41" t="n">
        <v>45352</v>
      </c>
      <c r="C6838" t="n">
        <v>9</v>
      </c>
      <c r="D6838" t="n">
        <v>1</v>
      </c>
    </row>
    <row r="6839">
      <c r="A6839" t="inlineStr">
        <is>
          <t>U-ff2855</t>
        </is>
      </c>
      <c r="B6839" s="41" t="n">
        <v>45505</v>
      </c>
      <c r="C6839" t="n">
        <v>10</v>
      </c>
      <c r="D6839" t="n">
        <v>0</v>
      </c>
    </row>
    <row r="6840">
      <c r="A6840" t="inlineStr">
        <is>
          <t>U-b2ad48</t>
        </is>
      </c>
      <c r="B6840" s="41" t="n">
        <v>45597</v>
      </c>
      <c r="C6840" t="n">
        <v>13</v>
      </c>
      <c r="D6840" t="n">
        <v>0</v>
      </c>
    </row>
    <row r="6841">
      <c r="A6841" t="inlineStr">
        <is>
          <t>U-7d58e4</t>
        </is>
      </c>
      <c r="B6841" s="41" t="n">
        <v>44927</v>
      </c>
      <c r="C6841" t="n">
        <v>11</v>
      </c>
      <c r="D6841" t="n">
        <v>0</v>
      </c>
    </row>
    <row r="6842">
      <c r="A6842" t="inlineStr">
        <is>
          <t>U-87e024</t>
        </is>
      </c>
      <c r="B6842" s="41" t="n">
        <v>45536</v>
      </c>
      <c r="C6842" t="n">
        <v>10</v>
      </c>
      <c r="D6842" t="n">
        <v>0</v>
      </c>
    </row>
    <row r="6843">
      <c r="A6843" t="inlineStr">
        <is>
          <t>U-b64430</t>
        </is>
      </c>
      <c r="B6843" s="41" t="n">
        <v>45017</v>
      </c>
      <c r="C6843" t="n">
        <v>9</v>
      </c>
      <c r="D6843" t="n">
        <v>2</v>
      </c>
    </row>
    <row r="6844">
      <c r="A6844" t="inlineStr">
        <is>
          <t>U-fb28ba</t>
        </is>
      </c>
      <c r="B6844" s="41" t="n">
        <v>45352</v>
      </c>
      <c r="C6844" t="n">
        <v>7</v>
      </c>
      <c r="D6844" t="n">
        <v>1</v>
      </c>
    </row>
    <row r="6845">
      <c r="A6845" t="inlineStr">
        <is>
          <t>U-19b9f7</t>
        </is>
      </c>
      <c r="B6845" s="41" t="n">
        <v>44986</v>
      </c>
      <c r="C6845" t="n">
        <v>6</v>
      </c>
      <c r="D6845" t="n">
        <v>2</v>
      </c>
    </row>
    <row r="6846">
      <c r="A6846" t="inlineStr">
        <is>
          <t>U-99af35</t>
        </is>
      </c>
      <c r="B6846" s="41" t="n">
        <v>45139</v>
      </c>
      <c r="C6846" t="n">
        <v>8</v>
      </c>
      <c r="D6846" t="n">
        <v>1</v>
      </c>
    </row>
    <row r="6847">
      <c r="A6847" t="inlineStr">
        <is>
          <t>U-0be265</t>
        </is>
      </c>
      <c r="B6847" s="41" t="n">
        <v>44927</v>
      </c>
      <c r="C6847" t="n">
        <v>9</v>
      </c>
      <c r="D6847" t="n">
        <v>0</v>
      </c>
    </row>
    <row r="6848">
      <c r="A6848" t="inlineStr">
        <is>
          <t>U-e3a4f4</t>
        </is>
      </c>
      <c r="B6848" s="41" t="n">
        <v>45139</v>
      </c>
      <c r="C6848" t="n">
        <v>11</v>
      </c>
      <c r="D6848" t="n">
        <v>0</v>
      </c>
    </row>
    <row r="6849">
      <c r="A6849" t="inlineStr">
        <is>
          <t>U-f91b35</t>
        </is>
      </c>
      <c r="B6849" s="41" t="n">
        <v>45047</v>
      </c>
      <c r="C6849" t="n">
        <v>12</v>
      </c>
      <c r="D6849" t="n">
        <v>0</v>
      </c>
    </row>
    <row r="6850">
      <c r="A6850" t="inlineStr">
        <is>
          <t>U-a186c9</t>
        </is>
      </c>
      <c r="B6850" s="41" t="n">
        <v>45139</v>
      </c>
      <c r="C6850" t="n">
        <v>8</v>
      </c>
      <c r="D6850" t="n">
        <v>0</v>
      </c>
    </row>
    <row r="6851">
      <c r="A6851" t="inlineStr">
        <is>
          <t>U-56303f</t>
        </is>
      </c>
      <c r="B6851" s="41" t="n">
        <v>45078</v>
      </c>
      <c r="C6851" t="n">
        <v>10</v>
      </c>
      <c r="D6851" t="n">
        <v>0</v>
      </c>
    </row>
    <row r="6852">
      <c r="A6852" t="inlineStr">
        <is>
          <t>U-1e6403</t>
        </is>
      </c>
      <c r="B6852" s="41" t="n">
        <v>45474</v>
      </c>
      <c r="C6852" t="n">
        <v>12</v>
      </c>
      <c r="D6852" t="n">
        <v>0</v>
      </c>
    </row>
    <row r="6853">
      <c r="A6853" t="inlineStr">
        <is>
          <t>U-9103bd</t>
        </is>
      </c>
      <c r="B6853" s="41" t="n">
        <v>45597</v>
      </c>
      <c r="C6853" t="n">
        <v>13</v>
      </c>
      <c r="D6853" t="n">
        <v>2</v>
      </c>
    </row>
    <row r="6854">
      <c r="A6854" t="inlineStr">
        <is>
          <t>U-a5c3a1</t>
        </is>
      </c>
      <c r="B6854" s="41" t="n">
        <v>45047</v>
      </c>
      <c r="C6854" t="n">
        <v>10</v>
      </c>
      <c r="D6854" t="n">
        <v>0</v>
      </c>
    </row>
    <row r="6855">
      <c r="A6855" t="inlineStr">
        <is>
          <t>U-03e051</t>
        </is>
      </c>
      <c r="B6855" s="41" t="n">
        <v>45352</v>
      </c>
      <c r="C6855" t="n">
        <v>8</v>
      </c>
      <c r="D6855" t="n">
        <v>0</v>
      </c>
    </row>
    <row r="6856">
      <c r="A6856" t="inlineStr">
        <is>
          <t>U-6f9344</t>
        </is>
      </c>
      <c r="B6856" s="41" t="n">
        <v>44986</v>
      </c>
      <c r="C6856" t="n">
        <v>12</v>
      </c>
      <c r="D6856" t="n">
        <v>0</v>
      </c>
    </row>
    <row r="6857">
      <c r="A6857" t="inlineStr">
        <is>
          <t>U-ac6b83</t>
        </is>
      </c>
      <c r="B6857" s="41" t="n">
        <v>45474</v>
      </c>
      <c r="C6857" t="n">
        <v>11</v>
      </c>
      <c r="D6857" t="n">
        <v>0</v>
      </c>
    </row>
    <row r="6858">
      <c r="A6858" t="inlineStr">
        <is>
          <t>U-bdd973</t>
        </is>
      </c>
      <c r="B6858" s="41" t="n">
        <v>45352</v>
      </c>
      <c r="C6858" t="n">
        <v>13</v>
      </c>
      <c r="D6858" t="n">
        <v>0</v>
      </c>
    </row>
    <row r="6859">
      <c r="A6859" t="inlineStr">
        <is>
          <t>U-8a5b5e</t>
        </is>
      </c>
      <c r="B6859" s="41" t="n">
        <v>44986</v>
      </c>
      <c r="C6859" t="n">
        <v>9</v>
      </c>
      <c r="D6859" t="n">
        <v>0</v>
      </c>
    </row>
    <row r="6860">
      <c r="A6860" t="inlineStr">
        <is>
          <t>U-4b7b40</t>
        </is>
      </c>
      <c r="B6860" s="41" t="n">
        <v>45139</v>
      </c>
      <c r="C6860" t="n">
        <v>12</v>
      </c>
      <c r="D6860" t="n">
        <v>4</v>
      </c>
    </row>
    <row r="6861">
      <c r="A6861" t="inlineStr">
        <is>
          <t>U-2e2464</t>
        </is>
      </c>
      <c r="B6861" s="41" t="n">
        <v>45536</v>
      </c>
      <c r="C6861" t="n">
        <v>9</v>
      </c>
      <c r="D6861" t="n">
        <v>3</v>
      </c>
    </row>
    <row r="6862">
      <c r="A6862" t="inlineStr">
        <is>
          <t>U-30fc5b</t>
        </is>
      </c>
      <c r="B6862" s="41" t="n">
        <v>45566</v>
      </c>
      <c r="C6862" t="n">
        <v>13</v>
      </c>
      <c r="D6862" t="n">
        <v>0</v>
      </c>
    </row>
    <row r="6863">
      <c r="A6863" t="inlineStr">
        <is>
          <t>U-713278</t>
        </is>
      </c>
      <c r="B6863" s="41" t="n">
        <v>45139</v>
      </c>
      <c r="C6863" t="n">
        <v>10</v>
      </c>
      <c r="D6863" t="n">
        <v>3</v>
      </c>
    </row>
    <row r="6864">
      <c r="A6864" t="inlineStr">
        <is>
          <t>U-ad4545</t>
        </is>
      </c>
      <c r="B6864" s="41" t="n">
        <v>45474</v>
      </c>
      <c r="C6864" t="n">
        <v>5</v>
      </c>
      <c r="D6864" t="n">
        <v>0</v>
      </c>
    </row>
    <row r="6865">
      <c r="A6865" t="inlineStr">
        <is>
          <t>U-56a4fe</t>
        </is>
      </c>
      <c r="B6865" s="41" t="n">
        <v>45597</v>
      </c>
      <c r="C6865" t="n">
        <v>11</v>
      </c>
      <c r="D6865" t="n">
        <v>0</v>
      </c>
    </row>
    <row r="6866">
      <c r="A6866" t="inlineStr">
        <is>
          <t>U-0799e6</t>
        </is>
      </c>
      <c r="B6866" s="41" t="n">
        <v>45413</v>
      </c>
      <c r="C6866" t="n">
        <v>9</v>
      </c>
      <c r="D6866" t="n">
        <v>0</v>
      </c>
    </row>
    <row r="6867">
      <c r="A6867" t="inlineStr">
        <is>
          <t>U-526125</t>
        </is>
      </c>
      <c r="B6867" s="41" t="n">
        <v>45383</v>
      </c>
      <c r="C6867" t="n">
        <v>9</v>
      </c>
      <c r="D6867" t="n">
        <v>2</v>
      </c>
    </row>
    <row r="6868">
      <c r="A6868" t="inlineStr">
        <is>
          <t>U-88bc2d</t>
        </is>
      </c>
      <c r="B6868" s="41" t="n">
        <v>45566</v>
      </c>
      <c r="C6868" t="n">
        <v>9</v>
      </c>
      <c r="D6868" t="n">
        <v>0</v>
      </c>
    </row>
    <row r="6869">
      <c r="A6869" t="inlineStr">
        <is>
          <t>U-bdd275</t>
        </is>
      </c>
      <c r="B6869" s="41" t="n">
        <v>45170</v>
      </c>
      <c r="C6869" t="n">
        <v>6</v>
      </c>
      <c r="D6869" t="n">
        <v>1</v>
      </c>
    </row>
    <row r="6870">
      <c r="A6870" t="inlineStr">
        <is>
          <t>U-7593eb</t>
        </is>
      </c>
      <c r="B6870" s="41" t="n">
        <v>45413</v>
      </c>
      <c r="C6870" t="n">
        <v>10</v>
      </c>
      <c r="D6870" t="n">
        <v>0</v>
      </c>
    </row>
    <row r="6871">
      <c r="A6871" t="inlineStr">
        <is>
          <t>U-048001</t>
        </is>
      </c>
      <c r="B6871" s="41" t="n">
        <v>45505</v>
      </c>
      <c r="C6871" t="n">
        <v>9</v>
      </c>
      <c r="D6871" t="n">
        <v>0</v>
      </c>
    </row>
    <row r="6872">
      <c r="A6872" t="inlineStr">
        <is>
          <t>U-d32b27</t>
        </is>
      </c>
      <c r="B6872" s="41" t="n">
        <v>45078</v>
      </c>
      <c r="C6872" t="n">
        <v>2</v>
      </c>
      <c r="D6872" t="n">
        <v>1</v>
      </c>
    </row>
    <row r="6873">
      <c r="A6873" t="inlineStr">
        <is>
          <t>U-14d79b</t>
        </is>
      </c>
      <c r="B6873" s="41" t="n">
        <v>45261</v>
      </c>
      <c r="C6873" t="n">
        <v>11</v>
      </c>
      <c r="D6873" t="n">
        <v>3</v>
      </c>
    </row>
    <row r="6874">
      <c r="A6874" t="inlineStr">
        <is>
          <t>U-87d551</t>
        </is>
      </c>
      <c r="B6874" s="41" t="n">
        <v>45352</v>
      </c>
      <c r="C6874" t="n">
        <v>9</v>
      </c>
      <c r="D6874" t="n">
        <v>0</v>
      </c>
    </row>
    <row r="6875">
      <c r="A6875" t="inlineStr">
        <is>
          <t>U-8dbf2d</t>
        </is>
      </c>
      <c r="B6875" s="41" t="n">
        <v>45597</v>
      </c>
      <c r="C6875" t="n">
        <v>9</v>
      </c>
      <c r="D6875" t="n">
        <v>0</v>
      </c>
    </row>
    <row r="6876">
      <c r="A6876" t="inlineStr">
        <is>
          <t>U-689afe</t>
        </is>
      </c>
      <c r="B6876" s="41" t="n">
        <v>45627</v>
      </c>
      <c r="C6876" t="n">
        <v>11</v>
      </c>
      <c r="D6876" t="n">
        <v>0</v>
      </c>
    </row>
    <row r="6877">
      <c r="A6877" t="inlineStr">
        <is>
          <t>U-afe069</t>
        </is>
      </c>
      <c r="B6877" s="41" t="n">
        <v>45474</v>
      </c>
      <c r="C6877" t="n">
        <v>9</v>
      </c>
      <c r="D6877" t="n">
        <v>0</v>
      </c>
    </row>
    <row r="6878">
      <c r="A6878" t="inlineStr">
        <is>
          <t>U-ff0acc</t>
        </is>
      </c>
      <c r="B6878" s="41" t="n">
        <v>45170</v>
      </c>
      <c r="C6878" t="n">
        <v>11</v>
      </c>
      <c r="D6878" t="n">
        <v>0</v>
      </c>
    </row>
    <row r="6879">
      <c r="A6879" t="inlineStr">
        <is>
          <t>U-0775bd</t>
        </is>
      </c>
      <c r="B6879" s="41" t="n">
        <v>45200</v>
      </c>
      <c r="C6879" t="n">
        <v>12</v>
      </c>
      <c r="D6879" t="n">
        <v>0</v>
      </c>
    </row>
    <row r="6880">
      <c r="A6880" t="inlineStr">
        <is>
          <t>U-c2f072</t>
        </is>
      </c>
      <c r="B6880" s="41" t="n">
        <v>45444</v>
      </c>
      <c r="C6880" t="n">
        <v>10</v>
      </c>
      <c r="D6880" t="n">
        <v>1</v>
      </c>
    </row>
    <row r="6881">
      <c r="A6881" t="inlineStr">
        <is>
          <t>U-26c8b1</t>
        </is>
      </c>
      <c r="B6881" s="41" t="n">
        <v>45444</v>
      </c>
      <c r="C6881" t="n">
        <v>7</v>
      </c>
      <c r="D6881" t="n">
        <v>0</v>
      </c>
    </row>
    <row r="6882">
      <c r="A6882" t="inlineStr">
        <is>
          <t>U-e2c364</t>
        </is>
      </c>
      <c r="B6882" s="41" t="n">
        <v>45413</v>
      </c>
      <c r="C6882" t="n">
        <v>11</v>
      </c>
      <c r="D6882" t="n">
        <v>0</v>
      </c>
    </row>
    <row r="6883">
      <c r="A6883" t="inlineStr">
        <is>
          <t>U-d04d23</t>
        </is>
      </c>
      <c r="B6883" s="41" t="n">
        <v>44958</v>
      </c>
      <c r="C6883" t="n">
        <v>9</v>
      </c>
      <c r="D6883" t="n">
        <v>0</v>
      </c>
    </row>
    <row r="6884">
      <c r="A6884" t="inlineStr">
        <is>
          <t>U-7856c0</t>
        </is>
      </c>
      <c r="B6884" s="41" t="n">
        <v>45292</v>
      </c>
      <c r="C6884" t="n">
        <v>6</v>
      </c>
      <c r="D6884" t="n">
        <v>0</v>
      </c>
    </row>
    <row r="6885">
      <c r="A6885" t="inlineStr">
        <is>
          <t>U-eff8df</t>
        </is>
      </c>
      <c r="B6885" s="41" t="n">
        <v>45231</v>
      </c>
      <c r="C6885" t="n">
        <v>10</v>
      </c>
      <c r="D6885" t="n">
        <v>3</v>
      </c>
    </row>
    <row r="6886">
      <c r="A6886" t="inlineStr">
        <is>
          <t>U-2e89e7</t>
        </is>
      </c>
      <c r="B6886" s="41" t="n">
        <v>45231</v>
      </c>
      <c r="C6886" t="n">
        <v>10</v>
      </c>
      <c r="D6886" t="n">
        <v>0</v>
      </c>
    </row>
    <row r="6887">
      <c r="A6887" t="inlineStr">
        <is>
          <t>U-1db2d2</t>
        </is>
      </c>
      <c r="B6887" s="41" t="n">
        <v>45597</v>
      </c>
      <c r="C6887" t="n">
        <v>11</v>
      </c>
      <c r="D6887" t="n">
        <v>0</v>
      </c>
    </row>
    <row r="6888">
      <c r="A6888" t="inlineStr">
        <is>
          <t>U-becfa7</t>
        </is>
      </c>
      <c r="B6888" s="41" t="n">
        <v>44927</v>
      </c>
      <c r="C6888" t="n">
        <v>6</v>
      </c>
      <c r="D6888" t="n">
        <v>0</v>
      </c>
    </row>
    <row r="6889">
      <c r="A6889" t="inlineStr">
        <is>
          <t>U-c79a6a</t>
        </is>
      </c>
      <c r="B6889" s="41" t="n">
        <v>44986</v>
      </c>
      <c r="C6889" t="n">
        <v>13</v>
      </c>
      <c r="D6889" t="n">
        <v>2</v>
      </c>
    </row>
    <row r="6890">
      <c r="A6890" t="inlineStr">
        <is>
          <t>U-1b9252</t>
        </is>
      </c>
      <c r="B6890" s="41" t="n">
        <v>45505</v>
      </c>
      <c r="C6890" t="n">
        <v>8</v>
      </c>
      <c r="D6890" t="n">
        <v>3</v>
      </c>
    </row>
    <row r="6891">
      <c r="A6891" t="inlineStr">
        <is>
          <t>U-d55578</t>
        </is>
      </c>
      <c r="B6891" s="41" t="n">
        <v>45200</v>
      </c>
      <c r="C6891" t="n">
        <v>5</v>
      </c>
      <c r="D6891" t="n">
        <v>2</v>
      </c>
    </row>
    <row r="6892">
      <c r="A6892" t="inlineStr">
        <is>
          <t>U-825c22</t>
        </is>
      </c>
      <c r="B6892" s="41" t="n">
        <v>44958</v>
      </c>
      <c r="C6892" t="n">
        <v>7</v>
      </c>
      <c r="D6892" t="n">
        <v>0</v>
      </c>
    </row>
    <row r="6893">
      <c r="A6893" t="inlineStr">
        <is>
          <t>U-553667</t>
        </is>
      </c>
      <c r="B6893" s="41" t="n">
        <v>45352</v>
      </c>
      <c r="C6893" t="n">
        <v>14</v>
      </c>
      <c r="D6893" t="n">
        <v>5</v>
      </c>
    </row>
    <row r="6894">
      <c r="A6894" t="inlineStr">
        <is>
          <t>U-9d4c8a</t>
        </is>
      </c>
      <c r="B6894" s="41" t="n">
        <v>45536</v>
      </c>
      <c r="C6894" t="n">
        <v>8</v>
      </c>
      <c r="D6894" t="n">
        <v>1</v>
      </c>
    </row>
    <row r="6895">
      <c r="A6895" t="inlineStr">
        <is>
          <t>U-c63f00</t>
        </is>
      </c>
      <c r="B6895" s="41" t="n">
        <v>45231</v>
      </c>
      <c r="C6895" t="n">
        <v>10</v>
      </c>
      <c r="D6895" t="n">
        <v>0</v>
      </c>
    </row>
    <row r="6896">
      <c r="A6896" t="inlineStr">
        <is>
          <t>U-c92e12</t>
        </is>
      </c>
      <c r="B6896" s="41" t="n">
        <v>45139</v>
      </c>
      <c r="C6896" t="n">
        <v>12</v>
      </c>
      <c r="D6896" t="n">
        <v>0</v>
      </c>
    </row>
    <row r="6897">
      <c r="A6897" t="inlineStr">
        <is>
          <t>U-e3c8b9</t>
        </is>
      </c>
      <c r="B6897" s="41" t="n">
        <v>45597</v>
      </c>
      <c r="C6897" t="n">
        <v>11</v>
      </c>
      <c r="D6897" t="n">
        <v>0</v>
      </c>
    </row>
    <row r="6898">
      <c r="A6898" t="inlineStr">
        <is>
          <t>U-268482</t>
        </is>
      </c>
      <c r="B6898" s="41" t="n">
        <v>45231</v>
      </c>
      <c r="C6898" t="n">
        <v>8</v>
      </c>
      <c r="D6898" t="n">
        <v>0</v>
      </c>
    </row>
    <row r="6899">
      <c r="A6899" t="inlineStr">
        <is>
          <t>U-3a42a2</t>
        </is>
      </c>
      <c r="B6899" s="41" t="n">
        <v>45323</v>
      </c>
      <c r="C6899" t="n">
        <v>11</v>
      </c>
      <c r="D6899" t="n">
        <v>0</v>
      </c>
    </row>
    <row r="6900">
      <c r="A6900" t="inlineStr">
        <is>
          <t>U-e9bf6f</t>
        </is>
      </c>
      <c r="B6900" s="41" t="n">
        <v>45139</v>
      </c>
      <c r="C6900" t="n">
        <v>6</v>
      </c>
      <c r="D6900" t="n">
        <v>0</v>
      </c>
    </row>
    <row r="6901">
      <c r="A6901" t="inlineStr">
        <is>
          <t>U-cbc025</t>
        </is>
      </c>
      <c r="B6901" s="41" t="n">
        <v>45627</v>
      </c>
      <c r="C6901" t="n">
        <v>11</v>
      </c>
      <c r="D6901" t="n">
        <v>2</v>
      </c>
    </row>
    <row r="6902">
      <c r="A6902" t="inlineStr">
        <is>
          <t>U-fb2ae0</t>
        </is>
      </c>
      <c r="B6902" s="41" t="n">
        <v>45505</v>
      </c>
      <c r="C6902" t="n">
        <v>7</v>
      </c>
      <c r="D6902" t="n">
        <v>0</v>
      </c>
    </row>
    <row r="6903">
      <c r="A6903" t="inlineStr">
        <is>
          <t>U-044b82</t>
        </is>
      </c>
      <c r="B6903" s="41" t="n">
        <v>45292</v>
      </c>
      <c r="C6903" t="n">
        <v>8</v>
      </c>
      <c r="D6903" t="n">
        <v>0</v>
      </c>
    </row>
    <row r="6904">
      <c r="A6904" t="inlineStr">
        <is>
          <t>U-269bfe</t>
        </is>
      </c>
      <c r="B6904" s="41" t="n">
        <v>45139</v>
      </c>
      <c r="C6904" t="n">
        <v>10</v>
      </c>
      <c r="D6904" t="n">
        <v>0</v>
      </c>
    </row>
    <row r="6905">
      <c r="A6905" t="inlineStr">
        <is>
          <t>U-b8fdac</t>
        </is>
      </c>
      <c r="B6905" s="41" t="n">
        <v>45627</v>
      </c>
      <c r="C6905" t="n">
        <v>14</v>
      </c>
      <c r="D6905" t="n">
        <v>0</v>
      </c>
    </row>
    <row r="6906">
      <c r="A6906" t="inlineStr">
        <is>
          <t>U-2e998f</t>
        </is>
      </c>
      <c r="B6906" s="41" t="n">
        <v>45139</v>
      </c>
      <c r="C6906" t="n">
        <v>10</v>
      </c>
      <c r="D6906" t="n">
        <v>0</v>
      </c>
    </row>
    <row r="6907">
      <c r="A6907" t="inlineStr">
        <is>
          <t>U-a92214</t>
        </is>
      </c>
      <c r="B6907" s="41" t="n">
        <v>44986</v>
      </c>
      <c r="C6907" t="n">
        <v>7</v>
      </c>
      <c r="D6907" t="n">
        <v>2</v>
      </c>
    </row>
    <row r="6908">
      <c r="A6908" t="inlineStr">
        <is>
          <t>U-750130</t>
        </is>
      </c>
      <c r="B6908" s="41" t="n">
        <v>45505</v>
      </c>
      <c r="C6908" t="n">
        <v>11</v>
      </c>
      <c r="D6908" t="n">
        <v>0</v>
      </c>
    </row>
    <row r="6909">
      <c r="A6909" t="inlineStr">
        <is>
          <t>U-a4d7fe</t>
        </is>
      </c>
      <c r="B6909" s="41" t="n">
        <v>44986</v>
      </c>
      <c r="C6909" t="n">
        <v>9</v>
      </c>
      <c r="D6909" t="n">
        <v>3</v>
      </c>
    </row>
    <row r="6910">
      <c r="A6910" t="inlineStr">
        <is>
          <t>U-7f9ef4</t>
        </is>
      </c>
      <c r="B6910" s="41" t="n">
        <v>45597</v>
      </c>
      <c r="C6910" t="n">
        <v>9</v>
      </c>
      <c r="D6910" t="n">
        <v>0</v>
      </c>
    </row>
    <row r="6911">
      <c r="A6911" t="inlineStr">
        <is>
          <t>U-eebc9c</t>
        </is>
      </c>
      <c r="B6911" s="41" t="n">
        <v>45352</v>
      </c>
      <c r="C6911" t="n">
        <v>6</v>
      </c>
      <c r="D6911" t="n">
        <v>0</v>
      </c>
    </row>
    <row r="6912">
      <c r="A6912" t="inlineStr">
        <is>
          <t>U-8262bd</t>
        </is>
      </c>
      <c r="B6912" s="41" t="n">
        <v>45292</v>
      </c>
      <c r="C6912" t="n">
        <v>13</v>
      </c>
      <c r="D6912" t="n">
        <v>0</v>
      </c>
    </row>
    <row r="6913">
      <c r="A6913" t="inlineStr">
        <is>
          <t>U-c3ad85</t>
        </is>
      </c>
      <c r="B6913" s="41" t="n">
        <v>45352</v>
      </c>
      <c r="C6913" t="n">
        <v>13</v>
      </c>
      <c r="D6913" t="n">
        <v>1</v>
      </c>
    </row>
    <row r="6914">
      <c r="A6914" t="inlineStr">
        <is>
          <t>U-1dc927</t>
        </is>
      </c>
      <c r="B6914" s="41" t="n">
        <v>45566</v>
      </c>
      <c r="C6914" t="n">
        <v>8</v>
      </c>
      <c r="D6914" t="n">
        <v>0</v>
      </c>
    </row>
    <row r="6915">
      <c r="A6915" t="inlineStr">
        <is>
          <t>U-bb5924</t>
        </is>
      </c>
      <c r="B6915" s="41" t="n">
        <v>45170</v>
      </c>
      <c r="C6915" t="n">
        <v>8</v>
      </c>
      <c r="D6915" t="n">
        <v>0</v>
      </c>
    </row>
    <row r="6916">
      <c r="A6916" t="inlineStr">
        <is>
          <t>U-77d9bc</t>
        </is>
      </c>
      <c r="B6916" s="41" t="n">
        <v>45200</v>
      </c>
      <c r="C6916" t="n">
        <v>12</v>
      </c>
      <c r="D6916" t="n">
        <v>0</v>
      </c>
    </row>
    <row r="6917">
      <c r="A6917" t="inlineStr">
        <is>
          <t>U-df73ee</t>
        </is>
      </c>
      <c r="B6917" s="41" t="n">
        <v>45474</v>
      </c>
      <c r="C6917" t="n">
        <v>11</v>
      </c>
      <c r="D6917" t="n">
        <v>0</v>
      </c>
    </row>
    <row r="6918">
      <c r="A6918" t="inlineStr">
        <is>
          <t>U-179877</t>
        </is>
      </c>
      <c r="B6918" s="41" t="n">
        <v>45261</v>
      </c>
      <c r="C6918" t="n">
        <v>12</v>
      </c>
      <c r="D6918" t="n">
        <v>0</v>
      </c>
    </row>
    <row r="6919">
      <c r="A6919" t="inlineStr">
        <is>
          <t>U-e08515</t>
        </is>
      </c>
      <c r="B6919" s="41" t="n">
        <v>45170</v>
      </c>
      <c r="C6919" t="n">
        <v>17</v>
      </c>
      <c r="D6919" t="n">
        <v>1</v>
      </c>
    </row>
    <row r="6920">
      <c r="A6920" t="inlineStr">
        <is>
          <t>U-0334da</t>
        </is>
      </c>
      <c r="B6920" s="41" t="n">
        <v>45261</v>
      </c>
      <c r="C6920" t="n">
        <v>10</v>
      </c>
      <c r="D6920" t="n">
        <v>0</v>
      </c>
    </row>
    <row r="6921">
      <c r="A6921" t="inlineStr">
        <is>
          <t>U-bce859</t>
        </is>
      </c>
      <c r="B6921" s="41" t="n">
        <v>45078</v>
      </c>
      <c r="C6921" t="n">
        <v>11</v>
      </c>
      <c r="D6921" t="n">
        <v>0</v>
      </c>
    </row>
    <row r="6922">
      <c r="A6922" t="inlineStr">
        <is>
          <t>U-b70b82</t>
        </is>
      </c>
      <c r="B6922" s="41" t="n">
        <v>45108</v>
      </c>
      <c r="C6922" t="n">
        <v>11</v>
      </c>
      <c r="D6922" t="n">
        <v>0</v>
      </c>
    </row>
    <row r="6923">
      <c r="A6923" t="inlineStr">
        <is>
          <t>U-fe754a</t>
        </is>
      </c>
      <c r="B6923" s="41" t="n">
        <v>45536</v>
      </c>
      <c r="C6923" t="n">
        <v>14</v>
      </c>
      <c r="D6923" t="n">
        <v>1</v>
      </c>
    </row>
    <row r="6924">
      <c r="A6924" t="inlineStr">
        <is>
          <t>U-950cfe</t>
        </is>
      </c>
      <c r="B6924" s="41" t="n">
        <v>45261</v>
      </c>
      <c r="C6924" t="n">
        <v>10</v>
      </c>
      <c r="D6924" t="n">
        <v>0</v>
      </c>
    </row>
    <row r="6925">
      <c r="A6925" t="inlineStr">
        <is>
          <t>U-96f2db</t>
        </is>
      </c>
      <c r="B6925" s="41" t="n">
        <v>45292</v>
      </c>
      <c r="C6925" t="n">
        <v>9</v>
      </c>
      <c r="D6925" t="n">
        <v>1</v>
      </c>
    </row>
    <row r="6926">
      <c r="A6926" t="inlineStr">
        <is>
          <t>U-069faf</t>
        </is>
      </c>
      <c r="B6926" s="41" t="n">
        <v>45261</v>
      </c>
      <c r="C6926" t="n">
        <v>8</v>
      </c>
      <c r="D6926" t="n">
        <v>0</v>
      </c>
    </row>
    <row r="6927">
      <c r="A6927" t="inlineStr">
        <is>
          <t>U-4782c9</t>
        </is>
      </c>
      <c r="B6927" s="41" t="n">
        <v>45108</v>
      </c>
      <c r="C6927" t="n">
        <v>12</v>
      </c>
      <c r="D6927" t="n">
        <v>0</v>
      </c>
    </row>
    <row r="6928">
      <c r="A6928" t="inlineStr">
        <is>
          <t>U-7cff97</t>
        </is>
      </c>
      <c r="B6928" s="41" t="n">
        <v>44958</v>
      </c>
      <c r="C6928" t="n">
        <v>17</v>
      </c>
      <c r="D6928" t="n">
        <v>3</v>
      </c>
    </row>
    <row r="6929">
      <c r="A6929" t="inlineStr">
        <is>
          <t>U-f37fea</t>
        </is>
      </c>
      <c r="B6929" s="41" t="n">
        <v>45323</v>
      </c>
      <c r="C6929" t="n">
        <v>6</v>
      </c>
      <c r="D6929" t="n">
        <v>2</v>
      </c>
    </row>
    <row r="6930">
      <c r="A6930" t="inlineStr">
        <is>
          <t>U-49fc16</t>
        </is>
      </c>
      <c r="B6930" s="41" t="n">
        <v>45170</v>
      </c>
      <c r="C6930" t="n">
        <v>14</v>
      </c>
      <c r="D6930" t="n">
        <v>0</v>
      </c>
    </row>
    <row r="6931">
      <c r="A6931" t="inlineStr">
        <is>
          <t>U-1b1201</t>
        </is>
      </c>
      <c r="B6931" s="41" t="n">
        <v>45413</v>
      </c>
      <c r="C6931" t="n">
        <v>9</v>
      </c>
      <c r="D6931" t="n">
        <v>0</v>
      </c>
    </row>
    <row r="6932">
      <c r="A6932" t="inlineStr">
        <is>
          <t>U-63efa2</t>
        </is>
      </c>
      <c r="B6932" s="41" t="n">
        <v>45231</v>
      </c>
      <c r="C6932" t="n">
        <v>10</v>
      </c>
      <c r="D6932" t="n">
        <v>0</v>
      </c>
    </row>
    <row r="6933">
      <c r="A6933" t="inlineStr">
        <is>
          <t>U-df8176</t>
        </is>
      </c>
      <c r="B6933" s="41" t="n">
        <v>45292</v>
      </c>
      <c r="C6933" t="n">
        <v>14</v>
      </c>
      <c r="D6933" t="n">
        <v>0</v>
      </c>
    </row>
    <row r="6934">
      <c r="A6934" t="inlineStr">
        <is>
          <t>U-c93b9f</t>
        </is>
      </c>
      <c r="B6934" s="41" t="n">
        <v>44927</v>
      </c>
      <c r="C6934" t="n">
        <v>6</v>
      </c>
      <c r="D6934" t="n">
        <v>0</v>
      </c>
    </row>
    <row r="6935">
      <c r="A6935" t="inlineStr">
        <is>
          <t>U-bb2ef3</t>
        </is>
      </c>
      <c r="B6935" s="41" t="n">
        <v>45597</v>
      </c>
      <c r="C6935" t="n">
        <v>6</v>
      </c>
      <c r="D6935" t="n">
        <v>0</v>
      </c>
    </row>
    <row r="6936">
      <c r="A6936" t="inlineStr">
        <is>
          <t>U-53a7ec</t>
        </is>
      </c>
      <c r="B6936" s="41" t="n">
        <v>44958</v>
      </c>
      <c r="C6936" t="n">
        <v>9</v>
      </c>
      <c r="D6936" t="n">
        <v>3</v>
      </c>
    </row>
    <row r="6937">
      <c r="A6937" t="inlineStr">
        <is>
          <t>U-9057ea</t>
        </is>
      </c>
      <c r="B6937" s="41" t="n">
        <v>45413</v>
      </c>
      <c r="C6937" t="n">
        <v>12</v>
      </c>
      <c r="D6937" t="n">
        <v>0</v>
      </c>
    </row>
    <row r="6938">
      <c r="A6938" t="inlineStr">
        <is>
          <t>U-d20a44</t>
        </is>
      </c>
      <c r="B6938" s="41" t="n">
        <v>44958</v>
      </c>
      <c r="C6938" t="n">
        <v>9</v>
      </c>
      <c r="D6938" t="n">
        <v>2</v>
      </c>
    </row>
    <row r="6939">
      <c r="A6939" t="inlineStr">
        <is>
          <t>U-f7001d</t>
        </is>
      </c>
      <c r="B6939" s="41" t="n">
        <v>45017</v>
      </c>
      <c r="C6939" t="n">
        <v>5</v>
      </c>
      <c r="D6939" t="n">
        <v>0</v>
      </c>
    </row>
    <row r="6940">
      <c r="A6940" t="inlineStr">
        <is>
          <t>U-53af84</t>
        </is>
      </c>
      <c r="B6940" s="41" t="n">
        <v>45566</v>
      </c>
      <c r="C6940" t="n">
        <v>9</v>
      </c>
      <c r="D6940" t="n">
        <v>2</v>
      </c>
    </row>
    <row r="6941">
      <c r="A6941" t="inlineStr">
        <is>
          <t>U-23c631</t>
        </is>
      </c>
      <c r="B6941" s="41" t="n">
        <v>45413</v>
      </c>
      <c r="C6941" t="n">
        <v>9</v>
      </c>
      <c r="D6941" t="n">
        <v>0</v>
      </c>
    </row>
    <row r="6942">
      <c r="A6942" t="inlineStr">
        <is>
          <t>U-4c50f0</t>
        </is>
      </c>
      <c r="B6942" s="41" t="n">
        <v>44986</v>
      </c>
      <c r="C6942" t="n">
        <v>11</v>
      </c>
      <c r="D6942" t="n">
        <v>0</v>
      </c>
    </row>
    <row r="6943">
      <c r="A6943" t="inlineStr">
        <is>
          <t>U-0b5403</t>
        </is>
      </c>
      <c r="B6943" s="41" t="n">
        <v>45261</v>
      </c>
      <c r="C6943" t="n">
        <v>9</v>
      </c>
      <c r="D6943" t="n">
        <v>0</v>
      </c>
    </row>
    <row r="6944">
      <c r="A6944" t="inlineStr">
        <is>
          <t>U-612530</t>
        </is>
      </c>
      <c r="B6944" s="41" t="n">
        <v>45597</v>
      </c>
      <c r="C6944" t="n">
        <v>17</v>
      </c>
      <c r="D6944" t="n">
        <v>0</v>
      </c>
    </row>
    <row r="6945">
      <c r="A6945" t="inlineStr">
        <is>
          <t>U-c1e16d</t>
        </is>
      </c>
      <c r="B6945" s="41" t="n">
        <v>45323</v>
      </c>
      <c r="C6945" t="n">
        <v>8</v>
      </c>
      <c r="D6945" t="n">
        <v>0</v>
      </c>
    </row>
    <row r="6946">
      <c r="A6946" t="inlineStr">
        <is>
          <t>U-212158</t>
        </is>
      </c>
      <c r="B6946" s="41" t="n">
        <v>44958</v>
      </c>
      <c r="C6946" t="n">
        <v>7</v>
      </c>
      <c r="D6946" t="n">
        <v>1</v>
      </c>
    </row>
    <row r="6947">
      <c r="A6947" t="inlineStr">
        <is>
          <t>U-c89cba</t>
        </is>
      </c>
      <c r="B6947" s="41" t="n">
        <v>44986</v>
      </c>
      <c r="C6947" t="n">
        <v>9</v>
      </c>
      <c r="D6947" t="n">
        <v>2</v>
      </c>
    </row>
    <row r="6948">
      <c r="A6948" t="inlineStr">
        <is>
          <t>U-da8db1</t>
        </is>
      </c>
      <c r="B6948" s="41" t="n">
        <v>45017</v>
      </c>
      <c r="C6948" t="n">
        <v>8</v>
      </c>
      <c r="D6948" t="n">
        <v>0</v>
      </c>
    </row>
    <row r="6949">
      <c r="A6949" t="inlineStr">
        <is>
          <t>U-7677bc</t>
        </is>
      </c>
      <c r="B6949" s="41" t="n">
        <v>45352</v>
      </c>
      <c r="C6949" t="n">
        <v>11</v>
      </c>
      <c r="D6949" t="n">
        <v>0</v>
      </c>
    </row>
    <row r="6950">
      <c r="A6950" t="inlineStr">
        <is>
          <t>U-72afab</t>
        </is>
      </c>
      <c r="B6950" s="41" t="n">
        <v>45352</v>
      </c>
      <c r="C6950" t="n">
        <v>6</v>
      </c>
      <c r="D6950" t="n">
        <v>0</v>
      </c>
    </row>
    <row r="6951">
      <c r="A6951" t="inlineStr">
        <is>
          <t>U-f5df8a</t>
        </is>
      </c>
      <c r="B6951" s="41" t="n">
        <v>45474</v>
      </c>
      <c r="C6951" t="n">
        <v>9</v>
      </c>
      <c r="D6951" t="n">
        <v>0</v>
      </c>
    </row>
    <row r="6952">
      <c r="A6952" t="inlineStr">
        <is>
          <t>U-a4401b</t>
        </is>
      </c>
      <c r="B6952" s="41" t="n">
        <v>45352</v>
      </c>
      <c r="C6952" t="n">
        <v>12</v>
      </c>
      <c r="D6952" t="n">
        <v>2</v>
      </c>
    </row>
    <row r="6953">
      <c r="A6953" t="inlineStr">
        <is>
          <t>U-8b70b5</t>
        </is>
      </c>
      <c r="B6953" s="41" t="n">
        <v>45078</v>
      </c>
      <c r="C6953" t="n">
        <v>10</v>
      </c>
      <c r="D6953" t="n">
        <v>1</v>
      </c>
    </row>
    <row r="6954">
      <c r="A6954" t="inlineStr">
        <is>
          <t>U-710a33</t>
        </is>
      </c>
      <c r="B6954" s="41" t="n">
        <v>45323</v>
      </c>
      <c r="C6954" t="n">
        <v>10</v>
      </c>
      <c r="D6954" t="n">
        <v>0</v>
      </c>
    </row>
    <row r="6955">
      <c r="A6955" t="inlineStr">
        <is>
          <t>U-633031</t>
        </is>
      </c>
      <c r="B6955" s="41" t="n">
        <v>45170</v>
      </c>
      <c r="C6955" t="n">
        <v>13</v>
      </c>
      <c r="D6955" t="n">
        <v>0</v>
      </c>
    </row>
    <row r="6956">
      <c r="A6956" t="inlineStr">
        <is>
          <t>U-e585f8</t>
        </is>
      </c>
      <c r="B6956" s="41" t="n">
        <v>45231</v>
      </c>
      <c r="C6956" t="n">
        <v>16</v>
      </c>
      <c r="D6956" t="n">
        <v>0</v>
      </c>
    </row>
    <row r="6957">
      <c r="A6957" t="inlineStr">
        <is>
          <t>U-6575d0</t>
        </is>
      </c>
      <c r="B6957" s="41" t="n">
        <v>45352</v>
      </c>
      <c r="C6957" t="n">
        <v>12</v>
      </c>
      <c r="D6957" t="n">
        <v>1</v>
      </c>
    </row>
    <row r="6958">
      <c r="A6958" t="inlineStr">
        <is>
          <t>U-911761</t>
        </is>
      </c>
      <c r="B6958" s="41" t="n">
        <v>45261</v>
      </c>
      <c r="C6958" t="n">
        <v>13</v>
      </c>
      <c r="D6958" t="n">
        <v>0</v>
      </c>
    </row>
    <row r="6959">
      <c r="A6959" t="inlineStr">
        <is>
          <t>U-b6ca39</t>
        </is>
      </c>
      <c r="B6959" s="41" t="n">
        <v>44927</v>
      </c>
      <c r="C6959" t="n">
        <v>8</v>
      </c>
      <c r="D6959" t="n">
        <v>3</v>
      </c>
    </row>
    <row r="6960">
      <c r="A6960" t="inlineStr">
        <is>
          <t>U-85d5a3</t>
        </is>
      </c>
      <c r="B6960" s="41" t="n">
        <v>45170</v>
      </c>
      <c r="C6960" t="n">
        <v>13</v>
      </c>
      <c r="D6960" t="n">
        <v>0</v>
      </c>
    </row>
    <row r="6961">
      <c r="A6961" t="inlineStr">
        <is>
          <t>U-6f05c7</t>
        </is>
      </c>
      <c r="B6961" s="41" t="n">
        <v>45292</v>
      </c>
      <c r="C6961" t="n">
        <v>10</v>
      </c>
      <c r="D6961" t="n">
        <v>0</v>
      </c>
    </row>
    <row r="6962">
      <c r="A6962" t="inlineStr">
        <is>
          <t>U-f34214</t>
        </is>
      </c>
      <c r="B6962" s="41" t="n">
        <v>45017</v>
      </c>
      <c r="C6962" t="n">
        <v>10</v>
      </c>
      <c r="D6962" t="n">
        <v>0</v>
      </c>
    </row>
    <row r="6963">
      <c r="A6963" t="inlineStr">
        <is>
          <t>U-06869f</t>
        </is>
      </c>
      <c r="B6963" s="41" t="n">
        <v>45413</v>
      </c>
      <c r="C6963" t="n">
        <v>11</v>
      </c>
      <c r="D6963" t="n">
        <v>1</v>
      </c>
    </row>
    <row r="6964">
      <c r="A6964" t="inlineStr">
        <is>
          <t>U-f0e431</t>
        </is>
      </c>
      <c r="B6964" s="41" t="n">
        <v>45413</v>
      </c>
      <c r="C6964" t="n">
        <v>6</v>
      </c>
      <c r="D6964" t="n">
        <v>0</v>
      </c>
    </row>
    <row r="6965">
      <c r="A6965" t="inlineStr">
        <is>
          <t>U-9be23a</t>
        </is>
      </c>
      <c r="B6965" s="41" t="n">
        <v>45078</v>
      </c>
      <c r="C6965" t="n">
        <v>10</v>
      </c>
      <c r="D6965" t="n">
        <v>2</v>
      </c>
    </row>
    <row r="6966">
      <c r="A6966" t="inlineStr">
        <is>
          <t>U-199696</t>
        </is>
      </c>
      <c r="B6966" s="41" t="n">
        <v>45231</v>
      </c>
      <c r="C6966" t="n">
        <v>3</v>
      </c>
      <c r="D6966" t="n">
        <v>0</v>
      </c>
    </row>
    <row r="6967">
      <c r="A6967" t="inlineStr">
        <is>
          <t>U-2dff39</t>
        </is>
      </c>
      <c r="B6967" s="41" t="n">
        <v>45108</v>
      </c>
      <c r="C6967" t="n">
        <v>13</v>
      </c>
      <c r="D6967" t="n">
        <v>2</v>
      </c>
    </row>
    <row r="6968">
      <c r="A6968" t="inlineStr">
        <is>
          <t>U-f05e02</t>
        </is>
      </c>
      <c r="B6968" s="41" t="n">
        <v>45292</v>
      </c>
      <c r="C6968" t="n">
        <v>9</v>
      </c>
      <c r="D6968" t="n">
        <v>0</v>
      </c>
    </row>
    <row r="6969">
      <c r="A6969" t="inlineStr">
        <is>
          <t>U-983004</t>
        </is>
      </c>
      <c r="B6969" s="41" t="n">
        <v>45292</v>
      </c>
      <c r="C6969" t="n">
        <v>10</v>
      </c>
      <c r="D6969" t="n">
        <v>3</v>
      </c>
    </row>
    <row r="6970">
      <c r="A6970" t="inlineStr">
        <is>
          <t>U-3776e7</t>
        </is>
      </c>
      <c r="B6970" s="41" t="n">
        <v>45139</v>
      </c>
      <c r="C6970" t="n">
        <v>13</v>
      </c>
      <c r="D6970" t="n">
        <v>1</v>
      </c>
    </row>
    <row r="6971">
      <c r="A6971" t="inlineStr">
        <is>
          <t>U-6fc0cb</t>
        </is>
      </c>
      <c r="B6971" s="41" t="n">
        <v>45200</v>
      </c>
      <c r="C6971" t="n">
        <v>10</v>
      </c>
      <c r="D6971" t="n">
        <v>0</v>
      </c>
    </row>
    <row r="6972">
      <c r="A6972" t="inlineStr">
        <is>
          <t>U-d6f388</t>
        </is>
      </c>
      <c r="B6972" s="41" t="n">
        <v>45017</v>
      </c>
      <c r="C6972" t="n">
        <v>15</v>
      </c>
      <c r="D6972" t="n">
        <v>0</v>
      </c>
    </row>
    <row r="6973">
      <c r="A6973" t="inlineStr">
        <is>
          <t>U-de456e</t>
        </is>
      </c>
      <c r="B6973" s="41" t="n">
        <v>45505</v>
      </c>
      <c r="C6973" t="n">
        <v>7</v>
      </c>
      <c r="D6973" t="n">
        <v>0</v>
      </c>
    </row>
    <row r="6974">
      <c r="A6974" t="inlineStr">
        <is>
          <t>U-4032fb</t>
        </is>
      </c>
      <c r="B6974" s="41" t="n">
        <v>45627</v>
      </c>
      <c r="C6974" t="n">
        <v>12</v>
      </c>
      <c r="D6974" t="n">
        <v>1</v>
      </c>
    </row>
    <row r="6975">
      <c r="A6975" t="inlineStr">
        <is>
          <t>U-c862ac</t>
        </is>
      </c>
      <c r="B6975" s="41" t="n">
        <v>45444</v>
      </c>
      <c r="C6975" t="n">
        <v>4</v>
      </c>
      <c r="D6975" t="n">
        <v>0</v>
      </c>
    </row>
    <row r="6976">
      <c r="A6976" t="inlineStr">
        <is>
          <t>U-4dc8f6</t>
        </is>
      </c>
      <c r="B6976" s="41" t="n">
        <v>45078</v>
      </c>
      <c r="C6976" t="n">
        <v>13</v>
      </c>
      <c r="D6976" t="n">
        <v>1</v>
      </c>
    </row>
    <row r="6977">
      <c r="A6977" t="inlineStr">
        <is>
          <t>U-afc32b</t>
        </is>
      </c>
      <c r="B6977" s="41" t="n">
        <v>45047</v>
      </c>
      <c r="C6977" t="n">
        <v>8</v>
      </c>
      <c r="D6977" t="n">
        <v>0</v>
      </c>
    </row>
    <row r="6978">
      <c r="A6978" t="inlineStr">
        <is>
          <t>U-c30629</t>
        </is>
      </c>
      <c r="B6978" s="41" t="n">
        <v>45323</v>
      </c>
      <c r="C6978" t="n">
        <v>8</v>
      </c>
      <c r="D6978" t="n">
        <v>0</v>
      </c>
    </row>
    <row r="6979">
      <c r="A6979" t="inlineStr">
        <is>
          <t>U-33f976</t>
        </is>
      </c>
      <c r="B6979" s="41" t="n">
        <v>45474</v>
      </c>
      <c r="C6979" t="n">
        <v>12</v>
      </c>
      <c r="D6979" t="n">
        <v>0</v>
      </c>
    </row>
    <row r="6980">
      <c r="A6980" t="inlineStr">
        <is>
          <t>U-bedc5e</t>
        </is>
      </c>
      <c r="B6980" s="41" t="n">
        <v>45413</v>
      </c>
      <c r="C6980" t="n">
        <v>12</v>
      </c>
      <c r="D6980" t="n">
        <v>0</v>
      </c>
    </row>
    <row r="6981">
      <c r="A6981" t="inlineStr">
        <is>
          <t>U-4b7a88</t>
        </is>
      </c>
      <c r="B6981" s="41" t="n">
        <v>45566</v>
      </c>
      <c r="C6981" t="n">
        <v>12</v>
      </c>
      <c r="D6981" t="n">
        <v>1</v>
      </c>
    </row>
    <row r="6982">
      <c r="A6982" t="inlineStr">
        <is>
          <t>U-b273f4</t>
        </is>
      </c>
      <c r="B6982" s="41" t="n">
        <v>45170</v>
      </c>
      <c r="C6982" t="n">
        <v>9</v>
      </c>
      <c r="D6982" t="n">
        <v>0</v>
      </c>
    </row>
    <row r="6983">
      <c r="A6983" t="inlineStr">
        <is>
          <t>U-4c4f2a</t>
        </is>
      </c>
      <c r="B6983" s="41" t="n">
        <v>45292</v>
      </c>
      <c r="C6983" t="n">
        <v>6</v>
      </c>
      <c r="D6983" t="n">
        <v>0</v>
      </c>
    </row>
    <row r="6984">
      <c r="A6984" t="inlineStr">
        <is>
          <t>U-86137c</t>
        </is>
      </c>
      <c r="B6984" s="41" t="n">
        <v>45231</v>
      </c>
      <c r="C6984" t="n">
        <v>4</v>
      </c>
      <c r="D6984" t="n">
        <v>0</v>
      </c>
    </row>
    <row r="6985">
      <c r="A6985" t="inlineStr">
        <is>
          <t>U-6609db</t>
        </is>
      </c>
      <c r="B6985" s="41" t="n">
        <v>45292</v>
      </c>
      <c r="C6985" t="n">
        <v>11</v>
      </c>
      <c r="D6985" t="n">
        <v>1</v>
      </c>
    </row>
    <row r="6986">
      <c r="A6986" t="inlineStr">
        <is>
          <t>U-5935f8</t>
        </is>
      </c>
      <c r="B6986" s="41" t="n">
        <v>45078</v>
      </c>
      <c r="C6986" t="n">
        <v>13</v>
      </c>
      <c r="D6986" t="n">
        <v>0</v>
      </c>
    </row>
    <row r="6987">
      <c r="A6987" t="inlineStr">
        <is>
          <t>U-29dbd7</t>
        </is>
      </c>
      <c r="B6987" s="41" t="n">
        <v>45474</v>
      </c>
      <c r="C6987" t="n">
        <v>14</v>
      </c>
      <c r="D6987" t="n">
        <v>0</v>
      </c>
    </row>
    <row r="6988">
      <c r="A6988" t="inlineStr">
        <is>
          <t>U-edec70</t>
        </is>
      </c>
      <c r="B6988" s="41" t="n">
        <v>44958</v>
      </c>
      <c r="C6988" t="n">
        <v>12</v>
      </c>
      <c r="D6988" t="n">
        <v>0</v>
      </c>
    </row>
    <row r="6989">
      <c r="A6989" t="inlineStr">
        <is>
          <t>U-0bd11e</t>
        </is>
      </c>
      <c r="B6989" s="41" t="n">
        <v>45292</v>
      </c>
      <c r="C6989" t="n">
        <v>10</v>
      </c>
      <c r="D6989" t="n">
        <v>0</v>
      </c>
    </row>
    <row r="6990">
      <c r="A6990" t="inlineStr">
        <is>
          <t>U-386f88</t>
        </is>
      </c>
      <c r="B6990" s="41" t="n">
        <v>45047</v>
      </c>
      <c r="C6990" t="n">
        <v>8</v>
      </c>
      <c r="D6990" t="n">
        <v>2</v>
      </c>
    </row>
    <row r="6991">
      <c r="A6991" t="inlineStr">
        <is>
          <t>U-c87e94</t>
        </is>
      </c>
      <c r="B6991" s="41" t="n">
        <v>45261</v>
      </c>
      <c r="C6991" t="n">
        <v>6</v>
      </c>
      <c r="D6991" t="n">
        <v>0</v>
      </c>
    </row>
    <row r="6992">
      <c r="A6992" t="inlineStr">
        <is>
          <t>U-ade9d3</t>
        </is>
      </c>
      <c r="B6992" s="41" t="n">
        <v>45474</v>
      </c>
      <c r="C6992" t="n">
        <v>9</v>
      </c>
      <c r="D6992" t="n">
        <v>0</v>
      </c>
    </row>
    <row r="6993">
      <c r="A6993" t="inlineStr">
        <is>
          <t>U-4c3248</t>
        </is>
      </c>
      <c r="B6993" s="41" t="n">
        <v>44927</v>
      </c>
      <c r="C6993" t="n">
        <v>13</v>
      </c>
      <c r="D6993" t="n">
        <v>2</v>
      </c>
    </row>
    <row r="6994">
      <c r="A6994" t="inlineStr">
        <is>
          <t>U-e027a5</t>
        </is>
      </c>
      <c r="B6994" s="41" t="n">
        <v>45383</v>
      </c>
      <c r="C6994" t="n">
        <v>15</v>
      </c>
      <c r="D6994" t="n">
        <v>0</v>
      </c>
    </row>
    <row r="6995">
      <c r="A6995" t="inlineStr">
        <is>
          <t>U-33bea7</t>
        </is>
      </c>
      <c r="B6995" s="41" t="n">
        <v>45017</v>
      </c>
      <c r="C6995" t="n">
        <v>9</v>
      </c>
      <c r="D6995" t="n">
        <v>1</v>
      </c>
    </row>
    <row r="6996">
      <c r="A6996" t="inlineStr">
        <is>
          <t>U-b9f1f7</t>
        </is>
      </c>
      <c r="B6996" s="41" t="n">
        <v>45047</v>
      </c>
      <c r="C6996" t="n">
        <v>8</v>
      </c>
      <c r="D6996" t="n">
        <v>0</v>
      </c>
    </row>
    <row r="6997">
      <c r="A6997" t="inlineStr">
        <is>
          <t>U-207393</t>
        </is>
      </c>
      <c r="B6997" s="41" t="n">
        <v>45352</v>
      </c>
      <c r="C6997" t="n">
        <v>12</v>
      </c>
      <c r="D6997" t="n">
        <v>0</v>
      </c>
    </row>
    <row r="6998">
      <c r="A6998" t="inlineStr">
        <is>
          <t>U-3639d6</t>
        </is>
      </c>
      <c r="B6998" s="41" t="n">
        <v>45200</v>
      </c>
      <c r="C6998" t="n">
        <v>12</v>
      </c>
      <c r="D6998" t="n">
        <v>0</v>
      </c>
    </row>
    <row r="6999">
      <c r="A6999" t="inlineStr">
        <is>
          <t>U-0cdf60</t>
        </is>
      </c>
      <c r="B6999" s="41" t="n">
        <v>45627</v>
      </c>
      <c r="C6999" t="n">
        <v>10</v>
      </c>
      <c r="D6999" t="n">
        <v>0</v>
      </c>
    </row>
    <row r="7000">
      <c r="A7000" t="inlineStr">
        <is>
          <t>U-6da1b7</t>
        </is>
      </c>
      <c r="B7000" s="41" t="n">
        <v>44927</v>
      </c>
      <c r="C7000" t="n">
        <v>6</v>
      </c>
      <c r="D7000" t="n">
        <v>1</v>
      </c>
    </row>
    <row r="7001">
      <c r="A7001" t="inlineStr">
        <is>
          <t>U-d2e0dd</t>
        </is>
      </c>
      <c r="B7001" s="41" t="n">
        <v>45139</v>
      </c>
      <c r="C7001" t="n">
        <v>9</v>
      </c>
      <c r="D7001" t="n">
        <v>2</v>
      </c>
    </row>
    <row r="7002">
      <c r="A7002" t="inlineStr">
        <is>
          <t>U-568884</t>
        </is>
      </c>
      <c r="B7002" s="41" t="n">
        <v>45627</v>
      </c>
      <c r="C7002" t="n">
        <v>9</v>
      </c>
      <c r="D7002" t="n">
        <v>0</v>
      </c>
    </row>
    <row r="7003">
      <c r="A7003" t="inlineStr">
        <is>
          <t>U-6636af</t>
        </is>
      </c>
      <c r="B7003" s="41" t="n">
        <v>45292</v>
      </c>
      <c r="C7003" t="n">
        <v>8</v>
      </c>
      <c r="D7003" t="n">
        <v>1</v>
      </c>
    </row>
    <row r="7004">
      <c r="A7004" t="inlineStr">
        <is>
          <t>U-4479d2</t>
        </is>
      </c>
      <c r="B7004" s="41" t="n">
        <v>45383</v>
      </c>
      <c r="C7004" t="n">
        <v>4</v>
      </c>
      <c r="D7004" t="n">
        <v>0</v>
      </c>
    </row>
    <row r="7005">
      <c r="A7005" t="inlineStr">
        <is>
          <t>U-fcbef6</t>
        </is>
      </c>
      <c r="B7005" s="41" t="n">
        <v>45200</v>
      </c>
      <c r="C7005" t="n">
        <v>5</v>
      </c>
      <c r="D7005" t="n">
        <v>0</v>
      </c>
    </row>
    <row r="7006">
      <c r="A7006" t="inlineStr">
        <is>
          <t>U-5c0126</t>
        </is>
      </c>
      <c r="B7006" s="41" t="n">
        <v>45474</v>
      </c>
      <c r="C7006" t="n">
        <v>9</v>
      </c>
      <c r="D7006" t="n">
        <v>0</v>
      </c>
    </row>
    <row r="7007">
      <c r="A7007" t="inlineStr">
        <is>
          <t>U-9536f0</t>
        </is>
      </c>
      <c r="B7007" s="41" t="n">
        <v>45383</v>
      </c>
      <c r="C7007" t="n">
        <v>13</v>
      </c>
      <c r="D7007" t="n">
        <v>2</v>
      </c>
    </row>
    <row r="7008">
      <c r="A7008" t="inlineStr">
        <is>
          <t>U-671457</t>
        </is>
      </c>
      <c r="B7008" s="41" t="n">
        <v>45597</v>
      </c>
      <c r="C7008" t="n">
        <v>7</v>
      </c>
      <c r="D7008" t="n">
        <v>2</v>
      </c>
    </row>
    <row r="7009">
      <c r="A7009" t="inlineStr">
        <is>
          <t>U-40ca04</t>
        </is>
      </c>
      <c r="B7009" s="41" t="n">
        <v>45078</v>
      </c>
      <c r="C7009" t="n">
        <v>7</v>
      </c>
      <c r="D7009" t="n">
        <v>0</v>
      </c>
    </row>
    <row r="7010">
      <c r="A7010" t="inlineStr">
        <is>
          <t>U-eb8a5f</t>
        </is>
      </c>
      <c r="B7010" s="41" t="n">
        <v>45292</v>
      </c>
      <c r="C7010" t="n">
        <v>9</v>
      </c>
      <c r="D7010" t="n">
        <v>0</v>
      </c>
    </row>
    <row r="7011">
      <c r="A7011" t="inlineStr">
        <is>
          <t>U-181648</t>
        </is>
      </c>
      <c r="B7011" s="41" t="n">
        <v>45627</v>
      </c>
      <c r="C7011" t="n">
        <v>8</v>
      </c>
      <c r="D7011" t="n">
        <v>0</v>
      </c>
    </row>
    <row r="7012">
      <c r="A7012" t="inlineStr">
        <is>
          <t>U-98448e</t>
        </is>
      </c>
      <c r="B7012" s="41" t="n">
        <v>45047</v>
      </c>
      <c r="C7012" t="n">
        <v>11</v>
      </c>
      <c r="D7012" t="n">
        <v>1</v>
      </c>
    </row>
    <row r="7013">
      <c r="A7013" t="inlineStr">
        <is>
          <t>U-09991f</t>
        </is>
      </c>
      <c r="B7013" s="41" t="n">
        <v>45413</v>
      </c>
      <c r="C7013" t="n">
        <v>12</v>
      </c>
      <c r="D7013" t="n">
        <v>0</v>
      </c>
    </row>
    <row r="7014">
      <c r="A7014" t="inlineStr">
        <is>
          <t>U-2b680b</t>
        </is>
      </c>
      <c r="B7014" s="41" t="n">
        <v>45139</v>
      </c>
      <c r="C7014" t="n">
        <v>9</v>
      </c>
      <c r="D7014" t="n">
        <v>1</v>
      </c>
    </row>
    <row r="7015">
      <c r="A7015" t="inlineStr">
        <is>
          <t>U-675aae</t>
        </is>
      </c>
      <c r="B7015" s="41" t="n">
        <v>45474</v>
      </c>
      <c r="C7015" t="n">
        <v>13</v>
      </c>
      <c r="D7015" t="n">
        <v>3</v>
      </c>
    </row>
    <row r="7016">
      <c r="A7016" t="inlineStr">
        <is>
          <t>U-15cf2c</t>
        </is>
      </c>
      <c r="B7016" s="41" t="n">
        <v>45231</v>
      </c>
      <c r="C7016" t="n">
        <v>13</v>
      </c>
      <c r="D7016" t="n">
        <v>0</v>
      </c>
    </row>
    <row r="7017">
      <c r="A7017" t="inlineStr">
        <is>
          <t>U-37e991</t>
        </is>
      </c>
      <c r="B7017" s="41" t="n">
        <v>45444</v>
      </c>
      <c r="C7017" t="n">
        <v>9</v>
      </c>
      <c r="D7017" t="n">
        <v>0</v>
      </c>
    </row>
    <row r="7018">
      <c r="A7018" t="inlineStr">
        <is>
          <t>U-b526bd</t>
        </is>
      </c>
      <c r="B7018" s="41" t="n">
        <v>44927</v>
      </c>
      <c r="C7018" t="n">
        <v>8</v>
      </c>
      <c r="D7018" t="n">
        <v>0</v>
      </c>
    </row>
    <row r="7019">
      <c r="A7019" t="inlineStr">
        <is>
          <t>U-23c6cf</t>
        </is>
      </c>
      <c r="B7019" s="41" t="n">
        <v>45231</v>
      </c>
      <c r="C7019" t="n">
        <v>13</v>
      </c>
      <c r="D7019" t="n">
        <v>0</v>
      </c>
    </row>
    <row r="7020">
      <c r="A7020" t="inlineStr">
        <is>
          <t>U-d18643</t>
        </is>
      </c>
      <c r="B7020" s="41" t="n">
        <v>45292</v>
      </c>
      <c r="C7020" t="n">
        <v>12</v>
      </c>
      <c r="D7020" t="n">
        <v>0</v>
      </c>
    </row>
    <row r="7021">
      <c r="A7021" t="inlineStr">
        <is>
          <t>U-08aead</t>
        </is>
      </c>
      <c r="B7021" s="41" t="n">
        <v>44986</v>
      </c>
      <c r="C7021" t="n">
        <v>9</v>
      </c>
      <c r="D7021" t="n">
        <v>2</v>
      </c>
    </row>
    <row r="7022">
      <c r="A7022" t="inlineStr">
        <is>
          <t>U-7fa9e9</t>
        </is>
      </c>
      <c r="B7022" s="41" t="n">
        <v>45017</v>
      </c>
      <c r="C7022" t="n">
        <v>12</v>
      </c>
      <c r="D7022" t="n">
        <v>1</v>
      </c>
    </row>
    <row r="7023">
      <c r="A7023" t="inlineStr">
        <is>
          <t>U-2ca16a</t>
        </is>
      </c>
      <c r="B7023" s="41" t="n">
        <v>45170</v>
      </c>
      <c r="C7023" t="n">
        <v>12</v>
      </c>
      <c r="D7023" t="n">
        <v>0</v>
      </c>
    </row>
    <row r="7024">
      <c r="A7024" t="inlineStr">
        <is>
          <t>U-916817</t>
        </is>
      </c>
      <c r="B7024" s="41" t="n">
        <v>45352</v>
      </c>
      <c r="C7024" t="n">
        <v>15</v>
      </c>
      <c r="D7024" t="n">
        <v>0</v>
      </c>
    </row>
    <row r="7025">
      <c r="A7025" t="inlineStr">
        <is>
          <t>U-494e52</t>
        </is>
      </c>
      <c r="B7025" s="41" t="n">
        <v>45597</v>
      </c>
      <c r="C7025" t="n">
        <v>5</v>
      </c>
      <c r="D7025" t="n">
        <v>0</v>
      </c>
    </row>
    <row r="7026">
      <c r="A7026" t="inlineStr">
        <is>
          <t>U-ed7704</t>
        </is>
      </c>
      <c r="B7026" s="41" t="n">
        <v>45047</v>
      </c>
      <c r="C7026" t="n">
        <v>14</v>
      </c>
      <c r="D7026" t="n">
        <v>2</v>
      </c>
    </row>
    <row r="7027">
      <c r="A7027" t="inlineStr">
        <is>
          <t>U-0cae59</t>
        </is>
      </c>
      <c r="B7027" s="41" t="n">
        <v>45566</v>
      </c>
      <c r="C7027" t="n">
        <v>9</v>
      </c>
      <c r="D7027" t="n">
        <v>0</v>
      </c>
    </row>
    <row r="7028">
      <c r="A7028" t="inlineStr">
        <is>
          <t>U-9bb791</t>
        </is>
      </c>
      <c r="B7028" s="41" t="n">
        <v>44927</v>
      </c>
      <c r="C7028" t="n">
        <v>11</v>
      </c>
      <c r="D7028" t="n">
        <v>0</v>
      </c>
    </row>
    <row r="7029">
      <c r="A7029" t="inlineStr">
        <is>
          <t>U-e38cee</t>
        </is>
      </c>
      <c r="B7029" s="41" t="n">
        <v>45017</v>
      </c>
      <c r="C7029" t="n">
        <v>16</v>
      </c>
      <c r="D7029" t="n">
        <v>0</v>
      </c>
    </row>
    <row r="7030">
      <c r="A7030" t="inlineStr">
        <is>
          <t>U-0216f7</t>
        </is>
      </c>
      <c r="B7030" s="41" t="n">
        <v>45413</v>
      </c>
      <c r="C7030" t="n">
        <v>7</v>
      </c>
      <c r="D7030" t="n">
        <v>0</v>
      </c>
    </row>
    <row r="7031">
      <c r="A7031" t="inlineStr">
        <is>
          <t>U-082886</t>
        </is>
      </c>
      <c r="B7031" s="41" t="n">
        <v>45292</v>
      </c>
      <c r="C7031" t="n">
        <v>8</v>
      </c>
      <c r="D7031" t="n">
        <v>2</v>
      </c>
    </row>
    <row r="7032">
      <c r="A7032" t="inlineStr">
        <is>
          <t>U-5cff1a</t>
        </is>
      </c>
      <c r="B7032" s="41" t="n">
        <v>45505</v>
      </c>
      <c r="C7032" t="n">
        <v>11</v>
      </c>
      <c r="D7032" t="n">
        <v>0</v>
      </c>
    </row>
    <row r="7033">
      <c r="A7033" t="inlineStr">
        <is>
          <t>U-c9e335</t>
        </is>
      </c>
      <c r="B7033" s="41" t="n">
        <v>45078</v>
      </c>
      <c r="C7033" t="n">
        <v>15</v>
      </c>
      <c r="D7033" t="n">
        <v>0</v>
      </c>
    </row>
    <row r="7034">
      <c r="A7034" t="inlineStr">
        <is>
          <t>U-e222d9</t>
        </is>
      </c>
      <c r="B7034" s="41" t="n">
        <v>45292</v>
      </c>
      <c r="C7034" t="n">
        <v>6</v>
      </c>
      <c r="D7034" t="n">
        <v>0</v>
      </c>
    </row>
    <row r="7035">
      <c r="A7035" t="inlineStr">
        <is>
          <t>U-06e987</t>
        </is>
      </c>
      <c r="B7035" s="41" t="n">
        <v>45170</v>
      </c>
      <c r="C7035" t="n">
        <v>9</v>
      </c>
      <c r="D7035" t="n">
        <v>0</v>
      </c>
    </row>
    <row r="7036">
      <c r="A7036" t="inlineStr">
        <is>
          <t>U-fc76c0</t>
        </is>
      </c>
      <c r="B7036" s="41" t="n">
        <v>45383</v>
      </c>
      <c r="C7036" t="n">
        <v>4</v>
      </c>
      <c r="D7036" t="n">
        <v>3</v>
      </c>
    </row>
    <row r="7037">
      <c r="A7037" t="inlineStr">
        <is>
          <t>U-8c5894</t>
        </is>
      </c>
      <c r="B7037" s="41" t="n">
        <v>45505</v>
      </c>
      <c r="C7037" t="n">
        <v>10</v>
      </c>
      <c r="D7037" t="n">
        <v>0</v>
      </c>
    </row>
    <row r="7038">
      <c r="A7038" t="inlineStr">
        <is>
          <t>U-2bdd49</t>
        </is>
      </c>
      <c r="B7038" s="41" t="n">
        <v>45108</v>
      </c>
      <c r="C7038" t="n">
        <v>9</v>
      </c>
      <c r="D7038" t="n">
        <v>0</v>
      </c>
    </row>
    <row r="7039">
      <c r="A7039" t="inlineStr">
        <is>
          <t>U-87f832</t>
        </is>
      </c>
      <c r="B7039" s="41" t="n">
        <v>44958</v>
      </c>
      <c r="C7039" t="n">
        <v>7</v>
      </c>
      <c r="D7039" t="n">
        <v>0</v>
      </c>
    </row>
    <row r="7040">
      <c r="A7040" t="inlineStr">
        <is>
          <t>U-df9d9d</t>
        </is>
      </c>
      <c r="B7040" s="41" t="n">
        <v>45323</v>
      </c>
      <c r="C7040" t="n">
        <v>11</v>
      </c>
      <c r="D7040" t="n">
        <v>1</v>
      </c>
    </row>
    <row r="7041">
      <c r="A7041" t="inlineStr">
        <is>
          <t>U-c08c43</t>
        </is>
      </c>
      <c r="B7041" s="41" t="n">
        <v>45078</v>
      </c>
      <c r="C7041" t="n">
        <v>7</v>
      </c>
      <c r="D7041" t="n">
        <v>0</v>
      </c>
    </row>
    <row r="7042">
      <c r="A7042" t="inlineStr">
        <is>
          <t>U-a22492</t>
        </is>
      </c>
      <c r="B7042" s="41" t="n">
        <v>45413</v>
      </c>
      <c r="C7042" t="n">
        <v>8</v>
      </c>
      <c r="D7042" t="n">
        <v>1</v>
      </c>
    </row>
    <row r="7043">
      <c r="A7043" t="inlineStr">
        <is>
          <t>U-642c47</t>
        </is>
      </c>
      <c r="B7043" s="41" t="n">
        <v>45047</v>
      </c>
      <c r="C7043" t="n">
        <v>11</v>
      </c>
      <c r="D7043" t="n">
        <v>0</v>
      </c>
    </row>
    <row r="7044">
      <c r="A7044" t="inlineStr">
        <is>
          <t>U-c9b759</t>
        </is>
      </c>
      <c r="B7044" s="41" t="n">
        <v>45505</v>
      </c>
      <c r="C7044" t="n">
        <v>10</v>
      </c>
      <c r="D7044" t="n">
        <v>0</v>
      </c>
    </row>
    <row r="7045">
      <c r="A7045" t="inlineStr">
        <is>
          <t>U-a4e27d</t>
        </is>
      </c>
      <c r="B7045" s="41" t="n">
        <v>45505</v>
      </c>
      <c r="C7045" t="n">
        <v>12</v>
      </c>
      <c r="D7045" t="n">
        <v>1</v>
      </c>
    </row>
    <row r="7046">
      <c r="A7046" t="inlineStr">
        <is>
          <t>U-618cba</t>
        </is>
      </c>
      <c r="B7046" s="41" t="n">
        <v>45231</v>
      </c>
      <c r="C7046" t="n">
        <v>13</v>
      </c>
      <c r="D7046" t="n">
        <v>1</v>
      </c>
    </row>
    <row r="7047">
      <c r="A7047" t="inlineStr">
        <is>
          <t>U-e4edd1</t>
        </is>
      </c>
      <c r="B7047" s="41" t="n">
        <v>45597</v>
      </c>
      <c r="C7047" t="n">
        <v>5</v>
      </c>
      <c r="D7047" t="n">
        <v>0</v>
      </c>
    </row>
    <row r="7048">
      <c r="A7048" t="inlineStr">
        <is>
          <t>U-2d1e77</t>
        </is>
      </c>
      <c r="B7048" s="41" t="n">
        <v>45231</v>
      </c>
      <c r="C7048" t="n">
        <v>13</v>
      </c>
      <c r="D7048" t="n">
        <v>0</v>
      </c>
    </row>
    <row r="7049">
      <c r="A7049" t="inlineStr">
        <is>
          <t>U-dc7603</t>
        </is>
      </c>
      <c r="B7049" s="41" t="n">
        <v>45352</v>
      </c>
      <c r="C7049" t="n">
        <v>8</v>
      </c>
      <c r="D7049" t="n">
        <v>0</v>
      </c>
    </row>
    <row r="7050">
      <c r="A7050" t="inlineStr">
        <is>
          <t>U-75c63e</t>
        </is>
      </c>
      <c r="B7050" s="41" t="n">
        <v>44958</v>
      </c>
      <c r="C7050" t="n">
        <v>5</v>
      </c>
      <c r="D7050" t="n">
        <v>0</v>
      </c>
    </row>
    <row r="7051">
      <c r="A7051" t="inlineStr">
        <is>
          <t>U-7acf95</t>
        </is>
      </c>
      <c r="B7051" s="41" t="n">
        <v>45200</v>
      </c>
      <c r="C7051" t="n">
        <v>11</v>
      </c>
      <c r="D7051" t="n">
        <v>0</v>
      </c>
    </row>
    <row r="7052">
      <c r="A7052" t="inlineStr">
        <is>
          <t>U-6fe5b7</t>
        </is>
      </c>
      <c r="B7052" s="41" t="n">
        <v>45444</v>
      </c>
      <c r="C7052" t="n">
        <v>16</v>
      </c>
      <c r="D7052" t="n">
        <v>0</v>
      </c>
    </row>
    <row r="7053">
      <c r="A7053" t="inlineStr">
        <is>
          <t>U-1809b1</t>
        </is>
      </c>
      <c r="B7053" s="41" t="n">
        <v>45413</v>
      </c>
      <c r="C7053" t="n">
        <v>10</v>
      </c>
      <c r="D7053" t="n">
        <v>0</v>
      </c>
    </row>
    <row r="7054">
      <c r="A7054" t="inlineStr">
        <is>
          <t>U-734db9</t>
        </is>
      </c>
      <c r="B7054" s="41" t="n">
        <v>45597</v>
      </c>
      <c r="C7054" t="n">
        <v>12</v>
      </c>
      <c r="D7054" t="n">
        <v>0</v>
      </c>
    </row>
    <row r="7055">
      <c r="A7055" t="inlineStr">
        <is>
          <t>U-a6002a</t>
        </is>
      </c>
      <c r="B7055" s="41" t="n">
        <v>44927</v>
      </c>
      <c r="C7055" t="n">
        <v>11</v>
      </c>
      <c r="D7055" t="n">
        <v>1</v>
      </c>
    </row>
    <row r="7056">
      <c r="A7056" t="inlineStr">
        <is>
          <t>U-55d51f</t>
        </is>
      </c>
      <c r="B7056" s="41" t="n">
        <v>45170</v>
      </c>
      <c r="C7056" t="n">
        <v>9</v>
      </c>
      <c r="D7056" t="n">
        <v>0</v>
      </c>
    </row>
    <row r="7057">
      <c r="A7057" t="inlineStr">
        <is>
          <t>U-5e6f1f</t>
        </is>
      </c>
      <c r="B7057" s="41" t="n">
        <v>45566</v>
      </c>
      <c r="C7057" t="n">
        <v>12</v>
      </c>
      <c r="D7057" t="n">
        <v>0</v>
      </c>
    </row>
    <row r="7058">
      <c r="A7058" t="inlineStr">
        <is>
          <t>U-b8bbbf</t>
        </is>
      </c>
      <c r="B7058" s="41" t="n">
        <v>45292</v>
      </c>
      <c r="C7058" t="n">
        <v>7</v>
      </c>
      <c r="D7058" t="n">
        <v>2</v>
      </c>
    </row>
    <row r="7059">
      <c r="A7059" t="inlineStr">
        <is>
          <t>U-0fce91</t>
        </is>
      </c>
      <c r="B7059" s="41" t="n">
        <v>44927</v>
      </c>
      <c r="C7059" t="n">
        <v>9</v>
      </c>
      <c r="D7059" t="n">
        <v>2</v>
      </c>
    </row>
    <row r="7060">
      <c r="A7060" t="inlineStr">
        <is>
          <t>U-1b59a8</t>
        </is>
      </c>
      <c r="B7060" s="41" t="n">
        <v>44927</v>
      </c>
      <c r="C7060" t="n">
        <v>10</v>
      </c>
      <c r="D7060" t="n">
        <v>0</v>
      </c>
    </row>
    <row r="7061">
      <c r="A7061" t="inlineStr">
        <is>
          <t>U-073b87</t>
        </is>
      </c>
      <c r="B7061" s="41" t="n">
        <v>45231</v>
      </c>
      <c r="C7061" t="n">
        <v>10</v>
      </c>
      <c r="D7061" t="n">
        <v>0</v>
      </c>
    </row>
    <row r="7062">
      <c r="A7062" t="inlineStr">
        <is>
          <t>U-7a1ef7</t>
        </is>
      </c>
      <c r="B7062" s="41" t="n">
        <v>45292</v>
      </c>
      <c r="C7062" t="n">
        <v>9</v>
      </c>
      <c r="D7062" t="n">
        <v>0</v>
      </c>
    </row>
    <row r="7063">
      <c r="A7063" t="inlineStr">
        <is>
          <t>U-5c9841</t>
        </is>
      </c>
      <c r="B7063" s="41" t="n">
        <v>45383</v>
      </c>
      <c r="C7063" t="n">
        <v>9</v>
      </c>
      <c r="D7063" t="n">
        <v>0</v>
      </c>
    </row>
    <row r="7064">
      <c r="A7064" t="inlineStr">
        <is>
          <t>U-66d48c</t>
        </is>
      </c>
      <c r="B7064" s="41" t="n">
        <v>45323</v>
      </c>
      <c r="C7064" t="n">
        <v>6</v>
      </c>
      <c r="D7064" t="n">
        <v>1</v>
      </c>
    </row>
    <row r="7065">
      <c r="A7065" t="inlineStr">
        <is>
          <t>U-1e817c</t>
        </is>
      </c>
      <c r="B7065" s="41" t="n">
        <v>45231</v>
      </c>
      <c r="C7065" t="n">
        <v>8</v>
      </c>
      <c r="D7065" t="n">
        <v>0</v>
      </c>
    </row>
    <row r="7066">
      <c r="A7066" t="inlineStr">
        <is>
          <t>U-d3c23e</t>
        </is>
      </c>
      <c r="B7066" s="41" t="n">
        <v>45352</v>
      </c>
      <c r="C7066" t="n">
        <v>7</v>
      </c>
      <c r="D7066" t="n">
        <v>0</v>
      </c>
    </row>
    <row r="7067">
      <c r="A7067" t="inlineStr">
        <is>
          <t>U-012e32</t>
        </is>
      </c>
      <c r="B7067" s="41" t="n">
        <v>45413</v>
      </c>
      <c r="C7067" t="n">
        <v>10</v>
      </c>
      <c r="D7067" t="n">
        <v>2</v>
      </c>
    </row>
    <row r="7068">
      <c r="A7068" t="inlineStr">
        <is>
          <t>U-0a41c8</t>
        </is>
      </c>
      <c r="B7068" s="41" t="n">
        <v>45413</v>
      </c>
      <c r="C7068" t="n">
        <v>12</v>
      </c>
      <c r="D7068" t="n">
        <v>0</v>
      </c>
    </row>
    <row r="7069">
      <c r="A7069" t="inlineStr">
        <is>
          <t>U-e1e010</t>
        </is>
      </c>
      <c r="B7069" s="41" t="n">
        <v>45474</v>
      </c>
      <c r="C7069" t="n">
        <v>5</v>
      </c>
      <c r="D7069" t="n">
        <v>0</v>
      </c>
    </row>
    <row r="7070">
      <c r="A7070" t="inlineStr">
        <is>
          <t>U-aa2ff1</t>
        </is>
      </c>
      <c r="B7070" s="41" t="n">
        <v>45108</v>
      </c>
      <c r="C7070" t="n">
        <v>14</v>
      </c>
      <c r="D7070" t="n">
        <v>0</v>
      </c>
    </row>
    <row r="7071">
      <c r="A7071" t="inlineStr">
        <is>
          <t>U-be04e1</t>
        </is>
      </c>
      <c r="B7071" s="41" t="n">
        <v>44927</v>
      </c>
      <c r="C7071" t="n">
        <v>13</v>
      </c>
      <c r="D7071" t="n">
        <v>1</v>
      </c>
    </row>
    <row r="7072">
      <c r="A7072" t="inlineStr">
        <is>
          <t>U-a62a24</t>
        </is>
      </c>
      <c r="B7072" s="41" t="n">
        <v>45078</v>
      </c>
      <c r="C7072" t="n">
        <v>14</v>
      </c>
      <c r="D7072" t="n">
        <v>0</v>
      </c>
    </row>
    <row r="7073">
      <c r="A7073" t="inlineStr">
        <is>
          <t>U-f2a0bd</t>
        </is>
      </c>
      <c r="B7073" s="41" t="n">
        <v>44958</v>
      </c>
      <c r="C7073" t="n">
        <v>9</v>
      </c>
      <c r="D7073" t="n">
        <v>2</v>
      </c>
    </row>
    <row r="7074">
      <c r="A7074" t="inlineStr">
        <is>
          <t>U-26150e</t>
        </is>
      </c>
      <c r="B7074" s="41" t="n">
        <v>45444</v>
      </c>
      <c r="C7074" t="n">
        <v>7</v>
      </c>
      <c r="D7074" t="n">
        <v>0</v>
      </c>
    </row>
    <row r="7075">
      <c r="A7075" t="inlineStr">
        <is>
          <t>U-a33d3f</t>
        </is>
      </c>
      <c r="B7075" s="41" t="n">
        <v>44927</v>
      </c>
      <c r="C7075" t="n">
        <v>13</v>
      </c>
      <c r="D7075" t="n">
        <v>0</v>
      </c>
    </row>
    <row r="7076">
      <c r="A7076" t="inlineStr">
        <is>
          <t>U-3b900b</t>
        </is>
      </c>
      <c r="B7076" s="41" t="n">
        <v>45108</v>
      </c>
      <c r="C7076" t="n">
        <v>7</v>
      </c>
      <c r="D7076" t="n">
        <v>0</v>
      </c>
    </row>
    <row r="7077">
      <c r="A7077" t="inlineStr">
        <is>
          <t>U-9de935</t>
        </is>
      </c>
      <c r="B7077" s="41" t="n">
        <v>45627</v>
      </c>
      <c r="C7077" t="n">
        <v>7</v>
      </c>
      <c r="D7077" t="n">
        <v>0</v>
      </c>
    </row>
    <row r="7078">
      <c r="A7078" t="inlineStr">
        <is>
          <t>U-8ce586</t>
        </is>
      </c>
      <c r="B7078" s="41" t="n">
        <v>45352</v>
      </c>
      <c r="C7078" t="n">
        <v>10</v>
      </c>
      <c r="D7078" t="n">
        <v>0</v>
      </c>
    </row>
    <row r="7079">
      <c r="A7079" t="inlineStr">
        <is>
          <t>U-f3de10</t>
        </is>
      </c>
      <c r="B7079" s="41" t="n">
        <v>44927</v>
      </c>
      <c r="C7079" t="n">
        <v>13</v>
      </c>
      <c r="D7079" t="n">
        <v>0</v>
      </c>
    </row>
    <row r="7080">
      <c r="A7080" t="inlineStr">
        <is>
          <t>U-25846f</t>
        </is>
      </c>
      <c r="B7080" s="41" t="n">
        <v>45413</v>
      </c>
      <c r="C7080" t="n">
        <v>5</v>
      </c>
      <c r="D7080" t="n">
        <v>0</v>
      </c>
    </row>
    <row r="7081">
      <c r="A7081" t="inlineStr">
        <is>
          <t>U-3e8607</t>
        </is>
      </c>
      <c r="B7081" s="41" t="n">
        <v>45413</v>
      </c>
      <c r="C7081" t="n">
        <v>11</v>
      </c>
      <c r="D7081" t="n">
        <v>0</v>
      </c>
    </row>
    <row r="7082">
      <c r="A7082" t="inlineStr">
        <is>
          <t>U-1a5a2f</t>
        </is>
      </c>
      <c r="B7082" s="41" t="n">
        <v>45078</v>
      </c>
      <c r="C7082" t="n">
        <v>10</v>
      </c>
      <c r="D7082" t="n">
        <v>1</v>
      </c>
    </row>
    <row r="7083">
      <c r="A7083" t="inlineStr">
        <is>
          <t>U-f753ce</t>
        </is>
      </c>
      <c r="B7083" s="41" t="n">
        <v>45597</v>
      </c>
      <c r="C7083" t="n">
        <v>6</v>
      </c>
      <c r="D7083" t="n">
        <v>0</v>
      </c>
    </row>
    <row r="7084">
      <c r="A7084" t="inlineStr">
        <is>
          <t>U-e36996</t>
        </is>
      </c>
      <c r="B7084" s="41" t="n">
        <v>45413</v>
      </c>
      <c r="C7084" t="n">
        <v>6</v>
      </c>
      <c r="D7084" t="n">
        <v>0</v>
      </c>
    </row>
    <row r="7085">
      <c r="A7085" t="inlineStr">
        <is>
          <t>U-ab35ba</t>
        </is>
      </c>
      <c r="B7085" s="41" t="n">
        <v>44986</v>
      </c>
      <c r="C7085" t="n">
        <v>15</v>
      </c>
      <c r="D7085" t="n">
        <v>2</v>
      </c>
    </row>
    <row r="7086">
      <c r="A7086" t="inlineStr">
        <is>
          <t>U-5a04ba</t>
        </is>
      </c>
      <c r="B7086" s="41" t="n">
        <v>45566</v>
      </c>
      <c r="C7086" t="n">
        <v>9</v>
      </c>
      <c r="D7086" t="n">
        <v>0</v>
      </c>
    </row>
    <row r="7087">
      <c r="A7087" t="inlineStr">
        <is>
          <t>U-5b74a9</t>
        </is>
      </c>
      <c r="B7087" s="41" t="n">
        <v>45383</v>
      </c>
      <c r="C7087" t="n">
        <v>11</v>
      </c>
      <c r="D7087" t="n">
        <v>0</v>
      </c>
    </row>
    <row r="7088">
      <c r="A7088" t="inlineStr">
        <is>
          <t>U-acbbf1</t>
        </is>
      </c>
      <c r="B7088" s="41" t="n">
        <v>45139</v>
      </c>
      <c r="C7088" t="n">
        <v>10</v>
      </c>
      <c r="D7088" t="n">
        <v>1</v>
      </c>
    </row>
    <row r="7089">
      <c r="A7089" t="inlineStr">
        <is>
          <t>U-d35c89</t>
        </is>
      </c>
      <c r="B7089" s="41" t="n">
        <v>44986</v>
      </c>
      <c r="C7089" t="n">
        <v>16</v>
      </c>
      <c r="D7089" t="n">
        <v>0</v>
      </c>
    </row>
    <row r="7090">
      <c r="A7090" t="inlineStr">
        <is>
          <t>U-cb31b4</t>
        </is>
      </c>
      <c r="B7090" s="41" t="n">
        <v>45474</v>
      </c>
      <c r="C7090" t="n">
        <v>12</v>
      </c>
      <c r="D7090" t="n">
        <v>1</v>
      </c>
    </row>
    <row r="7091">
      <c r="A7091" t="inlineStr">
        <is>
          <t>U-f9a27d</t>
        </is>
      </c>
      <c r="B7091" s="41" t="n">
        <v>45170</v>
      </c>
      <c r="C7091" t="n">
        <v>7</v>
      </c>
      <c r="D7091" t="n">
        <v>0</v>
      </c>
    </row>
    <row r="7092">
      <c r="A7092" t="inlineStr">
        <is>
          <t>U-962135</t>
        </is>
      </c>
      <c r="B7092" s="41" t="n">
        <v>45474</v>
      </c>
      <c r="C7092" t="n">
        <v>7</v>
      </c>
      <c r="D7092" t="n">
        <v>0</v>
      </c>
    </row>
    <row r="7093">
      <c r="A7093" t="inlineStr">
        <is>
          <t>U-803666</t>
        </is>
      </c>
      <c r="B7093" s="41" t="n">
        <v>45444</v>
      </c>
      <c r="C7093" t="n">
        <v>8</v>
      </c>
      <c r="D7093" t="n">
        <v>2</v>
      </c>
    </row>
    <row r="7094">
      <c r="A7094" t="inlineStr">
        <is>
          <t>U-2a075e</t>
        </is>
      </c>
      <c r="B7094" s="41" t="n">
        <v>45352</v>
      </c>
      <c r="C7094" t="n">
        <v>9</v>
      </c>
      <c r="D7094" t="n">
        <v>1</v>
      </c>
    </row>
    <row r="7095">
      <c r="A7095" t="inlineStr">
        <is>
          <t>U-4d53e1</t>
        </is>
      </c>
      <c r="B7095" s="41" t="n">
        <v>45627</v>
      </c>
      <c r="C7095" t="n">
        <v>11</v>
      </c>
      <c r="D7095" t="n">
        <v>1</v>
      </c>
    </row>
    <row r="7096">
      <c r="A7096" t="inlineStr">
        <is>
          <t>U-06d3c7</t>
        </is>
      </c>
      <c r="B7096" s="41" t="n">
        <v>44986</v>
      </c>
      <c r="C7096" t="n">
        <v>12</v>
      </c>
      <c r="D7096" t="n">
        <v>0</v>
      </c>
    </row>
    <row r="7097">
      <c r="A7097" t="inlineStr">
        <is>
          <t>U-c8ab65</t>
        </is>
      </c>
      <c r="B7097" s="41" t="n">
        <v>44986</v>
      </c>
      <c r="C7097" t="n">
        <v>13</v>
      </c>
      <c r="D7097" t="n">
        <v>1</v>
      </c>
    </row>
    <row r="7098">
      <c r="A7098" t="inlineStr">
        <is>
          <t>U-ec5969</t>
        </is>
      </c>
      <c r="B7098" s="41" t="n">
        <v>45627</v>
      </c>
      <c r="C7098" t="n">
        <v>13</v>
      </c>
      <c r="D7098" t="n">
        <v>0</v>
      </c>
    </row>
    <row r="7099">
      <c r="A7099" t="inlineStr">
        <is>
          <t>U-513192</t>
        </is>
      </c>
      <c r="B7099" s="41" t="n">
        <v>44958</v>
      </c>
      <c r="C7099" t="n">
        <v>10</v>
      </c>
      <c r="D7099" t="n">
        <v>0</v>
      </c>
    </row>
    <row r="7100">
      <c r="A7100" t="inlineStr">
        <is>
          <t>U-dd51ad</t>
        </is>
      </c>
      <c r="B7100" s="41" t="n">
        <v>45566</v>
      </c>
      <c r="C7100" t="n">
        <v>10</v>
      </c>
      <c r="D7100" t="n">
        <v>2</v>
      </c>
    </row>
    <row r="7101">
      <c r="A7101" t="inlineStr">
        <is>
          <t>U-6488cc</t>
        </is>
      </c>
      <c r="B7101" s="41" t="n">
        <v>45444</v>
      </c>
      <c r="C7101" t="n">
        <v>13</v>
      </c>
      <c r="D7101" t="n">
        <v>0</v>
      </c>
    </row>
    <row r="7102">
      <c r="A7102" t="inlineStr">
        <is>
          <t>U-75c4d3</t>
        </is>
      </c>
      <c r="B7102" s="41" t="n">
        <v>45627</v>
      </c>
      <c r="C7102" t="n">
        <v>8</v>
      </c>
      <c r="D7102" t="n">
        <v>1</v>
      </c>
    </row>
    <row r="7103">
      <c r="A7103" t="inlineStr">
        <is>
          <t>U-69a5a1</t>
        </is>
      </c>
      <c r="B7103" s="41" t="n">
        <v>45078</v>
      </c>
      <c r="C7103" t="n">
        <v>7</v>
      </c>
      <c r="D7103" t="n">
        <v>0</v>
      </c>
    </row>
    <row r="7104">
      <c r="A7104" t="inlineStr">
        <is>
          <t>U-7f5931</t>
        </is>
      </c>
      <c r="B7104" s="41" t="n">
        <v>45017</v>
      </c>
      <c r="C7104" t="n">
        <v>11</v>
      </c>
      <c r="D7104" t="n">
        <v>0</v>
      </c>
    </row>
    <row r="7105">
      <c r="A7105" t="inlineStr">
        <is>
          <t>U-2bd40c</t>
        </is>
      </c>
      <c r="B7105" s="41" t="n">
        <v>45444</v>
      </c>
      <c r="C7105" t="n">
        <v>10</v>
      </c>
      <c r="D7105" t="n">
        <v>3</v>
      </c>
    </row>
    <row r="7106">
      <c r="A7106" t="inlineStr">
        <is>
          <t>U-1475bb</t>
        </is>
      </c>
      <c r="B7106" s="41" t="n">
        <v>44986</v>
      </c>
      <c r="C7106" t="n">
        <v>12</v>
      </c>
      <c r="D7106" t="n">
        <v>1</v>
      </c>
    </row>
    <row r="7107">
      <c r="A7107" t="inlineStr">
        <is>
          <t>U-52f161</t>
        </is>
      </c>
      <c r="B7107" s="41" t="n">
        <v>45474</v>
      </c>
      <c r="C7107" t="n">
        <v>8</v>
      </c>
      <c r="D7107" t="n">
        <v>0</v>
      </c>
    </row>
    <row r="7108">
      <c r="A7108" t="inlineStr">
        <is>
          <t>U-5f89a9</t>
        </is>
      </c>
      <c r="B7108" s="41" t="n">
        <v>45108</v>
      </c>
      <c r="C7108" t="n">
        <v>6</v>
      </c>
      <c r="D7108" t="n">
        <v>0</v>
      </c>
    </row>
    <row r="7109">
      <c r="A7109" t="inlineStr">
        <is>
          <t>U-cad5b2</t>
        </is>
      </c>
      <c r="B7109" s="41" t="n">
        <v>45047</v>
      </c>
      <c r="C7109" t="n">
        <v>7</v>
      </c>
      <c r="D7109" t="n">
        <v>0</v>
      </c>
    </row>
    <row r="7110">
      <c r="A7110" t="inlineStr">
        <is>
          <t>U-438b06</t>
        </is>
      </c>
      <c r="B7110" s="41" t="n">
        <v>45047</v>
      </c>
      <c r="C7110" t="n">
        <v>13</v>
      </c>
      <c r="D7110" t="n">
        <v>2</v>
      </c>
    </row>
    <row r="7111">
      <c r="A7111" t="inlineStr">
        <is>
          <t>U-289287</t>
        </is>
      </c>
      <c r="B7111" s="41" t="n">
        <v>45536</v>
      </c>
      <c r="C7111" t="n">
        <v>11</v>
      </c>
      <c r="D7111" t="n">
        <v>0</v>
      </c>
    </row>
    <row r="7112">
      <c r="A7112" t="inlineStr">
        <is>
          <t>U-8554e4</t>
        </is>
      </c>
      <c r="B7112" s="41" t="n">
        <v>45108</v>
      </c>
      <c r="C7112" t="n">
        <v>10</v>
      </c>
      <c r="D7112" t="n">
        <v>0</v>
      </c>
    </row>
    <row r="7113">
      <c r="A7113" t="inlineStr">
        <is>
          <t>U-767408</t>
        </is>
      </c>
      <c r="B7113" s="41" t="n">
        <v>45078</v>
      </c>
      <c r="C7113" t="n">
        <v>9</v>
      </c>
      <c r="D7113" t="n">
        <v>0</v>
      </c>
    </row>
    <row r="7114">
      <c r="A7114" t="inlineStr">
        <is>
          <t>U-164d2b</t>
        </is>
      </c>
      <c r="B7114" s="41" t="n">
        <v>45261</v>
      </c>
      <c r="C7114" t="n">
        <v>6</v>
      </c>
      <c r="D7114" t="n">
        <v>2</v>
      </c>
    </row>
    <row r="7115">
      <c r="A7115" t="inlineStr">
        <is>
          <t>U-74d186</t>
        </is>
      </c>
      <c r="B7115" s="41" t="n">
        <v>45352</v>
      </c>
      <c r="C7115" t="n">
        <v>9</v>
      </c>
      <c r="D7115" t="n">
        <v>3</v>
      </c>
    </row>
    <row r="7116">
      <c r="A7116" t="inlineStr">
        <is>
          <t>U-ab0a2e</t>
        </is>
      </c>
      <c r="B7116" s="41" t="n">
        <v>45231</v>
      </c>
      <c r="C7116" t="n">
        <v>9</v>
      </c>
      <c r="D7116" t="n">
        <v>0</v>
      </c>
    </row>
    <row r="7117">
      <c r="A7117" t="inlineStr">
        <is>
          <t>U-69f4e5</t>
        </is>
      </c>
      <c r="B7117" s="41" t="n">
        <v>45200</v>
      </c>
      <c r="C7117" t="n">
        <v>8</v>
      </c>
      <c r="D7117" t="n">
        <v>0</v>
      </c>
    </row>
    <row r="7118">
      <c r="A7118" t="inlineStr">
        <is>
          <t>U-553b24</t>
        </is>
      </c>
      <c r="B7118" s="41" t="n">
        <v>45017</v>
      </c>
      <c r="C7118" t="n">
        <v>12</v>
      </c>
      <c r="D7118" t="n">
        <v>0</v>
      </c>
    </row>
    <row r="7119">
      <c r="A7119" t="inlineStr">
        <is>
          <t>U-c416d0</t>
        </is>
      </c>
      <c r="B7119" s="41" t="n">
        <v>45200</v>
      </c>
      <c r="C7119" t="n">
        <v>11</v>
      </c>
      <c r="D7119" t="n">
        <v>0</v>
      </c>
    </row>
    <row r="7120">
      <c r="A7120" t="inlineStr">
        <is>
          <t>U-6a521d</t>
        </is>
      </c>
      <c r="B7120" s="41" t="n">
        <v>45017</v>
      </c>
      <c r="C7120" t="n">
        <v>15</v>
      </c>
      <c r="D7120" t="n">
        <v>0</v>
      </c>
    </row>
    <row r="7121">
      <c r="A7121" t="inlineStr">
        <is>
          <t>U-d6902f</t>
        </is>
      </c>
      <c r="B7121" s="41" t="n">
        <v>45597</v>
      </c>
      <c r="C7121" t="n">
        <v>10</v>
      </c>
      <c r="D7121" t="n">
        <v>0</v>
      </c>
    </row>
    <row r="7122">
      <c r="A7122" t="inlineStr">
        <is>
          <t>U-58c5a6</t>
        </is>
      </c>
      <c r="B7122" s="41" t="n">
        <v>45566</v>
      </c>
      <c r="C7122" t="n">
        <v>10</v>
      </c>
      <c r="D7122" t="n">
        <v>1</v>
      </c>
    </row>
    <row r="7123">
      <c r="A7123" t="inlineStr">
        <is>
          <t>U-3be4a9</t>
        </is>
      </c>
      <c r="B7123" s="41" t="n">
        <v>45597</v>
      </c>
      <c r="C7123" t="n">
        <v>12</v>
      </c>
      <c r="D7123" t="n">
        <v>1</v>
      </c>
    </row>
    <row r="7124">
      <c r="A7124" t="inlineStr">
        <is>
          <t>U-261bba</t>
        </is>
      </c>
      <c r="B7124" s="41" t="n">
        <v>45261</v>
      </c>
      <c r="C7124" t="n">
        <v>14</v>
      </c>
      <c r="D7124" t="n">
        <v>3</v>
      </c>
    </row>
    <row r="7125">
      <c r="A7125" t="inlineStr">
        <is>
          <t>U-cf9211</t>
        </is>
      </c>
      <c r="B7125" s="41" t="n">
        <v>45383</v>
      </c>
      <c r="C7125" t="n">
        <v>8</v>
      </c>
      <c r="D7125" t="n">
        <v>0</v>
      </c>
    </row>
    <row r="7126">
      <c r="A7126" t="inlineStr">
        <is>
          <t>U-26fadd</t>
        </is>
      </c>
      <c r="B7126" s="41" t="n">
        <v>45536</v>
      </c>
      <c r="C7126" t="n">
        <v>13</v>
      </c>
      <c r="D7126" t="n">
        <v>0</v>
      </c>
    </row>
    <row r="7127">
      <c r="A7127" t="inlineStr">
        <is>
          <t>U-4a1c0a</t>
        </is>
      </c>
      <c r="B7127" s="41" t="n">
        <v>45047</v>
      </c>
      <c r="C7127" t="n">
        <v>7</v>
      </c>
      <c r="D7127" t="n">
        <v>0</v>
      </c>
    </row>
    <row r="7128">
      <c r="A7128" t="inlineStr">
        <is>
          <t>U-a77ed9</t>
        </is>
      </c>
      <c r="B7128" s="41" t="n">
        <v>44958</v>
      </c>
      <c r="C7128" t="n">
        <v>11</v>
      </c>
      <c r="D7128" t="n">
        <v>1</v>
      </c>
    </row>
    <row r="7129">
      <c r="A7129" t="inlineStr">
        <is>
          <t>U-f3aabe</t>
        </is>
      </c>
      <c r="B7129" s="41" t="n">
        <v>45231</v>
      </c>
      <c r="C7129" t="n">
        <v>9</v>
      </c>
      <c r="D7129" t="n">
        <v>1</v>
      </c>
    </row>
    <row r="7130">
      <c r="A7130" t="inlineStr">
        <is>
          <t>U-cb8e36</t>
        </is>
      </c>
      <c r="B7130" s="41" t="n">
        <v>45444</v>
      </c>
      <c r="C7130" t="n">
        <v>16</v>
      </c>
      <c r="D7130" t="n">
        <v>2</v>
      </c>
    </row>
    <row r="7131">
      <c r="A7131" t="inlineStr">
        <is>
          <t>U-642743</t>
        </is>
      </c>
      <c r="B7131" s="41" t="n">
        <v>45474</v>
      </c>
      <c r="C7131" t="n">
        <v>9</v>
      </c>
      <c r="D7131" t="n">
        <v>2</v>
      </c>
    </row>
    <row r="7132">
      <c r="A7132" t="inlineStr">
        <is>
          <t>U-ade4d7</t>
        </is>
      </c>
      <c r="B7132" s="41" t="n">
        <v>45139</v>
      </c>
      <c r="C7132" t="n">
        <v>5</v>
      </c>
      <c r="D7132" t="n">
        <v>2</v>
      </c>
    </row>
    <row r="7133">
      <c r="A7133" t="inlineStr">
        <is>
          <t>U-a917fa</t>
        </is>
      </c>
      <c r="B7133" s="41" t="n">
        <v>45474</v>
      </c>
      <c r="C7133" t="n">
        <v>10</v>
      </c>
      <c r="D7133" t="n">
        <v>0</v>
      </c>
    </row>
    <row r="7134">
      <c r="A7134" t="inlineStr">
        <is>
          <t>U-2945dd</t>
        </is>
      </c>
      <c r="B7134" s="41" t="n">
        <v>45047</v>
      </c>
      <c r="C7134" t="n">
        <v>6</v>
      </c>
      <c r="D7134" t="n">
        <v>3</v>
      </c>
    </row>
    <row r="7135">
      <c r="A7135" t="inlineStr">
        <is>
          <t>U-f74603</t>
        </is>
      </c>
      <c r="B7135" s="41" t="n">
        <v>45352</v>
      </c>
      <c r="C7135" t="n">
        <v>9</v>
      </c>
      <c r="D7135" t="n">
        <v>0</v>
      </c>
    </row>
    <row r="7136">
      <c r="A7136" t="inlineStr">
        <is>
          <t>U-1e0784</t>
        </is>
      </c>
      <c r="B7136" s="41" t="n">
        <v>45474</v>
      </c>
      <c r="C7136" t="n">
        <v>13</v>
      </c>
      <c r="D7136" t="n">
        <v>1</v>
      </c>
    </row>
    <row r="7137">
      <c r="A7137" t="inlineStr">
        <is>
          <t>U-85168e</t>
        </is>
      </c>
      <c r="B7137" s="41" t="n">
        <v>44986</v>
      </c>
      <c r="C7137" t="n">
        <v>6</v>
      </c>
      <c r="D7137" t="n">
        <v>3</v>
      </c>
    </row>
    <row r="7138">
      <c r="A7138" t="inlineStr">
        <is>
          <t>U-f9c9a2</t>
        </is>
      </c>
      <c r="B7138" s="41" t="n">
        <v>45292</v>
      </c>
      <c r="C7138" t="n">
        <v>4</v>
      </c>
      <c r="D7138" t="n">
        <v>0</v>
      </c>
    </row>
    <row r="7139">
      <c r="A7139" t="inlineStr">
        <is>
          <t>U-73e722</t>
        </is>
      </c>
      <c r="B7139" s="41" t="n">
        <v>44958</v>
      </c>
      <c r="C7139" t="n">
        <v>11</v>
      </c>
      <c r="D7139" t="n">
        <v>0</v>
      </c>
    </row>
    <row r="7140">
      <c r="A7140" t="inlineStr">
        <is>
          <t>U-6a3f7e</t>
        </is>
      </c>
      <c r="B7140" s="41" t="n">
        <v>45413</v>
      </c>
      <c r="C7140" t="n">
        <v>8</v>
      </c>
      <c r="D7140" t="n">
        <v>0</v>
      </c>
    </row>
    <row r="7141">
      <c r="A7141" t="inlineStr">
        <is>
          <t>U-d1008d</t>
        </is>
      </c>
      <c r="B7141" s="41" t="n">
        <v>45078</v>
      </c>
      <c r="C7141" t="n">
        <v>12</v>
      </c>
      <c r="D7141" t="n">
        <v>0</v>
      </c>
    </row>
    <row r="7142">
      <c r="A7142" t="inlineStr">
        <is>
          <t>U-94e0f9</t>
        </is>
      </c>
      <c r="B7142" s="41" t="n">
        <v>45139</v>
      </c>
      <c r="C7142" t="n">
        <v>15</v>
      </c>
      <c r="D7142" t="n">
        <v>0</v>
      </c>
    </row>
    <row r="7143">
      <c r="A7143" t="inlineStr">
        <is>
          <t>U-be8b90</t>
        </is>
      </c>
      <c r="B7143" s="41" t="n">
        <v>44958</v>
      </c>
      <c r="C7143" t="n">
        <v>13</v>
      </c>
      <c r="D7143" t="n">
        <v>1</v>
      </c>
    </row>
    <row r="7144">
      <c r="A7144" t="inlineStr">
        <is>
          <t>U-30309f</t>
        </is>
      </c>
      <c r="B7144" s="41" t="n">
        <v>45352</v>
      </c>
      <c r="C7144" t="n">
        <v>10</v>
      </c>
      <c r="D7144" t="n">
        <v>0</v>
      </c>
    </row>
    <row r="7145">
      <c r="A7145" t="inlineStr">
        <is>
          <t>U-710b5b</t>
        </is>
      </c>
      <c r="B7145" s="41" t="n">
        <v>45566</v>
      </c>
      <c r="C7145" t="n">
        <v>5</v>
      </c>
      <c r="D7145" t="n">
        <v>1</v>
      </c>
    </row>
    <row r="7146">
      <c r="A7146" t="inlineStr">
        <is>
          <t>U-a80a2c</t>
        </is>
      </c>
      <c r="B7146" s="41" t="n">
        <v>45200</v>
      </c>
      <c r="C7146" t="n">
        <v>10</v>
      </c>
      <c r="D7146" t="n">
        <v>0</v>
      </c>
    </row>
    <row r="7147">
      <c r="A7147" t="inlineStr">
        <is>
          <t>U-5fb35e</t>
        </is>
      </c>
      <c r="B7147" s="41" t="n">
        <v>44986</v>
      </c>
      <c r="C7147" t="n">
        <v>9</v>
      </c>
      <c r="D7147" t="n">
        <v>0</v>
      </c>
    </row>
    <row r="7148">
      <c r="A7148" t="inlineStr">
        <is>
          <t>U-60c396</t>
        </is>
      </c>
      <c r="B7148" s="41" t="n">
        <v>45017</v>
      </c>
      <c r="C7148" t="n">
        <v>14</v>
      </c>
      <c r="D7148" t="n">
        <v>0</v>
      </c>
    </row>
    <row r="7149">
      <c r="A7149" t="inlineStr">
        <is>
          <t>U-41ba6d</t>
        </is>
      </c>
      <c r="B7149" s="41" t="n">
        <v>45597</v>
      </c>
      <c r="C7149" t="n">
        <v>6</v>
      </c>
      <c r="D7149" t="n">
        <v>0</v>
      </c>
    </row>
    <row r="7150">
      <c r="A7150" t="inlineStr">
        <is>
          <t>U-cdcfd5</t>
        </is>
      </c>
      <c r="B7150" s="41" t="n">
        <v>45261</v>
      </c>
      <c r="C7150" t="n">
        <v>11</v>
      </c>
      <c r="D7150" t="n">
        <v>0</v>
      </c>
    </row>
    <row r="7151">
      <c r="A7151" t="inlineStr">
        <is>
          <t>U-46c332</t>
        </is>
      </c>
      <c r="B7151" s="41" t="n">
        <v>44958</v>
      </c>
      <c r="C7151" t="n">
        <v>10</v>
      </c>
      <c r="D7151" t="n">
        <v>0</v>
      </c>
    </row>
    <row r="7152">
      <c r="A7152" t="inlineStr">
        <is>
          <t>U-6d3d71</t>
        </is>
      </c>
      <c r="B7152" s="41" t="n">
        <v>45200</v>
      </c>
      <c r="C7152" t="n">
        <v>5</v>
      </c>
      <c r="D7152" t="n">
        <v>0</v>
      </c>
    </row>
    <row r="7153">
      <c r="A7153" t="inlineStr">
        <is>
          <t>U-d307c4</t>
        </is>
      </c>
      <c r="B7153" s="41" t="n">
        <v>45231</v>
      </c>
      <c r="C7153" t="n">
        <v>8</v>
      </c>
      <c r="D7153" t="n">
        <v>0</v>
      </c>
    </row>
    <row r="7154">
      <c r="A7154" t="inlineStr">
        <is>
          <t>U-902cb4</t>
        </is>
      </c>
      <c r="B7154" s="41" t="n">
        <v>45108</v>
      </c>
      <c r="C7154" t="n">
        <v>8</v>
      </c>
      <c r="D7154" t="n">
        <v>0</v>
      </c>
    </row>
    <row r="7155">
      <c r="A7155" t="inlineStr">
        <is>
          <t>U-bdb096</t>
        </is>
      </c>
      <c r="B7155" s="41" t="n">
        <v>45505</v>
      </c>
      <c r="C7155" t="n">
        <v>10</v>
      </c>
      <c r="D7155" t="n">
        <v>0</v>
      </c>
    </row>
    <row r="7156">
      <c r="A7156" t="inlineStr">
        <is>
          <t>U-a633df</t>
        </is>
      </c>
      <c r="B7156" s="41" t="n">
        <v>44958</v>
      </c>
      <c r="C7156" t="n">
        <v>8</v>
      </c>
      <c r="D7156" t="n">
        <v>0</v>
      </c>
    </row>
    <row r="7157">
      <c r="A7157" t="inlineStr">
        <is>
          <t>U-745207</t>
        </is>
      </c>
      <c r="B7157" s="41" t="n">
        <v>45017</v>
      </c>
      <c r="C7157" t="n">
        <v>10</v>
      </c>
      <c r="D7157" t="n">
        <v>0</v>
      </c>
    </row>
    <row r="7158">
      <c r="A7158" t="inlineStr">
        <is>
          <t>U-61a361</t>
        </is>
      </c>
      <c r="B7158" s="41" t="n">
        <v>45323</v>
      </c>
      <c r="C7158" t="n">
        <v>9</v>
      </c>
      <c r="D7158" t="n">
        <v>0</v>
      </c>
    </row>
    <row r="7159">
      <c r="A7159" t="inlineStr">
        <is>
          <t>U-88b37c</t>
        </is>
      </c>
      <c r="B7159" s="41" t="n">
        <v>45383</v>
      </c>
      <c r="C7159" t="n">
        <v>11</v>
      </c>
      <c r="D7159" t="n">
        <v>0</v>
      </c>
    </row>
    <row r="7160">
      <c r="A7160" t="inlineStr">
        <is>
          <t>U-ccc9e5</t>
        </is>
      </c>
      <c r="B7160" s="41" t="n">
        <v>44986</v>
      </c>
      <c r="C7160" t="n">
        <v>9</v>
      </c>
      <c r="D7160" t="n">
        <v>2</v>
      </c>
    </row>
    <row r="7161">
      <c r="A7161" t="inlineStr">
        <is>
          <t>U-81974c</t>
        </is>
      </c>
      <c r="B7161" s="41" t="n">
        <v>45139</v>
      </c>
      <c r="C7161" t="n">
        <v>14</v>
      </c>
      <c r="D7161" t="n">
        <v>0</v>
      </c>
    </row>
    <row r="7162">
      <c r="A7162" t="inlineStr">
        <is>
          <t>U-5bd201</t>
        </is>
      </c>
      <c r="B7162" s="41" t="n">
        <v>45292</v>
      </c>
      <c r="C7162" t="n">
        <v>9</v>
      </c>
      <c r="D7162" t="n">
        <v>0</v>
      </c>
    </row>
    <row r="7163">
      <c r="A7163" t="inlineStr">
        <is>
          <t>U-de1968</t>
        </is>
      </c>
      <c r="B7163" s="41" t="n">
        <v>45200</v>
      </c>
      <c r="C7163" t="n">
        <v>9</v>
      </c>
      <c r="D7163" t="n">
        <v>0</v>
      </c>
    </row>
    <row r="7164">
      <c r="A7164" t="inlineStr">
        <is>
          <t>U-3767d6</t>
        </is>
      </c>
      <c r="B7164" s="41" t="n">
        <v>45352</v>
      </c>
      <c r="C7164" t="n">
        <v>12</v>
      </c>
      <c r="D7164" t="n">
        <v>2</v>
      </c>
    </row>
    <row r="7165">
      <c r="A7165" t="inlineStr">
        <is>
          <t>U-65c0af</t>
        </is>
      </c>
      <c r="B7165" s="41" t="n">
        <v>45505</v>
      </c>
      <c r="C7165" t="n">
        <v>10</v>
      </c>
      <c r="D7165" t="n">
        <v>0</v>
      </c>
    </row>
    <row r="7166">
      <c r="A7166" t="inlineStr">
        <is>
          <t>U-233d7a</t>
        </is>
      </c>
      <c r="B7166" s="41" t="n">
        <v>45047</v>
      </c>
      <c r="C7166" t="n">
        <v>8</v>
      </c>
      <c r="D7166" t="n">
        <v>2</v>
      </c>
    </row>
    <row r="7167">
      <c r="A7167" t="inlineStr">
        <is>
          <t>U-935d60</t>
        </is>
      </c>
      <c r="B7167" s="41" t="n">
        <v>45231</v>
      </c>
      <c r="C7167" t="n">
        <v>7</v>
      </c>
      <c r="D7167" t="n">
        <v>2</v>
      </c>
    </row>
    <row r="7168">
      <c r="A7168" t="inlineStr">
        <is>
          <t>U-4bca90</t>
        </is>
      </c>
      <c r="B7168" s="41" t="n">
        <v>45413</v>
      </c>
      <c r="C7168" t="n">
        <v>11</v>
      </c>
      <c r="D7168" t="n">
        <v>2</v>
      </c>
    </row>
    <row r="7169">
      <c r="A7169" t="inlineStr">
        <is>
          <t>U-c6027e</t>
        </is>
      </c>
      <c r="B7169" s="41" t="n">
        <v>45323</v>
      </c>
      <c r="C7169" t="n">
        <v>9</v>
      </c>
      <c r="D7169" t="n">
        <v>0</v>
      </c>
    </row>
    <row r="7170">
      <c r="A7170" t="inlineStr">
        <is>
          <t>U-a7da90</t>
        </is>
      </c>
      <c r="B7170" s="41" t="n">
        <v>45292</v>
      </c>
      <c r="C7170" t="n">
        <v>8</v>
      </c>
      <c r="D7170" t="n">
        <v>3</v>
      </c>
    </row>
    <row r="7171">
      <c r="A7171" t="inlineStr">
        <is>
          <t>U-d1d5d1</t>
        </is>
      </c>
      <c r="B7171" s="41" t="n">
        <v>45474</v>
      </c>
      <c r="C7171" t="n">
        <v>13</v>
      </c>
      <c r="D7171" t="n">
        <v>2</v>
      </c>
    </row>
    <row r="7172">
      <c r="A7172" t="inlineStr">
        <is>
          <t>U-d1516c</t>
        </is>
      </c>
      <c r="B7172" s="41" t="n">
        <v>45292</v>
      </c>
      <c r="C7172" t="n">
        <v>11</v>
      </c>
      <c r="D7172" t="n">
        <v>1</v>
      </c>
    </row>
    <row r="7173">
      <c r="A7173" t="inlineStr">
        <is>
          <t>U-2f95ab</t>
        </is>
      </c>
      <c r="B7173" s="41" t="n">
        <v>45231</v>
      </c>
      <c r="C7173" t="n">
        <v>9</v>
      </c>
      <c r="D7173" t="n">
        <v>0</v>
      </c>
    </row>
    <row r="7174">
      <c r="A7174" t="inlineStr">
        <is>
          <t>U-b1e937</t>
        </is>
      </c>
      <c r="B7174" s="41" t="n">
        <v>45170</v>
      </c>
      <c r="C7174" t="n">
        <v>9</v>
      </c>
      <c r="D7174" t="n">
        <v>3</v>
      </c>
    </row>
    <row r="7175">
      <c r="A7175" t="inlineStr">
        <is>
          <t>U-1e772a</t>
        </is>
      </c>
      <c r="B7175" s="41" t="n">
        <v>45078</v>
      </c>
      <c r="C7175" t="n">
        <v>6</v>
      </c>
      <c r="D7175" t="n">
        <v>1</v>
      </c>
    </row>
    <row r="7176">
      <c r="A7176" t="inlineStr">
        <is>
          <t>U-ee6e37</t>
        </is>
      </c>
      <c r="B7176" s="41" t="n">
        <v>44958</v>
      </c>
      <c r="C7176" t="n">
        <v>13</v>
      </c>
      <c r="D7176" t="n">
        <v>2</v>
      </c>
    </row>
    <row r="7177">
      <c r="A7177" t="inlineStr">
        <is>
          <t>U-f2f45e</t>
        </is>
      </c>
      <c r="B7177" s="41" t="n">
        <v>45139</v>
      </c>
      <c r="C7177" t="n">
        <v>8</v>
      </c>
      <c r="D7177" t="n">
        <v>0</v>
      </c>
    </row>
    <row r="7178">
      <c r="A7178" t="inlineStr">
        <is>
          <t>U-229b1b</t>
        </is>
      </c>
      <c r="B7178" s="41" t="n">
        <v>45536</v>
      </c>
      <c r="C7178" t="n">
        <v>15</v>
      </c>
      <c r="D7178" t="n">
        <v>0</v>
      </c>
    </row>
    <row r="7179">
      <c r="A7179" t="inlineStr">
        <is>
          <t>U-daf622</t>
        </is>
      </c>
      <c r="B7179" s="41" t="n">
        <v>45200</v>
      </c>
      <c r="C7179" t="n">
        <v>9</v>
      </c>
      <c r="D7179" t="n">
        <v>0</v>
      </c>
    </row>
    <row r="7180">
      <c r="A7180" t="inlineStr">
        <is>
          <t>U-cc746b</t>
        </is>
      </c>
      <c r="B7180" s="41" t="n">
        <v>45047</v>
      </c>
      <c r="C7180" t="n">
        <v>11</v>
      </c>
      <c r="D7180" t="n">
        <v>0</v>
      </c>
    </row>
    <row r="7181">
      <c r="A7181" t="inlineStr">
        <is>
          <t>U-150ba8</t>
        </is>
      </c>
      <c r="B7181" s="41" t="n">
        <v>45597</v>
      </c>
      <c r="C7181" t="n">
        <v>9</v>
      </c>
      <c r="D7181" t="n">
        <v>1</v>
      </c>
    </row>
    <row r="7182">
      <c r="A7182" t="inlineStr">
        <is>
          <t>U-e108a1</t>
        </is>
      </c>
      <c r="B7182" s="41" t="n">
        <v>45413</v>
      </c>
      <c r="C7182" t="n">
        <v>7</v>
      </c>
      <c r="D7182" t="n">
        <v>0</v>
      </c>
    </row>
    <row r="7183">
      <c r="A7183" t="inlineStr">
        <is>
          <t>U-d7f2fb</t>
        </is>
      </c>
      <c r="B7183" s="41" t="n">
        <v>45383</v>
      </c>
      <c r="C7183" t="n">
        <v>11</v>
      </c>
      <c r="D7183" t="n">
        <v>1</v>
      </c>
    </row>
    <row r="7184">
      <c r="A7184" t="inlineStr">
        <is>
          <t>U-14a1c9</t>
        </is>
      </c>
      <c r="B7184" s="41" t="n">
        <v>45566</v>
      </c>
      <c r="C7184" t="n">
        <v>15</v>
      </c>
      <c r="D7184" t="n">
        <v>0</v>
      </c>
    </row>
    <row r="7185">
      <c r="A7185" t="inlineStr">
        <is>
          <t>U-69428c</t>
        </is>
      </c>
      <c r="B7185" s="41" t="n">
        <v>45078</v>
      </c>
      <c r="C7185" t="n">
        <v>10</v>
      </c>
      <c r="D7185" t="n">
        <v>3</v>
      </c>
    </row>
    <row r="7186">
      <c r="A7186" t="inlineStr">
        <is>
          <t>U-ca6ec5</t>
        </is>
      </c>
      <c r="B7186" s="41" t="n">
        <v>45017</v>
      </c>
      <c r="C7186" t="n">
        <v>7</v>
      </c>
      <c r="D7186" t="n">
        <v>0</v>
      </c>
    </row>
    <row r="7187">
      <c r="A7187" t="inlineStr">
        <is>
          <t>U-386525</t>
        </is>
      </c>
      <c r="B7187" s="41" t="n">
        <v>45383</v>
      </c>
      <c r="C7187" t="n">
        <v>7</v>
      </c>
      <c r="D7187" t="n">
        <v>0</v>
      </c>
    </row>
    <row r="7188">
      <c r="A7188" t="inlineStr">
        <is>
          <t>U-4ac416</t>
        </is>
      </c>
      <c r="B7188" s="41" t="n">
        <v>45536</v>
      </c>
      <c r="C7188" t="n">
        <v>5</v>
      </c>
      <c r="D7188" t="n">
        <v>0</v>
      </c>
    </row>
    <row r="7189">
      <c r="A7189" t="inlineStr">
        <is>
          <t>U-a1b2c4</t>
        </is>
      </c>
      <c r="B7189" s="41" t="n">
        <v>45200</v>
      </c>
      <c r="C7189" t="n">
        <v>7</v>
      </c>
      <c r="D7189" t="n">
        <v>0</v>
      </c>
    </row>
    <row r="7190">
      <c r="A7190" t="inlineStr">
        <is>
          <t>U-2bb89f</t>
        </is>
      </c>
      <c r="B7190" s="41" t="n">
        <v>45078</v>
      </c>
      <c r="C7190" t="n">
        <v>7</v>
      </c>
      <c r="D7190" t="n">
        <v>0</v>
      </c>
    </row>
    <row r="7191">
      <c r="A7191" t="inlineStr">
        <is>
          <t>U-f98a66</t>
        </is>
      </c>
      <c r="B7191" s="41" t="n">
        <v>44986</v>
      </c>
      <c r="C7191" t="n">
        <v>10</v>
      </c>
      <c r="D7191" t="n">
        <v>1</v>
      </c>
    </row>
    <row r="7192">
      <c r="A7192" t="inlineStr">
        <is>
          <t>U-f01ab9</t>
        </is>
      </c>
      <c r="B7192" s="41" t="n">
        <v>45047</v>
      </c>
      <c r="C7192" t="n">
        <v>6</v>
      </c>
      <c r="D7192" t="n">
        <v>0</v>
      </c>
    </row>
    <row r="7193">
      <c r="A7193" t="inlineStr">
        <is>
          <t>U-8b1b55</t>
        </is>
      </c>
      <c r="B7193" s="41" t="n">
        <v>45352</v>
      </c>
      <c r="C7193" t="n">
        <v>9</v>
      </c>
      <c r="D7193" t="n">
        <v>0</v>
      </c>
    </row>
    <row r="7194">
      <c r="A7194" t="inlineStr">
        <is>
          <t>U-f4e55a</t>
        </is>
      </c>
      <c r="B7194" s="41" t="n">
        <v>45536</v>
      </c>
      <c r="C7194" t="n">
        <v>14</v>
      </c>
      <c r="D7194" t="n">
        <v>0</v>
      </c>
    </row>
    <row r="7195">
      <c r="A7195" t="inlineStr">
        <is>
          <t>U-96b9a4</t>
        </is>
      </c>
      <c r="B7195" s="41" t="n">
        <v>45200</v>
      </c>
      <c r="C7195" t="n">
        <v>2</v>
      </c>
      <c r="D7195" t="n">
        <v>0</v>
      </c>
    </row>
    <row r="7196">
      <c r="A7196" t="inlineStr">
        <is>
          <t>U-42a555</t>
        </is>
      </c>
      <c r="B7196" s="41" t="n">
        <v>45261</v>
      </c>
      <c r="C7196" t="n">
        <v>9</v>
      </c>
      <c r="D7196" t="n">
        <v>0</v>
      </c>
    </row>
    <row r="7197">
      <c r="A7197" t="inlineStr">
        <is>
          <t>U-8d3adb</t>
        </is>
      </c>
      <c r="B7197" s="41" t="n">
        <v>45505</v>
      </c>
      <c r="C7197" t="n">
        <v>11</v>
      </c>
      <c r="D7197" t="n">
        <v>0</v>
      </c>
    </row>
    <row r="7198">
      <c r="A7198" t="inlineStr">
        <is>
          <t>U-3ef9f4</t>
        </is>
      </c>
      <c r="B7198" s="41" t="n">
        <v>45444</v>
      </c>
      <c r="C7198" t="n">
        <v>10</v>
      </c>
      <c r="D7198" t="n">
        <v>0</v>
      </c>
    </row>
    <row r="7199">
      <c r="A7199" t="inlineStr">
        <is>
          <t>U-3fa3f1</t>
        </is>
      </c>
      <c r="B7199" s="41" t="n">
        <v>45597</v>
      </c>
      <c r="C7199" t="n">
        <v>9</v>
      </c>
      <c r="D7199" t="n">
        <v>2</v>
      </c>
    </row>
    <row r="7200">
      <c r="A7200" t="inlineStr">
        <is>
          <t>U-23a146</t>
        </is>
      </c>
      <c r="B7200" s="41" t="n">
        <v>45017</v>
      </c>
      <c r="C7200" t="n">
        <v>15</v>
      </c>
      <c r="D7200" t="n">
        <v>0</v>
      </c>
    </row>
    <row r="7201">
      <c r="A7201" t="inlineStr">
        <is>
          <t>U-40803b</t>
        </is>
      </c>
      <c r="B7201" s="41" t="n">
        <v>45108</v>
      </c>
      <c r="C7201" t="n">
        <v>13</v>
      </c>
      <c r="D7201" t="n">
        <v>2</v>
      </c>
    </row>
    <row r="7202">
      <c r="A7202" t="inlineStr">
        <is>
          <t>U-3be659</t>
        </is>
      </c>
      <c r="B7202" s="41" t="n">
        <v>45383</v>
      </c>
      <c r="C7202" t="n">
        <v>8</v>
      </c>
      <c r="D7202" t="n">
        <v>0</v>
      </c>
    </row>
    <row r="7203">
      <c r="A7203" t="inlineStr">
        <is>
          <t>U-7c99d5</t>
        </is>
      </c>
      <c r="B7203" s="41" t="n">
        <v>45323</v>
      </c>
      <c r="C7203" t="n">
        <v>14</v>
      </c>
      <c r="D7203" t="n">
        <v>0</v>
      </c>
    </row>
    <row r="7204">
      <c r="A7204" t="inlineStr">
        <is>
          <t>U-1a98cc</t>
        </is>
      </c>
      <c r="B7204" s="41" t="n">
        <v>45505</v>
      </c>
      <c r="C7204" t="n">
        <v>6</v>
      </c>
      <c r="D7204" t="n">
        <v>3</v>
      </c>
    </row>
    <row r="7205">
      <c r="A7205" t="inlineStr">
        <is>
          <t>U-9f05b4</t>
        </is>
      </c>
      <c r="B7205" s="41" t="n">
        <v>45231</v>
      </c>
      <c r="C7205" t="n">
        <v>11</v>
      </c>
      <c r="D7205" t="n">
        <v>0</v>
      </c>
    </row>
    <row r="7206">
      <c r="A7206" t="inlineStr">
        <is>
          <t>U-772a3d</t>
        </is>
      </c>
      <c r="B7206" s="41" t="n">
        <v>45231</v>
      </c>
      <c r="C7206" t="n">
        <v>11</v>
      </c>
      <c r="D7206" t="n">
        <v>0</v>
      </c>
    </row>
    <row r="7207">
      <c r="A7207" t="inlineStr">
        <is>
          <t>U-7c943d</t>
        </is>
      </c>
      <c r="B7207" s="41" t="n">
        <v>45139</v>
      </c>
      <c r="C7207" t="n">
        <v>14</v>
      </c>
      <c r="D7207" t="n">
        <v>0</v>
      </c>
    </row>
    <row r="7208">
      <c r="A7208" t="inlineStr">
        <is>
          <t>U-f4d2f0</t>
        </is>
      </c>
      <c r="B7208" s="41" t="n">
        <v>45078</v>
      </c>
      <c r="C7208" t="n">
        <v>7</v>
      </c>
      <c r="D7208" t="n">
        <v>1</v>
      </c>
    </row>
    <row r="7209">
      <c r="A7209" t="inlineStr">
        <is>
          <t>U-e543bc</t>
        </is>
      </c>
      <c r="B7209" s="41" t="n">
        <v>45108</v>
      </c>
      <c r="C7209" t="n">
        <v>9</v>
      </c>
      <c r="D7209" t="n">
        <v>0</v>
      </c>
    </row>
    <row r="7210">
      <c r="A7210" t="inlineStr">
        <is>
          <t>U-6c1930</t>
        </is>
      </c>
      <c r="B7210" s="41" t="n">
        <v>45017</v>
      </c>
      <c r="C7210" t="n">
        <v>14</v>
      </c>
      <c r="D7210" t="n">
        <v>0</v>
      </c>
    </row>
    <row r="7211">
      <c r="A7211" t="inlineStr">
        <is>
          <t>U-1b6f56</t>
        </is>
      </c>
      <c r="B7211" s="41" t="n">
        <v>45170</v>
      </c>
      <c r="C7211" t="n">
        <v>7</v>
      </c>
      <c r="D7211" t="n">
        <v>2</v>
      </c>
    </row>
    <row r="7212">
      <c r="A7212" t="inlineStr">
        <is>
          <t>U-122bae</t>
        </is>
      </c>
      <c r="B7212" s="41" t="n">
        <v>45444</v>
      </c>
      <c r="C7212" t="n">
        <v>8</v>
      </c>
      <c r="D7212" t="n">
        <v>0</v>
      </c>
    </row>
    <row r="7213">
      <c r="A7213" t="inlineStr">
        <is>
          <t>U-bf005e</t>
        </is>
      </c>
      <c r="B7213" s="41" t="n">
        <v>45566</v>
      </c>
      <c r="C7213" t="n">
        <v>14</v>
      </c>
      <c r="D7213" t="n">
        <v>0</v>
      </c>
    </row>
    <row r="7214">
      <c r="A7214" t="inlineStr">
        <is>
          <t>U-1b27fe</t>
        </is>
      </c>
      <c r="B7214" s="41" t="n">
        <v>44986</v>
      </c>
      <c r="C7214" t="n">
        <v>10</v>
      </c>
      <c r="D7214" t="n">
        <v>3</v>
      </c>
    </row>
    <row r="7215">
      <c r="A7215" t="inlineStr">
        <is>
          <t>U-8b2e98</t>
        </is>
      </c>
      <c r="B7215" s="41" t="n">
        <v>44927</v>
      </c>
      <c r="C7215" t="n">
        <v>5</v>
      </c>
      <c r="D7215" t="n">
        <v>2</v>
      </c>
    </row>
    <row r="7216">
      <c r="A7216" t="inlineStr">
        <is>
          <t>U-3590f8</t>
        </is>
      </c>
      <c r="B7216" s="41" t="n">
        <v>45566</v>
      </c>
      <c r="C7216" t="n">
        <v>9</v>
      </c>
      <c r="D7216" t="n">
        <v>0</v>
      </c>
    </row>
    <row r="7217">
      <c r="A7217" t="inlineStr">
        <is>
          <t>U-e31d83</t>
        </is>
      </c>
      <c r="B7217" s="41" t="n">
        <v>45597</v>
      </c>
      <c r="C7217" t="n">
        <v>10</v>
      </c>
      <c r="D7217" t="n">
        <v>0</v>
      </c>
    </row>
    <row r="7218">
      <c r="A7218" t="inlineStr">
        <is>
          <t>U-3fcd0d</t>
        </is>
      </c>
      <c r="B7218" s="41" t="n">
        <v>45323</v>
      </c>
      <c r="C7218" t="n">
        <v>8</v>
      </c>
      <c r="D7218" t="n">
        <v>0</v>
      </c>
    </row>
    <row r="7219">
      <c r="A7219" t="inlineStr">
        <is>
          <t>U-dfd884</t>
        </is>
      </c>
      <c r="B7219" s="41" t="n">
        <v>45047</v>
      </c>
      <c r="C7219" t="n">
        <v>9</v>
      </c>
      <c r="D7219" t="n">
        <v>0</v>
      </c>
    </row>
    <row r="7220">
      <c r="A7220" t="inlineStr">
        <is>
          <t>U-9dc17f</t>
        </is>
      </c>
      <c r="B7220" s="41" t="n">
        <v>45078</v>
      </c>
      <c r="C7220" t="n">
        <v>11</v>
      </c>
      <c r="D7220" t="n">
        <v>0</v>
      </c>
    </row>
    <row r="7221">
      <c r="A7221" t="inlineStr">
        <is>
          <t>U-7d7ed0</t>
        </is>
      </c>
      <c r="B7221" s="41" t="n">
        <v>45444</v>
      </c>
      <c r="C7221" t="n">
        <v>9</v>
      </c>
      <c r="D7221" t="n">
        <v>1</v>
      </c>
    </row>
    <row r="7222">
      <c r="A7222" t="inlineStr">
        <is>
          <t>U-03feae</t>
        </is>
      </c>
      <c r="B7222" s="41" t="n">
        <v>44958</v>
      </c>
      <c r="C7222" t="n">
        <v>9</v>
      </c>
      <c r="D7222" t="n">
        <v>0</v>
      </c>
    </row>
    <row r="7223">
      <c r="A7223" t="inlineStr">
        <is>
          <t>U-25ce2e</t>
        </is>
      </c>
      <c r="B7223" s="41" t="n">
        <v>45352</v>
      </c>
      <c r="C7223" t="n">
        <v>4</v>
      </c>
      <c r="D7223" t="n">
        <v>0</v>
      </c>
    </row>
    <row r="7224">
      <c r="A7224" t="inlineStr">
        <is>
          <t>U-b15d50</t>
        </is>
      </c>
      <c r="B7224" s="41" t="n">
        <v>45413</v>
      </c>
      <c r="C7224" t="n">
        <v>13</v>
      </c>
      <c r="D7224" t="n">
        <v>0</v>
      </c>
    </row>
    <row r="7225">
      <c r="A7225" t="inlineStr">
        <is>
          <t>U-6ff045</t>
        </is>
      </c>
      <c r="B7225" s="41" t="n">
        <v>45536</v>
      </c>
      <c r="C7225" t="n">
        <v>14</v>
      </c>
      <c r="D7225" t="n">
        <v>2</v>
      </c>
    </row>
    <row r="7226">
      <c r="A7226" t="inlineStr">
        <is>
          <t>U-a3ecf7</t>
        </is>
      </c>
      <c r="B7226" s="41" t="n">
        <v>45323</v>
      </c>
      <c r="C7226" t="n">
        <v>9</v>
      </c>
      <c r="D7226" t="n">
        <v>1</v>
      </c>
    </row>
    <row r="7227">
      <c r="A7227" t="inlineStr">
        <is>
          <t>U-356139</t>
        </is>
      </c>
      <c r="B7227" s="41" t="n">
        <v>45231</v>
      </c>
      <c r="C7227" t="n">
        <v>6</v>
      </c>
      <c r="D7227" t="n">
        <v>0</v>
      </c>
    </row>
    <row r="7228">
      <c r="A7228" t="inlineStr">
        <is>
          <t>U-fb152a</t>
        </is>
      </c>
      <c r="B7228" s="41" t="n">
        <v>45017</v>
      </c>
      <c r="C7228" t="n">
        <v>13</v>
      </c>
      <c r="D7228" t="n">
        <v>2</v>
      </c>
    </row>
    <row r="7229">
      <c r="A7229" t="inlineStr">
        <is>
          <t>U-fd51be</t>
        </is>
      </c>
      <c r="B7229" s="41" t="n">
        <v>45444</v>
      </c>
      <c r="C7229" t="n">
        <v>16</v>
      </c>
      <c r="D7229" t="n">
        <v>0</v>
      </c>
    </row>
    <row r="7230">
      <c r="A7230" t="inlineStr">
        <is>
          <t>U-fa5c35</t>
        </is>
      </c>
      <c r="B7230" s="41" t="n">
        <v>45078</v>
      </c>
      <c r="C7230" t="n">
        <v>12</v>
      </c>
      <c r="D7230" t="n">
        <v>0</v>
      </c>
    </row>
    <row r="7231">
      <c r="A7231" t="inlineStr">
        <is>
          <t>U-a5bd3d</t>
        </is>
      </c>
      <c r="B7231" s="41" t="n">
        <v>45047</v>
      </c>
      <c r="C7231" t="n">
        <v>14</v>
      </c>
      <c r="D7231" t="n">
        <v>0</v>
      </c>
    </row>
    <row r="7232">
      <c r="A7232" t="inlineStr">
        <is>
          <t>U-5bf8a0</t>
        </is>
      </c>
      <c r="B7232" s="41" t="n">
        <v>45352</v>
      </c>
      <c r="C7232" t="n">
        <v>10</v>
      </c>
      <c r="D7232" t="n">
        <v>0</v>
      </c>
    </row>
    <row r="7233">
      <c r="A7233" t="inlineStr">
        <is>
          <t>U-e52995</t>
        </is>
      </c>
      <c r="B7233" s="41" t="n">
        <v>45536</v>
      </c>
      <c r="C7233" t="n">
        <v>11</v>
      </c>
      <c r="D7233" t="n">
        <v>0</v>
      </c>
    </row>
    <row r="7234">
      <c r="A7234" t="inlineStr">
        <is>
          <t>U-3f3ddc</t>
        </is>
      </c>
      <c r="B7234" s="41" t="n">
        <v>45413</v>
      </c>
      <c r="C7234" t="n">
        <v>5</v>
      </c>
      <c r="D7234" t="n">
        <v>0</v>
      </c>
    </row>
    <row r="7235">
      <c r="A7235" t="inlineStr">
        <is>
          <t>U-6c5374</t>
        </is>
      </c>
      <c r="B7235" s="41" t="n">
        <v>45413</v>
      </c>
      <c r="C7235" t="n">
        <v>8</v>
      </c>
      <c r="D7235" t="n">
        <v>1</v>
      </c>
    </row>
    <row r="7236">
      <c r="A7236" t="inlineStr">
        <is>
          <t>U-641c8a</t>
        </is>
      </c>
      <c r="B7236" s="41" t="n">
        <v>45139</v>
      </c>
      <c r="C7236" t="n">
        <v>11</v>
      </c>
      <c r="D7236" t="n">
        <v>2</v>
      </c>
    </row>
    <row r="7237">
      <c r="A7237" t="inlineStr">
        <is>
          <t>U-dffc3c</t>
        </is>
      </c>
      <c r="B7237" s="41" t="n">
        <v>45566</v>
      </c>
      <c r="C7237" t="n">
        <v>8</v>
      </c>
      <c r="D7237" t="n">
        <v>0</v>
      </c>
    </row>
    <row r="7238">
      <c r="A7238" t="inlineStr">
        <is>
          <t>U-cfd243</t>
        </is>
      </c>
      <c r="B7238" s="41" t="n">
        <v>44986</v>
      </c>
      <c r="C7238" t="n">
        <v>9</v>
      </c>
      <c r="D7238" t="n">
        <v>0</v>
      </c>
    </row>
    <row r="7239">
      <c r="A7239" t="inlineStr">
        <is>
          <t>U-d91797</t>
        </is>
      </c>
      <c r="B7239" s="41" t="n">
        <v>45261</v>
      </c>
      <c r="C7239" t="n">
        <v>8</v>
      </c>
      <c r="D7239" t="n">
        <v>0</v>
      </c>
    </row>
    <row r="7240">
      <c r="A7240" t="inlineStr">
        <is>
          <t>U-9cc07c</t>
        </is>
      </c>
      <c r="B7240" s="41" t="n">
        <v>45017</v>
      </c>
      <c r="C7240" t="n">
        <v>12</v>
      </c>
      <c r="D7240" t="n">
        <v>1</v>
      </c>
    </row>
    <row r="7241">
      <c r="A7241" t="inlineStr">
        <is>
          <t>U-7d46e1</t>
        </is>
      </c>
      <c r="B7241" s="41" t="n">
        <v>45566</v>
      </c>
      <c r="C7241" t="n">
        <v>13</v>
      </c>
      <c r="D7241" t="n">
        <v>0</v>
      </c>
    </row>
    <row r="7242">
      <c r="A7242" t="inlineStr">
        <is>
          <t>U-fb0506</t>
        </is>
      </c>
      <c r="B7242" s="41" t="n">
        <v>44927</v>
      </c>
      <c r="C7242" t="n">
        <v>4</v>
      </c>
      <c r="D7242" t="n">
        <v>3</v>
      </c>
    </row>
    <row r="7243">
      <c r="A7243" t="inlineStr">
        <is>
          <t>U-857c36</t>
        </is>
      </c>
      <c r="B7243" s="41" t="n">
        <v>45413</v>
      </c>
      <c r="C7243" t="n">
        <v>11</v>
      </c>
      <c r="D7243" t="n">
        <v>2</v>
      </c>
    </row>
    <row r="7244">
      <c r="A7244" t="inlineStr">
        <is>
          <t>U-a4e52c</t>
        </is>
      </c>
      <c r="B7244" s="41" t="n">
        <v>45597</v>
      </c>
      <c r="C7244" t="n">
        <v>12</v>
      </c>
      <c r="D7244" t="n">
        <v>0</v>
      </c>
    </row>
    <row r="7245">
      <c r="A7245" t="inlineStr">
        <is>
          <t>U-866b4e</t>
        </is>
      </c>
      <c r="B7245" s="41" t="n">
        <v>45444</v>
      </c>
      <c r="C7245" t="n">
        <v>6</v>
      </c>
      <c r="D7245" t="n">
        <v>0</v>
      </c>
    </row>
    <row r="7246">
      <c r="A7246" t="inlineStr">
        <is>
          <t>U-d98e4a</t>
        </is>
      </c>
      <c r="B7246" s="41" t="n">
        <v>45261</v>
      </c>
      <c r="C7246" t="n">
        <v>12</v>
      </c>
      <c r="D7246" t="n">
        <v>0</v>
      </c>
    </row>
    <row r="7247">
      <c r="A7247" t="inlineStr">
        <is>
          <t>U-76a0e6</t>
        </is>
      </c>
      <c r="B7247" s="41" t="n">
        <v>45139</v>
      </c>
      <c r="C7247" t="n">
        <v>9</v>
      </c>
      <c r="D7247" t="n">
        <v>1</v>
      </c>
    </row>
    <row r="7248">
      <c r="A7248" t="inlineStr">
        <is>
          <t>U-a49fac</t>
        </is>
      </c>
      <c r="B7248" s="41" t="n">
        <v>45108</v>
      </c>
      <c r="C7248" t="n">
        <v>13</v>
      </c>
      <c r="D7248" t="n">
        <v>0</v>
      </c>
    </row>
    <row r="7249">
      <c r="A7249" t="inlineStr">
        <is>
          <t>U-7abaf9</t>
        </is>
      </c>
      <c r="B7249" s="41" t="n">
        <v>45139</v>
      </c>
      <c r="C7249" t="n">
        <v>12</v>
      </c>
      <c r="D7249" t="n">
        <v>0</v>
      </c>
    </row>
    <row r="7250">
      <c r="A7250" t="inlineStr">
        <is>
          <t>U-87022c</t>
        </is>
      </c>
      <c r="B7250" s="41" t="n">
        <v>45139</v>
      </c>
      <c r="C7250" t="n">
        <v>7</v>
      </c>
      <c r="D7250" t="n">
        <v>0</v>
      </c>
    </row>
    <row r="7251">
      <c r="A7251" t="inlineStr">
        <is>
          <t>U-3db268</t>
        </is>
      </c>
      <c r="B7251" s="41" t="n">
        <v>45566</v>
      </c>
      <c r="C7251" t="n">
        <v>9</v>
      </c>
      <c r="D7251" t="n">
        <v>0</v>
      </c>
    </row>
    <row r="7252">
      <c r="A7252" t="inlineStr">
        <is>
          <t>U-83f7a8</t>
        </is>
      </c>
      <c r="B7252" s="41" t="n">
        <v>45200</v>
      </c>
      <c r="C7252" t="n">
        <v>7</v>
      </c>
      <c r="D7252" t="n">
        <v>0</v>
      </c>
    </row>
    <row r="7253">
      <c r="A7253" t="inlineStr">
        <is>
          <t>U-01c0ca</t>
        </is>
      </c>
      <c r="B7253" s="41" t="n">
        <v>45323</v>
      </c>
      <c r="C7253" t="n">
        <v>6</v>
      </c>
      <c r="D7253" t="n">
        <v>0</v>
      </c>
    </row>
    <row r="7254">
      <c r="A7254" t="inlineStr">
        <is>
          <t>U-b63c79</t>
        </is>
      </c>
      <c r="B7254" s="41" t="n">
        <v>45108</v>
      </c>
      <c r="C7254" t="n">
        <v>12</v>
      </c>
      <c r="D7254" t="n">
        <v>0</v>
      </c>
    </row>
    <row r="7255">
      <c r="A7255" t="inlineStr">
        <is>
          <t>U-cc40d8</t>
        </is>
      </c>
      <c r="B7255" s="41" t="n">
        <v>45078</v>
      </c>
      <c r="C7255" t="n">
        <v>12</v>
      </c>
      <c r="D7255" t="n">
        <v>2</v>
      </c>
    </row>
    <row r="7256">
      <c r="A7256" t="inlineStr">
        <is>
          <t>U-942700</t>
        </is>
      </c>
      <c r="B7256" s="41" t="n">
        <v>45413</v>
      </c>
      <c r="C7256" t="n">
        <v>7</v>
      </c>
      <c r="D7256" t="n">
        <v>0</v>
      </c>
    </row>
    <row r="7257">
      <c r="A7257" t="inlineStr">
        <is>
          <t>U-f91be5</t>
        </is>
      </c>
      <c r="B7257" s="41" t="n">
        <v>45231</v>
      </c>
      <c r="C7257" t="n">
        <v>10</v>
      </c>
      <c r="D7257" t="n">
        <v>2</v>
      </c>
    </row>
    <row r="7258">
      <c r="A7258" t="inlineStr">
        <is>
          <t>U-841b28</t>
        </is>
      </c>
      <c r="B7258" s="41" t="n">
        <v>45231</v>
      </c>
      <c r="C7258" t="n">
        <v>8</v>
      </c>
      <c r="D7258" t="n">
        <v>0</v>
      </c>
    </row>
    <row r="7259">
      <c r="A7259" t="inlineStr">
        <is>
          <t>U-c2db9d</t>
        </is>
      </c>
      <c r="B7259" s="41" t="n">
        <v>45200</v>
      </c>
      <c r="C7259" t="n">
        <v>12</v>
      </c>
      <c r="D7259" t="n">
        <v>0</v>
      </c>
    </row>
    <row r="7260">
      <c r="A7260" t="inlineStr">
        <is>
          <t>U-979a95</t>
        </is>
      </c>
      <c r="B7260" s="41" t="n">
        <v>45597</v>
      </c>
      <c r="C7260" t="n">
        <v>8</v>
      </c>
      <c r="D7260" t="n">
        <v>0</v>
      </c>
    </row>
    <row r="7261">
      <c r="A7261" t="inlineStr">
        <is>
          <t>U-8555fc</t>
        </is>
      </c>
      <c r="B7261" s="41" t="n">
        <v>45566</v>
      </c>
      <c r="C7261" t="n">
        <v>6</v>
      </c>
      <c r="D7261" t="n">
        <v>0</v>
      </c>
    </row>
    <row r="7262">
      <c r="A7262" t="inlineStr">
        <is>
          <t>U-64e4a6</t>
        </is>
      </c>
      <c r="B7262" s="41" t="n">
        <v>45597</v>
      </c>
      <c r="C7262" t="n">
        <v>12</v>
      </c>
      <c r="D7262" t="n">
        <v>0</v>
      </c>
    </row>
    <row r="7263">
      <c r="A7263" t="inlineStr">
        <is>
          <t>U-fd1002</t>
        </is>
      </c>
      <c r="B7263" s="41" t="n">
        <v>44927</v>
      </c>
      <c r="C7263" t="n">
        <v>11</v>
      </c>
      <c r="D7263" t="n">
        <v>0</v>
      </c>
    </row>
    <row r="7264">
      <c r="A7264" t="inlineStr">
        <is>
          <t>U-357ffc</t>
        </is>
      </c>
      <c r="B7264" s="41" t="n">
        <v>45383</v>
      </c>
      <c r="C7264" t="n">
        <v>11</v>
      </c>
      <c r="D7264" t="n">
        <v>1</v>
      </c>
    </row>
    <row r="7265">
      <c r="A7265" t="inlineStr">
        <is>
          <t>U-cc8834</t>
        </is>
      </c>
      <c r="B7265" s="41" t="n">
        <v>45139</v>
      </c>
      <c r="C7265" t="n">
        <v>15</v>
      </c>
      <c r="D7265" t="n">
        <v>0</v>
      </c>
    </row>
    <row r="7266">
      <c r="A7266" t="inlineStr">
        <is>
          <t>U-34c71a</t>
        </is>
      </c>
      <c r="B7266" s="41" t="n">
        <v>44927</v>
      </c>
      <c r="C7266" t="n">
        <v>10</v>
      </c>
      <c r="D7266" t="n">
        <v>2</v>
      </c>
    </row>
    <row r="7267">
      <c r="A7267" t="inlineStr">
        <is>
          <t>U-821446</t>
        </is>
      </c>
      <c r="B7267" s="41" t="n">
        <v>45597</v>
      </c>
      <c r="C7267" t="n">
        <v>9</v>
      </c>
      <c r="D7267" t="n">
        <v>0</v>
      </c>
    </row>
    <row r="7268">
      <c r="A7268" t="inlineStr">
        <is>
          <t>U-eef928</t>
        </is>
      </c>
      <c r="B7268" s="41" t="n">
        <v>45261</v>
      </c>
      <c r="C7268" t="n">
        <v>11</v>
      </c>
      <c r="D7268" t="n">
        <v>2</v>
      </c>
    </row>
    <row r="7269">
      <c r="A7269" t="inlineStr">
        <is>
          <t>U-a7ee9e</t>
        </is>
      </c>
      <c r="B7269" s="41" t="n">
        <v>45108</v>
      </c>
      <c r="C7269" t="n">
        <v>8</v>
      </c>
      <c r="D7269" t="n">
        <v>1</v>
      </c>
    </row>
    <row r="7270">
      <c r="A7270" t="inlineStr">
        <is>
          <t>U-a81ec1</t>
        </is>
      </c>
      <c r="B7270" s="41" t="n">
        <v>45383</v>
      </c>
      <c r="C7270" t="n">
        <v>10</v>
      </c>
      <c r="D7270" t="n">
        <v>0</v>
      </c>
    </row>
    <row r="7271">
      <c r="A7271" t="inlineStr">
        <is>
          <t>U-ad3aaf</t>
        </is>
      </c>
      <c r="B7271" s="41" t="n">
        <v>45261</v>
      </c>
      <c r="C7271" t="n">
        <v>8</v>
      </c>
      <c r="D7271" t="n">
        <v>0</v>
      </c>
    </row>
    <row r="7272">
      <c r="A7272" t="inlineStr">
        <is>
          <t>U-758365</t>
        </is>
      </c>
      <c r="B7272" s="41" t="n">
        <v>45200</v>
      </c>
      <c r="C7272" t="n">
        <v>7</v>
      </c>
      <c r="D7272" t="n">
        <v>0</v>
      </c>
    </row>
    <row r="7273">
      <c r="A7273" t="inlineStr">
        <is>
          <t>U-7992d4</t>
        </is>
      </c>
      <c r="B7273" s="41" t="n">
        <v>44986</v>
      </c>
      <c r="C7273" t="n">
        <v>12</v>
      </c>
      <c r="D7273" t="n">
        <v>0</v>
      </c>
    </row>
    <row r="7274">
      <c r="A7274" t="inlineStr">
        <is>
          <t>U-e34f77</t>
        </is>
      </c>
      <c r="B7274" s="41" t="n">
        <v>45383</v>
      </c>
      <c r="C7274" t="n">
        <v>12</v>
      </c>
      <c r="D7274" t="n">
        <v>3</v>
      </c>
    </row>
    <row r="7275">
      <c r="A7275" t="inlineStr">
        <is>
          <t>U-16f33d</t>
        </is>
      </c>
      <c r="B7275" s="41" t="n">
        <v>45261</v>
      </c>
      <c r="C7275" t="n">
        <v>7</v>
      </c>
      <c r="D7275" t="n">
        <v>4</v>
      </c>
    </row>
    <row r="7276">
      <c r="A7276" t="inlineStr">
        <is>
          <t>U-feb8c9</t>
        </is>
      </c>
      <c r="B7276" s="41" t="n">
        <v>45200</v>
      </c>
      <c r="C7276" t="n">
        <v>10</v>
      </c>
      <c r="D7276" t="n">
        <v>1</v>
      </c>
    </row>
    <row r="7277">
      <c r="A7277" t="inlineStr">
        <is>
          <t>U-6374b6</t>
        </is>
      </c>
      <c r="B7277" s="41" t="n">
        <v>45108</v>
      </c>
      <c r="C7277" t="n">
        <v>10</v>
      </c>
      <c r="D7277" t="n">
        <v>0</v>
      </c>
    </row>
    <row r="7278">
      <c r="A7278" t="inlineStr">
        <is>
          <t>U-e249f4</t>
        </is>
      </c>
      <c r="B7278" s="41" t="n">
        <v>45383</v>
      </c>
      <c r="C7278" t="n">
        <v>10</v>
      </c>
      <c r="D7278" t="n">
        <v>2</v>
      </c>
    </row>
    <row r="7279">
      <c r="A7279" t="inlineStr">
        <is>
          <t>U-a6339e</t>
        </is>
      </c>
      <c r="B7279" s="41" t="n">
        <v>45292</v>
      </c>
      <c r="C7279" t="n">
        <v>10</v>
      </c>
      <c r="D7279" t="n">
        <v>1</v>
      </c>
    </row>
    <row r="7280">
      <c r="A7280" t="inlineStr">
        <is>
          <t>U-9a3999</t>
        </is>
      </c>
      <c r="B7280" s="41" t="n">
        <v>45383</v>
      </c>
      <c r="C7280" t="n">
        <v>8</v>
      </c>
      <c r="D7280" t="n">
        <v>0</v>
      </c>
    </row>
    <row r="7281">
      <c r="A7281" t="inlineStr">
        <is>
          <t>U-3c9144</t>
        </is>
      </c>
      <c r="B7281" s="41" t="n">
        <v>45566</v>
      </c>
      <c r="C7281" t="n">
        <v>5</v>
      </c>
      <c r="D7281" t="n">
        <v>0</v>
      </c>
    </row>
    <row r="7282">
      <c r="A7282" t="inlineStr">
        <is>
          <t>U-5a9311</t>
        </is>
      </c>
      <c r="B7282" s="41" t="n">
        <v>44986</v>
      </c>
      <c r="C7282" t="n">
        <v>13</v>
      </c>
      <c r="D7282" t="n">
        <v>0</v>
      </c>
    </row>
    <row r="7283">
      <c r="A7283" t="inlineStr">
        <is>
          <t>U-012cec</t>
        </is>
      </c>
      <c r="B7283" s="41" t="n">
        <v>45352</v>
      </c>
      <c r="C7283" t="n">
        <v>18</v>
      </c>
      <c r="D7283" t="n">
        <v>0</v>
      </c>
    </row>
    <row r="7284">
      <c r="A7284" t="inlineStr">
        <is>
          <t>U-535371</t>
        </is>
      </c>
      <c r="B7284" s="41" t="n">
        <v>45078</v>
      </c>
      <c r="C7284" t="n">
        <v>9</v>
      </c>
      <c r="D7284" t="n">
        <v>2</v>
      </c>
    </row>
    <row r="7285">
      <c r="A7285" t="inlineStr">
        <is>
          <t>U-d5b9bf</t>
        </is>
      </c>
      <c r="B7285" s="41" t="n">
        <v>45536</v>
      </c>
      <c r="C7285" t="n">
        <v>5</v>
      </c>
      <c r="D7285" t="n">
        <v>0</v>
      </c>
    </row>
    <row r="7286">
      <c r="A7286" t="inlineStr">
        <is>
          <t>U-11b3ad</t>
        </is>
      </c>
      <c r="B7286" s="41" t="n">
        <v>45047</v>
      </c>
      <c r="C7286" t="n">
        <v>14</v>
      </c>
      <c r="D7286" t="n">
        <v>1</v>
      </c>
    </row>
    <row r="7287">
      <c r="A7287" t="inlineStr">
        <is>
          <t>U-be054d</t>
        </is>
      </c>
      <c r="B7287" s="41" t="n">
        <v>45352</v>
      </c>
      <c r="C7287" t="n">
        <v>11</v>
      </c>
      <c r="D7287" t="n">
        <v>0</v>
      </c>
    </row>
    <row r="7288">
      <c r="A7288" t="inlineStr">
        <is>
          <t>U-34c435</t>
        </is>
      </c>
      <c r="B7288" s="41" t="n">
        <v>45139</v>
      </c>
      <c r="C7288" t="n">
        <v>13</v>
      </c>
      <c r="D7288" t="n">
        <v>0</v>
      </c>
    </row>
    <row r="7289">
      <c r="A7289" t="inlineStr">
        <is>
          <t>U-641a4d</t>
        </is>
      </c>
      <c r="B7289" s="41" t="n">
        <v>45231</v>
      </c>
      <c r="C7289" t="n">
        <v>6</v>
      </c>
      <c r="D7289" t="n">
        <v>0</v>
      </c>
    </row>
    <row r="7290">
      <c r="A7290" t="inlineStr">
        <is>
          <t>U-390660</t>
        </is>
      </c>
      <c r="B7290" s="41" t="n">
        <v>45474</v>
      </c>
      <c r="C7290" t="n">
        <v>9</v>
      </c>
      <c r="D7290" t="n">
        <v>0</v>
      </c>
    </row>
    <row r="7291">
      <c r="A7291" t="inlineStr">
        <is>
          <t>U-297b9d</t>
        </is>
      </c>
      <c r="B7291" s="41" t="n">
        <v>45627</v>
      </c>
      <c r="C7291" t="n">
        <v>11</v>
      </c>
      <c r="D7291" t="n">
        <v>0</v>
      </c>
    </row>
    <row r="7292">
      <c r="A7292" t="inlineStr">
        <is>
          <t>U-e982b9</t>
        </is>
      </c>
      <c r="B7292" s="41" t="n">
        <v>45078</v>
      </c>
      <c r="C7292" t="n">
        <v>7</v>
      </c>
      <c r="D7292" t="n">
        <v>0</v>
      </c>
    </row>
    <row r="7293">
      <c r="A7293" t="inlineStr">
        <is>
          <t>U-c3c0c7</t>
        </is>
      </c>
      <c r="B7293" s="41" t="n">
        <v>45505</v>
      </c>
      <c r="C7293" t="n">
        <v>12</v>
      </c>
      <c r="D7293" t="n">
        <v>1</v>
      </c>
    </row>
    <row r="7294">
      <c r="A7294" t="inlineStr">
        <is>
          <t>U-080487</t>
        </is>
      </c>
      <c r="B7294" s="41" t="n">
        <v>44958</v>
      </c>
      <c r="C7294" t="n">
        <v>6</v>
      </c>
      <c r="D7294" t="n">
        <v>0</v>
      </c>
    </row>
    <row r="7295">
      <c r="A7295" t="inlineStr">
        <is>
          <t>U-20e6bd</t>
        </is>
      </c>
      <c r="B7295" s="41" t="n">
        <v>45352</v>
      </c>
      <c r="C7295" t="n">
        <v>9</v>
      </c>
      <c r="D7295" t="n">
        <v>0</v>
      </c>
    </row>
    <row r="7296">
      <c r="A7296" t="inlineStr">
        <is>
          <t>U-a851a6</t>
        </is>
      </c>
      <c r="B7296" s="41" t="n">
        <v>45536</v>
      </c>
      <c r="C7296" t="n">
        <v>10</v>
      </c>
      <c r="D7296" t="n">
        <v>0</v>
      </c>
    </row>
    <row r="7297">
      <c r="A7297" t="inlineStr">
        <is>
          <t>U-63af25</t>
        </is>
      </c>
      <c r="B7297" s="41" t="n">
        <v>45383</v>
      </c>
      <c r="C7297" t="n">
        <v>15</v>
      </c>
      <c r="D7297" t="n">
        <v>0</v>
      </c>
    </row>
    <row r="7298">
      <c r="A7298" t="inlineStr">
        <is>
          <t>U-94fb12</t>
        </is>
      </c>
      <c r="B7298" s="41" t="n">
        <v>44986</v>
      </c>
      <c r="C7298" t="n">
        <v>11</v>
      </c>
      <c r="D7298" t="n">
        <v>1</v>
      </c>
    </row>
    <row r="7299">
      <c r="A7299" t="inlineStr">
        <is>
          <t>U-4fbd0b</t>
        </is>
      </c>
      <c r="B7299" s="41" t="n">
        <v>45383</v>
      </c>
      <c r="C7299" t="n">
        <v>7</v>
      </c>
      <c r="D7299" t="n">
        <v>0</v>
      </c>
    </row>
    <row r="7300">
      <c r="A7300" t="inlineStr">
        <is>
          <t>U-c51730</t>
        </is>
      </c>
      <c r="B7300" s="41" t="n">
        <v>45536</v>
      </c>
      <c r="C7300" t="n">
        <v>11</v>
      </c>
      <c r="D7300" t="n">
        <v>1</v>
      </c>
    </row>
    <row r="7301">
      <c r="A7301" t="inlineStr">
        <is>
          <t>U-6c78cc</t>
        </is>
      </c>
      <c r="B7301" s="41" t="n">
        <v>45505</v>
      </c>
      <c r="C7301" t="n">
        <v>13</v>
      </c>
      <c r="D7301" t="n">
        <v>2</v>
      </c>
    </row>
    <row r="7302">
      <c r="A7302" t="inlineStr">
        <is>
          <t>U-607ce4</t>
        </is>
      </c>
      <c r="B7302" s="41" t="n">
        <v>45352</v>
      </c>
      <c r="C7302" t="n">
        <v>13</v>
      </c>
      <c r="D7302" t="n">
        <v>0</v>
      </c>
    </row>
    <row r="7303">
      <c r="A7303" t="inlineStr">
        <is>
          <t>U-6cb1bc</t>
        </is>
      </c>
      <c r="B7303" s="41" t="n">
        <v>45597</v>
      </c>
      <c r="C7303" t="n">
        <v>10</v>
      </c>
      <c r="D7303" t="n">
        <v>3</v>
      </c>
    </row>
    <row r="7304">
      <c r="A7304" t="inlineStr">
        <is>
          <t>U-9c83a7</t>
        </is>
      </c>
      <c r="B7304" s="41" t="n">
        <v>45200</v>
      </c>
      <c r="C7304" t="n">
        <v>9</v>
      </c>
      <c r="D7304" t="n">
        <v>0</v>
      </c>
    </row>
    <row r="7305">
      <c r="A7305" t="inlineStr">
        <is>
          <t>U-078d74</t>
        </is>
      </c>
      <c r="B7305" s="41" t="n">
        <v>45078</v>
      </c>
      <c r="C7305" t="n">
        <v>14</v>
      </c>
      <c r="D7305" t="n">
        <v>0</v>
      </c>
    </row>
    <row r="7306">
      <c r="A7306" t="inlineStr">
        <is>
          <t>U-73f496</t>
        </is>
      </c>
      <c r="B7306" s="41" t="n">
        <v>44927</v>
      </c>
      <c r="C7306" t="n">
        <v>9</v>
      </c>
      <c r="D7306" t="n">
        <v>0</v>
      </c>
    </row>
    <row r="7307">
      <c r="A7307" t="inlineStr">
        <is>
          <t>U-b43e01</t>
        </is>
      </c>
      <c r="B7307" s="41" t="n">
        <v>45444</v>
      </c>
      <c r="C7307" t="n">
        <v>11</v>
      </c>
      <c r="D7307" t="n">
        <v>1</v>
      </c>
    </row>
    <row r="7308">
      <c r="A7308" t="inlineStr">
        <is>
          <t>U-47c459</t>
        </is>
      </c>
      <c r="B7308" s="41" t="n">
        <v>45474</v>
      </c>
      <c r="C7308" t="n">
        <v>8</v>
      </c>
      <c r="D7308" t="n">
        <v>3</v>
      </c>
    </row>
    <row r="7309">
      <c r="A7309" t="inlineStr">
        <is>
          <t>U-ea5448</t>
        </is>
      </c>
      <c r="B7309" s="41" t="n">
        <v>45078</v>
      </c>
      <c r="C7309" t="n">
        <v>9</v>
      </c>
      <c r="D7309" t="n">
        <v>0</v>
      </c>
    </row>
    <row r="7310">
      <c r="A7310" t="inlineStr">
        <is>
          <t>U-e24a29</t>
        </is>
      </c>
      <c r="B7310" s="41" t="n">
        <v>45261</v>
      </c>
      <c r="C7310" t="n">
        <v>9</v>
      </c>
      <c r="D7310" t="n">
        <v>0</v>
      </c>
    </row>
    <row r="7311">
      <c r="A7311" t="inlineStr">
        <is>
          <t>U-f4f749</t>
        </is>
      </c>
      <c r="B7311" s="41" t="n">
        <v>45323</v>
      </c>
      <c r="C7311" t="n">
        <v>5</v>
      </c>
      <c r="D7311" t="n">
        <v>0</v>
      </c>
    </row>
    <row r="7312">
      <c r="A7312" t="inlineStr">
        <is>
          <t>U-748e3c</t>
        </is>
      </c>
      <c r="B7312" s="41" t="n">
        <v>45383</v>
      </c>
      <c r="C7312" t="n">
        <v>7</v>
      </c>
      <c r="D7312" t="n">
        <v>0</v>
      </c>
    </row>
    <row r="7313">
      <c r="A7313" t="inlineStr">
        <is>
          <t>U-5d279a</t>
        </is>
      </c>
      <c r="B7313" s="41" t="n">
        <v>45627</v>
      </c>
      <c r="C7313" t="n">
        <v>7</v>
      </c>
      <c r="D7313" t="n">
        <v>0</v>
      </c>
    </row>
    <row r="7314">
      <c r="A7314" t="inlineStr">
        <is>
          <t>U-338a43</t>
        </is>
      </c>
      <c r="B7314" s="41" t="n">
        <v>45505</v>
      </c>
      <c r="C7314" t="n">
        <v>17</v>
      </c>
      <c r="D7314" t="n">
        <v>0</v>
      </c>
    </row>
    <row r="7315">
      <c r="A7315" t="inlineStr">
        <is>
          <t>U-fffb2e</t>
        </is>
      </c>
      <c r="B7315" s="41" t="n">
        <v>45170</v>
      </c>
      <c r="C7315" t="n">
        <v>22</v>
      </c>
      <c r="D7315" t="n">
        <v>0</v>
      </c>
    </row>
    <row r="7316">
      <c r="A7316" t="inlineStr">
        <is>
          <t>U-04561b</t>
        </is>
      </c>
      <c r="B7316" s="41" t="n">
        <v>45261</v>
      </c>
      <c r="C7316" t="n">
        <v>6</v>
      </c>
      <c r="D7316" t="n">
        <v>0</v>
      </c>
    </row>
    <row r="7317">
      <c r="A7317" t="inlineStr">
        <is>
          <t>U-ddbbeb</t>
        </is>
      </c>
      <c r="B7317" s="41" t="n">
        <v>45139</v>
      </c>
      <c r="C7317" t="n">
        <v>9</v>
      </c>
      <c r="D7317" t="n">
        <v>1</v>
      </c>
    </row>
    <row r="7318">
      <c r="A7318" t="inlineStr">
        <is>
          <t>U-749c89</t>
        </is>
      </c>
      <c r="B7318" s="41" t="n">
        <v>45597</v>
      </c>
      <c r="C7318" t="n">
        <v>8</v>
      </c>
      <c r="D7318" t="n">
        <v>0</v>
      </c>
    </row>
    <row r="7319">
      <c r="A7319" t="inlineStr">
        <is>
          <t>U-40619d</t>
        </is>
      </c>
      <c r="B7319" s="41" t="n">
        <v>45292</v>
      </c>
      <c r="C7319" t="n">
        <v>14</v>
      </c>
      <c r="D7319" t="n">
        <v>0</v>
      </c>
    </row>
    <row r="7320">
      <c r="A7320" t="inlineStr">
        <is>
          <t>U-aef35a</t>
        </is>
      </c>
      <c r="B7320" s="41" t="n">
        <v>45200</v>
      </c>
      <c r="C7320" t="n">
        <v>11</v>
      </c>
      <c r="D7320" t="n">
        <v>0</v>
      </c>
    </row>
    <row r="7321">
      <c r="A7321" t="inlineStr">
        <is>
          <t>U-585e7d</t>
        </is>
      </c>
      <c r="B7321" s="41" t="n">
        <v>45474</v>
      </c>
      <c r="C7321" t="n">
        <v>10</v>
      </c>
      <c r="D7321" t="n">
        <v>4</v>
      </c>
    </row>
    <row r="7322">
      <c r="A7322" t="inlineStr">
        <is>
          <t>U-87a065</t>
        </is>
      </c>
      <c r="B7322" s="41" t="n">
        <v>45231</v>
      </c>
      <c r="C7322" t="n">
        <v>8</v>
      </c>
      <c r="D7322" t="n">
        <v>0</v>
      </c>
    </row>
    <row r="7323">
      <c r="A7323" t="inlineStr">
        <is>
          <t>U-4764d4</t>
        </is>
      </c>
      <c r="B7323" s="41" t="n">
        <v>45383</v>
      </c>
      <c r="C7323" t="n">
        <v>8</v>
      </c>
      <c r="D7323" t="n">
        <v>0</v>
      </c>
    </row>
    <row r="7324">
      <c r="A7324" t="inlineStr">
        <is>
          <t>U-f4eb97</t>
        </is>
      </c>
      <c r="B7324" s="41" t="n">
        <v>44958</v>
      </c>
      <c r="C7324" t="n">
        <v>9</v>
      </c>
      <c r="D7324" t="n">
        <v>3</v>
      </c>
    </row>
    <row r="7325">
      <c r="A7325" t="inlineStr">
        <is>
          <t>U-9e71de</t>
        </is>
      </c>
      <c r="B7325" s="41" t="n">
        <v>45597</v>
      </c>
      <c r="C7325" t="n">
        <v>13</v>
      </c>
      <c r="D7325" t="n">
        <v>2</v>
      </c>
    </row>
    <row r="7326">
      <c r="A7326" t="inlineStr">
        <is>
          <t>U-7796e8</t>
        </is>
      </c>
      <c r="B7326" s="41" t="n">
        <v>45505</v>
      </c>
      <c r="C7326" t="n">
        <v>3</v>
      </c>
      <c r="D7326" t="n">
        <v>0</v>
      </c>
    </row>
    <row r="7327">
      <c r="A7327" t="inlineStr">
        <is>
          <t>U-ee68ff</t>
        </is>
      </c>
      <c r="B7327" s="41" t="n">
        <v>45474</v>
      </c>
      <c r="C7327" t="n">
        <v>8</v>
      </c>
      <c r="D7327" t="n">
        <v>0</v>
      </c>
    </row>
    <row r="7328">
      <c r="A7328" t="inlineStr">
        <is>
          <t>U-5f01de</t>
        </is>
      </c>
      <c r="B7328" s="41" t="n">
        <v>45566</v>
      </c>
      <c r="C7328" t="n">
        <v>7</v>
      </c>
      <c r="D7328" t="n">
        <v>1</v>
      </c>
    </row>
    <row r="7329">
      <c r="A7329" t="inlineStr">
        <is>
          <t>U-a97d25</t>
        </is>
      </c>
      <c r="B7329" s="41" t="n">
        <v>45017</v>
      </c>
      <c r="C7329" t="n">
        <v>9</v>
      </c>
      <c r="D7329" t="n">
        <v>0</v>
      </c>
    </row>
    <row r="7330">
      <c r="A7330" t="inlineStr">
        <is>
          <t>U-478bb3</t>
        </is>
      </c>
      <c r="B7330" s="41" t="n">
        <v>45292</v>
      </c>
      <c r="C7330" t="n">
        <v>21</v>
      </c>
      <c r="D7330" t="n">
        <v>0</v>
      </c>
    </row>
    <row r="7331">
      <c r="A7331" t="inlineStr">
        <is>
          <t>U-8fbbfd</t>
        </is>
      </c>
      <c r="B7331" s="41" t="n">
        <v>45200</v>
      </c>
      <c r="C7331" t="n">
        <v>12</v>
      </c>
      <c r="D7331" t="n">
        <v>0</v>
      </c>
    </row>
    <row r="7332">
      <c r="A7332" t="inlineStr">
        <is>
          <t>U-74b8c6</t>
        </is>
      </c>
      <c r="B7332" s="41" t="n">
        <v>45352</v>
      </c>
      <c r="C7332" t="n">
        <v>11</v>
      </c>
      <c r="D7332" t="n">
        <v>0</v>
      </c>
    </row>
    <row r="7333">
      <c r="A7333" t="inlineStr">
        <is>
          <t>U-5dc936</t>
        </is>
      </c>
      <c r="B7333" s="41" t="n">
        <v>45170</v>
      </c>
      <c r="C7333" t="n">
        <v>12</v>
      </c>
      <c r="D7333" t="n">
        <v>0</v>
      </c>
    </row>
    <row r="7334">
      <c r="A7334" t="inlineStr">
        <is>
          <t>U-14dcc7</t>
        </is>
      </c>
      <c r="B7334" s="41" t="n">
        <v>44986</v>
      </c>
      <c r="C7334" t="n">
        <v>7</v>
      </c>
      <c r="D7334" t="n">
        <v>0</v>
      </c>
    </row>
    <row r="7335">
      <c r="A7335" t="inlineStr">
        <is>
          <t>U-dc24b1</t>
        </is>
      </c>
      <c r="B7335" s="41" t="n">
        <v>45139</v>
      </c>
      <c r="C7335" t="n">
        <v>9</v>
      </c>
      <c r="D7335" t="n">
        <v>0</v>
      </c>
    </row>
    <row r="7336">
      <c r="A7336" t="inlineStr">
        <is>
          <t>U-ccea2d</t>
        </is>
      </c>
      <c r="B7336" s="41" t="n">
        <v>45413</v>
      </c>
      <c r="C7336" t="n">
        <v>9</v>
      </c>
      <c r="D7336" t="n">
        <v>0</v>
      </c>
    </row>
    <row r="7337">
      <c r="A7337" t="inlineStr">
        <is>
          <t>U-83babf</t>
        </is>
      </c>
      <c r="B7337" s="41" t="n">
        <v>45627</v>
      </c>
      <c r="C7337" t="n">
        <v>14</v>
      </c>
      <c r="D7337" t="n">
        <v>2</v>
      </c>
    </row>
    <row r="7338">
      <c r="A7338" t="inlineStr">
        <is>
          <t>U-44abf1</t>
        </is>
      </c>
      <c r="B7338" s="41" t="n">
        <v>45474</v>
      </c>
      <c r="C7338" t="n">
        <v>12</v>
      </c>
      <c r="D7338" t="n">
        <v>2</v>
      </c>
    </row>
    <row r="7339">
      <c r="A7339" t="inlineStr">
        <is>
          <t>U-79d1c2</t>
        </is>
      </c>
      <c r="B7339" s="41" t="n">
        <v>45536</v>
      </c>
      <c r="C7339" t="n">
        <v>4</v>
      </c>
      <c r="D7339" t="n">
        <v>3</v>
      </c>
    </row>
    <row r="7340">
      <c r="A7340" t="inlineStr">
        <is>
          <t>U-197e0e</t>
        </is>
      </c>
      <c r="B7340" s="41" t="n">
        <v>45566</v>
      </c>
      <c r="C7340" t="n">
        <v>14</v>
      </c>
      <c r="D7340" t="n">
        <v>1</v>
      </c>
    </row>
    <row r="7341">
      <c r="A7341" t="inlineStr">
        <is>
          <t>U-e530a0</t>
        </is>
      </c>
      <c r="B7341" s="41" t="n">
        <v>45200</v>
      </c>
      <c r="C7341" t="n">
        <v>8</v>
      </c>
      <c r="D7341" t="n">
        <v>0</v>
      </c>
    </row>
    <row r="7342">
      <c r="A7342" t="inlineStr">
        <is>
          <t>U-40506c</t>
        </is>
      </c>
      <c r="B7342" s="41" t="n">
        <v>45566</v>
      </c>
      <c r="C7342" t="n">
        <v>14</v>
      </c>
      <c r="D7342" t="n">
        <v>3</v>
      </c>
    </row>
    <row r="7343">
      <c r="A7343" t="inlineStr">
        <is>
          <t>U-a27b54</t>
        </is>
      </c>
      <c r="B7343" s="41" t="n">
        <v>45017</v>
      </c>
      <c r="C7343" t="n">
        <v>7</v>
      </c>
      <c r="D7343" t="n">
        <v>1</v>
      </c>
    </row>
    <row r="7344">
      <c r="A7344" t="inlineStr">
        <is>
          <t>U-cdc41c</t>
        </is>
      </c>
      <c r="B7344" s="41" t="n">
        <v>45536</v>
      </c>
      <c r="C7344" t="n">
        <v>11</v>
      </c>
      <c r="D7344" t="n">
        <v>1</v>
      </c>
    </row>
    <row r="7345">
      <c r="A7345" t="inlineStr">
        <is>
          <t>U-00cf4a</t>
        </is>
      </c>
      <c r="B7345" s="41" t="n">
        <v>45323</v>
      </c>
      <c r="C7345" t="n">
        <v>12</v>
      </c>
      <c r="D7345" t="n">
        <v>0</v>
      </c>
    </row>
    <row r="7346">
      <c r="A7346" t="inlineStr">
        <is>
          <t>U-be923a</t>
        </is>
      </c>
      <c r="B7346" s="41" t="n">
        <v>44927</v>
      </c>
      <c r="C7346" t="n">
        <v>19</v>
      </c>
      <c r="D7346" t="n">
        <v>0</v>
      </c>
    </row>
    <row r="7347">
      <c r="A7347" t="inlineStr">
        <is>
          <t>U-dcd7cc</t>
        </is>
      </c>
      <c r="B7347" s="41" t="n">
        <v>45474</v>
      </c>
      <c r="C7347" t="n">
        <v>5</v>
      </c>
      <c r="D7347" t="n">
        <v>2</v>
      </c>
    </row>
    <row r="7348">
      <c r="A7348" t="inlineStr">
        <is>
          <t>U-18aa70</t>
        </is>
      </c>
      <c r="B7348" s="41" t="n">
        <v>45170</v>
      </c>
      <c r="C7348" t="n">
        <v>9</v>
      </c>
      <c r="D7348" t="n">
        <v>0</v>
      </c>
    </row>
    <row r="7349">
      <c r="A7349" t="inlineStr">
        <is>
          <t>U-339648</t>
        </is>
      </c>
      <c r="B7349" s="41" t="n">
        <v>45627</v>
      </c>
      <c r="C7349" t="n">
        <v>8</v>
      </c>
      <c r="D7349" t="n">
        <v>1</v>
      </c>
    </row>
    <row r="7350">
      <c r="A7350" t="inlineStr">
        <is>
          <t>U-f57b12</t>
        </is>
      </c>
      <c r="B7350" s="41" t="n">
        <v>45078</v>
      </c>
      <c r="C7350" t="n">
        <v>11</v>
      </c>
      <c r="D7350" t="n">
        <v>1</v>
      </c>
    </row>
    <row r="7351">
      <c r="A7351" t="inlineStr">
        <is>
          <t>U-0bb5ea</t>
        </is>
      </c>
      <c r="B7351" s="41" t="n">
        <v>45139</v>
      </c>
      <c r="C7351" t="n">
        <v>8</v>
      </c>
      <c r="D7351" t="n">
        <v>0</v>
      </c>
    </row>
    <row r="7352">
      <c r="A7352" t="inlineStr">
        <is>
          <t>U-dc57c4</t>
        </is>
      </c>
      <c r="B7352" s="41" t="n">
        <v>45292</v>
      </c>
      <c r="C7352" t="n">
        <v>14</v>
      </c>
      <c r="D7352" t="n">
        <v>2</v>
      </c>
    </row>
    <row r="7353">
      <c r="A7353" t="inlineStr">
        <is>
          <t>U-046f9c</t>
        </is>
      </c>
      <c r="B7353" s="41" t="n">
        <v>45017</v>
      </c>
      <c r="C7353" t="n">
        <v>9</v>
      </c>
      <c r="D7353" t="n">
        <v>0</v>
      </c>
    </row>
    <row r="7354">
      <c r="A7354" t="inlineStr">
        <is>
          <t>U-061921</t>
        </is>
      </c>
      <c r="B7354" s="41" t="n">
        <v>45474</v>
      </c>
      <c r="C7354" t="n">
        <v>8</v>
      </c>
      <c r="D7354" t="n">
        <v>3</v>
      </c>
    </row>
    <row r="7355">
      <c r="A7355" t="inlineStr">
        <is>
          <t>U-91637f</t>
        </is>
      </c>
      <c r="B7355" s="41" t="n">
        <v>45078</v>
      </c>
      <c r="C7355" t="n">
        <v>9</v>
      </c>
      <c r="D7355" t="n">
        <v>0</v>
      </c>
    </row>
    <row r="7356">
      <c r="A7356" t="inlineStr">
        <is>
          <t>U-b38644</t>
        </is>
      </c>
      <c r="B7356" s="41" t="n">
        <v>45352</v>
      </c>
      <c r="C7356" t="n">
        <v>10</v>
      </c>
      <c r="D7356" t="n">
        <v>0</v>
      </c>
    </row>
    <row r="7357">
      <c r="A7357" t="inlineStr">
        <is>
          <t>U-49dfea</t>
        </is>
      </c>
      <c r="B7357" s="41" t="n">
        <v>45200</v>
      </c>
      <c r="C7357" t="n">
        <v>7</v>
      </c>
      <c r="D7357" t="n">
        <v>0</v>
      </c>
    </row>
    <row r="7358">
      <c r="A7358" t="inlineStr">
        <is>
          <t>U-041c35</t>
        </is>
      </c>
      <c r="B7358" s="41" t="n">
        <v>45139</v>
      </c>
      <c r="C7358" t="n">
        <v>12</v>
      </c>
      <c r="D7358" t="n">
        <v>3</v>
      </c>
    </row>
    <row r="7359">
      <c r="A7359" t="inlineStr">
        <is>
          <t>U-fb501d</t>
        </is>
      </c>
      <c r="B7359" s="41" t="n">
        <v>45536</v>
      </c>
      <c r="C7359" t="n">
        <v>8</v>
      </c>
      <c r="D7359" t="n">
        <v>0</v>
      </c>
    </row>
    <row r="7360">
      <c r="A7360" t="inlineStr">
        <is>
          <t>U-4b2a23</t>
        </is>
      </c>
      <c r="B7360" s="41" t="n">
        <v>44927</v>
      </c>
      <c r="C7360" t="n">
        <v>11</v>
      </c>
      <c r="D7360" t="n">
        <v>0</v>
      </c>
    </row>
    <row r="7361">
      <c r="A7361" t="inlineStr">
        <is>
          <t>U-f12a62</t>
        </is>
      </c>
      <c r="B7361" s="41" t="n">
        <v>45139</v>
      </c>
      <c r="C7361" t="n">
        <v>12</v>
      </c>
      <c r="D7361" t="n">
        <v>0</v>
      </c>
    </row>
    <row r="7362">
      <c r="A7362" t="inlineStr">
        <is>
          <t>U-1bacde</t>
        </is>
      </c>
      <c r="B7362" s="41" t="n">
        <v>45352</v>
      </c>
      <c r="C7362" t="n">
        <v>10</v>
      </c>
      <c r="D7362" t="n">
        <v>0</v>
      </c>
    </row>
    <row r="7363">
      <c r="A7363" t="inlineStr">
        <is>
          <t>U-951746</t>
        </is>
      </c>
      <c r="B7363" s="41" t="n">
        <v>45444</v>
      </c>
      <c r="C7363" t="n">
        <v>6</v>
      </c>
      <c r="D7363" t="n">
        <v>0</v>
      </c>
    </row>
    <row r="7364">
      <c r="A7364" t="inlineStr">
        <is>
          <t>U-ec99fc</t>
        </is>
      </c>
      <c r="B7364" s="41" t="n">
        <v>45597</v>
      </c>
      <c r="C7364" t="n">
        <v>11</v>
      </c>
      <c r="D7364" t="n">
        <v>0</v>
      </c>
    </row>
    <row r="7365">
      <c r="A7365" t="inlineStr">
        <is>
          <t>U-aea69e</t>
        </is>
      </c>
      <c r="B7365" s="41" t="n">
        <v>45078</v>
      </c>
      <c r="C7365" t="n">
        <v>7</v>
      </c>
      <c r="D7365" t="n">
        <v>2</v>
      </c>
    </row>
    <row r="7366">
      <c r="A7366" t="inlineStr">
        <is>
          <t>U-1f9bc2</t>
        </is>
      </c>
      <c r="B7366" s="41" t="n">
        <v>45170</v>
      </c>
      <c r="C7366" t="n">
        <v>13</v>
      </c>
      <c r="D7366" t="n">
        <v>4</v>
      </c>
    </row>
    <row r="7367">
      <c r="A7367" t="inlineStr">
        <is>
          <t>U-739e4e</t>
        </is>
      </c>
      <c r="B7367" s="41" t="n">
        <v>45474</v>
      </c>
      <c r="C7367" t="n">
        <v>4</v>
      </c>
      <c r="D7367" t="n">
        <v>2</v>
      </c>
    </row>
    <row r="7368">
      <c r="A7368" t="inlineStr">
        <is>
          <t>U-33500b</t>
        </is>
      </c>
      <c r="B7368" s="41" t="n">
        <v>45444</v>
      </c>
      <c r="C7368" t="n">
        <v>9</v>
      </c>
      <c r="D7368" t="n">
        <v>0</v>
      </c>
    </row>
    <row r="7369">
      <c r="A7369" t="inlineStr">
        <is>
          <t>U-4830b5</t>
        </is>
      </c>
      <c r="B7369" s="41" t="n">
        <v>45231</v>
      </c>
      <c r="C7369" t="n">
        <v>8</v>
      </c>
      <c r="D7369" t="n">
        <v>1</v>
      </c>
    </row>
    <row r="7370">
      <c r="A7370" t="inlineStr">
        <is>
          <t>U-3fd6fc</t>
        </is>
      </c>
      <c r="B7370" s="41" t="n">
        <v>45536</v>
      </c>
      <c r="C7370" t="n">
        <v>10</v>
      </c>
      <c r="D7370" t="n">
        <v>0</v>
      </c>
    </row>
    <row r="7371">
      <c r="A7371" t="inlineStr">
        <is>
          <t>U-5ebb20</t>
        </is>
      </c>
      <c r="B7371" s="41" t="n">
        <v>45017</v>
      </c>
      <c r="C7371" t="n">
        <v>2</v>
      </c>
      <c r="D7371" t="n">
        <v>0</v>
      </c>
    </row>
    <row r="7372">
      <c r="A7372" t="inlineStr">
        <is>
          <t>U-a5f20d</t>
        </is>
      </c>
      <c r="B7372" s="41" t="n">
        <v>45292</v>
      </c>
      <c r="C7372" t="n">
        <v>7</v>
      </c>
      <c r="D7372" t="n">
        <v>0</v>
      </c>
    </row>
    <row r="7373">
      <c r="A7373" t="inlineStr">
        <is>
          <t>U-92f876</t>
        </is>
      </c>
      <c r="B7373" s="41" t="n">
        <v>45383</v>
      </c>
      <c r="C7373" t="n">
        <v>9</v>
      </c>
      <c r="D7373" t="n">
        <v>0</v>
      </c>
    </row>
    <row r="7374">
      <c r="A7374" t="inlineStr">
        <is>
          <t>U-e26cd5</t>
        </is>
      </c>
      <c r="B7374" s="41" t="n">
        <v>45139</v>
      </c>
      <c r="C7374" t="n">
        <v>6</v>
      </c>
      <c r="D7374" t="n">
        <v>1</v>
      </c>
    </row>
    <row r="7375">
      <c r="A7375" t="inlineStr">
        <is>
          <t>U-4238ac</t>
        </is>
      </c>
      <c r="B7375" s="41" t="n">
        <v>45047</v>
      </c>
      <c r="C7375" t="n">
        <v>11</v>
      </c>
      <c r="D7375" t="n">
        <v>1</v>
      </c>
    </row>
    <row r="7376">
      <c r="A7376" t="inlineStr">
        <is>
          <t>U-00ffe9</t>
        </is>
      </c>
      <c r="B7376" s="41" t="n">
        <v>45231</v>
      </c>
      <c r="C7376" t="n">
        <v>13</v>
      </c>
      <c r="D7376" t="n">
        <v>0</v>
      </c>
    </row>
    <row r="7377">
      <c r="A7377" t="inlineStr">
        <is>
          <t>U-078bdd</t>
        </is>
      </c>
      <c r="B7377" s="41" t="n">
        <v>45200</v>
      </c>
      <c r="C7377" t="n">
        <v>11</v>
      </c>
      <c r="D7377" t="n">
        <v>0</v>
      </c>
    </row>
    <row r="7378">
      <c r="A7378" t="inlineStr">
        <is>
          <t>U-c2e6c5</t>
        </is>
      </c>
      <c r="B7378" s="41" t="n">
        <v>45017</v>
      </c>
      <c r="C7378" t="n">
        <v>14</v>
      </c>
      <c r="D7378" t="n">
        <v>1</v>
      </c>
    </row>
    <row r="7379">
      <c r="A7379" t="inlineStr">
        <is>
          <t>U-2bca4d</t>
        </is>
      </c>
      <c r="B7379" s="41" t="n">
        <v>45413</v>
      </c>
      <c r="C7379" t="n">
        <v>7</v>
      </c>
      <c r="D7379" t="n">
        <v>0</v>
      </c>
    </row>
    <row r="7380">
      <c r="A7380" t="inlineStr">
        <is>
          <t>U-410b42</t>
        </is>
      </c>
      <c r="B7380" s="41" t="n">
        <v>45352</v>
      </c>
      <c r="C7380" t="n">
        <v>17</v>
      </c>
      <c r="D7380" t="n">
        <v>0</v>
      </c>
    </row>
    <row r="7381">
      <c r="A7381" t="inlineStr">
        <is>
          <t>U-2b7230</t>
        </is>
      </c>
      <c r="B7381" s="41" t="n">
        <v>45413</v>
      </c>
      <c r="C7381" t="n">
        <v>13</v>
      </c>
      <c r="D7381" t="n">
        <v>2</v>
      </c>
    </row>
    <row r="7382">
      <c r="A7382" t="inlineStr">
        <is>
          <t>U-9d7994</t>
        </is>
      </c>
      <c r="B7382" s="41" t="n">
        <v>44927</v>
      </c>
      <c r="C7382" t="n">
        <v>14</v>
      </c>
      <c r="D7382" t="n">
        <v>0</v>
      </c>
    </row>
    <row r="7383">
      <c r="A7383" t="inlineStr">
        <is>
          <t>U-846daf</t>
        </is>
      </c>
      <c r="B7383" s="41" t="n">
        <v>45627</v>
      </c>
      <c r="C7383" t="n">
        <v>12</v>
      </c>
      <c r="D7383" t="n">
        <v>1</v>
      </c>
    </row>
    <row r="7384">
      <c r="A7384" t="inlineStr">
        <is>
          <t>U-757ebf</t>
        </is>
      </c>
      <c r="B7384" s="41" t="n">
        <v>44958</v>
      </c>
      <c r="C7384" t="n">
        <v>6</v>
      </c>
      <c r="D7384" t="n">
        <v>0</v>
      </c>
    </row>
    <row r="7385">
      <c r="A7385" t="inlineStr">
        <is>
          <t>U-53abb5</t>
        </is>
      </c>
      <c r="B7385" s="41" t="n">
        <v>45536</v>
      </c>
      <c r="C7385" t="n">
        <v>11</v>
      </c>
      <c r="D7385" t="n">
        <v>0</v>
      </c>
    </row>
    <row r="7386">
      <c r="A7386" t="inlineStr">
        <is>
          <t>U-7a91f8</t>
        </is>
      </c>
      <c r="B7386" s="41" t="n">
        <v>45597</v>
      </c>
      <c r="C7386" t="n">
        <v>10</v>
      </c>
      <c r="D7386" t="n">
        <v>0</v>
      </c>
    </row>
    <row r="7387">
      <c r="A7387" t="inlineStr">
        <is>
          <t>U-86e62f</t>
        </is>
      </c>
      <c r="B7387" s="41" t="n">
        <v>45292</v>
      </c>
      <c r="C7387" t="n">
        <v>12</v>
      </c>
      <c r="D7387" t="n">
        <v>1</v>
      </c>
    </row>
    <row r="7388">
      <c r="A7388" t="inlineStr">
        <is>
          <t>U-695700</t>
        </is>
      </c>
      <c r="B7388" s="41" t="n">
        <v>45444</v>
      </c>
      <c r="C7388" t="n">
        <v>11</v>
      </c>
      <c r="D7388" t="n">
        <v>0</v>
      </c>
    </row>
    <row r="7389">
      <c r="A7389" t="inlineStr">
        <is>
          <t>U-65e869</t>
        </is>
      </c>
      <c r="B7389" s="41" t="n">
        <v>45108</v>
      </c>
      <c r="C7389" t="n">
        <v>13</v>
      </c>
      <c r="D7389" t="n">
        <v>0</v>
      </c>
    </row>
    <row r="7390">
      <c r="A7390" t="inlineStr">
        <is>
          <t>U-14e7b2</t>
        </is>
      </c>
      <c r="B7390" s="41" t="n">
        <v>45078</v>
      </c>
      <c r="C7390" t="n">
        <v>12</v>
      </c>
      <c r="D7390" t="n">
        <v>2</v>
      </c>
    </row>
    <row r="7391">
      <c r="A7391" t="inlineStr">
        <is>
          <t>U-ed7d43</t>
        </is>
      </c>
      <c r="B7391" s="41" t="n">
        <v>45139</v>
      </c>
      <c r="C7391" t="n">
        <v>5</v>
      </c>
      <c r="D7391" t="n">
        <v>1</v>
      </c>
    </row>
    <row r="7392">
      <c r="A7392" t="inlineStr">
        <is>
          <t>U-f6c1a9</t>
        </is>
      </c>
      <c r="B7392" s="41" t="n">
        <v>44986</v>
      </c>
      <c r="C7392" t="n">
        <v>10</v>
      </c>
      <c r="D7392" t="n">
        <v>0</v>
      </c>
    </row>
    <row r="7393">
      <c r="A7393" t="inlineStr">
        <is>
          <t>U-5d94eb</t>
        </is>
      </c>
      <c r="B7393" s="41" t="n">
        <v>45047</v>
      </c>
      <c r="C7393" t="n">
        <v>15</v>
      </c>
      <c r="D7393" t="n">
        <v>0</v>
      </c>
    </row>
    <row r="7394">
      <c r="A7394" t="inlineStr">
        <is>
          <t>U-9bc824</t>
        </is>
      </c>
      <c r="B7394" s="41" t="n">
        <v>45108</v>
      </c>
      <c r="C7394" t="n">
        <v>9</v>
      </c>
      <c r="D7394" t="n">
        <v>0</v>
      </c>
    </row>
    <row r="7395">
      <c r="A7395" t="inlineStr">
        <is>
          <t>U-0bbd96</t>
        </is>
      </c>
      <c r="B7395" s="41" t="n">
        <v>45292</v>
      </c>
      <c r="C7395" t="n">
        <v>11</v>
      </c>
      <c r="D7395" t="n">
        <v>2</v>
      </c>
    </row>
    <row r="7396">
      <c r="A7396" t="inlineStr">
        <is>
          <t>U-9d5e1a</t>
        </is>
      </c>
      <c r="B7396" s="41" t="n">
        <v>45292</v>
      </c>
      <c r="C7396" t="n">
        <v>9</v>
      </c>
      <c r="D7396" t="n">
        <v>0</v>
      </c>
    </row>
    <row r="7397">
      <c r="A7397" t="inlineStr">
        <is>
          <t>U-6cad79</t>
        </is>
      </c>
      <c r="B7397" s="41" t="n">
        <v>44927</v>
      </c>
      <c r="C7397" t="n">
        <v>9</v>
      </c>
      <c r="D7397" t="n">
        <v>0</v>
      </c>
    </row>
    <row r="7398">
      <c r="A7398" t="inlineStr">
        <is>
          <t>U-4676ac</t>
        </is>
      </c>
      <c r="B7398" s="41" t="n">
        <v>45200</v>
      </c>
      <c r="C7398" t="n">
        <v>13</v>
      </c>
      <c r="D7398" t="n">
        <v>0</v>
      </c>
    </row>
    <row r="7399">
      <c r="A7399" t="inlineStr">
        <is>
          <t>U-6330b3</t>
        </is>
      </c>
      <c r="B7399" s="41" t="n">
        <v>45292</v>
      </c>
      <c r="C7399" t="n">
        <v>8</v>
      </c>
      <c r="D7399" t="n">
        <v>0</v>
      </c>
    </row>
    <row r="7400">
      <c r="A7400" t="inlineStr">
        <is>
          <t>U-9442d4</t>
        </is>
      </c>
      <c r="B7400" s="41" t="n">
        <v>45139</v>
      </c>
      <c r="C7400" t="n">
        <v>19</v>
      </c>
      <c r="D7400" t="n">
        <v>1</v>
      </c>
    </row>
    <row r="7401">
      <c r="A7401" t="inlineStr">
        <is>
          <t>U-7c0333</t>
        </is>
      </c>
      <c r="B7401" s="41" t="n">
        <v>45352</v>
      </c>
      <c r="C7401" t="n">
        <v>14</v>
      </c>
      <c r="D7401" t="n">
        <v>0</v>
      </c>
    </row>
    <row r="7402">
      <c r="A7402" t="inlineStr">
        <is>
          <t>U-e37da1</t>
        </is>
      </c>
      <c r="B7402" s="41" t="n">
        <v>44927</v>
      </c>
      <c r="C7402" t="n">
        <v>16</v>
      </c>
      <c r="D7402" t="n">
        <v>2</v>
      </c>
    </row>
    <row r="7403">
      <c r="A7403" t="inlineStr">
        <is>
          <t>U-409aca</t>
        </is>
      </c>
      <c r="B7403" s="41" t="n">
        <v>45170</v>
      </c>
      <c r="C7403" t="n">
        <v>17</v>
      </c>
      <c r="D7403" t="n">
        <v>0</v>
      </c>
    </row>
    <row r="7404">
      <c r="A7404" t="inlineStr">
        <is>
          <t>U-61f2b1</t>
        </is>
      </c>
      <c r="B7404" s="41" t="n">
        <v>45505</v>
      </c>
      <c r="C7404" t="n">
        <v>11</v>
      </c>
      <c r="D7404" t="n">
        <v>0</v>
      </c>
    </row>
    <row r="7405">
      <c r="A7405" t="inlineStr">
        <is>
          <t>U-2325c6</t>
        </is>
      </c>
      <c r="B7405" s="41" t="n">
        <v>45627</v>
      </c>
      <c r="C7405" t="n">
        <v>12</v>
      </c>
      <c r="D7405" t="n">
        <v>0</v>
      </c>
    </row>
    <row r="7406">
      <c r="A7406" t="inlineStr">
        <is>
          <t>U-fe7b48</t>
        </is>
      </c>
      <c r="B7406" s="41" t="n">
        <v>45261</v>
      </c>
      <c r="C7406" t="n">
        <v>8</v>
      </c>
      <c r="D7406" t="n">
        <v>4</v>
      </c>
    </row>
    <row r="7407">
      <c r="A7407" t="inlineStr">
        <is>
          <t>U-b14c04</t>
        </is>
      </c>
      <c r="B7407" s="41" t="n">
        <v>45566</v>
      </c>
      <c r="C7407" t="n">
        <v>9</v>
      </c>
      <c r="D7407" t="n">
        <v>1</v>
      </c>
    </row>
    <row r="7408">
      <c r="A7408" t="inlineStr">
        <is>
          <t>U-344da4</t>
        </is>
      </c>
      <c r="B7408" s="41" t="n">
        <v>45200</v>
      </c>
      <c r="C7408" t="n">
        <v>11</v>
      </c>
      <c r="D7408" t="n">
        <v>4</v>
      </c>
    </row>
    <row r="7409">
      <c r="A7409" t="inlineStr">
        <is>
          <t>U-d062fc</t>
        </is>
      </c>
      <c r="B7409" s="41" t="n">
        <v>45566</v>
      </c>
      <c r="C7409" t="n">
        <v>6</v>
      </c>
      <c r="D7409" t="n">
        <v>0</v>
      </c>
    </row>
    <row r="7410">
      <c r="A7410" t="inlineStr">
        <is>
          <t>U-56feaf</t>
        </is>
      </c>
      <c r="B7410" s="41" t="n">
        <v>45078</v>
      </c>
      <c r="C7410" t="n">
        <v>12</v>
      </c>
      <c r="D7410" t="n">
        <v>3</v>
      </c>
    </row>
    <row r="7411">
      <c r="A7411" t="inlineStr">
        <is>
          <t>U-000c08</t>
        </is>
      </c>
      <c r="B7411" s="41" t="n">
        <v>45597</v>
      </c>
      <c r="C7411" t="n">
        <v>13</v>
      </c>
      <c r="D7411" t="n">
        <v>0</v>
      </c>
    </row>
    <row r="7412">
      <c r="A7412" t="inlineStr">
        <is>
          <t>U-d3b25a</t>
        </is>
      </c>
      <c r="B7412" s="41" t="n">
        <v>45170</v>
      </c>
      <c r="C7412" t="n">
        <v>14</v>
      </c>
      <c r="D7412" t="n">
        <v>0</v>
      </c>
    </row>
    <row r="7413">
      <c r="A7413" t="inlineStr">
        <is>
          <t>U-a3ad5d</t>
        </is>
      </c>
      <c r="B7413" s="41" t="n">
        <v>45505</v>
      </c>
      <c r="C7413" t="n">
        <v>10</v>
      </c>
      <c r="D7413" t="n">
        <v>3</v>
      </c>
    </row>
    <row r="7414">
      <c r="A7414" t="inlineStr">
        <is>
          <t>U-e654e1</t>
        </is>
      </c>
      <c r="B7414" s="41" t="n">
        <v>45444</v>
      </c>
      <c r="C7414" t="n">
        <v>5</v>
      </c>
      <c r="D7414" t="n">
        <v>0</v>
      </c>
    </row>
    <row r="7415">
      <c r="A7415" t="inlineStr">
        <is>
          <t>U-e304be</t>
        </is>
      </c>
      <c r="B7415" s="41" t="n">
        <v>45474</v>
      </c>
      <c r="C7415" t="n">
        <v>13</v>
      </c>
      <c r="D7415" t="n">
        <v>0</v>
      </c>
    </row>
    <row r="7416">
      <c r="A7416" t="inlineStr">
        <is>
          <t>U-e71394</t>
        </is>
      </c>
      <c r="B7416" s="41" t="n">
        <v>45505</v>
      </c>
      <c r="C7416" t="n">
        <v>5</v>
      </c>
      <c r="D7416" t="n">
        <v>1</v>
      </c>
    </row>
    <row r="7417">
      <c r="A7417" t="inlineStr">
        <is>
          <t>U-c67960</t>
        </is>
      </c>
      <c r="B7417" s="41" t="n">
        <v>45536</v>
      </c>
      <c r="C7417" t="n">
        <v>5</v>
      </c>
      <c r="D7417" t="n">
        <v>1</v>
      </c>
    </row>
    <row r="7418">
      <c r="A7418" t="inlineStr">
        <is>
          <t>U-1702db</t>
        </is>
      </c>
      <c r="B7418" s="41" t="n">
        <v>44958</v>
      </c>
      <c r="C7418" t="n">
        <v>10</v>
      </c>
      <c r="D7418" t="n">
        <v>0</v>
      </c>
    </row>
    <row r="7419">
      <c r="A7419" t="inlineStr">
        <is>
          <t>U-7075a2</t>
        </is>
      </c>
      <c r="B7419" s="41" t="n">
        <v>45444</v>
      </c>
      <c r="C7419" t="n">
        <v>2</v>
      </c>
      <c r="D7419" t="n">
        <v>4</v>
      </c>
    </row>
    <row r="7420">
      <c r="A7420" t="inlineStr">
        <is>
          <t>U-81c8bd</t>
        </is>
      </c>
      <c r="B7420" s="41" t="n">
        <v>45292</v>
      </c>
      <c r="C7420" t="n">
        <v>9</v>
      </c>
      <c r="D7420" t="n">
        <v>0</v>
      </c>
    </row>
    <row r="7421">
      <c r="A7421" t="inlineStr">
        <is>
          <t>U-62e1cc</t>
        </is>
      </c>
      <c r="B7421" s="41" t="n">
        <v>44927</v>
      </c>
      <c r="C7421" t="n">
        <v>8</v>
      </c>
      <c r="D7421" t="n">
        <v>0</v>
      </c>
    </row>
    <row r="7422">
      <c r="A7422" t="inlineStr">
        <is>
          <t>U-b361a5</t>
        </is>
      </c>
      <c r="B7422" s="41" t="n">
        <v>45444</v>
      </c>
      <c r="C7422" t="n">
        <v>7</v>
      </c>
      <c r="D7422" t="n">
        <v>0</v>
      </c>
    </row>
    <row r="7423">
      <c r="A7423" t="inlineStr">
        <is>
          <t>U-c5ecec</t>
        </is>
      </c>
      <c r="B7423" s="41" t="n">
        <v>44958</v>
      </c>
      <c r="C7423" t="n">
        <v>4</v>
      </c>
      <c r="D7423" t="n">
        <v>0</v>
      </c>
    </row>
    <row r="7424">
      <c r="A7424" t="inlineStr">
        <is>
          <t>U-8016be</t>
        </is>
      </c>
      <c r="B7424" s="41" t="n">
        <v>45566</v>
      </c>
      <c r="C7424" t="n">
        <v>13</v>
      </c>
      <c r="D7424" t="n">
        <v>0</v>
      </c>
    </row>
    <row r="7425">
      <c r="A7425" t="inlineStr">
        <is>
          <t>U-c8a676</t>
        </is>
      </c>
      <c r="B7425" s="41" t="n">
        <v>45536</v>
      </c>
      <c r="C7425" t="n">
        <v>10</v>
      </c>
      <c r="D7425" t="n">
        <v>1</v>
      </c>
    </row>
    <row r="7426">
      <c r="A7426" t="inlineStr">
        <is>
          <t>U-aef2e9</t>
        </is>
      </c>
      <c r="B7426" s="41" t="n">
        <v>45231</v>
      </c>
      <c r="C7426" t="n">
        <v>7</v>
      </c>
      <c r="D7426" t="n">
        <v>1</v>
      </c>
    </row>
    <row r="7427">
      <c r="A7427" t="inlineStr">
        <is>
          <t>U-ab070b</t>
        </is>
      </c>
      <c r="B7427" s="41" t="n">
        <v>45536</v>
      </c>
      <c r="C7427" t="n">
        <v>13</v>
      </c>
      <c r="D7427" t="n">
        <v>0</v>
      </c>
    </row>
    <row r="7428">
      <c r="A7428" t="inlineStr">
        <is>
          <t>U-527eb3</t>
        </is>
      </c>
      <c r="B7428" s="41" t="n">
        <v>45139</v>
      </c>
      <c r="C7428" t="n">
        <v>13</v>
      </c>
      <c r="D7428" t="n">
        <v>0</v>
      </c>
    </row>
    <row r="7429">
      <c r="A7429" t="inlineStr">
        <is>
          <t>U-371606</t>
        </is>
      </c>
      <c r="B7429" s="41" t="n">
        <v>45444</v>
      </c>
      <c r="C7429" t="n">
        <v>11</v>
      </c>
      <c r="D7429" t="n">
        <v>2</v>
      </c>
    </row>
    <row r="7430">
      <c r="A7430" t="inlineStr">
        <is>
          <t>U-a26b47</t>
        </is>
      </c>
      <c r="B7430" s="41" t="n">
        <v>45444</v>
      </c>
      <c r="C7430" t="n">
        <v>11</v>
      </c>
      <c r="D7430" t="n">
        <v>0</v>
      </c>
    </row>
    <row r="7431">
      <c r="A7431" t="inlineStr">
        <is>
          <t>U-2a0586</t>
        </is>
      </c>
      <c r="B7431" s="41" t="n">
        <v>45444</v>
      </c>
      <c r="C7431" t="n">
        <v>8</v>
      </c>
      <c r="D7431" t="n">
        <v>1</v>
      </c>
    </row>
    <row r="7432">
      <c r="A7432" t="inlineStr">
        <is>
          <t>U-794625</t>
        </is>
      </c>
      <c r="B7432" s="41" t="n">
        <v>45383</v>
      </c>
      <c r="C7432" t="n">
        <v>4</v>
      </c>
      <c r="D7432" t="n">
        <v>0</v>
      </c>
    </row>
    <row r="7433">
      <c r="A7433" t="inlineStr">
        <is>
          <t>U-4526cc</t>
        </is>
      </c>
      <c r="B7433" s="41" t="n">
        <v>45078</v>
      </c>
      <c r="C7433" t="n">
        <v>9</v>
      </c>
      <c r="D7433" t="n">
        <v>0</v>
      </c>
    </row>
    <row r="7434">
      <c r="A7434" t="inlineStr">
        <is>
          <t>U-2b99d8</t>
        </is>
      </c>
      <c r="B7434" s="41" t="n">
        <v>45170</v>
      </c>
      <c r="C7434" t="n">
        <v>9</v>
      </c>
      <c r="D7434" t="n">
        <v>0</v>
      </c>
    </row>
    <row r="7435">
      <c r="A7435" t="inlineStr">
        <is>
          <t>U-566e0e</t>
        </is>
      </c>
      <c r="B7435" s="41" t="n">
        <v>45444</v>
      </c>
      <c r="C7435" t="n">
        <v>9</v>
      </c>
      <c r="D7435" t="n">
        <v>0</v>
      </c>
    </row>
    <row r="7436">
      <c r="A7436" t="inlineStr">
        <is>
          <t>U-28c650</t>
        </is>
      </c>
      <c r="B7436" s="41" t="n">
        <v>45200</v>
      </c>
      <c r="C7436" t="n">
        <v>12</v>
      </c>
      <c r="D7436" t="n">
        <v>0</v>
      </c>
    </row>
    <row r="7437">
      <c r="A7437" t="inlineStr">
        <is>
          <t>U-05e968</t>
        </is>
      </c>
      <c r="B7437" s="41" t="n">
        <v>45413</v>
      </c>
      <c r="C7437" t="n">
        <v>5</v>
      </c>
      <c r="D7437" t="n">
        <v>2</v>
      </c>
    </row>
    <row r="7438">
      <c r="A7438" t="inlineStr">
        <is>
          <t>U-09ca8b</t>
        </is>
      </c>
      <c r="B7438" s="41" t="n">
        <v>45078</v>
      </c>
      <c r="C7438" t="n">
        <v>8</v>
      </c>
      <c r="D7438" t="n">
        <v>0</v>
      </c>
    </row>
    <row r="7439">
      <c r="A7439" t="inlineStr">
        <is>
          <t>U-4def1a</t>
        </is>
      </c>
      <c r="B7439" s="41" t="n">
        <v>45352</v>
      </c>
      <c r="C7439" t="n">
        <v>8</v>
      </c>
      <c r="D7439" t="n">
        <v>0</v>
      </c>
    </row>
    <row r="7440">
      <c r="A7440" t="inlineStr">
        <is>
          <t>U-70833f</t>
        </is>
      </c>
      <c r="B7440" s="41" t="n">
        <v>44986</v>
      </c>
      <c r="C7440" t="n">
        <v>11</v>
      </c>
      <c r="D7440" t="n">
        <v>1</v>
      </c>
    </row>
    <row r="7441">
      <c r="A7441" t="inlineStr">
        <is>
          <t>U-472fdf</t>
        </is>
      </c>
      <c r="B7441" s="41" t="n">
        <v>44958</v>
      </c>
      <c r="C7441" t="n">
        <v>14</v>
      </c>
      <c r="D7441" t="n">
        <v>0</v>
      </c>
    </row>
    <row r="7442">
      <c r="A7442" t="inlineStr">
        <is>
          <t>U-9594d5</t>
        </is>
      </c>
      <c r="B7442" s="41" t="n">
        <v>45231</v>
      </c>
      <c r="C7442" t="n">
        <v>7</v>
      </c>
      <c r="D7442" t="n">
        <v>0</v>
      </c>
    </row>
    <row r="7443">
      <c r="A7443" t="inlineStr">
        <is>
          <t>U-6335fa</t>
        </is>
      </c>
      <c r="B7443" s="41" t="n">
        <v>45383</v>
      </c>
      <c r="C7443" t="n">
        <v>12</v>
      </c>
      <c r="D7443" t="n">
        <v>0</v>
      </c>
    </row>
    <row r="7444">
      <c r="A7444" t="inlineStr">
        <is>
          <t>U-e3b515</t>
        </is>
      </c>
      <c r="B7444" s="41" t="n">
        <v>45292</v>
      </c>
      <c r="C7444" t="n">
        <v>9</v>
      </c>
      <c r="D7444" t="n">
        <v>0</v>
      </c>
    </row>
    <row r="7445">
      <c r="A7445" t="inlineStr">
        <is>
          <t>U-63c06d</t>
        </is>
      </c>
      <c r="B7445" s="41" t="n">
        <v>45047</v>
      </c>
      <c r="C7445" t="n">
        <v>11</v>
      </c>
      <c r="D7445" t="n">
        <v>1</v>
      </c>
    </row>
    <row r="7446">
      <c r="A7446" t="inlineStr">
        <is>
          <t>U-c15d67</t>
        </is>
      </c>
      <c r="B7446" s="41" t="n">
        <v>44958</v>
      </c>
      <c r="C7446" t="n">
        <v>13</v>
      </c>
      <c r="D7446" t="n">
        <v>0</v>
      </c>
    </row>
    <row r="7447">
      <c r="A7447" t="inlineStr">
        <is>
          <t>U-56d389</t>
        </is>
      </c>
      <c r="B7447" s="41" t="n">
        <v>45200</v>
      </c>
      <c r="C7447" t="n">
        <v>10</v>
      </c>
      <c r="D7447" t="n">
        <v>0</v>
      </c>
    </row>
    <row r="7448">
      <c r="A7448" t="inlineStr">
        <is>
          <t>U-ad0ca0</t>
        </is>
      </c>
      <c r="B7448" s="41" t="n">
        <v>45017</v>
      </c>
      <c r="C7448" t="n">
        <v>10</v>
      </c>
      <c r="D7448" t="n">
        <v>0</v>
      </c>
    </row>
    <row r="7449">
      <c r="A7449" t="inlineStr">
        <is>
          <t>U-e3f0ca</t>
        </is>
      </c>
      <c r="B7449" s="41" t="n">
        <v>45078</v>
      </c>
      <c r="C7449" t="n">
        <v>7</v>
      </c>
      <c r="D7449" t="n">
        <v>1</v>
      </c>
    </row>
    <row r="7450">
      <c r="A7450" t="inlineStr">
        <is>
          <t>U-33cfc0</t>
        </is>
      </c>
      <c r="B7450" s="41" t="n">
        <v>45231</v>
      </c>
      <c r="C7450" t="n">
        <v>8</v>
      </c>
      <c r="D7450" t="n">
        <v>2</v>
      </c>
    </row>
    <row r="7451">
      <c r="A7451" t="inlineStr">
        <is>
          <t>U-6dfe6b</t>
        </is>
      </c>
      <c r="B7451" s="41" t="n">
        <v>44958</v>
      </c>
      <c r="C7451" t="n">
        <v>13</v>
      </c>
      <c r="D7451" t="n">
        <v>0</v>
      </c>
    </row>
    <row r="7452">
      <c r="A7452" t="inlineStr">
        <is>
          <t>U-6ca8ae</t>
        </is>
      </c>
      <c r="B7452" s="41" t="n">
        <v>45047</v>
      </c>
      <c r="C7452" t="n">
        <v>15</v>
      </c>
      <c r="D7452" t="n">
        <v>1</v>
      </c>
    </row>
    <row r="7453">
      <c r="A7453" t="inlineStr">
        <is>
          <t>U-2c0129</t>
        </is>
      </c>
      <c r="B7453" s="41" t="n">
        <v>45017</v>
      </c>
      <c r="C7453" t="n">
        <v>15</v>
      </c>
      <c r="D7453" t="n">
        <v>2</v>
      </c>
    </row>
    <row r="7454">
      <c r="A7454" t="inlineStr">
        <is>
          <t>U-d0d5bd</t>
        </is>
      </c>
      <c r="B7454" s="41" t="n">
        <v>45108</v>
      </c>
      <c r="C7454" t="n">
        <v>8</v>
      </c>
      <c r="D7454" t="n">
        <v>0</v>
      </c>
    </row>
    <row r="7455">
      <c r="A7455" t="inlineStr">
        <is>
          <t>U-9a5db6</t>
        </is>
      </c>
      <c r="B7455" s="41" t="n">
        <v>45231</v>
      </c>
      <c r="C7455" t="n">
        <v>10</v>
      </c>
      <c r="D7455" t="n">
        <v>0</v>
      </c>
    </row>
    <row r="7456">
      <c r="A7456" t="inlineStr">
        <is>
          <t>U-551e39</t>
        </is>
      </c>
      <c r="B7456" s="41" t="n">
        <v>45017</v>
      </c>
      <c r="C7456" t="n">
        <v>16</v>
      </c>
      <c r="D7456" t="n">
        <v>0</v>
      </c>
    </row>
    <row r="7457">
      <c r="A7457" t="inlineStr">
        <is>
          <t>U-b481c9</t>
        </is>
      </c>
      <c r="B7457" s="41" t="n">
        <v>45536</v>
      </c>
      <c r="C7457" t="n">
        <v>6</v>
      </c>
      <c r="D7457" t="n">
        <v>0</v>
      </c>
    </row>
    <row r="7458">
      <c r="A7458" t="inlineStr">
        <is>
          <t>U-15a4e4</t>
        </is>
      </c>
      <c r="B7458" s="41" t="n">
        <v>45139</v>
      </c>
      <c r="C7458" t="n">
        <v>10</v>
      </c>
      <c r="D7458" t="n">
        <v>0</v>
      </c>
    </row>
    <row r="7459">
      <c r="A7459" t="inlineStr">
        <is>
          <t>U-21d57f</t>
        </is>
      </c>
      <c r="B7459" s="41" t="n">
        <v>45292</v>
      </c>
      <c r="C7459" t="n">
        <v>8</v>
      </c>
      <c r="D7459" t="n">
        <v>0</v>
      </c>
    </row>
    <row r="7460">
      <c r="A7460" t="inlineStr">
        <is>
          <t>U-c0b6ca</t>
        </is>
      </c>
      <c r="B7460" s="41" t="n">
        <v>45078</v>
      </c>
      <c r="C7460" t="n">
        <v>8</v>
      </c>
      <c r="D7460" t="n">
        <v>0</v>
      </c>
    </row>
    <row r="7461">
      <c r="A7461" t="inlineStr">
        <is>
          <t>U-f51dcd</t>
        </is>
      </c>
      <c r="B7461" s="41" t="n">
        <v>45505</v>
      </c>
      <c r="C7461" t="n">
        <v>12</v>
      </c>
      <c r="D7461" t="n">
        <v>0</v>
      </c>
    </row>
    <row r="7462">
      <c r="A7462" t="inlineStr">
        <is>
          <t>U-3b24be</t>
        </is>
      </c>
      <c r="B7462" s="41" t="n">
        <v>45261</v>
      </c>
      <c r="C7462" t="n">
        <v>14</v>
      </c>
      <c r="D7462" t="n">
        <v>1</v>
      </c>
    </row>
    <row r="7463">
      <c r="A7463" t="inlineStr">
        <is>
          <t>U-512d59</t>
        </is>
      </c>
      <c r="B7463" s="41" t="n">
        <v>44927</v>
      </c>
      <c r="C7463" t="n">
        <v>8</v>
      </c>
      <c r="D7463" t="n">
        <v>0</v>
      </c>
    </row>
    <row r="7464">
      <c r="A7464" t="inlineStr">
        <is>
          <t>U-6cb39d</t>
        </is>
      </c>
      <c r="B7464" s="41" t="n">
        <v>45597</v>
      </c>
      <c r="C7464" t="n">
        <v>12</v>
      </c>
      <c r="D7464" t="n">
        <v>0</v>
      </c>
    </row>
    <row r="7465">
      <c r="A7465" t="inlineStr">
        <is>
          <t>U-2abacf</t>
        </is>
      </c>
      <c r="B7465" s="41" t="n">
        <v>45139</v>
      </c>
      <c r="C7465" t="n">
        <v>7</v>
      </c>
      <c r="D7465" t="n">
        <v>3</v>
      </c>
    </row>
    <row r="7466">
      <c r="A7466" t="inlineStr">
        <is>
          <t>U-4a5775</t>
        </is>
      </c>
      <c r="B7466" s="41" t="n">
        <v>45108</v>
      </c>
      <c r="C7466" t="n">
        <v>6</v>
      </c>
      <c r="D7466" t="n">
        <v>0</v>
      </c>
    </row>
    <row r="7467">
      <c r="A7467" t="inlineStr">
        <is>
          <t>U-378455</t>
        </is>
      </c>
      <c r="B7467" s="41" t="n">
        <v>45139</v>
      </c>
      <c r="C7467" t="n">
        <v>4</v>
      </c>
      <c r="D7467" t="n">
        <v>0</v>
      </c>
    </row>
    <row r="7468">
      <c r="A7468" t="inlineStr">
        <is>
          <t>U-ba79c8</t>
        </is>
      </c>
      <c r="B7468" s="41" t="n">
        <v>44927</v>
      </c>
      <c r="C7468" t="n">
        <v>15</v>
      </c>
      <c r="D7468" t="n">
        <v>0</v>
      </c>
    </row>
    <row r="7469">
      <c r="A7469" t="inlineStr">
        <is>
          <t>U-448630</t>
        </is>
      </c>
      <c r="B7469" s="41" t="n">
        <v>45536</v>
      </c>
      <c r="C7469" t="n">
        <v>6</v>
      </c>
      <c r="D7469" t="n">
        <v>0</v>
      </c>
    </row>
    <row r="7470">
      <c r="A7470" t="inlineStr">
        <is>
          <t>U-9bb345</t>
        </is>
      </c>
      <c r="B7470" s="41" t="n">
        <v>45200</v>
      </c>
      <c r="C7470" t="n">
        <v>9</v>
      </c>
      <c r="D7470" t="n">
        <v>2</v>
      </c>
    </row>
    <row r="7471">
      <c r="A7471" t="inlineStr">
        <is>
          <t>U-4e9e4c</t>
        </is>
      </c>
      <c r="B7471" s="41" t="n">
        <v>45627</v>
      </c>
      <c r="C7471" t="n">
        <v>15</v>
      </c>
      <c r="D7471" t="n">
        <v>0</v>
      </c>
    </row>
    <row r="7472">
      <c r="A7472" t="inlineStr">
        <is>
          <t>U-07b4ec</t>
        </is>
      </c>
      <c r="B7472" s="41" t="n">
        <v>45383</v>
      </c>
      <c r="C7472" t="n">
        <v>10</v>
      </c>
      <c r="D7472" t="n">
        <v>2</v>
      </c>
    </row>
    <row r="7473">
      <c r="A7473" t="inlineStr">
        <is>
          <t>U-bb3553</t>
        </is>
      </c>
      <c r="B7473" s="41" t="n">
        <v>45078</v>
      </c>
      <c r="C7473" t="n">
        <v>15</v>
      </c>
      <c r="D7473" t="n">
        <v>0</v>
      </c>
    </row>
    <row r="7474">
      <c r="A7474" t="inlineStr">
        <is>
          <t>U-5b1bd3</t>
        </is>
      </c>
      <c r="B7474" s="41" t="n">
        <v>44958</v>
      </c>
      <c r="C7474" t="n">
        <v>12</v>
      </c>
      <c r="D7474" t="n">
        <v>0</v>
      </c>
    </row>
    <row r="7475">
      <c r="A7475" t="inlineStr">
        <is>
          <t>U-b2af1f</t>
        </is>
      </c>
      <c r="B7475" s="41" t="n">
        <v>45352</v>
      </c>
      <c r="C7475" t="n">
        <v>12</v>
      </c>
      <c r="D7475" t="n">
        <v>0</v>
      </c>
    </row>
    <row r="7476">
      <c r="A7476" t="inlineStr">
        <is>
          <t>U-560981</t>
        </is>
      </c>
      <c r="B7476" s="41" t="n">
        <v>45170</v>
      </c>
      <c r="C7476" t="n">
        <v>14</v>
      </c>
      <c r="D7476" t="n">
        <v>0</v>
      </c>
    </row>
    <row r="7477">
      <c r="A7477" t="inlineStr">
        <is>
          <t>U-354e54</t>
        </is>
      </c>
      <c r="B7477" s="41" t="n">
        <v>45017</v>
      </c>
      <c r="C7477" t="n">
        <v>7</v>
      </c>
      <c r="D7477" t="n">
        <v>0</v>
      </c>
    </row>
    <row r="7478">
      <c r="A7478" t="inlineStr">
        <is>
          <t>U-f72600</t>
        </is>
      </c>
      <c r="B7478" s="41" t="n">
        <v>45047</v>
      </c>
      <c r="C7478" t="n">
        <v>8</v>
      </c>
      <c r="D7478" t="n">
        <v>0</v>
      </c>
    </row>
    <row r="7479">
      <c r="A7479" t="inlineStr">
        <is>
          <t>U-89d1ea</t>
        </is>
      </c>
      <c r="B7479" s="41" t="n">
        <v>45231</v>
      </c>
      <c r="C7479" t="n">
        <v>11</v>
      </c>
      <c r="D7479" t="n">
        <v>0</v>
      </c>
    </row>
    <row r="7480">
      <c r="A7480" t="inlineStr">
        <is>
          <t>U-445e24</t>
        </is>
      </c>
      <c r="B7480" s="41" t="n">
        <v>45047</v>
      </c>
      <c r="C7480" t="n">
        <v>15</v>
      </c>
      <c r="D7480" t="n">
        <v>0</v>
      </c>
    </row>
    <row r="7481">
      <c r="A7481" t="inlineStr">
        <is>
          <t>U-cd34f1</t>
        </is>
      </c>
      <c r="B7481" s="41" t="n">
        <v>45292</v>
      </c>
      <c r="C7481" t="n">
        <v>15</v>
      </c>
      <c r="D7481" t="n">
        <v>0</v>
      </c>
    </row>
    <row r="7482">
      <c r="A7482" t="inlineStr">
        <is>
          <t>U-57ad13</t>
        </is>
      </c>
      <c r="B7482" s="41" t="n">
        <v>45108</v>
      </c>
      <c r="C7482" t="n">
        <v>8</v>
      </c>
      <c r="D7482" t="n">
        <v>0</v>
      </c>
    </row>
    <row r="7483">
      <c r="A7483" t="inlineStr">
        <is>
          <t>U-0e2d52</t>
        </is>
      </c>
      <c r="B7483" s="41" t="n">
        <v>45505</v>
      </c>
      <c r="C7483" t="n">
        <v>5</v>
      </c>
      <c r="D7483" t="n">
        <v>0</v>
      </c>
    </row>
    <row r="7484">
      <c r="A7484" t="inlineStr">
        <is>
          <t>U-22af86</t>
        </is>
      </c>
      <c r="B7484" s="41" t="n">
        <v>44958</v>
      </c>
      <c r="C7484" t="n">
        <v>9</v>
      </c>
      <c r="D7484" t="n">
        <v>0</v>
      </c>
    </row>
    <row r="7485">
      <c r="A7485" t="inlineStr">
        <is>
          <t>U-e855c1</t>
        </is>
      </c>
      <c r="B7485" s="41" t="n">
        <v>44927</v>
      </c>
      <c r="C7485" t="n">
        <v>11</v>
      </c>
      <c r="D7485" t="n">
        <v>0</v>
      </c>
    </row>
    <row r="7486">
      <c r="A7486" t="inlineStr">
        <is>
          <t>U-a04f52</t>
        </is>
      </c>
      <c r="B7486" s="41" t="n">
        <v>45566</v>
      </c>
      <c r="C7486" t="n">
        <v>8</v>
      </c>
      <c r="D7486" t="n">
        <v>0</v>
      </c>
    </row>
    <row r="7487">
      <c r="A7487" t="inlineStr">
        <is>
          <t>U-a54c24</t>
        </is>
      </c>
      <c r="B7487" s="41" t="n">
        <v>45566</v>
      </c>
      <c r="C7487" t="n">
        <v>8</v>
      </c>
      <c r="D7487" t="n">
        <v>0</v>
      </c>
    </row>
    <row r="7488">
      <c r="A7488" t="inlineStr">
        <is>
          <t>U-999015</t>
        </is>
      </c>
      <c r="B7488" s="41" t="n">
        <v>45170</v>
      </c>
      <c r="C7488" t="n">
        <v>13</v>
      </c>
      <c r="D7488" t="n">
        <v>0</v>
      </c>
    </row>
    <row r="7489">
      <c r="A7489" t="inlineStr">
        <is>
          <t>U-452607</t>
        </is>
      </c>
      <c r="B7489" s="41" t="n">
        <v>45139</v>
      </c>
      <c r="C7489" t="n">
        <v>8</v>
      </c>
      <c r="D7489" t="n">
        <v>1</v>
      </c>
    </row>
    <row r="7490">
      <c r="A7490" t="inlineStr">
        <is>
          <t>U-3a2668</t>
        </is>
      </c>
      <c r="B7490" s="41" t="n">
        <v>45292</v>
      </c>
      <c r="C7490" t="n">
        <v>13</v>
      </c>
      <c r="D7490" t="n">
        <v>0</v>
      </c>
    </row>
    <row r="7491">
      <c r="A7491" t="inlineStr">
        <is>
          <t>U-c489fe</t>
        </is>
      </c>
      <c r="B7491" s="41" t="n">
        <v>45139</v>
      </c>
      <c r="C7491" t="n">
        <v>10</v>
      </c>
      <c r="D7491" t="n">
        <v>2</v>
      </c>
    </row>
    <row r="7492">
      <c r="A7492" t="inlineStr">
        <is>
          <t>U-99783f</t>
        </is>
      </c>
      <c r="B7492" s="41" t="n">
        <v>45231</v>
      </c>
      <c r="C7492" t="n">
        <v>16</v>
      </c>
      <c r="D7492" t="n">
        <v>1</v>
      </c>
    </row>
    <row r="7493">
      <c r="A7493" t="inlineStr">
        <is>
          <t>U-edd077</t>
        </is>
      </c>
      <c r="B7493" s="41" t="n">
        <v>44927</v>
      </c>
      <c r="C7493" t="n">
        <v>10</v>
      </c>
      <c r="D7493" t="n">
        <v>0</v>
      </c>
    </row>
    <row r="7494">
      <c r="A7494" t="inlineStr">
        <is>
          <t>U-62cc2f</t>
        </is>
      </c>
      <c r="B7494" s="41" t="n">
        <v>45323</v>
      </c>
      <c r="C7494" t="n">
        <v>10</v>
      </c>
      <c r="D7494" t="n">
        <v>1</v>
      </c>
    </row>
    <row r="7495">
      <c r="A7495" t="inlineStr">
        <is>
          <t>U-1cdd17</t>
        </is>
      </c>
      <c r="B7495" s="41" t="n">
        <v>45292</v>
      </c>
      <c r="C7495" t="n">
        <v>8</v>
      </c>
      <c r="D7495" t="n">
        <v>0</v>
      </c>
    </row>
    <row r="7496">
      <c r="A7496" t="inlineStr">
        <is>
          <t>U-4e98f1</t>
        </is>
      </c>
      <c r="B7496" s="41" t="n">
        <v>45352</v>
      </c>
      <c r="C7496" t="n">
        <v>16</v>
      </c>
      <c r="D7496" t="n">
        <v>0</v>
      </c>
    </row>
    <row r="7497">
      <c r="A7497" t="inlineStr">
        <is>
          <t>U-21e4dc</t>
        </is>
      </c>
      <c r="B7497" s="41" t="n">
        <v>45200</v>
      </c>
      <c r="C7497" t="n">
        <v>8</v>
      </c>
      <c r="D7497" t="n">
        <v>0</v>
      </c>
    </row>
    <row r="7498">
      <c r="A7498" t="inlineStr">
        <is>
          <t>U-6e7275</t>
        </is>
      </c>
      <c r="B7498" s="41" t="n">
        <v>44927</v>
      </c>
      <c r="C7498" t="n">
        <v>15</v>
      </c>
      <c r="D7498" t="n">
        <v>0</v>
      </c>
    </row>
    <row r="7499">
      <c r="A7499" t="inlineStr">
        <is>
          <t>U-8987fa</t>
        </is>
      </c>
      <c r="B7499" s="41" t="n">
        <v>45566</v>
      </c>
      <c r="C7499" t="n">
        <v>10</v>
      </c>
      <c r="D7499" t="n">
        <v>0</v>
      </c>
    </row>
    <row r="7500">
      <c r="A7500" t="inlineStr">
        <is>
          <t>U-b87891</t>
        </is>
      </c>
      <c r="B7500" s="41" t="n">
        <v>45597</v>
      </c>
      <c r="C7500" t="n">
        <v>9</v>
      </c>
      <c r="D7500" t="n">
        <v>0</v>
      </c>
    </row>
    <row r="7501">
      <c r="A7501" t="inlineStr">
        <is>
          <t>U-9359e9</t>
        </is>
      </c>
      <c r="B7501" s="41" t="n">
        <v>45566</v>
      </c>
      <c r="C7501" t="n">
        <v>7</v>
      </c>
      <c r="D7501" t="n">
        <v>0</v>
      </c>
    </row>
    <row r="7502">
      <c r="A7502" t="inlineStr">
        <is>
          <t>U-48ba9f</t>
        </is>
      </c>
      <c r="B7502" s="41" t="n">
        <v>45413</v>
      </c>
      <c r="C7502" t="n">
        <v>10</v>
      </c>
      <c r="D7502" t="n">
        <v>0</v>
      </c>
    </row>
    <row r="7503">
      <c r="A7503" t="inlineStr">
        <is>
          <t>U-809c94</t>
        </is>
      </c>
      <c r="B7503" s="41" t="n">
        <v>45139</v>
      </c>
      <c r="C7503" t="n">
        <v>10</v>
      </c>
      <c r="D7503" t="n">
        <v>0</v>
      </c>
    </row>
    <row r="7504">
      <c r="A7504" t="inlineStr">
        <is>
          <t>U-eac93d</t>
        </is>
      </c>
      <c r="B7504" s="41" t="n">
        <v>45292</v>
      </c>
      <c r="C7504" t="n">
        <v>11</v>
      </c>
      <c r="D7504" t="n">
        <v>0</v>
      </c>
    </row>
    <row r="7505">
      <c r="A7505" t="inlineStr">
        <is>
          <t>U-d58c4e</t>
        </is>
      </c>
      <c r="B7505" s="41" t="n">
        <v>45444</v>
      </c>
      <c r="C7505" t="n">
        <v>16</v>
      </c>
      <c r="D7505" t="n">
        <v>1</v>
      </c>
    </row>
    <row r="7506">
      <c r="A7506" t="inlineStr">
        <is>
          <t>U-46483c</t>
        </is>
      </c>
      <c r="B7506" s="41" t="n">
        <v>44927</v>
      </c>
      <c r="C7506" t="n">
        <v>9</v>
      </c>
      <c r="D7506" t="n">
        <v>0</v>
      </c>
    </row>
    <row r="7507">
      <c r="A7507" t="inlineStr">
        <is>
          <t>U-d84a2e</t>
        </is>
      </c>
      <c r="B7507" s="41" t="n">
        <v>45261</v>
      </c>
      <c r="C7507" t="n">
        <v>11</v>
      </c>
      <c r="D7507" t="n">
        <v>0</v>
      </c>
    </row>
    <row r="7508">
      <c r="A7508" t="inlineStr">
        <is>
          <t>U-234a0f</t>
        </is>
      </c>
      <c r="B7508" s="41" t="n">
        <v>45047</v>
      </c>
      <c r="C7508" t="n">
        <v>6</v>
      </c>
      <c r="D7508" t="n">
        <v>0</v>
      </c>
    </row>
    <row r="7509">
      <c r="A7509" t="inlineStr">
        <is>
          <t>U-9dd314</t>
        </is>
      </c>
      <c r="B7509" s="41" t="n">
        <v>45383</v>
      </c>
      <c r="C7509" t="n">
        <v>10</v>
      </c>
      <c r="D7509" t="n">
        <v>1</v>
      </c>
    </row>
    <row r="7510">
      <c r="A7510" t="inlineStr">
        <is>
          <t>U-c8168c</t>
        </is>
      </c>
      <c r="B7510" s="41" t="n">
        <v>45200</v>
      </c>
      <c r="C7510" t="n">
        <v>6</v>
      </c>
      <c r="D7510" t="n">
        <v>0</v>
      </c>
    </row>
    <row r="7511">
      <c r="A7511" t="inlineStr">
        <is>
          <t>U-f82482</t>
        </is>
      </c>
      <c r="B7511" s="41" t="n">
        <v>45566</v>
      </c>
      <c r="C7511" t="n">
        <v>10</v>
      </c>
      <c r="D7511" t="n">
        <v>0</v>
      </c>
    </row>
    <row r="7512">
      <c r="A7512" t="inlineStr">
        <is>
          <t>U-79bcf0</t>
        </is>
      </c>
      <c r="B7512" s="41" t="n">
        <v>45566</v>
      </c>
      <c r="C7512" t="n">
        <v>10</v>
      </c>
      <c r="D7512" t="n">
        <v>0</v>
      </c>
    </row>
    <row r="7513">
      <c r="A7513" t="inlineStr">
        <is>
          <t>U-f5378b</t>
        </is>
      </c>
      <c r="B7513" s="41" t="n">
        <v>45597</v>
      </c>
      <c r="C7513" t="n">
        <v>14</v>
      </c>
      <c r="D7513" t="n">
        <v>0</v>
      </c>
    </row>
    <row r="7514">
      <c r="A7514" t="inlineStr">
        <is>
          <t>U-f62754</t>
        </is>
      </c>
      <c r="B7514" s="41" t="n">
        <v>45474</v>
      </c>
      <c r="C7514" t="n">
        <v>12</v>
      </c>
      <c r="D7514" t="n">
        <v>1</v>
      </c>
    </row>
    <row r="7515">
      <c r="A7515" t="inlineStr">
        <is>
          <t>U-173f5d</t>
        </is>
      </c>
      <c r="B7515" s="41" t="n">
        <v>44927</v>
      </c>
      <c r="C7515" t="n">
        <v>17</v>
      </c>
      <c r="D7515" t="n">
        <v>1</v>
      </c>
    </row>
    <row r="7516">
      <c r="A7516" t="inlineStr">
        <is>
          <t>U-e0a491</t>
        </is>
      </c>
      <c r="B7516" s="41" t="n">
        <v>45474</v>
      </c>
      <c r="C7516" t="n">
        <v>9</v>
      </c>
      <c r="D7516" t="n">
        <v>4</v>
      </c>
    </row>
    <row r="7517">
      <c r="A7517" t="inlineStr">
        <is>
          <t>U-09a25f</t>
        </is>
      </c>
      <c r="B7517" s="41" t="n">
        <v>45139</v>
      </c>
      <c r="C7517" t="n">
        <v>10</v>
      </c>
      <c r="D7517" t="n">
        <v>1</v>
      </c>
    </row>
    <row r="7518">
      <c r="A7518" t="inlineStr">
        <is>
          <t>U-d8c470</t>
        </is>
      </c>
      <c r="B7518" s="41" t="n">
        <v>45200</v>
      </c>
      <c r="C7518" t="n">
        <v>10</v>
      </c>
      <c r="D7518" t="n">
        <v>0</v>
      </c>
    </row>
    <row r="7519">
      <c r="A7519" t="inlineStr">
        <is>
          <t>U-2b765e</t>
        </is>
      </c>
      <c r="B7519" s="41" t="n">
        <v>45017</v>
      </c>
      <c r="C7519" t="n">
        <v>6</v>
      </c>
      <c r="D7519" t="n">
        <v>0</v>
      </c>
    </row>
    <row r="7520">
      <c r="A7520" t="inlineStr">
        <is>
          <t>U-b3ea0c</t>
        </is>
      </c>
      <c r="B7520" s="41" t="n">
        <v>45627</v>
      </c>
      <c r="C7520" t="n">
        <v>15</v>
      </c>
      <c r="D7520" t="n">
        <v>0</v>
      </c>
    </row>
    <row r="7521">
      <c r="A7521" t="inlineStr">
        <is>
          <t>U-84f2ce</t>
        </is>
      </c>
      <c r="B7521" s="41" t="n">
        <v>45352</v>
      </c>
      <c r="C7521" t="n">
        <v>13</v>
      </c>
      <c r="D7521" t="n">
        <v>0</v>
      </c>
    </row>
    <row r="7522">
      <c r="A7522" t="inlineStr">
        <is>
          <t>U-37de0f</t>
        </is>
      </c>
      <c r="B7522" s="41" t="n">
        <v>44986</v>
      </c>
      <c r="C7522" t="n">
        <v>15</v>
      </c>
      <c r="D7522" t="n">
        <v>0</v>
      </c>
    </row>
    <row r="7523">
      <c r="A7523" t="inlineStr">
        <is>
          <t>U-1772df</t>
        </is>
      </c>
      <c r="B7523" s="41" t="n">
        <v>45292</v>
      </c>
      <c r="C7523" t="n">
        <v>13</v>
      </c>
      <c r="D7523" t="n">
        <v>0</v>
      </c>
    </row>
    <row r="7524">
      <c r="A7524" t="inlineStr">
        <is>
          <t>U-b3e5af</t>
        </is>
      </c>
      <c r="B7524" s="41" t="n">
        <v>44958</v>
      </c>
      <c r="C7524" t="n">
        <v>10</v>
      </c>
      <c r="D7524" t="n">
        <v>0</v>
      </c>
    </row>
    <row r="7525">
      <c r="A7525" t="inlineStr">
        <is>
          <t>U-5100f9</t>
        </is>
      </c>
      <c r="B7525" s="41" t="n">
        <v>45352</v>
      </c>
      <c r="C7525" t="n">
        <v>11</v>
      </c>
      <c r="D7525" t="n">
        <v>3</v>
      </c>
    </row>
    <row r="7526">
      <c r="A7526" t="inlineStr">
        <is>
          <t>U-0c69e6</t>
        </is>
      </c>
      <c r="B7526" s="41" t="n">
        <v>45383</v>
      </c>
      <c r="C7526" t="n">
        <v>8</v>
      </c>
      <c r="D7526" t="n">
        <v>2</v>
      </c>
    </row>
    <row r="7527">
      <c r="A7527" t="inlineStr">
        <is>
          <t>U-e3ec49</t>
        </is>
      </c>
      <c r="B7527" s="41" t="n">
        <v>45170</v>
      </c>
      <c r="C7527" t="n">
        <v>9</v>
      </c>
      <c r="D7527" t="n">
        <v>0</v>
      </c>
    </row>
    <row r="7528">
      <c r="A7528" t="inlineStr">
        <is>
          <t>U-fb47dd</t>
        </is>
      </c>
      <c r="B7528" s="41" t="n">
        <v>45505</v>
      </c>
      <c r="C7528" t="n">
        <v>12</v>
      </c>
      <c r="D7528" t="n">
        <v>1</v>
      </c>
    </row>
    <row r="7529">
      <c r="A7529" t="inlineStr">
        <is>
          <t>U-08b7dd</t>
        </is>
      </c>
      <c r="B7529" s="41" t="n">
        <v>45566</v>
      </c>
      <c r="C7529" t="n">
        <v>7</v>
      </c>
      <c r="D7529" t="n">
        <v>0</v>
      </c>
    </row>
    <row r="7530">
      <c r="A7530" t="inlineStr">
        <is>
          <t>U-2d9740</t>
        </is>
      </c>
      <c r="B7530" s="41" t="n">
        <v>44927</v>
      </c>
      <c r="C7530" t="n">
        <v>8</v>
      </c>
      <c r="D7530" t="n">
        <v>4</v>
      </c>
    </row>
    <row r="7531">
      <c r="A7531" t="inlineStr">
        <is>
          <t>U-888aec</t>
        </is>
      </c>
      <c r="B7531" s="41" t="n">
        <v>45170</v>
      </c>
      <c r="C7531" t="n">
        <v>14</v>
      </c>
      <c r="D7531" t="n">
        <v>0</v>
      </c>
    </row>
    <row r="7532">
      <c r="A7532" t="inlineStr">
        <is>
          <t>U-45b56a</t>
        </is>
      </c>
      <c r="B7532" s="41" t="n">
        <v>45017</v>
      </c>
      <c r="C7532" t="n">
        <v>11</v>
      </c>
      <c r="D7532" t="n">
        <v>4</v>
      </c>
    </row>
    <row r="7533">
      <c r="A7533" t="inlineStr">
        <is>
          <t>U-781b1f</t>
        </is>
      </c>
      <c r="B7533" s="41" t="n">
        <v>45352</v>
      </c>
      <c r="C7533" t="n">
        <v>16</v>
      </c>
      <c r="D7533" t="n">
        <v>2</v>
      </c>
    </row>
    <row r="7534">
      <c r="A7534" t="inlineStr">
        <is>
          <t>U-6b3f0b</t>
        </is>
      </c>
      <c r="B7534" s="41" t="n">
        <v>45352</v>
      </c>
      <c r="C7534" t="n">
        <v>11</v>
      </c>
      <c r="D7534" t="n">
        <v>0</v>
      </c>
    </row>
    <row r="7535">
      <c r="A7535" t="inlineStr">
        <is>
          <t>U-1bea6d</t>
        </is>
      </c>
      <c r="B7535" s="41" t="n">
        <v>45017</v>
      </c>
      <c r="C7535" t="n">
        <v>10</v>
      </c>
      <c r="D7535" t="n">
        <v>0</v>
      </c>
    </row>
    <row r="7536">
      <c r="A7536" t="inlineStr">
        <is>
          <t>U-6a69f9</t>
        </is>
      </c>
      <c r="B7536" s="41" t="n">
        <v>44927</v>
      </c>
      <c r="C7536" t="n">
        <v>12</v>
      </c>
      <c r="D7536" t="n">
        <v>3</v>
      </c>
    </row>
    <row r="7537">
      <c r="A7537" t="inlineStr">
        <is>
          <t>U-3176ca</t>
        </is>
      </c>
      <c r="B7537" s="41" t="n">
        <v>45078</v>
      </c>
      <c r="C7537" t="n">
        <v>13</v>
      </c>
      <c r="D7537" t="n">
        <v>0</v>
      </c>
    </row>
    <row r="7538">
      <c r="A7538" t="inlineStr">
        <is>
          <t>U-82527e</t>
        </is>
      </c>
      <c r="B7538" s="41" t="n">
        <v>45597</v>
      </c>
      <c r="C7538" t="n">
        <v>6</v>
      </c>
      <c r="D7538" t="n">
        <v>0</v>
      </c>
    </row>
    <row r="7539">
      <c r="A7539" t="inlineStr">
        <is>
          <t>U-cd1643</t>
        </is>
      </c>
      <c r="B7539" s="41" t="n">
        <v>45017</v>
      </c>
      <c r="C7539" t="n">
        <v>8</v>
      </c>
      <c r="D7539" t="n">
        <v>1</v>
      </c>
    </row>
    <row r="7540">
      <c r="A7540" t="inlineStr">
        <is>
          <t>U-5a205f</t>
        </is>
      </c>
      <c r="B7540" s="41" t="n">
        <v>45108</v>
      </c>
      <c r="C7540" t="n">
        <v>8</v>
      </c>
      <c r="D7540" t="n">
        <v>0</v>
      </c>
    </row>
    <row r="7541">
      <c r="A7541" t="inlineStr">
        <is>
          <t>U-65bd30</t>
        </is>
      </c>
      <c r="B7541" s="41" t="n">
        <v>45261</v>
      </c>
      <c r="C7541" t="n">
        <v>9</v>
      </c>
      <c r="D7541" t="n">
        <v>0</v>
      </c>
    </row>
    <row r="7542">
      <c r="A7542" t="inlineStr">
        <is>
          <t>U-e28f2b</t>
        </is>
      </c>
      <c r="B7542" s="41" t="n">
        <v>45292</v>
      </c>
      <c r="C7542" t="n">
        <v>11</v>
      </c>
      <c r="D7542" t="n">
        <v>0</v>
      </c>
    </row>
    <row r="7543">
      <c r="A7543" t="inlineStr">
        <is>
          <t>U-2babae</t>
        </is>
      </c>
      <c r="B7543" s="41" t="n">
        <v>45323</v>
      </c>
      <c r="C7543" t="n">
        <v>9</v>
      </c>
      <c r="D7543" t="n">
        <v>0</v>
      </c>
    </row>
    <row r="7544">
      <c r="A7544" t="inlineStr">
        <is>
          <t>U-68001d</t>
        </is>
      </c>
      <c r="B7544" s="41" t="n">
        <v>45261</v>
      </c>
      <c r="C7544" t="n">
        <v>8</v>
      </c>
      <c r="D7544" t="n">
        <v>0</v>
      </c>
    </row>
    <row r="7545">
      <c r="A7545" t="inlineStr">
        <is>
          <t>U-0f5894</t>
        </is>
      </c>
      <c r="B7545" s="41" t="n">
        <v>45078</v>
      </c>
      <c r="C7545" t="n">
        <v>6</v>
      </c>
      <c r="D7545" t="n">
        <v>4</v>
      </c>
    </row>
    <row r="7546">
      <c r="A7546" t="inlineStr">
        <is>
          <t>U-7e870b</t>
        </is>
      </c>
      <c r="B7546" s="41" t="n">
        <v>45108</v>
      </c>
      <c r="C7546" t="n">
        <v>13</v>
      </c>
      <c r="D7546" t="n">
        <v>0</v>
      </c>
    </row>
    <row r="7547">
      <c r="A7547" t="inlineStr">
        <is>
          <t>U-46d7a9</t>
        </is>
      </c>
      <c r="B7547" s="41" t="n">
        <v>45536</v>
      </c>
      <c r="C7547" t="n">
        <v>6</v>
      </c>
      <c r="D7547" t="n">
        <v>0</v>
      </c>
    </row>
    <row r="7548">
      <c r="A7548" t="inlineStr">
        <is>
          <t>U-6900b8</t>
        </is>
      </c>
      <c r="B7548" s="41" t="n">
        <v>45474</v>
      </c>
      <c r="C7548" t="n">
        <v>17</v>
      </c>
      <c r="D7548" t="n">
        <v>0</v>
      </c>
    </row>
    <row r="7549">
      <c r="A7549" t="inlineStr">
        <is>
          <t>U-dead3c</t>
        </is>
      </c>
      <c r="B7549" s="41" t="n">
        <v>45352</v>
      </c>
      <c r="C7549" t="n">
        <v>8</v>
      </c>
      <c r="D7549" t="n">
        <v>2</v>
      </c>
    </row>
    <row r="7550">
      <c r="A7550" t="inlineStr">
        <is>
          <t>U-c8ce06</t>
        </is>
      </c>
      <c r="B7550" s="41" t="n">
        <v>45292</v>
      </c>
      <c r="C7550" t="n">
        <v>10</v>
      </c>
      <c r="D7550" t="n">
        <v>1</v>
      </c>
    </row>
    <row r="7551">
      <c r="A7551" t="inlineStr">
        <is>
          <t>U-a520c8</t>
        </is>
      </c>
      <c r="B7551" s="41" t="n">
        <v>45323</v>
      </c>
      <c r="C7551" t="n">
        <v>10</v>
      </c>
      <c r="D7551" t="n">
        <v>0</v>
      </c>
    </row>
    <row r="7552">
      <c r="A7552" t="inlineStr">
        <is>
          <t>U-549545</t>
        </is>
      </c>
      <c r="B7552" s="41" t="n">
        <v>45383</v>
      </c>
      <c r="C7552" t="n">
        <v>10</v>
      </c>
      <c r="D7552" t="n">
        <v>0</v>
      </c>
    </row>
    <row r="7553">
      <c r="A7553" t="inlineStr">
        <is>
          <t>U-507923</t>
        </is>
      </c>
      <c r="B7553" s="41" t="n">
        <v>45078</v>
      </c>
      <c r="C7553" t="n">
        <v>6</v>
      </c>
      <c r="D7553" t="n">
        <v>0</v>
      </c>
    </row>
    <row r="7554">
      <c r="A7554" t="inlineStr">
        <is>
          <t>U-3ead3f</t>
        </is>
      </c>
      <c r="B7554" s="41" t="n">
        <v>45170</v>
      </c>
      <c r="C7554" t="n">
        <v>10</v>
      </c>
      <c r="D7554" t="n">
        <v>0</v>
      </c>
    </row>
    <row r="7555">
      <c r="A7555" t="inlineStr">
        <is>
          <t>U-0772ea</t>
        </is>
      </c>
      <c r="B7555" s="41" t="n">
        <v>45566</v>
      </c>
      <c r="C7555" t="n">
        <v>9</v>
      </c>
      <c r="D7555" t="n">
        <v>0</v>
      </c>
    </row>
    <row r="7556">
      <c r="A7556" t="inlineStr">
        <is>
          <t>U-65a908</t>
        </is>
      </c>
      <c r="B7556" s="41" t="n">
        <v>45505</v>
      </c>
      <c r="C7556" t="n">
        <v>6</v>
      </c>
      <c r="D7556" t="n">
        <v>0</v>
      </c>
    </row>
    <row r="7557">
      <c r="A7557" t="inlineStr">
        <is>
          <t>U-ae063d</t>
        </is>
      </c>
      <c r="B7557" s="41" t="n">
        <v>45383</v>
      </c>
      <c r="C7557" t="n">
        <v>10</v>
      </c>
      <c r="D7557" t="n">
        <v>0</v>
      </c>
    </row>
    <row r="7558">
      <c r="A7558" t="inlineStr">
        <is>
          <t>U-f0f8b9</t>
        </is>
      </c>
      <c r="B7558" s="41" t="n">
        <v>45078</v>
      </c>
      <c r="C7558" t="n">
        <v>17</v>
      </c>
      <c r="D7558" t="n">
        <v>1</v>
      </c>
    </row>
    <row r="7559">
      <c r="A7559" t="inlineStr">
        <is>
          <t>U-2c2529</t>
        </is>
      </c>
      <c r="B7559" s="41" t="n">
        <v>44927</v>
      </c>
      <c r="C7559" t="n">
        <v>12</v>
      </c>
      <c r="D7559" t="n">
        <v>0</v>
      </c>
    </row>
    <row r="7560">
      <c r="A7560" t="inlineStr">
        <is>
          <t>U-b3dc10</t>
        </is>
      </c>
      <c r="B7560" s="41" t="n">
        <v>45566</v>
      </c>
      <c r="C7560" t="n">
        <v>15</v>
      </c>
      <c r="D7560" t="n">
        <v>0</v>
      </c>
    </row>
    <row r="7561">
      <c r="A7561" t="inlineStr">
        <is>
          <t>U-d45670</t>
        </is>
      </c>
      <c r="B7561" s="41" t="n">
        <v>45170</v>
      </c>
      <c r="C7561" t="n">
        <v>11</v>
      </c>
      <c r="D7561" t="n">
        <v>0</v>
      </c>
    </row>
    <row r="7562">
      <c r="A7562" t="inlineStr">
        <is>
          <t>U-732069</t>
        </is>
      </c>
      <c r="B7562" s="41" t="n">
        <v>45597</v>
      </c>
      <c r="C7562" t="n">
        <v>9</v>
      </c>
      <c r="D7562" t="n">
        <v>0</v>
      </c>
    </row>
    <row r="7563">
      <c r="A7563" t="inlineStr">
        <is>
          <t>U-be0cb9</t>
        </is>
      </c>
      <c r="B7563" s="41" t="n">
        <v>45170</v>
      </c>
      <c r="C7563" t="n">
        <v>8</v>
      </c>
      <c r="D7563" t="n">
        <v>0</v>
      </c>
    </row>
    <row r="7564">
      <c r="A7564" t="inlineStr">
        <is>
          <t>U-20beb4</t>
        </is>
      </c>
      <c r="B7564" s="41" t="n">
        <v>45261</v>
      </c>
      <c r="C7564" t="n">
        <v>12</v>
      </c>
      <c r="D7564" t="n">
        <v>0</v>
      </c>
    </row>
    <row r="7565">
      <c r="A7565" t="inlineStr">
        <is>
          <t>U-d54595</t>
        </is>
      </c>
      <c r="B7565" s="41" t="n">
        <v>45047</v>
      </c>
      <c r="C7565" t="n">
        <v>13</v>
      </c>
      <c r="D7565" t="n">
        <v>0</v>
      </c>
    </row>
    <row r="7566">
      <c r="A7566" t="inlineStr">
        <is>
          <t>U-f2ed4a</t>
        </is>
      </c>
      <c r="B7566" s="41" t="n">
        <v>45261</v>
      </c>
      <c r="C7566" t="n">
        <v>13</v>
      </c>
      <c r="D7566" t="n">
        <v>3</v>
      </c>
    </row>
    <row r="7567">
      <c r="A7567" t="inlineStr">
        <is>
          <t>U-6b73bf</t>
        </is>
      </c>
      <c r="B7567" s="41" t="n">
        <v>45536</v>
      </c>
      <c r="C7567" t="n">
        <v>17</v>
      </c>
      <c r="D7567" t="n">
        <v>1</v>
      </c>
    </row>
    <row r="7568">
      <c r="A7568" t="inlineStr">
        <is>
          <t>U-ae1226</t>
        </is>
      </c>
      <c r="B7568" s="41" t="n">
        <v>44927</v>
      </c>
      <c r="C7568" t="n">
        <v>7</v>
      </c>
      <c r="D7568" t="n">
        <v>0</v>
      </c>
    </row>
    <row r="7569">
      <c r="A7569" t="inlineStr">
        <is>
          <t>U-08a80a</t>
        </is>
      </c>
      <c r="B7569" s="41" t="n">
        <v>44927</v>
      </c>
      <c r="C7569" t="n">
        <v>2</v>
      </c>
      <c r="D7569" t="n">
        <v>0</v>
      </c>
    </row>
    <row r="7570">
      <c r="A7570" t="inlineStr">
        <is>
          <t>U-2691aa</t>
        </is>
      </c>
      <c r="B7570" s="41" t="n">
        <v>45139</v>
      </c>
      <c r="C7570" t="n">
        <v>12</v>
      </c>
      <c r="D7570" t="n">
        <v>0</v>
      </c>
    </row>
    <row r="7571">
      <c r="A7571" t="inlineStr">
        <is>
          <t>U-af004b</t>
        </is>
      </c>
      <c r="B7571" s="41" t="n">
        <v>44927</v>
      </c>
      <c r="C7571" t="n">
        <v>8</v>
      </c>
      <c r="D7571" t="n">
        <v>0</v>
      </c>
    </row>
    <row r="7572">
      <c r="A7572" t="inlineStr">
        <is>
          <t>U-bc4b9d</t>
        </is>
      </c>
      <c r="B7572" s="41" t="n">
        <v>45383</v>
      </c>
      <c r="C7572" t="n">
        <v>9</v>
      </c>
      <c r="D7572" t="n">
        <v>3</v>
      </c>
    </row>
    <row r="7573">
      <c r="A7573" t="inlineStr">
        <is>
          <t>U-b08799</t>
        </is>
      </c>
      <c r="B7573" s="41" t="n">
        <v>45505</v>
      </c>
      <c r="C7573" t="n">
        <v>14</v>
      </c>
      <c r="D7573" t="n">
        <v>0</v>
      </c>
    </row>
    <row r="7574">
      <c r="A7574" t="inlineStr">
        <is>
          <t>U-7a9d1c</t>
        </is>
      </c>
      <c r="B7574" s="41" t="n">
        <v>44927</v>
      </c>
      <c r="C7574" t="n">
        <v>13</v>
      </c>
      <c r="D7574" t="n">
        <v>0</v>
      </c>
    </row>
    <row r="7575">
      <c r="A7575" t="inlineStr">
        <is>
          <t>U-c63b09</t>
        </is>
      </c>
      <c r="B7575" s="41" t="n">
        <v>45383</v>
      </c>
      <c r="C7575" t="n">
        <v>9</v>
      </c>
      <c r="D7575" t="n">
        <v>1</v>
      </c>
    </row>
    <row r="7576">
      <c r="A7576" t="inlineStr">
        <is>
          <t>U-25b56c</t>
        </is>
      </c>
      <c r="B7576" s="41" t="n">
        <v>45200</v>
      </c>
      <c r="C7576" t="n">
        <v>6</v>
      </c>
      <c r="D7576" t="n">
        <v>1</v>
      </c>
    </row>
    <row r="7577">
      <c r="A7577" t="inlineStr">
        <is>
          <t>U-937f01</t>
        </is>
      </c>
      <c r="B7577" s="41" t="n">
        <v>44927</v>
      </c>
      <c r="C7577" t="n">
        <v>9</v>
      </c>
      <c r="D7577" t="n">
        <v>1</v>
      </c>
    </row>
    <row r="7578">
      <c r="A7578" t="inlineStr">
        <is>
          <t>U-b1c928</t>
        </is>
      </c>
      <c r="B7578" s="41" t="n">
        <v>45170</v>
      </c>
      <c r="C7578" t="n">
        <v>11</v>
      </c>
      <c r="D7578" t="n">
        <v>2</v>
      </c>
    </row>
    <row r="7579">
      <c r="A7579" t="inlineStr">
        <is>
          <t>U-e4f6e9</t>
        </is>
      </c>
      <c r="B7579" s="41" t="n">
        <v>45383</v>
      </c>
      <c r="C7579" t="n">
        <v>11</v>
      </c>
      <c r="D7579" t="n">
        <v>1</v>
      </c>
    </row>
    <row r="7580">
      <c r="A7580" t="inlineStr">
        <is>
          <t>U-1eddf1</t>
        </is>
      </c>
      <c r="B7580" s="41" t="n">
        <v>45170</v>
      </c>
      <c r="C7580" t="n">
        <v>5</v>
      </c>
      <c r="D7580" t="n">
        <v>0</v>
      </c>
    </row>
    <row r="7581">
      <c r="A7581" t="inlineStr">
        <is>
          <t>U-4cb46b</t>
        </is>
      </c>
      <c r="B7581" s="41" t="n">
        <v>45323</v>
      </c>
      <c r="C7581" t="n">
        <v>7</v>
      </c>
      <c r="D7581" t="n">
        <v>0</v>
      </c>
    </row>
    <row r="7582">
      <c r="A7582" t="inlineStr">
        <is>
          <t>U-72478a</t>
        </is>
      </c>
      <c r="B7582" s="41" t="n">
        <v>45231</v>
      </c>
      <c r="C7582" t="n">
        <v>5</v>
      </c>
      <c r="D7582" t="n">
        <v>0</v>
      </c>
    </row>
    <row r="7583">
      <c r="A7583" t="inlineStr">
        <is>
          <t>U-6d4a2d</t>
        </is>
      </c>
      <c r="B7583" s="41" t="n">
        <v>45474</v>
      </c>
      <c r="C7583" t="n">
        <v>8</v>
      </c>
      <c r="D7583" t="n">
        <v>0</v>
      </c>
    </row>
    <row r="7584">
      <c r="A7584" t="inlineStr">
        <is>
          <t>U-0e7476</t>
        </is>
      </c>
      <c r="B7584" s="41" t="n">
        <v>45139</v>
      </c>
      <c r="C7584" t="n">
        <v>10</v>
      </c>
      <c r="D7584" t="n">
        <v>0</v>
      </c>
    </row>
    <row r="7585">
      <c r="A7585" t="inlineStr">
        <is>
          <t>U-fca9ac</t>
        </is>
      </c>
      <c r="B7585" s="41" t="n">
        <v>45078</v>
      </c>
      <c r="C7585" t="n">
        <v>12</v>
      </c>
      <c r="D7585" t="n">
        <v>0</v>
      </c>
    </row>
    <row r="7586">
      <c r="A7586" t="inlineStr">
        <is>
          <t>U-7d9ef0</t>
        </is>
      </c>
      <c r="B7586" s="41" t="n">
        <v>44958</v>
      </c>
      <c r="C7586" t="n">
        <v>11</v>
      </c>
      <c r="D7586" t="n">
        <v>2</v>
      </c>
    </row>
    <row r="7587">
      <c r="A7587" t="inlineStr">
        <is>
          <t>U-273f43</t>
        </is>
      </c>
      <c r="B7587" s="41" t="n">
        <v>45597</v>
      </c>
      <c r="C7587" t="n">
        <v>6</v>
      </c>
      <c r="D7587" t="n">
        <v>0</v>
      </c>
    </row>
    <row r="7588">
      <c r="A7588" t="inlineStr">
        <is>
          <t>U-5cbefb</t>
        </is>
      </c>
      <c r="B7588" s="41" t="n">
        <v>45323</v>
      </c>
      <c r="C7588" t="n">
        <v>7</v>
      </c>
      <c r="D7588" t="n">
        <v>0</v>
      </c>
    </row>
    <row r="7589">
      <c r="A7589" t="inlineStr">
        <is>
          <t>U-c17dc2</t>
        </is>
      </c>
      <c r="B7589" s="41" t="n">
        <v>44986</v>
      </c>
      <c r="C7589" t="n">
        <v>13</v>
      </c>
      <c r="D7589" t="n">
        <v>1</v>
      </c>
    </row>
    <row r="7590">
      <c r="A7590" t="inlineStr">
        <is>
          <t>U-c8a290</t>
        </is>
      </c>
      <c r="B7590" s="41" t="n">
        <v>44927</v>
      </c>
      <c r="C7590" t="n">
        <v>12</v>
      </c>
      <c r="D7590" t="n">
        <v>1</v>
      </c>
    </row>
    <row r="7591">
      <c r="A7591" t="inlineStr">
        <is>
          <t>U-dc3f6f</t>
        </is>
      </c>
      <c r="B7591" s="41" t="n">
        <v>45566</v>
      </c>
      <c r="C7591" t="n">
        <v>10</v>
      </c>
      <c r="D7591" t="n">
        <v>0</v>
      </c>
    </row>
    <row r="7592">
      <c r="A7592" t="inlineStr">
        <is>
          <t>U-1240d8</t>
        </is>
      </c>
      <c r="B7592" s="41" t="n">
        <v>45444</v>
      </c>
      <c r="C7592" t="n">
        <v>11</v>
      </c>
      <c r="D7592" t="n">
        <v>0</v>
      </c>
    </row>
    <row r="7593">
      <c r="A7593" t="inlineStr">
        <is>
          <t>U-c84d06</t>
        </is>
      </c>
      <c r="B7593" s="41" t="n">
        <v>44986</v>
      </c>
      <c r="C7593" t="n">
        <v>8</v>
      </c>
      <c r="D7593" t="n">
        <v>0</v>
      </c>
    </row>
    <row r="7594">
      <c r="A7594" t="inlineStr">
        <is>
          <t>U-1ba7e3</t>
        </is>
      </c>
      <c r="B7594" s="41" t="n">
        <v>45566</v>
      </c>
      <c r="C7594" t="n">
        <v>11</v>
      </c>
      <c r="D7594" t="n">
        <v>2</v>
      </c>
    </row>
    <row r="7595">
      <c r="A7595" t="inlineStr">
        <is>
          <t>U-c0ed57</t>
        </is>
      </c>
      <c r="B7595" s="41" t="n">
        <v>44927</v>
      </c>
      <c r="C7595" t="n">
        <v>14</v>
      </c>
      <c r="D7595" t="n">
        <v>2</v>
      </c>
    </row>
    <row r="7596">
      <c r="A7596" t="inlineStr">
        <is>
          <t>U-3fc4dc</t>
        </is>
      </c>
      <c r="B7596" s="41" t="n">
        <v>45170</v>
      </c>
      <c r="C7596" t="n">
        <v>9</v>
      </c>
      <c r="D7596" t="n">
        <v>0</v>
      </c>
    </row>
    <row r="7597">
      <c r="A7597" t="inlineStr">
        <is>
          <t>U-baf87b</t>
        </is>
      </c>
      <c r="B7597" s="41" t="n">
        <v>45170</v>
      </c>
      <c r="C7597" t="n">
        <v>15</v>
      </c>
      <c r="D7597" t="n">
        <v>0</v>
      </c>
    </row>
    <row r="7598">
      <c r="A7598" t="inlineStr">
        <is>
          <t>U-420206</t>
        </is>
      </c>
      <c r="B7598" s="41" t="n">
        <v>45444</v>
      </c>
      <c r="C7598" t="n">
        <v>10</v>
      </c>
      <c r="D7598" t="n">
        <v>2</v>
      </c>
    </row>
    <row r="7599">
      <c r="A7599" t="inlineStr">
        <is>
          <t>U-d466bb</t>
        </is>
      </c>
      <c r="B7599" s="41" t="n">
        <v>44986</v>
      </c>
      <c r="C7599" t="n">
        <v>7</v>
      </c>
      <c r="D7599" t="n">
        <v>1</v>
      </c>
    </row>
    <row r="7600">
      <c r="A7600" t="inlineStr">
        <is>
          <t>U-74bfd4</t>
        </is>
      </c>
      <c r="B7600" s="41" t="n">
        <v>45200</v>
      </c>
      <c r="C7600" t="n">
        <v>14</v>
      </c>
      <c r="D7600" t="n">
        <v>0</v>
      </c>
    </row>
    <row r="7601">
      <c r="A7601" t="inlineStr">
        <is>
          <t>U-594626</t>
        </is>
      </c>
      <c r="B7601" s="41" t="n">
        <v>45597</v>
      </c>
      <c r="C7601" t="n">
        <v>12</v>
      </c>
      <c r="D7601" t="n">
        <v>0</v>
      </c>
    </row>
    <row r="7602">
      <c r="A7602" t="inlineStr">
        <is>
          <t>U-29394d</t>
        </is>
      </c>
      <c r="B7602" s="41" t="n">
        <v>45474</v>
      </c>
      <c r="C7602" t="n">
        <v>10</v>
      </c>
      <c r="D7602" t="n">
        <v>0</v>
      </c>
    </row>
    <row r="7603">
      <c r="A7603" t="inlineStr">
        <is>
          <t>U-7c4ef2</t>
        </is>
      </c>
      <c r="B7603" s="41" t="n">
        <v>44986</v>
      </c>
      <c r="C7603" t="n">
        <v>3</v>
      </c>
      <c r="D7603" t="n">
        <v>0</v>
      </c>
    </row>
    <row r="7604">
      <c r="A7604" t="inlineStr">
        <is>
          <t>U-a5bf34</t>
        </is>
      </c>
      <c r="B7604" s="41" t="n">
        <v>45292</v>
      </c>
      <c r="C7604" t="n">
        <v>12</v>
      </c>
      <c r="D7604" t="n">
        <v>0</v>
      </c>
    </row>
    <row r="7605">
      <c r="A7605" t="inlineStr">
        <is>
          <t>U-6bb10b</t>
        </is>
      </c>
      <c r="B7605" s="41" t="n">
        <v>45108</v>
      </c>
      <c r="C7605" t="n">
        <v>11</v>
      </c>
      <c r="D7605" t="n">
        <v>0</v>
      </c>
    </row>
    <row r="7606">
      <c r="A7606" t="inlineStr">
        <is>
          <t>U-9d594f</t>
        </is>
      </c>
      <c r="B7606" s="41" t="n">
        <v>45413</v>
      </c>
      <c r="C7606" t="n">
        <v>4</v>
      </c>
      <c r="D7606" t="n">
        <v>0</v>
      </c>
    </row>
    <row r="7607">
      <c r="A7607" t="inlineStr">
        <is>
          <t>U-30a9d0</t>
        </is>
      </c>
      <c r="B7607" s="41" t="n">
        <v>45047</v>
      </c>
      <c r="C7607" t="n">
        <v>14</v>
      </c>
      <c r="D7607" t="n">
        <v>0</v>
      </c>
    </row>
    <row r="7608">
      <c r="A7608" t="inlineStr">
        <is>
          <t>U-ab4ae2</t>
        </is>
      </c>
      <c r="B7608" s="41" t="n">
        <v>45352</v>
      </c>
      <c r="C7608" t="n">
        <v>8</v>
      </c>
      <c r="D7608" t="n">
        <v>0</v>
      </c>
    </row>
    <row r="7609">
      <c r="A7609" t="inlineStr">
        <is>
          <t>U-ea06e8</t>
        </is>
      </c>
      <c r="B7609" s="41" t="n">
        <v>44986</v>
      </c>
      <c r="C7609" t="n">
        <v>14</v>
      </c>
      <c r="D7609" t="n">
        <v>0</v>
      </c>
    </row>
    <row r="7610">
      <c r="A7610" t="inlineStr">
        <is>
          <t>U-1c43db</t>
        </is>
      </c>
      <c r="B7610" s="41" t="n">
        <v>45444</v>
      </c>
      <c r="C7610" t="n">
        <v>10</v>
      </c>
      <c r="D7610" t="n">
        <v>0</v>
      </c>
    </row>
    <row r="7611">
      <c r="A7611" t="inlineStr">
        <is>
          <t>U-9ca4e1</t>
        </is>
      </c>
      <c r="B7611" s="41" t="n">
        <v>45323</v>
      </c>
      <c r="C7611" t="n">
        <v>15</v>
      </c>
      <c r="D7611" t="n">
        <v>3</v>
      </c>
    </row>
    <row r="7612">
      <c r="A7612" t="inlineStr">
        <is>
          <t>U-c35ea8</t>
        </is>
      </c>
      <c r="B7612" s="41" t="n">
        <v>44927</v>
      </c>
      <c r="C7612" t="n">
        <v>8</v>
      </c>
      <c r="D7612" t="n">
        <v>0</v>
      </c>
    </row>
    <row r="7613">
      <c r="A7613" t="inlineStr">
        <is>
          <t>U-2a75b3</t>
        </is>
      </c>
      <c r="B7613" s="41" t="n">
        <v>45200</v>
      </c>
      <c r="C7613" t="n">
        <v>7</v>
      </c>
      <c r="D7613" t="n">
        <v>0</v>
      </c>
    </row>
    <row r="7614">
      <c r="A7614" t="inlineStr">
        <is>
          <t>U-5dcf87</t>
        </is>
      </c>
      <c r="B7614" s="41" t="n">
        <v>44958</v>
      </c>
      <c r="C7614" t="n">
        <v>14</v>
      </c>
      <c r="D7614" t="n">
        <v>1</v>
      </c>
    </row>
    <row r="7615">
      <c r="A7615" t="inlineStr">
        <is>
          <t>U-5268f8</t>
        </is>
      </c>
      <c r="B7615" s="41" t="n">
        <v>45597</v>
      </c>
      <c r="C7615" t="n">
        <v>11</v>
      </c>
      <c r="D7615" t="n">
        <v>0</v>
      </c>
    </row>
    <row r="7616">
      <c r="A7616" t="inlineStr">
        <is>
          <t>U-65fa52</t>
        </is>
      </c>
      <c r="B7616" s="41" t="n">
        <v>45017</v>
      </c>
      <c r="C7616" t="n">
        <v>12</v>
      </c>
      <c r="D7616" t="n">
        <v>0</v>
      </c>
    </row>
    <row r="7617">
      <c r="A7617" t="inlineStr">
        <is>
          <t>U-fca68e</t>
        </is>
      </c>
      <c r="B7617" s="41" t="n">
        <v>44927</v>
      </c>
      <c r="C7617" t="n">
        <v>8</v>
      </c>
      <c r="D7617" t="n">
        <v>0</v>
      </c>
    </row>
    <row r="7618">
      <c r="A7618" t="inlineStr">
        <is>
          <t>U-215525</t>
        </is>
      </c>
      <c r="B7618" s="41" t="n">
        <v>45597</v>
      </c>
      <c r="C7618" t="n">
        <v>9</v>
      </c>
      <c r="D7618" t="n">
        <v>0</v>
      </c>
    </row>
    <row r="7619">
      <c r="A7619" t="inlineStr">
        <is>
          <t>U-f50459</t>
        </is>
      </c>
      <c r="B7619" s="41" t="n">
        <v>45627</v>
      </c>
      <c r="C7619" t="n">
        <v>17</v>
      </c>
      <c r="D7619" t="n">
        <v>0</v>
      </c>
    </row>
    <row r="7620">
      <c r="A7620" t="inlineStr">
        <is>
          <t>U-631489</t>
        </is>
      </c>
      <c r="B7620" s="41" t="n">
        <v>45200</v>
      </c>
      <c r="C7620" t="n">
        <v>8</v>
      </c>
      <c r="D7620" t="n">
        <v>2</v>
      </c>
    </row>
    <row r="7621">
      <c r="A7621" t="inlineStr">
        <is>
          <t>U-b31c36</t>
        </is>
      </c>
      <c r="B7621" s="41" t="n">
        <v>45474</v>
      </c>
      <c r="C7621" t="n">
        <v>6</v>
      </c>
      <c r="D7621" t="n">
        <v>0</v>
      </c>
    </row>
    <row r="7622">
      <c r="A7622" t="inlineStr">
        <is>
          <t>U-f332ff</t>
        </is>
      </c>
      <c r="B7622" s="41" t="n">
        <v>44986</v>
      </c>
      <c r="C7622" t="n">
        <v>18</v>
      </c>
      <c r="D7622" t="n">
        <v>2</v>
      </c>
    </row>
    <row r="7623">
      <c r="A7623" t="inlineStr">
        <is>
          <t>U-bf6803</t>
        </is>
      </c>
      <c r="B7623" s="41" t="n">
        <v>45627</v>
      </c>
      <c r="C7623" t="n">
        <v>9</v>
      </c>
      <c r="D7623" t="n">
        <v>0</v>
      </c>
    </row>
    <row r="7624">
      <c r="A7624" t="inlineStr">
        <is>
          <t>U-fe21f5</t>
        </is>
      </c>
      <c r="B7624" s="41" t="n">
        <v>45383</v>
      </c>
      <c r="C7624" t="n">
        <v>11</v>
      </c>
      <c r="D7624" t="n">
        <v>0</v>
      </c>
    </row>
    <row r="7625">
      <c r="A7625" t="inlineStr">
        <is>
          <t>U-a3aa2f</t>
        </is>
      </c>
      <c r="B7625" s="41" t="n">
        <v>44986</v>
      </c>
      <c r="C7625" t="n">
        <v>8</v>
      </c>
      <c r="D7625" t="n">
        <v>0</v>
      </c>
    </row>
    <row r="7626">
      <c r="A7626" t="inlineStr">
        <is>
          <t>U-c1a006</t>
        </is>
      </c>
      <c r="B7626" s="41" t="n">
        <v>45627</v>
      </c>
      <c r="C7626" t="n">
        <v>10</v>
      </c>
      <c r="D7626" t="n">
        <v>1</v>
      </c>
    </row>
    <row r="7627">
      <c r="A7627" t="inlineStr">
        <is>
          <t>U-457394</t>
        </is>
      </c>
      <c r="B7627" s="41" t="n">
        <v>45108</v>
      </c>
      <c r="C7627" t="n">
        <v>8</v>
      </c>
      <c r="D7627" t="n">
        <v>1</v>
      </c>
    </row>
    <row r="7628">
      <c r="A7628" t="inlineStr">
        <is>
          <t>U-92c53d</t>
        </is>
      </c>
      <c r="B7628" s="41" t="n">
        <v>45505</v>
      </c>
      <c r="C7628" t="n">
        <v>7</v>
      </c>
      <c r="D7628" t="n">
        <v>1</v>
      </c>
    </row>
    <row r="7629">
      <c r="A7629" t="inlineStr">
        <is>
          <t>U-dd536d</t>
        </is>
      </c>
      <c r="B7629" s="41" t="n">
        <v>45231</v>
      </c>
      <c r="C7629" t="n">
        <v>10</v>
      </c>
      <c r="D7629" t="n">
        <v>0</v>
      </c>
    </row>
    <row r="7630">
      <c r="A7630" t="inlineStr">
        <is>
          <t>U-8604dc</t>
        </is>
      </c>
      <c r="B7630" s="41" t="n">
        <v>44927</v>
      </c>
      <c r="C7630" t="n">
        <v>14</v>
      </c>
      <c r="D7630" t="n">
        <v>0</v>
      </c>
    </row>
    <row r="7631">
      <c r="A7631" t="inlineStr">
        <is>
          <t>U-0a4b05</t>
        </is>
      </c>
      <c r="B7631" s="41" t="n">
        <v>45505</v>
      </c>
      <c r="C7631" t="n">
        <v>13</v>
      </c>
      <c r="D7631" t="n">
        <v>0</v>
      </c>
    </row>
    <row r="7632">
      <c r="A7632" t="inlineStr">
        <is>
          <t>U-f47f24</t>
        </is>
      </c>
      <c r="B7632" s="41" t="n">
        <v>45200</v>
      </c>
      <c r="C7632" t="n">
        <v>13</v>
      </c>
      <c r="D7632" t="n">
        <v>0</v>
      </c>
    </row>
    <row r="7633">
      <c r="A7633" t="inlineStr">
        <is>
          <t>U-715b0c</t>
        </is>
      </c>
      <c r="B7633" s="41" t="n">
        <v>45505</v>
      </c>
      <c r="C7633" t="n">
        <v>11</v>
      </c>
      <c r="D7633" t="n">
        <v>2</v>
      </c>
    </row>
    <row r="7634">
      <c r="A7634" t="inlineStr">
        <is>
          <t>U-3163b3</t>
        </is>
      </c>
      <c r="B7634" s="41" t="n">
        <v>45474</v>
      </c>
      <c r="C7634" t="n">
        <v>19</v>
      </c>
      <c r="D7634" t="n">
        <v>2</v>
      </c>
    </row>
    <row r="7635">
      <c r="A7635" t="inlineStr">
        <is>
          <t>U-5963f7</t>
        </is>
      </c>
      <c r="B7635" s="41" t="n">
        <v>45108</v>
      </c>
      <c r="C7635" t="n">
        <v>13</v>
      </c>
      <c r="D7635" t="n">
        <v>0</v>
      </c>
    </row>
    <row r="7636">
      <c r="A7636" t="inlineStr">
        <is>
          <t>U-252cae</t>
        </is>
      </c>
      <c r="B7636" s="41" t="n">
        <v>45627</v>
      </c>
      <c r="C7636" t="n">
        <v>13</v>
      </c>
      <c r="D7636" t="n">
        <v>0</v>
      </c>
    </row>
    <row r="7637">
      <c r="A7637" t="inlineStr">
        <is>
          <t>U-8cf505</t>
        </is>
      </c>
      <c r="B7637" s="41" t="n">
        <v>45017</v>
      </c>
      <c r="C7637" t="n">
        <v>8</v>
      </c>
      <c r="D7637" t="n">
        <v>0</v>
      </c>
    </row>
    <row r="7638">
      <c r="A7638" t="inlineStr">
        <is>
          <t>U-bfaa05</t>
        </is>
      </c>
      <c r="B7638" s="41" t="n">
        <v>45261</v>
      </c>
      <c r="C7638" t="n">
        <v>7</v>
      </c>
      <c r="D7638" t="n">
        <v>0</v>
      </c>
    </row>
    <row r="7639">
      <c r="A7639" t="inlineStr">
        <is>
          <t>U-d4cf95</t>
        </is>
      </c>
      <c r="B7639" s="41" t="n">
        <v>45292</v>
      </c>
      <c r="C7639" t="n">
        <v>13</v>
      </c>
      <c r="D7639" t="n">
        <v>0</v>
      </c>
    </row>
    <row r="7640">
      <c r="A7640" t="inlineStr">
        <is>
          <t>U-d59dc9</t>
        </is>
      </c>
      <c r="B7640" s="41" t="n">
        <v>44958</v>
      </c>
      <c r="C7640" t="n">
        <v>9</v>
      </c>
      <c r="D7640" t="n">
        <v>4</v>
      </c>
    </row>
    <row r="7641">
      <c r="A7641" t="inlineStr">
        <is>
          <t>U-9ebf7b</t>
        </is>
      </c>
      <c r="B7641" s="41" t="n">
        <v>45323</v>
      </c>
      <c r="C7641" t="n">
        <v>14</v>
      </c>
      <c r="D7641" t="n">
        <v>1</v>
      </c>
    </row>
    <row r="7642">
      <c r="A7642" t="inlineStr">
        <is>
          <t>U-0b05c2</t>
        </is>
      </c>
      <c r="B7642" s="41" t="n">
        <v>44958</v>
      </c>
      <c r="C7642" t="n">
        <v>12</v>
      </c>
      <c r="D7642" t="n">
        <v>0</v>
      </c>
    </row>
    <row r="7643">
      <c r="A7643" t="inlineStr">
        <is>
          <t>U-3fab37</t>
        </is>
      </c>
      <c r="B7643" s="41" t="n">
        <v>45231</v>
      </c>
      <c r="C7643" t="n">
        <v>8</v>
      </c>
      <c r="D7643" t="n">
        <v>0</v>
      </c>
    </row>
    <row r="7644">
      <c r="A7644" t="inlineStr">
        <is>
          <t>U-c4b205</t>
        </is>
      </c>
      <c r="B7644" s="41" t="n">
        <v>45383</v>
      </c>
      <c r="C7644" t="n">
        <v>9</v>
      </c>
      <c r="D7644" t="n">
        <v>0</v>
      </c>
    </row>
    <row r="7645">
      <c r="A7645" t="inlineStr">
        <is>
          <t>U-19c12b</t>
        </is>
      </c>
      <c r="B7645" s="41" t="n">
        <v>45444</v>
      </c>
      <c r="C7645" t="n">
        <v>6</v>
      </c>
      <c r="D7645" t="n">
        <v>0</v>
      </c>
    </row>
    <row r="7646">
      <c r="A7646" t="inlineStr">
        <is>
          <t>U-8ec16e</t>
        </is>
      </c>
      <c r="B7646" s="41" t="n">
        <v>44927</v>
      </c>
      <c r="C7646" t="n">
        <v>10</v>
      </c>
      <c r="D7646" t="n">
        <v>1</v>
      </c>
    </row>
    <row r="7647">
      <c r="A7647" t="inlineStr">
        <is>
          <t>U-c0f4a9</t>
        </is>
      </c>
      <c r="B7647" s="41" t="n">
        <v>45627</v>
      </c>
      <c r="C7647" t="n">
        <v>14</v>
      </c>
      <c r="D7647" t="n">
        <v>2</v>
      </c>
    </row>
    <row r="7648">
      <c r="A7648" t="inlineStr">
        <is>
          <t>U-415bf4</t>
        </is>
      </c>
      <c r="B7648" s="41" t="n">
        <v>44986</v>
      </c>
      <c r="C7648" t="n">
        <v>6</v>
      </c>
      <c r="D7648" t="n">
        <v>0</v>
      </c>
    </row>
    <row r="7649">
      <c r="A7649" t="inlineStr">
        <is>
          <t>U-d4fbac</t>
        </is>
      </c>
      <c r="B7649" s="41" t="n">
        <v>45170</v>
      </c>
      <c r="C7649" t="n">
        <v>3</v>
      </c>
      <c r="D7649" t="n">
        <v>0</v>
      </c>
    </row>
    <row r="7650">
      <c r="A7650" t="inlineStr">
        <is>
          <t>U-627b0e</t>
        </is>
      </c>
      <c r="B7650" s="41" t="n">
        <v>45413</v>
      </c>
      <c r="C7650" t="n">
        <v>10</v>
      </c>
      <c r="D7650" t="n">
        <v>4</v>
      </c>
    </row>
    <row r="7651">
      <c r="A7651" t="inlineStr">
        <is>
          <t>U-5bc2bb</t>
        </is>
      </c>
      <c r="B7651" s="41" t="n">
        <v>45444</v>
      </c>
      <c r="C7651" t="n">
        <v>11</v>
      </c>
      <c r="D7651" t="n">
        <v>0</v>
      </c>
    </row>
    <row r="7652">
      <c r="A7652" t="inlineStr">
        <is>
          <t>U-d34c80</t>
        </is>
      </c>
      <c r="B7652" s="41" t="n">
        <v>45536</v>
      </c>
      <c r="C7652" t="n">
        <v>14</v>
      </c>
      <c r="D7652" t="n">
        <v>0</v>
      </c>
    </row>
    <row r="7653">
      <c r="A7653" t="inlineStr">
        <is>
          <t>U-e1a825</t>
        </is>
      </c>
      <c r="B7653" s="41" t="n">
        <v>45566</v>
      </c>
      <c r="C7653" t="n">
        <v>12</v>
      </c>
      <c r="D7653" t="n">
        <v>0</v>
      </c>
    </row>
    <row r="7654">
      <c r="A7654" t="inlineStr">
        <is>
          <t>U-66f39c</t>
        </is>
      </c>
      <c r="B7654" s="41" t="n">
        <v>45474</v>
      </c>
      <c r="C7654" t="n">
        <v>8</v>
      </c>
      <c r="D7654" t="n">
        <v>0</v>
      </c>
    </row>
    <row r="7655">
      <c r="A7655" t="inlineStr">
        <is>
          <t>U-c1084b</t>
        </is>
      </c>
      <c r="B7655" s="41" t="n">
        <v>45566</v>
      </c>
      <c r="C7655" t="n">
        <v>11</v>
      </c>
      <c r="D7655" t="n">
        <v>0</v>
      </c>
    </row>
    <row r="7656">
      <c r="A7656" t="inlineStr">
        <is>
          <t>U-86edf2</t>
        </is>
      </c>
      <c r="B7656" s="41" t="n">
        <v>45352</v>
      </c>
      <c r="C7656" t="n">
        <v>15</v>
      </c>
      <c r="D7656" t="n">
        <v>0</v>
      </c>
    </row>
    <row r="7657">
      <c r="A7657" t="inlineStr">
        <is>
          <t>U-3cfcb8</t>
        </is>
      </c>
      <c r="B7657" s="41" t="n">
        <v>45505</v>
      </c>
      <c r="C7657" t="n">
        <v>11</v>
      </c>
      <c r="D7657" t="n">
        <v>0</v>
      </c>
    </row>
    <row r="7658">
      <c r="A7658" t="inlineStr">
        <is>
          <t>U-50cb2a</t>
        </is>
      </c>
      <c r="B7658" s="41" t="n">
        <v>45505</v>
      </c>
      <c r="C7658" t="n">
        <v>12</v>
      </c>
      <c r="D7658" t="n">
        <v>5</v>
      </c>
    </row>
    <row r="7659">
      <c r="A7659" t="inlineStr">
        <is>
          <t>U-c231cb</t>
        </is>
      </c>
      <c r="B7659" s="41" t="n">
        <v>45078</v>
      </c>
      <c r="C7659" t="n">
        <v>9</v>
      </c>
      <c r="D7659" t="n">
        <v>0</v>
      </c>
    </row>
    <row r="7660">
      <c r="A7660" t="inlineStr">
        <is>
          <t>U-fbcde2</t>
        </is>
      </c>
      <c r="B7660" s="41" t="n">
        <v>45566</v>
      </c>
      <c r="C7660" t="n">
        <v>7</v>
      </c>
      <c r="D7660" t="n">
        <v>0</v>
      </c>
    </row>
    <row r="7661">
      <c r="A7661" t="inlineStr">
        <is>
          <t>U-801770</t>
        </is>
      </c>
      <c r="B7661" s="41" t="n">
        <v>45017</v>
      </c>
      <c r="C7661" t="n">
        <v>7</v>
      </c>
      <c r="D7661" t="n">
        <v>3</v>
      </c>
    </row>
    <row r="7662">
      <c r="A7662" t="inlineStr">
        <is>
          <t>U-450466</t>
        </is>
      </c>
      <c r="B7662" s="41" t="n">
        <v>45597</v>
      </c>
      <c r="C7662" t="n">
        <v>10</v>
      </c>
      <c r="D7662" t="n">
        <v>0</v>
      </c>
    </row>
    <row r="7663">
      <c r="A7663" t="inlineStr">
        <is>
          <t>U-86c23b</t>
        </is>
      </c>
      <c r="B7663" s="41" t="n">
        <v>45627</v>
      </c>
      <c r="C7663" t="n">
        <v>10</v>
      </c>
      <c r="D7663" t="n">
        <v>0</v>
      </c>
    </row>
    <row r="7664">
      <c r="A7664" t="inlineStr">
        <is>
          <t>U-1f60b0</t>
        </is>
      </c>
      <c r="B7664" s="41" t="n">
        <v>44927</v>
      </c>
      <c r="C7664" t="n">
        <v>7</v>
      </c>
      <c r="D7664" t="n">
        <v>0</v>
      </c>
    </row>
    <row r="7665">
      <c r="A7665" t="inlineStr">
        <is>
          <t>U-f0c12d</t>
        </is>
      </c>
      <c r="B7665" s="41" t="n">
        <v>45292</v>
      </c>
      <c r="C7665" t="n">
        <v>9</v>
      </c>
      <c r="D7665" t="n">
        <v>2</v>
      </c>
    </row>
    <row r="7666">
      <c r="A7666" t="inlineStr">
        <is>
          <t>U-ba88e2</t>
        </is>
      </c>
      <c r="B7666" s="41" t="n">
        <v>45200</v>
      </c>
      <c r="C7666" t="n">
        <v>3</v>
      </c>
      <c r="D7666" t="n">
        <v>2</v>
      </c>
    </row>
    <row r="7667">
      <c r="A7667" t="inlineStr">
        <is>
          <t>U-9e8156</t>
        </is>
      </c>
      <c r="B7667" s="41" t="n">
        <v>44927</v>
      </c>
      <c r="C7667" t="n">
        <v>16</v>
      </c>
      <c r="D7667" t="n">
        <v>0</v>
      </c>
    </row>
    <row r="7668">
      <c r="A7668" t="inlineStr">
        <is>
          <t>U-d68f80</t>
        </is>
      </c>
      <c r="B7668" s="41" t="n">
        <v>45017</v>
      </c>
      <c r="C7668" t="n">
        <v>13</v>
      </c>
      <c r="D7668" t="n">
        <v>2</v>
      </c>
    </row>
    <row r="7669">
      <c r="A7669" t="inlineStr">
        <is>
          <t>U-189d39</t>
        </is>
      </c>
      <c r="B7669" s="41" t="n">
        <v>45108</v>
      </c>
      <c r="C7669" t="n">
        <v>8</v>
      </c>
      <c r="D7669" t="n">
        <v>0</v>
      </c>
    </row>
    <row r="7670">
      <c r="A7670" t="inlineStr">
        <is>
          <t>U-149524</t>
        </is>
      </c>
      <c r="B7670" s="41" t="n">
        <v>45474</v>
      </c>
      <c r="C7670" t="n">
        <v>9</v>
      </c>
      <c r="D7670" t="n">
        <v>0</v>
      </c>
    </row>
    <row r="7671">
      <c r="A7671" t="inlineStr">
        <is>
          <t>U-c0b191</t>
        </is>
      </c>
      <c r="B7671" s="41" t="n">
        <v>45261</v>
      </c>
      <c r="C7671" t="n">
        <v>10</v>
      </c>
      <c r="D7671" t="n">
        <v>0</v>
      </c>
    </row>
    <row r="7672">
      <c r="A7672" t="inlineStr">
        <is>
          <t>U-488887</t>
        </is>
      </c>
      <c r="B7672" s="41" t="n">
        <v>45383</v>
      </c>
      <c r="C7672" t="n">
        <v>10</v>
      </c>
      <c r="D7672" t="n">
        <v>0</v>
      </c>
    </row>
    <row r="7673">
      <c r="A7673" t="inlineStr">
        <is>
          <t>U-aed071</t>
        </is>
      </c>
      <c r="B7673" s="41" t="n">
        <v>45627</v>
      </c>
      <c r="C7673" t="n">
        <v>8</v>
      </c>
      <c r="D7673" t="n">
        <v>0</v>
      </c>
    </row>
    <row r="7674">
      <c r="A7674" t="inlineStr">
        <is>
          <t>U-b27bfb</t>
        </is>
      </c>
      <c r="B7674" s="41" t="n">
        <v>45047</v>
      </c>
      <c r="C7674" t="n">
        <v>2</v>
      </c>
      <c r="D7674" t="n">
        <v>0</v>
      </c>
    </row>
    <row r="7675">
      <c r="A7675" t="inlineStr">
        <is>
          <t>U-813b91</t>
        </is>
      </c>
      <c r="B7675" s="41" t="n">
        <v>44927</v>
      </c>
      <c r="C7675" t="n">
        <v>9</v>
      </c>
      <c r="D7675" t="n">
        <v>1</v>
      </c>
    </row>
    <row r="7676">
      <c r="A7676" t="inlineStr">
        <is>
          <t>U-6dc413</t>
        </is>
      </c>
      <c r="B7676" s="41" t="n">
        <v>45566</v>
      </c>
      <c r="C7676" t="n">
        <v>6</v>
      </c>
      <c r="D7676" t="n">
        <v>1</v>
      </c>
    </row>
    <row r="7677">
      <c r="A7677" t="inlineStr">
        <is>
          <t>U-d897f7</t>
        </is>
      </c>
      <c r="B7677" s="41" t="n">
        <v>45474</v>
      </c>
      <c r="C7677" t="n">
        <v>12</v>
      </c>
      <c r="D7677" t="n">
        <v>0</v>
      </c>
    </row>
    <row r="7678">
      <c r="A7678" t="inlineStr">
        <is>
          <t>U-f51c05</t>
        </is>
      </c>
      <c r="B7678" s="41" t="n">
        <v>45292</v>
      </c>
      <c r="C7678" t="n">
        <v>11</v>
      </c>
      <c r="D7678" t="n">
        <v>0</v>
      </c>
    </row>
    <row r="7679">
      <c r="A7679" t="inlineStr">
        <is>
          <t>U-a26f09</t>
        </is>
      </c>
      <c r="B7679" s="41" t="n">
        <v>45627</v>
      </c>
      <c r="C7679" t="n">
        <v>7</v>
      </c>
      <c r="D7679" t="n">
        <v>1</v>
      </c>
    </row>
    <row r="7680">
      <c r="A7680" t="inlineStr">
        <is>
          <t>U-66090d</t>
        </is>
      </c>
      <c r="B7680" s="41" t="n">
        <v>45566</v>
      </c>
      <c r="C7680" t="n">
        <v>14</v>
      </c>
      <c r="D7680" t="n">
        <v>0</v>
      </c>
    </row>
    <row r="7681">
      <c r="A7681" t="inlineStr">
        <is>
          <t>U-eb9cb5</t>
        </is>
      </c>
      <c r="B7681" s="41" t="n">
        <v>45627</v>
      </c>
      <c r="C7681" t="n">
        <v>10</v>
      </c>
      <c r="D7681" t="n">
        <v>2</v>
      </c>
    </row>
    <row r="7682">
      <c r="A7682" t="inlineStr">
        <is>
          <t>U-0e54c6</t>
        </is>
      </c>
      <c r="B7682" s="41" t="n">
        <v>45292</v>
      </c>
      <c r="C7682" t="n">
        <v>13</v>
      </c>
      <c r="D7682" t="n">
        <v>0</v>
      </c>
    </row>
    <row r="7683">
      <c r="A7683" t="inlineStr">
        <is>
          <t>U-5c8499</t>
        </is>
      </c>
      <c r="B7683" s="41" t="n">
        <v>45200</v>
      </c>
      <c r="C7683" t="n">
        <v>6</v>
      </c>
      <c r="D7683" t="n">
        <v>0</v>
      </c>
    </row>
    <row r="7684">
      <c r="A7684" t="inlineStr">
        <is>
          <t>U-8286ce</t>
        </is>
      </c>
      <c r="B7684" s="41" t="n">
        <v>45413</v>
      </c>
      <c r="C7684" t="n">
        <v>10</v>
      </c>
      <c r="D7684" t="n">
        <v>0</v>
      </c>
    </row>
    <row r="7685">
      <c r="A7685" t="inlineStr">
        <is>
          <t>U-e3aad1</t>
        </is>
      </c>
      <c r="B7685" s="41" t="n">
        <v>45444</v>
      </c>
      <c r="C7685" t="n">
        <v>10</v>
      </c>
      <c r="D7685" t="n">
        <v>1</v>
      </c>
    </row>
    <row r="7686">
      <c r="A7686" t="inlineStr">
        <is>
          <t>U-ade7d5</t>
        </is>
      </c>
      <c r="B7686" s="41" t="n">
        <v>45627</v>
      </c>
      <c r="C7686" t="n">
        <v>6</v>
      </c>
      <c r="D7686" t="n">
        <v>0</v>
      </c>
    </row>
    <row r="7687">
      <c r="A7687" t="inlineStr">
        <is>
          <t>U-978710</t>
        </is>
      </c>
      <c r="B7687" s="41" t="n">
        <v>45444</v>
      </c>
      <c r="C7687" t="n">
        <v>11</v>
      </c>
      <c r="D7687" t="n">
        <v>0</v>
      </c>
    </row>
    <row r="7688">
      <c r="A7688" t="inlineStr">
        <is>
          <t>U-e6e444</t>
        </is>
      </c>
      <c r="B7688" s="41" t="n">
        <v>45474</v>
      </c>
      <c r="C7688" t="n">
        <v>9</v>
      </c>
      <c r="D7688" t="n">
        <v>0</v>
      </c>
    </row>
    <row r="7689">
      <c r="A7689" t="inlineStr">
        <is>
          <t>U-ebe8f5</t>
        </is>
      </c>
      <c r="B7689" s="41" t="n">
        <v>45200</v>
      </c>
      <c r="C7689" t="n">
        <v>14</v>
      </c>
      <c r="D7689" t="n">
        <v>0</v>
      </c>
    </row>
    <row r="7690">
      <c r="A7690" t="inlineStr">
        <is>
          <t>U-68efa9</t>
        </is>
      </c>
      <c r="B7690" s="41" t="n">
        <v>45078</v>
      </c>
      <c r="C7690" t="n">
        <v>9</v>
      </c>
      <c r="D7690" t="n">
        <v>3</v>
      </c>
    </row>
    <row r="7691">
      <c r="A7691" t="inlineStr">
        <is>
          <t>U-842d72</t>
        </is>
      </c>
      <c r="B7691" s="41" t="n">
        <v>45200</v>
      </c>
      <c r="C7691" t="n">
        <v>12</v>
      </c>
      <c r="D7691" t="n">
        <v>0</v>
      </c>
    </row>
    <row r="7692">
      <c r="A7692" t="inlineStr">
        <is>
          <t>U-3922af</t>
        </is>
      </c>
      <c r="B7692" s="41" t="n">
        <v>45231</v>
      </c>
      <c r="C7692" t="n">
        <v>15</v>
      </c>
      <c r="D7692" t="n">
        <v>0</v>
      </c>
    </row>
    <row r="7693">
      <c r="A7693" t="inlineStr">
        <is>
          <t>U-53ac02</t>
        </is>
      </c>
      <c r="B7693" s="41" t="n">
        <v>45323</v>
      </c>
      <c r="C7693" t="n">
        <v>8</v>
      </c>
      <c r="D7693" t="n">
        <v>0</v>
      </c>
    </row>
    <row r="7694">
      <c r="A7694" t="inlineStr">
        <is>
          <t>U-3d7733</t>
        </is>
      </c>
      <c r="B7694" s="41" t="n">
        <v>45047</v>
      </c>
      <c r="C7694" t="n">
        <v>8</v>
      </c>
      <c r="D7694" t="n">
        <v>0</v>
      </c>
    </row>
    <row r="7695">
      <c r="A7695" t="inlineStr">
        <is>
          <t>U-fe8ed3</t>
        </is>
      </c>
      <c r="B7695" s="41" t="n">
        <v>45536</v>
      </c>
      <c r="C7695" t="n">
        <v>13</v>
      </c>
      <c r="D7695" t="n">
        <v>3</v>
      </c>
    </row>
    <row r="7696">
      <c r="A7696" t="inlineStr">
        <is>
          <t>U-6d3121</t>
        </is>
      </c>
      <c r="B7696" s="41" t="n">
        <v>44986</v>
      </c>
      <c r="C7696" t="n">
        <v>5</v>
      </c>
      <c r="D7696" t="n">
        <v>0</v>
      </c>
    </row>
    <row r="7697">
      <c r="A7697" t="inlineStr">
        <is>
          <t>U-ad0141</t>
        </is>
      </c>
      <c r="B7697" s="41" t="n">
        <v>45139</v>
      </c>
      <c r="C7697" t="n">
        <v>16</v>
      </c>
      <c r="D7697" t="n">
        <v>0</v>
      </c>
    </row>
    <row r="7698">
      <c r="A7698" t="inlineStr">
        <is>
          <t>U-6e63c4</t>
        </is>
      </c>
      <c r="B7698" s="41" t="n">
        <v>45078</v>
      </c>
      <c r="C7698" t="n">
        <v>8</v>
      </c>
      <c r="D7698" t="n">
        <v>0</v>
      </c>
    </row>
    <row r="7699">
      <c r="A7699" t="inlineStr">
        <is>
          <t>U-767df2</t>
        </is>
      </c>
      <c r="B7699" s="41" t="n">
        <v>45139</v>
      </c>
      <c r="C7699" t="n">
        <v>7</v>
      </c>
      <c r="D7699" t="n">
        <v>1</v>
      </c>
    </row>
    <row r="7700">
      <c r="A7700" t="inlineStr">
        <is>
          <t>U-46efff</t>
        </is>
      </c>
      <c r="B7700" s="41" t="n">
        <v>45139</v>
      </c>
      <c r="C7700" t="n">
        <v>8</v>
      </c>
      <c r="D7700" t="n">
        <v>0</v>
      </c>
    </row>
    <row r="7701">
      <c r="A7701" t="inlineStr">
        <is>
          <t>U-fef4aa</t>
        </is>
      </c>
      <c r="B7701" s="41" t="n">
        <v>45566</v>
      </c>
      <c r="C7701" t="n">
        <v>12</v>
      </c>
      <c r="D7701" t="n">
        <v>0</v>
      </c>
    </row>
    <row r="7702">
      <c r="A7702" t="inlineStr">
        <is>
          <t>U-40f9b2</t>
        </is>
      </c>
      <c r="B7702" s="41" t="n">
        <v>44927</v>
      </c>
      <c r="C7702" t="n">
        <v>10</v>
      </c>
      <c r="D7702" t="n">
        <v>0</v>
      </c>
    </row>
    <row r="7703">
      <c r="A7703" t="inlineStr">
        <is>
          <t>U-466555</t>
        </is>
      </c>
      <c r="B7703" s="41" t="n">
        <v>45231</v>
      </c>
      <c r="C7703" t="n">
        <v>11</v>
      </c>
      <c r="D7703" t="n">
        <v>0</v>
      </c>
    </row>
    <row r="7704">
      <c r="A7704" t="inlineStr">
        <is>
          <t>U-a1b1ce</t>
        </is>
      </c>
      <c r="B7704" s="41" t="n">
        <v>45323</v>
      </c>
      <c r="C7704" t="n">
        <v>10</v>
      </c>
      <c r="D7704" t="n">
        <v>0</v>
      </c>
    </row>
    <row r="7705">
      <c r="A7705" t="inlineStr">
        <is>
          <t>U-5cd0f2</t>
        </is>
      </c>
      <c r="B7705" s="41" t="n">
        <v>45413</v>
      </c>
      <c r="C7705" t="n">
        <v>14</v>
      </c>
      <c r="D7705" t="n">
        <v>1</v>
      </c>
    </row>
    <row r="7706">
      <c r="A7706" t="inlineStr">
        <is>
          <t>U-37af96</t>
        </is>
      </c>
      <c r="B7706" s="41" t="n">
        <v>45597</v>
      </c>
      <c r="C7706" t="n">
        <v>10</v>
      </c>
      <c r="D7706" t="n">
        <v>0</v>
      </c>
    </row>
    <row r="7707">
      <c r="A7707" t="inlineStr">
        <is>
          <t>U-ac7e14</t>
        </is>
      </c>
      <c r="B7707" s="41" t="n">
        <v>45536</v>
      </c>
      <c r="C7707" t="n">
        <v>10</v>
      </c>
      <c r="D7707" t="n">
        <v>0</v>
      </c>
    </row>
    <row r="7708">
      <c r="A7708" t="inlineStr">
        <is>
          <t>U-5c3d36</t>
        </is>
      </c>
      <c r="B7708" s="41" t="n">
        <v>45597</v>
      </c>
      <c r="C7708" t="n">
        <v>7</v>
      </c>
      <c r="D7708" t="n">
        <v>0</v>
      </c>
    </row>
    <row r="7709">
      <c r="A7709" t="inlineStr">
        <is>
          <t>U-280aae</t>
        </is>
      </c>
      <c r="B7709" s="41" t="n">
        <v>45200</v>
      </c>
      <c r="C7709" t="n">
        <v>5</v>
      </c>
      <c r="D7709" t="n">
        <v>0</v>
      </c>
    </row>
    <row r="7710">
      <c r="A7710" t="inlineStr">
        <is>
          <t>U-79df91</t>
        </is>
      </c>
      <c r="B7710" s="41" t="n">
        <v>44986</v>
      </c>
      <c r="C7710" t="n">
        <v>6</v>
      </c>
      <c r="D7710" t="n">
        <v>0</v>
      </c>
    </row>
    <row r="7711">
      <c r="A7711" t="inlineStr">
        <is>
          <t>U-076014</t>
        </is>
      </c>
      <c r="B7711" s="41" t="n">
        <v>45292</v>
      </c>
      <c r="C7711" t="n">
        <v>7</v>
      </c>
      <c r="D7711" t="n">
        <v>1</v>
      </c>
    </row>
    <row r="7712">
      <c r="A7712" t="inlineStr">
        <is>
          <t>U-d96443</t>
        </is>
      </c>
      <c r="B7712" s="41" t="n">
        <v>45231</v>
      </c>
      <c r="C7712" t="n">
        <v>7</v>
      </c>
      <c r="D7712" t="n">
        <v>3</v>
      </c>
    </row>
    <row r="7713">
      <c r="A7713" t="inlineStr">
        <is>
          <t>U-d085f7</t>
        </is>
      </c>
      <c r="B7713" s="41" t="n">
        <v>45566</v>
      </c>
      <c r="C7713" t="n">
        <v>8</v>
      </c>
      <c r="D7713" t="n">
        <v>0</v>
      </c>
    </row>
    <row r="7714">
      <c r="A7714" t="inlineStr">
        <is>
          <t>U-3ef765</t>
        </is>
      </c>
      <c r="B7714" s="41" t="n">
        <v>44927</v>
      </c>
      <c r="C7714" t="n">
        <v>14</v>
      </c>
      <c r="D7714" t="n">
        <v>0</v>
      </c>
    </row>
    <row r="7715">
      <c r="A7715" t="inlineStr">
        <is>
          <t>U-82c3c7</t>
        </is>
      </c>
      <c r="B7715" s="41" t="n">
        <v>45323</v>
      </c>
      <c r="C7715" t="n">
        <v>14</v>
      </c>
      <c r="D7715" t="n">
        <v>1</v>
      </c>
    </row>
    <row r="7716">
      <c r="A7716" t="inlineStr">
        <is>
          <t>U-354253</t>
        </is>
      </c>
      <c r="B7716" s="41" t="n">
        <v>45413</v>
      </c>
      <c r="C7716" t="n">
        <v>9</v>
      </c>
      <c r="D7716" t="n">
        <v>2</v>
      </c>
    </row>
    <row r="7717">
      <c r="A7717" t="inlineStr">
        <is>
          <t>U-f96fd6</t>
        </is>
      </c>
      <c r="B7717" s="41" t="n">
        <v>45017</v>
      </c>
      <c r="C7717" t="n">
        <v>9</v>
      </c>
      <c r="D7717" t="n">
        <v>0</v>
      </c>
    </row>
    <row r="7718">
      <c r="A7718" t="inlineStr">
        <is>
          <t>U-a61dae</t>
        </is>
      </c>
      <c r="B7718" s="41" t="n">
        <v>44927</v>
      </c>
      <c r="C7718" t="n">
        <v>16</v>
      </c>
      <c r="D7718" t="n">
        <v>0</v>
      </c>
    </row>
    <row r="7719">
      <c r="A7719" t="inlineStr">
        <is>
          <t>U-c46f53</t>
        </is>
      </c>
      <c r="B7719" s="41" t="n">
        <v>45017</v>
      </c>
      <c r="C7719" t="n">
        <v>14</v>
      </c>
      <c r="D7719" t="n">
        <v>3</v>
      </c>
    </row>
    <row r="7720">
      <c r="A7720" t="inlineStr">
        <is>
          <t>U-e7cd58</t>
        </is>
      </c>
      <c r="B7720" s="41" t="n">
        <v>45108</v>
      </c>
      <c r="C7720" t="n">
        <v>12</v>
      </c>
      <c r="D7720" t="n">
        <v>0</v>
      </c>
    </row>
    <row r="7721">
      <c r="A7721" t="inlineStr">
        <is>
          <t>U-bf637d</t>
        </is>
      </c>
      <c r="B7721" s="41" t="n">
        <v>45323</v>
      </c>
      <c r="C7721" t="n">
        <v>7</v>
      </c>
      <c r="D7721" t="n">
        <v>0</v>
      </c>
    </row>
    <row r="7722">
      <c r="A7722" t="inlineStr">
        <is>
          <t>U-b2208d</t>
        </is>
      </c>
      <c r="B7722" s="41" t="n">
        <v>45200</v>
      </c>
      <c r="C7722" t="n">
        <v>6</v>
      </c>
      <c r="D7722" t="n">
        <v>0</v>
      </c>
    </row>
    <row r="7723">
      <c r="A7723" t="inlineStr">
        <is>
          <t>U-341611</t>
        </is>
      </c>
      <c r="B7723" s="41" t="n">
        <v>45383</v>
      </c>
      <c r="C7723" t="n">
        <v>6</v>
      </c>
      <c r="D7723" t="n">
        <v>0</v>
      </c>
    </row>
    <row r="7724">
      <c r="A7724" t="inlineStr">
        <is>
          <t>U-b2bf6e</t>
        </is>
      </c>
      <c r="B7724" s="41" t="n">
        <v>44986</v>
      </c>
      <c r="C7724" t="n">
        <v>9</v>
      </c>
      <c r="D7724" t="n">
        <v>2</v>
      </c>
    </row>
    <row r="7725">
      <c r="A7725" t="inlineStr">
        <is>
          <t>U-f9b98b</t>
        </is>
      </c>
      <c r="B7725" s="41" t="n">
        <v>45627</v>
      </c>
      <c r="C7725" t="n">
        <v>7</v>
      </c>
      <c r="D7725" t="n">
        <v>0</v>
      </c>
    </row>
    <row r="7726">
      <c r="A7726" t="inlineStr">
        <is>
          <t>U-89e9de</t>
        </is>
      </c>
      <c r="B7726" s="41" t="n">
        <v>45383</v>
      </c>
      <c r="C7726" t="n">
        <v>5</v>
      </c>
      <c r="D7726" t="n">
        <v>0</v>
      </c>
    </row>
    <row r="7727">
      <c r="A7727" t="inlineStr">
        <is>
          <t>U-a59307</t>
        </is>
      </c>
      <c r="B7727" s="41" t="n">
        <v>45323</v>
      </c>
      <c r="C7727" t="n">
        <v>16</v>
      </c>
      <c r="D7727" t="n">
        <v>1</v>
      </c>
    </row>
    <row r="7728">
      <c r="A7728" t="inlineStr">
        <is>
          <t>U-e3a7ac</t>
        </is>
      </c>
      <c r="B7728" s="41" t="n">
        <v>45108</v>
      </c>
      <c r="C7728" t="n">
        <v>14</v>
      </c>
      <c r="D7728" t="n">
        <v>0</v>
      </c>
    </row>
    <row r="7729">
      <c r="A7729" t="inlineStr">
        <is>
          <t>U-10e73e</t>
        </is>
      </c>
      <c r="B7729" s="41" t="n">
        <v>44927</v>
      </c>
      <c r="C7729" t="n">
        <v>7</v>
      </c>
      <c r="D7729" t="n">
        <v>2</v>
      </c>
    </row>
    <row r="7730">
      <c r="A7730" t="inlineStr">
        <is>
          <t>U-378890</t>
        </is>
      </c>
      <c r="B7730" s="41" t="n">
        <v>45444</v>
      </c>
      <c r="C7730" t="n">
        <v>15</v>
      </c>
      <c r="D7730" t="n">
        <v>0</v>
      </c>
    </row>
    <row r="7731">
      <c r="A7731" t="inlineStr">
        <is>
          <t>U-28515d</t>
        </is>
      </c>
      <c r="B7731" s="41" t="n">
        <v>45536</v>
      </c>
      <c r="C7731" t="n">
        <v>13</v>
      </c>
      <c r="D7731" t="n">
        <v>0</v>
      </c>
    </row>
    <row r="7732">
      <c r="A7732" t="inlineStr">
        <is>
          <t>U-1ea830</t>
        </is>
      </c>
      <c r="B7732" s="41" t="n">
        <v>45323</v>
      </c>
      <c r="C7732" t="n">
        <v>9</v>
      </c>
      <c r="D7732" t="n">
        <v>1</v>
      </c>
    </row>
    <row r="7733">
      <c r="A7733" t="inlineStr">
        <is>
          <t>U-66ca44</t>
        </is>
      </c>
      <c r="B7733" s="41" t="n">
        <v>45627</v>
      </c>
      <c r="C7733" t="n">
        <v>10</v>
      </c>
      <c r="D7733" t="n">
        <v>1</v>
      </c>
    </row>
    <row r="7734">
      <c r="A7734" t="inlineStr">
        <is>
          <t>U-879d5a</t>
        </is>
      </c>
      <c r="B7734" s="41" t="n">
        <v>45231</v>
      </c>
      <c r="C7734" t="n">
        <v>10</v>
      </c>
      <c r="D7734" t="n">
        <v>0</v>
      </c>
    </row>
    <row r="7735">
      <c r="A7735" t="inlineStr">
        <is>
          <t>U-d3cb9c</t>
        </is>
      </c>
      <c r="B7735" s="41" t="n">
        <v>45200</v>
      </c>
      <c r="C7735" t="n">
        <v>11</v>
      </c>
      <c r="D7735" t="n">
        <v>0</v>
      </c>
    </row>
    <row r="7736">
      <c r="A7736" t="inlineStr">
        <is>
          <t>U-06a544</t>
        </is>
      </c>
      <c r="B7736" s="41" t="n">
        <v>45108</v>
      </c>
      <c r="C7736" t="n">
        <v>9</v>
      </c>
      <c r="D7736" t="n">
        <v>5</v>
      </c>
    </row>
    <row r="7737">
      <c r="A7737" t="inlineStr">
        <is>
          <t>U-c41268</t>
        </is>
      </c>
      <c r="B7737" s="41" t="n">
        <v>45444</v>
      </c>
      <c r="C7737" t="n">
        <v>12</v>
      </c>
      <c r="D7737" t="n">
        <v>0</v>
      </c>
    </row>
    <row r="7738">
      <c r="A7738" t="inlineStr">
        <is>
          <t>U-3358c1</t>
        </is>
      </c>
      <c r="B7738" s="41" t="n">
        <v>45017</v>
      </c>
      <c r="C7738" t="n">
        <v>13</v>
      </c>
      <c r="D7738" t="n">
        <v>0</v>
      </c>
    </row>
    <row r="7739">
      <c r="A7739" t="inlineStr">
        <is>
          <t>U-1453d2</t>
        </is>
      </c>
      <c r="B7739" s="41" t="n">
        <v>45474</v>
      </c>
      <c r="C7739" t="n">
        <v>13</v>
      </c>
      <c r="D7739" t="n">
        <v>0</v>
      </c>
    </row>
    <row r="7740">
      <c r="A7740" t="inlineStr">
        <is>
          <t>U-f6e78b</t>
        </is>
      </c>
      <c r="B7740" s="41" t="n">
        <v>45078</v>
      </c>
      <c r="C7740" t="n">
        <v>8</v>
      </c>
      <c r="D7740" t="n">
        <v>0</v>
      </c>
    </row>
    <row r="7741">
      <c r="A7741" t="inlineStr">
        <is>
          <t>U-43aaa0</t>
        </is>
      </c>
      <c r="B7741" s="41" t="n">
        <v>45536</v>
      </c>
      <c r="C7741" t="n">
        <v>6</v>
      </c>
      <c r="D7741" t="n">
        <v>6</v>
      </c>
    </row>
    <row r="7742">
      <c r="A7742" t="inlineStr">
        <is>
          <t>U-35dae4</t>
        </is>
      </c>
      <c r="B7742" s="41" t="n">
        <v>44986</v>
      </c>
      <c r="C7742" t="n">
        <v>17</v>
      </c>
      <c r="D7742" t="n">
        <v>0</v>
      </c>
    </row>
    <row r="7743">
      <c r="A7743" t="inlineStr">
        <is>
          <t>U-c624ac</t>
        </is>
      </c>
      <c r="B7743" s="41" t="n">
        <v>45200</v>
      </c>
      <c r="C7743" t="n">
        <v>11</v>
      </c>
      <c r="D7743" t="n">
        <v>0</v>
      </c>
    </row>
    <row r="7744">
      <c r="A7744" t="inlineStr">
        <is>
          <t>U-b90ac2</t>
        </is>
      </c>
      <c r="B7744" s="41" t="n">
        <v>45536</v>
      </c>
      <c r="C7744" t="n">
        <v>15</v>
      </c>
      <c r="D7744" t="n">
        <v>3</v>
      </c>
    </row>
    <row r="7745">
      <c r="A7745" t="inlineStr">
        <is>
          <t>U-a1c9de</t>
        </is>
      </c>
      <c r="B7745" s="41" t="n">
        <v>45413</v>
      </c>
      <c r="C7745" t="n">
        <v>9</v>
      </c>
      <c r="D7745" t="n">
        <v>1</v>
      </c>
    </row>
    <row r="7746">
      <c r="A7746" t="inlineStr">
        <is>
          <t>U-6e0ec4</t>
        </is>
      </c>
      <c r="B7746" s="41" t="n">
        <v>45323</v>
      </c>
      <c r="C7746" t="n">
        <v>13</v>
      </c>
      <c r="D7746" t="n">
        <v>0</v>
      </c>
    </row>
    <row r="7747">
      <c r="A7747" t="inlineStr">
        <is>
          <t>U-48606a</t>
        </is>
      </c>
      <c r="B7747" s="41" t="n">
        <v>45170</v>
      </c>
      <c r="C7747" t="n">
        <v>13</v>
      </c>
      <c r="D7747" t="n">
        <v>0</v>
      </c>
    </row>
    <row r="7748">
      <c r="A7748" t="inlineStr">
        <is>
          <t>U-e89eb5</t>
        </is>
      </c>
      <c r="B7748" s="41" t="n">
        <v>45352</v>
      </c>
      <c r="C7748" t="n">
        <v>13</v>
      </c>
      <c r="D7748" t="n">
        <v>1</v>
      </c>
    </row>
    <row r="7749">
      <c r="A7749" t="inlineStr">
        <is>
          <t>U-2415d6</t>
        </is>
      </c>
      <c r="B7749" s="41" t="n">
        <v>45108</v>
      </c>
      <c r="C7749" t="n">
        <v>6</v>
      </c>
      <c r="D7749" t="n">
        <v>0</v>
      </c>
    </row>
    <row r="7750">
      <c r="A7750" t="inlineStr">
        <is>
          <t>U-317a00</t>
        </is>
      </c>
      <c r="B7750" s="41" t="n">
        <v>45017</v>
      </c>
      <c r="C7750" t="n">
        <v>5</v>
      </c>
      <c r="D7750" t="n">
        <v>1</v>
      </c>
    </row>
    <row r="7751">
      <c r="A7751" t="inlineStr">
        <is>
          <t>U-be7e40</t>
        </is>
      </c>
      <c r="B7751" s="41" t="n">
        <v>45139</v>
      </c>
      <c r="C7751" t="n">
        <v>12</v>
      </c>
      <c r="D7751" t="n">
        <v>4</v>
      </c>
    </row>
    <row r="7752">
      <c r="A7752" t="inlineStr">
        <is>
          <t>U-86c48a</t>
        </is>
      </c>
      <c r="B7752" s="41" t="n">
        <v>45413</v>
      </c>
      <c r="C7752" t="n">
        <v>6</v>
      </c>
      <c r="D7752" t="n">
        <v>2</v>
      </c>
    </row>
    <row r="7753">
      <c r="A7753" t="inlineStr">
        <is>
          <t>U-e23e34</t>
        </is>
      </c>
      <c r="B7753" s="41" t="n">
        <v>45292</v>
      </c>
      <c r="C7753" t="n">
        <v>9</v>
      </c>
      <c r="D7753" t="n">
        <v>2</v>
      </c>
    </row>
    <row r="7754">
      <c r="A7754" t="inlineStr">
        <is>
          <t>U-849406</t>
        </is>
      </c>
      <c r="B7754" s="41" t="n">
        <v>45047</v>
      </c>
      <c r="C7754" t="n">
        <v>11</v>
      </c>
      <c r="D7754" t="n">
        <v>0</v>
      </c>
    </row>
    <row r="7755">
      <c r="A7755" t="inlineStr">
        <is>
          <t>U-0906ca</t>
        </is>
      </c>
      <c r="B7755" s="41" t="n">
        <v>45139</v>
      </c>
      <c r="C7755" t="n">
        <v>11</v>
      </c>
      <c r="D7755" t="n">
        <v>2</v>
      </c>
    </row>
    <row r="7756">
      <c r="A7756" t="inlineStr">
        <is>
          <t>U-031564</t>
        </is>
      </c>
      <c r="B7756" s="41" t="n">
        <v>45352</v>
      </c>
      <c r="C7756" t="n">
        <v>13</v>
      </c>
      <c r="D7756" t="n">
        <v>0</v>
      </c>
    </row>
    <row r="7757">
      <c r="A7757" t="inlineStr">
        <is>
          <t>U-c2f234</t>
        </is>
      </c>
      <c r="B7757" s="41" t="n">
        <v>45383</v>
      </c>
      <c r="C7757" t="n">
        <v>9</v>
      </c>
      <c r="D7757" t="n">
        <v>0</v>
      </c>
    </row>
    <row r="7758">
      <c r="A7758" t="inlineStr">
        <is>
          <t>U-15e0ad</t>
        </is>
      </c>
      <c r="B7758" s="41" t="n">
        <v>44927</v>
      </c>
      <c r="C7758" t="n">
        <v>8</v>
      </c>
      <c r="D7758" t="n">
        <v>0</v>
      </c>
    </row>
    <row r="7759">
      <c r="A7759" t="inlineStr">
        <is>
          <t>U-e5735e</t>
        </is>
      </c>
      <c r="B7759" s="41" t="n">
        <v>45170</v>
      </c>
      <c r="C7759" t="n">
        <v>11</v>
      </c>
      <c r="D7759" t="n">
        <v>0</v>
      </c>
    </row>
    <row r="7760">
      <c r="A7760" t="inlineStr">
        <is>
          <t>U-f674a8</t>
        </is>
      </c>
      <c r="B7760" s="41" t="n">
        <v>45627</v>
      </c>
      <c r="C7760" t="n">
        <v>10</v>
      </c>
      <c r="D7760" t="n">
        <v>2</v>
      </c>
    </row>
    <row r="7761">
      <c r="A7761" t="inlineStr">
        <is>
          <t>U-2e4919</t>
        </is>
      </c>
      <c r="B7761" s="41" t="n">
        <v>45108</v>
      </c>
      <c r="C7761" t="n">
        <v>14</v>
      </c>
      <c r="D7761" t="n">
        <v>0</v>
      </c>
    </row>
    <row r="7762">
      <c r="A7762" t="inlineStr">
        <is>
          <t>U-2c2241</t>
        </is>
      </c>
      <c r="B7762" s="41" t="n">
        <v>45292</v>
      </c>
      <c r="C7762" t="n">
        <v>11</v>
      </c>
      <c r="D7762" t="n">
        <v>0</v>
      </c>
    </row>
    <row r="7763">
      <c r="A7763" t="inlineStr">
        <is>
          <t>U-7596b3</t>
        </is>
      </c>
      <c r="B7763" s="41" t="n">
        <v>45505</v>
      </c>
      <c r="C7763" t="n">
        <v>12</v>
      </c>
      <c r="D7763" t="n">
        <v>0</v>
      </c>
    </row>
    <row r="7764">
      <c r="A7764" t="inlineStr">
        <is>
          <t>U-899d71</t>
        </is>
      </c>
      <c r="B7764" s="41" t="n">
        <v>45597</v>
      </c>
      <c r="C7764" t="n">
        <v>12</v>
      </c>
      <c r="D7764" t="n">
        <v>1</v>
      </c>
    </row>
    <row r="7765">
      <c r="A7765" t="inlineStr">
        <is>
          <t>U-93be70</t>
        </is>
      </c>
      <c r="B7765" s="41" t="n">
        <v>45200</v>
      </c>
      <c r="C7765" t="n">
        <v>15</v>
      </c>
      <c r="D7765" t="n">
        <v>0</v>
      </c>
    </row>
    <row r="7766">
      <c r="A7766" t="inlineStr">
        <is>
          <t>U-63c048</t>
        </is>
      </c>
      <c r="B7766" s="41" t="n">
        <v>45444</v>
      </c>
      <c r="C7766" t="n">
        <v>11</v>
      </c>
      <c r="D7766" t="n">
        <v>0</v>
      </c>
    </row>
    <row r="7767">
      <c r="A7767" t="inlineStr">
        <is>
          <t>U-92d84b</t>
        </is>
      </c>
      <c r="B7767" s="41" t="n">
        <v>44927</v>
      </c>
      <c r="C7767" t="n">
        <v>8</v>
      </c>
      <c r="D7767" t="n">
        <v>0</v>
      </c>
    </row>
    <row r="7768">
      <c r="A7768" t="inlineStr">
        <is>
          <t>U-36201c</t>
        </is>
      </c>
      <c r="B7768" s="41" t="n">
        <v>45352</v>
      </c>
      <c r="C7768" t="n">
        <v>15</v>
      </c>
      <c r="D7768" t="n">
        <v>0</v>
      </c>
    </row>
    <row r="7769">
      <c r="A7769" t="inlineStr">
        <is>
          <t>U-452927</t>
        </is>
      </c>
      <c r="B7769" s="41" t="n">
        <v>45231</v>
      </c>
      <c r="C7769" t="n">
        <v>13</v>
      </c>
      <c r="D7769" t="n">
        <v>0</v>
      </c>
    </row>
    <row r="7770">
      <c r="A7770" t="inlineStr">
        <is>
          <t>U-806382</t>
        </is>
      </c>
      <c r="B7770" s="41" t="n">
        <v>45231</v>
      </c>
      <c r="C7770" t="n">
        <v>12</v>
      </c>
      <c r="D7770" t="n">
        <v>0</v>
      </c>
    </row>
    <row r="7771">
      <c r="A7771" t="inlineStr">
        <is>
          <t>U-b177e3</t>
        </is>
      </c>
      <c r="B7771" s="41" t="n">
        <v>45536</v>
      </c>
      <c r="C7771" t="n">
        <v>14</v>
      </c>
      <c r="D7771" t="n">
        <v>5</v>
      </c>
    </row>
    <row r="7772">
      <c r="A7772" t="inlineStr">
        <is>
          <t>U-8c3b95</t>
        </is>
      </c>
      <c r="B7772" s="41" t="n">
        <v>45170</v>
      </c>
      <c r="C7772" t="n">
        <v>6</v>
      </c>
      <c r="D7772" t="n">
        <v>0</v>
      </c>
    </row>
    <row r="7773">
      <c r="A7773" t="inlineStr">
        <is>
          <t>U-38b129</t>
        </is>
      </c>
      <c r="B7773" s="41" t="n">
        <v>45383</v>
      </c>
      <c r="C7773" t="n">
        <v>17</v>
      </c>
      <c r="D7773" t="n">
        <v>0</v>
      </c>
    </row>
    <row r="7774">
      <c r="A7774" t="inlineStr">
        <is>
          <t>U-ded34d</t>
        </is>
      </c>
      <c r="B7774" s="41" t="n">
        <v>45292</v>
      </c>
      <c r="C7774" t="n">
        <v>10</v>
      </c>
      <c r="D7774" t="n">
        <v>0</v>
      </c>
    </row>
    <row r="7775">
      <c r="A7775" t="inlineStr">
        <is>
          <t>U-afde98</t>
        </is>
      </c>
      <c r="B7775" s="41" t="n">
        <v>45078</v>
      </c>
      <c r="C7775" t="n">
        <v>7</v>
      </c>
      <c r="D7775" t="n">
        <v>3</v>
      </c>
    </row>
    <row r="7776">
      <c r="A7776" t="inlineStr">
        <is>
          <t>U-a05c1b</t>
        </is>
      </c>
      <c r="B7776" s="41" t="n">
        <v>44986</v>
      </c>
      <c r="C7776" t="n">
        <v>13</v>
      </c>
      <c r="D7776" t="n">
        <v>0</v>
      </c>
    </row>
    <row r="7777">
      <c r="A7777" t="inlineStr">
        <is>
          <t>U-a5808b</t>
        </is>
      </c>
      <c r="B7777" s="41" t="n">
        <v>45383</v>
      </c>
      <c r="C7777" t="n">
        <v>13</v>
      </c>
      <c r="D7777" t="n">
        <v>2</v>
      </c>
    </row>
    <row r="7778">
      <c r="A7778" t="inlineStr">
        <is>
          <t>U-733803</t>
        </is>
      </c>
      <c r="B7778" s="41" t="n">
        <v>45200</v>
      </c>
      <c r="C7778" t="n">
        <v>11</v>
      </c>
      <c r="D7778" t="n">
        <v>0</v>
      </c>
    </row>
    <row r="7779">
      <c r="A7779" t="inlineStr">
        <is>
          <t>U-7f787d</t>
        </is>
      </c>
      <c r="B7779" s="41" t="n">
        <v>45017</v>
      </c>
      <c r="C7779" t="n">
        <v>12</v>
      </c>
      <c r="D7779" t="n">
        <v>0</v>
      </c>
    </row>
    <row r="7780">
      <c r="A7780" t="inlineStr">
        <is>
          <t>U-4b0d1d</t>
        </is>
      </c>
      <c r="B7780" s="41" t="n">
        <v>45170</v>
      </c>
      <c r="C7780" t="n">
        <v>7</v>
      </c>
      <c r="D7780" t="n">
        <v>0</v>
      </c>
    </row>
    <row r="7781">
      <c r="A7781" t="inlineStr">
        <is>
          <t>U-576adf</t>
        </is>
      </c>
      <c r="B7781" s="41" t="n">
        <v>45383</v>
      </c>
      <c r="C7781" t="n">
        <v>11</v>
      </c>
      <c r="D7781" t="n">
        <v>0</v>
      </c>
    </row>
    <row r="7782">
      <c r="A7782" t="inlineStr">
        <is>
          <t>U-8d62ae</t>
        </is>
      </c>
      <c r="B7782" s="41" t="n">
        <v>44958</v>
      </c>
      <c r="C7782" t="n">
        <v>8</v>
      </c>
      <c r="D7782" t="n">
        <v>0</v>
      </c>
    </row>
    <row r="7783">
      <c r="A7783" t="inlineStr">
        <is>
          <t>U-6ecf84</t>
        </is>
      </c>
      <c r="B7783" s="41" t="n">
        <v>45444</v>
      </c>
      <c r="C7783" t="n">
        <v>7</v>
      </c>
      <c r="D7783" t="n">
        <v>0</v>
      </c>
    </row>
    <row r="7784">
      <c r="A7784" t="inlineStr">
        <is>
          <t>U-ea3028</t>
        </is>
      </c>
      <c r="B7784" s="41" t="n">
        <v>45474</v>
      </c>
      <c r="C7784" t="n">
        <v>17</v>
      </c>
      <c r="D7784" t="n">
        <v>0</v>
      </c>
    </row>
    <row r="7785">
      <c r="A7785" t="inlineStr">
        <is>
          <t>U-dff5a6</t>
        </is>
      </c>
      <c r="B7785" s="41" t="n">
        <v>45413</v>
      </c>
      <c r="C7785" t="n">
        <v>7</v>
      </c>
      <c r="D7785" t="n">
        <v>3</v>
      </c>
    </row>
    <row r="7786">
      <c r="A7786" t="inlineStr">
        <is>
          <t>U-4650cd</t>
        </is>
      </c>
      <c r="B7786" s="41" t="n">
        <v>45292</v>
      </c>
      <c r="C7786" t="n">
        <v>7</v>
      </c>
      <c r="D7786" t="n">
        <v>4</v>
      </c>
    </row>
    <row r="7787">
      <c r="A7787" t="inlineStr">
        <is>
          <t>U-7a7982</t>
        </is>
      </c>
      <c r="B7787" s="41" t="n">
        <v>45505</v>
      </c>
      <c r="C7787" t="n">
        <v>8</v>
      </c>
      <c r="D7787" t="n">
        <v>0</v>
      </c>
    </row>
    <row r="7788">
      <c r="A7788" t="inlineStr">
        <is>
          <t>U-9946bc</t>
        </is>
      </c>
      <c r="B7788" s="41" t="n">
        <v>45566</v>
      </c>
      <c r="C7788" t="n">
        <v>11</v>
      </c>
      <c r="D7788" t="n">
        <v>0</v>
      </c>
    </row>
    <row r="7789">
      <c r="A7789" t="inlineStr">
        <is>
          <t>U-a35cab</t>
        </is>
      </c>
      <c r="B7789" s="41" t="n">
        <v>45383</v>
      </c>
      <c r="C7789" t="n">
        <v>11</v>
      </c>
      <c r="D7789" t="n">
        <v>0</v>
      </c>
    </row>
    <row r="7790">
      <c r="A7790" t="inlineStr">
        <is>
          <t>U-80873a</t>
        </is>
      </c>
      <c r="B7790" s="41" t="n">
        <v>45597</v>
      </c>
      <c r="C7790" t="n">
        <v>16</v>
      </c>
      <c r="D7790" t="n">
        <v>0</v>
      </c>
    </row>
    <row r="7791">
      <c r="A7791" t="inlineStr">
        <is>
          <t>U-e88113</t>
        </is>
      </c>
      <c r="B7791" s="41" t="n">
        <v>45413</v>
      </c>
      <c r="C7791" t="n">
        <v>9</v>
      </c>
      <c r="D7791" t="n">
        <v>0</v>
      </c>
    </row>
    <row r="7792">
      <c r="A7792" t="inlineStr">
        <is>
          <t>U-1d3b04</t>
        </is>
      </c>
      <c r="B7792" s="41" t="n">
        <v>45323</v>
      </c>
      <c r="C7792" t="n">
        <v>8</v>
      </c>
      <c r="D7792" t="n">
        <v>0</v>
      </c>
    </row>
    <row r="7793">
      <c r="A7793" t="inlineStr">
        <is>
          <t>U-2f94eb</t>
        </is>
      </c>
      <c r="B7793" s="41" t="n">
        <v>45352</v>
      </c>
      <c r="C7793" t="n">
        <v>9</v>
      </c>
      <c r="D7793" t="n">
        <v>0</v>
      </c>
    </row>
    <row r="7794">
      <c r="A7794" t="inlineStr">
        <is>
          <t>U-b87584</t>
        </is>
      </c>
      <c r="B7794" s="41" t="n">
        <v>45323</v>
      </c>
      <c r="C7794" t="n">
        <v>9</v>
      </c>
      <c r="D7794" t="n">
        <v>0</v>
      </c>
    </row>
    <row r="7795">
      <c r="A7795" t="inlineStr">
        <is>
          <t>U-a32971</t>
        </is>
      </c>
      <c r="B7795" s="41" t="n">
        <v>45323</v>
      </c>
      <c r="C7795" t="n">
        <v>8</v>
      </c>
      <c r="D7795" t="n">
        <v>0</v>
      </c>
    </row>
    <row r="7796">
      <c r="A7796" t="inlineStr">
        <is>
          <t>U-4deb3b</t>
        </is>
      </c>
      <c r="B7796" s="41" t="n">
        <v>45170</v>
      </c>
      <c r="C7796" t="n">
        <v>12</v>
      </c>
      <c r="D7796" t="n">
        <v>0</v>
      </c>
    </row>
    <row r="7797">
      <c r="A7797" t="inlineStr">
        <is>
          <t>U-240ce3</t>
        </is>
      </c>
      <c r="B7797" s="41" t="n">
        <v>45323</v>
      </c>
      <c r="C7797" t="n">
        <v>8</v>
      </c>
      <c r="D7797" t="n">
        <v>0</v>
      </c>
    </row>
    <row r="7798">
      <c r="A7798" t="inlineStr">
        <is>
          <t>U-126481</t>
        </is>
      </c>
      <c r="B7798" s="41" t="n">
        <v>45352</v>
      </c>
      <c r="C7798" t="n">
        <v>18</v>
      </c>
      <c r="D7798" t="n">
        <v>0</v>
      </c>
    </row>
    <row r="7799">
      <c r="A7799" t="inlineStr">
        <is>
          <t>U-a1e1b0</t>
        </is>
      </c>
      <c r="B7799" s="41" t="n">
        <v>45170</v>
      </c>
      <c r="C7799" t="n">
        <v>10</v>
      </c>
      <c r="D7799" t="n">
        <v>0</v>
      </c>
    </row>
    <row r="7800">
      <c r="A7800" t="inlineStr">
        <is>
          <t>U-9c1ae7</t>
        </is>
      </c>
      <c r="B7800" s="41" t="n">
        <v>45200</v>
      </c>
      <c r="C7800" t="n">
        <v>6</v>
      </c>
      <c r="D7800" t="n">
        <v>0</v>
      </c>
    </row>
    <row r="7801">
      <c r="A7801" t="inlineStr">
        <is>
          <t>U-4f4c2c</t>
        </is>
      </c>
      <c r="B7801" s="41" t="n">
        <v>44958</v>
      </c>
      <c r="C7801" t="n">
        <v>5</v>
      </c>
      <c r="D7801" t="n">
        <v>3</v>
      </c>
    </row>
    <row r="7802">
      <c r="A7802" t="inlineStr">
        <is>
          <t>U-b10cf1</t>
        </is>
      </c>
      <c r="B7802" s="41" t="n">
        <v>45231</v>
      </c>
      <c r="C7802" t="n">
        <v>6</v>
      </c>
      <c r="D7802" t="n">
        <v>2</v>
      </c>
    </row>
    <row r="7803">
      <c r="A7803" t="inlineStr">
        <is>
          <t>U-da748e</t>
        </is>
      </c>
      <c r="B7803" s="41" t="n">
        <v>45474</v>
      </c>
      <c r="C7803" t="n">
        <v>15</v>
      </c>
      <c r="D7803" t="n">
        <v>1</v>
      </c>
    </row>
    <row r="7804">
      <c r="A7804" t="inlineStr">
        <is>
          <t>U-84d7bf</t>
        </is>
      </c>
      <c r="B7804" s="41" t="n">
        <v>45047</v>
      </c>
      <c r="C7804" t="n">
        <v>7</v>
      </c>
      <c r="D7804" t="n">
        <v>0</v>
      </c>
    </row>
    <row r="7805">
      <c r="A7805" t="inlineStr">
        <is>
          <t>U-1a5621</t>
        </is>
      </c>
      <c r="B7805" s="41" t="n">
        <v>45078</v>
      </c>
      <c r="C7805" t="n">
        <v>12</v>
      </c>
      <c r="D7805" t="n">
        <v>0</v>
      </c>
    </row>
    <row r="7806">
      <c r="A7806" t="inlineStr">
        <is>
          <t>U-e6a38b</t>
        </is>
      </c>
      <c r="B7806" s="41" t="n">
        <v>44986</v>
      </c>
      <c r="C7806" t="n">
        <v>6</v>
      </c>
      <c r="D7806" t="n">
        <v>0</v>
      </c>
    </row>
    <row r="7807">
      <c r="A7807" t="inlineStr">
        <is>
          <t>U-da4f69</t>
        </is>
      </c>
      <c r="B7807" s="41" t="n">
        <v>45170</v>
      </c>
      <c r="C7807" t="n">
        <v>15</v>
      </c>
      <c r="D7807" t="n">
        <v>0</v>
      </c>
    </row>
    <row r="7808">
      <c r="A7808" t="inlineStr">
        <is>
          <t>U-b13055</t>
        </is>
      </c>
      <c r="B7808" s="41" t="n">
        <v>44927</v>
      </c>
      <c r="C7808" t="n">
        <v>7</v>
      </c>
      <c r="D7808" t="n">
        <v>1</v>
      </c>
    </row>
    <row r="7809">
      <c r="A7809" t="inlineStr">
        <is>
          <t>U-2a351c</t>
        </is>
      </c>
      <c r="B7809" s="41" t="n">
        <v>45261</v>
      </c>
      <c r="C7809" t="n">
        <v>11</v>
      </c>
      <c r="D7809" t="n">
        <v>0</v>
      </c>
    </row>
    <row r="7810">
      <c r="A7810" t="inlineStr">
        <is>
          <t>U-33c43c</t>
        </is>
      </c>
      <c r="B7810" s="41" t="n">
        <v>44927</v>
      </c>
      <c r="C7810" t="n">
        <v>2</v>
      </c>
      <c r="D7810" t="n">
        <v>0</v>
      </c>
    </row>
    <row r="7811">
      <c r="A7811" t="inlineStr">
        <is>
          <t>U-2f6508</t>
        </is>
      </c>
      <c r="B7811" s="41" t="n">
        <v>45444</v>
      </c>
      <c r="C7811" t="n">
        <v>13</v>
      </c>
      <c r="D7811" t="n">
        <v>2</v>
      </c>
    </row>
    <row r="7812">
      <c r="A7812" t="inlineStr">
        <is>
          <t>U-bded65</t>
        </is>
      </c>
      <c r="B7812" s="41" t="n">
        <v>44958</v>
      </c>
      <c r="C7812" t="n">
        <v>9</v>
      </c>
      <c r="D7812" t="n">
        <v>0</v>
      </c>
    </row>
    <row r="7813">
      <c r="A7813" t="inlineStr">
        <is>
          <t>U-cbbded</t>
        </is>
      </c>
      <c r="B7813" s="41" t="n">
        <v>45078</v>
      </c>
      <c r="C7813" t="n">
        <v>3</v>
      </c>
      <c r="D7813" t="n">
        <v>0</v>
      </c>
    </row>
    <row r="7814">
      <c r="A7814" t="inlineStr">
        <is>
          <t>U-dbefe8</t>
        </is>
      </c>
      <c r="B7814" s="41" t="n">
        <v>45231</v>
      </c>
      <c r="C7814" t="n">
        <v>9</v>
      </c>
      <c r="D7814" t="n">
        <v>0</v>
      </c>
    </row>
    <row r="7815">
      <c r="A7815" t="inlineStr">
        <is>
          <t>U-b3ce88</t>
        </is>
      </c>
      <c r="B7815" s="41" t="n">
        <v>45200</v>
      </c>
      <c r="C7815" t="n">
        <v>8</v>
      </c>
      <c r="D7815" t="n">
        <v>1</v>
      </c>
    </row>
    <row r="7816">
      <c r="A7816" t="inlineStr">
        <is>
          <t>U-930290</t>
        </is>
      </c>
      <c r="B7816" s="41" t="n">
        <v>45261</v>
      </c>
      <c r="C7816" t="n">
        <v>9</v>
      </c>
      <c r="D7816" t="n">
        <v>0</v>
      </c>
    </row>
    <row r="7817">
      <c r="A7817" t="inlineStr">
        <is>
          <t>U-97d978</t>
        </is>
      </c>
      <c r="B7817" s="41" t="n">
        <v>45383</v>
      </c>
      <c r="C7817" t="n">
        <v>10</v>
      </c>
      <c r="D7817" t="n">
        <v>0</v>
      </c>
    </row>
    <row r="7818">
      <c r="A7818" t="inlineStr">
        <is>
          <t>U-0c445b</t>
        </is>
      </c>
      <c r="B7818" s="41" t="n">
        <v>45017</v>
      </c>
      <c r="C7818" t="n">
        <v>7</v>
      </c>
      <c r="D7818" t="n">
        <v>0</v>
      </c>
    </row>
    <row r="7819">
      <c r="A7819" t="inlineStr">
        <is>
          <t>U-1a3509</t>
        </is>
      </c>
      <c r="B7819" s="41" t="n">
        <v>45505</v>
      </c>
      <c r="C7819" t="n">
        <v>8</v>
      </c>
      <c r="D7819" t="n">
        <v>0</v>
      </c>
    </row>
    <row r="7820">
      <c r="A7820" t="inlineStr">
        <is>
          <t>U-fbb151</t>
        </is>
      </c>
      <c r="B7820" s="41" t="n">
        <v>45170</v>
      </c>
      <c r="C7820" t="n">
        <v>5</v>
      </c>
      <c r="D7820" t="n">
        <v>0</v>
      </c>
    </row>
    <row r="7821">
      <c r="A7821" t="inlineStr">
        <is>
          <t>U-1b8543</t>
        </is>
      </c>
      <c r="B7821" s="41" t="n">
        <v>45078</v>
      </c>
      <c r="C7821" t="n">
        <v>9</v>
      </c>
      <c r="D7821" t="n">
        <v>0</v>
      </c>
    </row>
    <row r="7822">
      <c r="A7822" t="inlineStr">
        <is>
          <t>U-5cef62</t>
        </is>
      </c>
      <c r="B7822" s="41" t="n">
        <v>45200</v>
      </c>
      <c r="C7822" t="n">
        <v>14</v>
      </c>
      <c r="D7822" t="n">
        <v>0</v>
      </c>
    </row>
    <row r="7823">
      <c r="A7823" t="inlineStr">
        <is>
          <t>U-bd6832</t>
        </is>
      </c>
      <c r="B7823" s="41" t="n">
        <v>45323</v>
      </c>
      <c r="C7823" t="n">
        <v>9</v>
      </c>
      <c r="D7823" t="n">
        <v>0</v>
      </c>
    </row>
    <row r="7824">
      <c r="A7824" t="inlineStr">
        <is>
          <t>U-8adf6f</t>
        </is>
      </c>
      <c r="B7824" s="41" t="n">
        <v>45597</v>
      </c>
      <c r="C7824" t="n">
        <v>11</v>
      </c>
      <c r="D7824" t="n">
        <v>1</v>
      </c>
    </row>
    <row r="7825">
      <c r="A7825" t="inlineStr">
        <is>
          <t>U-9a8eec</t>
        </is>
      </c>
      <c r="B7825" s="41" t="n">
        <v>44958</v>
      </c>
      <c r="C7825" t="n">
        <v>6</v>
      </c>
      <c r="D7825" t="n">
        <v>0</v>
      </c>
    </row>
    <row r="7826">
      <c r="A7826" t="inlineStr">
        <is>
          <t>U-b0d5d9</t>
        </is>
      </c>
      <c r="B7826" s="41" t="n">
        <v>44927</v>
      </c>
      <c r="C7826" t="n">
        <v>14</v>
      </c>
      <c r="D7826" t="n">
        <v>0</v>
      </c>
    </row>
    <row r="7827">
      <c r="A7827" t="inlineStr">
        <is>
          <t>U-a09b7e</t>
        </is>
      </c>
      <c r="B7827" s="41" t="n">
        <v>45231</v>
      </c>
      <c r="C7827" t="n">
        <v>8</v>
      </c>
      <c r="D7827" t="n">
        <v>0</v>
      </c>
    </row>
    <row r="7828">
      <c r="A7828" t="inlineStr">
        <is>
          <t>U-ab0f9f</t>
        </is>
      </c>
      <c r="B7828" s="41" t="n">
        <v>45597</v>
      </c>
      <c r="C7828" t="n">
        <v>9</v>
      </c>
      <c r="D7828" t="n">
        <v>1</v>
      </c>
    </row>
    <row r="7829">
      <c r="A7829" t="inlineStr">
        <is>
          <t>U-8b3fe1</t>
        </is>
      </c>
      <c r="B7829" s="41" t="n">
        <v>45047</v>
      </c>
      <c r="C7829" t="n">
        <v>10</v>
      </c>
      <c r="D7829" t="n">
        <v>0</v>
      </c>
    </row>
    <row r="7830">
      <c r="A7830" t="inlineStr">
        <is>
          <t>U-41d6df</t>
        </is>
      </c>
      <c r="B7830" s="41" t="n">
        <v>45292</v>
      </c>
      <c r="C7830" t="n">
        <v>13</v>
      </c>
      <c r="D7830" t="n">
        <v>0</v>
      </c>
    </row>
    <row r="7831">
      <c r="A7831" t="inlineStr">
        <is>
          <t>U-4ca763</t>
        </is>
      </c>
      <c r="B7831" s="41" t="n">
        <v>44986</v>
      </c>
      <c r="C7831" t="n">
        <v>12</v>
      </c>
      <c r="D7831" t="n">
        <v>0</v>
      </c>
    </row>
    <row r="7832">
      <c r="A7832" t="inlineStr">
        <is>
          <t>U-b2c691</t>
        </is>
      </c>
      <c r="B7832" s="41" t="n">
        <v>45474</v>
      </c>
      <c r="C7832" t="n">
        <v>8</v>
      </c>
      <c r="D7832" t="n">
        <v>3</v>
      </c>
    </row>
    <row r="7833">
      <c r="A7833" t="inlineStr">
        <is>
          <t>U-074146</t>
        </is>
      </c>
      <c r="B7833" s="41" t="n">
        <v>45597</v>
      </c>
      <c r="C7833" t="n">
        <v>12</v>
      </c>
      <c r="D7833" t="n">
        <v>0</v>
      </c>
    </row>
    <row r="7834">
      <c r="A7834" t="inlineStr">
        <is>
          <t>U-d37415</t>
        </is>
      </c>
      <c r="B7834" s="41" t="n">
        <v>45231</v>
      </c>
      <c r="C7834" t="n">
        <v>8</v>
      </c>
      <c r="D7834" t="n">
        <v>0</v>
      </c>
    </row>
    <row r="7835">
      <c r="A7835" t="inlineStr">
        <is>
          <t>U-3a4ceb</t>
        </is>
      </c>
      <c r="B7835" s="41" t="n">
        <v>45444</v>
      </c>
      <c r="C7835" t="n">
        <v>4</v>
      </c>
      <c r="D7835" t="n">
        <v>0</v>
      </c>
    </row>
    <row r="7836">
      <c r="A7836" t="inlineStr">
        <is>
          <t>U-b913b5</t>
        </is>
      </c>
      <c r="B7836" s="41" t="n">
        <v>45536</v>
      </c>
      <c r="C7836" t="n">
        <v>13</v>
      </c>
      <c r="D7836" t="n">
        <v>0</v>
      </c>
    </row>
    <row r="7837">
      <c r="A7837" t="inlineStr">
        <is>
          <t>U-9f507f</t>
        </is>
      </c>
      <c r="B7837" s="41" t="n">
        <v>45261</v>
      </c>
      <c r="C7837" t="n">
        <v>13</v>
      </c>
      <c r="D7837" t="n">
        <v>4</v>
      </c>
    </row>
    <row r="7838">
      <c r="A7838" t="inlineStr">
        <is>
          <t>U-b3c928</t>
        </is>
      </c>
      <c r="B7838" s="41" t="n">
        <v>45108</v>
      </c>
      <c r="C7838" t="n">
        <v>9</v>
      </c>
      <c r="D7838" t="n">
        <v>0</v>
      </c>
    </row>
    <row r="7839">
      <c r="A7839" t="inlineStr">
        <is>
          <t>U-71cd1a</t>
        </is>
      </c>
      <c r="B7839" s="41" t="n">
        <v>45444</v>
      </c>
      <c r="C7839" t="n">
        <v>6</v>
      </c>
      <c r="D7839" t="n">
        <v>2</v>
      </c>
    </row>
    <row r="7840">
      <c r="A7840" t="inlineStr">
        <is>
          <t>U-931c71</t>
        </is>
      </c>
      <c r="B7840" s="41" t="n">
        <v>45627</v>
      </c>
      <c r="C7840" t="n">
        <v>7</v>
      </c>
      <c r="D7840" t="n">
        <v>0</v>
      </c>
    </row>
    <row r="7841">
      <c r="A7841" t="inlineStr">
        <is>
          <t>U-ea61df</t>
        </is>
      </c>
      <c r="B7841" s="41" t="n">
        <v>45444</v>
      </c>
      <c r="C7841" t="n">
        <v>12</v>
      </c>
      <c r="D7841" t="n">
        <v>0</v>
      </c>
    </row>
    <row r="7842">
      <c r="A7842" t="inlineStr">
        <is>
          <t>U-5db190</t>
        </is>
      </c>
      <c r="B7842" s="41" t="n">
        <v>44986</v>
      </c>
      <c r="C7842" t="n">
        <v>10</v>
      </c>
      <c r="D7842" t="n">
        <v>0</v>
      </c>
    </row>
    <row r="7843">
      <c r="A7843" t="inlineStr">
        <is>
          <t>U-35d5d6</t>
        </is>
      </c>
      <c r="B7843" s="41" t="n">
        <v>45383</v>
      </c>
      <c r="C7843" t="n">
        <v>7</v>
      </c>
      <c r="D7843" t="n">
        <v>0</v>
      </c>
    </row>
    <row r="7844">
      <c r="A7844" t="inlineStr">
        <is>
          <t>U-c570ac</t>
        </is>
      </c>
      <c r="B7844" s="41" t="n">
        <v>45231</v>
      </c>
      <c r="C7844" t="n">
        <v>15</v>
      </c>
      <c r="D7844" t="n">
        <v>0</v>
      </c>
    </row>
    <row r="7845">
      <c r="A7845" t="inlineStr">
        <is>
          <t>U-e66f8e</t>
        </is>
      </c>
      <c r="B7845" s="41" t="n">
        <v>45047</v>
      </c>
      <c r="C7845" t="n">
        <v>13</v>
      </c>
      <c r="D7845" t="n">
        <v>4</v>
      </c>
    </row>
    <row r="7846">
      <c r="A7846" t="inlineStr">
        <is>
          <t>U-41a7a5</t>
        </is>
      </c>
      <c r="B7846" s="41" t="n">
        <v>45597</v>
      </c>
      <c r="C7846" t="n">
        <v>12</v>
      </c>
      <c r="D7846" t="n">
        <v>0</v>
      </c>
    </row>
    <row r="7847">
      <c r="A7847" t="inlineStr">
        <is>
          <t>U-78dad4</t>
        </is>
      </c>
      <c r="B7847" s="41" t="n">
        <v>45627</v>
      </c>
      <c r="C7847" t="n">
        <v>9</v>
      </c>
      <c r="D7847" t="n">
        <v>0</v>
      </c>
    </row>
    <row r="7848">
      <c r="A7848" t="inlineStr">
        <is>
          <t>U-520304</t>
        </is>
      </c>
      <c r="B7848" s="41" t="n">
        <v>44986</v>
      </c>
      <c r="C7848" t="n">
        <v>14</v>
      </c>
      <c r="D7848" t="n">
        <v>0</v>
      </c>
    </row>
    <row r="7849">
      <c r="A7849" t="inlineStr">
        <is>
          <t>U-815957</t>
        </is>
      </c>
      <c r="B7849" s="41" t="n">
        <v>45017</v>
      </c>
      <c r="C7849" t="n">
        <v>9</v>
      </c>
      <c r="D7849" t="n">
        <v>2</v>
      </c>
    </row>
    <row r="7850">
      <c r="A7850" t="inlineStr">
        <is>
          <t>U-47b3f2</t>
        </is>
      </c>
      <c r="B7850" s="41" t="n">
        <v>45383</v>
      </c>
      <c r="C7850" t="n">
        <v>8</v>
      </c>
      <c r="D7850" t="n">
        <v>0</v>
      </c>
    </row>
    <row r="7851">
      <c r="A7851" t="inlineStr">
        <is>
          <t>U-7dd337</t>
        </is>
      </c>
      <c r="B7851" s="41" t="n">
        <v>45261</v>
      </c>
      <c r="C7851" t="n">
        <v>9</v>
      </c>
      <c r="D7851" t="n">
        <v>2</v>
      </c>
    </row>
    <row r="7852">
      <c r="A7852" t="inlineStr">
        <is>
          <t>U-5167b8</t>
        </is>
      </c>
      <c r="B7852" s="41" t="n">
        <v>45047</v>
      </c>
      <c r="C7852" t="n">
        <v>10</v>
      </c>
      <c r="D7852" t="n">
        <v>0</v>
      </c>
    </row>
    <row r="7853">
      <c r="A7853" t="inlineStr">
        <is>
          <t>U-22ec70</t>
        </is>
      </c>
      <c r="B7853" s="41" t="n">
        <v>45292</v>
      </c>
      <c r="C7853" t="n">
        <v>8</v>
      </c>
      <c r="D7853" t="n">
        <v>0</v>
      </c>
    </row>
    <row r="7854">
      <c r="A7854" t="inlineStr">
        <is>
          <t>U-1b2634</t>
        </is>
      </c>
      <c r="B7854" s="41" t="n">
        <v>45170</v>
      </c>
      <c r="C7854" t="n">
        <v>11</v>
      </c>
      <c r="D7854" t="n">
        <v>0</v>
      </c>
    </row>
    <row r="7855">
      <c r="A7855" t="inlineStr">
        <is>
          <t>U-40fc7b</t>
        </is>
      </c>
      <c r="B7855" s="41" t="n">
        <v>44927</v>
      </c>
      <c r="C7855" t="n">
        <v>7</v>
      </c>
      <c r="D7855" t="n">
        <v>0</v>
      </c>
    </row>
    <row r="7856">
      <c r="A7856" t="inlineStr">
        <is>
          <t>U-75526f</t>
        </is>
      </c>
      <c r="B7856" s="41" t="n">
        <v>44986</v>
      </c>
      <c r="C7856" t="n">
        <v>9</v>
      </c>
      <c r="D7856" t="n">
        <v>0</v>
      </c>
    </row>
    <row r="7857">
      <c r="A7857" t="inlineStr">
        <is>
          <t>U-77604f</t>
        </is>
      </c>
      <c r="B7857" s="41" t="n">
        <v>45017</v>
      </c>
      <c r="C7857" t="n">
        <v>10</v>
      </c>
      <c r="D7857" t="n">
        <v>1</v>
      </c>
    </row>
    <row r="7858">
      <c r="A7858" t="inlineStr">
        <is>
          <t>U-5bf135</t>
        </is>
      </c>
      <c r="B7858" s="41" t="n">
        <v>45383</v>
      </c>
      <c r="C7858" t="n">
        <v>12</v>
      </c>
      <c r="D7858" t="n">
        <v>2</v>
      </c>
    </row>
    <row r="7859">
      <c r="A7859" t="inlineStr">
        <is>
          <t>U-ebd526</t>
        </is>
      </c>
      <c r="B7859" s="41" t="n">
        <v>44927</v>
      </c>
      <c r="C7859" t="n">
        <v>8</v>
      </c>
      <c r="D7859" t="n">
        <v>0</v>
      </c>
    </row>
    <row r="7860">
      <c r="A7860" t="inlineStr">
        <is>
          <t>U-566772</t>
        </is>
      </c>
      <c r="B7860" s="41" t="n">
        <v>44927</v>
      </c>
      <c r="C7860" t="n">
        <v>14</v>
      </c>
      <c r="D7860" t="n">
        <v>0</v>
      </c>
    </row>
    <row r="7861">
      <c r="A7861" t="inlineStr">
        <is>
          <t>U-c68592</t>
        </is>
      </c>
      <c r="B7861" s="41" t="n">
        <v>45566</v>
      </c>
      <c r="C7861" t="n">
        <v>8</v>
      </c>
      <c r="D7861" t="n">
        <v>0</v>
      </c>
    </row>
    <row r="7862">
      <c r="A7862" t="inlineStr">
        <is>
          <t>U-ae193b</t>
        </is>
      </c>
      <c r="B7862" s="41" t="n">
        <v>45323</v>
      </c>
      <c r="C7862" t="n">
        <v>9</v>
      </c>
      <c r="D7862" t="n">
        <v>0</v>
      </c>
    </row>
    <row r="7863">
      <c r="A7863" t="inlineStr">
        <is>
          <t>U-4e02d2</t>
        </is>
      </c>
      <c r="B7863" s="41" t="n">
        <v>45597</v>
      </c>
      <c r="C7863" t="n">
        <v>12</v>
      </c>
      <c r="D7863" t="n">
        <v>1</v>
      </c>
    </row>
    <row r="7864">
      <c r="A7864" t="inlineStr">
        <is>
          <t>U-5cf5b6</t>
        </is>
      </c>
      <c r="B7864" s="41" t="n">
        <v>45292</v>
      </c>
      <c r="C7864" t="n">
        <v>11</v>
      </c>
      <c r="D7864" t="n">
        <v>0</v>
      </c>
    </row>
    <row r="7865">
      <c r="A7865" t="inlineStr">
        <is>
          <t>U-2a251d</t>
        </is>
      </c>
      <c r="B7865" s="41" t="n">
        <v>45536</v>
      </c>
      <c r="C7865" t="n">
        <v>15</v>
      </c>
      <c r="D7865" t="n">
        <v>0</v>
      </c>
    </row>
    <row r="7866">
      <c r="A7866" t="inlineStr">
        <is>
          <t>U-cb379c</t>
        </is>
      </c>
      <c r="B7866" s="41" t="n">
        <v>45261</v>
      </c>
      <c r="C7866" t="n">
        <v>10</v>
      </c>
      <c r="D7866" t="n">
        <v>2</v>
      </c>
    </row>
    <row r="7867">
      <c r="A7867" t="inlineStr">
        <is>
          <t>U-f9a427</t>
        </is>
      </c>
      <c r="B7867" s="41" t="n">
        <v>45139</v>
      </c>
      <c r="C7867" t="n">
        <v>10</v>
      </c>
      <c r="D7867" t="n">
        <v>0</v>
      </c>
    </row>
    <row r="7868">
      <c r="A7868" t="inlineStr">
        <is>
          <t>U-7db377</t>
        </is>
      </c>
      <c r="B7868" s="41" t="n">
        <v>45505</v>
      </c>
      <c r="C7868" t="n">
        <v>8</v>
      </c>
      <c r="D7868" t="n">
        <v>0</v>
      </c>
    </row>
    <row r="7869">
      <c r="A7869" t="inlineStr">
        <is>
          <t>U-c6f08e</t>
        </is>
      </c>
      <c r="B7869" s="41" t="n">
        <v>44927</v>
      </c>
      <c r="C7869" t="n">
        <v>12</v>
      </c>
      <c r="D7869" t="n">
        <v>2</v>
      </c>
    </row>
    <row r="7870">
      <c r="A7870" t="inlineStr">
        <is>
          <t>U-8a2722</t>
        </is>
      </c>
      <c r="B7870" s="41" t="n">
        <v>45474</v>
      </c>
      <c r="C7870" t="n">
        <v>10</v>
      </c>
      <c r="D7870" t="n">
        <v>0</v>
      </c>
    </row>
    <row r="7871">
      <c r="A7871" t="inlineStr">
        <is>
          <t>U-3855ff</t>
        </is>
      </c>
      <c r="B7871" s="41" t="n">
        <v>45352</v>
      </c>
      <c r="C7871" t="n">
        <v>13</v>
      </c>
      <c r="D7871" t="n">
        <v>0</v>
      </c>
    </row>
    <row r="7872">
      <c r="A7872" t="inlineStr">
        <is>
          <t>U-977f20</t>
        </is>
      </c>
      <c r="B7872" s="41" t="n">
        <v>45108</v>
      </c>
      <c r="C7872" t="n">
        <v>8</v>
      </c>
      <c r="D7872" t="n">
        <v>0</v>
      </c>
    </row>
    <row r="7873">
      <c r="A7873" t="inlineStr">
        <is>
          <t>U-8efd37</t>
        </is>
      </c>
      <c r="B7873" s="41" t="n">
        <v>45261</v>
      </c>
      <c r="C7873" t="n">
        <v>8</v>
      </c>
      <c r="D7873" t="n">
        <v>0</v>
      </c>
    </row>
    <row r="7874">
      <c r="A7874" t="inlineStr">
        <is>
          <t>U-775113</t>
        </is>
      </c>
      <c r="B7874" s="41" t="n">
        <v>45170</v>
      </c>
      <c r="C7874" t="n">
        <v>12</v>
      </c>
      <c r="D7874" t="n">
        <v>0</v>
      </c>
    </row>
    <row r="7875">
      <c r="A7875" t="inlineStr">
        <is>
          <t>U-8645bf</t>
        </is>
      </c>
      <c r="B7875" s="41" t="n">
        <v>45108</v>
      </c>
      <c r="C7875" t="n">
        <v>13</v>
      </c>
      <c r="D7875" t="n">
        <v>0</v>
      </c>
    </row>
    <row r="7876">
      <c r="A7876" t="inlineStr">
        <is>
          <t>U-0cdb61</t>
        </is>
      </c>
      <c r="B7876" s="41" t="n">
        <v>45536</v>
      </c>
      <c r="C7876" t="n">
        <v>14</v>
      </c>
      <c r="D7876" t="n">
        <v>0</v>
      </c>
    </row>
    <row r="7877">
      <c r="A7877" t="inlineStr">
        <is>
          <t>U-775a7f</t>
        </is>
      </c>
      <c r="B7877" s="41" t="n">
        <v>45566</v>
      </c>
      <c r="C7877" t="n">
        <v>10</v>
      </c>
      <c r="D7877" t="n">
        <v>0</v>
      </c>
    </row>
    <row r="7878">
      <c r="A7878" t="inlineStr">
        <is>
          <t>U-5de2fc</t>
        </is>
      </c>
      <c r="B7878" s="41" t="n">
        <v>45323</v>
      </c>
      <c r="C7878" t="n">
        <v>9</v>
      </c>
      <c r="D7878" t="n">
        <v>0</v>
      </c>
    </row>
    <row r="7879">
      <c r="A7879" t="inlineStr">
        <is>
          <t>U-a116d9</t>
        </is>
      </c>
      <c r="B7879" s="41" t="n">
        <v>45261</v>
      </c>
      <c r="C7879" t="n">
        <v>11</v>
      </c>
      <c r="D7879" t="n">
        <v>0</v>
      </c>
    </row>
    <row r="7880">
      <c r="A7880" t="inlineStr">
        <is>
          <t>U-a4d50c</t>
        </is>
      </c>
      <c r="B7880" s="41" t="n">
        <v>45597</v>
      </c>
      <c r="C7880" t="n">
        <v>6</v>
      </c>
      <c r="D7880" t="n">
        <v>2</v>
      </c>
    </row>
    <row r="7881">
      <c r="A7881" t="inlineStr">
        <is>
          <t>U-7db5cd</t>
        </is>
      </c>
      <c r="B7881" s="41" t="n">
        <v>45139</v>
      </c>
      <c r="C7881" t="n">
        <v>10</v>
      </c>
      <c r="D7881" t="n">
        <v>0</v>
      </c>
    </row>
    <row r="7882">
      <c r="A7882" t="inlineStr">
        <is>
          <t>U-648833</t>
        </is>
      </c>
      <c r="B7882" s="41" t="n">
        <v>45474</v>
      </c>
      <c r="C7882" t="n">
        <v>10</v>
      </c>
      <c r="D7882" t="n">
        <v>0</v>
      </c>
    </row>
    <row r="7883">
      <c r="A7883" t="inlineStr">
        <is>
          <t>U-01a4be</t>
        </is>
      </c>
      <c r="B7883" s="41" t="n">
        <v>45444</v>
      </c>
      <c r="C7883" t="n">
        <v>16</v>
      </c>
      <c r="D7883" t="n">
        <v>0</v>
      </c>
    </row>
    <row r="7884">
      <c r="A7884" t="inlineStr">
        <is>
          <t>U-970502</t>
        </is>
      </c>
      <c r="B7884" s="41" t="n">
        <v>45505</v>
      </c>
      <c r="C7884" t="n">
        <v>8</v>
      </c>
      <c r="D7884" t="n">
        <v>0</v>
      </c>
    </row>
    <row r="7885">
      <c r="A7885" t="inlineStr">
        <is>
          <t>U-42320a</t>
        </is>
      </c>
      <c r="B7885" s="41" t="n">
        <v>44958</v>
      </c>
      <c r="C7885" t="n">
        <v>10</v>
      </c>
      <c r="D7885" t="n">
        <v>0</v>
      </c>
    </row>
    <row r="7886">
      <c r="A7886" t="inlineStr">
        <is>
          <t>U-75acfc</t>
        </is>
      </c>
      <c r="B7886" s="41" t="n">
        <v>44958</v>
      </c>
      <c r="C7886" t="n">
        <v>8</v>
      </c>
      <c r="D7886" t="n">
        <v>1</v>
      </c>
    </row>
    <row r="7887">
      <c r="A7887" t="inlineStr">
        <is>
          <t>U-ad1847</t>
        </is>
      </c>
      <c r="B7887" s="41" t="n">
        <v>44958</v>
      </c>
      <c r="C7887" t="n">
        <v>8</v>
      </c>
      <c r="D7887" t="n">
        <v>0</v>
      </c>
    </row>
    <row r="7888">
      <c r="A7888" t="inlineStr">
        <is>
          <t>U-adb28f</t>
        </is>
      </c>
      <c r="B7888" s="41" t="n">
        <v>45505</v>
      </c>
      <c r="C7888" t="n">
        <v>7</v>
      </c>
      <c r="D7888" t="n">
        <v>0</v>
      </c>
    </row>
    <row r="7889">
      <c r="A7889" t="inlineStr">
        <is>
          <t>U-938bde</t>
        </is>
      </c>
      <c r="B7889" s="41" t="n">
        <v>45444</v>
      </c>
      <c r="C7889" t="n">
        <v>7</v>
      </c>
      <c r="D7889" t="n">
        <v>0</v>
      </c>
    </row>
    <row r="7890">
      <c r="A7890" t="inlineStr">
        <is>
          <t>U-c153b8</t>
        </is>
      </c>
      <c r="B7890" s="41" t="n">
        <v>45108</v>
      </c>
      <c r="C7890" t="n">
        <v>10</v>
      </c>
      <c r="D7890" t="n">
        <v>0</v>
      </c>
    </row>
    <row r="7891">
      <c r="A7891" t="inlineStr">
        <is>
          <t>U-1594ef</t>
        </is>
      </c>
      <c r="B7891" s="41" t="n">
        <v>45078</v>
      </c>
      <c r="C7891" t="n">
        <v>14</v>
      </c>
      <c r="D7891" t="n">
        <v>1</v>
      </c>
    </row>
    <row r="7892">
      <c r="A7892" t="inlineStr">
        <is>
          <t>U-a09d00</t>
        </is>
      </c>
      <c r="B7892" s="41" t="n">
        <v>44927</v>
      </c>
      <c r="C7892" t="n">
        <v>12</v>
      </c>
      <c r="D7892" t="n">
        <v>0</v>
      </c>
    </row>
    <row r="7893">
      <c r="A7893" t="inlineStr">
        <is>
          <t>U-58500d</t>
        </is>
      </c>
      <c r="B7893" s="41" t="n">
        <v>45505</v>
      </c>
      <c r="C7893" t="n">
        <v>10</v>
      </c>
      <c r="D7893" t="n">
        <v>0</v>
      </c>
    </row>
    <row r="7894">
      <c r="A7894" t="inlineStr">
        <is>
          <t>U-31e710</t>
        </is>
      </c>
      <c r="B7894" s="41" t="n">
        <v>45566</v>
      </c>
      <c r="C7894" t="n">
        <v>8</v>
      </c>
      <c r="D7894" t="n">
        <v>0</v>
      </c>
    </row>
    <row r="7895">
      <c r="A7895" t="inlineStr">
        <is>
          <t>U-c85a5f</t>
        </is>
      </c>
      <c r="B7895" s="41" t="n">
        <v>44986</v>
      </c>
      <c r="C7895" t="n">
        <v>11</v>
      </c>
      <c r="D7895" t="n">
        <v>0</v>
      </c>
    </row>
    <row r="7896">
      <c r="A7896" t="inlineStr">
        <is>
          <t>U-9ee10f</t>
        </is>
      </c>
      <c r="B7896" s="41" t="n">
        <v>45323</v>
      </c>
      <c r="C7896" t="n">
        <v>12</v>
      </c>
      <c r="D7896" t="n">
        <v>0</v>
      </c>
    </row>
    <row r="7897">
      <c r="A7897" t="inlineStr">
        <is>
          <t>U-c5f37a</t>
        </is>
      </c>
      <c r="B7897" s="41" t="n">
        <v>45323</v>
      </c>
      <c r="C7897" t="n">
        <v>9</v>
      </c>
      <c r="D7897" t="n">
        <v>0</v>
      </c>
    </row>
    <row r="7898">
      <c r="A7898" t="inlineStr">
        <is>
          <t>U-50b626</t>
        </is>
      </c>
      <c r="B7898" s="41" t="n">
        <v>45352</v>
      </c>
      <c r="C7898" t="n">
        <v>8</v>
      </c>
      <c r="D7898" t="n">
        <v>0</v>
      </c>
    </row>
    <row r="7899">
      <c r="A7899" t="inlineStr">
        <is>
          <t>U-ea7798</t>
        </is>
      </c>
      <c r="B7899" s="41" t="n">
        <v>45597</v>
      </c>
      <c r="C7899" t="n">
        <v>11</v>
      </c>
      <c r="D7899" t="n">
        <v>0</v>
      </c>
    </row>
    <row r="7900">
      <c r="A7900" t="inlineStr">
        <is>
          <t>U-a6b468</t>
        </is>
      </c>
      <c r="B7900" s="41" t="n">
        <v>44986</v>
      </c>
      <c r="C7900" t="n">
        <v>12</v>
      </c>
      <c r="D7900" t="n">
        <v>0</v>
      </c>
    </row>
    <row r="7901">
      <c r="A7901" t="inlineStr">
        <is>
          <t>U-08a329</t>
        </is>
      </c>
      <c r="B7901" s="41" t="n">
        <v>45139</v>
      </c>
      <c r="C7901" t="n">
        <v>11</v>
      </c>
      <c r="D7901" t="n">
        <v>0</v>
      </c>
    </row>
    <row r="7902">
      <c r="A7902" t="inlineStr">
        <is>
          <t>U-05ecb5</t>
        </is>
      </c>
      <c r="B7902" s="41" t="n">
        <v>45261</v>
      </c>
      <c r="C7902" t="n">
        <v>4</v>
      </c>
      <c r="D7902" t="n">
        <v>0</v>
      </c>
    </row>
    <row r="7903">
      <c r="A7903" t="inlineStr">
        <is>
          <t>U-30e273</t>
        </is>
      </c>
      <c r="B7903" s="41" t="n">
        <v>45627</v>
      </c>
      <c r="C7903" t="n">
        <v>13</v>
      </c>
      <c r="D7903" t="n">
        <v>2</v>
      </c>
    </row>
    <row r="7904">
      <c r="A7904" t="inlineStr">
        <is>
          <t>U-9357cc</t>
        </is>
      </c>
      <c r="B7904" s="41" t="n">
        <v>45017</v>
      </c>
      <c r="C7904" t="n">
        <v>7</v>
      </c>
      <c r="D7904" t="n">
        <v>0</v>
      </c>
    </row>
    <row r="7905">
      <c r="A7905" t="inlineStr">
        <is>
          <t>U-a55854</t>
        </is>
      </c>
      <c r="B7905" s="41" t="n">
        <v>44986</v>
      </c>
      <c r="C7905" t="n">
        <v>7</v>
      </c>
      <c r="D7905" t="n">
        <v>0</v>
      </c>
    </row>
    <row r="7906">
      <c r="A7906" t="inlineStr">
        <is>
          <t>U-b1b35f</t>
        </is>
      </c>
      <c r="B7906" s="41" t="n">
        <v>45139</v>
      </c>
      <c r="C7906" t="n">
        <v>10</v>
      </c>
      <c r="D7906" t="n">
        <v>0</v>
      </c>
    </row>
    <row r="7907">
      <c r="A7907" t="inlineStr">
        <is>
          <t>U-27cdec</t>
        </is>
      </c>
      <c r="B7907" s="41" t="n">
        <v>45078</v>
      </c>
      <c r="C7907" t="n">
        <v>13</v>
      </c>
      <c r="D7907" t="n">
        <v>2</v>
      </c>
    </row>
    <row r="7908">
      <c r="A7908" t="inlineStr">
        <is>
          <t>U-f0e223</t>
        </is>
      </c>
      <c r="B7908" s="41" t="n">
        <v>45413</v>
      </c>
      <c r="C7908" t="n">
        <v>10</v>
      </c>
      <c r="D7908" t="n">
        <v>0</v>
      </c>
    </row>
    <row r="7909">
      <c r="A7909" t="inlineStr">
        <is>
          <t>U-82e721</t>
        </is>
      </c>
      <c r="B7909" s="41" t="n">
        <v>45292</v>
      </c>
      <c r="C7909" t="n">
        <v>11</v>
      </c>
      <c r="D7909" t="n">
        <v>0</v>
      </c>
    </row>
    <row r="7910">
      <c r="A7910" t="inlineStr">
        <is>
          <t>U-47c5f6</t>
        </is>
      </c>
      <c r="B7910" s="41" t="n">
        <v>45474</v>
      </c>
      <c r="C7910" t="n">
        <v>6</v>
      </c>
      <c r="D7910" t="n">
        <v>2</v>
      </c>
    </row>
    <row r="7911">
      <c r="A7911" t="inlineStr">
        <is>
          <t>U-90c09b</t>
        </is>
      </c>
      <c r="B7911" s="41" t="n">
        <v>45078</v>
      </c>
      <c r="C7911" t="n">
        <v>9</v>
      </c>
      <c r="D7911" t="n">
        <v>0</v>
      </c>
    </row>
    <row r="7912">
      <c r="A7912" t="inlineStr">
        <is>
          <t>U-347e12</t>
        </is>
      </c>
      <c r="B7912" s="41" t="n">
        <v>45323</v>
      </c>
      <c r="C7912" t="n">
        <v>8</v>
      </c>
      <c r="D7912" t="n">
        <v>0</v>
      </c>
    </row>
    <row r="7913">
      <c r="A7913" t="inlineStr">
        <is>
          <t>U-3d2dbc</t>
        </is>
      </c>
      <c r="B7913" s="41" t="n">
        <v>45047</v>
      </c>
      <c r="C7913" t="n">
        <v>12</v>
      </c>
      <c r="D7913" t="n">
        <v>0</v>
      </c>
    </row>
    <row r="7914">
      <c r="A7914" t="inlineStr">
        <is>
          <t>U-b81971</t>
        </is>
      </c>
      <c r="B7914" s="41" t="n">
        <v>45200</v>
      </c>
      <c r="C7914" t="n">
        <v>11</v>
      </c>
      <c r="D7914" t="n">
        <v>4</v>
      </c>
    </row>
    <row r="7915">
      <c r="A7915" t="inlineStr">
        <is>
          <t>U-d3985f</t>
        </is>
      </c>
      <c r="B7915" s="41" t="n">
        <v>45292</v>
      </c>
      <c r="C7915" t="n">
        <v>11</v>
      </c>
      <c r="D7915" t="n">
        <v>0</v>
      </c>
    </row>
    <row r="7916">
      <c r="A7916" t="inlineStr">
        <is>
          <t>U-dc7f6a</t>
        </is>
      </c>
      <c r="B7916" s="41" t="n">
        <v>45352</v>
      </c>
      <c r="C7916" t="n">
        <v>10</v>
      </c>
      <c r="D7916" t="n">
        <v>0</v>
      </c>
    </row>
    <row r="7917">
      <c r="A7917" t="inlineStr">
        <is>
          <t>U-d245ac</t>
        </is>
      </c>
      <c r="B7917" s="41" t="n">
        <v>45383</v>
      </c>
      <c r="C7917" t="n">
        <v>6</v>
      </c>
      <c r="D7917" t="n">
        <v>0</v>
      </c>
    </row>
    <row r="7918">
      <c r="A7918" t="inlineStr">
        <is>
          <t>U-6fe8af</t>
        </is>
      </c>
      <c r="B7918" s="41" t="n">
        <v>44986</v>
      </c>
      <c r="C7918" t="n">
        <v>9</v>
      </c>
      <c r="D7918" t="n">
        <v>1</v>
      </c>
    </row>
    <row r="7919">
      <c r="A7919" t="inlineStr">
        <is>
          <t>U-4402af</t>
        </is>
      </c>
      <c r="B7919" s="41" t="n">
        <v>45047</v>
      </c>
      <c r="C7919" t="n">
        <v>6</v>
      </c>
      <c r="D7919" t="n">
        <v>0</v>
      </c>
    </row>
    <row r="7920">
      <c r="A7920" t="inlineStr">
        <is>
          <t>U-a6bebb</t>
        </is>
      </c>
      <c r="B7920" s="41" t="n">
        <v>45078</v>
      </c>
      <c r="C7920" t="n">
        <v>8</v>
      </c>
      <c r="D7920" t="n">
        <v>1</v>
      </c>
    </row>
    <row r="7921">
      <c r="A7921" t="inlineStr">
        <is>
          <t>U-550d37</t>
        </is>
      </c>
      <c r="B7921" s="41" t="n">
        <v>45597</v>
      </c>
      <c r="C7921" t="n">
        <v>6</v>
      </c>
      <c r="D7921" t="n">
        <v>1</v>
      </c>
    </row>
    <row r="7922">
      <c r="A7922" t="inlineStr">
        <is>
          <t>U-51223c</t>
        </is>
      </c>
      <c r="B7922" s="41" t="n">
        <v>44958</v>
      </c>
      <c r="C7922" t="n">
        <v>5</v>
      </c>
      <c r="D7922" t="n">
        <v>2</v>
      </c>
    </row>
    <row r="7923">
      <c r="A7923" t="inlineStr">
        <is>
          <t>U-7019b4</t>
        </is>
      </c>
      <c r="B7923" s="41" t="n">
        <v>44986</v>
      </c>
      <c r="C7923" t="n">
        <v>7</v>
      </c>
      <c r="D7923" t="n">
        <v>0</v>
      </c>
    </row>
    <row r="7924">
      <c r="A7924" t="inlineStr">
        <is>
          <t>U-8e6116</t>
        </is>
      </c>
      <c r="B7924" s="41" t="n">
        <v>45383</v>
      </c>
      <c r="C7924" t="n">
        <v>9</v>
      </c>
      <c r="D7924" t="n">
        <v>2</v>
      </c>
    </row>
    <row r="7925">
      <c r="A7925" t="inlineStr">
        <is>
          <t>U-2bffdc</t>
        </is>
      </c>
      <c r="B7925" s="41" t="n">
        <v>45566</v>
      </c>
      <c r="C7925" t="n">
        <v>5</v>
      </c>
      <c r="D7925" t="n">
        <v>0</v>
      </c>
    </row>
    <row r="7926">
      <c r="A7926" t="inlineStr">
        <is>
          <t>U-05bd76</t>
        </is>
      </c>
      <c r="B7926" s="41" t="n">
        <v>45383</v>
      </c>
      <c r="C7926" t="n">
        <v>8</v>
      </c>
      <c r="D7926" t="n">
        <v>0</v>
      </c>
    </row>
    <row r="7927">
      <c r="A7927" t="inlineStr">
        <is>
          <t>U-132724</t>
        </is>
      </c>
      <c r="B7927" s="41" t="n">
        <v>45139</v>
      </c>
      <c r="C7927" t="n">
        <v>7</v>
      </c>
      <c r="D7927" t="n">
        <v>1</v>
      </c>
    </row>
    <row r="7928">
      <c r="A7928" t="inlineStr">
        <is>
          <t>U-9e9d1b</t>
        </is>
      </c>
      <c r="B7928" s="41" t="n">
        <v>45566</v>
      </c>
      <c r="C7928" t="n">
        <v>10</v>
      </c>
      <c r="D7928" t="n">
        <v>0</v>
      </c>
    </row>
    <row r="7929">
      <c r="A7929" t="inlineStr">
        <is>
          <t>U-a3e625</t>
        </is>
      </c>
      <c r="B7929" s="41" t="n">
        <v>45536</v>
      </c>
      <c r="C7929" t="n">
        <v>7</v>
      </c>
      <c r="D7929" t="n">
        <v>2</v>
      </c>
    </row>
    <row r="7930">
      <c r="A7930" t="inlineStr">
        <is>
          <t>U-c92fb2</t>
        </is>
      </c>
      <c r="B7930" s="41" t="n">
        <v>45536</v>
      </c>
      <c r="C7930" t="n">
        <v>11</v>
      </c>
      <c r="D7930" t="n">
        <v>0</v>
      </c>
    </row>
    <row r="7931">
      <c r="A7931" t="inlineStr">
        <is>
          <t>U-988616</t>
        </is>
      </c>
      <c r="B7931" s="41" t="n">
        <v>45444</v>
      </c>
      <c r="C7931" t="n">
        <v>8</v>
      </c>
      <c r="D7931" t="n">
        <v>4</v>
      </c>
    </row>
    <row r="7932">
      <c r="A7932" t="inlineStr">
        <is>
          <t>U-046e7f</t>
        </is>
      </c>
      <c r="B7932" s="41" t="n">
        <v>45231</v>
      </c>
      <c r="C7932" t="n">
        <v>10</v>
      </c>
      <c r="D7932" t="n">
        <v>3</v>
      </c>
    </row>
    <row r="7933">
      <c r="A7933" t="inlineStr">
        <is>
          <t>U-6b4c12</t>
        </is>
      </c>
      <c r="B7933" s="41" t="n">
        <v>45474</v>
      </c>
      <c r="C7933" t="n">
        <v>8</v>
      </c>
      <c r="D7933" t="n">
        <v>2</v>
      </c>
    </row>
    <row r="7934">
      <c r="A7934" t="inlineStr">
        <is>
          <t>U-39332d</t>
        </is>
      </c>
      <c r="B7934" s="41" t="n">
        <v>45139</v>
      </c>
      <c r="C7934" t="n">
        <v>10</v>
      </c>
      <c r="D7934" t="n">
        <v>0</v>
      </c>
    </row>
    <row r="7935">
      <c r="A7935" t="inlineStr">
        <is>
          <t>U-c23bb4</t>
        </is>
      </c>
      <c r="B7935" s="41" t="n">
        <v>44927</v>
      </c>
      <c r="C7935" t="n">
        <v>12</v>
      </c>
      <c r="D7935" t="n">
        <v>1</v>
      </c>
    </row>
    <row r="7936">
      <c r="A7936" t="inlineStr">
        <is>
          <t>U-44a1a9</t>
        </is>
      </c>
      <c r="B7936" s="41" t="n">
        <v>44927</v>
      </c>
      <c r="C7936" t="n">
        <v>10</v>
      </c>
      <c r="D7936" t="n">
        <v>1</v>
      </c>
    </row>
    <row r="7937">
      <c r="A7937" t="inlineStr">
        <is>
          <t>U-60efab</t>
        </is>
      </c>
      <c r="B7937" s="41" t="n">
        <v>44927</v>
      </c>
      <c r="C7937" t="n">
        <v>8</v>
      </c>
      <c r="D7937" t="n">
        <v>0</v>
      </c>
    </row>
    <row r="7938">
      <c r="A7938" t="inlineStr">
        <is>
          <t>U-ff65f5</t>
        </is>
      </c>
      <c r="B7938" s="41" t="n">
        <v>45261</v>
      </c>
      <c r="C7938" t="n">
        <v>13</v>
      </c>
      <c r="D7938" t="n">
        <v>2</v>
      </c>
    </row>
    <row r="7939">
      <c r="A7939" t="inlineStr">
        <is>
          <t>U-8a61b2</t>
        </is>
      </c>
      <c r="B7939" s="41" t="n">
        <v>45261</v>
      </c>
      <c r="C7939" t="n">
        <v>15</v>
      </c>
      <c r="D7939" t="n">
        <v>0</v>
      </c>
    </row>
    <row r="7940">
      <c r="A7940" t="inlineStr">
        <is>
          <t>U-5eec4e</t>
        </is>
      </c>
      <c r="B7940" s="41" t="n">
        <v>45627</v>
      </c>
      <c r="C7940" t="n">
        <v>5</v>
      </c>
      <c r="D7940" t="n">
        <v>3</v>
      </c>
    </row>
    <row r="7941">
      <c r="A7941" t="inlineStr">
        <is>
          <t>U-573055</t>
        </is>
      </c>
      <c r="B7941" s="41" t="n">
        <v>45444</v>
      </c>
      <c r="C7941" t="n">
        <v>5</v>
      </c>
      <c r="D7941" t="n">
        <v>2</v>
      </c>
    </row>
    <row r="7942">
      <c r="A7942" t="inlineStr">
        <is>
          <t>U-8fee3b</t>
        </is>
      </c>
      <c r="B7942" s="41" t="n">
        <v>45017</v>
      </c>
      <c r="C7942" t="n">
        <v>7</v>
      </c>
      <c r="D7942" t="n">
        <v>1</v>
      </c>
    </row>
    <row r="7943">
      <c r="A7943" t="inlineStr">
        <is>
          <t>U-f4a8f4</t>
        </is>
      </c>
      <c r="B7943" s="41" t="n">
        <v>44958</v>
      </c>
      <c r="C7943" t="n">
        <v>2</v>
      </c>
      <c r="D7943" t="n">
        <v>0</v>
      </c>
    </row>
    <row r="7944">
      <c r="A7944" t="inlineStr">
        <is>
          <t>U-2e1337</t>
        </is>
      </c>
      <c r="B7944" s="41" t="n">
        <v>45078</v>
      </c>
      <c r="C7944" t="n">
        <v>15</v>
      </c>
      <c r="D7944" t="n">
        <v>0</v>
      </c>
    </row>
    <row r="7945">
      <c r="A7945" t="inlineStr">
        <is>
          <t>U-0e7dda</t>
        </is>
      </c>
      <c r="B7945" s="41" t="n">
        <v>45323</v>
      </c>
      <c r="C7945" t="n">
        <v>16</v>
      </c>
      <c r="D7945" t="n">
        <v>0</v>
      </c>
    </row>
    <row r="7946">
      <c r="A7946" t="inlineStr">
        <is>
          <t>U-ff88ac</t>
        </is>
      </c>
      <c r="B7946" s="41" t="n">
        <v>45474</v>
      </c>
      <c r="C7946" t="n">
        <v>11</v>
      </c>
      <c r="D7946" t="n">
        <v>0</v>
      </c>
    </row>
    <row r="7947">
      <c r="A7947" t="inlineStr">
        <is>
          <t>U-03cb24</t>
        </is>
      </c>
      <c r="B7947" s="41" t="n">
        <v>45566</v>
      </c>
      <c r="C7947" t="n">
        <v>10</v>
      </c>
      <c r="D7947" t="n">
        <v>1</v>
      </c>
    </row>
    <row r="7948">
      <c r="A7948" t="inlineStr">
        <is>
          <t>U-eb37e8</t>
        </is>
      </c>
      <c r="B7948" s="41" t="n">
        <v>45627</v>
      </c>
      <c r="C7948" t="n">
        <v>6</v>
      </c>
      <c r="D7948" t="n">
        <v>0</v>
      </c>
    </row>
    <row r="7949">
      <c r="A7949" t="inlineStr">
        <is>
          <t>U-9a1191</t>
        </is>
      </c>
      <c r="B7949" s="41" t="n">
        <v>45078</v>
      </c>
      <c r="C7949" t="n">
        <v>16</v>
      </c>
      <c r="D7949" t="n">
        <v>0</v>
      </c>
    </row>
    <row r="7950">
      <c r="A7950" t="inlineStr">
        <is>
          <t>U-f23952</t>
        </is>
      </c>
      <c r="B7950" s="41" t="n">
        <v>45231</v>
      </c>
      <c r="C7950" t="n">
        <v>12</v>
      </c>
      <c r="D7950" t="n">
        <v>0</v>
      </c>
    </row>
    <row r="7951">
      <c r="A7951" t="inlineStr">
        <is>
          <t>U-8ffe41</t>
        </is>
      </c>
      <c r="B7951" s="41" t="n">
        <v>45323</v>
      </c>
      <c r="C7951" t="n">
        <v>10</v>
      </c>
      <c r="D7951" t="n">
        <v>0</v>
      </c>
    </row>
    <row r="7952">
      <c r="A7952" t="inlineStr">
        <is>
          <t>U-d795a0</t>
        </is>
      </c>
      <c r="B7952" s="41" t="n">
        <v>45047</v>
      </c>
      <c r="C7952" t="n">
        <v>11</v>
      </c>
      <c r="D7952" t="n">
        <v>0</v>
      </c>
    </row>
    <row r="7953">
      <c r="A7953" t="inlineStr">
        <is>
          <t>U-5f4a49</t>
        </is>
      </c>
      <c r="B7953" s="41" t="n">
        <v>45352</v>
      </c>
      <c r="C7953" t="n">
        <v>5</v>
      </c>
      <c r="D7953" t="n">
        <v>3</v>
      </c>
    </row>
    <row r="7954">
      <c r="A7954" t="inlineStr">
        <is>
          <t>U-fbdc4f</t>
        </is>
      </c>
      <c r="B7954" s="41" t="n">
        <v>45017</v>
      </c>
      <c r="C7954" t="n">
        <v>17</v>
      </c>
      <c r="D7954" t="n">
        <v>0</v>
      </c>
    </row>
    <row r="7955">
      <c r="A7955" t="inlineStr">
        <is>
          <t>U-5a9c4c</t>
        </is>
      </c>
      <c r="B7955" s="41" t="n">
        <v>45017</v>
      </c>
      <c r="C7955" t="n">
        <v>9</v>
      </c>
      <c r="D7955" t="n">
        <v>0</v>
      </c>
    </row>
    <row r="7956">
      <c r="A7956" t="inlineStr">
        <is>
          <t>U-0ae049</t>
        </is>
      </c>
      <c r="B7956" s="41" t="n">
        <v>45139</v>
      </c>
      <c r="C7956" t="n">
        <v>6</v>
      </c>
      <c r="D7956" t="n">
        <v>0</v>
      </c>
    </row>
    <row r="7957">
      <c r="A7957" t="inlineStr">
        <is>
          <t>U-afaae5</t>
        </is>
      </c>
      <c r="B7957" s="41" t="n">
        <v>45261</v>
      </c>
      <c r="C7957" t="n">
        <v>13</v>
      </c>
      <c r="D7957" t="n">
        <v>3</v>
      </c>
    </row>
    <row r="7958">
      <c r="A7958" t="inlineStr">
        <is>
          <t>U-d5e7db</t>
        </is>
      </c>
      <c r="B7958" s="41" t="n">
        <v>45108</v>
      </c>
      <c r="C7958" t="n">
        <v>9</v>
      </c>
      <c r="D7958" t="n">
        <v>0</v>
      </c>
    </row>
    <row r="7959">
      <c r="A7959" t="inlineStr">
        <is>
          <t>U-ded788</t>
        </is>
      </c>
      <c r="B7959" s="41" t="n">
        <v>44927</v>
      </c>
      <c r="C7959" t="n">
        <v>14</v>
      </c>
      <c r="D7959" t="n">
        <v>0</v>
      </c>
    </row>
    <row r="7960">
      <c r="A7960" t="inlineStr">
        <is>
          <t>U-f9c780</t>
        </is>
      </c>
      <c r="B7960" s="41" t="n">
        <v>45444</v>
      </c>
      <c r="C7960" t="n">
        <v>12</v>
      </c>
      <c r="D7960" t="n">
        <v>0</v>
      </c>
    </row>
    <row r="7961">
      <c r="A7961" t="inlineStr">
        <is>
          <t>U-740e37</t>
        </is>
      </c>
      <c r="B7961" s="41" t="n">
        <v>45200</v>
      </c>
      <c r="C7961" t="n">
        <v>15</v>
      </c>
      <c r="D7961" t="n">
        <v>2</v>
      </c>
    </row>
    <row r="7962">
      <c r="A7962" t="inlineStr">
        <is>
          <t>U-c95422</t>
        </is>
      </c>
      <c r="B7962" s="41" t="n">
        <v>45200</v>
      </c>
      <c r="C7962" t="n">
        <v>7</v>
      </c>
      <c r="D7962" t="n">
        <v>0</v>
      </c>
    </row>
    <row r="7963">
      <c r="A7963" t="inlineStr">
        <is>
          <t>U-5e0daf</t>
        </is>
      </c>
      <c r="B7963" s="41" t="n">
        <v>45536</v>
      </c>
      <c r="C7963" t="n">
        <v>9</v>
      </c>
      <c r="D7963" t="n">
        <v>0</v>
      </c>
    </row>
    <row r="7964">
      <c r="A7964" t="inlineStr">
        <is>
          <t>U-c34458</t>
        </is>
      </c>
      <c r="B7964" s="41" t="n">
        <v>45505</v>
      </c>
      <c r="C7964" t="n">
        <v>13</v>
      </c>
      <c r="D7964" t="n">
        <v>1</v>
      </c>
    </row>
    <row r="7965">
      <c r="A7965" t="inlineStr">
        <is>
          <t>U-0c44ca</t>
        </is>
      </c>
      <c r="B7965" s="41" t="n">
        <v>45200</v>
      </c>
      <c r="C7965" t="n">
        <v>9</v>
      </c>
      <c r="D7965" t="n">
        <v>1</v>
      </c>
    </row>
    <row r="7966">
      <c r="A7966" t="inlineStr">
        <is>
          <t>U-1185c5</t>
        </is>
      </c>
      <c r="B7966" s="41" t="n">
        <v>45231</v>
      </c>
      <c r="C7966" t="n">
        <v>9</v>
      </c>
      <c r="D7966" t="n">
        <v>0</v>
      </c>
    </row>
    <row r="7967">
      <c r="A7967" t="inlineStr">
        <is>
          <t>U-8c6ce7</t>
        </is>
      </c>
      <c r="B7967" s="41" t="n">
        <v>45474</v>
      </c>
      <c r="C7967" t="n">
        <v>9</v>
      </c>
      <c r="D7967" t="n">
        <v>0</v>
      </c>
    </row>
    <row r="7968">
      <c r="A7968" t="inlineStr">
        <is>
          <t>U-161c18</t>
        </is>
      </c>
      <c r="B7968" s="41" t="n">
        <v>45413</v>
      </c>
      <c r="C7968" t="n">
        <v>14</v>
      </c>
      <c r="D7968" t="n">
        <v>0</v>
      </c>
    </row>
    <row r="7969">
      <c r="A7969" t="inlineStr">
        <is>
          <t>U-2b6390</t>
        </is>
      </c>
      <c r="B7969" s="41" t="n">
        <v>45017</v>
      </c>
      <c r="C7969" t="n">
        <v>8</v>
      </c>
      <c r="D7969" t="n">
        <v>0</v>
      </c>
    </row>
    <row r="7970">
      <c r="A7970" t="inlineStr">
        <is>
          <t>U-394d3f</t>
        </is>
      </c>
      <c r="B7970" s="41" t="n">
        <v>45139</v>
      </c>
      <c r="C7970" t="n">
        <v>10</v>
      </c>
      <c r="D7970" t="n">
        <v>0</v>
      </c>
    </row>
    <row r="7971">
      <c r="A7971" t="inlineStr">
        <is>
          <t>U-5eb186</t>
        </is>
      </c>
      <c r="B7971" s="41" t="n">
        <v>44927</v>
      </c>
      <c r="C7971" t="n">
        <v>8</v>
      </c>
      <c r="D7971" t="n">
        <v>0</v>
      </c>
    </row>
    <row r="7972">
      <c r="A7972" t="inlineStr">
        <is>
          <t>U-1cd4b5</t>
        </is>
      </c>
      <c r="B7972" s="41" t="n">
        <v>45536</v>
      </c>
      <c r="C7972" t="n">
        <v>10</v>
      </c>
      <c r="D7972" t="n">
        <v>0</v>
      </c>
    </row>
    <row r="7973">
      <c r="A7973" t="inlineStr">
        <is>
          <t>U-41c238</t>
        </is>
      </c>
      <c r="B7973" s="41" t="n">
        <v>45566</v>
      </c>
      <c r="C7973" t="n">
        <v>7</v>
      </c>
      <c r="D7973" t="n">
        <v>0</v>
      </c>
    </row>
    <row r="7974">
      <c r="A7974" t="inlineStr">
        <is>
          <t>U-e35ec9</t>
        </is>
      </c>
      <c r="B7974" s="41" t="n">
        <v>45536</v>
      </c>
      <c r="C7974" t="n">
        <v>8</v>
      </c>
      <c r="D7974" t="n">
        <v>2</v>
      </c>
    </row>
    <row r="7975">
      <c r="A7975" t="inlineStr">
        <is>
          <t>U-2c40b7</t>
        </is>
      </c>
      <c r="B7975" s="41" t="n">
        <v>45047</v>
      </c>
      <c r="C7975" t="n">
        <v>10</v>
      </c>
      <c r="D7975" t="n">
        <v>1</v>
      </c>
    </row>
    <row r="7976">
      <c r="A7976" t="inlineStr">
        <is>
          <t>U-fedcdc</t>
        </is>
      </c>
      <c r="B7976" s="41" t="n">
        <v>45413</v>
      </c>
      <c r="C7976" t="n">
        <v>8</v>
      </c>
      <c r="D7976" t="n">
        <v>0</v>
      </c>
    </row>
    <row r="7977">
      <c r="A7977" t="inlineStr">
        <is>
          <t>U-5dd899</t>
        </is>
      </c>
      <c r="B7977" s="41" t="n">
        <v>45505</v>
      </c>
      <c r="C7977" t="n">
        <v>9</v>
      </c>
      <c r="D7977" t="n">
        <v>0</v>
      </c>
    </row>
    <row r="7978">
      <c r="A7978" t="inlineStr">
        <is>
          <t>U-457a6f</t>
        </is>
      </c>
      <c r="B7978" s="41" t="n">
        <v>45292</v>
      </c>
      <c r="C7978" t="n">
        <v>9</v>
      </c>
      <c r="D7978" t="n">
        <v>0</v>
      </c>
    </row>
    <row r="7979">
      <c r="A7979" t="inlineStr">
        <is>
          <t>U-76e44d</t>
        </is>
      </c>
      <c r="B7979" s="41" t="n">
        <v>45139</v>
      </c>
      <c r="C7979" t="n">
        <v>5</v>
      </c>
      <c r="D7979" t="n">
        <v>3</v>
      </c>
    </row>
    <row r="7980">
      <c r="A7980" t="inlineStr">
        <is>
          <t>U-343205</t>
        </is>
      </c>
      <c r="B7980" s="41" t="n">
        <v>45323</v>
      </c>
      <c r="C7980" t="n">
        <v>16</v>
      </c>
      <c r="D7980" t="n">
        <v>1</v>
      </c>
    </row>
    <row r="7981">
      <c r="A7981" t="inlineStr">
        <is>
          <t>U-154daa</t>
        </is>
      </c>
      <c r="B7981" s="41" t="n">
        <v>45352</v>
      </c>
      <c r="C7981" t="n">
        <v>11</v>
      </c>
      <c r="D7981" t="n">
        <v>0</v>
      </c>
    </row>
    <row r="7982">
      <c r="A7982" t="inlineStr">
        <is>
          <t>U-990259</t>
        </is>
      </c>
      <c r="B7982" s="41" t="n">
        <v>44986</v>
      </c>
      <c r="C7982" t="n">
        <v>8</v>
      </c>
      <c r="D7982" t="n">
        <v>1</v>
      </c>
    </row>
    <row r="7983">
      <c r="A7983" t="inlineStr">
        <is>
          <t>U-66062b</t>
        </is>
      </c>
      <c r="B7983" s="41" t="n">
        <v>44958</v>
      </c>
      <c r="C7983" t="n">
        <v>12</v>
      </c>
      <c r="D7983" t="n">
        <v>0</v>
      </c>
    </row>
    <row r="7984">
      <c r="A7984" t="inlineStr">
        <is>
          <t>U-db4275</t>
        </is>
      </c>
      <c r="B7984" s="41" t="n">
        <v>45474</v>
      </c>
      <c r="C7984" t="n">
        <v>5</v>
      </c>
      <c r="D7984" t="n">
        <v>0</v>
      </c>
    </row>
    <row r="7985">
      <c r="A7985" t="inlineStr">
        <is>
          <t>U-40a21e</t>
        </is>
      </c>
      <c r="B7985" s="41" t="n">
        <v>45566</v>
      </c>
      <c r="C7985" t="n">
        <v>8</v>
      </c>
      <c r="D7985" t="n">
        <v>0</v>
      </c>
    </row>
    <row r="7986">
      <c r="A7986" t="inlineStr">
        <is>
          <t>U-b04e68</t>
        </is>
      </c>
      <c r="B7986" s="41" t="n">
        <v>45108</v>
      </c>
      <c r="C7986" t="n">
        <v>14</v>
      </c>
      <c r="D7986" t="n">
        <v>0</v>
      </c>
    </row>
    <row r="7987">
      <c r="A7987" t="inlineStr">
        <is>
          <t>U-5c0102</t>
        </is>
      </c>
      <c r="B7987" s="41" t="n">
        <v>45323</v>
      </c>
      <c r="C7987" t="n">
        <v>7</v>
      </c>
      <c r="D7987" t="n">
        <v>5</v>
      </c>
    </row>
    <row r="7988">
      <c r="A7988" t="inlineStr">
        <is>
          <t>U-da5bd4</t>
        </is>
      </c>
      <c r="B7988" s="41" t="n">
        <v>45444</v>
      </c>
      <c r="C7988" t="n">
        <v>9</v>
      </c>
      <c r="D7988" t="n">
        <v>0</v>
      </c>
    </row>
    <row r="7989">
      <c r="A7989" t="inlineStr">
        <is>
          <t>U-72764c</t>
        </is>
      </c>
      <c r="B7989" s="41" t="n">
        <v>45352</v>
      </c>
      <c r="C7989" t="n">
        <v>6</v>
      </c>
      <c r="D7989" t="n">
        <v>0</v>
      </c>
    </row>
    <row r="7990">
      <c r="A7990" t="inlineStr">
        <is>
          <t>U-59eead</t>
        </is>
      </c>
      <c r="B7990" s="41" t="n">
        <v>45413</v>
      </c>
      <c r="C7990" t="n">
        <v>13</v>
      </c>
      <c r="D7990" t="n">
        <v>2</v>
      </c>
    </row>
    <row r="7991">
      <c r="A7991" t="inlineStr">
        <is>
          <t>U-ef6578</t>
        </is>
      </c>
      <c r="B7991" s="41" t="n">
        <v>45017</v>
      </c>
      <c r="C7991" t="n">
        <v>12</v>
      </c>
      <c r="D7991" t="n">
        <v>0</v>
      </c>
    </row>
    <row r="7992">
      <c r="A7992" t="inlineStr">
        <is>
          <t>U-9008f0</t>
        </is>
      </c>
      <c r="B7992" s="41" t="n">
        <v>45047</v>
      </c>
      <c r="C7992" t="n">
        <v>5</v>
      </c>
      <c r="D7992" t="n">
        <v>0</v>
      </c>
    </row>
    <row r="7993">
      <c r="A7993" t="inlineStr">
        <is>
          <t>U-ed26e7</t>
        </is>
      </c>
      <c r="B7993" s="41" t="n">
        <v>45200</v>
      </c>
      <c r="C7993" t="n">
        <v>8</v>
      </c>
      <c r="D7993" t="n">
        <v>0</v>
      </c>
    </row>
    <row r="7994">
      <c r="A7994" t="inlineStr">
        <is>
          <t>U-cce25e</t>
        </is>
      </c>
      <c r="B7994" s="41" t="n">
        <v>45200</v>
      </c>
      <c r="C7994" t="n">
        <v>8</v>
      </c>
      <c r="D7994" t="n">
        <v>0</v>
      </c>
    </row>
    <row r="7995">
      <c r="A7995" t="inlineStr">
        <is>
          <t>U-5b906c</t>
        </is>
      </c>
      <c r="B7995" s="41" t="n">
        <v>45536</v>
      </c>
      <c r="C7995" t="n">
        <v>8</v>
      </c>
      <c r="D7995" t="n">
        <v>0</v>
      </c>
    </row>
    <row r="7996">
      <c r="A7996" t="inlineStr">
        <is>
          <t>U-f7d7c6</t>
        </is>
      </c>
      <c r="B7996" s="41" t="n">
        <v>45444</v>
      </c>
      <c r="C7996" t="n">
        <v>7</v>
      </c>
      <c r="D7996" t="n">
        <v>0</v>
      </c>
    </row>
    <row r="7997">
      <c r="A7997" t="inlineStr">
        <is>
          <t>U-ac5255</t>
        </is>
      </c>
      <c r="B7997" s="41" t="n">
        <v>45413</v>
      </c>
      <c r="C7997" t="n">
        <v>13</v>
      </c>
      <c r="D7997" t="n">
        <v>2</v>
      </c>
    </row>
    <row r="7998">
      <c r="A7998" t="inlineStr">
        <is>
          <t>U-5d41c0</t>
        </is>
      </c>
      <c r="B7998" s="41" t="n">
        <v>45261</v>
      </c>
      <c r="C7998" t="n">
        <v>9</v>
      </c>
      <c r="D7998" t="n">
        <v>0</v>
      </c>
    </row>
    <row r="7999">
      <c r="A7999" t="inlineStr">
        <is>
          <t>U-128fc2</t>
        </is>
      </c>
      <c r="B7999" s="41" t="n">
        <v>45474</v>
      </c>
      <c r="C7999" t="n">
        <v>12</v>
      </c>
      <c r="D7999" t="n">
        <v>3</v>
      </c>
    </row>
    <row r="8000">
      <c r="A8000" t="inlineStr">
        <is>
          <t>U-fa3285</t>
        </is>
      </c>
      <c r="B8000" s="41" t="n">
        <v>45231</v>
      </c>
      <c r="C8000" t="n">
        <v>9</v>
      </c>
      <c r="D8000" t="n">
        <v>1</v>
      </c>
    </row>
    <row r="8001">
      <c r="A8001" t="inlineStr">
        <is>
          <t>U-1232c8</t>
        </is>
      </c>
      <c r="B8001" s="41" t="n">
        <v>45078</v>
      </c>
      <c r="C8001" t="n">
        <v>7</v>
      </c>
      <c r="D8001" t="n">
        <v>0</v>
      </c>
    </row>
    <row r="8002">
      <c r="A8002" t="inlineStr">
        <is>
          <t>U-254a06</t>
        </is>
      </c>
      <c r="B8002" s="41" t="n">
        <v>45413</v>
      </c>
      <c r="C8002" t="n">
        <v>10</v>
      </c>
      <c r="D8002" t="n">
        <v>0</v>
      </c>
    </row>
    <row r="8003">
      <c r="A8003" t="inlineStr">
        <is>
          <t>U-18752f</t>
        </is>
      </c>
      <c r="B8003" s="41" t="n">
        <v>45108</v>
      </c>
      <c r="C8003" t="n">
        <v>18</v>
      </c>
      <c r="D8003" t="n">
        <v>0</v>
      </c>
    </row>
    <row r="8004">
      <c r="A8004" t="inlineStr">
        <is>
          <t>U-1369a8</t>
        </is>
      </c>
      <c r="B8004" s="41" t="n">
        <v>45047</v>
      </c>
      <c r="C8004" t="n">
        <v>13</v>
      </c>
      <c r="D8004" t="n">
        <v>0</v>
      </c>
    </row>
    <row r="8005">
      <c r="A8005" t="inlineStr">
        <is>
          <t>U-cf7c45</t>
        </is>
      </c>
      <c r="B8005" s="41" t="n">
        <v>45323</v>
      </c>
      <c r="C8005" t="n">
        <v>17</v>
      </c>
      <c r="D8005" t="n">
        <v>0</v>
      </c>
    </row>
    <row r="8006">
      <c r="A8006" t="inlineStr">
        <is>
          <t>U-bf0c56</t>
        </is>
      </c>
      <c r="B8006" s="41" t="n">
        <v>45170</v>
      </c>
      <c r="C8006" t="n">
        <v>11</v>
      </c>
      <c r="D8006" t="n">
        <v>2</v>
      </c>
    </row>
    <row r="8007">
      <c r="A8007" t="inlineStr">
        <is>
          <t>U-bc6a4b</t>
        </is>
      </c>
      <c r="B8007" s="41" t="n">
        <v>45170</v>
      </c>
      <c r="C8007" t="n">
        <v>16</v>
      </c>
      <c r="D8007" t="n">
        <v>0</v>
      </c>
    </row>
    <row r="8008">
      <c r="A8008" t="inlineStr">
        <is>
          <t>U-a285d7</t>
        </is>
      </c>
      <c r="B8008" s="41" t="n">
        <v>45108</v>
      </c>
      <c r="C8008" t="n">
        <v>9</v>
      </c>
      <c r="D8008" t="n">
        <v>0</v>
      </c>
    </row>
    <row r="8009">
      <c r="A8009" t="inlineStr">
        <is>
          <t>U-00599c</t>
        </is>
      </c>
      <c r="B8009" s="41" t="n">
        <v>45536</v>
      </c>
      <c r="C8009" t="n">
        <v>11</v>
      </c>
      <c r="D8009" t="n">
        <v>3</v>
      </c>
    </row>
    <row r="8010">
      <c r="A8010" t="inlineStr">
        <is>
          <t>U-0d4bd2</t>
        </is>
      </c>
      <c r="B8010" s="41" t="n">
        <v>45017</v>
      </c>
      <c r="C8010" t="n">
        <v>14</v>
      </c>
      <c r="D8010" t="n">
        <v>0</v>
      </c>
    </row>
    <row r="8011">
      <c r="A8011" t="inlineStr">
        <is>
          <t>U-76e20d</t>
        </is>
      </c>
      <c r="B8011" s="41" t="n">
        <v>45413</v>
      </c>
      <c r="C8011" t="n">
        <v>8</v>
      </c>
      <c r="D8011" t="n">
        <v>1</v>
      </c>
    </row>
    <row r="8012">
      <c r="A8012" t="inlineStr">
        <is>
          <t>U-7a05c2</t>
        </is>
      </c>
      <c r="B8012" s="41" t="n">
        <v>45017</v>
      </c>
      <c r="C8012" t="n">
        <v>9</v>
      </c>
      <c r="D8012" t="n">
        <v>1</v>
      </c>
    </row>
    <row r="8013">
      <c r="A8013" t="inlineStr">
        <is>
          <t>U-f9c81a</t>
        </is>
      </c>
      <c r="B8013" s="41" t="n">
        <v>45566</v>
      </c>
      <c r="C8013" t="n">
        <v>5</v>
      </c>
      <c r="D8013" t="n">
        <v>0</v>
      </c>
    </row>
    <row r="8014">
      <c r="A8014" t="inlineStr">
        <is>
          <t>U-1954ca</t>
        </is>
      </c>
      <c r="B8014" s="41" t="n">
        <v>45170</v>
      </c>
      <c r="C8014" t="n">
        <v>11</v>
      </c>
      <c r="D8014" t="n">
        <v>4</v>
      </c>
    </row>
    <row r="8015">
      <c r="A8015" t="inlineStr">
        <is>
          <t>U-64bbb0</t>
        </is>
      </c>
      <c r="B8015" s="41" t="n">
        <v>44927</v>
      </c>
      <c r="C8015" t="n">
        <v>8</v>
      </c>
      <c r="D8015" t="n">
        <v>0</v>
      </c>
    </row>
    <row r="8016">
      <c r="A8016" t="inlineStr">
        <is>
          <t>U-76a5c1</t>
        </is>
      </c>
      <c r="B8016" s="41" t="n">
        <v>45170</v>
      </c>
      <c r="C8016" t="n">
        <v>8</v>
      </c>
      <c r="D8016" t="n">
        <v>0</v>
      </c>
    </row>
    <row r="8017">
      <c r="A8017" t="inlineStr">
        <is>
          <t>U-a81e7c</t>
        </is>
      </c>
      <c r="B8017" s="41" t="n">
        <v>45413</v>
      </c>
      <c r="C8017" t="n">
        <v>11</v>
      </c>
      <c r="D8017" t="n">
        <v>0</v>
      </c>
    </row>
    <row r="8018">
      <c r="A8018" t="inlineStr">
        <is>
          <t>U-558900</t>
        </is>
      </c>
      <c r="B8018" s="41" t="n">
        <v>45474</v>
      </c>
      <c r="C8018" t="n">
        <v>15</v>
      </c>
      <c r="D8018" t="n">
        <v>0</v>
      </c>
    </row>
    <row r="8019">
      <c r="A8019" t="inlineStr">
        <is>
          <t>U-dcab43</t>
        </is>
      </c>
      <c r="B8019" s="41" t="n">
        <v>45017</v>
      </c>
      <c r="C8019" t="n">
        <v>10</v>
      </c>
      <c r="D8019" t="n">
        <v>0</v>
      </c>
    </row>
    <row r="8020">
      <c r="A8020" t="inlineStr">
        <is>
          <t>U-28cac6</t>
        </is>
      </c>
      <c r="B8020" s="41" t="n">
        <v>45047</v>
      </c>
      <c r="C8020" t="n">
        <v>11</v>
      </c>
      <c r="D8020" t="n">
        <v>0</v>
      </c>
    </row>
    <row r="8021">
      <c r="A8021" t="inlineStr">
        <is>
          <t>U-2d7836</t>
        </is>
      </c>
      <c r="B8021" s="41" t="n">
        <v>44958</v>
      </c>
      <c r="C8021" t="n">
        <v>13</v>
      </c>
      <c r="D8021" t="n">
        <v>0</v>
      </c>
    </row>
    <row r="8022">
      <c r="A8022" t="inlineStr">
        <is>
          <t>U-9b9998</t>
        </is>
      </c>
      <c r="B8022" s="41" t="n">
        <v>45108</v>
      </c>
      <c r="C8022" t="n">
        <v>10</v>
      </c>
      <c r="D8022" t="n">
        <v>0</v>
      </c>
    </row>
    <row r="8023">
      <c r="A8023" t="inlineStr">
        <is>
          <t>U-7f1e21</t>
        </is>
      </c>
      <c r="B8023" s="41" t="n">
        <v>45078</v>
      </c>
      <c r="C8023" t="n">
        <v>6</v>
      </c>
      <c r="D8023" t="n">
        <v>0</v>
      </c>
    </row>
    <row r="8024">
      <c r="A8024" t="inlineStr">
        <is>
          <t>U-92b21e</t>
        </is>
      </c>
      <c r="B8024" s="41" t="n">
        <v>45047</v>
      </c>
      <c r="C8024" t="n">
        <v>7</v>
      </c>
      <c r="D8024" t="n">
        <v>0</v>
      </c>
    </row>
    <row r="8025">
      <c r="A8025" t="inlineStr">
        <is>
          <t>U-fc4d34</t>
        </is>
      </c>
      <c r="B8025" s="41" t="n">
        <v>45047</v>
      </c>
      <c r="C8025" t="n">
        <v>9</v>
      </c>
      <c r="D8025" t="n">
        <v>2</v>
      </c>
    </row>
    <row r="8026">
      <c r="A8026" t="inlineStr">
        <is>
          <t>U-d57e1c</t>
        </is>
      </c>
      <c r="B8026" s="41" t="n">
        <v>45292</v>
      </c>
      <c r="C8026" t="n">
        <v>4</v>
      </c>
      <c r="D8026" t="n">
        <v>0</v>
      </c>
    </row>
    <row r="8027">
      <c r="A8027" t="inlineStr">
        <is>
          <t>U-0c03db</t>
        </is>
      </c>
      <c r="B8027" s="41" t="n">
        <v>45413</v>
      </c>
      <c r="C8027" t="n">
        <v>11</v>
      </c>
      <c r="D8027" t="n">
        <v>1</v>
      </c>
    </row>
    <row r="8028">
      <c r="A8028" t="inlineStr">
        <is>
          <t>U-5dc495</t>
        </is>
      </c>
      <c r="B8028" s="41" t="n">
        <v>45323</v>
      </c>
      <c r="C8028" t="n">
        <v>7</v>
      </c>
      <c r="D8028" t="n">
        <v>0</v>
      </c>
    </row>
    <row r="8029">
      <c r="A8029" t="inlineStr">
        <is>
          <t>U-efbdd8</t>
        </is>
      </c>
      <c r="B8029" s="41" t="n">
        <v>45017</v>
      </c>
      <c r="C8029" t="n">
        <v>11</v>
      </c>
      <c r="D8029" t="n">
        <v>2</v>
      </c>
    </row>
    <row r="8030">
      <c r="A8030" t="inlineStr">
        <is>
          <t>U-227e24</t>
        </is>
      </c>
      <c r="B8030" s="41" t="n">
        <v>45566</v>
      </c>
      <c r="C8030" t="n">
        <v>14</v>
      </c>
      <c r="D8030" t="n">
        <v>0</v>
      </c>
    </row>
    <row r="8031">
      <c r="A8031" t="inlineStr">
        <is>
          <t>U-04755b</t>
        </is>
      </c>
      <c r="B8031" s="41" t="n">
        <v>45139</v>
      </c>
      <c r="C8031" t="n">
        <v>11</v>
      </c>
      <c r="D8031" t="n">
        <v>0</v>
      </c>
    </row>
    <row r="8032">
      <c r="A8032" t="inlineStr">
        <is>
          <t>U-87e055</t>
        </is>
      </c>
      <c r="B8032" s="41" t="n">
        <v>45505</v>
      </c>
      <c r="C8032" t="n">
        <v>8</v>
      </c>
      <c r="D8032" t="n">
        <v>2</v>
      </c>
    </row>
    <row r="8033">
      <c r="A8033" t="inlineStr">
        <is>
          <t>U-0d2588</t>
        </is>
      </c>
      <c r="B8033" s="41" t="n">
        <v>45444</v>
      </c>
      <c r="C8033" t="n">
        <v>6</v>
      </c>
      <c r="D8033" t="n">
        <v>0</v>
      </c>
    </row>
    <row r="8034">
      <c r="A8034" t="inlineStr">
        <is>
          <t>U-7075b7</t>
        </is>
      </c>
      <c r="B8034" s="41" t="n">
        <v>45627</v>
      </c>
      <c r="C8034" t="n">
        <v>6</v>
      </c>
      <c r="D8034" t="n">
        <v>0</v>
      </c>
    </row>
    <row r="8035">
      <c r="A8035" t="inlineStr">
        <is>
          <t>U-22af5b</t>
        </is>
      </c>
      <c r="B8035" s="41" t="n">
        <v>45383</v>
      </c>
      <c r="C8035" t="n">
        <v>8</v>
      </c>
      <c r="D8035" t="n">
        <v>0</v>
      </c>
    </row>
    <row r="8036">
      <c r="A8036" t="inlineStr">
        <is>
          <t>U-baa225</t>
        </is>
      </c>
      <c r="B8036" s="41" t="n">
        <v>45352</v>
      </c>
      <c r="C8036" t="n">
        <v>8</v>
      </c>
      <c r="D8036" t="n">
        <v>0</v>
      </c>
    </row>
    <row r="8037">
      <c r="A8037" t="inlineStr">
        <is>
          <t>U-81b9ea</t>
        </is>
      </c>
      <c r="B8037" s="41" t="n">
        <v>45292</v>
      </c>
      <c r="C8037" t="n">
        <v>11</v>
      </c>
      <c r="D8037" t="n">
        <v>0</v>
      </c>
    </row>
    <row r="8038">
      <c r="A8038" t="inlineStr">
        <is>
          <t>U-c8607d</t>
        </is>
      </c>
      <c r="B8038" s="41" t="n">
        <v>45536</v>
      </c>
      <c r="C8038" t="n">
        <v>6</v>
      </c>
      <c r="D8038" t="n">
        <v>0</v>
      </c>
    </row>
    <row r="8039">
      <c r="A8039" t="inlineStr">
        <is>
          <t>U-f026c3</t>
        </is>
      </c>
      <c r="B8039" s="41" t="n">
        <v>45200</v>
      </c>
      <c r="C8039" t="n">
        <v>10</v>
      </c>
      <c r="D8039" t="n">
        <v>0</v>
      </c>
    </row>
    <row r="8040">
      <c r="A8040" t="inlineStr">
        <is>
          <t>U-833fe7</t>
        </is>
      </c>
      <c r="B8040" s="41" t="n">
        <v>45170</v>
      </c>
      <c r="C8040" t="n">
        <v>10</v>
      </c>
      <c r="D8040" t="n">
        <v>0</v>
      </c>
    </row>
    <row r="8041">
      <c r="A8041" t="inlineStr">
        <is>
          <t>U-4dc44a</t>
        </is>
      </c>
      <c r="B8041" s="41" t="n">
        <v>45597</v>
      </c>
      <c r="C8041" t="n">
        <v>7</v>
      </c>
      <c r="D8041" t="n">
        <v>1</v>
      </c>
    </row>
    <row r="8042">
      <c r="A8042" t="inlineStr">
        <is>
          <t>U-1c50f2</t>
        </is>
      </c>
      <c r="B8042" s="41" t="n">
        <v>45536</v>
      </c>
      <c r="C8042" t="n">
        <v>13</v>
      </c>
      <c r="D8042" t="n">
        <v>1</v>
      </c>
    </row>
    <row r="8043">
      <c r="A8043" t="inlineStr">
        <is>
          <t>U-ad1b0b</t>
        </is>
      </c>
      <c r="B8043" s="41" t="n">
        <v>45566</v>
      </c>
      <c r="C8043" t="n">
        <v>6</v>
      </c>
      <c r="D8043" t="n">
        <v>1</v>
      </c>
    </row>
    <row r="8044">
      <c r="A8044" t="inlineStr">
        <is>
          <t>U-1340bf</t>
        </is>
      </c>
      <c r="B8044" s="41" t="n">
        <v>45017</v>
      </c>
      <c r="C8044" t="n">
        <v>15</v>
      </c>
      <c r="D8044" t="n">
        <v>0</v>
      </c>
    </row>
    <row r="8045">
      <c r="A8045" t="inlineStr">
        <is>
          <t>U-340716</t>
        </is>
      </c>
      <c r="B8045" s="41" t="n">
        <v>45474</v>
      </c>
      <c r="C8045" t="n">
        <v>10</v>
      </c>
      <c r="D8045" t="n">
        <v>2</v>
      </c>
    </row>
    <row r="8046">
      <c r="A8046" t="inlineStr">
        <is>
          <t>U-3dfbba</t>
        </is>
      </c>
      <c r="B8046" s="41" t="n">
        <v>45627</v>
      </c>
      <c r="C8046" t="n">
        <v>5</v>
      </c>
      <c r="D8046" t="n">
        <v>0</v>
      </c>
    </row>
    <row r="8047">
      <c r="A8047" t="inlineStr">
        <is>
          <t>U-171171</t>
        </is>
      </c>
      <c r="B8047" s="41" t="n">
        <v>45352</v>
      </c>
      <c r="C8047" t="n">
        <v>8</v>
      </c>
      <c r="D8047" t="n">
        <v>4</v>
      </c>
    </row>
    <row r="8048">
      <c r="A8048" t="inlineStr">
        <is>
          <t>U-e699ce</t>
        </is>
      </c>
      <c r="B8048" s="41" t="n">
        <v>45352</v>
      </c>
      <c r="C8048" t="n">
        <v>11</v>
      </c>
      <c r="D8048" t="n">
        <v>0</v>
      </c>
    </row>
    <row r="8049">
      <c r="A8049" t="inlineStr">
        <is>
          <t>U-c0ae2e</t>
        </is>
      </c>
      <c r="B8049" s="41" t="n">
        <v>45047</v>
      </c>
      <c r="C8049" t="n">
        <v>7</v>
      </c>
      <c r="D8049" t="n">
        <v>0</v>
      </c>
    </row>
    <row r="8050">
      <c r="A8050" t="inlineStr">
        <is>
          <t>U-ad03f7</t>
        </is>
      </c>
      <c r="B8050" s="41" t="n">
        <v>45170</v>
      </c>
      <c r="C8050" t="n">
        <v>14</v>
      </c>
      <c r="D8050" t="n">
        <v>0</v>
      </c>
    </row>
    <row r="8051">
      <c r="A8051" t="inlineStr">
        <is>
          <t>U-a5bd61</t>
        </is>
      </c>
      <c r="B8051" s="41" t="n">
        <v>45352</v>
      </c>
      <c r="C8051" t="n">
        <v>13</v>
      </c>
      <c r="D8051" t="n">
        <v>0</v>
      </c>
    </row>
    <row r="8052">
      <c r="A8052" t="inlineStr">
        <is>
          <t>U-ce86b2</t>
        </is>
      </c>
      <c r="B8052" s="41" t="n">
        <v>44927</v>
      </c>
      <c r="C8052" t="n">
        <v>12</v>
      </c>
      <c r="D8052" t="n">
        <v>0</v>
      </c>
    </row>
    <row r="8053">
      <c r="A8053" t="inlineStr">
        <is>
          <t>U-cef847</t>
        </is>
      </c>
      <c r="B8053" s="41" t="n">
        <v>45505</v>
      </c>
      <c r="C8053" t="n">
        <v>5</v>
      </c>
      <c r="D8053" t="n">
        <v>1</v>
      </c>
    </row>
    <row r="8054">
      <c r="A8054" t="inlineStr">
        <is>
          <t>U-a28c0f</t>
        </is>
      </c>
      <c r="B8054" s="41" t="n">
        <v>45444</v>
      </c>
      <c r="C8054" t="n">
        <v>8</v>
      </c>
      <c r="D8054" t="n">
        <v>0</v>
      </c>
    </row>
    <row r="8055">
      <c r="A8055" t="inlineStr">
        <is>
          <t>U-0d7aee</t>
        </is>
      </c>
      <c r="B8055" s="41" t="n">
        <v>44927</v>
      </c>
      <c r="C8055" t="n">
        <v>13</v>
      </c>
      <c r="D8055" t="n">
        <v>0</v>
      </c>
    </row>
    <row r="8056">
      <c r="A8056" t="inlineStr">
        <is>
          <t>U-377ed0</t>
        </is>
      </c>
      <c r="B8056" s="41" t="n">
        <v>45261</v>
      </c>
      <c r="C8056" t="n">
        <v>9</v>
      </c>
      <c r="D8056" t="n">
        <v>0</v>
      </c>
    </row>
    <row r="8057">
      <c r="A8057" t="inlineStr">
        <is>
          <t>U-1b4628</t>
        </is>
      </c>
      <c r="B8057" s="41" t="n">
        <v>45078</v>
      </c>
      <c r="C8057" t="n">
        <v>6</v>
      </c>
      <c r="D8057" t="n">
        <v>0</v>
      </c>
    </row>
    <row r="8058">
      <c r="A8058" t="inlineStr">
        <is>
          <t>U-55d462</t>
        </is>
      </c>
      <c r="B8058" s="41" t="n">
        <v>45413</v>
      </c>
      <c r="C8058" t="n">
        <v>10</v>
      </c>
      <c r="D8058" t="n">
        <v>0</v>
      </c>
    </row>
    <row r="8059">
      <c r="A8059" t="inlineStr">
        <is>
          <t>U-e3a745</t>
        </is>
      </c>
      <c r="B8059" s="41" t="n">
        <v>45108</v>
      </c>
      <c r="C8059" t="n">
        <v>16</v>
      </c>
      <c r="D8059" t="n">
        <v>0</v>
      </c>
    </row>
    <row r="8060">
      <c r="A8060" t="inlineStr">
        <is>
          <t>U-0f7b99</t>
        </is>
      </c>
      <c r="B8060" s="41" t="n">
        <v>44986</v>
      </c>
      <c r="C8060" t="n">
        <v>7</v>
      </c>
      <c r="D8060" t="n">
        <v>1</v>
      </c>
    </row>
    <row r="8061">
      <c r="A8061" t="inlineStr">
        <is>
          <t>U-33124f</t>
        </is>
      </c>
      <c r="B8061" s="41" t="n">
        <v>45505</v>
      </c>
      <c r="C8061" t="n">
        <v>10</v>
      </c>
      <c r="D8061" t="n">
        <v>0</v>
      </c>
    </row>
    <row r="8062">
      <c r="A8062" t="inlineStr">
        <is>
          <t>U-d3cd70</t>
        </is>
      </c>
      <c r="B8062" s="41" t="n">
        <v>45627</v>
      </c>
      <c r="C8062" t="n">
        <v>19</v>
      </c>
      <c r="D8062" t="n">
        <v>4</v>
      </c>
    </row>
    <row r="8063">
      <c r="A8063" t="inlineStr">
        <is>
          <t>U-b679c2</t>
        </is>
      </c>
      <c r="B8063" s="41" t="n">
        <v>45566</v>
      </c>
      <c r="C8063" t="n">
        <v>9</v>
      </c>
      <c r="D8063" t="n">
        <v>0</v>
      </c>
    </row>
    <row r="8064">
      <c r="A8064" t="inlineStr">
        <is>
          <t>U-1d9e3a</t>
        </is>
      </c>
      <c r="B8064" s="41" t="n">
        <v>45292</v>
      </c>
      <c r="C8064" t="n">
        <v>10</v>
      </c>
      <c r="D8064" t="n">
        <v>0</v>
      </c>
    </row>
    <row r="8065">
      <c r="A8065" t="inlineStr">
        <is>
          <t>U-c6af9c</t>
        </is>
      </c>
      <c r="B8065" s="41" t="n">
        <v>45627</v>
      </c>
      <c r="C8065" t="n">
        <v>10</v>
      </c>
      <c r="D8065" t="n">
        <v>0</v>
      </c>
    </row>
    <row r="8066">
      <c r="A8066" t="inlineStr">
        <is>
          <t>U-eedb45</t>
        </is>
      </c>
      <c r="B8066" s="41" t="n">
        <v>44986</v>
      </c>
      <c r="C8066" t="n">
        <v>15</v>
      </c>
      <c r="D8066" t="n">
        <v>0</v>
      </c>
    </row>
    <row r="8067">
      <c r="A8067" t="inlineStr">
        <is>
          <t>U-548a61</t>
        </is>
      </c>
      <c r="B8067" s="41" t="n">
        <v>45383</v>
      </c>
      <c r="C8067" t="n">
        <v>8</v>
      </c>
      <c r="D8067" t="n">
        <v>0</v>
      </c>
    </row>
    <row r="8068">
      <c r="A8068" t="inlineStr">
        <is>
          <t>U-c9083e</t>
        </is>
      </c>
      <c r="B8068" s="41" t="n">
        <v>45231</v>
      </c>
      <c r="C8068" t="n">
        <v>9</v>
      </c>
      <c r="D8068" t="n">
        <v>0</v>
      </c>
    </row>
    <row r="8069">
      <c r="A8069" t="inlineStr">
        <is>
          <t>U-03db27</t>
        </is>
      </c>
      <c r="B8069" s="41" t="n">
        <v>45139</v>
      </c>
      <c r="C8069" t="n">
        <v>11</v>
      </c>
      <c r="D8069" t="n">
        <v>1</v>
      </c>
    </row>
    <row r="8070">
      <c r="A8070" t="inlineStr">
        <is>
          <t>U-c204f6</t>
        </is>
      </c>
      <c r="B8070" s="41" t="n">
        <v>45231</v>
      </c>
      <c r="C8070" t="n">
        <v>8</v>
      </c>
      <c r="D8070" t="n">
        <v>1</v>
      </c>
    </row>
    <row r="8071">
      <c r="A8071" t="inlineStr">
        <is>
          <t>U-33c194</t>
        </is>
      </c>
      <c r="B8071" s="41" t="n">
        <v>45108</v>
      </c>
      <c r="C8071" t="n">
        <v>7</v>
      </c>
      <c r="D8071" t="n">
        <v>2</v>
      </c>
    </row>
    <row r="8072">
      <c r="A8072" t="inlineStr">
        <is>
          <t>U-e919c0</t>
        </is>
      </c>
      <c r="B8072" s="41" t="n">
        <v>45566</v>
      </c>
      <c r="C8072" t="n">
        <v>7</v>
      </c>
      <c r="D8072" t="n">
        <v>0</v>
      </c>
    </row>
    <row r="8073">
      <c r="A8073" t="inlineStr">
        <is>
          <t>U-c756c2</t>
        </is>
      </c>
      <c r="B8073" s="41" t="n">
        <v>45536</v>
      </c>
      <c r="C8073" t="n">
        <v>10</v>
      </c>
      <c r="D8073" t="n">
        <v>3</v>
      </c>
    </row>
    <row r="8074">
      <c r="A8074" t="inlineStr">
        <is>
          <t>U-a983e4</t>
        </is>
      </c>
      <c r="B8074" s="41" t="n">
        <v>45047</v>
      </c>
      <c r="C8074" t="n">
        <v>6</v>
      </c>
      <c r="D8074" t="n">
        <v>0</v>
      </c>
    </row>
    <row r="8075">
      <c r="A8075" t="inlineStr">
        <is>
          <t>U-484502</t>
        </is>
      </c>
      <c r="B8075" s="41" t="n">
        <v>45292</v>
      </c>
      <c r="C8075" t="n">
        <v>1</v>
      </c>
      <c r="D8075" t="n">
        <v>1</v>
      </c>
    </row>
    <row r="8076">
      <c r="A8076" t="inlineStr">
        <is>
          <t>U-3686a0</t>
        </is>
      </c>
      <c r="B8076" s="41" t="n">
        <v>45383</v>
      </c>
      <c r="C8076" t="n">
        <v>10</v>
      </c>
      <c r="D8076" t="n">
        <v>0</v>
      </c>
    </row>
    <row r="8077">
      <c r="A8077" t="inlineStr">
        <is>
          <t>U-fbfd11</t>
        </is>
      </c>
      <c r="B8077" s="41" t="n">
        <v>45170</v>
      </c>
      <c r="C8077" t="n">
        <v>9</v>
      </c>
      <c r="D8077" t="n">
        <v>3</v>
      </c>
    </row>
    <row r="8078">
      <c r="A8078" t="inlineStr">
        <is>
          <t>U-ba360c</t>
        </is>
      </c>
      <c r="B8078" s="41" t="n">
        <v>45536</v>
      </c>
      <c r="C8078" t="n">
        <v>12</v>
      </c>
      <c r="D8078" t="n">
        <v>0</v>
      </c>
    </row>
    <row r="8079">
      <c r="A8079" t="inlineStr">
        <is>
          <t>U-f183c1</t>
        </is>
      </c>
      <c r="B8079" s="41" t="n">
        <v>45597</v>
      </c>
      <c r="C8079" t="n">
        <v>11</v>
      </c>
      <c r="D8079" t="n">
        <v>0</v>
      </c>
    </row>
    <row r="8080">
      <c r="A8080" t="inlineStr">
        <is>
          <t>U-b9adde</t>
        </is>
      </c>
      <c r="B8080" s="41" t="n">
        <v>45231</v>
      </c>
      <c r="C8080" t="n">
        <v>9</v>
      </c>
      <c r="D8080" t="n">
        <v>1</v>
      </c>
    </row>
    <row r="8081">
      <c r="A8081" t="inlineStr">
        <is>
          <t>U-d00ab2</t>
        </is>
      </c>
      <c r="B8081" s="41" t="n">
        <v>45139</v>
      </c>
      <c r="C8081" t="n">
        <v>9</v>
      </c>
      <c r="D8081" t="n">
        <v>1</v>
      </c>
    </row>
    <row r="8082">
      <c r="A8082" t="inlineStr">
        <is>
          <t>U-9167a8</t>
        </is>
      </c>
      <c r="B8082" s="41" t="n">
        <v>45323</v>
      </c>
      <c r="C8082" t="n">
        <v>12</v>
      </c>
      <c r="D8082" t="n">
        <v>0</v>
      </c>
    </row>
    <row r="8083">
      <c r="A8083" t="inlineStr">
        <is>
          <t>U-7fa99e</t>
        </is>
      </c>
      <c r="B8083" s="41" t="n">
        <v>45536</v>
      </c>
      <c r="C8083" t="n">
        <v>6</v>
      </c>
      <c r="D8083" t="n">
        <v>2</v>
      </c>
    </row>
    <row r="8084">
      <c r="A8084" t="inlineStr">
        <is>
          <t>U-81dcc8</t>
        </is>
      </c>
      <c r="B8084" s="41" t="n">
        <v>45352</v>
      </c>
      <c r="C8084" t="n">
        <v>12</v>
      </c>
      <c r="D8084" t="n">
        <v>0</v>
      </c>
    </row>
    <row r="8085">
      <c r="A8085" t="inlineStr">
        <is>
          <t>U-d65210</t>
        </is>
      </c>
      <c r="B8085" s="41" t="n">
        <v>45566</v>
      </c>
      <c r="C8085" t="n">
        <v>7</v>
      </c>
      <c r="D8085" t="n">
        <v>0</v>
      </c>
    </row>
    <row r="8086">
      <c r="A8086" t="inlineStr">
        <is>
          <t>U-58467d</t>
        </is>
      </c>
      <c r="B8086" s="41" t="n">
        <v>45383</v>
      </c>
      <c r="C8086" t="n">
        <v>9</v>
      </c>
      <c r="D8086" t="n">
        <v>0</v>
      </c>
    </row>
    <row r="8087">
      <c r="A8087" t="inlineStr">
        <is>
          <t>U-56a362</t>
        </is>
      </c>
      <c r="B8087" s="41" t="n">
        <v>45200</v>
      </c>
      <c r="C8087" t="n">
        <v>8</v>
      </c>
      <c r="D8087" t="n">
        <v>0</v>
      </c>
    </row>
    <row r="8088">
      <c r="A8088" t="inlineStr">
        <is>
          <t>U-663092</t>
        </is>
      </c>
      <c r="B8088" s="41" t="n">
        <v>44986</v>
      </c>
      <c r="C8088" t="n">
        <v>7</v>
      </c>
      <c r="D8088" t="n">
        <v>1</v>
      </c>
    </row>
    <row r="8089">
      <c r="A8089" t="inlineStr">
        <is>
          <t>U-e4b777</t>
        </is>
      </c>
      <c r="B8089" s="41" t="n">
        <v>45383</v>
      </c>
      <c r="C8089" t="n">
        <v>7</v>
      </c>
      <c r="D8089" t="n">
        <v>2</v>
      </c>
    </row>
    <row r="8090">
      <c r="A8090" t="inlineStr">
        <is>
          <t>U-7022a4</t>
        </is>
      </c>
      <c r="B8090" s="41" t="n">
        <v>45261</v>
      </c>
      <c r="C8090" t="n">
        <v>8</v>
      </c>
      <c r="D8090" t="n">
        <v>0</v>
      </c>
    </row>
    <row r="8091">
      <c r="A8091" t="inlineStr">
        <is>
          <t>U-4e2f58</t>
        </is>
      </c>
      <c r="B8091" s="41" t="n">
        <v>45413</v>
      </c>
      <c r="C8091" t="n">
        <v>7</v>
      </c>
      <c r="D8091" t="n">
        <v>1</v>
      </c>
    </row>
    <row r="8092">
      <c r="A8092" t="inlineStr">
        <is>
          <t>U-a4bf84</t>
        </is>
      </c>
      <c r="B8092" s="41" t="n">
        <v>44958</v>
      </c>
      <c r="C8092" t="n">
        <v>11</v>
      </c>
      <c r="D8092" t="n">
        <v>0</v>
      </c>
    </row>
    <row r="8093">
      <c r="A8093" t="inlineStr">
        <is>
          <t>U-d68d73</t>
        </is>
      </c>
      <c r="B8093" s="41" t="n">
        <v>45108</v>
      </c>
      <c r="C8093" t="n">
        <v>11</v>
      </c>
      <c r="D8093" t="n">
        <v>0</v>
      </c>
    </row>
    <row r="8094">
      <c r="A8094" t="inlineStr">
        <is>
          <t>U-bcdc89</t>
        </is>
      </c>
      <c r="B8094" s="41" t="n">
        <v>45261</v>
      </c>
      <c r="C8094" t="n">
        <v>9</v>
      </c>
      <c r="D8094" t="n">
        <v>0</v>
      </c>
    </row>
    <row r="8095">
      <c r="A8095" t="inlineStr">
        <is>
          <t>U-6031dc</t>
        </is>
      </c>
      <c r="B8095" s="41" t="n">
        <v>45597</v>
      </c>
      <c r="C8095" t="n">
        <v>11</v>
      </c>
      <c r="D8095" t="n">
        <v>0</v>
      </c>
    </row>
    <row r="8096">
      <c r="A8096" t="inlineStr">
        <is>
          <t>U-5742e9</t>
        </is>
      </c>
      <c r="B8096" s="41" t="n">
        <v>45474</v>
      </c>
      <c r="C8096" t="n">
        <v>6</v>
      </c>
      <c r="D8096" t="n">
        <v>0</v>
      </c>
    </row>
    <row r="8097">
      <c r="A8097" t="inlineStr">
        <is>
          <t>U-563bef</t>
        </is>
      </c>
      <c r="B8097" s="41" t="n">
        <v>44927</v>
      </c>
      <c r="C8097" t="n">
        <v>14</v>
      </c>
      <c r="D8097" t="n">
        <v>0</v>
      </c>
    </row>
    <row r="8098">
      <c r="A8098" t="inlineStr">
        <is>
          <t>U-fcf44a</t>
        </is>
      </c>
      <c r="B8098" s="41" t="n">
        <v>45200</v>
      </c>
      <c r="C8098" t="n">
        <v>6</v>
      </c>
      <c r="D8098" t="n">
        <v>2</v>
      </c>
    </row>
    <row r="8099">
      <c r="A8099" t="inlineStr">
        <is>
          <t>U-dd3aaf</t>
        </is>
      </c>
      <c r="B8099" s="41" t="n">
        <v>45231</v>
      </c>
      <c r="C8099" t="n">
        <v>6</v>
      </c>
      <c r="D8099" t="n">
        <v>2</v>
      </c>
    </row>
    <row r="8100">
      <c r="A8100" t="inlineStr">
        <is>
          <t>U-218146</t>
        </is>
      </c>
      <c r="B8100" s="41" t="n">
        <v>45261</v>
      </c>
      <c r="C8100" t="n">
        <v>13</v>
      </c>
      <c r="D8100" t="n">
        <v>0</v>
      </c>
    </row>
    <row r="8101">
      <c r="A8101" t="inlineStr">
        <is>
          <t>U-0f7491</t>
        </is>
      </c>
      <c r="B8101" s="41" t="n">
        <v>44927</v>
      </c>
      <c r="C8101" t="n">
        <v>9</v>
      </c>
      <c r="D8101" t="n">
        <v>2</v>
      </c>
    </row>
    <row r="8102">
      <c r="A8102" t="inlineStr">
        <is>
          <t>U-52c85f</t>
        </is>
      </c>
      <c r="B8102" s="41" t="n">
        <v>45536</v>
      </c>
      <c r="C8102" t="n">
        <v>15</v>
      </c>
      <c r="D8102" t="n">
        <v>0</v>
      </c>
    </row>
    <row r="8103">
      <c r="A8103" t="inlineStr">
        <is>
          <t>U-71d1a7</t>
        </is>
      </c>
      <c r="B8103" s="41" t="n">
        <v>45261</v>
      </c>
      <c r="C8103" t="n">
        <v>10</v>
      </c>
      <c r="D8103" t="n">
        <v>3</v>
      </c>
    </row>
    <row r="8104">
      <c r="A8104" t="inlineStr">
        <is>
          <t>U-b8dc17</t>
        </is>
      </c>
      <c r="B8104" s="41" t="n">
        <v>45139</v>
      </c>
      <c r="C8104" t="n">
        <v>6</v>
      </c>
      <c r="D8104" t="n">
        <v>0</v>
      </c>
    </row>
    <row r="8105">
      <c r="A8105" t="inlineStr">
        <is>
          <t>U-22896c</t>
        </is>
      </c>
      <c r="B8105" s="41" t="n">
        <v>45627</v>
      </c>
      <c r="C8105" t="n">
        <v>12</v>
      </c>
      <c r="D8105" t="n">
        <v>0</v>
      </c>
    </row>
    <row r="8106">
      <c r="A8106" t="inlineStr">
        <is>
          <t>U-f2c9a5</t>
        </is>
      </c>
      <c r="B8106" s="41" t="n">
        <v>45413</v>
      </c>
      <c r="C8106" t="n">
        <v>7</v>
      </c>
      <c r="D8106" t="n">
        <v>3</v>
      </c>
    </row>
    <row r="8107">
      <c r="A8107" t="inlineStr">
        <is>
          <t>U-b2d898</t>
        </is>
      </c>
      <c r="B8107" s="41" t="n">
        <v>45261</v>
      </c>
      <c r="C8107" t="n">
        <v>9</v>
      </c>
      <c r="D8107" t="n">
        <v>0</v>
      </c>
    </row>
    <row r="8108">
      <c r="A8108" t="inlineStr">
        <is>
          <t>U-3f55a9</t>
        </is>
      </c>
      <c r="B8108" s="41" t="n">
        <v>45323</v>
      </c>
      <c r="C8108" t="n">
        <v>10</v>
      </c>
      <c r="D8108" t="n">
        <v>2</v>
      </c>
    </row>
    <row r="8109">
      <c r="A8109" t="inlineStr">
        <is>
          <t>U-d9a3ab</t>
        </is>
      </c>
      <c r="B8109" s="41" t="n">
        <v>45627</v>
      </c>
      <c r="C8109" t="n">
        <v>12</v>
      </c>
      <c r="D8109" t="n">
        <v>0</v>
      </c>
    </row>
    <row r="8110">
      <c r="A8110" t="inlineStr">
        <is>
          <t>U-e73349</t>
        </is>
      </c>
      <c r="B8110" s="41" t="n">
        <v>45536</v>
      </c>
      <c r="C8110" t="n">
        <v>11</v>
      </c>
      <c r="D8110" t="n">
        <v>1</v>
      </c>
    </row>
    <row r="8111">
      <c r="A8111" t="inlineStr">
        <is>
          <t>U-729ae6</t>
        </is>
      </c>
      <c r="B8111" s="41" t="n">
        <v>45078</v>
      </c>
      <c r="C8111" t="n">
        <v>10</v>
      </c>
      <c r="D8111" t="n">
        <v>2</v>
      </c>
    </row>
    <row r="8112">
      <c r="A8112" t="inlineStr">
        <is>
          <t>U-a880c2</t>
        </is>
      </c>
      <c r="B8112" s="41" t="n">
        <v>45413</v>
      </c>
      <c r="C8112" t="n">
        <v>15</v>
      </c>
      <c r="D8112" t="n">
        <v>1</v>
      </c>
    </row>
    <row r="8113">
      <c r="A8113" t="inlineStr">
        <is>
          <t>U-532135</t>
        </is>
      </c>
      <c r="B8113" s="41" t="n">
        <v>45170</v>
      </c>
      <c r="C8113" t="n">
        <v>11</v>
      </c>
      <c r="D8113" t="n">
        <v>0</v>
      </c>
    </row>
    <row r="8114">
      <c r="A8114" t="inlineStr">
        <is>
          <t>U-9f13e8</t>
        </is>
      </c>
      <c r="B8114" s="41" t="n">
        <v>45261</v>
      </c>
      <c r="C8114" t="n">
        <v>12</v>
      </c>
      <c r="D8114" t="n">
        <v>1</v>
      </c>
    </row>
    <row r="8115">
      <c r="A8115" t="inlineStr">
        <is>
          <t>U-275a7a</t>
        </is>
      </c>
      <c r="B8115" s="41" t="n">
        <v>45536</v>
      </c>
      <c r="C8115" t="n">
        <v>7</v>
      </c>
      <c r="D8115" t="n">
        <v>0</v>
      </c>
    </row>
    <row r="8116">
      <c r="A8116" t="inlineStr">
        <is>
          <t>U-20720b</t>
        </is>
      </c>
      <c r="B8116" s="41" t="n">
        <v>44958</v>
      </c>
      <c r="C8116" t="n">
        <v>9</v>
      </c>
      <c r="D8116" t="n">
        <v>0</v>
      </c>
    </row>
    <row r="8117">
      <c r="A8117" t="inlineStr">
        <is>
          <t>U-01e021</t>
        </is>
      </c>
      <c r="B8117" s="41" t="n">
        <v>45566</v>
      </c>
      <c r="C8117" t="n">
        <v>10</v>
      </c>
      <c r="D8117" t="n">
        <v>4</v>
      </c>
    </row>
    <row r="8118">
      <c r="A8118" t="inlineStr">
        <is>
          <t>U-317b05</t>
        </is>
      </c>
      <c r="B8118" s="41" t="n">
        <v>45444</v>
      </c>
      <c r="C8118" t="n">
        <v>10</v>
      </c>
      <c r="D8118" t="n">
        <v>0</v>
      </c>
    </row>
    <row r="8119">
      <c r="A8119" t="inlineStr">
        <is>
          <t>U-eaa243</t>
        </is>
      </c>
      <c r="B8119" s="41" t="n">
        <v>44958</v>
      </c>
      <c r="C8119" t="n">
        <v>13</v>
      </c>
      <c r="D8119" t="n">
        <v>0</v>
      </c>
    </row>
    <row r="8120">
      <c r="A8120" t="inlineStr">
        <is>
          <t>U-098a54</t>
        </is>
      </c>
      <c r="B8120" s="41" t="n">
        <v>44927</v>
      </c>
      <c r="C8120" t="n">
        <v>9</v>
      </c>
      <c r="D8120" t="n">
        <v>1</v>
      </c>
    </row>
    <row r="8121">
      <c r="A8121" t="inlineStr">
        <is>
          <t>U-45e6ab</t>
        </is>
      </c>
      <c r="B8121" s="41" t="n">
        <v>45261</v>
      </c>
      <c r="C8121" t="n">
        <v>13</v>
      </c>
      <c r="D8121" t="n">
        <v>0</v>
      </c>
    </row>
    <row r="8122">
      <c r="A8122" t="inlineStr">
        <is>
          <t>U-08d9ca</t>
        </is>
      </c>
      <c r="B8122" s="41" t="n">
        <v>45352</v>
      </c>
      <c r="C8122" t="n">
        <v>12</v>
      </c>
      <c r="D8122" t="n">
        <v>1</v>
      </c>
    </row>
    <row r="8123">
      <c r="A8123" t="inlineStr">
        <is>
          <t>U-df5f7c</t>
        </is>
      </c>
      <c r="B8123" s="41" t="n">
        <v>45413</v>
      </c>
      <c r="C8123" t="n">
        <v>14</v>
      </c>
      <c r="D8123" t="n">
        <v>0</v>
      </c>
    </row>
    <row r="8124">
      <c r="A8124" t="inlineStr">
        <is>
          <t>U-ac10e2</t>
        </is>
      </c>
      <c r="B8124" s="41" t="n">
        <v>45292</v>
      </c>
      <c r="C8124" t="n">
        <v>7</v>
      </c>
      <c r="D8124" t="n">
        <v>0</v>
      </c>
    </row>
    <row r="8125">
      <c r="A8125" t="inlineStr">
        <is>
          <t>U-435a71</t>
        </is>
      </c>
      <c r="B8125" s="41" t="n">
        <v>45261</v>
      </c>
      <c r="C8125" t="n">
        <v>8</v>
      </c>
      <c r="D8125" t="n">
        <v>0</v>
      </c>
    </row>
    <row r="8126">
      <c r="A8126" t="inlineStr">
        <is>
          <t>U-aa0fce</t>
        </is>
      </c>
      <c r="B8126" s="41" t="n">
        <v>45231</v>
      </c>
      <c r="C8126" t="n">
        <v>11</v>
      </c>
      <c r="D8126" t="n">
        <v>0</v>
      </c>
    </row>
    <row r="8127">
      <c r="A8127" t="inlineStr">
        <is>
          <t>U-bf3d38</t>
        </is>
      </c>
      <c r="B8127" s="41" t="n">
        <v>44927</v>
      </c>
      <c r="C8127" t="n">
        <v>8</v>
      </c>
      <c r="D8127" t="n">
        <v>0</v>
      </c>
    </row>
    <row r="8128">
      <c r="A8128" t="inlineStr">
        <is>
          <t>U-8d1da2</t>
        </is>
      </c>
      <c r="B8128" s="41" t="n">
        <v>45413</v>
      </c>
      <c r="C8128" t="n">
        <v>10</v>
      </c>
      <c r="D8128" t="n">
        <v>1</v>
      </c>
    </row>
    <row r="8129">
      <c r="A8129" t="inlineStr">
        <is>
          <t>U-06eb1a</t>
        </is>
      </c>
      <c r="B8129" s="41" t="n">
        <v>45597</v>
      </c>
      <c r="C8129" t="n">
        <v>7</v>
      </c>
      <c r="D8129" t="n">
        <v>1</v>
      </c>
    </row>
    <row r="8130">
      <c r="A8130" t="inlineStr">
        <is>
          <t>U-82dced</t>
        </is>
      </c>
      <c r="B8130" s="41" t="n">
        <v>45383</v>
      </c>
      <c r="C8130" t="n">
        <v>9</v>
      </c>
      <c r="D8130" t="n">
        <v>0</v>
      </c>
    </row>
    <row r="8131">
      <c r="A8131" t="inlineStr">
        <is>
          <t>U-b332b4</t>
        </is>
      </c>
      <c r="B8131" s="41" t="n">
        <v>44958</v>
      </c>
      <c r="C8131" t="n">
        <v>12</v>
      </c>
      <c r="D8131" t="n">
        <v>2</v>
      </c>
    </row>
    <row r="8132">
      <c r="A8132" t="inlineStr">
        <is>
          <t>U-ac1b4e</t>
        </is>
      </c>
      <c r="B8132" s="41" t="n">
        <v>45261</v>
      </c>
      <c r="C8132" t="n">
        <v>13</v>
      </c>
      <c r="D8132" t="n">
        <v>0</v>
      </c>
    </row>
    <row r="8133">
      <c r="A8133" t="inlineStr">
        <is>
          <t>U-2c4fd0</t>
        </is>
      </c>
      <c r="B8133" s="41" t="n">
        <v>45261</v>
      </c>
      <c r="C8133" t="n">
        <v>14</v>
      </c>
      <c r="D8133" t="n">
        <v>0</v>
      </c>
    </row>
    <row r="8134">
      <c r="A8134" t="inlineStr">
        <is>
          <t>U-561561</t>
        </is>
      </c>
      <c r="B8134" s="41" t="n">
        <v>45352</v>
      </c>
      <c r="C8134" t="n">
        <v>8</v>
      </c>
      <c r="D8134" t="n">
        <v>0</v>
      </c>
    </row>
    <row r="8135">
      <c r="A8135" t="inlineStr">
        <is>
          <t>U-9a3d16</t>
        </is>
      </c>
      <c r="B8135" s="41" t="n">
        <v>45047</v>
      </c>
      <c r="C8135" t="n">
        <v>7</v>
      </c>
      <c r="D8135" t="n">
        <v>0</v>
      </c>
    </row>
    <row r="8136">
      <c r="A8136" t="inlineStr">
        <is>
          <t>U-d221e5</t>
        </is>
      </c>
      <c r="B8136" s="41" t="n">
        <v>45200</v>
      </c>
      <c r="C8136" t="n">
        <v>6</v>
      </c>
      <c r="D8136" t="n">
        <v>2</v>
      </c>
    </row>
    <row r="8137">
      <c r="A8137" t="inlineStr">
        <is>
          <t>U-773a8b</t>
        </is>
      </c>
      <c r="B8137" s="41" t="n">
        <v>45200</v>
      </c>
      <c r="C8137" t="n">
        <v>9</v>
      </c>
      <c r="D8137" t="n">
        <v>2</v>
      </c>
    </row>
    <row r="8138">
      <c r="A8138" t="inlineStr">
        <is>
          <t>U-0f0281</t>
        </is>
      </c>
      <c r="B8138" s="41" t="n">
        <v>44958</v>
      </c>
      <c r="C8138" t="n">
        <v>11</v>
      </c>
      <c r="D8138" t="n">
        <v>3</v>
      </c>
    </row>
    <row r="8139">
      <c r="A8139" t="inlineStr">
        <is>
          <t>U-0a81a4</t>
        </is>
      </c>
      <c r="B8139" s="41" t="n">
        <v>45108</v>
      </c>
      <c r="C8139" t="n">
        <v>12</v>
      </c>
      <c r="D8139" t="n">
        <v>2</v>
      </c>
    </row>
    <row r="8140">
      <c r="A8140" t="inlineStr">
        <is>
          <t>U-c21655</t>
        </is>
      </c>
      <c r="B8140" s="41" t="n">
        <v>45536</v>
      </c>
      <c r="C8140" t="n">
        <v>13</v>
      </c>
      <c r="D8140" t="n">
        <v>0</v>
      </c>
    </row>
    <row r="8141">
      <c r="A8141" t="inlineStr">
        <is>
          <t>U-e2a2ef</t>
        </is>
      </c>
      <c r="B8141" s="41" t="n">
        <v>45444</v>
      </c>
      <c r="C8141" t="n">
        <v>8</v>
      </c>
      <c r="D8141" t="n">
        <v>0</v>
      </c>
    </row>
    <row r="8142">
      <c r="A8142" t="inlineStr">
        <is>
          <t>U-94e8f2</t>
        </is>
      </c>
      <c r="B8142" s="41" t="n">
        <v>45108</v>
      </c>
      <c r="C8142" t="n">
        <v>14</v>
      </c>
      <c r="D8142" t="n">
        <v>1</v>
      </c>
    </row>
    <row r="8143">
      <c r="A8143" t="inlineStr">
        <is>
          <t>U-9f22f7</t>
        </is>
      </c>
      <c r="B8143" s="41" t="n">
        <v>45597</v>
      </c>
      <c r="C8143" t="n">
        <v>10</v>
      </c>
      <c r="D8143" t="n">
        <v>0</v>
      </c>
    </row>
    <row r="8144">
      <c r="A8144" t="inlineStr">
        <is>
          <t>U-da93b6</t>
        </is>
      </c>
      <c r="B8144" s="41" t="n">
        <v>45474</v>
      </c>
      <c r="C8144" t="n">
        <v>10</v>
      </c>
      <c r="D8144" t="n">
        <v>0</v>
      </c>
    </row>
    <row r="8145">
      <c r="A8145" t="inlineStr">
        <is>
          <t>U-caa480</t>
        </is>
      </c>
      <c r="B8145" s="41" t="n">
        <v>45505</v>
      </c>
      <c r="C8145" t="n">
        <v>12</v>
      </c>
      <c r="D8145" t="n">
        <v>0</v>
      </c>
    </row>
    <row r="8146">
      <c r="A8146" t="inlineStr">
        <is>
          <t>U-93070a</t>
        </is>
      </c>
      <c r="B8146" s="41" t="n">
        <v>45170</v>
      </c>
      <c r="C8146" t="n">
        <v>8</v>
      </c>
      <c r="D8146" t="n">
        <v>0</v>
      </c>
    </row>
    <row r="8147">
      <c r="A8147" t="inlineStr">
        <is>
          <t>U-7f9659</t>
        </is>
      </c>
      <c r="B8147" s="41" t="n">
        <v>45536</v>
      </c>
      <c r="C8147" t="n">
        <v>5</v>
      </c>
      <c r="D8147" t="n">
        <v>1</v>
      </c>
    </row>
    <row r="8148">
      <c r="A8148" t="inlineStr">
        <is>
          <t>U-6059d2</t>
        </is>
      </c>
      <c r="B8148" s="41" t="n">
        <v>44986</v>
      </c>
      <c r="C8148" t="n">
        <v>13</v>
      </c>
      <c r="D8148" t="n">
        <v>0</v>
      </c>
    </row>
    <row r="8149">
      <c r="A8149" t="inlineStr">
        <is>
          <t>U-4fe636</t>
        </is>
      </c>
      <c r="B8149" s="41" t="n">
        <v>45017</v>
      </c>
      <c r="C8149" t="n">
        <v>8</v>
      </c>
      <c r="D8149" t="n">
        <v>0</v>
      </c>
    </row>
    <row r="8150">
      <c r="A8150" t="inlineStr">
        <is>
          <t>U-d361ad</t>
        </is>
      </c>
      <c r="B8150" s="41" t="n">
        <v>45200</v>
      </c>
      <c r="C8150" t="n">
        <v>12</v>
      </c>
      <c r="D8150" t="n">
        <v>0</v>
      </c>
    </row>
    <row r="8151">
      <c r="A8151" t="inlineStr">
        <is>
          <t>U-4f7a23</t>
        </is>
      </c>
      <c r="B8151" s="41" t="n">
        <v>45170</v>
      </c>
      <c r="C8151" t="n">
        <v>13</v>
      </c>
      <c r="D8151" t="n">
        <v>0</v>
      </c>
    </row>
    <row r="8152">
      <c r="A8152" t="inlineStr">
        <is>
          <t>U-7965a4</t>
        </is>
      </c>
      <c r="B8152" s="41" t="n">
        <v>45444</v>
      </c>
      <c r="C8152" t="n">
        <v>7</v>
      </c>
      <c r="D8152" t="n">
        <v>0</v>
      </c>
    </row>
    <row r="8153">
      <c r="A8153" t="inlineStr">
        <is>
          <t>U-651a6f</t>
        </is>
      </c>
      <c r="B8153" s="41" t="n">
        <v>45017</v>
      </c>
      <c r="C8153" t="n">
        <v>8</v>
      </c>
      <c r="D8153" t="n">
        <v>0</v>
      </c>
    </row>
    <row r="8154">
      <c r="A8154" t="inlineStr">
        <is>
          <t>U-653a51</t>
        </is>
      </c>
      <c r="B8154" s="41" t="n">
        <v>45505</v>
      </c>
      <c r="C8154" t="n">
        <v>9</v>
      </c>
      <c r="D8154" t="n">
        <v>3</v>
      </c>
    </row>
    <row r="8155">
      <c r="A8155" t="inlineStr">
        <is>
          <t>U-c83650</t>
        </is>
      </c>
      <c r="B8155" s="41" t="n">
        <v>45536</v>
      </c>
      <c r="C8155" t="n">
        <v>8</v>
      </c>
      <c r="D8155" t="n">
        <v>3</v>
      </c>
    </row>
    <row r="8156">
      <c r="A8156" t="inlineStr">
        <is>
          <t>U-f38288</t>
        </is>
      </c>
      <c r="B8156" s="41" t="n">
        <v>45323</v>
      </c>
      <c r="C8156" t="n">
        <v>6</v>
      </c>
      <c r="D8156" t="n">
        <v>0</v>
      </c>
    </row>
    <row r="8157">
      <c r="A8157" t="inlineStr">
        <is>
          <t>U-368235</t>
        </is>
      </c>
      <c r="B8157" s="41" t="n">
        <v>45139</v>
      </c>
      <c r="C8157" t="n">
        <v>9</v>
      </c>
      <c r="D8157" t="n">
        <v>0</v>
      </c>
    </row>
    <row r="8158">
      <c r="A8158" t="inlineStr">
        <is>
          <t>U-5173f4</t>
        </is>
      </c>
      <c r="B8158" s="41" t="n">
        <v>45323</v>
      </c>
      <c r="C8158" t="n">
        <v>10</v>
      </c>
      <c r="D8158" t="n">
        <v>0</v>
      </c>
    </row>
    <row r="8159">
      <c r="A8159" t="inlineStr">
        <is>
          <t>U-3fc412</t>
        </is>
      </c>
      <c r="B8159" s="41" t="n">
        <v>45383</v>
      </c>
      <c r="C8159" t="n">
        <v>17</v>
      </c>
      <c r="D8159" t="n">
        <v>1</v>
      </c>
    </row>
    <row r="8160">
      <c r="A8160" t="inlineStr">
        <is>
          <t>U-1b9a8b</t>
        </is>
      </c>
      <c r="B8160" s="41" t="n">
        <v>45444</v>
      </c>
      <c r="C8160" t="n">
        <v>12</v>
      </c>
      <c r="D8160" t="n">
        <v>0</v>
      </c>
    </row>
    <row r="8161">
      <c r="A8161" t="inlineStr">
        <is>
          <t>U-78c0f2</t>
        </is>
      </c>
      <c r="B8161" s="41" t="n">
        <v>45108</v>
      </c>
      <c r="C8161" t="n">
        <v>7</v>
      </c>
      <c r="D8161" t="n">
        <v>0</v>
      </c>
    </row>
    <row r="8162">
      <c r="A8162" t="inlineStr">
        <is>
          <t>U-1b9adb</t>
        </is>
      </c>
      <c r="B8162" s="41" t="n">
        <v>45078</v>
      </c>
      <c r="C8162" t="n">
        <v>10</v>
      </c>
      <c r="D8162" t="n">
        <v>4</v>
      </c>
    </row>
    <row r="8163">
      <c r="A8163" t="inlineStr">
        <is>
          <t>U-41ddbe</t>
        </is>
      </c>
      <c r="B8163" s="41" t="n">
        <v>44958</v>
      </c>
      <c r="C8163" t="n">
        <v>8</v>
      </c>
      <c r="D8163" t="n">
        <v>0</v>
      </c>
    </row>
    <row r="8164">
      <c r="A8164" t="inlineStr">
        <is>
          <t>U-191881</t>
        </is>
      </c>
      <c r="B8164" s="41" t="n">
        <v>45597</v>
      </c>
      <c r="C8164" t="n">
        <v>8</v>
      </c>
      <c r="D8164" t="n">
        <v>0</v>
      </c>
    </row>
    <row r="8165">
      <c r="A8165" t="inlineStr">
        <is>
          <t>U-baafa8</t>
        </is>
      </c>
      <c r="B8165" s="41" t="n">
        <v>44927</v>
      </c>
      <c r="C8165" t="n">
        <v>13</v>
      </c>
      <c r="D8165" t="n">
        <v>0</v>
      </c>
    </row>
    <row r="8166">
      <c r="A8166" t="inlineStr">
        <is>
          <t>U-d6cd09</t>
        </is>
      </c>
      <c r="B8166" s="41" t="n">
        <v>45231</v>
      </c>
      <c r="C8166" t="n">
        <v>11</v>
      </c>
      <c r="D8166" t="n">
        <v>0</v>
      </c>
    </row>
    <row r="8167">
      <c r="A8167" t="inlineStr">
        <is>
          <t>U-2bc328</t>
        </is>
      </c>
      <c r="B8167" s="41" t="n">
        <v>45231</v>
      </c>
      <c r="C8167" t="n">
        <v>8</v>
      </c>
      <c r="D8167" t="n">
        <v>1</v>
      </c>
    </row>
    <row r="8168">
      <c r="A8168" t="inlineStr">
        <is>
          <t>U-43d891</t>
        </is>
      </c>
      <c r="B8168" s="41" t="n">
        <v>45352</v>
      </c>
      <c r="C8168" t="n">
        <v>11</v>
      </c>
      <c r="D8168" t="n">
        <v>0</v>
      </c>
    </row>
    <row r="8169">
      <c r="A8169" t="inlineStr">
        <is>
          <t>U-09762e</t>
        </is>
      </c>
      <c r="B8169" s="41" t="n">
        <v>45292</v>
      </c>
      <c r="C8169" t="n">
        <v>10</v>
      </c>
      <c r="D8169" t="n">
        <v>0</v>
      </c>
    </row>
    <row r="8170">
      <c r="A8170" t="inlineStr">
        <is>
          <t>U-ae26b5</t>
        </is>
      </c>
      <c r="B8170" s="41" t="n">
        <v>45352</v>
      </c>
      <c r="C8170" t="n">
        <v>9</v>
      </c>
      <c r="D8170" t="n">
        <v>0</v>
      </c>
    </row>
    <row r="8171">
      <c r="A8171" t="inlineStr">
        <is>
          <t>U-67fdd6</t>
        </is>
      </c>
      <c r="B8171" s="41" t="n">
        <v>44958</v>
      </c>
      <c r="C8171" t="n">
        <v>8</v>
      </c>
      <c r="D8171" t="n">
        <v>0</v>
      </c>
    </row>
    <row r="8172">
      <c r="A8172" t="inlineStr">
        <is>
          <t>U-0fdc8f</t>
        </is>
      </c>
      <c r="B8172" s="41" t="n">
        <v>45383</v>
      </c>
      <c r="C8172" t="n">
        <v>13</v>
      </c>
      <c r="D8172" t="n">
        <v>0</v>
      </c>
    </row>
    <row r="8173">
      <c r="A8173" t="inlineStr">
        <is>
          <t>U-fe94d1</t>
        </is>
      </c>
      <c r="B8173" s="41" t="n">
        <v>45627</v>
      </c>
      <c r="C8173" t="n">
        <v>10</v>
      </c>
      <c r="D8173" t="n">
        <v>0</v>
      </c>
    </row>
    <row r="8174">
      <c r="A8174" t="inlineStr">
        <is>
          <t>U-f44542</t>
        </is>
      </c>
      <c r="B8174" s="41" t="n">
        <v>45231</v>
      </c>
      <c r="C8174" t="n">
        <v>10</v>
      </c>
      <c r="D8174" t="n">
        <v>0</v>
      </c>
    </row>
    <row r="8175">
      <c r="A8175" t="inlineStr">
        <is>
          <t>U-116bfb</t>
        </is>
      </c>
      <c r="B8175" s="41" t="n">
        <v>45170</v>
      </c>
      <c r="C8175" t="n">
        <v>8</v>
      </c>
      <c r="D8175" t="n">
        <v>0</v>
      </c>
    </row>
    <row r="8176">
      <c r="A8176" t="inlineStr">
        <is>
          <t>U-d836e8</t>
        </is>
      </c>
      <c r="B8176" s="41" t="n">
        <v>45078</v>
      </c>
      <c r="C8176" t="n">
        <v>11</v>
      </c>
      <c r="D8176" t="n">
        <v>1</v>
      </c>
    </row>
    <row r="8177">
      <c r="A8177" t="inlineStr">
        <is>
          <t>U-1cc350</t>
        </is>
      </c>
      <c r="B8177" s="41" t="n">
        <v>45108</v>
      </c>
      <c r="C8177" t="n">
        <v>9</v>
      </c>
      <c r="D8177" t="n">
        <v>0</v>
      </c>
    </row>
    <row r="8178">
      <c r="A8178" t="inlineStr">
        <is>
          <t>U-c156b2</t>
        </is>
      </c>
      <c r="B8178" s="41" t="n">
        <v>45413</v>
      </c>
      <c r="C8178" t="n">
        <v>8</v>
      </c>
      <c r="D8178" t="n">
        <v>0</v>
      </c>
    </row>
    <row r="8179">
      <c r="A8179" t="inlineStr">
        <is>
          <t>U-a73429</t>
        </is>
      </c>
      <c r="B8179" s="41" t="n">
        <v>45108</v>
      </c>
      <c r="C8179" t="n">
        <v>11</v>
      </c>
      <c r="D8179" t="n">
        <v>0</v>
      </c>
    </row>
    <row r="8180">
      <c r="A8180" t="inlineStr">
        <is>
          <t>U-f73db8</t>
        </is>
      </c>
      <c r="B8180" s="41" t="n">
        <v>45261</v>
      </c>
      <c r="C8180" t="n">
        <v>8</v>
      </c>
      <c r="D8180" t="n">
        <v>1</v>
      </c>
    </row>
    <row r="8181">
      <c r="A8181" t="inlineStr">
        <is>
          <t>U-a6f87a</t>
        </is>
      </c>
      <c r="B8181" s="41" t="n">
        <v>45047</v>
      </c>
      <c r="C8181" t="n">
        <v>7</v>
      </c>
      <c r="D8181" t="n">
        <v>0</v>
      </c>
    </row>
    <row r="8182">
      <c r="A8182" t="inlineStr">
        <is>
          <t>U-572e46</t>
        </is>
      </c>
      <c r="B8182" s="41" t="n">
        <v>45047</v>
      </c>
      <c r="C8182" t="n">
        <v>15</v>
      </c>
      <c r="D8182" t="n">
        <v>1</v>
      </c>
    </row>
    <row r="8183">
      <c r="A8183" t="inlineStr">
        <is>
          <t>U-b0c46d</t>
        </is>
      </c>
      <c r="B8183" s="41" t="n">
        <v>45108</v>
      </c>
      <c r="C8183" t="n">
        <v>16</v>
      </c>
      <c r="D8183" t="n">
        <v>0</v>
      </c>
    </row>
    <row r="8184">
      <c r="A8184" t="inlineStr">
        <is>
          <t>U-2cd18a</t>
        </is>
      </c>
      <c r="B8184" s="41" t="n">
        <v>45566</v>
      </c>
      <c r="C8184" t="n">
        <v>6</v>
      </c>
      <c r="D8184" t="n">
        <v>1</v>
      </c>
    </row>
    <row r="8185">
      <c r="A8185" t="inlineStr">
        <is>
          <t>U-34dfed</t>
        </is>
      </c>
      <c r="B8185" s="41" t="n">
        <v>44986</v>
      </c>
      <c r="C8185" t="n">
        <v>13</v>
      </c>
      <c r="D8185" t="n">
        <v>0</v>
      </c>
    </row>
    <row r="8186">
      <c r="A8186" t="inlineStr">
        <is>
          <t>U-f73f9e</t>
        </is>
      </c>
      <c r="B8186" s="41" t="n">
        <v>45566</v>
      </c>
      <c r="C8186" t="n">
        <v>8</v>
      </c>
      <c r="D8186" t="n">
        <v>0</v>
      </c>
    </row>
    <row r="8187">
      <c r="A8187" t="inlineStr">
        <is>
          <t>U-8a7e60</t>
        </is>
      </c>
      <c r="B8187" s="41" t="n">
        <v>45200</v>
      </c>
      <c r="C8187" t="n">
        <v>11</v>
      </c>
      <c r="D8187" t="n">
        <v>0</v>
      </c>
    </row>
    <row r="8188">
      <c r="A8188" t="inlineStr">
        <is>
          <t>U-a4732a</t>
        </is>
      </c>
      <c r="B8188" s="41" t="n">
        <v>45200</v>
      </c>
      <c r="C8188" t="n">
        <v>6</v>
      </c>
      <c r="D8188" t="n">
        <v>0</v>
      </c>
    </row>
    <row r="8189">
      <c r="A8189" t="inlineStr">
        <is>
          <t>U-57c32c</t>
        </is>
      </c>
      <c r="B8189" s="41" t="n">
        <v>45566</v>
      </c>
      <c r="C8189" t="n">
        <v>12</v>
      </c>
      <c r="D8189" t="n">
        <v>0</v>
      </c>
    </row>
    <row r="8190">
      <c r="A8190" t="inlineStr">
        <is>
          <t>U-c05147</t>
        </is>
      </c>
      <c r="B8190" s="41" t="n">
        <v>45292</v>
      </c>
      <c r="C8190" t="n">
        <v>7</v>
      </c>
      <c r="D8190" t="n">
        <v>0</v>
      </c>
    </row>
    <row r="8191">
      <c r="A8191" t="inlineStr">
        <is>
          <t>U-b5cbee</t>
        </is>
      </c>
      <c r="B8191" s="41" t="n">
        <v>45627</v>
      </c>
      <c r="C8191" t="n">
        <v>8</v>
      </c>
      <c r="D8191" t="n">
        <v>1</v>
      </c>
    </row>
    <row r="8192">
      <c r="A8192" t="inlineStr">
        <is>
          <t>U-0b26e5</t>
        </is>
      </c>
      <c r="B8192" s="41" t="n">
        <v>45474</v>
      </c>
      <c r="C8192" t="n">
        <v>3</v>
      </c>
      <c r="D8192" t="n">
        <v>0</v>
      </c>
    </row>
    <row r="8193">
      <c r="A8193" t="inlineStr">
        <is>
          <t>U-6ca303</t>
        </is>
      </c>
      <c r="B8193" s="41" t="n">
        <v>45261</v>
      </c>
      <c r="C8193" t="n">
        <v>10</v>
      </c>
      <c r="D8193" t="n">
        <v>0</v>
      </c>
    </row>
    <row r="8194">
      <c r="A8194" t="inlineStr">
        <is>
          <t>U-538db3</t>
        </is>
      </c>
      <c r="B8194" s="41" t="n">
        <v>45017</v>
      </c>
      <c r="C8194" t="n">
        <v>11</v>
      </c>
      <c r="D8194" t="n">
        <v>0</v>
      </c>
    </row>
    <row r="8195">
      <c r="A8195" t="inlineStr">
        <is>
          <t>U-97b514</t>
        </is>
      </c>
      <c r="B8195" s="41" t="n">
        <v>45017</v>
      </c>
      <c r="C8195" t="n">
        <v>5</v>
      </c>
      <c r="D8195" t="n">
        <v>0</v>
      </c>
    </row>
    <row r="8196">
      <c r="A8196" t="inlineStr">
        <is>
          <t>U-ba5493</t>
        </is>
      </c>
      <c r="B8196" s="41" t="n">
        <v>45597</v>
      </c>
      <c r="C8196" t="n">
        <v>10</v>
      </c>
      <c r="D8196" t="n">
        <v>0</v>
      </c>
    </row>
    <row r="8197">
      <c r="A8197" t="inlineStr">
        <is>
          <t>U-904997</t>
        </is>
      </c>
      <c r="B8197" s="41" t="n">
        <v>44958</v>
      </c>
      <c r="C8197" t="n">
        <v>6</v>
      </c>
      <c r="D8197" t="n">
        <v>1</v>
      </c>
    </row>
    <row r="8198">
      <c r="A8198" t="inlineStr">
        <is>
          <t>U-a8161a</t>
        </is>
      </c>
      <c r="B8198" s="41" t="n">
        <v>45292</v>
      </c>
      <c r="C8198" t="n">
        <v>7</v>
      </c>
      <c r="D8198" t="n">
        <v>0</v>
      </c>
    </row>
    <row r="8199">
      <c r="A8199" t="inlineStr">
        <is>
          <t>U-16a738</t>
        </is>
      </c>
      <c r="B8199" s="41" t="n">
        <v>45566</v>
      </c>
      <c r="C8199" t="n">
        <v>13</v>
      </c>
      <c r="D8199" t="n">
        <v>0</v>
      </c>
    </row>
    <row r="8200">
      <c r="A8200" t="inlineStr">
        <is>
          <t>U-dfeaa2</t>
        </is>
      </c>
      <c r="B8200" s="41" t="n">
        <v>45200</v>
      </c>
      <c r="C8200" t="n">
        <v>7</v>
      </c>
      <c r="D8200" t="n">
        <v>0</v>
      </c>
    </row>
    <row r="8201">
      <c r="A8201" t="inlineStr">
        <is>
          <t>U-f98aca</t>
        </is>
      </c>
      <c r="B8201" s="41" t="n">
        <v>45170</v>
      </c>
      <c r="C8201" t="n">
        <v>10</v>
      </c>
      <c r="D8201" t="n">
        <v>1</v>
      </c>
    </row>
    <row r="8202">
      <c r="A8202" t="inlineStr">
        <is>
          <t>U-8b1a2c</t>
        </is>
      </c>
      <c r="B8202" s="41" t="n">
        <v>45139</v>
      </c>
      <c r="C8202" t="n">
        <v>12</v>
      </c>
      <c r="D8202" t="n">
        <v>0</v>
      </c>
    </row>
    <row r="8203">
      <c r="A8203" t="inlineStr">
        <is>
          <t>U-049a46</t>
        </is>
      </c>
      <c r="B8203" s="41" t="n">
        <v>45017</v>
      </c>
      <c r="C8203" t="n">
        <v>11</v>
      </c>
      <c r="D8203" t="n">
        <v>1</v>
      </c>
    </row>
    <row r="8204">
      <c r="A8204" t="inlineStr">
        <is>
          <t>U-7c4663</t>
        </is>
      </c>
      <c r="B8204" s="41" t="n">
        <v>45170</v>
      </c>
      <c r="C8204" t="n">
        <v>12</v>
      </c>
      <c r="D8204" t="n">
        <v>3</v>
      </c>
    </row>
    <row r="8205">
      <c r="A8205" t="inlineStr">
        <is>
          <t>U-b665bd</t>
        </is>
      </c>
      <c r="B8205" s="41" t="n">
        <v>45047</v>
      </c>
      <c r="C8205" t="n">
        <v>14</v>
      </c>
      <c r="D8205" t="n">
        <v>0</v>
      </c>
    </row>
    <row r="8206">
      <c r="A8206" t="inlineStr">
        <is>
          <t>U-889896</t>
        </is>
      </c>
      <c r="B8206" s="41" t="n">
        <v>45108</v>
      </c>
      <c r="C8206" t="n">
        <v>10</v>
      </c>
      <c r="D8206" t="n">
        <v>0</v>
      </c>
    </row>
    <row r="8207">
      <c r="A8207" t="inlineStr">
        <is>
          <t>U-fd30f2</t>
        </is>
      </c>
      <c r="B8207" s="41" t="n">
        <v>45413</v>
      </c>
      <c r="C8207" t="n">
        <v>9</v>
      </c>
      <c r="D8207" t="n">
        <v>0</v>
      </c>
    </row>
    <row r="8208">
      <c r="A8208" t="inlineStr">
        <is>
          <t>U-1d3270</t>
        </is>
      </c>
      <c r="B8208" s="41" t="n">
        <v>45474</v>
      </c>
      <c r="C8208" t="n">
        <v>5</v>
      </c>
      <c r="D8208" t="n">
        <v>0</v>
      </c>
    </row>
    <row r="8209">
      <c r="A8209" t="inlineStr">
        <is>
          <t>U-366e18</t>
        </is>
      </c>
      <c r="B8209" s="41" t="n">
        <v>45292</v>
      </c>
      <c r="C8209" t="n">
        <v>6</v>
      </c>
      <c r="D8209" t="n">
        <v>0</v>
      </c>
    </row>
    <row r="8210">
      <c r="A8210" t="inlineStr">
        <is>
          <t>U-8db4b8</t>
        </is>
      </c>
      <c r="B8210" s="41" t="n">
        <v>45444</v>
      </c>
      <c r="C8210" t="n">
        <v>9</v>
      </c>
      <c r="D8210" t="n">
        <v>0</v>
      </c>
    </row>
    <row r="8211">
      <c r="A8211" t="inlineStr">
        <is>
          <t>U-55e37a</t>
        </is>
      </c>
      <c r="B8211" s="41" t="n">
        <v>45444</v>
      </c>
      <c r="C8211" t="n">
        <v>6</v>
      </c>
      <c r="D8211" t="n">
        <v>2</v>
      </c>
    </row>
    <row r="8212">
      <c r="A8212" t="inlineStr">
        <is>
          <t>U-1260a4</t>
        </is>
      </c>
      <c r="B8212" s="41" t="n">
        <v>45139</v>
      </c>
      <c r="C8212" t="n">
        <v>9</v>
      </c>
      <c r="D8212" t="n">
        <v>0</v>
      </c>
    </row>
    <row r="8213">
      <c r="A8213" t="inlineStr">
        <is>
          <t>U-048f58</t>
        </is>
      </c>
      <c r="B8213" s="41" t="n">
        <v>45231</v>
      </c>
      <c r="C8213" t="n">
        <v>9</v>
      </c>
      <c r="D8213" t="n">
        <v>0</v>
      </c>
    </row>
    <row r="8214">
      <c r="A8214" t="inlineStr">
        <is>
          <t>U-ee5d62</t>
        </is>
      </c>
      <c r="B8214" s="41" t="n">
        <v>45474</v>
      </c>
      <c r="C8214" t="n">
        <v>13</v>
      </c>
      <c r="D8214" t="n">
        <v>3</v>
      </c>
    </row>
    <row r="8215">
      <c r="A8215" t="inlineStr">
        <is>
          <t>U-ff08cf</t>
        </is>
      </c>
      <c r="B8215" s="41" t="n">
        <v>45292</v>
      </c>
      <c r="C8215" t="n">
        <v>14</v>
      </c>
      <c r="D8215" t="n">
        <v>0</v>
      </c>
    </row>
    <row r="8216">
      <c r="A8216" t="inlineStr">
        <is>
          <t>U-94dbc3</t>
        </is>
      </c>
      <c r="B8216" s="41" t="n">
        <v>45444</v>
      </c>
      <c r="C8216" t="n">
        <v>13</v>
      </c>
      <c r="D8216" t="n">
        <v>0</v>
      </c>
    </row>
    <row r="8217">
      <c r="A8217" t="inlineStr">
        <is>
          <t>U-eee479</t>
        </is>
      </c>
      <c r="B8217" s="41" t="n">
        <v>45323</v>
      </c>
      <c r="C8217" t="n">
        <v>15</v>
      </c>
      <c r="D8217" t="n">
        <v>0</v>
      </c>
    </row>
    <row r="8218">
      <c r="A8218" t="inlineStr">
        <is>
          <t>U-32a9a1</t>
        </is>
      </c>
      <c r="B8218" s="41" t="n">
        <v>45597</v>
      </c>
      <c r="C8218" t="n">
        <v>11</v>
      </c>
      <c r="D8218" t="n">
        <v>0</v>
      </c>
    </row>
    <row r="8219">
      <c r="A8219" t="inlineStr">
        <is>
          <t>U-7bcf10</t>
        </is>
      </c>
      <c r="B8219" s="41" t="n">
        <v>45170</v>
      </c>
      <c r="C8219" t="n">
        <v>14</v>
      </c>
      <c r="D8219" t="n">
        <v>0</v>
      </c>
    </row>
    <row r="8220">
      <c r="A8220" t="inlineStr">
        <is>
          <t>U-62c2e5</t>
        </is>
      </c>
      <c r="B8220" s="41" t="n">
        <v>45017</v>
      </c>
      <c r="C8220" t="n">
        <v>14</v>
      </c>
      <c r="D8220" t="n">
        <v>0</v>
      </c>
    </row>
    <row r="8221">
      <c r="A8221" t="inlineStr">
        <is>
          <t>U-ecf3a1</t>
        </is>
      </c>
      <c r="B8221" s="41" t="n">
        <v>45261</v>
      </c>
      <c r="C8221" t="n">
        <v>13</v>
      </c>
      <c r="D8221" t="n">
        <v>0</v>
      </c>
    </row>
    <row r="8222">
      <c r="A8222" t="inlineStr">
        <is>
          <t>U-b912e7</t>
        </is>
      </c>
      <c r="B8222" s="41" t="n">
        <v>45231</v>
      </c>
      <c r="C8222" t="n">
        <v>10</v>
      </c>
      <c r="D8222" t="n">
        <v>0</v>
      </c>
    </row>
    <row r="8223">
      <c r="A8223" t="inlineStr">
        <is>
          <t>U-7b5ce0</t>
        </is>
      </c>
      <c r="B8223" s="41" t="n">
        <v>45231</v>
      </c>
      <c r="C8223" t="n">
        <v>8</v>
      </c>
      <c r="D8223" t="n">
        <v>0</v>
      </c>
    </row>
    <row r="8224">
      <c r="A8224" t="inlineStr">
        <is>
          <t>U-f95151</t>
        </is>
      </c>
      <c r="B8224" s="41" t="n">
        <v>45413</v>
      </c>
      <c r="C8224" t="n">
        <v>13</v>
      </c>
      <c r="D8224" t="n">
        <v>0</v>
      </c>
    </row>
    <row r="8225">
      <c r="A8225" t="inlineStr">
        <is>
          <t>U-e576fd</t>
        </is>
      </c>
      <c r="B8225" s="41" t="n">
        <v>45078</v>
      </c>
      <c r="C8225" t="n">
        <v>14</v>
      </c>
      <c r="D8225" t="n">
        <v>0</v>
      </c>
    </row>
    <row r="8226">
      <c r="A8226" t="inlineStr">
        <is>
          <t>U-73ba9e</t>
        </is>
      </c>
      <c r="B8226" s="41" t="n">
        <v>45170</v>
      </c>
      <c r="C8226" t="n">
        <v>9</v>
      </c>
      <c r="D8226" t="n">
        <v>1</v>
      </c>
    </row>
    <row r="8227">
      <c r="A8227" t="inlineStr">
        <is>
          <t>U-027aa5</t>
        </is>
      </c>
      <c r="B8227" s="41" t="n">
        <v>45323</v>
      </c>
      <c r="C8227" t="n">
        <v>13</v>
      </c>
      <c r="D8227" t="n">
        <v>1</v>
      </c>
    </row>
    <row r="8228">
      <c r="A8228" t="inlineStr">
        <is>
          <t>U-756270</t>
        </is>
      </c>
      <c r="B8228" s="41" t="n">
        <v>45017</v>
      </c>
      <c r="C8228" t="n">
        <v>13</v>
      </c>
      <c r="D8228" t="n">
        <v>0</v>
      </c>
    </row>
    <row r="8229">
      <c r="A8229" t="inlineStr">
        <is>
          <t>U-6d7c62</t>
        </is>
      </c>
      <c r="B8229" s="41" t="n">
        <v>45383</v>
      </c>
      <c r="C8229" t="n">
        <v>12</v>
      </c>
      <c r="D8229" t="n">
        <v>4</v>
      </c>
    </row>
    <row r="8230">
      <c r="A8230" t="inlineStr">
        <is>
          <t>U-2da1d4</t>
        </is>
      </c>
      <c r="B8230" s="41" t="n">
        <v>45170</v>
      </c>
      <c r="C8230" t="n">
        <v>9</v>
      </c>
      <c r="D8230" t="n">
        <v>0</v>
      </c>
    </row>
    <row r="8231">
      <c r="A8231" t="inlineStr">
        <is>
          <t>U-8e1319</t>
        </is>
      </c>
      <c r="B8231" s="41" t="n">
        <v>45231</v>
      </c>
      <c r="C8231" t="n">
        <v>5</v>
      </c>
      <c r="D8231" t="n">
        <v>1</v>
      </c>
    </row>
    <row r="8232">
      <c r="A8232" t="inlineStr">
        <is>
          <t>U-03797b</t>
        </is>
      </c>
      <c r="B8232" s="41" t="n">
        <v>45474</v>
      </c>
      <c r="C8232" t="n">
        <v>13</v>
      </c>
      <c r="D8232" t="n">
        <v>0</v>
      </c>
    </row>
    <row r="8233">
      <c r="A8233" t="inlineStr">
        <is>
          <t>U-9d7b1a</t>
        </is>
      </c>
      <c r="B8233" s="41" t="n">
        <v>45047</v>
      </c>
      <c r="C8233" t="n">
        <v>9</v>
      </c>
      <c r="D8233" t="n">
        <v>0</v>
      </c>
    </row>
    <row r="8234">
      <c r="A8234" t="inlineStr">
        <is>
          <t>U-c24dac</t>
        </is>
      </c>
      <c r="B8234" s="41" t="n">
        <v>45323</v>
      </c>
      <c r="C8234" t="n">
        <v>16</v>
      </c>
      <c r="D8234" t="n">
        <v>5</v>
      </c>
    </row>
    <row r="8235">
      <c r="A8235" t="inlineStr">
        <is>
          <t>U-87772f</t>
        </is>
      </c>
      <c r="B8235" s="41" t="n">
        <v>45047</v>
      </c>
      <c r="C8235" t="n">
        <v>12</v>
      </c>
      <c r="D8235" t="n">
        <v>0</v>
      </c>
    </row>
    <row r="8236">
      <c r="A8236" t="inlineStr">
        <is>
          <t>U-7133c2</t>
        </is>
      </c>
      <c r="B8236" s="41" t="n">
        <v>45047</v>
      </c>
      <c r="C8236" t="n">
        <v>10</v>
      </c>
      <c r="D8236" t="n">
        <v>1</v>
      </c>
    </row>
    <row r="8237">
      <c r="A8237" t="inlineStr">
        <is>
          <t>U-cc2b0e</t>
        </is>
      </c>
      <c r="B8237" s="41" t="n">
        <v>45078</v>
      </c>
      <c r="C8237" t="n">
        <v>8</v>
      </c>
      <c r="D8237" t="n">
        <v>3</v>
      </c>
    </row>
    <row r="8238">
      <c r="A8238" t="inlineStr">
        <is>
          <t>U-b5830e</t>
        </is>
      </c>
      <c r="B8238" s="41" t="n">
        <v>44927</v>
      </c>
      <c r="C8238" t="n">
        <v>12</v>
      </c>
      <c r="D8238" t="n">
        <v>1</v>
      </c>
    </row>
    <row r="8239">
      <c r="A8239" t="inlineStr">
        <is>
          <t>U-9af340</t>
        </is>
      </c>
      <c r="B8239" s="41" t="n">
        <v>45627</v>
      </c>
      <c r="C8239" t="n">
        <v>14</v>
      </c>
      <c r="D8239" t="n">
        <v>0</v>
      </c>
    </row>
    <row r="8240">
      <c r="A8240" t="inlineStr">
        <is>
          <t>U-1cf240</t>
        </is>
      </c>
      <c r="B8240" s="41" t="n">
        <v>45017</v>
      </c>
      <c r="C8240" t="n">
        <v>7</v>
      </c>
      <c r="D8240" t="n">
        <v>2</v>
      </c>
    </row>
    <row r="8241">
      <c r="A8241" t="inlineStr">
        <is>
          <t>U-af88c3</t>
        </is>
      </c>
      <c r="B8241" s="41" t="n">
        <v>45444</v>
      </c>
      <c r="C8241" t="n">
        <v>10</v>
      </c>
      <c r="D8241" t="n">
        <v>0</v>
      </c>
    </row>
    <row r="8242">
      <c r="A8242" t="inlineStr">
        <is>
          <t>U-084116</t>
        </is>
      </c>
      <c r="B8242" s="41" t="n">
        <v>45597</v>
      </c>
      <c r="C8242" t="n">
        <v>6</v>
      </c>
      <c r="D8242" t="n">
        <v>0</v>
      </c>
    </row>
    <row r="8243">
      <c r="A8243" t="inlineStr">
        <is>
          <t>U-965e50</t>
        </is>
      </c>
      <c r="B8243" s="41" t="n">
        <v>45261</v>
      </c>
      <c r="C8243" t="n">
        <v>8</v>
      </c>
      <c r="D8243" t="n">
        <v>0</v>
      </c>
    </row>
    <row r="8244">
      <c r="A8244" t="inlineStr">
        <is>
          <t>U-4b2355</t>
        </is>
      </c>
      <c r="B8244" s="41" t="n">
        <v>45017</v>
      </c>
      <c r="C8244" t="n">
        <v>14</v>
      </c>
      <c r="D8244" t="n">
        <v>0</v>
      </c>
    </row>
    <row r="8245">
      <c r="A8245" t="inlineStr">
        <is>
          <t>U-6ac546</t>
        </is>
      </c>
      <c r="B8245" s="41" t="n">
        <v>45078</v>
      </c>
      <c r="C8245" t="n">
        <v>12</v>
      </c>
      <c r="D8245" t="n">
        <v>0</v>
      </c>
    </row>
    <row r="8246">
      <c r="A8246" t="inlineStr">
        <is>
          <t>U-67dc7f</t>
        </is>
      </c>
      <c r="B8246" s="41" t="n">
        <v>45017</v>
      </c>
      <c r="C8246" t="n">
        <v>10</v>
      </c>
      <c r="D8246" t="n">
        <v>1</v>
      </c>
    </row>
    <row r="8247">
      <c r="A8247" t="inlineStr">
        <is>
          <t>U-be3c82</t>
        </is>
      </c>
      <c r="B8247" s="41" t="n">
        <v>45505</v>
      </c>
      <c r="C8247" t="n">
        <v>8</v>
      </c>
      <c r="D8247" t="n">
        <v>0</v>
      </c>
    </row>
    <row r="8248">
      <c r="A8248" t="inlineStr">
        <is>
          <t>U-d1eb2f</t>
        </is>
      </c>
      <c r="B8248" s="41" t="n">
        <v>45323</v>
      </c>
      <c r="C8248" t="n">
        <v>12</v>
      </c>
      <c r="D8248" t="n">
        <v>2</v>
      </c>
    </row>
    <row r="8249">
      <c r="A8249" t="inlineStr">
        <is>
          <t>U-765b25</t>
        </is>
      </c>
      <c r="B8249" s="41" t="n">
        <v>44958</v>
      </c>
      <c r="C8249" t="n">
        <v>8</v>
      </c>
      <c r="D8249" t="n">
        <v>0</v>
      </c>
    </row>
    <row r="8250">
      <c r="A8250" t="inlineStr">
        <is>
          <t>U-fb3dcf</t>
        </is>
      </c>
      <c r="B8250" s="41" t="n">
        <v>45505</v>
      </c>
      <c r="C8250" t="n">
        <v>6</v>
      </c>
      <c r="D8250" t="n">
        <v>3</v>
      </c>
    </row>
    <row r="8251">
      <c r="A8251" t="inlineStr">
        <is>
          <t>U-9131dd</t>
        </is>
      </c>
      <c r="B8251" s="41" t="n">
        <v>44986</v>
      </c>
      <c r="C8251" t="n">
        <v>8</v>
      </c>
      <c r="D8251" t="n">
        <v>0</v>
      </c>
    </row>
    <row r="8252">
      <c r="A8252" t="inlineStr">
        <is>
          <t>U-b8a57b</t>
        </is>
      </c>
      <c r="B8252" s="41" t="n">
        <v>45108</v>
      </c>
      <c r="C8252" t="n">
        <v>18</v>
      </c>
      <c r="D8252" t="n">
        <v>1</v>
      </c>
    </row>
    <row r="8253">
      <c r="A8253" t="inlineStr">
        <is>
          <t>U-42be1a</t>
        </is>
      </c>
      <c r="B8253" s="41" t="n">
        <v>45536</v>
      </c>
      <c r="C8253" t="n">
        <v>8</v>
      </c>
      <c r="D8253" t="n">
        <v>0</v>
      </c>
    </row>
    <row r="8254">
      <c r="A8254" t="inlineStr">
        <is>
          <t>U-2adc98</t>
        </is>
      </c>
      <c r="B8254" s="41" t="n">
        <v>45170</v>
      </c>
      <c r="C8254" t="n">
        <v>12</v>
      </c>
      <c r="D8254" t="n">
        <v>0</v>
      </c>
    </row>
    <row r="8255">
      <c r="A8255" t="inlineStr">
        <is>
          <t>U-5e183b</t>
        </is>
      </c>
      <c r="B8255" s="41" t="n">
        <v>45413</v>
      </c>
      <c r="C8255" t="n">
        <v>12</v>
      </c>
      <c r="D8255" t="n">
        <v>3</v>
      </c>
    </row>
    <row r="8256">
      <c r="A8256" t="inlineStr">
        <is>
          <t>U-74b2c6</t>
        </is>
      </c>
      <c r="B8256" s="41" t="n">
        <v>45352</v>
      </c>
      <c r="C8256" t="n">
        <v>11</v>
      </c>
      <c r="D8256" t="n">
        <v>1</v>
      </c>
    </row>
    <row r="8257">
      <c r="A8257" t="inlineStr">
        <is>
          <t>U-4f9612</t>
        </is>
      </c>
      <c r="B8257" s="41" t="n">
        <v>44986</v>
      </c>
      <c r="C8257" t="n">
        <v>8</v>
      </c>
      <c r="D8257" t="n">
        <v>1</v>
      </c>
    </row>
    <row r="8258">
      <c r="A8258" t="inlineStr">
        <is>
          <t>U-7431a4</t>
        </is>
      </c>
      <c r="B8258" s="41" t="n">
        <v>45108</v>
      </c>
      <c r="C8258" t="n">
        <v>9</v>
      </c>
      <c r="D8258" t="n">
        <v>0</v>
      </c>
    </row>
    <row r="8259">
      <c r="A8259" t="inlineStr">
        <is>
          <t>U-860e30</t>
        </is>
      </c>
      <c r="B8259" s="41" t="n">
        <v>45231</v>
      </c>
      <c r="C8259" t="n">
        <v>13</v>
      </c>
      <c r="D8259" t="n">
        <v>0</v>
      </c>
    </row>
    <row r="8260">
      <c r="A8260" t="inlineStr">
        <is>
          <t>U-e510be</t>
        </is>
      </c>
      <c r="B8260" s="41" t="n">
        <v>45383</v>
      </c>
      <c r="C8260" t="n">
        <v>8</v>
      </c>
      <c r="D8260" t="n">
        <v>0</v>
      </c>
    </row>
    <row r="8261">
      <c r="A8261" t="inlineStr">
        <is>
          <t>U-9e03ac</t>
        </is>
      </c>
      <c r="B8261" s="41" t="n">
        <v>45474</v>
      </c>
      <c r="C8261" t="n">
        <v>8</v>
      </c>
      <c r="D8261" t="n">
        <v>1</v>
      </c>
    </row>
    <row r="8262">
      <c r="A8262" t="inlineStr">
        <is>
          <t>U-92a7ef</t>
        </is>
      </c>
      <c r="B8262" s="41" t="n">
        <v>45413</v>
      </c>
      <c r="C8262" t="n">
        <v>18</v>
      </c>
      <c r="D8262" t="n">
        <v>3</v>
      </c>
    </row>
    <row r="8263">
      <c r="A8263" t="inlineStr">
        <is>
          <t>U-236f2b</t>
        </is>
      </c>
      <c r="B8263" s="41" t="n">
        <v>45352</v>
      </c>
      <c r="C8263" t="n">
        <v>10</v>
      </c>
      <c r="D8263" t="n">
        <v>0</v>
      </c>
    </row>
    <row r="8264">
      <c r="A8264" t="inlineStr">
        <is>
          <t>U-a7bf76</t>
        </is>
      </c>
      <c r="B8264" s="41" t="n">
        <v>45108</v>
      </c>
      <c r="C8264" t="n">
        <v>11</v>
      </c>
      <c r="D8264" t="n">
        <v>0</v>
      </c>
    </row>
    <row r="8265">
      <c r="A8265" t="inlineStr">
        <is>
          <t>U-1b25d7</t>
        </is>
      </c>
      <c r="B8265" s="41" t="n">
        <v>45108</v>
      </c>
      <c r="C8265" t="n">
        <v>8</v>
      </c>
      <c r="D8265" t="n">
        <v>0</v>
      </c>
    </row>
    <row r="8266">
      <c r="A8266" t="inlineStr">
        <is>
          <t>U-06762c</t>
        </is>
      </c>
      <c r="B8266" s="41" t="n">
        <v>45413</v>
      </c>
      <c r="C8266" t="n">
        <v>14</v>
      </c>
      <c r="D8266" t="n">
        <v>0</v>
      </c>
    </row>
    <row r="8267">
      <c r="A8267" t="inlineStr">
        <is>
          <t>U-ef823b</t>
        </is>
      </c>
      <c r="B8267" s="41" t="n">
        <v>45139</v>
      </c>
      <c r="C8267" t="n">
        <v>19</v>
      </c>
      <c r="D8267" t="n">
        <v>0</v>
      </c>
    </row>
    <row r="8268">
      <c r="A8268" t="inlineStr">
        <is>
          <t>U-303046</t>
        </is>
      </c>
      <c r="B8268" s="41" t="n">
        <v>45047</v>
      </c>
      <c r="C8268" t="n">
        <v>8</v>
      </c>
      <c r="D8268" t="n">
        <v>0</v>
      </c>
    </row>
    <row r="8269">
      <c r="A8269" t="inlineStr">
        <is>
          <t>U-e2924a</t>
        </is>
      </c>
      <c r="B8269" s="41" t="n">
        <v>45627</v>
      </c>
      <c r="C8269" t="n">
        <v>12</v>
      </c>
      <c r="D8269" t="n">
        <v>0</v>
      </c>
    </row>
    <row r="8270">
      <c r="A8270" t="inlineStr">
        <is>
          <t>U-301de5</t>
        </is>
      </c>
      <c r="B8270" s="41" t="n">
        <v>45200</v>
      </c>
      <c r="C8270" t="n">
        <v>12</v>
      </c>
      <c r="D8270" t="n">
        <v>0</v>
      </c>
    </row>
    <row r="8271">
      <c r="A8271" t="inlineStr">
        <is>
          <t>U-dae83b</t>
        </is>
      </c>
      <c r="B8271" s="41" t="n">
        <v>45231</v>
      </c>
      <c r="C8271" t="n">
        <v>6</v>
      </c>
      <c r="D8271" t="n">
        <v>4</v>
      </c>
    </row>
    <row r="8272">
      <c r="A8272" t="inlineStr">
        <is>
          <t>U-835c75</t>
        </is>
      </c>
      <c r="B8272" s="41" t="n">
        <v>45505</v>
      </c>
      <c r="C8272" t="n">
        <v>9</v>
      </c>
      <c r="D8272" t="n">
        <v>0</v>
      </c>
    </row>
    <row r="8273">
      <c r="A8273" t="inlineStr">
        <is>
          <t>U-3040e8</t>
        </is>
      </c>
      <c r="B8273" s="41" t="n">
        <v>45323</v>
      </c>
      <c r="C8273" t="n">
        <v>8</v>
      </c>
      <c r="D8273" t="n">
        <v>0</v>
      </c>
    </row>
    <row r="8274">
      <c r="A8274" t="inlineStr">
        <is>
          <t>U-d57b95</t>
        </is>
      </c>
      <c r="B8274" s="41" t="n">
        <v>45597</v>
      </c>
      <c r="C8274" t="n">
        <v>7</v>
      </c>
      <c r="D8274" t="n">
        <v>1</v>
      </c>
    </row>
    <row r="8275">
      <c r="A8275" t="inlineStr">
        <is>
          <t>U-bd8a28</t>
        </is>
      </c>
      <c r="B8275" s="41" t="n">
        <v>45627</v>
      </c>
      <c r="C8275" t="n">
        <v>10</v>
      </c>
      <c r="D8275" t="n">
        <v>2</v>
      </c>
    </row>
    <row r="8276">
      <c r="A8276" t="inlineStr">
        <is>
          <t>U-4d3076</t>
        </is>
      </c>
      <c r="B8276" s="41" t="n">
        <v>45200</v>
      </c>
      <c r="C8276" t="n">
        <v>8</v>
      </c>
      <c r="D8276" t="n">
        <v>3</v>
      </c>
    </row>
    <row r="8277">
      <c r="A8277" t="inlineStr">
        <is>
          <t>U-fbc11b</t>
        </is>
      </c>
      <c r="B8277" s="41" t="n">
        <v>45108</v>
      </c>
      <c r="C8277" t="n">
        <v>10</v>
      </c>
      <c r="D8277" t="n">
        <v>0</v>
      </c>
    </row>
    <row r="8278">
      <c r="A8278" t="inlineStr">
        <is>
          <t>U-2e9901</t>
        </is>
      </c>
      <c r="B8278" s="41" t="n">
        <v>45261</v>
      </c>
      <c r="C8278" t="n">
        <v>10</v>
      </c>
      <c r="D8278" t="n">
        <v>2</v>
      </c>
    </row>
    <row r="8279">
      <c r="A8279" t="inlineStr">
        <is>
          <t>U-14a57d</t>
        </is>
      </c>
      <c r="B8279" s="41" t="n">
        <v>45139</v>
      </c>
      <c r="C8279" t="n">
        <v>5</v>
      </c>
      <c r="D8279" t="n">
        <v>2</v>
      </c>
    </row>
    <row r="8280">
      <c r="A8280" t="inlineStr">
        <is>
          <t>U-a385f7</t>
        </is>
      </c>
      <c r="B8280" s="41" t="n">
        <v>45444</v>
      </c>
      <c r="C8280" t="n">
        <v>9</v>
      </c>
      <c r="D8280" t="n">
        <v>0</v>
      </c>
    </row>
    <row r="8281">
      <c r="A8281" t="inlineStr">
        <is>
          <t>U-796100</t>
        </is>
      </c>
      <c r="B8281" s="41" t="n">
        <v>45536</v>
      </c>
      <c r="C8281" t="n">
        <v>13</v>
      </c>
      <c r="D8281" t="n">
        <v>0</v>
      </c>
    </row>
    <row r="8282">
      <c r="A8282" t="inlineStr">
        <is>
          <t>U-c7fa95</t>
        </is>
      </c>
      <c r="B8282" s="41" t="n">
        <v>44958</v>
      </c>
      <c r="C8282" t="n">
        <v>10</v>
      </c>
      <c r="D8282" t="n">
        <v>0</v>
      </c>
    </row>
    <row r="8283">
      <c r="A8283" t="inlineStr">
        <is>
          <t>U-7260fd</t>
        </is>
      </c>
      <c r="B8283" s="41" t="n">
        <v>45474</v>
      </c>
      <c r="C8283" t="n">
        <v>8</v>
      </c>
      <c r="D8283" t="n">
        <v>1</v>
      </c>
    </row>
    <row r="8284">
      <c r="A8284" t="inlineStr">
        <is>
          <t>U-31a060</t>
        </is>
      </c>
      <c r="B8284" s="41" t="n">
        <v>45261</v>
      </c>
      <c r="C8284" t="n">
        <v>9</v>
      </c>
      <c r="D8284" t="n">
        <v>0</v>
      </c>
    </row>
    <row r="8285">
      <c r="A8285" t="inlineStr">
        <is>
          <t>U-51cae8</t>
        </is>
      </c>
      <c r="B8285" s="41" t="n">
        <v>45261</v>
      </c>
      <c r="C8285" t="n">
        <v>8</v>
      </c>
      <c r="D8285" t="n">
        <v>0</v>
      </c>
    </row>
    <row r="8286">
      <c r="A8286" t="inlineStr">
        <is>
          <t>U-bc66b5</t>
        </is>
      </c>
      <c r="B8286" s="41" t="n">
        <v>45108</v>
      </c>
      <c r="C8286" t="n">
        <v>10</v>
      </c>
      <c r="D8286" t="n">
        <v>0</v>
      </c>
    </row>
    <row r="8287">
      <c r="A8287" t="inlineStr">
        <is>
          <t>U-76d4cd</t>
        </is>
      </c>
      <c r="B8287" s="41" t="n">
        <v>45413</v>
      </c>
      <c r="C8287" t="n">
        <v>11</v>
      </c>
      <c r="D8287" t="n">
        <v>0</v>
      </c>
    </row>
    <row r="8288">
      <c r="A8288" t="inlineStr">
        <is>
          <t>U-d62cf2</t>
        </is>
      </c>
      <c r="B8288" s="41" t="n">
        <v>44986</v>
      </c>
      <c r="C8288" t="n">
        <v>10</v>
      </c>
      <c r="D8288" t="n">
        <v>0</v>
      </c>
    </row>
    <row r="8289">
      <c r="A8289" t="inlineStr">
        <is>
          <t>U-ff6199</t>
        </is>
      </c>
      <c r="B8289" s="41" t="n">
        <v>45231</v>
      </c>
      <c r="C8289" t="n">
        <v>8</v>
      </c>
      <c r="D8289" t="n">
        <v>0</v>
      </c>
    </row>
    <row r="8290">
      <c r="A8290" t="inlineStr">
        <is>
          <t>U-9d2e59</t>
        </is>
      </c>
      <c r="B8290" s="41" t="n">
        <v>45597</v>
      </c>
      <c r="C8290" t="n">
        <v>11</v>
      </c>
      <c r="D8290" t="n">
        <v>0</v>
      </c>
    </row>
    <row r="8291">
      <c r="A8291" t="inlineStr">
        <is>
          <t>U-33f23d</t>
        </is>
      </c>
      <c r="B8291" s="41" t="n">
        <v>45566</v>
      </c>
      <c r="C8291" t="n">
        <v>12</v>
      </c>
      <c r="D8291" t="n">
        <v>0</v>
      </c>
    </row>
    <row r="8292">
      <c r="A8292" t="inlineStr">
        <is>
          <t>U-f6fc78</t>
        </is>
      </c>
      <c r="B8292" s="41" t="n">
        <v>45200</v>
      </c>
      <c r="C8292" t="n">
        <v>6</v>
      </c>
      <c r="D8292" t="n">
        <v>1</v>
      </c>
    </row>
    <row r="8293">
      <c r="A8293" t="inlineStr">
        <is>
          <t>U-8f15ad</t>
        </is>
      </c>
      <c r="B8293" s="41" t="n">
        <v>45566</v>
      </c>
      <c r="C8293" t="n">
        <v>4</v>
      </c>
      <c r="D8293" t="n">
        <v>0</v>
      </c>
    </row>
    <row r="8294">
      <c r="A8294" t="inlineStr">
        <is>
          <t>U-6bb2fc</t>
        </is>
      </c>
      <c r="B8294" s="41" t="n">
        <v>45474</v>
      </c>
      <c r="C8294" t="n">
        <v>15</v>
      </c>
      <c r="D8294" t="n">
        <v>0</v>
      </c>
    </row>
    <row r="8295">
      <c r="A8295" t="inlineStr">
        <is>
          <t>U-86b432</t>
        </is>
      </c>
      <c r="B8295" s="41" t="n">
        <v>45597</v>
      </c>
      <c r="C8295" t="n">
        <v>16</v>
      </c>
      <c r="D8295" t="n">
        <v>0</v>
      </c>
    </row>
    <row r="8296">
      <c r="A8296" t="inlineStr">
        <is>
          <t>U-cc5c61</t>
        </is>
      </c>
      <c r="B8296" s="41" t="n">
        <v>45078</v>
      </c>
      <c r="C8296" t="n">
        <v>10</v>
      </c>
      <c r="D8296" t="n">
        <v>0</v>
      </c>
    </row>
    <row r="8297">
      <c r="A8297" t="inlineStr">
        <is>
          <t>U-19b641</t>
        </is>
      </c>
      <c r="B8297" s="41" t="n">
        <v>45566</v>
      </c>
      <c r="C8297" t="n">
        <v>7</v>
      </c>
      <c r="D8297" t="n">
        <v>0</v>
      </c>
    </row>
    <row r="8298">
      <c r="A8298" t="inlineStr">
        <is>
          <t>U-8db613</t>
        </is>
      </c>
      <c r="B8298" s="41" t="n">
        <v>45597</v>
      </c>
      <c r="C8298" t="n">
        <v>12</v>
      </c>
      <c r="D8298" t="n">
        <v>0</v>
      </c>
    </row>
    <row r="8299">
      <c r="A8299" t="inlineStr">
        <is>
          <t>U-ee8977</t>
        </is>
      </c>
      <c r="B8299" s="41" t="n">
        <v>45323</v>
      </c>
      <c r="C8299" t="n">
        <v>11</v>
      </c>
      <c r="D8299" t="n">
        <v>1</v>
      </c>
    </row>
    <row r="8300">
      <c r="A8300" t="inlineStr">
        <is>
          <t>U-c02000</t>
        </is>
      </c>
      <c r="B8300" s="41" t="n">
        <v>45047</v>
      </c>
      <c r="C8300" t="n">
        <v>12</v>
      </c>
      <c r="D8300" t="n">
        <v>0</v>
      </c>
    </row>
    <row r="8301">
      <c r="A8301" t="inlineStr">
        <is>
          <t>U-da3777</t>
        </is>
      </c>
      <c r="B8301" s="41" t="n">
        <v>45352</v>
      </c>
      <c r="C8301" t="n">
        <v>13</v>
      </c>
      <c r="D8301" t="n">
        <v>1</v>
      </c>
    </row>
    <row r="8302">
      <c r="A8302" t="inlineStr">
        <is>
          <t>U-df0470</t>
        </is>
      </c>
      <c r="B8302" s="41" t="n">
        <v>45170</v>
      </c>
      <c r="C8302" t="n">
        <v>8</v>
      </c>
      <c r="D8302" t="n">
        <v>5</v>
      </c>
    </row>
    <row r="8303">
      <c r="A8303" t="inlineStr">
        <is>
          <t>U-e91f90</t>
        </is>
      </c>
      <c r="B8303" s="41" t="n">
        <v>45323</v>
      </c>
      <c r="C8303" t="n">
        <v>11</v>
      </c>
      <c r="D8303" t="n">
        <v>0</v>
      </c>
    </row>
    <row r="8304">
      <c r="A8304" t="inlineStr">
        <is>
          <t>U-ed3edb</t>
        </is>
      </c>
      <c r="B8304" s="41" t="n">
        <v>45170</v>
      </c>
      <c r="C8304" t="n">
        <v>6</v>
      </c>
      <c r="D8304" t="n">
        <v>0</v>
      </c>
    </row>
    <row r="8305">
      <c r="A8305" t="inlineStr">
        <is>
          <t>U-5ada47</t>
        </is>
      </c>
      <c r="B8305" s="41" t="n">
        <v>45078</v>
      </c>
      <c r="C8305" t="n">
        <v>15</v>
      </c>
      <c r="D8305" t="n">
        <v>0</v>
      </c>
    </row>
    <row r="8306">
      <c r="A8306" t="inlineStr">
        <is>
          <t>U-343db7</t>
        </is>
      </c>
      <c r="B8306" s="41" t="n">
        <v>45078</v>
      </c>
      <c r="C8306" t="n">
        <v>9</v>
      </c>
      <c r="D8306" t="n">
        <v>2</v>
      </c>
    </row>
    <row r="8307">
      <c r="A8307" t="inlineStr">
        <is>
          <t>U-5e9fe6</t>
        </is>
      </c>
      <c r="B8307" s="41" t="n">
        <v>45200</v>
      </c>
      <c r="C8307" t="n">
        <v>17</v>
      </c>
      <c r="D8307" t="n">
        <v>0</v>
      </c>
    </row>
    <row r="8308">
      <c r="A8308" t="inlineStr">
        <is>
          <t>U-27c866</t>
        </is>
      </c>
      <c r="B8308" s="41" t="n">
        <v>45566</v>
      </c>
      <c r="C8308" t="n">
        <v>8</v>
      </c>
      <c r="D8308" t="n">
        <v>0</v>
      </c>
    </row>
    <row r="8309">
      <c r="A8309" t="inlineStr">
        <is>
          <t>U-4300c2</t>
        </is>
      </c>
      <c r="B8309" s="41" t="n">
        <v>45231</v>
      </c>
      <c r="C8309" t="n">
        <v>12</v>
      </c>
      <c r="D8309" t="n">
        <v>0</v>
      </c>
    </row>
    <row r="8310">
      <c r="A8310" t="inlineStr">
        <is>
          <t>U-26984c</t>
        </is>
      </c>
      <c r="B8310" s="41" t="n">
        <v>44986</v>
      </c>
      <c r="C8310" t="n">
        <v>9</v>
      </c>
      <c r="D8310" t="n">
        <v>0</v>
      </c>
    </row>
    <row r="8311">
      <c r="A8311" t="inlineStr">
        <is>
          <t>U-6f77f7</t>
        </is>
      </c>
      <c r="B8311" s="41" t="n">
        <v>45108</v>
      </c>
      <c r="C8311" t="n">
        <v>8</v>
      </c>
      <c r="D8311" t="n">
        <v>0</v>
      </c>
    </row>
    <row r="8312">
      <c r="A8312" t="inlineStr">
        <is>
          <t>U-ac28d4</t>
        </is>
      </c>
      <c r="B8312" s="41" t="n">
        <v>44986</v>
      </c>
      <c r="C8312" t="n">
        <v>8</v>
      </c>
      <c r="D8312" t="n">
        <v>0</v>
      </c>
    </row>
    <row r="8313">
      <c r="A8313" t="inlineStr">
        <is>
          <t>U-099b8a</t>
        </is>
      </c>
      <c r="B8313" s="41" t="n">
        <v>45170</v>
      </c>
      <c r="C8313" t="n">
        <v>11</v>
      </c>
      <c r="D8313" t="n">
        <v>1</v>
      </c>
    </row>
    <row r="8314">
      <c r="A8314" t="inlineStr">
        <is>
          <t>U-f01834</t>
        </is>
      </c>
      <c r="B8314" s="41" t="n">
        <v>44986</v>
      </c>
      <c r="C8314" t="n">
        <v>6</v>
      </c>
      <c r="D8314" t="n">
        <v>1</v>
      </c>
    </row>
    <row r="8315">
      <c r="A8315" t="inlineStr">
        <is>
          <t>U-2a036f</t>
        </is>
      </c>
      <c r="B8315" s="41" t="n">
        <v>45078</v>
      </c>
      <c r="C8315" t="n">
        <v>14</v>
      </c>
      <c r="D8315" t="n">
        <v>0</v>
      </c>
    </row>
    <row r="8316">
      <c r="A8316" t="inlineStr">
        <is>
          <t>U-86145a</t>
        </is>
      </c>
      <c r="B8316" s="41" t="n">
        <v>45352</v>
      </c>
      <c r="C8316" t="n">
        <v>9</v>
      </c>
      <c r="D8316" t="n">
        <v>1</v>
      </c>
    </row>
    <row r="8317">
      <c r="A8317" t="inlineStr">
        <is>
          <t>U-4be2b2</t>
        </is>
      </c>
      <c r="B8317" s="41" t="n">
        <v>45383</v>
      </c>
      <c r="C8317" t="n">
        <v>14</v>
      </c>
      <c r="D8317" t="n">
        <v>1</v>
      </c>
    </row>
    <row r="8318">
      <c r="A8318" t="inlineStr">
        <is>
          <t>U-7403d1</t>
        </is>
      </c>
      <c r="B8318" s="41" t="n">
        <v>45566</v>
      </c>
      <c r="C8318" t="n">
        <v>10</v>
      </c>
      <c r="D8318" t="n">
        <v>0</v>
      </c>
    </row>
    <row r="8319">
      <c r="A8319" t="inlineStr">
        <is>
          <t>U-a94ffa</t>
        </is>
      </c>
      <c r="B8319" s="41" t="n">
        <v>45078</v>
      </c>
      <c r="C8319" t="n">
        <v>10</v>
      </c>
      <c r="D8319" t="n">
        <v>0</v>
      </c>
    </row>
    <row r="8320">
      <c r="A8320" t="inlineStr">
        <is>
          <t>U-3f6ce5</t>
        </is>
      </c>
      <c r="B8320" s="41" t="n">
        <v>44958</v>
      </c>
      <c r="C8320" t="n">
        <v>11</v>
      </c>
      <c r="D8320" t="n">
        <v>0</v>
      </c>
    </row>
    <row r="8321">
      <c r="A8321" t="inlineStr">
        <is>
          <t>U-0bbffc</t>
        </is>
      </c>
      <c r="B8321" s="41" t="n">
        <v>45444</v>
      </c>
      <c r="C8321" t="n">
        <v>10</v>
      </c>
      <c r="D8321" t="n">
        <v>1</v>
      </c>
    </row>
    <row r="8322">
      <c r="A8322" t="inlineStr">
        <is>
          <t>U-cb661b</t>
        </is>
      </c>
      <c r="B8322" s="41" t="n">
        <v>44958</v>
      </c>
      <c r="C8322" t="n">
        <v>10</v>
      </c>
      <c r="D8322" t="n">
        <v>0</v>
      </c>
    </row>
    <row r="8323">
      <c r="A8323" t="inlineStr">
        <is>
          <t>U-6c586c</t>
        </is>
      </c>
      <c r="B8323" s="41" t="n">
        <v>45200</v>
      </c>
      <c r="C8323" t="n">
        <v>7</v>
      </c>
      <c r="D8323" t="n">
        <v>0</v>
      </c>
    </row>
    <row r="8324">
      <c r="A8324" t="inlineStr">
        <is>
          <t>U-78cc92</t>
        </is>
      </c>
      <c r="B8324" s="41" t="n">
        <v>45323</v>
      </c>
      <c r="C8324" t="n">
        <v>9</v>
      </c>
      <c r="D8324" t="n">
        <v>0</v>
      </c>
    </row>
    <row r="8325">
      <c r="A8325" t="inlineStr">
        <is>
          <t>U-fca216</t>
        </is>
      </c>
      <c r="B8325" s="41" t="n">
        <v>45017</v>
      </c>
      <c r="C8325" t="n">
        <v>9</v>
      </c>
      <c r="D8325" t="n">
        <v>0</v>
      </c>
    </row>
    <row r="8326">
      <c r="A8326" t="inlineStr">
        <is>
          <t>U-6f8806</t>
        </is>
      </c>
      <c r="B8326" s="41" t="n">
        <v>45231</v>
      </c>
      <c r="C8326" t="n">
        <v>8</v>
      </c>
      <c r="D8326" t="n">
        <v>0</v>
      </c>
    </row>
    <row r="8327">
      <c r="A8327" t="inlineStr">
        <is>
          <t>U-cecf83</t>
        </is>
      </c>
      <c r="B8327" s="41" t="n">
        <v>45200</v>
      </c>
      <c r="C8327" t="n">
        <v>4</v>
      </c>
      <c r="D8327" t="n">
        <v>1</v>
      </c>
    </row>
    <row r="8328">
      <c r="A8328" t="inlineStr">
        <is>
          <t>U-fc60eb</t>
        </is>
      </c>
      <c r="B8328" s="41" t="n">
        <v>45597</v>
      </c>
      <c r="C8328" t="n">
        <v>8</v>
      </c>
      <c r="D8328" t="n">
        <v>6</v>
      </c>
    </row>
    <row r="8329">
      <c r="A8329" t="inlineStr">
        <is>
          <t>U-f8829a</t>
        </is>
      </c>
      <c r="B8329" s="41" t="n">
        <v>45627</v>
      </c>
      <c r="C8329" t="n">
        <v>8</v>
      </c>
      <c r="D8329" t="n">
        <v>0</v>
      </c>
    </row>
    <row r="8330">
      <c r="A8330" t="inlineStr">
        <is>
          <t>U-c3e8b3</t>
        </is>
      </c>
      <c r="B8330" s="41" t="n">
        <v>45505</v>
      </c>
      <c r="C8330" t="n">
        <v>7</v>
      </c>
      <c r="D8330" t="n">
        <v>0</v>
      </c>
    </row>
    <row r="8331">
      <c r="A8331" t="inlineStr">
        <is>
          <t>U-050c9e</t>
        </is>
      </c>
      <c r="B8331" s="41" t="n">
        <v>45505</v>
      </c>
      <c r="C8331" t="n">
        <v>9</v>
      </c>
      <c r="D8331" t="n">
        <v>2</v>
      </c>
    </row>
    <row r="8332">
      <c r="A8332" t="inlineStr">
        <is>
          <t>U-d2b1b0</t>
        </is>
      </c>
      <c r="B8332" s="41" t="n">
        <v>45627</v>
      </c>
      <c r="C8332" t="n">
        <v>11</v>
      </c>
      <c r="D8332" t="n">
        <v>0</v>
      </c>
    </row>
    <row r="8333">
      <c r="A8333" t="inlineStr">
        <is>
          <t>U-9f7006</t>
        </is>
      </c>
      <c r="B8333" s="41" t="n">
        <v>45170</v>
      </c>
      <c r="C8333" t="n">
        <v>12</v>
      </c>
      <c r="D8333" t="n">
        <v>0</v>
      </c>
    </row>
    <row r="8334">
      <c r="A8334" t="inlineStr">
        <is>
          <t>U-fc2572</t>
        </is>
      </c>
      <c r="B8334" s="41" t="n">
        <v>44986</v>
      </c>
      <c r="C8334" t="n">
        <v>12</v>
      </c>
      <c r="D8334" t="n">
        <v>0</v>
      </c>
    </row>
    <row r="8335">
      <c r="A8335" t="inlineStr">
        <is>
          <t>U-65dc36</t>
        </is>
      </c>
      <c r="B8335" s="41" t="n">
        <v>45627</v>
      </c>
      <c r="C8335" t="n">
        <v>5</v>
      </c>
      <c r="D8335" t="n">
        <v>0</v>
      </c>
    </row>
    <row r="8336">
      <c r="A8336" t="inlineStr">
        <is>
          <t>U-124469</t>
        </is>
      </c>
      <c r="B8336" s="41" t="n">
        <v>45261</v>
      </c>
      <c r="C8336" t="n">
        <v>10</v>
      </c>
      <c r="D8336" t="n">
        <v>0</v>
      </c>
    </row>
    <row r="8337">
      <c r="A8337" t="inlineStr">
        <is>
          <t>U-a808cc</t>
        </is>
      </c>
      <c r="B8337" s="41" t="n">
        <v>45017</v>
      </c>
      <c r="C8337" t="n">
        <v>13</v>
      </c>
      <c r="D8337" t="n">
        <v>0</v>
      </c>
    </row>
    <row r="8338">
      <c r="A8338" t="inlineStr">
        <is>
          <t>U-cc2cf8</t>
        </is>
      </c>
      <c r="B8338" s="41" t="n">
        <v>45383</v>
      </c>
      <c r="C8338" t="n">
        <v>10</v>
      </c>
      <c r="D8338" t="n">
        <v>0</v>
      </c>
    </row>
    <row r="8339">
      <c r="A8339" t="inlineStr">
        <is>
          <t>U-c21a17</t>
        </is>
      </c>
      <c r="B8339" s="41" t="n">
        <v>45323</v>
      </c>
      <c r="C8339" t="n">
        <v>8</v>
      </c>
      <c r="D8339" t="n">
        <v>0</v>
      </c>
    </row>
    <row r="8340">
      <c r="A8340" t="inlineStr">
        <is>
          <t>U-173b90</t>
        </is>
      </c>
      <c r="B8340" s="41" t="n">
        <v>45352</v>
      </c>
      <c r="C8340" t="n">
        <v>14</v>
      </c>
      <c r="D8340" t="n">
        <v>0</v>
      </c>
    </row>
    <row r="8341">
      <c r="A8341" t="inlineStr">
        <is>
          <t>U-046901</t>
        </is>
      </c>
      <c r="B8341" s="41" t="n">
        <v>45017</v>
      </c>
      <c r="C8341" t="n">
        <v>12</v>
      </c>
      <c r="D8341" t="n">
        <v>0</v>
      </c>
    </row>
    <row r="8342">
      <c r="A8342" t="inlineStr">
        <is>
          <t>U-2fc512</t>
        </is>
      </c>
      <c r="B8342" s="41" t="n">
        <v>45261</v>
      </c>
      <c r="C8342" t="n">
        <v>5</v>
      </c>
      <c r="D8342" t="n">
        <v>1</v>
      </c>
    </row>
    <row r="8343">
      <c r="A8343" t="inlineStr">
        <is>
          <t>U-9bc341</t>
        </is>
      </c>
      <c r="B8343" s="41" t="n">
        <v>44927</v>
      </c>
      <c r="C8343" t="n">
        <v>7</v>
      </c>
      <c r="D8343" t="n">
        <v>0</v>
      </c>
    </row>
    <row r="8344">
      <c r="A8344" t="inlineStr">
        <is>
          <t>U-975413</t>
        </is>
      </c>
      <c r="B8344" s="41" t="n">
        <v>45170</v>
      </c>
      <c r="C8344" t="n">
        <v>15</v>
      </c>
      <c r="D8344" t="n">
        <v>2</v>
      </c>
    </row>
    <row r="8345">
      <c r="A8345" t="inlineStr">
        <is>
          <t>U-1bc787</t>
        </is>
      </c>
      <c r="B8345" s="41" t="n">
        <v>44958</v>
      </c>
      <c r="C8345" t="n">
        <v>15</v>
      </c>
      <c r="D8345" t="n">
        <v>1</v>
      </c>
    </row>
    <row r="8346">
      <c r="A8346" t="inlineStr">
        <is>
          <t>U-2031d5</t>
        </is>
      </c>
      <c r="B8346" s="41" t="n">
        <v>45139</v>
      </c>
      <c r="C8346" t="n">
        <v>6</v>
      </c>
      <c r="D8346" t="n">
        <v>0</v>
      </c>
    </row>
    <row r="8347">
      <c r="A8347" t="inlineStr">
        <is>
          <t>U-1a2cda</t>
        </is>
      </c>
      <c r="B8347" s="41" t="n">
        <v>45017</v>
      </c>
      <c r="C8347" t="n">
        <v>8</v>
      </c>
      <c r="D8347" t="n">
        <v>0</v>
      </c>
    </row>
    <row r="8348">
      <c r="A8348" t="inlineStr">
        <is>
          <t>U-98b8b3</t>
        </is>
      </c>
      <c r="B8348" s="41" t="n">
        <v>44986</v>
      </c>
      <c r="C8348" t="n">
        <v>11</v>
      </c>
      <c r="D8348" t="n">
        <v>1</v>
      </c>
    </row>
    <row r="8349">
      <c r="A8349" t="inlineStr">
        <is>
          <t>U-b5fde7</t>
        </is>
      </c>
      <c r="B8349" s="41" t="n">
        <v>45017</v>
      </c>
      <c r="C8349" t="n">
        <v>15</v>
      </c>
      <c r="D8349" t="n">
        <v>1</v>
      </c>
    </row>
    <row r="8350">
      <c r="A8350" t="inlineStr">
        <is>
          <t>U-dd7638</t>
        </is>
      </c>
      <c r="B8350" s="41" t="n">
        <v>45536</v>
      </c>
      <c r="C8350" t="n">
        <v>10</v>
      </c>
      <c r="D8350" t="n">
        <v>3</v>
      </c>
    </row>
    <row r="8351">
      <c r="A8351" t="inlineStr">
        <is>
          <t>U-ffda27</t>
        </is>
      </c>
      <c r="B8351" s="41" t="n">
        <v>44958</v>
      </c>
      <c r="C8351" t="n">
        <v>3</v>
      </c>
      <c r="D8351" t="n">
        <v>0</v>
      </c>
    </row>
    <row r="8352">
      <c r="A8352" t="inlineStr">
        <is>
          <t>U-b18b91</t>
        </is>
      </c>
      <c r="B8352" s="41" t="n">
        <v>45231</v>
      </c>
      <c r="C8352" t="n">
        <v>14</v>
      </c>
      <c r="D8352" t="n">
        <v>0</v>
      </c>
    </row>
    <row r="8353">
      <c r="A8353" t="inlineStr">
        <is>
          <t>U-054333</t>
        </is>
      </c>
      <c r="B8353" s="41" t="n">
        <v>45108</v>
      </c>
      <c r="C8353" t="n">
        <v>10</v>
      </c>
      <c r="D8353" t="n">
        <v>4</v>
      </c>
    </row>
    <row r="8354">
      <c r="A8354" t="inlineStr">
        <is>
          <t>U-b1806f</t>
        </is>
      </c>
      <c r="B8354" s="41" t="n">
        <v>45047</v>
      </c>
      <c r="C8354" t="n">
        <v>11</v>
      </c>
      <c r="D8354" t="n">
        <v>0</v>
      </c>
    </row>
    <row r="8355">
      <c r="A8355" t="inlineStr">
        <is>
          <t>U-6156eb</t>
        </is>
      </c>
      <c r="B8355" s="41" t="n">
        <v>45413</v>
      </c>
      <c r="C8355" t="n">
        <v>5</v>
      </c>
      <c r="D8355" t="n">
        <v>1</v>
      </c>
    </row>
    <row r="8356">
      <c r="A8356" t="inlineStr">
        <is>
          <t>U-20c7e8</t>
        </is>
      </c>
      <c r="B8356" s="41" t="n">
        <v>44927</v>
      </c>
      <c r="C8356" t="n">
        <v>11</v>
      </c>
      <c r="D8356" t="n">
        <v>2</v>
      </c>
    </row>
    <row r="8357">
      <c r="A8357" t="inlineStr">
        <is>
          <t>U-1eecb9</t>
        </is>
      </c>
      <c r="B8357" s="41" t="n">
        <v>44958</v>
      </c>
      <c r="C8357" t="n">
        <v>9</v>
      </c>
      <c r="D8357" t="n">
        <v>0</v>
      </c>
    </row>
    <row r="8358">
      <c r="A8358" t="inlineStr">
        <is>
          <t>U-f37517</t>
        </is>
      </c>
      <c r="B8358" s="41" t="n">
        <v>45108</v>
      </c>
      <c r="C8358" t="n">
        <v>9</v>
      </c>
      <c r="D8358" t="n">
        <v>0</v>
      </c>
    </row>
    <row r="8359">
      <c r="A8359" t="inlineStr">
        <is>
          <t>U-ac3683</t>
        </is>
      </c>
      <c r="B8359" s="41" t="n">
        <v>45444</v>
      </c>
      <c r="C8359" t="n">
        <v>8</v>
      </c>
      <c r="D8359" t="n">
        <v>0</v>
      </c>
    </row>
    <row r="8360">
      <c r="A8360" t="inlineStr">
        <is>
          <t>U-039002</t>
        </is>
      </c>
      <c r="B8360" s="41" t="n">
        <v>45352</v>
      </c>
      <c r="C8360" t="n">
        <v>12</v>
      </c>
      <c r="D8360" t="n">
        <v>0</v>
      </c>
    </row>
    <row r="8361">
      <c r="A8361" t="inlineStr">
        <is>
          <t>U-469f86</t>
        </is>
      </c>
      <c r="B8361" s="41" t="n">
        <v>45139</v>
      </c>
      <c r="C8361" t="n">
        <v>10</v>
      </c>
      <c r="D8361" t="n">
        <v>1</v>
      </c>
    </row>
    <row r="8362">
      <c r="A8362" t="inlineStr">
        <is>
          <t>U-cd478d</t>
        </is>
      </c>
      <c r="B8362" s="41" t="n">
        <v>45017</v>
      </c>
      <c r="C8362" t="n">
        <v>13</v>
      </c>
      <c r="D8362" t="n">
        <v>1</v>
      </c>
    </row>
    <row r="8363">
      <c r="A8363" t="inlineStr">
        <is>
          <t>U-5adb38</t>
        </is>
      </c>
      <c r="B8363" s="41" t="n">
        <v>44986</v>
      </c>
      <c r="C8363" t="n">
        <v>8</v>
      </c>
      <c r="D8363" t="n">
        <v>0</v>
      </c>
    </row>
    <row r="8364">
      <c r="A8364" t="inlineStr">
        <is>
          <t>U-62ae58</t>
        </is>
      </c>
      <c r="B8364" s="41" t="n">
        <v>44986</v>
      </c>
      <c r="C8364" t="n">
        <v>6</v>
      </c>
      <c r="D8364" t="n">
        <v>2</v>
      </c>
    </row>
    <row r="8365">
      <c r="A8365" t="inlineStr">
        <is>
          <t>U-d89968</t>
        </is>
      </c>
      <c r="B8365" s="41" t="n">
        <v>45078</v>
      </c>
      <c r="C8365" t="n">
        <v>12</v>
      </c>
      <c r="D8365" t="n">
        <v>0</v>
      </c>
    </row>
    <row r="8366">
      <c r="A8366" t="inlineStr">
        <is>
          <t>U-8aec21</t>
        </is>
      </c>
      <c r="B8366" s="41" t="n">
        <v>45505</v>
      </c>
      <c r="C8366" t="n">
        <v>16</v>
      </c>
      <c r="D8366" t="n">
        <v>0</v>
      </c>
    </row>
    <row r="8367">
      <c r="A8367" t="inlineStr">
        <is>
          <t>U-9f6d6c</t>
        </is>
      </c>
      <c r="B8367" s="41" t="n">
        <v>45444</v>
      </c>
      <c r="C8367" t="n">
        <v>11</v>
      </c>
      <c r="D8367" t="n">
        <v>0</v>
      </c>
    </row>
    <row r="8368">
      <c r="A8368" t="inlineStr">
        <is>
          <t>U-e21963</t>
        </is>
      </c>
      <c r="B8368" s="41" t="n">
        <v>45261</v>
      </c>
      <c r="C8368" t="n">
        <v>13</v>
      </c>
      <c r="D8368" t="n">
        <v>1</v>
      </c>
    </row>
    <row r="8369">
      <c r="A8369" t="inlineStr">
        <is>
          <t>U-b60462</t>
        </is>
      </c>
      <c r="B8369" s="41" t="n">
        <v>45261</v>
      </c>
      <c r="C8369" t="n">
        <v>7</v>
      </c>
      <c r="D8369" t="n">
        <v>0</v>
      </c>
    </row>
    <row r="8370">
      <c r="A8370" t="inlineStr">
        <is>
          <t>U-a3767c</t>
        </is>
      </c>
      <c r="B8370" s="41" t="n">
        <v>45627</v>
      </c>
      <c r="C8370" t="n">
        <v>12</v>
      </c>
      <c r="D8370" t="n">
        <v>2</v>
      </c>
    </row>
    <row r="8371">
      <c r="A8371" t="inlineStr">
        <is>
          <t>U-aad23b</t>
        </is>
      </c>
      <c r="B8371" s="41" t="n">
        <v>45323</v>
      </c>
      <c r="C8371" t="n">
        <v>6</v>
      </c>
      <c r="D8371" t="n">
        <v>0</v>
      </c>
    </row>
    <row r="8372">
      <c r="A8372" t="inlineStr">
        <is>
          <t>U-8cd06c</t>
        </is>
      </c>
      <c r="B8372" s="41" t="n">
        <v>45413</v>
      </c>
      <c r="C8372" t="n">
        <v>4</v>
      </c>
      <c r="D8372" t="n">
        <v>0</v>
      </c>
    </row>
    <row r="8373">
      <c r="A8373" t="inlineStr">
        <is>
          <t>U-f07334</t>
        </is>
      </c>
      <c r="B8373" s="41" t="n">
        <v>45566</v>
      </c>
      <c r="C8373" t="n">
        <v>12</v>
      </c>
      <c r="D8373" t="n">
        <v>0</v>
      </c>
    </row>
    <row r="8374">
      <c r="A8374" t="inlineStr">
        <is>
          <t>U-0290be</t>
        </is>
      </c>
      <c r="B8374" s="41" t="n">
        <v>45200</v>
      </c>
      <c r="C8374" t="n">
        <v>7</v>
      </c>
      <c r="D8374" t="n">
        <v>0</v>
      </c>
    </row>
    <row r="8375">
      <c r="A8375" t="inlineStr">
        <is>
          <t>U-2ae4ed</t>
        </is>
      </c>
      <c r="B8375" s="41" t="n">
        <v>44958</v>
      </c>
      <c r="C8375" t="n">
        <v>8</v>
      </c>
      <c r="D8375" t="n">
        <v>0</v>
      </c>
    </row>
    <row r="8376">
      <c r="A8376" t="inlineStr">
        <is>
          <t>U-d58c50</t>
        </is>
      </c>
      <c r="B8376" s="41" t="n">
        <v>45505</v>
      </c>
      <c r="C8376" t="n">
        <v>8</v>
      </c>
      <c r="D8376" t="n">
        <v>0</v>
      </c>
    </row>
    <row r="8377">
      <c r="A8377" t="inlineStr">
        <is>
          <t>U-129e45</t>
        </is>
      </c>
      <c r="B8377" s="41" t="n">
        <v>45200</v>
      </c>
      <c r="C8377" t="n">
        <v>6</v>
      </c>
      <c r="D8377" t="n">
        <v>0</v>
      </c>
    </row>
    <row r="8378">
      <c r="A8378" t="inlineStr">
        <is>
          <t>U-ae0358</t>
        </is>
      </c>
      <c r="B8378" s="41" t="n">
        <v>45413</v>
      </c>
      <c r="C8378" t="n">
        <v>9</v>
      </c>
      <c r="D8378" t="n">
        <v>0</v>
      </c>
    </row>
    <row r="8379">
      <c r="A8379" t="inlineStr">
        <is>
          <t>U-bb47e1</t>
        </is>
      </c>
      <c r="B8379" s="41" t="n">
        <v>45139</v>
      </c>
      <c r="C8379" t="n">
        <v>9</v>
      </c>
      <c r="D8379" t="n">
        <v>0</v>
      </c>
    </row>
    <row r="8380">
      <c r="A8380" t="inlineStr">
        <is>
          <t>U-2ab1ed</t>
        </is>
      </c>
      <c r="B8380" s="41" t="n">
        <v>45444</v>
      </c>
      <c r="C8380" t="n">
        <v>13</v>
      </c>
      <c r="D8380" t="n">
        <v>0</v>
      </c>
    </row>
    <row r="8381">
      <c r="A8381" t="inlineStr">
        <is>
          <t>U-0aeb39</t>
        </is>
      </c>
      <c r="B8381" s="41" t="n">
        <v>44927</v>
      </c>
      <c r="C8381" t="n">
        <v>12</v>
      </c>
      <c r="D8381" t="n">
        <v>0</v>
      </c>
    </row>
    <row r="8382">
      <c r="A8382" t="inlineStr">
        <is>
          <t>U-2fd3b8</t>
        </is>
      </c>
      <c r="B8382" s="41" t="n">
        <v>44958</v>
      </c>
      <c r="C8382" t="n">
        <v>12</v>
      </c>
      <c r="D8382" t="n">
        <v>0</v>
      </c>
    </row>
    <row r="8383">
      <c r="A8383" t="inlineStr">
        <is>
          <t>U-f3f2f9</t>
        </is>
      </c>
      <c r="B8383" s="41" t="n">
        <v>44986</v>
      </c>
      <c r="C8383" t="n">
        <v>13</v>
      </c>
      <c r="D8383" t="n">
        <v>0</v>
      </c>
    </row>
    <row r="8384">
      <c r="A8384" t="inlineStr">
        <is>
          <t>U-574ef5</t>
        </is>
      </c>
      <c r="B8384" s="41" t="n">
        <v>45261</v>
      </c>
      <c r="C8384" t="n">
        <v>5</v>
      </c>
      <c r="D8384" t="n">
        <v>2</v>
      </c>
    </row>
    <row r="8385">
      <c r="A8385" t="inlineStr">
        <is>
          <t>U-208b6e</t>
        </is>
      </c>
      <c r="B8385" s="41" t="n">
        <v>44958</v>
      </c>
      <c r="C8385" t="n">
        <v>7</v>
      </c>
      <c r="D8385" t="n">
        <v>0</v>
      </c>
    </row>
    <row r="8386">
      <c r="A8386" t="inlineStr">
        <is>
          <t>U-5860ce</t>
        </is>
      </c>
      <c r="B8386" s="41" t="n">
        <v>45352</v>
      </c>
      <c r="C8386" t="n">
        <v>7</v>
      </c>
      <c r="D8386" t="n">
        <v>0</v>
      </c>
    </row>
    <row r="8387">
      <c r="A8387" t="inlineStr">
        <is>
          <t>U-d8ccf3</t>
        </is>
      </c>
      <c r="B8387" s="41" t="n">
        <v>45566</v>
      </c>
      <c r="C8387" t="n">
        <v>12</v>
      </c>
      <c r="D8387" t="n">
        <v>0</v>
      </c>
    </row>
    <row r="8388">
      <c r="A8388" t="inlineStr">
        <is>
          <t>U-24cb6d</t>
        </is>
      </c>
      <c r="B8388" s="41" t="n">
        <v>45383</v>
      </c>
      <c r="C8388" t="n">
        <v>11</v>
      </c>
      <c r="D8388" t="n">
        <v>0</v>
      </c>
    </row>
    <row r="8389">
      <c r="A8389" t="inlineStr">
        <is>
          <t>U-7aba14</t>
        </is>
      </c>
      <c r="B8389" s="41" t="n">
        <v>45597</v>
      </c>
      <c r="C8389" t="n">
        <v>8</v>
      </c>
      <c r="D8389" t="n">
        <v>0</v>
      </c>
    </row>
    <row r="8390">
      <c r="A8390" t="inlineStr">
        <is>
          <t>U-23a531</t>
        </is>
      </c>
      <c r="B8390" s="41" t="n">
        <v>44986</v>
      </c>
      <c r="C8390" t="n">
        <v>5</v>
      </c>
      <c r="D8390" t="n">
        <v>0</v>
      </c>
    </row>
    <row r="8391">
      <c r="A8391" t="inlineStr">
        <is>
          <t>U-e741d9</t>
        </is>
      </c>
      <c r="B8391" s="41" t="n">
        <v>45352</v>
      </c>
      <c r="C8391" t="n">
        <v>6</v>
      </c>
      <c r="D8391" t="n">
        <v>1</v>
      </c>
    </row>
    <row r="8392">
      <c r="A8392" t="inlineStr">
        <is>
          <t>U-63a7fe</t>
        </is>
      </c>
      <c r="B8392" s="41" t="n">
        <v>45474</v>
      </c>
      <c r="C8392" t="n">
        <v>9</v>
      </c>
      <c r="D8392" t="n">
        <v>0</v>
      </c>
    </row>
    <row r="8393">
      <c r="A8393" t="inlineStr">
        <is>
          <t>U-0c1060</t>
        </is>
      </c>
      <c r="B8393" s="41" t="n">
        <v>45566</v>
      </c>
      <c r="C8393" t="n">
        <v>5</v>
      </c>
      <c r="D8393" t="n">
        <v>1</v>
      </c>
    </row>
    <row r="8394">
      <c r="A8394" t="inlineStr">
        <is>
          <t>U-b8e3eb</t>
        </is>
      </c>
      <c r="B8394" s="41" t="n">
        <v>45597</v>
      </c>
      <c r="C8394" t="n">
        <v>12</v>
      </c>
      <c r="D8394" t="n">
        <v>0</v>
      </c>
    </row>
    <row r="8395">
      <c r="A8395" t="inlineStr">
        <is>
          <t>U-f49908</t>
        </is>
      </c>
      <c r="B8395" s="41" t="n">
        <v>45139</v>
      </c>
      <c r="C8395" t="n">
        <v>8</v>
      </c>
      <c r="D8395" t="n">
        <v>0</v>
      </c>
    </row>
    <row r="8396">
      <c r="A8396" t="inlineStr">
        <is>
          <t>U-54c881</t>
        </is>
      </c>
      <c r="B8396" s="41" t="n">
        <v>45352</v>
      </c>
      <c r="C8396" t="n">
        <v>10</v>
      </c>
      <c r="D8396" t="n">
        <v>0</v>
      </c>
    </row>
    <row r="8397">
      <c r="A8397" t="inlineStr">
        <is>
          <t>U-bc9b11</t>
        </is>
      </c>
      <c r="B8397" s="41" t="n">
        <v>45505</v>
      </c>
      <c r="C8397" t="n">
        <v>14</v>
      </c>
      <c r="D8397" t="n">
        <v>0</v>
      </c>
    </row>
    <row r="8398">
      <c r="A8398" t="inlineStr">
        <is>
          <t>U-e92179</t>
        </is>
      </c>
      <c r="B8398" s="41" t="n">
        <v>45323</v>
      </c>
      <c r="C8398" t="n">
        <v>8</v>
      </c>
      <c r="D8398" t="n">
        <v>0</v>
      </c>
    </row>
    <row r="8399">
      <c r="A8399" t="inlineStr">
        <is>
          <t>U-b3f1fe</t>
        </is>
      </c>
      <c r="B8399" s="41" t="n">
        <v>45352</v>
      </c>
      <c r="C8399" t="n">
        <v>6</v>
      </c>
      <c r="D8399" t="n">
        <v>0</v>
      </c>
    </row>
    <row r="8400">
      <c r="A8400" t="inlineStr">
        <is>
          <t>U-68416a</t>
        </is>
      </c>
      <c r="B8400" s="41" t="n">
        <v>44927</v>
      </c>
      <c r="C8400" t="n">
        <v>14</v>
      </c>
      <c r="D8400" t="n">
        <v>0</v>
      </c>
    </row>
    <row r="8401">
      <c r="A8401" t="inlineStr">
        <is>
          <t>U-b9384c</t>
        </is>
      </c>
      <c r="B8401" s="41" t="n">
        <v>45261</v>
      </c>
      <c r="C8401" t="n">
        <v>10</v>
      </c>
      <c r="D8401" t="n">
        <v>3</v>
      </c>
    </row>
    <row r="8402">
      <c r="A8402" t="inlineStr">
        <is>
          <t>U-a3e361</t>
        </is>
      </c>
      <c r="B8402" s="41" t="n">
        <v>45139</v>
      </c>
      <c r="C8402" t="n">
        <v>14</v>
      </c>
      <c r="D8402" t="n">
        <v>4</v>
      </c>
    </row>
    <row r="8403">
      <c r="A8403" t="inlineStr">
        <is>
          <t>U-b6fa9e</t>
        </is>
      </c>
      <c r="B8403" s="41" t="n">
        <v>45292</v>
      </c>
      <c r="C8403" t="n">
        <v>11</v>
      </c>
      <c r="D8403" t="n">
        <v>0</v>
      </c>
    </row>
    <row r="8404">
      <c r="A8404" t="inlineStr">
        <is>
          <t>U-073aea</t>
        </is>
      </c>
      <c r="B8404" s="41" t="n">
        <v>45261</v>
      </c>
      <c r="C8404" t="n">
        <v>13</v>
      </c>
      <c r="D8404" t="n">
        <v>0</v>
      </c>
    </row>
    <row r="8405">
      <c r="A8405" t="inlineStr">
        <is>
          <t>U-208568</t>
        </is>
      </c>
      <c r="B8405" s="41" t="n">
        <v>45231</v>
      </c>
      <c r="C8405" t="n">
        <v>7</v>
      </c>
      <c r="D8405" t="n">
        <v>0</v>
      </c>
    </row>
    <row r="8406">
      <c r="A8406" t="inlineStr">
        <is>
          <t>U-148215</t>
        </is>
      </c>
      <c r="B8406" s="41" t="n">
        <v>44986</v>
      </c>
      <c r="C8406" t="n">
        <v>18</v>
      </c>
      <c r="D8406" t="n">
        <v>1</v>
      </c>
    </row>
    <row r="8407">
      <c r="A8407" t="inlineStr">
        <is>
          <t>U-91b9d3</t>
        </is>
      </c>
      <c r="B8407" s="41" t="n">
        <v>45352</v>
      </c>
      <c r="C8407" t="n">
        <v>10</v>
      </c>
      <c r="D8407" t="n">
        <v>2</v>
      </c>
    </row>
    <row r="8408">
      <c r="A8408" t="inlineStr">
        <is>
          <t>U-053ef3</t>
        </is>
      </c>
      <c r="B8408" s="41" t="n">
        <v>45292</v>
      </c>
      <c r="C8408" t="n">
        <v>9</v>
      </c>
      <c r="D8408" t="n">
        <v>1</v>
      </c>
    </row>
    <row r="8409">
      <c r="A8409" t="inlineStr">
        <is>
          <t>U-2beb99</t>
        </is>
      </c>
      <c r="B8409" s="41" t="n">
        <v>45566</v>
      </c>
      <c r="C8409" t="n">
        <v>13</v>
      </c>
      <c r="D8409" t="n">
        <v>0</v>
      </c>
    </row>
    <row r="8410">
      <c r="A8410" t="inlineStr">
        <is>
          <t>U-4ce032</t>
        </is>
      </c>
      <c r="B8410" s="41" t="n">
        <v>45323</v>
      </c>
      <c r="C8410" t="n">
        <v>8</v>
      </c>
      <c r="D8410" t="n">
        <v>0</v>
      </c>
    </row>
    <row r="8411">
      <c r="A8411" t="inlineStr">
        <is>
          <t>U-07941f</t>
        </is>
      </c>
      <c r="B8411" s="41" t="n">
        <v>45566</v>
      </c>
      <c r="C8411" t="n">
        <v>13</v>
      </c>
      <c r="D8411" t="n">
        <v>1</v>
      </c>
    </row>
    <row r="8412">
      <c r="A8412" t="inlineStr">
        <is>
          <t>U-a544aa</t>
        </is>
      </c>
      <c r="B8412" s="41" t="n">
        <v>45536</v>
      </c>
      <c r="C8412" t="n">
        <v>12</v>
      </c>
      <c r="D8412" t="n">
        <v>0</v>
      </c>
    </row>
    <row r="8413">
      <c r="A8413" t="inlineStr">
        <is>
          <t>U-342dfc</t>
        </is>
      </c>
      <c r="B8413" s="41" t="n">
        <v>45413</v>
      </c>
      <c r="C8413" t="n">
        <v>12</v>
      </c>
      <c r="D8413" t="n">
        <v>0</v>
      </c>
    </row>
    <row r="8414">
      <c r="A8414" t="inlineStr">
        <is>
          <t>U-459a13</t>
        </is>
      </c>
      <c r="B8414" s="41" t="n">
        <v>44927</v>
      </c>
      <c r="C8414" t="n">
        <v>6</v>
      </c>
      <c r="D8414" t="n">
        <v>0</v>
      </c>
    </row>
    <row r="8415">
      <c r="A8415" t="inlineStr">
        <is>
          <t>U-8c27d6</t>
        </is>
      </c>
      <c r="B8415" s="41" t="n">
        <v>45383</v>
      </c>
      <c r="C8415" t="n">
        <v>10</v>
      </c>
      <c r="D8415" t="n">
        <v>1</v>
      </c>
    </row>
    <row r="8416">
      <c r="A8416" t="inlineStr">
        <is>
          <t>U-ca367a</t>
        </is>
      </c>
      <c r="B8416" s="41" t="n">
        <v>45627</v>
      </c>
      <c r="C8416" t="n">
        <v>9</v>
      </c>
      <c r="D8416" t="n">
        <v>2</v>
      </c>
    </row>
    <row r="8417">
      <c r="A8417" t="inlineStr">
        <is>
          <t>U-96be64</t>
        </is>
      </c>
      <c r="B8417" s="41" t="n">
        <v>45352</v>
      </c>
      <c r="C8417" t="n">
        <v>10</v>
      </c>
      <c r="D8417" t="n">
        <v>0</v>
      </c>
    </row>
    <row r="8418">
      <c r="A8418" t="inlineStr">
        <is>
          <t>U-e91387</t>
        </is>
      </c>
      <c r="B8418" s="41" t="n">
        <v>44927</v>
      </c>
      <c r="C8418" t="n">
        <v>12</v>
      </c>
      <c r="D8418" t="n">
        <v>1</v>
      </c>
    </row>
    <row r="8419">
      <c r="A8419" t="inlineStr">
        <is>
          <t>U-ffe6df</t>
        </is>
      </c>
      <c r="B8419" s="41" t="n">
        <v>45413</v>
      </c>
      <c r="C8419" t="n">
        <v>12</v>
      </c>
      <c r="D8419" t="n">
        <v>0</v>
      </c>
    </row>
    <row r="8420">
      <c r="A8420" t="inlineStr">
        <is>
          <t>U-41f40e</t>
        </is>
      </c>
      <c r="B8420" s="41" t="n">
        <v>45261</v>
      </c>
      <c r="C8420" t="n">
        <v>13</v>
      </c>
      <c r="D8420" t="n">
        <v>0</v>
      </c>
    </row>
    <row r="8421">
      <c r="A8421" t="inlineStr">
        <is>
          <t>U-1801ca</t>
        </is>
      </c>
      <c r="B8421" s="41" t="n">
        <v>45108</v>
      </c>
      <c r="C8421" t="n">
        <v>11</v>
      </c>
      <c r="D8421" t="n">
        <v>0</v>
      </c>
    </row>
    <row r="8422">
      <c r="A8422" t="inlineStr">
        <is>
          <t>U-64afdb</t>
        </is>
      </c>
      <c r="B8422" s="41" t="n">
        <v>45474</v>
      </c>
      <c r="C8422" t="n">
        <v>11</v>
      </c>
      <c r="D8422" t="n">
        <v>0</v>
      </c>
    </row>
    <row r="8423">
      <c r="A8423" t="inlineStr">
        <is>
          <t>U-a92016</t>
        </is>
      </c>
      <c r="B8423" s="41" t="n">
        <v>44958</v>
      </c>
      <c r="C8423" t="n">
        <v>10</v>
      </c>
      <c r="D8423" t="n">
        <v>0</v>
      </c>
    </row>
    <row r="8424">
      <c r="A8424" t="inlineStr">
        <is>
          <t>U-cd08aa</t>
        </is>
      </c>
      <c r="B8424" s="41" t="n">
        <v>45352</v>
      </c>
      <c r="C8424" t="n">
        <v>9</v>
      </c>
      <c r="D8424" t="n">
        <v>1</v>
      </c>
    </row>
    <row r="8425">
      <c r="A8425" t="inlineStr">
        <is>
          <t>U-1beacc</t>
        </is>
      </c>
      <c r="B8425" s="41" t="n">
        <v>45352</v>
      </c>
      <c r="C8425" t="n">
        <v>17</v>
      </c>
      <c r="D8425" t="n">
        <v>0</v>
      </c>
    </row>
    <row r="8426">
      <c r="A8426" t="inlineStr">
        <is>
          <t>U-f4029f</t>
        </is>
      </c>
      <c r="B8426" s="41" t="n">
        <v>45383</v>
      </c>
      <c r="C8426" t="n">
        <v>15</v>
      </c>
      <c r="D8426" t="n">
        <v>0</v>
      </c>
    </row>
    <row r="8427">
      <c r="A8427" t="inlineStr">
        <is>
          <t>U-703ae3</t>
        </is>
      </c>
      <c r="B8427" s="41" t="n">
        <v>44986</v>
      </c>
      <c r="C8427" t="n">
        <v>10</v>
      </c>
      <c r="D8427" t="n">
        <v>0</v>
      </c>
    </row>
    <row r="8428">
      <c r="A8428" t="inlineStr">
        <is>
          <t>U-df66b8</t>
        </is>
      </c>
      <c r="B8428" s="41" t="n">
        <v>45597</v>
      </c>
      <c r="C8428" t="n">
        <v>8</v>
      </c>
      <c r="D8428" t="n">
        <v>0</v>
      </c>
    </row>
    <row r="8429">
      <c r="A8429" t="inlineStr">
        <is>
          <t>U-52be21</t>
        </is>
      </c>
      <c r="B8429" s="41" t="n">
        <v>45536</v>
      </c>
      <c r="C8429" t="n">
        <v>8</v>
      </c>
      <c r="D8429" t="n">
        <v>1</v>
      </c>
    </row>
    <row r="8430">
      <c r="A8430" t="inlineStr">
        <is>
          <t>U-86db67</t>
        </is>
      </c>
      <c r="B8430" s="41" t="n">
        <v>45444</v>
      </c>
      <c r="C8430" t="n">
        <v>14</v>
      </c>
      <c r="D8430" t="n">
        <v>0</v>
      </c>
    </row>
    <row r="8431">
      <c r="A8431" t="inlineStr">
        <is>
          <t>U-9bda34</t>
        </is>
      </c>
      <c r="B8431" s="41" t="n">
        <v>45383</v>
      </c>
      <c r="C8431" t="n">
        <v>10</v>
      </c>
      <c r="D8431" t="n">
        <v>2</v>
      </c>
    </row>
    <row r="8432">
      <c r="A8432" t="inlineStr">
        <is>
          <t>U-729b60</t>
        </is>
      </c>
      <c r="B8432" s="41" t="n">
        <v>45139</v>
      </c>
      <c r="C8432" t="n">
        <v>12</v>
      </c>
      <c r="D8432" t="n">
        <v>0</v>
      </c>
    </row>
    <row r="8433">
      <c r="A8433" t="inlineStr">
        <is>
          <t>U-aca637</t>
        </is>
      </c>
      <c r="B8433" s="41" t="n">
        <v>44927</v>
      </c>
      <c r="C8433" t="n">
        <v>6</v>
      </c>
      <c r="D8433" t="n">
        <v>0</v>
      </c>
    </row>
    <row r="8434">
      <c r="A8434" t="inlineStr">
        <is>
          <t>U-489647</t>
        </is>
      </c>
      <c r="B8434" s="41" t="n">
        <v>45566</v>
      </c>
      <c r="C8434" t="n">
        <v>8</v>
      </c>
      <c r="D8434" t="n">
        <v>0</v>
      </c>
    </row>
    <row r="8435">
      <c r="A8435" t="inlineStr">
        <is>
          <t>U-15baf3</t>
        </is>
      </c>
      <c r="B8435" s="41" t="n">
        <v>45078</v>
      </c>
      <c r="C8435" t="n">
        <v>8</v>
      </c>
      <c r="D8435" t="n">
        <v>2</v>
      </c>
    </row>
    <row r="8436">
      <c r="A8436" t="inlineStr">
        <is>
          <t>U-cda985</t>
        </is>
      </c>
      <c r="B8436" s="41" t="n">
        <v>45323</v>
      </c>
      <c r="C8436" t="n">
        <v>11</v>
      </c>
      <c r="D8436" t="n">
        <v>1</v>
      </c>
    </row>
    <row r="8437">
      <c r="A8437" t="inlineStr">
        <is>
          <t>U-d011d8</t>
        </is>
      </c>
      <c r="B8437" s="41" t="n">
        <v>45383</v>
      </c>
      <c r="C8437" t="n">
        <v>6</v>
      </c>
      <c r="D8437" t="n">
        <v>0</v>
      </c>
    </row>
    <row r="8438">
      <c r="A8438" t="inlineStr">
        <is>
          <t>U-b466d0</t>
        </is>
      </c>
      <c r="B8438" s="41" t="n">
        <v>45474</v>
      </c>
      <c r="C8438" t="n">
        <v>9</v>
      </c>
      <c r="D8438" t="n">
        <v>0</v>
      </c>
    </row>
    <row r="8439">
      <c r="A8439" t="inlineStr">
        <is>
          <t>U-742482</t>
        </is>
      </c>
      <c r="B8439" s="41" t="n">
        <v>45323</v>
      </c>
      <c r="C8439" t="n">
        <v>7</v>
      </c>
      <c r="D8439" t="n">
        <v>0</v>
      </c>
    </row>
    <row r="8440">
      <c r="A8440" t="inlineStr">
        <is>
          <t>U-8ce1f8</t>
        </is>
      </c>
      <c r="B8440" s="41" t="n">
        <v>45413</v>
      </c>
      <c r="C8440" t="n">
        <v>8</v>
      </c>
      <c r="D8440" t="n">
        <v>0</v>
      </c>
    </row>
    <row r="8441">
      <c r="A8441" t="inlineStr">
        <is>
          <t>U-bd9afb</t>
        </is>
      </c>
      <c r="B8441" s="41" t="n">
        <v>45170</v>
      </c>
      <c r="C8441" t="n">
        <v>15</v>
      </c>
      <c r="D8441" t="n">
        <v>0</v>
      </c>
    </row>
    <row r="8442">
      <c r="A8442" t="inlineStr">
        <is>
          <t>U-82eaa3</t>
        </is>
      </c>
      <c r="B8442" s="41" t="n">
        <v>45139</v>
      </c>
      <c r="C8442" t="n">
        <v>9</v>
      </c>
      <c r="D8442" t="n">
        <v>1</v>
      </c>
    </row>
    <row r="8443">
      <c r="A8443" t="inlineStr">
        <is>
          <t>U-514f68</t>
        </is>
      </c>
      <c r="B8443" s="41" t="n">
        <v>44986</v>
      </c>
      <c r="C8443" t="n">
        <v>15</v>
      </c>
      <c r="D8443" t="n">
        <v>0</v>
      </c>
    </row>
    <row r="8444">
      <c r="A8444" t="inlineStr">
        <is>
          <t>U-4a087e</t>
        </is>
      </c>
      <c r="B8444" s="41" t="n">
        <v>45627</v>
      </c>
      <c r="C8444" t="n">
        <v>16</v>
      </c>
      <c r="D8444" t="n">
        <v>0</v>
      </c>
    </row>
    <row r="8445">
      <c r="A8445" t="inlineStr">
        <is>
          <t>U-272b19</t>
        </is>
      </c>
      <c r="B8445" s="41" t="n">
        <v>45047</v>
      </c>
      <c r="C8445" t="n">
        <v>11</v>
      </c>
      <c r="D8445" t="n">
        <v>1</v>
      </c>
    </row>
    <row r="8446">
      <c r="A8446" t="inlineStr">
        <is>
          <t>U-47569e</t>
        </is>
      </c>
      <c r="B8446" s="41" t="n">
        <v>45261</v>
      </c>
      <c r="C8446" t="n">
        <v>16</v>
      </c>
      <c r="D8446" t="n">
        <v>1</v>
      </c>
    </row>
    <row r="8447">
      <c r="A8447" t="inlineStr">
        <is>
          <t>U-e25c0a</t>
        </is>
      </c>
      <c r="B8447" s="41" t="n">
        <v>45292</v>
      </c>
      <c r="C8447" t="n">
        <v>13</v>
      </c>
      <c r="D8447" t="n">
        <v>0</v>
      </c>
    </row>
    <row r="8448">
      <c r="A8448" t="inlineStr">
        <is>
          <t>U-3010a2</t>
        </is>
      </c>
      <c r="B8448" s="41" t="n">
        <v>45566</v>
      </c>
      <c r="C8448" t="n">
        <v>11</v>
      </c>
      <c r="D8448" t="n">
        <v>1</v>
      </c>
    </row>
    <row r="8449">
      <c r="A8449" t="inlineStr">
        <is>
          <t>U-949eda</t>
        </is>
      </c>
      <c r="B8449" s="41" t="n">
        <v>45261</v>
      </c>
      <c r="C8449" t="n">
        <v>8</v>
      </c>
      <c r="D8449" t="n">
        <v>0</v>
      </c>
    </row>
    <row r="8450">
      <c r="A8450" t="inlineStr">
        <is>
          <t>U-d244bb</t>
        </is>
      </c>
      <c r="B8450" s="41" t="n">
        <v>45627</v>
      </c>
      <c r="C8450" t="n">
        <v>7</v>
      </c>
      <c r="D8450" t="n">
        <v>0</v>
      </c>
    </row>
    <row r="8451">
      <c r="A8451" t="inlineStr">
        <is>
          <t>U-da63ed</t>
        </is>
      </c>
      <c r="B8451" s="41" t="n">
        <v>45474</v>
      </c>
      <c r="C8451" t="n">
        <v>8</v>
      </c>
      <c r="D8451" t="n">
        <v>0</v>
      </c>
    </row>
    <row r="8452">
      <c r="A8452" t="inlineStr">
        <is>
          <t>U-31e998</t>
        </is>
      </c>
      <c r="B8452" s="41" t="n">
        <v>45566</v>
      </c>
      <c r="C8452" t="n">
        <v>12</v>
      </c>
      <c r="D8452" t="n">
        <v>0</v>
      </c>
    </row>
    <row r="8453">
      <c r="A8453" t="inlineStr">
        <is>
          <t>U-192eb6</t>
        </is>
      </c>
      <c r="B8453" s="41" t="n">
        <v>45597</v>
      </c>
      <c r="C8453" t="n">
        <v>9</v>
      </c>
      <c r="D8453" t="n">
        <v>4</v>
      </c>
    </row>
    <row r="8454">
      <c r="A8454" t="inlineStr">
        <is>
          <t>U-913bfe</t>
        </is>
      </c>
      <c r="B8454" s="41" t="n">
        <v>45261</v>
      </c>
      <c r="C8454" t="n">
        <v>8</v>
      </c>
      <c r="D8454" t="n">
        <v>0</v>
      </c>
    </row>
    <row r="8455">
      <c r="A8455" t="inlineStr">
        <is>
          <t>U-918c42</t>
        </is>
      </c>
      <c r="B8455" s="41" t="n">
        <v>44958</v>
      </c>
      <c r="C8455" t="n">
        <v>5</v>
      </c>
      <c r="D8455" t="n">
        <v>3</v>
      </c>
    </row>
    <row r="8456">
      <c r="A8456" t="inlineStr">
        <is>
          <t>U-fd6d8f</t>
        </is>
      </c>
      <c r="B8456" s="41" t="n">
        <v>45200</v>
      </c>
      <c r="C8456" t="n">
        <v>14</v>
      </c>
      <c r="D8456" t="n">
        <v>2</v>
      </c>
    </row>
    <row r="8457">
      <c r="A8457" t="inlineStr">
        <is>
          <t>U-b0cd42</t>
        </is>
      </c>
      <c r="B8457" s="41" t="n">
        <v>44986</v>
      </c>
      <c r="C8457" t="n">
        <v>9</v>
      </c>
      <c r="D8457" t="n">
        <v>0</v>
      </c>
    </row>
    <row r="8458">
      <c r="A8458" t="inlineStr">
        <is>
          <t>U-af30de</t>
        </is>
      </c>
      <c r="B8458" s="41" t="n">
        <v>45139</v>
      </c>
      <c r="C8458" t="n">
        <v>14</v>
      </c>
      <c r="D8458" t="n">
        <v>0</v>
      </c>
    </row>
    <row r="8459">
      <c r="A8459" t="inlineStr">
        <is>
          <t>U-e46da5</t>
        </is>
      </c>
      <c r="B8459" s="41" t="n">
        <v>45292</v>
      </c>
      <c r="C8459" t="n">
        <v>7</v>
      </c>
      <c r="D8459" t="n">
        <v>1</v>
      </c>
    </row>
    <row r="8460">
      <c r="A8460" t="inlineStr">
        <is>
          <t>U-00e030</t>
        </is>
      </c>
      <c r="B8460" s="41" t="n">
        <v>45261</v>
      </c>
      <c r="C8460" t="n">
        <v>8</v>
      </c>
      <c r="D8460" t="n">
        <v>0</v>
      </c>
    </row>
    <row r="8461">
      <c r="A8461" t="inlineStr">
        <is>
          <t>U-f42458</t>
        </is>
      </c>
      <c r="B8461" s="41" t="n">
        <v>45383</v>
      </c>
      <c r="C8461" t="n">
        <v>7</v>
      </c>
      <c r="D8461" t="n">
        <v>0</v>
      </c>
    </row>
    <row r="8462">
      <c r="A8462" t="inlineStr">
        <is>
          <t>U-50e8c9</t>
        </is>
      </c>
      <c r="B8462" s="41" t="n">
        <v>45323</v>
      </c>
      <c r="C8462" t="n">
        <v>15</v>
      </c>
      <c r="D8462" t="n">
        <v>0</v>
      </c>
    </row>
    <row r="8463">
      <c r="A8463" t="inlineStr">
        <is>
          <t>U-dd7c4d</t>
        </is>
      </c>
      <c r="B8463" s="41" t="n">
        <v>45139</v>
      </c>
      <c r="C8463" t="n">
        <v>9</v>
      </c>
      <c r="D8463" t="n">
        <v>0</v>
      </c>
    </row>
    <row r="8464">
      <c r="A8464" t="inlineStr">
        <is>
          <t>U-a0f9d9</t>
        </is>
      </c>
      <c r="B8464" s="41" t="n">
        <v>44927</v>
      </c>
      <c r="C8464" t="n">
        <v>14</v>
      </c>
      <c r="D8464" t="n">
        <v>1</v>
      </c>
    </row>
    <row r="8465">
      <c r="A8465" t="inlineStr">
        <is>
          <t>U-725f7d</t>
        </is>
      </c>
      <c r="B8465" s="41" t="n">
        <v>45505</v>
      </c>
      <c r="C8465" t="n">
        <v>8</v>
      </c>
      <c r="D8465" t="n">
        <v>0</v>
      </c>
    </row>
    <row r="8466">
      <c r="A8466" t="inlineStr">
        <is>
          <t>U-bf0622</t>
        </is>
      </c>
      <c r="B8466" s="41" t="n">
        <v>45261</v>
      </c>
      <c r="C8466" t="n">
        <v>6</v>
      </c>
      <c r="D8466" t="n">
        <v>2</v>
      </c>
    </row>
    <row r="8467">
      <c r="A8467" t="inlineStr">
        <is>
          <t>U-05a435</t>
        </is>
      </c>
      <c r="B8467" s="41" t="n">
        <v>45323</v>
      </c>
      <c r="C8467" t="n">
        <v>6</v>
      </c>
      <c r="D8467" t="n">
        <v>0</v>
      </c>
    </row>
    <row r="8468">
      <c r="A8468" t="inlineStr">
        <is>
          <t>U-60b9df</t>
        </is>
      </c>
      <c r="B8468" s="41" t="n">
        <v>45078</v>
      </c>
      <c r="C8468" t="n">
        <v>7</v>
      </c>
      <c r="D8468" t="n">
        <v>0</v>
      </c>
    </row>
    <row r="8469">
      <c r="A8469" t="inlineStr">
        <is>
          <t>U-d9223e</t>
        </is>
      </c>
      <c r="B8469" s="41" t="n">
        <v>45323</v>
      </c>
      <c r="C8469" t="n">
        <v>9</v>
      </c>
      <c r="D8469" t="n">
        <v>0</v>
      </c>
    </row>
    <row r="8470">
      <c r="A8470" t="inlineStr">
        <is>
          <t>U-4bd3d3</t>
        </is>
      </c>
      <c r="B8470" s="41" t="n">
        <v>45323</v>
      </c>
      <c r="C8470" t="n">
        <v>8</v>
      </c>
      <c r="D8470" t="n">
        <v>0</v>
      </c>
    </row>
    <row r="8471">
      <c r="A8471" t="inlineStr">
        <is>
          <t>U-9a2326</t>
        </is>
      </c>
      <c r="B8471" s="41" t="n">
        <v>45292</v>
      </c>
      <c r="C8471" t="n">
        <v>12</v>
      </c>
      <c r="D8471" t="n">
        <v>0</v>
      </c>
    </row>
    <row r="8472">
      <c r="A8472" t="inlineStr">
        <is>
          <t>U-75ffad</t>
        </is>
      </c>
      <c r="B8472" s="41" t="n">
        <v>45536</v>
      </c>
      <c r="C8472" t="n">
        <v>5</v>
      </c>
      <c r="D8472" t="n">
        <v>0</v>
      </c>
    </row>
    <row r="8473">
      <c r="A8473" t="inlineStr">
        <is>
          <t>U-ffe26f</t>
        </is>
      </c>
      <c r="B8473" s="41" t="n">
        <v>45627</v>
      </c>
      <c r="C8473" t="n">
        <v>12</v>
      </c>
      <c r="D8473" t="n">
        <v>0</v>
      </c>
    </row>
    <row r="8474">
      <c r="A8474" t="inlineStr">
        <is>
          <t>U-846952</t>
        </is>
      </c>
      <c r="B8474" s="41" t="n">
        <v>45352</v>
      </c>
      <c r="C8474" t="n">
        <v>11</v>
      </c>
      <c r="D8474" t="n">
        <v>1</v>
      </c>
    </row>
    <row r="8475">
      <c r="A8475" t="inlineStr">
        <is>
          <t>U-aa4b37</t>
        </is>
      </c>
      <c r="B8475" s="41" t="n">
        <v>45505</v>
      </c>
      <c r="C8475" t="n">
        <v>18</v>
      </c>
      <c r="D8475" t="n">
        <v>1</v>
      </c>
    </row>
    <row r="8476">
      <c r="A8476" t="inlineStr">
        <is>
          <t>U-0adcfc</t>
        </is>
      </c>
      <c r="B8476" s="41" t="n">
        <v>45170</v>
      </c>
      <c r="C8476" t="n">
        <v>7</v>
      </c>
      <c r="D8476" t="n">
        <v>2</v>
      </c>
    </row>
    <row r="8477">
      <c r="A8477" t="inlineStr">
        <is>
          <t>U-ce2785</t>
        </is>
      </c>
      <c r="B8477" s="41" t="n">
        <v>45566</v>
      </c>
      <c r="C8477" t="n">
        <v>8</v>
      </c>
      <c r="D8477" t="n">
        <v>0</v>
      </c>
    </row>
    <row r="8478">
      <c r="A8478" t="inlineStr">
        <is>
          <t>U-18618c</t>
        </is>
      </c>
      <c r="B8478" s="41" t="n">
        <v>45505</v>
      </c>
      <c r="C8478" t="n">
        <v>14</v>
      </c>
      <c r="D8478" t="n">
        <v>1</v>
      </c>
    </row>
    <row r="8479">
      <c r="A8479" t="inlineStr">
        <is>
          <t>U-cf7ea6</t>
        </is>
      </c>
      <c r="B8479" s="41" t="n">
        <v>45444</v>
      </c>
      <c r="C8479" t="n">
        <v>10</v>
      </c>
      <c r="D8479" t="n">
        <v>0</v>
      </c>
    </row>
    <row r="8480">
      <c r="A8480" t="inlineStr">
        <is>
          <t>U-983f71</t>
        </is>
      </c>
      <c r="B8480" s="41" t="n">
        <v>45323</v>
      </c>
      <c r="C8480" t="n">
        <v>8</v>
      </c>
      <c r="D8480" t="n">
        <v>0</v>
      </c>
    </row>
    <row r="8481">
      <c r="A8481" t="inlineStr">
        <is>
          <t>U-4caf85</t>
        </is>
      </c>
      <c r="B8481" s="41" t="n">
        <v>45047</v>
      </c>
      <c r="C8481" t="n">
        <v>3</v>
      </c>
      <c r="D8481" t="n">
        <v>0</v>
      </c>
    </row>
    <row r="8482">
      <c r="A8482" t="inlineStr">
        <is>
          <t>U-281e93</t>
        </is>
      </c>
      <c r="B8482" s="41" t="n">
        <v>45444</v>
      </c>
      <c r="C8482" t="n">
        <v>13</v>
      </c>
      <c r="D8482" t="n">
        <v>0</v>
      </c>
    </row>
    <row r="8483">
      <c r="A8483" t="inlineStr">
        <is>
          <t>U-c5064f</t>
        </is>
      </c>
      <c r="B8483" s="41" t="n">
        <v>45536</v>
      </c>
      <c r="C8483" t="n">
        <v>6</v>
      </c>
      <c r="D8483" t="n">
        <v>4</v>
      </c>
    </row>
    <row r="8484">
      <c r="A8484" t="inlineStr">
        <is>
          <t>U-649cec</t>
        </is>
      </c>
      <c r="B8484" s="41" t="n">
        <v>45108</v>
      </c>
      <c r="C8484" t="n">
        <v>5</v>
      </c>
      <c r="D8484" t="n">
        <v>0</v>
      </c>
    </row>
    <row r="8485">
      <c r="A8485" t="inlineStr">
        <is>
          <t>U-eac3d5</t>
        </is>
      </c>
      <c r="B8485" s="41" t="n">
        <v>45261</v>
      </c>
      <c r="C8485" t="n">
        <v>4</v>
      </c>
      <c r="D8485" t="n">
        <v>2</v>
      </c>
    </row>
    <row r="8486">
      <c r="A8486" t="inlineStr">
        <is>
          <t>U-25a1fc</t>
        </is>
      </c>
      <c r="B8486" s="41" t="n">
        <v>44927</v>
      </c>
      <c r="C8486" t="n">
        <v>6</v>
      </c>
      <c r="D8486" t="n">
        <v>1</v>
      </c>
    </row>
    <row r="8487">
      <c r="A8487" t="inlineStr">
        <is>
          <t>U-1c66fb</t>
        </is>
      </c>
      <c r="B8487" s="41" t="n">
        <v>45200</v>
      </c>
      <c r="C8487" t="n">
        <v>8</v>
      </c>
      <c r="D8487" t="n">
        <v>1</v>
      </c>
    </row>
    <row r="8488">
      <c r="A8488" t="inlineStr">
        <is>
          <t>U-26bff3</t>
        </is>
      </c>
      <c r="B8488" s="41" t="n">
        <v>45352</v>
      </c>
      <c r="C8488" t="n">
        <v>6</v>
      </c>
      <c r="D8488" t="n">
        <v>0</v>
      </c>
    </row>
    <row r="8489">
      <c r="A8489" t="inlineStr">
        <is>
          <t>U-a2904c</t>
        </is>
      </c>
      <c r="B8489" s="41" t="n">
        <v>44986</v>
      </c>
      <c r="C8489" t="n">
        <v>10</v>
      </c>
      <c r="D8489" t="n">
        <v>0</v>
      </c>
    </row>
    <row r="8490">
      <c r="A8490" t="inlineStr">
        <is>
          <t>U-f03f6b</t>
        </is>
      </c>
      <c r="B8490" s="41" t="n">
        <v>45200</v>
      </c>
      <c r="C8490" t="n">
        <v>7</v>
      </c>
      <c r="D8490" t="n">
        <v>0</v>
      </c>
    </row>
    <row r="8491">
      <c r="A8491" t="inlineStr">
        <is>
          <t>U-174907</t>
        </is>
      </c>
      <c r="B8491" s="41" t="n">
        <v>45536</v>
      </c>
      <c r="C8491" t="n">
        <v>9</v>
      </c>
      <c r="D8491" t="n">
        <v>1</v>
      </c>
    </row>
    <row r="8492">
      <c r="A8492" t="inlineStr">
        <is>
          <t>U-a69f3e</t>
        </is>
      </c>
      <c r="B8492" s="41" t="n">
        <v>45566</v>
      </c>
      <c r="C8492" t="n">
        <v>9</v>
      </c>
      <c r="D8492" t="n">
        <v>0</v>
      </c>
    </row>
    <row r="8493">
      <c r="A8493" t="inlineStr">
        <is>
          <t>U-01fccf</t>
        </is>
      </c>
      <c r="B8493" s="41" t="n">
        <v>44986</v>
      </c>
      <c r="C8493" t="n">
        <v>13</v>
      </c>
      <c r="D8493" t="n">
        <v>1</v>
      </c>
    </row>
    <row r="8494">
      <c r="A8494" t="inlineStr">
        <is>
          <t>U-9989fa</t>
        </is>
      </c>
      <c r="B8494" s="41" t="n">
        <v>45413</v>
      </c>
      <c r="C8494" t="n">
        <v>13</v>
      </c>
      <c r="D8494" t="n">
        <v>0</v>
      </c>
    </row>
    <row r="8495">
      <c r="A8495" t="inlineStr">
        <is>
          <t>U-47245c</t>
        </is>
      </c>
      <c r="B8495" s="41" t="n">
        <v>45231</v>
      </c>
      <c r="C8495" t="n">
        <v>11</v>
      </c>
      <c r="D8495" t="n">
        <v>2</v>
      </c>
    </row>
    <row r="8496">
      <c r="A8496" t="inlineStr">
        <is>
          <t>U-1acfe1</t>
        </is>
      </c>
      <c r="B8496" s="41" t="n">
        <v>45261</v>
      </c>
      <c r="C8496" t="n">
        <v>16</v>
      </c>
      <c r="D8496" t="n">
        <v>0</v>
      </c>
    </row>
    <row r="8497">
      <c r="A8497" t="inlineStr">
        <is>
          <t>U-bf2ce1</t>
        </is>
      </c>
      <c r="B8497" s="41" t="n">
        <v>45139</v>
      </c>
      <c r="C8497" t="n">
        <v>10</v>
      </c>
      <c r="D8497" t="n">
        <v>0</v>
      </c>
    </row>
    <row r="8498">
      <c r="A8498" t="inlineStr">
        <is>
          <t>U-c33147</t>
        </is>
      </c>
      <c r="B8498" s="41" t="n">
        <v>45108</v>
      </c>
      <c r="C8498" t="n">
        <v>17</v>
      </c>
      <c r="D8498" t="n">
        <v>0</v>
      </c>
    </row>
    <row r="8499">
      <c r="A8499" t="inlineStr">
        <is>
          <t>U-ebfc61</t>
        </is>
      </c>
      <c r="B8499" s="41" t="n">
        <v>45566</v>
      </c>
      <c r="C8499" t="n">
        <v>8</v>
      </c>
      <c r="D8499" t="n">
        <v>0</v>
      </c>
    </row>
    <row r="8500">
      <c r="A8500" t="inlineStr">
        <is>
          <t>U-3356a8</t>
        </is>
      </c>
      <c r="B8500" s="41" t="n">
        <v>45352</v>
      </c>
      <c r="C8500" t="n">
        <v>15</v>
      </c>
      <c r="D8500" t="n">
        <v>0</v>
      </c>
    </row>
    <row r="8501">
      <c r="A8501" t="inlineStr">
        <is>
          <t>U-480e4b</t>
        </is>
      </c>
      <c r="B8501" s="41" t="n">
        <v>45261</v>
      </c>
      <c r="C8501" t="n">
        <v>9</v>
      </c>
      <c r="D8501" t="n">
        <v>1</v>
      </c>
    </row>
    <row r="8502">
      <c r="A8502" t="inlineStr">
        <is>
          <t>U-a8b4f3</t>
        </is>
      </c>
      <c r="B8502" s="41" t="n">
        <v>45108</v>
      </c>
      <c r="C8502" t="n">
        <v>5</v>
      </c>
      <c r="D8502" t="n">
        <v>0</v>
      </c>
    </row>
    <row r="8503">
      <c r="A8503" t="inlineStr">
        <is>
          <t>U-6f0dee</t>
        </is>
      </c>
      <c r="B8503" s="41" t="n">
        <v>45627</v>
      </c>
      <c r="C8503" t="n">
        <v>5</v>
      </c>
      <c r="D8503" t="n">
        <v>4</v>
      </c>
    </row>
    <row r="8504">
      <c r="A8504" t="inlineStr">
        <is>
          <t>U-d3c1a0</t>
        </is>
      </c>
      <c r="B8504" s="41" t="n">
        <v>45383</v>
      </c>
      <c r="C8504" t="n">
        <v>14</v>
      </c>
      <c r="D8504" t="n">
        <v>0</v>
      </c>
    </row>
    <row r="8505">
      <c r="A8505" t="inlineStr">
        <is>
          <t>U-715c3f</t>
        </is>
      </c>
      <c r="B8505" s="41" t="n">
        <v>44986</v>
      </c>
      <c r="C8505" t="n">
        <v>11</v>
      </c>
      <c r="D8505" t="n">
        <v>3</v>
      </c>
    </row>
    <row r="8506">
      <c r="A8506" t="inlineStr">
        <is>
          <t>U-33fcf1</t>
        </is>
      </c>
      <c r="B8506" s="41" t="n">
        <v>45383</v>
      </c>
      <c r="C8506" t="n">
        <v>10</v>
      </c>
      <c r="D8506" t="n">
        <v>0</v>
      </c>
    </row>
    <row r="8507">
      <c r="A8507" t="inlineStr">
        <is>
          <t>U-e2ac04</t>
        </is>
      </c>
      <c r="B8507" s="41" t="n">
        <v>45017</v>
      </c>
      <c r="C8507" t="n">
        <v>10</v>
      </c>
      <c r="D8507" t="n">
        <v>0</v>
      </c>
    </row>
    <row r="8508">
      <c r="A8508" t="inlineStr">
        <is>
          <t>U-ab1e5a</t>
        </is>
      </c>
      <c r="B8508" s="41" t="n">
        <v>45536</v>
      </c>
      <c r="C8508" t="n">
        <v>9</v>
      </c>
      <c r="D8508" t="n">
        <v>0</v>
      </c>
    </row>
    <row r="8509">
      <c r="A8509" t="inlineStr">
        <is>
          <t>U-d568b3</t>
        </is>
      </c>
      <c r="B8509" s="41" t="n">
        <v>45627</v>
      </c>
      <c r="C8509" t="n">
        <v>13</v>
      </c>
      <c r="D8509" t="n">
        <v>2</v>
      </c>
    </row>
    <row r="8510">
      <c r="A8510" t="inlineStr">
        <is>
          <t>U-d0c175</t>
        </is>
      </c>
      <c r="B8510" s="41" t="n">
        <v>45627</v>
      </c>
      <c r="C8510" t="n">
        <v>13</v>
      </c>
      <c r="D8510" t="n">
        <v>3</v>
      </c>
    </row>
    <row r="8511">
      <c r="A8511" t="inlineStr">
        <is>
          <t>U-6cd3a3</t>
        </is>
      </c>
      <c r="B8511" s="41" t="n">
        <v>45352</v>
      </c>
      <c r="C8511" t="n">
        <v>13</v>
      </c>
      <c r="D8511" t="n">
        <v>4</v>
      </c>
    </row>
    <row r="8512">
      <c r="A8512" t="inlineStr">
        <is>
          <t>U-c78c1f</t>
        </is>
      </c>
      <c r="B8512" s="41" t="n">
        <v>44986</v>
      </c>
      <c r="C8512" t="n">
        <v>9</v>
      </c>
      <c r="D8512" t="n">
        <v>0</v>
      </c>
    </row>
    <row r="8513">
      <c r="A8513" t="inlineStr">
        <is>
          <t>U-6424d0</t>
        </is>
      </c>
      <c r="B8513" s="41" t="n">
        <v>45627</v>
      </c>
      <c r="C8513" t="n">
        <v>5</v>
      </c>
      <c r="D8513" t="n">
        <v>0</v>
      </c>
    </row>
    <row r="8514">
      <c r="A8514" t="inlineStr">
        <is>
          <t>U-786dc9</t>
        </is>
      </c>
      <c r="B8514" s="41" t="n">
        <v>45383</v>
      </c>
      <c r="C8514" t="n">
        <v>13</v>
      </c>
      <c r="D8514" t="n">
        <v>0</v>
      </c>
    </row>
    <row r="8515">
      <c r="A8515" t="inlineStr">
        <is>
          <t>U-1d791d</t>
        </is>
      </c>
      <c r="B8515" s="41" t="n">
        <v>44986</v>
      </c>
      <c r="C8515" t="n">
        <v>11</v>
      </c>
      <c r="D8515" t="n">
        <v>0</v>
      </c>
    </row>
    <row r="8516">
      <c r="A8516" t="inlineStr">
        <is>
          <t>U-4ed7a4</t>
        </is>
      </c>
      <c r="B8516" s="41" t="n">
        <v>44986</v>
      </c>
      <c r="C8516" t="n">
        <v>12</v>
      </c>
      <c r="D8516" t="n">
        <v>2</v>
      </c>
    </row>
    <row r="8517">
      <c r="A8517" t="inlineStr">
        <is>
          <t>U-16da70</t>
        </is>
      </c>
      <c r="B8517" s="41" t="n">
        <v>45536</v>
      </c>
      <c r="C8517" t="n">
        <v>12</v>
      </c>
      <c r="D8517" t="n">
        <v>0</v>
      </c>
    </row>
    <row r="8518">
      <c r="A8518" t="inlineStr">
        <is>
          <t>U-ef9d3b</t>
        </is>
      </c>
      <c r="B8518" s="41" t="n">
        <v>44986</v>
      </c>
      <c r="C8518" t="n">
        <v>8</v>
      </c>
      <c r="D8518" t="n">
        <v>0</v>
      </c>
    </row>
    <row r="8519">
      <c r="A8519" t="inlineStr">
        <is>
          <t>U-cb7f09</t>
        </is>
      </c>
      <c r="B8519" s="41" t="n">
        <v>45323</v>
      </c>
      <c r="C8519" t="n">
        <v>9</v>
      </c>
      <c r="D8519" t="n">
        <v>0</v>
      </c>
    </row>
    <row r="8520">
      <c r="A8520" t="inlineStr">
        <is>
          <t>U-c429bd</t>
        </is>
      </c>
      <c r="B8520" s="41" t="n">
        <v>45536</v>
      </c>
      <c r="C8520" t="n">
        <v>15</v>
      </c>
      <c r="D8520" t="n">
        <v>0</v>
      </c>
    </row>
    <row r="8521">
      <c r="A8521" t="inlineStr">
        <is>
          <t>U-efb19d</t>
        </is>
      </c>
      <c r="B8521" s="41" t="n">
        <v>45444</v>
      </c>
      <c r="C8521" t="n">
        <v>14</v>
      </c>
      <c r="D8521" t="n">
        <v>2</v>
      </c>
    </row>
    <row r="8522">
      <c r="A8522" t="inlineStr">
        <is>
          <t>U-f9a720</t>
        </is>
      </c>
      <c r="B8522" s="41" t="n">
        <v>45413</v>
      </c>
      <c r="C8522" t="n">
        <v>12</v>
      </c>
      <c r="D8522" t="n">
        <v>0</v>
      </c>
    </row>
    <row r="8523">
      <c r="A8523" t="inlineStr">
        <is>
          <t>U-0b5ceb</t>
        </is>
      </c>
      <c r="B8523" s="41" t="n">
        <v>45170</v>
      </c>
      <c r="C8523" t="n">
        <v>16</v>
      </c>
      <c r="D8523" t="n">
        <v>0</v>
      </c>
    </row>
    <row r="8524">
      <c r="A8524" t="inlineStr">
        <is>
          <t>U-19e709</t>
        </is>
      </c>
      <c r="B8524" s="41" t="n">
        <v>45231</v>
      </c>
      <c r="C8524" t="n">
        <v>8</v>
      </c>
      <c r="D8524" t="n">
        <v>1</v>
      </c>
    </row>
    <row r="8525">
      <c r="A8525" t="inlineStr">
        <is>
          <t>U-4eff9e</t>
        </is>
      </c>
      <c r="B8525" s="41" t="n">
        <v>45261</v>
      </c>
      <c r="C8525" t="n">
        <v>6</v>
      </c>
      <c r="D8525" t="n">
        <v>2</v>
      </c>
    </row>
    <row r="8526">
      <c r="A8526" t="inlineStr">
        <is>
          <t>U-fdae26</t>
        </is>
      </c>
      <c r="B8526" s="41" t="n">
        <v>45200</v>
      </c>
      <c r="C8526" t="n">
        <v>7</v>
      </c>
      <c r="D8526" t="n">
        <v>0</v>
      </c>
    </row>
    <row r="8527">
      <c r="A8527" t="inlineStr">
        <is>
          <t>U-a459b0</t>
        </is>
      </c>
      <c r="B8527" s="41" t="n">
        <v>45566</v>
      </c>
      <c r="C8527" t="n">
        <v>13</v>
      </c>
      <c r="D8527" t="n">
        <v>0</v>
      </c>
    </row>
    <row r="8528">
      <c r="A8528" t="inlineStr">
        <is>
          <t>U-ee9bce</t>
        </is>
      </c>
      <c r="B8528" s="41" t="n">
        <v>45566</v>
      </c>
      <c r="C8528" t="n">
        <v>12</v>
      </c>
      <c r="D8528" t="n">
        <v>0</v>
      </c>
    </row>
    <row r="8529">
      <c r="A8529" t="inlineStr">
        <is>
          <t>U-b0d158</t>
        </is>
      </c>
      <c r="B8529" s="41" t="n">
        <v>45505</v>
      </c>
      <c r="C8529" t="n">
        <v>9</v>
      </c>
      <c r="D8529" t="n">
        <v>0</v>
      </c>
    </row>
    <row r="8530">
      <c r="A8530" t="inlineStr">
        <is>
          <t>U-da9534</t>
        </is>
      </c>
      <c r="B8530" s="41" t="n">
        <v>45292</v>
      </c>
      <c r="C8530" t="n">
        <v>6</v>
      </c>
      <c r="D8530" t="n">
        <v>0</v>
      </c>
    </row>
    <row r="8531">
      <c r="A8531" t="inlineStr">
        <is>
          <t>U-f6d137</t>
        </is>
      </c>
      <c r="B8531" s="41" t="n">
        <v>45292</v>
      </c>
      <c r="C8531" t="n">
        <v>14</v>
      </c>
      <c r="D8531" t="n">
        <v>1</v>
      </c>
    </row>
    <row r="8532">
      <c r="A8532" t="inlineStr">
        <is>
          <t>U-5cf8e8</t>
        </is>
      </c>
      <c r="B8532" s="41" t="n">
        <v>44927</v>
      </c>
      <c r="C8532" t="n">
        <v>7</v>
      </c>
      <c r="D8532" t="n">
        <v>0</v>
      </c>
    </row>
    <row r="8533">
      <c r="A8533" t="inlineStr">
        <is>
          <t>U-1d5c6e</t>
        </is>
      </c>
      <c r="B8533" s="41" t="n">
        <v>45566</v>
      </c>
      <c r="C8533" t="n">
        <v>11</v>
      </c>
      <c r="D8533" t="n">
        <v>3</v>
      </c>
    </row>
    <row r="8534">
      <c r="A8534" t="inlineStr">
        <is>
          <t>U-7e32fa</t>
        </is>
      </c>
      <c r="B8534" s="41" t="n">
        <v>45536</v>
      </c>
      <c r="C8534" t="n">
        <v>17</v>
      </c>
      <c r="D8534" t="n">
        <v>1</v>
      </c>
    </row>
    <row r="8535">
      <c r="A8535" t="inlineStr">
        <is>
          <t>U-b96a43</t>
        </is>
      </c>
      <c r="B8535" s="41" t="n">
        <v>45261</v>
      </c>
      <c r="C8535" t="n">
        <v>15</v>
      </c>
      <c r="D8535" t="n">
        <v>2</v>
      </c>
    </row>
    <row r="8536">
      <c r="A8536" t="inlineStr">
        <is>
          <t>U-646c5f</t>
        </is>
      </c>
      <c r="B8536" s="41" t="n">
        <v>45566</v>
      </c>
      <c r="C8536" t="n">
        <v>11</v>
      </c>
      <c r="D8536" t="n">
        <v>0</v>
      </c>
    </row>
    <row r="8537">
      <c r="A8537" t="inlineStr">
        <is>
          <t>U-19926b</t>
        </is>
      </c>
      <c r="B8537" s="41" t="n">
        <v>45505</v>
      </c>
      <c r="C8537" t="n">
        <v>9</v>
      </c>
      <c r="D8537" t="n">
        <v>0</v>
      </c>
    </row>
    <row r="8538">
      <c r="A8538" t="inlineStr">
        <is>
          <t>U-4a8826</t>
        </is>
      </c>
      <c r="B8538" s="41" t="n">
        <v>45261</v>
      </c>
      <c r="C8538" t="n">
        <v>9</v>
      </c>
      <c r="D8538" t="n">
        <v>2</v>
      </c>
    </row>
    <row r="8539">
      <c r="A8539" t="inlineStr">
        <is>
          <t>U-bc7380</t>
        </is>
      </c>
      <c r="B8539" s="41" t="n">
        <v>45323</v>
      </c>
      <c r="C8539" t="n">
        <v>7</v>
      </c>
      <c r="D8539" t="n">
        <v>2</v>
      </c>
    </row>
    <row r="8540">
      <c r="A8540" t="inlineStr">
        <is>
          <t>U-da9581</t>
        </is>
      </c>
      <c r="B8540" s="41" t="n">
        <v>45536</v>
      </c>
      <c r="C8540" t="n">
        <v>7</v>
      </c>
      <c r="D8540" t="n">
        <v>3</v>
      </c>
    </row>
    <row r="8541">
      <c r="A8541" t="inlineStr">
        <is>
          <t>U-ab716c</t>
        </is>
      </c>
      <c r="B8541" s="41" t="n">
        <v>45597</v>
      </c>
      <c r="C8541" t="n">
        <v>11</v>
      </c>
      <c r="D8541" t="n">
        <v>0</v>
      </c>
    </row>
    <row r="8542">
      <c r="A8542" t="inlineStr">
        <is>
          <t>U-60a8d5</t>
        </is>
      </c>
      <c r="B8542" s="41" t="n">
        <v>45078</v>
      </c>
      <c r="C8542" t="n">
        <v>12</v>
      </c>
      <c r="D8542" t="n">
        <v>0</v>
      </c>
    </row>
    <row r="8543">
      <c r="A8543" t="inlineStr">
        <is>
          <t>U-ca7334</t>
        </is>
      </c>
      <c r="B8543" s="41" t="n">
        <v>45170</v>
      </c>
      <c r="C8543" t="n">
        <v>9</v>
      </c>
      <c r="D8543" t="n">
        <v>1</v>
      </c>
    </row>
    <row r="8544">
      <c r="A8544" t="inlineStr">
        <is>
          <t>U-90c80b</t>
        </is>
      </c>
      <c r="B8544" s="41" t="n">
        <v>45047</v>
      </c>
      <c r="C8544" t="n">
        <v>6</v>
      </c>
      <c r="D8544" t="n">
        <v>0</v>
      </c>
    </row>
    <row r="8545">
      <c r="A8545" t="inlineStr">
        <is>
          <t>U-3e86a3</t>
        </is>
      </c>
      <c r="B8545" s="41" t="n">
        <v>45261</v>
      </c>
      <c r="C8545" t="n">
        <v>5</v>
      </c>
      <c r="D8545" t="n">
        <v>1</v>
      </c>
    </row>
    <row r="8546">
      <c r="A8546" t="inlineStr">
        <is>
          <t>U-ccadc1</t>
        </is>
      </c>
      <c r="B8546" s="41" t="n">
        <v>45566</v>
      </c>
      <c r="C8546" t="n">
        <v>10</v>
      </c>
      <c r="D8546" t="n">
        <v>0</v>
      </c>
    </row>
    <row r="8547">
      <c r="A8547" t="inlineStr">
        <is>
          <t>U-8fd8fb</t>
        </is>
      </c>
      <c r="B8547" s="41" t="n">
        <v>45047</v>
      </c>
      <c r="C8547" t="n">
        <v>13</v>
      </c>
      <c r="D8547" t="n">
        <v>1</v>
      </c>
    </row>
    <row r="8548">
      <c r="A8548" t="inlineStr">
        <is>
          <t>U-d25dcc</t>
        </is>
      </c>
      <c r="B8548" s="41" t="n">
        <v>45474</v>
      </c>
      <c r="C8548" t="n">
        <v>11</v>
      </c>
      <c r="D8548" t="n">
        <v>2</v>
      </c>
    </row>
    <row r="8549">
      <c r="A8549" t="inlineStr">
        <is>
          <t>U-c2e118</t>
        </is>
      </c>
      <c r="B8549" s="41" t="n">
        <v>45078</v>
      </c>
      <c r="C8549" t="n">
        <v>9</v>
      </c>
      <c r="D8549" t="n">
        <v>0</v>
      </c>
    </row>
    <row r="8550">
      <c r="A8550" t="inlineStr">
        <is>
          <t>U-32a201</t>
        </is>
      </c>
      <c r="B8550" s="41" t="n">
        <v>45536</v>
      </c>
      <c r="C8550" t="n">
        <v>12</v>
      </c>
      <c r="D8550" t="n">
        <v>0</v>
      </c>
    </row>
    <row r="8551">
      <c r="A8551" t="inlineStr">
        <is>
          <t>U-3c0299</t>
        </is>
      </c>
      <c r="B8551" s="41" t="n">
        <v>45231</v>
      </c>
      <c r="C8551" t="n">
        <v>9</v>
      </c>
      <c r="D8551" t="n">
        <v>0</v>
      </c>
    </row>
    <row r="8552">
      <c r="A8552" t="inlineStr">
        <is>
          <t>U-9e2edf</t>
        </is>
      </c>
      <c r="B8552" s="41" t="n">
        <v>45292</v>
      </c>
      <c r="C8552" t="n">
        <v>9</v>
      </c>
      <c r="D8552" t="n">
        <v>2</v>
      </c>
    </row>
    <row r="8553">
      <c r="A8553" t="inlineStr">
        <is>
          <t>U-c5abc6</t>
        </is>
      </c>
      <c r="B8553" s="41" t="n">
        <v>45474</v>
      </c>
      <c r="C8553" t="n">
        <v>8</v>
      </c>
      <c r="D8553" t="n">
        <v>0</v>
      </c>
    </row>
    <row r="8554">
      <c r="A8554" t="inlineStr">
        <is>
          <t>U-0a7d41</t>
        </is>
      </c>
      <c r="B8554" s="41" t="n">
        <v>45170</v>
      </c>
      <c r="C8554" t="n">
        <v>10</v>
      </c>
      <c r="D8554" t="n">
        <v>0</v>
      </c>
    </row>
    <row r="8555">
      <c r="A8555" t="inlineStr">
        <is>
          <t>U-7dc37b</t>
        </is>
      </c>
      <c r="B8555" s="41" t="n">
        <v>45231</v>
      </c>
      <c r="C8555" t="n">
        <v>9</v>
      </c>
      <c r="D8555" t="n">
        <v>0</v>
      </c>
    </row>
    <row r="8556">
      <c r="A8556" t="inlineStr">
        <is>
          <t>U-24e976</t>
        </is>
      </c>
      <c r="B8556" s="41" t="n">
        <v>45017</v>
      </c>
      <c r="C8556" t="n">
        <v>9</v>
      </c>
      <c r="D8556" t="n">
        <v>3</v>
      </c>
    </row>
    <row r="8557">
      <c r="A8557" t="inlineStr">
        <is>
          <t>U-9e2d7a</t>
        </is>
      </c>
      <c r="B8557" s="41" t="n">
        <v>45383</v>
      </c>
      <c r="C8557" t="n">
        <v>12</v>
      </c>
      <c r="D8557" t="n">
        <v>0</v>
      </c>
    </row>
    <row r="8558">
      <c r="A8558" t="inlineStr">
        <is>
          <t>U-7eb2a7</t>
        </is>
      </c>
      <c r="B8558" s="41" t="n">
        <v>44986</v>
      </c>
      <c r="C8558" t="n">
        <v>7</v>
      </c>
      <c r="D8558" t="n">
        <v>0</v>
      </c>
    </row>
    <row r="8559">
      <c r="A8559" t="inlineStr">
        <is>
          <t>U-be02c1</t>
        </is>
      </c>
      <c r="B8559" s="41" t="n">
        <v>45323</v>
      </c>
      <c r="C8559" t="n">
        <v>12</v>
      </c>
      <c r="D8559" t="n">
        <v>2</v>
      </c>
    </row>
    <row r="8560">
      <c r="A8560" t="inlineStr">
        <is>
          <t>U-d6bff5</t>
        </is>
      </c>
      <c r="B8560" s="41" t="n">
        <v>45139</v>
      </c>
      <c r="C8560" t="n">
        <v>10</v>
      </c>
      <c r="D8560" t="n">
        <v>0</v>
      </c>
    </row>
    <row r="8561">
      <c r="A8561" t="inlineStr">
        <is>
          <t>U-c3560b</t>
        </is>
      </c>
      <c r="B8561" s="41" t="n">
        <v>45139</v>
      </c>
      <c r="C8561" t="n">
        <v>9</v>
      </c>
      <c r="D8561" t="n">
        <v>0</v>
      </c>
    </row>
    <row r="8562">
      <c r="A8562" t="inlineStr">
        <is>
          <t>U-9bc243</t>
        </is>
      </c>
      <c r="B8562" s="41" t="n">
        <v>44986</v>
      </c>
      <c r="C8562" t="n">
        <v>12</v>
      </c>
      <c r="D8562" t="n">
        <v>0</v>
      </c>
    </row>
    <row r="8563">
      <c r="A8563" t="inlineStr">
        <is>
          <t>U-59738a</t>
        </is>
      </c>
      <c r="B8563" s="41" t="n">
        <v>44986</v>
      </c>
      <c r="C8563" t="n">
        <v>4</v>
      </c>
      <c r="D8563" t="n">
        <v>0</v>
      </c>
    </row>
    <row r="8564">
      <c r="A8564" t="inlineStr">
        <is>
          <t>U-43dd9b</t>
        </is>
      </c>
      <c r="B8564" s="41" t="n">
        <v>45352</v>
      </c>
      <c r="C8564" t="n">
        <v>8</v>
      </c>
      <c r="D8564" t="n">
        <v>3</v>
      </c>
    </row>
    <row r="8565">
      <c r="A8565" t="inlineStr">
        <is>
          <t>U-527bc9</t>
        </is>
      </c>
      <c r="B8565" s="41" t="n">
        <v>45078</v>
      </c>
      <c r="C8565" t="n">
        <v>14</v>
      </c>
      <c r="D8565" t="n">
        <v>0</v>
      </c>
    </row>
    <row r="8566">
      <c r="A8566" t="inlineStr">
        <is>
          <t>U-a284f1</t>
        </is>
      </c>
      <c r="B8566" s="41" t="n">
        <v>45444</v>
      </c>
      <c r="C8566" t="n">
        <v>9</v>
      </c>
      <c r="D8566" t="n">
        <v>0</v>
      </c>
    </row>
    <row r="8567">
      <c r="A8567" t="inlineStr">
        <is>
          <t>U-e3f059</t>
        </is>
      </c>
      <c r="B8567" s="41" t="n">
        <v>45323</v>
      </c>
      <c r="C8567" t="n">
        <v>8</v>
      </c>
      <c r="D8567" t="n">
        <v>0</v>
      </c>
    </row>
    <row r="8568">
      <c r="A8568" t="inlineStr">
        <is>
          <t>U-7a069c</t>
        </is>
      </c>
      <c r="B8568" s="41" t="n">
        <v>45047</v>
      </c>
      <c r="C8568" t="n">
        <v>13</v>
      </c>
      <c r="D8568" t="n">
        <v>0</v>
      </c>
    </row>
    <row r="8569">
      <c r="A8569" t="inlineStr">
        <is>
          <t>U-91ce3a</t>
        </is>
      </c>
      <c r="B8569" s="41" t="n">
        <v>45505</v>
      </c>
      <c r="C8569" t="n">
        <v>7</v>
      </c>
      <c r="D8569" t="n">
        <v>3</v>
      </c>
    </row>
    <row r="8570">
      <c r="A8570" t="inlineStr">
        <is>
          <t>U-4eecff</t>
        </is>
      </c>
      <c r="B8570" s="41" t="n">
        <v>45413</v>
      </c>
      <c r="C8570" t="n">
        <v>9</v>
      </c>
      <c r="D8570" t="n">
        <v>0</v>
      </c>
    </row>
    <row r="8571">
      <c r="A8571" t="inlineStr">
        <is>
          <t>U-4ac18a</t>
        </is>
      </c>
      <c r="B8571" s="41" t="n">
        <v>45352</v>
      </c>
      <c r="C8571" t="n">
        <v>6</v>
      </c>
      <c r="D8571" t="n">
        <v>3</v>
      </c>
    </row>
    <row r="8572">
      <c r="A8572" t="inlineStr">
        <is>
          <t>U-28194b</t>
        </is>
      </c>
      <c r="B8572" s="41" t="n">
        <v>45323</v>
      </c>
      <c r="C8572" t="n">
        <v>10</v>
      </c>
      <c r="D8572" t="n">
        <v>0</v>
      </c>
    </row>
    <row r="8573">
      <c r="A8573" t="inlineStr">
        <is>
          <t>U-976c01</t>
        </is>
      </c>
      <c r="B8573" s="41" t="n">
        <v>45444</v>
      </c>
      <c r="C8573" t="n">
        <v>11</v>
      </c>
      <c r="D8573" t="n">
        <v>0</v>
      </c>
    </row>
    <row r="8574">
      <c r="A8574" t="inlineStr">
        <is>
          <t>U-a39ab8</t>
        </is>
      </c>
      <c r="B8574" s="41" t="n">
        <v>45536</v>
      </c>
      <c r="C8574" t="n">
        <v>13</v>
      </c>
      <c r="D8574" t="n">
        <v>0</v>
      </c>
    </row>
    <row r="8575">
      <c r="A8575" t="inlineStr">
        <is>
          <t>U-f9506d</t>
        </is>
      </c>
      <c r="B8575" s="41" t="n">
        <v>45474</v>
      </c>
      <c r="C8575" t="n">
        <v>13</v>
      </c>
      <c r="D8575" t="n">
        <v>0</v>
      </c>
    </row>
    <row r="8576">
      <c r="A8576" t="inlineStr">
        <is>
          <t>U-21e963</t>
        </is>
      </c>
      <c r="B8576" s="41" t="n">
        <v>45231</v>
      </c>
      <c r="C8576" t="n">
        <v>10</v>
      </c>
      <c r="D8576" t="n">
        <v>0</v>
      </c>
    </row>
    <row r="8577">
      <c r="A8577" t="inlineStr">
        <is>
          <t>U-b41ab2</t>
        </is>
      </c>
      <c r="B8577" s="41" t="n">
        <v>44927</v>
      </c>
      <c r="C8577" t="n">
        <v>9</v>
      </c>
      <c r="D8577" t="n">
        <v>0</v>
      </c>
    </row>
    <row r="8578">
      <c r="A8578" t="inlineStr">
        <is>
          <t>U-f6a35e</t>
        </is>
      </c>
      <c r="B8578" s="41" t="n">
        <v>44986</v>
      </c>
      <c r="C8578" t="n">
        <v>12</v>
      </c>
      <c r="D8578" t="n">
        <v>2</v>
      </c>
    </row>
    <row r="8579">
      <c r="A8579" t="inlineStr">
        <is>
          <t>U-91aba1</t>
        </is>
      </c>
      <c r="B8579" s="41" t="n">
        <v>45170</v>
      </c>
      <c r="C8579" t="n">
        <v>13</v>
      </c>
      <c r="D8579" t="n">
        <v>0</v>
      </c>
    </row>
    <row r="8580">
      <c r="A8580" t="inlineStr">
        <is>
          <t>U-9636ee</t>
        </is>
      </c>
      <c r="B8580" s="41" t="n">
        <v>45200</v>
      </c>
      <c r="C8580" t="n">
        <v>12</v>
      </c>
      <c r="D8580" t="n">
        <v>0</v>
      </c>
    </row>
    <row r="8581">
      <c r="A8581" t="inlineStr">
        <is>
          <t>U-bb29c1</t>
        </is>
      </c>
      <c r="B8581" s="41" t="n">
        <v>45261</v>
      </c>
      <c r="C8581" t="n">
        <v>6</v>
      </c>
      <c r="D8581" t="n">
        <v>1</v>
      </c>
    </row>
    <row r="8582">
      <c r="A8582" t="inlineStr">
        <is>
          <t>U-b0222c</t>
        </is>
      </c>
      <c r="B8582" s="41" t="n">
        <v>45108</v>
      </c>
      <c r="C8582" t="n">
        <v>12</v>
      </c>
      <c r="D8582" t="n">
        <v>0</v>
      </c>
    </row>
    <row r="8583">
      <c r="A8583" t="inlineStr">
        <is>
          <t>U-621701</t>
        </is>
      </c>
      <c r="B8583" s="41" t="n">
        <v>45505</v>
      </c>
      <c r="C8583" t="n">
        <v>10</v>
      </c>
      <c r="D8583" t="n">
        <v>0</v>
      </c>
    </row>
    <row r="8584">
      <c r="A8584" t="inlineStr">
        <is>
          <t>U-053886</t>
        </is>
      </c>
      <c r="B8584" s="41" t="n">
        <v>45017</v>
      </c>
      <c r="C8584" t="n">
        <v>9</v>
      </c>
      <c r="D8584" t="n">
        <v>0</v>
      </c>
    </row>
    <row r="8585">
      <c r="A8585" t="inlineStr">
        <is>
          <t>U-859491</t>
        </is>
      </c>
      <c r="B8585" s="41" t="n">
        <v>44927</v>
      </c>
      <c r="C8585" t="n">
        <v>14</v>
      </c>
      <c r="D8585" t="n">
        <v>1</v>
      </c>
    </row>
    <row r="8586">
      <c r="A8586" t="inlineStr">
        <is>
          <t>U-822d4d</t>
        </is>
      </c>
      <c r="B8586" s="41" t="n">
        <v>45566</v>
      </c>
      <c r="C8586" t="n">
        <v>10</v>
      </c>
      <c r="D8586" t="n">
        <v>0</v>
      </c>
    </row>
    <row r="8587">
      <c r="A8587" t="inlineStr">
        <is>
          <t>U-4cd6c3</t>
        </is>
      </c>
      <c r="B8587" s="41" t="n">
        <v>45139</v>
      </c>
      <c r="C8587" t="n">
        <v>15</v>
      </c>
      <c r="D8587" t="n">
        <v>0</v>
      </c>
    </row>
    <row r="8588">
      <c r="A8588" t="inlineStr">
        <is>
          <t>U-fff3e2</t>
        </is>
      </c>
      <c r="B8588" s="41" t="n">
        <v>45231</v>
      </c>
      <c r="C8588" t="n">
        <v>8</v>
      </c>
      <c r="D8588" t="n">
        <v>0</v>
      </c>
    </row>
    <row r="8589">
      <c r="A8589" t="inlineStr">
        <is>
          <t>U-0303af</t>
        </is>
      </c>
      <c r="B8589" s="41" t="n">
        <v>45108</v>
      </c>
      <c r="C8589" t="n">
        <v>13</v>
      </c>
      <c r="D8589" t="n">
        <v>0</v>
      </c>
    </row>
    <row r="8590">
      <c r="A8590" t="inlineStr">
        <is>
          <t>U-1b9e51</t>
        </is>
      </c>
      <c r="B8590" s="41" t="n">
        <v>45261</v>
      </c>
      <c r="C8590" t="n">
        <v>12</v>
      </c>
      <c r="D8590" t="n">
        <v>0</v>
      </c>
    </row>
    <row r="8591">
      <c r="A8591" t="inlineStr">
        <is>
          <t>U-0b1c9c</t>
        </is>
      </c>
      <c r="B8591" s="41" t="n">
        <v>45292</v>
      </c>
      <c r="C8591" t="n">
        <v>6</v>
      </c>
      <c r="D8591" t="n">
        <v>2</v>
      </c>
    </row>
    <row r="8592">
      <c r="A8592" t="inlineStr">
        <is>
          <t>U-25c9b1</t>
        </is>
      </c>
      <c r="B8592" s="41" t="n">
        <v>45017</v>
      </c>
      <c r="C8592" t="n">
        <v>12</v>
      </c>
      <c r="D8592" t="n">
        <v>0</v>
      </c>
    </row>
    <row r="8593">
      <c r="A8593" t="inlineStr">
        <is>
          <t>U-2e11a9</t>
        </is>
      </c>
      <c r="B8593" s="41" t="n">
        <v>45261</v>
      </c>
      <c r="C8593" t="n">
        <v>10</v>
      </c>
      <c r="D8593" t="n">
        <v>3</v>
      </c>
    </row>
    <row r="8594">
      <c r="A8594" t="inlineStr">
        <is>
          <t>U-dcdaf6</t>
        </is>
      </c>
      <c r="B8594" s="41" t="n">
        <v>45261</v>
      </c>
      <c r="C8594" t="n">
        <v>8</v>
      </c>
      <c r="D8594" t="n">
        <v>0</v>
      </c>
    </row>
    <row r="8595">
      <c r="A8595" t="inlineStr">
        <is>
          <t>U-4418ca</t>
        </is>
      </c>
      <c r="B8595" s="41" t="n">
        <v>45505</v>
      </c>
      <c r="C8595" t="n">
        <v>9</v>
      </c>
      <c r="D8595" t="n">
        <v>0</v>
      </c>
    </row>
    <row r="8596">
      <c r="A8596" t="inlineStr">
        <is>
          <t>U-89b82d</t>
        </is>
      </c>
      <c r="B8596" s="41" t="n">
        <v>45383</v>
      </c>
      <c r="C8596" t="n">
        <v>8</v>
      </c>
      <c r="D8596" t="n">
        <v>1</v>
      </c>
    </row>
    <row r="8597">
      <c r="A8597" t="inlineStr">
        <is>
          <t>U-57fb81</t>
        </is>
      </c>
      <c r="B8597" s="41" t="n">
        <v>45017</v>
      </c>
      <c r="C8597" t="n">
        <v>4</v>
      </c>
      <c r="D8597" t="n">
        <v>0</v>
      </c>
    </row>
    <row r="8598">
      <c r="A8598" t="inlineStr">
        <is>
          <t>U-31c8f4</t>
        </is>
      </c>
      <c r="B8598" s="41" t="n">
        <v>45352</v>
      </c>
      <c r="C8598" t="n">
        <v>10</v>
      </c>
      <c r="D8598" t="n">
        <v>0</v>
      </c>
    </row>
    <row r="8599">
      <c r="A8599" t="inlineStr">
        <is>
          <t>U-2e2221</t>
        </is>
      </c>
      <c r="B8599" s="41" t="n">
        <v>45474</v>
      </c>
      <c r="C8599" t="n">
        <v>12</v>
      </c>
      <c r="D8599" t="n">
        <v>3</v>
      </c>
    </row>
    <row r="8600">
      <c r="A8600" t="inlineStr">
        <is>
          <t>U-69f3b7</t>
        </is>
      </c>
      <c r="B8600" s="41" t="n">
        <v>44986</v>
      </c>
      <c r="C8600" t="n">
        <v>4</v>
      </c>
      <c r="D8600" t="n">
        <v>0</v>
      </c>
    </row>
    <row r="8601">
      <c r="A8601" t="inlineStr">
        <is>
          <t>U-f069d9</t>
        </is>
      </c>
      <c r="B8601" s="41" t="n">
        <v>45231</v>
      </c>
      <c r="C8601" t="n">
        <v>13</v>
      </c>
      <c r="D8601" t="n">
        <v>0</v>
      </c>
    </row>
    <row r="8602">
      <c r="A8602" t="inlineStr">
        <is>
          <t>U-49e162</t>
        </is>
      </c>
      <c r="B8602" s="41" t="n">
        <v>45323</v>
      </c>
      <c r="C8602" t="n">
        <v>7</v>
      </c>
      <c r="D8602" t="n">
        <v>0</v>
      </c>
    </row>
    <row r="8603">
      <c r="A8603" t="inlineStr">
        <is>
          <t>U-07b7fe</t>
        </is>
      </c>
      <c r="B8603" s="41" t="n">
        <v>45627</v>
      </c>
      <c r="C8603" t="n">
        <v>10</v>
      </c>
      <c r="D8603" t="n">
        <v>0</v>
      </c>
    </row>
    <row r="8604">
      <c r="A8604" t="inlineStr">
        <is>
          <t>U-f3d902</t>
        </is>
      </c>
      <c r="B8604" s="41" t="n">
        <v>45352</v>
      </c>
      <c r="C8604" t="n">
        <v>9</v>
      </c>
      <c r="D8604" t="n">
        <v>0</v>
      </c>
    </row>
    <row r="8605">
      <c r="A8605" t="inlineStr">
        <is>
          <t>U-d58983</t>
        </is>
      </c>
      <c r="B8605" s="41" t="n">
        <v>45597</v>
      </c>
      <c r="C8605" t="n">
        <v>17</v>
      </c>
      <c r="D8605" t="n">
        <v>1</v>
      </c>
    </row>
    <row r="8606">
      <c r="A8606" t="inlineStr">
        <is>
          <t>U-76cf31</t>
        </is>
      </c>
      <c r="B8606" s="41" t="n">
        <v>45444</v>
      </c>
      <c r="C8606" t="n">
        <v>4</v>
      </c>
      <c r="D8606" t="n">
        <v>0</v>
      </c>
    </row>
    <row r="8607">
      <c r="A8607" t="inlineStr">
        <is>
          <t>U-f456a4</t>
        </is>
      </c>
      <c r="B8607" s="41" t="n">
        <v>45108</v>
      </c>
      <c r="C8607" t="n">
        <v>13</v>
      </c>
      <c r="D8607" t="n">
        <v>0</v>
      </c>
    </row>
    <row r="8608">
      <c r="A8608" t="inlineStr">
        <is>
          <t>U-5858a6</t>
        </is>
      </c>
      <c r="B8608" s="41" t="n">
        <v>45108</v>
      </c>
      <c r="C8608" t="n">
        <v>10</v>
      </c>
      <c r="D8608" t="n">
        <v>0</v>
      </c>
    </row>
    <row r="8609">
      <c r="A8609" t="inlineStr">
        <is>
          <t>U-a0c590</t>
        </is>
      </c>
      <c r="B8609" s="41" t="n">
        <v>45292</v>
      </c>
      <c r="C8609" t="n">
        <v>12</v>
      </c>
      <c r="D8609" t="n">
        <v>0</v>
      </c>
    </row>
    <row r="8610">
      <c r="A8610" t="inlineStr">
        <is>
          <t>U-43808a</t>
        </is>
      </c>
      <c r="B8610" s="41" t="n">
        <v>45505</v>
      </c>
      <c r="C8610" t="n">
        <v>14</v>
      </c>
      <c r="D8610" t="n">
        <v>0</v>
      </c>
    </row>
    <row r="8611">
      <c r="A8611" t="inlineStr">
        <is>
          <t>U-c03221</t>
        </is>
      </c>
      <c r="B8611" s="41" t="n">
        <v>45047</v>
      </c>
      <c r="C8611" t="n">
        <v>7</v>
      </c>
      <c r="D8611" t="n">
        <v>0</v>
      </c>
    </row>
    <row r="8612">
      <c r="A8612" t="inlineStr">
        <is>
          <t>U-c9482b</t>
        </is>
      </c>
      <c r="B8612" s="41" t="n">
        <v>45170</v>
      </c>
      <c r="C8612" t="n">
        <v>11</v>
      </c>
      <c r="D8612" t="n">
        <v>0</v>
      </c>
    </row>
    <row r="8613">
      <c r="A8613" t="inlineStr">
        <is>
          <t>U-1f8818</t>
        </is>
      </c>
      <c r="B8613" s="41" t="n">
        <v>45566</v>
      </c>
      <c r="C8613" t="n">
        <v>9</v>
      </c>
      <c r="D8613" t="n">
        <v>0</v>
      </c>
    </row>
    <row r="8614">
      <c r="A8614" t="inlineStr">
        <is>
          <t>U-5a5c7c</t>
        </is>
      </c>
      <c r="B8614" s="41" t="n">
        <v>45536</v>
      </c>
      <c r="C8614" t="n">
        <v>9</v>
      </c>
      <c r="D8614" t="n">
        <v>1</v>
      </c>
    </row>
    <row r="8615">
      <c r="A8615" t="inlineStr">
        <is>
          <t>U-1bd255</t>
        </is>
      </c>
      <c r="B8615" s="41" t="n">
        <v>44986</v>
      </c>
      <c r="C8615" t="n">
        <v>7</v>
      </c>
      <c r="D8615" t="n">
        <v>0</v>
      </c>
    </row>
    <row r="8616">
      <c r="A8616" t="inlineStr">
        <is>
          <t>U-8ad24e</t>
        </is>
      </c>
      <c r="B8616" s="41" t="n">
        <v>45413</v>
      </c>
      <c r="C8616" t="n">
        <v>7</v>
      </c>
      <c r="D8616" t="n">
        <v>0</v>
      </c>
    </row>
    <row r="8617">
      <c r="A8617" t="inlineStr">
        <is>
          <t>U-e50aa0</t>
        </is>
      </c>
      <c r="B8617" s="41" t="n">
        <v>45017</v>
      </c>
      <c r="C8617" t="n">
        <v>10</v>
      </c>
      <c r="D8617" t="n">
        <v>0</v>
      </c>
    </row>
    <row r="8618">
      <c r="A8618" t="inlineStr">
        <is>
          <t>U-3afa0b</t>
        </is>
      </c>
      <c r="B8618" s="41" t="n">
        <v>45444</v>
      </c>
      <c r="C8618" t="n">
        <v>10</v>
      </c>
      <c r="D8618" t="n">
        <v>0</v>
      </c>
    </row>
    <row r="8619">
      <c r="A8619" t="inlineStr">
        <is>
          <t>U-54b398</t>
        </is>
      </c>
      <c r="B8619" s="41" t="n">
        <v>45505</v>
      </c>
      <c r="C8619" t="n">
        <v>8</v>
      </c>
      <c r="D8619" t="n">
        <v>3</v>
      </c>
    </row>
    <row r="8620">
      <c r="A8620" t="inlineStr">
        <is>
          <t>U-0cd54c</t>
        </is>
      </c>
      <c r="B8620" s="41" t="n">
        <v>45292</v>
      </c>
      <c r="C8620" t="n">
        <v>14</v>
      </c>
      <c r="D8620" t="n">
        <v>0</v>
      </c>
    </row>
    <row r="8621">
      <c r="A8621" t="inlineStr">
        <is>
          <t>U-fb54b7</t>
        </is>
      </c>
      <c r="B8621" s="41" t="n">
        <v>45231</v>
      </c>
      <c r="C8621" t="n">
        <v>12</v>
      </c>
      <c r="D8621" t="n">
        <v>1</v>
      </c>
    </row>
    <row r="8622">
      <c r="A8622" t="inlineStr">
        <is>
          <t>U-70f978</t>
        </is>
      </c>
      <c r="B8622" s="41" t="n">
        <v>45352</v>
      </c>
      <c r="C8622" t="n">
        <v>17</v>
      </c>
      <c r="D8622" t="n">
        <v>0</v>
      </c>
    </row>
    <row r="8623">
      <c r="A8623" t="inlineStr">
        <is>
          <t>U-f1f4ce</t>
        </is>
      </c>
      <c r="B8623" s="41" t="n">
        <v>45444</v>
      </c>
      <c r="C8623" t="n">
        <v>9</v>
      </c>
      <c r="D8623" t="n">
        <v>1</v>
      </c>
    </row>
    <row r="8624">
      <c r="A8624" t="inlineStr">
        <is>
          <t>U-79eae2</t>
        </is>
      </c>
      <c r="B8624" s="41" t="n">
        <v>45231</v>
      </c>
      <c r="C8624" t="n">
        <v>9</v>
      </c>
      <c r="D8624" t="n">
        <v>0</v>
      </c>
    </row>
    <row r="8625">
      <c r="A8625" t="inlineStr">
        <is>
          <t>U-1de562</t>
        </is>
      </c>
      <c r="B8625" s="41" t="n">
        <v>45597</v>
      </c>
      <c r="C8625" t="n">
        <v>8</v>
      </c>
      <c r="D8625" t="n">
        <v>0</v>
      </c>
    </row>
    <row r="8626">
      <c r="A8626" t="inlineStr">
        <is>
          <t>U-0d7dd4</t>
        </is>
      </c>
      <c r="B8626" s="41" t="n">
        <v>44927</v>
      </c>
      <c r="C8626" t="n">
        <v>10</v>
      </c>
      <c r="D8626" t="n">
        <v>1</v>
      </c>
    </row>
    <row r="8627">
      <c r="A8627" t="inlineStr">
        <is>
          <t>U-d55bc1</t>
        </is>
      </c>
      <c r="B8627" s="41" t="n">
        <v>45200</v>
      </c>
      <c r="C8627" t="n">
        <v>16</v>
      </c>
      <c r="D8627" t="n">
        <v>1</v>
      </c>
    </row>
    <row r="8628">
      <c r="A8628" t="inlineStr">
        <is>
          <t>U-8d9909</t>
        </is>
      </c>
      <c r="B8628" s="41" t="n">
        <v>44927</v>
      </c>
      <c r="C8628" t="n">
        <v>6</v>
      </c>
      <c r="D8628" t="n">
        <v>0</v>
      </c>
    </row>
    <row r="8629">
      <c r="A8629" t="inlineStr">
        <is>
          <t>U-6b28ed</t>
        </is>
      </c>
      <c r="B8629" s="41" t="n">
        <v>45108</v>
      </c>
      <c r="C8629" t="n">
        <v>9</v>
      </c>
      <c r="D8629" t="n">
        <v>0</v>
      </c>
    </row>
    <row r="8630">
      <c r="A8630" t="inlineStr">
        <is>
          <t>U-5b8037</t>
        </is>
      </c>
      <c r="B8630" s="41" t="n">
        <v>45047</v>
      </c>
      <c r="C8630" t="n">
        <v>13</v>
      </c>
      <c r="D8630" t="n">
        <v>0</v>
      </c>
    </row>
    <row r="8631">
      <c r="A8631" t="inlineStr">
        <is>
          <t>U-8bdcda</t>
        </is>
      </c>
      <c r="B8631" s="41" t="n">
        <v>45261</v>
      </c>
      <c r="C8631" t="n">
        <v>15</v>
      </c>
      <c r="D8631" t="n">
        <v>0</v>
      </c>
    </row>
    <row r="8632">
      <c r="A8632" t="inlineStr">
        <is>
          <t>U-d87622</t>
        </is>
      </c>
      <c r="B8632" s="41" t="n">
        <v>44986</v>
      </c>
      <c r="C8632" t="n">
        <v>10</v>
      </c>
      <c r="D8632" t="n">
        <v>0</v>
      </c>
    </row>
    <row r="8633">
      <c r="A8633" t="inlineStr">
        <is>
          <t>U-fed0bd</t>
        </is>
      </c>
      <c r="B8633" s="41" t="n">
        <v>45292</v>
      </c>
      <c r="C8633" t="n">
        <v>7</v>
      </c>
      <c r="D8633" t="n">
        <v>0</v>
      </c>
    </row>
    <row r="8634">
      <c r="A8634" t="inlineStr">
        <is>
          <t>U-0e885b</t>
        </is>
      </c>
      <c r="B8634" s="41" t="n">
        <v>44986</v>
      </c>
      <c r="C8634" t="n">
        <v>10</v>
      </c>
      <c r="D8634" t="n">
        <v>0</v>
      </c>
    </row>
    <row r="8635">
      <c r="A8635" t="inlineStr">
        <is>
          <t>U-635c41</t>
        </is>
      </c>
      <c r="B8635" s="41" t="n">
        <v>44986</v>
      </c>
      <c r="C8635" t="n">
        <v>13</v>
      </c>
      <c r="D8635" t="n">
        <v>0</v>
      </c>
    </row>
    <row r="8636">
      <c r="A8636" t="inlineStr">
        <is>
          <t>U-bd34de</t>
        </is>
      </c>
      <c r="B8636" s="41" t="n">
        <v>45627</v>
      </c>
      <c r="C8636" t="n">
        <v>15</v>
      </c>
      <c r="D8636" t="n">
        <v>0</v>
      </c>
    </row>
    <row r="8637">
      <c r="A8637" t="inlineStr">
        <is>
          <t>U-37e2e4</t>
        </is>
      </c>
      <c r="B8637" s="41" t="n">
        <v>45292</v>
      </c>
      <c r="C8637" t="n">
        <v>9</v>
      </c>
      <c r="D8637" t="n">
        <v>0</v>
      </c>
    </row>
    <row r="8638">
      <c r="A8638" t="inlineStr">
        <is>
          <t>U-6ec371</t>
        </is>
      </c>
      <c r="B8638" s="41" t="n">
        <v>45566</v>
      </c>
      <c r="C8638" t="n">
        <v>7</v>
      </c>
      <c r="D8638" t="n">
        <v>0</v>
      </c>
    </row>
    <row r="8639">
      <c r="A8639" t="inlineStr">
        <is>
          <t>U-9fae66</t>
        </is>
      </c>
      <c r="B8639" s="41" t="n">
        <v>45505</v>
      </c>
      <c r="C8639" t="n">
        <v>9</v>
      </c>
      <c r="D8639" t="n">
        <v>0</v>
      </c>
    </row>
    <row r="8640">
      <c r="A8640" t="inlineStr">
        <is>
          <t>U-c5d6ad</t>
        </is>
      </c>
      <c r="B8640" s="41" t="n">
        <v>45444</v>
      </c>
      <c r="C8640" t="n">
        <v>8</v>
      </c>
      <c r="D8640" t="n">
        <v>0</v>
      </c>
    </row>
    <row r="8641">
      <c r="A8641" t="inlineStr">
        <is>
          <t>U-801993</t>
        </is>
      </c>
      <c r="B8641" s="41" t="n">
        <v>45261</v>
      </c>
      <c r="C8641" t="n">
        <v>7</v>
      </c>
      <c r="D8641" t="n">
        <v>2</v>
      </c>
    </row>
    <row r="8642">
      <c r="A8642" t="inlineStr">
        <is>
          <t>U-8854b0</t>
        </is>
      </c>
      <c r="B8642" s="41" t="n">
        <v>45566</v>
      </c>
      <c r="C8642" t="n">
        <v>9</v>
      </c>
      <c r="D8642" t="n">
        <v>0</v>
      </c>
    </row>
    <row r="8643">
      <c r="A8643" t="inlineStr">
        <is>
          <t>U-5fb8ff</t>
        </is>
      </c>
      <c r="B8643" s="41" t="n">
        <v>45536</v>
      </c>
      <c r="C8643" t="n">
        <v>8</v>
      </c>
      <c r="D8643" t="n">
        <v>3</v>
      </c>
    </row>
    <row r="8644">
      <c r="A8644" t="inlineStr">
        <is>
          <t>U-f27ee8</t>
        </is>
      </c>
      <c r="B8644" s="41" t="n">
        <v>45597</v>
      </c>
      <c r="C8644" t="n">
        <v>11</v>
      </c>
      <c r="D8644" t="n">
        <v>0</v>
      </c>
    </row>
    <row r="8645">
      <c r="A8645" t="inlineStr">
        <is>
          <t>U-a94564</t>
        </is>
      </c>
      <c r="B8645" s="41" t="n">
        <v>45047</v>
      </c>
      <c r="C8645" t="n">
        <v>13</v>
      </c>
      <c r="D8645" t="n">
        <v>3</v>
      </c>
    </row>
    <row r="8646">
      <c r="A8646" t="inlineStr">
        <is>
          <t>U-babc1c</t>
        </is>
      </c>
      <c r="B8646" s="41" t="n">
        <v>45323</v>
      </c>
      <c r="C8646" t="n">
        <v>10</v>
      </c>
      <c r="D8646" t="n">
        <v>0</v>
      </c>
    </row>
    <row r="8647">
      <c r="A8647" t="inlineStr">
        <is>
          <t>U-3e6991</t>
        </is>
      </c>
      <c r="B8647" s="41" t="n">
        <v>45108</v>
      </c>
      <c r="C8647" t="n">
        <v>11</v>
      </c>
      <c r="D8647" t="n">
        <v>0</v>
      </c>
    </row>
    <row r="8648">
      <c r="A8648" t="inlineStr">
        <is>
          <t>U-6f587e</t>
        </is>
      </c>
      <c r="B8648" s="41" t="n">
        <v>45292</v>
      </c>
      <c r="C8648" t="n">
        <v>11</v>
      </c>
      <c r="D8648" t="n">
        <v>0</v>
      </c>
    </row>
    <row r="8649">
      <c r="A8649" t="inlineStr">
        <is>
          <t>U-1f96a4</t>
        </is>
      </c>
      <c r="B8649" s="41" t="n">
        <v>45352</v>
      </c>
      <c r="C8649" t="n">
        <v>10</v>
      </c>
      <c r="D8649" t="n">
        <v>0</v>
      </c>
    </row>
    <row r="8650">
      <c r="A8650" t="inlineStr">
        <is>
          <t>U-7a294f</t>
        </is>
      </c>
      <c r="B8650" s="41" t="n">
        <v>45474</v>
      </c>
      <c r="C8650" t="n">
        <v>12</v>
      </c>
      <c r="D8650" t="n">
        <v>2</v>
      </c>
    </row>
    <row r="8651">
      <c r="A8651" t="inlineStr">
        <is>
          <t>U-24d183</t>
        </is>
      </c>
      <c r="B8651" s="41" t="n">
        <v>45231</v>
      </c>
      <c r="C8651" t="n">
        <v>10</v>
      </c>
      <c r="D8651" t="n">
        <v>0</v>
      </c>
    </row>
    <row r="8652">
      <c r="A8652" t="inlineStr">
        <is>
          <t>U-00d094</t>
        </is>
      </c>
      <c r="B8652" s="41" t="n">
        <v>45170</v>
      </c>
      <c r="C8652" t="n">
        <v>11</v>
      </c>
      <c r="D8652" t="n">
        <v>2</v>
      </c>
    </row>
    <row r="8653">
      <c r="A8653" t="inlineStr">
        <is>
          <t>U-3a82bc</t>
        </is>
      </c>
      <c r="B8653" s="41" t="n">
        <v>45627</v>
      </c>
      <c r="C8653" t="n">
        <v>10</v>
      </c>
      <c r="D8653" t="n">
        <v>1</v>
      </c>
    </row>
    <row r="8654">
      <c r="A8654" t="inlineStr">
        <is>
          <t>U-3f8846</t>
        </is>
      </c>
      <c r="B8654" s="41" t="n">
        <v>45017</v>
      </c>
      <c r="C8654" t="n">
        <v>12</v>
      </c>
      <c r="D8654" t="n">
        <v>0</v>
      </c>
    </row>
    <row r="8655">
      <c r="A8655" t="inlineStr">
        <is>
          <t>U-00a3ea</t>
        </is>
      </c>
      <c r="B8655" s="41" t="n">
        <v>45078</v>
      </c>
      <c r="C8655" t="n">
        <v>16</v>
      </c>
      <c r="D8655" t="n">
        <v>1</v>
      </c>
    </row>
    <row r="8656">
      <c r="A8656" t="inlineStr">
        <is>
          <t>U-c7780f</t>
        </is>
      </c>
      <c r="B8656" s="41" t="n">
        <v>45566</v>
      </c>
      <c r="C8656" t="n">
        <v>15</v>
      </c>
      <c r="D8656" t="n">
        <v>0</v>
      </c>
    </row>
    <row r="8657">
      <c r="A8657" t="inlineStr">
        <is>
          <t>U-6e4894</t>
        </is>
      </c>
      <c r="B8657" s="41" t="n">
        <v>44986</v>
      </c>
      <c r="C8657" t="n">
        <v>7</v>
      </c>
      <c r="D8657" t="n">
        <v>0</v>
      </c>
    </row>
    <row r="8658">
      <c r="A8658" t="inlineStr">
        <is>
          <t>U-262c8a</t>
        </is>
      </c>
      <c r="B8658" s="41" t="n">
        <v>45108</v>
      </c>
      <c r="C8658" t="n">
        <v>7</v>
      </c>
      <c r="D8658" t="n">
        <v>0</v>
      </c>
    </row>
    <row r="8659">
      <c r="A8659" t="inlineStr">
        <is>
          <t>U-fc4c08</t>
        </is>
      </c>
      <c r="B8659" s="41" t="n">
        <v>45139</v>
      </c>
      <c r="C8659" t="n">
        <v>13</v>
      </c>
      <c r="D8659" t="n">
        <v>3</v>
      </c>
    </row>
    <row r="8660">
      <c r="A8660" t="inlineStr">
        <is>
          <t>U-88a929</t>
        </is>
      </c>
      <c r="B8660" s="41" t="n">
        <v>45627</v>
      </c>
      <c r="C8660" t="n">
        <v>10</v>
      </c>
      <c r="D8660" t="n">
        <v>0</v>
      </c>
    </row>
    <row r="8661">
      <c r="A8661" t="inlineStr">
        <is>
          <t>U-0fd8db</t>
        </is>
      </c>
      <c r="B8661" s="41" t="n">
        <v>45352</v>
      </c>
      <c r="C8661" t="n">
        <v>13</v>
      </c>
      <c r="D8661" t="n">
        <v>0</v>
      </c>
    </row>
    <row r="8662">
      <c r="A8662" t="inlineStr">
        <is>
          <t>U-0a7d8c</t>
        </is>
      </c>
      <c r="B8662" s="41" t="n">
        <v>44986</v>
      </c>
      <c r="C8662" t="n">
        <v>16</v>
      </c>
      <c r="D8662" t="n">
        <v>0</v>
      </c>
    </row>
    <row r="8663">
      <c r="A8663" t="inlineStr">
        <is>
          <t>U-0f9649</t>
        </is>
      </c>
      <c r="B8663" s="41" t="n">
        <v>45292</v>
      </c>
      <c r="C8663" t="n">
        <v>11</v>
      </c>
      <c r="D8663" t="n">
        <v>0</v>
      </c>
    </row>
    <row r="8664">
      <c r="A8664" t="inlineStr">
        <is>
          <t>U-17f344</t>
        </is>
      </c>
      <c r="B8664" s="41" t="n">
        <v>45627</v>
      </c>
      <c r="C8664" t="n">
        <v>8</v>
      </c>
      <c r="D8664" t="n">
        <v>1</v>
      </c>
    </row>
    <row r="8665">
      <c r="A8665" t="inlineStr">
        <is>
          <t>U-140b4a</t>
        </is>
      </c>
      <c r="B8665" s="41" t="n">
        <v>45505</v>
      </c>
      <c r="C8665" t="n">
        <v>9</v>
      </c>
      <c r="D8665" t="n">
        <v>0</v>
      </c>
    </row>
    <row r="8666">
      <c r="A8666" t="inlineStr">
        <is>
          <t>U-0a05c2</t>
        </is>
      </c>
      <c r="B8666" s="41" t="n">
        <v>45597</v>
      </c>
      <c r="C8666" t="n">
        <v>8</v>
      </c>
      <c r="D8666" t="n">
        <v>0</v>
      </c>
    </row>
    <row r="8667">
      <c r="A8667" t="inlineStr">
        <is>
          <t>U-87ee51</t>
        </is>
      </c>
      <c r="B8667" s="41" t="n">
        <v>45474</v>
      </c>
      <c r="C8667" t="n">
        <v>12</v>
      </c>
      <c r="D8667" t="n">
        <v>0</v>
      </c>
    </row>
    <row r="8668">
      <c r="A8668" t="inlineStr">
        <is>
          <t>U-2613c1</t>
        </is>
      </c>
      <c r="B8668" s="41" t="n">
        <v>45108</v>
      </c>
      <c r="C8668" t="n">
        <v>13</v>
      </c>
      <c r="D8668" t="n">
        <v>2</v>
      </c>
    </row>
    <row r="8669">
      <c r="A8669" t="inlineStr">
        <is>
          <t>U-0f2294</t>
        </is>
      </c>
      <c r="B8669" s="41" t="n">
        <v>45108</v>
      </c>
      <c r="C8669" t="n">
        <v>8</v>
      </c>
      <c r="D8669" t="n">
        <v>0</v>
      </c>
    </row>
    <row r="8670">
      <c r="A8670" t="inlineStr">
        <is>
          <t>U-97e0dd</t>
        </is>
      </c>
      <c r="B8670" s="41" t="n">
        <v>45383</v>
      </c>
      <c r="C8670" t="n">
        <v>8</v>
      </c>
      <c r="D8670" t="n">
        <v>0</v>
      </c>
    </row>
    <row r="8671">
      <c r="A8671" t="inlineStr">
        <is>
          <t>U-98f208</t>
        </is>
      </c>
      <c r="B8671" s="41" t="n">
        <v>45078</v>
      </c>
      <c r="C8671" t="n">
        <v>12</v>
      </c>
      <c r="D8671" t="n">
        <v>3</v>
      </c>
    </row>
    <row r="8672">
      <c r="A8672" t="inlineStr">
        <is>
          <t>U-a26959</t>
        </is>
      </c>
      <c r="B8672" s="41" t="n">
        <v>45474</v>
      </c>
      <c r="C8672" t="n">
        <v>7</v>
      </c>
      <c r="D8672" t="n">
        <v>0</v>
      </c>
    </row>
    <row r="8673">
      <c r="A8673" t="inlineStr">
        <is>
          <t>U-a0487e</t>
        </is>
      </c>
      <c r="B8673" s="41" t="n">
        <v>45444</v>
      </c>
      <c r="C8673" t="n">
        <v>8</v>
      </c>
      <c r="D8673" t="n">
        <v>1</v>
      </c>
    </row>
    <row r="8674">
      <c r="A8674" t="inlineStr">
        <is>
          <t>U-9fe300</t>
        </is>
      </c>
      <c r="B8674" s="41" t="n">
        <v>45383</v>
      </c>
      <c r="C8674" t="n">
        <v>15</v>
      </c>
      <c r="D8674" t="n">
        <v>2</v>
      </c>
    </row>
    <row r="8675">
      <c r="A8675" t="inlineStr">
        <is>
          <t>U-fb1eda</t>
        </is>
      </c>
      <c r="B8675" s="41" t="n">
        <v>45474</v>
      </c>
      <c r="C8675" t="n">
        <v>11</v>
      </c>
      <c r="D8675" t="n">
        <v>0</v>
      </c>
    </row>
    <row r="8676">
      <c r="A8676" t="inlineStr">
        <is>
          <t>U-2058e1</t>
        </is>
      </c>
      <c r="B8676" s="41" t="n">
        <v>44927</v>
      </c>
      <c r="C8676" t="n">
        <v>12</v>
      </c>
      <c r="D8676" t="n">
        <v>1</v>
      </c>
    </row>
    <row r="8677">
      <c r="A8677" t="inlineStr">
        <is>
          <t>U-531ea0</t>
        </is>
      </c>
      <c r="B8677" s="41" t="n">
        <v>45200</v>
      </c>
      <c r="C8677" t="n">
        <v>6</v>
      </c>
      <c r="D8677" t="n">
        <v>0</v>
      </c>
    </row>
    <row r="8678">
      <c r="A8678" t="inlineStr">
        <is>
          <t>U-356145</t>
        </is>
      </c>
      <c r="B8678" s="41" t="n">
        <v>44986</v>
      </c>
      <c r="C8678" t="n">
        <v>7</v>
      </c>
      <c r="D8678" t="n">
        <v>0</v>
      </c>
    </row>
    <row r="8679">
      <c r="A8679" t="inlineStr">
        <is>
          <t>U-9f88d8</t>
        </is>
      </c>
      <c r="B8679" s="41" t="n">
        <v>45627</v>
      </c>
      <c r="C8679" t="n">
        <v>13</v>
      </c>
      <c r="D8679" t="n">
        <v>0</v>
      </c>
    </row>
    <row r="8680">
      <c r="A8680" t="inlineStr">
        <is>
          <t>U-c044d8</t>
        </is>
      </c>
      <c r="B8680" s="41" t="n">
        <v>44958</v>
      </c>
      <c r="C8680" t="n">
        <v>8</v>
      </c>
      <c r="D8680" t="n">
        <v>0</v>
      </c>
    </row>
    <row r="8681">
      <c r="A8681" t="inlineStr">
        <is>
          <t>U-fd2e7a</t>
        </is>
      </c>
      <c r="B8681" s="41" t="n">
        <v>45444</v>
      </c>
      <c r="C8681" t="n">
        <v>7</v>
      </c>
      <c r="D8681" t="n">
        <v>0</v>
      </c>
    </row>
    <row r="8682">
      <c r="A8682" t="inlineStr">
        <is>
          <t>U-f1e553</t>
        </is>
      </c>
      <c r="B8682" s="41" t="n">
        <v>45047</v>
      </c>
      <c r="C8682" t="n">
        <v>10</v>
      </c>
      <c r="D8682" t="n">
        <v>1</v>
      </c>
    </row>
    <row r="8683">
      <c r="A8683" t="inlineStr">
        <is>
          <t>U-72da10</t>
        </is>
      </c>
      <c r="B8683" s="41" t="n">
        <v>45017</v>
      </c>
      <c r="C8683" t="n">
        <v>13</v>
      </c>
      <c r="D8683" t="n">
        <v>0</v>
      </c>
    </row>
    <row r="8684">
      <c r="A8684" t="inlineStr">
        <is>
          <t>U-226494</t>
        </is>
      </c>
      <c r="B8684" s="41" t="n">
        <v>45078</v>
      </c>
      <c r="C8684" t="n">
        <v>9</v>
      </c>
      <c r="D8684" t="n">
        <v>4</v>
      </c>
    </row>
    <row r="8685">
      <c r="A8685" t="inlineStr">
        <is>
          <t>U-23df27</t>
        </is>
      </c>
      <c r="B8685" s="41" t="n">
        <v>45627</v>
      </c>
      <c r="C8685" t="n">
        <v>6</v>
      </c>
      <c r="D8685" t="n">
        <v>0</v>
      </c>
    </row>
    <row r="8686">
      <c r="A8686" t="inlineStr">
        <is>
          <t>U-164590</t>
        </is>
      </c>
      <c r="B8686" s="41" t="n">
        <v>45231</v>
      </c>
      <c r="C8686" t="n">
        <v>10</v>
      </c>
      <c r="D8686" t="n">
        <v>0</v>
      </c>
    </row>
    <row r="8687">
      <c r="A8687" t="inlineStr">
        <is>
          <t>U-d57843</t>
        </is>
      </c>
      <c r="B8687" s="41" t="n">
        <v>45200</v>
      </c>
      <c r="C8687" t="n">
        <v>17</v>
      </c>
      <c r="D8687" t="n">
        <v>1</v>
      </c>
    </row>
    <row r="8688">
      <c r="A8688" t="inlineStr">
        <is>
          <t>U-c60a78</t>
        </is>
      </c>
      <c r="B8688" s="41" t="n">
        <v>45597</v>
      </c>
      <c r="C8688" t="n">
        <v>9</v>
      </c>
      <c r="D8688" t="n">
        <v>0</v>
      </c>
    </row>
    <row r="8689">
      <c r="A8689" t="inlineStr">
        <is>
          <t>U-35994e</t>
        </is>
      </c>
      <c r="B8689" s="41" t="n">
        <v>44986</v>
      </c>
      <c r="C8689" t="n">
        <v>12</v>
      </c>
      <c r="D8689" t="n">
        <v>3</v>
      </c>
    </row>
    <row r="8690">
      <c r="A8690" t="inlineStr">
        <is>
          <t>U-d226ab</t>
        </is>
      </c>
      <c r="B8690" s="41" t="n">
        <v>45597</v>
      </c>
      <c r="C8690" t="n">
        <v>11</v>
      </c>
      <c r="D8690" t="n">
        <v>1</v>
      </c>
    </row>
    <row r="8691">
      <c r="A8691" t="inlineStr">
        <is>
          <t>U-287c90</t>
        </is>
      </c>
      <c r="B8691" s="41" t="n">
        <v>45047</v>
      </c>
      <c r="C8691" t="n">
        <v>9</v>
      </c>
      <c r="D8691" t="n">
        <v>0</v>
      </c>
    </row>
    <row r="8692">
      <c r="A8692" t="inlineStr">
        <is>
          <t>U-f8246d</t>
        </is>
      </c>
      <c r="B8692" s="41" t="n">
        <v>45413</v>
      </c>
      <c r="C8692" t="n">
        <v>8</v>
      </c>
      <c r="D8692" t="n">
        <v>1</v>
      </c>
    </row>
    <row r="8693">
      <c r="A8693" t="inlineStr">
        <is>
          <t>U-958cd9</t>
        </is>
      </c>
      <c r="B8693" s="41" t="n">
        <v>45017</v>
      </c>
      <c r="C8693" t="n">
        <v>10</v>
      </c>
      <c r="D8693" t="n">
        <v>0</v>
      </c>
    </row>
    <row r="8694">
      <c r="A8694" t="inlineStr">
        <is>
          <t>U-b952f1</t>
        </is>
      </c>
      <c r="B8694" s="41" t="n">
        <v>45078</v>
      </c>
      <c r="C8694" t="n">
        <v>6</v>
      </c>
      <c r="D8694" t="n">
        <v>1</v>
      </c>
    </row>
    <row r="8695">
      <c r="A8695" t="inlineStr">
        <is>
          <t>U-f9fb97</t>
        </is>
      </c>
      <c r="B8695" s="41" t="n">
        <v>45323</v>
      </c>
      <c r="C8695" t="n">
        <v>10</v>
      </c>
      <c r="D8695" t="n">
        <v>1</v>
      </c>
    </row>
    <row r="8696">
      <c r="A8696" t="inlineStr">
        <is>
          <t>U-b78d0f</t>
        </is>
      </c>
      <c r="B8696" s="41" t="n">
        <v>44986</v>
      </c>
      <c r="C8696" t="n">
        <v>8</v>
      </c>
      <c r="D8696" t="n">
        <v>4</v>
      </c>
    </row>
    <row r="8697">
      <c r="A8697" t="inlineStr">
        <is>
          <t>U-7d1492</t>
        </is>
      </c>
      <c r="B8697" s="41" t="n">
        <v>45323</v>
      </c>
      <c r="C8697" t="n">
        <v>17</v>
      </c>
      <c r="D8697" t="n">
        <v>0</v>
      </c>
    </row>
    <row r="8698">
      <c r="A8698" t="inlineStr">
        <is>
          <t>U-1e4b1e</t>
        </is>
      </c>
      <c r="B8698" s="41" t="n">
        <v>45017</v>
      </c>
      <c r="C8698" t="n">
        <v>13</v>
      </c>
      <c r="D8698" t="n">
        <v>2</v>
      </c>
    </row>
    <row r="8699">
      <c r="A8699" t="inlineStr">
        <is>
          <t>U-50c11c</t>
        </is>
      </c>
      <c r="B8699" s="41" t="n">
        <v>44986</v>
      </c>
      <c r="C8699" t="n">
        <v>15</v>
      </c>
      <c r="D8699" t="n">
        <v>0</v>
      </c>
    </row>
    <row r="8700">
      <c r="A8700" t="inlineStr">
        <is>
          <t>U-7b2c1f</t>
        </is>
      </c>
      <c r="B8700" s="41" t="n">
        <v>45627</v>
      </c>
      <c r="C8700" t="n">
        <v>18</v>
      </c>
      <c r="D8700" t="n">
        <v>0</v>
      </c>
    </row>
    <row r="8701">
      <c r="A8701" t="inlineStr">
        <is>
          <t>U-00bd21</t>
        </is>
      </c>
      <c r="B8701" s="41" t="n">
        <v>45383</v>
      </c>
      <c r="C8701" t="n">
        <v>11</v>
      </c>
      <c r="D8701" t="n">
        <v>0</v>
      </c>
    </row>
    <row r="8702">
      <c r="A8702" t="inlineStr">
        <is>
          <t>U-ed3827</t>
        </is>
      </c>
      <c r="B8702" s="41" t="n">
        <v>45292</v>
      </c>
      <c r="C8702" t="n">
        <v>6</v>
      </c>
      <c r="D8702" t="n">
        <v>0</v>
      </c>
    </row>
    <row r="8703">
      <c r="A8703" t="inlineStr">
        <is>
          <t>U-8569f2</t>
        </is>
      </c>
      <c r="B8703" s="41" t="n">
        <v>45108</v>
      </c>
      <c r="C8703" t="n">
        <v>9</v>
      </c>
      <c r="D8703" t="n">
        <v>0</v>
      </c>
    </row>
    <row r="8704">
      <c r="A8704" t="inlineStr">
        <is>
          <t>U-5a2b67</t>
        </is>
      </c>
      <c r="B8704" s="41" t="n">
        <v>45323</v>
      </c>
      <c r="C8704" t="n">
        <v>7</v>
      </c>
      <c r="D8704" t="n">
        <v>0</v>
      </c>
    </row>
    <row r="8705">
      <c r="A8705" t="inlineStr">
        <is>
          <t>U-8f4e62</t>
        </is>
      </c>
      <c r="B8705" s="41" t="n">
        <v>45200</v>
      </c>
      <c r="C8705" t="n">
        <v>7</v>
      </c>
      <c r="D8705" t="n">
        <v>0</v>
      </c>
    </row>
    <row r="8706">
      <c r="A8706" t="inlineStr">
        <is>
          <t>U-d7f7e0</t>
        </is>
      </c>
      <c r="B8706" s="41" t="n">
        <v>45323</v>
      </c>
      <c r="C8706" t="n">
        <v>5</v>
      </c>
      <c r="D8706" t="n">
        <v>0</v>
      </c>
    </row>
    <row r="8707">
      <c r="A8707" t="inlineStr">
        <is>
          <t>U-dd8426</t>
        </is>
      </c>
      <c r="B8707" s="41" t="n">
        <v>44927</v>
      </c>
      <c r="C8707" t="n">
        <v>9</v>
      </c>
      <c r="D8707" t="n">
        <v>4</v>
      </c>
    </row>
    <row r="8708">
      <c r="A8708" t="inlineStr">
        <is>
          <t>U-e34d75</t>
        </is>
      </c>
      <c r="B8708" s="41" t="n">
        <v>45566</v>
      </c>
      <c r="C8708" t="n">
        <v>11</v>
      </c>
      <c r="D8708" t="n">
        <v>0</v>
      </c>
    </row>
    <row r="8709">
      <c r="A8709" t="inlineStr">
        <is>
          <t>U-0b871b</t>
        </is>
      </c>
      <c r="B8709" s="41" t="n">
        <v>45444</v>
      </c>
      <c r="C8709" t="n">
        <v>11</v>
      </c>
      <c r="D8709" t="n">
        <v>0</v>
      </c>
    </row>
    <row r="8710">
      <c r="A8710" t="inlineStr">
        <is>
          <t>U-0bc553</t>
        </is>
      </c>
      <c r="B8710" s="41" t="n">
        <v>45536</v>
      </c>
      <c r="C8710" t="n">
        <v>9</v>
      </c>
      <c r="D8710" t="n">
        <v>0</v>
      </c>
    </row>
    <row r="8711">
      <c r="A8711" t="inlineStr">
        <is>
          <t>U-09ded3</t>
        </is>
      </c>
      <c r="B8711" s="41" t="n">
        <v>45078</v>
      </c>
      <c r="C8711" t="n">
        <v>8</v>
      </c>
      <c r="D8711" t="n">
        <v>0</v>
      </c>
    </row>
    <row r="8712">
      <c r="A8712" t="inlineStr">
        <is>
          <t>U-1e6124</t>
        </is>
      </c>
      <c r="B8712" s="41" t="n">
        <v>45474</v>
      </c>
      <c r="C8712" t="n">
        <v>14</v>
      </c>
      <c r="D8712" t="n">
        <v>1</v>
      </c>
    </row>
    <row r="8713">
      <c r="A8713" t="inlineStr">
        <is>
          <t>U-7adc13</t>
        </is>
      </c>
      <c r="B8713" s="41" t="n">
        <v>45261</v>
      </c>
      <c r="C8713" t="n">
        <v>6</v>
      </c>
      <c r="D8713" t="n">
        <v>0</v>
      </c>
    </row>
    <row r="8714">
      <c r="A8714" t="inlineStr">
        <is>
          <t>U-61e2ca</t>
        </is>
      </c>
      <c r="B8714" s="41" t="n">
        <v>44986</v>
      </c>
      <c r="C8714" t="n">
        <v>5</v>
      </c>
      <c r="D8714" t="n">
        <v>0</v>
      </c>
    </row>
    <row r="8715">
      <c r="A8715" t="inlineStr">
        <is>
          <t>U-7df47c</t>
        </is>
      </c>
      <c r="B8715" s="41" t="n">
        <v>45108</v>
      </c>
      <c r="C8715" t="n">
        <v>14</v>
      </c>
      <c r="D8715" t="n">
        <v>0</v>
      </c>
    </row>
    <row r="8716">
      <c r="A8716" t="inlineStr">
        <is>
          <t>U-1c9852</t>
        </is>
      </c>
      <c r="B8716" s="41" t="n">
        <v>44958</v>
      </c>
      <c r="C8716" t="n">
        <v>5</v>
      </c>
      <c r="D8716" t="n">
        <v>0</v>
      </c>
    </row>
    <row r="8717">
      <c r="A8717" t="inlineStr">
        <is>
          <t>U-5f2cc4</t>
        </is>
      </c>
      <c r="B8717" s="41" t="n">
        <v>45383</v>
      </c>
      <c r="C8717" t="n">
        <v>7</v>
      </c>
      <c r="D8717" t="n">
        <v>0</v>
      </c>
    </row>
    <row r="8718">
      <c r="A8718" t="inlineStr">
        <is>
          <t>U-291e9d</t>
        </is>
      </c>
      <c r="B8718" s="41" t="n">
        <v>45292</v>
      </c>
      <c r="C8718" t="n">
        <v>9</v>
      </c>
      <c r="D8718" t="n">
        <v>0</v>
      </c>
    </row>
    <row r="8719">
      <c r="A8719" t="inlineStr">
        <is>
          <t>U-0f6cc0</t>
        </is>
      </c>
      <c r="B8719" s="41" t="n">
        <v>45474</v>
      </c>
      <c r="C8719" t="n">
        <v>9</v>
      </c>
      <c r="D8719" t="n">
        <v>1</v>
      </c>
    </row>
    <row r="8720">
      <c r="A8720" t="inlineStr">
        <is>
          <t>U-87305d</t>
        </is>
      </c>
      <c r="B8720" s="41" t="n">
        <v>45078</v>
      </c>
      <c r="C8720" t="n">
        <v>6</v>
      </c>
      <c r="D8720" t="n">
        <v>1</v>
      </c>
    </row>
    <row r="8721">
      <c r="A8721" t="inlineStr">
        <is>
          <t>U-7b089d</t>
        </is>
      </c>
      <c r="B8721" s="41" t="n">
        <v>45170</v>
      </c>
      <c r="C8721" t="n">
        <v>7</v>
      </c>
      <c r="D8721" t="n">
        <v>0</v>
      </c>
    </row>
    <row r="8722">
      <c r="A8722" t="inlineStr">
        <is>
          <t>U-bf0f93</t>
        </is>
      </c>
      <c r="B8722" s="41" t="n">
        <v>45017</v>
      </c>
      <c r="C8722" t="n">
        <v>10</v>
      </c>
      <c r="D8722" t="n">
        <v>0</v>
      </c>
    </row>
    <row r="8723">
      <c r="A8723" t="inlineStr">
        <is>
          <t>U-8612f7</t>
        </is>
      </c>
      <c r="B8723" s="41" t="n">
        <v>45474</v>
      </c>
      <c r="C8723" t="n">
        <v>12</v>
      </c>
      <c r="D8723" t="n">
        <v>0</v>
      </c>
    </row>
    <row r="8724">
      <c r="A8724" t="inlineStr">
        <is>
          <t>U-8b3989</t>
        </is>
      </c>
      <c r="B8724" s="41" t="n">
        <v>45444</v>
      </c>
      <c r="C8724" t="n">
        <v>11</v>
      </c>
      <c r="D8724" t="n">
        <v>0</v>
      </c>
    </row>
    <row r="8725">
      <c r="A8725" t="inlineStr">
        <is>
          <t>U-480639</t>
        </is>
      </c>
      <c r="B8725" s="41" t="n">
        <v>45474</v>
      </c>
      <c r="C8725" t="n">
        <v>13</v>
      </c>
      <c r="D8725" t="n">
        <v>3</v>
      </c>
    </row>
    <row r="8726">
      <c r="A8726" t="inlineStr">
        <is>
          <t>U-1ca4e3</t>
        </is>
      </c>
      <c r="B8726" s="41" t="n">
        <v>45078</v>
      </c>
      <c r="C8726" t="n">
        <v>8</v>
      </c>
      <c r="D8726" t="n">
        <v>1</v>
      </c>
    </row>
    <row r="8727">
      <c r="A8727" t="inlineStr">
        <is>
          <t>U-34e17f</t>
        </is>
      </c>
      <c r="B8727" s="41" t="n">
        <v>45078</v>
      </c>
      <c r="C8727" t="n">
        <v>10</v>
      </c>
      <c r="D8727" t="n">
        <v>0</v>
      </c>
    </row>
    <row r="8728">
      <c r="A8728" t="inlineStr">
        <is>
          <t>U-a7e783</t>
        </is>
      </c>
      <c r="B8728" s="41" t="n">
        <v>45566</v>
      </c>
      <c r="C8728" t="n">
        <v>13</v>
      </c>
      <c r="D8728" t="n">
        <v>0</v>
      </c>
    </row>
    <row r="8729">
      <c r="A8729" t="inlineStr">
        <is>
          <t>U-a88236</t>
        </is>
      </c>
      <c r="B8729" s="41" t="n">
        <v>44958</v>
      </c>
      <c r="C8729" t="n">
        <v>8</v>
      </c>
      <c r="D8729" t="n">
        <v>0</v>
      </c>
    </row>
    <row r="8730">
      <c r="A8730" t="inlineStr">
        <is>
          <t>U-86946d</t>
        </is>
      </c>
      <c r="B8730" s="41" t="n">
        <v>45444</v>
      </c>
      <c r="C8730" t="n">
        <v>7</v>
      </c>
      <c r="D8730" t="n">
        <v>2</v>
      </c>
    </row>
    <row r="8731">
      <c r="A8731" t="inlineStr">
        <is>
          <t>U-dde385</t>
        </is>
      </c>
      <c r="B8731" s="41" t="n">
        <v>45200</v>
      </c>
      <c r="C8731" t="n">
        <v>8</v>
      </c>
      <c r="D8731" t="n">
        <v>0</v>
      </c>
    </row>
    <row r="8732">
      <c r="A8732" t="inlineStr">
        <is>
          <t>U-cdbe71</t>
        </is>
      </c>
      <c r="B8732" s="41" t="n">
        <v>45292</v>
      </c>
      <c r="C8732" t="n">
        <v>4</v>
      </c>
      <c r="D8732" t="n">
        <v>0</v>
      </c>
    </row>
    <row r="8733">
      <c r="A8733" t="inlineStr">
        <is>
          <t>U-403267</t>
        </is>
      </c>
      <c r="B8733" s="41" t="n">
        <v>44986</v>
      </c>
      <c r="C8733" t="n">
        <v>9</v>
      </c>
      <c r="D8733" t="n">
        <v>0</v>
      </c>
    </row>
    <row r="8734">
      <c r="A8734" t="inlineStr">
        <is>
          <t>U-0155a9</t>
        </is>
      </c>
      <c r="B8734" s="41" t="n">
        <v>45139</v>
      </c>
      <c r="C8734" t="n">
        <v>11</v>
      </c>
      <c r="D8734" t="n">
        <v>1</v>
      </c>
    </row>
    <row r="8735">
      <c r="A8735" t="inlineStr">
        <is>
          <t>U-c581d8</t>
        </is>
      </c>
      <c r="B8735" s="41" t="n">
        <v>45017</v>
      </c>
      <c r="C8735" t="n">
        <v>10</v>
      </c>
      <c r="D8735" t="n">
        <v>0</v>
      </c>
    </row>
    <row r="8736">
      <c r="A8736" t="inlineStr">
        <is>
          <t>U-0e6354</t>
        </is>
      </c>
      <c r="B8736" s="41" t="n">
        <v>45352</v>
      </c>
      <c r="C8736" t="n">
        <v>12</v>
      </c>
      <c r="D8736" t="n">
        <v>1</v>
      </c>
    </row>
    <row r="8737">
      <c r="A8737" t="inlineStr">
        <is>
          <t>U-16b280</t>
        </is>
      </c>
      <c r="B8737" s="41" t="n">
        <v>44986</v>
      </c>
      <c r="C8737" t="n">
        <v>5</v>
      </c>
      <c r="D8737" t="n">
        <v>0</v>
      </c>
    </row>
    <row r="8738">
      <c r="A8738" t="inlineStr">
        <is>
          <t>U-c5c336</t>
        </is>
      </c>
      <c r="B8738" s="41" t="n">
        <v>45566</v>
      </c>
      <c r="C8738" t="n">
        <v>9</v>
      </c>
      <c r="D8738" t="n">
        <v>2</v>
      </c>
    </row>
    <row r="8739">
      <c r="A8739" t="inlineStr">
        <is>
          <t>U-9678ee</t>
        </is>
      </c>
      <c r="B8739" s="41" t="n">
        <v>45292</v>
      </c>
      <c r="C8739" t="n">
        <v>8</v>
      </c>
      <c r="D8739" t="n">
        <v>0</v>
      </c>
    </row>
    <row r="8740">
      <c r="A8740" t="inlineStr">
        <is>
          <t>U-6f8744</t>
        </is>
      </c>
      <c r="B8740" s="41" t="n">
        <v>45413</v>
      </c>
      <c r="C8740" t="n">
        <v>9</v>
      </c>
      <c r="D8740" t="n">
        <v>0</v>
      </c>
    </row>
    <row r="8741">
      <c r="A8741" t="inlineStr">
        <is>
          <t>U-09e6fa</t>
        </is>
      </c>
      <c r="B8741" s="41" t="n">
        <v>45352</v>
      </c>
      <c r="C8741" t="n">
        <v>14</v>
      </c>
      <c r="D8741" t="n">
        <v>2</v>
      </c>
    </row>
    <row r="8742">
      <c r="A8742" t="inlineStr">
        <is>
          <t>U-ee4472</t>
        </is>
      </c>
      <c r="B8742" s="41" t="n">
        <v>45383</v>
      </c>
      <c r="C8742" t="n">
        <v>4</v>
      </c>
      <c r="D8742" t="n">
        <v>2</v>
      </c>
    </row>
    <row r="8743">
      <c r="A8743" t="inlineStr">
        <is>
          <t>U-931a12</t>
        </is>
      </c>
      <c r="B8743" s="41" t="n">
        <v>45444</v>
      </c>
      <c r="C8743" t="n">
        <v>14</v>
      </c>
      <c r="D8743" t="n">
        <v>0</v>
      </c>
    </row>
    <row r="8744">
      <c r="A8744" t="inlineStr">
        <is>
          <t>U-8ef9ab</t>
        </is>
      </c>
      <c r="B8744" s="41" t="n">
        <v>45323</v>
      </c>
      <c r="C8744" t="n">
        <v>9</v>
      </c>
      <c r="D8744" t="n">
        <v>0</v>
      </c>
    </row>
    <row r="8745">
      <c r="A8745" t="inlineStr">
        <is>
          <t>U-36dc0d</t>
        </is>
      </c>
      <c r="B8745" s="41" t="n">
        <v>44986</v>
      </c>
      <c r="C8745" t="n">
        <v>11</v>
      </c>
      <c r="D8745" t="n">
        <v>0</v>
      </c>
    </row>
    <row r="8746">
      <c r="A8746" t="inlineStr">
        <is>
          <t>U-8d2dcc</t>
        </is>
      </c>
      <c r="B8746" s="41" t="n">
        <v>44927</v>
      </c>
      <c r="C8746" t="n">
        <v>9</v>
      </c>
      <c r="D8746" t="n">
        <v>0</v>
      </c>
    </row>
    <row r="8747">
      <c r="A8747" t="inlineStr">
        <is>
          <t>U-765f6f</t>
        </is>
      </c>
      <c r="B8747" s="41" t="n">
        <v>45536</v>
      </c>
      <c r="C8747" t="n">
        <v>13</v>
      </c>
      <c r="D8747" t="n">
        <v>0</v>
      </c>
    </row>
    <row r="8748">
      <c r="A8748" t="inlineStr">
        <is>
          <t>U-806867</t>
        </is>
      </c>
      <c r="B8748" s="41" t="n">
        <v>45078</v>
      </c>
      <c r="C8748" t="n">
        <v>11</v>
      </c>
      <c r="D8748" t="n">
        <v>0</v>
      </c>
    </row>
    <row r="8749">
      <c r="A8749" t="inlineStr">
        <is>
          <t>U-aabd76</t>
        </is>
      </c>
      <c r="B8749" s="41" t="n">
        <v>45139</v>
      </c>
      <c r="C8749" t="n">
        <v>6</v>
      </c>
      <c r="D8749" t="n">
        <v>0</v>
      </c>
    </row>
    <row r="8750">
      <c r="A8750" t="inlineStr">
        <is>
          <t>U-9f8036</t>
        </is>
      </c>
      <c r="B8750" s="41" t="n">
        <v>44927</v>
      </c>
      <c r="C8750" t="n">
        <v>5</v>
      </c>
      <c r="D8750" t="n">
        <v>0</v>
      </c>
    </row>
    <row r="8751">
      <c r="A8751" t="inlineStr">
        <is>
          <t>U-2fd843</t>
        </is>
      </c>
      <c r="B8751" s="41" t="n">
        <v>45017</v>
      </c>
      <c r="C8751" t="n">
        <v>11</v>
      </c>
      <c r="D8751" t="n">
        <v>0</v>
      </c>
    </row>
    <row r="8752">
      <c r="A8752" t="inlineStr">
        <is>
          <t>U-4518fb</t>
        </is>
      </c>
      <c r="B8752" s="41" t="n">
        <v>45231</v>
      </c>
      <c r="C8752" t="n">
        <v>10</v>
      </c>
      <c r="D8752" t="n">
        <v>0</v>
      </c>
    </row>
    <row r="8753">
      <c r="A8753" t="inlineStr">
        <is>
          <t>U-2a09f4</t>
        </is>
      </c>
      <c r="B8753" s="41" t="n">
        <v>45047</v>
      </c>
      <c r="C8753" t="n">
        <v>12</v>
      </c>
      <c r="D8753" t="n">
        <v>0</v>
      </c>
    </row>
    <row r="8754">
      <c r="A8754" t="inlineStr">
        <is>
          <t>U-6f566b</t>
        </is>
      </c>
      <c r="B8754" s="41" t="n">
        <v>45047</v>
      </c>
      <c r="C8754" t="n">
        <v>11</v>
      </c>
      <c r="D8754" t="n">
        <v>0</v>
      </c>
    </row>
    <row r="8755">
      <c r="A8755" t="inlineStr">
        <is>
          <t>U-8729a2</t>
        </is>
      </c>
      <c r="B8755" s="41" t="n">
        <v>45047</v>
      </c>
      <c r="C8755" t="n">
        <v>10</v>
      </c>
      <c r="D8755" t="n">
        <v>0</v>
      </c>
    </row>
    <row r="8756">
      <c r="A8756" t="inlineStr">
        <is>
          <t>U-835992</t>
        </is>
      </c>
      <c r="B8756" s="41" t="n">
        <v>45139</v>
      </c>
      <c r="C8756" t="n">
        <v>13</v>
      </c>
      <c r="D8756" t="n">
        <v>0</v>
      </c>
    </row>
    <row r="8757">
      <c r="A8757" t="inlineStr">
        <is>
          <t>U-a2d6ec</t>
        </is>
      </c>
      <c r="B8757" s="41" t="n">
        <v>45474</v>
      </c>
      <c r="C8757" t="n">
        <v>9</v>
      </c>
      <c r="D8757" t="n">
        <v>1</v>
      </c>
    </row>
    <row r="8758">
      <c r="A8758" t="inlineStr">
        <is>
          <t>U-e746e6</t>
        </is>
      </c>
      <c r="B8758" s="41" t="n">
        <v>45139</v>
      </c>
      <c r="C8758" t="n">
        <v>5</v>
      </c>
      <c r="D8758" t="n">
        <v>0</v>
      </c>
    </row>
    <row r="8759">
      <c r="A8759" t="inlineStr">
        <is>
          <t>U-5ecc7f</t>
        </is>
      </c>
      <c r="B8759" s="41" t="n">
        <v>45352</v>
      </c>
      <c r="C8759" t="n">
        <v>3</v>
      </c>
      <c r="D8759" t="n">
        <v>1</v>
      </c>
    </row>
    <row r="8760">
      <c r="A8760" t="inlineStr">
        <is>
          <t>U-08a07d</t>
        </is>
      </c>
      <c r="B8760" s="41" t="n">
        <v>45597</v>
      </c>
      <c r="C8760" t="n">
        <v>16</v>
      </c>
      <c r="D8760" t="n">
        <v>2</v>
      </c>
    </row>
    <row r="8761">
      <c r="A8761" t="inlineStr">
        <is>
          <t>U-39521b</t>
        </is>
      </c>
      <c r="B8761" s="41" t="n">
        <v>45413</v>
      </c>
      <c r="C8761" t="n">
        <v>13</v>
      </c>
      <c r="D8761" t="n">
        <v>0</v>
      </c>
    </row>
    <row r="8762">
      <c r="A8762" t="inlineStr">
        <is>
          <t>U-207b58</t>
        </is>
      </c>
      <c r="B8762" s="41" t="n">
        <v>45017</v>
      </c>
      <c r="C8762" t="n">
        <v>16</v>
      </c>
      <c r="D8762" t="n">
        <v>0</v>
      </c>
    </row>
    <row r="8763">
      <c r="A8763" t="inlineStr">
        <is>
          <t>U-2c2b97</t>
        </is>
      </c>
      <c r="B8763" s="41" t="n">
        <v>45261</v>
      </c>
      <c r="C8763" t="n">
        <v>11</v>
      </c>
      <c r="D8763" t="n">
        <v>2</v>
      </c>
    </row>
    <row r="8764">
      <c r="A8764" t="inlineStr">
        <is>
          <t>U-92c84a</t>
        </is>
      </c>
      <c r="B8764" s="41" t="n">
        <v>45292</v>
      </c>
      <c r="C8764" t="n">
        <v>8</v>
      </c>
      <c r="D8764" t="n">
        <v>3</v>
      </c>
    </row>
    <row r="8765">
      <c r="A8765" t="inlineStr">
        <is>
          <t>U-9d6874</t>
        </is>
      </c>
      <c r="B8765" s="41" t="n">
        <v>45047</v>
      </c>
      <c r="C8765" t="n">
        <v>12</v>
      </c>
      <c r="D8765" t="n">
        <v>5</v>
      </c>
    </row>
    <row r="8766">
      <c r="A8766" t="inlineStr">
        <is>
          <t>U-778b0e</t>
        </is>
      </c>
      <c r="B8766" s="41" t="n">
        <v>45413</v>
      </c>
      <c r="C8766" t="n">
        <v>11</v>
      </c>
      <c r="D8766" t="n">
        <v>1</v>
      </c>
    </row>
    <row r="8767">
      <c r="A8767" t="inlineStr">
        <is>
          <t>U-8a212a</t>
        </is>
      </c>
      <c r="B8767" s="41" t="n">
        <v>45444</v>
      </c>
      <c r="C8767" t="n">
        <v>11</v>
      </c>
      <c r="D8767" t="n">
        <v>0</v>
      </c>
    </row>
    <row r="8768">
      <c r="A8768" t="inlineStr">
        <is>
          <t>U-e8b04a</t>
        </is>
      </c>
      <c r="B8768" s="41" t="n">
        <v>45323</v>
      </c>
      <c r="C8768" t="n">
        <v>8</v>
      </c>
      <c r="D8768" t="n">
        <v>2</v>
      </c>
    </row>
    <row r="8769">
      <c r="A8769" t="inlineStr">
        <is>
          <t>U-670635</t>
        </is>
      </c>
      <c r="B8769" s="41" t="n">
        <v>45323</v>
      </c>
      <c r="C8769" t="n">
        <v>11</v>
      </c>
      <c r="D8769" t="n">
        <v>1</v>
      </c>
    </row>
    <row r="8770">
      <c r="A8770" t="inlineStr">
        <is>
          <t>U-939842</t>
        </is>
      </c>
      <c r="B8770" s="41" t="n">
        <v>45444</v>
      </c>
      <c r="C8770" t="n">
        <v>12</v>
      </c>
      <c r="D8770" t="n">
        <v>0</v>
      </c>
    </row>
    <row r="8771">
      <c r="A8771" t="inlineStr">
        <is>
          <t>U-01a684</t>
        </is>
      </c>
      <c r="B8771" s="41" t="n">
        <v>45505</v>
      </c>
      <c r="C8771" t="n">
        <v>13</v>
      </c>
      <c r="D8771" t="n">
        <v>1</v>
      </c>
    </row>
    <row r="8772">
      <c r="A8772" t="inlineStr">
        <is>
          <t>U-b6529a</t>
        </is>
      </c>
      <c r="B8772" s="41" t="n">
        <v>45200</v>
      </c>
      <c r="C8772" t="n">
        <v>9</v>
      </c>
      <c r="D8772" t="n">
        <v>5</v>
      </c>
    </row>
    <row r="8773">
      <c r="A8773" t="inlineStr">
        <is>
          <t>U-183ab6</t>
        </is>
      </c>
      <c r="B8773" s="41" t="n">
        <v>45261</v>
      </c>
      <c r="C8773" t="n">
        <v>12</v>
      </c>
      <c r="D8773" t="n">
        <v>0</v>
      </c>
    </row>
    <row r="8774">
      <c r="A8774" t="inlineStr">
        <is>
          <t>U-52dbeb</t>
        </is>
      </c>
      <c r="B8774" s="41" t="n">
        <v>45292</v>
      </c>
      <c r="C8774" t="n">
        <v>6</v>
      </c>
      <c r="D8774" t="n">
        <v>1</v>
      </c>
    </row>
    <row r="8775">
      <c r="A8775" t="inlineStr">
        <is>
          <t>U-849a77</t>
        </is>
      </c>
      <c r="B8775" s="41" t="n">
        <v>45413</v>
      </c>
      <c r="C8775" t="n">
        <v>21</v>
      </c>
      <c r="D8775" t="n">
        <v>0</v>
      </c>
    </row>
    <row r="8776">
      <c r="A8776" t="inlineStr">
        <is>
          <t>U-36d9e7</t>
        </is>
      </c>
      <c r="B8776" s="41" t="n">
        <v>45200</v>
      </c>
      <c r="C8776" t="n">
        <v>15</v>
      </c>
      <c r="D8776" t="n">
        <v>1</v>
      </c>
    </row>
    <row r="8777">
      <c r="A8777" t="inlineStr">
        <is>
          <t>U-c17321</t>
        </is>
      </c>
      <c r="B8777" s="41" t="n">
        <v>45413</v>
      </c>
      <c r="C8777" t="n">
        <v>16</v>
      </c>
      <c r="D8777" t="n">
        <v>0</v>
      </c>
    </row>
    <row r="8778">
      <c r="A8778" t="inlineStr">
        <is>
          <t>U-3e4ab9</t>
        </is>
      </c>
      <c r="B8778" s="41" t="n">
        <v>45170</v>
      </c>
      <c r="C8778" t="n">
        <v>10</v>
      </c>
      <c r="D8778" t="n">
        <v>0</v>
      </c>
    </row>
    <row r="8779">
      <c r="A8779" t="inlineStr">
        <is>
          <t>U-201833</t>
        </is>
      </c>
      <c r="B8779" s="41" t="n">
        <v>45139</v>
      </c>
      <c r="C8779" t="n">
        <v>9</v>
      </c>
      <c r="D8779" t="n">
        <v>0</v>
      </c>
    </row>
    <row r="8780">
      <c r="A8780" t="inlineStr">
        <is>
          <t>U-6c0ce8</t>
        </is>
      </c>
      <c r="B8780" s="41" t="n">
        <v>45323</v>
      </c>
      <c r="C8780" t="n">
        <v>12</v>
      </c>
      <c r="D8780" t="n">
        <v>0</v>
      </c>
    </row>
    <row r="8781">
      <c r="A8781" t="inlineStr">
        <is>
          <t>U-42d725</t>
        </is>
      </c>
      <c r="B8781" s="41" t="n">
        <v>45231</v>
      </c>
      <c r="C8781" t="n">
        <v>9</v>
      </c>
      <c r="D8781" t="n">
        <v>0</v>
      </c>
    </row>
    <row r="8782">
      <c r="A8782" t="inlineStr">
        <is>
          <t>U-89747a</t>
        </is>
      </c>
      <c r="B8782" s="41" t="n">
        <v>45017</v>
      </c>
      <c r="C8782" t="n">
        <v>14</v>
      </c>
      <c r="D8782" t="n">
        <v>0</v>
      </c>
    </row>
    <row r="8783">
      <c r="A8783" t="inlineStr">
        <is>
          <t>U-2fcdf8</t>
        </is>
      </c>
      <c r="B8783" s="41" t="n">
        <v>44986</v>
      </c>
      <c r="C8783" t="n">
        <v>6</v>
      </c>
      <c r="D8783" t="n">
        <v>2</v>
      </c>
    </row>
    <row r="8784">
      <c r="A8784" t="inlineStr">
        <is>
          <t>U-84b307</t>
        </is>
      </c>
      <c r="B8784" s="41" t="n">
        <v>45078</v>
      </c>
      <c r="C8784" t="n">
        <v>7</v>
      </c>
      <c r="D8784" t="n">
        <v>0</v>
      </c>
    </row>
    <row r="8785">
      <c r="A8785" t="inlineStr">
        <is>
          <t>U-27d226</t>
        </is>
      </c>
      <c r="B8785" s="41" t="n">
        <v>45200</v>
      </c>
      <c r="C8785" t="n">
        <v>14</v>
      </c>
      <c r="D8785" t="n">
        <v>0</v>
      </c>
    </row>
    <row r="8786">
      <c r="A8786" t="inlineStr">
        <is>
          <t>U-1f389c</t>
        </is>
      </c>
      <c r="B8786" s="41" t="n">
        <v>45505</v>
      </c>
      <c r="C8786" t="n">
        <v>10</v>
      </c>
      <c r="D8786" t="n">
        <v>2</v>
      </c>
    </row>
    <row r="8787">
      <c r="A8787" t="inlineStr">
        <is>
          <t>U-991e3b</t>
        </is>
      </c>
      <c r="B8787" s="41" t="n">
        <v>45200</v>
      </c>
      <c r="C8787" t="n">
        <v>13</v>
      </c>
      <c r="D8787" t="n">
        <v>0</v>
      </c>
    </row>
    <row r="8788">
      <c r="A8788" t="inlineStr">
        <is>
          <t>U-42b2e6</t>
        </is>
      </c>
      <c r="B8788" s="41" t="n">
        <v>45139</v>
      </c>
      <c r="C8788" t="n">
        <v>10</v>
      </c>
      <c r="D8788" t="n">
        <v>0</v>
      </c>
    </row>
    <row r="8789">
      <c r="A8789" t="inlineStr">
        <is>
          <t>U-2b75fd</t>
        </is>
      </c>
      <c r="B8789" s="41" t="n">
        <v>45444</v>
      </c>
      <c r="C8789" t="n">
        <v>9</v>
      </c>
      <c r="D8789" t="n">
        <v>0</v>
      </c>
    </row>
    <row r="8790">
      <c r="A8790" t="inlineStr">
        <is>
          <t>U-57a164</t>
        </is>
      </c>
      <c r="B8790" s="41" t="n">
        <v>45413</v>
      </c>
      <c r="C8790" t="n">
        <v>8</v>
      </c>
      <c r="D8790" t="n">
        <v>3</v>
      </c>
    </row>
    <row r="8791">
      <c r="A8791" t="inlineStr">
        <is>
          <t>U-c856c1</t>
        </is>
      </c>
      <c r="B8791" s="41" t="n">
        <v>45139</v>
      </c>
      <c r="C8791" t="n">
        <v>8</v>
      </c>
      <c r="D8791" t="n">
        <v>4</v>
      </c>
    </row>
    <row r="8792">
      <c r="A8792" t="inlineStr">
        <is>
          <t>U-54c6de</t>
        </is>
      </c>
      <c r="B8792" s="41" t="n">
        <v>45261</v>
      </c>
      <c r="C8792" t="n">
        <v>13</v>
      </c>
      <c r="D8792" t="n">
        <v>2</v>
      </c>
    </row>
    <row r="8793">
      <c r="A8793" t="inlineStr">
        <is>
          <t>U-18efaa</t>
        </is>
      </c>
      <c r="B8793" s="41" t="n">
        <v>45383</v>
      </c>
      <c r="C8793" t="n">
        <v>6</v>
      </c>
      <c r="D8793" t="n">
        <v>1</v>
      </c>
    </row>
    <row r="8794">
      <c r="A8794" t="inlineStr">
        <is>
          <t>U-7e914d</t>
        </is>
      </c>
      <c r="B8794" s="41" t="n">
        <v>45352</v>
      </c>
      <c r="C8794" t="n">
        <v>11</v>
      </c>
      <c r="D8794" t="n">
        <v>1</v>
      </c>
    </row>
    <row r="8795">
      <c r="A8795" t="inlineStr">
        <is>
          <t>U-d961bd</t>
        </is>
      </c>
      <c r="B8795" s="41" t="n">
        <v>45261</v>
      </c>
      <c r="C8795" t="n">
        <v>10</v>
      </c>
      <c r="D8795" t="n">
        <v>0</v>
      </c>
    </row>
    <row r="8796">
      <c r="A8796" t="inlineStr">
        <is>
          <t>U-b21c05</t>
        </is>
      </c>
      <c r="B8796" s="41" t="n">
        <v>44986</v>
      </c>
      <c r="C8796" t="n">
        <v>8</v>
      </c>
      <c r="D8796" t="n">
        <v>0</v>
      </c>
    </row>
    <row r="8797">
      <c r="A8797" t="inlineStr">
        <is>
          <t>U-301275</t>
        </is>
      </c>
      <c r="B8797" s="41" t="n">
        <v>45170</v>
      </c>
      <c r="C8797" t="n">
        <v>7</v>
      </c>
      <c r="D8797" t="n">
        <v>0</v>
      </c>
    </row>
    <row r="8798">
      <c r="A8798" t="inlineStr">
        <is>
          <t>U-fd5806</t>
        </is>
      </c>
      <c r="B8798" s="41" t="n">
        <v>45078</v>
      </c>
      <c r="C8798" t="n">
        <v>5</v>
      </c>
      <c r="D8798" t="n">
        <v>0</v>
      </c>
    </row>
    <row r="8799">
      <c r="A8799" t="inlineStr">
        <is>
          <t>U-fddaf7</t>
        </is>
      </c>
      <c r="B8799" s="41" t="n">
        <v>45566</v>
      </c>
      <c r="C8799" t="n">
        <v>16</v>
      </c>
      <c r="D8799" t="n">
        <v>0</v>
      </c>
    </row>
    <row r="8800">
      <c r="A8800" t="inlineStr">
        <is>
          <t>U-da3a5d</t>
        </is>
      </c>
      <c r="B8800" s="41" t="n">
        <v>45292</v>
      </c>
      <c r="C8800" t="n">
        <v>6</v>
      </c>
      <c r="D8800" t="n">
        <v>0</v>
      </c>
    </row>
    <row r="8801">
      <c r="A8801" t="inlineStr">
        <is>
          <t>U-cf1f11</t>
        </is>
      </c>
      <c r="B8801" s="41" t="n">
        <v>45170</v>
      </c>
      <c r="C8801" t="n">
        <v>6</v>
      </c>
      <c r="D8801" t="n">
        <v>2</v>
      </c>
    </row>
    <row r="8802">
      <c r="A8802" t="inlineStr">
        <is>
          <t>U-c06cc8</t>
        </is>
      </c>
      <c r="B8802" s="41" t="n">
        <v>45261</v>
      </c>
      <c r="C8802" t="n">
        <v>8</v>
      </c>
      <c r="D8802" t="n">
        <v>0</v>
      </c>
    </row>
    <row r="8803">
      <c r="A8803" t="inlineStr">
        <is>
          <t>U-ce7037</t>
        </is>
      </c>
      <c r="B8803" s="41" t="n">
        <v>45413</v>
      </c>
      <c r="C8803" t="n">
        <v>4</v>
      </c>
      <c r="D8803" t="n">
        <v>0</v>
      </c>
    </row>
    <row r="8804">
      <c r="A8804" t="inlineStr">
        <is>
          <t>U-b3fda5</t>
        </is>
      </c>
      <c r="B8804" s="41" t="n">
        <v>45261</v>
      </c>
      <c r="C8804" t="n">
        <v>7</v>
      </c>
      <c r="D8804" t="n">
        <v>0</v>
      </c>
    </row>
    <row r="8805">
      <c r="A8805" t="inlineStr">
        <is>
          <t>U-2bcd37</t>
        </is>
      </c>
      <c r="B8805" s="41" t="n">
        <v>45566</v>
      </c>
      <c r="C8805" t="n">
        <v>8</v>
      </c>
      <c r="D8805" t="n">
        <v>0</v>
      </c>
    </row>
    <row r="8806">
      <c r="A8806" t="inlineStr">
        <is>
          <t>U-a9b9bc</t>
        </is>
      </c>
      <c r="B8806" s="41" t="n">
        <v>45200</v>
      </c>
      <c r="C8806" t="n">
        <v>6</v>
      </c>
      <c r="D8806" t="n">
        <v>0</v>
      </c>
    </row>
    <row r="8807">
      <c r="A8807" t="inlineStr">
        <is>
          <t>U-a31f9a</t>
        </is>
      </c>
      <c r="B8807" s="41" t="n">
        <v>45078</v>
      </c>
      <c r="C8807" t="n">
        <v>8</v>
      </c>
      <c r="D8807" t="n">
        <v>0</v>
      </c>
    </row>
    <row r="8808">
      <c r="A8808" t="inlineStr">
        <is>
          <t>U-6a93ee</t>
        </is>
      </c>
      <c r="B8808" s="41" t="n">
        <v>44927</v>
      </c>
      <c r="C8808" t="n">
        <v>7</v>
      </c>
      <c r="D8808" t="n">
        <v>0</v>
      </c>
    </row>
    <row r="8809">
      <c r="A8809" t="inlineStr">
        <is>
          <t>U-cb4fff</t>
        </is>
      </c>
      <c r="B8809" s="41" t="n">
        <v>45200</v>
      </c>
      <c r="C8809" t="n">
        <v>9</v>
      </c>
      <c r="D8809" t="n">
        <v>0</v>
      </c>
    </row>
    <row r="8810">
      <c r="A8810" t="inlineStr">
        <is>
          <t>U-262388</t>
        </is>
      </c>
      <c r="B8810" s="41" t="n">
        <v>45200</v>
      </c>
      <c r="C8810" t="n">
        <v>8</v>
      </c>
      <c r="D8810" t="n">
        <v>0</v>
      </c>
    </row>
    <row r="8811">
      <c r="A8811" t="inlineStr">
        <is>
          <t>U-b43678</t>
        </is>
      </c>
      <c r="B8811" s="41" t="n">
        <v>45383</v>
      </c>
      <c r="C8811" t="n">
        <v>11</v>
      </c>
      <c r="D8811" t="n">
        <v>1</v>
      </c>
    </row>
    <row r="8812">
      <c r="A8812" t="inlineStr">
        <is>
          <t>U-170c19</t>
        </is>
      </c>
      <c r="B8812" s="41" t="n">
        <v>45078</v>
      </c>
      <c r="C8812" t="n">
        <v>12</v>
      </c>
      <c r="D8812" t="n">
        <v>3</v>
      </c>
    </row>
    <row r="8813">
      <c r="A8813" t="inlineStr">
        <is>
          <t>U-96139a</t>
        </is>
      </c>
      <c r="B8813" s="41" t="n">
        <v>45444</v>
      </c>
      <c r="C8813" t="n">
        <v>11</v>
      </c>
      <c r="D8813" t="n">
        <v>0</v>
      </c>
    </row>
    <row r="8814">
      <c r="A8814" t="inlineStr">
        <is>
          <t>U-a5e03d</t>
        </is>
      </c>
      <c r="B8814" s="41" t="n">
        <v>45536</v>
      </c>
      <c r="C8814" t="n">
        <v>15</v>
      </c>
      <c r="D8814" t="n">
        <v>0</v>
      </c>
    </row>
    <row r="8815">
      <c r="A8815" t="inlineStr">
        <is>
          <t>U-241baa</t>
        </is>
      </c>
      <c r="B8815" s="41" t="n">
        <v>45352</v>
      </c>
      <c r="C8815" t="n">
        <v>14</v>
      </c>
      <c r="D8815" t="n">
        <v>0</v>
      </c>
    </row>
    <row r="8816">
      <c r="A8816" t="inlineStr">
        <is>
          <t>U-ef8b61</t>
        </is>
      </c>
      <c r="B8816" s="41" t="n">
        <v>44958</v>
      </c>
      <c r="C8816" t="n">
        <v>12</v>
      </c>
      <c r="D8816" t="n">
        <v>2</v>
      </c>
    </row>
    <row r="8817">
      <c r="A8817" t="inlineStr">
        <is>
          <t>U-fb271b</t>
        </is>
      </c>
      <c r="B8817" s="41" t="n">
        <v>45047</v>
      </c>
      <c r="C8817" t="n">
        <v>10</v>
      </c>
      <c r="D8817" t="n">
        <v>3</v>
      </c>
    </row>
    <row r="8818">
      <c r="A8818" t="inlineStr">
        <is>
          <t>U-0cb61f</t>
        </is>
      </c>
      <c r="B8818" s="41" t="n">
        <v>45536</v>
      </c>
      <c r="C8818" t="n">
        <v>9</v>
      </c>
      <c r="D8818" t="n">
        <v>0</v>
      </c>
    </row>
    <row r="8819">
      <c r="A8819" t="inlineStr">
        <is>
          <t>U-956e24</t>
        </is>
      </c>
      <c r="B8819" s="41" t="n">
        <v>45292</v>
      </c>
      <c r="C8819" t="n">
        <v>7</v>
      </c>
      <c r="D8819" t="n">
        <v>1</v>
      </c>
    </row>
    <row r="8820">
      <c r="A8820" t="inlineStr">
        <is>
          <t>U-60ced3</t>
        </is>
      </c>
      <c r="B8820" s="41" t="n">
        <v>44958</v>
      </c>
      <c r="C8820" t="n">
        <v>11</v>
      </c>
      <c r="D8820" t="n">
        <v>0</v>
      </c>
    </row>
    <row r="8821">
      <c r="A8821" t="inlineStr">
        <is>
          <t>U-77589a</t>
        </is>
      </c>
      <c r="B8821" s="41" t="n">
        <v>45566</v>
      </c>
      <c r="C8821" t="n">
        <v>7</v>
      </c>
      <c r="D8821" t="n">
        <v>0</v>
      </c>
    </row>
    <row r="8822">
      <c r="A8822" t="inlineStr">
        <is>
          <t>U-a03e4c</t>
        </is>
      </c>
      <c r="B8822" s="41" t="n">
        <v>45444</v>
      </c>
      <c r="C8822" t="n">
        <v>13</v>
      </c>
      <c r="D8822" t="n">
        <v>1</v>
      </c>
    </row>
    <row r="8823">
      <c r="A8823" t="inlineStr">
        <is>
          <t>U-229ea2</t>
        </is>
      </c>
      <c r="B8823" s="41" t="n">
        <v>45047</v>
      </c>
      <c r="C8823" t="n">
        <v>9</v>
      </c>
      <c r="D8823" t="n">
        <v>0</v>
      </c>
    </row>
    <row r="8824">
      <c r="A8824" t="inlineStr">
        <is>
          <t>U-44e42e</t>
        </is>
      </c>
      <c r="B8824" s="41" t="n">
        <v>45505</v>
      </c>
      <c r="C8824" t="n">
        <v>11</v>
      </c>
      <c r="D8824" t="n">
        <v>0</v>
      </c>
    </row>
    <row r="8825">
      <c r="A8825" t="inlineStr">
        <is>
          <t>U-6888bc</t>
        </is>
      </c>
      <c r="B8825" s="41" t="n">
        <v>44927</v>
      </c>
      <c r="C8825" t="n">
        <v>11</v>
      </c>
      <c r="D8825" t="n">
        <v>4</v>
      </c>
    </row>
    <row r="8826">
      <c r="A8826" t="inlineStr">
        <is>
          <t>U-5bd03b</t>
        </is>
      </c>
      <c r="B8826" s="41" t="n">
        <v>45474</v>
      </c>
      <c r="C8826" t="n">
        <v>4</v>
      </c>
      <c r="D8826" t="n">
        <v>1</v>
      </c>
    </row>
    <row r="8827">
      <c r="A8827" t="inlineStr">
        <is>
          <t>U-a783d4</t>
        </is>
      </c>
      <c r="B8827" s="41" t="n">
        <v>45323</v>
      </c>
      <c r="C8827" t="n">
        <v>7</v>
      </c>
      <c r="D8827" t="n">
        <v>1</v>
      </c>
    </row>
    <row r="8828">
      <c r="A8828" t="inlineStr">
        <is>
          <t>U-cd7617</t>
        </is>
      </c>
      <c r="B8828" s="41" t="n">
        <v>45323</v>
      </c>
      <c r="C8828" t="n">
        <v>12</v>
      </c>
      <c r="D8828" t="n">
        <v>0</v>
      </c>
    </row>
    <row r="8829">
      <c r="A8829" t="inlineStr">
        <is>
          <t>U-02b6de</t>
        </is>
      </c>
      <c r="B8829" s="41" t="n">
        <v>45017</v>
      </c>
      <c r="C8829" t="n">
        <v>4</v>
      </c>
      <c r="D8829" t="n">
        <v>2</v>
      </c>
    </row>
    <row r="8830">
      <c r="A8830" t="inlineStr">
        <is>
          <t>U-2f3170</t>
        </is>
      </c>
      <c r="B8830" s="41" t="n">
        <v>45231</v>
      </c>
      <c r="C8830" t="n">
        <v>10</v>
      </c>
      <c r="D8830" t="n">
        <v>0</v>
      </c>
    </row>
    <row r="8831">
      <c r="A8831" t="inlineStr">
        <is>
          <t>U-27859b</t>
        </is>
      </c>
      <c r="B8831" s="41" t="n">
        <v>45505</v>
      </c>
      <c r="C8831" t="n">
        <v>11</v>
      </c>
      <c r="D8831" t="n">
        <v>1</v>
      </c>
    </row>
    <row r="8832">
      <c r="A8832" t="inlineStr">
        <is>
          <t>U-2d1a59</t>
        </is>
      </c>
      <c r="B8832" s="41" t="n">
        <v>44927</v>
      </c>
      <c r="C8832" t="n">
        <v>8</v>
      </c>
      <c r="D8832" t="n">
        <v>0</v>
      </c>
    </row>
    <row r="8833">
      <c r="A8833" t="inlineStr">
        <is>
          <t>U-6829bc</t>
        </is>
      </c>
      <c r="B8833" s="41" t="n">
        <v>45261</v>
      </c>
      <c r="C8833" t="n">
        <v>13</v>
      </c>
      <c r="D8833" t="n">
        <v>0</v>
      </c>
    </row>
    <row r="8834">
      <c r="A8834" t="inlineStr">
        <is>
          <t>U-fb16e5</t>
        </is>
      </c>
      <c r="B8834" s="41" t="n">
        <v>45597</v>
      </c>
      <c r="C8834" t="n">
        <v>10</v>
      </c>
      <c r="D8834" t="n">
        <v>1</v>
      </c>
    </row>
    <row r="8835">
      <c r="A8835" t="inlineStr">
        <is>
          <t>U-a5a0f2</t>
        </is>
      </c>
      <c r="B8835" s="41" t="n">
        <v>45108</v>
      </c>
      <c r="C8835" t="n">
        <v>14</v>
      </c>
      <c r="D8835" t="n">
        <v>0</v>
      </c>
    </row>
    <row r="8836">
      <c r="A8836" t="inlineStr">
        <is>
          <t>U-0c79ae</t>
        </is>
      </c>
      <c r="B8836" s="41" t="n">
        <v>45200</v>
      </c>
      <c r="C8836" t="n">
        <v>14</v>
      </c>
      <c r="D8836" t="n">
        <v>0</v>
      </c>
    </row>
    <row r="8837">
      <c r="A8837" t="inlineStr">
        <is>
          <t>U-765fb5</t>
        </is>
      </c>
      <c r="B8837" s="41" t="n">
        <v>45383</v>
      </c>
      <c r="C8837" t="n">
        <v>10</v>
      </c>
      <c r="D8837" t="n">
        <v>1</v>
      </c>
    </row>
    <row r="8838">
      <c r="A8838" t="inlineStr">
        <is>
          <t>U-beb998</t>
        </is>
      </c>
      <c r="B8838" s="41" t="n">
        <v>45047</v>
      </c>
      <c r="C8838" t="n">
        <v>16</v>
      </c>
      <c r="D8838" t="n">
        <v>0</v>
      </c>
    </row>
    <row r="8839">
      <c r="A8839" t="inlineStr">
        <is>
          <t>U-1539e7</t>
        </is>
      </c>
      <c r="B8839" s="41" t="n">
        <v>45536</v>
      </c>
      <c r="C8839" t="n">
        <v>10</v>
      </c>
      <c r="D8839" t="n">
        <v>0</v>
      </c>
    </row>
    <row r="8840">
      <c r="A8840" t="inlineStr">
        <is>
          <t>U-06e642</t>
        </is>
      </c>
      <c r="B8840" s="41" t="n">
        <v>45505</v>
      </c>
      <c r="C8840" t="n">
        <v>11</v>
      </c>
      <c r="D8840" t="n">
        <v>0</v>
      </c>
    </row>
    <row r="8841">
      <c r="A8841" t="inlineStr">
        <is>
          <t>U-91fa5d</t>
        </is>
      </c>
      <c r="B8841" s="41" t="n">
        <v>45200</v>
      </c>
      <c r="C8841" t="n">
        <v>12</v>
      </c>
      <c r="D8841" t="n">
        <v>1</v>
      </c>
    </row>
    <row r="8842">
      <c r="A8842" t="inlineStr">
        <is>
          <t>U-044d90</t>
        </is>
      </c>
      <c r="B8842" s="41" t="n">
        <v>44958</v>
      </c>
      <c r="C8842" t="n">
        <v>9</v>
      </c>
      <c r="D8842" t="n">
        <v>0</v>
      </c>
    </row>
    <row r="8843">
      <c r="A8843" t="inlineStr">
        <is>
          <t>U-8c9bfd</t>
        </is>
      </c>
      <c r="B8843" s="41" t="n">
        <v>45627</v>
      </c>
      <c r="C8843" t="n">
        <v>7</v>
      </c>
      <c r="D8843" t="n">
        <v>0</v>
      </c>
    </row>
    <row r="8844">
      <c r="A8844" t="inlineStr">
        <is>
          <t>U-15249a</t>
        </is>
      </c>
      <c r="B8844" s="41" t="n">
        <v>45139</v>
      </c>
      <c r="C8844" t="n">
        <v>8</v>
      </c>
      <c r="D8844" t="n">
        <v>0</v>
      </c>
    </row>
    <row r="8845">
      <c r="A8845" t="inlineStr">
        <is>
          <t>U-9925ae</t>
        </is>
      </c>
      <c r="B8845" s="41" t="n">
        <v>45047</v>
      </c>
      <c r="C8845" t="n">
        <v>9</v>
      </c>
      <c r="D8845" t="n">
        <v>1</v>
      </c>
    </row>
    <row r="8846">
      <c r="A8846" t="inlineStr">
        <is>
          <t>U-4d7c82</t>
        </is>
      </c>
      <c r="B8846" s="41" t="n">
        <v>44958</v>
      </c>
      <c r="C8846" t="n">
        <v>8</v>
      </c>
      <c r="D8846" t="n">
        <v>0</v>
      </c>
    </row>
    <row r="8847">
      <c r="A8847" t="inlineStr">
        <is>
          <t>U-4e5af9</t>
        </is>
      </c>
      <c r="B8847" s="41" t="n">
        <v>45078</v>
      </c>
      <c r="C8847" t="n">
        <v>8</v>
      </c>
      <c r="D8847" t="n">
        <v>0</v>
      </c>
    </row>
    <row r="8848">
      <c r="A8848" t="inlineStr">
        <is>
          <t>U-61a129</t>
        </is>
      </c>
      <c r="B8848" s="41" t="n">
        <v>45292</v>
      </c>
      <c r="C8848" t="n">
        <v>8</v>
      </c>
      <c r="D8848" t="n">
        <v>0</v>
      </c>
    </row>
    <row r="8849">
      <c r="A8849" t="inlineStr">
        <is>
          <t>U-aab572</t>
        </is>
      </c>
      <c r="B8849" s="41" t="n">
        <v>45383</v>
      </c>
      <c r="C8849" t="n">
        <v>10</v>
      </c>
      <c r="D8849" t="n">
        <v>0</v>
      </c>
    </row>
    <row r="8850">
      <c r="A8850" t="inlineStr">
        <is>
          <t>U-733d23</t>
        </is>
      </c>
      <c r="B8850" s="41" t="n">
        <v>45200</v>
      </c>
      <c r="C8850" t="n">
        <v>6</v>
      </c>
      <c r="D8850" t="n">
        <v>0</v>
      </c>
    </row>
    <row r="8851">
      <c r="A8851" t="inlineStr">
        <is>
          <t>U-a0042d</t>
        </is>
      </c>
      <c r="B8851" s="41" t="n">
        <v>45323</v>
      </c>
      <c r="C8851" t="n">
        <v>12</v>
      </c>
      <c r="D8851" t="n">
        <v>1</v>
      </c>
    </row>
    <row r="8852">
      <c r="A8852" t="inlineStr">
        <is>
          <t>U-aef871</t>
        </is>
      </c>
      <c r="B8852" s="41" t="n">
        <v>45200</v>
      </c>
      <c r="C8852" t="n">
        <v>8</v>
      </c>
      <c r="D8852" t="n">
        <v>2</v>
      </c>
    </row>
    <row r="8853">
      <c r="A8853" t="inlineStr">
        <is>
          <t>U-6fa38a</t>
        </is>
      </c>
      <c r="B8853" s="41" t="n">
        <v>45170</v>
      </c>
      <c r="C8853" t="n">
        <v>10</v>
      </c>
      <c r="D8853" t="n">
        <v>0</v>
      </c>
    </row>
    <row r="8854">
      <c r="A8854" t="inlineStr">
        <is>
          <t>U-87e3a2</t>
        </is>
      </c>
      <c r="B8854" s="41" t="n">
        <v>45017</v>
      </c>
      <c r="C8854" t="n">
        <v>11</v>
      </c>
      <c r="D8854" t="n">
        <v>2</v>
      </c>
    </row>
    <row r="8855">
      <c r="A8855" t="inlineStr">
        <is>
          <t>U-f47688</t>
        </is>
      </c>
      <c r="B8855" s="41" t="n">
        <v>45323</v>
      </c>
      <c r="C8855" t="n">
        <v>12</v>
      </c>
      <c r="D8855" t="n">
        <v>0</v>
      </c>
    </row>
    <row r="8856">
      <c r="A8856" t="inlineStr">
        <is>
          <t>U-b1bda3</t>
        </is>
      </c>
      <c r="B8856" s="41" t="n">
        <v>45047</v>
      </c>
      <c r="C8856" t="n">
        <v>8</v>
      </c>
      <c r="D8856" t="n">
        <v>0</v>
      </c>
    </row>
    <row r="8857">
      <c r="A8857" t="inlineStr">
        <is>
          <t>U-73ed71</t>
        </is>
      </c>
      <c r="B8857" s="41" t="n">
        <v>45597</v>
      </c>
      <c r="C8857" t="n">
        <v>12</v>
      </c>
      <c r="D8857" t="n">
        <v>0</v>
      </c>
    </row>
    <row r="8858">
      <c r="A8858" t="inlineStr">
        <is>
          <t>U-6df630</t>
        </is>
      </c>
      <c r="B8858" s="41" t="n">
        <v>44958</v>
      </c>
      <c r="C8858" t="n">
        <v>11</v>
      </c>
      <c r="D8858" t="n">
        <v>1</v>
      </c>
    </row>
    <row r="8859">
      <c r="A8859" t="inlineStr">
        <is>
          <t>U-a569d1</t>
        </is>
      </c>
      <c r="B8859" s="41" t="n">
        <v>45597</v>
      </c>
      <c r="C8859" t="n">
        <v>18</v>
      </c>
      <c r="D8859" t="n">
        <v>0</v>
      </c>
    </row>
    <row r="8860">
      <c r="A8860" t="inlineStr">
        <is>
          <t>U-c1e9a3</t>
        </is>
      </c>
      <c r="B8860" s="41" t="n">
        <v>45536</v>
      </c>
      <c r="C8860" t="n">
        <v>11</v>
      </c>
      <c r="D8860" t="n">
        <v>0</v>
      </c>
    </row>
    <row r="8861">
      <c r="A8861" t="inlineStr">
        <is>
          <t>U-361780</t>
        </is>
      </c>
      <c r="B8861" s="41" t="n">
        <v>45597</v>
      </c>
      <c r="C8861" t="n">
        <v>8</v>
      </c>
      <c r="D8861" t="n">
        <v>0</v>
      </c>
    </row>
    <row r="8862">
      <c r="A8862" t="inlineStr">
        <is>
          <t>U-a272ab</t>
        </is>
      </c>
      <c r="B8862" s="41" t="n">
        <v>45078</v>
      </c>
      <c r="C8862" t="n">
        <v>8</v>
      </c>
      <c r="D8862" t="n">
        <v>0</v>
      </c>
    </row>
    <row r="8863">
      <c r="A8863" t="inlineStr">
        <is>
          <t>U-e226cb</t>
        </is>
      </c>
      <c r="B8863" s="41" t="n">
        <v>45170</v>
      </c>
      <c r="C8863" t="n">
        <v>10</v>
      </c>
      <c r="D8863" t="n">
        <v>0</v>
      </c>
    </row>
    <row r="8864">
      <c r="A8864" t="inlineStr">
        <is>
          <t>U-69865a</t>
        </is>
      </c>
      <c r="B8864" s="41" t="n">
        <v>44958</v>
      </c>
      <c r="C8864" t="n">
        <v>10</v>
      </c>
      <c r="D8864" t="n">
        <v>3</v>
      </c>
    </row>
    <row r="8865">
      <c r="A8865" t="inlineStr">
        <is>
          <t>U-fe3b51</t>
        </is>
      </c>
      <c r="B8865" s="41" t="n">
        <v>45383</v>
      </c>
      <c r="C8865" t="n">
        <v>12</v>
      </c>
      <c r="D8865" t="n">
        <v>1</v>
      </c>
    </row>
    <row r="8866">
      <c r="A8866" t="inlineStr">
        <is>
          <t>U-8be8b8</t>
        </is>
      </c>
      <c r="B8866" s="41" t="n">
        <v>45383</v>
      </c>
      <c r="C8866" t="n">
        <v>12</v>
      </c>
      <c r="D8866" t="n">
        <v>0</v>
      </c>
    </row>
    <row r="8867">
      <c r="A8867" t="inlineStr">
        <is>
          <t>U-092762</t>
        </is>
      </c>
      <c r="B8867" s="41" t="n">
        <v>45108</v>
      </c>
      <c r="C8867" t="n">
        <v>9</v>
      </c>
      <c r="D8867" t="n">
        <v>5</v>
      </c>
    </row>
    <row r="8868">
      <c r="A8868" t="inlineStr">
        <is>
          <t>U-8779e2</t>
        </is>
      </c>
      <c r="B8868" s="41" t="n">
        <v>45170</v>
      </c>
      <c r="C8868" t="n">
        <v>16</v>
      </c>
      <c r="D8868" t="n">
        <v>0</v>
      </c>
    </row>
    <row r="8869">
      <c r="A8869" t="inlineStr">
        <is>
          <t>U-4c3257</t>
        </is>
      </c>
      <c r="B8869" s="41" t="n">
        <v>45323</v>
      </c>
      <c r="C8869" t="n">
        <v>10</v>
      </c>
      <c r="D8869" t="n">
        <v>1</v>
      </c>
    </row>
    <row r="8870">
      <c r="A8870" t="inlineStr">
        <is>
          <t>U-491363</t>
        </is>
      </c>
      <c r="B8870" s="41" t="n">
        <v>44927</v>
      </c>
      <c r="C8870" t="n">
        <v>13</v>
      </c>
      <c r="D8870" t="n">
        <v>0</v>
      </c>
    </row>
    <row r="8871">
      <c r="A8871" t="inlineStr">
        <is>
          <t>U-8cb5c0</t>
        </is>
      </c>
      <c r="B8871" s="41" t="n">
        <v>44986</v>
      </c>
      <c r="C8871" t="n">
        <v>6</v>
      </c>
      <c r="D8871" t="n">
        <v>0</v>
      </c>
    </row>
    <row r="8872">
      <c r="A8872" t="inlineStr">
        <is>
          <t>U-f89368</t>
        </is>
      </c>
      <c r="B8872" s="41" t="n">
        <v>45231</v>
      </c>
      <c r="C8872" t="n">
        <v>12</v>
      </c>
      <c r="D8872" t="n">
        <v>0</v>
      </c>
    </row>
    <row r="8873">
      <c r="A8873" t="inlineStr">
        <is>
          <t>U-85ffa2</t>
        </is>
      </c>
      <c r="B8873" s="41" t="n">
        <v>45108</v>
      </c>
      <c r="C8873" t="n">
        <v>10</v>
      </c>
      <c r="D8873" t="n">
        <v>0</v>
      </c>
    </row>
    <row r="8874">
      <c r="A8874" t="inlineStr">
        <is>
          <t>U-d781bb</t>
        </is>
      </c>
      <c r="B8874" s="41" t="n">
        <v>44986</v>
      </c>
      <c r="C8874" t="n">
        <v>6</v>
      </c>
      <c r="D8874" t="n">
        <v>2</v>
      </c>
    </row>
    <row r="8875">
      <c r="A8875" t="inlineStr">
        <is>
          <t>U-b8d0e0</t>
        </is>
      </c>
      <c r="B8875" s="41" t="n">
        <v>45444</v>
      </c>
      <c r="C8875" t="n">
        <v>10</v>
      </c>
      <c r="D8875" t="n">
        <v>0</v>
      </c>
    </row>
    <row r="8876">
      <c r="A8876" t="inlineStr">
        <is>
          <t>U-7a8142</t>
        </is>
      </c>
      <c r="B8876" s="41" t="n">
        <v>45261</v>
      </c>
      <c r="C8876" t="n">
        <v>13</v>
      </c>
      <c r="D8876" t="n">
        <v>0</v>
      </c>
    </row>
    <row r="8877">
      <c r="A8877" t="inlineStr">
        <is>
          <t>U-d1b275</t>
        </is>
      </c>
      <c r="B8877" s="41" t="n">
        <v>45108</v>
      </c>
      <c r="C8877" t="n">
        <v>6</v>
      </c>
      <c r="D8877" t="n">
        <v>0</v>
      </c>
    </row>
    <row r="8878">
      <c r="A8878" t="inlineStr">
        <is>
          <t>U-e6035b</t>
        </is>
      </c>
      <c r="B8878" s="41" t="n">
        <v>45536</v>
      </c>
      <c r="C8878" t="n">
        <v>10</v>
      </c>
      <c r="D8878" t="n">
        <v>3</v>
      </c>
    </row>
    <row r="8879">
      <c r="A8879" t="inlineStr">
        <is>
          <t>U-c94323</t>
        </is>
      </c>
      <c r="B8879" s="41" t="n">
        <v>45047</v>
      </c>
      <c r="C8879" t="n">
        <v>14</v>
      </c>
      <c r="D8879" t="n">
        <v>0</v>
      </c>
    </row>
    <row r="8880">
      <c r="A8880" t="inlineStr">
        <is>
          <t>U-d84bb6</t>
        </is>
      </c>
      <c r="B8880" s="41" t="n">
        <v>45170</v>
      </c>
      <c r="C8880" t="n">
        <v>10</v>
      </c>
      <c r="D8880" t="n">
        <v>0</v>
      </c>
    </row>
    <row r="8881">
      <c r="A8881" t="inlineStr">
        <is>
          <t>U-f81267</t>
        </is>
      </c>
      <c r="B8881" s="41" t="n">
        <v>45474</v>
      </c>
      <c r="C8881" t="n">
        <v>11</v>
      </c>
      <c r="D8881" t="n">
        <v>0</v>
      </c>
    </row>
    <row r="8882">
      <c r="A8882" t="inlineStr">
        <is>
          <t>U-f4e1a2</t>
        </is>
      </c>
      <c r="B8882" s="41" t="n">
        <v>45323</v>
      </c>
      <c r="C8882" t="n">
        <v>15</v>
      </c>
      <c r="D8882" t="n">
        <v>0</v>
      </c>
    </row>
    <row r="8883">
      <c r="A8883" t="inlineStr">
        <is>
          <t>U-2f75d7</t>
        </is>
      </c>
      <c r="B8883" s="41" t="n">
        <v>45292</v>
      </c>
      <c r="C8883" t="n">
        <v>4</v>
      </c>
      <c r="D8883" t="n">
        <v>0</v>
      </c>
    </row>
    <row r="8884">
      <c r="A8884" t="inlineStr">
        <is>
          <t>U-09bdae</t>
        </is>
      </c>
      <c r="B8884" s="41" t="n">
        <v>45597</v>
      </c>
      <c r="C8884" t="n">
        <v>17</v>
      </c>
      <c r="D8884" t="n">
        <v>4</v>
      </c>
    </row>
    <row r="8885">
      <c r="A8885" t="inlineStr">
        <is>
          <t>U-9ff6c8</t>
        </is>
      </c>
      <c r="B8885" s="41" t="n">
        <v>45444</v>
      </c>
      <c r="C8885" t="n">
        <v>8</v>
      </c>
      <c r="D8885" t="n">
        <v>0</v>
      </c>
    </row>
    <row r="8886">
      <c r="A8886" t="inlineStr">
        <is>
          <t>U-79f0fc</t>
        </is>
      </c>
      <c r="B8886" s="41" t="n">
        <v>44927</v>
      </c>
      <c r="C8886" t="n">
        <v>10</v>
      </c>
      <c r="D8886" t="n">
        <v>0</v>
      </c>
    </row>
    <row r="8887">
      <c r="A8887" t="inlineStr">
        <is>
          <t>U-0b797b</t>
        </is>
      </c>
      <c r="B8887" s="41" t="n">
        <v>45139</v>
      </c>
      <c r="C8887" t="n">
        <v>13</v>
      </c>
      <c r="D8887" t="n">
        <v>0</v>
      </c>
    </row>
    <row r="8888">
      <c r="A8888" t="inlineStr">
        <is>
          <t>U-7bb0bf</t>
        </is>
      </c>
      <c r="B8888" s="41" t="n">
        <v>45108</v>
      </c>
      <c r="C8888" t="n">
        <v>14</v>
      </c>
      <c r="D8888" t="n">
        <v>0</v>
      </c>
    </row>
    <row r="8889">
      <c r="A8889" t="inlineStr">
        <is>
          <t>U-2570bb</t>
        </is>
      </c>
      <c r="B8889" s="41" t="n">
        <v>45139</v>
      </c>
      <c r="C8889" t="n">
        <v>8</v>
      </c>
      <c r="D8889" t="n">
        <v>0</v>
      </c>
    </row>
    <row r="8890">
      <c r="A8890" t="inlineStr">
        <is>
          <t>U-acb1bd</t>
        </is>
      </c>
      <c r="B8890" s="41" t="n">
        <v>45566</v>
      </c>
      <c r="C8890" t="n">
        <v>8</v>
      </c>
      <c r="D8890" t="n">
        <v>1</v>
      </c>
    </row>
    <row r="8891">
      <c r="A8891" t="inlineStr">
        <is>
          <t>U-897ee0</t>
        </is>
      </c>
      <c r="B8891" s="41" t="n">
        <v>45323</v>
      </c>
      <c r="C8891" t="n">
        <v>14</v>
      </c>
      <c r="D8891" t="n">
        <v>4</v>
      </c>
    </row>
    <row r="8892">
      <c r="A8892" t="inlineStr">
        <is>
          <t>U-217671</t>
        </is>
      </c>
      <c r="B8892" s="41" t="n">
        <v>45566</v>
      </c>
      <c r="C8892" t="n">
        <v>8</v>
      </c>
      <c r="D8892" t="n">
        <v>0</v>
      </c>
    </row>
    <row r="8893">
      <c r="A8893" t="inlineStr">
        <is>
          <t>U-3cb518</t>
        </is>
      </c>
      <c r="B8893" s="41" t="n">
        <v>44927</v>
      </c>
      <c r="C8893" t="n">
        <v>12</v>
      </c>
      <c r="D8893" t="n">
        <v>1</v>
      </c>
    </row>
    <row r="8894">
      <c r="A8894" t="inlineStr">
        <is>
          <t>U-8d1e78</t>
        </is>
      </c>
      <c r="B8894" s="41" t="n">
        <v>45261</v>
      </c>
      <c r="C8894" t="n">
        <v>6</v>
      </c>
      <c r="D8894" t="n">
        <v>1</v>
      </c>
    </row>
    <row r="8895">
      <c r="A8895" t="inlineStr">
        <is>
          <t>U-903e2b</t>
        </is>
      </c>
      <c r="B8895" s="41" t="n">
        <v>44958</v>
      </c>
      <c r="C8895" t="n">
        <v>12</v>
      </c>
      <c r="D8895" t="n">
        <v>0</v>
      </c>
    </row>
    <row r="8896">
      <c r="A8896" t="inlineStr">
        <is>
          <t>U-9c628a</t>
        </is>
      </c>
      <c r="B8896" s="41" t="n">
        <v>45292</v>
      </c>
      <c r="C8896" t="n">
        <v>9</v>
      </c>
      <c r="D8896" t="n">
        <v>2</v>
      </c>
    </row>
    <row r="8897">
      <c r="A8897" t="inlineStr">
        <is>
          <t>U-c733c7</t>
        </is>
      </c>
      <c r="B8897" s="41" t="n">
        <v>45597</v>
      </c>
      <c r="C8897" t="n">
        <v>7</v>
      </c>
      <c r="D8897" t="n">
        <v>0</v>
      </c>
    </row>
    <row r="8898">
      <c r="A8898" t="inlineStr">
        <is>
          <t>U-846d51</t>
        </is>
      </c>
      <c r="B8898" s="41" t="n">
        <v>44927</v>
      </c>
      <c r="C8898" t="n">
        <v>12</v>
      </c>
      <c r="D8898" t="n">
        <v>0</v>
      </c>
    </row>
    <row r="8899">
      <c r="A8899" t="inlineStr">
        <is>
          <t>U-88c145</t>
        </is>
      </c>
      <c r="B8899" s="41" t="n">
        <v>44958</v>
      </c>
      <c r="C8899" t="n">
        <v>7</v>
      </c>
      <c r="D8899" t="n">
        <v>0</v>
      </c>
    </row>
    <row r="8900">
      <c r="A8900" t="inlineStr">
        <is>
          <t>U-de98bc</t>
        </is>
      </c>
      <c r="B8900" s="41" t="n">
        <v>44986</v>
      </c>
      <c r="C8900" t="n">
        <v>11</v>
      </c>
      <c r="D8900" t="n">
        <v>0</v>
      </c>
    </row>
    <row r="8901">
      <c r="A8901" t="inlineStr">
        <is>
          <t>U-dba04a</t>
        </is>
      </c>
      <c r="B8901" s="41" t="n">
        <v>45139</v>
      </c>
      <c r="C8901" t="n">
        <v>6</v>
      </c>
      <c r="D8901" t="n">
        <v>1</v>
      </c>
    </row>
    <row r="8902">
      <c r="A8902" t="inlineStr">
        <is>
          <t>U-e989f2</t>
        </is>
      </c>
      <c r="B8902" s="41" t="n">
        <v>45078</v>
      </c>
      <c r="C8902" t="n">
        <v>12</v>
      </c>
      <c r="D8902" t="n">
        <v>0</v>
      </c>
    </row>
    <row r="8903">
      <c r="A8903" t="inlineStr">
        <is>
          <t>U-1789b9</t>
        </is>
      </c>
      <c r="B8903" s="41" t="n">
        <v>45505</v>
      </c>
      <c r="C8903" t="n">
        <v>6</v>
      </c>
      <c r="D8903" t="n">
        <v>0</v>
      </c>
    </row>
    <row r="8904">
      <c r="A8904" t="inlineStr">
        <is>
          <t>U-493df6</t>
        </is>
      </c>
      <c r="B8904" s="41" t="n">
        <v>45627</v>
      </c>
      <c r="C8904" t="n">
        <v>14</v>
      </c>
      <c r="D8904" t="n">
        <v>1</v>
      </c>
    </row>
    <row r="8905">
      <c r="A8905" t="inlineStr">
        <is>
          <t>U-58f5a7</t>
        </is>
      </c>
      <c r="B8905" s="41" t="n">
        <v>45261</v>
      </c>
      <c r="C8905" t="n">
        <v>12</v>
      </c>
      <c r="D8905" t="n">
        <v>0</v>
      </c>
    </row>
    <row r="8906">
      <c r="A8906" t="inlineStr">
        <is>
          <t>U-a34b27</t>
        </is>
      </c>
      <c r="B8906" s="41" t="n">
        <v>45352</v>
      </c>
      <c r="C8906" t="n">
        <v>10</v>
      </c>
      <c r="D8906" t="n">
        <v>0</v>
      </c>
    </row>
    <row r="8907">
      <c r="A8907" t="inlineStr">
        <is>
          <t>U-ec0a30</t>
        </is>
      </c>
      <c r="B8907" s="41" t="n">
        <v>45323</v>
      </c>
      <c r="C8907" t="n">
        <v>4</v>
      </c>
      <c r="D8907" t="n">
        <v>0</v>
      </c>
    </row>
    <row r="8908">
      <c r="A8908" t="inlineStr">
        <is>
          <t>U-102ee5</t>
        </is>
      </c>
      <c r="B8908" s="41" t="n">
        <v>45047</v>
      </c>
      <c r="C8908" t="n">
        <v>12</v>
      </c>
      <c r="D8908" t="n">
        <v>0</v>
      </c>
    </row>
    <row r="8909">
      <c r="A8909" t="inlineStr">
        <is>
          <t>U-7c6acb</t>
        </is>
      </c>
      <c r="B8909" s="41" t="n">
        <v>45078</v>
      </c>
      <c r="C8909" t="n">
        <v>5</v>
      </c>
      <c r="D8909" t="n">
        <v>0</v>
      </c>
    </row>
    <row r="8910">
      <c r="A8910" t="inlineStr">
        <is>
          <t>U-2733a3</t>
        </is>
      </c>
      <c r="B8910" s="41" t="n">
        <v>45536</v>
      </c>
      <c r="C8910" t="n">
        <v>7</v>
      </c>
      <c r="D8910" t="n">
        <v>0</v>
      </c>
    </row>
    <row r="8911">
      <c r="A8911" t="inlineStr">
        <is>
          <t>U-bf9299</t>
        </is>
      </c>
      <c r="B8911" s="41" t="n">
        <v>44986</v>
      </c>
      <c r="C8911" t="n">
        <v>9</v>
      </c>
      <c r="D8911" t="n">
        <v>0</v>
      </c>
    </row>
    <row r="8912">
      <c r="A8912" t="inlineStr">
        <is>
          <t>U-259f0c</t>
        </is>
      </c>
      <c r="B8912" s="41" t="n">
        <v>45444</v>
      </c>
      <c r="C8912" t="n">
        <v>14</v>
      </c>
      <c r="D8912" t="n">
        <v>0</v>
      </c>
    </row>
    <row r="8913">
      <c r="A8913" t="inlineStr">
        <is>
          <t>U-2a552e</t>
        </is>
      </c>
      <c r="B8913" s="41" t="n">
        <v>44986</v>
      </c>
      <c r="C8913" t="n">
        <v>14</v>
      </c>
      <c r="D8913" t="n">
        <v>1</v>
      </c>
    </row>
    <row r="8914">
      <c r="A8914" t="inlineStr">
        <is>
          <t>U-bbbf33</t>
        </is>
      </c>
      <c r="B8914" s="41" t="n">
        <v>45139</v>
      </c>
      <c r="C8914" t="n">
        <v>9</v>
      </c>
      <c r="D8914" t="n">
        <v>0</v>
      </c>
    </row>
    <row r="8915">
      <c r="A8915" t="inlineStr">
        <is>
          <t>U-0660ea</t>
        </is>
      </c>
      <c r="B8915" s="41" t="n">
        <v>45047</v>
      </c>
      <c r="C8915" t="n">
        <v>16</v>
      </c>
      <c r="D8915" t="n">
        <v>1</v>
      </c>
    </row>
    <row r="8916">
      <c r="A8916" t="inlineStr">
        <is>
          <t>U-fd41a0</t>
        </is>
      </c>
      <c r="B8916" s="41" t="n">
        <v>45047</v>
      </c>
      <c r="C8916" t="n">
        <v>10</v>
      </c>
      <c r="D8916" t="n">
        <v>0</v>
      </c>
    </row>
    <row r="8917">
      <c r="A8917" t="inlineStr">
        <is>
          <t>U-2322f6</t>
        </is>
      </c>
      <c r="B8917" s="41" t="n">
        <v>45536</v>
      </c>
      <c r="C8917" t="n">
        <v>12</v>
      </c>
      <c r="D8917" t="n">
        <v>0</v>
      </c>
    </row>
    <row r="8918">
      <c r="A8918" t="inlineStr">
        <is>
          <t>U-c4c583</t>
        </is>
      </c>
      <c r="B8918" s="41" t="n">
        <v>45413</v>
      </c>
      <c r="C8918" t="n">
        <v>7</v>
      </c>
      <c r="D8918" t="n">
        <v>0</v>
      </c>
    </row>
    <row r="8919">
      <c r="A8919" t="inlineStr">
        <is>
          <t>U-e862e9</t>
        </is>
      </c>
      <c r="B8919" s="41" t="n">
        <v>45108</v>
      </c>
      <c r="C8919" t="n">
        <v>12</v>
      </c>
      <c r="D8919" t="n">
        <v>0</v>
      </c>
    </row>
    <row r="8920">
      <c r="A8920" t="inlineStr">
        <is>
          <t>U-e2f538</t>
        </is>
      </c>
      <c r="B8920" s="41" t="n">
        <v>45231</v>
      </c>
      <c r="C8920" t="n">
        <v>9</v>
      </c>
      <c r="D8920" t="n">
        <v>0</v>
      </c>
    </row>
    <row r="8921">
      <c r="A8921" t="inlineStr">
        <is>
          <t>U-b63a09</t>
        </is>
      </c>
      <c r="B8921" s="41" t="n">
        <v>45231</v>
      </c>
      <c r="C8921" t="n">
        <v>13</v>
      </c>
      <c r="D8921" t="n">
        <v>0</v>
      </c>
    </row>
    <row r="8922">
      <c r="A8922" t="inlineStr">
        <is>
          <t>U-d4b4cf</t>
        </is>
      </c>
      <c r="B8922" s="41" t="n">
        <v>45536</v>
      </c>
      <c r="C8922" t="n">
        <v>14</v>
      </c>
      <c r="D8922" t="n">
        <v>0</v>
      </c>
    </row>
    <row r="8923">
      <c r="A8923" t="inlineStr">
        <is>
          <t>U-a93fc2</t>
        </is>
      </c>
      <c r="B8923" s="41" t="n">
        <v>45505</v>
      </c>
      <c r="C8923" t="n">
        <v>10</v>
      </c>
      <c r="D8923" t="n">
        <v>0</v>
      </c>
    </row>
    <row r="8924">
      <c r="A8924" t="inlineStr">
        <is>
          <t>U-d77e3f</t>
        </is>
      </c>
      <c r="B8924" s="41" t="n">
        <v>45017</v>
      </c>
      <c r="C8924" t="n">
        <v>5</v>
      </c>
      <c r="D8924" t="n">
        <v>1</v>
      </c>
    </row>
    <row r="8925">
      <c r="A8925" t="inlineStr">
        <is>
          <t>U-a09bd3</t>
        </is>
      </c>
      <c r="B8925" s="41" t="n">
        <v>45627</v>
      </c>
      <c r="C8925" t="n">
        <v>10</v>
      </c>
      <c r="D8925" t="n">
        <v>0</v>
      </c>
    </row>
    <row r="8926">
      <c r="A8926" t="inlineStr">
        <is>
          <t>U-cd050e</t>
        </is>
      </c>
      <c r="B8926" s="41" t="n">
        <v>45474</v>
      </c>
      <c r="C8926" t="n">
        <v>2</v>
      </c>
      <c r="D8926" t="n">
        <v>0</v>
      </c>
    </row>
    <row r="8927">
      <c r="A8927" t="inlineStr">
        <is>
          <t>U-ea4da5</t>
        </is>
      </c>
      <c r="B8927" s="41" t="n">
        <v>45505</v>
      </c>
      <c r="C8927" t="n">
        <v>8</v>
      </c>
      <c r="D8927" t="n">
        <v>0</v>
      </c>
    </row>
    <row r="8928">
      <c r="A8928" t="inlineStr">
        <is>
          <t>U-ddde9f</t>
        </is>
      </c>
      <c r="B8928" s="41" t="n">
        <v>45108</v>
      </c>
      <c r="C8928" t="n">
        <v>9</v>
      </c>
      <c r="D8928" t="n">
        <v>0</v>
      </c>
    </row>
    <row r="8929">
      <c r="A8929" t="inlineStr">
        <is>
          <t>U-6d1885</t>
        </is>
      </c>
      <c r="B8929" s="41" t="n">
        <v>44927</v>
      </c>
      <c r="C8929" t="n">
        <v>11</v>
      </c>
      <c r="D8929" t="n">
        <v>0</v>
      </c>
    </row>
    <row r="8930">
      <c r="A8930" t="inlineStr">
        <is>
          <t>U-4d40dd</t>
        </is>
      </c>
      <c r="B8930" s="41" t="n">
        <v>45078</v>
      </c>
      <c r="C8930" t="n">
        <v>11</v>
      </c>
      <c r="D8930" t="n">
        <v>0</v>
      </c>
    </row>
    <row r="8931">
      <c r="A8931" t="inlineStr">
        <is>
          <t>U-9ee0aa</t>
        </is>
      </c>
      <c r="B8931" s="41" t="n">
        <v>45231</v>
      </c>
      <c r="C8931" t="n">
        <v>9</v>
      </c>
      <c r="D8931" t="n">
        <v>0</v>
      </c>
    </row>
    <row r="8932">
      <c r="A8932" t="inlineStr">
        <is>
          <t>U-354b2d</t>
        </is>
      </c>
      <c r="B8932" s="41" t="n">
        <v>45444</v>
      </c>
      <c r="C8932" t="n">
        <v>11</v>
      </c>
      <c r="D8932" t="n">
        <v>1</v>
      </c>
    </row>
    <row r="8933">
      <c r="A8933" t="inlineStr">
        <is>
          <t>U-9e62ef</t>
        </is>
      </c>
      <c r="B8933" s="41" t="n">
        <v>45597</v>
      </c>
      <c r="C8933" t="n">
        <v>7</v>
      </c>
      <c r="D8933" t="n">
        <v>0</v>
      </c>
    </row>
    <row r="8934">
      <c r="A8934" t="inlineStr">
        <is>
          <t>U-310e13</t>
        </is>
      </c>
      <c r="B8934" s="41" t="n">
        <v>45108</v>
      </c>
      <c r="C8934" t="n">
        <v>7</v>
      </c>
      <c r="D8934" t="n">
        <v>0</v>
      </c>
    </row>
    <row r="8935">
      <c r="A8935" t="inlineStr">
        <is>
          <t>U-0e4ded</t>
        </is>
      </c>
      <c r="B8935" s="41" t="n">
        <v>45627</v>
      </c>
      <c r="C8935" t="n">
        <v>6</v>
      </c>
      <c r="D8935" t="n">
        <v>0</v>
      </c>
    </row>
    <row r="8936">
      <c r="A8936" t="inlineStr">
        <is>
          <t>U-28c5c0</t>
        </is>
      </c>
      <c r="B8936" s="41" t="n">
        <v>45323</v>
      </c>
      <c r="C8936" t="n">
        <v>6</v>
      </c>
      <c r="D8936" t="n">
        <v>0</v>
      </c>
    </row>
    <row r="8937">
      <c r="A8937" t="inlineStr">
        <is>
          <t>U-13ee89</t>
        </is>
      </c>
      <c r="B8937" s="41" t="n">
        <v>45323</v>
      </c>
      <c r="C8937" t="n">
        <v>11</v>
      </c>
      <c r="D8937" t="n">
        <v>0</v>
      </c>
    </row>
    <row r="8938">
      <c r="A8938" t="inlineStr">
        <is>
          <t>U-3a7d12</t>
        </is>
      </c>
      <c r="B8938" s="41" t="n">
        <v>45627</v>
      </c>
      <c r="C8938" t="n">
        <v>14</v>
      </c>
      <c r="D8938" t="n">
        <v>0</v>
      </c>
    </row>
    <row r="8939">
      <c r="A8939" t="inlineStr">
        <is>
          <t>U-953de3</t>
        </is>
      </c>
      <c r="B8939" s="41" t="n">
        <v>45292</v>
      </c>
      <c r="C8939" t="n">
        <v>9</v>
      </c>
      <c r="D8939" t="n">
        <v>0</v>
      </c>
    </row>
    <row r="8940">
      <c r="A8940" t="inlineStr">
        <is>
          <t>U-f39dcf</t>
        </is>
      </c>
      <c r="B8940" s="41" t="n">
        <v>45261</v>
      </c>
      <c r="C8940" t="n">
        <v>10</v>
      </c>
      <c r="D8940" t="n">
        <v>0</v>
      </c>
    </row>
    <row r="8941">
      <c r="A8941" t="inlineStr">
        <is>
          <t>U-abd34a</t>
        </is>
      </c>
      <c r="B8941" s="41" t="n">
        <v>45536</v>
      </c>
      <c r="C8941" t="n">
        <v>17</v>
      </c>
      <c r="D8941" t="n">
        <v>0</v>
      </c>
    </row>
    <row r="8942">
      <c r="A8942" t="inlineStr">
        <is>
          <t>U-fd0eab</t>
        </is>
      </c>
      <c r="B8942" s="41" t="n">
        <v>45352</v>
      </c>
      <c r="C8942" t="n">
        <v>10</v>
      </c>
      <c r="D8942" t="n">
        <v>0</v>
      </c>
    </row>
    <row r="8943">
      <c r="A8943" t="inlineStr">
        <is>
          <t>U-39ce7d</t>
        </is>
      </c>
      <c r="B8943" s="41" t="n">
        <v>45047</v>
      </c>
      <c r="C8943" t="n">
        <v>9</v>
      </c>
      <c r="D8943" t="n">
        <v>0</v>
      </c>
    </row>
    <row r="8944">
      <c r="A8944" t="inlineStr">
        <is>
          <t>U-647714</t>
        </is>
      </c>
      <c r="B8944" s="41" t="n">
        <v>45231</v>
      </c>
      <c r="C8944" t="n">
        <v>14</v>
      </c>
      <c r="D8944" t="n">
        <v>1</v>
      </c>
    </row>
    <row r="8945">
      <c r="A8945" t="inlineStr">
        <is>
          <t>U-fe36b5</t>
        </is>
      </c>
      <c r="B8945" s="41" t="n">
        <v>45627</v>
      </c>
      <c r="C8945" t="n">
        <v>8</v>
      </c>
      <c r="D8945" t="n">
        <v>0</v>
      </c>
    </row>
    <row r="8946">
      <c r="A8946" t="inlineStr">
        <is>
          <t>U-40539d</t>
        </is>
      </c>
      <c r="B8946" s="41" t="n">
        <v>45383</v>
      </c>
      <c r="C8946" t="n">
        <v>14</v>
      </c>
      <c r="D8946" t="n">
        <v>0</v>
      </c>
    </row>
    <row r="8947">
      <c r="A8947" t="inlineStr">
        <is>
          <t>U-c28385</t>
        </is>
      </c>
      <c r="B8947" s="41" t="n">
        <v>45597</v>
      </c>
      <c r="C8947" t="n">
        <v>12</v>
      </c>
      <c r="D8947" t="n">
        <v>0</v>
      </c>
    </row>
    <row r="8948">
      <c r="A8948" t="inlineStr">
        <is>
          <t>U-b49f9b</t>
        </is>
      </c>
      <c r="B8948" s="41" t="n">
        <v>45536</v>
      </c>
      <c r="C8948" t="n">
        <v>14</v>
      </c>
      <c r="D8948" t="n">
        <v>0</v>
      </c>
    </row>
    <row r="8949">
      <c r="A8949" t="inlineStr">
        <is>
          <t>U-03fe0e</t>
        </is>
      </c>
      <c r="B8949" s="41" t="n">
        <v>45352</v>
      </c>
      <c r="C8949" t="n">
        <v>9</v>
      </c>
      <c r="D8949" t="n">
        <v>1</v>
      </c>
    </row>
    <row r="8950">
      <c r="A8950" t="inlineStr">
        <is>
          <t>U-e1ac32</t>
        </is>
      </c>
      <c r="B8950" s="41" t="n">
        <v>45383</v>
      </c>
      <c r="C8950" t="n">
        <v>15</v>
      </c>
      <c r="D8950" t="n">
        <v>0</v>
      </c>
    </row>
    <row r="8951">
      <c r="A8951" t="inlineStr">
        <is>
          <t>U-b9b2fb</t>
        </is>
      </c>
      <c r="B8951" s="41" t="n">
        <v>45078</v>
      </c>
      <c r="C8951" t="n">
        <v>6</v>
      </c>
      <c r="D8951" t="n">
        <v>0</v>
      </c>
    </row>
    <row r="8952">
      <c r="A8952" t="inlineStr">
        <is>
          <t>U-4e65fd</t>
        </is>
      </c>
      <c r="B8952" s="41" t="n">
        <v>45108</v>
      </c>
      <c r="C8952" t="n">
        <v>14</v>
      </c>
      <c r="D8952" t="n">
        <v>0</v>
      </c>
    </row>
    <row r="8953">
      <c r="A8953" t="inlineStr">
        <is>
          <t>U-d1d2f1</t>
        </is>
      </c>
      <c r="B8953" s="41" t="n">
        <v>45505</v>
      </c>
      <c r="C8953" t="n">
        <v>15</v>
      </c>
      <c r="D8953" t="n">
        <v>3</v>
      </c>
    </row>
    <row r="8954">
      <c r="A8954" t="inlineStr">
        <is>
          <t>U-52ecb5</t>
        </is>
      </c>
      <c r="B8954" s="41" t="n">
        <v>45017</v>
      </c>
      <c r="C8954" t="n">
        <v>12</v>
      </c>
      <c r="D8954" t="n">
        <v>0</v>
      </c>
    </row>
    <row r="8955">
      <c r="A8955" t="inlineStr">
        <is>
          <t>U-8e09c6</t>
        </is>
      </c>
      <c r="B8955" s="41" t="n">
        <v>45170</v>
      </c>
      <c r="C8955" t="n">
        <v>6</v>
      </c>
      <c r="D8955" t="n">
        <v>2</v>
      </c>
    </row>
    <row r="8956">
      <c r="A8956" t="inlineStr">
        <is>
          <t>U-d60bbc</t>
        </is>
      </c>
      <c r="B8956" s="41" t="n">
        <v>45383</v>
      </c>
      <c r="C8956" t="n">
        <v>4</v>
      </c>
      <c r="D8956" t="n">
        <v>0</v>
      </c>
    </row>
    <row r="8957">
      <c r="A8957" t="inlineStr">
        <is>
          <t>U-cf1a72</t>
        </is>
      </c>
      <c r="B8957" s="41" t="n">
        <v>45597</v>
      </c>
      <c r="C8957" t="n">
        <v>7</v>
      </c>
      <c r="D8957" t="n">
        <v>2</v>
      </c>
    </row>
    <row r="8958">
      <c r="A8958" t="inlineStr">
        <is>
          <t>U-eb852a</t>
        </is>
      </c>
      <c r="B8958" s="41" t="n">
        <v>45139</v>
      </c>
      <c r="C8958" t="n">
        <v>4</v>
      </c>
      <c r="D8958" t="n">
        <v>0</v>
      </c>
    </row>
    <row r="8959">
      <c r="A8959" t="inlineStr">
        <is>
          <t>U-81c47b</t>
        </is>
      </c>
      <c r="B8959" s="41" t="n">
        <v>45444</v>
      </c>
      <c r="C8959" t="n">
        <v>9</v>
      </c>
      <c r="D8959" t="n">
        <v>0</v>
      </c>
    </row>
    <row r="8960">
      <c r="A8960" t="inlineStr">
        <is>
          <t>U-1d7385</t>
        </is>
      </c>
      <c r="B8960" s="41" t="n">
        <v>45383</v>
      </c>
      <c r="C8960" t="n">
        <v>8</v>
      </c>
      <c r="D8960" t="n">
        <v>0</v>
      </c>
    </row>
    <row r="8961">
      <c r="A8961" t="inlineStr">
        <is>
          <t>U-bf9b0c</t>
        </is>
      </c>
      <c r="B8961" s="41" t="n">
        <v>45231</v>
      </c>
      <c r="C8961" t="n">
        <v>15</v>
      </c>
      <c r="D8961" t="n">
        <v>1</v>
      </c>
    </row>
    <row r="8962">
      <c r="A8962" t="inlineStr">
        <is>
          <t>U-50ab87</t>
        </is>
      </c>
      <c r="B8962" s="41" t="n">
        <v>45139</v>
      </c>
      <c r="C8962" t="n">
        <v>18</v>
      </c>
      <c r="D8962" t="n">
        <v>2</v>
      </c>
    </row>
    <row r="8963">
      <c r="A8963" t="inlineStr">
        <is>
          <t>U-f2c024</t>
        </is>
      </c>
      <c r="B8963" s="41" t="n">
        <v>45597</v>
      </c>
      <c r="C8963" t="n">
        <v>3</v>
      </c>
      <c r="D8963" t="n">
        <v>0</v>
      </c>
    </row>
    <row r="8964">
      <c r="A8964" t="inlineStr">
        <is>
          <t>U-9646f7</t>
        </is>
      </c>
      <c r="B8964" s="41" t="n">
        <v>45627</v>
      </c>
      <c r="C8964" t="n">
        <v>12</v>
      </c>
      <c r="D8964" t="n">
        <v>0</v>
      </c>
    </row>
    <row r="8965">
      <c r="A8965" t="inlineStr">
        <is>
          <t>U-764b0f</t>
        </is>
      </c>
      <c r="B8965" s="41" t="n">
        <v>45597</v>
      </c>
      <c r="C8965" t="n">
        <v>8</v>
      </c>
      <c r="D8965" t="n">
        <v>0</v>
      </c>
    </row>
    <row r="8966">
      <c r="A8966" t="inlineStr">
        <is>
          <t>U-f53fcc</t>
        </is>
      </c>
      <c r="B8966" s="41" t="n">
        <v>45108</v>
      </c>
      <c r="C8966" t="n">
        <v>14</v>
      </c>
      <c r="D8966" t="n">
        <v>2</v>
      </c>
    </row>
    <row r="8967">
      <c r="A8967" t="inlineStr">
        <is>
          <t>U-52f4ae</t>
        </is>
      </c>
      <c r="B8967" s="41" t="n">
        <v>45566</v>
      </c>
      <c r="C8967" t="n">
        <v>9</v>
      </c>
      <c r="D8967" t="n">
        <v>2</v>
      </c>
    </row>
    <row r="8968">
      <c r="A8968" t="inlineStr">
        <is>
          <t>U-c402c5</t>
        </is>
      </c>
      <c r="B8968" s="41" t="n">
        <v>45139</v>
      </c>
      <c r="C8968" t="n">
        <v>12</v>
      </c>
      <c r="D8968" t="n">
        <v>0</v>
      </c>
    </row>
    <row r="8969">
      <c r="A8969" t="inlineStr">
        <is>
          <t>U-4a8b6f</t>
        </is>
      </c>
      <c r="B8969" s="41" t="n">
        <v>45231</v>
      </c>
      <c r="C8969" t="n">
        <v>12</v>
      </c>
      <c r="D8969" t="n">
        <v>0</v>
      </c>
    </row>
    <row r="8970">
      <c r="A8970" t="inlineStr">
        <is>
          <t>U-e92c9d</t>
        </is>
      </c>
      <c r="B8970" s="41" t="n">
        <v>45323</v>
      </c>
      <c r="C8970" t="n">
        <v>14</v>
      </c>
      <c r="D8970" t="n">
        <v>0</v>
      </c>
    </row>
    <row r="8971">
      <c r="A8971" t="inlineStr">
        <is>
          <t>U-b84f5b</t>
        </is>
      </c>
      <c r="B8971" s="41" t="n">
        <v>45627</v>
      </c>
      <c r="C8971" t="n">
        <v>12</v>
      </c>
      <c r="D8971" t="n">
        <v>0</v>
      </c>
    </row>
    <row r="8972">
      <c r="A8972" t="inlineStr">
        <is>
          <t>U-c0aafc</t>
        </is>
      </c>
      <c r="B8972" s="41" t="n">
        <v>45474</v>
      </c>
      <c r="C8972" t="n">
        <v>8</v>
      </c>
      <c r="D8972" t="n">
        <v>3</v>
      </c>
    </row>
    <row r="8973">
      <c r="A8973" t="inlineStr">
        <is>
          <t>U-7ad8c7</t>
        </is>
      </c>
      <c r="B8973" s="41" t="n">
        <v>45170</v>
      </c>
      <c r="C8973" t="n">
        <v>13</v>
      </c>
      <c r="D8973" t="n">
        <v>0</v>
      </c>
    </row>
    <row r="8974">
      <c r="A8974" t="inlineStr">
        <is>
          <t>U-49cfd9</t>
        </is>
      </c>
      <c r="B8974" s="41" t="n">
        <v>45078</v>
      </c>
      <c r="C8974" t="n">
        <v>6</v>
      </c>
      <c r="D8974" t="n">
        <v>0</v>
      </c>
    </row>
    <row r="8975">
      <c r="A8975" t="inlineStr">
        <is>
          <t>U-5637ef</t>
        </is>
      </c>
      <c r="B8975" s="41" t="n">
        <v>45383</v>
      </c>
      <c r="C8975" t="n">
        <v>8</v>
      </c>
      <c r="D8975" t="n">
        <v>0</v>
      </c>
    </row>
    <row r="8976">
      <c r="A8976" t="inlineStr">
        <is>
          <t>U-24fc44</t>
        </is>
      </c>
      <c r="B8976" s="41" t="n">
        <v>45505</v>
      </c>
      <c r="C8976" t="n">
        <v>15</v>
      </c>
      <c r="D8976" t="n">
        <v>0</v>
      </c>
    </row>
    <row r="8977">
      <c r="A8977" t="inlineStr">
        <is>
          <t>U-62545b</t>
        </is>
      </c>
      <c r="B8977" s="41" t="n">
        <v>44986</v>
      </c>
      <c r="C8977" t="n">
        <v>14</v>
      </c>
      <c r="D8977" t="n">
        <v>1</v>
      </c>
    </row>
    <row r="8978">
      <c r="A8978" t="inlineStr">
        <is>
          <t>U-96c9aa</t>
        </is>
      </c>
      <c r="B8978" s="41" t="n">
        <v>45200</v>
      </c>
      <c r="C8978" t="n">
        <v>9</v>
      </c>
      <c r="D8978" t="n">
        <v>0</v>
      </c>
    </row>
    <row r="8979">
      <c r="A8979" t="inlineStr">
        <is>
          <t>U-101b13</t>
        </is>
      </c>
      <c r="B8979" s="41" t="n">
        <v>45231</v>
      </c>
      <c r="C8979" t="n">
        <v>8</v>
      </c>
      <c r="D8979" t="n">
        <v>1</v>
      </c>
    </row>
    <row r="8980">
      <c r="A8980" t="inlineStr">
        <is>
          <t>U-32d977</t>
        </is>
      </c>
      <c r="B8980" s="41" t="n">
        <v>45261</v>
      </c>
      <c r="C8980" t="n">
        <v>10</v>
      </c>
      <c r="D8980" t="n">
        <v>0</v>
      </c>
    </row>
    <row r="8981">
      <c r="A8981" t="inlineStr">
        <is>
          <t>U-39b34f</t>
        </is>
      </c>
      <c r="B8981" s="41" t="n">
        <v>45444</v>
      </c>
      <c r="C8981" t="n">
        <v>4</v>
      </c>
      <c r="D8981" t="n">
        <v>0</v>
      </c>
    </row>
    <row r="8982">
      <c r="A8982" t="inlineStr">
        <is>
          <t>U-f0d212</t>
        </is>
      </c>
      <c r="B8982" s="41" t="n">
        <v>45323</v>
      </c>
      <c r="C8982" t="n">
        <v>12</v>
      </c>
      <c r="D8982" t="n">
        <v>1</v>
      </c>
    </row>
    <row r="8983">
      <c r="A8983" t="inlineStr">
        <is>
          <t>U-48f7c4</t>
        </is>
      </c>
      <c r="B8983" s="41" t="n">
        <v>44986</v>
      </c>
      <c r="C8983" t="n">
        <v>6</v>
      </c>
      <c r="D8983" t="n">
        <v>0</v>
      </c>
    </row>
    <row r="8984">
      <c r="A8984" t="inlineStr">
        <is>
          <t>U-157c37</t>
        </is>
      </c>
      <c r="B8984" s="41" t="n">
        <v>44927</v>
      </c>
      <c r="C8984" t="n">
        <v>17</v>
      </c>
      <c r="D8984" t="n">
        <v>1</v>
      </c>
    </row>
    <row r="8985">
      <c r="A8985" t="inlineStr">
        <is>
          <t>U-d795ab</t>
        </is>
      </c>
      <c r="B8985" s="41" t="n">
        <v>45139</v>
      </c>
      <c r="C8985" t="n">
        <v>17</v>
      </c>
      <c r="D8985" t="n">
        <v>3</v>
      </c>
    </row>
    <row r="8986">
      <c r="A8986" t="inlineStr">
        <is>
          <t>U-4fcbbb</t>
        </is>
      </c>
      <c r="B8986" s="41" t="n">
        <v>45597</v>
      </c>
      <c r="C8986" t="n">
        <v>6</v>
      </c>
      <c r="D8986" t="n">
        <v>0</v>
      </c>
    </row>
    <row r="8987">
      <c r="A8987" t="inlineStr">
        <is>
          <t>U-207e05</t>
        </is>
      </c>
      <c r="B8987" s="41" t="n">
        <v>44986</v>
      </c>
      <c r="C8987" t="n">
        <v>9</v>
      </c>
      <c r="D8987" t="n">
        <v>2</v>
      </c>
    </row>
    <row r="8988">
      <c r="A8988" t="inlineStr">
        <is>
          <t>U-6be227</t>
        </is>
      </c>
      <c r="B8988" s="41" t="n">
        <v>45413</v>
      </c>
      <c r="C8988" t="n">
        <v>14</v>
      </c>
      <c r="D8988" t="n">
        <v>2</v>
      </c>
    </row>
    <row r="8989">
      <c r="A8989" t="inlineStr">
        <is>
          <t>U-f4f181</t>
        </is>
      </c>
      <c r="B8989" s="41" t="n">
        <v>45292</v>
      </c>
      <c r="C8989" t="n">
        <v>13</v>
      </c>
      <c r="D8989" t="n">
        <v>1</v>
      </c>
    </row>
    <row r="8990">
      <c r="A8990" t="inlineStr">
        <is>
          <t>U-2afb91</t>
        </is>
      </c>
      <c r="B8990" s="41" t="n">
        <v>45017</v>
      </c>
      <c r="C8990" t="n">
        <v>15</v>
      </c>
      <c r="D8990" t="n">
        <v>0</v>
      </c>
    </row>
    <row r="8991">
      <c r="A8991" t="inlineStr">
        <is>
          <t>U-3f91ed</t>
        </is>
      </c>
      <c r="B8991" s="41" t="n">
        <v>45231</v>
      </c>
      <c r="C8991" t="n">
        <v>11</v>
      </c>
      <c r="D8991" t="n">
        <v>0</v>
      </c>
    </row>
    <row r="8992">
      <c r="A8992" t="inlineStr">
        <is>
          <t>U-d19afa</t>
        </is>
      </c>
      <c r="B8992" s="41" t="n">
        <v>45047</v>
      </c>
      <c r="C8992" t="n">
        <v>6</v>
      </c>
      <c r="D8992" t="n">
        <v>0</v>
      </c>
    </row>
    <row r="8993">
      <c r="A8993" t="inlineStr">
        <is>
          <t>U-32bcdd</t>
        </is>
      </c>
      <c r="B8993" s="41" t="n">
        <v>45047</v>
      </c>
      <c r="C8993" t="n">
        <v>10</v>
      </c>
      <c r="D8993" t="n">
        <v>4</v>
      </c>
    </row>
    <row r="8994">
      <c r="A8994" t="inlineStr">
        <is>
          <t>U-55382b</t>
        </is>
      </c>
      <c r="B8994" s="41" t="n">
        <v>45474</v>
      </c>
      <c r="C8994" t="n">
        <v>14</v>
      </c>
      <c r="D8994" t="n">
        <v>2</v>
      </c>
    </row>
    <row r="8995">
      <c r="A8995" t="inlineStr">
        <is>
          <t>U-ed2069</t>
        </is>
      </c>
      <c r="B8995" s="41" t="n">
        <v>44986</v>
      </c>
      <c r="C8995" t="n">
        <v>12</v>
      </c>
      <c r="D8995" t="n">
        <v>0</v>
      </c>
    </row>
    <row r="8996">
      <c r="A8996" t="inlineStr">
        <is>
          <t>U-765907</t>
        </is>
      </c>
      <c r="B8996" s="41" t="n">
        <v>45352</v>
      </c>
      <c r="C8996" t="n">
        <v>4</v>
      </c>
      <c r="D8996" t="n">
        <v>0</v>
      </c>
    </row>
    <row r="8997">
      <c r="A8997" t="inlineStr">
        <is>
          <t>U-06acce</t>
        </is>
      </c>
      <c r="B8997" s="41" t="n">
        <v>45627</v>
      </c>
      <c r="C8997" t="n">
        <v>6</v>
      </c>
      <c r="D8997" t="n">
        <v>0</v>
      </c>
    </row>
    <row r="8998">
      <c r="A8998" t="inlineStr">
        <is>
          <t>U-c3e084</t>
        </is>
      </c>
      <c r="B8998" s="41" t="n">
        <v>45413</v>
      </c>
      <c r="C8998" t="n">
        <v>9</v>
      </c>
      <c r="D8998" t="n">
        <v>2</v>
      </c>
    </row>
    <row r="8999">
      <c r="A8999" t="inlineStr">
        <is>
          <t>U-35b00a</t>
        </is>
      </c>
      <c r="B8999" s="41" t="n">
        <v>45536</v>
      </c>
      <c r="C8999" t="n">
        <v>10</v>
      </c>
      <c r="D8999" t="n">
        <v>0</v>
      </c>
    </row>
    <row r="9000">
      <c r="A9000" t="inlineStr">
        <is>
          <t>U-c9d429</t>
        </is>
      </c>
      <c r="B9000" s="41" t="n">
        <v>45170</v>
      </c>
      <c r="C9000" t="n">
        <v>8</v>
      </c>
      <c r="D9000" t="n">
        <v>3</v>
      </c>
    </row>
    <row r="9001">
      <c r="A9001" t="inlineStr">
        <is>
          <t>U-3f0c16</t>
        </is>
      </c>
      <c r="B9001" s="41" t="n">
        <v>45261</v>
      </c>
      <c r="C9001" t="n">
        <v>11</v>
      </c>
      <c r="D9001" t="n">
        <v>0</v>
      </c>
    </row>
    <row r="9002">
      <c r="A9002" t="inlineStr">
        <is>
          <t>U-518516</t>
        </is>
      </c>
      <c r="B9002" s="41" t="n">
        <v>45017</v>
      </c>
      <c r="C9002" t="n">
        <v>10</v>
      </c>
      <c r="D9002" t="n">
        <v>1</v>
      </c>
    </row>
    <row r="9003">
      <c r="A9003" t="inlineStr">
        <is>
          <t>U-1650ab</t>
        </is>
      </c>
      <c r="B9003" s="41" t="n">
        <v>45627</v>
      </c>
      <c r="C9003" t="n">
        <v>10</v>
      </c>
      <c r="D9003" t="n">
        <v>1</v>
      </c>
    </row>
    <row r="9004">
      <c r="A9004" t="inlineStr">
        <is>
          <t>U-80cc7c</t>
        </is>
      </c>
      <c r="B9004" s="41" t="n">
        <v>44958</v>
      </c>
      <c r="C9004" t="n">
        <v>5</v>
      </c>
      <c r="D9004" t="n">
        <v>0</v>
      </c>
    </row>
    <row r="9005">
      <c r="A9005" t="inlineStr">
        <is>
          <t>U-908acc</t>
        </is>
      </c>
      <c r="B9005" s="41" t="n">
        <v>45292</v>
      </c>
      <c r="C9005" t="n">
        <v>7</v>
      </c>
      <c r="D9005" t="n">
        <v>2</v>
      </c>
    </row>
    <row r="9006">
      <c r="A9006" t="inlineStr">
        <is>
          <t>U-509905</t>
        </is>
      </c>
      <c r="B9006" s="41" t="n">
        <v>45261</v>
      </c>
      <c r="C9006" t="n">
        <v>8</v>
      </c>
      <c r="D9006" t="n">
        <v>0</v>
      </c>
    </row>
    <row r="9007">
      <c r="A9007" t="inlineStr">
        <is>
          <t>U-783735</t>
        </is>
      </c>
      <c r="B9007" s="41" t="n">
        <v>45566</v>
      </c>
      <c r="C9007" t="n">
        <v>7</v>
      </c>
      <c r="D9007" t="n">
        <v>0</v>
      </c>
    </row>
    <row r="9008">
      <c r="A9008" t="inlineStr">
        <is>
          <t>U-4cdb34</t>
        </is>
      </c>
      <c r="B9008" s="41" t="n">
        <v>45017</v>
      </c>
      <c r="C9008" t="n">
        <v>12</v>
      </c>
      <c r="D9008" t="n">
        <v>0</v>
      </c>
    </row>
    <row r="9009">
      <c r="A9009" t="inlineStr">
        <is>
          <t>U-ce8c85</t>
        </is>
      </c>
      <c r="B9009" s="41" t="n">
        <v>45597</v>
      </c>
      <c r="C9009" t="n">
        <v>5</v>
      </c>
      <c r="D9009" t="n">
        <v>0</v>
      </c>
    </row>
    <row r="9010">
      <c r="A9010" t="inlineStr">
        <is>
          <t>U-083276</t>
        </is>
      </c>
      <c r="B9010" s="41" t="n">
        <v>45108</v>
      </c>
      <c r="C9010" t="n">
        <v>11</v>
      </c>
      <c r="D9010" t="n">
        <v>2</v>
      </c>
    </row>
    <row r="9011">
      <c r="A9011" t="inlineStr">
        <is>
          <t>U-d071c4</t>
        </is>
      </c>
      <c r="B9011" s="41" t="n">
        <v>45444</v>
      </c>
      <c r="C9011" t="n">
        <v>14</v>
      </c>
      <c r="D9011" t="n">
        <v>2</v>
      </c>
    </row>
    <row r="9012">
      <c r="A9012" t="inlineStr">
        <is>
          <t>U-ed4198</t>
        </is>
      </c>
      <c r="B9012" s="41" t="n">
        <v>45444</v>
      </c>
      <c r="C9012" t="n">
        <v>13</v>
      </c>
      <c r="D9012" t="n">
        <v>0</v>
      </c>
    </row>
    <row r="9013">
      <c r="A9013" t="inlineStr">
        <is>
          <t>U-c13a0d</t>
        </is>
      </c>
      <c r="B9013" s="41" t="n">
        <v>45017</v>
      </c>
      <c r="C9013" t="n">
        <v>9</v>
      </c>
      <c r="D9013" t="n">
        <v>0</v>
      </c>
    </row>
    <row r="9014">
      <c r="A9014" t="inlineStr">
        <is>
          <t>U-84eb45</t>
        </is>
      </c>
      <c r="B9014" s="41" t="n">
        <v>45413</v>
      </c>
      <c r="C9014" t="n">
        <v>5</v>
      </c>
      <c r="D9014" t="n">
        <v>2</v>
      </c>
    </row>
    <row r="9015">
      <c r="A9015" t="inlineStr">
        <is>
          <t>U-2b88f4</t>
        </is>
      </c>
      <c r="B9015" s="41" t="n">
        <v>45108</v>
      </c>
      <c r="C9015" t="n">
        <v>9</v>
      </c>
      <c r="D9015" t="n">
        <v>2</v>
      </c>
    </row>
    <row r="9016">
      <c r="A9016" t="inlineStr">
        <is>
          <t>U-607a68</t>
        </is>
      </c>
      <c r="B9016" s="41" t="n">
        <v>45536</v>
      </c>
      <c r="C9016" t="n">
        <v>16</v>
      </c>
      <c r="D9016" t="n">
        <v>1</v>
      </c>
    </row>
    <row r="9017">
      <c r="A9017" t="inlineStr">
        <is>
          <t>U-1eda32</t>
        </is>
      </c>
      <c r="B9017" s="41" t="n">
        <v>45383</v>
      </c>
      <c r="C9017" t="n">
        <v>15</v>
      </c>
      <c r="D9017" t="n">
        <v>0</v>
      </c>
    </row>
    <row r="9018">
      <c r="A9018" t="inlineStr">
        <is>
          <t>U-65baed</t>
        </is>
      </c>
      <c r="B9018" s="41" t="n">
        <v>45444</v>
      </c>
      <c r="C9018" t="n">
        <v>12</v>
      </c>
      <c r="D9018" t="n">
        <v>0</v>
      </c>
    </row>
    <row r="9019">
      <c r="A9019" t="inlineStr">
        <is>
          <t>U-15666b</t>
        </is>
      </c>
      <c r="B9019" s="41" t="n">
        <v>45627</v>
      </c>
      <c r="C9019" t="n">
        <v>7</v>
      </c>
      <c r="D9019" t="n">
        <v>0</v>
      </c>
    </row>
    <row r="9020">
      <c r="A9020" t="inlineStr">
        <is>
          <t>U-6cc1aa</t>
        </is>
      </c>
      <c r="B9020" s="41" t="n">
        <v>45261</v>
      </c>
      <c r="C9020" t="n">
        <v>6</v>
      </c>
      <c r="D9020" t="n">
        <v>0</v>
      </c>
    </row>
    <row r="9021">
      <c r="A9021" t="inlineStr">
        <is>
          <t>U-870aae</t>
        </is>
      </c>
      <c r="B9021" s="41" t="n">
        <v>45627</v>
      </c>
      <c r="C9021" t="n">
        <v>12</v>
      </c>
      <c r="D9021" t="n">
        <v>0</v>
      </c>
    </row>
    <row r="9022">
      <c r="A9022" t="inlineStr">
        <is>
          <t>U-72c470</t>
        </is>
      </c>
      <c r="B9022" s="41" t="n">
        <v>45323</v>
      </c>
      <c r="C9022" t="n">
        <v>7</v>
      </c>
      <c r="D9022" t="n">
        <v>0</v>
      </c>
    </row>
    <row r="9023">
      <c r="A9023" t="inlineStr">
        <is>
          <t>U-88f5df</t>
        </is>
      </c>
      <c r="B9023" s="41" t="n">
        <v>45017</v>
      </c>
      <c r="C9023" t="n">
        <v>13</v>
      </c>
      <c r="D9023" t="n">
        <v>0</v>
      </c>
    </row>
    <row r="9024">
      <c r="A9024" t="inlineStr">
        <is>
          <t>U-94732f</t>
        </is>
      </c>
      <c r="B9024" s="41" t="n">
        <v>45352</v>
      </c>
      <c r="C9024" t="n">
        <v>7</v>
      </c>
      <c r="D9024" t="n">
        <v>0</v>
      </c>
    </row>
    <row r="9025">
      <c r="A9025" t="inlineStr">
        <is>
          <t>U-f6b681</t>
        </is>
      </c>
      <c r="B9025" s="41" t="n">
        <v>45536</v>
      </c>
      <c r="C9025" t="n">
        <v>9</v>
      </c>
      <c r="D9025" t="n">
        <v>1</v>
      </c>
    </row>
    <row r="9026">
      <c r="A9026" t="inlineStr">
        <is>
          <t>U-a8f87a</t>
        </is>
      </c>
      <c r="B9026" s="41" t="n">
        <v>45536</v>
      </c>
      <c r="C9026" t="n">
        <v>11</v>
      </c>
      <c r="D9026" t="n">
        <v>3</v>
      </c>
    </row>
    <row r="9027">
      <c r="A9027" t="inlineStr">
        <is>
          <t>U-5909ea</t>
        </is>
      </c>
      <c r="B9027" s="41" t="n">
        <v>45352</v>
      </c>
      <c r="C9027" t="n">
        <v>13</v>
      </c>
      <c r="D9027" t="n">
        <v>3</v>
      </c>
    </row>
    <row r="9028">
      <c r="A9028" t="inlineStr">
        <is>
          <t>U-add40c</t>
        </is>
      </c>
      <c r="B9028" s="41" t="n">
        <v>45413</v>
      </c>
      <c r="C9028" t="n">
        <v>10</v>
      </c>
      <c r="D9028" t="n">
        <v>0</v>
      </c>
    </row>
    <row r="9029">
      <c r="A9029" t="inlineStr">
        <is>
          <t>U-99a989</t>
        </is>
      </c>
      <c r="B9029" s="41" t="n">
        <v>45323</v>
      </c>
      <c r="C9029" t="n">
        <v>10</v>
      </c>
      <c r="D9029" t="n">
        <v>0</v>
      </c>
    </row>
    <row r="9030">
      <c r="A9030" t="inlineStr">
        <is>
          <t>U-b70732</t>
        </is>
      </c>
      <c r="B9030" s="41" t="n">
        <v>45505</v>
      </c>
      <c r="C9030" t="n">
        <v>16</v>
      </c>
      <c r="D9030" t="n">
        <v>0</v>
      </c>
    </row>
    <row r="9031">
      <c r="A9031" t="inlineStr">
        <is>
          <t>U-747b6f</t>
        </is>
      </c>
      <c r="B9031" s="41" t="n">
        <v>45261</v>
      </c>
      <c r="C9031" t="n">
        <v>9</v>
      </c>
      <c r="D9031" t="n">
        <v>0</v>
      </c>
    </row>
    <row r="9032">
      <c r="A9032" t="inlineStr">
        <is>
          <t>U-309e16</t>
        </is>
      </c>
      <c r="B9032" s="41" t="n">
        <v>45383</v>
      </c>
      <c r="C9032" t="n">
        <v>13</v>
      </c>
      <c r="D9032" t="n">
        <v>2</v>
      </c>
    </row>
    <row r="9033">
      <c r="A9033" t="inlineStr">
        <is>
          <t>U-5cfba8</t>
        </is>
      </c>
      <c r="B9033" s="41" t="n">
        <v>45139</v>
      </c>
      <c r="C9033" t="n">
        <v>7</v>
      </c>
      <c r="D9033" t="n">
        <v>0</v>
      </c>
    </row>
    <row r="9034">
      <c r="A9034" t="inlineStr">
        <is>
          <t>U-878da5</t>
        </is>
      </c>
      <c r="B9034" s="41" t="n">
        <v>45627</v>
      </c>
      <c r="C9034" t="n">
        <v>6</v>
      </c>
      <c r="D9034" t="n">
        <v>1</v>
      </c>
    </row>
    <row r="9035">
      <c r="A9035" t="inlineStr">
        <is>
          <t>U-e74aee</t>
        </is>
      </c>
      <c r="B9035" s="41" t="n">
        <v>44986</v>
      </c>
      <c r="C9035" t="n">
        <v>16</v>
      </c>
      <c r="D9035" t="n">
        <v>1</v>
      </c>
    </row>
    <row r="9036">
      <c r="A9036" t="inlineStr">
        <is>
          <t>U-a9aa73</t>
        </is>
      </c>
      <c r="B9036" s="41" t="n">
        <v>44958</v>
      </c>
      <c r="C9036" t="n">
        <v>11</v>
      </c>
      <c r="D9036" t="n">
        <v>0</v>
      </c>
    </row>
    <row r="9037">
      <c r="A9037" t="inlineStr">
        <is>
          <t>U-b865fb</t>
        </is>
      </c>
      <c r="B9037" s="41" t="n">
        <v>45323</v>
      </c>
      <c r="C9037" t="n">
        <v>12</v>
      </c>
      <c r="D9037" t="n">
        <v>0</v>
      </c>
    </row>
    <row r="9038">
      <c r="A9038" t="inlineStr">
        <is>
          <t>U-49efd8</t>
        </is>
      </c>
      <c r="B9038" s="41" t="n">
        <v>45474</v>
      </c>
      <c r="C9038" t="n">
        <v>12</v>
      </c>
      <c r="D9038" t="n">
        <v>0</v>
      </c>
    </row>
    <row r="9039">
      <c r="A9039" t="inlineStr">
        <is>
          <t>U-c8baf5</t>
        </is>
      </c>
      <c r="B9039" s="41" t="n">
        <v>44958</v>
      </c>
      <c r="C9039" t="n">
        <v>13</v>
      </c>
      <c r="D9039" t="n">
        <v>0</v>
      </c>
    </row>
    <row r="9040">
      <c r="A9040" t="inlineStr">
        <is>
          <t>U-c4df84</t>
        </is>
      </c>
      <c r="B9040" s="41" t="n">
        <v>45078</v>
      </c>
      <c r="C9040" t="n">
        <v>9</v>
      </c>
      <c r="D9040" t="n">
        <v>2</v>
      </c>
    </row>
    <row r="9041">
      <c r="A9041" t="inlineStr">
        <is>
          <t>U-f6e65c</t>
        </is>
      </c>
      <c r="B9041" s="41" t="n">
        <v>45108</v>
      </c>
      <c r="C9041" t="n">
        <v>10</v>
      </c>
      <c r="D9041" t="n">
        <v>0</v>
      </c>
    </row>
    <row r="9042">
      <c r="A9042" t="inlineStr">
        <is>
          <t>U-a670a1</t>
        </is>
      </c>
      <c r="B9042" s="41" t="n">
        <v>45352</v>
      </c>
      <c r="C9042" t="n">
        <v>12</v>
      </c>
      <c r="D9042" t="n">
        <v>1</v>
      </c>
    </row>
    <row r="9043">
      <c r="A9043" t="inlineStr">
        <is>
          <t>U-ff58c1</t>
        </is>
      </c>
      <c r="B9043" s="41" t="n">
        <v>45383</v>
      </c>
      <c r="C9043" t="n">
        <v>11</v>
      </c>
      <c r="D9043" t="n">
        <v>0</v>
      </c>
    </row>
    <row r="9044">
      <c r="A9044" t="inlineStr">
        <is>
          <t>U-4b3624</t>
        </is>
      </c>
      <c r="B9044" s="41" t="n">
        <v>45413</v>
      </c>
      <c r="C9044" t="n">
        <v>8</v>
      </c>
      <c r="D9044" t="n">
        <v>0</v>
      </c>
    </row>
    <row r="9045">
      <c r="A9045" t="inlineStr">
        <is>
          <t>U-56869a</t>
        </is>
      </c>
      <c r="B9045" s="41" t="n">
        <v>45505</v>
      </c>
      <c r="C9045" t="n">
        <v>8</v>
      </c>
      <c r="D9045" t="n">
        <v>1</v>
      </c>
    </row>
    <row r="9046">
      <c r="A9046" t="inlineStr">
        <is>
          <t>U-973e71</t>
        </is>
      </c>
      <c r="B9046" s="41" t="n">
        <v>45017</v>
      </c>
      <c r="C9046" t="n">
        <v>8</v>
      </c>
      <c r="D9046" t="n">
        <v>0</v>
      </c>
    </row>
    <row r="9047">
      <c r="A9047" t="inlineStr">
        <is>
          <t>U-a8ed0b</t>
        </is>
      </c>
      <c r="B9047" s="41" t="n">
        <v>45413</v>
      </c>
      <c r="C9047" t="n">
        <v>13</v>
      </c>
      <c r="D9047" t="n">
        <v>0</v>
      </c>
    </row>
    <row r="9048">
      <c r="A9048" t="inlineStr">
        <is>
          <t>U-935e95</t>
        </is>
      </c>
      <c r="B9048" s="41" t="n">
        <v>45323</v>
      </c>
      <c r="C9048" t="n">
        <v>10</v>
      </c>
      <c r="D9048" t="n">
        <v>0</v>
      </c>
    </row>
    <row r="9049">
      <c r="A9049" t="inlineStr">
        <is>
          <t>U-9f32b7</t>
        </is>
      </c>
      <c r="B9049" s="41" t="n">
        <v>45200</v>
      </c>
      <c r="C9049" t="n">
        <v>14</v>
      </c>
      <c r="D9049" t="n">
        <v>0</v>
      </c>
    </row>
    <row r="9050">
      <c r="A9050" t="inlineStr">
        <is>
          <t>U-0e9c0c</t>
        </is>
      </c>
      <c r="B9050" s="41" t="n">
        <v>44958</v>
      </c>
      <c r="C9050" t="n">
        <v>15</v>
      </c>
      <c r="D9050" t="n">
        <v>0</v>
      </c>
    </row>
    <row r="9051">
      <c r="A9051" t="inlineStr">
        <is>
          <t>U-2ebffe</t>
        </is>
      </c>
      <c r="B9051" s="41" t="n">
        <v>45078</v>
      </c>
      <c r="C9051" t="n">
        <v>10</v>
      </c>
      <c r="D9051" t="n">
        <v>0</v>
      </c>
    </row>
    <row r="9052">
      <c r="A9052" t="inlineStr">
        <is>
          <t>U-7af577</t>
        </is>
      </c>
      <c r="B9052" s="41" t="n">
        <v>45047</v>
      </c>
      <c r="C9052" t="n">
        <v>10</v>
      </c>
      <c r="D9052" t="n">
        <v>3</v>
      </c>
    </row>
    <row r="9053">
      <c r="A9053" t="inlineStr">
        <is>
          <t>U-900614</t>
        </is>
      </c>
      <c r="B9053" s="41" t="n">
        <v>45536</v>
      </c>
      <c r="C9053" t="n">
        <v>13</v>
      </c>
      <c r="D9053" t="n">
        <v>0</v>
      </c>
    </row>
    <row r="9054">
      <c r="A9054" t="inlineStr">
        <is>
          <t>U-48f5b4</t>
        </is>
      </c>
      <c r="B9054" s="41" t="n">
        <v>45505</v>
      </c>
      <c r="C9054" t="n">
        <v>9</v>
      </c>
      <c r="D9054" t="n">
        <v>0</v>
      </c>
    </row>
    <row r="9055">
      <c r="A9055" t="inlineStr">
        <is>
          <t>U-4480f3</t>
        </is>
      </c>
      <c r="B9055" s="41" t="n">
        <v>45017</v>
      </c>
      <c r="C9055" t="n">
        <v>10</v>
      </c>
      <c r="D9055" t="n">
        <v>0</v>
      </c>
    </row>
    <row r="9056">
      <c r="A9056" t="inlineStr">
        <is>
          <t>U-7670b3</t>
        </is>
      </c>
      <c r="B9056" s="41" t="n">
        <v>45597</v>
      </c>
      <c r="C9056" t="n">
        <v>12</v>
      </c>
      <c r="D9056" t="n">
        <v>0</v>
      </c>
    </row>
    <row r="9057">
      <c r="A9057" t="inlineStr">
        <is>
          <t>U-54d6f0</t>
        </is>
      </c>
      <c r="B9057" s="41" t="n">
        <v>44958</v>
      </c>
      <c r="C9057" t="n">
        <v>12</v>
      </c>
      <c r="D9057" t="n">
        <v>3</v>
      </c>
    </row>
    <row r="9058">
      <c r="A9058" t="inlineStr">
        <is>
          <t>U-7ae1c0</t>
        </is>
      </c>
      <c r="B9058" s="41" t="n">
        <v>45047</v>
      </c>
      <c r="C9058" t="n">
        <v>15</v>
      </c>
      <c r="D9058" t="n">
        <v>0</v>
      </c>
    </row>
    <row r="9059">
      <c r="A9059" t="inlineStr">
        <is>
          <t>U-13e21f</t>
        </is>
      </c>
      <c r="B9059" s="41" t="n">
        <v>45108</v>
      </c>
      <c r="C9059" t="n">
        <v>1</v>
      </c>
      <c r="D9059" t="n">
        <v>0</v>
      </c>
    </row>
    <row r="9060">
      <c r="A9060" t="inlineStr">
        <is>
          <t>U-fdff4f</t>
        </is>
      </c>
      <c r="B9060" s="41" t="n">
        <v>45536</v>
      </c>
      <c r="C9060" t="n">
        <v>10</v>
      </c>
      <c r="D9060" t="n">
        <v>0</v>
      </c>
    </row>
    <row r="9061">
      <c r="A9061" t="inlineStr">
        <is>
          <t>U-a7ae35</t>
        </is>
      </c>
      <c r="B9061" s="41" t="n">
        <v>45627</v>
      </c>
      <c r="C9061" t="n">
        <v>8</v>
      </c>
      <c r="D9061" t="n">
        <v>0</v>
      </c>
    </row>
    <row r="9062">
      <c r="A9062" t="inlineStr">
        <is>
          <t>U-6ba104</t>
        </is>
      </c>
      <c r="B9062" s="41" t="n">
        <v>45474</v>
      </c>
      <c r="C9062" t="n">
        <v>7</v>
      </c>
      <c r="D9062" t="n">
        <v>3</v>
      </c>
    </row>
    <row r="9063">
      <c r="A9063" t="inlineStr">
        <is>
          <t>U-de6020</t>
        </is>
      </c>
      <c r="B9063" s="41" t="n">
        <v>45292</v>
      </c>
      <c r="C9063" t="n">
        <v>12</v>
      </c>
      <c r="D9063" t="n">
        <v>0</v>
      </c>
    </row>
    <row r="9064">
      <c r="A9064" t="inlineStr">
        <is>
          <t>U-c5bbdc</t>
        </is>
      </c>
      <c r="B9064" s="41" t="n">
        <v>45170</v>
      </c>
      <c r="C9064" t="n">
        <v>10</v>
      </c>
      <c r="D9064" t="n">
        <v>0</v>
      </c>
    </row>
    <row r="9065">
      <c r="A9065" t="inlineStr">
        <is>
          <t>U-ef64a0</t>
        </is>
      </c>
      <c r="B9065" s="41" t="n">
        <v>45323</v>
      </c>
      <c r="C9065" t="n">
        <v>9</v>
      </c>
      <c r="D9065" t="n">
        <v>5</v>
      </c>
    </row>
    <row r="9066">
      <c r="A9066" t="inlineStr">
        <is>
          <t>U-2e9388</t>
        </is>
      </c>
      <c r="B9066" s="41" t="n">
        <v>44958</v>
      </c>
      <c r="C9066" t="n">
        <v>8</v>
      </c>
      <c r="D9066" t="n">
        <v>0</v>
      </c>
    </row>
    <row r="9067">
      <c r="A9067" t="inlineStr">
        <is>
          <t>U-67f3fa</t>
        </is>
      </c>
      <c r="B9067" s="41" t="n">
        <v>45108</v>
      </c>
      <c r="C9067" t="n">
        <v>9</v>
      </c>
      <c r="D9067" t="n">
        <v>0</v>
      </c>
    </row>
    <row r="9068">
      <c r="A9068" t="inlineStr">
        <is>
          <t>U-d38ce4</t>
        </is>
      </c>
      <c r="B9068" s="41" t="n">
        <v>45200</v>
      </c>
      <c r="C9068" t="n">
        <v>13</v>
      </c>
      <c r="D9068" t="n">
        <v>0</v>
      </c>
    </row>
    <row r="9069">
      <c r="A9069" t="inlineStr">
        <is>
          <t>U-c8037e</t>
        </is>
      </c>
      <c r="B9069" s="41" t="n">
        <v>45047</v>
      </c>
      <c r="C9069" t="n">
        <v>8</v>
      </c>
      <c r="D9069" t="n">
        <v>0</v>
      </c>
    </row>
    <row r="9070">
      <c r="A9070" t="inlineStr">
        <is>
          <t>U-e668ce</t>
        </is>
      </c>
      <c r="B9070" s="41" t="n">
        <v>45597</v>
      </c>
      <c r="C9070" t="n">
        <v>17</v>
      </c>
      <c r="D9070" t="n">
        <v>0</v>
      </c>
    </row>
    <row r="9071">
      <c r="A9071" t="inlineStr">
        <is>
          <t>U-032ce4</t>
        </is>
      </c>
      <c r="B9071" s="41" t="n">
        <v>44958</v>
      </c>
      <c r="C9071" t="n">
        <v>9</v>
      </c>
      <c r="D9071" t="n">
        <v>0</v>
      </c>
    </row>
    <row r="9072">
      <c r="A9072" t="inlineStr">
        <is>
          <t>U-3f37e2</t>
        </is>
      </c>
      <c r="B9072" s="41" t="n">
        <v>45170</v>
      </c>
      <c r="C9072" t="n">
        <v>11</v>
      </c>
      <c r="D9072" t="n">
        <v>0</v>
      </c>
    </row>
    <row r="9073">
      <c r="A9073" t="inlineStr">
        <is>
          <t>U-208fa4</t>
        </is>
      </c>
      <c r="B9073" s="41" t="n">
        <v>45597</v>
      </c>
      <c r="C9073" t="n">
        <v>13</v>
      </c>
      <c r="D9073" t="n">
        <v>1</v>
      </c>
    </row>
    <row r="9074">
      <c r="A9074" t="inlineStr">
        <is>
          <t>U-a1ae24</t>
        </is>
      </c>
      <c r="B9074" s="41" t="n">
        <v>45200</v>
      </c>
      <c r="C9074" t="n">
        <v>10</v>
      </c>
      <c r="D9074" t="n">
        <v>0</v>
      </c>
    </row>
    <row r="9075">
      <c r="A9075" t="inlineStr">
        <is>
          <t>U-15af78</t>
        </is>
      </c>
      <c r="B9075" s="41" t="n">
        <v>45017</v>
      </c>
      <c r="C9075" t="n">
        <v>10</v>
      </c>
      <c r="D9075" t="n">
        <v>0</v>
      </c>
    </row>
    <row r="9076">
      <c r="A9076" t="inlineStr">
        <is>
          <t>U-957def</t>
        </is>
      </c>
      <c r="B9076" s="41" t="n">
        <v>45566</v>
      </c>
      <c r="C9076" t="n">
        <v>11</v>
      </c>
      <c r="D9076" t="n">
        <v>1</v>
      </c>
    </row>
    <row r="9077">
      <c r="A9077" t="inlineStr">
        <is>
          <t>U-e9b805</t>
        </is>
      </c>
      <c r="B9077" s="41" t="n">
        <v>45292</v>
      </c>
      <c r="C9077" t="n">
        <v>8</v>
      </c>
      <c r="D9077" t="n">
        <v>0</v>
      </c>
    </row>
    <row r="9078">
      <c r="A9078" t="inlineStr">
        <is>
          <t>U-851b4b</t>
        </is>
      </c>
      <c r="B9078" s="41" t="n">
        <v>45505</v>
      </c>
      <c r="C9078" t="n">
        <v>11</v>
      </c>
      <c r="D9078" t="n">
        <v>0</v>
      </c>
    </row>
    <row r="9079">
      <c r="A9079" t="inlineStr">
        <is>
          <t>U-866f38</t>
        </is>
      </c>
      <c r="B9079" s="41" t="n">
        <v>45444</v>
      </c>
      <c r="C9079" t="n">
        <v>6</v>
      </c>
      <c r="D9079" t="n">
        <v>2</v>
      </c>
    </row>
    <row r="9080">
      <c r="A9080" t="inlineStr">
        <is>
          <t>U-08ccd2</t>
        </is>
      </c>
      <c r="B9080" s="41" t="n">
        <v>45017</v>
      </c>
      <c r="C9080" t="n">
        <v>6</v>
      </c>
      <c r="D9080" t="n">
        <v>1</v>
      </c>
    </row>
    <row r="9081">
      <c r="A9081" t="inlineStr">
        <is>
          <t>U-d2ce4c</t>
        </is>
      </c>
      <c r="B9081" s="41" t="n">
        <v>44986</v>
      </c>
      <c r="C9081" t="n">
        <v>11</v>
      </c>
      <c r="D9081" t="n">
        <v>2</v>
      </c>
    </row>
    <row r="9082">
      <c r="A9082" t="inlineStr">
        <is>
          <t>U-ad42b6</t>
        </is>
      </c>
      <c r="B9082" s="41" t="n">
        <v>45474</v>
      </c>
      <c r="C9082" t="n">
        <v>12</v>
      </c>
      <c r="D9082" t="n">
        <v>2</v>
      </c>
    </row>
    <row r="9083">
      <c r="A9083" t="inlineStr">
        <is>
          <t>U-427f73</t>
        </is>
      </c>
      <c r="B9083" s="41" t="n">
        <v>45597</v>
      </c>
      <c r="C9083" t="n">
        <v>15</v>
      </c>
      <c r="D9083" t="n">
        <v>0</v>
      </c>
    </row>
    <row r="9084">
      <c r="A9084" t="inlineStr">
        <is>
          <t>U-cd9902</t>
        </is>
      </c>
      <c r="B9084" s="41" t="n">
        <v>45597</v>
      </c>
      <c r="C9084" t="n">
        <v>9</v>
      </c>
      <c r="D9084" t="n">
        <v>3</v>
      </c>
    </row>
    <row r="9085">
      <c r="A9085" t="inlineStr">
        <is>
          <t>U-6cdc32</t>
        </is>
      </c>
      <c r="B9085" s="41" t="n">
        <v>45231</v>
      </c>
      <c r="C9085" t="n">
        <v>4</v>
      </c>
      <c r="D9085" t="n">
        <v>1</v>
      </c>
    </row>
    <row r="9086">
      <c r="A9086" t="inlineStr">
        <is>
          <t>U-47d9a5</t>
        </is>
      </c>
      <c r="B9086" s="41" t="n">
        <v>45231</v>
      </c>
      <c r="C9086" t="n">
        <v>13</v>
      </c>
      <c r="D9086" t="n">
        <v>0</v>
      </c>
    </row>
    <row r="9087">
      <c r="A9087" t="inlineStr">
        <is>
          <t>U-45327d</t>
        </is>
      </c>
      <c r="B9087" s="41" t="n">
        <v>45536</v>
      </c>
      <c r="C9087" t="n">
        <v>8</v>
      </c>
      <c r="D9087" t="n">
        <v>0</v>
      </c>
    </row>
    <row r="9088">
      <c r="A9088" t="inlineStr">
        <is>
          <t>U-26d0a2</t>
        </is>
      </c>
      <c r="B9088" s="41" t="n">
        <v>45383</v>
      </c>
      <c r="C9088" t="n">
        <v>12</v>
      </c>
      <c r="D9088" t="n">
        <v>0</v>
      </c>
    </row>
    <row r="9089">
      <c r="A9089" t="inlineStr">
        <is>
          <t>U-a80605</t>
        </is>
      </c>
      <c r="B9089" s="41" t="n">
        <v>45170</v>
      </c>
      <c r="C9089" t="n">
        <v>7</v>
      </c>
      <c r="D9089" t="n">
        <v>0</v>
      </c>
    </row>
    <row r="9090">
      <c r="A9090" t="inlineStr">
        <is>
          <t>U-f2f462</t>
        </is>
      </c>
      <c r="B9090" s="41" t="n">
        <v>45078</v>
      </c>
      <c r="C9090" t="n">
        <v>7</v>
      </c>
      <c r="D9090" t="n">
        <v>0</v>
      </c>
    </row>
    <row r="9091">
      <c r="A9091" t="inlineStr">
        <is>
          <t>U-5bca5e</t>
        </is>
      </c>
      <c r="B9091" s="41" t="n">
        <v>45139</v>
      </c>
      <c r="C9091" t="n">
        <v>7</v>
      </c>
      <c r="D9091" t="n">
        <v>0</v>
      </c>
    </row>
    <row r="9092">
      <c r="A9092" t="inlineStr">
        <is>
          <t>U-2203a1</t>
        </is>
      </c>
      <c r="B9092" s="41" t="n">
        <v>44958</v>
      </c>
      <c r="C9092" t="n">
        <v>10</v>
      </c>
      <c r="D9092" t="n">
        <v>0</v>
      </c>
    </row>
    <row r="9093">
      <c r="A9093" t="inlineStr">
        <is>
          <t>U-609e67</t>
        </is>
      </c>
      <c r="B9093" s="41" t="n">
        <v>45566</v>
      </c>
      <c r="C9093" t="n">
        <v>8</v>
      </c>
      <c r="D9093" t="n">
        <v>0</v>
      </c>
    </row>
    <row r="9094">
      <c r="A9094" t="inlineStr">
        <is>
          <t>U-1ab1f2</t>
        </is>
      </c>
      <c r="B9094" s="41" t="n">
        <v>45231</v>
      </c>
      <c r="C9094" t="n">
        <v>10</v>
      </c>
      <c r="D9094" t="n">
        <v>2</v>
      </c>
    </row>
    <row r="9095">
      <c r="A9095" t="inlineStr">
        <is>
          <t>U-127e5a</t>
        </is>
      </c>
      <c r="B9095" s="41" t="n">
        <v>45566</v>
      </c>
      <c r="C9095" t="n">
        <v>12</v>
      </c>
      <c r="D9095" t="n">
        <v>0</v>
      </c>
    </row>
    <row r="9096">
      <c r="A9096" t="inlineStr">
        <is>
          <t>U-67573c</t>
        </is>
      </c>
      <c r="B9096" s="41" t="n">
        <v>45413</v>
      </c>
      <c r="C9096" t="n">
        <v>8</v>
      </c>
      <c r="D9096" t="n">
        <v>0</v>
      </c>
    </row>
    <row r="9097">
      <c r="A9097" t="inlineStr">
        <is>
          <t>U-bfd97d</t>
        </is>
      </c>
      <c r="B9097" s="41" t="n">
        <v>45536</v>
      </c>
      <c r="C9097" t="n">
        <v>15</v>
      </c>
      <c r="D9097" t="n">
        <v>0</v>
      </c>
    </row>
    <row r="9098">
      <c r="A9098" t="inlineStr">
        <is>
          <t>U-a7d368</t>
        </is>
      </c>
      <c r="B9098" s="41" t="n">
        <v>45505</v>
      </c>
      <c r="C9098" t="n">
        <v>7</v>
      </c>
      <c r="D9098" t="n">
        <v>0</v>
      </c>
    </row>
    <row r="9099">
      <c r="A9099" t="inlineStr">
        <is>
          <t>U-261d7a</t>
        </is>
      </c>
      <c r="B9099" s="41" t="n">
        <v>45413</v>
      </c>
      <c r="C9099" t="n">
        <v>8</v>
      </c>
      <c r="D9099" t="n">
        <v>1</v>
      </c>
    </row>
    <row r="9100">
      <c r="A9100" t="inlineStr">
        <is>
          <t>U-9059b7</t>
        </is>
      </c>
      <c r="B9100" s="41" t="n">
        <v>45444</v>
      </c>
      <c r="C9100" t="n">
        <v>7</v>
      </c>
      <c r="D9100" t="n">
        <v>0</v>
      </c>
    </row>
    <row r="9101">
      <c r="A9101" t="inlineStr">
        <is>
          <t>U-fea4fb</t>
        </is>
      </c>
      <c r="B9101" s="41" t="n">
        <v>45231</v>
      </c>
      <c r="C9101" t="n">
        <v>2</v>
      </c>
      <c r="D9101" t="n">
        <v>0</v>
      </c>
    </row>
    <row r="9102">
      <c r="A9102" t="inlineStr">
        <is>
          <t>U-20ce93</t>
        </is>
      </c>
      <c r="B9102" s="41" t="n">
        <v>45597</v>
      </c>
      <c r="C9102" t="n">
        <v>8</v>
      </c>
      <c r="D9102" t="n">
        <v>1</v>
      </c>
    </row>
    <row r="9103">
      <c r="A9103" t="inlineStr">
        <is>
          <t>U-ac87ad</t>
        </is>
      </c>
      <c r="B9103" s="41" t="n">
        <v>45505</v>
      </c>
      <c r="C9103" t="n">
        <v>6</v>
      </c>
      <c r="D9103" t="n">
        <v>0</v>
      </c>
    </row>
    <row r="9104">
      <c r="A9104" t="inlineStr">
        <is>
          <t>U-d5e138</t>
        </is>
      </c>
      <c r="B9104" s="41" t="n">
        <v>45536</v>
      </c>
      <c r="C9104" t="n">
        <v>12</v>
      </c>
      <c r="D9104" t="n">
        <v>0</v>
      </c>
    </row>
    <row r="9105">
      <c r="A9105" t="inlineStr">
        <is>
          <t>U-f0aff5</t>
        </is>
      </c>
      <c r="B9105" s="41" t="n">
        <v>45474</v>
      </c>
      <c r="C9105" t="n">
        <v>7</v>
      </c>
      <c r="D9105" t="n">
        <v>0</v>
      </c>
    </row>
    <row r="9106">
      <c r="A9106" t="inlineStr">
        <is>
          <t>U-209bb7</t>
        </is>
      </c>
      <c r="B9106" s="41" t="n">
        <v>45261</v>
      </c>
      <c r="C9106" t="n">
        <v>6</v>
      </c>
      <c r="D9106" t="n">
        <v>1</v>
      </c>
    </row>
    <row r="9107">
      <c r="A9107" t="inlineStr">
        <is>
          <t>U-969121</t>
        </is>
      </c>
      <c r="B9107" s="41" t="n">
        <v>44927</v>
      </c>
      <c r="C9107" t="n">
        <v>11</v>
      </c>
      <c r="D9107" t="n">
        <v>0</v>
      </c>
    </row>
    <row r="9108">
      <c r="A9108" t="inlineStr">
        <is>
          <t>U-1b7a35</t>
        </is>
      </c>
      <c r="B9108" s="41" t="n">
        <v>45231</v>
      </c>
      <c r="C9108" t="n">
        <v>4</v>
      </c>
      <c r="D9108" t="n">
        <v>0</v>
      </c>
    </row>
    <row r="9109">
      <c r="A9109" t="inlineStr">
        <is>
          <t>U-d0e57e</t>
        </is>
      </c>
      <c r="B9109" s="41" t="n">
        <v>45413</v>
      </c>
      <c r="C9109" t="n">
        <v>9</v>
      </c>
      <c r="D9109" t="n">
        <v>2</v>
      </c>
    </row>
    <row r="9110">
      <c r="A9110" t="inlineStr">
        <is>
          <t>U-e5950f</t>
        </is>
      </c>
      <c r="B9110" s="41" t="n">
        <v>45383</v>
      </c>
      <c r="C9110" t="n">
        <v>6</v>
      </c>
      <c r="D9110" t="n">
        <v>0</v>
      </c>
    </row>
    <row r="9111">
      <c r="A9111" t="inlineStr">
        <is>
          <t>U-f3aed3</t>
        </is>
      </c>
      <c r="B9111" s="41" t="n">
        <v>45017</v>
      </c>
      <c r="C9111" t="n">
        <v>7</v>
      </c>
      <c r="D9111" t="n">
        <v>2</v>
      </c>
    </row>
    <row r="9112">
      <c r="A9112" t="inlineStr">
        <is>
          <t>U-b705ac</t>
        </is>
      </c>
      <c r="B9112" s="41" t="n">
        <v>45108</v>
      </c>
      <c r="C9112" t="n">
        <v>17</v>
      </c>
      <c r="D9112" t="n">
        <v>0</v>
      </c>
    </row>
    <row r="9113">
      <c r="A9113" t="inlineStr">
        <is>
          <t>U-7ddd24</t>
        </is>
      </c>
      <c r="B9113" s="41" t="n">
        <v>45566</v>
      </c>
      <c r="C9113" t="n">
        <v>10</v>
      </c>
      <c r="D9113" t="n">
        <v>1</v>
      </c>
    </row>
    <row r="9114">
      <c r="A9114" t="inlineStr">
        <is>
          <t>U-fe2bd6</t>
        </is>
      </c>
      <c r="B9114" s="41" t="n">
        <v>45536</v>
      </c>
      <c r="C9114" t="n">
        <v>13</v>
      </c>
      <c r="D9114" t="n">
        <v>0</v>
      </c>
    </row>
    <row r="9115">
      <c r="A9115" t="inlineStr">
        <is>
          <t>U-4349f2</t>
        </is>
      </c>
      <c r="B9115" s="41" t="n">
        <v>45261</v>
      </c>
      <c r="C9115" t="n">
        <v>6</v>
      </c>
      <c r="D9115" t="n">
        <v>0</v>
      </c>
    </row>
    <row r="9116">
      <c r="A9116" t="inlineStr">
        <is>
          <t>U-085125</t>
        </is>
      </c>
      <c r="B9116" s="41" t="n">
        <v>45505</v>
      </c>
      <c r="C9116" t="n">
        <v>10</v>
      </c>
      <c r="D9116" t="n">
        <v>0</v>
      </c>
    </row>
    <row r="9117">
      <c r="A9117" t="inlineStr">
        <is>
          <t>U-5b51c6</t>
        </is>
      </c>
      <c r="B9117" s="41" t="n">
        <v>45078</v>
      </c>
      <c r="C9117" t="n">
        <v>9</v>
      </c>
      <c r="D9117" t="n">
        <v>0</v>
      </c>
    </row>
    <row r="9118">
      <c r="A9118" t="inlineStr">
        <is>
          <t>U-012e34</t>
        </is>
      </c>
      <c r="B9118" s="41" t="n">
        <v>44958</v>
      </c>
      <c r="C9118" t="n">
        <v>4</v>
      </c>
      <c r="D9118" t="n">
        <v>0</v>
      </c>
    </row>
    <row r="9119">
      <c r="A9119" t="inlineStr">
        <is>
          <t>U-77b6ef</t>
        </is>
      </c>
      <c r="B9119" s="41" t="n">
        <v>45444</v>
      </c>
      <c r="C9119" t="n">
        <v>11</v>
      </c>
      <c r="D9119" t="n">
        <v>0</v>
      </c>
    </row>
    <row r="9120">
      <c r="A9120" t="inlineStr">
        <is>
          <t>U-a40aa5</t>
        </is>
      </c>
      <c r="B9120" s="41" t="n">
        <v>45536</v>
      </c>
      <c r="C9120" t="n">
        <v>9</v>
      </c>
      <c r="D9120" t="n">
        <v>3</v>
      </c>
    </row>
    <row r="9121">
      <c r="A9121" t="inlineStr">
        <is>
          <t>U-6bafdf</t>
        </is>
      </c>
      <c r="B9121" s="41" t="n">
        <v>45261</v>
      </c>
      <c r="C9121" t="n">
        <v>12</v>
      </c>
      <c r="D9121" t="n">
        <v>0</v>
      </c>
    </row>
    <row r="9122">
      <c r="A9122" t="inlineStr">
        <is>
          <t>U-2ccdef</t>
        </is>
      </c>
      <c r="B9122" s="41" t="n">
        <v>45017</v>
      </c>
      <c r="C9122" t="n">
        <v>10</v>
      </c>
      <c r="D9122" t="n">
        <v>2</v>
      </c>
    </row>
    <row r="9123">
      <c r="A9123" t="inlineStr">
        <is>
          <t>U-a85d37</t>
        </is>
      </c>
      <c r="B9123" s="41" t="n">
        <v>45383</v>
      </c>
      <c r="C9123" t="n">
        <v>6</v>
      </c>
      <c r="D9123" t="n">
        <v>0</v>
      </c>
    </row>
    <row r="9124">
      <c r="A9124" t="inlineStr">
        <is>
          <t>U-7b992a</t>
        </is>
      </c>
      <c r="B9124" s="41" t="n">
        <v>45536</v>
      </c>
      <c r="C9124" t="n">
        <v>9</v>
      </c>
      <c r="D9124" t="n">
        <v>0</v>
      </c>
    </row>
    <row r="9125">
      <c r="A9125" t="inlineStr">
        <is>
          <t>U-eb6828</t>
        </is>
      </c>
      <c r="B9125" s="41" t="n">
        <v>45627</v>
      </c>
      <c r="C9125" t="n">
        <v>16</v>
      </c>
      <c r="D9125" t="n">
        <v>0</v>
      </c>
    </row>
    <row r="9126">
      <c r="A9126" t="inlineStr">
        <is>
          <t>U-4a44ad</t>
        </is>
      </c>
      <c r="B9126" s="41" t="n">
        <v>45261</v>
      </c>
      <c r="C9126" t="n">
        <v>11</v>
      </c>
      <c r="D9126" t="n">
        <v>0</v>
      </c>
    </row>
    <row r="9127">
      <c r="A9127" t="inlineStr">
        <is>
          <t>U-7d22b5</t>
        </is>
      </c>
      <c r="B9127" s="41" t="n">
        <v>45352</v>
      </c>
      <c r="C9127" t="n">
        <v>12</v>
      </c>
      <c r="D9127" t="n">
        <v>0</v>
      </c>
    </row>
    <row r="9128">
      <c r="A9128" t="inlineStr">
        <is>
          <t>U-576db2</t>
        </is>
      </c>
      <c r="B9128" s="41" t="n">
        <v>45047</v>
      </c>
      <c r="C9128" t="n">
        <v>3</v>
      </c>
      <c r="D9128" t="n">
        <v>0</v>
      </c>
    </row>
    <row r="9129">
      <c r="A9129" t="inlineStr">
        <is>
          <t>U-fa08ab</t>
        </is>
      </c>
      <c r="B9129" s="41" t="n">
        <v>45352</v>
      </c>
      <c r="C9129" t="n">
        <v>8</v>
      </c>
      <c r="D9129" t="n">
        <v>6</v>
      </c>
    </row>
    <row r="9130">
      <c r="A9130" t="inlineStr">
        <is>
          <t>U-02d0a0</t>
        </is>
      </c>
      <c r="B9130" s="41" t="n">
        <v>45139</v>
      </c>
      <c r="C9130" t="n">
        <v>10</v>
      </c>
      <c r="D9130" t="n">
        <v>0</v>
      </c>
    </row>
    <row r="9131">
      <c r="A9131" t="inlineStr">
        <is>
          <t>U-6c57b0</t>
        </is>
      </c>
      <c r="B9131" s="41" t="n">
        <v>45261</v>
      </c>
      <c r="C9131" t="n">
        <v>7</v>
      </c>
      <c r="D9131" t="n">
        <v>0</v>
      </c>
    </row>
    <row r="9132">
      <c r="A9132" t="inlineStr">
        <is>
          <t>U-5bfeef</t>
        </is>
      </c>
      <c r="B9132" s="41" t="n">
        <v>45323</v>
      </c>
      <c r="C9132" t="n">
        <v>10</v>
      </c>
      <c r="D9132" t="n">
        <v>0</v>
      </c>
    </row>
    <row r="9133">
      <c r="A9133" t="inlineStr">
        <is>
          <t>U-ff4596</t>
        </is>
      </c>
      <c r="B9133" s="41" t="n">
        <v>44986</v>
      </c>
      <c r="C9133" t="n">
        <v>11</v>
      </c>
      <c r="D9133" t="n">
        <v>0</v>
      </c>
    </row>
    <row r="9134">
      <c r="A9134" t="inlineStr">
        <is>
          <t>U-9ca692</t>
        </is>
      </c>
      <c r="B9134" s="41" t="n">
        <v>45231</v>
      </c>
      <c r="C9134" t="n">
        <v>14</v>
      </c>
      <c r="D9134" t="n">
        <v>0</v>
      </c>
    </row>
    <row r="9135">
      <c r="A9135" t="inlineStr">
        <is>
          <t>U-47e2f6</t>
        </is>
      </c>
      <c r="B9135" s="41" t="n">
        <v>45505</v>
      </c>
      <c r="C9135" t="n">
        <v>13</v>
      </c>
      <c r="D9135" t="n">
        <v>0</v>
      </c>
    </row>
    <row r="9136">
      <c r="A9136" t="inlineStr">
        <is>
          <t>U-f3cdca</t>
        </is>
      </c>
      <c r="B9136" s="41" t="n">
        <v>45231</v>
      </c>
      <c r="C9136" t="n">
        <v>15</v>
      </c>
      <c r="D9136" t="n">
        <v>0</v>
      </c>
    </row>
    <row r="9137">
      <c r="A9137" t="inlineStr">
        <is>
          <t>U-c69dcf</t>
        </is>
      </c>
      <c r="B9137" s="41" t="n">
        <v>45352</v>
      </c>
      <c r="C9137" t="n">
        <v>7</v>
      </c>
      <c r="D9137" t="n">
        <v>4</v>
      </c>
    </row>
    <row r="9138">
      <c r="A9138" t="inlineStr">
        <is>
          <t>U-267be7</t>
        </is>
      </c>
      <c r="B9138" s="41" t="n">
        <v>45474</v>
      </c>
      <c r="C9138" t="n">
        <v>13</v>
      </c>
      <c r="D9138" t="n">
        <v>0</v>
      </c>
    </row>
    <row r="9139">
      <c r="A9139" t="inlineStr">
        <is>
          <t>U-c059f1</t>
        </is>
      </c>
      <c r="B9139" s="41" t="n">
        <v>45200</v>
      </c>
      <c r="C9139" t="n">
        <v>10</v>
      </c>
      <c r="D9139" t="n">
        <v>2</v>
      </c>
    </row>
    <row r="9140">
      <c r="A9140" t="inlineStr">
        <is>
          <t>U-bb88f1</t>
        </is>
      </c>
      <c r="B9140" s="41" t="n">
        <v>45352</v>
      </c>
      <c r="C9140" t="n">
        <v>17</v>
      </c>
      <c r="D9140" t="n">
        <v>0</v>
      </c>
    </row>
    <row r="9141">
      <c r="A9141" t="inlineStr">
        <is>
          <t>U-2d0046</t>
        </is>
      </c>
      <c r="B9141" s="41" t="n">
        <v>45352</v>
      </c>
      <c r="C9141" t="n">
        <v>5</v>
      </c>
      <c r="D9141" t="n">
        <v>0</v>
      </c>
    </row>
    <row r="9142">
      <c r="A9142" t="inlineStr">
        <is>
          <t>U-b8cd4b</t>
        </is>
      </c>
      <c r="B9142" s="41" t="n">
        <v>45597</v>
      </c>
      <c r="C9142" t="n">
        <v>13</v>
      </c>
      <c r="D9142" t="n">
        <v>0</v>
      </c>
    </row>
    <row r="9143">
      <c r="A9143" t="inlineStr">
        <is>
          <t>U-5c053f</t>
        </is>
      </c>
      <c r="B9143" s="41" t="n">
        <v>45231</v>
      </c>
      <c r="C9143" t="n">
        <v>11</v>
      </c>
      <c r="D9143" t="n">
        <v>0</v>
      </c>
    </row>
    <row r="9144">
      <c r="A9144" t="inlineStr">
        <is>
          <t>U-528e66</t>
        </is>
      </c>
      <c r="B9144" s="41" t="n">
        <v>45292</v>
      </c>
      <c r="C9144" t="n">
        <v>12</v>
      </c>
      <c r="D9144" t="n">
        <v>0</v>
      </c>
    </row>
    <row r="9145">
      <c r="A9145" t="inlineStr">
        <is>
          <t>U-426d6c</t>
        </is>
      </c>
      <c r="B9145" s="41" t="n">
        <v>45536</v>
      </c>
      <c r="C9145" t="n">
        <v>10</v>
      </c>
      <c r="D9145" t="n">
        <v>3</v>
      </c>
    </row>
    <row r="9146">
      <c r="A9146" t="inlineStr">
        <is>
          <t>U-762932</t>
        </is>
      </c>
      <c r="B9146" s="41" t="n">
        <v>45261</v>
      </c>
      <c r="C9146" t="n">
        <v>13</v>
      </c>
      <c r="D9146" t="n">
        <v>0</v>
      </c>
    </row>
    <row r="9147">
      <c r="A9147" t="inlineStr">
        <is>
          <t>U-7c66d6</t>
        </is>
      </c>
      <c r="B9147" s="41" t="n">
        <v>45505</v>
      </c>
      <c r="C9147" t="n">
        <v>11</v>
      </c>
      <c r="D9147" t="n">
        <v>1</v>
      </c>
    </row>
    <row r="9148">
      <c r="A9148" t="inlineStr">
        <is>
          <t>U-5864dc</t>
        </is>
      </c>
      <c r="B9148" s="41" t="n">
        <v>45261</v>
      </c>
      <c r="C9148" t="n">
        <v>10</v>
      </c>
      <c r="D9148" t="n">
        <v>0</v>
      </c>
    </row>
    <row r="9149">
      <c r="A9149" t="inlineStr">
        <is>
          <t>U-b54050</t>
        </is>
      </c>
      <c r="B9149" s="41" t="n">
        <v>44927</v>
      </c>
      <c r="C9149" t="n">
        <v>8</v>
      </c>
      <c r="D9149" t="n">
        <v>0</v>
      </c>
    </row>
    <row r="9150">
      <c r="A9150" t="inlineStr">
        <is>
          <t>U-c8d5b6</t>
        </is>
      </c>
      <c r="B9150" s="41" t="n">
        <v>45170</v>
      </c>
      <c r="C9150" t="n">
        <v>11</v>
      </c>
      <c r="D9150" t="n">
        <v>1</v>
      </c>
    </row>
    <row r="9151">
      <c r="A9151" t="inlineStr">
        <is>
          <t>U-03c88a</t>
        </is>
      </c>
      <c r="B9151" s="41" t="n">
        <v>44958</v>
      </c>
      <c r="C9151" t="n">
        <v>10</v>
      </c>
      <c r="D9151" t="n">
        <v>0</v>
      </c>
    </row>
    <row r="9152">
      <c r="A9152" t="inlineStr">
        <is>
          <t>U-2c7afc</t>
        </is>
      </c>
      <c r="B9152" s="41" t="n">
        <v>45627</v>
      </c>
      <c r="C9152" t="n">
        <v>14</v>
      </c>
      <c r="D9152" t="n">
        <v>0</v>
      </c>
    </row>
    <row r="9153">
      <c r="A9153" t="inlineStr">
        <is>
          <t>U-b71df9</t>
        </is>
      </c>
      <c r="B9153" s="41" t="n">
        <v>45627</v>
      </c>
      <c r="C9153" t="n">
        <v>9</v>
      </c>
      <c r="D9153" t="n">
        <v>0</v>
      </c>
    </row>
    <row r="9154">
      <c r="A9154" t="inlineStr">
        <is>
          <t>U-824662</t>
        </is>
      </c>
      <c r="B9154" s="41" t="n">
        <v>45627</v>
      </c>
      <c r="C9154" t="n">
        <v>12</v>
      </c>
      <c r="D9154" t="n">
        <v>0</v>
      </c>
    </row>
    <row r="9155">
      <c r="A9155" t="inlineStr">
        <is>
          <t>U-1bfe05</t>
        </is>
      </c>
      <c r="B9155" s="41" t="n">
        <v>44958</v>
      </c>
      <c r="C9155" t="n">
        <v>12</v>
      </c>
      <c r="D9155" t="n">
        <v>0</v>
      </c>
    </row>
    <row r="9156">
      <c r="A9156" t="inlineStr">
        <is>
          <t>U-72b9de</t>
        </is>
      </c>
      <c r="B9156" s="41" t="n">
        <v>45047</v>
      </c>
      <c r="C9156" t="n">
        <v>10</v>
      </c>
      <c r="D9156" t="n">
        <v>0</v>
      </c>
    </row>
    <row r="9157">
      <c r="A9157" t="inlineStr">
        <is>
          <t>U-4cc6e9</t>
        </is>
      </c>
      <c r="B9157" s="41" t="n">
        <v>45566</v>
      </c>
      <c r="C9157" t="n">
        <v>10</v>
      </c>
      <c r="D9157" t="n">
        <v>1</v>
      </c>
    </row>
    <row r="9158">
      <c r="A9158" t="inlineStr">
        <is>
          <t>U-fd8da6</t>
        </is>
      </c>
      <c r="B9158" s="41" t="n">
        <v>45108</v>
      </c>
      <c r="C9158" t="n">
        <v>19</v>
      </c>
      <c r="D9158" t="n">
        <v>0</v>
      </c>
    </row>
    <row r="9159">
      <c r="A9159" t="inlineStr">
        <is>
          <t>U-8a9a52</t>
        </is>
      </c>
      <c r="B9159" s="41" t="n">
        <v>45108</v>
      </c>
      <c r="C9159" t="n">
        <v>11</v>
      </c>
      <c r="D9159" t="n">
        <v>0</v>
      </c>
    </row>
    <row r="9160">
      <c r="A9160" t="inlineStr">
        <is>
          <t>U-80e7ba</t>
        </is>
      </c>
      <c r="B9160" s="41" t="n">
        <v>45078</v>
      </c>
      <c r="C9160" t="n">
        <v>15</v>
      </c>
      <c r="D9160" t="n">
        <v>1</v>
      </c>
    </row>
    <row r="9161">
      <c r="A9161" t="inlineStr">
        <is>
          <t>U-4bf4bf</t>
        </is>
      </c>
      <c r="B9161" s="41" t="n">
        <v>45627</v>
      </c>
      <c r="C9161" t="n">
        <v>6</v>
      </c>
      <c r="D9161" t="n">
        <v>2</v>
      </c>
    </row>
    <row r="9162">
      <c r="A9162" t="inlineStr">
        <is>
          <t>U-913fd2</t>
        </is>
      </c>
      <c r="B9162" s="41" t="n">
        <v>45292</v>
      </c>
      <c r="C9162" t="n">
        <v>17</v>
      </c>
      <c r="D9162" t="n">
        <v>0</v>
      </c>
    </row>
    <row r="9163">
      <c r="A9163" t="inlineStr">
        <is>
          <t>U-ebb059</t>
        </is>
      </c>
      <c r="B9163" s="41" t="n">
        <v>45200</v>
      </c>
      <c r="C9163" t="n">
        <v>11</v>
      </c>
      <c r="D9163" t="n">
        <v>0</v>
      </c>
    </row>
    <row r="9164">
      <c r="A9164" t="inlineStr">
        <is>
          <t>U-b7d945</t>
        </is>
      </c>
      <c r="B9164" s="41" t="n">
        <v>45505</v>
      </c>
      <c r="C9164" t="n">
        <v>11</v>
      </c>
      <c r="D9164" t="n">
        <v>1</v>
      </c>
    </row>
    <row r="9165">
      <c r="A9165" t="inlineStr">
        <is>
          <t>U-9b8090</t>
        </is>
      </c>
      <c r="B9165" s="41" t="n">
        <v>45597</v>
      </c>
      <c r="C9165" t="n">
        <v>5</v>
      </c>
      <c r="D9165" t="n">
        <v>0</v>
      </c>
    </row>
    <row r="9166">
      <c r="A9166" t="inlineStr">
        <is>
          <t>U-adb938</t>
        </is>
      </c>
      <c r="B9166" s="41" t="n">
        <v>45261</v>
      </c>
      <c r="C9166" t="n">
        <v>9</v>
      </c>
      <c r="D9166" t="n">
        <v>0</v>
      </c>
    </row>
    <row r="9167">
      <c r="A9167" t="inlineStr">
        <is>
          <t>U-97dd33</t>
        </is>
      </c>
      <c r="B9167" s="41" t="n">
        <v>45536</v>
      </c>
      <c r="C9167" t="n">
        <v>6</v>
      </c>
      <c r="D9167" t="n">
        <v>2</v>
      </c>
    </row>
    <row r="9168">
      <c r="A9168" t="inlineStr">
        <is>
          <t>U-3e7c09</t>
        </is>
      </c>
      <c r="B9168" s="41" t="n">
        <v>45139</v>
      </c>
      <c r="C9168" t="n">
        <v>12</v>
      </c>
      <c r="D9168" t="n">
        <v>0</v>
      </c>
    </row>
    <row r="9169">
      <c r="A9169" t="inlineStr">
        <is>
          <t>U-4d8c19</t>
        </is>
      </c>
      <c r="B9169" s="41" t="n">
        <v>45597</v>
      </c>
      <c r="C9169" t="n">
        <v>10</v>
      </c>
      <c r="D9169" t="n">
        <v>1</v>
      </c>
    </row>
    <row r="9170">
      <c r="A9170" t="inlineStr">
        <is>
          <t>U-ab5ef1</t>
        </is>
      </c>
      <c r="B9170" s="41" t="n">
        <v>45566</v>
      </c>
      <c r="C9170" t="n">
        <v>12</v>
      </c>
      <c r="D9170" t="n">
        <v>4</v>
      </c>
    </row>
    <row r="9171">
      <c r="A9171" t="inlineStr">
        <is>
          <t>U-035ea7</t>
        </is>
      </c>
      <c r="B9171" s="41" t="n">
        <v>45505</v>
      </c>
      <c r="C9171" t="n">
        <v>12</v>
      </c>
      <c r="D9171" t="n">
        <v>0</v>
      </c>
    </row>
    <row r="9172">
      <c r="A9172" t="inlineStr">
        <is>
          <t>U-c58e0f</t>
        </is>
      </c>
      <c r="B9172" s="41" t="n">
        <v>45566</v>
      </c>
      <c r="C9172" t="n">
        <v>10</v>
      </c>
      <c r="D9172" t="n">
        <v>0</v>
      </c>
    </row>
    <row r="9173">
      <c r="A9173" t="inlineStr">
        <is>
          <t>U-c0cbd8</t>
        </is>
      </c>
      <c r="B9173" s="41" t="n">
        <v>45047</v>
      </c>
      <c r="C9173" t="n">
        <v>12</v>
      </c>
      <c r="D9173" t="n">
        <v>1</v>
      </c>
    </row>
    <row r="9174">
      <c r="A9174" t="inlineStr">
        <is>
          <t>U-922ec2</t>
        </is>
      </c>
      <c r="B9174" s="41" t="n">
        <v>44986</v>
      </c>
      <c r="C9174" t="n">
        <v>11</v>
      </c>
      <c r="D9174" t="n">
        <v>1</v>
      </c>
    </row>
    <row r="9175">
      <c r="A9175" t="inlineStr">
        <is>
          <t>U-087089</t>
        </is>
      </c>
      <c r="B9175" s="41" t="n">
        <v>45627</v>
      </c>
      <c r="C9175" t="n">
        <v>7</v>
      </c>
      <c r="D9175" t="n">
        <v>0</v>
      </c>
    </row>
    <row r="9176">
      <c r="A9176" t="inlineStr">
        <is>
          <t>U-b6afb8</t>
        </is>
      </c>
      <c r="B9176" s="41" t="n">
        <v>45017</v>
      </c>
      <c r="C9176" t="n">
        <v>8</v>
      </c>
      <c r="D9176" t="n">
        <v>2</v>
      </c>
    </row>
    <row r="9177">
      <c r="A9177" t="inlineStr">
        <is>
          <t>U-8f59e1</t>
        </is>
      </c>
      <c r="B9177" s="41" t="n">
        <v>45383</v>
      </c>
      <c r="C9177" t="n">
        <v>7</v>
      </c>
      <c r="D9177" t="n">
        <v>0</v>
      </c>
    </row>
    <row r="9178">
      <c r="A9178" t="inlineStr">
        <is>
          <t>U-53ed6d</t>
        </is>
      </c>
      <c r="B9178" s="41" t="n">
        <v>44986</v>
      </c>
      <c r="C9178" t="n">
        <v>7</v>
      </c>
      <c r="D9178" t="n">
        <v>0</v>
      </c>
    </row>
    <row r="9179">
      <c r="A9179" t="inlineStr">
        <is>
          <t>U-b5e397</t>
        </is>
      </c>
      <c r="B9179" s="41" t="n">
        <v>45139</v>
      </c>
      <c r="C9179" t="n">
        <v>11</v>
      </c>
      <c r="D9179" t="n">
        <v>0</v>
      </c>
    </row>
    <row r="9180">
      <c r="A9180" t="inlineStr">
        <is>
          <t>U-758114</t>
        </is>
      </c>
      <c r="B9180" s="41" t="n">
        <v>45474</v>
      </c>
      <c r="C9180" t="n">
        <v>15</v>
      </c>
      <c r="D9180" t="n">
        <v>0</v>
      </c>
    </row>
    <row r="9181">
      <c r="A9181" t="inlineStr">
        <is>
          <t>U-0052d0</t>
        </is>
      </c>
      <c r="B9181" s="41" t="n">
        <v>45231</v>
      </c>
      <c r="C9181" t="n">
        <v>9</v>
      </c>
      <c r="D9181" t="n">
        <v>0</v>
      </c>
    </row>
    <row r="9182">
      <c r="A9182" t="inlineStr">
        <is>
          <t>U-51b904</t>
        </is>
      </c>
      <c r="B9182" s="41" t="n">
        <v>45536</v>
      </c>
      <c r="C9182" t="n">
        <v>6</v>
      </c>
      <c r="D9182" t="n">
        <v>0</v>
      </c>
    </row>
    <row r="9183">
      <c r="A9183" t="inlineStr">
        <is>
          <t>U-737812</t>
        </is>
      </c>
      <c r="B9183" s="41" t="n">
        <v>45566</v>
      </c>
      <c r="C9183" t="n">
        <v>8</v>
      </c>
      <c r="D9183" t="n">
        <v>0</v>
      </c>
    </row>
    <row r="9184">
      <c r="A9184" t="inlineStr">
        <is>
          <t>U-59e872</t>
        </is>
      </c>
      <c r="B9184" s="41" t="n">
        <v>45627</v>
      </c>
      <c r="C9184" t="n">
        <v>14</v>
      </c>
      <c r="D9184" t="n">
        <v>2</v>
      </c>
    </row>
    <row r="9185">
      <c r="A9185" t="inlineStr">
        <is>
          <t>U-60b589</t>
        </is>
      </c>
      <c r="B9185" s="41" t="n">
        <v>45444</v>
      </c>
      <c r="C9185" t="n">
        <v>11</v>
      </c>
      <c r="D9185" t="n">
        <v>0</v>
      </c>
    </row>
    <row r="9186">
      <c r="A9186" t="inlineStr">
        <is>
          <t>U-7744e8</t>
        </is>
      </c>
      <c r="B9186" s="41" t="n">
        <v>45292</v>
      </c>
      <c r="C9186" t="n">
        <v>9</v>
      </c>
      <c r="D9186" t="n">
        <v>0</v>
      </c>
    </row>
    <row r="9187">
      <c r="A9187" t="inlineStr">
        <is>
          <t>U-da8a8f</t>
        </is>
      </c>
      <c r="B9187" s="41" t="n">
        <v>45017</v>
      </c>
      <c r="C9187" t="n">
        <v>5</v>
      </c>
      <c r="D9187" t="n">
        <v>0</v>
      </c>
    </row>
    <row r="9188">
      <c r="A9188" t="inlineStr">
        <is>
          <t>U-3dc6d4</t>
        </is>
      </c>
      <c r="B9188" s="41" t="n">
        <v>44927</v>
      </c>
      <c r="C9188" t="n">
        <v>6</v>
      </c>
      <c r="D9188" t="n">
        <v>0</v>
      </c>
    </row>
    <row r="9189">
      <c r="A9189" t="inlineStr">
        <is>
          <t>U-f9761b</t>
        </is>
      </c>
      <c r="B9189" s="41" t="n">
        <v>45444</v>
      </c>
      <c r="C9189" t="n">
        <v>10</v>
      </c>
      <c r="D9189" t="n">
        <v>0</v>
      </c>
    </row>
    <row r="9190">
      <c r="A9190" t="inlineStr">
        <is>
          <t>U-350e5b</t>
        </is>
      </c>
      <c r="B9190" s="41" t="n">
        <v>45231</v>
      </c>
      <c r="C9190" t="n">
        <v>5</v>
      </c>
      <c r="D9190" t="n">
        <v>1</v>
      </c>
    </row>
    <row r="9191">
      <c r="A9191" t="inlineStr">
        <is>
          <t>U-6fa3b4</t>
        </is>
      </c>
      <c r="B9191" s="41" t="n">
        <v>45383</v>
      </c>
      <c r="C9191" t="n">
        <v>12</v>
      </c>
      <c r="D9191" t="n">
        <v>0</v>
      </c>
    </row>
    <row r="9192">
      <c r="A9192" t="inlineStr">
        <is>
          <t>U-742147</t>
        </is>
      </c>
      <c r="B9192" s="41" t="n">
        <v>45231</v>
      </c>
      <c r="C9192" t="n">
        <v>7</v>
      </c>
      <c r="D9192" t="n">
        <v>0</v>
      </c>
    </row>
    <row r="9193">
      <c r="A9193" t="inlineStr">
        <is>
          <t>U-bcf2d6</t>
        </is>
      </c>
      <c r="B9193" s="41" t="n">
        <v>45231</v>
      </c>
      <c r="C9193" t="n">
        <v>6</v>
      </c>
      <c r="D9193" t="n">
        <v>0</v>
      </c>
    </row>
    <row r="9194">
      <c r="A9194" t="inlineStr">
        <is>
          <t>U-9896d1</t>
        </is>
      </c>
      <c r="B9194" s="41" t="n">
        <v>45536</v>
      </c>
      <c r="C9194" t="n">
        <v>8</v>
      </c>
      <c r="D9194" t="n">
        <v>0</v>
      </c>
    </row>
    <row r="9195">
      <c r="A9195" t="inlineStr">
        <is>
          <t>U-9dce09</t>
        </is>
      </c>
      <c r="B9195" s="41" t="n">
        <v>45383</v>
      </c>
      <c r="C9195" t="n">
        <v>10</v>
      </c>
      <c r="D9195" t="n">
        <v>0</v>
      </c>
    </row>
    <row r="9196">
      <c r="A9196" t="inlineStr">
        <is>
          <t>U-fb8e38</t>
        </is>
      </c>
      <c r="B9196" s="41" t="n">
        <v>44927</v>
      </c>
      <c r="C9196" t="n">
        <v>11</v>
      </c>
      <c r="D9196" t="n">
        <v>1</v>
      </c>
    </row>
    <row r="9197">
      <c r="A9197" t="inlineStr">
        <is>
          <t>U-8e784e</t>
        </is>
      </c>
      <c r="B9197" s="41" t="n">
        <v>45597</v>
      </c>
      <c r="C9197" t="n">
        <v>9</v>
      </c>
      <c r="D9197" t="n">
        <v>0</v>
      </c>
    </row>
    <row r="9198">
      <c r="A9198" t="inlineStr">
        <is>
          <t>U-232512</t>
        </is>
      </c>
      <c r="B9198" s="41" t="n">
        <v>45597</v>
      </c>
      <c r="C9198" t="n">
        <v>4</v>
      </c>
      <c r="D9198" t="n">
        <v>0</v>
      </c>
    </row>
    <row r="9199">
      <c r="A9199" t="inlineStr">
        <is>
          <t>U-d5047f</t>
        </is>
      </c>
      <c r="B9199" s="41" t="n">
        <v>45139</v>
      </c>
      <c r="C9199" t="n">
        <v>12</v>
      </c>
      <c r="D9199" t="n">
        <v>0</v>
      </c>
    </row>
    <row r="9200">
      <c r="A9200" t="inlineStr">
        <is>
          <t>U-77a09c</t>
        </is>
      </c>
      <c r="B9200" s="41" t="n">
        <v>45474</v>
      </c>
      <c r="C9200" t="n">
        <v>9</v>
      </c>
      <c r="D9200" t="n">
        <v>1</v>
      </c>
    </row>
    <row r="9201">
      <c r="A9201" t="inlineStr">
        <is>
          <t>U-babc64</t>
        </is>
      </c>
      <c r="B9201" s="41" t="n">
        <v>45292</v>
      </c>
      <c r="C9201" t="n">
        <v>15</v>
      </c>
      <c r="D9201" t="n">
        <v>0</v>
      </c>
    </row>
    <row r="9202">
      <c r="A9202" t="inlineStr">
        <is>
          <t>U-5cf155</t>
        </is>
      </c>
      <c r="B9202" s="41" t="n">
        <v>45505</v>
      </c>
      <c r="C9202" t="n">
        <v>10</v>
      </c>
      <c r="D9202" t="n">
        <v>0</v>
      </c>
    </row>
    <row r="9203">
      <c r="A9203" t="inlineStr">
        <is>
          <t>U-f3ec9f</t>
        </is>
      </c>
      <c r="B9203" s="41" t="n">
        <v>45413</v>
      </c>
      <c r="C9203" t="n">
        <v>9</v>
      </c>
      <c r="D9203" t="n">
        <v>0</v>
      </c>
    </row>
    <row r="9204">
      <c r="A9204" t="inlineStr">
        <is>
          <t>U-7614d5</t>
        </is>
      </c>
      <c r="B9204" s="41" t="n">
        <v>45505</v>
      </c>
      <c r="C9204" t="n">
        <v>11</v>
      </c>
      <c r="D9204" t="n">
        <v>0</v>
      </c>
    </row>
    <row r="9205">
      <c r="A9205" t="inlineStr">
        <is>
          <t>U-bbf8d4</t>
        </is>
      </c>
      <c r="B9205" s="41" t="n">
        <v>45352</v>
      </c>
      <c r="C9205" t="n">
        <v>8</v>
      </c>
      <c r="D9205" t="n">
        <v>0</v>
      </c>
    </row>
    <row r="9206">
      <c r="A9206" t="inlineStr">
        <is>
          <t>U-3d3101</t>
        </is>
      </c>
      <c r="B9206" s="41" t="n">
        <v>45323</v>
      </c>
      <c r="C9206" t="n">
        <v>9</v>
      </c>
      <c r="D9206" t="n">
        <v>0</v>
      </c>
    </row>
    <row r="9207">
      <c r="A9207" t="inlineStr">
        <is>
          <t>U-ef90b6</t>
        </is>
      </c>
      <c r="B9207" s="41" t="n">
        <v>44927</v>
      </c>
      <c r="C9207" t="n">
        <v>7</v>
      </c>
      <c r="D9207" t="n">
        <v>0</v>
      </c>
    </row>
    <row r="9208">
      <c r="A9208" t="inlineStr">
        <is>
          <t>U-39475f</t>
        </is>
      </c>
      <c r="B9208" s="41" t="n">
        <v>45566</v>
      </c>
      <c r="C9208" t="n">
        <v>6</v>
      </c>
      <c r="D9208" t="n">
        <v>0</v>
      </c>
    </row>
    <row r="9209">
      <c r="A9209" t="inlineStr">
        <is>
          <t>U-bae650</t>
        </is>
      </c>
      <c r="B9209" s="41" t="n">
        <v>45047</v>
      </c>
      <c r="C9209" t="n">
        <v>12</v>
      </c>
      <c r="D9209" t="n">
        <v>0</v>
      </c>
    </row>
    <row r="9210">
      <c r="A9210" t="inlineStr">
        <is>
          <t>U-9914cf</t>
        </is>
      </c>
      <c r="B9210" s="41" t="n">
        <v>45627</v>
      </c>
      <c r="C9210" t="n">
        <v>11</v>
      </c>
      <c r="D9210" t="n">
        <v>0</v>
      </c>
    </row>
    <row r="9211">
      <c r="A9211" t="inlineStr">
        <is>
          <t>U-f2f960</t>
        </is>
      </c>
      <c r="B9211" s="41" t="n">
        <v>45597</v>
      </c>
      <c r="C9211" t="n">
        <v>4</v>
      </c>
      <c r="D9211" t="n">
        <v>0</v>
      </c>
    </row>
    <row r="9212">
      <c r="A9212" t="inlineStr">
        <is>
          <t>U-9c851b</t>
        </is>
      </c>
      <c r="B9212" s="41" t="n">
        <v>45292</v>
      </c>
      <c r="C9212" t="n">
        <v>16</v>
      </c>
      <c r="D9212" t="n">
        <v>3</v>
      </c>
    </row>
    <row r="9213">
      <c r="A9213" t="inlineStr">
        <is>
          <t>U-2cb1d8</t>
        </is>
      </c>
      <c r="B9213" s="41" t="n">
        <v>45017</v>
      </c>
      <c r="C9213" t="n">
        <v>12</v>
      </c>
      <c r="D9213" t="n">
        <v>0</v>
      </c>
    </row>
    <row r="9214">
      <c r="A9214" t="inlineStr">
        <is>
          <t>U-6a11a4</t>
        </is>
      </c>
      <c r="B9214" s="41" t="n">
        <v>45627</v>
      </c>
      <c r="C9214" t="n">
        <v>10</v>
      </c>
      <c r="D9214" t="n">
        <v>0</v>
      </c>
    </row>
    <row r="9215">
      <c r="A9215" t="inlineStr">
        <is>
          <t>U-dac28a</t>
        </is>
      </c>
      <c r="B9215" s="41" t="n">
        <v>45474</v>
      </c>
      <c r="C9215" t="n">
        <v>9</v>
      </c>
      <c r="D9215" t="n">
        <v>0</v>
      </c>
    </row>
    <row r="9216">
      <c r="A9216" t="inlineStr">
        <is>
          <t>U-49f910</t>
        </is>
      </c>
      <c r="B9216" s="41" t="n">
        <v>45108</v>
      </c>
      <c r="C9216" t="n">
        <v>7</v>
      </c>
      <c r="D9216" t="n">
        <v>1</v>
      </c>
    </row>
    <row r="9217">
      <c r="A9217" t="inlineStr">
        <is>
          <t>U-1803df</t>
        </is>
      </c>
      <c r="B9217" s="41" t="n">
        <v>45444</v>
      </c>
      <c r="C9217" t="n">
        <v>7</v>
      </c>
      <c r="D9217" t="n">
        <v>2</v>
      </c>
    </row>
    <row r="9218">
      <c r="A9218" t="inlineStr">
        <is>
          <t>U-d5c209</t>
        </is>
      </c>
      <c r="B9218" s="41" t="n">
        <v>45474</v>
      </c>
      <c r="C9218" t="n">
        <v>8</v>
      </c>
      <c r="D9218" t="n">
        <v>1</v>
      </c>
    </row>
    <row r="9219">
      <c r="A9219" t="inlineStr">
        <is>
          <t>U-a091fa</t>
        </is>
      </c>
      <c r="B9219" s="41" t="n">
        <v>44927</v>
      </c>
      <c r="C9219" t="n">
        <v>9</v>
      </c>
      <c r="D9219" t="n">
        <v>3</v>
      </c>
    </row>
    <row r="9220">
      <c r="A9220" t="inlineStr">
        <is>
          <t>U-5ba0f4</t>
        </is>
      </c>
      <c r="B9220" s="41" t="n">
        <v>45017</v>
      </c>
      <c r="C9220" t="n">
        <v>12</v>
      </c>
      <c r="D9220" t="n">
        <v>0</v>
      </c>
    </row>
    <row r="9221">
      <c r="A9221" t="inlineStr">
        <is>
          <t>U-34cc62</t>
        </is>
      </c>
      <c r="B9221" s="41" t="n">
        <v>45139</v>
      </c>
      <c r="C9221" t="n">
        <v>3</v>
      </c>
      <c r="D9221" t="n">
        <v>0</v>
      </c>
    </row>
    <row r="9222">
      <c r="A9222" t="inlineStr">
        <is>
          <t>U-e4feb5</t>
        </is>
      </c>
      <c r="B9222" s="41" t="n">
        <v>45139</v>
      </c>
      <c r="C9222" t="n">
        <v>3</v>
      </c>
      <c r="D9222" t="n">
        <v>0</v>
      </c>
    </row>
    <row r="9223">
      <c r="A9223" t="inlineStr">
        <is>
          <t>U-e6587e</t>
        </is>
      </c>
      <c r="B9223" s="41" t="n">
        <v>45139</v>
      </c>
      <c r="C9223" t="n">
        <v>13</v>
      </c>
      <c r="D9223" t="n">
        <v>2</v>
      </c>
    </row>
    <row r="9224">
      <c r="A9224" t="inlineStr">
        <is>
          <t>U-fc5e17</t>
        </is>
      </c>
      <c r="B9224" s="41" t="n">
        <v>45566</v>
      </c>
      <c r="C9224" t="n">
        <v>8</v>
      </c>
      <c r="D9224" t="n">
        <v>0</v>
      </c>
    </row>
    <row r="9225">
      <c r="A9225" t="inlineStr">
        <is>
          <t>U-b2bbf6</t>
        </is>
      </c>
      <c r="B9225" s="41" t="n">
        <v>45017</v>
      </c>
      <c r="C9225" t="n">
        <v>8</v>
      </c>
      <c r="D9225" t="n">
        <v>1</v>
      </c>
    </row>
    <row r="9226">
      <c r="A9226" t="inlineStr">
        <is>
          <t>U-1b67ca</t>
        </is>
      </c>
      <c r="B9226" s="41" t="n">
        <v>45413</v>
      </c>
      <c r="C9226" t="n">
        <v>15</v>
      </c>
      <c r="D9226" t="n">
        <v>1</v>
      </c>
    </row>
    <row r="9227">
      <c r="A9227" t="inlineStr">
        <is>
          <t>U-417e9e</t>
        </is>
      </c>
      <c r="B9227" s="41" t="n">
        <v>45170</v>
      </c>
      <c r="C9227" t="n">
        <v>17</v>
      </c>
      <c r="D9227" t="n">
        <v>0</v>
      </c>
    </row>
    <row r="9228">
      <c r="A9228" t="inlineStr">
        <is>
          <t>U-f4b746</t>
        </is>
      </c>
      <c r="B9228" s="41" t="n">
        <v>45444</v>
      </c>
      <c r="C9228" t="n">
        <v>13</v>
      </c>
      <c r="D9228" t="n">
        <v>0</v>
      </c>
    </row>
    <row r="9229">
      <c r="A9229" t="inlineStr">
        <is>
          <t>U-f11e44</t>
        </is>
      </c>
      <c r="B9229" s="41" t="n">
        <v>45078</v>
      </c>
      <c r="C9229" t="n">
        <v>13</v>
      </c>
      <c r="D9229" t="n">
        <v>2</v>
      </c>
    </row>
    <row r="9230">
      <c r="A9230" t="inlineStr">
        <is>
          <t>U-093f66</t>
        </is>
      </c>
      <c r="B9230" s="41" t="n">
        <v>45108</v>
      </c>
      <c r="C9230" t="n">
        <v>14</v>
      </c>
      <c r="D9230" t="n">
        <v>2</v>
      </c>
    </row>
    <row r="9231">
      <c r="A9231" t="inlineStr">
        <is>
          <t>U-3d5255</t>
        </is>
      </c>
      <c r="B9231" s="41" t="n">
        <v>45444</v>
      </c>
      <c r="C9231" t="n">
        <v>10</v>
      </c>
      <c r="D9231" t="n">
        <v>0</v>
      </c>
    </row>
    <row r="9232">
      <c r="A9232" t="inlineStr">
        <is>
          <t>U-d85fb4</t>
        </is>
      </c>
      <c r="B9232" s="41" t="n">
        <v>45017</v>
      </c>
      <c r="C9232" t="n">
        <v>5</v>
      </c>
      <c r="D9232" t="n">
        <v>0</v>
      </c>
    </row>
    <row r="9233">
      <c r="A9233" t="inlineStr">
        <is>
          <t>U-2423d5</t>
        </is>
      </c>
      <c r="B9233" s="41" t="n">
        <v>45474</v>
      </c>
      <c r="C9233" t="n">
        <v>5</v>
      </c>
      <c r="D9233" t="n">
        <v>0</v>
      </c>
    </row>
    <row r="9234">
      <c r="A9234" t="inlineStr">
        <is>
          <t>U-97cf85</t>
        </is>
      </c>
      <c r="B9234" s="41" t="n">
        <v>45505</v>
      </c>
      <c r="C9234" t="n">
        <v>7</v>
      </c>
      <c r="D9234" t="n">
        <v>0</v>
      </c>
    </row>
    <row r="9235">
      <c r="A9235" t="inlineStr">
        <is>
          <t>U-42db1a</t>
        </is>
      </c>
      <c r="B9235" s="41" t="n">
        <v>44958</v>
      </c>
      <c r="C9235" t="n">
        <v>7</v>
      </c>
      <c r="D9235" t="n">
        <v>2</v>
      </c>
    </row>
    <row r="9236">
      <c r="A9236" t="inlineStr">
        <is>
          <t>U-8fb9c4</t>
        </is>
      </c>
      <c r="B9236" s="41" t="n">
        <v>45536</v>
      </c>
      <c r="C9236" t="n">
        <v>9</v>
      </c>
      <c r="D9236" t="n">
        <v>0</v>
      </c>
    </row>
    <row r="9237">
      <c r="A9237" t="inlineStr">
        <is>
          <t>U-db1a01</t>
        </is>
      </c>
      <c r="B9237" s="41" t="n">
        <v>45627</v>
      </c>
      <c r="C9237" t="n">
        <v>18</v>
      </c>
      <c r="D9237" t="n">
        <v>3</v>
      </c>
    </row>
    <row r="9238">
      <c r="A9238" t="inlineStr">
        <is>
          <t>U-f2466b</t>
        </is>
      </c>
      <c r="B9238" s="41" t="n">
        <v>45078</v>
      </c>
      <c r="C9238" t="n">
        <v>4</v>
      </c>
      <c r="D9238" t="n">
        <v>0</v>
      </c>
    </row>
    <row r="9239">
      <c r="A9239" t="inlineStr">
        <is>
          <t>U-0c32bf</t>
        </is>
      </c>
      <c r="B9239" s="41" t="n">
        <v>45413</v>
      </c>
      <c r="C9239" t="n">
        <v>12</v>
      </c>
      <c r="D9239" t="n">
        <v>0</v>
      </c>
    </row>
    <row r="9240">
      <c r="A9240" t="inlineStr">
        <is>
          <t>U-362ff6</t>
        </is>
      </c>
      <c r="B9240" s="41" t="n">
        <v>45566</v>
      </c>
      <c r="C9240" t="n">
        <v>12</v>
      </c>
      <c r="D9240" t="n">
        <v>0</v>
      </c>
    </row>
    <row r="9241">
      <c r="A9241" t="inlineStr">
        <is>
          <t>U-789ec3</t>
        </is>
      </c>
      <c r="B9241" s="41" t="n">
        <v>45413</v>
      </c>
      <c r="C9241" t="n">
        <v>10</v>
      </c>
      <c r="D9241" t="n">
        <v>0</v>
      </c>
    </row>
    <row r="9242">
      <c r="A9242" t="inlineStr">
        <is>
          <t>U-3be76f</t>
        </is>
      </c>
      <c r="B9242" s="41" t="n">
        <v>45170</v>
      </c>
      <c r="C9242" t="n">
        <v>5</v>
      </c>
      <c r="D9242" t="n">
        <v>2</v>
      </c>
    </row>
    <row r="9243">
      <c r="A9243" t="inlineStr">
        <is>
          <t>U-b92f2f</t>
        </is>
      </c>
      <c r="B9243" s="41" t="n">
        <v>45261</v>
      </c>
      <c r="C9243" t="n">
        <v>12</v>
      </c>
      <c r="D9243" t="n">
        <v>0</v>
      </c>
    </row>
    <row r="9244">
      <c r="A9244" t="inlineStr">
        <is>
          <t>U-135de2</t>
        </is>
      </c>
      <c r="B9244" s="41" t="n">
        <v>45261</v>
      </c>
      <c r="C9244" t="n">
        <v>5</v>
      </c>
      <c r="D9244" t="n">
        <v>0</v>
      </c>
    </row>
    <row r="9245">
      <c r="A9245" t="inlineStr">
        <is>
          <t>U-a5ee0b</t>
        </is>
      </c>
      <c r="B9245" s="41" t="n">
        <v>45139</v>
      </c>
      <c r="C9245" t="n">
        <v>8</v>
      </c>
      <c r="D9245" t="n">
        <v>0</v>
      </c>
    </row>
    <row r="9246">
      <c r="A9246" t="inlineStr">
        <is>
          <t>U-ce47ba</t>
        </is>
      </c>
      <c r="B9246" s="41" t="n">
        <v>45017</v>
      </c>
      <c r="C9246" t="n">
        <v>12</v>
      </c>
      <c r="D9246" t="n">
        <v>2</v>
      </c>
    </row>
    <row r="9247">
      <c r="A9247" t="inlineStr">
        <is>
          <t>U-e773c1</t>
        </is>
      </c>
      <c r="B9247" s="41" t="n">
        <v>45078</v>
      </c>
      <c r="C9247" t="n">
        <v>11</v>
      </c>
      <c r="D9247" t="n">
        <v>1</v>
      </c>
    </row>
    <row r="9248">
      <c r="A9248" t="inlineStr">
        <is>
          <t>U-eb5103</t>
        </is>
      </c>
      <c r="B9248" s="41" t="n">
        <v>45566</v>
      </c>
      <c r="C9248" t="n">
        <v>9</v>
      </c>
      <c r="D9248" t="n">
        <v>0</v>
      </c>
    </row>
    <row r="9249">
      <c r="A9249" t="inlineStr">
        <is>
          <t>U-f5c4d6</t>
        </is>
      </c>
      <c r="B9249" s="41" t="n">
        <v>45536</v>
      </c>
      <c r="C9249" t="n">
        <v>12</v>
      </c>
      <c r="D9249" t="n">
        <v>0</v>
      </c>
    </row>
    <row r="9250">
      <c r="A9250" t="inlineStr">
        <is>
          <t>U-4fca1e</t>
        </is>
      </c>
      <c r="B9250" s="41" t="n">
        <v>45200</v>
      </c>
      <c r="C9250" t="n">
        <v>6</v>
      </c>
      <c r="D9250" t="n">
        <v>0</v>
      </c>
    </row>
    <row r="9251">
      <c r="A9251" t="inlineStr">
        <is>
          <t>U-81bbb8</t>
        </is>
      </c>
      <c r="B9251" s="41" t="n">
        <v>45017</v>
      </c>
      <c r="C9251" t="n">
        <v>9</v>
      </c>
      <c r="D9251" t="n">
        <v>0</v>
      </c>
    </row>
    <row r="9252">
      <c r="A9252" t="inlineStr">
        <is>
          <t>U-5fbcde</t>
        </is>
      </c>
      <c r="B9252" s="41" t="n">
        <v>45566</v>
      </c>
      <c r="C9252" t="n">
        <v>5</v>
      </c>
      <c r="D9252" t="n">
        <v>0</v>
      </c>
    </row>
    <row r="9253">
      <c r="A9253" t="inlineStr">
        <is>
          <t>U-3e6bc0</t>
        </is>
      </c>
      <c r="B9253" s="41" t="n">
        <v>44958</v>
      </c>
      <c r="C9253" t="n">
        <v>9</v>
      </c>
      <c r="D9253" t="n">
        <v>0</v>
      </c>
    </row>
    <row r="9254">
      <c r="A9254" t="inlineStr">
        <is>
          <t>U-2fafae</t>
        </is>
      </c>
      <c r="B9254" s="41" t="n">
        <v>45047</v>
      </c>
      <c r="C9254" t="n">
        <v>10</v>
      </c>
      <c r="D9254" t="n">
        <v>0</v>
      </c>
    </row>
    <row r="9255">
      <c r="A9255" t="inlineStr">
        <is>
          <t>U-8ffbbe</t>
        </is>
      </c>
      <c r="B9255" s="41" t="n">
        <v>45597</v>
      </c>
      <c r="C9255" t="n">
        <v>15</v>
      </c>
      <c r="D9255" t="n">
        <v>2</v>
      </c>
    </row>
    <row r="9256">
      <c r="A9256" t="inlineStr">
        <is>
          <t>U-0055e1</t>
        </is>
      </c>
      <c r="B9256" s="41" t="n">
        <v>45566</v>
      </c>
      <c r="C9256" t="n">
        <v>12</v>
      </c>
      <c r="D9256" t="n">
        <v>0</v>
      </c>
    </row>
    <row r="9257">
      <c r="A9257" t="inlineStr">
        <is>
          <t>U-c1e483</t>
        </is>
      </c>
      <c r="B9257" s="41" t="n">
        <v>45078</v>
      </c>
      <c r="C9257" t="n">
        <v>9</v>
      </c>
      <c r="D9257" t="n">
        <v>0</v>
      </c>
    </row>
    <row r="9258">
      <c r="A9258" t="inlineStr">
        <is>
          <t>U-394f72</t>
        </is>
      </c>
      <c r="B9258" s="41" t="n">
        <v>45627</v>
      </c>
      <c r="C9258" t="n">
        <v>8</v>
      </c>
      <c r="D9258" t="n">
        <v>0</v>
      </c>
    </row>
    <row r="9259">
      <c r="A9259" t="inlineStr">
        <is>
          <t>U-00c5d2</t>
        </is>
      </c>
      <c r="B9259" s="41" t="n">
        <v>45566</v>
      </c>
      <c r="C9259" t="n">
        <v>16</v>
      </c>
      <c r="D9259" t="n">
        <v>0</v>
      </c>
    </row>
    <row r="9260">
      <c r="A9260" t="inlineStr">
        <is>
          <t>U-d149ac</t>
        </is>
      </c>
      <c r="B9260" s="41" t="n">
        <v>45200</v>
      </c>
      <c r="C9260" t="n">
        <v>15</v>
      </c>
      <c r="D9260" t="n">
        <v>0</v>
      </c>
    </row>
    <row r="9261">
      <c r="A9261" t="inlineStr">
        <is>
          <t>U-776109</t>
        </is>
      </c>
      <c r="B9261" s="41" t="n">
        <v>45627</v>
      </c>
      <c r="C9261" t="n">
        <v>9</v>
      </c>
      <c r="D9261" t="n">
        <v>0</v>
      </c>
    </row>
    <row r="9262">
      <c r="A9262" t="inlineStr">
        <is>
          <t>U-7499ab</t>
        </is>
      </c>
      <c r="B9262" s="41" t="n">
        <v>45505</v>
      </c>
      <c r="C9262" t="n">
        <v>8</v>
      </c>
      <c r="D9262" t="n">
        <v>0</v>
      </c>
    </row>
    <row r="9263">
      <c r="A9263" t="inlineStr">
        <is>
          <t>U-70d3a4</t>
        </is>
      </c>
      <c r="B9263" s="41" t="n">
        <v>45444</v>
      </c>
      <c r="C9263" t="n">
        <v>7</v>
      </c>
      <c r="D9263" t="n">
        <v>0</v>
      </c>
    </row>
    <row r="9264">
      <c r="A9264" t="inlineStr">
        <is>
          <t>U-324ba1</t>
        </is>
      </c>
      <c r="B9264" s="41" t="n">
        <v>45505</v>
      </c>
      <c r="C9264" t="n">
        <v>12</v>
      </c>
      <c r="D9264" t="n">
        <v>0</v>
      </c>
    </row>
    <row r="9265">
      <c r="A9265" t="inlineStr">
        <is>
          <t>U-94c7c9</t>
        </is>
      </c>
      <c r="B9265" s="41" t="n">
        <v>45597</v>
      </c>
      <c r="C9265" t="n">
        <v>11</v>
      </c>
      <c r="D9265" t="n">
        <v>0</v>
      </c>
    </row>
    <row r="9266">
      <c r="A9266" t="inlineStr">
        <is>
          <t>U-41356d</t>
        </is>
      </c>
      <c r="B9266" s="41" t="n">
        <v>45352</v>
      </c>
      <c r="C9266" t="n">
        <v>8</v>
      </c>
      <c r="D9266" t="n">
        <v>0</v>
      </c>
    </row>
    <row r="9267">
      <c r="A9267" t="inlineStr">
        <is>
          <t>U-bc343c</t>
        </is>
      </c>
      <c r="B9267" s="41" t="n">
        <v>45383</v>
      </c>
      <c r="C9267" t="n">
        <v>11</v>
      </c>
      <c r="D9267" t="n">
        <v>0</v>
      </c>
    </row>
    <row r="9268">
      <c r="A9268" t="inlineStr">
        <is>
          <t>U-4c31cc</t>
        </is>
      </c>
      <c r="B9268" s="41" t="n">
        <v>45413</v>
      </c>
      <c r="C9268" t="n">
        <v>8</v>
      </c>
      <c r="D9268" t="n">
        <v>3</v>
      </c>
    </row>
    <row r="9269">
      <c r="A9269" t="inlineStr">
        <is>
          <t>U-e5c48b</t>
        </is>
      </c>
      <c r="B9269" s="41" t="n">
        <v>45597</v>
      </c>
      <c r="C9269" t="n">
        <v>7</v>
      </c>
      <c r="D9269" t="n">
        <v>0</v>
      </c>
    </row>
    <row r="9270">
      <c r="A9270" t="inlineStr">
        <is>
          <t>U-b22369</t>
        </is>
      </c>
      <c r="B9270" s="41" t="n">
        <v>45323</v>
      </c>
      <c r="C9270" t="n">
        <v>18</v>
      </c>
      <c r="D9270" t="n">
        <v>0</v>
      </c>
    </row>
    <row r="9271">
      <c r="A9271" t="inlineStr">
        <is>
          <t>U-a4889d</t>
        </is>
      </c>
      <c r="B9271" s="41" t="n">
        <v>45505</v>
      </c>
      <c r="C9271" t="n">
        <v>14</v>
      </c>
      <c r="D9271" t="n">
        <v>2</v>
      </c>
    </row>
    <row r="9272">
      <c r="A9272" t="inlineStr">
        <is>
          <t>U-a00fd9</t>
        </is>
      </c>
      <c r="B9272" s="41" t="n">
        <v>45231</v>
      </c>
      <c r="C9272" t="n">
        <v>11</v>
      </c>
      <c r="D9272" t="n">
        <v>4</v>
      </c>
    </row>
    <row r="9273">
      <c r="A9273" t="inlineStr">
        <is>
          <t>U-b6f0e6</t>
        </is>
      </c>
      <c r="B9273" s="41" t="n">
        <v>45170</v>
      </c>
      <c r="C9273" t="n">
        <v>6</v>
      </c>
      <c r="D9273" t="n">
        <v>1</v>
      </c>
    </row>
    <row r="9274">
      <c r="A9274" t="inlineStr">
        <is>
          <t>U-610fe5</t>
        </is>
      </c>
      <c r="B9274" s="41" t="n">
        <v>45413</v>
      </c>
      <c r="C9274" t="n">
        <v>9</v>
      </c>
      <c r="D9274" t="n">
        <v>1</v>
      </c>
    </row>
    <row r="9275">
      <c r="A9275" t="inlineStr">
        <is>
          <t>U-de03d5</t>
        </is>
      </c>
      <c r="B9275" s="41" t="n">
        <v>45200</v>
      </c>
      <c r="C9275" t="n">
        <v>10</v>
      </c>
      <c r="D9275" t="n">
        <v>0</v>
      </c>
    </row>
    <row r="9276">
      <c r="A9276" t="inlineStr">
        <is>
          <t>U-c37bec</t>
        </is>
      </c>
      <c r="B9276" s="41" t="n">
        <v>45047</v>
      </c>
      <c r="C9276" t="n">
        <v>8</v>
      </c>
      <c r="D9276" t="n">
        <v>1</v>
      </c>
    </row>
    <row r="9277">
      <c r="A9277" t="inlineStr">
        <is>
          <t>U-70bf65</t>
        </is>
      </c>
      <c r="B9277" s="41" t="n">
        <v>45597</v>
      </c>
      <c r="C9277" t="n">
        <v>12</v>
      </c>
      <c r="D9277" t="n">
        <v>3</v>
      </c>
    </row>
    <row r="9278">
      <c r="A9278" t="inlineStr">
        <is>
          <t>U-16f34c</t>
        </is>
      </c>
      <c r="B9278" s="41" t="n">
        <v>45231</v>
      </c>
      <c r="C9278" t="n">
        <v>9</v>
      </c>
      <c r="D9278" t="n">
        <v>0</v>
      </c>
    </row>
    <row r="9279">
      <c r="A9279" t="inlineStr">
        <is>
          <t>U-8ab8a0</t>
        </is>
      </c>
      <c r="B9279" s="41" t="n">
        <v>44927</v>
      </c>
      <c r="C9279" t="n">
        <v>12</v>
      </c>
      <c r="D9279" t="n">
        <v>3</v>
      </c>
    </row>
    <row r="9280">
      <c r="A9280" t="inlineStr">
        <is>
          <t>U-47c346</t>
        </is>
      </c>
      <c r="B9280" s="41" t="n">
        <v>45413</v>
      </c>
      <c r="C9280" t="n">
        <v>9</v>
      </c>
      <c r="D9280" t="n">
        <v>4</v>
      </c>
    </row>
    <row r="9281">
      <c r="A9281" t="inlineStr">
        <is>
          <t>U-8222a2</t>
        </is>
      </c>
      <c r="B9281" s="41" t="n">
        <v>44986</v>
      </c>
      <c r="C9281" t="n">
        <v>10</v>
      </c>
      <c r="D9281" t="n">
        <v>0</v>
      </c>
    </row>
    <row r="9282">
      <c r="A9282" t="inlineStr">
        <is>
          <t>U-0f4127</t>
        </is>
      </c>
      <c r="B9282" s="41" t="n">
        <v>45352</v>
      </c>
      <c r="C9282" t="n">
        <v>6</v>
      </c>
      <c r="D9282" t="n">
        <v>1</v>
      </c>
    </row>
    <row r="9283">
      <c r="A9283" t="inlineStr">
        <is>
          <t>U-71a30e</t>
        </is>
      </c>
      <c r="B9283" s="41" t="n">
        <v>45170</v>
      </c>
      <c r="C9283" t="n">
        <v>10</v>
      </c>
      <c r="D9283" t="n">
        <v>2</v>
      </c>
    </row>
    <row r="9284">
      <c r="A9284" t="inlineStr">
        <is>
          <t>U-8af1b6</t>
        </is>
      </c>
      <c r="B9284" s="41" t="n">
        <v>45413</v>
      </c>
      <c r="C9284" t="n">
        <v>11</v>
      </c>
      <c r="D9284" t="n">
        <v>0</v>
      </c>
    </row>
    <row r="9285">
      <c r="A9285" t="inlineStr">
        <is>
          <t>U-f90f68</t>
        </is>
      </c>
      <c r="B9285" s="41" t="n">
        <v>45352</v>
      </c>
      <c r="C9285" t="n">
        <v>7</v>
      </c>
      <c r="D9285" t="n">
        <v>0</v>
      </c>
    </row>
    <row r="9286">
      <c r="A9286" t="inlineStr">
        <is>
          <t>U-a5a169</t>
        </is>
      </c>
      <c r="B9286" s="41" t="n">
        <v>45078</v>
      </c>
      <c r="C9286" t="n">
        <v>12</v>
      </c>
      <c r="D9286" t="n">
        <v>0</v>
      </c>
    </row>
    <row r="9287">
      <c r="A9287" t="inlineStr">
        <is>
          <t>U-01af9b</t>
        </is>
      </c>
      <c r="B9287" s="41" t="n">
        <v>45078</v>
      </c>
      <c r="C9287" t="n">
        <v>5</v>
      </c>
      <c r="D9287" t="n">
        <v>0</v>
      </c>
    </row>
    <row r="9288">
      <c r="A9288" t="inlineStr">
        <is>
          <t>U-d168ff</t>
        </is>
      </c>
      <c r="B9288" s="41" t="n">
        <v>45444</v>
      </c>
      <c r="C9288" t="n">
        <v>8</v>
      </c>
      <c r="D9288" t="n">
        <v>0</v>
      </c>
    </row>
    <row r="9289">
      <c r="A9289" t="inlineStr">
        <is>
          <t>U-d344da</t>
        </is>
      </c>
      <c r="B9289" s="41" t="n">
        <v>45108</v>
      </c>
      <c r="C9289" t="n">
        <v>13</v>
      </c>
      <c r="D9289" t="n">
        <v>1</v>
      </c>
    </row>
    <row r="9290">
      <c r="A9290" t="inlineStr">
        <is>
          <t>U-056830</t>
        </is>
      </c>
      <c r="B9290" s="41" t="n">
        <v>45108</v>
      </c>
      <c r="C9290" t="n">
        <v>6</v>
      </c>
      <c r="D9290" t="n">
        <v>2</v>
      </c>
    </row>
    <row r="9291">
      <c r="A9291" t="inlineStr">
        <is>
          <t>U-5b8a60</t>
        </is>
      </c>
      <c r="B9291" s="41" t="n">
        <v>44958</v>
      </c>
      <c r="C9291" t="n">
        <v>10</v>
      </c>
      <c r="D9291" t="n">
        <v>0</v>
      </c>
    </row>
    <row r="9292">
      <c r="A9292" t="inlineStr">
        <is>
          <t>U-220184</t>
        </is>
      </c>
      <c r="B9292" s="41" t="n">
        <v>45536</v>
      </c>
      <c r="C9292" t="n">
        <v>15</v>
      </c>
      <c r="D9292" t="n">
        <v>0</v>
      </c>
    </row>
    <row r="9293">
      <c r="A9293" t="inlineStr">
        <is>
          <t>U-225592</t>
        </is>
      </c>
      <c r="B9293" s="41" t="n">
        <v>45413</v>
      </c>
      <c r="C9293" t="n">
        <v>12</v>
      </c>
      <c r="D9293" t="n">
        <v>0</v>
      </c>
    </row>
    <row r="9294">
      <c r="A9294" t="inlineStr">
        <is>
          <t>U-eec17e</t>
        </is>
      </c>
      <c r="B9294" s="41" t="n">
        <v>45139</v>
      </c>
      <c r="C9294" t="n">
        <v>15</v>
      </c>
      <c r="D9294" t="n">
        <v>0</v>
      </c>
    </row>
    <row r="9295">
      <c r="A9295" t="inlineStr">
        <is>
          <t>U-ba0bca</t>
        </is>
      </c>
      <c r="B9295" s="41" t="n">
        <v>45536</v>
      </c>
      <c r="C9295" t="n">
        <v>16</v>
      </c>
      <c r="D9295" t="n">
        <v>0</v>
      </c>
    </row>
    <row r="9296">
      <c r="A9296" t="inlineStr">
        <is>
          <t>U-f41f99</t>
        </is>
      </c>
      <c r="B9296" s="41" t="n">
        <v>45383</v>
      </c>
      <c r="C9296" t="n">
        <v>11</v>
      </c>
      <c r="D9296" t="n">
        <v>3</v>
      </c>
    </row>
    <row r="9297">
      <c r="A9297" t="inlineStr">
        <is>
          <t>U-2b90d7</t>
        </is>
      </c>
      <c r="B9297" s="41" t="n">
        <v>45078</v>
      </c>
      <c r="C9297" t="n">
        <v>9</v>
      </c>
      <c r="D9297" t="n">
        <v>3</v>
      </c>
    </row>
    <row r="9298">
      <c r="A9298" t="inlineStr">
        <is>
          <t>U-778151</t>
        </is>
      </c>
      <c r="B9298" s="41" t="n">
        <v>45261</v>
      </c>
      <c r="C9298" t="n">
        <v>12</v>
      </c>
      <c r="D9298" t="n">
        <v>2</v>
      </c>
    </row>
    <row r="9299">
      <c r="A9299" t="inlineStr">
        <is>
          <t>U-cf7627</t>
        </is>
      </c>
      <c r="B9299" s="41" t="n">
        <v>45292</v>
      </c>
      <c r="C9299" t="n">
        <v>13</v>
      </c>
      <c r="D9299" t="n">
        <v>0</v>
      </c>
    </row>
    <row r="9300">
      <c r="A9300" t="inlineStr">
        <is>
          <t>U-b5fc23</t>
        </is>
      </c>
      <c r="B9300" s="41" t="n">
        <v>45352</v>
      </c>
      <c r="C9300" t="n">
        <v>10</v>
      </c>
      <c r="D9300" t="n">
        <v>0</v>
      </c>
    </row>
    <row r="9301">
      <c r="A9301" t="inlineStr">
        <is>
          <t>U-6c4ddd</t>
        </is>
      </c>
      <c r="B9301" s="41" t="n">
        <v>45444</v>
      </c>
      <c r="C9301" t="n">
        <v>6</v>
      </c>
      <c r="D9301" t="n">
        <v>0</v>
      </c>
    </row>
    <row r="9302">
      <c r="A9302" t="inlineStr">
        <is>
          <t>U-5deb5b</t>
        </is>
      </c>
      <c r="B9302" s="41" t="n">
        <v>45017</v>
      </c>
      <c r="C9302" t="n">
        <v>13</v>
      </c>
      <c r="D9302" t="n">
        <v>2</v>
      </c>
    </row>
    <row r="9303">
      <c r="A9303" t="inlineStr">
        <is>
          <t>U-7092b2</t>
        </is>
      </c>
      <c r="B9303" s="41" t="n">
        <v>45261</v>
      </c>
      <c r="C9303" t="n">
        <v>11</v>
      </c>
      <c r="D9303" t="n">
        <v>0</v>
      </c>
    </row>
    <row r="9304">
      <c r="A9304" t="inlineStr">
        <is>
          <t>U-976014</t>
        </is>
      </c>
      <c r="B9304" s="41" t="n">
        <v>45444</v>
      </c>
      <c r="C9304" t="n">
        <v>13</v>
      </c>
      <c r="D9304" t="n">
        <v>0</v>
      </c>
    </row>
    <row r="9305">
      <c r="A9305" t="inlineStr">
        <is>
          <t>U-6aa65f</t>
        </is>
      </c>
      <c r="B9305" s="41" t="n">
        <v>45017</v>
      </c>
      <c r="C9305" t="n">
        <v>7</v>
      </c>
      <c r="D9305" t="n">
        <v>1</v>
      </c>
    </row>
    <row r="9306">
      <c r="A9306" t="inlineStr">
        <is>
          <t>U-2763d2</t>
        </is>
      </c>
      <c r="B9306" s="41" t="n">
        <v>45474</v>
      </c>
      <c r="C9306" t="n">
        <v>10</v>
      </c>
      <c r="D9306" t="n">
        <v>0</v>
      </c>
    </row>
    <row r="9307">
      <c r="A9307" t="inlineStr">
        <is>
          <t>U-2135bb</t>
        </is>
      </c>
      <c r="B9307" s="41" t="n">
        <v>45139</v>
      </c>
      <c r="C9307" t="n">
        <v>12</v>
      </c>
      <c r="D9307" t="n">
        <v>3</v>
      </c>
    </row>
    <row r="9308">
      <c r="A9308" t="inlineStr">
        <is>
          <t>U-faaebd</t>
        </is>
      </c>
      <c r="B9308" s="41" t="n">
        <v>45323</v>
      </c>
      <c r="C9308" t="n">
        <v>8</v>
      </c>
      <c r="D9308" t="n">
        <v>1</v>
      </c>
    </row>
    <row r="9309">
      <c r="A9309" t="inlineStr">
        <is>
          <t>U-0423bb</t>
        </is>
      </c>
      <c r="B9309" s="41" t="n">
        <v>45597</v>
      </c>
      <c r="C9309" t="n">
        <v>13</v>
      </c>
      <c r="D9309" t="n">
        <v>0</v>
      </c>
    </row>
    <row r="9310">
      <c r="A9310" t="inlineStr">
        <is>
          <t>U-98f61d</t>
        </is>
      </c>
      <c r="B9310" s="41" t="n">
        <v>45108</v>
      </c>
      <c r="C9310" t="n">
        <v>10</v>
      </c>
      <c r="D9310" t="n">
        <v>0</v>
      </c>
    </row>
    <row r="9311">
      <c r="A9311" t="inlineStr">
        <is>
          <t>U-d9abb2</t>
        </is>
      </c>
      <c r="B9311" s="41" t="n">
        <v>45200</v>
      </c>
      <c r="C9311" t="n">
        <v>9</v>
      </c>
      <c r="D9311" t="n">
        <v>0</v>
      </c>
    </row>
    <row r="9312">
      <c r="A9312" t="inlineStr">
        <is>
          <t>U-91ca0c</t>
        </is>
      </c>
      <c r="B9312" s="41" t="n">
        <v>45536</v>
      </c>
      <c r="C9312" t="n">
        <v>5</v>
      </c>
      <c r="D9312" t="n">
        <v>2</v>
      </c>
    </row>
    <row r="9313">
      <c r="A9313" t="inlineStr">
        <is>
          <t>U-d93e92</t>
        </is>
      </c>
      <c r="B9313" s="41" t="n">
        <v>45200</v>
      </c>
      <c r="C9313" t="n">
        <v>10</v>
      </c>
      <c r="D9313" t="n">
        <v>0</v>
      </c>
    </row>
    <row r="9314">
      <c r="A9314" t="inlineStr">
        <is>
          <t>U-f66780</t>
        </is>
      </c>
      <c r="B9314" s="41" t="n">
        <v>45108</v>
      </c>
      <c r="C9314" t="n">
        <v>8</v>
      </c>
      <c r="D9314" t="n">
        <v>0</v>
      </c>
    </row>
    <row r="9315">
      <c r="A9315" t="inlineStr">
        <is>
          <t>U-c1e5dc</t>
        </is>
      </c>
      <c r="B9315" s="41" t="n">
        <v>45108</v>
      </c>
      <c r="C9315" t="n">
        <v>9</v>
      </c>
      <c r="D9315" t="n">
        <v>0</v>
      </c>
    </row>
    <row r="9316">
      <c r="A9316" t="inlineStr">
        <is>
          <t>U-8c10d5</t>
        </is>
      </c>
      <c r="B9316" s="41" t="n">
        <v>45597</v>
      </c>
      <c r="C9316" t="n">
        <v>8</v>
      </c>
      <c r="D9316" t="n">
        <v>0</v>
      </c>
    </row>
    <row r="9317">
      <c r="A9317" t="inlineStr">
        <is>
          <t>U-5b4d6b</t>
        </is>
      </c>
      <c r="B9317" s="41" t="n">
        <v>45292</v>
      </c>
      <c r="C9317" t="n">
        <v>6</v>
      </c>
      <c r="D9317" t="n">
        <v>0</v>
      </c>
    </row>
    <row r="9318">
      <c r="A9318" t="inlineStr">
        <is>
          <t>U-4bac64</t>
        </is>
      </c>
      <c r="B9318" s="41" t="n">
        <v>45200</v>
      </c>
      <c r="C9318" t="n">
        <v>9</v>
      </c>
      <c r="D9318" t="n">
        <v>0</v>
      </c>
    </row>
    <row r="9319">
      <c r="A9319" t="inlineStr">
        <is>
          <t>U-dd1eb1</t>
        </is>
      </c>
      <c r="B9319" s="41" t="n">
        <v>45597</v>
      </c>
      <c r="C9319" t="n">
        <v>7</v>
      </c>
      <c r="D9319" t="n">
        <v>2</v>
      </c>
    </row>
    <row r="9320">
      <c r="A9320" t="inlineStr">
        <is>
          <t>U-615381</t>
        </is>
      </c>
      <c r="B9320" s="41" t="n">
        <v>45170</v>
      </c>
      <c r="C9320" t="n">
        <v>8</v>
      </c>
      <c r="D9320" t="n">
        <v>1</v>
      </c>
    </row>
    <row r="9321">
      <c r="A9321" t="inlineStr">
        <is>
          <t>U-609869</t>
        </is>
      </c>
      <c r="B9321" s="41" t="n">
        <v>45505</v>
      </c>
      <c r="C9321" t="n">
        <v>9</v>
      </c>
      <c r="D9321" t="n">
        <v>0</v>
      </c>
    </row>
    <row r="9322">
      <c r="A9322" t="inlineStr">
        <is>
          <t>U-d55cb5</t>
        </is>
      </c>
      <c r="B9322" s="41" t="n">
        <v>45047</v>
      </c>
      <c r="C9322" t="n">
        <v>6</v>
      </c>
      <c r="D9322" t="n">
        <v>1</v>
      </c>
    </row>
    <row r="9323">
      <c r="A9323" t="inlineStr">
        <is>
          <t>U-de3a6c</t>
        </is>
      </c>
      <c r="B9323" s="41" t="n">
        <v>45413</v>
      </c>
      <c r="C9323" t="n">
        <v>4</v>
      </c>
      <c r="D9323" t="n">
        <v>2</v>
      </c>
    </row>
    <row r="9324">
      <c r="A9324" t="inlineStr">
        <is>
          <t>U-3a777e</t>
        </is>
      </c>
      <c r="B9324" s="41" t="n">
        <v>45352</v>
      </c>
      <c r="C9324" t="n">
        <v>7</v>
      </c>
      <c r="D9324" t="n">
        <v>0</v>
      </c>
    </row>
    <row r="9325">
      <c r="A9325" t="inlineStr">
        <is>
          <t>U-861d62</t>
        </is>
      </c>
      <c r="B9325" s="41" t="n">
        <v>45047</v>
      </c>
      <c r="C9325" t="n">
        <v>7</v>
      </c>
      <c r="D9325" t="n">
        <v>0</v>
      </c>
    </row>
    <row r="9326">
      <c r="A9326" t="inlineStr">
        <is>
          <t>U-d0b714</t>
        </is>
      </c>
      <c r="B9326" s="41" t="n">
        <v>45413</v>
      </c>
      <c r="C9326" t="n">
        <v>10</v>
      </c>
      <c r="D9326" t="n">
        <v>0</v>
      </c>
    </row>
    <row r="9327">
      <c r="A9327" t="inlineStr">
        <is>
          <t>U-1b2d9a</t>
        </is>
      </c>
      <c r="B9327" s="41" t="n">
        <v>45200</v>
      </c>
      <c r="C9327" t="n">
        <v>10</v>
      </c>
      <c r="D9327" t="n">
        <v>1</v>
      </c>
    </row>
    <row r="9328">
      <c r="A9328" t="inlineStr">
        <is>
          <t>U-9e5665</t>
        </is>
      </c>
      <c r="B9328" s="41" t="n">
        <v>44958</v>
      </c>
      <c r="C9328" t="n">
        <v>10</v>
      </c>
      <c r="D9328" t="n">
        <v>0</v>
      </c>
    </row>
    <row r="9329">
      <c r="A9329" t="inlineStr">
        <is>
          <t>U-d5cf63</t>
        </is>
      </c>
      <c r="B9329" s="41" t="n">
        <v>45505</v>
      </c>
      <c r="C9329" t="n">
        <v>21</v>
      </c>
      <c r="D9329" t="n">
        <v>0</v>
      </c>
    </row>
    <row r="9330">
      <c r="A9330" t="inlineStr">
        <is>
          <t>U-4203f5</t>
        </is>
      </c>
      <c r="B9330" s="41" t="n">
        <v>45474</v>
      </c>
      <c r="C9330" t="n">
        <v>6</v>
      </c>
      <c r="D9330" t="n">
        <v>2</v>
      </c>
    </row>
    <row r="9331">
      <c r="A9331" t="inlineStr">
        <is>
          <t>U-3845b3</t>
        </is>
      </c>
      <c r="B9331" s="41" t="n">
        <v>45505</v>
      </c>
      <c r="C9331" t="n">
        <v>16</v>
      </c>
      <c r="D9331" t="n">
        <v>1</v>
      </c>
    </row>
    <row r="9332">
      <c r="A9332" t="inlineStr">
        <is>
          <t>U-745976</t>
        </is>
      </c>
      <c r="B9332" s="41" t="n">
        <v>45505</v>
      </c>
      <c r="C9332" t="n">
        <v>9</v>
      </c>
      <c r="D9332" t="n">
        <v>0</v>
      </c>
    </row>
    <row r="9333">
      <c r="A9333" t="inlineStr">
        <is>
          <t>U-478423</t>
        </is>
      </c>
      <c r="B9333" s="41" t="n">
        <v>45323</v>
      </c>
      <c r="C9333" t="n">
        <v>17</v>
      </c>
      <c r="D9333" t="n">
        <v>0</v>
      </c>
    </row>
    <row r="9334">
      <c r="A9334" t="inlineStr">
        <is>
          <t>U-177418</t>
        </is>
      </c>
      <c r="B9334" s="41" t="n">
        <v>45474</v>
      </c>
      <c r="C9334" t="n">
        <v>11</v>
      </c>
      <c r="D9334" t="n">
        <v>0</v>
      </c>
    </row>
    <row r="9335">
      <c r="A9335" t="inlineStr">
        <is>
          <t>U-68643a</t>
        </is>
      </c>
      <c r="B9335" s="41" t="n">
        <v>45200</v>
      </c>
      <c r="C9335" t="n">
        <v>13</v>
      </c>
      <c r="D9335" t="n">
        <v>0</v>
      </c>
    </row>
    <row r="9336">
      <c r="A9336" t="inlineStr">
        <is>
          <t>U-87cd03</t>
        </is>
      </c>
      <c r="B9336" s="41" t="n">
        <v>45383</v>
      </c>
      <c r="C9336" t="n">
        <v>8</v>
      </c>
      <c r="D9336" t="n">
        <v>0</v>
      </c>
    </row>
    <row r="9337">
      <c r="A9337" t="inlineStr">
        <is>
          <t>U-fe32e1</t>
        </is>
      </c>
      <c r="B9337" s="41" t="n">
        <v>45017</v>
      </c>
      <c r="C9337" t="n">
        <v>12</v>
      </c>
      <c r="D9337" t="n">
        <v>0</v>
      </c>
    </row>
    <row r="9338">
      <c r="A9338" t="inlineStr">
        <is>
          <t>U-76b0b3</t>
        </is>
      </c>
      <c r="B9338" s="41" t="n">
        <v>45323</v>
      </c>
      <c r="C9338" t="n">
        <v>5</v>
      </c>
      <c r="D9338" t="n">
        <v>0</v>
      </c>
    </row>
    <row r="9339">
      <c r="A9339" t="inlineStr">
        <is>
          <t>U-ecc2cf</t>
        </is>
      </c>
      <c r="B9339" s="41" t="n">
        <v>45292</v>
      </c>
      <c r="C9339" t="n">
        <v>11</v>
      </c>
      <c r="D9339" t="n">
        <v>1</v>
      </c>
    </row>
    <row r="9340">
      <c r="A9340" t="inlineStr">
        <is>
          <t>U-2aed7f</t>
        </is>
      </c>
      <c r="B9340" s="41" t="n">
        <v>44927</v>
      </c>
      <c r="C9340" t="n">
        <v>11</v>
      </c>
      <c r="D9340" t="n">
        <v>2</v>
      </c>
    </row>
    <row r="9341">
      <c r="A9341" t="inlineStr">
        <is>
          <t>U-3f64c2</t>
        </is>
      </c>
      <c r="B9341" s="41" t="n">
        <v>45474</v>
      </c>
      <c r="C9341" t="n">
        <v>7</v>
      </c>
      <c r="D9341" t="n">
        <v>3</v>
      </c>
    </row>
    <row r="9342">
      <c r="A9342" t="inlineStr">
        <is>
          <t>U-7a3437</t>
        </is>
      </c>
      <c r="B9342" s="41" t="n">
        <v>45170</v>
      </c>
      <c r="C9342" t="n">
        <v>12</v>
      </c>
      <c r="D9342" t="n">
        <v>0</v>
      </c>
    </row>
    <row r="9343">
      <c r="A9343" t="inlineStr">
        <is>
          <t>U-12e449</t>
        </is>
      </c>
      <c r="B9343" s="41" t="n">
        <v>45474</v>
      </c>
      <c r="C9343" t="n">
        <v>13</v>
      </c>
      <c r="D9343" t="n">
        <v>1</v>
      </c>
    </row>
    <row r="9344">
      <c r="A9344" t="inlineStr">
        <is>
          <t>U-9cc90b</t>
        </is>
      </c>
      <c r="B9344" s="41" t="n">
        <v>45627</v>
      </c>
      <c r="C9344" t="n">
        <v>7</v>
      </c>
      <c r="D9344" t="n">
        <v>0</v>
      </c>
    </row>
    <row r="9345">
      <c r="A9345" t="inlineStr">
        <is>
          <t>U-66b7c6</t>
        </is>
      </c>
      <c r="B9345" s="41" t="n">
        <v>45413</v>
      </c>
      <c r="C9345" t="n">
        <v>9</v>
      </c>
      <c r="D9345" t="n">
        <v>2</v>
      </c>
    </row>
    <row r="9346">
      <c r="A9346" t="inlineStr">
        <is>
          <t>U-6115b9</t>
        </is>
      </c>
      <c r="B9346" s="41" t="n">
        <v>44958</v>
      </c>
      <c r="C9346" t="n">
        <v>7</v>
      </c>
      <c r="D9346" t="n">
        <v>1</v>
      </c>
    </row>
    <row r="9347">
      <c r="A9347" t="inlineStr">
        <is>
          <t>U-58a473</t>
        </is>
      </c>
      <c r="B9347" s="41" t="n">
        <v>45505</v>
      </c>
      <c r="C9347" t="n">
        <v>10</v>
      </c>
      <c r="D9347" t="n">
        <v>0</v>
      </c>
    </row>
    <row r="9348">
      <c r="A9348" t="inlineStr">
        <is>
          <t>U-c1d215</t>
        </is>
      </c>
      <c r="B9348" s="41" t="n">
        <v>45108</v>
      </c>
      <c r="C9348" t="n">
        <v>10</v>
      </c>
      <c r="D9348" t="n">
        <v>0</v>
      </c>
    </row>
    <row r="9349">
      <c r="A9349" t="inlineStr">
        <is>
          <t>U-c11e99</t>
        </is>
      </c>
      <c r="B9349" s="41" t="n">
        <v>45047</v>
      </c>
      <c r="C9349" t="n">
        <v>9</v>
      </c>
      <c r="D9349" t="n">
        <v>0</v>
      </c>
    </row>
    <row r="9350">
      <c r="A9350" t="inlineStr">
        <is>
          <t>U-80b269</t>
        </is>
      </c>
      <c r="B9350" s="41" t="n">
        <v>45047</v>
      </c>
      <c r="C9350" t="n">
        <v>12</v>
      </c>
      <c r="D9350" t="n">
        <v>0</v>
      </c>
    </row>
    <row r="9351">
      <c r="A9351" t="inlineStr">
        <is>
          <t>U-48f8e4</t>
        </is>
      </c>
      <c r="B9351" s="41" t="n">
        <v>45108</v>
      </c>
      <c r="C9351" t="n">
        <v>17</v>
      </c>
      <c r="D9351" t="n">
        <v>0</v>
      </c>
    </row>
    <row r="9352">
      <c r="A9352" t="inlineStr">
        <is>
          <t>U-d22765</t>
        </is>
      </c>
      <c r="B9352" s="41" t="n">
        <v>45292</v>
      </c>
      <c r="C9352" t="n">
        <v>9</v>
      </c>
      <c r="D9352" t="n">
        <v>1</v>
      </c>
    </row>
    <row r="9353">
      <c r="A9353" t="inlineStr">
        <is>
          <t>U-90bc9f</t>
        </is>
      </c>
      <c r="B9353" s="41" t="n">
        <v>44927</v>
      </c>
      <c r="C9353" t="n">
        <v>11</v>
      </c>
      <c r="D9353" t="n">
        <v>0</v>
      </c>
    </row>
    <row r="9354">
      <c r="A9354" t="inlineStr">
        <is>
          <t>U-14c5cb</t>
        </is>
      </c>
      <c r="B9354" s="41" t="n">
        <v>45383</v>
      </c>
      <c r="C9354" t="n">
        <v>12</v>
      </c>
      <c r="D9354" t="n">
        <v>0</v>
      </c>
    </row>
    <row r="9355">
      <c r="A9355" t="inlineStr">
        <is>
          <t>U-73b76d</t>
        </is>
      </c>
      <c r="B9355" s="41" t="n">
        <v>45597</v>
      </c>
      <c r="C9355" t="n">
        <v>11</v>
      </c>
      <c r="D9355" t="n">
        <v>2</v>
      </c>
    </row>
    <row r="9356">
      <c r="A9356" t="inlineStr">
        <is>
          <t>U-315953</t>
        </is>
      </c>
      <c r="B9356" s="41" t="n">
        <v>45505</v>
      </c>
      <c r="C9356" t="n">
        <v>13</v>
      </c>
      <c r="D9356" t="n">
        <v>1</v>
      </c>
    </row>
    <row r="9357">
      <c r="A9357" t="inlineStr">
        <is>
          <t>U-16e6e9</t>
        </is>
      </c>
      <c r="B9357" s="41" t="n">
        <v>45323</v>
      </c>
      <c r="C9357" t="n">
        <v>11</v>
      </c>
      <c r="D9357" t="n">
        <v>0</v>
      </c>
    </row>
    <row r="9358">
      <c r="A9358" t="inlineStr">
        <is>
          <t>U-c0aceb</t>
        </is>
      </c>
      <c r="B9358" s="41" t="n">
        <v>45292</v>
      </c>
      <c r="C9358" t="n">
        <v>11</v>
      </c>
      <c r="D9358" t="n">
        <v>2</v>
      </c>
    </row>
    <row r="9359">
      <c r="A9359" t="inlineStr">
        <is>
          <t>U-cef776</t>
        </is>
      </c>
      <c r="B9359" s="41" t="n">
        <v>45536</v>
      </c>
      <c r="C9359" t="n">
        <v>14</v>
      </c>
      <c r="D9359" t="n">
        <v>0</v>
      </c>
    </row>
    <row r="9360">
      <c r="A9360" t="inlineStr">
        <is>
          <t>U-961f59</t>
        </is>
      </c>
      <c r="B9360" s="41" t="n">
        <v>45261</v>
      </c>
      <c r="C9360" t="n">
        <v>8</v>
      </c>
      <c r="D9360" t="n">
        <v>0</v>
      </c>
    </row>
    <row r="9361">
      <c r="A9361" t="inlineStr">
        <is>
          <t>U-e950e0</t>
        </is>
      </c>
      <c r="B9361" s="41" t="n">
        <v>45292</v>
      </c>
      <c r="C9361" t="n">
        <v>9</v>
      </c>
      <c r="D9361" t="n">
        <v>0</v>
      </c>
    </row>
    <row r="9362">
      <c r="A9362" t="inlineStr">
        <is>
          <t>U-52cb8e</t>
        </is>
      </c>
      <c r="B9362" s="41" t="n">
        <v>45200</v>
      </c>
      <c r="C9362" t="n">
        <v>8</v>
      </c>
      <c r="D9362" t="n">
        <v>0</v>
      </c>
    </row>
    <row r="9363">
      <c r="A9363" t="inlineStr">
        <is>
          <t>U-2f702b</t>
        </is>
      </c>
      <c r="B9363" s="41" t="n">
        <v>45078</v>
      </c>
      <c r="C9363" t="n">
        <v>8</v>
      </c>
      <c r="D9363" t="n">
        <v>0</v>
      </c>
    </row>
    <row r="9364">
      <c r="A9364" t="inlineStr">
        <is>
          <t>U-af52e2</t>
        </is>
      </c>
      <c r="B9364" s="41" t="n">
        <v>45383</v>
      </c>
      <c r="C9364" t="n">
        <v>8</v>
      </c>
      <c r="D9364" t="n">
        <v>0</v>
      </c>
    </row>
    <row r="9365">
      <c r="A9365" t="inlineStr">
        <is>
          <t>U-ced792</t>
        </is>
      </c>
      <c r="B9365" s="41" t="n">
        <v>45323</v>
      </c>
      <c r="C9365" t="n">
        <v>5</v>
      </c>
      <c r="D9365" t="n">
        <v>0</v>
      </c>
    </row>
    <row r="9366">
      <c r="A9366" t="inlineStr">
        <is>
          <t>U-cd7a2f</t>
        </is>
      </c>
      <c r="B9366" s="41" t="n">
        <v>45413</v>
      </c>
      <c r="C9366" t="n">
        <v>11</v>
      </c>
      <c r="D9366" t="n">
        <v>2</v>
      </c>
    </row>
    <row r="9367">
      <c r="A9367" t="inlineStr">
        <is>
          <t>U-f7abc2</t>
        </is>
      </c>
      <c r="B9367" s="41" t="n">
        <v>44927</v>
      </c>
      <c r="C9367" t="n">
        <v>10</v>
      </c>
      <c r="D9367" t="n">
        <v>1</v>
      </c>
    </row>
    <row r="9368">
      <c r="A9368" t="inlineStr">
        <is>
          <t>U-87fcf0</t>
        </is>
      </c>
      <c r="B9368" s="41" t="n">
        <v>45078</v>
      </c>
      <c r="C9368" t="n">
        <v>8</v>
      </c>
      <c r="D9368" t="n">
        <v>0</v>
      </c>
    </row>
    <row r="9369">
      <c r="A9369" t="inlineStr">
        <is>
          <t>U-c1f2ab</t>
        </is>
      </c>
      <c r="B9369" s="41" t="n">
        <v>45627</v>
      </c>
      <c r="C9369" t="n">
        <v>11</v>
      </c>
      <c r="D9369" t="n">
        <v>0</v>
      </c>
    </row>
    <row r="9370">
      <c r="A9370" t="inlineStr">
        <is>
          <t>U-4479c4</t>
        </is>
      </c>
      <c r="B9370" s="41" t="n">
        <v>45352</v>
      </c>
      <c r="C9370" t="n">
        <v>14</v>
      </c>
      <c r="D9370" t="n">
        <v>0</v>
      </c>
    </row>
    <row r="9371">
      <c r="A9371" t="inlineStr">
        <is>
          <t>U-dc4da4</t>
        </is>
      </c>
      <c r="B9371" s="41" t="n">
        <v>45200</v>
      </c>
      <c r="C9371" t="n">
        <v>8</v>
      </c>
      <c r="D9371" t="n">
        <v>2</v>
      </c>
    </row>
    <row r="9372">
      <c r="A9372" t="inlineStr">
        <is>
          <t>U-fc3823</t>
        </is>
      </c>
      <c r="B9372" s="41" t="n">
        <v>44958</v>
      </c>
      <c r="C9372" t="n">
        <v>6</v>
      </c>
      <c r="D9372" t="n">
        <v>0</v>
      </c>
    </row>
    <row r="9373">
      <c r="A9373" t="inlineStr">
        <is>
          <t>U-f1f1d6</t>
        </is>
      </c>
      <c r="B9373" s="41" t="n">
        <v>45413</v>
      </c>
      <c r="C9373" t="n">
        <v>8</v>
      </c>
      <c r="D9373" t="n">
        <v>0</v>
      </c>
    </row>
    <row r="9374">
      <c r="A9374" t="inlineStr">
        <is>
          <t>U-f866eb</t>
        </is>
      </c>
      <c r="B9374" s="41" t="n">
        <v>45627</v>
      </c>
      <c r="C9374" t="n">
        <v>8</v>
      </c>
      <c r="D9374" t="n">
        <v>0</v>
      </c>
    </row>
    <row r="9375">
      <c r="A9375" t="inlineStr">
        <is>
          <t>U-0cf3e8</t>
        </is>
      </c>
      <c r="B9375" s="41" t="n">
        <v>45536</v>
      </c>
      <c r="C9375" t="n">
        <v>11</v>
      </c>
      <c r="D9375" t="n">
        <v>0</v>
      </c>
    </row>
    <row r="9376">
      <c r="A9376" t="inlineStr">
        <is>
          <t>U-a632b9</t>
        </is>
      </c>
      <c r="B9376" s="41" t="n">
        <v>45017</v>
      </c>
      <c r="C9376" t="n">
        <v>11</v>
      </c>
      <c r="D9376" t="n">
        <v>1</v>
      </c>
    </row>
    <row r="9377">
      <c r="A9377" t="inlineStr">
        <is>
          <t>U-ce71d7</t>
        </is>
      </c>
      <c r="B9377" s="41" t="n">
        <v>45261</v>
      </c>
      <c r="C9377" t="n">
        <v>10</v>
      </c>
      <c r="D9377" t="n">
        <v>0</v>
      </c>
    </row>
    <row r="9378">
      <c r="A9378" t="inlineStr">
        <is>
          <t>U-6ddfd2</t>
        </is>
      </c>
      <c r="B9378" s="41" t="n">
        <v>45505</v>
      </c>
      <c r="C9378" t="n">
        <v>7</v>
      </c>
      <c r="D9378" t="n">
        <v>0</v>
      </c>
    </row>
    <row r="9379">
      <c r="A9379" t="inlineStr">
        <is>
          <t>U-aecfec</t>
        </is>
      </c>
      <c r="B9379" s="41" t="n">
        <v>45017</v>
      </c>
      <c r="C9379" t="n">
        <v>14</v>
      </c>
      <c r="D9379" t="n">
        <v>0</v>
      </c>
    </row>
    <row r="9380">
      <c r="A9380" t="inlineStr">
        <is>
          <t>U-e6ca72</t>
        </is>
      </c>
      <c r="B9380" s="41" t="n">
        <v>45108</v>
      </c>
      <c r="C9380" t="n">
        <v>7</v>
      </c>
      <c r="D9380" t="n">
        <v>0</v>
      </c>
    </row>
    <row r="9381">
      <c r="A9381" t="inlineStr">
        <is>
          <t>U-9b6cdf</t>
        </is>
      </c>
      <c r="B9381" s="41" t="n">
        <v>45261</v>
      </c>
      <c r="C9381" t="n">
        <v>11</v>
      </c>
      <c r="D9381" t="n">
        <v>2</v>
      </c>
    </row>
    <row r="9382">
      <c r="A9382" t="inlineStr">
        <is>
          <t>U-366b45</t>
        </is>
      </c>
      <c r="B9382" s="41" t="n">
        <v>45566</v>
      </c>
      <c r="C9382" t="n">
        <v>10</v>
      </c>
      <c r="D9382" t="n">
        <v>3</v>
      </c>
    </row>
    <row r="9383">
      <c r="A9383" t="inlineStr">
        <is>
          <t>U-f7e662</t>
        </is>
      </c>
      <c r="B9383" s="41" t="n">
        <v>45352</v>
      </c>
      <c r="C9383" t="n">
        <v>9</v>
      </c>
      <c r="D9383" t="n">
        <v>0</v>
      </c>
    </row>
    <row r="9384">
      <c r="A9384" t="inlineStr">
        <is>
          <t>U-ca242b</t>
        </is>
      </c>
      <c r="B9384" s="41" t="n">
        <v>45444</v>
      </c>
      <c r="C9384" t="n">
        <v>10</v>
      </c>
      <c r="D9384" t="n">
        <v>1</v>
      </c>
    </row>
    <row r="9385">
      <c r="A9385" t="inlineStr">
        <is>
          <t>U-9abc88</t>
        </is>
      </c>
      <c r="B9385" s="41" t="n">
        <v>45292</v>
      </c>
      <c r="C9385" t="n">
        <v>10</v>
      </c>
      <c r="D9385" t="n">
        <v>1</v>
      </c>
    </row>
    <row r="9386">
      <c r="A9386" t="inlineStr">
        <is>
          <t>U-06fc49</t>
        </is>
      </c>
      <c r="B9386" s="41" t="n">
        <v>45352</v>
      </c>
      <c r="C9386" t="n">
        <v>10</v>
      </c>
      <c r="D9386" t="n">
        <v>0</v>
      </c>
    </row>
    <row r="9387">
      <c r="A9387" t="inlineStr">
        <is>
          <t>U-6130d3</t>
        </is>
      </c>
      <c r="B9387" s="41" t="n">
        <v>45566</v>
      </c>
      <c r="C9387" t="n">
        <v>6</v>
      </c>
      <c r="D9387" t="n">
        <v>1</v>
      </c>
    </row>
    <row r="9388">
      <c r="A9388" t="inlineStr">
        <is>
          <t>U-035f7d</t>
        </is>
      </c>
      <c r="B9388" s="41" t="n">
        <v>45536</v>
      </c>
      <c r="C9388" t="n">
        <v>7</v>
      </c>
      <c r="D9388" t="n">
        <v>0</v>
      </c>
    </row>
    <row r="9389">
      <c r="A9389" t="inlineStr">
        <is>
          <t>U-35996a</t>
        </is>
      </c>
      <c r="B9389" s="41" t="n">
        <v>45627</v>
      </c>
      <c r="C9389" t="n">
        <v>8</v>
      </c>
      <c r="D9389" t="n">
        <v>0</v>
      </c>
    </row>
    <row r="9390">
      <c r="A9390" t="inlineStr">
        <is>
          <t>U-8f3b9f</t>
        </is>
      </c>
      <c r="B9390" s="41" t="n">
        <v>45261</v>
      </c>
      <c r="C9390" t="n">
        <v>7</v>
      </c>
      <c r="D9390" t="n">
        <v>0</v>
      </c>
    </row>
    <row r="9391">
      <c r="A9391" t="inlineStr">
        <is>
          <t>U-3c1628</t>
        </is>
      </c>
      <c r="B9391" s="41" t="n">
        <v>45566</v>
      </c>
      <c r="C9391" t="n">
        <v>7</v>
      </c>
      <c r="D9391" t="n">
        <v>1</v>
      </c>
    </row>
    <row r="9392">
      <c r="A9392" t="inlineStr">
        <is>
          <t>U-665428</t>
        </is>
      </c>
      <c r="B9392" s="41" t="n">
        <v>45292</v>
      </c>
      <c r="C9392" t="n">
        <v>7</v>
      </c>
      <c r="D9392" t="n">
        <v>0</v>
      </c>
    </row>
    <row r="9393">
      <c r="A9393" t="inlineStr">
        <is>
          <t>U-d71c2d</t>
        </is>
      </c>
      <c r="B9393" s="41" t="n">
        <v>45261</v>
      </c>
      <c r="C9393" t="n">
        <v>10</v>
      </c>
      <c r="D9393" t="n">
        <v>0</v>
      </c>
    </row>
    <row r="9394">
      <c r="A9394" t="inlineStr">
        <is>
          <t>U-25c66f</t>
        </is>
      </c>
      <c r="B9394" s="41" t="n">
        <v>45505</v>
      </c>
      <c r="C9394" t="n">
        <v>13</v>
      </c>
      <c r="D9394" t="n">
        <v>0</v>
      </c>
    </row>
    <row r="9395">
      <c r="A9395" t="inlineStr">
        <is>
          <t>U-fb92f0</t>
        </is>
      </c>
      <c r="B9395" s="41" t="n">
        <v>44986</v>
      </c>
      <c r="C9395" t="n">
        <v>8</v>
      </c>
      <c r="D9395" t="n">
        <v>0</v>
      </c>
    </row>
    <row r="9396">
      <c r="A9396" t="inlineStr">
        <is>
          <t>U-048bf9</t>
        </is>
      </c>
      <c r="B9396" s="41" t="n">
        <v>45413</v>
      </c>
      <c r="C9396" t="n">
        <v>7</v>
      </c>
      <c r="D9396" t="n">
        <v>2</v>
      </c>
    </row>
    <row r="9397">
      <c r="A9397" t="inlineStr">
        <is>
          <t>U-196651</t>
        </is>
      </c>
      <c r="B9397" s="41" t="n">
        <v>44958</v>
      </c>
      <c r="C9397" t="n">
        <v>11</v>
      </c>
      <c r="D9397" t="n">
        <v>1</v>
      </c>
    </row>
    <row r="9398">
      <c r="A9398" t="inlineStr">
        <is>
          <t>U-0f8b9d</t>
        </is>
      </c>
      <c r="B9398" s="41" t="n">
        <v>45444</v>
      </c>
      <c r="C9398" t="n">
        <v>12</v>
      </c>
      <c r="D9398" t="n">
        <v>0</v>
      </c>
    </row>
    <row r="9399">
      <c r="A9399" t="inlineStr">
        <is>
          <t>U-39f718</t>
        </is>
      </c>
      <c r="B9399" s="41" t="n">
        <v>45352</v>
      </c>
      <c r="C9399" t="n">
        <v>11</v>
      </c>
      <c r="D9399" t="n">
        <v>0</v>
      </c>
    </row>
    <row r="9400">
      <c r="A9400" t="inlineStr">
        <is>
          <t>U-8d47ef</t>
        </is>
      </c>
      <c r="B9400" s="41" t="n">
        <v>45017</v>
      </c>
      <c r="C9400" t="n">
        <v>7</v>
      </c>
      <c r="D9400" t="n">
        <v>0</v>
      </c>
    </row>
    <row r="9401">
      <c r="A9401" t="inlineStr">
        <is>
          <t>U-1ac6e6</t>
        </is>
      </c>
      <c r="B9401" s="41" t="n">
        <v>45200</v>
      </c>
      <c r="C9401" t="n">
        <v>10</v>
      </c>
      <c r="D9401" t="n">
        <v>0</v>
      </c>
    </row>
    <row r="9402">
      <c r="A9402" t="inlineStr">
        <is>
          <t>U-30dbd2</t>
        </is>
      </c>
      <c r="B9402" s="41" t="n">
        <v>45566</v>
      </c>
      <c r="C9402" t="n">
        <v>8</v>
      </c>
      <c r="D9402" t="n">
        <v>0</v>
      </c>
    </row>
    <row r="9403">
      <c r="A9403" t="inlineStr">
        <is>
          <t>U-6e1cde</t>
        </is>
      </c>
      <c r="B9403" s="41" t="n">
        <v>45261</v>
      </c>
      <c r="C9403" t="n">
        <v>10</v>
      </c>
      <c r="D9403" t="n">
        <v>0</v>
      </c>
    </row>
    <row r="9404">
      <c r="A9404" t="inlineStr">
        <is>
          <t>U-fa2a44</t>
        </is>
      </c>
      <c r="B9404" s="41" t="n">
        <v>45017</v>
      </c>
      <c r="C9404" t="n">
        <v>13</v>
      </c>
      <c r="D9404" t="n">
        <v>1</v>
      </c>
    </row>
    <row r="9405">
      <c r="A9405" t="inlineStr">
        <is>
          <t>U-cc4020</t>
        </is>
      </c>
      <c r="B9405" s="41" t="n">
        <v>45536</v>
      </c>
      <c r="C9405" t="n">
        <v>6</v>
      </c>
      <c r="D9405" t="n">
        <v>2</v>
      </c>
    </row>
    <row r="9406">
      <c r="A9406" t="inlineStr">
        <is>
          <t>U-e7a375</t>
        </is>
      </c>
      <c r="B9406" s="41" t="n">
        <v>45231</v>
      </c>
      <c r="C9406" t="n">
        <v>12</v>
      </c>
      <c r="D9406" t="n">
        <v>0</v>
      </c>
    </row>
    <row r="9407">
      <c r="A9407" t="inlineStr">
        <is>
          <t>U-88bfb6</t>
        </is>
      </c>
      <c r="B9407" s="41" t="n">
        <v>45261</v>
      </c>
      <c r="C9407" t="n">
        <v>6</v>
      </c>
      <c r="D9407" t="n">
        <v>0</v>
      </c>
    </row>
    <row r="9408">
      <c r="A9408" t="inlineStr">
        <is>
          <t>U-538f5b</t>
        </is>
      </c>
      <c r="B9408" s="41" t="n">
        <v>45108</v>
      </c>
      <c r="C9408" t="n">
        <v>5</v>
      </c>
      <c r="D9408" t="n">
        <v>0</v>
      </c>
    </row>
    <row r="9409">
      <c r="A9409" t="inlineStr">
        <is>
          <t>U-7e4961</t>
        </is>
      </c>
      <c r="B9409" s="41" t="n">
        <v>45170</v>
      </c>
      <c r="C9409" t="n">
        <v>11</v>
      </c>
      <c r="D9409" t="n">
        <v>0</v>
      </c>
    </row>
    <row r="9410">
      <c r="A9410" t="inlineStr">
        <is>
          <t>U-f5b42c</t>
        </is>
      </c>
      <c r="B9410" s="41" t="n">
        <v>45627</v>
      </c>
      <c r="C9410" t="n">
        <v>8</v>
      </c>
      <c r="D9410" t="n">
        <v>0</v>
      </c>
    </row>
    <row r="9411">
      <c r="A9411" t="inlineStr">
        <is>
          <t>U-63ffee</t>
        </is>
      </c>
      <c r="B9411" s="41" t="n">
        <v>45231</v>
      </c>
      <c r="C9411" t="n">
        <v>8</v>
      </c>
      <c r="D9411" t="n">
        <v>2</v>
      </c>
    </row>
    <row r="9412">
      <c r="A9412" t="inlineStr">
        <is>
          <t>U-512f4f</t>
        </is>
      </c>
      <c r="B9412" s="41" t="n">
        <v>45536</v>
      </c>
      <c r="C9412" t="n">
        <v>12</v>
      </c>
      <c r="D9412" t="n">
        <v>2</v>
      </c>
    </row>
    <row r="9413">
      <c r="A9413" t="inlineStr">
        <is>
          <t>U-0d834a</t>
        </is>
      </c>
      <c r="B9413" s="41" t="n">
        <v>45597</v>
      </c>
      <c r="C9413" t="n">
        <v>14</v>
      </c>
      <c r="D9413" t="n">
        <v>2</v>
      </c>
    </row>
    <row r="9414">
      <c r="A9414" t="inlineStr">
        <is>
          <t>U-adf994</t>
        </is>
      </c>
      <c r="B9414" s="41" t="n">
        <v>45139</v>
      </c>
      <c r="C9414" t="n">
        <v>9</v>
      </c>
      <c r="D9414" t="n">
        <v>0</v>
      </c>
    </row>
    <row r="9415">
      <c r="A9415" t="inlineStr">
        <is>
          <t>U-ae3803</t>
        </is>
      </c>
      <c r="B9415" s="41" t="n">
        <v>45444</v>
      </c>
      <c r="C9415" t="n">
        <v>15</v>
      </c>
      <c r="D9415" t="n">
        <v>1</v>
      </c>
    </row>
    <row r="9416">
      <c r="A9416" t="inlineStr">
        <is>
          <t>U-1c7f8a</t>
        </is>
      </c>
      <c r="B9416" s="41" t="n">
        <v>45139</v>
      </c>
      <c r="C9416" t="n">
        <v>13</v>
      </c>
      <c r="D9416" t="n">
        <v>0</v>
      </c>
    </row>
    <row r="9417">
      <c r="A9417" t="inlineStr">
        <is>
          <t>U-55c472</t>
        </is>
      </c>
      <c r="B9417" s="41" t="n">
        <v>45170</v>
      </c>
      <c r="C9417" t="n">
        <v>6</v>
      </c>
      <c r="D9417" t="n">
        <v>0</v>
      </c>
    </row>
    <row r="9418">
      <c r="A9418" t="inlineStr">
        <is>
          <t>U-f0dcf3</t>
        </is>
      </c>
      <c r="B9418" s="41" t="n">
        <v>45383</v>
      </c>
      <c r="C9418" t="n">
        <v>16</v>
      </c>
      <c r="D9418" t="n">
        <v>1</v>
      </c>
    </row>
    <row r="9419">
      <c r="A9419" t="inlineStr">
        <is>
          <t>U-ff7472</t>
        </is>
      </c>
      <c r="B9419" s="41" t="n">
        <v>45170</v>
      </c>
      <c r="C9419" t="n">
        <v>9</v>
      </c>
      <c r="D9419" t="n">
        <v>0</v>
      </c>
    </row>
    <row r="9420">
      <c r="A9420" t="inlineStr">
        <is>
          <t>U-bd1d66</t>
        </is>
      </c>
      <c r="B9420" s="41" t="n">
        <v>45017</v>
      </c>
      <c r="C9420" t="n">
        <v>7</v>
      </c>
      <c r="D9420" t="n">
        <v>0</v>
      </c>
    </row>
    <row r="9421">
      <c r="A9421" t="inlineStr">
        <is>
          <t>U-81f359</t>
        </is>
      </c>
      <c r="B9421" s="41" t="n">
        <v>45383</v>
      </c>
      <c r="C9421" t="n">
        <v>9</v>
      </c>
      <c r="D9421" t="n">
        <v>0</v>
      </c>
    </row>
    <row r="9422">
      <c r="A9422" t="inlineStr">
        <is>
          <t>U-2a7887</t>
        </is>
      </c>
      <c r="B9422" s="41" t="n">
        <v>45383</v>
      </c>
      <c r="C9422" t="n">
        <v>12</v>
      </c>
      <c r="D9422" t="n">
        <v>0</v>
      </c>
    </row>
    <row r="9423">
      <c r="A9423" t="inlineStr">
        <is>
          <t>U-8f4728</t>
        </is>
      </c>
      <c r="B9423" s="41" t="n">
        <v>45139</v>
      </c>
      <c r="C9423" t="n">
        <v>17</v>
      </c>
      <c r="D9423" t="n">
        <v>0</v>
      </c>
    </row>
    <row r="9424">
      <c r="A9424" t="inlineStr">
        <is>
          <t>U-d91d8c</t>
        </is>
      </c>
      <c r="B9424" s="41" t="n">
        <v>45047</v>
      </c>
      <c r="C9424" t="n">
        <v>14</v>
      </c>
      <c r="D9424" t="n">
        <v>0</v>
      </c>
    </row>
    <row r="9425">
      <c r="A9425" t="inlineStr">
        <is>
          <t>U-77169d</t>
        </is>
      </c>
      <c r="B9425" s="41" t="n">
        <v>45078</v>
      </c>
      <c r="C9425" t="n">
        <v>8</v>
      </c>
      <c r="D9425" t="n">
        <v>2</v>
      </c>
    </row>
    <row r="9426">
      <c r="A9426" t="inlineStr">
        <is>
          <t>U-2f1e82</t>
        </is>
      </c>
      <c r="B9426" s="41" t="n">
        <v>44958</v>
      </c>
      <c r="C9426" t="n">
        <v>9</v>
      </c>
      <c r="D9426" t="n">
        <v>0</v>
      </c>
    </row>
    <row r="9427">
      <c r="A9427" t="inlineStr">
        <is>
          <t>U-bd9a8d</t>
        </is>
      </c>
      <c r="B9427" s="41" t="n">
        <v>45323</v>
      </c>
      <c r="C9427" t="n">
        <v>11</v>
      </c>
      <c r="D9427" t="n">
        <v>0</v>
      </c>
    </row>
    <row r="9428">
      <c r="A9428" t="inlineStr">
        <is>
          <t>U-4dedfd</t>
        </is>
      </c>
      <c r="B9428" s="41" t="n">
        <v>45200</v>
      </c>
      <c r="C9428" t="n">
        <v>13</v>
      </c>
      <c r="D9428" t="n">
        <v>2</v>
      </c>
    </row>
    <row r="9429">
      <c r="A9429" t="inlineStr">
        <is>
          <t>U-aea8ab</t>
        </is>
      </c>
      <c r="B9429" s="41" t="n">
        <v>45627</v>
      </c>
      <c r="C9429" t="n">
        <v>6</v>
      </c>
      <c r="D9429" t="n">
        <v>0</v>
      </c>
    </row>
    <row r="9430">
      <c r="A9430" t="inlineStr">
        <is>
          <t>U-1c62e8</t>
        </is>
      </c>
      <c r="B9430" s="41" t="n">
        <v>45444</v>
      </c>
      <c r="C9430" t="n">
        <v>11</v>
      </c>
      <c r="D9430" t="n">
        <v>1</v>
      </c>
    </row>
    <row r="9431">
      <c r="A9431" t="inlineStr">
        <is>
          <t>U-5861f6</t>
        </is>
      </c>
      <c r="B9431" s="41" t="n">
        <v>45566</v>
      </c>
      <c r="C9431" t="n">
        <v>13</v>
      </c>
      <c r="D9431" t="n">
        <v>1</v>
      </c>
    </row>
    <row r="9432">
      <c r="A9432" t="inlineStr">
        <is>
          <t>U-90ea04</t>
        </is>
      </c>
      <c r="B9432" s="41" t="n">
        <v>45474</v>
      </c>
      <c r="C9432" t="n">
        <v>7</v>
      </c>
      <c r="D9432" t="n">
        <v>0</v>
      </c>
    </row>
    <row r="9433">
      <c r="A9433" t="inlineStr">
        <is>
          <t>U-e3c657</t>
        </is>
      </c>
      <c r="B9433" s="41" t="n">
        <v>44927</v>
      </c>
      <c r="C9433" t="n">
        <v>10</v>
      </c>
      <c r="D9433" t="n">
        <v>0</v>
      </c>
    </row>
    <row r="9434">
      <c r="A9434" t="inlineStr">
        <is>
          <t>U-4975cc</t>
        </is>
      </c>
      <c r="B9434" s="41" t="n">
        <v>45383</v>
      </c>
      <c r="C9434" t="n">
        <v>12</v>
      </c>
      <c r="D9434" t="n">
        <v>3</v>
      </c>
    </row>
    <row r="9435">
      <c r="A9435" t="inlineStr">
        <is>
          <t>U-af0d8b</t>
        </is>
      </c>
      <c r="B9435" s="41" t="n">
        <v>44986</v>
      </c>
      <c r="C9435" t="n">
        <v>6</v>
      </c>
      <c r="D9435" t="n">
        <v>0</v>
      </c>
    </row>
    <row r="9436">
      <c r="A9436" t="inlineStr">
        <is>
          <t>U-642a03</t>
        </is>
      </c>
      <c r="B9436" s="41" t="n">
        <v>45078</v>
      </c>
      <c r="C9436" t="n">
        <v>6</v>
      </c>
      <c r="D9436" t="n">
        <v>0</v>
      </c>
    </row>
    <row r="9437">
      <c r="A9437" t="inlineStr">
        <is>
          <t>U-5e29e3</t>
        </is>
      </c>
      <c r="B9437" s="41" t="n">
        <v>45078</v>
      </c>
      <c r="C9437" t="n">
        <v>13</v>
      </c>
      <c r="D9437" t="n">
        <v>0</v>
      </c>
    </row>
    <row r="9438">
      <c r="A9438" t="inlineStr">
        <is>
          <t>U-c26b2e</t>
        </is>
      </c>
      <c r="B9438" s="41" t="n">
        <v>45536</v>
      </c>
      <c r="C9438" t="n">
        <v>14</v>
      </c>
      <c r="D9438" t="n">
        <v>0</v>
      </c>
    </row>
    <row r="9439">
      <c r="A9439" t="inlineStr">
        <is>
          <t>U-1c5a8a</t>
        </is>
      </c>
      <c r="B9439" s="41" t="n">
        <v>44958</v>
      </c>
      <c r="C9439" t="n">
        <v>13</v>
      </c>
      <c r="D9439" t="n">
        <v>1</v>
      </c>
    </row>
    <row r="9440">
      <c r="A9440" t="inlineStr">
        <is>
          <t>U-e2dbe5</t>
        </is>
      </c>
      <c r="B9440" s="41" t="n">
        <v>44986</v>
      </c>
      <c r="C9440" t="n">
        <v>7</v>
      </c>
      <c r="D9440" t="n">
        <v>0</v>
      </c>
    </row>
    <row r="9441">
      <c r="A9441" t="inlineStr">
        <is>
          <t>U-3bdc8a</t>
        </is>
      </c>
      <c r="B9441" s="41" t="n">
        <v>45200</v>
      </c>
      <c r="C9441" t="n">
        <v>16</v>
      </c>
      <c r="D9441" t="n">
        <v>0</v>
      </c>
    </row>
    <row r="9442">
      <c r="A9442" t="inlineStr">
        <is>
          <t>U-8bf681</t>
        </is>
      </c>
      <c r="B9442" s="41" t="n">
        <v>45292</v>
      </c>
      <c r="C9442" t="n">
        <v>12</v>
      </c>
      <c r="D9442" t="n">
        <v>0</v>
      </c>
    </row>
    <row r="9443">
      <c r="A9443" t="inlineStr">
        <is>
          <t>U-597cc6</t>
        </is>
      </c>
      <c r="B9443" s="41" t="n">
        <v>45413</v>
      </c>
      <c r="C9443" t="n">
        <v>11</v>
      </c>
      <c r="D9443" t="n">
        <v>0</v>
      </c>
    </row>
    <row r="9444">
      <c r="A9444" t="inlineStr">
        <is>
          <t>U-f5a7b7</t>
        </is>
      </c>
      <c r="B9444" s="41" t="n">
        <v>45200</v>
      </c>
      <c r="C9444" t="n">
        <v>11</v>
      </c>
      <c r="D9444" t="n">
        <v>0</v>
      </c>
    </row>
    <row r="9445">
      <c r="A9445" t="inlineStr">
        <is>
          <t>U-d367b6</t>
        </is>
      </c>
      <c r="B9445" s="41" t="n">
        <v>44986</v>
      </c>
      <c r="C9445" t="n">
        <v>10</v>
      </c>
      <c r="D9445" t="n">
        <v>1</v>
      </c>
    </row>
    <row r="9446">
      <c r="A9446" t="inlineStr">
        <is>
          <t>U-72355b</t>
        </is>
      </c>
      <c r="B9446" s="41" t="n">
        <v>45474</v>
      </c>
      <c r="C9446" t="n">
        <v>8</v>
      </c>
      <c r="D9446" t="n">
        <v>0</v>
      </c>
    </row>
    <row r="9447">
      <c r="A9447" t="inlineStr">
        <is>
          <t>U-3a9b65</t>
        </is>
      </c>
      <c r="B9447" s="41" t="n">
        <v>45017</v>
      </c>
      <c r="C9447" t="n">
        <v>12</v>
      </c>
      <c r="D9447" t="n">
        <v>0</v>
      </c>
    </row>
    <row r="9448">
      <c r="A9448" t="inlineStr">
        <is>
          <t>U-580677</t>
        </is>
      </c>
      <c r="B9448" s="41" t="n">
        <v>45047</v>
      </c>
      <c r="C9448" t="n">
        <v>8</v>
      </c>
      <c r="D9448" t="n">
        <v>0</v>
      </c>
    </row>
    <row r="9449">
      <c r="A9449" t="inlineStr">
        <is>
          <t>U-c34edd</t>
        </is>
      </c>
      <c r="B9449" s="41" t="n">
        <v>45566</v>
      </c>
      <c r="C9449" t="n">
        <v>16</v>
      </c>
      <c r="D9449" t="n">
        <v>0</v>
      </c>
    </row>
    <row r="9450">
      <c r="A9450" t="inlineStr">
        <is>
          <t>U-cb92b8</t>
        </is>
      </c>
      <c r="B9450" s="41" t="n">
        <v>45383</v>
      </c>
      <c r="C9450" t="n">
        <v>10</v>
      </c>
      <c r="D9450" t="n">
        <v>0</v>
      </c>
    </row>
    <row r="9451">
      <c r="A9451" t="inlineStr">
        <is>
          <t>U-b255e2</t>
        </is>
      </c>
      <c r="B9451" s="41" t="n">
        <v>45413</v>
      </c>
      <c r="C9451" t="n">
        <v>12</v>
      </c>
      <c r="D9451" t="n">
        <v>1</v>
      </c>
    </row>
    <row r="9452">
      <c r="A9452" t="inlineStr">
        <is>
          <t>U-d3f7ad</t>
        </is>
      </c>
      <c r="B9452" s="41" t="n">
        <v>45170</v>
      </c>
      <c r="C9452" t="n">
        <v>14</v>
      </c>
      <c r="D9452" t="n">
        <v>0</v>
      </c>
    </row>
    <row r="9453">
      <c r="A9453" t="inlineStr">
        <is>
          <t>U-b2622a</t>
        </is>
      </c>
      <c r="B9453" s="41" t="n">
        <v>45261</v>
      </c>
      <c r="C9453" t="n">
        <v>9</v>
      </c>
      <c r="D9453" t="n">
        <v>2</v>
      </c>
    </row>
    <row r="9454">
      <c r="A9454" t="inlineStr">
        <is>
          <t>U-80858d</t>
        </is>
      </c>
      <c r="B9454" s="41" t="n">
        <v>45078</v>
      </c>
      <c r="C9454" t="n">
        <v>14</v>
      </c>
      <c r="D9454" t="n">
        <v>0</v>
      </c>
    </row>
    <row r="9455">
      <c r="A9455" t="inlineStr">
        <is>
          <t>U-11d71c</t>
        </is>
      </c>
      <c r="B9455" s="41" t="n">
        <v>45231</v>
      </c>
      <c r="C9455" t="n">
        <v>9</v>
      </c>
      <c r="D9455" t="n">
        <v>1</v>
      </c>
    </row>
    <row r="9456">
      <c r="A9456" t="inlineStr">
        <is>
          <t>U-1ee9f9</t>
        </is>
      </c>
      <c r="B9456" s="41" t="n">
        <v>45261</v>
      </c>
      <c r="C9456" t="n">
        <v>12</v>
      </c>
      <c r="D9456" t="n">
        <v>2</v>
      </c>
    </row>
    <row r="9457">
      <c r="A9457" t="inlineStr">
        <is>
          <t>U-9659b4</t>
        </is>
      </c>
      <c r="B9457" s="41" t="n">
        <v>44927</v>
      </c>
      <c r="C9457" t="n">
        <v>17</v>
      </c>
      <c r="D9457" t="n">
        <v>0</v>
      </c>
    </row>
    <row r="9458">
      <c r="A9458" t="inlineStr">
        <is>
          <t>U-128488</t>
        </is>
      </c>
      <c r="B9458" s="41" t="n">
        <v>45170</v>
      </c>
      <c r="C9458" t="n">
        <v>14</v>
      </c>
      <c r="D9458" t="n">
        <v>0</v>
      </c>
    </row>
    <row r="9459">
      <c r="A9459" t="inlineStr">
        <is>
          <t>U-e7e669</t>
        </is>
      </c>
      <c r="B9459" s="41" t="n">
        <v>45170</v>
      </c>
      <c r="C9459" t="n">
        <v>6</v>
      </c>
      <c r="D9459" t="n">
        <v>0</v>
      </c>
    </row>
    <row r="9460">
      <c r="A9460" t="inlineStr">
        <is>
          <t>U-f211f7</t>
        </is>
      </c>
      <c r="B9460" s="41" t="n">
        <v>45017</v>
      </c>
      <c r="C9460" t="n">
        <v>13</v>
      </c>
      <c r="D9460" t="n">
        <v>0</v>
      </c>
    </row>
    <row r="9461">
      <c r="A9461" t="inlineStr">
        <is>
          <t>U-f5bb5b</t>
        </is>
      </c>
      <c r="B9461" s="41" t="n">
        <v>45413</v>
      </c>
      <c r="C9461" t="n">
        <v>9</v>
      </c>
      <c r="D9461" t="n">
        <v>1</v>
      </c>
    </row>
    <row r="9462">
      <c r="A9462" t="inlineStr">
        <is>
          <t>U-848215</t>
        </is>
      </c>
      <c r="B9462" s="41" t="n">
        <v>45627</v>
      </c>
      <c r="C9462" t="n">
        <v>9</v>
      </c>
      <c r="D9462" t="n">
        <v>0</v>
      </c>
    </row>
    <row r="9463">
      <c r="A9463" t="inlineStr">
        <is>
          <t>U-04eaf3</t>
        </is>
      </c>
      <c r="B9463" s="41" t="n">
        <v>45078</v>
      </c>
      <c r="C9463" t="n">
        <v>7</v>
      </c>
      <c r="D9463" t="n">
        <v>2</v>
      </c>
    </row>
    <row r="9464">
      <c r="A9464" t="inlineStr">
        <is>
          <t>U-2ee9e8</t>
        </is>
      </c>
      <c r="B9464" s="41" t="n">
        <v>45627</v>
      </c>
      <c r="C9464" t="n">
        <v>1</v>
      </c>
      <c r="D9464" t="n">
        <v>0</v>
      </c>
    </row>
    <row r="9465">
      <c r="A9465" t="inlineStr">
        <is>
          <t>U-ecae4f</t>
        </is>
      </c>
      <c r="B9465" s="41" t="n">
        <v>45139</v>
      </c>
      <c r="C9465" t="n">
        <v>10</v>
      </c>
      <c r="D9465" t="n">
        <v>1</v>
      </c>
    </row>
    <row r="9466">
      <c r="A9466" t="inlineStr">
        <is>
          <t>U-58f9f0</t>
        </is>
      </c>
      <c r="B9466" s="41" t="n">
        <v>45383</v>
      </c>
      <c r="C9466" t="n">
        <v>7</v>
      </c>
      <c r="D9466" t="n">
        <v>1</v>
      </c>
    </row>
    <row r="9467">
      <c r="A9467" t="inlineStr">
        <is>
          <t>U-e1c246</t>
        </is>
      </c>
      <c r="B9467" s="41" t="n">
        <v>45231</v>
      </c>
      <c r="C9467" t="n">
        <v>12</v>
      </c>
      <c r="D9467" t="n">
        <v>0</v>
      </c>
    </row>
    <row r="9468">
      <c r="A9468" t="inlineStr">
        <is>
          <t>U-b07749</t>
        </is>
      </c>
      <c r="B9468" s="41" t="n">
        <v>45444</v>
      </c>
      <c r="C9468" t="n">
        <v>13</v>
      </c>
      <c r="D9468" t="n">
        <v>4</v>
      </c>
    </row>
    <row r="9469">
      <c r="A9469" t="inlineStr">
        <is>
          <t>U-07029c</t>
        </is>
      </c>
      <c r="B9469" s="41" t="n">
        <v>45413</v>
      </c>
      <c r="C9469" t="n">
        <v>12</v>
      </c>
      <c r="D9469" t="n">
        <v>1</v>
      </c>
    </row>
    <row r="9470">
      <c r="A9470" t="inlineStr">
        <is>
          <t>U-5fa71f</t>
        </is>
      </c>
      <c r="B9470" s="41" t="n">
        <v>45231</v>
      </c>
      <c r="C9470" t="n">
        <v>10</v>
      </c>
      <c r="D9470" t="n">
        <v>1</v>
      </c>
    </row>
    <row r="9471">
      <c r="A9471" t="inlineStr">
        <is>
          <t>U-c1f596</t>
        </is>
      </c>
      <c r="B9471" s="41" t="n">
        <v>44958</v>
      </c>
      <c r="C9471" t="n">
        <v>15</v>
      </c>
      <c r="D9471" t="n">
        <v>4</v>
      </c>
    </row>
    <row r="9472">
      <c r="A9472" t="inlineStr">
        <is>
          <t>U-153c22</t>
        </is>
      </c>
      <c r="B9472" s="41" t="n">
        <v>45323</v>
      </c>
      <c r="C9472" t="n">
        <v>12</v>
      </c>
      <c r="D9472" t="n">
        <v>1</v>
      </c>
    </row>
    <row r="9473">
      <c r="A9473" t="inlineStr">
        <is>
          <t>U-a3ee0b</t>
        </is>
      </c>
      <c r="B9473" s="41" t="n">
        <v>45505</v>
      </c>
      <c r="C9473" t="n">
        <v>4</v>
      </c>
      <c r="D9473" t="n">
        <v>0</v>
      </c>
    </row>
    <row r="9474">
      <c r="A9474" t="inlineStr">
        <is>
          <t>U-2d2200</t>
        </is>
      </c>
      <c r="B9474" s="41" t="n">
        <v>45627</v>
      </c>
      <c r="C9474" t="n">
        <v>9</v>
      </c>
      <c r="D9474" t="n">
        <v>0</v>
      </c>
    </row>
    <row r="9475">
      <c r="A9475" t="inlineStr">
        <is>
          <t>U-7397e2</t>
        </is>
      </c>
      <c r="B9475" s="41" t="n">
        <v>45536</v>
      </c>
      <c r="C9475" t="n">
        <v>15</v>
      </c>
      <c r="D9475" t="n">
        <v>5</v>
      </c>
    </row>
    <row r="9476">
      <c r="A9476" t="inlineStr">
        <is>
          <t>U-c20cc2</t>
        </is>
      </c>
      <c r="B9476" s="41" t="n">
        <v>45170</v>
      </c>
      <c r="C9476" t="n">
        <v>9</v>
      </c>
      <c r="D9476" t="n">
        <v>2</v>
      </c>
    </row>
    <row r="9477">
      <c r="A9477" t="inlineStr">
        <is>
          <t>U-5192d2</t>
        </is>
      </c>
      <c r="B9477" s="41" t="n">
        <v>45231</v>
      </c>
      <c r="C9477" t="n">
        <v>13</v>
      </c>
      <c r="D9477" t="n">
        <v>0</v>
      </c>
    </row>
    <row r="9478">
      <c r="A9478" t="inlineStr">
        <is>
          <t>U-3be380</t>
        </is>
      </c>
      <c r="B9478" s="41" t="n">
        <v>45231</v>
      </c>
      <c r="C9478" t="n">
        <v>14</v>
      </c>
      <c r="D9478" t="n">
        <v>2</v>
      </c>
    </row>
    <row r="9479">
      <c r="A9479" t="inlineStr">
        <is>
          <t>U-8eea06</t>
        </is>
      </c>
      <c r="B9479" s="41" t="n">
        <v>45323</v>
      </c>
      <c r="C9479" t="n">
        <v>14</v>
      </c>
      <c r="D9479" t="n">
        <v>1</v>
      </c>
    </row>
    <row r="9480">
      <c r="A9480" t="inlineStr">
        <is>
          <t>U-eafd1b</t>
        </is>
      </c>
      <c r="B9480" s="41" t="n">
        <v>45047</v>
      </c>
      <c r="C9480" t="n">
        <v>7</v>
      </c>
      <c r="D9480" t="n">
        <v>1</v>
      </c>
    </row>
    <row r="9481">
      <c r="A9481" t="inlineStr">
        <is>
          <t>U-3e7adc</t>
        </is>
      </c>
      <c r="B9481" s="41" t="n">
        <v>45261</v>
      </c>
      <c r="C9481" t="n">
        <v>13</v>
      </c>
      <c r="D9481" t="n">
        <v>1</v>
      </c>
    </row>
    <row r="9482">
      <c r="A9482" t="inlineStr">
        <is>
          <t>U-70aa1f</t>
        </is>
      </c>
      <c r="B9482" s="41" t="n">
        <v>45383</v>
      </c>
      <c r="C9482" t="n">
        <v>12</v>
      </c>
      <c r="D9482" t="n">
        <v>0</v>
      </c>
    </row>
    <row r="9483">
      <c r="A9483" t="inlineStr">
        <is>
          <t>U-d420af</t>
        </is>
      </c>
      <c r="B9483" s="41" t="n">
        <v>45566</v>
      </c>
      <c r="C9483" t="n">
        <v>11</v>
      </c>
      <c r="D9483" t="n">
        <v>0</v>
      </c>
    </row>
    <row r="9484">
      <c r="A9484" t="inlineStr">
        <is>
          <t>U-a3f908</t>
        </is>
      </c>
      <c r="B9484" s="41" t="n">
        <v>45139</v>
      </c>
      <c r="C9484" t="n">
        <v>8</v>
      </c>
      <c r="D9484" t="n">
        <v>1</v>
      </c>
    </row>
    <row r="9485">
      <c r="A9485" t="inlineStr">
        <is>
          <t>U-32317c</t>
        </is>
      </c>
      <c r="B9485" s="41" t="n">
        <v>45292</v>
      </c>
      <c r="C9485" t="n">
        <v>11</v>
      </c>
      <c r="D9485" t="n">
        <v>0</v>
      </c>
    </row>
    <row r="9486">
      <c r="A9486" t="inlineStr">
        <is>
          <t>U-7c4891</t>
        </is>
      </c>
      <c r="B9486" s="41" t="n">
        <v>45474</v>
      </c>
      <c r="C9486" t="n">
        <v>11</v>
      </c>
      <c r="D9486" t="n">
        <v>0</v>
      </c>
    </row>
    <row r="9487">
      <c r="A9487" t="inlineStr">
        <is>
          <t>U-84284c</t>
        </is>
      </c>
      <c r="B9487" s="41" t="n">
        <v>45231</v>
      </c>
      <c r="C9487" t="n">
        <v>12</v>
      </c>
      <c r="D9487" t="n">
        <v>0</v>
      </c>
    </row>
    <row r="9488">
      <c r="A9488" t="inlineStr">
        <is>
          <t>U-175f46</t>
        </is>
      </c>
      <c r="B9488" s="41" t="n">
        <v>45627</v>
      </c>
      <c r="C9488" t="n">
        <v>18</v>
      </c>
      <c r="D9488" t="n">
        <v>0</v>
      </c>
    </row>
    <row r="9489">
      <c r="A9489" t="inlineStr">
        <is>
          <t>U-33e382</t>
        </is>
      </c>
      <c r="B9489" s="41" t="n">
        <v>45566</v>
      </c>
      <c r="C9489" t="n">
        <v>8</v>
      </c>
      <c r="D9489" t="n">
        <v>0</v>
      </c>
    </row>
    <row r="9490">
      <c r="A9490" t="inlineStr">
        <is>
          <t>U-e422f1</t>
        </is>
      </c>
      <c r="B9490" s="41" t="n">
        <v>44927</v>
      </c>
      <c r="C9490" t="n">
        <v>8</v>
      </c>
      <c r="D9490" t="n">
        <v>0</v>
      </c>
    </row>
    <row r="9491">
      <c r="A9491" t="inlineStr">
        <is>
          <t>U-dd77c7</t>
        </is>
      </c>
      <c r="B9491" s="41" t="n">
        <v>45139</v>
      </c>
      <c r="C9491" t="n">
        <v>7</v>
      </c>
      <c r="D9491" t="n">
        <v>1</v>
      </c>
    </row>
    <row r="9492">
      <c r="A9492" t="inlineStr">
        <is>
          <t>U-6005bf</t>
        </is>
      </c>
      <c r="B9492" s="41" t="n">
        <v>45474</v>
      </c>
      <c r="C9492" t="n">
        <v>12</v>
      </c>
      <c r="D9492" t="n">
        <v>0</v>
      </c>
    </row>
    <row r="9493">
      <c r="A9493" t="inlineStr">
        <is>
          <t>U-7f39ca</t>
        </is>
      </c>
      <c r="B9493" s="41" t="n">
        <v>45474</v>
      </c>
      <c r="C9493" t="n">
        <v>12</v>
      </c>
      <c r="D9493" t="n">
        <v>0</v>
      </c>
    </row>
    <row r="9494">
      <c r="A9494" t="inlineStr">
        <is>
          <t>U-b93bd6</t>
        </is>
      </c>
      <c r="B9494" s="41" t="n">
        <v>45047</v>
      </c>
      <c r="C9494" t="n">
        <v>10</v>
      </c>
      <c r="D9494" t="n">
        <v>0</v>
      </c>
    </row>
    <row r="9495">
      <c r="A9495" t="inlineStr">
        <is>
          <t>U-1cad85</t>
        </is>
      </c>
      <c r="B9495" s="41" t="n">
        <v>45170</v>
      </c>
      <c r="C9495" t="n">
        <v>11</v>
      </c>
      <c r="D9495" t="n">
        <v>0</v>
      </c>
    </row>
    <row r="9496">
      <c r="A9496" t="inlineStr">
        <is>
          <t>U-d547cb</t>
        </is>
      </c>
      <c r="B9496" s="41" t="n">
        <v>45352</v>
      </c>
      <c r="C9496" t="n">
        <v>5</v>
      </c>
      <c r="D9496" t="n">
        <v>0</v>
      </c>
    </row>
    <row r="9497">
      <c r="A9497" t="inlineStr">
        <is>
          <t>U-b27147</t>
        </is>
      </c>
      <c r="B9497" s="41" t="n">
        <v>45444</v>
      </c>
      <c r="C9497" t="n">
        <v>10</v>
      </c>
      <c r="D9497" t="n">
        <v>3</v>
      </c>
    </row>
    <row r="9498">
      <c r="A9498" t="inlineStr">
        <is>
          <t>U-88496b</t>
        </is>
      </c>
      <c r="B9498" s="41" t="n">
        <v>45413</v>
      </c>
      <c r="C9498" t="n">
        <v>7</v>
      </c>
      <c r="D9498" t="n">
        <v>0</v>
      </c>
    </row>
    <row r="9499">
      <c r="A9499" t="inlineStr">
        <is>
          <t>U-327fa4</t>
        </is>
      </c>
      <c r="B9499" s="41" t="n">
        <v>45566</v>
      </c>
      <c r="C9499" t="n">
        <v>11</v>
      </c>
      <c r="D9499" t="n">
        <v>0</v>
      </c>
    </row>
    <row r="9500">
      <c r="A9500" t="inlineStr">
        <is>
          <t>U-16bf18</t>
        </is>
      </c>
      <c r="B9500" s="41" t="n">
        <v>45627</v>
      </c>
      <c r="C9500" t="n">
        <v>14</v>
      </c>
      <c r="D9500" t="n">
        <v>2</v>
      </c>
    </row>
    <row r="9501">
      <c r="A9501" t="inlineStr">
        <is>
          <t>U-94ca81</t>
        </is>
      </c>
      <c r="B9501" s="41" t="n">
        <v>45017</v>
      </c>
      <c r="C9501" t="n">
        <v>10</v>
      </c>
      <c r="D9501" t="n">
        <v>0</v>
      </c>
    </row>
    <row r="9502">
      <c r="A9502" t="inlineStr">
        <is>
          <t>U-947ad8</t>
        </is>
      </c>
      <c r="B9502" s="41" t="n">
        <v>45566</v>
      </c>
      <c r="C9502" t="n">
        <v>9</v>
      </c>
      <c r="D9502" t="n">
        <v>2</v>
      </c>
    </row>
    <row r="9503">
      <c r="A9503" t="inlineStr">
        <is>
          <t>U-26e32a</t>
        </is>
      </c>
      <c r="B9503" s="41" t="n">
        <v>45292</v>
      </c>
      <c r="C9503" t="n">
        <v>14</v>
      </c>
      <c r="D9503" t="n">
        <v>1</v>
      </c>
    </row>
    <row r="9504">
      <c r="A9504" t="inlineStr">
        <is>
          <t>U-77cdf0</t>
        </is>
      </c>
      <c r="B9504" s="41" t="n">
        <v>45017</v>
      </c>
      <c r="C9504" t="n">
        <v>14</v>
      </c>
      <c r="D9504" t="n">
        <v>0</v>
      </c>
    </row>
    <row r="9505">
      <c r="A9505" t="inlineStr">
        <is>
          <t>U-407e13</t>
        </is>
      </c>
      <c r="B9505" s="41" t="n">
        <v>44986</v>
      </c>
      <c r="C9505" t="n">
        <v>5</v>
      </c>
      <c r="D9505" t="n">
        <v>1</v>
      </c>
    </row>
    <row r="9506">
      <c r="A9506" t="inlineStr">
        <is>
          <t>U-0b9613</t>
        </is>
      </c>
      <c r="B9506" s="41" t="n">
        <v>45566</v>
      </c>
      <c r="C9506" t="n">
        <v>12</v>
      </c>
      <c r="D9506" t="n">
        <v>2</v>
      </c>
    </row>
    <row r="9507">
      <c r="A9507" t="inlineStr">
        <is>
          <t>U-8bc8ca</t>
        </is>
      </c>
      <c r="B9507" s="41" t="n">
        <v>44986</v>
      </c>
      <c r="C9507" t="n">
        <v>6</v>
      </c>
      <c r="D9507" t="n">
        <v>0</v>
      </c>
    </row>
    <row r="9508">
      <c r="A9508" t="inlineStr">
        <is>
          <t>U-0aa022</t>
        </is>
      </c>
      <c r="B9508" s="41" t="n">
        <v>45200</v>
      </c>
      <c r="C9508" t="n">
        <v>11</v>
      </c>
      <c r="D9508" t="n">
        <v>0</v>
      </c>
    </row>
    <row r="9509">
      <c r="A9509" t="inlineStr">
        <is>
          <t>U-cd57c7</t>
        </is>
      </c>
      <c r="B9509" s="41" t="n">
        <v>45017</v>
      </c>
      <c r="C9509" t="n">
        <v>10</v>
      </c>
      <c r="D9509" t="n">
        <v>0</v>
      </c>
    </row>
    <row r="9510">
      <c r="A9510" t="inlineStr">
        <is>
          <t>U-9d30ae</t>
        </is>
      </c>
      <c r="B9510" s="41" t="n">
        <v>45323</v>
      </c>
      <c r="C9510" t="n">
        <v>19</v>
      </c>
      <c r="D9510" t="n">
        <v>1</v>
      </c>
    </row>
    <row r="9511">
      <c r="A9511" t="inlineStr">
        <is>
          <t>U-8680b8</t>
        </is>
      </c>
      <c r="B9511" s="41" t="n">
        <v>44986</v>
      </c>
      <c r="C9511" t="n">
        <v>12</v>
      </c>
      <c r="D9511" t="n">
        <v>0</v>
      </c>
    </row>
    <row r="9512">
      <c r="A9512" t="inlineStr">
        <is>
          <t>U-206e38</t>
        </is>
      </c>
      <c r="B9512" s="41" t="n">
        <v>45383</v>
      </c>
      <c r="C9512" t="n">
        <v>7</v>
      </c>
      <c r="D9512" t="n">
        <v>2</v>
      </c>
    </row>
    <row r="9513">
      <c r="A9513" t="inlineStr">
        <is>
          <t>U-f6c9cc</t>
        </is>
      </c>
      <c r="B9513" s="41" t="n">
        <v>45352</v>
      </c>
      <c r="C9513" t="n">
        <v>9</v>
      </c>
      <c r="D9513" t="n">
        <v>1</v>
      </c>
    </row>
    <row r="9514">
      <c r="A9514" t="inlineStr">
        <is>
          <t>U-9f1f19</t>
        </is>
      </c>
      <c r="B9514" s="41" t="n">
        <v>45292</v>
      </c>
      <c r="C9514" t="n">
        <v>13</v>
      </c>
      <c r="D9514" t="n">
        <v>0</v>
      </c>
    </row>
    <row r="9515">
      <c r="A9515" t="inlineStr">
        <is>
          <t>U-cfed27</t>
        </is>
      </c>
      <c r="B9515" s="41" t="n">
        <v>45474</v>
      </c>
      <c r="C9515" t="n">
        <v>8</v>
      </c>
      <c r="D9515" t="n">
        <v>2</v>
      </c>
    </row>
    <row r="9516">
      <c r="A9516" t="inlineStr">
        <is>
          <t>U-2ef2de</t>
        </is>
      </c>
      <c r="B9516" s="41" t="n">
        <v>45566</v>
      </c>
      <c r="C9516" t="n">
        <v>10</v>
      </c>
      <c r="D9516" t="n">
        <v>2</v>
      </c>
    </row>
    <row r="9517">
      <c r="A9517" t="inlineStr">
        <is>
          <t>U-548390</t>
        </is>
      </c>
      <c r="B9517" s="41" t="n">
        <v>45139</v>
      </c>
      <c r="C9517" t="n">
        <v>14</v>
      </c>
      <c r="D9517" t="n">
        <v>2</v>
      </c>
    </row>
    <row r="9518">
      <c r="A9518" t="inlineStr">
        <is>
          <t>U-cbcfe6</t>
        </is>
      </c>
      <c r="B9518" s="41" t="n">
        <v>45383</v>
      </c>
      <c r="C9518" t="n">
        <v>11</v>
      </c>
      <c r="D9518" t="n">
        <v>0</v>
      </c>
    </row>
    <row r="9519">
      <c r="A9519" t="inlineStr">
        <is>
          <t>U-084ada</t>
        </is>
      </c>
      <c r="B9519" s="41" t="n">
        <v>44927</v>
      </c>
      <c r="C9519" t="n">
        <v>10</v>
      </c>
      <c r="D9519" t="n">
        <v>1</v>
      </c>
    </row>
    <row r="9520">
      <c r="A9520" t="inlineStr">
        <is>
          <t>U-bd889f</t>
        </is>
      </c>
      <c r="B9520" s="41" t="n">
        <v>45505</v>
      </c>
      <c r="C9520" t="n">
        <v>8</v>
      </c>
      <c r="D9520" t="n">
        <v>0</v>
      </c>
    </row>
    <row r="9521">
      <c r="A9521" t="inlineStr">
        <is>
          <t>U-72dc9e</t>
        </is>
      </c>
      <c r="B9521" s="41" t="n">
        <v>45566</v>
      </c>
      <c r="C9521" t="n">
        <v>14</v>
      </c>
      <c r="D9521" t="n">
        <v>0</v>
      </c>
    </row>
    <row r="9522">
      <c r="A9522" t="inlineStr">
        <is>
          <t>U-b6f075</t>
        </is>
      </c>
      <c r="B9522" s="41" t="n">
        <v>44927</v>
      </c>
      <c r="C9522" t="n">
        <v>11</v>
      </c>
      <c r="D9522" t="n">
        <v>1</v>
      </c>
    </row>
    <row r="9523">
      <c r="A9523" t="inlineStr">
        <is>
          <t>U-882971</t>
        </is>
      </c>
      <c r="B9523" s="41" t="n">
        <v>45108</v>
      </c>
      <c r="C9523" t="n">
        <v>13</v>
      </c>
      <c r="D9523" t="n">
        <v>0</v>
      </c>
    </row>
    <row r="9524">
      <c r="A9524" t="inlineStr">
        <is>
          <t>U-c7c40e</t>
        </is>
      </c>
      <c r="B9524" s="41" t="n">
        <v>45352</v>
      </c>
      <c r="C9524" t="n">
        <v>11</v>
      </c>
      <c r="D9524" t="n">
        <v>2</v>
      </c>
    </row>
    <row r="9525">
      <c r="A9525" t="inlineStr">
        <is>
          <t>U-be9653</t>
        </is>
      </c>
      <c r="B9525" s="41" t="n">
        <v>45231</v>
      </c>
      <c r="C9525" t="n">
        <v>6</v>
      </c>
      <c r="D9525" t="n">
        <v>0</v>
      </c>
    </row>
    <row r="9526">
      <c r="A9526" t="inlineStr">
        <is>
          <t>U-41cb79</t>
        </is>
      </c>
      <c r="B9526" s="41" t="n">
        <v>45383</v>
      </c>
      <c r="C9526" t="n">
        <v>8</v>
      </c>
      <c r="D9526" t="n">
        <v>0</v>
      </c>
    </row>
    <row r="9527">
      <c r="A9527" t="inlineStr">
        <is>
          <t>U-48e50a</t>
        </is>
      </c>
      <c r="B9527" s="41" t="n">
        <v>45413</v>
      </c>
      <c r="C9527" t="n">
        <v>9</v>
      </c>
      <c r="D9527" t="n">
        <v>0</v>
      </c>
    </row>
    <row r="9528">
      <c r="A9528" t="inlineStr">
        <is>
          <t>U-3da478</t>
        </is>
      </c>
      <c r="B9528" s="41" t="n">
        <v>45017</v>
      </c>
      <c r="C9528" t="n">
        <v>9</v>
      </c>
      <c r="D9528" t="n">
        <v>0</v>
      </c>
    </row>
    <row r="9529">
      <c r="A9529" t="inlineStr">
        <is>
          <t>U-861b62</t>
        </is>
      </c>
      <c r="B9529" s="41" t="n">
        <v>45200</v>
      </c>
      <c r="C9529" t="n">
        <v>7</v>
      </c>
      <c r="D9529" t="n">
        <v>1</v>
      </c>
    </row>
    <row r="9530">
      <c r="A9530" t="inlineStr">
        <is>
          <t>U-468f3c</t>
        </is>
      </c>
      <c r="B9530" s="41" t="n">
        <v>45292</v>
      </c>
      <c r="C9530" t="n">
        <v>15</v>
      </c>
      <c r="D9530" t="n">
        <v>0</v>
      </c>
    </row>
    <row r="9531">
      <c r="A9531" t="inlineStr">
        <is>
          <t>U-42a7b6</t>
        </is>
      </c>
      <c r="B9531" s="41" t="n">
        <v>45200</v>
      </c>
      <c r="C9531" t="n">
        <v>6</v>
      </c>
      <c r="D9531" t="n">
        <v>3</v>
      </c>
    </row>
    <row r="9532">
      <c r="A9532" t="inlineStr">
        <is>
          <t>U-bf6b06</t>
        </is>
      </c>
      <c r="B9532" s="41" t="n">
        <v>45444</v>
      </c>
      <c r="C9532" t="n">
        <v>19</v>
      </c>
      <c r="D9532" t="n">
        <v>0</v>
      </c>
    </row>
    <row r="9533">
      <c r="A9533" t="inlineStr">
        <is>
          <t>U-5c8e29</t>
        </is>
      </c>
      <c r="B9533" s="41" t="n">
        <v>45231</v>
      </c>
      <c r="C9533" t="n">
        <v>11</v>
      </c>
      <c r="D9533" t="n">
        <v>0</v>
      </c>
    </row>
    <row r="9534">
      <c r="A9534" t="inlineStr">
        <is>
          <t>U-4179e2</t>
        </is>
      </c>
      <c r="B9534" s="41" t="n">
        <v>45231</v>
      </c>
      <c r="C9534" t="n">
        <v>8</v>
      </c>
      <c r="D9534" t="n">
        <v>0</v>
      </c>
    </row>
    <row r="9535">
      <c r="A9535" t="inlineStr">
        <is>
          <t>U-7da909</t>
        </is>
      </c>
      <c r="B9535" s="41" t="n">
        <v>45444</v>
      </c>
      <c r="C9535" t="n">
        <v>8</v>
      </c>
      <c r="D9535" t="n">
        <v>3</v>
      </c>
    </row>
    <row r="9536">
      <c r="A9536" t="inlineStr">
        <is>
          <t>U-108457</t>
        </is>
      </c>
      <c r="B9536" s="41" t="n">
        <v>45170</v>
      </c>
      <c r="C9536" t="n">
        <v>6</v>
      </c>
      <c r="D9536" t="n">
        <v>1</v>
      </c>
    </row>
    <row r="9537">
      <c r="A9537" t="inlineStr">
        <is>
          <t>U-60ac7b</t>
        </is>
      </c>
      <c r="B9537" s="41" t="n">
        <v>45261</v>
      </c>
      <c r="C9537" t="n">
        <v>18</v>
      </c>
      <c r="D9537" t="n">
        <v>1</v>
      </c>
    </row>
    <row r="9538">
      <c r="A9538" t="inlineStr">
        <is>
          <t>U-1e211c</t>
        </is>
      </c>
      <c r="B9538" s="41" t="n">
        <v>45413</v>
      </c>
      <c r="C9538" t="n">
        <v>5</v>
      </c>
      <c r="D9538" t="n">
        <v>0</v>
      </c>
    </row>
    <row r="9539">
      <c r="A9539" t="inlineStr">
        <is>
          <t>U-597be4</t>
        </is>
      </c>
      <c r="B9539" s="41" t="n">
        <v>45536</v>
      </c>
      <c r="C9539" t="n">
        <v>11</v>
      </c>
      <c r="D9539" t="n">
        <v>0</v>
      </c>
    </row>
    <row r="9540">
      <c r="A9540" t="inlineStr">
        <is>
          <t>U-754719</t>
        </is>
      </c>
      <c r="B9540" s="41" t="n">
        <v>45505</v>
      </c>
      <c r="C9540" t="n">
        <v>8</v>
      </c>
      <c r="D9540" t="n">
        <v>3</v>
      </c>
    </row>
    <row r="9541">
      <c r="A9541" t="inlineStr">
        <is>
          <t>U-4855ee</t>
        </is>
      </c>
      <c r="B9541" s="41" t="n">
        <v>45200</v>
      </c>
      <c r="C9541" t="n">
        <v>7</v>
      </c>
      <c r="D9541" t="n">
        <v>1</v>
      </c>
    </row>
    <row r="9542">
      <c r="A9542" t="inlineStr">
        <is>
          <t>U-79d85c</t>
        </is>
      </c>
      <c r="B9542" s="41" t="n">
        <v>44927</v>
      </c>
      <c r="C9542" t="n">
        <v>11</v>
      </c>
      <c r="D9542" t="n">
        <v>2</v>
      </c>
    </row>
    <row r="9543">
      <c r="A9543" t="inlineStr">
        <is>
          <t>U-43f4d0</t>
        </is>
      </c>
      <c r="B9543" s="41" t="n">
        <v>44927</v>
      </c>
      <c r="C9543" t="n">
        <v>10</v>
      </c>
      <c r="D9543" t="n">
        <v>0</v>
      </c>
    </row>
    <row r="9544">
      <c r="A9544" t="inlineStr">
        <is>
          <t>U-f5b5ba</t>
        </is>
      </c>
      <c r="B9544" s="41" t="n">
        <v>45566</v>
      </c>
      <c r="C9544" t="n">
        <v>12</v>
      </c>
      <c r="D9544" t="n">
        <v>0</v>
      </c>
    </row>
    <row r="9545">
      <c r="A9545" t="inlineStr">
        <is>
          <t>U-8a2970</t>
        </is>
      </c>
      <c r="B9545" s="41" t="n">
        <v>45017</v>
      </c>
      <c r="C9545" t="n">
        <v>9</v>
      </c>
      <c r="D9545" t="n">
        <v>1</v>
      </c>
    </row>
    <row r="9546">
      <c r="A9546" t="inlineStr">
        <is>
          <t>U-b326d5</t>
        </is>
      </c>
      <c r="B9546" s="41" t="n">
        <v>45231</v>
      </c>
      <c r="C9546" t="n">
        <v>8</v>
      </c>
      <c r="D9546" t="n">
        <v>4</v>
      </c>
    </row>
    <row r="9547">
      <c r="A9547" t="inlineStr">
        <is>
          <t>U-1f979c</t>
        </is>
      </c>
      <c r="B9547" s="41" t="n">
        <v>45505</v>
      </c>
      <c r="C9547" t="n">
        <v>5</v>
      </c>
      <c r="D9547" t="n">
        <v>0</v>
      </c>
    </row>
    <row r="9548">
      <c r="A9548" t="inlineStr">
        <is>
          <t>U-bc771d</t>
        </is>
      </c>
      <c r="B9548" s="41" t="n">
        <v>45627</v>
      </c>
      <c r="C9548" t="n">
        <v>9</v>
      </c>
      <c r="D9548" t="n">
        <v>0</v>
      </c>
    </row>
    <row r="9549">
      <c r="A9549" t="inlineStr">
        <is>
          <t>U-8f7dc4</t>
        </is>
      </c>
      <c r="B9549" s="41" t="n">
        <v>45292</v>
      </c>
      <c r="C9549" t="n">
        <v>3</v>
      </c>
      <c r="D9549" t="n">
        <v>0</v>
      </c>
    </row>
    <row r="9550">
      <c r="A9550" t="inlineStr">
        <is>
          <t>U-bf684d</t>
        </is>
      </c>
      <c r="B9550" s="41" t="n">
        <v>45078</v>
      </c>
      <c r="C9550" t="n">
        <v>8</v>
      </c>
      <c r="D9550" t="n">
        <v>3</v>
      </c>
    </row>
    <row r="9551">
      <c r="A9551" t="inlineStr">
        <is>
          <t>U-5b3ef7</t>
        </is>
      </c>
      <c r="B9551" s="41" t="n">
        <v>45261</v>
      </c>
      <c r="C9551" t="n">
        <v>11</v>
      </c>
      <c r="D9551" t="n">
        <v>5</v>
      </c>
    </row>
    <row r="9552">
      <c r="A9552" t="inlineStr">
        <is>
          <t>U-715f07</t>
        </is>
      </c>
      <c r="B9552" s="41" t="n">
        <v>45597</v>
      </c>
      <c r="C9552" t="n">
        <v>9</v>
      </c>
      <c r="D9552" t="n">
        <v>0</v>
      </c>
    </row>
    <row r="9553">
      <c r="A9553" t="inlineStr">
        <is>
          <t>U-ef745c</t>
        </is>
      </c>
      <c r="B9553" s="41" t="n">
        <v>45108</v>
      </c>
      <c r="C9553" t="n">
        <v>10</v>
      </c>
      <c r="D9553" t="n">
        <v>0</v>
      </c>
    </row>
    <row r="9554">
      <c r="A9554" t="inlineStr">
        <is>
          <t>U-6e169b</t>
        </is>
      </c>
      <c r="B9554" s="41" t="n">
        <v>45566</v>
      </c>
      <c r="C9554" t="n">
        <v>13</v>
      </c>
      <c r="D9554" t="n">
        <v>1</v>
      </c>
    </row>
    <row r="9555">
      <c r="A9555" t="inlineStr">
        <is>
          <t>U-ef8235</t>
        </is>
      </c>
      <c r="B9555" s="41" t="n">
        <v>45383</v>
      </c>
      <c r="C9555" t="n">
        <v>13</v>
      </c>
      <c r="D9555" t="n">
        <v>0</v>
      </c>
    </row>
    <row r="9556">
      <c r="A9556" t="inlineStr">
        <is>
          <t>U-d57e00</t>
        </is>
      </c>
      <c r="B9556" s="41" t="n">
        <v>45078</v>
      </c>
      <c r="C9556" t="n">
        <v>10</v>
      </c>
      <c r="D9556" t="n">
        <v>5</v>
      </c>
    </row>
    <row r="9557">
      <c r="A9557" t="inlineStr">
        <is>
          <t>U-e7fbed</t>
        </is>
      </c>
      <c r="B9557" s="41" t="n">
        <v>45292</v>
      </c>
      <c r="C9557" t="n">
        <v>16</v>
      </c>
      <c r="D9557" t="n">
        <v>0</v>
      </c>
    </row>
    <row r="9558">
      <c r="A9558" t="inlineStr">
        <is>
          <t>U-191ae1</t>
        </is>
      </c>
      <c r="B9558" s="41" t="n">
        <v>45047</v>
      </c>
      <c r="C9558" t="n">
        <v>10</v>
      </c>
      <c r="D9558" t="n">
        <v>0</v>
      </c>
    </row>
    <row r="9559">
      <c r="A9559" t="inlineStr">
        <is>
          <t>U-a7c3b3</t>
        </is>
      </c>
      <c r="B9559" s="41" t="n">
        <v>44986</v>
      </c>
      <c r="C9559" t="n">
        <v>10</v>
      </c>
      <c r="D9559" t="n">
        <v>0</v>
      </c>
    </row>
    <row r="9560">
      <c r="A9560" t="inlineStr">
        <is>
          <t>U-5a15f2</t>
        </is>
      </c>
      <c r="B9560" s="41" t="n">
        <v>45413</v>
      </c>
      <c r="C9560" t="n">
        <v>7</v>
      </c>
      <c r="D9560" t="n">
        <v>1</v>
      </c>
    </row>
    <row r="9561">
      <c r="A9561" t="inlineStr">
        <is>
          <t>U-e15282</t>
        </is>
      </c>
      <c r="B9561" s="41" t="n">
        <v>45474</v>
      </c>
      <c r="C9561" t="n">
        <v>12</v>
      </c>
      <c r="D9561" t="n">
        <v>0</v>
      </c>
    </row>
    <row r="9562">
      <c r="A9562" t="inlineStr">
        <is>
          <t>U-f65676</t>
        </is>
      </c>
      <c r="B9562" s="41" t="n">
        <v>45200</v>
      </c>
      <c r="C9562" t="n">
        <v>13</v>
      </c>
      <c r="D9562" t="n">
        <v>0</v>
      </c>
    </row>
    <row r="9563">
      <c r="A9563" t="inlineStr">
        <is>
          <t>U-434dfe</t>
        </is>
      </c>
      <c r="B9563" s="41" t="n">
        <v>45261</v>
      </c>
      <c r="C9563" t="n">
        <v>14</v>
      </c>
      <c r="D9563" t="n">
        <v>0</v>
      </c>
    </row>
    <row r="9564">
      <c r="A9564" t="inlineStr">
        <is>
          <t>U-9576d5</t>
        </is>
      </c>
      <c r="B9564" s="41" t="n">
        <v>45505</v>
      </c>
      <c r="C9564" t="n">
        <v>10</v>
      </c>
      <c r="D9564" t="n">
        <v>0</v>
      </c>
    </row>
    <row r="9565">
      <c r="A9565" t="inlineStr">
        <is>
          <t>U-59bf48</t>
        </is>
      </c>
      <c r="B9565" s="41" t="n">
        <v>45474</v>
      </c>
      <c r="C9565" t="n">
        <v>11</v>
      </c>
      <c r="D9565" t="n">
        <v>0</v>
      </c>
    </row>
    <row r="9566">
      <c r="A9566" t="inlineStr">
        <is>
          <t>U-a438ed</t>
        </is>
      </c>
      <c r="B9566" s="41" t="n">
        <v>44986</v>
      </c>
      <c r="C9566" t="n">
        <v>7</v>
      </c>
      <c r="D9566" t="n">
        <v>0</v>
      </c>
    </row>
    <row r="9567">
      <c r="A9567" t="inlineStr">
        <is>
          <t>U-6ab9ae</t>
        </is>
      </c>
      <c r="B9567" s="41" t="n">
        <v>45231</v>
      </c>
      <c r="C9567" t="n">
        <v>7</v>
      </c>
      <c r="D9567" t="n">
        <v>3</v>
      </c>
    </row>
    <row r="9568">
      <c r="A9568" t="inlineStr">
        <is>
          <t>U-338e55</t>
        </is>
      </c>
      <c r="B9568" s="41" t="n">
        <v>45627</v>
      </c>
      <c r="C9568" t="n">
        <v>13</v>
      </c>
      <c r="D9568" t="n">
        <v>0</v>
      </c>
    </row>
    <row r="9569">
      <c r="A9569" t="inlineStr">
        <is>
          <t>U-ed8ef4</t>
        </is>
      </c>
      <c r="B9569" s="41" t="n">
        <v>45261</v>
      </c>
      <c r="C9569" t="n">
        <v>7</v>
      </c>
      <c r="D9569" t="n">
        <v>0</v>
      </c>
    </row>
    <row r="9570">
      <c r="A9570" t="inlineStr">
        <is>
          <t>U-ffa043</t>
        </is>
      </c>
      <c r="B9570" s="41" t="n">
        <v>45261</v>
      </c>
      <c r="C9570" t="n">
        <v>7</v>
      </c>
      <c r="D9570" t="n">
        <v>0</v>
      </c>
    </row>
    <row r="9571">
      <c r="A9571" t="inlineStr">
        <is>
          <t>U-6f9c02</t>
        </is>
      </c>
      <c r="B9571" s="41" t="n">
        <v>45139</v>
      </c>
      <c r="C9571" t="n">
        <v>10</v>
      </c>
      <c r="D9571" t="n">
        <v>0</v>
      </c>
    </row>
    <row r="9572">
      <c r="A9572" t="inlineStr">
        <is>
          <t>U-cba47e</t>
        </is>
      </c>
      <c r="B9572" s="41" t="n">
        <v>45108</v>
      </c>
      <c r="C9572" t="n">
        <v>12</v>
      </c>
      <c r="D9572" t="n">
        <v>0</v>
      </c>
    </row>
    <row r="9573">
      <c r="A9573" t="inlineStr">
        <is>
          <t>U-650543</t>
        </is>
      </c>
      <c r="B9573" s="41" t="n">
        <v>44986</v>
      </c>
      <c r="C9573" t="n">
        <v>11</v>
      </c>
      <c r="D9573" t="n">
        <v>3</v>
      </c>
    </row>
    <row r="9574">
      <c r="A9574" t="inlineStr">
        <is>
          <t>U-2f273d</t>
        </is>
      </c>
      <c r="B9574" s="41" t="n">
        <v>45536</v>
      </c>
      <c r="C9574" t="n">
        <v>9</v>
      </c>
      <c r="D9574" t="n">
        <v>2</v>
      </c>
    </row>
    <row r="9575">
      <c r="A9575" t="inlineStr">
        <is>
          <t>U-1170b4</t>
        </is>
      </c>
      <c r="B9575" s="41" t="n">
        <v>45597</v>
      </c>
      <c r="C9575" t="n">
        <v>9</v>
      </c>
      <c r="D9575" t="n">
        <v>0</v>
      </c>
    </row>
    <row r="9576">
      <c r="A9576" t="inlineStr">
        <is>
          <t>U-58faab</t>
        </is>
      </c>
      <c r="B9576" s="41" t="n">
        <v>45200</v>
      </c>
      <c r="C9576" t="n">
        <v>13</v>
      </c>
      <c r="D9576" t="n">
        <v>0</v>
      </c>
    </row>
    <row r="9577">
      <c r="A9577" t="inlineStr">
        <is>
          <t>U-240ec7</t>
        </is>
      </c>
      <c r="B9577" s="41" t="n">
        <v>45261</v>
      </c>
      <c r="C9577" t="n">
        <v>8</v>
      </c>
      <c r="D9577" t="n">
        <v>0</v>
      </c>
    </row>
    <row r="9578">
      <c r="A9578" t="inlineStr">
        <is>
          <t>U-690261</t>
        </is>
      </c>
      <c r="B9578" s="41" t="n">
        <v>45323</v>
      </c>
      <c r="C9578" t="n">
        <v>11</v>
      </c>
      <c r="D9578" t="n">
        <v>0</v>
      </c>
    </row>
    <row r="9579">
      <c r="A9579" t="inlineStr">
        <is>
          <t>U-27cde3</t>
        </is>
      </c>
      <c r="B9579" s="41" t="n">
        <v>45627</v>
      </c>
      <c r="C9579" t="n">
        <v>16</v>
      </c>
      <c r="D9579" t="n">
        <v>0</v>
      </c>
    </row>
    <row r="9580">
      <c r="A9580" t="inlineStr">
        <is>
          <t>U-f545ea</t>
        </is>
      </c>
      <c r="B9580" s="41" t="n">
        <v>44958</v>
      </c>
      <c r="C9580" t="n">
        <v>8</v>
      </c>
      <c r="D9580" t="n">
        <v>2</v>
      </c>
    </row>
    <row r="9581">
      <c r="A9581" t="inlineStr">
        <is>
          <t>U-7f00f3</t>
        </is>
      </c>
      <c r="B9581" s="41" t="n">
        <v>45017</v>
      </c>
      <c r="C9581" t="n">
        <v>4</v>
      </c>
      <c r="D9581" t="n">
        <v>1</v>
      </c>
    </row>
    <row r="9582">
      <c r="A9582" t="inlineStr">
        <is>
          <t>U-df9b52</t>
        </is>
      </c>
      <c r="B9582" s="41" t="n">
        <v>45323</v>
      </c>
      <c r="C9582" t="n">
        <v>12</v>
      </c>
      <c r="D9582" t="n">
        <v>0</v>
      </c>
    </row>
    <row r="9583">
      <c r="A9583" t="inlineStr">
        <is>
          <t>U-e6b631</t>
        </is>
      </c>
      <c r="B9583" s="41" t="n">
        <v>45200</v>
      </c>
      <c r="C9583" t="n">
        <v>7</v>
      </c>
      <c r="D9583" t="n">
        <v>3</v>
      </c>
    </row>
    <row r="9584">
      <c r="A9584" t="inlineStr">
        <is>
          <t>U-e66e9f</t>
        </is>
      </c>
      <c r="B9584" s="41" t="n">
        <v>45200</v>
      </c>
      <c r="C9584" t="n">
        <v>8</v>
      </c>
      <c r="D9584" t="n">
        <v>2</v>
      </c>
    </row>
    <row r="9585">
      <c r="A9585" t="inlineStr">
        <is>
          <t>U-20ad38</t>
        </is>
      </c>
      <c r="B9585" s="41" t="n">
        <v>45017</v>
      </c>
      <c r="C9585" t="n">
        <v>12</v>
      </c>
      <c r="D9585" t="n">
        <v>1</v>
      </c>
    </row>
    <row r="9586">
      <c r="A9586" t="inlineStr">
        <is>
          <t>U-b0c571</t>
        </is>
      </c>
      <c r="B9586" s="41" t="n">
        <v>45292</v>
      </c>
      <c r="C9586" t="n">
        <v>9</v>
      </c>
      <c r="D9586" t="n">
        <v>0</v>
      </c>
    </row>
    <row r="9587">
      <c r="A9587" t="inlineStr">
        <is>
          <t>U-978336</t>
        </is>
      </c>
      <c r="B9587" s="41" t="n">
        <v>44927</v>
      </c>
      <c r="C9587" t="n">
        <v>8</v>
      </c>
      <c r="D9587" t="n">
        <v>0</v>
      </c>
    </row>
    <row r="9588">
      <c r="A9588" t="inlineStr">
        <is>
          <t>U-8d45ab</t>
        </is>
      </c>
      <c r="B9588" s="41" t="n">
        <v>45017</v>
      </c>
      <c r="C9588" t="n">
        <v>6</v>
      </c>
      <c r="D9588" t="n">
        <v>3</v>
      </c>
    </row>
    <row r="9589">
      <c r="A9589" t="inlineStr">
        <is>
          <t>U-da5853</t>
        </is>
      </c>
      <c r="B9589" s="41" t="n">
        <v>45627</v>
      </c>
      <c r="C9589" t="n">
        <v>11</v>
      </c>
      <c r="D9589" t="n">
        <v>3</v>
      </c>
    </row>
    <row r="9590">
      <c r="A9590" t="inlineStr">
        <is>
          <t>U-b8ca7b</t>
        </is>
      </c>
      <c r="B9590" s="41" t="n">
        <v>45170</v>
      </c>
      <c r="C9590" t="n">
        <v>8</v>
      </c>
      <c r="D9590" t="n">
        <v>1</v>
      </c>
    </row>
    <row r="9591">
      <c r="A9591" t="inlineStr">
        <is>
          <t>U-2c1438</t>
        </is>
      </c>
      <c r="B9591" s="41" t="n">
        <v>45047</v>
      </c>
      <c r="C9591" t="n">
        <v>11</v>
      </c>
      <c r="D9591" t="n">
        <v>0</v>
      </c>
    </row>
    <row r="9592">
      <c r="A9592" t="inlineStr">
        <is>
          <t>U-ad2abe</t>
        </is>
      </c>
      <c r="B9592" s="41" t="n">
        <v>45047</v>
      </c>
      <c r="C9592" t="n">
        <v>11</v>
      </c>
      <c r="D9592" t="n">
        <v>0</v>
      </c>
    </row>
    <row r="9593">
      <c r="A9593" t="inlineStr">
        <is>
          <t>U-3561cd</t>
        </is>
      </c>
      <c r="B9593" s="41" t="n">
        <v>45261</v>
      </c>
      <c r="C9593" t="n">
        <v>11</v>
      </c>
      <c r="D9593" t="n">
        <v>0</v>
      </c>
    </row>
    <row r="9594">
      <c r="A9594" t="inlineStr">
        <is>
          <t>U-1f3c2e</t>
        </is>
      </c>
      <c r="B9594" s="41" t="n">
        <v>45627</v>
      </c>
      <c r="C9594" t="n">
        <v>12</v>
      </c>
      <c r="D9594" t="n">
        <v>0</v>
      </c>
    </row>
    <row r="9595">
      <c r="A9595" t="inlineStr">
        <is>
          <t>U-5c5437</t>
        </is>
      </c>
      <c r="B9595" s="41" t="n">
        <v>45536</v>
      </c>
      <c r="C9595" t="n">
        <v>8</v>
      </c>
      <c r="D9595" t="n">
        <v>0</v>
      </c>
    </row>
    <row r="9596">
      <c r="A9596" t="inlineStr">
        <is>
          <t>U-f3416b</t>
        </is>
      </c>
      <c r="B9596" s="41" t="n">
        <v>45566</v>
      </c>
      <c r="C9596" t="n">
        <v>6</v>
      </c>
      <c r="D9596" t="n">
        <v>0</v>
      </c>
    </row>
    <row r="9597">
      <c r="A9597" t="inlineStr">
        <is>
          <t>U-799105</t>
        </is>
      </c>
      <c r="B9597" s="41" t="n">
        <v>45597</v>
      </c>
      <c r="C9597" t="n">
        <v>6</v>
      </c>
      <c r="D9597" t="n">
        <v>0</v>
      </c>
    </row>
    <row r="9598">
      <c r="A9598" t="inlineStr">
        <is>
          <t>U-d04e72</t>
        </is>
      </c>
      <c r="B9598" s="41" t="n">
        <v>45108</v>
      </c>
      <c r="C9598" t="n">
        <v>5</v>
      </c>
      <c r="D9598" t="n">
        <v>0</v>
      </c>
    </row>
    <row r="9599">
      <c r="A9599" t="inlineStr">
        <is>
          <t>U-08fec8</t>
        </is>
      </c>
      <c r="B9599" s="41" t="n">
        <v>45566</v>
      </c>
      <c r="C9599" t="n">
        <v>8</v>
      </c>
      <c r="D9599" t="n">
        <v>0</v>
      </c>
    </row>
    <row r="9600">
      <c r="A9600" t="inlineStr">
        <is>
          <t>U-e9e8ad</t>
        </is>
      </c>
      <c r="B9600" s="41" t="n">
        <v>45413</v>
      </c>
      <c r="C9600" t="n">
        <v>6</v>
      </c>
      <c r="D9600" t="n">
        <v>0</v>
      </c>
    </row>
    <row r="9601">
      <c r="A9601" t="inlineStr">
        <is>
          <t>U-bf4216</t>
        </is>
      </c>
      <c r="B9601" s="41" t="n">
        <v>45566</v>
      </c>
      <c r="C9601" t="n">
        <v>9</v>
      </c>
      <c r="D9601" t="n">
        <v>1</v>
      </c>
    </row>
    <row r="9602">
      <c r="A9602" t="inlineStr">
        <is>
          <t>U-16e285</t>
        </is>
      </c>
      <c r="B9602" s="41" t="n">
        <v>45017</v>
      </c>
      <c r="C9602" t="n">
        <v>10</v>
      </c>
      <c r="D9602" t="n">
        <v>0</v>
      </c>
    </row>
    <row r="9603">
      <c r="A9603" t="inlineStr">
        <is>
          <t>U-59be0b</t>
        </is>
      </c>
      <c r="B9603" s="41" t="n">
        <v>45323</v>
      </c>
      <c r="C9603" t="n">
        <v>6</v>
      </c>
      <c r="D9603" t="n">
        <v>2</v>
      </c>
    </row>
    <row r="9604">
      <c r="A9604" t="inlineStr">
        <is>
          <t>U-1cdade</t>
        </is>
      </c>
      <c r="B9604" s="41" t="n">
        <v>45292</v>
      </c>
      <c r="C9604" t="n">
        <v>11</v>
      </c>
      <c r="D9604" t="n">
        <v>3</v>
      </c>
    </row>
    <row r="9605">
      <c r="A9605" t="inlineStr">
        <is>
          <t>U-cb7f45</t>
        </is>
      </c>
      <c r="B9605" s="41" t="n">
        <v>45108</v>
      </c>
      <c r="C9605" t="n">
        <v>12</v>
      </c>
      <c r="D9605" t="n">
        <v>0</v>
      </c>
    </row>
    <row r="9606">
      <c r="A9606" t="inlineStr">
        <is>
          <t>U-c4a5c9</t>
        </is>
      </c>
      <c r="B9606" s="41" t="n">
        <v>45261</v>
      </c>
      <c r="C9606" t="n">
        <v>7</v>
      </c>
      <c r="D9606" t="n">
        <v>0</v>
      </c>
    </row>
    <row r="9607">
      <c r="A9607" t="inlineStr">
        <is>
          <t>U-93b5ee</t>
        </is>
      </c>
      <c r="B9607" s="41" t="n">
        <v>45323</v>
      </c>
      <c r="C9607" t="n">
        <v>13</v>
      </c>
      <c r="D9607" t="n">
        <v>1</v>
      </c>
    </row>
    <row r="9608">
      <c r="A9608" t="inlineStr">
        <is>
          <t>U-b74fcf</t>
        </is>
      </c>
      <c r="B9608" s="41" t="n">
        <v>45108</v>
      </c>
      <c r="C9608" t="n">
        <v>6</v>
      </c>
      <c r="D9608" t="n">
        <v>0</v>
      </c>
    </row>
    <row r="9609">
      <c r="A9609" t="inlineStr">
        <is>
          <t>U-4ef38f</t>
        </is>
      </c>
      <c r="B9609" s="41" t="n">
        <v>45292</v>
      </c>
      <c r="C9609" t="n">
        <v>6</v>
      </c>
      <c r="D9609" t="n">
        <v>1</v>
      </c>
    </row>
    <row r="9610">
      <c r="A9610" t="inlineStr">
        <is>
          <t>U-93ecbd</t>
        </is>
      </c>
      <c r="B9610" s="41" t="n">
        <v>45292</v>
      </c>
      <c r="C9610" t="n">
        <v>6</v>
      </c>
      <c r="D9610" t="n">
        <v>2</v>
      </c>
    </row>
    <row r="9611">
      <c r="A9611" t="inlineStr">
        <is>
          <t>U-aaaac4</t>
        </is>
      </c>
      <c r="B9611" s="41" t="n">
        <v>45444</v>
      </c>
      <c r="C9611" t="n">
        <v>6</v>
      </c>
      <c r="D9611" t="n">
        <v>0</v>
      </c>
    </row>
    <row r="9612">
      <c r="A9612" t="inlineStr">
        <is>
          <t>U-21ca7c</t>
        </is>
      </c>
      <c r="B9612" s="41" t="n">
        <v>44986</v>
      </c>
      <c r="C9612" t="n">
        <v>11</v>
      </c>
      <c r="D9612" t="n">
        <v>2</v>
      </c>
    </row>
    <row r="9613">
      <c r="A9613" t="inlineStr">
        <is>
          <t>U-4104a8</t>
        </is>
      </c>
      <c r="B9613" s="41" t="n">
        <v>45536</v>
      </c>
      <c r="C9613" t="n">
        <v>8</v>
      </c>
      <c r="D9613" t="n">
        <v>0</v>
      </c>
    </row>
    <row r="9614">
      <c r="A9614" t="inlineStr">
        <is>
          <t>U-5bf612</t>
        </is>
      </c>
      <c r="B9614" s="41" t="n">
        <v>45139</v>
      </c>
      <c r="C9614" t="n">
        <v>13</v>
      </c>
      <c r="D9614" t="n">
        <v>0</v>
      </c>
    </row>
    <row r="9615">
      <c r="A9615" t="inlineStr">
        <is>
          <t>U-95f17e</t>
        </is>
      </c>
      <c r="B9615" s="41" t="n">
        <v>45413</v>
      </c>
      <c r="C9615" t="n">
        <v>12</v>
      </c>
      <c r="D9615" t="n">
        <v>2</v>
      </c>
    </row>
    <row r="9616">
      <c r="A9616" t="inlineStr">
        <is>
          <t>U-e5e24b</t>
        </is>
      </c>
      <c r="B9616" s="41" t="n">
        <v>44986</v>
      </c>
      <c r="C9616" t="n">
        <v>5</v>
      </c>
      <c r="D9616" t="n">
        <v>1</v>
      </c>
    </row>
    <row r="9617">
      <c r="A9617" t="inlineStr">
        <is>
          <t>U-96e2d7</t>
        </is>
      </c>
      <c r="B9617" s="41" t="n">
        <v>45597</v>
      </c>
      <c r="C9617" t="n">
        <v>11</v>
      </c>
      <c r="D9617" t="n">
        <v>0</v>
      </c>
    </row>
    <row r="9618">
      <c r="A9618" t="inlineStr">
        <is>
          <t>U-0369cd</t>
        </is>
      </c>
      <c r="B9618" s="41" t="n">
        <v>45352</v>
      </c>
      <c r="C9618" t="n">
        <v>12</v>
      </c>
      <c r="D9618" t="n">
        <v>0</v>
      </c>
    </row>
    <row r="9619">
      <c r="A9619" t="inlineStr">
        <is>
          <t>U-ee3dc1</t>
        </is>
      </c>
      <c r="B9619" s="41" t="n">
        <v>45139</v>
      </c>
      <c r="C9619" t="n">
        <v>8</v>
      </c>
      <c r="D9619" t="n">
        <v>1</v>
      </c>
    </row>
    <row r="9620">
      <c r="A9620" t="inlineStr">
        <is>
          <t>U-80fdd9</t>
        </is>
      </c>
      <c r="B9620" s="41" t="n">
        <v>44927</v>
      </c>
      <c r="C9620" t="n">
        <v>7</v>
      </c>
      <c r="D9620" t="n">
        <v>0</v>
      </c>
    </row>
    <row r="9621">
      <c r="A9621" t="inlineStr">
        <is>
          <t>U-6d08a3</t>
        </is>
      </c>
      <c r="B9621" s="41" t="n">
        <v>45597</v>
      </c>
      <c r="C9621" t="n">
        <v>10</v>
      </c>
      <c r="D9621" t="n">
        <v>0</v>
      </c>
    </row>
    <row r="9622">
      <c r="A9622" t="inlineStr">
        <is>
          <t>U-f1e8b8</t>
        </is>
      </c>
      <c r="B9622" s="41" t="n">
        <v>45413</v>
      </c>
      <c r="C9622" t="n">
        <v>7</v>
      </c>
      <c r="D9622" t="n">
        <v>0</v>
      </c>
    </row>
    <row r="9623">
      <c r="A9623" t="inlineStr">
        <is>
          <t>U-6c1392</t>
        </is>
      </c>
      <c r="B9623" s="41" t="n">
        <v>45444</v>
      </c>
      <c r="C9623" t="n">
        <v>10</v>
      </c>
      <c r="D9623" t="n">
        <v>3</v>
      </c>
    </row>
    <row r="9624">
      <c r="A9624" t="inlineStr">
        <is>
          <t>U-d81d22</t>
        </is>
      </c>
      <c r="B9624" s="41" t="n">
        <v>45139</v>
      </c>
      <c r="C9624" t="n">
        <v>13</v>
      </c>
      <c r="D9624" t="n">
        <v>0</v>
      </c>
    </row>
    <row r="9625">
      <c r="A9625" t="inlineStr">
        <is>
          <t>U-10b979</t>
        </is>
      </c>
      <c r="B9625" s="41" t="n">
        <v>44986</v>
      </c>
      <c r="C9625" t="n">
        <v>13</v>
      </c>
      <c r="D9625" t="n">
        <v>0</v>
      </c>
    </row>
    <row r="9626">
      <c r="A9626" t="inlineStr">
        <is>
          <t>U-a2f364</t>
        </is>
      </c>
      <c r="B9626" s="41" t="n">
        <v>45505</v>
      </c>
      <c r="C9626" t="n">
        <v>6</v>
      </c>
      <c r="D9626" t="n">
        <v>0</v>
      </c>
    </row>
    <row r="9627">
      <c r="A9627" t="inlineStr">
        <is>
          <t>U-c2bc86</t>
        </is>
      </c>
      <c r="B9627" s="41" t="n">
        <v>45017</v>
      </c>
      <c r="C9627" t="n">
        <v>11</v>
      </c>
      <c r="D9627" t="n">
        <v>2</v>
      </c>
    </row>
    <row r="9628">
      <c r="A9628" t="inlineStr">
        <is>
          <t>U-13ce5b</t>
        </is>
      </c>
      <c r="B9628" s="41" t="n">
        <v>45536</v>
      </c>
      <c r="C9628" t="n">
        <v>8</v>
      </c>
      <c r="D9628" t="n">
        <v>0</v>
      </c>
    </row>
    <row r="9629">
      <c r="A9629" t="inlineStr">
        <is>
          <t>U-e12b62</t>
        </is>
      </c>
      <c r="B9629" s="41" t="n">
        <v>45261</v>
      </c>
      <c r="C9629" t="n">
        <v>13</v>
      </c>
      <c r="D9629" t="n">
        <v>0</v>
      </c>
    </row>
    <row r="9630">
      <c r="A9630" t="inlineStr">
        <is>
          <t>U-3b56d5</t>
        </is>
      </c>
      <c r="B9630" s="41" t="n">
        <v>44986</v>
      </c>
      <c r="C9630" t="n">
        <v>9</v>
      </c>
      <c r="D9630" t="n">
        <v>0</v>
      </c>
    </row>
    <row r="9631">
      <c r="A9631" t="inlineStr">
        <is>
          <t>U-0f5df0</t>
        </is>
      </c>
      <c r="B9631" s="41" t="n">
        <v>45352</v>
      </c>
      <c r="C9631" t="n">
        <v>10</v>
      </c>
      <c r="D9631" t="n">
        <v>0</v>
      </c>
    </row>
    <row r="9632">
      <c r="A9632" t="inlineStr">
        <is>
          <t>U-0db107</t>
        </is>
      </c>
      <c r="B9632" s="41" t="n">
        <v>44958</v>
      </c>
      <c r="C9632" t="n">
        <v>14</v>
      </c>
      <c r="D9632" t="n">
        <v>0</v>
      </c>
    </row>
    <row r="9633">
      <c r="A9633" t="inlineStr">
        <is>
          <t>U-6c2aa6</t>
        </is>
      </c>
      <c r="B9633" s="41" t="n">
        <v>45627</v>
      </c>
      <c r="C9633" t="n">
        <v>7</v>
      </c>
      <c r="D9633" t="n">
        <v>0</v>
      </c>
    </row>
    <row r="9634">
      <c r="A9634" t="inlineStr">
        <is>
          <t>U-2d672e</t>
        </is>
      </c>
      <c r="B9634" s="41" t="n">
        <v>45323</v>
      </c>
      <c r="C9634" t="n">
        <v>9</v>
      </c>
      <c r="D9634" t="n">
        <v>2</v>
      </c>
    </row>
    <row r="9635">
      <c r="A9635" t="inlineStr">
        <is>
          <t>U-c4c113</t>
        </is>
      </c>
      <c r="B9635" s="41" t="n">
        <v>44986</v>
      </c>
      <c r="C9635" t="n">
        <v>15</v>
      </c>
      <c r="D9635" t="n">
        <v>2</v>
      </c>
    </row>
    <row r="9636">
      <c r="A9636" t="inlineStr">
        <is>
          <t>U-6467eb</t>
        </is>
      </c>
      <c r="B9636" s="41" t="n">
        <v>45536</v>
      </c>
      <c r="C9636" t="n">
        <v>7</v>
      </c>
      <c r="D9636" t="n">
        <v>0</v>
      </c>
    </row>
    <row r="9637">
      <c r="A9637" t="inlineStr">
        <is>
          <t>U-c51be5</t>
        </is>
      </c>
      <c r="B9637" s="41" t="n">
        <v>45017</v>
      </c>
      <c r="C9637" t="n">
        <v>9</v>
      </c>
      <c r="D9637" t="n">
        <v>0</v>
      </c>
    </row>
    <row r="9638">
      <c r="A9638" t="inlineStr">
        <is>
          <t>U-5ef12a</t>
        </is>
      </c>
      <c r="B9638" s="41" t="n">
        <v>44986</v>
      </c>
      <c r="C9638" t="n">
        <v>7</v>
      </c>
      <c r="D9638" t="n">
        <v>0</v>
      </c>
    </row>
    <row r="9639">
      <c r="A9639" t="inlineStr">
        <is>
          <t>U-67a684</t>
        </is>
      </c>
      <c r="B9639" s="41" t="n">
        <v>44986</v>
      </c>
      <c r="C9639" t="n">
        <v>10</v>
      </c>
      <c r="D9639" t="n">
        <v>0</v>
      </c>
    </row>
    <row r="9640">
      <c r="A9640" t="inlineStr">
        <is>
          <t>U-780450</t>
        </is>
      </c>
      <c r="B9640" s="41" t="n">
        <v>45200</v>
      </c>
      <c r="C9640" t="n">
        <v>10</v>
      </c>
      <c r="D9640" t="n">
        <v>3</v>
      </c>
    </row>
    <row r="9641">
      <c r="A9641" t="inlineStr">
        <is>
          <t>U-557b06</t>
        </is>
      </c>
      <c r="B9641" s="41" t="n">
        <v>45170</v>
      </c>
      <c r="C9641" t="n">
        <v>9</v>
      </c>
      <c r="D9641" t="n">
        <v>2</v>
      </c>
    </row>
    <row r="9642">
      <c r="A9642" t="inlineStr">
        <is>
          <t>U-6ef2c4</t>
        </is>
      </c>
      <c r="B9642" s="41" t="n">
        <v>45597</v>
      </c>
      <c r="C9642" t="n">
        <v>13</v>
      </c>
      <c r="D9642" t="n">
        <v>0</v>
      </c>
    </row>
    <row r="9643">
      <c r="A9643" t="inlineStr">
        <is>
          <t>U-c60dad</t>
        </is>
      </c>
      <c r="B9643" s="41" t="n">
        <v>45261</v>
      </c>
      <c r="C9643" t="n">
        <v>10</v>
      </c>
      <c r="D9643" t="n">
        <v>0</v>
      </c>
    </row>
    <row r="9644">
      <c r="A9644" t="inlineStr">
        <is>
          <t>U-708b51</t>
        </is>
      </c>
      <c r="B9644" s="41" t="n">
        <v>45352</v>
      </c>
      <c r="C9644" t="n">
        <v>8</v>
      </c>
      <c r="D9644" t="n">
        <v>0</v>
      </c>
    </row>
    <row r="9645">
      <c r="A9645" t="inlineStr">
        <is>
          <t>U-86a065</t>
        </is>
      </c>
      <c r="B9645" s="41" t="n">
        <v>45444</v>
      </c>
      <c r="C9645" t="n">
        <v>8</v>
      </c>
      <c r="D9645" t="n">
        <v>5</v>
      </c>
    </row>
    <row r="9646">
      <c r="A9646" t="inlineStr">
        <is>
          <t>U-29ccca</t>
        </is>
      </c>
      <c r="B9646" s="41" t="n">
        <v>45352</v>
      </c>
      <c r="C9646" t="n">
        <v>4</v>
      </c>
      <c r="D9646" t="n">
        <v>1</v>
      </c>
    </row>
    <row r="9647">
      <c r="A9647" t="inlineStr">
        <is>
          <t>U-0c937d</t>
        </is>
      </c>
      <c r="B9647" s="41" t="n">
        <v>45139</v>
      </c>
      <c r="C9647" t="n">
        <v>7</v>
      </c>
      <c r="D9647" t="n">
        <v>0</v>
      </c>
    </row>
    <row r="9648">
      <c r="A9648" t="inlineStr">
        <is>
          <t>U-d3db1e</t>
        </is>
      </c>
      <c r="B9648" s="41" t="n">
        <v>45078</v>
      </c>
      <c r="C9648" t="n">
        <v>13</v>
      </c>
      <c r="D9648" t="n">
        <v>0</v>
      </c>
    </row>
    <row r="9649">
      <c r="A9649" t="inlineStr">
        <is>
          <t>U-8b9fa9</t>
        </is>
      </c>
      <c r="B9649" s="41" t="n">
        <v>45170</v>
      </c>
      <c r="C9649" t="n">
        <v>6</v>
      </c>
      <c r="D9649" t="n">
        <v>0</v>
      </c>
    </row>
    <row r="9650">
      <c r="A9650" t="inlineStr">
        <is>
          <t>U-a545c6</t>
        </is>
      </c>
      <c r="B9650" s="41" t="n">
        <v>45078</v>
      </c>
      <c r="C9650" t="n">
        <v>12</v>
      </c>
      <c r="D9650" t="n">
        <v>0</v>
      </c>
    </row>
    <row r="9651">
      <c r="A9651" t="inlineStr">
        <is>
          <t>U-81b7c1</t>
        </is>
      </c>
      <c r="B9651" s="41" t="n">
        <v>45200</v>
      </c>
      <c r="C9651" t="n">
        <v>5</v>
      </c>
      <c r="D9651" t="n">
        <v>0</v>
      </c>
    </row>
    <row r="9652">
      <c r="A9652" t="inlineStr">
        <is>
          <t>U-da221c</t>
        </is>
      </c>
      <c r="B9652" s="41" t="n">
        <v>44927</v>
      </c>
      <c r="C9652" t="n">
        <v>11</v>
      </c>
      <c r="D9652" t="n">
        <v>0</v>
      </c>
    </row>
    <row r="9653">
      <c r="A9653" t="inlineStr">
        <is>
          <t>U-8aaa68</t>
        </is>
      </c>
      <c r="B9653" s="41" t="n">
        <v>45323</v>
      </c>
      <c r="C9653" t="n">
        <v>6</v>
      </c>
      <c r="D9653" t="n">
        <v>1</v>
      </c>
    </row>
    <row r="9654">
      <c r="A9654" t="inlineStr">
        <is>
          <t>U-f361b1</t>
        </is>
      </c>
      <c r="B9654" s="41" t="n">
        <v>45505</v>
      </c>
      <c r="C9654" t="n">
        <v>14</v>
      </c>
      <c r="D9654" t="n">
        <v>2</v>
      </c>
    </row>
    <row r="9655">
      <c r="A9655" t="inlineStr">
        <is>
          <t>U-e12a5c</t>
        </is>
      </c>
      <c r="B9655" s="41" t="n">
        <v>45231</v>
      </c>
      <c r="C9655" t="n">
        <v>7</v>
      </c>
      <c r="D9655" t="n">
        <v>0</v>
      </c>
    </row>
    <row r="9656">
      <c r="A9656" t="inlineStr">
        <is>
          <t>U-1620e0</t>
        </is>
      </c>
      <c r="B9656" s="41" t="n">
        <v>45352</v>
      </c>
      <c r="C9656" t="n">
        <v>10</v>
      </c>
      <c r="D9656" t="n">
        <v>0</v>
      </c>
    </row>
    <row r="9657">
      <c r="A9657" t="inlineStr">
        <is>
          <t>U-fdc5c8</t>
        </is>
      </c>
      <c r="B9657" s="41" t="n">
        <v>45474</v>
      </c>
      <c r="C9657" t="n">
        <v>11</v>
      </c>
      <c r="D9657" t="n">
        <v>2</v>
      </c>
    </row>
    <row r="9658">
      <c r="A9658" t="inlineStr">
        <is>
          <t>U-97c25b</t>
        </is>
      </c>
      <c r="B9658" s="41" t="n">
        <v>45413</v>
      </c>
      <c r="C9658" t="n">
        <v>10</v>
      </c>
      <c r="D9658" t="n">
        <v>0</v>
      </c>
    </row>
    <row r="9659">
      <c r="A9659" t="inlineStr">
        <is>
          <t>U-0af6d7</t>
        </is>
      </c>
      <c r="B9659" s="41" t="n">
        <v>45017</v>
      </c>
      <c r="C9659" t="n">
        <v>13</v>
      </c>
      <c r="D9659" t="n">
        <v>0</v>
      </c>
    </row>
    <row r="9660">
      <c r="A9660" t="inlineStr">
        <is>
          <t>U-b4e76e</t>
        </is>
      </c>
      <c r="B9660" s="41" t="n">
        <v>45444</v>
      </c>
      <c r="C9660" t="n">
        <v>7</v>
      </c>
      <c r="D9660" t="n">
        <v>0</v>
      </c>
    </row>
    <row r="9661">
      <c r="A9661" t="inlineStr">
        <is>
          <t>U-80c963</t>
        </is>
      </c>
      <c r="B9661" s="41" t="n">
        <v>45200</v>
      </c>
      <c r="C9661" t="n">
        <v>12</v>
      </c>
      <c r="D9661" t="n">
        <v>1</v>
      </c>
    </row>
    <row r="9662">
      <c r="A9662" t="inlineStr">
        <is>
          <t>U-be1537</t>
        </is>
      </c>
      <c r="B9662" s="41" t="n">
        <v>45139</v>
      </c>
      <c r="C9662" t="n">
        <v>8</v>
      </c>
      <c r="D9662" t="n">
        <v>0</v>
      </c>
    </row>
    <row r="9663">
      <c r="A9663" t="inlineStr">
        <is>
          <t>U-fd52b2</t>
        </is>
      </c>
      <c r="B9663" s="41" t="n">
        <v>45139</v>
      </c>
      <c r="C9663" t="n">
        <v>9</v>
      </c>
      <c r="D9663" t="n">
        <v>0</v>
      </c>
    </row>
    <row r="9664">
      <c r="A9664" t="inlineStr">
        <is>
          <t>U-2eb753</t>
        </is>
      </c>
      <c r="B9664" s="41" t="n">
        <v>44958</v>
      </c>
      <c r="C9664" t="n">
        <v>4</v>
      </c>
      <c r="D9664" t="n">
        <v>0</v>
      </c>
    </row>
    <row r="9665">
      <c r="A9665" t="inlineStr">
        <is>
          <t>U-bb4653</t>
        </is>
      </c>
      <c r="B9665" s="41" t="n">
        <v>45627</v>
      </c>
      <c r="C9665" t="n">
        <v>15</v>
      </c>
      <c r="D9665" t="n">
        <v>0</v>
      </c>
    </row>
    <row r="9666">
      <c r="A9666" t="inlineStr">
        <is>
          <t>U-15f394</t>
        </is>
      </c>
      <c r="B9666" s="41" t="n">
        <v>45627</v>
      </c>
      <c r="C9666" t="n">
        <v>6</v>
      </c>
      <c r="D9666" t="n">
        <v>0</v>
      </c>
    </row>
    <row r="9667">
      <c r="A9667" t="inlineStr">
        <is>
          <t>U-c30f1d</t>
        </is>
      </c>
      <c r="B9667" s="41" t="n">
        <v>45170</v>
      </c>
      <c r="C9667" t="n">
        <v>12</v>
      </c>
      <c r="D9667" t="n">
        <v>0</v>
      </c>
    </row>
    <row r="9668">
      <c r="A9668" t="inlineStr">
        <is>
          <t>U-c67853</t>
        </is>
      </c>
      <c r="B9668" s="41" t="n">
        <v>44986</v>
      </c>
      <c r="C9668" t="n">
        <v>16</v>
      </c>
      <c r="D9668" t="n">
        <v>0</v>
      </c>
    </row>
    <row r="9669">
      <c r="A9669" t="inlineStr">
        <is>
          <t>U-35494f</t>
        </is>
      </c>
      <c r="B9669" s="41" t="n">
        <v>45078</v>
      </c>
      <c r="C9669" t="n">
        <v>6</v>
      </c>
      <c r="D9669" t="n">
        <v>0</v>
      </c>
    </row>
    <row r="9670">
      <c r="A9670" t="inlineStr">
        <is>
          <t>U-29b666</t>
        </is>
      </c>
      <c r="B9670" s="41" t="n">
        <v>45627</v>
      </c>
      <c r="C9670" t="n">
        <v>4</v>
      </c>
      <c r="D9670" t="n">
        <v>0</v>
      </c>
    </row>
    <row r="9671">
      <c r="A9671" t="inlineStr">
        <is>
          <t>U-020486</t>
        </is>
      </c>
      <c r="B9671" s="41" t="n">
        <v>44927</v>
      </c>
      <c r="C9671" t="n">
        <v>11</v>
      </c>
      <c r="D9671" t="n">
        <v>1</v>
      </c>
    </row>
    <row r="9672">
      <c r="A9672" t="inlineStr">
        <is>
          <t>U-322d41</t>
        </is>
      </c>
      <c r="B9672" s="41" t="n">
        <v>45047</v>
      </c>
      <c r="C9672" t="n">
        <v>4</v>
      </c>
      <c r="D9672" t="n">
        <v>0</v>
      </c>
    </row>
    <row r="9673">
      <c r="A9673" t="inlineStr">
        <is>
          <t>U-1d2ba3</t>
        </is>
      </c>
      <c r="B9673" s="41" t="n">
        <v>45292</v>
      </c>
      <c r="C9673" t="n">
        <v>10</v>
      </c>
      <c r="D9673" t="n">
        <v>0</v>
      </c>
    </row>
    <row r="9674">
      <c r="A9674" t="inlineStr">
        <is>
          <t>U-734ffe</t>
        </is>
      </c>
      <c r="B9674" s="41" t="n">
        <v>45627</v>
      </c>
      <c r="C9674" t="n">
        <v>10</v>
      </c>
      <c r="D9674" t="n">
        <v>2</v>
      </c>
    </row>
    <row r="9675">
      <c r="A9675" t="inlineStr">
        <is>
          <t>U-450046</t>
        </is>
      </c>
      <c r="B9675" s="41" t="n">
        <v>45566</v>
      </c>
      <c r="C9675" t="n">
        <v>12</v>
      </c>
      <c r="D9675" t="n">
        <v>2</v>
      </c>
    </row>
    <row r="9676">
      <c r="A9676" t="inlineStr">
        <is>
          <t>U-e47400</t>
        </is>
      </c>
      <c r="B9676" s="41" t="n">
        <v>45139</v>
      </c>
      <c r="C9676" t="n">
        <v>11</v>
      </c>
      <c r="D9676" t="n">
        <v>0</v>
      </c>
    </row>
    <row r="9677">
      <c r="A9677" t="inlineStr">
        <is>
          <t>U-d84495</t>
        </is>
      </c>
      <c r="B9677" s="41" t="n">
        <v>45597</v>
      </c>
      <c r="C9677" t="n">
        <v>5</v>
      </c>
      <c r="D9677" t="n">
        <v>0</v>
      </c>
    </row>
    <row r="9678">
      <c r="A9678" t="inlineStr">
        <is>
          <t>U-0414af</t>
        </is>
      </c>
      <c r="B9678" s="41" t="n">
        <v>45231</v>
      </c>
      <c r="C9678" t="n">
        <v>8</v>
      </c>
      <c r="D9678" t="n">
        <v>0</v>
      </c>
    </row>
    <row r="9679">
      <c r="A9679" t="inlineStr">
        <is>
          <t>U-3b2a31</t>
        </is>
      </c>
      <c r="B9679" s="41" t="n">
        <v>45170</v>
      </c>
      <c r="C9679" t="n">
        <v>10</v>
      </c>
      <c r="D9679" t="n">
        <v>0</v>
      </c>
    </row>
    <row r="9680">
      <c r="A9680" t="inlineStr">
        <is>
          <t>U-def0bc</t>
        </is>
      </c>
      <c r="B9680" s="41" t="n">
        <v>45017</v>
      </c>
      <c r="C9680" t="n">
        <v>11</v>
      </c>
      <c r="D9680" t="n">
        <v>0</v>
      </c>
    </row>
    <row r="9681">
      <c r="A9681" t="inlineStr">
        <is>
          <t>U-cea805</t>
        </is>
      </c>
      <c r="B9681" s="41" t="n">
        <v>44927</v>
      </c>
      <c r="C9681" t="n">
        <v>15</v>
      </c>
      <c r="D9681" t="n">
        <v>0</v>
      </c>
    </row>
    <row r="9682">
      <c r="A9682" t="inlineStr">
        <is>
          <t>U-49529d</t>
        </is>
      </c>
      <c r="B9682" s="41" t="n">
        <v>45536</v>
      </c>
      <c r="C9682" t="n">
        <v>13</v>
      </c>
      <c r="D9682" t="n">
        <v>4</v>
      </c>
    </row>
    <row r="9683">
      <c r="A9683" t="inlineStr">
        <is>
          <t>U-e27fcd</t>
        </is>
      </c>
      <c r="B9683" s="41" t="n">
        <v>45108</v>
      </c>
      <c r="C9683" t="n">
        <v>12</v>
      </c>
      <c r="D9683" t="n">
        <v>0</v>
      </c>
    </row>
    <row r="9684">
      <c r="A9684" t="inlineStr">
        <is>
          <t>U-885140</t>
        </is>
      </c>
      <c r="B9684" s="41" t="n">
        <v>45108</v>
      </c>
      <c r="C9684" t="n">
        <v>8</v>
      </c>
      <c r="D9684" t="n">
        <v>2</v>
      </c>
    </row>
    <row r="9685">
      <c r="A9685" t="inlineStr">
        <is>
          <t>U-7416e8</t>
        </is>
      </c>
      <c r="B9685" s="41" t="n">
        <v>44986</v>
      </c>
      <c r="C9685" t="n">
        <v>9</v>
      </c>
      <c r="D9685" t="n">
        <v>1</v>
      </c>
    </row>
    <row r="9686">
      <c r="A9686" t="inlineStr">
        <is>
          <t>U-5d714c</t>
        </is>
      </c>
      <c r="B9686" s="41" t="n">
        <v>45323</v>
      </c>
      <c r="C9686" t="n">
        <v>14</v>
      </c>
      <c r="D9686" t="n">
        <v>0</v>
      </c>
    </row>
    <row r="9687">
      <c r="A9687" t="inlineStr">
        <is>
          <t>U-738d16</t>
        </is>
      </c>
      <c r="B9687" s="41" t="n">
        <v>45017</v>
      </c>
      <c r="C9687" t="n">
        <v>10</v>
      </c>
      <c r="D9687" t="n">
        <v>1</v>
      </c>
    </row>
    <row r="9688">
      <c r="A9688" t="inlineStr">
        <is>
          <t>U-7f6f00</t>
        </is>
      </c>
      <c r="B9688" s="41" t="n">
        <v>45444</v>
      </c>
      <c r="C9688" t="n">
        <v>6</v>
      </c>
      <c r="D9688" t="n">
        <v>1</v>
      </c>
    </row>
    <row r="9689">
      <c r="A9689" t="inlineStr">
        <is>
          <t>U-b47bde</t>
        </is>
      </c>
      <c r="B9689" s="41" t="n">
        <v>45444</v>
      </c>
      <c r="C9689" t="n">
        <v>6</v>
      </c>
      <c r="D9689" t="n">
        <v>1</v>
      </c>
    </row>
    <row r="9690">
      <c r="A9690" t="inlineStr">
        <is>
          <t>U-b027d1</t>
        </is>
      </c>
      <c r="B9690" s="41" t="n">
        <v>45261</v>
      </c>
      <c r="C9690" t="n">
        <v>10</v>
      </c>
      <c r="D9690" t="n">
        <v>0</v>
      </c>
    </row>
    <row r="9691">
      <c r="A9691" t="inlineStr">
        <is>
          <t>U-2903bf</t>
        </is>
      </c>
      <c r="B9691" s="41" t="n">
        <v>45383</v>
      </c>
      <c r="C9691" t="n">
        <v>12</v>
      </c>
      <c r="D9691" t="n">
        <v>2</v>
      </c>
    </row>
    <row r="9692">
      <c r="A9692" t="inlineStr">
        <is>
          <t>U-b51883</t>
        </is>
      </c>
      <c r="B9692" s="41" t="n">
        <v>45017</v>
      </c>
      <c r="C9692" t="n">
        <v>11</v>
      </c>
      <c r="D9692" t="n">
        <v>1</v>
      </c>
    </row>
    <row r="9693">
      <c r="A9693" t="inlineStr">
        <is>
          <t>U-ce593c</t>
        </is>
      </c>
      <c r="B9693" s="41" t="n">
        <v>45536</v>
      </c>
      <c r="C9693" t="n">
        <v>13</v>
      </c>
      <c r="D9693" t="n">
        <v>0</v>
      </c>
    </row>
    <row r="9694">
      <c r="A9694" t="inlineStr">
        <is>
          <t>U-ed5baf</t>
        </is>
      </c>
      <c r="B9694" s="41" t="n">
        <v>45566</v>
      </c>
      <c r="C9694" t="n">
        <v>7</v>
      </c>
      <c r="D9694" t="n">
        <v>0</v>
      </c>
    </row>
    <row r="9695">
      <c r="A9695" t="inlineStr">
        <is>
          <t>U-835ad0</t>
        </is>
      </c>
      <c r="B9695" s="41" t="n">
        <v>45505</v>
      </c>
      <c r="C9695" t="n">
        <v>14</v>
      </c>
      <c r="D9695" t="n">
        <v>2</v>
      </c>
    </row>
    <row r="9696">
      <c r="A9696" t="inlineStr">
        <is>
          <t>U-961f65</t>
        </is>
      </c>
      <c r="B9696" s="41" t="n">
        <v>45261</v>
      </c>
      <c r="C9696" t="n">
        <v>6</v>
      </c>
      <c r="D9696" t="n">
        <v>0</v>
      </c>
    </row>
    <row r="9697">
      <c r="A9697" t="inlineStr">
        <is>
          <t>U-b14f94</t>
        </is>
      </c>
      <c r="B9697" s="41" t="n">
        <v>45566</v>
      </c>
      <c r="C9697" t="n">
        <v>10</v>
      </c>
      <c r="D9697" t="n">
        <v>3</v>
      </c>
    </row>
    <row r="9698">
      <c r="A9698" t="inlineStr">
        <is>
          <t>U-0f2301</t>
        </is>
      </c>
      <c r="B9698" s="41" t="n">
        <v>45597</v>
      </c>
      <c r="C9698" t="n">
        <v>9</v>
      </c>
      <c r="D9698" t="n">
        <v>0</v>
      </c>
    </row>
    <row r="9699">
      <c r="A9699" t="inlineStr">
        <is>
          <t>U-a856ec</t>
        </is>
      </c>
      <c r="B9699" s="41" t="n">
        <v>45444</v>
      </c>
      <c r="C9699" t="n">
        <v>8</v>
      </c>
      <c r="D9699" t="n">
        <v>0</v>
      </c>
    </row>
    <row r="9700">
      <c r="A9700" t="inlineStr">
        <is>
          <t>U-620402</t>
        </is>
      </c>
      <c r="B9700" s="41" t="n">
        <v>45505</v>
      </c>
      <c r="C9700" t="n">
        <v>12</v>
      </c>
      <c r="D9700" t="n">
        <v>0</v>
      </c>
    </row>
    <row r="9701">
      <c r="A9701" t="inlineStr">
        <is>
          <t>U-12da2b</t>
        </is>
      </c>
      <c r="B9701" s="41" t="n">
        <v>44927</v>
      </c>
      <c r="C9701" t="n">
        <v>8</v>
      </c>
      <c r="D9701" t="n">
        <v>4</v>
      </c>
    </row>
    <row r="9702">
      <c r="A9702" t="inlineStr">
        <is>
          <t>U-18a19e</t>
        </is>
      </c>
      <c r="B9702" s="41" t="n">
        <v>45292</v>
      </c>
      <c r="C9702" t="n">
        <v>5</v>
      </c>
      <c r="D9702" t="n">
        <v>1</v>
      </c>
    </row>
    <row r="9703">
      <c r="A9703" t="inlineStr">
        <is>
          <t>U-72ecb1</t>
        </is>
      </c>
      <c r="B9703" s="41" t="n">
        <v>44958</v>
      </c>
      <c r="C9703" t="n">
        <v>6</v>
      </c>
      <c r="D9703" t="n">
        <v>1</v>
      </c>
    </row>
    <row r="9704">
      <c r="A9704" t="inlineStr">
        <is>
          <t>U-51a7d3</t>
        </is>
      </c>
      <c r="B9704" s="41" t="n">
        <v>45017</v>
      </c>
      <c r="C9704" t="n">
        <v>19</v>
      </c>
      <c r="D9704" t="n">
        <v>3</v>
      </c>
    </row>
    <row r="9705">
      <c r="A9705" t="inlineStr">
        <is>
          <t>U-ae6c6b</t>
        </is>
      </c>
      <c r="B9705" s="41" t="n">
        <v>44958</v>
      </c>
      <c r="C9705" t="n">
        <v>12</v>
      </c>
      <c r="D9705" t="n">
        <v>2</v>
      </c>
    </row>
    <row r="9706">
      <c r="A9706" t="inlineStr">
        <is>
          <t>U-6fd11b</t>
        </is>
      </c>
      <c r="B9706" s="41" t="n">
        <v>45017</v>
      </c>
      <c r="C9706" t="n">
        <v>12</v>
      </c>
      <c r="D9706" t="n">
        <v>0</v>
      </c>
    </row>
    <row r="9707">
      <c r="A9707" t="inlineStr">
        <is>
          <t>U-4e09b7</t>
        </is>
      </c>
      <c r="B9707" s="41" t="n">
        <v>45108</v>
      </c>
      <c r="C9707" t="n">
        <v>10</v>
      </c>
      <c r="D9707" t="n">
        <v>0</v>
      </c>
    </row>
    <row r="9708">
      <c r="A9708" t="inlineStr">
        <is>
          <t>U-204fcf</t>
        </is>
      </c>
      <c r="B9708" s="41" t="n">
        <v>45292</v>
      </c>
      <c r="C9708" t="n">
        <v>13</v>
      </c>
      <c r="D9708" t="n">
        <v>0</v>
      </c>
    </row>
    <row r="9709">
      <c r="A9709" t="inlineStr">
        <is>
          <t>U-257aa4</t>
        </is>
      </c>
      <c r="B9709" s="41" t="n">
        <v>45170</v>
      </c>
      <c r="C9709" t="n">
        <v>4</v>
      </c>
      <c r="D9709" t="n">
        <v>2</v>
      </c>
    </row>
    <row r="9710">
      <c r="A9710" t="inlineStr">
        <is>
          <t>U-43d446</t>
        </is>
      </c>
      <c r="B9710" s="41" t="n">
        <v>44958</v>
      </c>
      <c r="C9710" t="n">
        <v>11</v>
      </c>
      <c r="D9710" t="n">
        <v>1</v>
      </c>
    </row>
    <row r="9711">
      <c r="A9711" t="inlineStr">
        <is>
          <t>U-cfd2aa</t>
        </is>
      </c>
      <c r="B9711" s="41" t="n">
        <v>45078</v>
      </c>
      <c r="C9711" t="n">
        <v>10</v>
      </c>
      <c r="D9711" t="n">
        <v>2</v>
      </c>
    </row>
    <row r="9712">
      <c r="A9712" t="inlineStr">
        <is>
          <t>U-82f50d</t>
        </is>
      </c>
      <c r="B9712" s="41" t="n">
        <v>45231</v>
      </c>
      <c r="C9712" t="n">
        <v>3</v>
      </c>
      <c r="D9712" t="n">
        <v>0</v>
      </c>
    </row>
    <row r="9713">
      <c r="A9713" t="inlineStr">
        <is>
          <t>U-4c3d4f</t>
        </is>
      </c>
      <c r="B9713" s="41" t="n">
        <v>45352</v>
      </c>
      <c r="C9713" t="n">
        <v>10</v>
      </c>
      <c r="D9713" t="n">
        <v>2</v>
      </c>
    </row>
    <row r="9714">
      <c r="A9714" t="inlineStr">
        <is>
          <t>U-8f6304</t>
        </is>
      </c>
      <c r="B9714" s="41" t="n">
        <v>44986</v>
      </c>
      <c r="C9714" t="n">
        <v>7</v>
      </c>
      <c r="D9714" t="n">
        <v>0</v>
      </c>
    </row>
    <row r="9715">
      <c r="A9715" t="inlineStr">
        <is>
          <t>U-bffb37</t>
        </is>
      </c>
      <c r="B9715" s="41" t="n">
        <v>45323</v>
      </c>
      <c r="C9715" t="n">
        <v>10</v>
      </c>
      <c r="D9715" t="n">
        <v>1</v>
      </c>
    </row>
    <row r="9716">
      <c r="A9716" t="inlineStr">
        <is>
          <t>U-31c9a1</t>
        </is>
      </c>
      <c r="B9716" s="41" t="n">
        <v>45017</v>
      </c>
      <c r="C9716" t="n">
        <v>9</v>
      </c>
      <c r="D9716" t="n">
        <v>0</v>
      </c>
    </row>
    <row r="9717">
      <c r="A9717" t="inlineStr">
        <is>
          <t>U-72c04b</t>
        </is>
      </c>
      <c r="B9717" s="41" t="n">
        <v>45566</v>
      </c>
      <c r="C9717" t="n">
        <v>10</v>
      </c>
      <c r="D9717" t="n">
        <v>1</v>
      </c>
    </row>
    <row r="9718">
      <c r="A9718" t="inlineStr">
        <is>
          <t>U-c38a52</t>
        </is>
      </c>
      <c r="B9718" s="41" t="n">
        <v>45200</v>
      </c>
      <c r="C9718" t="n">
        <v>9</v>
      </c>
      <c r="D9718" t="n">
        <v>0</v>
      </c>
    </row>
    <row r="9719">
      <c r="A9719" t="inlineStr">
        <is>
          <t>U-cadb7e</t>
        </is>
      </c>
      <c r="B9719" s="41" t="n">
        <v>45108</v>
      </c>
      <c r="C9719" t="n">
        <v>7</v>
      </c>
      <c r="D9719" t="n">
        <v>3</v>
      </c>
    </row>
    <row r="9720">
      <c r="A9720" t="inlineStr">
        <is>
          <t>U-10851f</t>
        </is>
      </c>
      <c r="B9720" s="41" t="n">
        <v>45474</v>
      </c>
      <c r="C9720" t="n">
        <v>10</v>
      </c>
      <c r="D9720" t="n">
        <v>0</v>
      </c>
    </row>
    <row r="9721">
      <c r="A9721" t="inlineStr">
        <is>
          <t>U-a635eb</t>
        </is>
      </c>
      <c r="B9721" s="41" t="n">
        <v>44986</v>
      </c>
      <c r="C9721" t="n">
        <v>9</v>
      </c>
      <c r="D9721" t="n">
        <v>0</v>
      </c>
    </row>
    <row r="9722">
      <c r="A9722" t="inlineStr">
        <is>
          <t>U-21ec87</t>
        </is>
      </c>
      <c r="B9722" s="41" t="n">
        <v>45444</v>
      </c>
      <c r="C9722" t="n">
        <v>3</v>
      </c>
      <c r="D9722" t="n">
        <v>1</v>
      </c>
    </row>
    <row r="9723">
      <c r="A9723" t="inlineStr">
        <is>
          <t>U-8d323c</t>
        </is>
      </c>
      <c r="B9723" s="41" t="n">
        <v>45231</v>
      </c>
      <c r="C9723" t="n">
        <v>10</v>
      </c>
      <c r="D9723" t="n">
        <v>0</v>
      </c>
    </row>
    <row r="9724">
      <c r="A9724" t="inlineStr">
        <is>
          <t>U-9a7697</t>
        </is>
      </c>
      <c r="B9724" s="41" t="n">
        <v>45200</v>
      </c>
      <c r="C9724" t="n">
        <v>9</v>
      </c>
      <c r="D9724" t="n">
        <v>2</v>
      </c>
    </row>
    <row r="9725">
      <c r="A9725" t="inlineStr">
        <is>
          <t>U-674371</t>
        </is>
      </c>
      <c r="B9725" s="41" t="n">
        <v>45139</v>
      </c>
      <c r="C9725" t="n">
        <v>9</v>
      </c>
      <c r="D9725" t="n">
        <v>0</v>
      </c>
    </row>
    <row r="9726">
      <c r="A9726" t="inlineStr">
        <is>
          <t>U-071c39</t>
        </is>
      </c>
      <c r="B9726" s="41" t="n">
        <v>45170</v>
      </c>
      <c r="C9726" t="n">
        <v>12</v>
      </c>
      <c r="D9726" t="n">
        <v>0</v>
      </c>
    </row>
    <row r="9727">
      <c r="A9727" t="inlineStr">
        <is>
          <t>U-d3b6ea</t>
        </is>
      </c>
      <c r="B9727" s="41" t="n">
        <v>44986</v>
      </c>
      <c r="C9727" t="n">
        <v>8</v>
      </c>
      <c r="D9727" t="n">
        <v>0</v>
      </c>
    </row>
    <row r="9728">
      <c r="A9728" t="inlineStr">
        <is>
          <t>U-dbc945</t>
        </is>
      </c>
      <c r="B9728" s="41" t="n">
        <v>45231</v>
      </c>
      <c r="C9728" t="n">
        <v>8</v>
      </c>
      <c r="D9728" t="n">
        <v>1</v>
      </c>
    </row>
    <row r="9729">
      <c r="A9729" t="inlineStr">
        <is>
          <t>U-1b159f</t>
        </is>
      </c>
      <c r="B9729" s="41" t="n">
        <v>45047</v>
      </c>
      <c r="C9729" t="n">
        <v>12</v>
      </c>
      <c r="D9729" t="n">
        <v>1</v>
      </c>
    </row>
    <row r="9730">
      <c r="A9730" t="inlineStr">
        <is>
          <t>U-f85d4d</t>
        </is>
      </c>
      <c r="B9730" s="41" t="n">
        <v>45323</v>
      </c>
      <c r="C9730" t="n">
        <v>10</v>
      </c>
      <c r="D9730" t="n">
        <v>2</v>
      </c>
    </row>
    <row r="9731">
      <c r="A9731" t="inlineStr">
        <is>
          <t>U-604b63</t>
        </is>
      </c>
      <c r="B9731" s="41" t="n">
        <v>45383</v>
      </c>
      <c r="C9731" t="n">
        <v>8</v>
      </c>
      <c r="D9731" t="n">
        <v>0</v>
      </c>
    </row>
    <row r="9732">
      <c r="A9732" t="inlineStr">
        <is>
          <t>U-7a23ab</t>
        </is>
      </c>
      <c r="B9732" s="41" t="n">
        <v>45566</v>
      </c>
      <c r="C9732" t="n">
        <v>7</v>
      </c>
      <c r="D9732" t="n">
        <v>1</v>
      </c>
    </row>
    <row r="9733">
      <c r="A9733" t="inlineStr">
        <is>
          <t>U-fd9a47</t>
        </is>
      </c>
      <c r="B9733" s="41" t="n">
        <v>44958</v>
      </c>
      <c r="C9733" t="n">
        <v>8</v>
      </c>
      <c r="D9733" t="n">
        <v>1</v>
      </c>
    </row>
    <row r="9734">
      <c r="A9734" t="inlineStr">
        <is>
          <t>U-9f729d</t>
        </is>
      </c>
      <c r="B9734" s="41" t="n">
        <v>45413</v>
      </c>
      <c r="C9734" t="n">
        <v>16</v>
      </c>
      <c r="D9734" t="n">
        <v>0</v>
      </c>
    </row>
    <row r="9735">
      <c r="A9735" t="inlineStr">
        <is>
          <t>U-007c96</t>
        </is>
      </c>
      <c r="B9735" s="41" t="n">
        <v>44986</v>
      </c>
      <c r="C9735" t="n">
        <v>9</v>
      </c>
      <c r="D9735" t="n">
        <v>0</v>
      </c>
    </row>
    <row r="9736">
      <c r="A9736" t="inlineStr">
        <is>
          <t>U-95bc36</t>
        </is>
      </c>
      <c r="B9736" s="41" t="n">
        <v>45261</v>
      </c>
      <c r="C9736" t="n">
        <v>15</v>
      </c>
      <c r="D9736" t="n">
        <v>5</v>
      </c>
    </row>
    <row r="9737">
      <c r="A9737" t="inlineStr">
        <is>
          <t>U-e9ac58</t>
        </is>
      </c>
      <c r="B9737" s="41" t="n">
        <v>45352</v>
      </c>
      <c r="C9737" t="n">
        <v>15</v>
      </c>
      <c r="D9737" t="n">
        <v>0</v>
      </c>
    </row>
    <row r="9738">
      <c r="A9738" t="inlineStr">
        <is>
          <t>U-1a522e</t>
        </is>
      </c>
      <c r="B9738" s="41" t="n">
        <v>45047</v>
      </c>
      <c r="C9738" t="n">
        <v>8</v>
      </c>
      <c r="D9738" t="n">
        <v>2</v>
      </c>
    </row>
    <row r="9739">
      <c r="A9739" t="inlineStr">
        <is>
          <t>U-10ec3b</t>
        </is>
      </c>
      <c r="B9739" s="41" t="n">
        <v>45505</v>
      </c>
      <c r="C9739" t="n">
        <v>7</v>
      </c>
      <c r="D9739" t="n">
        <v>0</v>
      </c>
    </row>
    <row r="9740">
      <c r="A9740" t="inlineStr">
        <is>
          <t>U-9907f2</t>
        </is>
      </c>
      <c r="B9740" s="41" t="n">
        <v>45627</v>
      </c>
      <c r="C9740" t="n">
        <v>13</v>
      </c>
      <c r="D9740" t="n">
        <v>1</v>
      </c>
    </row>
    <row r="9741">
      <c r="A9741" t="inlineStr">
        <is>
          <t>U-9ce08e</t>
        </is>
      </c>
      <c r="B9741" s="41" t="n">
        <v>45323</v>
      </c>
      <c r="C9741" t="n">
        <v>13</v>
      </c>
      <c r="D9741" t="n">
        <v>0</v>
      </c>
    </row>
    <row r="9742">
      <c r="A9742" t="inlineStr">
        <is>
          <t>U-133525</t>
        </is>
      </c>
      <c r="B9742" s="41" t="n">
        <v>45017</v>
      </c>
      <c r="C9742" t="n">
        <v>7</v>
      </c>
      <c r="D9742" t="n">
        <v>1</v>
      </c>
    </row>
    <row r="9743">
      <c r="A9743" t="inlineStr">
        <is>
          <t>U-f6cb74</t>
        </is>
      </c>
      <c r="B9743" s="41" t="n">
        <v>44958</v>
      </c>
      <c r="C9743" t="n">
        <v>6</v>
      </c>
      <c r="D9743" t="n">
        <v>3</v>
      </c>
    </row>
    <row r="9744">
      <c r="A9744" t="inlineStr">
        <is>
          <t>U-18763e</t>
        </is>
      </c>
      <c r="B9744" s="41" t="n">
        <v>45627</v>
      </c>
      <c r="C9744" t="n">
        <v>16</v>
      </c>
      <c r="D9744" t="n">
        <v>0</v>
      </c>
    </row>
    <row r="9745">
      <c r="A9745" t="inlineStr">
        <is>
          <t>U-4d8c04</t>
        </is>
      </c>
      <c r="B9745" s="41" t="n">
        <v>45078</v>
      </c>
      <c r="C9745" t="n">
        <v>13</v>
      </c>
      <c r="D9745" t="n">
        <v>0</v>
      </c>
    </row>
    <row r="9746">
      <c r="A9746" t="inlineStr">
        <is>
          <t>U-058c97</t>
        </is>
      </c>
      <c r="B9746" s="41" t="n">
        <v>45292</v>
      </c>
      <c r="C9746" t="n">
        <v>7</v>
      </c>
      <c r="D9746" t="n">
        <v>0</v>
      </c>
    </row>
    <row r="9747">
      <c r="A9747" t="inlineStr">
        <is>
          <t>U-c79446</t>
        </is>
      </c>
      <c r="B9747" s="41" t="n">
        <v>45597</v>
      </c>
      <c r="C9747" t="n">
        <v>9</v>
      </c>
      <c r="D9747" t="n">
        <v>0</v>
      </c>
    </row>
    <row r="9748">
      <c r="A9748" t="inlineStr">
        <is>
          <t>U-cf4cef</t>
        </is>
      </c>
      <c r="B9748" s="41" t="n">
        <v>44986</v>
      </c>
      <c r="C9748" t="n">
        <v>10</v>
      </c>
      <c r="D9748" t="n">
        <v>0</v>
      </c>
    </row>
    <row r="9749">
      <c r="A9749" t="inlineStr">
        <is>
          <t>U-b2082d</t>
        </is>
      </c>
      <c r="B9749" s="41" t="n">
        <v>45627</v>
      </c>
      <c r="C9749" t="n">
        <v>13</v>
      </c>
      <c r="D9749" t="n">
        <v>0</v>
      </c>
    </row>
    <row r="9750">
      <c r="A9750" t="inlineStr">
        <is>
          <t>U-fdfb2b</t>
        </is>
      </c>
      <c r="B9750" s="41" t="n">
        <v>45292</v>
      </c>
      <c r="C9750" t="n">
        <v>8</v>
      </c>
      <c r="D9750" t="n">
        <v>0</v>
      </c>
    </row>
    <row r="9751">
      <c r="A9751" t="inlineStr">
        <is>
          <t>U-ad66f4</t>
        </is>
      </c>
      <c r="B9751" s="41" t="n">
        <v>45566</v>
      </c>
      <c r="C9751" t="n">
        <v>11</v>
      </c>
      <c r="D9751" t="n">
        <v>2</v>
      </c>
    </row>
    <row r="9752">
      <c r="A9752" t="inlineStr">
        <is>
          <t>U-662b02</t>
        </is>
      </c>
      <c r="B9752" s="41" t="n">
        <v>45078</v>
      </c>
      <c r="C9752" t="n">
        <v>9</v>
      </c>
      <c r="D9752" t="n">
        <v>5</v>
      </c>
    </row>
    <row r="9753">
      <c r="A9753" t="inlineStr">
        <is>
          <t>U-04528f</t>
        </is>
      </c>
      <c r="B9753" s="41" t="n">
        <v>45078</v>
      </c>
      <c r="C9753" t="n">
        <v>8</v>
      </c>
      <c r="D9753" t="n">
        <v>3</v>
      </c>
    </row>
    <row r="9754">
      <c r="A9754" t="inlineStr">
        <is>
          <t>U-b7f2fd</t>
        </is>
      </c>
      <c r="B9754" s="41" t="n">
        <v>45108</v>
      </c>
      <c r="C9754" t="n">
        <v>10</v>
      </c>
      <c r="D9754" t="n">
        <v>0</v>
      </c>
    </row>
    <row r="9755">
      <c r="A9755" t="inlineStr">
        <is>
          <t>U-d69b57</t>
        </is>
      </c>
      <c r="B9755" s="41" t="n">
        <v>45108</v>
      </c>
      <c r="C9755" t="n">
        <v>7</v>
      </c>
      <c r="D9755" t="n">
        <v>0</v>
      </c>
    </row>
    <row r="9756">
      <c r="A9756" t="inlineStr">
        <is>
          <t>U-66cad7</t>
        </is>
      </c>
      <c r="B9756" s="41" t="n">
        <v>45536</v>
      </c>
      <c r="C9756" t="n">
        <v>6</v>
      </c>
      <c r="D9756" t="n">
        <v>0</v>
      </c>
    </row>
    <row r="9757">
      <c r="A9757" t="inlineStr">
        <is>
          <t>U-953dc4</t>
        </is>
      </c>
      <c r="B9757" s="41" t="n">
        <v>45566</v>
      </c>
      <c r="C9757" t="n">
        <v>8</v>
      </c>
      <c r="D9757" t="n">
        <v>0</v>
      </c>
    </row>
    <row r="9758">
      <c r="A9758" t="inlineStr">
        <is>
          <t>U-18d67a</t>
        </is>
      </c>
      <c r="B9758" s="41" t="n">
        <v>45352</v>
      </c>
      <c r="C9758" t="n">
        <v>7</v>
      </c>
      <c r="D9758" t="n">
        <v>0</v>
      </c>
    </row>
    <row r="9759">
      <c r="A9759" t="inlineStr">
        <is>
          <t>U-cb2587</t>
        </is>
      </c>
      <c r="B9759" s="41" t="n">
        <v>45536</v>
      </c>
      <c r="C9759" t="n">
        <v>11</v>
      </c>
      <c r="D9759" t="n">
        <v>0</v>
      </c>
    </row>
    <row r="9760">
      <c r="A9760" t="inlineStr">
        <is>
          <t>U-92d48f</t>
        </is>
      </c>
      <c r="B9760" s="41" t="n">
        <v>45474</v>
      </c>
      <c r="C9760" t="n">
        <v>12</v>
      </c>
      <c r="D9760" t="n">
        <v>0</v>
      </c>
    </row>
    <row r="9761">
      <c r="A9761" t="inlineStr">
        <is>
          <t>U-a6488e</t>
        </is>
      </c>
      <c r="B9761" s="41" t="n">
        <v>45627</v>
      </c>
      <c r="C9761" t="n">
        <v>4</v>
      </c>
      <c r="D9761" t="n">
        <v>0</v>
      </c>
    </row>
    <row r="9762">
      <c r="A9762" t="inlineStr">
        <is>
          <t>U-42995d</t>
        </is>
      </c>
      <c r="B9762" s="41" t="n">
        <v>44927</v>
      </c>
      <c r="C9762" t="n">
        <v>5</v>
      </c>
      <c r="D9762" t="n">
        <v>1</v>
      </c>
    </row>
    <row r="9763">
      <c r="A9763" t="inlineStr">
        <is>
          <t>U-2cd611</t>
        </is>
      </c>
      <c r="B9763" s="41" t="n">
        <v>45078</v>
      </c>
      <c r="C9763" t="n">
        <v>14</v>
      </c>
      <c r="D9763" t="n">
        <v>0</v>
      </c>
    </row>
    <row r="9764">
      <c r="A9764" t="inlineStr">
        <is>
          <t>U-e888b6</t>
        </is>
      </c>
      <c r="B9764" s="41" t="n">
        <v>45413</v>
      </c>
      <c r="C9764" t="n">
        <v>10</v>
      </c>
      <c r="D9764" t="n">
        <v>0</v>
      </c>
    </row>
    <row r="9765">
      <c r="A9765" t="inlineStr">
        <is>
          <t>U-c45c79</t>
        </is>
      </c>
      <c r="B9765" s="41" t="n">
        <v>45383</v>
      </c>
      <c r="C9765" t="n">
        <v>13</v>
      </c>
      <c r="D9765" t="n">
        <v>0</v>
      </c>
    </row>
    <row r="9766">
      <c r="A9766" t="inlineStr">
        <is>
          <t>U-4ebc7f</t>
        </is>
      </c>
      <c r="B9766" s="41" t="n">
        <v>45444</v>
      </c>
      <c r="C9766" t="n">
        <v>16</v>
      </c>
      <c r="D9766" t="n">
        <v>0</v>
      </c>
    </row>
    <row r="9767">
      <c r="A9767" t="inlineStr">
        <is>
          <t>U-0c6c9f</t>
        </is>
      </c>
      <c r="B9767" s="41" t="n">
        <v>45413</v>
      </c>
      <c r="C9767" t="n">
        <v>12</v>
      </c>
      <c r="D9767" t="n">
        <v>0</v>
      </c>
    </row>
    <row r="9768">
      <c r="A9768" t="inlineStr">
        <is>
          <t>U-a12f7b</t>
        </is>
      </c>
      <c r="B9768" s="41" t="n">
        <v>44927</v>
      </c>
      <c r="C9768" t="n">
        <v>12</v>
      </c>
      <c r="D9768" t="n">
        <v>0</v>
      </c>
    </row>
    <row r="9769">
      <c r="A9769" t="inlineStr">
        <is>
          <t>U-a175a0</t>
        </is>
      </c>
      <c r="B9769" s="41" t="n">
        <v>45352</v>
      </c>
      <c r="C9769" t="n">
        <v>13</v>
      </c>
      <c r="D9769" t="n">
        <v>0</v>
      </c>
    </row>
    <row r="9770">
      <c r="A9770" t="inlineStr">
        <is>
          <t>U-bf6860</t>
        </is>
      </c>
      <c r="B9770" s="41" t="n">
        <v>45444</v>
      </c>
      <c r="C9770" t="n">
        <v>9</v>
      </c>
      <c r="D9770" t="n">
        <v>0</v>
      </c>
    </row>
    <row r="9771">
      <c r="A9771" t="inlineStr">
        <is>
          <t>U-b73b58</t>
        </is>
      </c>
      <c r="B9771" s="41" t="n">
        <v>45078</v>
      </c>
      <c r="C9771" t="n">
        <v>15</v>
      </c>
      <c r="D9771" t="n">
        <v>0</v>
      </c>
    </row>
    <row r="9772">
      <c r="A9772" t="inlineStr">
        <is>
          <t>U-fae16a</t>
        </is>
      </c>
      <c r="B9772" s="41" t="n">
        <v>45292</v>
      </c>
      <c r="C9772" t="n">
        <v>13</v>
      </c>
      <c r="D9772" t="n">
        <v>0</v>
      </c>
    </row>
    <row r="9773">
      <c r="A9773" t="inlineStr">
        <is>
          <t>U-289b40</t>
        </is>
      </c>
      <c r="B9773" s="41" t="n">
        <v>45047</v>
      </c>
      <c r="C9773" t="n">
        <v>7</v>
      </c>
      <c r="D9773" t="n">
        <v>0</v>
      </c>
    </row>
    <row r="9774">
      <c r="A9774" t="inlineStr">
        <is>
          <t>U-a7ade2</t>
        </is>
      </c>
      <c r="B9774" s="41" t="n">
        <v>45231</v>
      </c>
      <c r="C9774" t="n">
        <v>12</v>
      </c>
      <c r="D9774" t="n">
        <v>0</v>
      </c>
    </row>
    <row r="9775">
      <c r="A9775" t="inlineStr">
        <is>
          <t>U-1145b8</t>
        </is>
      </c>
      <c r="B9775" s="41" t="n">
        <v>45505</v>
      </c>
      <c r="C9775" t="n">
        <v>6</v>
      </c>
      <c r="D9775" t="n">
        <v>0</v>
      </c>
    </row>
    <row r="9776">
      <c r="A9776" t="inlineStr">
        <is>
          <t>U-96948d</t>
        </is>
      </c>
      <c r="B9776" s="41" t="n">
        <v>45566</v>
      </c>
      <c r="C9776" t="n">
        <v>12</v>
      </c>
      <c r="D9776" t="n">
        <v>2</v>
      </c>
    </row>
    <row r="9777">
      <c r="A9777" t="inlineStr">
        <is>
          <t>U-2c89de</t>
        </is>
      </c>
      <c r="B9777" s="41" t="n">
        <v>45200</v>
      </c>
      <c r="C9777" t="n">
        <v>8</v>
      </c>
      <c r="D9777" t="n">
        <v>1</v>
      </c>
    </row>
    <row r="9778">
      <c r="A9778" t="inlineStr">
        <is>
          <t>U-d34f76</t>
        </is>
      </c>
      <c r="B9778" s="41" t="n">
        <v>45352</v>
      </c>
      <c r="C9778" t="n">
        <v>10</v>
      </c>
      <c r="D9778" t="n">
        <v>3</v>
      </c>
    </row>
    <row r="9779">
      <c r="A9779" t="inlineStr">
        <is>
          <t>U-69c66f</t>
        </is>
      </c>
      <c r="B9779" s="41" t="n">
        <v>45413</v>
      </c>
      <c r="C9779" t="n">
        <v>7</v>
      </c>
      <c r="D9779" t="n">
        <v>0</v>
      </c>
    </row>
    <row r="9780">
      <c r="A9780" t="inlineStr">
        <is>
          <t>U-b3c97c</t>
        </is>
      </c>
      <c r="B9780" s="41" t="n">
        <v>45108</v>
      </c>
      <c r="C9780" t="n">
        <v>9</v>
      </c>
      <c r="D9780" t="n">
        <v>1</v>
      </c>
    </row>
    <row r="9781">
      <c r="A9781" t="inlineStr">
        <is>
          <t>U-1905f6</t>
        </is>
      </c>
      <c r="B9781" s="41" t="n">
        <v>44986</v>
      </c>
      <c r="C9781" t="n">
        <v>13</v>
      </c>
      <c r="D9781" t="n">
        <v>0</v>
      </c>
    </row>
    <row r="9782">
      <c r="A9782" t="inlineStr">
        <is>
          <t>U-6e3c6e</t>
        </is>
      </c>
      <c r="B9782" s="41" t="n">
        <v>44958</v>
      </c>
      <c r="C9782" t="n">
        <v>16</v>
      </c>
      <c r="D9782" t="n">
        <v>0</v>
      </c>
    </row>
    <row r="9783">
      <c r="A9783" t="inlineStr">
        <is>
          <t>U-3c22a1</t>
        </is>
      </c>
      <c r="B9783" s="41" t="n">
        <v>45444</v>
      </c>
      <c r="C9783" t="n">
        <v>9</v>
      </c>
      <c r="D9783" t="n">
        <v>0</v>
      </c>
    </row>
    <row r="9784">
      <c r="A9784" t="inlineStr">
        <is>
          <t>U-47e304</t>
        </is>
      </c>
      <c r="B9784" s="41" t="n">
        <v>45017</v>
      </c>
      <c r="C9784" t="n">
        <v>10</v>
      </c>
      <c r="D9784" t="n">
        <v>1</v>
      </c>
    </row>
    <row r="9785">
      <c r="A9785" t="inlineStr">
        <is>
          <t>U-7153bb</t>
        </is>
      </c>
      <c r="B9785" s="41" t="n">
        <v>45536</v>
      </c>
      <c r="C9785" t="n">
        <v>4</v>
      </c>
      <c r="D9785" t="n">
        <v>0</v>
      </c>
    </row>
    <row r="9786">
      <c r="A9786" t="inlineStr">
        <is>
          <t>U-676613</t>
        </is>
      </c>
      <c r="B9786" s="41" t="n">
        <v>45170</v>
      </c>
      <c r="C9786" t="n">
        <v>8</v>
      </c>
      <c r="D9786" t="n">
        <v>0</v>
      </c>
    </row>
    <row r="9787">
      <c r="A9787" t="inlineStr">
        <is>
          <t>U-0347ef</t>
        </is>
      </c>
      <c r="B9787" s="41" t="n">
        <v>45444</v>
      </c>
      <c r="C9787" t="n">
        <v>9</v>
      </c>
      <c r="D9787" t="n">
        <v>0</v>
      </c>
    </row>
    <row r="9788">
      <c r="A9788" t="inlineStr">
        <is>
          <t>U-54a90b</t>
        </is>
      </c>
      <c r="B9788" s="41" t="n">
        <v>45383</v>
      </c>
      <c r="C9788" t="n">
        <v>14</v>
      </c>
      <c r="D9788" t="n">
        <v>2</v>
      </c>
    </row>
    <row r="9789">
      <c r="A9789" t="inlineStr">
        <is>
          <t>U-0404c4</t>
        </is>
      </c>
      <c r="B9789" s="41" t="n">
        <v>45139</v>
      </c>
      <c r="C9789" t="n">
        <v>6</v>
      </c>
      <c r="D9789" t="n">
        <v>1</v>
      </c>
    </row>
    <row r="9790">
      <c r="A9790" t="inlineStr">
        <is>
          <t>U-c69e9a</t>
        </is>
      </c>
      <c r="B9790" s="41" t="n">
        <v>45505</v>
      </c>
      <c r="C9790" t="n">
        <v>9</v>
      </c>
      <c r="D9790" t="n">
        <v>5</v>
      </c>
    </row>
    <row r="9791">
      <c r="A9791" t="inlineStr">
        <is>
          <t>U-1511da</t>
        </is>
      </c>
      <c r="B9791" s="41" t="n">
        <v>45444</v>
      </c>
      <c r="C9791" t="n">
        <v>9</v>
      </c>
      <c r="D9791" t="n">
        <v>3</v>
      </c>
    </row>
    <row r="9792">
      <c r="A9792" t="inlineStr">
        <is>
          <t>U-f347c5</t>
        </is>
      </c>
      <c r="B9792" s="41" t="n">
        <v>45474</v>
      </c>
      <c r="C9792" t="n">
        <v>14</v>
      </c>
      <c r="D9792" t="n">
        <v>0</v>
      </c>
    </row>
    <row r="9793">
      <c r="A9793" t="inlineStr">
        <is>
          <t>U-c52885</t>
        </is>
      </c>
      <c r="B9793" s="41" t="n">
        <v>45292</v>
      </c>
      <c r="C9793" t="n">
        <v>9</v>
      </c>
      <c r="D9793" t="n">
        <v>0</v>
      </c>
    </row>
    <row r="9794">
      <c r="A9794" t="inlineStr">
        <is>
          <t>U-592f66</t>
        </is>
      </c>
      <c r="B9794" s="41" t="n">
        <v>45170</v>
      </c>
      <c r="C9794" t="n">
        <v>10</v>
      </c>
      <c r="D9794" t="n">
        <v>2</v>
      </c>
    </row>
    <row r="9795">
      <c r="A9795" t="inlineStr">
        <is>
          <t>U-2451bf</t>
        </is>
      </c>
      <c r="B9795" s="41" t="n">
        <v>45566</v>
      </c>
      <c r="C9795" t="n">
        <v>5</v>
      </c>
      <c r="D9795" t="n">
        <v>2</v>
      </c>
    </row>
    <row r="9796">
      <c r="A9796" t="inlineStr">
        <is>
          <t>U-ff1053</t>
        </is>
      </c>
      <c r="B9796" s="41" t="n">
        <v>45474</v>
      </c>
      <c r="C9796" t="n">
        <v>12</v>
      </c>
      <c r="D9796" t="n">
        <v>0</v>
      </c>
    </row>
    <row r="9797">
      <c r="A9797" t="inlineStr">
        <is>
          <t>U-5f3c54</t>
        </is>
      </c>
      <c r="B9797" s="41" t="n">
        <v>45047</v>
      </c>
      <c r="C9797" t="n">
        <v>13</v>
      </c>
      <c r="D9797" t="n">
        <v>3</v>
      </c>
    </row>
    <row r="9798">
      <c r="A9798" t="inlineStr">
        <is>
          <t>U-ac418f</t>
        </is>
      </c>
      <c r="B9798" s="41" t="n">
        <v>45444</v>
      </c>
      <c r="C9798" t="n">
        <v>9</v>
      </c>
      <c r="D9798" t="n">
        <v>1</v>
      </c>
    </row>
    <row r="9799">
      <c r="A9799" t="inlineStr">
        <is>
          <t>U-103e23</t>
        </is>
      </c>
      <c r="B9799" s="41" t="n">
        <v>45170</v>
      </c>
      <c r="C9799" t="n">
        <v>15</v>
      </c>
      <c r="D9799" t="n">
        <v>0</v>
      </c>
    </row>
    <row r="9800">
      <c r="A9800" t="inlineStr">
        <is>
          <t>U-c4495b</t>
        </is>
      </c>
      <c r="B9800" s="41" t="n">
        <v>45597</v>
      </c>
      <c r="C9800" t="n">
        <v>11</v>
      </c>
      <c r="D9800" t="n">
        <v>0</v>
      </c>
    </row>
    <row r="9801">
      <c r="A9801" t="inlineStr">
        <is>
          <t>U-403b97</t>
        </is>
      </c>
      <c r="B9801" s="41" t="n">
        <v>45078</v>
      </c>
      <c r="C9801" t="n">
        <v>20</v>
      </c>
      <c r="D9801" t="n">
        <v>0</v>
      </c>
    </row>
    <row r="9802">
      <c r="A9802" t="inlineStr">
        <is>
          <t>U-883f32</t>
        </is>
      </c>
      <c r="B9802" s="41" t="n">
        <v>45474</v>
      </c>
      <c r="C9802" t="n">
        <v>6</v>
      </c>
      <c r="D9802" t="n">
        <v>0</v>
      </c>
    </row>
    <row r="9803">
      <c r="A9803" t="inlineStr">
        <is>
          <t>U-349b0b</t>
        </is>
      </c>
      <c r="B9803" s="41" t="n">
        <v>45078</v>
      </c>
      <c r="C9803" t="n">
        <v>9</v>
      </c>
      <c r="D9803" t="n">
        <v>1</v>
      </c>
    </row>
    <row r="9804">
      <c r="A9804" t="inlineStr">
        <is>
          <t>U-8f0f99</t>
        </is>
      </c>
      <c r="B9804" s="41" t="n">
        <v>45474</v>
      </c>
      <c r="C9804" t="n">
        <v>6</v>
      </c>
      <c r="D9804" t="n">
        <v>0</v>
      </c>
    </row>
    <row r="9805">
      <c r="A9805" t="inlineStr">
        <is>
          <t>U-5ef549</t>
        </is>
      </c>
      <c r="B9805" s="41" t="n">
        <v>45323</v>
      </c>
      <c r="C9805" t="n">
        <v>6</v>
      </c>
      <c r="D9805" t="n">
        <v>1</v>
      </c>
    </row>
    <row r="9806">
      <c r="A9806" t="inlineStr">
        <is>
          <t>U-ae4df4</t>
        </is>
      </c>
      <c r="B9806" s="41" t="n">
        <v>45474</v>
      </c>
      <c r="C9806" t="n">
        <v>13</v>
      </c>
      <c r="D9806" t="n">
        <v>1</v>
      </c>
    </row>
    <row r="9807">
      <c r="A9807" t="inlineStr">
        <is>
          <t>U-b35d90</t>
        </is>
      </c>
      <c r="B9807" s="41" t="n">
        <v>45627</v>
      </c>
      <c r="C9807" t="n">
        <v>11</v>
      </c>
      <c r="D9807" t="n">
        <v>1</v>
      </c>
    </row>
    <row r="9808">
      <c r="A9808" t="inlineStr">
        <is>
          <t>U-2947c3</t>
        </is>
      </c>
      <c r="B9808" s="41" t="n">
        <v>45444</v>
      </c>
      <c r="C9808" t="n">
        <v>11</v>
      </c>
      <c r="D9808" t="n">
        <v>0</v>
      </c>
    </row>
    <row r="9809">
      <c r="A9809" t="inlineStr">
        <is>
          <t>U-16b10e</t>
        </is>
      </c>
      <c r="B9809" s="41" t="n">
        <v>45566</v>
      </c>
      <c r="C9809" t="n">
        <v>11</v>
      </c>
      <c r="D9809" t="n">
        <v>0</v>
      </c>
    </row>
    <row r="9810">
      <c r="A9810" t="inlineStr">
        <is>
          <t>U-3ed60f</t>
        </is>
      </c>
      <c r="B9810" s="41" t="n">
        <v>45352</v>
      </c>
      <c r="C9810" t="n">
        <v>17</v>
      </c>
      <c r="D9810" t="n">
        <v>3</v>
      </c>
    </row>
    <row r="9811">
      <c r="A9811" t="inlineStr">
        <is>
          <t>U-5780a1</t>
        </is>
      </c>
      <c r="B9811" s="41" t="n">
        <v>45139</v>
      </c>
      <c r="C9811" t="n">
        <v>16</v>
      </c>
      <c r="D9811" t="n">
        <v>4</v>
      </c>
    </row>
    <row r="9812">
      <c r="A9812" t="inlineStr">
        <is>
          <t>U-f8174b</t>
        </is>
      </c>
      <c r="B9812" s="41" t="n">
        <v>45139</v>
      </c>
      <c r="C9812" t="n">
        <v>13</v>
      </c>
      <c r="D9812" t="n">
        <v>0</v>
      </c>
    </row>
    <row r="9813">
      <c r="A9813" t="inlineStr">
        <is>
          <t>U-87099f</t>
        </is>
      </c>
      <c r="B9813" s="41" t="n">
        <v>45597</v>
      </c>
      <c r="C9813" t="n">
        <v>8</v>
      </c>
      <c r="D9813" t="n">
        <v>0</v>
      </c>
    </row>
    <row r="9814">
      <c r="A9814" t="inlineStr">
        <is>
          <t>U-b8dda9</t>
        </is>
      </c>
      <c r="B9814" s="41" t="n">
        <v>45047</v>
      </c>
      <c r="C9814" t="n">
        <v>10</v>
      </c>
      <c r="D9814" t="n">
        <v>0</v>
      </c>
    </row>
    <row r="9815">
      <c r="A9815" t="inlineStr">
        <is>
          <t>U-4bdaa4</t>
        </is>
      </c>
      <c r="B9815" s="41" t="n">
        <v>45627</v>
      </c>
      <c r="C9815" t="n">
        <v>10</v>
      </c>
      <c r="D9815" t="n">
        <v>0</v>
      </c>
    </row>
    <row r="9816">
      <c r="A9816" t="inlineStr">
        <is>
          <t>U-c55fe2</t>
        </is>
      </c>
      <c r="B9816" s="41" t="n">
        <v>45200</v>
      </c>
      <c r="C9816" t="n">
        <v>14</v>
      </c>
      <c r="D9816" t="n">
        <v>1</v>
      </c>
    </row>
    <row r="9817">
      <c r="A9817" t="inlineStr">
        <is>
          <t>U-207e65</t>
        </is>
      </c>
      <c r="B9817" s="41" t="n">
        <v>45108</v>
      </c>
      <c r="C9817" t="n">
        <v>14</v>
      </c>
      <c r="D9817" t="n">
        <v>3</v>
      </c>
    </row>
    <row r="9818">
      <c r="A9818" t="inlineStr">
        <is>
          <t>U-f0d5f9</t>
        </is>
      </c>
      <c r="B9818" s="41" t="n">
        <v>45444</v>
      </c>
      <c r="C9818" t="n">
        <v>7</v>
      </c>
      <c r="D9818" t="n">
        <v>1</v>
      </c>
    </row>
    <row r="9819">
      <c r="A9819" t="inlineStr">
        <is>
          <t>U-ffc9aa</t>
        </is>
      </c>
      <c r="B9819" s="41" t="n">
        <v>45017</v>
      </c>
      <c r="C9819" t="n">
        <v>11</v>
      </c>
      <c r="D9819" t="n">
        <v>1</v>
      </c>
    </row>
    <row r="9820">
      <c r="A9820" t="inlineStr">
        <is>
          <t>U-94a4cf</t>
        </is>
      </c>
      <c r="B9820" s="41" t="n">
        <v>45323</v>
      </c>
      <c r="C9820" t="n">
        <v>11</v>
      </c>
      <c r="D9820" t="n">
        <v>0</v>
      </c>
    </row>
    <row r="9821">
      <c r="A9821" t="inlineStr">
        <is>
          <t>U-38692b</t>
        </is>
      </c>
      <c r="B9821" s="41" t="n">
        <v>45505</v>
      </c>
      <c r="C9821" t="n">
        <v>14</v>
      </c>
      <c r="D9821" t="n">
        <v>0</v>
      </c>
    </row>
    <row r="9822">
      <c r="A9822" t="inlineStr">
        <is>
          <t>U-847256</t>
        </is>
      </c>
      <c r="B9822" s="41" t="n">
        <v>45170</v>
      </c>
      <c r="C9822" t="n">
        <v>7</v>
      </c>
      <c r="D9822" t="n">
        <v>0</v>
      </c>
    </row>
    <row r="9823">
      <c r="A9823" t="inlineStr">
        <is>
          <t>U-a6e6e7</t>
        </is>
      </c>
      <c r="B9823" s="41" t="n">
        <v>45170</v>
      </c>
      <c r="C9823" t="n">
        <v>17</v>
      </c>
      <c r="D9823" t="n">
        <v>0</v>
      </c>
    </row>
    <row r="9824">
      <c r="A9824" t="inlineStr">
        <is>
          <t>U-05b9da</t>
        </is>
      </c>
      <c r="B9824" s="41" t="n">
        <v>45536</v>
      </c>
      <c r="C9824" t="n">
        <v>11</v>
      </c>
      <c r="D9824" t="n">
        <v>0</v>
      </c>
    </row>
    <row r="9825">
      <c r="A9825" t="inlineStr">
        <is>
          <t>U-72a45e</t>
        </is>
      </c>
      <c r="B9825" s="41" t="n">
        <v>45047</v>
      </c>
      <c r="C9825" t="n">
        <v>8</v>
      </c>
      <c r="D9825" t="n">
        <v>0</v>
      </c>
    </row>
    <row r="9826">
      <c r="A9826" t="inlineStr">
        <is>
          <t>U-bd5f18</t>
        </is>
      </c>
      <c r="B9826" s="41" t="n">
        <v>44958</v>
      </c>
      <c r="C9826" t="n">
        <v>9</v>
      </c>
      <c r="D9826" t="n">
        <v>0</v>
      </c>
    </row>
    <row r="9827">
      <c r="A9827" t="inlineStr">
        <is>
          <t>U-2af3ea</t>
        </is>
      </c>
      <c r="B9827" s="41" t="n">
        <v>45474</v>
      </c>
      <c r="C9827" t="n">
        <v>12</v>
      </c>
      <c r="D9827" t="n">
        <v>0</v>
      </c>
    </row>
    <row r="9828">
      <c r="A9828" t="inlineStr">
        <is>
          <t>U-f5070f</t>
        </is>
      </c>
      <c r="B9828" s="41" t="n">
        <v>45566</v>
      </c>
      <c r="C9828" t="n">
        <v>9</v>
      </c>
      <c r="D9828" t="n">
        <v>3</v>
      </c>
    </row>
    <row r="9829">
      <c r="A9829" t="inlineStr">
        <is>
          <t>U-eff5de</t>
        </is>
      </c>
      <c r="B9829" s="41" t="n">
        <v>44927</v>
      </c>
      <c r="C9829" t="n">
        <v>8</v>
      </c>
      <c r="D9829" t="n">
        <v>2</v>
      </c>
    </row>
    <row r="9830">
      <c r="A9830" t="inlineStr">
        <is>
          <t>U-230ad5</t>
        </is>
      </c>
      <c r="B9830" s="41" t="n">
        <v>45352</v>
      </c>
      <c r="C9830" t="n">
        <v>11</v>
      </c>
      <c r="D9830" t="n">
        <v>1</v>
      </c>
    </row>
    <row r="9831">
      <c r="A9831" t="inlineStr">
        <is>
          <t>U-f28ccb</t>
        </is>
      </c>
      <c r="B9831" s="41" t="n">
        <v>45566</v>
      </c>
      <c r="C9831" t="n">
        <v>4</v>
      </c>
      <c r="D9831" t="n">
        <v>0</v>
      </c>
    </row>
    <row r="9832">
      <c r="A9832" t="inlineStr">
        <is>
          <t>U-b530a9</t>
        </is>
      </c>
      <c r="B9832" s="41" t="n">
        <v>44986</v>
      </c>
      <c r="C9832" t="n">
        <v>17</v>
      </c>
      <c r="D9832" t="n">
        <v>0</v>
      </c>
    </row>
    <row r="9833">
      <c r="A9833" t="inlineStr">
        <is>
          <t>U-0fd9f9</t>
        </is>
      </c>
      <c r="B9833" s="41" t="n">
        <v>45413</v>
      </c>
      <c r="C9833" t="n">
        <v>13</v>
      </c>
      <c r="D9833" t="n">
        <v>1</v>
      </c>
    </row>
    <row r="9834">
      <c r="A9834" t="inlineStr">
        <is>
          <t>U-a6bcef</t>
        </is>
      </c>
      <c r="B9834" s="41" t="n">
        <v>45536</v>
      </c>
      <c r="C9834" t="n">
        <v>11</v>
      </c>
      <c r="D9834" t="n">
        <v>1</v>
      </c>
    </row>
    <row r="9835">
      <c r="A9835" t="inlineStr">
        <is>
          <t>U-8b167a</t>
        </is>
      </c>
      <c r="B9835" s="41" t="n">
        <v>45139</v>
      </c>
      <c r="C9835" t="n">
        <v>12</v>
      </c>
      <c r="D9835" t="n">
        <v>0</v>
      </c>
    </row>
    <row r="9836">
      <c r="A9836" t="inlineStr">
        <is>
          <t>U-dfbe28</t>
        </is>
      </c>
      <c r="B9836" s="41" t="n">
        <v>45292</v>
      </c>
      <c r="C9836" t="n">
        <v>7</v>
      </c>
      <c r="D9836" t="n">
        <v>0</v>
      </c>
    </row>
    <row r="9837">
      <c r="A9837" t="inlineStr">
        <is>
          <t>U-ad00e0</t>
        </is>
      </c>
      <c r="B9837" s="41" t="n">
        <v>45017</v>
      </c>
      <c r="C9837" t="n">
        <v>11</v>
      </c>
      <c r="D9837" t="n">
        <v>3</v>
      </c>
    </row>
    <row r="9838">
      <c r="A9838" t="inlineStr">
        <is>
          <t>U-7ad28e</t>
        </is>
      </c>
      <c r="B9838" s="41" t="n">
        <v>45505</v>
      </c>
      <c r="C9838" t="n">
        <v>4</v>
      </c>
      <c r="D9838" t="n">
        <v>0</v>
      </c>
    </row>
    <row r="9839">
      <c r="A9839" t="inlineStr">
        <is>
          <t>U-7d3e7f</t>
        </is>
      </c>
      <c r="B9839" s="41" t="n">
        <v>45047</v>
      </c>
      <c r="C9839" t="n">
        <v>10</v>
      </c>
      <c r="D9839" t="n">
        <v>0</v>
      </c>
    </row>
    <row r="9840">
      <c r="A9840" t="inlineStr">
        <is>
          <t>U-48f5c2</t>
        </is>
      </c>
      <c r="B9840" s="41" t="n">
        <v>45627</v>
      </c>
      <c r="C9840" t="n">
        <v>6</v>
      </c>
      <c r="D9840" t="n">
        <v>0</v>
      </c>
    </row>
    <row r="9841">
      <c r="A9841" t="inlineStr">
        <is>
          <t>U-0b3641</t>
        </is>
      </c>
      <c r="B9841" s="41" t="n">
        <v>45597</v>
      </c>
      <c r="C9841" t="n">
        <v>12</v>
      </c>
      <c r="D9841" t="n">
        <v>0</v>
      </c>
    </row>
    <row r="9842">
      <c r="A9842" t="inlineStr">
        <is>
          <t>U-cf8f33</t>
        </is>
      </c>
      <c r="B9842" s="41" t="n">
        <v>45139</v>
      </c>
      <c r="C9842" t="n">
        <v>9</v>
      </c>
      <c r="D9842" t="n">
        <v>0</v>
      </c>
    </row>
    <row r="9843">
      <c r="A9843" t="inlineStr">
        <is>
          <t>U-428373</t>
        </is>
      </c>
      <c r="B9843" s="41" t="n">
        <v>45413</v>
      </c>
      <c r="C9843" t="n">
        <v>16</v>
      </c>
      <c r="D9843" t="n">
        <v>0</v>
      </c>
    </row>
    <row r="9844">
      <c r="A9844" t="inlineStr">
        <is>
          <t>U-e68ca7</t>
        </is>
      </c>
      <c r="B9844" s="41" t="n">
        <v>45292</v>
      </c>
      <c r="C9844" t="n">
        <v>8</v>
      </c>
      <c r="D9844" t="n">
        <v>0</v>
      </c>
    </row>
    <row r="9845">
      <c r="A9845" t="inlineStr">
        <is>
          <t>U-34a7bc</t>
        </is>
      </c>
      <c r="B9845" s="41" t="n">
        <v>45536</v>
      </c>
      <c r="C9845" t="n">
        <v>12</v>
      </c>
      <c r="D9845" t="n">
        <v>2</v>
      </c>
    </row>
    <row r="9846">
      <c r="A9846" t="inlineStr">
        <is>
          <t>U-828819</t>
        </is>
      </c>
      <c r="B9846" s="41" t="n">
        <v>45170</v>
      </c>
      <c r="C9846" t="n">
        <v>2</v>
      </c>
      <c r="D9846" t="n">
        <v>1</v>
      </c>
    </row>
    <row r="9847">
      <c r="A9847" t="inlineStr">
        <is>
          <t>U-b837f3</t>
        </is>
      </c>
      <c r="B9847" s="41" t="n">
        <v>45017</v>
      </c>
      <c r="C9847" t="n">
        <v>14</v>
      </c>
      <c r="D9847" t="n">
        <v>0</v>
      </c>
    </row>
    <row r="9848">
      <c r="A9848" t="inlineStr">
        <is>
          <t>U-b7f2bd</t>
        </is>
      </c>
      <c r="B9848" s="41" t="n">
        <v>45474</v>
      </c>
      <c r="C9848" t="n">
        <v>10</v>
      </c>
      <c r="D9848" t="n">
        <v>0</v>
      </c>
    </row>
    <row r="9849">
      <c r="A9849" t="inlineStr">
        <is>
          <t>U-a2fdca</t>
        </is>
      </c>
      <c r="B9849" s="41" t="n">
        <v>45352</v>
      </c>
      <c r="C9849" t="n">
        <v>14</v>
      </c>
      <c r="D9849" t="n">
        <v>0</v>
      </c>
    </row>
    <row r="9850">
      <c r="A9850" t="inlineStr">
        <is>
          <t>U-788227</t>
        </is>
      </c>
      <c r="B9850" s="41" t="n">
        <v>44958</v>
      </c>
      <c r="C9850" t="n">
        <v>13</v>
      </c>
      <c r="D9850" t="n">
        <v>1</v>
      </c>
    </row>
    <row r="9851">
      <c r="A9851" t="inlineStr">
        <is>
          <t>U-991f14</t>
        </is>
      </c>
      <c r="B9851" s="41" t="n">
        <v>44958</v>
      </c>
      <c r="C9851" t="n">
        <v>8</v>
      </c>
      <c r="D9851" t="n">
        <v>0</v>
      </c>
    </row>
    <row r="9852">
      <c r="A9852" t="inlineStr">
        <is>
          <t>U-ff732b</t>
        </is>
      </c>
      <c r="B9852" s="41" t="n">
        <v>45261</v>
      </c>
      <c r="C9852" t="n">
        <v>10</v>
      </c>
      <c r="D9852" t="n">
        <v>2</v>
      </c>
    </row>
    <row r="9853">
      <c r="A9853" t="inlineStr">
        <is>
          <t>U-2b8e6d</t>
        </is>
      </c>
      <c r="B9853" s="41" t="n">
        <v>45505</v>
      </c>
      <c r="C9853" t="n">
        <v>17</v>
      </c>
      <c r="D9853" t="n">
        <v>2</v>
      </c>
    </row>
    <row r="9854">
      <c r="A9854" t="inlineStr">
        <is>
          <t>U-7b7182</t>
        </is>
      </c>
      <c r="B9854" s="41" t="n">
        <v>45170</v>
      </c>
      <c r="C9854" t="n">
        <v>10</v>
      </c>
      <c r="D9854" t="n">
        <v>0</v>
      </c>
    </row>
    <row r="9855">
      <c r="A9855" t="inlineStr">
        <is>
          <t>U-4e4fdd</t>
        </is>
      </c>
      <c r="B9855" s="41" t="n">
        <v>45352</v>
      </c>
      <c r="C9855" t="n">
        <v>7</v>
      </c>
      <c r="D9855" t="n">
        <v>0</v>
      </c>
    </row>
    <row r="9856">
      <c r="A9856" t="inlineStr">
        <is>
          <t>U-b4ff12</t>
        </is>
      </c>
      <c r="B9856" s="41" t="n">
        <v>45108</v>
      </c>
      <c r="C9856" t="n">
        <v>11</v>
      </c>
      <c r="D9856" t="n">
        <v>0</v>
      </c>
    </row>
    <row r="9857">
      <c r="A9857" t="inlineStr">
        <is>
          <t>U-454aca</t>
        </is>
      </c>
      <c r="B9857" s="41" t="n">
        <v>45474</v>
      </c>
      <c r="C9857" t="n">
        <v>9</v>
      </c>
      <c r="D9857" t="n">
        <v>2</v>
      </c>
    </row>
    <row r="9858">
      <c r="A9858" t="inlineStr">
        <is>
          <t>U-fce285</t>
        </is>
      </c>
      <c r="B9858" s="41" t="n">
        <v>44986</v>
      </c>
      <c r="C9858" t="n">
        <v>13</v>
      </c>
      <c r="D9858" t="n">
        <v>0</v>
      </c>
    </row>
    <row r="9859">
      <c r="A9859" t="inlineStr">
        <is>
          <t>U-d11cc9</t>
        </is>
      </c>
      <c r="B9859" s="41" t="n">
        <v>45292</v>
      </c>
      <c r="C9859" t="n">
        <v>10</v>
      </c>
      <c r="D9859" t="n">
        <v>0</v>
      </c>
    </row>
    <row r="9860">
      <c r="A9860" t="inlineStr">
        <is>
          <t>U-c50d54</t>
        </is>
      </c>
      <c r="B9860" s="41" t="n">
        <v>45474</v>
      </c>
      <c r="C9860" t="n">
        <v>6</v>
      </c>
      <c r="D9860" t="n">
        <v>1</v>
      </c>
    </row>
    <row r="9861">
      <c r="A9861" t="inlineStr">
        <is>
          <t>U-373836</t>
        </is>
      </c>
      <c r="B9861" s="41" t="n">
        <v>44958</v>
      </c>
      <c r="C9861" t="n">
        <v>9</v>
      </c>
      <c r="D9861" t="n">
        <v>2</v>
      </c>
    </row>
    <row r="9862">
      <c r="A9862" t="inlineStr">
        <is>
          <t>U-bffb02</t>
        </is>
      </c>
      <c r="B9862" s="41" t="n">
        <v>45231</v>
      </c>
      <c r="C9862" t="n">
        <v>14</v>
      </c>
      <c r="D9862" t="n">
        <v>0</v>
      </c>
    </row>
    <row r="9863">
      <c r="A9863" t="inlineStr">
        <is>
          <t>U-81585e</t>
        </is>
      </c>
      <c r="B9863" s="41" t="n">
        <v>44958</v>
      </c>
      <c r="C9863" t="n">
        <v>7</v>
      </c>
      <c r="D9863" t="n">
        <v>0</v>
      </c>
    </row>
    <row r="9864">
      <c r="A9864" t="inlineStr">
        <is>
          <t>U-bd9aef</t>
        </is>
      </c>
      <c r="B9864" s="41" t="n">
        <v>45597</v>
      </c>
      <c r="C9864" t="n">
        <v>11</v>
      </c>
      <c r="D9864" t="n">
        <v>0</v>
      </c>
    </row>
    <row r="9865">
      <c r="A9865" t="inlineStr">
        <is>
          <t>U-6fadbb</t>
        </is>
      </c>
      <c r="B9865" s="41" t="n">
        <v>44927</v>
      </c>
      <c r="C9865" t="n">
        <v>10</v>
      </c>
      <c r="D9865" t="n">
        <v>0</v>
      </c>
    </row>
    <row r="9866">
      <c r="A9866" t="inlineStr">
        <is>
          <t>U-5b6fce</t>
        </is>
      </c>
      <c r="B9866" s="41" t="n">
        <v>45017</v>
      </c>
      <c r="C9866" t="n">
        <v>11</v>
      </c>
      <c r="D9866" t="n">
        <v>0</v>
      </c>
    </row>
    <row r="9867">
      <c r="A9867" t="inlineStr">
        <is>
          <t>U-9321bd</t>
        </is>
      </c>
      <c r="B9867" s="41" t="n">
        <v>45413</v>
      </c>
      <c r="C9867" t="n">
        <v>4</v>
      </c>
      <c r="D9867" t="n">
        <v>0</v>
      </c>
    </row>
    <row r="9868">
      <c r="A9868" t="inlineStr">
        <is>
          <t>U-9e9a88</t>
        </is>
      </c>
      <c r="B9868" s="41" t="n">
        <v>45566</v>
      </c>
      <c r="C9868" t="n">
        <v>18</v>
      </c>
      <c r="D9868" t="n">
        <v>0</v>
      </c>
    </row>
    <row r="9869">
      <c r="A9869" t="inlineStr">
        <is>
          <t>U-e79274</t>
        </is>
      </c>
      <c r="B9869" s="41" t="n">
        <v>45108</v>
      </c>
      <c r="C9869" t="n">
        <v>8</v>
      </c>
      <c r="D9869" t="n">
        <v>0</v>
      </c>
    </row>
    <row r="9870">
      <c r="A9870" t="inlineStr">
        <is>
          <t>U-5633aa</t>
        </is>
      </c>
      <c r="B9870" s="41" t="n">
        <v>45536</v>
      </c>
      <c r="C9870" t="n">
        <v>10</v>
      </c>
      <c r="D9870" t="n">
        <v>0</v>
      </c>
    </row>
    <row r="9871">
      <c r="A9871" t="inlineStr">
        <is>
          <t>U-894b52</t>
        </is>
      </c>
      <c r="B9871" s="41" t="n">
        <v>44986</v>
      </c>
      <c r="C9871" t="n">
        <v>2</v>
      </c>
      <c r="D9871" t="n">
        <v>3</v>
      </c>
    </row>
    <row r="9872">
      <c r="A9872" t="inlineStr">
        <is>
          <t>U-81e9e0</t>
        </is>
      </c>
      <c r="B9872" s="41" t="n">
        <v>45474</v>
      </c>
      <c r="C9872" t="n">
        <v>13</v>
      </c>
      <c r="D9872" t="n">
        <v>0</v>
      </c>
    </row>
    <row r="9873">
      <c r="A9873" t="inlineStr">
        <is>
          <t>U-59cec3</t>
        </is>
      </c>
      <c r="B9873" s="41" t="n">
        <v>45536</v>
      </c>
      <c r="C9873" t="n">
        <v>5</v>
      </c>
      <c r="D9873" t="n">
        <v>0</v>
      </c>
    </row>
    <row r="9874">
      <c r="A9874" t="inlineStr">
        <is>
          <t>U-f8e844</t>
        </is>
      </c>
      <c r="B9874" s="41" t="n">
        <v>45047</v>
      </c>
      <c r="C9874" t="n">
        <v>10</v>
      </c>
      <c r="D9874" t="n">
        <v>1</v>
      </c>
    </row>
    <row r="9875">
      <c r="A9875" t="inlineStr">
        <is>
          <t>U-090512</t>
        </is>
      </c>
      <c r="B9875" s="41" t="n">
        <v>44927</v>
      </c>
      <c r="C9875" t="n">
        <v>12</v>
      </c>
      <c r="D9875" t="n">
        <v>1</v>
      </c>
    </row>
    <row r="9876">
      <c r="A9876" t="inlineStr">
        <is>
          <t>U-dd1f97</t>
        </is>
      </c>
      <c r="B9876" s="41" t="n">
        <v>44958</v>
      </c>
      <c r="C9876" t="n">
        <v>19</v>
      </c>
      <c r="D9876" t="n">
        <v>0</v>
      </c>
    </row>
    <row r="9877">
      <c r="A9877" t="inlineStr">
        <is>
          <t>U-611337</t>
        </is>
      </c>
      <c r="B9877" s="41" t="n">
        <v>45413</v>
      </c>
      <c r="C9877" t="n">
        <v>13</v>
      </c>
      <c r="D9877" t="n">
        <v>0</v>
      </c>
    </row>
    <row r="9878">
      <c r="A9878" t="inlineStr">
        <is>
          <t>U-edd08b</t>
        </is>
      </c>
      <c r="B9878" s="41" t="n">
        <v>45292</v>
      </c>
      <c r="C9878" t="n">
        <v>5</v>
      </c>
      <c r="D9878" t="n">
        <v>0</v>
      </c>
    </row>
    <row r="9879">
      <c r="A9879" t="inlineStr">
        <is>
          <t>U-02cacb</t>
        </is>
      </c>
      <c r="B9879" s="41" t="n">
        <v>45017</v>
      </c>
      <c r="C9879" t="n">
        <v>13</v>
      </c>
      <c r="D9879" t="n">
        <v>0</v>
      </c>
    </row>
    <row r="9880">
      <c r="A9880" t="inlineStr">
        <is>
          <t>U-ebf53a</t>
        </is>
      </c>
      <c r="B9880" s="41" t="n">
        <v>45566</v>
      </c>
      <c r="C9880" t="n">
        <v>11</v>
      </c>
      <c r="D9880" t="n">
        <v>4</v>
      </c>
    </row>
    <row r="9881">
      <c r="A9881" t="inlineStr">
        <is>
          <t>U-f988b5</t>
        </is>
      </c>
      <c r="B9881" s="41" t="n">
        <v>45627</v>
      </c>
      <c r="C9881" t="n">
        <v>7</v>
      </c>
      <c r="D9881" t="n">
        <v>3</v>
      </c>
    </row>
    <row r="9882">
      <c r="A9882" t="inlineStr">
        <is>
          <t>U-734153</t>
        </is>
      </c>
      <c r="B9882" s="41" t="n">
        <v>45505</v>
      </c>
      <c r="C9882" t="n">
        <v>11</v>
      </c>
      <c r="D9882" t="n">
        <v>1</v>
      </c>
    </row>
    <row r="9883">
      <c r="A9883" t="inlineStr">
        <is>
          <t>U-d76a02</t>
        </is>
      </c>
      <c r="B9883" s="41" t="n">
        <v>45536</v>
      </c>
      <c r="C9883" t="n">
        <v>8</v>
      </c>
      <c r="D9883" t="n">
        <v>0</v>
      </c>
    </row>
    <row r="9884">
      <c r="A9884" t="inlineStr">
        <is>
          <t>U-7c1144</t>
        </is>
      </c>
      <c r="B9884" s="41" t="n">
        <v>45200</v>
      </c>
      <c r="C9884" t="n">
        <v>11</v>
      </c>
      <c r="D9884" t="n">
        <v>0</v>
      </c>
    </row>
    <row r="9885">
      <c r="A9885" t="inlineStr">
        <is>
          <t>U-f8b029</t>
        </is>
      </c>
      <c r="B9885" s="41" t="n">
        <v>45170</v>
      </c>
      <c r="C9885" t="n">
        <v>14</v>
      </c>
      <c r="D9885" t="n">
        <v>0</v>
      </c>
    </row>
    <row r="9886">
      <c r="A9886" t="inlineStr">
        <is>
          <t>U-6e74c8</t>
        </is>
      </c>
      <c r="B9886" s="41" t="n">
        <v>45231</v>
      </c>
      <c r="C9886" t="n">
        <v>11</v>
      </c>
      <c r="D9886" t="n">
        <v>0</v>
      </c>
    </row>
    <row r="9887">
      <c r="A9887" t="inlineStr">
        <is>
          <t>U-57e114</t>
        </is>
      </c>
      <c r="B9887" s="41" t="n">
        <v>45413</v>
      </c>
      <c r="C9887" t="n">
        <v>11</v>
      </c>
      <c r="D9887" t="n">
        <v>0</v>
      </c>
    </row>
    <row r="9888">
      <c r="A9888" t="inlineStr">
        <is>
          <t>U-73ffa6</t>
        </is>
      </c>
      <c r="B9888" s="41" t="n">
        <v>45444</v>
      </c>
      <c r="C9888" t="n">
        <v>10</v>
      </c>
      <c r="D9888" t="n">
        <v>0</v>
      </c>
    </row>
    <row r="9889">
      <c r="A9889" t="inlineStr">
        <is>
          <t>U-bd48b8</t>
        </is>
      </c>
      <c r="B9889" s="41" t="n">
        <v>45383</v>
      </c>
      <c r="C9889" t="n">
        <v>9</v>
      </c>
      <c r="D9889" t="n">
        <v>0</v>
      </c>
    </row>
    <row r="9890">
      <c r="A9890" t="inlineStr">
        <is>
          <t>U-f60d5f</t>
        </is>
      </c>
      <c r="B9890" s="41" t="n">
        <v>45292</v>
      </c>
      <c r="C9890" t="n">
        <v>10</v>
      </c>
      <c r="D9890" t="n">
        <v>0</v>
      </c>
    </row>
    <row r="9891">
      <c r="A9891" t="inlineStr">
        <is>
          <t>U-ac19c1</t>
        </is>
      </c>
      <c r="B9891" s="41" t="n">
        <v>44958</v>
      </c>
      <c r="C9891" t="n">
        <v>10</v>
      </c>
      <c r="D9891" t="n">
        <v>5</v>
      </c>
    </row>
    <row r="9892">
      <c r="A9892" t="inlineStr">
        <is>
          <t>U-eea0ff</t>
        </is>
      </c>
      <c r="B9892" s="41" t="n">
        <v>45505</v>
      </c>
      <c r="C9892" t="n">
        <v>10</v>
      </c>
      <c r="D9892" t="n">
        <v>0</v>
      </c>
    </row>
    <row r="9893">
      <c r="A9893" t="inlineStr">
        <is>
          <t>U-1d29a0</t>
        </is>
      </c>
      <c r="B9893" s="41" t="n">
        <v>45017</v>
      </c>
      <c r="C9893" t="n">
        <v>8</v>
      </c>
      <c r="D9893" t="n">
        <v>0</v>
      </c>
    </row>
    <row r="9894">
      <c r="A9894" t="inlineStr">
        <is>
          <t>U-15d7ef</t>
        </is>
      </c>
      <c r="B9894" s="41" t="n">
        <v>45047</v>
      </c>
      <c r="C9894" t="n">
        <v>17</v>
      </c>
      <c r="D9894" t="n">
        <v>0</v>
      </c>
    </row>
    <row r="9895">
      <c r="A9895" t="inlineStr">
        <is>
          <t>U-09d62b</t>
        </is>
      </c>
      <c r="B9895" s="41" t="n">
        <v>45352</v>
      </c>
      <c r="C9895" t="n">
        <v>14</v>
      </c>
      <c r="D9895" t="n">
        <v>0</v>
      </c>
    </row>
    <row r="9896">
      <c r="A9896" t="inlineStr">
        <is>
          <t>U-89391c</t>
        </is>
      </c>
      <c r="B9896" s="41" t="n">
        <v>45352</v>
      </c>
      <c r="C9896" t="n">
        <v>4</v>
      </c>
      <c r="D9896" t="n">
        <v>2</v>
      </c>
    </row>
    <row r="9897">
      <c r="A9897" t="inlineStr">
        <is>
          <t>U-b4ba22</t>
        </is>
      </c>
      <c r="B9897" s="41" t="n">
        <v>45261</v>
      </c>
      <c r="C9897" t="n">
        <v>8</v>
      </c>
      <c r="D9897" t="n">
        <v>4</v>
      </c>
    </row>
    <row r="9898">
      <c r="A9898" t="inlineStr">
        <is>
          <t>U-cfcf46</t>
        </is>
      </c>
      <c r="B9898" s="41" t="n">
        <v>45292</v>
      </c>
      <c r="C9898" t="n">
        <v>6</v>
      </c>
      <c r="D9898" t="n">
        <v>0</v>
      </c>
    </row>
    <row r="9899">
      <c r="A9899" t="inlineStr">
        <is>
          <t>U-bdcf6c</t>
        </is>
      </c>
      <c r="B9899" s="41" t="n">
        <v>45261</v>
      </c>
      <c r="C9899" t="n">
        <v>12</v>
      </c>
      <c r="D9899" t="n">
        <v>0</v>
      </c>
    </row>
    <row r="9900">
      <c r="A9900" t="inlineStr">
        <is>
          <t>U-8fbacf</t>
        </is>
      </c>
      <c r="B9900" s="41" t="n">
        <v>45139</v>
      </c>
      <c r="C9900" t="n">
        <v>10</v>
      </c>
      <c r="D9900" t="n">
        <v>0</v>
      </c>
    </row>
    <row r="9901">
      <c r="A9901" t="inlineStr">
        <is>
          <t>U-2b9e0b</t>
        </is>
      </c>
      <c r="B9901" s="41" t="n">
        <v>45505</v>
      </c>
      <c r="C9901" t="n">
        <v>8</v>
      </c>
      <c r="D9901" t="n">
        <v>2</v>
      </c>
    </row>
    <row r="9902">
      <c r="A9902" t="inlineStr">
        <is>
          <t>U-f64575</t>
        </is>
      </c>
      <c r="B9902" s="41" t="n">
        <v>45170</v>
      </c>
      <c r="C9902" t="n">
        <v>8</v>
      </c>
      <c r="D9902" t="n">
        <v>0</v>
      </c>
    </row>
    <row r="9903">
      <c r="A9903" t="inlineStr">
        <is>
          <t>U-1623c5</t>
        </is>
      </c>
      <c r="B9903" s="41" t="n">
        <v>45505</v>
      </c>
      <c r="C9903" t="n">
        <v>9</v>
      </c>
      <c r="D9903" t="n">
        <v>0</v>
      </c>
    </row>
    <row r="9904">
      <c r="A9904" t="inlineStr">
        <is>
          <t>U-869d14</t>
        </is>
      </c>
      <c r="B9904" s="41" t="n">
        <v>45231</v>
      </c>
      <c r="C9904" t="n">
        <v>7</v>
      </c>
      <c r="D9904" t="n">
        <v>0</v>
      </c>
    </row>
    <row r="9905">
      <c r="A9905" t="inlineStr">
        <is>
          <t>U-cc304f</t>
        </is>
      </c>
      <c r="B9905" s="41" t="n">
        <v>45323</v>
      </c>
      <c r="C9905" t="n">
        <v>8</v>
      </c>
      <c r="D9905" t="n">
        <v>0</v>
      </c>
    </row>
    <row r="9906">
      <c r="A9906" t="inlineStr">
        <is>
          <t>U-3c249d</t>
        </is>
      </c>
      <c r="B9906" s="41" t="n">
        <v>45047</v>
      </c>
      <c r="C9906" t="n">
        <v>8</v>
      </c>
      <c r="D9906" t="n">
        <v>2</v>
      </c>
    </row>
    <row r="9907">
      <c r="A9907" t="inlineStr">
        <is>
          <t>U-933f3d</t>
        </is>
      </c>
      <c r="B9907" s="41" t="n">
        <v>45413</v>
      </c>
      <c r="C9907" t="n">
        <v>9</v>
      </c>
      <c r="D9907" t="n">
        <v>1</v>
      </c>
    </row>
    <row r="9908">
      <c r="A9908" t="inlineStr">
        <is>
          <t>U-f8fda9</t>
        </is>
      </c>
      <c r="B9908" s="41" t="n">
        <v>45170</v>
      </c>
      <c r="C9908" t="n">
        <v>9</v>
      </c>
      <c r="D9908" t="n">
        <v>1</v>
      </c>
    </row>
    <row r="9909">
      <c r="A9909" t="inlineStr">
        <is>
          <t>U-61cf90</t>
        </is>
      </c>
      <c r="B9909" s="41" t="n">
        <v>45017</v>
      </c>
      <c r="C9909" t="n">
        <v>15</v>
      </c>
      <c r="D9909" t="n">
        <v>3</v>
      </c>
    </row>
    <row r="9910">
      <c r="A9910" t="inlineStr">
        <is>
          <t>U-9b2f4e</t>
        </is>
      </c>
      <c r="B9910" s="41" t="n">
        <v>45047</v>
      </c>
      <c r="C9910" t="n">
        <v>7</v>
      </c>
      <c r="D9910" t="n">
        <v>0</v>
      </c>
    </row>
    <row r="9911">
      <c r="A9911" t="inlineStr">
        <is>
          <t>U-a300db</t>
        </is>
      </c>
      <c r="B9911" s="41" t="n">
        <v>45139</v>
      </c>
      <c r="C9911" t="n">
        <v>8</v>
      </c>
      <c r="D9911" t="n">
        <v>0</v>
      </c>
    </row>
    <row r="9912">
      <c r="A9912" t="inlineStr">
        <is>
          <t>U-59aab6</t>
        </is>
      </c>
      <c r="B9912" s="41" t="n">
        <v>45566</v>
      </c>
      <c r="C9912" t="n">
        <v>7</v>
      </c>
      <c r="D9912" t="n">
        <v>1</v>
      </c>
    </row>
    <row r="9913">
      <c r="A9913" t="inlineStr">
        <is>
          <t>U-660c1f</t>
        </is>
      </c>
      <c r="B9913" s="41" t="n">
        <v>45170</v>
      </c>
      <c r="C9913" t="n">
        <v>8</v>
      </c>
      <c r="D9913" t="n">
        <v>0</v>
      </c>
    </row>
    <row r="9914">
      <c r="A9914" t="inlineStr">
        <is>
          <t>U-ebb083</t>
        </is>
      </c>
      <c r="B9914" s="41" t="n">
        <v>45017</v>
      </c>
      <c r="C9914" t="n">
        <v>9</v>
      </c>
      <c r="D9914" t="n">
        <v>4</v>
      </c>
    </row>
    <row r="9915">
      <c r="A9915" t="inlineStr">
        <is>
          <t>U-0a2373</t>
        </is>
      </c>
      <c r="B9915" s="41" t="n">
        <v>45170</v>
      </c>
      <c r="C9915" t="n">
        <v>5</v>
      </c>
      <c r="D9915" t="n">
        <v>0</v>
      </c>
    </row>
    <row r="9916">
      <c r="A9916" t="inlineStr">
        <is>
          <t>U-602749</t>
        </is>
      </c>
      <c r="B9916" s="41" t="n">
        <v>45139</v>
      </c>
      <c r="C9916" t="n">
        <v>7</v>
      </c>
      <c r="D9916" t="n">
        <v>0</v>
      </c>
    </row>
    <row r="9917">
      <c r="A9917" t="inlineStr">
        <is>
          <t>U-922d10</t>
        </is>
      </c>
      <c r="B9917" s="41" t="n">
        <v>45108</v>
      </c>
      <c r="C9917" t="n">
        <v>14</v>
      </c>
      <c r="D9917" t="n">
        <v>0</v>
      </c>
    </row>
    <row r="9918">
      <c r="A9918" t="inlineStr">
        <is>
          <t>U-addfbe</t>
        </is>
      </c>
      <c r="B9918" s="41" t="n">
        <v>45170</v>
      </c>
      <c r="C9918" t="n">
        <v>11</v>
      </c>
      <c r="D9918" t="n">
        <v>1</v>
      </c>
    </row>
    <row r="9919">
      <c r="A9919" t="inlineStr">
        <is>
          <t>U-7a7581</t>
        </is>
      </c>
      <c r="B9919" s="41" t="n">
        <v>45231</v>
      </c>
      <c r="C9919" t="n">
        <v>10</v>
      </c>
      <c r="D9919" t="n">
        <v>0</v>
      </c>
    </row>
    <row r="9920">
      <c r="A9920" t="inlineStr">
        <is>
          <t>U-84e485</t>
        </is>
      </c>
      <c r="B9920" s="41" t="n">
        <v>45323</v>
      </c>
      <c r="C9920" t="n">
        <v>11</v>
      </c>
      <c r="D9920" t="n">
        <v>4</v>
      </c>
    </row>
    <row r="9921">
      <c r="A9921" t="inlineStr">
        <is>
          <t>U-ed89ed</t>
        </is>
      </c>
      <c r="B9921" s="41" t="n">
        <v>45474</v>
      </c>
      <c r="C9921" t="n">
        <v>9</v>
      </c>
      <c r="D9921" t="n">
        <v>0</v>
      </c>
    </row>
    <row r="9922">
      <c r="A9922" t="inlineStr">
        <is>
          <t>U-1e9a20</t>
        </is>
      </c>
      <c r="B9922" s="41" t="n">
        <v>45292</v>
      </c>
      <c r="C9922" t="n">
        <v>10</v>
      </c>
      <c r="D9922" t="n">
        <v>0</v>
      </c>
    </row>
    <row r="9923">
      <c r="A9923" t="inlineStr">
        <is>
          <t>U-c1bfed</t>
        </is>
      </c>
      <c r="B9923" s="41" t="n">
        <v>45627</v>
      </c>
      <c r="C9923" t="n">
        <v>11</v>
      </c>
      <c r="D9923" t="n">
        <v>0</v>
      </c>
    </row>
    <row r="9924">
      <c r="A9924" t="inlineStr">
        <is>
          <t>U-2e8d9e</t>
        </is>
      </c>
      <c r="B9924" s="41" t="n">
        <v>45261</v>
      </c>
      <c r="C9924" t="n">
        <v>13</v>
      </c>
      <c r="D9924" t="n">
        <v>0</v>
      </c>
    </row>
    <row r="9925">
      <c r="A9925" t="inlineStr">
        <is>
          <t>U-408525</t>
        </is>
      </c>
      <c r="B9925" s="41" t="n">
        <v>45017</v>
      </c>
      <c r="C9925" t="n">
        <v>16</v>
      </c>
      <c r="D9925" t="n">
        <v>0</v>
      </c>
    </row>
    <row r="9926">
      <c r="A9926" t="inlineStr">
        <is>
          <t>U-2214be</t>
        </is>
      </c>
      <c r="B9926" s="41" t="n">
        <v>45627</v>
      </c>
      <c r="C9926" t="n">
        <v>11</v>
      </c>
      <c r="D9926" t="n">
        <v>0</v>
      </c>
    </row>
    <row r="9927">
      <c r="A9927" t="inlineStr">
        <is>
          <t>U-001909</t>
        </is>
      </c>
      <c r="B9927" s="41" t="n">
        <v>45474</v>
      </c>
      <c r="C9927" t="n">
        <v>10</v>
      </c>
      <c r="D9927" t="n">
        <v>2</v>
      </c>
    </row>
    <row r="9928">
      <c r="A9928" t="inlineStr">
        <is>
          <t>U-631f1b</t>
        </is>
      </c>
      <c r="B9928" s="41" t="n">
        <v>45413</v>
      </c>
      <c r="C9928" t="n">
        <v>10</v>
      </c>
      <c r="D9928" t="n">
        <v>2</v>
      </c>
    </row>
    <row r="9929">
      <c r="A9929" t="inlineStr">
        <is>
          <t>U-c28fa7</t>
        </is>
      </c>
      <c r="B9929" s="41" t="n">
        <v>45200</v>
      </c>
      <c r="C9929" t="n">
        <v>7</v>
      </c>
      <c r="D9929" t="n">
        <v>0</v>
      </c>
    </row>
    <row r="9930">
      <c r="A9930" t="inlineStr">
        <is>
          <t>U-d072f1</t>
        </is>
      </c>
      <c r="B9930" s="41" t="n">
        <v>45261</v>
      </c>
      <c r="C9930" t="n">
        <v>17</v>
      </c>
      <c r="D9930" t="n">
        <v>0</v>
      </c>
    </row>
    <row r="9931">
      <c r="A9931" t="inlineStr">
        <is>
          <t>U-29cae3</t>
        </is>
      </c>
      <c r="B9931" s="41" t="n">
        <v>45352</v>
      </c>
      <c r="C9931" t="n">
        <v>9</v>
      </c>
      <c r="D9931" t="n">
        <v>0</v>
      </c>
    </row>
    <row r="9932">
      <c r="A9932" t="inlineStr">
        <is>
          <t>U-0f7af5</t>
        </is>
      </c>
      <c r="B9932" s="41" t="n">
        <v>45597</v>
      </c>
      <c r="C9932" t="n">
        <v>14</v>
      </c>
      <c r="D9932" t="n">
        <v>1</v>
      </c>
    </row>
    <row r="9933">
      <c r="A9933" t="inlineStr">
        <is>
          <t>U-d84c30</t>
        </is>
      </c>
      <c r="B9933" s="41" t="n">
        <v>45017</v>
      </c>
      <c r="C9933" t="n">
        <v>5</v>
      </c>
      <c r="D9933" t="n">
        <v>1</v>
      </c>
    </row>
    <row r="9934">
      <c r="A9934" t="inlineStr">
        <is>
          <t>U-a34ac2</t>
        </is>
      </c>
      <c r="B9934" s="41" t="n">
        <v>44927</v>
      </c>
      <c r="C9934" t="n">
        <v>11</v>
      </c>
      <c r="D9934" t="n">
        <v>1</v>
      </c>
    </row>
    <row r="9935">
      <c r="A9935" t="inlineStr">
        <is>
          <t>U-bfe7b3</t>
        </is>
      </c>
      <c r="B9935" s="41" t="n">
        <v>45047</v>
      </c>
      <c r="C9935" t="n">
        <v>14</v>
      </c>
      <c r="D9935" t="n">
        <v>0</v>
      </c>
    </row>
    <row r="9936">
      <c r="A9936" t="inlineStr">
        <is>
          <t>U-9e2232</t>
        </is>
      </c>
      <c r="B9936" s="41" t="n">
        <v>45474</v>
      </c>
      <c r="C9936" t="n">
        <v>7</v>
      </c>
      <c r="D9936" t="n">
        <v>0</v>
      </c>
    </row>
    <row r="9937">
      <c r="A9937" t="inlineStr">
        <is>
          <t>U-f26c53</t>
        </is>
      </c>
      <c r="B9937" s="41" t="n">
        <v>45231</v>
      </c>
      <c r="C9937" t="n">
        <v>7</v>
      </c>
      <c r="D9937" t="n">
        <v>1</v>
      </c>
    </row>
    <row r="9938">
      <c r="A9938" t="inlineStr">
        <is>
          <t>U-f2b54a</t>
        </is>
      </c>
      <c r="B9938" s="41" t="n">
        <v>45139</v>
      </c>
      <c r="C9938" t="n">
        <v>11</v>
      </c>
      <c r="D9938" t="n">
        <v>0</v>
      </c>
    </row>
    <row r="9939">
      <c r="A9939" t="inlineStr">
        <is>
          <t>U-1f3518</t>
        </is>
      </c>
      <c r="B9939" s="41" t="n">
        <v>45352</v>
      </c>
      <c r="C9939" t="n">
        <v>10</v>
      </c>
      <c r="D9939" t="n">
        <v>0</v>
      </c>
    </row>
    <row r="9940">
      <c r="A9940" t="inlineStr">
        <is>
          <t>U-3aebde</t>
        </is>
      </c>
      <c r="B9940" s="41" t="n">
        <v>44958</v>
      </c>
      <c r="C9940" t="n">
        <v>8</v>
      </c>
      <c r="D9940" t="n">
        <v>1</v>
      </c>
    </row>
    <row r="9941">
      <c r="A9941" t="inlineStr">
        <is>
          <t>U-109060</t>
        </is>
      </c>
      <c r="B9941" s="41" t="n">
        <v>45200</v>
      </c>
      <c r="C9941" t="n">
        <v>13</v>
      </c>
      <c r="D9941" t="n">
        <v>0</v>
      </c>
    </row>
    <row r="9942">
      <c r="A9942" t="inlineStr">
        <is>
          <t>U-5f1b11</t>
        </is>
      </c>
      <c r="B9942" s="41" t="n">
        <v>45017</v>
      </c>
      <c r="C9942" t="n">
        <v>11</v>
      </c>
      <c r="D9942" t="n">
        <v>0</v>
      </c>
    </row>
    <row r="9943">
      <c r="A9943" t="inlineStr">
        <is>
          <t>U-bb40d5</t>
        </is>
      </c>
      <c r="B9943" s="41" t="n">
        <v>45292</v>
      </c>
      <c r="C9943" t="n">
        <v>14</v>
      </c>
      <c r="D9943" t="n">
        <v>0</v>
      </c>
    </row>
    <row r="9944">
      <c r="A9944" t="inlineStr">
        <is>
          <t>U-5251fe</t>
        </is>
      </c>
      <c r="B9944" s="41" t="n">
        <v>45231</v>
      </c>
      <c r="C9944" t="n">
        <v>14</v>
      </c>
      <c r="D9944" t="n">
        <v>0</v>
      </c>
    </row>
    <row r="9945">
      <c r="A9945" t="inlineStr">
        <is>
          <t>U-973c05</t>
        </is>
      </c>
      <c r="B9945" s="41" t="n">
        <v>45566</v>
      </c>
      <c r="C9945" t="n">
        <v>8</v>
      </c>
      <c r="D9945" t="n">
        <v>0</v>
      </c>
    </row>
    <row r="9946">
      <c r="A9946" t="inlineStr">
        <is>
          <t>U-6255f9</t>
        </is>
      </c>
      <c r="B9946" s="41" t="n">
        <v>45292</v>
      </c>
      <c r="C9946" t="n">
        <v>9</v>
      </c>
      <c r="D9946" t="n">
        <v>0</v>
      </c>
    </row>
    <row r="9947">
      <c r="A9947" t="inlineStr">
        <is>
          <t>U-fc0f1a</t>
        </is>
      </c>
      <c r="B9947" s="41" t="n">
        <v>45139</v>
      </c>
      <c r="C9947" t="n">
        <v>9</v>
      </c>
      <c r="D9947" t="n">
        <v>0</v>
      </c>
    </row>
    <row r="9948">
      <c r="A9948" t="inlineStr">
        <is>
          <t>U-fad167</t>
        </is>
      </c>
      <c r="B9948" s="41" t="n">
        <v>45474</v>
      </c>
      <c r="C9948" t="n">
        <v>8</v>
      </c>
      <c r="D9948" t="n">
        <v>3</v>
      </c>
    </row>
    <row r="9949">
      <c r="A9949" t="inlineStr">
        <is>
          <t>U-8e24ce</t>
        </is>
      </c>
      <c r="B9949" s="41" t="n">
        <v>45108</v>
      </c>
      <c r="C9949" t="n">
        <v>11</v>
      </c>
      <c r="D9949" t="n">
        <v>1</v>
      </c>
    </row>
    <row r="9950">
      <c r="A9950" t="inlineStr">
        <is>
          <t>U-52e6e1</t>
        </is>
      </c>
      <c r="B9950" s="41" t="n">
        <v>45566</v>
      </c>
      <c r="C9950" t="n">
        <v>7</v>
      </c>
      <c r="D9950" t="n">
        <v>1</v>
      </c>
    </row>
    <row r="9951">
      <c r="A9951" t="inlineStr">
        <is>
          <t>U-df36f9</t>
        </is>
      </c>
      <c r="B9951" s="41" t="n">
        <v>45261</v>
      </c>
      <c r="C9951" t="n">
        <v>9</v>
      </c>
      <c r="D9951" t="n">
        <v>1</v>
      </c>
    </row>
    <row r="9952">
      <c r="A9952" t="inlineStr">
        <is>
          <t>U-e3be82</t>
        </is>
      </c>
      <c r="B9952" s="41" t="n">
        <v>45352</v>
      </c>
      <c r="C9952" t="n">
        <v>5</v>
      </c>
      <c r="D9952" t="n">
        <v>0</v>
      </c>
    </row>
    <row r="9953">
      <c r="A9953" t="inlineStr">
        <is>
          <t>U-648ba3</t>
        </is>
      </c>
      <c r="B9953" s="41" t="n">
        <v>45444</v>
      </c>
      <c r="C9953" t="n">
        <v>15</v>
      </c>
      <c r="D9953" t="n">
        <v>2</v>
      </c>
    </row>
    <row r="9954">
      <c r="A9954" t="inlineStr">
        <is>
          <t>U-ec3139</t>
        </is>
      </c>
      <c r="B9954" s="41" t="n">
        <v>45231</v>
      </c>
      <c r="C9954" t="n">
        <v>14</v>
      </c>
      <c r="D9954" t="n">
        <v>1</v>
      </c>
    </row>
    <row r="9955">
      <c r="A9955" t="inlineStr">
        <is>
          <t>U-9a82bc</t>
        </is>
      </c>
      <c r="B9955" s="41" t="n">
        <v>45108</v>
      </c>
      <c r="C9955" t="n">
        <v>9</v>
      </c>
      <c r="D9955" t="n">
        <v>0</v>
      </c>
    </row>
    <row r="9956">
      <c r="A9956" t="inlineStr">
        <is>
          <t>U-c5c1fc</t>
        </is>
      </c>
      <c r="B9956" s="41" t="n">
        <v>45139</v>
      </c>
      <c r="C9956" t="n">
        <v>13</v>
      </c>
      <c r="D9956" t="n">
        <v>0</v>
      </c>
    </row>
    <row r="9957">
      <c r="A9957" t="inlineStr">
        <is>
          <t>U-ea41bd</t>
        </is>
      </c>
      <c r="B9957" s="41" t="n">
        <v>45292</v>
      </c>
      <c r="C9957" t="n">
        <v>13</v>
      </c>
      <c r="D9957" t="n">
        <v>0</v>
      </c>
    </row>
    <row r="9958">
      <c r="A9958" t="inlineStr">
        <is>
          <t>U-8f7235</t>
        </is>
      </c>
      <c r="B9958" s="41" t="n">
        <v>45078</v>
      </c>
      <c r="C9958" t="n">
        <v>8</v>
      </c>
      <c r="D9958" t="n">
        <v>1</v>
      </c>
    </row>
    <row r="9959">
      <c r="A9959" t="inlineStr">
        <is>
          <t>U-5c4411</t>
        </is>
      </c>
      <c r="B9959" s="41" t="n">
        <v>45474</v>
      </c>
      <c r="C9959" t="n">
        <v>8</v>
      </c>
      <c r="D9959" t="n">
        <v>0</v>
      </c>
    </row>
    <row r="9960">
      <c r="A9960" t="inlineStr">
        <is>
          <t>U-9bc62b</t>
        </is>
      </c>
      <c r="B9960" s="41" t="n">
        <v>45597</v>
      </c>
      <c r="C9960" t="n">
        <v>14</v>
      </c>
      <c r="D9960" t="n">
        <v>0</v>
      </c>
    </row>
    <row r="9961">
      <c r="A9961" t="inlineStr">
        <is>
          <t>U-109fe1</t>
        </is>
      </c>
      <c r="B9961" s="41" t="n">
        <v>45566</v>
      </c>
      <c r="C9961" t="n">
        <v>10</v>
      </c>
      <c r="D9961" t="n">
        <v>1</v>
      </c>
    </row>
    <row r="9962">
      <c r="A9962" t="inlineStr">
        <is>
          <t>U-6e5dc7</t>
        </is>
      </c>
      <c r="B9962" s="41" t="n">
        <v>44927</v>
      </c>
      <c r="C9962" t="n">
        <v>11</v>
      </c>
      <c r="D9962" t="n">
        <v>0</v>
      </c>
    </row>
    <row r="9963">
      <c r="A9963" t="inlineStr">
        <is>
          <t>U-da3a01</t>
        </is>
      </c>
      <c r="B9963" s="41" t="n">
        <v>45383</v>
      </c>
      <c r="C9963" t="n">
        <v>11</v>
      </c>
      <c r="D9963" t="n">
        <v>0</v>
      </c>
    </row>
    <row r="9964">
      <c r="A9964" t="inlineStr">
        <is>
          <t>U-64395f</t>
        </is>
      </c>
      <c r="B9964" s="41" t="n">
        <v>45108</v>
      </c>
      <c r="C9964" t="n">
        <v>7</v>
      </c>
      <c r="D9964" t="n">
        <v>0</v>
      </c>
    </row>
    <row r="9965">
      <c r="A9965" t="inlineStr">
        <is>
          <t>U-9b233a</t>
        </is>
      </c>
      <c r="B9965" s="41" t="n">
        <v>45505</v>
      </c>
      <c r="C9965" t="n">
        <v>13</v>
      </c>
      <c r="D9965" t="n">
        <v>1</v>
      </c>
    </row>
    <row r="9966">
      <c r="A9966" t="inlineStr">
        <is>
          <t>U-6a47e0</t>
        </is>
      </c>
      <c r="B9966" s="41" t="n">
        <v>45261</v>
      </c>
      <c r="C9966" t="n">
        <v>13</v>
      </c>
      <c r="D9966" t="n">
        <v>0</v>
      </c>
    </row>
    <row r="9967">
      <c r="A9967" t="inlineStr">
        <is>
          <t>U-af3861</t>
        </is>
      </c>
      <c r="B9967" s="41" t="n">
        <v>45413</v>
      </c>
      <c r="C9967" t="n">
        <v>5</v>
      </c>
      <c r="D9967" t="n">
        <v>0</v>
      </c>
    </row>
    <row r="9968">
      <c r="A9968" t="inlineStr">
        <is>
          <t>U-ede994</t>
        </is>
      </c>
      <c r="B9968" s="41" t="n">
        <v>45292</v>
      </c>
      <c r="C9968" t="n">
        <v>7</v>
      </c>
      <c r="D9968" t="n">
        <v>1</v>
      </c>
    </row>
    <row r="9969">
      <c r="A9969" t="inlineStr">
        <is>
          <t>U-a1391e</t>
        </is>
      </c>
      <c r="B9969" s="41" t="n">
        <v>45200</v>
      </c>
      <c r="C9969" t="n">
        <v>2</v>
      </c>
      <c r="D9969" t="n">
        <v>0</v>
      </c>
    </row>
    <row r="9970">
      <c r="A9970" t="inlineStr">
        <is>
          <t>U-a20b4e</t>
        </is>
      </c>
      <c r="B9970" s="41" t="n">
        <v>45047</v>
      </c>
      <c r="C9970" t="n">
        <v>4</v>
      </c>
      <c r="D9970" t="n">
        <v>0</v>
      </c>
    </row>
    <row r="9971">
      <c r="A9971" t="inlineStr">
        <is>
          <t>U-66c2b6</t>
        </is>
      </c>
      <c r="B9971" s="41" t="n">
        <v>45536</v>
      </c>
      <c r="C9971" t="n">
        <v>11</v>
      </c>
      <c r="D9971" t="n">
        <v>0</v>
      </c>
    </row>
    <row r="9972">
      <c r="A9972" t="inlineStr">
        <is>
          <t>U-da8308</t>
        </is>
      </c>
      <c r="B9972" s="41" t="n">
        <v>45231</v>
      </c>
      <c r="C9972" t="n">
        <v>8</v>
      </c>
      <c r="D9972" t="n">
        <v>0</v>
      </c>
    </row>
    <row r="9973">
      <c r="A9973" t="inlineStr">
        <is>
          <t>U-c604b8</t>
        </is>
      </c>
      <c r="B9973" s="41" t="n">
        <v>45017</v>
      </c>
      <c r="C9973" t="n">
        <v>7</v>
      </c>
      <c r="D9973" t="n">
        <v>0</v>
      </c>
    </row>
    <row r="9974">
      <c r="A9974" t="inlineStr">
        <is>
          <t>U-2a8a04</t>
        </is>
      </c>
      <c r="B9974" s="41" t="n">
        <v>45352</v>
      </c>
      <c r="C9974" t="n">
        <v>10</v>
      </c>
      <c r="D9974" t="n">
        <v>0</v>
      </c>
    </row>
    <row r="9975">
      <c r="A9975" t="inlineStr">
        <is>
          <t>U-7cc571</t>
        </is>
      </c>
      <c r="B9975" s="41" t="n">
        <v>45170</v>
      </c>
      <c r="C9975" t="n">
        <v>10</v>
      </c>
      <c r="D9975" t="n">
        <v>4</v>
      </c>
    </row>
    <row r="9976">
      <c r="A9976" t="inlineStr">
        <is>
          <t>U-e05806</t>
        </is>
      </c>
      <c r="B9976" s="41" t="n">
        <v>44986</v>
      </c>
      <c r="C9976" t="n">
        <v>10</v>
      </c>
      <c r="D9976" t="n">
        <v>0</v>
      </c>
    </row>
    <row r="9977">
      <c r="A9977" t="inlineStr">
        <is>
          <t>U-d46b03</t>
        </is>
      </c>
      <c r="B9977" s="41" t="n">
        <v>45170</v>
      </c>
      <c r="C9977" t="n">
        <v>13</v>
      </c>
      <c r="D9977" t="n">
        <v>0</v>
      </c>
    </row>
    <row r="9978">
      <c r="A9978" t="inlineStr">
        <is>
          <t>U-bdb7d1</t>
        </is>
      </c>
      <c r="B9978" s="41" t="n">
        <v>45231</v>
      </c>
      <c r="C9978" t="n">
        <v>12</v>
      </c>
      <c r="D9978" t="n">
        <v>0</v>
      </c>
    </row>
    <row r="9979">
      <c r="A9979" t="inlineStr">
        <is>
          <t>U-b971b6</t>
        </is>
      </c>
      <c r="B9979" s="41" t="n">
        <v>45413</v>
      </c>
      <c r="C9979" t="n">
        <v>15</v>
      </c>
      <c r="D9979" t="n">
        <v>0</v>
      </c>
    </row>
    <row r="9980">
      <c r="A9980" t="inlineStr">
        <is>
          <t>U-779fbc</t>
        </is>
      </c>
      <c r="B9980" s="41" t="n">
        <v>45017</v>
      </c>
      <c r="C9980" t="n">
        <v>13</v>
      </c>
      <c r="D9980" t="n">
        <v>2</v>
      </c>
    </row>
    <row r="9981">
      <c r="A9981" t="inlineStr">
        <is>
          <t>U-1bf46b</t>
        </is>
      </c>
      <c r="B9981" s="41" t="n">
        <v>45200</v>
      </c>
      <c r="C9981" t="n">
        <v>11</v>
      </c>
      <c r="D9981" t="n">
        <v>0</v>
      </c>
    </row>
    <row r="9982">
      <c r="A9982" t="inlineStr">
        <is>
          <t>U-2c1e5a</t>
        </is>
      </c>
      <c r="B9982" s="41" t="n">
        <v>45627</v>
      </c>
      <c r="C9982" t="n">
        <v>15</v>
      </c>
      <c r="D9982" t="n">
        <v>0</v>
      </c>
    </row>
    <row r="9983">
      <c r="A9983" t="inlineStr">
        <is>
          <t>U-3b368f</t>
        </is>
      </c>
      <c r="B9983" s="41" t="n">
        <v>45383</v>
      </c>
      <c r="C9983" t="n">
        <v>18</v>
      </c>
      <c r="D9983" t="n">
        <v>0</v>
      </c>
    </row>
    <row r="9984">
      <c r="A9984" t="inlineStr">
        <is>
          <t>U-41aba3</t>
        </is>
      </c>
      <c r="B9984" s="41" t="n">
        <v>45352</v>
      </c>
      <c r="C9984" t="n">
        <v>6</v>
      </c>
      <c r="D9984" t="n">
        <v>3</v>
      </c>
    </row>
    <row r="9985">
      <c r="A9985" t="inlineStr">
        <is>
          <t>U-3f22cc</t>
        </is>
      </c>
      <c r="B9985" s="41" t="n">
        <v>45536</v>
      </c>
      <c r="C9985" t="n">
        <v>10</v>
      </c>
      <c r="D9985" t="n">
        <v>0</v>
      </c>
    </row>
    <row r="9986">
      <c r="A9986" t="inlineStr">
        <is>
          <t>U-c9acab</t>
        </is>
      </c>
      <c r="B9986" s="41" t="n">
        <v>44986</v>
      </c>
      <c r="C9986" t="n">
        <v>13</v>
      </c>
      <c r="D9986" t="n">
        <v>1</v>
      </c>
    </row>
    <row r="9987">
      <c r="A9987" t="inlineStr">
        <is>
          <t>U-e1f7e5</t>
        </is>
      </c>
      <c r="B9987" s="41" t="n">
        <v>44927</v>
      </c>
      <c r="C9987" t="n">
        <v>11</v>
      </c>
      <c r="D9987" t="n">
        <v>0</v>
      </c>
    </row>
    <row r="9988">
      <c r="A9988" t="inlineStr">
        <is>
          <t>U-3a2581</t>
        </is>
      </c>
      <c r="B9988" s="41" t="n">
        <v>45017</v>
      </c>
      <c r="C9988" t="n">
        <v>13</v>
      </c>
      <c r="D9988" t="n">
        <v>3</v>
      </c>
    </row>
    <row r="9989">
      <c r="A9989" t="inlineStr">
        <is>
          <t>U-a2d5a0</t>
        </is>
      </c>
      <c r="B9989" s="41" t="n">
        <v>45566</v>
      </c>
      <c r="C9989" t="n">
        <v>14</v>
      </c>
      <c r="D9989" t="n">
        <v>1</v>
      </c>
    </row>
    <row r="9990">
      <c r="A9990" t="inlineStr">
        <is>
          <t>U-8dd317</t>
        </is>
      </c>
      <c r="B9990" s="41" t="n">
        <v>45017</v>
      </c>
      <c r="C9990" t="n">
        <v>9</v>
      </c>
      <c r="D9990" t="n">
        <v>0</v>
      </c>
    </row>
    <row r="9991">
      <c r="A9991" t="inlineStr">
        <is>
          <t>U-2ce8e6</t>
        </is>
      </c>
      <c r="B9991" s="41" t="n">
        <v>45200</v>
      </c>
      <c r="C9991" t="n">
        <v>13</v>
      </c>
      <c r="D9991" t="n">
        <v>0</v>
      </c>
    </row>
    <row r="9992">
      <c r="A9992" t="inlineStr">
        <is>
          <t>U-5495da</t>
        </is>
      </c>
      <c r="B9992" s="41" t="n">
        <v>45444</v>
      </c>
      <c r="C9992" t="n">
        <v>15</v>
      </c>
      <c r="D9992" t="n">
        <v>0</v>
      </c>
    </row>
    <row r="9993">
      <c r="A9993" t="inlineStr">
        <is>
          <t>U-0093fc</t>
        </is>
      </c>
      <c r="B9993" s="41" t="n">
        <v>45139</v>
      </c>
      <c r="C9993" t="n">
        <v>6</v>
      </c>
      <c r="D9993" t="n">
        <v>1</v>
      </c>
    </row>
    <row r="9994">
      <c r="A9994" t="inlineStr">
        <is>
          <t>U-7c2ecd</t>
        </is>
      </c>
      <c r="B9994" s="41" t="n">
        <v>45383</v>
      </c>
      <c r="C9994" t="n">
        <v>15</v>
      </c>
      <c r="D9994" t="n">
        <v>1</v>
      </c>
    </row>
    <row r="9995">
      <c r="A9995" t="inlineStr">
        <is>
          <t>U-76894e</t>
        </is>
      </c>
      <c r="B9995" s="41" t="n">
        <v>44986</v>
      </c>
      <c r="C9995" t="n">
        <v>11</v>
      </c>
      <c r="D9995" t="n">
        <v>0</v>
      </c>
    </row>
    <row r="9996">
      <c r="A9996" t="inlineStr">
        <is>
          <t>U-04f12e</t>
        </is>
      </c>
      <c r="B9996" s="41" t="n">
        <v>45170</v>
      </c>
      <c r="C9996" t="n">
        <v>17</v>
      </c>
      <c r="D9996" t="n">
        <v>1</v>
      </c>
    </row>
    <row r="9997">
      <c r="A9997" t="inlineStr">
        <is>
          <t>U-220e7a</t>
        </is>
      </c>
      <c r="B9997" s="41" t="n">
        <v>44986</v>
      </c>
      <c r="C9997" t="n">
        <v>16</v>
      </c>
      <c r="D9997" t="n">
        <v>0</v>
      </c>
    </row>
    <row r="9998">
      <c r="A9998" t="inlineStr">
        <is>
          <t>U-a9737f</t>
        </is>
      </c>
      <c r="B9998" s="41" t="n">
        <v>45444</v>
      </c>
      <c r="C9998" t="n">
        <v>8</v>
      </c>
      <c r="D9998" t="n">
        <v>0</v>
      </c>
    </row>
    <row r="9999">
      <c r="A9999" t="inlineStr">
        <is>
          <t>U-86431a</t>
        </is>
      </c>
      <c r="B9999" s="41" t="n">
        <v>45108</v>
      </c>
      <c r="C9999" t="n">
        <v>6</v>
      </c>
      <c r="D9999" t="n">
        <v>0</v>
      </c>
    </row>
    <row r="10000">
      <c r="A10000" t="inlineStr">
        <is>
          <t>U-f8947d</t>
        </is>
      </c>
      <c r="B10000" s="41" t="n">
        <v>44927</v>
      </c>
      <c r="C10000" t="n">
        <v>12</v>
      </c>
      <c r="D10000" t="n">
        <v>0</v>
      </c>
    </row>
    <row r="10001">
      <c r="A10001" t="inlineStr">
        <is>
          <t>U-e467fe</t>
        </is>
      </c>
      <c r="B10001" s="41" t="n">
        <v>45170</v>
      </c>
      <c r="C10001" t="n">
        <v>12</v>
      </c>
      <c r="D10001" t="n">
        <v>0</v>
      </c>
    </row>
    <row r="10002">
      <c r="A10002" t="inlineStr">
        <is>
          <t>U-646c31</t>
        </is>
      </c>
      <c r="B10002" s="41" t="n">
        <v>44927</v>
      </c>
      <c r="C10002" t="n">
        <v>15</v>
      </c>
      <c r="D10002" t="n">
        <v>0</v>
      </c>
    </row>
    <row r="10003">
      <c r="A10003" t="inlineStr">
        <is>
          <t>U-db36b3</t>
        </is>
      </c>
      <c r="B10003" s="41" t="n">
        <v>45170</v>
      </c>
      <c r="C10003" t="n">
        <v>13</v>
      </c>
      <c r="D10003" t="n">
        <v>0</v>
      </c>
    </row>
    <row r="10004">
      <c r="A10004" t="inlineStr">
        <is>
          <t>U-1a426b</t>
        </is>
      </c>
      <c r="B10004" s="41" t="n">
        <v>45536</v>
      </c>
      <c r="C10004" t="n">
        <v>7</v>
      </c>
      <c r="D10004" t="n">
        <v>0</v>
      </c>
    </row>
    <row r="10005">
      <c r="A10005" t="inlineStr">
        <is>
          <t>U-425b16</t>
        </is>
      </c>
      <c r="B10005" s="41" t="n">
        <v>45444</v>
      </c>
      <c r="C10005" t="n">
        <v>9</v>
      </c>
      <c r="D10005" t="n">
        <v>0</v>
      </c>
    </row>
    <row r="10006">
      <c r="A10006" t="inlineStr">
        <is>
          <t>U-e4d63f</t>
        </is>
      </c>
      <c r="B10006" s="41" t="n">
        <v>44958</v>
      </c>
      <c r="C10006" t="n">
        <v>9</v>
      </c>
      <c r="D10006" t="n">
        <v>0</v>
      </c>
    </row>
    <row r="10007">
      <c r="A10007" t="inlineStr">
        <is>
          <t>U-94a473</t>
        </is>
      </c>
      <c r="B10007" s="41" t="n">
        <v>45566</v>
      </c>
      <c r="C10007" t="n">
        <v>1</v>
      </c>
      <c r="D10007" t="n">
        <v>0</v>
      </c>
    </row>
    <row r="10008">
      <c r="A10008" t="inlineStr">
        <is>
          <t>U-3416e1</t>
        </is>
      </c>
      <c r="B10008" s="41" t="n">
        <v>45383</v>
      </c>
      <c r="C10008" t="n">
        <v>6</v>
      </c>
      <c r="D10008" t="n">
        <v>2</v>
      </c>
    </row>
    <row r="10009">
      <c r="A10009" t="inlineStr">
        <is>
          <t>U-e40f59</t>
        </is>
      </c>
      <c r="B10009" s="41" t="n">
        <v>45413</v>
      </c>
      <c r="C10009" t="n">
        <v>17</v>
      </c>
      <c r="D10009" t="n">
        <v>0</v>
      </c>
    </row>
    <row r="10010">
      <c r="A10010" t="inlineStr">
        <is>
          <t>U-0c814d</t>
        </is>
      </c>
      <c r="B10010" s="41" t="n">
        <v>44986</v>
      </c>
      <c r="C10010" t="n">
        <v>9</v>
      </c>
      <c r="D10010" t="n">
        <v>0</v>
      </c>
    </row>
    <row r="10011">
      <c r="A10011" t="inlineStr">
        <is>
          <t>U-136f51</t>
        </is>
      </c>
      <c r="B10011" s="41" t="n">
        <v>45566</v>
      </c>
      <c r="C10011" t="n">
        <v>11</v>
      </c>
      <c r="D10011" t="n">
        <v>0</v>
      </c>
    </row>
    <row r="10012">
      <c r="A10012" t="inlineStr">
        <is>
          <t>U-eb5263</t>
        </is>
      </c>
      <c r="B10012" s="41" t="n">
        <v>45505</v>
      </c>
      <c r="C10012" t="n">
        <v>8</v>
      </c>
      <c r="D10012" t="n">
        <v>0</v>
      </c>
    </row>
    <row r="10013">
      <c r="A10013" t="inlineStr">
        <is>
          <t>U-ea338a</t>
        </is>
      </c>
      <c r="B10013" s="41" t="n">
        <v>45139</v>
      </c>
      <c r="C10013" t="n">
        <v>4</v>
      </c>
      <c r="D10013" t="n">
        <v>0</v>
      </c>
    </row>
    <row r="10014">
      <c r="A10014" t="inlineStr">
        <is>
          <t>U-256760</t>
        </is>
      </c>
      <c r="B10014" s="41" t="n">
        <v>45047</v>
      </c>
      <c r="C10014" t="n">
        <v>8</v>
      </c>
      <c r="D10014" t="n">
        <v>0</v>
      </c>
    </row>
    <row r="10015">
      <c r="A10015" t="inlineStr">
        <is>
          <t>U-9e4717</t>
        </is>
      </c>
      <c r="B10015" s="41" t="n">
        <v>45170</v>
      </c>
      <c r="C10015" t="n">
        <v>10</v>
      </c>
      <c r="D10015" t="n">
        <v>2</v>
      </c>
    </row>
    <row r="10016">
      <c r="A10016" t="inlineStr">
        <is>
          <t>U-e3d62f</t>
        </is>
      </c>
      <c r="B10016" s="41" t="n">
        <v>45261</v>
      </c>
      <c r="C10016" t="n">
        <v>11</v>
      </c>
      <c r="D10016" t="n">
        <v>0</v>
      </c>
    </row>
    <row r="10017">
      <c r="A10017" t="inlineStr">
        <is>
          <t>U-1b50db</t>
        </is>
      </c>
      <c r="B10017" s="41" t="n">
        <v>45108</v>
      </c>
      <c r="C10017" t="n">
        <v>6</v>
      </c>
      <c r="D10017" t="n">
        <v>1</v>
      </c>
    </row>
    <row r="10018">
      <c r="A10018" t="inlineStr">
        <is>
          <t>U-71dfab</t>
        </is>
      </c>
      <c r="B10018" s="41" t="n">
        <v>45108</v>
      </c>
      <c r="C10018" t="n">
        <v>17</v>
      </c>
      <c r="D10018" t="n">
        <v>0</v>
      </c>
    </row>
    <row r="10019">
      <c r="A10019" t="inlineStr">
        <is>
          <t>U-3227f6</t>
        </is>
      </c>
      <c r="B10019" s="41" t="n">
        <v>45047</v>
      </c>
      <c r="C10019" t="n">
        <v>11</v>
      </c>
      <c r="D10019" t="n">
        <v>1</v>
      </c>
    </row>
    <row r="10020">
      <c r="A10020" t="inlineStr">
        <is>
          <t>U-f7ebf0</t>
        </is>
      </c>
      <c r="B10020" s="41" t="n">
        <v>44986</v>
      </c>
      <c r="C10020" t="n">
        <v>8</v>
      </c>
      <c r="D10020" t="n">
        <v>0</v>
      </c>
    </row>
    <row r="10021">
      <c r="A10021" t="inlineStr">
        <is>
          <t>U-cc9529</t>
        </is>
      </c>
      <c r="B10021" s="41" t="n">
        <v>45078</v>
      </c>
      <c r="C10021" t="n">
        <v>7</v>
      </c>
      <c r="D10021" t="n">
        <v>0</v>
      </c>
    </row>
    <row r="10022">
      <c r="A10022" t="inlineStr">
        <is>
          <t>U-091df3</t>
        </is>
      </c>
      <c r="B10022" s="41" t="n">
        <v>45627</v>
      </c>
      <c r="C10022" t="n">
        <v>14</v>
      </c>
      <c r="D10022" t="n">
        <v>0</v>
      </c>
    </row>
    <row r="10023">
      <c r="A10023" t="inlineStr">
        <is>
          <t>U-d62b26</t>
        </is>
      </c>
      <c r="B10023" s="41" t="n">
        <v>45597</v>
      </c>
      <c r="C10023" t="n">
        <v>11</v>
      </c>
      <c r="D10023" t="n">
        <v>2</v>
      </c>
    </row>
    <row r="10024">
      <c r="A10024" t="inlineStr">
        <is>
          <t>U-90cbec</t>
        </is>
      </c>
      <c r="B10024" s="41" t="n">
        <v>45200</v>
      </c>
      <c r="C10024" t="n">
        <v>11</v>
      </c>
      <c r="D10024" t="n">
        <v>3</v>
      </c>
    </row>
    <row r="10025">
      <c r="A10025" t="inlineStr">
        <is>
          <t>U-d6066a</t>
        </is>
      </c>
      <c r="B10025" s="41" t="n">
        <v>45536</v>
      </c>
      <c r="C10025" t="n">
        <v>8</v>
      </c>
      <c r="D10025" t="n">
        <v>0</v>
      </c>
    </row>
    <row r="10026">
      <c r="A10026" t="inlineStr">
        <is>
          <t>U-fcbbeb</t>
        </is>
      </c>
      <c r="B10026" s="41" t="n">
        <v>45292</v>
      </c>
      <c r="C10026" t="n">
        <v>10</v>
      </c>
      <c r="D10026" t="n">
        <v>0</v>
      </c>
    </row>
    <row r="10027">
      <c r="A10027" t="inlineStr">
        <is>
          <t>U-1f4dac</t>
        </is>
      </c>
      <c r="B10027" s="41" t="n">
        <v>45566</v>
      </c>
      <c r="C10027" t="n">
        <v>6</v>
      </c>
      <c r="D10027" t="n">
        <v>1</v>
      </c>
    </row>
    <row r="10028">
      <c r="A10028" t="inlineStr">
        <is>
          <t>U-545202</t>
        </is>
      </c>
      <c r="B10028" s="41" t="n">
        <v>45078</v>
      </c>
      <c r="C10028" t="n">
        <v>12</v>
      </c>
      <c r="D10028" t="n">
        <v>2</v>
      </c>
    </row>
    <row r="10029">
      <c r="A10029" t="inlineStr">
        <is>
          <t>U-a5988c</t>
        </is>
      </c>
      <c r="B10029" s="41" t="n">
        <v>45323</v>
      </c>
      <c r="C10029" t="n">
        <v>7</v>
      </c>
      <c r="D10029" t="n">
        <v>2</v>
      </c>
    </row>
    <row r="10030">
      <c r="A10030" t="inlineStr">
        <is>
          <t>U-dddb40</t>
        </is>
      </c>
      <c r="B10030" s="41" t="n">
        <v>45597</v>
      </c>
      <c r="C10030" t="n">
        <v>12</v>
      </c>
      <c r="D10030" t="n">
        <v>0</v>
      </c>
    </row>
    <row r="10031">
      <c r="A10031" t="inlineStr">
        <is>
          <t>U-7bc3cc</t>
        </is>
      </c>
      <c r="B10031" s="41" t="n">
        <v>45444</v>
      </c>
      <c r="C10031" t="n">
        <v>7</v>
      </c>
      <c r="D10031" t="n">
        <v>1</v>
      </c>
    </row>
    <row r="10032">
      <c r="A10032" t="inlineStr">
        <is>
          <t>U-f18663</t>
        </is>
      </c>
      <c r="B10032" s="41" t="n">
        <v>45383</v>
      </c>
      <c r="C10032" t="n">
        <v>7</v>
      </c>
      <c r="D10032" t="n">
        <v>1</v>
      </c>
    </row>
    <row r="10033">
      <c r="A10033" t="inlineStr">
        <is>
          <t>U-05e8c1</t>
        </is>
      </c>
      <c r="B10033" s="41" t="n">
        <v>45566</v>
      </c>
      <c r="C10033" t="n">
        <v>17</v>
      </c>
      <c r="D10033" t="n">
        <v>1</v>
      </c>
    </row>
    <row r="10034">
      <c r="A10034" t="inlineStr">
        <is>
          <t>U-ceb8b3</t>
        </is>
      </c>
      <c r="B10034" s="41" t="n">
        <v>45231</v>
      </c>
      <c r="C10034" t="n">
        <v>6</v>
      </c>
      <c r="D10034" t="n">
        <v>0</v>
      </c>
    </row>
    <row r="10035">
      <c r="A10035" t="inlineStr">
        <is>
          <t>U-9ee989</t>
        </is>
      </c>
      <c r="B10035" s="41" t="n">
        <v>45078</v>
      </c>
      <c r="C10035" t="n">
        <v>13</v>
      </c>
      <c r="D10035" t="n">
        <v>0</v>
      </c>
    </row>
    <row r="10036">
      <c r="A10036" t="inlineStr">
        <is>
          <t>U-ac6927</t>
        </is>
      </c>
      <c r="B10036" s="41" t="n">
        <v>45566</v>
      </c>
      <c r="C10036" t="n">
        <v>12</v>
      </c>
      <c r="D10036" t="n">
        <v>2</v>
      </c>
    </row>
    <row r="10037">
      <c r="A10037" t="inlineStr">
        <is>
          <t>U-5b97f7</t>
        </is>
      </c>
      <c r="B10037" s="41" t="n">
        <v>45231</v>
      </c>
      <c r="C10037" t="n">
        <v>14</v>
      </c>
      <c r="D10037" t="n">
        <v>0</v>
      </c>
    </row>
    <row r="10038">
      <c r="A10038" t="inlineStr">
        <is>
          <t>U-d6dcf4</t>
        </is>
      </c>
      <c r="B10038" s="41" t="n">
        <v>45383</v>
      </c>
      <c r="C10038" t="n">
        <v>4</v>
      </c>
      <c r="D10038" t="n">
        <v>1</v>
      </c>
    </row>
    <row r="10039">
      <c r="A10039" t="inlineStr">
        <is>
          <t>U-ded778</t>
        </is>
      </c>
      <c r="B10039" s="41" t="n">
        <v>45231</v>
      </c>
      <c r="C10039" t="n">
        <v>9</v>
      </c>
      <c r="D10039" t="n">
        <v>0</v>
      </c>
    </row>
    <row r="10040">
      <c r="A10040" t="inlineStr">
        <is>
          <t>U-c08e41</t>
        </is>
      </c>
      <c r="B10040" s="41" t="n">
        <v>45444</v>
      </c>
      <c r="C10040" t="n">
        <v>13</v>
      </c>
      <c r="D10040" t="n">
        <v>0</v>
      </c>
    </row>
    <row r="10041">
      <c r="A10041" t="inlineStr">
        <is>
          <t>U-c11eff</t>
        </is>
      </c>
      <c r="B10041" s="41" t="n">
        <v>45108</v>
      </c>
      <c r="C10041" t="n">
        <v>11</v>
      </c>
      <c r="D10041" t="n">
        <v>0</v>
      </c>
    </row>
    <row r="10042">
      <c r="A10042" t="inlineStr">
        <is>
          <t>U-3b2b2e</t>
        </is>
      </c>
      <c r="B10042" s="41" t="n">
        <v>45413</v>
      </c>
      <c r="C10042" t="n">
        <v>13</v>
      </c>
      <c r="D10042" t="n">
        <v>3</v>
      </c>
    </row>
    <row r="10043">
      <c r="A10043" t="inlineStr">
        <is>
          <t>U-c69beb</t>
        </is>
      </c>
      <c r="B10043" s="41" t="n">
        <v>45383</v>
      </c>
      <c r="C10043" t="n">
        <v>3</v>
      </c>
      <c r="D10043" t="n">
        <v>0</v>
      </c>
    </row>
    <row r="10044">
      <c r="A10044" t="inlineStr">
        <is>
          <t>U-1699a7</t>
        </is>
      </c>
      <c r="B10044" s="41" t="n">
        <v>44927</v>
      </c>
      <c r="C10044" t="n">
        <v>7</v>
      </c>
      <c r="D10044" t="n">
        <v>0</v>
      </c>
    </row>
    <row r="10045">
      <c r="A10045" t="inlineStr">
        <is>
          <t>U-b15dfc</t>
        </is>
      </c>
      <c r="B10045" s="41" t="n">
        <v>45566</v>
      </c>
      <c r="C10045" t="n">
        <v>14</v>
      </c>
      <c r="D10045" t="n">
        <v>0</v>
      </c>
    </row>
    <row r="10046">
      <c r="A10046" t="inlineStr">
        <is>
          <t>U-aed02f</t>
        </is>
      </c>
      <c r="B10046" s="41" t="n">
        <v>45566</v>
      </c>
      <c r="C10046" t="n">
        <v>9</v>
      </c>
      <c r="D10046" t="n">
        <v>2</v>
      </c>
    </row>
    <row r="10047">
      <c r="A10047" t="inlineStr">
        <is>
          <t>U-5455aa</t>
        </is>
      </c>
      <c r="B10047" s="41" t="n">
        <v>45139</v>
      </c>
      <c r="C10047" t="n">
        <v>6</v>
      </c>
      <c r="D10047" t="n">
        <v>0</v>
      </c>
    </row>
    <row r="10048">
      <c r="A10048" t="inlineStr">
        <is>
          <t>U-c306ec</t>
        </is>
      </c>
      <c r="B10048" s="41" t="n">
        <v>45231</v>
      </c>
      <c r="C10048" t="n">
        <v>9</v>
      </c>
      <c r="D10048" t="n">
        <v>0</v>
      </c>
    </row>
    <row r="10049">
      <c r="A10049" t="inlineStr">
        <is>
          <t>U-a97651</t>
        </is>
      </c>
      <c r="B10049" s="41" t="n">
        <v>45261</v>
      </c>
      <c r="C10049" t="n">
        <v>11</v>
      </c>
      <c r="D10049" t="n">
        <v>1</v>
      </c>
    </row>
    <row r="10050">
      <c r="A10050" t="inlineStr">
        <is>
          <t>U-b5b225</t>
        </is>
      </c>
      <c r="B10050" s="41" t="n">
        <v>45200</v>
      </c>
      <c r="C10050" t="n">
        <v>8</v>
      </c>
      <c r="D10050" t="n">
        <v>0</v>
      </c>
    </row>
    <row r="10051">
      <c r="A10051" t="inlineStr">
        <is>
          <t>U-92b9bf</t>
        </is>
      </c>
      <c r="B10051" s="41" t="n">
        <v>45627</v>
      </c>
      <c r="C10051" t="n">
        <v>9</v>
      </c>
      <c r="D10051" t="n">
        <v>2</v>
      </c>
    </row>
    <row r="10052">
      <c r="A10052" t="inlineStr">
        <is>
          <t>U-6ee928</t>
        </is>
      </c>
      <c r="B10052" s="41" t="n">
        <v>45108</v>
      </c>
      <c r="C10052" t="n">
        <v>14</v>
      </c>
      <c r="D10052" t="n">
        <v>0</v>
      </c>
    </row>
    <row r="10053">
      <c r="A10053" t="inlineStr">
        <is>
          <t>U-c3b8fc</t>
        </is>
      </c>
      <c r="B10053" s="41" t="n">
        <v>45078</v>
      </c>
      <c r="C10053" t="n">
        <v>13</v>
      </c>
      <c r="D10053" t="n">
        <v>0</v>
      </c>
    </row>
    <row r="10054">
      <c r="A10054" t="inlineStr">
        <is>
          <t>U-886e3f</t>
        </is>
      </c>
      <c r="B10054" s="41" t="n">
        <v>44958</v>
      </c>
      <c r="C10054" t="n">
        <v>5</v>
      </c>
      <c r="D10054" t="n">
        <v>0</v>
      </c>
    </row>
    <row r="10055">
      <c r="A10055" t="inlineStr">
        <is>
          <t>U-b5f512</t>
        </is>
      </c>
      <c r="B10055" s="41" t="n">
        <v>45627</v>
      </c>
      <c r="C10055" t="n">
        <v>11</v>
      </c>
      <c r="D10055" t="n">
        <v>1</v>
      </c>
    </row>
    <row r="10056">
      <c r="A10056" t="inlineStr">
        <is>
          <t>U-107aa1</t>
        </is>
      </c>
      <c r="B10056" s="41" t="n">
        <v>44986</v>
      </c>
      <c r="C10056" t="n">
        <v>9</v>
      </c>
      <c r="D10056" t="n">
        <v>0</v>
      </c>
    </row>
    <row r="10057">
      <c r="A10057" t="inlineStr">
        <is>
          <t>U-4d3211</t>
        </is>
      </c>
      <c r="B10057" s="41" t="n">
        <v>45108</v>
      </c>
      <c r="C10057" t="n">
        <v>3</v>
      </c>
      <c r="D10057" t="n">
        <v>6</v>
      </c>
    </row>
    <row r="10058">
      <c r="A10058" t="inlineStr">
        <is>
          <t>U-cc396a</t>
        </is>
      </c>
      <c r="B10058" s="41" t="n">
        <v>44927</v>
      </c>
      <c r="C10058" t="n">
        <v>10</v>
      </c>
      <c r="D10058" t="n">
        <v>0</v>
      </c>
    </row>
    <row r="10059">
      <c r="A10059" t="inlineStr">
        <is>
          <t>U-ad4cc9</t>
        </is>
      </c>
      <c r="B10059" s="41" t="n">
        <v>45566</v>
      </c>
      <c r="C10059" t="n">
        <v>15</v>
      </c>
      <c r="D10059" t="n">
        <v>3</v>
      </c>
    </row>
    <row r="10060">
      <c r="A10060" t="inlineStr">
        <is>
          <t>U-eb513d</t>
        </is>
      </c>
      <c r="B10060" s="41" t="n">
        <v>45383</v>
      </c>
      <c r="C10060" t="n">
        <v>10</v>
      </c>
      <c r="D10060" t="n">
        <v>0</v>
      </c>
    </row>
    <row r="10061">
      <c r="A10061" t="inlineStr">
        <is>
          <t>U-f3892b</t>
        </is>
      </c>
      <c r="B10061" s="41" t="n">
        <v>45231</v>
      </c>
      <c r="C10061" t="n">
        <v>10</v>
      </c>
      <c r="D10061" t="n">
        <v>1</v>
      </c>
    </row>
    <row r="10062">
      <c r="A10062" t="inlineStr">
        <is>
          <t>U-c5dc7e</t>
        </is>
      </c>
      <c r="B10062" s="41" t="n">
        <v>45474</v>
      </c>
      <c r="C10062" t="n">
        <v>7</v>
      </c>
      <c r="D10062" t="n">
        <v>1</v>
      </c>
    </row>
    <row r="10063">
      <c r="A10063" t="inlineStr">
        <is>
          <t>U-d9d2af</t>
        </is>
      </c>
      <c r="B10063" s="41" t="n">
        <v>45139</v>
      </c>
      <c r="C10063" t="n">
        <v>13</v>
      </c>
      <c r="D10063" t="n">
        <v>0</v>
      </c>
    </row>
    <row r="10064">
      <c r="A10064" t="inlineStr">
        <is>
          <t>U-533815</t>
        </is>
      </c>
      <c r="B10064" s="41" t="n">
        <v>45017</v>
      </c>
      <c r="C10064" t="n">
        <v>14</v>
      </c>
      <c r="D10064" t="n">
        <v>1</v>
      </c>
    </row>
    <row r="10065">
      <c r="A10065" t="inlineStr">
        <is>
          <t>U-25be8a</t>
        </is>
      </c>
      <c r="B10065" s="41" t="n">
        <v>45261</v>
      </c>
      <c r="C10065" t="n">
        <v>5</v>
      </c>
      <c r="D10065" t="n">
        <v>2</v>
      </c>
    </row>
    <row r="10066">
      <c r="A10066" t="inlineStr">
        <is>
          <t>U-5fa55a</t>
        </is>
      </c>
      <c r="B10066" s="41" t="n">
        <v>45017</v>
      </c>
      <c r="C10066" t="n">
        <v>7</v>
      </c>
      <c r="D10066" t="n">
        <v>0</v>
      </c>
    </row>
    <row r="10067">
      <c r="A10067" t="inlineStr">
        <is>
          <t>U-9dac50</t>
        </is>
      </c>
      <c r="B10067" s="41" t="n">
        <v>45047</v>
      </c>
      <c r="C10067" t="n">
        <v>15</v>
      </c>
      <c r="D10067" t="n">
        <v>0</v>
      </c>
    </row>
    <row r="10068">
      <c r="A10068" t="inlineStr">
        <is>
          <t>U-18f637</t>
        </is>
      </c>
      <c r="B10068" s="41" t="n">
        <v>45261</v>
      </c>
      <c r="C10068" t="n">
        <v>14</v>
      </c>
      <c r="D10068" t="n">
        <v>1</v>
      </c>
    </row>
    <row r="10069">
      <c r="A10069" t="inlineStr">
        <is>
          <t>U-a1f636</t>
        </is>
      </c>
      <c r="B10069" s="41" t="n">
        <v>45047</v>
      </c>
      <c r="C10069" t="n">
        <v>13</v>
      </c>
      <c r="D10069" t="n">
        <v>0</v>
      </c>
    </row>
    <row r="10070">
      <c r="A10070" t="inlineStr">
        <is>
          <t>U-942854</t>
        </is>
      </c>
      <c r="B10070" s="41" t="n">
        <v>45566</v>
      </c>
      <c r="C10070" t="n">
        <v>11</v>
      </c>
      <c r="D10070" t="n">
        <v>0</v>
      </c>
    </row>
    <row r="10071">
      <c r="A10071" t="inlineStr">
        <is>
          <t>U-b01958</t>
        </is>
      </c>
      <c r="B10071" s="41" t="n">
        <v>45017</v>
      </c>
      <c r="C10071" t="n">
        <v>13</v>
      </c>
      <c r="D10071" t="n">
        <v>0</v>
      </c>
    </row>
    <row r="10072">
      <c r="A10072" t="inlineStr">
        <is>
          <t>U-ecd29b</t>
        </is>
      </c>
      <c r="B10072" s="41" t="n">
        <v>45108</v>
      </c>
      <c r="C10072" t="n">
        <v>6</v>
      </c>
      <c r="D10072" t="n">
        <v>2</v>
      </c>
    </row>
    <row r="10073">
      <c r="A10073" t="inlineStr">
        <is>
          <t>U-234913</t>
        </is>
      </c>
      <c r="B10073" s="41" t="n">
        <v>45566</v>
      </c>
      <c r="C10073" t="n">
        <v>12</v>
      </c>
      <c r="D10073" t="n">
        <v>2</v>
      </c>
    </row>
    <row r="10074">
      <c r="A10074" t="inlineStr">
        <is>
          <t>U-afce9b</t>
        </is>
      </c>
      <c r="B10074" s="41" t="n">
        <v>45047</v>
      </c>
      <c r="C10074" t="n">
        <v>12</v>
      </c>
      <c r="D10074" t="n">
        <v>0</v>
      </c>
    </row>
    <row r="10075">
      <c r="A10075" t="inlineStr">
        <is>
          <t>U-cd1f0a</t>
        </is>
      </c>
      <c r="B10075" s="41" t="n">
        <v>45474</v>
      </c>
      <c r="C10075" t="n">
        <v>10</v>
      </c>
      <c r="D10075" t="n">
        <v>0</v>
      </c>
    </row>
    <row r="10076">
      <c r="A10076" t="inlineStr">
        <is>
          <t>U-004a49</t>
        </is>
      </c>
      <c r="B10076" s="41" t="n">
        <v>45413</v>
      </c>
      <c r="C10076" t="n">
        <v>5</v>
      </c>
      <c r="D10076" t="n">
        <v>0</v>
      </c>
    </row>
    <row r="10077">
      <c r="A10077" t="inlineStr">
        <is>
          <t>U-23cf14</t>
        </is>
      </c>
      <c r="B10077" s="41" t="n">
        <v>45566</v>
      </c>
      <c r="C10077" t="n">
        <v>12</v>
      </c>
      <c r="D10077" t="n">
        <v>0</v>
      </c>
    </row>
    <row r="10078">
      <c r="A10078" t="inlineStr">
        <is>
          <t>U-73dc04</t>
        </is>
      </c>
      <c r="B10078" s="41" t="n">
        <v>45108</v>
      </c>
      <c r="C10078" t="n">
        <v>9</v>
      </c>
      <c r="D10078" t="n">
        <v>0</v>
      </c>
    </row>
    <row r="10079">
      <c r="A10079" t="inlineStr">
        <is>
          <t>U-ad1d35</t>
        </is>
      </c>
      <c r="B10079" s="41" t="n">
        <v>45108</v>
      </c>
      <c r="C10079" t="n">
        <v>12</v>
      </c>
      <c r="D10079" t="n">
        <v>2</v>
      </c>
    </row>
    <row r="10080">
      <c r="A10080" t="inlineStr">
        <is>
          <t>U-d9d14e</t>
        </is>
      </c>
      <c r="B10080" s="41" t="n">
        <v>45108</v>
      </c>
      <c r="C10080" t="n">
        <v>7</v>
      </c>
      <c r="D10080" t="n">
        <v>0</v>
      </c>
    </row>
    <row r="10081">
      <c r="A10081" t="inlineStr">
        <is>
          <t>U-077e61</t>
        </is>
      </c>
      <c r="B10081" s="41" t="n">
        <v>45323</v>
      </c>
      <c r="C10081" t="n">
        <v>22</v>
      </c>
      <c r="D10081" t="n">
        <v>0</v>
      </c>
    </row>
    <row r="10082">
      <c r="A10082" t="inlineStr">
        <is>
          <t>U-b6b0bc</t>
        </is>
      </c>
      <c r="B10082" s="41" t="n">
        <v>45108</v>
      </c>
      <c r="C10082" t="n">
        <v>8</v>
      </c>
      <c r="D10082" t="n">
        <v>0</v>
      </c>
    </row>
    <row r="10083">
      <c r="A10083" t="inlineStr">
        <is>
          <t>U-22249b</t>
        </is>
      </c>
      <c r="B10083" s="41" t="n">
        <v>44986</v>
      </c>
      <c r="C10083" t="n">
        <v>9</v>
      </c>
      <c r="D10083" t="n">
        <v>0</v>
      </c>
    </row>
    <row r="10084">
      <c r="A10084" t="inlineStr">
        <is>
          <t>U-9d92c2</t>
        </is>
      </c>
      <c r="B10084" s="41" t="n">
        <v>44986</v>
      </c>
      <c r="C10084" t="n">
        <v>12</v>
      </c>
      <c r="D10084" t="n">
        <v>0</v>
      </c>
    </row>
    <row r="10085">
      <c r="A10085" t="inlineStr">
        <is>
          <t>U-59ca00</t>
        </is>
      </c>
      <c r="B10085" s="41" t="n">
        <v>45078</v>
      </c>
      <c r="C10085" t="n">
        <v>14</v>
      </c>
      <c r="D10085" t="n">
        <v>1</v>
      </c>
    </row>
    <row r="10086">
      <c r="A10086" t="inlineStr">
        <is>
          <t>U-58a2fd</t>
        </is>
      </c>
      <c r="B10086" s="41" t="n">
        <v>45261</v>
      </c>
      <c r="C10086" t="n">
        <v>9</v>
      </c>
      <c r="D10086" t="n">
        <v>0</v>
      </c>
    </row>
    <row r="10087">
      <c r="A10087" t="inlineStr">
        <is>
          <t>U-fb1ae0</t>
        </is>
      </c>
      <c r="B10087" s="41" t="n">
        <v>45047</v>
      </c>
      <c r="C10087" t="n">
        <v>6</v>
      </c>
      <c r="D10087" t="n">
        <v>1</v>
      </c>
    </row>
    <row r="10088">
      <c r="A10088" t="inlineStr">
        <is>
          <t>U-d9d207</t>
        </is>
      </c>
      <c r="B10088" s="41" t="n">
        <v>45352</v>
      </c>
      <c r="C10088" t="n">
        <v>7</v>
      </c>
      <c r="D10088" t="n">
        <v>0</v>
      </c>
    </row>
    <row r="10089">
      <c r="A10089" t="inlineStr">
        <is>
          <t>U-f6a67f</t>
        </is>
      </c>
      <c r="B10089" s="41" t="n">
        <v>45108</v>
      </c>
      <c r="C10089" t="n">
        <v>8</v>
      </c>
      <c r="D10089" t="n">
        <v>0</v>
      </c>
    </row>
    <row r="10090">
      <c r="A10090" t="inlineStr">
        <is>
          <t>U-470350</t>
        </is>
      </c>
      <c r="B10090" s="41" t="n">
        <v>45200</v>
      </c>
      <c r="C10090" t="n">
        <v>12</v>
      </c>
      <c r="D10090" t="n">
        <v>1</v>
      </c>
    </row>
    <row r="10091">
      <c r="A10091" t="inlineStr">
        <is>
          <t>U-bfa272</t>
        </is>
      </c>
      <c r="B10091" s="41" t="n">
        <v>45536</v>
      </c>
      <c r="C10091" t="n">
        <v>7</v>
      </c>
      <c r="D10091" t="n">
        <v>0</v>
      </c>
    </row>
    <row r="10092">
      <c r="A10092" t="inlineStr">
        <is>
          <t>U-e9d67e</t>
        </is>
      </c>
      <c r="B10092" s="41" t="n">
        <v>45444</v>
      </c>
      <c r="C10092" t="n">
        <v>8</v>
      </c>
      <c r="D10092" t="n">
        <v>0</v>
      </c>
    </row>
    <row r="10093">
      <c r="A10093" t="inlineStr">
        <is>
          <t>U-3dd5d0</t>
        </is>
      </c>
      <c r="B10093" s="41" t="n">
        <v>45292</v>
      </c>
      <c r="C10093" t="n">
        <v>13</v>
      </c>
      <c r="D10093" t="n">
        <v>0</v>
      </c>
    </row>
    <row r="10094">
      <c r="A10094" t="inlineStr">
        <is>
          <t>U-36123f</t>
        </is>
      </c>
      <c r="B10094" s="41" t="n">
        <v>45352</v>
      </c>
      <c r="C10094" t="n">
        <v>11</v>
      </c>
      <c r="D10094" t="n">
        <v>1</v>
      </c>
    </row>
    <row r="10095">
      <c r="A10095" t="inlineStr">
        <is>
          <t>U-e99926</t>
        </is>
      </c>
      <c r="B10095" s="41" t="n">
        <v>45505</v>
      </c>
      <c r="C10095" t="n">
        <v>11</v>
      </c>
      <c r="D10095" t="n">
        <v>1</v>
      </c>
    </row>
    <row r="10096">
      <c r="A10096" t="inlineStr">
        <is>
          <t>U-5fca8c</t>
        </is>
      </c>
      <c r="B10096" s="41" t="n">
        <v>45597</v>
      </c>
      <c r="C10096" t="n">
        <v>9</v>
      </c>
      <c r="D10096" t="n">
        <v>0</v>
      </c>
    </row>
    <row r="10097">
      <c r="A10097" t="inlineStr">
        <is>
          <t>U-35308d</t>
        </is>
      </c>
      <c r="B10097" s="41" t="n">
        <v>45566</v>
      </c>
      <c r="C10097" t="n">
        <v>8</v>
      </c>
      <c r="D10097" t="n">
        <v>1</v>
      </c>
    </row>
    <row r="10098">
      <c r="A10098" t="inlineStr">
        <is>
          <t>U-77b186</t>
        </is>
      </c>
      <c r="B10098" s="41" t="n">
        <v>45474</v>
      </c>
      <c r="C10098" t="n">
        <v>12</v>
      </c>
      <c r="D10098" t="n">
        <v>0</v>
      </c>
    </row>
    <row r="10099">
      <c r="A10099" t="inlineStr">
        <is>
          <t>U-7d1b4d</t>
        </is>
      </c>
      <c r="B10099" s="41" t="n">
        <v>45047</v>
      </c>
      <c r="C10099" t="n">
        <v>11</v>
      </c>
      <c r="D10099" t="n">
        <v>0</v>
      </c>
    </row>
    <row r="10100">
      <c r="A10100" t="inlineStr">
        <is>
          <t>U-b6c5d2</t>
        </is>
      </c>
      <c r="B10100" s="41" t="n">
        <v>45536</v>
      </c>
      <c r="C10100" t="n">
        <v>12</v>
      </c>
      <c r="D10100" t="n">
        <v>0</v>
      </c>
    </row>
    <row r="10101">
      <c r="A10101" t="inlineStr">
        <is>
          <t>U-b6d904</t>
        </is>
      </c>
      <c r="B10101" s="41" t="n">
        <v>45200</v>
      </c>
      <c r="C10101" t="n">
        <v>12</v>
      </c>
      <c r="D10101" t="n">
        <v>3</v>
      </c>
    </row>
    <row r="10102">
      <c r="A10102" t="inlineStr">
        <is>
          <t>U-8d9caf</t>
        </is>
      </c>
      <c r="B10102" s="41" t="n">
        <v>45017</v>
      </c>
      <c r="C10102" t="n">
        <v>8</v>
      </c>
      <c r="D10102" t="n">
        <v>3</v>
      </c>
    </row>
    <row r="10103">
      <c r="A10103" t="inlineStr">
        <is>
          <t>U-e50e1f</t>
        </is>
      </c>
      <c r="B10103" s="41" t="n">
        <v>45323</v>
      </c>
      <c r="C10103" t="n">
        <v>7</v>
      </c>
      <c r="D10103" t="n">
        <v>1</v>
      </c>
    </row>
    <row r="10104">
      <c r="A10104" t="inlineStr">
        <is>
          <t>U-4a42a9</t>
        </is>
      </c>
      <c r="B10104" s="41" t="n">
        <v>45261</v>
      </c>
      <c r="C10104" t="n">
        <v>6</v>
      </c>
      <c r="D10104" t="n">
        <v>0</v>
      </c>
    </row>
    <row r="10105">
      <c r="A10105" t="inlineStr">
        <is>
          <t>U-f77fd6</t>
        </is>
      </c>
      <c r="B10105" s="41" t="n">
        <v>45383</v>
      </c>
      <c r="C10105" t="n">
        <v>9</v>
      </c>
      <c r="D10105" t="n">
        <v>0</v>
      </c>
    </row>
    <row r="10106">
      <c r="A10106" t="inlineStr">
        <is>
          <t>U-ec0a3d</t>
        </is>
      </c>
      <c r="B10106" s="41" t="n">
        <v>45505</v>
      </c>
      <c r="C10106" t="n">
        <v>6</v>
      </c>
      <c r="D10106" t="n">
        <v>2</v>
      </c>
    </row>
    <row r="10107">
      <c r="A10107" t="inlineStr">
        <is>
          <t>U-d17a0e</t>
        </is>
      </c>
      <c r="B10107" s="41" t="n">
        <v>45352</v>
      </c>
      <c r="C10107" t="n">
        <v>7</v>
      </c>
      <c r="D10107" t="n">
        <v>0</v>
      </c>
    </row>
    <row r="10108">
      <c r="A10108" t="inlineStr">
        <is>
          <t>U-e6e37a</t>
        </is>
      </c>
      <c r="B10108" s="41" t="n">
        <v>45292</v>
      </c>
      <c r="C10108" t="n">
        <v>10</v>
      </c>
      <c r="D10108" t="n">
        <v>1</v>
      </c>
    </row>
    <row r="10109">
      <c r="A10109" t="inlineStr">
        <is>
          <t>U-ec7455</t>
        </is>
      </c>
      <c r="B10109" s="41" t="n">
        <v>44986</v>
      </c>
      <c r="C10109" t="n">
        <v>8</v>
      </c>
      <c r="D10109" t="n">
        <v>0</v>
      </c>
    </row>
    <row r="10110">
      <c r="A10110" t="inlineStr">
        <is>
          <t>U-50a455</t>
        </is>
      </c>
      <c r="B10110" s="41" t="n">
        <v>44986</v>
      </c>
      <c r="C10110" t="n">
        <v>12</v>
      </c>
      <c r="D10110" t="n">
        <v>3</v>
      </c>
    </row>
    <row r="10111">
      <c r="A10111" t="inlineStr">
        <is>
          <t>U-c78cfd</t>
        </is>
      </c>
      <c r="B10111" s="41" t="n">
        <v>44986</v>
      </c>
      <c r="C10111" t="n">
        <v>6</v>
      </c>
      <c r="D10111" t="n">
        <v>0</v>
      </c>
    </row>
    <row r="10112">
      <c r="A10112" t="inlineStr">
        <is>
          <t>U-54db4e</t>
        </is>
      </c>
      <c r="B10112" s="41" t="n">
        <v>45108</v>
      </c>
      <c r="C10112" t="n">
        <v>13</v>
      </c>
      <c r="D10112" t="n">
        <v>0</v>
      </c>
    </row>
    <row r="10113">
      <c r="A10113" t="inlineStr">
        <is>
          <t>U-43a307</t>
        </is>
      </c>
      <c r="B10113" s="41" t="n">
        <v>45627</v>
      </c>
      <c r="C10113" t="n">
        <v>9</v>
      </c>
      <c r="D10113" t="n">
        <v>0</v>
      </c>
    </row>
    <row r="10114">
      <c r="A10114" t="inlineStr">
        <is>
          <t>U-ece478</t>
        </is>
      </c>
      <c r="B10114" s="41" t="n">
        <v>44927</v>
      </c>
      <c r="C10114" t="n">
        <v>14</v>
      </c>
      <c r="D10114" t="n">
        <v>0</v>
      </c>
    </row>
    <row r="10115">
      <c r="A10115" t="inlineStr">
        <is>
          <t>U-de8bc3</t>
        </is>
      </c>
      <c r="B10115" s="41" t="n">
        <v>45413</v>
      </c>
      <c r="C10115" t="n">
        <v>8</v>
      </c>
      <c r="D10115" t="n">
        <v>2</v>
      </c>
    </row>
    <row r="10116">
      <c r="A10116" t="inlineStr">
        <is>
          <t>U-f88680</t>
        </is>
      </c>
      <c r="B10116" s="41" t="n">
        <v>45597</v>
      </c>
      <c r="C10116" t="n">
        <v>10</v>
      </c>
      <c r="D10116" t="n">
        <v>0</v>
      </c>
    </row>
    <row r="10117">
      <c r="A10117" t="inlineStr">
        <is>
          <t>U-1f9273</t>
        </is>
      </c>
      <c r="B10117" s="41" t="n">
        <v>45261</v>
      </c>
      <c r="C10117" t="n">
        <v>6</v>
      </c>
      <c r="D10117" t="n">
        <v>0</v>
      </c>
    </row>
    <row r="10118">
      <c r="A10118" t="inlineStr">
        <is>
          <t>U-4f583e</t>
        </is>
      </c>
      <c r="B10118" s="41" t="n">
        <v>45474</v>
      </c>
      <c r="C10118" t="n">
        <v>6</v>
      </c>
      <c r="D10118" t="n">
        <v>0</v>
      </c>
    </row>
    <row r="10119">
      <c r="A10119" t="inlineStr">
        <is>
          <t>U-73424b</t>
        </is>
      </c>
      <c r="B10119" s="41" t="n">
        <v>45474</v>
      </c>
      <c r="C10119" t="n">
        <v>8</v>
      </c>
      <c r="D10119" t="n">
        <v>0</v>
      </c>
    </row>
    <row r="10120">
      <c r="A10120" t="inlineStr">
        <is>
          <t>U-08617b</t>
        </is>
      </c>
      <c r="B10120" s="41" t="n">
        <v>45108</v>
      </c>
      <c r="C10120" t="n">
        <v>13</v>
      </c>
      <c r="D10120" t="n">
        <v>0</v>
      </c>
    </row>
    <row r="10121">
      <c r="A10121" t="inlineStr">
        <is>
          <t>U-ca90d2</t>
        </is>
      </c>
      <c r="B10121" s="41" t="n">
        <v>45108</v>
      </c>
      <c r="C10121" t="n">
        <v>15</v>
      </c>
      <c r="D10121" t="n">
        <v>0</v>
      </c>
    </row>
    <row r="10122">
      <c r="A10122" t="inlineStr">
        <is>
          <t>U-50f923</t>
        </is>
      </c>
      <c r="B10122" s="41" t="n">
        <v>45017</v>
      </c>
      <c r="C10122" t="n">
        <v>13</v>
      </c>
      <c r="D10122" t="n">
        <v>1</v>
      </c>
    </row>
    <row r="10123">
      <c r="A10123" t="inlineStr">
        <is>
          <t>U-876cba</t>
        </is>
      </c>
      <c r="B10123" s="41" t="n">
        <v>45261</v>
      </c>
      <c r="C10123" t="n">
        <v>10</v>
      </c>
      <c r="D10123" t="n">
        <v>0</v>
      </c>
    </row>
    <row r="10124">
      <c r="A10124" t="inlineStr">
        <is>
          <t>U-7abb64</t>
        </is>
      </c>
      <c r="B10124" s="41" t="n">
        <v>45261</v>
      </c>
      <c r="C10124" t="n">
        <v>9</v>
      </c>
      <c r="D10124" t="n">
        <v>0</v>
      </c>
    </row>
    <row r="10125">
      <c r="A10125" t="inlineStr">
        <is>
          <t>U-8132b0</t>
        </is>
      </c>
      <c r="B10125" s="41" t="n">
        <v>45352</v>
      </c>
      <c r="C10125" t="n">
        <v>5</v>
      </c>
      <c r="D10125" t="n">
        <v>1</v>
      </c>
    </row>
    <row r="10126">
      <c r="A10126" t="inlineStr">
        <is>
          <t>U-827c64</t>
        </is>
      </c>
      <c r="B10126" s="41" t="n">
        <v>45017</v>
      </c>
      <c r="C10126" t="n">
        <v>11</v>
      </c>
      <c r="D10126" t="n">
        <v>0</v>
      </c>
    </row>
    <row r="10127">
      <c r="A10127" t="inlineStr">
        <is>
          <t>U-f04e4c</t>
        </is>
      </c>
      <c r="B10127" s="41" t="n">
        <v>44958</v>
      </c>
      <c r="C10127" t="n">
        <v>12</v>
      </c>
      <c r="D10127" t="n">
        <v>0</v>
      </c>
    </row>
    <row r="10128">
      <c r="A10128" t="inlineStr">
        <is>
          <t>U-c1e955</t>
        </is>
      </c>
      <c r="B10128" s="41" t="n">
        <v>45047</v>
      </c>
      <c r="C10128" t="n">
        <v>8</v>
      </c>
      <c r="D10128" t="n">
        <v>0</v>
      </c>
    </row>
    <row r="10129">
      <c r="A10129" t="inlineStr">
        <is>
          <t>U-472fe9</t>
        </is>
      </c>
      <c r="B10129" s="41" t="n">
        <v>44927</v>
      </c>
      <c r="C10129" t="n">
        <v>9</v>
      </c>
      <c r="D10129" t="n">
        <v>0</v>
      </c>
    </row>
    <row r="10130">
      <c r="A10130" t="inlineStr">
        <is>
          <t>U-a4a801</t>
        </is>
      </c>
      <c r="B10130" s="41" t="n">
        <v>45261</v>
      </c>
      <c r="C10130" t="n">
        <v>10</v>
      </c>
      <c r="D10130" t="n">
        <v>0</v>
      </c>
    </row>
    <row r="10131">
      <c r="A10131" t="inlineStr">
        <is>
          <t>U-fbcd8a</t>
        </is>
      </c>
      <c r="B10131" s="41" t="n">
        <v>45597</v>
      </c>
      <c r="C10131" t="n">
        <v>9</v>
      </c>
      <c r="D10131" t="n">
        <v>0</v>
      </c>
    </row>
    <row r="10132">
      <c r="A10132" t="inlineStr">
        <is>
          <t>U-276906</t>
        </is>
      </c>
      <c r="B10132" s="41" t="n">
        <v>45078</v>
      </c>
      <c r="C10132" t="n">
        <v>10</v>
      </c>
      <c r="D10132" t="n">
        <v>1</v>
      </c>
    </row>
    <row r="10133">
      <c r="A10133" t="inlineStr">
        <is>
          <t>U-2733a0</t>
        </is>
      </c>
      <c r="B10133" s="41" t="n">
        <v>45323</v>
      </c>
      <c r="C10133" t="n">
        <v>11</v>
      </c>
      <c r="D10133" t="n">
        <v>0</v>
      </c>
    </row>
    <row r="10134">
      <c r="A10134" t="inlineStr">
        <is>
          <t>U-0dbaac</t>
        </is>
      </c>
      <c r="B10134" s="41" t="n">
        <v>45078</v>
      </c>
      <c r="C10134" t="n">
        <v>13</v>
      </c>
      <c r="D10134" t="n">
        <v>0</v>
      </c>
    </row>
    <row r="10135">
      <c r="A10135" t="inlineStr">
        <is>
          <t>U-5ed878</t>
        </is>
      </c>
      <c r="B10135" s="41" t="n">
        <v>45047</v>
      </c>
      <c r="C10135" t="n">
        <v>6</v>
      </c>
      <c r="D10135" t="n">
        <v>2</v>
      </c>
    </row>
    <row r="10136">
      <c r="A10136" t="inlineStr">
        <is>
          <t>U-341766</t>
        </is>
      </c>
      <c r="B10136" s="41" t="n">
        <v>45627</v>
      </c>
      <c r="C10136" t="n">
        <v>10</v>
      </c>
      <c r="D10136" t="n">
        <v>0</v>
      </c>
    </row>
    <row r="10137">
      <c r="A10137" t="inlineStr">
        <is>
          <t>U-7e0f71</t>
        </is>
      </c>
      <c r="B10137" s="41" t="n">
        <v>45261</v>
      </c>
      <c r="C10137" t="n">
        <v>7</v>
      </c>
      <c r="D10137" t="n">
        <v>2</v>
      </c>
    </row>
    <row r="10138">
      <c r="A10138" t="inlineStr">
        <is>
          <t>U-a1a821</t>
        </is>
      </c>
      <c r="B10138" s="41" t="n">
        <v>45200</v>
      </c>
      <c r="C10138" t="n">
        <v>8</v>
      </c>
      <c r="D10138" t="n">
        <v>0</v>
      </c>
    </row>
    <row r="10139">
      <c r="A10139" t="inlineStr">
        <is>
          <t>U-78313e</t>
        </is>
      </c>
      <c r="B10139" s="41" t="n">
        <v>45474</v>
      </c>
      <c r="C10139" t="n">
        <v>8</v>
      </c>
      <c r="D10139" t="n">
        <v>0</v>
      </c>
    </row>
    <row r="10140">
      <c r="A10140" t="inlineStr">
        <is>
          <t>U-a82a9d</t>
        </is>
      </c>
      <c r="B10140" s="41" t="n">
        <v>45627</v>
      </c>
      <c r="C10140" t="n">
        <v>10</v>
      </c>
      <c r="D10140" t="n">
        <v>0</v>
      </c>
    </row>
    <row r="10141">
      <c r="A10141" t="inlineStr">
        <is>
          <t>U-45cc07</t>
        </is>
      </c>
      <c r="B10141" s="41" t="n">
        <v>45597</v>
      </c>
      <c r="C10141" t="n">
        <v>3</v>
      </c>
      <c r="D10141" t="n">
        <v>1</v>
      </c>
    </row>
    <row r="10142">
      <c r="A10142" t="inlineStr">
        <is>
          <t>U-78833c</t>
        </is>
      </c>
      <c r="B10142" s="41" t="n">
        <v>45444</v>
      </c>
      <c r="C10142" t="n">
        <v>13</v>
      </c>
      <c r="D10142" t="n">
        <v>0</v>
      </c>
    </row>
    <row r="10143">
      <c r="A10143" t="inlineStr">
        <is>
          <t>U-0b3e7f</t>
        </is>
      </c>
      <c r="B10143" s="41" t="n">
        <v>45352</v>
      </c>
      <c r="C10143" t="n">
        <v>10</v>
      </c>
      <c r="D10143" t="n">
        <v>0</v>
      </c>
    </row>
    <row r="10144">
      <c r="A10144" t="inlineStr">
        <is>
          <t>U-d9ff7a</t>
        </is>
      </c>
      <c r="B10144" s="41" t="n">
        <v>45505</v>
      </c>
      <c r="C10144" t="n">
        <v>11</v>
      </c>
      <c r="D10144" t="n">
        <v>0</v>
      </c>
    </row>
    <row r="10145">
      <c r="A10145" t="inlineStr">
        <is>
          <t>U-88db06</t>
        </is>
      </c>
      <c r="B10145" s="41" t="n">
        <v>45017</v>
      </c>
      <c r="C10145" t="n">
        <v>13</v>
      </c>
      <c r="D10145" t="n">
        <v>3</v>
      </c>
    </row>
    <row r="10146">
      <c r="A10146" t="inlineStr">
        <is>
          <t>U-b0eaab</t>
        </is>
      </c>
      <c r="B10146" s="41" t="n">
        <v>45292</v>
      </c>
      <c r="C10146" t="n">
        <v>7</v>
      </c>
      <c r="D10146" t="n">
        <v>0</v>
      </c>
    </row>
    <row r="10147">
      <c r="A10147" t="inlineStr">
        <is>
          <t>U-c9af34</t>
        </is>
      </c>
      <c r="B10147" s="41" t="n">
        <v>45078</v>
      </c>
      <c r="C10147" t="n">
        <v>11</v>
      </c>
      <c r="D10147" t="n">
        <v>0</v>
      </c>
    </row>
    <row r="10148">
      <c r="A10148" t="inlineStr">
        <is>
          <t>U-a8c3ca</t>
        </is>
      </c>
      <c r="B10148" s="41" t="n">
        <v>45413</v>
      </c>
      <c r="C10148" t="n">
        <v>5</v>
      </c>
      <c r="D10148" t="n">
        <v>1</v>
      </c>
    </row>
    <row r="10149">
      <c r="A10149" t="inlineStr">
        <is>
          <t>U-58a880</t>
        </is>
      </c>
      <c r="B10149" s="41" t="n">
        <v>45536</v>
      </c>
      <c r="C10149" t="n">
        <v>4</v>
      </c>
      <c r="D10149" t="n">
        <v>0</v>
      </c>
    </row>
    <row r="10150">
      <c r="A10150" t="inlineStr">
        <is>
          <t>U-2b5b90</t>
        </is>
      </c>
      <c r="B10150" s="41" t="n">
        <v>45352</v>
      </c>
      <c r="C10150" t="n">
        <v>8</v>
      </c>
      <c r="D10150" t="n">
        <v>3</v>
      </c>
    </row>
    <row r="10151">
      <c r="A10151" t="inlineStr">
        <is>
          <t>U-7a0595</t>
        </is>
      </c>
      <c r="B10151" s="41" t="n">
        <v>45627</v>
      </c>
      <c r="C10151" t="n">
        <v>12</v>
      </c>
      <c r="D10151" t="n">
        <v>0</v>
      </c>
    </row>
    <row r="10152">
      <c r="A10152" t="inlineStr">
        <is>
          <t>U-6a3716</t>
        </is>
      </c>
      <c r="B10152" s="41" t="n">
        <v>45383</v>
      </c>
      <c r="C10152" t="n">
        <v>8</v>
      </c>
      <c r="D10152" t="n">
        <v>0</v>
      </c>
    </row>
    <row r="10153">
      <c r="A10153" t="inlineStr">
        <is>
          <t>U-9e53a8</t>
        </is>
      </c>
      <c r="B10153" s="41" t="n">
        <v>45047</v>
      </c>
      <c r="C10153" t="n">
        <v>9</v>
      </c>
      <c r="D10153" t="n">
        <v>0</v>
      </c>
    </row>
    <row r="10154">
      <c r="A10154" t="inlineStr">
        <is>
          <t>U-0312fe</t>
        </is>
      </c>
      <c r="B10154" s="41" t="n">
        <v>45597</v>
      </c>
      <c r="C10154" t="n">
        <v>7</v>
      </c>
      <c r="D10154" t="n">
        <v>0</v>
      </c>
    </row>
    <row r="10155">
      <c r="A10155" t="inlineStr">
        <is>
          <t>U-c8a66e</t>
        </is>
      </c>
      <c r="B10155" s="41" t="n">
        <v>45413</v>
      </c>
      <c r="C10155" t="n">
        <v>11</v>
      </c>
      <c r="D10155" t="n">
        <v>0</v>
      </c>
    </row>
    <row r="10156">
      <c r="A10156" t="inlineStr">
        <is>
          <t>U-6ef964</t>
        </is>
      </c>
      <c r="B10156" s="41" t="n">
        <v>45444</v>
      </c>
      <c r="C10156" t="n">
        <v>10</v>
      </c>
      <c r="D10156" t="n">
        <v>0</v>
      </c>
    </row>
    <row r="10157">
      <c r="A10157" t="inlineStr">
        <is>
          <t>U-d02dda</t>
        </is>
      </c>
      <c r="B10157" s="41" t="n">
        <v>45566</v>
      </c>
      <c r="C10157" t="n">
        <v>16</v>
      </c>
      <c r="D10157" t="n">
        <v>0</v>
      </c>
    </row>
    <row r="10158">
      <c r="A10158" t="inlineStr">
        <is>
          <t>U-8d3328</t>
        </is>
      </c>
      <c r="B10158" s="41" t="n">
        <v>45261</v>
      </c>
      <c r="C10158" t="n">
        <v>10</v>
      </c>
      <c r="D10158" t="n">
        <v>0</v>
      </c>
    </row>
    <row r="10159">
      <c r="A10159" t="inlineStr">
        <is>
          <t>U-361a29</t>
        </is>
      </c>
      <c r="B10159" s="41" t="n">
        <v>45292</v>
      </c>
      <c r="C10159" t="n">
        <v>12</v>
      </c>
      <c r="D10159" t="n">
        <v>3</v>
      </c>
    </row>
    <row r="10160">
      <c r="A10160" t="inlineStr">
        <is>
          <t>U-8b39a8</t>
        </is>
      </c>
      <c r="B10160" s="41" t="n">
        <v>45413</v>
      </c>
      <c r="C10160" t="n">
        <v>7</v>
      </c>
      <c r="D10160" t="n">
        <v>6</v>
      </c>
    </row>
    <row r="10161">
      <c r="A10161" t="inlineStr">
        <is>
          <t>U-9d7311</t>
        </is>
      </c>
      <c r="B10161" s="41" t="n">
        <v>45231</v>
      </c>
      <c r="C10161" t="n">
        <v>11</v>
      </c>
      <c r="D10161" t="n">
        <v>2</v>
      </c>
    </row>
    <row r="10162">
      <c r="A10162" t="inlineStr">
        <is>
          <t>U-c347dd</t>
        </is>
      </c>
      <c r="B10162" s="41" t="n">
        <v>44927</v>
      </c>
      <c r="C10162" t="n">
        <v>12</v>
      </c>
      <c r="D10162" t="n">
        <v>1</v>
      </c>
    </row>
    <row r="10163">
      <c r="A10163" t="inlineStr">
        <is>
          <t>U-1eb6b0</t>
        </is>
      </c>
      <c r="B10163" s="41" t="n">
        <v>45261</v>
      </c>
      <c r="C10163" t="n">
        <v>11</v>
      </c>
      <c r="D10163" t="n">
        <v>0</v>
      </c>
    </row>
    <row r="10164">
      <c r="A10164" t="inlineStr">
        <is>
          <t>U-733fc8</t>
        </is>
      </c>
      <c r="B10164" s="41" t="n">
        <v>45200</v>
      </c>
      <c r="C10164" t="n">
        <v>7</v>
      </c>
      <c r="D10164" t="n">
        <v>3</v>
      </c>
    </row>
    <row r="10165">
      <c r="A10165" t="inlineStr">
        <is>
          <t>U-e41968</t>
        </is>
      </c>
      <c r="B10165" s="41" t="n">
        <v>45108</v>
      </c>
      <c r="C10165" t="n">
        <v>8</v>
      </c>
      <c r="D10165" t="n">
        <v>0</v>
      </c>
    </row>
    <row r="10166">
      <c r="A10166" t="inlineStr">
        <is>
          <t>U-064fa1</t>
        </is>
      </c>
      <c r="B10166" s="41" t="n">
        <v>45292</v>
      </c>
      <c r="C10166" t="n">
        <v>11</v>
      </c>
      <c r="D10166" t="n">
        <v>3</v>
      </c>
    </row>
    <row r="10167">
      <c r="A10167" t="inlineStr">
        <is>
          <t>U-0dafaf</t>
        </is>
      </c>
      <c r="B10167" s="41" t="n">
        <v>45139</v>
      </c>
      <c r="C10167" t="n">
        <v>12</v>
      </c>
      <c r="D10167" t="n">
        <v>0</v>
      </c>
    </row>
    <row r="10168">
      <c r="A10168" t="inlineStr">
        <is>
          <t>U-3d4942</t>
        </is>
      </c>
      <c r="B10168" s="41" t="n">
        <v>45627</v>
      </c>
      <c r="C10168" t="n">
        <v>13</v>
      </c>
      <c r="D10168" t="n">
        <v>0</v>
      </c>
    </row>
    <row r="10169">
      <c r="A10169" t="inlineStr">
        <is>
          <t>U-578c22</t>
        </is>
      </c>
      <c r="B10169" s="41" t="n">
        <v>45323</v>
      </c>
      <c r="C10169" t="n">
        <v>13</v>
      </c>
      <c r="D10169" t="n">
        <v>5</v>
      </c>
    </row>
    <row r="10170">
      <c r="A10170" t="inlineStr">
        <is>
          <t>U-2e5289</t>
        </is>
      </c>
      <c r="B10170" s="41" t="n">
        <v>45292</v>
      </c>
      <c r="C10170" t="n">
        <v>7</v>
      </c>
      <c r="D10170" t="n">
        <v>2</v>
      </c>
    </row>
    <row r="10171">
      <c r="A10171" t="inlineStr">
        <is>
          <t>U-bcbd5a</t>
        </is>
      </c>
      <c r="B10171" s="41" t="n">
        <v>45505</v>
      </c>
      <c r="C10171" t="n">
        <v>7</v>
      </c>
      <c r="D10171" t="n">
        <v>0</v>
      </c>
    </row>
    <row r="10172">
      <c r="A10172" t="inlineStr">
        <is>
          <t>U-ce0752</t>
        </is>
      </c>
      <c r="B10172" s="41" t="n">
        <v>45566</v>
      </c>
      <c r="C10172" t="n">
        <v>7</v>
      </c>
      <c r="D10172" t="n">
        <v>0</v>
      </c>
    </row>
    <row r="10173">
      <c r="A10173" t="inlineStr">
        <is>
          <t>U-2d4c01</t>
        </is>
      </c>
      <c r="B10173" s="41" t="n">
        <v>45170</v>
      </c>
      <c r="C10173" t="n">
        <v>12</v>
      </c>
      <c r="D10173" t="n">
        <v>1</v>
      </c>
    </row>
    <row r="10174">
      <c r="A10174" t="inlineStr">
        <is>
          <t>U-308c3b</t>
        </is>
      </c>
      <c r="B10174" s="41" t="n">
        <v>45566</v>
      </c>
      <c r="C10174" t="n">
        <v>17</v>
      </c>
      <c r="D10174" t="n">
        <v>0</v>
      </c>
    </row>
    <row r="10175">
      <c r="A10175" t="inlineStr">
        <is>
          <t>U-c18a77</t>
        </is>
      </c>
      <c r="B10175" s="41" t="n">
        <v>45352</v>
      </c>
      <c r="C10175" t="n">
        <v>6</v>
      </c>
      <c r="D10175" t="n">
        <v>0</v>
      </c>
    </row>
    <row r="10176">
      <c r="A10176" t="inlineStr">
        <is>
          <t>U-3be4e7</t>
        </is>
      </c>
      <c r="B10176" s="41" t="n">
        <v>45323</v>
      </c>
      <c r="C10176" t="n">
        <v>8</v>
      </c>
      <c r="D10176" t="n">
        <v>3</v>
      </c>
    </row>
    <row r="10177">
      <c r="A10177" t="inlineStr">
        <is>
          <t>U-5a5acf</t>
        </is>
      </c>
      <c r="B10177" s="41" t="n">
        <v>45261</v>
      </c>
      <c r="C10177" t="n">
        <v>11</v>
      </c>
      <c r="D10177" t="n">
        <v>0</v>
      </c>
    </row>
    <row r="10178">
      <c r="A10178" t="inlineStr">
        <is>
          <t>U-e0dff0</t>
        </is>
      </c>
      <c r="B10178" s="41" t="n">
        <v>45078</v>
      </c>
      <c r="C10178" t="n">
        <v>10</v>
      </c>
      <c r="D10178" t="n">
        <v>0</v>
      </c>
    </row>
    <row r="10179">
      <c r="A10179" t="inlineStr">
        <is>
          <t>U-4baf63</t>
        </is>
      </c>
      <c r="B10179" s="41" t="n">
        <v>45139</v>
      </c>
      <c r="C10179" t="n">
        <v>15</v>
      </c>
      <c r="D10179" t="n">
        <v>0</v>
      </c>
    </row>
    <row r="10180">
      <c r="A10180" t="inlineStr">
        <is>
          <t>U-ac4b10</t>
        </is>
      </c>
      <c r="B10180" s="41" t="n">
        <v>45231</v>
      </c>
      <c r="C10180" t="n">
        <v>7</v>
      </c>
      <c r="D10180" t="n">
        <v>1</v>
      </c>
    </row>
    <row r="10181">
      <c r="A10181" t="inlineStr">
        <is>
          <t>U-a09a37</t>
        </is>
      </c>
      <c r="B10181" s="41" t="n">
        <v>45536</v>
      </c>
      <c r="C10181" t="n">
        <v>10</v>
      </c>
      <c r="D10181" t="n">
        <v>0</v>
      </c>
    </row>
    <row r="10182">
      <c r="A10182" t="inlineStr">
        <is>
          <t>U-21fb51</t>
        </is>
      </c>
      <c r="B10182" s="41" t="n">
        <v>45627</v>
      </c>
      <c r="C10182" t="n">
        <v>12</v>
      </c>
      <c r="D10182" t="n">
        <v>0</v>
      </c>
    </row>
    <row r="10183">
      <c r="A10183" t="inlineStr">
        <is>
          <t>U-9a6131</t>
        </is>
      </c>
      <c r="B10183" s="41" t="n">
        <v>45352</v>
      </c>
      <c r="C10183" t="n">
        <v>8</v>
      </c>
      <c r="D10183" t="n">
        <v>0</v>
      </c>
    </row>
    <row r="10184">
      <c r="A10184" t="inlineStr">
        <is>
          <t>U-721691</t>
        </is>
      </c>
      <c r="B10184" s="41" t="n">
        <v>45170</v>
      </c>
      <c r="C10184" t="n">
        <v>17</v>
      </c>
      <c r="D10184" t="n">
        <v>0</v>
      </c>
    </row>
    <row r="10185">
      <c r="A10185" t="inlineStr">
        <is>
          <t>U-b9c819</t>
        </is>
      </c>
      <c r="B10185" s="41" t="n">
        <v>45047</v>
      </c>
      <c r="C10185" t="n">
        <v>13</v>
      </c>
      <c r="D10185" t="n">
        <v>2</v>
      </c>
    </row>
    <row r="10186">
      <c r="A10186" t="inlineStr">
        <is>
          <t>U-489619</t>
        </is>
      </c>
      <c r="B10186" s="41" t="n">
        <v>45597</v>
      </c>
      <c r="C10186" t="n">
        <v>8</v>
      </c>
      <c r="D10186" t="n">
        <v>3</v>
      </c>
    </row>
    <row r="10187">
      <c r="A10187" t="inlineStr">
        <is>
          <t>U-cc7c2f</t>
        </is>
      </c>
      <c r="B10187" s="41" t="n">
        <v>45352</v>
      </c>
      <c r="C10187" t="n">
        <v>9</v>
      </c>
      <c r="D10187" t="n">
        <v>1</v>
      </c>
    </row>
    <row r="10188">
      <c r="A10188" t="inlineStr">
        <is>
          <t>U-11973f</t>
        </is>
      </c>
      <c r="B10188" s="41" t="n">
        <v>45108</v>
      </c>
      <c r="C10188" t="n">
        <v>7</v>
      </c>
      <c r="D10188" t="n">
        <v>1</v>
      </c>
    </row>
    <row r="10189">
      <c r="A10189" t="inlineStr">
        <is>
          <t>U-cd8e49</t>
        </is>
      </c>
      <c r="B10189" s="41" t="n">
        <v>44958</v>
      </c>
      <c r="C10189" t="n">
        <v>4</v>
      </c>
      <c r="D10189" t="n">
        <v>2</v>
      </c>
    </row>
    <row r="10190">
      <c r="A10190" t="inlineStr">
        <is>
          <t>U-2642ea</t>
        </is>
      </c>
      <c r="B10190" s="41" t="n">
        <v>45383</v>
      </c>
      <c r="C10190" t="n">
        <v>16</v>
      </c>
      <c r="D10190" t="n">
        <v>1</v>
      </c>
    </row>
    <row r="10191">
      <c r="A10191" t="inlineStr">
        <is>
          <t>U-c6150c</t>
        </is>
      </c>
      <c r="B10191" s="41" t="n">
        <v>45383</v>
      </c>
      <c r="C10191" t="n">
        <v>4</v>
      </c>
      <c r="D10191" t="n">
        <v>0</v>
      </c>
    </row>
    <row r="10192">
      <c r="A10192" t="inlineStr">
        <is>
          <t>U-8a1211</t>
        </is>
      </c>
      <c r="B10192" s="41" t="n">
        <v>45323</v>
      </c>
      <c r="C10192" t="n">
        <v>4</v>
      </c>
      <c r="D10192" t="n">
        <v>5</v>
      </c>
    </row>
    <row r="10193">
      <c r="A10193" t="inlineStr">
        <is>
          <t>U-8786d8</t>
        </is>
      </c>
      <c r="B10193" s="41" t="n">
        <v>45566</v>
      </c>
      <c r="C10193" t="n">
        <v>13</v>
      </c>
      <c r="D10193" t="n">
        <v>2</v>
      </c>
    </row>
    <row r="10194">
      <c r="A10194" t="inlineStr">
        <is>
          <t>U-8b6f16</t>
        </is>
      </c>
      <c r="B10194" s="41" t="n">
        <v>45505</v>
      </c>
      <c r="C10194" t="n">
        <v>11</v>
      </c>
      <c r="D10194" t="n">
        <v>0</v>
      </c>
    </row>
    <row r="10195">
      <c r="A10195" t="inlineStr">
        <is>
          <t>U-0ea49c</t>
        </is>
      </c>
      <c r="B10195" s="41" t="n">
        <v>44927</v>
      </c>
      <c r="C10195" t="n">
        <v>11</v>
      </c>
      <c r="D10195" t="n">
        <v>0</v>
      </c>
    </row>
    <row r="10196">
      <c r="A10196" t="inlineStr">
        <is>
          <t>U-3338d3</t>
        </is>
      </c>
      <c r="B10196" s="41" t="n">
        <v>45536</v>
      </c>
      <c r="C10196" t="n">
        <v>14</v>
      </c>
      <c r="D10196" t="n">
        <v>2</v>
      </c>
    </row>
    <row r="10197">
      <c r="A10197" t="inlineStr">
        <is>
          <t>U-80de2f</t>
        </is>
      </c>
      <c r="B10197" s="41" t="n">
        <v>45231</v>
      </c>
      <c r="C10197" t="n">
        <v>12</v>
      </c>
      <c r="D10197" t="n">
        <v>0</v>
      </c>
    </row>
    <row r="10198">
      <c r="A10198" t="inlineStr">
        <is>
          <t>U-d05c60</t>
        </is>
      </c>
      <c r="B10198" s="41" t="n">
        <v>44986</v>
      </c>
      <c r="C10198" t="n">
        <v>10</v>
      </c>
      <c r="D10198" t="n">
        <v>0</v>
      </c>
    </row>
    <row r="10199">
      <c r="A10199" t="inlineStr">
        <is>
          <t>U-de5362</t>
        </is>
      </c>
      <c r="B10199" s="41" t="n">
        <v>45627</v>
      </c>
      <c r="C10199" t="n">
        <v>11</v>
      </c>
      <c r="D10199" t="n">
        <v>0</v>
      </c>
    </row>
    <row r="10200">
      <c r="A10200" t="inlineStr">
        <is>
          <t>U-7006b4</t>
        </is>
      </c>
      <c r="B10200" s="41" t="n">
        <v>45323</v>
      </c>
      <c r="C10200" t="n">
        <v>7</v>
      </c>
      <c r="D10200" t="n">
        <v>2</v>
      </c>
    </row>
    <row r="10201">
      <c r="A10201" t="inlineStr">
        <is>
          <t>U-86862f</t>
        </is>
      </c>
      <c r="B10201" s="41" t="n">
        <v>45566</v>
      </c>
      <c r="C10201" t="n">
        <v>9</v>
      </c>
      <c r="D10201" t="n">
        <v>0</v>
      </c>
    </row>
    <row r="10202">
      <c r="A10202" t="inlineStr">
        <is>
          <t>U-3e76e8</t>
        </is>
      </c>
      <c r="B10202" s="41" t="n">
        <v>45597</v>
      </c>
      <c r="C10202" t="n">
        <v>10</v>
      </c>
      <c r="D10202" t="n">
        <v>0</v>
      </c>
    </row>
    <row r="10203">
      <c r="A10203" t="inlineStr">
        <is>
          <t>U-1ee335</t>
        </is>
      </c>
      <c r="B10203" s="41" t="n">
        <v>45566</v>
      </c>
      <c r="C10203" t="n">
        <v>10</v>
      </c>
      <c r="D10203" t="n">
        <v>0</v>
      </c>
    </row>
    <row r="10204">
      <c r="A10204" t="inlineStr">
        <is>
          <t>U-16740b</t>
        </is>
      </c>
      <c r="B10204" s="41" t="n">
        <v>45444</v>
      </c>
      <c r="C10204" t="n">
        <v>8</v>
      </c>
      <c r="D10204" t="n">
        <v>0</v>
      </c>
    </row>
    <row r="10205">
      <c r="A10205" t="inlineStr">
        <is>
          <t>U-356273</t>
        </is>
      </c>
      <c r="B10205" s="41" t="n">
        <v>45017</v>
      </c>
      <c r="C10205" t="n">
        <v>8</v>
      </c>
      <c r="D10205" t="n">
        <v>0</v>
      </c>
    </row>
    <row r="10206">
      <c r="A10206" t="inlineStr">
        <is>
          <t>U-f8f0de</t>
        </is>
      </c>
      <c r="B10206" s="41" t="n">
        <v>45047</v>
      </c>
      <c r="C10206" t="n">
        <v>7</v>
      </c>
      <c r="D10206" t="n">
        <v>0</v>
      </c>
    </row>
    <row r="10207">
      <c r="A10207" t="inlineStr">
        <is>
          <t>U-732507</t>
        </is>
      </c>
      <c r="B10207" s="41" t="n">
        <v>45047</v>
      </c>
      <c r="C10207" t="n">
        <v>9</v>
      </c>
      <c r="D10207" t="n">
        <v>0</v>
      </c>
    </row>
    <row r="10208">
      <c r="A10208" t="inlineStr">
        <is>
          <t>U-53aec4</t>
        </is>
      </c>
      <c r="B10208" s="41" t="n">
        <v>45078</v>
      </c>
      <c r="C10208" t="n">
        <v>6</v>
      </c>
      <c r="D10208" t="n">
        <v>2</v>
      </c>
    </row>
    <row r="10209">
      <c r="A10209" t="inlineStr">
        <is>
          <t>U-9d3abe</t>
        </is>
      </c>
      <c r="B10209" s="41" t="n">
        <v>45536</v>
      </c>
      <c r="C10209" t="n">
        <v>7</v>
      </c>
      <c r="D10209" t="n">
        <v>1</v>
      </c>
    </row>
    <row r="10210">
      <c r="A10210" t="inlineStr">
        <is>
          <t>U-edf028</t>
        </is>
      </c>
      <c r="B10210" s="41" t="n">
        <v>45200</v>
      </c>
      <c r="C10210" t="n">
        <v>7</v>
      </c>
      <c r="D10210" t="n">
        <v>0</v>
      </c>
    </row>
    <row r="10211">
      <c r="A10211" t="inlineStr">
        <is>
          <t>U-054d2b</t>
        </is>
      </c>
      <c r="B10211" s="41" t="n">
        <v>45474</v>
      </c>
      <c r="C10211" t="n">
        <v>7</v>
      </c>
      <c r="D10211" t="n">
        <v>0</v>
      </c>
    </row>
    <row r="10212">
      <c r="A10212" t="inlineStr">
        <is>
          <t>U-b048ae</t>
        </is>
      </c>
      <c r="B10212" s="41" t="n">
        <v>45383</v>
      </c>
      <c r="C10212" t="n">
        <v>9</v>
      </c>
      <c r="D10212" t="n">
        <v>1</v>
      </c>
    </row>
    <row r="10213">
      <c r="A10213" t="inlineStr">
        <is>
          <t>U-75d80f</t>
        </is>
      </c>
      <c r="B10213" s="41" t="n">
        <v>45352</v>
      </c>
      <c r="C10213" t="n">
        <v>9</v>
      </c>
      <c r="D10213" t="n">
        <v>3</v>
      </c>
    </row>
    <row r="10214">
      <c r="A10214" t="inlineStr">
        <is>
          <t>U-025f24</t>
        </is>
      </c>
      <c r="B10214" s="41" t="n">
        <v>45200</v>
      </c>
      <c r="C10214" t="n">
        <v>16</v>
      </c>
      <c r="D10214" t="n">
        <v>0</v>
      </c>
    </row>
    <row r="10215">
      <c r="A10215" t="inlineStr">
        <is>
          <t>U-f146f6</t>
        </is>
      </c>
      <c r="B10215" s="41" t="n">
        <v>45323</v>
      </c>
      <c r="C10215" t="n">
        <v>6</v>
      </c>
      <c r="D10215" t="n">
        <v>0</v>
      </c>
    </row>
    <row r="10216">
      <c r="A10216" t="inlineStr">
        <is>
          <t>U-ae98a3</t>
        </is>
      </c>
      <c r="B10216" s="41" t="n">
        <v>45108</v>
      </c>
      <c r="C10216" t="n">
        <v>14</v>
      </c>
      <c r="D10216" t="n">
        <v>0</v>
      </c>
    </row>
    <row r="10217">
      <c r="A10217" t="inlineStr">
        <is>
          <t>U-c5cab6</t>
        </is>
      </c>
      <c r="B10217" s="41" t="n">
        <v>45505</v>
      </c>
      <c r="C10217" t="n">
        <v>12</v>
      </c>
      <c r="D10217" t="n">
        <v>0</v>
      </c>
    </row>
    <row r="10218">
      <c r="A10218" t="inlineStr">
        <is>
          <t>U-f49deb</t>
        </is>
      </c>
      <c r="B10218" s="41" t="n">
        <v>45231</v>
      </c>
      <c r="C10218" t="n">
        <v>5</v>
      </c>
      <c r="D10218" t="n">
        <v>1</v>
      </c>
    </row>
    <row r="10219">
      <c r="A10219" t="inlineStr">
        <is>
          <t>U-ba535c</t>
        </is>
      </c>
      <c r="B10219" s="41" t="n">
        <v>45292</v>
      </c>
      <c r="C10219" t="n">
        <v>8</v>
      </c>
      <c r="D10219" t="n">
        <v>0</v>
      </c>
    </row>
    <row r="10220">
      <c r="A10220" t="inlineStr">
        <is>
          <t>U-ab55b7</t>
        </is>
      </c>
      <c r="B10220" s="41" t="n">
        <v>45536</v>
      </c>
      <c r="C10220" t="n">
        <v>9</v>
      </c>
      <c r="D10220" t="n">
        <v>1</v>
      </c>
    </row>
    <row r="10221">
      <c r="A10221" t="inlineStr">
        <is>
          <t>U-b9e4f4</t>
        </is>
      </c>
      <c r="B10221" s="41" t="n">
        <v>45261</v>
      </c>
      <c r="C10221" t="n">
        <v>12</v>
      </c>
      <c r="D10221" t="n">
        <v>1</v>
      </c>
    </row>
    <row r="10222">
      <c r="A10222" t="inlineStr">
        <is>
          <t>U-5ec652</t>
        </is>
      </c>
      <c r="B10222" s="41" t="n">
        <v>44958</v>
      </c>
      <c r="C10222" t="n">
        <v>13</v>
      </c>
      <c r="D10222" t="n">
        <v>0</v>
      </c>
    </row>
    <row r="10223">
      <c r="A10223" t="inlineStr">
        <is>
          <t>U-328e1e</t>
        </is>
      </c>
      <c r="B10223" s="41" t="n">
        <v>44958</v>
      </c>
      <c r="C10223" t="n">
        <v>11</v>
      </c>
      <c r="D10223" t="n">
        <v>0</v>
      </c>
    </row>
    <row r="10224">
      <c r="A10224" t="inlineStr">
        <is>
          <t>U-e97da4</t>
        </is>
      </c>
      <c r="B10224" s="41" t="n">
        <v>45108</v>
      </c>
      <c r="C10224" t="n">
        <v>8</v>
      </c>
      <c r="D10224" t="n">
        <v>0</v>
      </c>
    </row>
    <row r="10225">
      <c r="A10225" t="inlineStr">
        <is>
          <t>U-d77ee8</t>
        </is>
      </c>
      <c r="B10225" s="41" t="n">
        <v>45413</v>
      </c>
      <c r="C10225" t="n">
        <v>6</v>
      </c>
      <c r="D10225" t="n">
        <v>1</v>
      </c>
    </row>
    <row r="10226">
      <c r="A10226" t="inlineStr">
        <is>
          <t>U-580d97</t>
        </is>
      </c>
      <c r="B10226" s="41" t="n">
        <v>44958</v>
      </c>
      <c r="C10226" t="n">
        <v>15</v>
      </c>
      <c r="D10226" t="n">
        <v>1</v>
      </c>
    </row>
    <row r="10227">
      <c r="A10227" t="inlineStr">
        <is>
          <t>U-256ff1</t>
        </is>
      </c>
      <c r="B10227" s="41" t="n">
        <v>44927</v>
      </c>
      <c r="C10227" t="n">
        <v>7</v>
      </c>
      <c r="D10227" t="n">
        <v>0</v>
      </c>
    </row>
    <row r="10228">
      <c r="A10228" t="inlineStr">
        <is>
          <t>U-f30c64</t>
        </is>
      </c>
      <c r="B10228" s="41" t="n">
        <v>45566</v>
      </c>
      <c r="C10228" t="n">
        <v>13</v>
      </c>
      <c r="D10228" t="n">
        <v>0</v>
      </c>
    </row>
    <row r="10229">
      <c r="A10229" t="inlineStr">
        <is>
          <t>U-92e344</t>
        </is>
      </c>
      <c r="B10229" s="41" t="n">
        <v>45627</v>
      </c>
      <c r="C10229" t="n">
        <v>9</v>
      </c>
      <c r="D10229" t="n">
        <v>0</v>
      </c>
    </row>
    <row r="10230">
      <c r="A10230" t="inlineStr">
        <is>
          <t>U-9d0a26</t>
        </is>
      </c>
      <c r="B10230" s="41" t="n">
        <v>45566</v>
      </c>
      <c r="C10230" t="n">
        <v>12</v>
      </c>
      <c r="D10230" t="n">
        <v>0</v>
      </c>
    </row>
    <row r="10231">
      <c r="A10231" t="inlineStr">
        <is>
          <t>U-34591d</t>
        </is>
      </c>
      <c r="B10231" s="41" t="n">
        <v>45078</v>
      </c>
      <c r="C10231" t="n">
        <v>8</v>
      </c>
      <c r="D10231" t="n">
        <v>1</v>
      </c>
    </row>
    <row r="10232">
      <c r="A10232" t="inlineStr">
        <is>
          <t>U-ed0c83</t>
        </is>
      </c>
      <c r="B10232" s="41" t="n">
        <v>45108</v>
      </c>
      <c r="C10232" t="n">
        <v>9</v>
      </c>
      <c r="D10232" t="n">
        <v>1</v>
      </c>
    </row>
    <row r="10233">
      <c r="A10233" t="inlineStr">
        <is>
          <t>U-b859e2</t>
        </is>
      </c>
      <c r="B10233" s="41" t="n">
        <v>45078</v>
      </c>
      <c r="C10233" t="n">
        <v>14</v>
      </c>
      <c r="D10233" t="n">
        <v>0</v>
      </c>
    </row>
    <row r="10234">
      <c r="A10234" t="inlineStr">
        <is>
          <t>U-b88c7d</t>
        </is>
      </c>
      <c r="B10234" s="41" t="n">
        <v>45474</v>
      </c>
      <c r="C10234" t="n">
        <v>14</v>
      </c>
      <c r="D10234" t="n">
        <v>0</v>
      </c>
    </row>
    <row r="10235">
      <c r="A10235" t="inlineStr">
        <is>
          <t>U-f3a483</t>
        </is>
      </c>
      <c r="B10235" s="41" t="n">
        <v>45017</v>
      </c>
      <c r="C10235" t="n">
        <v>11</v>
      </c>
      <c r="D10235" t="n">
        <v>0</v>
      </c>
    </row>
    <row r="10236">
      <c r="A10236" t="inlineStr">
        <is>
          <t>U-371438</t>
        </is>
      </c>
      <c r="B10236" s="41" t="n">
        <v>45413</v>
      </c>
      <c r="C10236" t="n">
        <v>11</v>
      </c>
      <c r="D10236" t="n">
        <v>0</v>
      </c>
    </row>
    <row r="10237">
      <c r="A10237" t="inlineStr">
        <is>
          <t>U-753732</t>
        </is>
      </c>
      <c r="B10237" s="41" t="n">
        <v>45597</v>
      </c>
      <c r="C10237" t="n">
        <v>10</v>
      </c>
      <c r="D10237" t="n">
        <v>0</v>
      </c>
    </row>
    <row r="10238">
      <c r="A10238" t="inlineStr">
        <is>
          <t>U-2ada6f</t>
        </is>
      </c>
      <c r="B10238" s="41" t="n">
        <v>45474</v>
      </c>
      <c r="C10238" t="n">
        <v>7</v>
      </c>
      <c r="D10238" t="n">
        <v>1</v>
      </c>
    </row>
    <row r="10239">
      <c r="A10239" t="inlineStr">
        <is>
          <t>U-47cbc9</t>
        </is>
      </c>
      <c r="B10239" s="41" t="n">
        <v>45444</v>
      </c>
      <c r="C10239" t="n">
        <v>5</v>
      </c>
      <c r="D10239" t="n">
        <v>0</v>
      </c>
    </row>
    <row r="10240">
      <c r="A10240" t="inlineStr">
        <is>
          <t>U-ffac8c</t>
        </is>
      </c>
      <c r="B10240" s="41" t="n">
        <v>44927</v>
      </c>
      <c r="C10240" t="n">
        <v>8</v>
      </c>
      <c r="D10240" t="n">
        <v>0</v>
      </c>
    </row>
    <row r="10241">
      <c r="A10241" t="inlineStr">
        <is>
          <t>U-5e0d1d</t>
        </is>
      </c>
      <c r="B10241" s="41" t="n">
        <v>45047</v>
      </c>
      <c r="C10241" t="n">
        <v>12</v>
      </c>
      <c r="D10241" t="n">
        <v>0</v>
      </c>
    </row>
    <row r="10242">
      <c r="A10242" t="inlineStr">
        <is>
          <t>U-963228</t>
        </is>
      </c>
      <c r="B10242" s="41" t="n">
        <v>45261</v>
      </c>
      <c r="C10242" t="n">
        <v>14</v>
      </c>
      <c r="D10242" t="n">
        <v>0</v>
      </c>
    </row>
    <row r="10243">
      <c r="A10243" t="inlineStr">
        <is>
          <t>U-c05a82</t>
        </is>
      </c>
      <c r="B10243" s="41" t="n">
        <v>45627</v>
      </c>
      <c r="C10243" t="n">
        <v>6</v>
      </c>
      <c r="D10243" t="n">
        <v>1</v>
      </c>
    </row>
    <row r="10244">
      <c r="A10244" t="inlineStr">
        <is>
          <t>U-736e6c</t>
        </is>
      </c>
      <c r="B10244" s="41" t="n">
        <v>45261</v>
      </c>
      <c r="C10244" t="n">
        <v>8</v>
      </c>
      <c r="D10244" t="n">
        <v>0</v>
      </c>
    </row>
    <row r="10245">
      <c r="A10245" t="inlineStr">
        <is>
          <t>U-e04da6</t>
        </is>
      </c>
      <c r="B10245" s="41" t="n">
        <v>44927</v>
      </c>
      <c r="C10245" t="n">
        <v>11</v>
      </c>
      <c r="D10245" t="n">
        <v>0</v>
      </c>
    </row>
    <row r="10246">
      <c r="A10246" t="inlineStr">
        <is>
          <t>U-b0dfa4</t>
        </is>
      </c>
      <c r="B10246" s="41" t="n">
        <v>45292</v>
      </c>
      <c r="C10246" t="n">
        <v>9</v>
      </c>
      <c r="D10246" t="n">
        <v>0</v>
      </c>
    </row>
    <row r="10247">
      <c r="A10247" t="inlineStr">
        <is>
          <t>U-87dc50</t>
        </is>
      </c>
      <c r="B10247" s="41" t="n">
        <v>45597</v>
      </c>
      <c r="C10247" t="n">
        <v>10</v>
      </c>
      <c r="D10247" t="n">
        <v>0</v>
      </c>
    </row>
    <row r="10248">
      <c r="A10248" t="inlineStr">
        <is>
          <t>U-df7ac1</t>
        </is>
      </c>
      <c r="B10248" s="41" t="n">
        <v>45536</v>
      </c>
      <c r="C10248" t="n">
        <v>8</v>
      </c>
      <c r="D10248" t="n">
        <v>0</v>
      </c>
    </row>
    <row r="10249">
      <c r="A10249" t="inlineStr">
        <is>
          <t>U-0fea17</t>
        </is>
      </c>
      <c r="B10249" s="41" t="n">
        <v>45047</v>
      </c>
      <c r="C10249" t="n">
        <v>6</v>
      </c>
      <c r="D10249" t="n">
        <v>3</v>
      </c>
    </row>
    <row r="10250">
      <c r="A10250" t="inlineStr">
        <is>
          <t>U-f5c0dc</t>
        </is>
      </c>
      <c r="B10250" s="41" t="n">
        <v>45444</v>
      </c>
      <c r="C10250" t="n">
        <v>13</v>
      </c>
      <c r="D10250" t="n">
        <v>0</v>
      </c>
    </row>
    <row r="10251">
      <c r="A10251" t="inlineStr">
        <is>
          <t>U-856e51</t>
        </is>
      </c>
      <c r="B10251" s="41" t="n">
        <v>44927</v>
      </c>
      <c r="C10251" t="n">
        <v>13</v>
      </c>
      <c r="D10251" t="n">
        <v>1</v>
      </c>
    </row>
    <row r="10252">
      <c r="A10252" t="inlineStr">
        <is>
          <t>U-d66cdf</t>
        </is>
      </c>
      <c r="B10252" s="41" t="n">
        <v>45170</v>
      </c>
      <c r="C10252" t="n">
        <v>8</v>
      </c>
      <c r="D10252" t="n">
        <v>1</v>
      </c>
    </row>
    <row r="10253">
      <c r="A10253" t="inlineStr">
        <is>
          <t>U-0f3ae2</t>
        </is>
      </c>
      <c r="B10253" s="41" t="n">
        <v>44986</v>
      </c>
      <c r="C10253" t="n">
        <v>9</v>
      </c>
      <c r="D10253" t="n">
        <v>4</v>
      </c>
    </row>
    <row r="10254">
      <c r="A10254" t="inlineStr">
        <is>
          <t>U-3b53da</t>
        </is>
      </c>
      <c r="B10254" s="41" t="n">
        <v>44986</v>
      </c>
      <c r="C10254" t="n">
        <v>11</v>
      </c>
      <c r="D10254" t="n">
        <v>1</v>
      </c>
    </row>
    <row r="10255">
      <c r="A10255" t="inlineStr">
        <is>
          <t>U-f99526</t>
        </is>
      </c>
      <c r="B10255" s="41" t="n">
        <v>45108</v>
      </c>
      <c r="C10255" t="n">
        <v>7</v>
      </c>
      <c r="D10255" t="n">
        <v>2</v>
      </c>
    </row>
    <row r="10256">
      <c r="A10256" t="inlineStr">
        <is>
          <t>U-10ed36</t>
        </is>
      </c>
      <c r="B10256" s="41" t="n">
        <v>45383</v>
      </c>
      <c r="C10256" t="n">
        <v>6</v>
      </c>
      <c r="D10256" t="n">
        <v>0</v>
      </c>
    </row>
    <row r="10257">
      <c r="A10257" t="inlineStr">
        <is>
          <t>U-b0580a</t>
        </is>
      </c>
      <c r="B10257" s="41" t="n">
        <v>44958</v>
      </c>
      <c r="C10257" t="n">
        <v>11</v>
      </c>
      <c r="D10257" t="n">
        <v>0</v>
      </c>
    </row>
    <row r="10258">
      <c r="A10258" t="inlineStr">
        <is>
          <t>U-2fb0fe</t>
        </is>
      </c>
      <c r="B10258" s="41" t="n">
        <v>45078</v>
      </c>
      <c r="C10258" t="n">
        <v>7</v>
      </c>
      <c r="D10258" t="n">
        <v>1</v>
      </c>
    </row>
    <row r="10259">
      <c r="A10259" t="inlineStr">
        <is>
          <t>U-26a8e3</t>
        </is>
      </c>
      <c r="B10259" s="41" t="n">
        <v>45078</v>
      </c>
      <c r="C10259" t="n">
        <v>10</v>
      </c>
      <c r="D10259" t="n">
        <v>0</v>
      </c>
    </row>
    <row r="10260">
      <c r="A10260" t="inlineStr">
        <is>
          <t>U-38ca56</t>
        </is>
      </c>
      <c r="B10260" s="41" t="n">
        <v>45047</v>
      </c>
      <c r="C10260" t="n">
        <v>10</v>
      </c>
      <c r="D10260" t="n">
        <v>0</v>
      </c>
    </row>
    <row r="10261">
      <c r="A10261" t="inlineStr">
        <is>
          <t>U-f603e3</t>
        </is>
      </c>
      <c r="B10261" s="41" t="n">
        <v>45017</v>
      </c>
      <c r="C10261" t="n">
        <v>4</v>
      </c>
      <c r="D10261" t="n">
        <v>0</v>
      </c>
    </row>
    <row r="10262">
      <c r="A10262" t="inlineStr">
        <is>
          <t>U-3a9ef7</t>
        </is>
      </c>
      <c r="B10262" s="41" t="n">
        <v>45505</v>
      </c>
      <c r="C10262" t="n">
        <v>6</v>
      </c>
      <c r="D10262" t="n">
        <v>2</v>
      </c>
    </row>
    <row r="10263">
      <c r="A10263" t="inlineStr">
        <is>
          <t>U-b2cbeb</t>
        </is>
      </c>
      <c r="B10263" s="41" t="n">
        <v>45200</v>
      </c>
      <c r="C10263" t="n">
        <v>10</v>
      </c>
      <c r="D10263" t="n">
        <v>2</v>
      </c>
    </row>
    <row r="10264">
      <c r="A10264" t="inlineStr">
        <is>
          <t>U-b961eb</t>
        </is>
      </c>
      <c r="B10264" s="41" t="n">
        <v>45261</v>
      </c>
      <c r="C10264" t="n">
        <v>14</v>
      </c>
      <c r="D10264" t="n">
        <v>0</v>
      </c>
    </row>
    <row r="10265">
      <c r="A10265" t="inlineStr">
        <is>
          <t>U-27f2c2</t>
        </is>
      </c>
      <c r="B10265" s="41" t="n">
        <v>45047</v>
      </c>
      <c r="C10265" t="n">
        <v>7</v>
      </c>
      <c r="D10265" t="n">
        <v>3</v>
      </c>
    </row>
    <row r="10266">
      <c r="A10266" t="inlineStr">
        <is>
          <t>U-c3513f</t>
        </is>
      </c>
      <c r="B10266" s="41" t="n">
        <v>45108</v>
      </c>
      <c r="C10266" t="n">
        <v>9</v>
      </c>
      <c r="D10266" t="n">
        <v>0</v>
      </c>
    </row>
    <row r="10267">
      <c r="A10267" t="inlineStr">
        <is>
          <t>U-62d6bb</t>
        </is>
      </c>
      <c r="B10267" s="41" t="n">
        <v>45413</v>
      </c>
      <c r="C10267" t="n">
        <v>14</v>
      </c>
      <c r="D10267" t="n">
        <v>0</v>
      </c>
    </row>
    <row r="10268">
      <c r="A10268" t="inlineStr">
        <is>
          <t>U-50da10</t>
        </is>
      </c>
      <c r="B10268" s="41" t="n">
        <v>45170</v>
      </c>
      <c r="C10268" t="n">
        <v>8</v>
      </c>
      <c r="D10268" t="n">
        <v>0</v>
      </c>
    </row>
    <row r="10269">
      <c r="A10269" t="inlineStr">
        <is>
          <t>U-a1f3cb</t>
        </is>
      </c>
      <c r="B10269" s="41" t="n">
        <v>45078</v>
      </c>
      <c r="C10269" t="n">
        <v>14</v>
      </c>
      <c r="D10269" t="n">
        <v>0</v>
      </c>
    </row>
    <row r="10270">
      <c r="A10270" t="inlineStr">
        <is>
          <t>U-c125a8</t>
        </is>
      </c>
      <c r="B10270" s="41" t="n">
        <v>45200</v>
      </c>
      <c r="C10270" t="n">
        <v>6</v>
      </c>
      <c r="D10270" t="n">
        <v>0</v>
      </c>
    </row>
    <row r="10271">
      <c r="A10271" t="inlineStr">
        <is>
          <t>U-2df586</t>
        </is>
      </c>
      <c r="B10271" s="41" t="n">
        <v>45292</v>
      </c>
      <c r="C10271" t="n">
        <v>9</v>
      </c>
      <c r="D10271" t="n">
        <v>0</v>
      </c>
    </row>
    <row r="10272">
      <c r="A10272" t="inlineStr">
        <is>
          <t>U-99e4e9</t>
        </is>
      </c>
      <c r="B10272" s="41" t="n">
        <v>45261</v>
      </c>
      <c r="C10272" t="n">
        <v>9</v>
      </c>
      <c r="D10272" t="n">
        <v>0</v>
      </c>
    </row>
    <row r="10273">
      <c r="A10273" t="inlineStr">
        <is>
          <t>U-45977d</t>
        </is>
      </c>
      <c r="B10273" s="41" t="n">
        <v>45231</v>
      </c>
      <c r="C10273" t="n">
        <v>6</v>
      </c>
      <c r="D10273" t="n">
        <v>0</v>
      </c>
    </row>
    <row r="10274">
      <c r="A10274" t="inlineStr">
        <is>
          <t>U-11e796</t>
        </is>
      </c>
      <c r="B10274" s="41" t="n">
        <v>45047</v>
      </c>
      <c r="C10274" t="n">
        <v>12</v>
      </c>
      <c r="D10274" t="n">
        <v>1</v>
      </c>
    </row>
    <row r="10275">
      <c r="A10275" t="inlineStr">
        <is>
          <t>U-79d441</t>
        </is>
      </c>
      <c r="B10275" s="41" t="n">
        <v>45352</v>
      </c>
      <c r="C10275" t="n">
        <v>10</v>
      </c>
      <c r="D10275" t="n">
        <v>2</v>
      </c>
    </row>
    <row r="10276">
      <c r="A10276" t="inlineStr">
        <is>
          <t>U-dc2f2c</t>
        </is>
      </c>
      <c r="B10276" s="41" t="n">
        <v>45413</v>
      </c>
      <c r="C10276" t="n">
        <v>12</v>
      </c>
      <c r="D10276" t="n">
        <v>0</v>
      </c>
    </row>
    <row r="10277">
      <c r="A10277" t="inlineStr">
        <is>
          <t>U-ecb2b0</t>
        </is>
      </c>
      <c r="B10277" s="41" t="n">
        <v>45627</v>
      </c>
      <c r="C10277" t="n">
        <v>13</v>
      </c>
      <c r="D10277" t="n">
        <v>1</v>
      </c>
    </row>
    <row r="10278">
      <c r="A10278" t="inlineStr">
        <is>
          <t>U-6950cd</t>
        </is>
      </c>
      <c r="B10278" s="41" t="n">
        <v>44986</v>
      </c>
      <c r="C10278" t="n">
        <v>16</v>
      </c>
      <c r="D10278" t="n">
        <v>0</v>
      </c>
    </row>
    <row r="10279">
      <c r="A10279" t="inlineStr">
        <is>
          <t>U-370b82</t>
        </is>
      </c>
      <c r="B10279" s="41" t="n">
        <v>45444</v>
      </c>
      <c r="C10279" t="n">
        <v>12</v>
      </c>
      <c r="D10279" t="n">
        <v>0</v>
      </c>
    </row>
    <row r="10280">
      <c r="A10280" t="inlineStr">
        <is>
          <t>U-8fcc10</t>
        </is>
      </c>
      <c r="B10280" s="41" t="n">
        <v>45474</v>
      </c>
      <c r="C10280" t="n">
        <v>12</v>
      </c>
      <c r="D10280" t="n">
        <v>2</v>
      </c>
    </row>
    <row r="10281">
      <c r="A10281" t="inlineStr">
        <is>
          <t>U-37d07c</t>
        </is>
      </c>
      <c r="B10281" s="41" t="n">
        <v>45047</v>
      </c>
      <c r="C10281" t="n">
        <v>7</v>
      </c>
      <c r="D10281" t="n">
        <v>0</v>
      </c>
    </row>
    <row r="10282">
      <c r="A10282" t="inlineStr">
        <is>
          <t>U-6b9f58</t>
        </is>
      </c>
      <c r="B10282" s="41" t="n">
        <v>45292</v>
      </c>
      <c r="C10282" t="n">
        <v>13</v>
      </c>
      <c r="D10282" t="n">
        <v>3</v>
      </c>
    </row>
    <row r="10283">
      <c r="A10283" t="inlineStr">
        <is>
          <t>U-829e74</t>
        </is>
      </c>
      <c r="B10283" s="41" t="n">
        <v>45292</v>
      </c>
      <c r="C10283" t="n">
        <v>11</v>
      </c>
      <c r="D10283" t="n">
        <v>3</v>
      </c>
    </row>
    <row r="10284">
      <c r="A10284" t="inlineStr">
        <is>
          <t>U-29e15a</t>
        </is>
      </c>
      <c r="B10284" s="41" t="n">
        <v>45323</v>
      </c>
      <c r="C10284" t="n">
        <v>11</v>
      </c>
      <c r="D10284" t="n">
        <v>1</v>
      </c>
    </row>
    <row r="10285">
      <c r="A10285" t="inlineStr">
        <is>
          <t>U-29ac2f</t>
        </is>
      </c>
      <c r="B10285" s="41" t="n">
        <v>45505</v>
      </c>
      <c r="C10285" t="n">
        <v>13</v>
      </c>
      <c r="D10285" t="n">
        <v>0</v>
      </c>
    </row>
    <row r="10286">
      <c r="A10286" t="inlineStr">
        <is>
          <t>U-0f81ff</t>
        </is>
      </c>
      <c r="B10286" s="41" t="n">
        <v>44958</v>
      </c>
      <c r="C10286" t="n">
        <v>7</v>
      </c>
      <c r="D10286" t="n">
        <v>0</v>
      </c>
    </row>
    <row r="10287">
      <c r="A10287" t="inlineStr">
        <is>
          <t>U-9a3ccd</t>
        </is>
      </c>
      <c r="B10287" s="41" t="n">
        <v>45627</v>
      </c>
      <c r="C10287" t="n">
        <v>13</v>
      </c>
      <c r="D10287" t="n">
        <v>0</v>
      </c>
    </row>
    <row r="10288">
      <c r="A10288" t="inlineStr">
        <is>
          <t>U-11c854</t>
        </is>
      </c>
      <c r="B10288" s="41" t="n">
        <v>45139</v>
      </c>
      <c r="C10288" t="n">
        <v>9</v>
      </c>
      <c r="D10288" t="n">
        <v>1</v>
      </c>
    </row>
    <row r="10289">
      <c r="A10289" t="inlineStr">
        <is>
          <t>U-d18545</t>
        </is>
      </c>
      <c r="B10289" s="41" t="n">
        <v>45292</v>
      </c>
      <c r="C10289" t="n">
        <v>9</v>
      </c>
      <c r="D10289" t="n">
        <v>0</v>
      </c>
    </row>
    <row r="10290">
      <c r="A10290" t="inlineStr">
        <is>
          <t>U-a08a68</t>
        </is>
      </c>
      <c r="B10290" s="41" t="n">
        <v>45383</v>
      </c>
      <c r="C10290" t="n">
        <v>13</v>
      </c>
      <c r="D10290" t="n">
        <v>2</v>
      </c>
    </row>
    <row r="10291">
      <c r="A10291" t="inlineStr">
        <is>
          <t>U-7bb0a2</t>
        </is>
      </c>
      <c r="B10291" s="41" t="n">
        <v>45505</v>
      </c>
      <c r="C10291" t="n">
        <v>12</v>
      </c>
      <c r="D10291" t="n">
        <v>2</v>
      </c>
    </row>
    <row r="10292">
      <c r="A10292" t="inlineStr">
        <is>
          <t>U-5a3ed4</t>
        </is>
      </c>
      <c r="B10292" s="41" t="n">
        <v>45566</v>
      </c>
      <c r="C10292" t="n">
        <v>11</v>
      </c>
      <c r="D10292" t="n">
        <v>1</v>
      </c>
    </row>
    <row r="10293">
      <c r="A10293" t="inlineStr">
        <is>
          <t>U-3ef0ff</t>
        </is>
      </c>
      <c r="B10293" s="41" t="n">
        <v>45383</v>
      </c>
      <c r="C10293" t="n">
        <v>8</v>
      </c>
      <c r="D10293" t="n">
        <v>3</v>
      </c>
    </row>
    <row r="10294">
      <c r="A10294" t="inlineStr">
        <is>
          <t>U-a6d7d4</t>
        </is>
      </c>
      <c r="B10294" s="41" t="n">
        <v>45474</v>
      </c>
      <c r="C10294" t="n">
        <v>12</v>
      </c>
      <c r="D10294" t="n">
        <v>0</v>
      </c>
    </row>
    <row r="10295">
      <c r="A10295" t="inlineStr">
        <is>
          <t>U-e583f0</t>
        </is>
      </c>
      <c r="B10295" s="41" t="n">
        <v>45139</v>
      </c>
      <c r="C10295" t="n">
        <v>9</v>
      </c>
      <c r="D10295" t="n">
        <v>0</v>
      </c>
    </row>
    <row r="10296">
      <c r="A10296" t="inlineStr">
        <is>
          <t>U-d58337</t>
        </is>
      </c>
      <c r="B10296" s="41" t="n">
        <v>44958</v>
      </c>
      <c r="C10296" t="n">
        <v>9</v>
      </c>
      <c r="D10296" t="n">
        <v>0</v>
      </c>
    </row>
    <row r="10297">
      <c r="A10297" t="inlineStr">
        <is>
          <t>U-f71976</t>
        </is>
      </c>
      <c r="B10297" s="41" t="n">
        <v>45566</v>
      </c>
      <c r="C10297" t="n">
        <v>8</v>
      </c>
      <c r="D10297" t="n">
        <v>2</v>
      </c>
    </row>
    <row r="10298">
      <c r="A10298" t="inlineStr">
        <is>
          <t>U-53d862</t>
        </is>
      </c>
      <c r="B10298" s="41" t="n">
        <v>44927</v>
      </c>
      <c r="C10298" t="n">
        <v>13</v>
      </c>
      <c r="D10298" t="n">
        <v>1</v>
      </c>
    </row>
    <row r="10299">
      <c r="A10299" t="inlineStr">
        <is>
          <t>U-abd54b</t>
        </is>
      </c>
      <c r="B10299" s="41" t="n">
        <v>45444</v>
      </c>
      <c r="C10299" t="n">
        <v>7</v>
      </c>
      <c r="D10299" t="n">
        <v>0</v>
      </c>
    </row>
    <row r="10300">
      <c r="A10300" t="inlineStr">
        <is>
          <t>U-147c93</t>
        </is>
      </c>
      <c r="B10300" s="41" t="n">
        <v>45017</v>
      </c>
      <c r="C10300" t="n">
        <v>11</v>
      </c>
      <c r="D10300" t="n">
        <v>0</v>
      </c>
    </row>
    <row r="10301">
      <c r="A10301" t="inlineStr">
        <is>
          <t>U-212520</t>
        </is>
      </c>
      <c r="B10301" s="41" t="n">
        <v>45078</v>
      </c>
      <c r="C10301" t="n">
        <v>13</v>
      </c>
      <c r="D10301" t="n">
        <v>0</v>
      </c>
    </row>
    <row r="10302">
      <c r="A10302" t="inlineStr">
        <is>
          <t>U-eb4d3b</t>
        </is>
      </c>
      <c r="B10302" s="41" t="n">
        <v>45139</v>
      </c>
      <c r="C10302" t="n">
        <v>18</v>
      </c>
      <c r="D10302" t="n">
        <v>0</v>
      </c>
    </row>
    <row r="10303">
      <c r="A10303" t="inlineStr">
        <is>
          <t>U-a133ea</t>
        </is>
      </c>
      <c r="B10303" s="41" t="n">
        <v>45231</v>
      </c>
      <c r="C10303" t="n">
        <v>10</v>
      </c>
      <c r="D10303" t="n">
        <v>3</v>
      </c>
    </row>
    <row r="10304">
      <c r="A10304" t="inlineStr">
        <is>
          <t>U-2d6910</t>
        </is>
      </c>
      <c r="B10304" s="41" t="n">
        <v>45444</v>
      </c>
      <c r="C10304" t="n">
        <v>9</v>
      </c>
      <c r="D10304" t="n">
        <v>0</v>
      </c>
    </row>
    <row r="10305">
      <c r="A10305" t="inlineStr">
        <is>
          <t>U-21283e</t>
        </is>
      </c>
      <c r="B10305" s="41" t="n">
        <v>45261</v>
      </c>
      <c r="C10305" t="n">
        <v>7</v>
      </c>
      <c r="D10305" t="n">
        <v>0</v>
      </c>
    </row>
    <row r="10306">
      <c r="A10306" t="inlineStr">
        <is>
          <t>U-07103f</t>
        </is>
      </c>
      <c r="B10306" s="41" t="n">
        <v>45231</v>
      </c>
      <c r="C10306" t="n">
        <v>15</v>
      </c>
      <c r="D10306" t="n">
        <v>1</v>
      </c>
    </row>
    <row r="10307">
      <c r="A10307" t="inlineStr">
        <is>
          <t>U-23ae64</t>
        </is>
      </c>
      <c r="B10307" s="41" t="n">
        <v>45017</v>
      </c>
      <c r="C10307" t="n">
        <v>5</v>
      </c>
      <c r="D10307" t="n">
        <v>2</v>
      </c>
    </row>
    <row r="10308">
      <c r="A10308" t="inlineStr">
        <is>
          <t>U-843718</t>
        </is>
      </c>
      <c r="B10308" s="41" t="n">
        <v>45444</v>
      </c>
      <c r="C10308" t="n">
        <v>12</v>
      </c>
      <c r="D10308" t="n">
        <v>1</v>
      </c>
    </row>
    <row r="10309">
      <c r="A10309" t="inlineStr">
        <is>
          <t>U-0a82c3</t>
        </is>
      </c>
      <c r="B10309" s="41" t="n">
        <v>45200</v>
      </c>
      <c r="C10309" t="n">
        <v>7</v>
      </c>
      <c r="D10309" t="n">
        <v>0</v>
      </c>
    </row>
    <row r="10310">
      <c r="A10310" t="inlineStr">
        <is>
          <t>U-2e5739</t>
        </is>
      </c>
      <c r="B10310" s="41" t="n">
        <v>45170</v>
      </c>
      <c r="C10310" t="n">
        <v>12</v>
      </c>
      <c r="D10310" t="n">
        <v>1</v>
      </c>
    </row>
    <row r="10311">
      <c r="A10311" t="inlineStr">
        <is>
          <t>U-fa488b</t>
        </is>
      </c>
      <c r="B10311" s="41" t="n">
        <v>45597</v>
      </c>
      <c r="C10311" t="n">
        <v>7</v>
      </c>
      <c r="D10311" t="n">
        <v>0</v>
      </c>
    </row>
    <row r="10312">
      <c r="A10312" t="inlineStr">
        <is>
          <t>U-6d834f</t>
        </is>
      </c>
      <c r="B10312" s="41" t="n">
        <v>45139</v>
      </c>
      <c r="C10312" t="n">
        <v>11</v>
      </c>
      <c r="D10312" t="n">
        <v>0</v>
      </c>
    </row>
    <row r="10313">
      <c r="A10313" t="inlineStr">
        <is>
          <t>U-88f1be</t>
        </is>
      </c>
      <c r="B10313" s="41" t="n">
        <v>45323</v>
      </c>
      <c r="C10313" t="n">
        <v>7</v>
      </c>
      <c r="D10313" t="n">
        <v>0</v>
      </c>
    </row>
    <row r="10314">
      <c r="A10314" t="inlineStr">
        <is>
          <t>U-e4d210</t>
        </is>
      </c>
      <c r="B10314" s="41" t="n">
        <v>45323</v>
      </c>
      <c r="C10314" t="n">
        <v>14</v>
      </c>
      <c r="D10314" t="n">
        <v>0</v>
      </c>
    </row>
    <row r="10315">
      <c r="A10315" t="inlineStr">
        <is>
          <t>U-0d9ca3</t>
        </is>
      </c>
      <c r="B10315" s="41" t="n">
        <v>45474</v>
      </c>
      <c r="C10315" t="n">
        <v>9</v>
      </c>
      <c r="D10315" t="n">
        <v>0</v>
      </c>
    </row>
    <row r="10316">
      <c r="A10316" t="inlineStr">
        <is>
          <t>U-ed6e33</t>
        </is>
      </c>
      <c r="B10316" s="41" t="n">
        <v>45627</v>
      </c>
      <c r="C10316" t="n">
        <v>6</v>
      </c>
      <c r="D10316" t="n">
        <v>0</v>
      </c>
    </row>
    <row r="10317">
      <c r="A10317" t="inlineStr">
        <is>
          <t>U-13ef7b</t>
        </is>
      </c>
      <c r="B10317" s="41" t="n">
        <v>45536</v>
      </c>
      <c r="C10317" t="n">
        <v>6</v>
      </c>
      <c r="D10317" t="n">
        <v>0</v>
      </c>
    </row>
    <row r="10318">
      <c r="A10318" t="inlineStr">
        <is>
          <t>U-52e2d6</t>
        </is>
      </c>
      <c r="B10318" s="41" t="n">
        <v>45444</v>
      </c>
      <c r="C10318" t="n">
        <v>8</v>
      </c>
      <c r="D10318" t="n">
        <v>1</v>
      </c>
    </row>
    <row r="10319">
      <c r="A10319" t="inlineStr">
        <is>
          <t>U-b25b52</t>
        </is>
      </c>
      <c r="B10319" s="41" t="n">
        <v>45444</v>
      </c>
      <c r="C10319" t="n">
        <v>13</v>
      </c>
      <c r="D10319" t="n">
        <v>0</v>
      </c>
    </row>
    <row r="10320">
      <c r="A10320" t="inlineStr">
        <is>
          <t>U-22a071</t>
        </is>
      </c>
      <c r="B10320" s="41" t="n">
        <v>45505</v>
      </c>
      <c r="C10320" t="n">
        <v>12</v>
      </c>
      <c r="D10320" t="n">
        <v>1</v>
      </c>
    </row>
    <row r="10321">
      <c r="A10321" t="inlineStr">
        <is>
          <t>U-235b5b</t>
        </is>
      </c>
      <c r="B10321" s="41" t="n">
        <v>45200</v>
      </c>
      <c r="C10321" t="n">
        <v>12</v>
      </c>
      <c r="D10321" t="n">
        <v>0</v>
      </c>
    </row>
    <row r="10322">
      <c r="A10322" t="inlineStr">
        <is>
          <t>U-804091</t>
        </is>
      </c>
      <c r="B10322" s="41" t="n">
        <v>45261</v>
      </c>
      <c r="C10322" t="n">
        <v>10</v>
      </c>
      <c r="D10322" t="n">
        <v>0</v>
      </c>
    </row>
    <row r="10323">
      <c r="A10323" t="inlineStr">
        <is>
          <t>U-b6ed3c</t>
        </is>
      </c>
      <c r="B10323" s="41" t="n">
        <v>45231</v>
      </c>
      <c r="C10323" t="n">
        <v>11</v>
      </c>
      <c r="D10323" t="n">
        <v>3</v>
      </c>
    </row>
    <row r="10324">
      <c r="A10324" t="inlineStr">
        <is>
          <t>U-1ba994</t>
        </is>
      </c>
      <c r="B10324" s="41" t="n">
        <v>44986</v>
      </c>
      <c r="C10324" t="n">
        <v>13</v>
      </c>
      <c r="D10324" t="n">
        <v>2</v>
      </c>
    </row>
    <row r="10325">
      <c r="A10325" t="inlineStr">
        <is>
          <t>U-1503e2</t>
        </is>
      </c>
      <c r="B10325" s="41" t="n">
        <v>45108</v>
      </c>
      <c r="C10325" t="n">
        <v>14</v>
      </c>
      <c r="D10325" t="n">
        <v>0</v>
      </c>
    </row>
    <row r="10326">
      <c r="A10326" t="inlineStr">
        <is>
          <t>U-c2a4cc</t>
        </is>
      </c>
      <c r="B10326" s="41" t="n">
        <v>45627</v>
      </c>
      <c r="C10326" t="n">
        <v>10</v>
      </c>
      <c r="D10326" t="n">
        <v>0</v>
      </c>
    </row>
    <row r="10327">
      <c r="A10327" t="inlineStr">
        <is>
          <t>U-be6ede</t>
        </is>
      </c>
      <c r="B10327" s="41" t="n">
        <v>44927</v>
      </c>
      <c r="C10327" t="n">
        <v>10</v>
      </c>
      <c r="D10327" t="n">
        <v>0</v>
      </c>
    </row>
    <row r="10328">
      <c r="A10328" t="inlineStr">
        <is>
          <t>U-bfcd1d</t>
        </is>
      </c>
      <c r="B10328" s="41" t="n">
        <v>45413</v>
      </c>
      <c r="C10328" t="n">
        <v>15</v>
      </c>
      <c r="D10328" t="n">
        <v>0</v>
      </c>
    </row>
    <row r="10329">
      <c r="A10329" t="inlineStr">
        <is>
          <t>U-cd17db</t>
        </is>
      </c>
      <c r="B10329" s="41" t="n">
        <v>45566</v>
      </c>
      <c r="C10329" t="n">
        <v>16</v>
      </c>
      <c r="D10329" t="n">
        <v>1</v>
      </c>
    </row>
    <row r="10330">
      <c r="A10330" t="inlineStr">
        <is>
          <t>U-c82e39</t>
        </is>
      </c>
      <c r="B10330" s="41" t="n">
        <v>44958</v>
      </c>
      <c r="C10330" t="n">
        <v>13</v>
      </c>
      <c r="D10330" t="n">
        <v>2</v>
      </c>
    </row>
    <row r="10331">
      <c r="A10331" t="inlineStr">
        <is>
          <t>U-385766</t>
        </is>
      </c>
      <c r="B10331" s="41" t="n">
        <v>45292</v>
      </c>
      <c r="C10331" t="n">
        <v>11</v>
      </c>
      <c r="D10331" t="n">
        <v>0</v>
      </c>
    </row>
    <row r="10332">
      <c r="A10332" t="inlineStr">
        <is>
          <t>U-3776b8</t>
        </is>
      </c>
      <c r="B10332" s="41" t="n">
        <v>45017</v>
      </c>
      <c r="C10332" t="n">
        <v>11</v>
      </c>
      <c r="D10332" t="n">
        <v>3</v>
      </c>
    </row>
    <row r="10333">
      <c r="A10333" t="inlineStr">
        <is>
          <t>U-fa0e19</t>
        </is>
      </c>
      <c r="B10333" s="41" t="n">
        <v>45505</v>
      </c>
      <c r="C10333" t="n">
        <v>5</v>
      </c>
      <c r="D10333" t="n">
        <v>0</v>
      </c>
    </row>
    <row r="10334">
      <c r="A10334" t="inlineStr">
        <is>
          <t>U-1368c8</t>
        </is>
      </c>
      <c r="B10334" s="41" t="n">
        <v>45170</v>
      </c>
      <c r="C10334" t="n">
        <v>6</v>
      </c>
      <c r="D10334" t="n">
        <v>0</v>
      </c>
    </row>
    <row r="10335">
      <c r="A10335" t="inlineStr">
        <is>
          <t>U-b62565</t>
        </is>
      </c>
      <c r="B10335" s="41" t="n">
        <v>44958</v>
      </c>
      <c r="C10335" t="n">
        <v>10</v>
      </c>
      <c r="D10335" t="n">
        <v>0</v>
      </c>
    </row>
    <row r="10336">
      <c r="A10336" t="inlineStr">
        <is>
          <t>U-a2c84b</t>
        </is>
      </c>
      <c r="B10336" s="41" t="n">
        <v>45078</v>
      </c>
      <c r="C10336" t="n">
        <v>6</v>
      </c>
      <c r="D10336" t="n">
        <v>0</v>
      </c>
    </row>
    <row r="10337">
      <c r="A10337" t="inlineStr">
        <is>
          <t>U-550e00</t>
        </is>
      </c>
      <c r="B10337" s="41" t="n">
        <v>45261</v>
      </c>
      <c r="C10337" t="n">
        <v>7</v>
      </c>
      <c r="D10337" t="n">
        <v>0</v>
      </c>
    </row>
    <row r="10338">
      <c r="A10338" t="inlineStr">
        <is>
          <t>U-881254</t>
        </is>
      </c>
      <c r="B10338" s="41" t="n">
        <v>45597</v>
      </c>
      <c r="C10338" t="n">
        <v>9</v>
      </c>
      <c r="D10338" t="n">
        <v>1</v>
      </c>
    </row>
    <row r="10339">
      <c r="A10339" t="inlineStr">
        <is>
          <t>U-c19f93</t>
        </is>
      </c>
      <c r="B10339" s="41" t="n">
        <v>45323</v>
      </c>
      <c r="C10339" t="n">
        <v>7</v>
      </c>
      <c r="D10339" t="n">
        <v>1</v>
      </c>
    </row>
    <row r="10340">
      <c r="A10340" t="inlineStr">
        <is>
          <t>U-40b09d</t>
        </is>
      </c>
      <c r="B10340" s="41" t="n">
        <v>45261</v>
      </c>
      <c r="C10340" t="n">
        <v>10</v>
      </c>
      <c r="D10340" t="n">
        <v>0</v>
      </c>
    </row>
    <row r="10341">
      <c r="A10341" t="inlineStr">
        <is>
          <t>U-c85c7c</t>
        </is>
      </c>
      <c r="B10341" s="41" t="n">
        <v>45047</v>
      </c>
      <c r="C10341" t="n">
        <v>10</v>
      </c>
      <c r="D10341" t="n">
        <v>0</v>
      </c>
    </row>
    <row r="10342">
      <c r="A10342" t="inlineStr">
        <is>
          <t>U-5b0995</t>
        </is>
      </c>
      <c r="B10342" s="41" t="n">
        <v>44927</v>
      </c>
      <c r="C10342" t="n">
        <v>6</v>
      </c>
      <c r="D10342" t="n">
        <v>0</v>
      </c>
    </row>
    <row r="10343">
      <c r="A10343" t="inlineStr">
        <is>
          <t>U-265bfd</t>
        </is>
      </c>
      <c r="B10343" s="41" t="n">
        <v>45627</v>
      </c>
      <c r="C10343" t="n">
        <v>13</v>
      </c>
      <c r="D10343" t="n">
        <v>0</v>
      </c>
    </row>
    <row r="10344">
      <c r="A10344" t="inlineStr">
        <is>
          <t>U-db90a9</t>
        </is>
      </c>
      <c r="B10344" s="41" t="n">
        <v>45108</v>
      </c>
      <c r="C10344" t="n">
        <v>18</v>
      </c>
      <c r="D10344" t="n">
        <v>0</v>
      </c>
    </row>
    <row r="10345">
      <c r="A10345" t="inlineStr">
        <is>
          <t>U-d0db1b</t>
        </is>
      </c>
      <c r="B10345" s="41" t="n">
        <v>45413</v>
      </c>
      <c r="C10345" t="n">
        <v>9</v>
      </c>
      <c r="D10345" t="n">
        <v>0</v>
      </c>
    </row>
    <row r="10346">
      <c r="A10346" t="inlineStr">
        <is>
          <t>U-83f971</t>
        </is>
      </c>
      <c r="B10346" s="41" t="n">
        <v>45108</v>
      </c>
      <c r="C10346" t="n">
        <v>7</v>
      </c>
      <c r="D10346" t="n">
        <v>0</v>
      </c>
    </row>
    <row r="10347">
      <c r="A10347" t="inlineStr">
        <is>
          <t>U-c2918c</t>
        </is>
      </c>
      <c r="B10347" s="41" t="n">
        <v>45261</v>
      </c>
      <c r="C10347" t="n">
        <v>14</v>
      </c>
      <c r="D10347" t="n">
        <v>0</v>
      </c>
    </row>
    <row r="10348">
      <c r="A10348" t="inlineStr">
        <is>
          <t>U-fc1399</t>
        </is>
      </c>
      <c r="B10348" s="41" t="n">
        <v>45261</v>
      </c>
      <c r="C10348" t="n">
        <v>6</v>
      </c>
      <c r="D10348" t="n">
        <v>0</v>
      </c>
    </row>
    <row r="10349">
      <c r="A10349" t="inlineStr">
        <is>
          <t>U-20ad20</t>
        </is>
      </c>
      <c r="B10349" s="41" t="n">
        <v>45261</v>
      </c>
      <c r="C10349" t="n">
        <v>13</v>
      </c>
      <c r="D10349" t="n">
        <v>2</v>
      </c>
    </row>
    <row r="10350">
      <c r="A10350" t="inlineStr">
        <is>
          <t>U-f510eb</t>
        </is>
      </c>
      <c r="B10350" s="41" t="n">
        <v>45474</v>
      </c>
      <c r="C10350" t="n">
        <v>10</v>
      </c>
      <c r="D10350" t="n">
        <v>2</v>
      </c>
    </row>
    <row r="10351">
      <c r="A10351" t="inlineStr">
        <is>
          <t>U-195ad7</t>
        </is>
      </c>
      <c r="B10351" s="41" t="n">
        <v>44986</v>
      </c>
      <c r="C10351" t="n">
        <v>10</v>
      </c>
      <c r="D10351" t="n">
        <v>0</v>
      </c>
    </row>
    <row r="10352">
      <c r="A10352" t="inlineStr">
        <is>
          <t>U-397b02</t>
        </is>
      </c>
      <c r="B10352" s="41" t="n">
        <v>45108</v>
      </c>
      <c r="C10352" t="n">
        <v>11</v>
      </c>
      <c r="D10352" t="n">
        <v>0</v>
      </c>
    </row>
    <row r="10353">
      <c r="A10353" t="inlineStr">
        <is>
          <t>U-470a6e</t>
        </is>
      </c>
      <c r="B10353" s="41" t="n">
        <v>45200</v>
      </c>
      <c r="C10353" t="n">
        <v>8</v>
      </c>
      <c r="D10353" t="n">
        <v>3</v>
      </c>
    </row>
    <row r="10354">
      <c r="A10354" t="inlineStr">
        <is>
          <t>U-9ac108</t>
        </is>
      </c>
      <c r="B10354" s="41" t="n">
        <v>45536</v>
      </c>
      <c r="C10354" t="n">
        <v>8</v>
      </c>
      <c r="D10354" t="n">
        <v>2</v>
      </c>
    </row>
    <row r="10355">
      <c r="A10355" t="inlineStr">
        <is>
          <t>U-539037</t>
        </is>
      </c>
      <c r="B10355" s="41" t="n">
        <v>45139</v>
      </c>
      <c r="C10355" t="n">
        <v>13</v>
      </c>
      <c r="D10355" t="n">
        <v>1</v>
      </c>
    </row>
    <row r="10356">
      <c r="A10356" t="inlineStr">
        <is>
          <t>U-23af59</t>
        </is>
      </c>
      <c r="B10356" s="41" t="n">
        <v>44986</v>
      </c>
      <c r="C10356" t="n">
        <v>12</v>
      </c>
      <c r="D10356" t="n">
        <v>2</v>
      </c>
    </row>
    <row r="10357">
      <c r="A10357" t="inlineStr">
        <is>
          <t>U-fa03d2</t>
        </is>
      </c>
      <c r="B10357" s="41" t="n">
        <v>45474</v>
      </c>
      <c r="C10357" t="n">
        <v>15</v>
      </c>
      <c r="D10357" t="n">
        <v>0</v>
      </c>
    </row>
    <row r="10358">
      <c r="A10358" t="inlineStr">
        <is>
          <t>U-d184da</t>
        </is>
      </c>
      <c r="B10358" s="41" t="n">
        <v>45505</v>
      </c>
      <c r="C10358" t="n">
        <v>12</v>
      </c>
      <c r="D10358" t="n">
        <v>0</v>
      </c>
    </row>
    <row r="10359">
      <c r="A10359" t="inlineStr">
        <is>
          <t>U-b13d8c</t>
        </is>
      </c>
      <c r="B10359" s="41" t="n">
        <v>44958</v>
      </c>
      <c r="C10359" t="n">
        <v>11</v>
      </c>
      <c r="D10359" t="n">
        <v>0</v>
      </c>
    </row>
    <row r="10360">
      <c r="A10360" t="inlineStr">
        <is>
          <t>U-6ef0af</t>
        </is>
      </c>
      <c r="B10360" s="41" t="n">
        <v>45261</v>
      </c>
      <c r="C10360" t="n">
        <v>7</v>
      </c>
      <c r="D10360" t="n">
        <v>0</v>
      </c>
    </row>
    <row r="10361">
      <c r="A10361" t="inlineStr">
        <is>
          <t>U-cc4a7d</t>
        </is>
      </c>
      <c r="B10361" s="41" t="n">
        <v>45597</v>
      </c>
      <c r="C10361" t="n">
        <v>14</v>
      </c>
      <c r="D10361" t="n">
        <v>0</v>
      </c>
    </row>
    <row r="10362">
      <c r="A10362" t="inlineStr">
        <is>
          <t>U-0f5b31</t>
        </is>
      </c>
      <c r="B10362" s="41" t="n">
        <v>44958</v>
      </c>
      <c r="C10362" t="n">
        <v>10</v>
      </c>
      <c r="D10362" t="n">
        <v>2</v>
      </c>
    </row>
    <row r="10363">
      <c r="A10363" t="inlineStr">
        <is>
          <t>U-561ab8</t>
        </is>
      </c>
      <c r="B10363" s="41" t="n">
        <v>44927</v>
      </c>
      <c r="C10363" t="n">
        <v>16</v>
      </c>
      <c r="D10363" t="n">
        <v>1</v>
      </c>
    </row>
    <row r="10364">
      <c r="A10364" t="inlineStr">
        <is>
          <t>U-efa440</t>
        </is>
      </c>
      <c r="B10364" s="41" t="n">
        <v>45474</v>
      </c>
      <c r="C10364" t="n">
        <v>10</v>
      </c>
      <c r="D10364" t="n">
        <v>0</v>
      </c>
    </row>
    <row r="10365">
      <c r="A10365" t="inlineStr">
        <is>
          <t>U-64c483</t>
        </is>
      </c>
      <c r="B10365" s="41" t="n">
        <v>44958</v>
      </c>
      <c r="C10365" t="n">
        <v>4</v>
      </c>
      <c r="D10365" t="n">
        <v>0</v>
      </c>
    </row>
    <row r="10366">
      <c r="A10366" t="inlineStr">
        <is>
          <t>U-dcd51b</t>
        </is>
      </c>
      <c r="B10366" s="41" t="n">
        <v>45047</v>
      </c>
      <c r="C10366" t="n">
        <v>10</v>
      </c>
      <c r="D10366" t="n">
        <v>0</v>
      </c>
    </row>
    <row r="10367">
      <c r="A10367" t="inlineStr">
        <is>
          <t>U-97cd20</t>
        </is>
      </c>
      <c r="B10367" s="41" t="n">
        <v>45200</v>
      </c>
      <c r="C10367" t="n">
        <v>12</v>
      </c>
      <c r="D10367" t="n">
        <v>1</v>
      </c>
    </row>
    <row r="10368">
      <c r="A10368" t="inlineStr">
        <is>
          <t>U-deffdb</t>
        </is>
      </c>
      <c r="B10368" s="41" t="n">
        <v>45536</v>
      </c>
      <c r="C10368" t="n">
        <v>7</v>
      </c>
      <c r="D10368" t="n">
        <v>0</v>
      </c>
    </row>
    <row r="10369">
      <c r="A10369" t="inlineStr">
        <is>
          <t>U-943c99</t>
        </is>
      </c>
      <c r="B10369" s="41" t="n">
        <v>45444</v>
      </c>
      <c r="C10369" t="n">
        <v>13</v>
      </c>
      <c r="D10369" t="n">
        <v>0</v>
      </c>
    </row>
    <row r="10370">
      <c r="A10370" t="inlineStr">
        <is>
          <t>U-b1b749</t>
        </is>
      </c>
      <c r="B10370" s="41" t="n">
        <v>45200</v>
      </c>
      <c r="C10370" t="n">
        <v>10</v>
      </c>
      <c r="D10370" t="n">
        <v>0</v>
      </c>
    </row>
    <row r="10371">
      <c r="A10371" t="inlineStr">
        <is>
          <t>U-502be2</t>
        </is>
      </c>
      <c r="B10371" s="41" t="n">
        <v>45292</v>
      </c>
      <c r="C10371" t="n">
        <v>10</v>
      </c>
      <c r="D10371" t="n">
        <v>0</v>
      </c>
    </row>
    <row r="10372">
      <c r="A10372" t="inlineStr">
        <is>
          <t>U-25a3e7</t>
        </is>
      </c>
      <c r="B10372" s="41" t="n">
        <v>45323</v>
      </c>
      <c r="C10372" t="n">
        <v>13</v>
      </c>
      <c r="D10372" t="n">
        <v>0</v>
      </c>
    </row>
    <row r="10373">
      <c r="A10373" t="inlineStr">
        <is>
          <t>U-c949a8</t>
        </is>
      </c>
      <c r="B10373" s="41" t="n">
        <v>45323</v>
      </c>
      <c r="C10373" t="n">
        <v>11</v>
      </c>
      <c r="D10373" t="n">
        <v>0</v>
      </c>
    </row>
    <row r="10374">
      <c r="A10374" t="inlineStr">
        <is>
          <t>U-40a32a</t>
        </is>
      </c>
      <c r="B10374" s="41" t="n">
        <v>45383</v>
      </c>
      <c r="C10374" t="n">
        <v>13</v>
      </c>
      <c r="D10374" t="n">
        <v>0</v>
      </c>
    </row>
    <row r="10375">
      <c r="A10375" t="inlineStr">
        <is>
          <t>U-88c8b6</t>
        </is>
      </c>
      <c r="B10375" s="41" t="n">
        <v>45536</v>
      </c>
      <c r="C10375" t="n">
        <v>11</v>
      </c>
      <c r="D10375" t="n">
        <v>3</v>
      </c>
    </row>
    <row r="10376">
      <c r="A10376" t="inlineStr">
        <is>
          <t>U-08dadd</t>
        </is>
      </c>
      <c r="B10376" s="41" t="n">
        <v>45597</v>
      </c>
      <c r="C10376" t="n">
        <v>7</v>
      </c>
      <c r="D10376" t="n">
        <v>0</v>
      </c>
    </row>
    <row r="10377">
      <c r="A10377" t="inlineStr">
        <is>
          <t>U-33b842</t>
        </is>
      </c>
      <c r="B10377" s="41" t="n">
        <v>45292</v>
      </c>
      <c r="C10377" t="n">
        <v>10</v>
      </c>
      <c r="D10377" t="n">
        <v>0</v>
      </c>
    </row>
    <row r="10378">
      <c r="A10378" t="inlineStr">
        <is>
          <t>U-ae25fb</t>
        </is>
      </c>
      <c r="B10378" s="41" t="n">
        <v>45474</v>
      </c>
      <c r="C10378" t="n">
        <v>10</v>
      </c>
      <c r="D10378" t="n">
        <v>0</v>
      </c>
    </row>
    <row r="10379">
      <c r="A10379" t="inlineStr">
        <is>
          <t>U-79bebe</t>
        </is>
      </c>
      <c r="B10379" s="41" t="n">
        <v>45017</v>
      </c>
      <c r="C10379" t="n">
        <v>6</v>
      </c>
      <c r="D10379" t="n">
        <v>1</v>
      </c>
    </row>
    <row r="10380">
      <c r="A10380" t="inlineStr">
        <is>
          <t>U-21a610</t>
        </is>
      </c>
      <c r="B10380" s="41" t="n">
        <v>45078</v>
      </c>
      <c r="C10380" t="n">
        <v>9</v>
      </c>
      <c r="D10380" t="n">
        <v>0</v>
      </c>
    </row>
    <row r="10381">
      <c r="A10381" t="inlineStr">
        <is>
          <t>U-2103bb</t>
        </is>
      </c>
      <c r="B10381" s="41" t="n">
        <v>45292</v>
      </c>
      <c r="C10381" t="n">
        <v>10</v>
      </c>
      <c r="D10381" t="n">
        <v>0</v>
      </c>
    </row>
    <row r="10382">
      <c r="A10382" t="inlineStr">
        <is>
          <t>U-0886d0</t>
        </is>
      </c>
      <c r="B10382" s="41" t="n">
        <v>45261</v>
      </c>
      <c r="C10382" t="n">
        <v>15</v>
      </c>
      <c r="D10382" t="n">
        <v>0</v>
      </c>
    </row>
    <row r="10383">
      <c r="A10383" t="inlineStr">
        <is>
          <t>U-6ad6a4</t>
        </is>
      </c>
      <c r="B10383" s="41" t="n">
        <v>45352</v>
      </c>
      <c r="C10383" t="n">
        <v>15</v>
      </c>
      <c r="D10383" t="n">
        <v>4</v>
      </c>
    </row>
    <row r="10384">
      <c r="A10384" t="inlineStr">
        <is>
          <t>U-0c3fe7</t>
        </is>
      </c>
      <c r="B10384" s="41" t="n">
        <v>45474</v>
      </c>
      <c r="C10384" t="n">
        <v>8</v>
      </c>
      <c r="D10384" t="n">
        <v>2</v>
      </c>
    </row>
    <row r="10385">
      <c r="A10385" t="inlineStr">
        <is>
          <t>U-84f18c</t>
        </is>
      </c>
      <c r="B10385" s="41" t="n">
        <v>45444</v>
      </c>
      <c r="C10385" t="n">
        <v>13</v>
      </c>
      <c r="D10385" t="n">
        <v>0</v>
      </c>
    </row>
    <row r="10386">
      <c r="A10386" t="inlineStr">
        <is>
          <t>U-4ed506</t>
        </is>
      </c>
      <c r="B10386" s="41" t="n">
        <v>45505</v>
      </c>
      <c r="C10386" t="n">
        <v>9</v>
      </c>
      <c r="D10386" t="n">
        <v>0</v>
      </c>
    </row>
    <row r="10387">
      <c r="A10387" t="inlineStr">
        <is>
          <t>U-265bb8</t>
        </is>
      </c>
      <c r="B10387" s="41" t="n">
        <v>45139</v>
      </c>
      <c r="C10387" t="n">
        <v>9</v>
      </c>
      <c r="D10387" t="n">
        <v>2</v>
      </c>
    </row>
    <row r="10388">
      <c r="A10388" t="inlineStr">
        <is>
          <t>U-9c7737</t>
        </is>
      </c>
      <c r="B10388" s="41" t="n">
        <v>45108</v>
      </c>
      <c r="C10388" t="n">
        <v>10</v>
      </c>
      <c r="D10388" t="n">
        <v>0</v>
      </c>
    </row>
    <row r="10389">
      <c r="A10389" t="inlineStr">
        <is>
          <t>U-dc0dc3</t>
        </is>
      </c>
      <c r="B10389" s="41" t="n">
        <v>45352</v>
      </c>
      <c r="C10389" t="n">
        <v>11</v>
      </c>
      <c r="D10389" t="n">
        <v>0</v>
      </c>
    </row>
    <row r="10390">
      <c r="A10390" t="inlineStr">
        <is>
          <t>U-386f1d</t>
        </is>
      </c>
      <c r="B10390" s="41" t="n">
        <v>45078</v>
      </c>
      <c r="C10390" t="n">
        <v>7</v>
      </c>
      <c r="D10390" t="n">
        <v>5</v>
      </c>
    </row>
    <row r="10391">
      <c r="A10391" t="inlineStr">
        <is>
          <t>U-e13075</t>
        </is>
      </c>
      <c r="B10391" s="41" t="n">
        <v>45200</v>
      </c>
      <c r="C10391" t="n">
        <v>10</v>
      </c>
      <c r="D10391" t="n">
        <v>4</v>
      </c>
    </row>
    <row r="10392">
      <c r="A10392" t="inlineStr">
        <is>
          <t>U-87d14f</t>
        </is>
      </c>
      <c r="B10392" s="41" t="n">
        <v>45139</v>
      </c>
      <c r="C10392" t="n">
        <v>8</v>
      </c>
      <c r="D10392" t="n">
        <v>0</v>
      </c>
    </row>
    <row r="10393">
      <c r="A10393" t="inlineStr">
        <is>
          <t>U-fe7d24</t>
        </is>
      </c>
      <c r="B10393" s="41" t="n">
        <v>45597</v>
      </c>
      <c r="C10393" t="n">
        <v>7</v>
      </c>
      <c r="D10393" t="n">
        <v>0</v>
      </c>
    </row>
    <row r="10394">
      <c r="A10394" t="inlineStr">
        <is>
          <t>U-d08d9b</t>
        </is>
      </c>
      <c r="B10394" s="41" t="n">
        <v>45200</v>
      </c>
      <c r="C10394" t="n">
        <v>10</v>
      </c>
      <c r="D10394" t="n">
        <v>1</v>
      </c>
    </row>
    <row r="10395">
      <c r="A10395" t="inlineStr">
        <is>
          <t>U-73ee3f</t>
        </is>
      </c>
      <c r="B10395" s="41" t="n">
        <v>45413</v>
      </c>
      <c r="C10395" t="n">
        <v>15</v>
      </c>
      <c r="D10395" t="n">
        <v>0</v>
      </c>
    </row>
    <row r="10396">
      <c r="A10396" t="inlineStr">
        <is>
          <t>U-faa52c</t>
        </is>
      </c>
      <c r="B10396" s="41" t="n">
        <v>45292</v>
      </c>
      <c r="C10396" t="n">
        <v>6</v>
      </c>
      <c r="D10396" t="n">
        <v>0</v>
      </c>
    </row>
    <row r="10397">
      <c r="A10397" t="inlineStr">
        <is>
          <t>U-d3cb7a</t>
        </is>
      </c>
      <c r="B10397" s="41" t="n">
        <v>45323</v>
      </c>
      <c r="C10397" t="n">
        <v>9</v>
      </c>
      <c r="D10397" t="n">
        <v>0</v>
      </c>
    </row>
    <row r="10398">
      <c r="A10398" t="inlineStr">
        <is>
          <t>U-724402</t>
        </is>
      </c>
      <c r="B10398" s="41" t="n">
        <v>45139</v>
      </c>
      <c r="C10398" t="n">
        <v>9</v>
      </c>
      <c r="D10398" t="n">
        <v>0</v>
      </c>
    </row>
    <row r="10399">
      <c r="A10399" t="inlineStr">
        <is>
          <t>U-998e39</t>
        </is>
      </c>
      <c r="B10399" s="41" t="n">
        <v>44927</v>
      </c>
      <c r="C10399" t="n">
        <v>9</v>
      </c>
      <c r="D10399" t="n">
        <v>0</v>
      </c>
    </row>
    <row r="10400">
      <c r="A10400" t="inlineStr">
        <is>
          <t>U-acd73d</t>
        </is>
      </c>
      <c r="B10400" s="41" t="n">
        <v>45200</v>
      </c>
      <c r="C10400" t="n">
        <v>15</v>
      </c>
      <c r="D10400" t="n">
        <v>0</v>
      </c>
    </row>
    <row r="10401">
      <c r="A10401" t="inlineStr">
        <is>
          <t>U-3da3cf</t>
        </is>
      </c>
      <c r="B10401" s="41" t="n">
        <v>45200</v>
      </c>
      <c r="C10401" t="n">
        <v>10</v>
      </c>
      <c r="D10401" t="n">
        <v>0</v>
      </c>
    </row>
    <row r="10402">
      <c r="A10402" t="inlineStr">
        <is>
          <t>U-4670fe</t>
        </is>
      </c>
      <c r="B10402" s="41" t="n">
        <v>44958</v>
      </c>
      <c r="C10402" t="n">
        <v>6</v>
      </c>
      <c r="D10402" t="n">
        <v>0</v>
      </c>
    </row>
    <row r="10403">
      <c r="A10403" t="inlineStr">
        <is>
          <t>U-49b795</t>
        </is>
      </c>
      <c r="B10403" s="41" t="n">
        <v>45536</v>
      </c>
      <c r="C10403" t="n">
        <v>9</v>
      </c>
      <c r="D10403" t="n">
        <v>0</v>
      </c>
    </row>
    <row r="10404">
      <c r="A10404" t="inlineStr">
        <is>
          <t>U-f290bf</t>
        </is>
      </c>
      <c r="B10404" s="41" t="n">
        <v>45017</v>
      </c>
      <c r="C10404" t="n">
        <v>9</v>
      </c>
      <c r="D10404" t="n">
        <v>0</v>
      </c>
    </row>
    <row r="10405">
      <c r="A10405" t="inlineStr">
        <is>
          <t>U-074ea7</t>
        </is>
      </c>
      <c r="B10405" s="41" t="n">
        <v>44958</v>
      </c>
      <c r="C10405" t="n">
        <v>10</v>
      </c>
      <c r="D10405" t="n">
        <v>0</v>
      </c>
    </row>
    <row r="10406">
      <c r="A10406" t="inlineStr">
        <is>
          <t>U-4ebd50</t>
        </is>
      </c>
      <c r="B10406" s="41" t="n">
        <v>45505</v>
      </c>
      <c r="C10406" t="n">
        <v>8</v>
      </c>
      <c r="D10406" t="n">
        <v>2</v>
      </c>
    </row>
    <row r="10407">
      <c r="A10407" t="inlineStr">
        <is>
          <t>U-bb2ca2</t>
        </is>
      </c>
      <c r="B10407" s="41" t="n">
        <v>45536</v>
      </c>
      <c r="C10407" t="n">
        <v>11</v>
      </c>
      <c r="D10407" t="n">
        <v>4</v>
      </c>
    </row>
    <row r="10408">
      <c r="A10408" t="inlineStr">
        <is>
          <t>U-0bbd20</t>
        </is>
      </c>
      <c r="B10408" s="41" t="n">
        <v>45383</v>
      </c>
      <c r="C10408" t="n">
        <v>12</v>
      </c>
      <c r="D10408" t="n">
        <v>0</v>
      </c>
    </row>
    <row r="10409">
      <c r="A10409" t="inlineStr">
        <is>
          <t>U-d0c530</t>
        </is>
      </c>
      <c r="B10409" s="41" t="n">
        <v>44927</v>
      </c>
      <c r="C10409" t="n">
        <v>13</v>
      </c>
      <c r="D10409" t="n">
        <v>0</v>
      </c>
    </row>
    <row r="10410">
      <c r="A10410" t="inlineStr">
        <is>
          <t>U-1f8bf5</t>
        </is>
      </c>
      <c r="B10410" s="41" t="n">
        <v>45047</v>
      </c>
      <c r="C10410" t="n">
        <v>7</v>
      </c>
      <c r="D10410" t="n">
        <v>3</v>
      </c>
    </row>
    <row r="10411">
      <c r="A10411" t="inlineStr">
        <is>
          <t>U-abe4d3</t>
        </is>
      </c>
      <c r="B10411" s="41" t="n">
        <v>45261</v>
      </c>
      <c r="C10411" t="n">
        <v>6</v>
      </c>
      <c r="D10411" t="n">
        <v>3</v>
      </c>
    </row>
    <row r="10412">
      <c r="A10412" t="inlineStr">
        <is>
          <t>U-c11a68</t>
        </is>
      </c>
      <c r="B10412" s="41" t="n">
        <v>45413</v>
      </c>
      <c r="C10412" t="n">
        <v>16</v>
      </c>
      <c r="D10412" t="n">
        <v>0</v>
      </c>
    </row>
    <row r="10413">
      <c r="A10413" t="inlineStr">
        <is>
          <t>U-f95f7e</t>
        </is>
      </c>
      <c r="B10413" s="41" t="n">
        <v>44958</v>
      </c>
      <c r="C10413" t="n">
        <v>18</v>
      </c>
      <c r="D10413" t="n">
        <v>0</v>
      </c>
    </row>
    <row r="10414">
      <c r="A10414" t="inlineStr">
        <is>
          <t>U-012fe6</t>
        </is>
      </c>
      <c r="B10414" s="41" t="n">
        <v>45444</v>
      </c>
      <c r="C10414" t="n">
        <v>12</v>
      </c>
      <c r="D10414" t="n">
        <v>0</v>
      </c>
    </row>
    <row r="10415">
      <c r="A10415" t="inlineStr">
        <is>
          <t>U-baad8f</t>
        </is>
      </c>
      <c r="B10415" s="41" t="n">
        <v>45505</v>
      </c>
      <c r="C10415" t="n">
        <v>17</v>
      </c>
      <c r="D10415" t="n">
        <v>0</v>
      </c>
    </row>
    <row r="10416">
      <c r="A10416" t="inlineStr">
        <is>
          <t>U-dcb061</t>
        </is>
      </c>
      <c r="B10416" s="41" t="n">
        <v>44927</v>
      </c>
      <c r="C10416" t="n">
        <v>13</v>
      </c>
      <c r="D10416" t="n">
        <v>0</v>
      </c>
    </row>
    <row r="10417">
      <c r="A10417" t="inlineStr">
        <is>
          <t>U-fc64d2</t>
        </is>
      </c>
      <c r="B10417" s="41" t="n">
        <v>45200</v>
      </c>
      <c r="C10417" t="n">
        <v>14</v>
      </c>
      <c r="D10417" t="n">
        <v>0</v>
      </c>
    </row>
    <row r="10418">
      <c r="A10418" t="inlineStr">
        <is>
          <t>U-66e066</t>
        </is>
      </c>
      <c r="B10418" s="41" t="n">
        <v>45292</v>
      </c>
      <c r="C10418" t="n">
        <v>9</v>
      </c>
      <c r="D10418" t="n">
        <v>1</v>
      </c>
    </row>
    <row r="10419">
      <c r="A10419" t="inlineStr">
        <is>
          <t>U-8e4b5d</t>
        </is>
      </c>
      <c r="B10419" s="41" t="n">
        <v>45383</v>
      </c>
      <c r="C10419" t="n">
        <v>14</v>
      </c>
      <c r="D10419" t="n">
        <v>1</v>
      </c>
    </row>
    <row r="10420">
      <c r="A10420" t="inlineStr">
        <is>
          <t>U-f3cd6d</t>
        </is>
      </c>
      <c r="B10420" s="41" t="n">
        <v>45352</v>
      </c>
      <c r="C10420" t="n">
        <v>8</v>
      </c>
      <c r="D10420" t="n">
        <v>0</v>
      </c>
    </row>
    <row r="10421">
      <c r="A10421" t="inlineStr">
        <is>
          <t>U-43ac31</t>
        </is>
      </c>
      <c r="B10421" s="41" t="n">
        <v>45078</v>
      </c>
      <c r="C10421" t="n">
        <v>6</v>
      </c>
      <c r="D10421" t="n">
        <v>0</v>
      </c>
    </row>
    <row r="10422">
      <c r="A10422" t="inlineStr">
        <is>
          <t>U-d6dee5</t>
        </is>
      </c>
      <c r="B10422" s="41" t="n">
        <v>45474</v>
      </c>
      <c r="C10422" t="n">
        <v>11</v>
      </c>
      <c r="D10422" t="n">
        <v>0</v>
      </c>
    </row>
    <row r="10423">
      <c r="A10423" t="inlineStr">
        <is>
          <t>U-16cfd4</t>
        </is>
      </c>
      <c r="B10423" s="41" t="n">
        <v>45139</v>
      </c>
      <c r="C10423" t="n">
        <v>10</v>
      </c>
      <c r="D10423" t="n">
        <v>0</v>
      </c>
    </row>
    <row r="10424">
      <c r="A10424" t="inlineStr">
        <is>
          <t>U-4928e9</t>
        </is>
      </c>
      <c r="B10424" s="41" t="n">
        <v>45108</v>
      </c>
      <c r="C10424" t="n">
        <v>12</v>
      </c>
      <c r="D10424" t="n">
        <v>0</v>
      </c>
    </row>
    <row r="10425">
      <c r="A10425" t="inlineStr">
        <is>
          <t>U-183e1d</t>
        </is>
      </c>
      <c r="B10425" s="41" t="n">
        <v>45139</v>
      </c>
      <c r="C10425" t="n">
        <v>9</v>
      </c>
      <c r="D10425" t="n">
        <v>0</v>
      </c>
    </row>
    <row r="10426">
      <c r="A10426" t="inlineStr">
        <is>
          <t>U-c047bb</t>
        </is>
      </c>
      <c r="B10426" s="41" t="n">
        <v>45597</v>
      </c>
      <c r="C10426" t="n">
        <v>10</v>
      </c>
      <c r="D10426" t="n">
        <v>0</v>
      </c>
    </row>
    <row r="10427">
      <c r="A10427" t="inlineStr">
        <is>
          <t>U-4c5133</t>
        </is>
      </c>
      <c r="B10427" s="41" t="n">
        <v>45597</v>
      </c>
      <c r="C10427" t="n">
        <v>14</v>
      </c>
      <c r="D10427" t="n">
        <v>0</v>
      </c>
    </row>
    <row r="10428">
      <c r="A10428" t="inlineStr">
        <is>
          <t>U-f1d0bd</t>
        </is>
      </c>
      <c r="B10428" s="41" t="n">
        <v>45444</v>
      </c>
      <c r="C10428" t="n">
        <v>7</v>
      </c>
      <c r="D10428" t="n">
        <v>4</v>
      </c>
    </row>
    <row r="10429">
      <c r="A10429" t="inlineStr">
        <is>
          <t>U-816d06</t>
        </is>
      </c>
      <c r="B10429" s="41" t="n">
        <v>45139</v>
      </c>
      <c r="C10429" t="n">
        <v>11</v>
      </c>
      <c r="D10429" t="n">
        <v>0</v>
      </c>
    </row>
    <row r="10430">
      <c r="A10430" t="inlineStr">
        <is>
          <t>U-3a3af5</t>
        </is>
      </c>
      <c r="B10430" s="41" t="n">
        <v>45352</v>
      </c>
      <c r="C10430" t="n">
        <v>9</v>
      </c>
      <c r="D10430" t="n">
        <v>0</v>
      </c>
    </row>
    <row r="10431">
      <c r="A10431" t="inlineStr">
        <is>
          <t>U-e01f9c</t>
        </is>
      </c>
      <c r="B10431" s="41" t="n">
        <v>45292</v>
      </c>
      <c r="C10431" t="n">
        <v>12</v>
      </c>
      <c r="D10431" t="n">
        <v>1</v>
      </c>
    </row>
    <row r="10432">
      <c r="A10432" t="inlineStr">
        <is>
          <t>U-d4c9f0</t>
        </is>
      </c>
      <c r="B10432" s="41" t="n">
        <v>45108</v>
      </c>
      <c r="C10432" t="n">
        <v>9</v>
      </c>
      <c r="D10432" t="n">
        <v>0</v>
      </c>
    </row>
    <row r="10433">
      <c r="A10433" t="inlineStr">
        <is>
          <t>U-fae9ce</t>
        </is>
      </c>
      <c r="B10433" s="41" t="n">
        <v>45200</v>
      </c>
      <c r="C10433" t="n">
        <v>6</v>
      </c>
      <c r="D10433" t="n">
        <v>2</v>
      </c>
    </row>
    <row r="10434">
      <c r="A10434" t="inlineStr">
        <is>
          <t>U-4fe3cf</t>
        </is>
      </c>
      <c r="B10434" s="41" t="n">
        <v>45352</v>
      </c>
      <c r="C10434" t="n">
        <v>9</v>
      </c>
      <c r="D10434" t="n">
        <v>0</v>
      </c>
    </row>
    <row r="10435">
      <c r="A10435" t="inlineStr">
        <is>
          <t>U-bb3e33</t>
        </is>
      </c>
      <c r="B10435" s="41" t="n">
        <v>44958</v>
      </c>
      <c r="C10435" t="n">
        <v>6</v>
      </c>
      <c r="D10435" t="n">
        <v>1</v>
      </c>
    </row>
    <row r="10436">
      <c r="A10436" t="inlineStr">
        <is>
          <t>U-bd16b1</t>
        </is>
      </c>
      <c r="B10436" s="41" t="n">
        <v>45413</v>
      </c>
      <c r="C10436" t="n">
        <v>14</v>
      </c>
      <c r="D10436" t="n">
        <v>0</v>
      </c>
    </row>
    <row r="10437">
      <c r="A10437" t="inlineStr">
        <is>
          <t>U-931e6f</t>
        </is>
      </c>
      <c r="B10437" s="41" t="n">
        <v>45444</v>
      </c>
      <c r="C10437" t="n">
        <v>13</v>
      </c>
      <c r="D10437" t="n">
        <v>0</v>
      </c>
    </row>
    <row r="10438">
      <c r="A10438" t="inlineStr">
        <is>
          <t>U-91db8c</t>
        </is>
      </c>
      <c r="B10438" s="41" t="n">
        <v>45292</v>
      </c>
      <c r="C10438" t="n">
        <v>9</v>
      </c>
      <c r="D10438" t="n">
        <v>1</v>
      </c>
    </row>
    <row r="10439">
      <c r="A10439" t="inlineStr">
        <is>
          <t>U-812af1</t>
        </is>
      </c>
      <c r="B10439" s="41" t="n">
        <v>44986</v>
      </c>
      <c r="C10439" t="n">
        <v>11</v>
      </c>
      <c r="D10439" t="n">
        <v>2</v>
      </c>
    </row>
    <row r="10440">
      <c r="A10440" t="inlineStr">
        <is>
          <t>U-11be09</t>
        </is>
      </c>
      <c r="B10440" s="41" t="n">
        <v>45047</v>
      </c>
      <c r="C10440" t="n">
        <v>8</v>
      </c>
      <c r="D10440" t="n">
        <v>0</v>
      </c>
    </row>
    <row r="10441">
      <c r="A10441" t="inlineStr">
        <is>
          <t>U-9f2ca5</t>
        </is>
      </c>
      <c r="B10441" s="41" t="n">
        <v>45170</v>
      </c>
      <c r="C10441" t="n">
        <v>11</v>
      </c>
      <c r="D10441" t="n">
        <v>0</v>
      </c>
    </row>
    <row r="10442">
      <c r="A10442" t="inlineStr">
        <is>
          <t>U-6ed5a8</t>
        </is>
      </c>
      <c r="B10442" s="41" t="n">
        <v>45566</v>
      </c>
      <c r="C10442" t="n">
        <v>14</v>
      </c>
      <c r="D10442" t="n">
        <v>0</v>
      </c>
    </row>
    <row r="10443">
      <c r="A10443" t="inlineStr">
        <is>
          <t>U-73021c</t>
        </is>
      </c>
      <c r="B10443" s="41" t="n">
        <v>45017</v>
      </c>
      <c r="C10443" t="n">
        <v>9</v>
      </c>
      <c r="D10443" t="n">
        <v>0</v>
      </c>
    </row>
    <row r="10444">
      <c r="A10444" t="inlineStr">
        <is>
          <t>U-50cb19</t>
        </is>
      </c>
      <c r="B10444" s="41" t="n">
        <v>45108</v>
      </c>
      <c r="C10444" t="n">
        <v>5</v>
      </c>
      <c r="D10444" t="n">
        <v>2</v>
      </c>
    </row>
    <row r="10445">
      <c r="A10445" t="inlineStr">
        <is>
          <t>U-eb759d</t>
        </is>
      </c>
      <c r="B10445" s="41" t="n">
        <v>45261</v>
      </c>
      <c r="C10445" t="n">
        <v>9</v>
      </c>
      <c r="D10445" t="n">
        <v>0</v>
      </c>
    </row>
    <row r="10446">
      <c r="A10446" t="inlineStr">
        <is>
          <t>U-10f024</t>
        </is>
      </c>
      <c r="B10446" s="41" t="n">
        <v>45383</v>
      </c>
      <c r="C10446" t="n">
        <v>5</v>
      </c>
      <c r="D10446" t="n">
        <v>0</v>
      </c>
    </row>
    <row r="10447">
      <c r="A10447" t="inlineStr">
        <is>
          <t>U-d9baac</t>
        </is>
      </c>
      <c r="B10447" s="41" t="n">
        <v>45170</v>
      </c>
      <c r="C10447" t="n">
        <v>10</v>
      </c>
      <c r="D10447" t="n">
        <v>1</v>
      </c>
    </row>
    <row r="10448">
      <c r="A10448" t="inlineStr">
        <is>
          <t>U-de6e27</t>
        </is>
      </c>
      <c r="B10448" s="41" t="n">
        <v>45200</v>
      </c>
      <c r="C10448" t="n">
        <v>9</v>
      </c>
      <c r="D10448" t="n">
        <v>1</v>
      </c>
    </row>
    <row r="10449">
      <c r="A10449" t="inlineStr">
        <is>
          <t>U-426559</t>
        </is>
      </c>
      <c r="B10449" s="41" t="n">
        <v>45352</v>
      </c>
      <c r="C10449" t="n">
        <v>12</v>
      </c>
      <c r="D10449" t="n">
        <v>1</v>
      </c>
    </row>
    <row r="10450">
      <c r="A10450" t="inlineStr">
        <is>
          <t>U-96ab41</t>
        </is>
      </c>
      <c r="B10450" s="41" t="n">
        <v>45108</v>
      </c>
      <c r="C10450" t="n">
        <v>6</v>
      </c>
      <c r="D10450" t="n">
        <v>1</v>
      </c>
    </row>
    <row r="10451">
      <c r="A10451" t="inlineStr">
        <is>
          <t>U-dc0094</t>
        </is>
      </c>
      <c r="B10451" s="41" t="n">
        <v>44927</v>
      </c>
      <c r="C10451" t="n">
        <v>12</v>
      </c>
      <c r="D10451" t="n">
        <v>1</v>
      </c>
    </row>
    <row r="10452">
      <c r="A10452" t="inlineStr">
        <is>
          <t>U-c819d2</t>
        </is>
      </c>
      <c r="B10452" s="41" t="n">
        <v>45474</v>
      </c>
      <c r="C10452" t="n">
        <v>11</v>
      </c>
      <c r="D10452" t="n">
        <v>0</v>
      </c>
    </row>
    <row r="10453">
      <c r="A10453" t="inlineStr">
        <is>
          <t>U-3f6bc9</t>
        </is>
      </c>
      <c r="B10453" s="41" t="n">
        <v>45413</v>
      </c>
      <c r="C10453" t="n">
        <v>10</v>
      </c>
      <c r="D10453" t="n">
        <v>0</v>
      </c>
    </row>
    <row r="10454">
      <c r="A10454" t="inlineStr">
        <is>
          <t>U-2191d1</t>
        </is>
      </c>
      <c r="B10454" s="41" t="n">
        <v>45323</v>
      </c>
      <c r="C10454" t="n">
        <v>6</v>
      </c>
      <c r="D10454" t="n">
        <v>3</v>
      </c>
    </row>
    <row r="10455">
      <c r="A10455" t="inlineStr">
        <is>
          <t>U-5aef7d</t>
        </is>
      </c>
      <c r="B10455" s="41" t="n">
        <v>45597</v>
      </c>
      <c r="C10455" t="n">
        <v>9</v>
      </c>
      <c r="D10455" t="n">
        <v>2</v>
      </c>
    </row>
    <row r="10456">
      <c r="A10456" t="inlineStr">
        <is>
          <t>U-17d9c6</t>
        </is>
      </c>
      <c r="B10456" s="41" t="n">
        <v>45078</v>
      </c>
      <c r="C10456" t="n">
        <v>4</v>
      </c>
      <c r="D10456" t="n">
        <v>0</v>
      </c>
    </row>
    <row r="10457">
      <c r="A10457" t="inlineStr">
        <is>
          <t>U-9ae706</t>
        </is>
      </c>
      <c r="B10457" s="41" t="n">
        <v>45597</v>
      </c>
      <c r="C10457" t="n">
        <v>6</v>
      </c>
      <c r="D10457" t="n">
        <v>0</v>
      </c>
    </row>
    <row r="10458">
      <c r="A10458" t="inlineStr">
        <is>
          <t>U-7531c0</t>
        </is>
      </c>
      <c r="B10458" s="41" t="n">
        <v>45200</v>
      </c>
      <c r="C10458" t="n">
        <v>6</v>
      </c>
      <c r="D10458" t="n">
        <v>0</v>
      </c>
    </row>
    <row r="10459">
      <c r="A10459" t="inlineStr">
        <is>
          <t>U-b24d58</t>
        </is>
      </c>
      <c r="B10459" s="41" t="n">
        <v>44986</v>
      </c>
      <c r="C10459" t="n">
        <v>12</v>
      </c>
      <c r="D10459" t="n">
        <v>0</v>
      </c>
    </row>
    <row r="10460">
      <c r="A10460" t="inlineStr">
        <is>
          <t>U-f2e977</t>
        </is>
      </c>
      <c r="B10460" s="41" t="n">
        <v>45323</v>
      </c>
      <c r="C10460" t="n">
        <v>15</v>
      </c>
      <c r="D10460" t="n">
        <v>0</v>
      </c>
    </row>
    <row r="10461">
      <c r="A10461" t="inlineStr">
        <is>
          <t>U-a055bd</t>
        </is>
      </c>
      <c r="B10461" s="41" t="n">
        <v>45323</v>
      </c>
      <c r="C10461" t="n">
        <v>7</v>
      </c>
      <c r="D10461" t="n">
        <v>0</v>
      </c>
    </row>
    <row r="10462">
      <c r="A10462" t="inlineStr">
        <is>
          <t>U-0282eb</t>
        </is>
      </c>
      <c r="B10462" s="41" t="n">
        <v>45139</v>
      </c>
      <c r="C10462" t="n">
        <v>21</v>
      </c>
      <c r="D10462" t="n">
        <v>1</v>
      </c>
    </row>
    <row r="10463">
      <c r="A10463" t="inlineStr">
        <is>
          <t>U-c93bbd</t>
        </is>
      </c>
      <c r="B10463" s="41" t="n">
        <v>45200</v>
      </c>
      <c r="C10463" t="n">
        <v>12</v>
      </c>
      <c r="D10463" t="n">
        <v>0</v>
      </c>
    </row>
    <row r="10464">
      <c r="A10464" t="inlineStr">
        <is>
          <t>U-8545b0</t>
        </is>
      </c>
      <c r="B10464" s="41" t="n">
        <v>45047</v>
      </c>
      <c r="C10464" t="n">
        <v>16</v>
      </c>
      <c r="D10464" t="n">
        <v>0</v>
      </c>
    </row>
    <row r="10465">
      <c r="A10465" t="inlineStr">
        <is>
          <t>U-4ec148</t>
        </is>
      </c>
      <c r="B10465" s="41" t="n">
        <v>45536</v>
      </c>
      <c r="C10465" t="n">
        <v>6</v>
      </c>
      <c r="D10465" t="n">
        <v>0</v>
      </c>
    </row>
    <row r="10466">
      <c r="A10466" t="inlineStr">
        <is>
          <t>U-186ce0</t>
        </is>
      </c>
      <c r="B10466" s="41" t="n">
        <v>45597</v>
      </c>
      <c r="C10466" t="n">
        <v>19</v>
      </c>
      <c r="D10466" t="n">
        <v>1</v>
      </c>
    </row>
    <row r="10467">
      <c r="A10467" t="inlineStr">
        <is>
          <t>U-1010c4</t>
        </is>
      </c>
      <c r="B10467" s="41" t="n">
        <v>45017</v>
      </c>
      <c r="C10467" t="n">
        <v>8</v>
      </c>
      <c r="D10467" t="n">
        <v>0</v>
      </c>
    </row>
    <row r="10468">
      <c r="A10468" t="inlineStr">
        <is>
          <t>U-35682e</t>
        </is>
      </c>
      <c r="B10468" s="41" t="n">
        <v>44958</v>
      </c>
      <c r="C10468" t="n">
        <v>8</v>
      </c>
      <c r="D10468" t="n">
        <v>0</v>
      </c>
    </row>
    <row r="10469">
      <c r="A10469" t="inlineStr">
        <is>
          <t>U-b79c5e</t>
        </is>
      </c>
      <c r="B10469" s="41" t="n">
        <v>45261</v>
      </c>
      <c r="C10469" t="n">
        <v>8</v>
      </c>
      <c r="D10469" t="n">
        <v>4</v>
      </c>
    </row>
    <row r="10470">
      <c r="A10470" t="inlineStr">
        <is>
          <t>U-942586</t>
        </is>
      </c>
      <c r="B10470" s="41" t="n">
        <v>45383</v>
      </c>
      <c r="C10470" t="n">
        <v>9</v>
      </c>
      <c r="D10470" t="n">
        <v>0</v>
      </c>
    </row>
    <row r="10471">
      <c r="A10471" t="inlineStr">
        <is>
          <t>U-bcf6d7</t>
        </is>
      </c>
      <c r="B10471" s="41" t="n">
        <v>45292</v>
      </c>
      <c r="C10471" t="n">
        <v>12</v>
      </c>
      <c r="D10471" t="n">
        <v>0</v>
      </c>
    </row>
    <row r="10472">
      <c r="A10472" t="inlineStr">
        <is>
          <t>U-2eba75</t>
        </is>
      </c>
      <c r="B10472" s="41" t="n">
        <v>45231</v>
      </c>
      <c r="C10472" t="n">
        <v>11</v>
      </c>
      <c r="D10472" t="n">
        <v>0</v>
      </c>
    </row>
    <row r="10473">
      <c r="A10473" t="inlineStr">
        <is>
          <t>U-4f46a1</t>
        </is>
      </c>
      <c r="B10473" s="41" t="n">
        <v>45292</v>
      </c>
      <c r="C10473" t="n">
        <v>9</v>
      </c>
      <c r="D10473" t="n">
        <v>2</v>
      </c>
    </row>
    <row r="10474">
      <c r="A10474" t="inlineStr">
        <is>
          <t>U-53d11d</t>
        </is>
      </c>
      <c r="B10474" s="41" t="n">
        <v>45627</v>
      </c>
      <c r="C10474" t="n">
        <v>6</v>
      </c>
      <c r="D10474" t="n">
        <v>0</v>
      </c>
    </row>
    <row r="10475">
      <c r="A10475" t="inlineStr">
        <is>
          <t>U-4ca3c6</t>
        </is>
      </c>
      <c r="B10475" s="41" t="n">
        <v>45474</v>
      </c>
      <c r="C10475" t="n">
        <v>9</v>
      </c>
      <c r="D10475" t="n">
        <v>4</v>
      </c>
    </row>
    <row r="10476">
      <c r="A10476" t="inlineStr">
        <is>
          <t>U-2590f1</t>
        </is>
      </c>
      <c r="B10476" s="41" t="n">
        <v>45017</v>
      </c>
      <c r="C10476" t="n">
        <v>8</v>
      </c>
      <c r="D10476" t="n">
        <v>4</v>
      </c>
    </row>
    <row r="10477">
      <c r="A10477" t="inlineStr">
        <is>
          <t>U-095889</t>
        </is>
      </c>
      <c r="B10477" s="41" t="n">
        <v>45047</v>
      </c>
      <c r="C10477" t="n">
        <v>11</v>
      </c>
      <c r="D10477" t="n">
        <v>0</v>
      </c>
    </row>
    <row r="10478">
      <c r="A10478" t="inlineStr">
        <is>
          <t>U-738bc0</t>
        </is>
      </c>
      <c r="B10478" s="41" t="n">
        <v>45383</v>
      </c>
      <c r="C10478" t="n">
        <v>7</v>
      </c>
      <c r="D10478" t="n">
        <v>0</v>
      </c>
    </row>
    <row r="10479">
      <c r="A10479" t="inlineStr">
        <is>
          <t>U-a5ba0c</t>
        </is>
      </c>
      <c r="B10479" s="41" t="n">
        <v>45566</v>
      </c>
      <c r="C10479" t="n">
        <v>10</v>
      </c>
      <c r="D10479" t="n">
        <v>0</v>
      </c>
    </row>
    <row r="10480">
      <c r="A10480" t="inlineStr">
        <is>
          <t>U-97bb0a</t>
        </is>
      </c>
      <c r="B10480" s="41" t="n">
        <v>44986</v>
      </c>
      <c r="C10480" t="n">
        <v>8</v>
      </c>
      <c r="D10480" t="n">
        <v>3</v>
      </c>
    </row>
    <row r="10481">
      <c r="A10481" t="inlineStr">
        <is>
          <t>U-1b34fe</t>
        </is>
      </c>
      <c r="B10481" s="41" t="n">
        <v>45536</v>
      </c>
      <c r="C10481" t="n">
        <v>8</v>
      </c>
      <c r="D10481" t="n">
        <v>1</v>
      </c>
    </row>
    <row r="10482">
      <c r="A10482" t="inlineStr">
        <is>
          <t>U-c43431</t>
        </is>
      </c>
      <c r="B10482" s="41" t="n">
        <v>45444</v>
      </c>
      <c r="C10482" t="n">
        <v>6</v>
      </c>
      <c r="D10482" t="n">
        <v>0</v>
      </c>
    </row>
    <row r="10483">
      <c r="A10483" t="inlineStr">
        <is>
          <t>U-b54ede</t>
        </is>
      </c>
      <c r="B10483" s="41" t="n">
        <v>45261</v>
      </c>
      <c r="C10483" t="n">
        <v>9</v>
      </c>
      <c r="D10483" t="n">
        <v>0</v>
      </c>
    </row>
    <row r="10484">
      <c r="A10484" t="inlineStr">
        <is>
          <t>U-04347c</t>
        </is>
      </c>
      <c r="B10484" s="41" t="n">
        <v>45170</v>
      </c>
      <c r="C10484" t="n">
        <v>7</v>
      </c>
      <c r="D10484" t="n">
        <v>3</v>
      </c>
    </row>
    <row r="10485">
      <c r="A10485" t="inlineStr">
        <is>
          <t>U-95cdf8</t>
        </is>
      </c>
      <c r="B10485" s="41" t="n">
        <v>45474</v>
      </c>
      <c r="C10485" t="n">
        <v>11</v>
      </c>
      <c r="D10485" t="n">
        <v>0</v>
      </c>
    </row>
    <row r="10486">
      <c r="A10486" t="inlineStr">
        <is>
          <t>U-fdc262</t>
        </is>
      </c>
      <c r="B10486" s="41" t="n">
        <v>44986</v>
      </c>
      <c r="C10486" t="n">
        <v>8</v>
      </c>
      <c r="D10486" t="n">
        <v>1</v>
      </c>
    </row>
    <row r="10487">
      <c r="A10487" t="inlineStr">
        <is>
          <t>U-37595b</t>
        </is>
      </c>
      <c r="B10487" s="41" t="n">
        <v>45474</v>
      </c>
      <c r="C10487" t="n">
        <v>8</v>
      </c>
      <c r="D10487" t="n">
        <v>0</v>
      </c>
    </row>
    <row r="10488">
      <c r="A10488" t="inlineStr">
        <is>
          <t>U-31a149</t>
        </is>
      </c>
      <c r="B10488" s="41" t="n">
        <v>45505</v>
      </c>
      <c r="C10488" t="n">
        <v>12</v>
      </c>
      <c r="D10488" t="n">
        <v>0</v>
      </c>
    </row>
    <row r="10489">
      <c r="A10489" t="inlineStr">
        <is>
          <t>U-086fe6</t>
        </is>
      </c>
      <c r="B10489" s="41" t="n">
        <v>45292</v>
      </c>
      <c r="C10489" t="n">
        <v>9</v>
      </c>
      <c r="D10489" t="n">
        <v>0</v>
      </c>
    </row>
    <row r="10490">
      <c r="A10490" t="inlineStr">
        <is>
          <t>U-c7ba47</t>
        </is>
      </c>
      <c r="B10490" s="41" t="n">
        <v>45444</v>
      </c>
      <c r="C10490" t="n">
        <v>10</v>
      </c>
      <c r="D10490" t="n">
        <v>0</v>
      </c>
    </row>
    <row r="10491">
      <c r="A10491" t="inlineStr">
        <is>
          <t>U-7e48fb</t>
        </is>
      </c>
      <c r="B10491" s="41" t="n">
        <v>45444</v>
      </c>
      <c r="C10491" t="n">
        <v>11</v>
      </c>
      <c r="D10491" t="n">
        <v>0</v>
      </c>
    </row>
    <row r="10492">
      <c r="A10492" t="inlineStr">
        <is>
          <t>U-604e1d</t>
        </is>
      </c>
      <c r="B10492" s="41" t="n">
        <v>45505</v>
      </c>
      <c r="C10492" t="n">
        <v>14</v>
      </c>
      <c r="D10492" t="n">
        <v>0</v>
      </c>
    </row>
    <row r="10493">
      <c r="A10493" t="inlineStr">
        <is>
          <t>U-32ad9b</t>
        </is>
      </c>
      <c r="B10493" s="41" t="n">
        <v>45200</v>
      </c>
      <c r="C10493" t="n">
        <v>7</v>
      </c>
      <c r="D10493" t="n">
        <v>1</v>
      </c>
    </row>
    <row r="10494">
      <c r="A10494" t="inlineStr">
        <is>
          <t>U-d49e6f</t>
        </is>
      </c>
      <c r="B10494" s="41" t="n">
        <v>45383</v>
      </c>
      <c r="C10494" t="n">
        <v>6</v>
      </c>
      <c r="D10494" t="n">
        <v>1</v>
      </c>
    </row>
    <row r="10495">
      <c r="A10495" t="inlineStr">
        <is>
          <t>U-900c49</t>
        </is>
      </c>
      <c r="B10495" s="41" t="n">
        <v>44958</v>
      </c>
      <c r="C10495" t="n">
        <v>8</v>
      </c>
      <c r="D10495" t="n">
        <v>0</v>
      </c>
    </row>
    <row r="10496">
      <c r="A10496" t="inlineStr">
        <is>
          <t>U-07cf57</t>
        </is>
      </c>
      <c r="B10496" s="41" t="n">
        <v>45323</v>
      </c>
      <c r="C10496" t="n">
        <v>15</v>
      </c>
      <c r="D10496" t="n">
        <v>2</v>
      </c>
    </row>
    <row r="10497">
      <c r="A10497" t="inlineStr">
        <is>
          <t>U-b7cb6d</t>
        </is>
      </c>
      <c r="B10497" s="41" t="n">
        <v>45261</v>
      </c>
      <c r="C10497" t="n">
        <v>10</v>
      </c>
      <c r="D10497" t="n">
        <v>0</v>
      </c>
    </row>
    <row r="10498">
      <c r="A10498" t="inlineStr">
        <is>
          <t>U-6eac03</t>
        </is>
      </c>
      <c r="B10498" s="41" t="n">
        <v>45536</v>
      </c>
      <c r="C10498" t="n">
        <v>11</v>
      </c>
      <c r="D10498" t="n">
        <v>0</v>
      </c>
    </row>
    <row r="10499">
      <c r="A10499" t="inlineStr">
        <is>
          <t>U-d52c16</t>
        </is>
      </c>
      <c r="B10499" s="41" t="n">
        <v>44927</v>
      </c>
      <c r="C10499" t="n">
        <v>17</v>
      </c>
      <c r="D10499" t="n">
        <v>0</v>
      </c>
    </row>
    <row r="10500">
      <c r="A10500" t="inlineStr">
        <is>
          <t>U-f0207d</t>
        </is>
      </c>
      <c r="B10500" s="41" t="n">
        <v>45444</v>
      </c>
      <c r="C10500" t="n">
        <v>11</v>
      </c>
      <c r="D10500" t="n">
        <v>2</v>
      </c>
    </row>
    <row r="10501">
      <c r="A10501" t="inlineStr">
        <is>
          <t>U-49704c</t>
        </is>
      </c>
      <c r="B10501" s="41" t="n">
        <v>45047</v>
      </c>
      <c r="C10501" t="n">
        <v>11</v>
      </c>
      <c r="D10501" t="n">
        <v>1</v>
      </c>
    </row>
    <row r="10502">
      <c r="A10502" t="inlineStr">
        <is>
          <t>U-389b55</t>
        </is>
      </c>
      <c r="B10502" s="41" t="n">
        <v>45261</v>
      </c>
      <c r="C10502" t="n">
        <v>6</v>
      </c>
      <c r="D10502" t="n">
        <v>0</v>
      </c>
    </row>
    <row r="10503">
      <c r="A10503" t="inlineStr">
        <is>
          <t>U-db7c5c</t>
        </is>
      </c>
      <c r="B10503" s="41" t="n">
        <v>45505</v>
      </c>
      <c r="C10503" t="n">
        <v>12</v>
      </c>
      <c r="D10503" t="n">
        <v>0</v>
      </c>
    </row>
    <row r="10504">
      <c r="A10504" t="inlineStr">
        <is>
          <t>U-1b1da6</t>
        </is>
      </c>
      <c r="B10504" s="41" t="n">
        <v>45200</v>
      </c>
      <c r="C10504" t="n">
        <v>13</v>
      </c>
      <c r="D10504" t="n">
        <v>0</v>
      </c>
    </row>
    <row r="10505">
      <c r="A10505" t="inlineStr">
        <is>
          <t>U-96a7f5</t>
        </is>
      </c>
      <c r="B10505" s="41" t="n">
        <v>45170</v>
      </c>
      <c r="C10505" t="n">
        <v>11</v>
      </c>
      <c r="D10505" t="n">
        <v>0</v>
      </c>
    </row>
    <row r="10506">
      <c r="A10506" t="inlineStr">
        <is>
          <t>U-e5ff96</t>
        </is>
      </c>
      <c r="B10506" s="41" t="n">
        <v>45627</v>
      </c>
      <c r="C10506" t="n">
        <v>6</v>
      </c>
      <c r="D10506" t="n">
        <v>0</v>
      </c>
    </row>
    <row r="10507">
      <c r="A10507" t="inlineStr">
        <is>
          <t>U-431fd3</t>
        </is>
      </c>
      <c r="B10507" s="41" t="n">
        <v>45505</v>
      </c>
      <c r="C10507" t="n">
        <v>13</v>
      </c>
      <c r="D10507" t="n">
        <v>0</v>
      </c>
    </row>
    <row r="10508">
      <c r="A10508" t="inlineStr">
        <is>
          <t>U-1b84f8</t>
        </is>
      </c>
      <c r="B10508" s="41" t="n">
        <v>45505</v>
      </c>
      <c r="C10508" t="n">
        <v>8</v>
      </c>
      <c r="D10508" t="n">
        <v>0</v>
      </c>
    </row>
    <row r="10509">
      <c r="A10509" t="inlineStr">
        <is>
          <t>U-9d4488</t>
        </is>
      </c>
      <c r="B10509" s="41" t="n">
        <v>45505</v>
      </c>
      <c r="C10509" t="n">
        <v>11</v>
      </c>
      <c r="D10509" t="n">
        <v>2</v>
      </c>
    </row>
    <row r="10510">
      <c r="A10510" t="inlineStr">
        <is>
          <t>U-f89cea</t>
        </is>
      </c>
      <c r="B10510" s="41" t="n">
        <v>45047</v>
      </c>
      <c r="C10510" t="n">
        <v>13</v>
      </c>
      <c r="D10510" t="n">
        <v>1</v>
      </c>
    </row>
    <row r="10511">
      <c r="A10511" t="inlineStr">
        <is>
          <t>U-e8af0b</t>
        </is>
      </c>
      <c r="B10511" s="41" t="n">
        <v>44986</v>
      </c>
      <c r="C10511" t="n">
        <v>12</v>
      </c>
      <c r="D10511" t="n">
        <v>0</v>
      </c>
    </row>
    <row r="10512">
      <c r="A10512" t="inlineStr">
        <is>
          <t>U-add21d</t>
        </is>
      </c>
      <c r="B10512" s="41" t="n">
        <v>45566</v>
      </c>
      <c r="C10512" t="n">
        <v>10</v>
      </c>
      <c r="D10512" t="n">
        <v>0</v>
      </c>
    </row>
    <row r="10513">
      <c r="A10513" t="inlineStr">
        <is>
          <t>U-5a2043</t>
        </is>
      </c>
      <c r="B10513" s="41" t="n">
        <v>45139</v>
      </c>
      <c r="C10513" t="n">
        <v>8</v>
      </c>
      <c r="D10513" t="n">
        <v>0</v>
      </c>
    </row>
    <row r="10514">
      <c r="A10514" t="inlineStr">
        <is>
          <t>U-3ca1fc</t>
        </is>
      </c>
      <c r="B10514" s="41" t="n">
        <v>44958</v>
      </c>
      <c r="C10514" t="n">
        <v>9</v>
      </c>
      <c r="D10514" t="n">
        <v>0</v>
      </c>
    </row>
    <row r="10515">
      <c r="A10515" t="inlineStr">
        <is>
          <t>U-84cdf1</t>
        </is>
      </c>
      <c r="B10515" s="41" t="n">
        <v>45323</v>
      </c>
      <c r="C10515" t="n">
        <v>13</v>
      </c>
      <c r="D10515" t="n">
        <v>0</v>
      </c>
    </row>
    <row r="10516">
      <c r="A10516" t="inlineStr">
        <is>
          <t>U-4df2e3</t>
        </is>
      </c>
      <c r="B10516" s="41" t="n">
        <v>45413</v>
      </c>
      <c r="C10516" t="n">
        <v>3</v>
      </c>
      <c r="D10516" t="n">
        <v>0</v>
      </c>
    </row>
    <row r="10517">
      <c r="A10517" t="inlineStr">
        <is>
          <t>U-2d1bcb</t>
        </is>
      </c>
      <c r="B10517" s="41" t="n">
        <v>45383</v>
      </c>
      <c r="C10517" t="n">
        <v>17</v>
      </c>
      <c r="D10517" t="n">
        <v>0</v>
      </c>
    </row>
    <row r="10518">
      <c r="A10518" t="inlineStr">
        <is>
          <t>U-d2f301</t>
        </is>
      </c>
      <c r="B10518" s="41" t="n">
        <v>44986</v>
      </c>
      <c r="C10518" t="n">
        <v>7</v>
      </c>
      <c r="D10518" t="n">
        <v>3</v>
      </c>
    </row>
    <row r="10519">
      <c r="A10519" t="inlineStr">
        <is>
          <t>U-5a4f34</t>
        </is>
      </c>
      <c r="B10519" s="41" t="n">
        <v>45108</v>
      </c>
      <c r="C10519" t="n">
        <v>9</v>
      </c>
      <c r="D10519" t="n">
        <v>0</v>
      </c>
    </row>
    <row r="10520">
      <c r="A10520" t="inlineStr">
        <is>
          <t>U-3cd4dc</t>
        </is>
      </c>
      <c r="B10520" s="41" t="n">
        <v>44927</v>
      </c>
      <c r="C10520" t="n">
        <v>16</v>
      </c>
      <c r="D10520" t="n">
        <v>0</v>
      </c>
    </row>
    <row r="10521">
      <c r="A10521" t="inlineStr">
        <is>
          <t>U-3cc7f1</t>
        </is>
      </c>
      <c r="B10521" s="41" t="n">
        <v>45383</v>
      </c>
      <c r="C10521" t="n">
        <v>2</v>
      </c>
      <c r="D10521" t="n">
        <v>0</v>
      </c>
    </row>
    <row r="10522">
      <c r="A10522" t="inlineStr">
        <is>
          <t>U-97f65e</t>
        </is>
      </c>
      <c r="B10522" s="41" t="n">
        <v>45078</v>
      </c>
      <c r="C10522" t="n">
        <v>11</v>
      </c>
      <c r="D10522" t="n">
        <v>0</v>
      </c>
    </row>
    <row r="10523">
      <c r="A10523" t="inlineStr">
        <is>
          <t>U-72bfb7</t>
        </is>
      </c>
      <c r="B10523" s="41" t="n">
        <v>45444</v>
      </c>
      <c r="C10523" t="n">
        <v>9</v>
      </c>
      <c r="D10523" t="n">
        <v>0</v>
      </c>
    </row>
    <row r="10524">
      <c r="A10524" t="inlineStr">
        <is>
          <t>U-f21eca</t>
        </is>
      </c>
      <c r="B10524" s="41" t="n">
        <v>45566</v>
      </c>
      <c r="C10524" t="n">
        <v>18</v>
      </c>
      <c r="D10524" t="n">
        <v>0</v>
      </c>
    </row>
    <row r="10525">
      <c r="A10525" t="inlineStr">
        <is>
          <t>U-1bffed</t>
        </is>
      </c>
      <c r="B10525" s="41" t="n">
        <v>45139</v>
      </c>
      <c r="C10525" t="n">
        <v>11</v>
      </c>
      <c r="D10525" t="n">
        <v>0</v>
      </c>
    </row>
    <row r="10526">
      <c r="A10526" t="inlineStr">
        <is>
          <t>U-325d49</t>
        </is>
      </c>
      <c r="B10526" s="41" t="n">
        <v>45474</v>
      </c>
      <c r="C10526" t="n">
        <v>14</v>
      </c>
      <c r="D10526" t="n">
        <v>3</v>
      </c>
    </row>
    <row r="10527">
      <c r="A10527" t="inlineStr">
        <is>
          <t>U-1344d0</t>
        </is>
      </c>
      <c r="B10527" s="41" t="n">
        <v>45383</v>
      </c>
      <c r="C10527" t="n">
        <v>10</v>
      </c>
      <c r="D10527" t="n">
        <v>1</v>
      </c>
    </row>
    <row r="10528">
      <c r="A10528" t="inlineStr">
        <is>
          <t>U-38c339</t>
        </is>
      </c>
      <c r="B10528" s="41" t="n">
        <v>44958</v>
      </c>
      <c r="C10528" t="n">
        <v>9</v>
      </c>
      <c r="D10528" t="n">
        <v>0</v>
      </c>
    </row>
    <row r="10529">
      <c r="A10529" t="inlineStr">
        <is>
          <t>U-e1c5ae</t>
        </is>
      </c>
      <c r="B10529" s="41" t="n">
        <v>45474</v>
      </c>
      <c r="C10529" t="n">
        <v>11</v>
      </c>
      <c r="D10529" t="n">
        <v>1</v>
      </c>
    </row>
    <row r="10530">
      <c r="A10530" t="inlineStr">
        <is>
          <t>U-a852cd</t>
        </is>
      </c>
      <c r="B10530" s="41" t="n">
        <v>45200</v>
      </c>
      <c r="C10530" t="n">
        <v>7</v>
      </c>
      <c r="D10530" t="n">
        <v>1</v>
      </c>
    </row>
    <row r="10531">
      <c r="A10531" t="inlineStr">
        <is>
          <t>U-818ce3</t>
        </is>
      </c>
      <c r="B10531" s="41" t="n">
        <v>45078</v>
      </c>
      <c r="C10531" t="n">
        <v>6</v>
      </c>
      <c r="D10531" t="n">
        <v>0</v>
      </c>
    </row>
    <row r="10532">
      <c r="A10532" t="inlineStr">
        <is>
          <t>U-4f73fb</t>
        </is>
      </c>
      <c r="B10532" s="41" t="n">
        <v>45017</v>
      </c>
      <c r="C10532" t="n">
        <v>8</v>
      </c>
      <c r="D10532" t="n">
        <v>4</v>
      </c>
    </row>
    <row r="10533">
      <c r="A10533" t="inlineStr">
        <is>
          <t>U-03c2d9</t>
        </is>
      </c>
      <c r="B10533" s="41" t="n">
        <v>45261</v>
      </c>
      <c r="C10533" t="n">
        <v>7</v>
      </c>
      <c r="D10533" t="n">
        <v>5</v>
      </c>
    </row>
    <row r="10534">
      <c r="A10534" t="inlineStr">
        <is>
          <t>U-d573ea</t>
        </is>
      </c>
      <c r="B10534" s="41" t="n">
        <v>45536</v>
      </c>
      <c r="C10534" t="n">
        <v>7</v>
      </c>
      <c r="D10534" t="n">
        <v>1</v>
      </c>
    </row>
    <row r="10535">
      <c r="A10535" t="inlineStr">
        <is>
          <t>U-ba543b</t>
        </is>
      </c>
      <c r="B10535" s="41" t="n">
        <v>45627</v>
      </c>
      <c r="C10535" t="n">
        <v>14</v>
      </c>
      <c r="D10535" t="n">
        <v>2</v>
      </c>
    </row>
    <row r="10536">
      <c r="A10536" t="inlineStr">
        <is>
          <t>U-8621fb</t>
        </is>
      </c>
      <c r="B10536" s="41" t="n">
        <v>45474</v>
      </c>
      <c r="C10536" t="n">
        <v>13</v>
      </c>
      <c r="D10536" t="n">
        <v>2</v>
      </c>
    </row>
    <row r="10537">
      <c r="A10537" t="inlineStr">
        <is>
          <t>U-a68c8d</t>
        </is>
      </c>
      <c r="B10537" s="41" t="n">
        <v>45047</v>
      </c>
      <c r="C10537" t="n">
        <v>8</v>
      </c>
      <c r="D10537" t="n">
        <v>1</v>
      </c>
    </row>
    <row r="10538">
      <c r="A10538" t="inlineStr">
        <is>
          <t>U-da9927</t>
        </is>
      </c>
      <c r="B10538" s="41" t="n">
        <v>45597</v>
      </c>
      <c r="C10538" t="n">
        <v>5</v>
      </c>
      <c r="D10538" t="n">
        <v>0</v>
      </c>
    </row>
    <row r="10539">
      <c r="A10539" t="inlineStr">
        <is>
          <t>U-7a5ee8</t>
        </is>
      </c>
      <c r="B10539" s="41" t="n">
        <v>45383</v>
      </c>
      <c r="C10539" t="n">
        <v>6</v>
      </c>
      <c r="D10539" t="n">
        <v>0</v>
      </c>
    </row>
    <row r="10540">
      <c r="A10540" t="inlineStr">
        <is>
          <t>U-c51773</t>
        </is>
      </c>
      <c r="B10540" s="41" t="n">
        <v>45170</v>
      </c>
      <c r="C10540" t="n">
        <v>7</v>
      </c>
      <c r="D10540" t="n">
        <v>0</v>
      </c>
    </row>
    <row r="10541">
      <c r="A10541" t="inlineStr">
        <is>
          <t>U-00a0d6</t>
        </is>
      </c>
      <c r="B10541" s="41" t="n">
        <v>45231</v>
      </c>
      <c r="C10541" t="n">
        <v>9</v>
      </c>
      <c r="D10541" t="n">
        <v>0</v>
      </c>
    </row>
    <row r="10542">
      <c r="A10542" t="inlineStr">
        <is>
          <t>U-9307b6</t>
        </is>
      </c>
      <c r="B10542" s="41" t="n">
        <v>45017</v>
      </c>
      <c r="C10542" t="n">
        <v>9</v>
      </c>
      <c r="D10542" t="n">
        <v>0</v>
      </c>
    </row>
    <row r="10543">
      <c r="A10543" t="inlineStr">
        <is>
          <t>U-1017f2</t>
        </is>
      </c>
      <c r="B10543" s="41" t="n">
        <v>45627</v>
      </c>
      <c r="C10543" t="n">
        <v>6</v>
      </c>
      <c r="D10543" t="n">
        <v>1</v>
      </c>
    </row>
    <row r="10544">
      <c r="A10544" t="inlineStr">
        <is>
          <t>U-e5d2f4</t>
        </is>
      </c>
      <c r="B10544" s="41" t="n">
        <v>45139</v>
      </c>
      <c r="C10544" t="n">
        <v>8</v>
      </c>
      <c r="D10544" t="n">
        <v>0</v>
      </c>
    </row>
    <row r="10545">
      <c r="A10545" t="inlineStr">
        <is>
          <t>U-46b0a0</t>
        </is>
      </c>
      <c r="B10545" s="41" t="n">
        <v>45231</v>
      </c>
      <c r="C10545" t="n">
        <v>11</v>
      </c>
      <c r="D10545" t="n">
        <v>2</v>
      </c>
    </row>
    <row r="10546">
      <c r="A10546" t="inlineStr">
        <is>
          <t>U-5fbf2c</t>
        </is>
      </c>
      <c r="B10546" s="41" t="n">
        <v>45231</v>
      </c>
      <c r="C10546" t="n">
        <v>16</v>
      </c>
      <c r="D10546" t="n">
        <v>0</v>
      </c>
    </row>
    <row r="10547">
      <c r="A10547" t="inlineStr">
        <is>
          <t>U-2e9ade</t>
        </is>
      </c>
      <c r="B10547" s="41" t="n">
        <v>45505</v>
      </c>
      <c r="C10547" t="n">
        <v>17</v>
      </c>
      <c r="D10547" t="n">
        <v>2</v>
      </c>
    </row>
    <row r="10548">
      <c r="A10548" t="inlineStr">
        <is>
          <t>U-e51584</t>
        </is>
      </c>
      <c r="B10548" s="41" t="n">
        <v>45200</v>
      </c>
      <c r="C10548" t="n">
        <v>10</v>
      </c>
      <c r="D10548" t="n">
        <v>1</v>
      </c>
    </row>
    <row r="10549">
      <c r="A10549" t="inlineStr">
        <is>
          <t>U-1f183a</t>
        </is>
      </c>
      <c r="B10549" s="41" t="n">
        <v>45627</v>
      </c>
      <c r="C10549" t="n">
        <v>8</v>
      </c>
      <c r="D10549" t="n">
        <v>0</v>
      </c>
    </row>
    <row r="10550">
      <c r="A10550" t="inlineStr">
        <is>
          <t>U-e41607</t>
        </is>
      </c>
      <c r="B10550" s="41" t="n">
        <v>44927</v>
      </c>
      <c r="C10550" t="n">
        <v>8</v>
      </c>
      <c r="D10550" t="n">
        <v>0</v>
      </c>
    </row>
    <row r="10551">
      <c r="A10551" t="inlineStr">
        <is>
          <t>U-bf13f5</t>
        </is>
      </c>
      <c r="B10551" s="41" t="n">
        <v>45597</v>
      </c>
      <c r="C10551" t="n">
        <v>9</v>
      </c>
      <c r="D10551" t="n">
        <v>0</v>
      </c>
    </row>
    <row r="10552">
      <c r="A10552" t="inlineStr">
        <is>
          <t>U-3d1120</t>
        </is>
      </c>
      <c r="B10552" s="41" t="n">
        <v>45047</v>
      </c>
      <c r="C10552" t="n">
        <v>7</v>
      </c>
      <c r="D10552" t="n">
        <v>0</v>
      </c>
    </row>
    <row r="10553">
      <c r="A10553" t="inlineStr">
        <is>
          <t>U-499b31</t>
        </is>
      </c>
      <c r="B10553" s="41" t="n">
        <v>45627</v>
      </c>
      <c r="C10553" t="n">
        <v>12</v>
      </c>
      <c r="D10553" t="n">
        <v>0</v>
      </c>
    </row>
    <row r="10554">
      <c r="A10554" t="inlineStr">
        <is>
          <t>U-eb69f3</t>
        </is>
      </c>
      <c r="B10554" s="41" t="n">
        <v>45108</v>
      </c>
      <c r="C10554" t="n">
        <v>11</v>
      </c>
      <c r="D10554" t="n">
        <v>2</v>
      </c>
    </row>
    <row r="10555">
      <c r="A10555" t="inlineStr">
        <is>
          <t>U-2c4e13</t>
        </is>
      </c>
      <c r="B10555" s="41" t="n">
        <v>45078</v>
      </c>
      <c r="C10555" t="n">
        <v>16</v>
      </c>
      <c r="D10555" t="n">
        <v>0</v>
      </c>
    </row>
    <row r="10556">
      <c r="A10556" t="inlineStr">
        <is>
          <t>U-eeea62</t>
        </is>
      </c>
      <c r="B10556" s="41" t="n">
        <v>45017</v>
      </c>
      <c r="C10556" t="n">
        <v>9</v>
      </c>
      <c r="D10556" t="n">
        <v>0</v>
      </c>
    </row>
    <row r="10557">
      <c r="A10557" t="inlineStr">
        <is>
          <t>U-0af42f</t>
        </is>
      </c>
      <c r="B10557" s="41" t="n">
        <v>45474</v>
      </c>
      <c r="C10557" t="n">
        <v>6</v>
      </c>
      <c r="D10557" t="n">
        <v>0</v>
      </c>
    </row>
    <row r="10558">
      <c r="A10558" t="inlineStr">
        <is>
          <t>U-f17839</t>
        </is>
      </c>
      <c r="B10558" s="41" t="n">
        <v>45474</v>
      </c>
      <c r="C10558" t="n">
        <v>12</v>
      </c>
      <c r="D10558" t="n">
        <v>0</v>
      </c>
    </row>
    <row r="10559">
      <c r="A10559" t="inlineStr">
        <is>
          <t>U-97f49a</t>
        </is>
      </c>
      <c r="B10559" s="41" t="n">
        <v>45352</v>
      </c>
      <c r="C10559" t="n">
        <v>13</v>
      </c>
      <c r="D10559" t="n">
        <v>1</v>
      </c>
    </row>
    <row r="10560">
      <c r="A10560" t="inlineStr">
        <is>
          <t>U-22b6d6</t>
        </is>
      </c>
      <c r="B10560" s="41" t="n">
        <v>45413</v>
      </c>
      <c r="C10560" t="n">
        <v>9</v>
      </c>
      <c r="D10560" t="n">
        <v>0</v>
      </c>
    </row>
    <row r="10561">
      <c r="A10561" t="inlineStr">
        <is>
          <t>U-a3ba31</t>
        </is>
      </c>
      <c r="B10561" s="41" t="n">
        <v>45505</v>
      </c>
      <c r="C10561" t="n">
        <v>11</v>
      </c>
      <c r="D10561" t="n">
        <v>4</v>
      </c>
    </row>
    <row r="10562">
      <c r="A10562" t="inlineStr">
        <is>
          <t>U-fee778</t>
        </is>
      </c>
      <c r="B10562" s="41" t="n">
        <v>45474</v>
      </c>
      <c r="C10562" t="n">
        <v>10</v>
      </c>
      <c r="D10562" t="n">
        <v>0</v>
      </c>
    </row>
    <row r="10563">
      <c r="A10563" t="inlineStr">
        <is>
          <t>U-c270ce</t>
        </is>
      </c>
      <c r="B10563" s="41" t="n">
        <v>45597</v>
      </c>
      <c r="C10563" t="n">
        <v>8</v>
      </c>
      <c r="D10563" t="n">
        <v>1</v>
      </c>
    </row>
    <row r="10564">
      <c r="A10564" t="inlineStr">
        <is>
          <t>U-e8ffb8</t>
        </is>
      </c>
      <c r="B10564" s="41" t="n">
        <v>45047</v>
      </c>
      <c r="C10564" t="n">
        <v>17</v>
      </c>
      <c r="D10564" t="n">
        <v>0</v>
      </c>
    </row>
    <row r="10565">
      <c r="A10565" t="inlineStr">
        <is>
          <t>U-7c9c15</t>
        </is>
      </c>
      <c r="B10565" s="41" t="n">
        <v>44927</v>
      </c>
      <c r="C10565" t="n">
        <v>10</v>
      </c>
      <c r="D10565" t="n">
        <v>0</v>
      </c>
    </row>
    <row r="10566">
      <c r="A10566" t="inlineStr">
        <is>
          <t>U-39348e</t>
        </is>
      </c>
      <c r="B10566" s="41" t="n">
        <v>45047</v>
      </c>
      <c r="C10566" t="n">
        <v>7</v>
      </c>
      <c r="D10566" t="n">
        <v>0</v>
      </c>
    </row>
    <row r="10567">
      <c r="A10567" t="inlineStr">
        <is>
          <t>U-bd3773</t>
        </is>
      </c>
      <c r="B10567" s="41" t="n">
        <v>45627</v>
      </c>
      <c r="C10567" t="n">
        <v>6</v>
      </c>
      <c r="D10567" t="n">
        <v>1</v>
      </c>
    </row>
    <row r="10568">
      <c r="A10568" t="inlineStr">
        <is>
          <t>U-e4b319</t>
        </is>
      </c>
      <c r="B10568" s="41" t="n">
        <v>45474</v>
      </c>
      <c r="C10568" t="n">
        <v>13</v>
      </c>
      <c r="D10568" t="n">
        <v>0</v>
      </c>
    </row>
    <row r="10569">
      <c r="A10569" t="inlineStr">
        <is>
          <t>U-4d1541</t>
        </is>
      </c>
      <c r="B10569" s="41" t="n">
        <v>44958</v>
      </c>
      <c r="C10569" t="n">
        <v>13</v>
      </c>
      <c r="D10569" t="n">
        <v>0</v>
      </c>
    </row>
    <row r="10570">
      <c r="A10570" t="inlineStr">
        <is>
          <t>U-2e8461</t>
        </is>
      </c>
      <c r="B10570" s="41" t="n">
        <v>45078</v>
      </c>
      <c r="C10570" t="n">
        <v>16</v>
      </c>
      <c r="D10570" t="n">
        <v>0</v>
      </c>
    </row>
    <row r="10571">
      <c r="A10571" t="inlineStr">
        <is>
          <t>U-e092a0</t>
        </is>
      </c>
      <c r="B10571" s="41" t="n">
        <v>45139</v>
      </c>
      <c r="C10571" t="n">
        <v>10</v>
      </c>
      <c r="D10571" t="n">
        <v>1</v>
      </c>
    </row>
    <row r="10572">
      <c r="A10572" t="inlineStr">
        <is>
          <t>U-fe7f71</t>
        </is>
      </c>
      <c r="B10572" s="41" t="n">
        <v>44958</v>
      </c>
      <c r="C10572" t="n">
        <v>11</v>
      </c>
      <c r="D10572" t="n">
        <v>1</v>
      </c>
    </row>
    <row r="10573">
      <c r="A10573" t="inlineStr">
        <is>
          <t>U-e35a62</t>
        </is>
      </c>
      <c r="B10573" s="41" t="n">
        <v>44958</v>
      </c>
      <c r="C10573" t="n">
        <v>9</v>
      </c>
      <c r="D10573" t="n">
        <v>0</v>
      </c>
    </row>
    <row r="10574">
      <c r="A10574" t="inlineStr">
        <is>
          <t>U-29dd5d</t>
        </is>
      </c>
      <c r="B10574" s="41" t="n">
        <v>44986</v>
      </c>
      <c r="C10574" t="n">
        <v>8</v>
      </c>
      <c r="D10574" t="n">
        <v>1</v>
      </c>
    </row>
    <row r="10575">
      <c r="A10575" t="inlineStr">
        <is>
          <t>U-999f49</t>
        </is>
      </c>
      <c r="B10575" s="41" t="n">
        <v>45017</v>
      </c>
      <c r="C10575" t="n">
        <v>8</v>
      </c>
      <c r="D10575" t="n">
        <v>0</v>
      </c>
    </row>
    <row r="10576">
      <c r="A10576" t="inlineStr">
        <is>
          <t>U-a8b540</t>
        </is>
      </c>
      <c r="B10576" s="41" t="n">
        <v>45108</v>
      </c>
      <c r="C10576" t="n">
        <v>8</v>
      </c>
      <c r="D10576" t="n">
        <v>0</v>
      </c>
    </row>
    <row r="10577">
      <c r="A10577" t="inlineStr">
        <is>
          <t>U-512ffa</t>
        </is>
      </c>
      <c r="B10577" s="41" t="n">
        <v>45505</v>
      </c>
      <c r="C10577" t="n">
        <v>7</v>
      </c>
      <c r="D10577" t="n">
        <v>0</v>
      </c>
    </row>
    <row r="10578">
      <c r="A10578" t="inlineStr">
        <is>
          <t>U-286420</t>
        </is>
      </c>
      <c r="B10578" s="41" t="n">
        <v>45413</v>
      </c>
      <c r="C10578" t="n">
        <v>11</v>
      </c>
      <c r="D10578" t="n">
        <v>0</v>
      </c>
    </row>
    <row r="10579">
      <c r="A10579" t="inlineStr">
        <is>
          <t>U-10e040</t>
        </is>
      </c>
      <c r="B10579" s="41" t="n">
        <v>45323</v>
      </c>
      <c r="C10579" t="n">
        <v>14</v>
      </c>
      <c r="D10579" t="n">
        <v>0</v>
      </c>
    </row>
    <row r="10580">
      <c r="A10580" t="inlineStr">
        <is>
          <t>U-b24c2a</t>
        </is>
      </c>
      <c r="B10580" s="41" t="n">
        <v>45323</v>
      </c>
      <c r="C10580" t="n">
        <v>9</v>
      </c>
      <c r="D10580" t="n">
        <v>0</v>
      </c>
    </row>
    <row r="10581">
      <c r="A10581" t="inlineStr">
        <is>
          <t>U-3cdeaf</t>
        </is>
      </c>
      <c r="B10581" s="41" t="n">
        <v>45292</v>
      </c>
      <c r="C10581" t="n">
        <v>7</v>
      </c>
      <c r="D10581" t="n">
        <v>0</v>
      </c>
    </row>
    <row r="10582">
      <c r="A10582" t="inlineStr">
        <is>
          <t>U-02d368</t>
        </is>
      </c>
      <c r="B10582" s="41" t="n">
        <v>45108</v>
      </c>
      <c r="C10582" t="n">
        <v>5</v>
      </c>
      <c r="D10582" t="n">
        <v>0</v>
      </c>
    </row>
    <row r="10583">
      <c r="A10583" t="inlineStr">
        <is>
          <t>U-afa6f9</t>
        </is>
      </c>
      <c r="B10583" s="41" t="n">
        <v>45352</v>
      </c>
      <c r="C10583" t="n">
        <v>11</v>
      </c>
      <c r="D10583" t="n">
        <v>0</v>
      </c>
    </row>
    <row r="10584">
      <c r="A10584" t="inlineStr">
        <is>
          <t>U-235081</t>
        </is>
      </c>
      <c r="B10584" s="41" t="n">
        <v>44958</v>
      </c>
      <c r="C10584" t="n">
        <v>10</v>
      </c>
      <c r="D10584" t="n">
        <v>2</v>
      </c>
    </row>
    <row r="10585">
      <c r="A10585" t="inlineStr">
        <is>
          <t>U-a20dc7</t>
        </is>
      </c>
      <c r="B10585" s="41" t="n">
        <v>44927</v>
      </c>
      <c r="C10585" t="n">
        <v>14</v>
      </c>
      <c r="D10585" t="n">
        <v>4</v>
      </c>
    </row>
    <row r="10586">
      <c r="A10586" t="inlineStr">
        <is>
          <t>U-c315e8</t>
        </is>
      </c>
      <c r="B10586" s="41" t="n">
        <v>45383</v>
      </c>
      <c r="C10586" t="n">
        <v>15</v>
      </c>
      <c r="D10586" t="n">
        <v>0</v>
      </c>
    </row>
    <row r="10587">
      <c r="A10587" t="inlineStr">
        <is>
          <t>U-fee161</t>
        </is>
      </c>
      <c r="B10587" s="41" t="n">
        <v>45200</v>
      </c>
      <c r="C10587" t="n">
        <v>6</v>
      </c>
      <c r="D10587" t="n">
        <v>3</v>
      </c>
    </row>
    <row r="10588">
      <c r="A10588" t="inlineStr">
        <is>
          <t>U-783bd5</t>
        </is>
      </c>
      <c r="B10588" s="41" t="n">
        <v>45170</v>
      </c>
      <c r="C10588" t="n">
        <v>8</v>
      </c>
      <c r="D10588" t="n">
        <v>2</v>
      </c>
    </row>
    <row r="10589">
      <c r="A10589" t="inlineStr">
        <is>
          <t>U-003af5</t>
        </is>
      </c>
      <c r="B10589" s="41" t="n">
        <v>45292</v>
      </c>
      <c r="C10589" t="n">
        <v>10</v>
      </c>
      <c r="D10589" t="n">
        <v>0</v>
      </c>
    </row>
    <row r="10590">
      <c r="A10590" t="inlineStr">
        <is>
          <t>U-523e1c</t>
        </is>
      </c>
      <c r="B10590" s="41" t="n">
        <v>45383</v>
      </c>
      <c r="C10590" t="n">
        <v>8</v>
      </c>
      <c r="D10590" t="n">
        <v>0</v>
      </c>
    </row>
    <row r="10591">
      <c r="A10591" t="inlineStr">
        <is>
          <t>U-631348</t>
        </is>
      </c>
      <c r="B10591" s="41" t="n">
        <v>45536</v>
      </c>
      <c r="C10591" t="n">
        <v>15</v>
      </c>
      <c r="D10591" t="n">
        <v>1</v>
      </c>
    </row>
    <row r="10592">
      <c r="A10592" t="inlineStr">
        <is>
          <t>U-601d71</t>
        </is>
      </c>
      <c r="B10592" s="41" t="n">
        <v>45444</v>
      </c>
      <c r="C10592" t="n">
        <v>6</v>
      </c>
      <c r="D10592" t="n">
        <v>2</v>
      </c>
    </row>
    <row r="10593">
      <c r="A10593" t="inlineStr">
        <is>
          <t>U-a7fd81</t>
        </is>
      </c>
      <c r="B10593" s="41" t="n">
        <v>44927</v>
      </c>
      <c r="C10593" t="n">
        <v>7</v>
      </c>
      <c r="D10593" t="n">
        <v>0</v>
      </c>
    </row>
    <row r="10594">
      <c r="A10594" t="inlineStr">
        <is>
          <t>U-cdb3ed</t>
        </is>
      </c>
      <c r="B10594" s="41" t="n">
        <v>45352</v>
      </c>
      <c r="C10594" t="n">
        <v>16</v>
      </c>
      <c r="D10594" t="n">
        <v>2</v>
      </c>
    </row>
    <row r="10595">
      <c r="A10595" t="inlineStr">
        <is>
          <t>U-a107c2</t>
        </is>
      </c>
      <c r="B10595" s="41" t="n">
        <v>45444</v>
      </c>
      <c r="C10595" t="n">
        <v>7</v>
      </c>
      <c r="D10595" t="n">
        <v>0</v>
      </c>
    </row>
    <row r="10596">
      <c r="A10596" t="inlineStr">
        <is>
          <t>U-d4e717</t>
        </is>
      </c>
      <c r="B10596" s="41" t="n">
        <v>44927</v>
      </c>
      <c r="C10596" t="n">
        <v>6</v>
      </c>
      <c r="D10596" t="n">
        <v>2</v>
      </c>
    </row>
    <row r="10597">
      <c r="A10597" t="inlineStr">
        <is>
          <t>U-faa905</t>
        </is>
      </c>
      <c r="B10597" s="41" t="n">
        <v>45108</v>
      </c>
      <c r="C10597" t="n">
        <v>11</v>
      </c>
      <c r="D10597" t="n">
        <v>1</v>
      </c>
    </row>
    <row r="10598">
      <c r="A10598" t="inlineStr">
        <is>
          <t>U-be669c</t>
        </is>
      </c>
      <c r="B10598" s="41" t="n">
        <v>45231</v>
      </c>
      <c r="C10598" t="n">
        <v>14</v>
      </c>
      <c r="D10598" t="n">
        <v>0</v>
      </c>
    </row>
    <row r="10599">
      <c r="A10599" t="inlineStr">
        <is>
          <t>U-491e69</t>
        </is>
      </c>
      <c r="B10599" s="41" t="n">
        <v>45413</v>
      </c>
      <c r="C10599" t="n">
        <v>7</v>
      </c>
      <c r="D10599" t="n">
        <v>0</v>
      </c>
    </row>
    <row r="10600">
      <c r="A10600" t="inlineStr">
        <is>
          <t>U-4380d1</t>
        </is>
      </c>
      <c r="B10600" s="41" t="n">
        <v>45139</v>
      </c>
      <c r="C10600" t="n">
        <v>12</v>
      </c>
      <c r="D10600" t="n">
        <v>0</v>
      </c>
    </row>
    <row r="10601">
      <c r="A10601" t="inlineStr">
        <is>
          <t>U-b27905</t>
        </is>
      </c>
      <c r="B10601" s="41" t="n">
        <v>44958</v>
      </c>
      <c r="C10601" t="n">
        <v>11</v>
      </c>
      <c r="D10601" t="n">
        <v>1</v>
      </c>
    </row>
    <row r="10602">
      <c r="A10602" t="inlineStr">
        <is>
          <t>U-d397a3</t>
        </is>
      </c>
      <c r="B10602" s="41" t="n">
        <v>45047</v>
      </c>
      <c r="C10602" t="n">
        <v>10</v>
      </c>
      <c r="D10602" t="n">
        <v>2</v>
      </c>
    </row>
    <row r="10603">
      <c r="A10603" t="inlineStr">
        <is>
          <t>U-6e0068</t>
        </is>
      </c>
      <c r="B10603" s="41" t="n">
        <v>45292</v>
      </c>
      <c r="C10603" t="n">
        <v>11</v>
      </c>
      <c r="D10603" t="n">
        <v>0</v>
      </c>
    </row>
    <row r="10604">
      <c r="A10604" t="inlineStr">
        <is>
          <t>U-869742</t>
        </is>
      </c>
      <c r="B10604" s="41" t="n">
        <v>45352</v>
      </c>
      <c r="C10604" t="n">
        <v>8</v>
      </c>
      <c r="D10604" t="n">
        <v>0</v>
      </c>
    </row>
    <row r="10605">
      <c r="A10605" t="inlineStr">
        <is>
          <t>U-0f3ac1</t>
        </is>
      </c>
      <c r="B10605" s="41" t="n">
        <v>44958</v>
      </c>
      <c r="C10605" t="n">
        <v>12</v>
      </c>
      <c r="D10605" t="n">
        <v>0</v>
      </c>
    </row>
    <row r="10606">
      <c r="A10606" t="inlineStr">
        <is>
          <t>U-41a861</t>
        </is>
      </c>
      <c r="B10606" s="41" t="n">
        <v>44986</v>
      </c>
      <c r="C10606" t="n">
        <v>13</v>
      </c>
      <c r="D10606" t="n">
        <v>0</v>
      </c>
    </row>
    <row r="10607">
      <c r="A10607" t="inlineStr">
        <is>
          <t>U-ce4fdc</t>
        </is>
      </c>
      <c r="B10607" s="41" t="n">
        <v>45078</v>
      </c>
      <c r="C10607" t="n">
        <v>12</v>
      </c>
      <c r="D10607" t="n">
        <v>0</v>
      </c>
    </row>
    <row r="10608">
      <c r="A10608" t="inlineStr">
        <is>
          <t>U-e74976</t>
        </is>
      </c>
      <c r="B10608" s="41" t="n">
        <v>45170</v>
      </c>
      <c r="C10608" t="n">
        <v>10</v>
      </c>
      <c r="D10608" t="n">
        <v>0</v>
      </c>
    </row>
    <row r="10609">
      <c r="A10609" t="inlineStr">
        <is>
          <t>U-0a6727</t>
        </is>
      </c>
      <c r="B10609" s="41" t="n">
        <v>45231</v>
      </c>
      <c r="C10609" t="n">
        <v>11</v>
      </c>
      <c r="D10609" t="n">
        <v>3</v>
      </c>
    </row>
    <row r="10610">
      <c r="A10610" t="inlineStr">
        <is>
          <t>U-05780e</t>
        </is>
      </c>
      <c r="B10610" s="41" t="n">
        <v>45200</v>
      </c>
      <c r="C10610" t="n">
        <v>12</v>
      </c>
      <c r="D10610" t="n">
        <v>3</v>
      </c>
    </row>
    <row r="10611">
      <c r="A10611" t="inlineStr">
        <is>
          <t>U-daf9a0</t>
        </is>
      </c>
      <c r="B10611" s="41" t="n">
        <v>45505</v>
      </c>
      <c r="C10611" t="n">
        <v>17</v>
      </c>
      <c r="D10611" t="n">
        <v>0</v>
      </c>
    </row>
    <row r="10612">
      <c r="A10612" t="inlineStr">
        <is>
          <t>U-abe257</t>
        </is>
      </c>
      <c r="B10612" s="41" t="n">
        <v>45231</v>
      </c>
      <c r="C10612" t="n">
        <v>8</v>
      </c>
      <c r="D10612" t="n">
        <v>0</v>
      </c>
    </row>
    <row r="10613">
      <c r="A10613" t="inlineStr">
        <is>
          <t>U-da03bf</t>
        </is>
      </c>
      <c r="B10613" s="41" t="n">
        <v>44958</v>
      </c>
      <c r="C10613" t="n">
        <v>10</v>
      </c>
      <c r="D10613" t="n">
        <v>1</v>
      </c>
    </row>
    <row r="10614">
      <c r="A10614" t="inlineStr">
        <is>
          <t>U-339e2c</t>
        </is>
      </c>
      <c r="B10614" s="41" t="n">
        <v>45292</v>
      </c>
      <c r="C10614" t="n">
        <v>15</v>
      </c>
      <c r="D10614" t="n">
        <v>0</v>
      </c>
    </row>
    <row r="10615">
      <c r="A10615" t="inlineStr">
        <is>
          <t>U-5c51e5</t>
        </is>
      </c>
      <c r="B10615" s="41" t="n">
        <v>45261</v>
      </c>
      <c r="C10615" t="n">
        <v>6</v>
      </c>
      <c r="D10615" t="n">
        <v>0</v>
      </c>
    </row>
    <row r="10616">
      <c r="A10616" t="inlineStr">
        <is>
          <t>U-934497</t>
        </is>
      </c>
      <c r="B10616" s="41" t="n">
        <v>45444</v>
      </c>
      <c r="C10616" t="n">
        <v>11</v>
      </c>
      <c r="D10616" t="n">
        <v>0</v>
      </c>
    </row>
    <row r="10617">
      <c r="A10617" t="inlineStr">
        <is>
          <t>U-71df3b</t>
        </is>
      </c>
      <c r="B10617" s="41" t="n">
        <v>45108</v>
      </c>
      <c r="C10617" t="n">
        <v>12</v>
      </c>
      <c r="D10617" t="n">
        <v>0</v>
      </c>
    </row>
    <row r="10618">
      <c r="A10618" t="inlineStr">
        <is>
          <t>U-b2e75b</t>
        </is>
      </c>
      <c r="B10618" s="41" t="n">
        <v>45200</v>
      </c>
      <c r="C10618" t="n">
        <v>9</v>
      </c>
      <c r="D10618" t="n">
        <v>0</v>
      </c>
    </row>
    <row r="10619">
      <c r="A10619" t="inlineStr">
        <is>
          <t>U-412e0a</t>
        </is>
      </c>
      <c r="B10619" s="41" t="n">
        <v>45474</v>
      </c>
      <c r="C10619" t="n">
        <v>7</v>
      </c>
      <c r="D10619" t="n">
        <v>0</v>
      </c>
    </row>
    <row r="10620">
      <c r="A10620" t="inlineStr">
        <is>
          <t>U-887925</t>
        </is>
      </c>
      <c r="B10620" s="41" t="n">
        <v>45597</v>
      </c>
      <c r="C10620" t="n">
        <v>7</v>
      </c>
      <c r="D10620" t="n">
        <v>0</v>
      </c>
    </row>
    <row r="10621">
      <c r="A10621" t="inlineStr">
        <is>
          <t>U-4c3e2c</t>
        </is>
      </c>
      <c r="B10621" s="41" t="n">
        <v>45170</v>
      </c>
      <c r="C10621" t="n">
        <v>11</v>
      </c>
      <c r="D10621" t="n">
        <v>0</v>
      </c>
    </row>
    <row r="10622">
      <c r="A10622" t="inlineStr">
        <is>
          <t>U-4fedb0</t>
        </is>
      </c>
      <c r="B10622" s="41" t="n">
        <v>45017</v>
      </c>
      <c r="C10622" t="n">
        <v>7</v>
      </c>
      <c r="D10622" t="n">
        <v>0</v>
      </c>
    </row>
    <row r="10623">
      <c r="A10623" t="inlineStr">
        <is>
          <t>U-95960b</t>
        </is>
      </c>
      <c r="B10623" s="41" t="n">
        <v>45536</v>
      </c>
      <c r="C10623" t="n">
        <v>15</v>
      </c>
      <c r="D10623" t="n">
        <v>2</v>
      </c>
    </row>
    <row r="10624">
      <c r="A10624" t="inlineStr">
        <is>
          <t>U-f4baeb</t>
        </is>
      </c>
      <c r="B10624" s="41" t="n">
        <v>45200</v>
      </c>
      <c r="C10624" t="n">
        <v>8</v>
      </c>
      <c r="D10624" t="n">
        <v>2</v>
      </c>
    </row>
    <row r="10625">
      <c r="A10625" t="inlineStr">
        <is>
          <t>U-1a5145</t>
        </is>
      </c>
      <c r="B10625" s="41" t="n">
        <v>44986</v>
      </c>
      <c r="C10625" t="n">
        <v>10</v>
      </c>
      <c r="D10625" t="n">
        <v>0</v>
      </c>
    </row>
    <row r="10626">
      <c r="A10626" t="inlineStr">
        <is>
          <t>U-0772b4</t>
        </is>
      </c>
      <c r="B10626" s="41" t="n">
        <v>45139</v>
      </c>
      <c r="C10626" t="n">
        <v>13</v>
      </c>
      <c r="D10626" t="n">
        <v>1</v>
      </c>
    </row>
    <row r="10627">
      <c r="A10627" t="inlineStr">
        <is>
          <t>U-99fce4</t>
        </is>
      </c>
      <c r="B10627" s="41" t="n">
        <v>44958</v>
      </c>
      <c r="C10627" t="n">
        <v>12</v>
      </c>
      <c r="D10627" t="n">
        <v>0</v>
      </c>
    </row>
    <row r="10628">
      <c r="A10628" t="inlineStr">
        <is>
          <t>U-f2ac2a</t>
        </is>
      </c>
      <c r="B10628" s="41" t="n">
        <v>45323</v>
      </c>
      <c r="C10628" t="n">
        <v>19</v>
      </c>
      <c r="D10628" t="n">
        <v>0</v>
      </c>
    </row>
    <row r="10629">
      <c r="A10629" t="inlineStr">
        <is>
          <t>U-d31d7d</t>
        </is>
      </c>
      <c r="B10629" s="41" t="n">
        <v>45505</v>
      </c>
      <c r="C10629" t="n">
        <v>11</v>
      </c>
      <c r="D10629" t="n">
        <v>0</v>
      </c>
    </row>
    <row r="10630">
      <c r="A10630" t="inlineStr">
        <is>
          <t>U-e699fb</t>
        </is>
      </c>
      <c r="B10630" s="41" t="n">
        <v>45383</v>
      </c>
      <c r="C10630" t="n">
        <v>9</v>
      </c>
      <c r="D10630" t="n">
        <v>0</v>
      </c>
    </row>
    <row r="10631">
      <c r="A10631" t="inlineStr">
        <is>
          <t>U-d351df</t>
        </is>
      </c>
      <c r="B10631" s="41" t="n">
        <v>45566</v>
      </c>
      <c r="C10631" t="n">
        <v>17</v>
      </c>
      <c r="D10631" t="n">
        <v>0</v>
      </c>
    </row>
    <row r="10632">
      <c r="A10632" t="inlineStr">
        <is>
          <t>U-e10f8a</t>
        </is>
      </c>
      <c r="B10632" s="41" t="n">
        <v>45323</v>
      </c>
      <c r="C10632" t="n">
        <v>8</v>
      </c>
      <c r="D10632" t="n">
        <v>2</v>
      </c>
    </row>
    <row r="10633">
      <c r="A10633" t="inlineStr">
        <is>
          <t>U-e91e3f</t>
        </is>
      </c>
      <c r="B10633" s="41" t="n">
        <v>45231</v>
      </c>
      <c r="C10633" t="n">
        <v>9</v>
      </c>
      <c r="D10633" t="n">
        <v>0</v>
      </c>
    </row>
    <row r="10634">
      <c r="A10634" t="inlineStr">
        <is>
          <t>U-e8d7f1</t>
        </is>
      </c>
      <c r="B10634" s="41" t="n">
        <v>45627</v>
      </c>
      <c r="C10634" t="n">
        <v>15</v>
      </c>
      <c r="D10634" t="n">
        <v>1</v>
      </c>
    </row>
    <row r="10635">
      <c r="A10635" t="inlineStr">
        <is>
          <t>U-34c469</t>
        </is>
      </c>
      <c r="B10635" s="41" t="n">
        <v>45444</v>
      </c>
      <c r="C10635" t="n">
        <v>15</v>
      </c>
      <c r="D10635" t="n">
        <v>1</v>
      </c>
    </row>
    <row r="10636">
      <c r="A10636" t="inlineStr">
        <is>
          <t>U-1bb74d</t>
        </is>
      </c>
      <c r="B10636" s="41" t="n">
        <v>45536</v>
      </c>
      <c r="C10636" t="n">
        <v>14</v>
      </c>
      <c r="D10636" t="n">
        <v>0</v>
      </c>
    </row>
    <row r="10637">
      <c r="A10637" t="inlineStr">
        <is>
          <t>U-039d23</t>
        </is>
      </c>
      <c r="B10637" s="41" t="n">
        <v>45017</v>
      </c>
      <c r="C10637" t="n">
        <v>19</v>
      </c>
      <c r="D10637" t="n">
        <v>0</v>
      </c>
    </row>
    <row r="10638">
      <c r="A10638" t="inlineStr">
        <is>
          <t>U-8db3a7</t>
        </is>
      </c>
      <c r="B10638" s="41" t="n">
        <v>45474</v>
      </c>
      <c r="C10638" t="n">
        <v>8</v>
      </c>
      <c r="D10638" t="n">
        <v>0</v>
      </c>
    </row>
    <row r="10639">
      <c r="A10639" t="inlineStr">
        <is>
          <t>U-9759b4</t>
        </is>
      </c>
      <c r="B10639" s="41" t="n">
        <v>45627</v>
      </c>
      <c r="C10639" t="n">
        <v>6</v>
      </c>
      <c r="D10639" t="n">
        <v>2</v>
      </c>
    </row>
    <row r="10640">
      <c r="A10640" t="inlineStr">
        <is>
          <t>U-a49304</t>
        </is>
      </c>
      <c r="B10640" s="41" t="n">
        <v>45413</v>
      </c>
      <c r="C10640" t="n">
        <v>16</v>
      </c>
      <c r="D10640" t="n">
        <v>0</v>
      </c>
    </row>
    <row r="10641">
      <c r="A10641" t="inlineStr">
        <is>
          <t>U-cebe43</t>
        </is>
      </c>
      <c r="B10641" s="41" t="n">
        <v>45292</v>
      </c>
      <c r="C10641" t="n">
        <v>9</v>
      </c>
      <c r="D10641" t="n">
        <v>0</v>
      </c>
    </row>
    <row r="10642">
      <c r="A10642" t="inlineStr">
        <is>
          <t>U-8ca1fe</t>
        </is>
      </c>
      <c r="B10642" s="41" t="n">
        <v>45505</v>
      </c>
      <c r="C10642" t="n">
        <v>13</v>
      </c>
      <c r="D10642" t="n">
        <v>0</v>
      </c>
    </row>
    <row r="10643">
      <c r="A10643" t="inlineStr">
        <is>
          <t>U-ecfd73</t>
        </is>
      </c>
      <c r="B10643" s="41" t="n">
        <v>45108</v>
      </c>
      <c r="C10643" t="n">
        <v>9</v>
      </c>
      <c r="D10643" t="n">
        <v>0</v>
      </c>
    </row>
    <row r="10644">
      <c r="A10644" t="inlineStr">
        <is>
          <t>U-da975c</t>
        </is>
      </c>
      <c r="B10644" s="41" t="n">
        <v>45170</v>
      </c>
      <c r="C10644" t="n">
        <v>19</v>
      </c>
      <c r="D10644" t="n">
        <v>0</v>
      </c>
    </row>
    <row r="10645">
      <c r="A10645" t="inlineStr">
        <is>
          <t>U-0654cd</t>
        </is>
      </c>
      <c r="B10645" s="41" t="n">
        <v>45566</v>
      </c>
      <c r="C10645" t="n">
        <v>12</v>
      </c>
      <c r="D10645" t="n">
        <v>0</v>
      </c>
    </row>
    <row r="10646">
      <c r="A10646" t="inlineStr">
        <is>
          <t>U-769264</t>
        </is>
      </c>
      <c r="B10646" s="41" t="n">
        <v>45017</v>
      </c>
      <c r="C10646" t="n">
        <v>11</v>
      </c>
      <c r="D10646" t="n">
        <v>0</v>
      </c>
    </row>
    <row r="10647">
      <c r="A10647" t="inlineStr">
        <is>
          <t>U-99a641</t>
        </is>
      </c>
      <c r="B10647" s="41" t="n">
        <v>45597</v>
      </c>
      <c r="C10647" t="n">
        <v>7</v>
      </c>
      <c r="D10647" t="n">
        <v>0</v>
      </c>
    </row>
    <row r="10648">
      <c r="A10648" t="inlineStr">
        <is>
          <t>U-c54d7d</t>
        </is>
      </c>
      <c r="B10648" s="41" t="n">
        <v>45474</v>
      </c>
      <c r="C10648" t="n">
        <v>12</v>
      </c>
      <c r="D10648" t="n">
        <v>0</v>
      </c>
    </row>
    <row r="10649">
      <c r="A10649" t="inlineStr">
        <is>
          <t>U-2a057e</t>
        </is>
      </c>
      <c r="B10649" s="41" t="n">
        <v>45231</v>
      </c>
      <c r="C10649" t="n">
        <v>9</v>
      </c>
      <c r="D10649" t="n">
        <v>0</v>
      </c>
    </row>
    <row r="10650">
      <c r="A10650" t="inlineStr">
        <is>
          <t>U-c1da1c</t>
        </is>
      </c>
      <c r="B10650" s="41" t="n">
        <v>45597</v>
      </c>
      <c r="C10650" t="n">
        <v>4</v>
      </c>
      <c r="D10650" t="n">
        <v>2</v>
      </c>
    </row>
    <row r="10651">
      <c r="A10651" t="inlineStr">
        <is>
          <t>U-b454ef</t>
        </is>
      </c>
      <c r="B10651" s="41" t="n">
        <v>45352</v>
      </c>
      <c r="C10651" t="n">
        <v>7</v>
      </c>
      <c r="D10651" t="n">
        <v>0</v>
      </c>
    </row>
    <row r="10652">
      <c r="A10652" t="inlineStr">
        <is>
          <t>U-6acd5f</t>
        </is>
      </c>
      <c r="B10652" s="41" t="n">
        <v>45261</v>
      </c>
      <c r="C10652" t="n">
        <v>8</v>
      </c>
      <c r="D10652" t="n">
        <v>0</v>
      </c>
    </row>
    <row r="10653">
      <c r="A10653" t="inlineStr">
        <is>
          <t>U-71c98b</t>
        </is>
      </c>
      <c r="B10653" s="41" t="n">
        <v>44958</v>
      </c>
      <c r="C10653" t="n">
        <v>12</v>
      </c>
      <c r="D10653" t="n">
        <v>1</v>
      </c>
    </row>
    <row r="10654">
      <c r="A10654" t="inlineStr">
        <is>
          <t>U-63977c</t>
        </is>
      </c>
      <c r="B10654" s="41" t="n">
        <v>45474</v>
      </c>
      <c r="C10654" t="n">
        <v>7</v>
      </c>
      <c r="D10654" t="n">
        <v>0</v>
      </c>
    </row>
    <row r="10655">
      <c r="A10655" t="inlineStr">
        <is>
          <t>U-29f031</t>
        </is>
      </c>
      <c r="B10655" s="41" t="n">
        <v>45292</v>
      </c>
      <c r="C10655" t="n">
        <v>13</v>
      </c>
      <c r="D10655" t="n">
        <v>0</v>
      </c>
    </row>
    <row r="10656">
      <c r="A10656" t="inlineStr">
        <is>
          <t>U-95c62c</t>
        </is>
      </c>
      <c r="B10656" s="41" t="n">
        <v>45200</v>
      </c>
      <c r="C10656" t="n">
        <v>8</v>
      </c>
      <c r="D10656" t="n">
        <v>3</v>
      </c>
    </row>
    <row r="10657">
      <c r="A10657" t="inlineStr">
        <is>
          <t>U-890a3a</t>
        </is>
      </c>
      <c r="B10657" s="41" t="n">
        <v>45444</v>
      </c>
      <c r="C10657" t="n">
        <v>10</v>
      </c>
      <c r="D10657" t="n">
        <v>0</v>
      </c>
    </row>
    <row r="10658">
      <c r="A10658" t="inlineStr">
        <is>
          <t>U-161a18</t>
        </is>
      </c>
      <c r="B10658" s="41" t="n">
        <v>45200</v>
      </c>
      <c r="C10658" t="n">
        <v>8</v>
      </c>
      <c r="D10658" t="n">
        <v>0</v>
      </c>
    </row>
    <row r="10659">
      <c r="A10659" t="inlineStr">
        <is>
          <t>U-7f4d06</t>
        </is>
      </c>
      <c r="B10659" s="41" t="n">
        <v>44986</v>
      </c>
      <c r="C10659" t="n">
        <v>11</v>
      </c>
      <c r="D10659" t="n">
        <v>0</v>
      </c>
    </row>
    <row r="10660">
      <c r="A10660" t="inlineStr">
        <is>
          <t>U-865085</t>
        </is>
      </c>
      <c r="B10660" s="41" t="n">
        <v>45078</v>
      </c>
      <c r="C10660" t="n">
        <v>10</v>
      </c>
      <c r="D10660" t="n">
        <v>0</v>
      </c>
    </row>
    <row r="10661">
      <c r="A10661" t="inlineStr">
        <is>
          <t>U-795c95</t>
        </is>
      </c>
      <c r="B10661" s="41" t="n">
        <v>45139</v>
      </c>
      <c r="C10661" t="n">
        <v>8</v>
      </c>
      <c r="D10661" t="n">
        <v>0</v>
      </c>
    </row>
    <row r="10662">
      <c r="A10662" t="inlineStr">
        <is>
          <t>U-9eb2e7</t>
        </is>
      </c>
      <c r="B10662" s="41" t="n">
        <v>45505</v>
      </c>
      <c r="C10662" t="n">
        <v>14</v>
      </c>
      <c r="D10662" t="n">
        <v>1</v>
      </c>
    </row>
    <row r="10663">
      <c r="A10663" t="inlineStr">
        <is>
          <t>U-d9e639</t>
        </is>
      </c>
      <c r="B10663" s="41" t="n">
        <v>44986</v>
      </c>
      <c r="C10663" t="n">
        <v>8</v>
      </c>
      <c r="D10663" t="n">
        <v>0</v>
      </c>
    </row>
    <row r="10664">
      <c r="A10664" t="inlineStr">
        <is>
          <t>U-71f0b5</t>
        </is>
      </c>
      <c r="B10664" s="41" t="n">
        <v>45597</v>
      </c>
      <c r="C10664" t="n">
        <v>15</v>
      </c>
      <c r="D10664" t="n">
        <v>4</v>
      </c>
    </row>
    <row r="10665">
      <c r="A10665" t="inlineStr">
        <is>
          <t>U-968716</t>
        </is>
      </c>
      <c r="B10665" s="41" t="n">
        <v>45383</v>
      </c>
      <c r="C10665" t="n">
        <v>7</v>
      </c>
      <c r="D10665" t="n">
        <v>0</v>
      </c>
    </row>
    <row r="10666">
      <c r="A10666" t="inlineStr">
        <is>
          <t>U-52d859</t>
        </is>
      </c>
      <c r="B10666" s="41" t="n">
        <v>45139</v>
      </c>
      <c r="C10666" t="n">
        <v>7</v>
      </c>
      <c r="D10666" t="n">
        <v>1</v>
      </c>
    </row>
    <row r="10667">
      <c r="A10667" t="inlineStr">
        <is>
          <t>U-fb4a40</t>
        </is>
      </c>
      <c r="B10667" s="41" t="n">
        <v>44958</v>
      </c>
      <c r="C10667" t="n">
        <v>3</v>
      </c>
      <c r="D10667" t="n">
        <v>0</v>
      </c>
    </row>
    <row r="10668">
      <c r="A10668" t="inlineStr">
        <is>
          <t>U-1ee96c</t>
        </is>
      </c>
      <c r="B10668" s="41" t="n">
        <v>44986</v>
      </c>
      <c r="C10668" t="n">
        <v>14</v>
      </c>
      <c r="D10668" t="n">
        <v>1</v>
      </c>
    </row>
    <row r="10669">
      <c r="A10669" t="inlineStr">
        <is>
          <t>U-05eee1</t>
        </is>
      </c>
      <c r="B10669" s="41" t="n">
        <v>45383</v>
      </c>
      <c r="C10669" t="n">
        <v>13</v>
      </c>
      <c r="D10669" t="n">
        <v>4</v>
      </c>
    </row>
    <row r="10670">
      <c r="A10670" t="inlineStr">
        <is>
          <t>U-0e1ee9</t>
        </is>
      </c>
      <c r="B10670" s="41" t="n">
        <v>45566</v>
      </c>
      <c r="C10670" t="n">
        <v>18</v>
      </c>
      <c r="D10670" t="n">
        <v>0</v>
      </c>
    </row>
    <row r="10671">
      <c r="A10671" t="inlineStr">
        <is>
          <t>U-696957</t>
        </is>
      </c>
      <c r="B10671" s="41" t="n">
        <v>45200</v>
      </c>
      <c r="C10671" t="n">
        <v>12</v>
      </c>
      <c r="D10671" t="n">
        <v>0</v>
      </c>
    </row>
    <row r="10672">
      <c r="A10672" t="inlineStr">
        <is>
          <t>U-38032a</t>
        </is>
      </c>
      <c r="B10672" s="41" t="n">
        <v>44986</v>
      </c>
      <c r="C10672" t="n">
        <v>5</v>
      </c>
      <c r="D10672" t="n">
        <v>0</v>
      </c>
    </row>
    <row r="10673">
      <c r="A10673" t="inlineStr">
        <is>
          <t>U-10098b</t>
        </is>
      </c>
      <c r="B10673" s="41" t="n">
        <v>45139</v>
      </c>
      <c r="C10673" t="n">
        <v>10</v>
      </c>
      <c r="D10673" t="n">
        <v>0</v>
      </c>
    </row>
    <row r="10674">
      <c r="A10674" t="inlineStr">
        <is>
          <t>U-ddb5e6</t>
        </is>
      </c>
      <c r="B10674" s="41" t="n">
        <v>45047</v>
      </c>
      <c r="C10674" t="n">
        <v>8</v>
      </c>
      <c r="D10674" t="n">
        <v>3</v>
      </c>
    </row>
    <row r="10675">
      <c r="A10675" t="inlineStr">
        <is>
          <t>U-e146d0</t>
        </is>
      </c>
      <c r="B10675" s="41" t="n">
        <v>44927</v>
      </c>
      <c r="C10675" t="n">
        <v>5</v>
      </c>
      <c r="D10675" t="n">
        <v>0</v>
      </c>
    </row>
    <row r="10676">
      <c r="A10676" t="inlineStr">
        <is>
          <t>U-b6ca35</t>
        </is>
      </c>
      <c r="B10676" s="41" t="n">
        <v>45017</v>
      </c>
      <c r="C10676" t="n">
        <v>13</v>
      </c>
      <c r="D10676" t="n">
        <v>2</v>
      </c>
    </row>
    <row r="10677">
      <c r="A10677" t="inlineStr">
        <is>
          <t>U-9d9502</t>
        </is>
      </c>
      <c r="B10677" s="41" t="n">
        <v>45017</v>
      </c>
      <c r="C10677" t="n">
        <v>8</v>
      </c>
      <c r="D10677" t="n">
        <v>1</v>
      </c>
    </row>
    <row r="10678">
      <c r="A10678" t="inlineStr">
        <is>
          <t>U-07219f</t>
        </is>
      </c>
      <c r="B10678" s="41" t="n">
        <v>45505</v>
      </c>
      <c r="C10678" t="n">
        <v>7</v>
      </c>
      <c r="D10678" t="n">
        <v>0</v>
      </c>
    </row>
    <row r="10679">
      <c r="A10679" t="inlineStr">
        <is>
          <t>U-06f89a</t>
        </is>
      </c>
      <c r="B10679" s="41" t="n">
        <v>45047</v>
      </c>
      <c r="C10679" t="n">
        <v>14</v>
      </c>
      <c r="D10679" t="n">
        <v>0</v>
      </c>
    </row>
    <row r="10680">
      <c r="A10680" t="inlineStr">
        <is>
          <t>U-54fdb8</t>
        </is>
      </c>
      <c r="B10680" s="41" t="n">
        <v>45566</v>
      </c>
      <c r="C10680" t="n">
        <v>8</v>
      </c>
      <c r="D10680" t="n">
        <v>0</v>
      </c>
    </row>
    <row r="10681">
      <c r="A10681" t="inlineStr">
        <is>
          <t>U-297461</t>
        </is>
      </c>
      <c r="B10681" s="41" t="n">
        <v>45231</v>
      </c>
      <c r="C10681" t="n">
        <v>9</v>
      </c>
      <c r="D10681" t="n">
        <v>0</v>
      </c>
    </row>
    <row r="10682">
      <c r="A10682" t="inlineStr">
        <is>
          <t>U-b46c4c</t>
        </is>
      </c>
      <c r="B10682" s="41" t="n">
        <v>45231</v>
      </c>
      <c r="C10682" t="n">
        <v>14</v>
      </c>
      <c r="D10682" t="n">
        <v>0</v>
      </c>
    </row>
    <row r="10683">
      <c r="A10683" t="inlineStr">
        <is>
          <t>U-55aa29</t>
        </is>
      </c>
      <c r="B10683" s="41" t="n">
        <v>45017</v>
      </c>
      <c r="C10683" t="n">
        <v>8</v>
      </c>
      <c r="D10683" t="n">
        <v>0</v>
      </c>
    </row>
    <row r="10684">
      <c r="A10684" t="inlineStr">
        <is>
          <t>U-4184b3</t>
        </is>
      </c>
      <c r="B10684" s="41" t="n">
        <v>45108</v>
      </c>
      <c r="C10684" t="n">
        <v>16</v>
      </c>
      <c r="D10684" t="n">
        <v>3</v>
      </c>
    </row>
    <row r="10685">
      <c r="A10685" t="inlineStr">
        <is>
          <t>U-d407ea</t>
        </is>
      </c>
      <c r="B10685" s="41" t="n">
        <v>45231</v>
      </c>
      <c r="C10685" t="n">
        <v>10</v>
      </c>
      <c r="D10685" t="n">
        <v>1</v>
      </c>
    </row>
    <row r="10686">
      <c r="A10686" t="inlineStr">
        <is>
          <t>U-fb6861</t>
        </is>
      </c>
      <c r="B10686" s="41" t="n">
        <v>45017</v>
      </c>
      <c r="C10686" t="n">
        <v>5</v>
      </c>
      <c r="D10686" t="n">
        <v>0</v>
      </c>
    </row>
    <row r="10687">
      <c r="A10687" t="inlineStr">
        <is>
          <t>U-160788</t>
        </is>
      </c>
      <c r="B10687" s="41" t="n">
        <v>45627</v>
      </c>
      <c r="C10687" t="n">
        <v>11</v>
      </c>
      <c r="D10687" t="n">
        <v>0</v>
      </c>
    </row>
    <row r="10688">
      <c r="A10688" t="inlineStr">
        <is>
          <t>U-1b371d</t>
        </is>
      </c>
      <c r="B10688" s="41" t="n">
        <v>44927</v>
      </c>
      <c r="C10688" t="n">
        <v>10</v>
      </c>
      <c r="D10688" t="n">
        <v>0</v>
      </c>
    </row>
    <row r="10689">
      <c r="A10689" t="inlineStr">
        <is>
          <t>U-7d5cb1</t>
        </is>
      </c>
      <c r="B10689" s="41" t="n">
        <v>45444</v>
      </c>
      <c r="C10689" t="n">
        <v>14</v>
      </c>
      <c r="D10689" t="n">
        <v>1</v>
      </c>
    </row>
    <row r="10690">
      <c r="A10690" t="inlineStr">
        <is>
          <t>U-204212</t>
        </is>
      </c>
      <c r="B10690" s="41" t="n">
        <v>45352</v>
      </c>
      <c r="C10690" t="n">
        <v>13</v>
      </c>
      <c r="D10690" t="n">
        <v>0</v>
      </c>
    </row>
    <row r="10691">
      <c r="A10691" t="inlineStr">
        <is>
          <t>U-26fa4b</t>
        </is>
      </c>
      <c r="B10691" s="41" t="n">
        <v>45474</v>
      </c>
      <c r="C10691" t="n">
        <v>6</v>
      </c>
      <c r="D10691" t="n">
        <v>1</v>
      </c>
    </row>
    <row r="10692">
      <c r="A10692" t="inlineStr">
        <is>
          <t>U-23a08a</t>
        </is>
      </c>
      <c r="B10692" s="41" t="n">
        <v>44986</v>
      </c>
      <c r="C10692" t="n">
        <v>13</v>
      </c>
      <c r="D10692" t="n">
        <v>0</v>
      </c>
    </row>
    <row r="10693">
      <c r="A10693" t="inlineStr">
        <is>
          <t>U-546c73</t>
        </is>
      </c>
      <c r="B10693" s="41" t="n">
        <v>45323</v>
      </c>
      <c r="C10693" t="n">
        <v>15</v>
      </c>
      <c r="D10693" t="n">
        <v>3</v>
      </c>
    </row>
    <row r="10694">
      <c r="A10694" t="inlineStr">
        <is>
          <t>U-7e1322</t>
        </is>
      </c>
      <c r="B10694" s="41" t="n">
        <v>45292</v>
      </c>
      <c r="C10694" t="n">
        <v>16</v>
      </c>
      <c r="D10694" t="n">
        <v>0</v>
      </c>
    </row>
    <row r="10695">
      <c r="A10695" t="inlineStr">
        <is>
          <t>U-609992</t>
        </is>
      </c>
      <c r="B10695" s="41" t="n">
        <v>45383</v>
      </c>
      <c r="C10695" t="n">
        <v>10</v>
      </c>
      <c r="D10695" t="n">
        <v>2</v>
      </c>
    </row>
    <row r="10696">
      <c r="A10696" t="inlineStr">
        <is>
          <t>U-b84ef6</t>
        </is>
      </c>
      <c r="B10696" s="41" t="n">
        <v>45566</v>
      </c>
      <c r="C10696" t="n">
        <v>8</v>
      </c>
      <c r="D10696" t="n">
        <v>0</v>
      </c>
    </row>
    <row r="10697">
      <c r="A10697" t="inlineStr">
        <is>
          <t>U-efc0be</t>
        </is>
      </c>
      <c r="B10697" s="41" t="n">
        <v>45383</v>
      </c>
      <c r="C10697" t="n">
        <v>9</v>
      </c>
      <c r="D10697" t="n">
        <v>0</v>
      </c>
    </row>
    <row r="10698">
      <c r="A10698" t="inlineStr">
        <is>
          <t>U-ab015f</t>
        </is>
      </c>
      <c r="B10698" s="41" t="n">
        <v>45292</v>
      </c>
      <c r="C10698" t="n">
        <v>10</v>
      </c>
      <c r="D10698" t="n">
        <v>0</v>
      </c>
    </row>
    <row r="10699">
      <c r="A10699" t="inlineStr">
        <is>
          <t>U-c8791b</t>
        </is>
      </c>
      <c r="B10699" s="41" t="n">
        <v>45597</v>
      </c>
      <c r="C10699" t="n">
        <v>12</v>
      </c>
      <c r="D10699" t="n">
        <v>0</v>
      </c>
    </row>
    <row r="10700">
      <c r="A10700" t="inlineStr">
        <is>
          <t>U-abd2cb</t>
        </is>
      </c>
      <c r="B10700" s="41" t="n">
        <v>45352</v>
      </c>
      <c r="C10700" t="n">
        <v>7</v>
      </c>
      <c r="D10700" t="n">
        <v>0</v>
      </c>
    </row>
    <row r="10701">
      <c r="A10701" t="inlineStr">
        <is>
          <t>U-a7d9c3</t>
        </is>
      </c>
      <c r="B10701" s="41" t="n">
        <v>44927</v>
      </c>
      <c r="C10701" t="n">
        <v>8</v>
      </c>
      <c r="D10701" t="n">
        <v>0</v>
      </c>
    </row>
    <row r="10702">
      <c r="A10702" t="inlineStr">
        <is>
          <t>U-bee8d4</t>
        </is>
      </c>
      <c r="B10702" s="41" t="n">
        <v>44958</v>
      </c>
      <c r="C10702" t="n">
        <v>10</v>
      </c>
      <c r="D10702" t="n">
        <v>0</v>
      </c>
    </row>
    <row r="10703">
      <c r="A10703" t="inlineStr">
        <is>
          <t>U-494470</t>
        </is>
      </c>
      <c r="B10703" s="41" t="n">
        <v>45108</v>
      </c>
      <c r="C10703" t="n">
        <v>12</v>
      </c>
      <c r="D10703" t="n">
        <v>0</v>
      </c>
    </row>
    <row r="10704">
      <c r="A10704" t="inlineStr">
        <is>
          <t>U-8ef934</t>
        </is>
      </c>
      <c r="B10704" s="41" t="n">
        <v>45139</v>
      </c>
      <c r="C10704" t="n">
        <v>14</v>
      </c>
      <c r="D10704" t="n">
        <v>4</v>
      </c>
    </row>
    <row r="10705">
      <c r="A10705" t="inlineStr">
        <is>
          <t>U-064e38</t>
        </is>
      </c>
      <c r="B10705" s="41" t="n">
        <v>45383</v>
      </c>
      <c r="C10705" t="n">
        <v>17</v>
      </c>
      <c r="D10705" t="n">
        <v>0</v>
      </c>
    </row>
    <row r="10706">
      <c r="A10706" t="inlineStr">
        <is>
          <t>U-29dbf5</t>
        </is>
      </c>
      <c r="B10706" s="41" t="n">
        <v>45352</v>
      </c>
      <c r="C10706" t="n">
        <v>10</v>
      </c>
      <c r="D10706" t="n">
        <v>0</v>
      </c>
    </row>
    <row r="10707">
      <c r="A10707" t="inlineStr">
        <is>
          <t>U-c900fe</t>
        </is>
      </c>
      <c r="B10707" s="41" t="n">
        <v>45323</v>
      </c>
      <c r="C10707" t="n">
        <v>10</v>
      </c>
      <c r="D10707" t="n">
        <v>3</v>
      </c>
    </row>
    <row r="10708">
      <c r="A10708" t="inlineStr">
        <is>
          <t>U-fb637c</t>
        </is>
      </c>
      <c r="B10708" s="41" t="n">
        <v>45383</v>
      </c>
      <c r="C10708" t="n">
        <v>7</v>
      </c>
      <c r="D10708" t="n">
        <v>2</v>
      </c>
    </row>
    <row r="10709">
      <c r="A10709" t="inlineStr">
        <is>
          <t>U-4b5dda</t>
        </is>
      </c>
      <c r="B10709" s="41" t="n">
        <v>45170</v>
      </c>
      <c r="C10709" t="n">
        <v>13</v>
      </c>
      <c r="D10709" t="n">
        <v>0</v>
      </c>
    </row>
    <row r="10710">
      <c r="A10710" t="inlineStr">
        <is>
          <t>U-9ecee2</t>
        </is>
      </c>
      <c r="B10710" s="41" t="n">
        <v>45078</v>
      </c>
      <c r="C10710" t="n">
        <v>14</v>
      </c>
      <c r="D10710" t="n">
        <v>0</v>
      </c>
    </row>
    <row r="10711">
      <c r="A10711" t="inlineStr">
        <is>
          <t>U-58bd31</t>
        </is>
      </c>
      <c r="B10711" s="41" t="n">
        <v>45047</v>
      </c>
      <c r="C10711" t="n">
        <v>6</v>
      </c>
      <c r="D10711" t="n">
        <v>2</v>
      </c>
    </row>
    <row r="10712">
      <c r="A10712" t="inlineStr">
        <is>
          <t>U-98ca80</t>
        </is>
      </c>
      <c r="B10712" s="41" t="n">
        <v>44927</v>
      </c>
      <c r="C10712" t="n">
        <v>8</v>
      </c>
      <c r="D10712" t="n">
        <v>1</v>
      </c>
    </row>
    <row r="10713">
      <c r="A10713" t="inlineStr">
        <is>
          <t>U-4b8f18</t>
        </is>
      </c>
      <c r="B10713" s="41" t="n">
        <v>45597</v>
      </c>
      <c r="C10713" t="n">
        <v>7</v>
      </c>
      <c r="D10713" t="n">
        <v>0</v>
      </c>
    </row>
    <row r="10714">
      <c r="A10714" t="inlineStr">
        <is>
          <t>U-b52dc4</t>
        </is>
      </c>
      <c r="B10714" s="41" t="n">
        <v>45444</v>
      </c>
      <c r="C10714" t="n">
        <v>7</v>
      </c>
      <c r="D10714" t="n">
        <v>0</v>
      </c>
    </row>
    <row r="10715">
      <c r="A10715" t="inlineStr">
        <is>
          <t>U-45c66a</t>
        </is>
      </c>
      <c r="B10715" s="41" t="n">
        <v>45505</v>
      </c>
      <c r="C10715" t="n">
        <v>8</v>
      </c>
      <c r="D10715" t="n">
        <v>0</v>
      </c>
    </row>
    <row r="10716">
      <c r="A10716" t="inlineStr">
        <is>
          <t>U-6c5524</t>
        </is>
      </c>
      <c r="B10716" s="41" t="n">
        <v>45323</v>
      </c>
      <c r="C10716" t="n">
        <v>15</v>
      </c>
      <c r="D10716" t="n">
        <v>0</v>
      </c>
    </row>
    <row r="10717">
      <c r="A10717" t="inlineStr">
        <is>
          <t>U-41dce3</t>
        </is>
      </c>
      <c r="B10717" s="41" t="n">
        <v>45444</v>
      </c>
      <c r="C10717" t="n">
        <v>6</v>
      </c>
      <c r="D10717" t="n">
        <v>2</v>
      </c>
    </row>
    <row r="10718">
      <c r="A10718" t="inlineStr">
        <is>
          <t>U-cb2691</t>
        </is>
      </c>
      <c r="B10718" s="41" t="n">
        <v>45413</v>
      </c>
      <c r="C10718" t="n">
        <v>6</v>
      </c>
      <c r="D10718" t="n">
        <v>0</v>
      </c>
    </row>
    <row r="10719">
      <c r="A10719" t="inlineStr">
        <is>
          <t>U-e8df97</t>
        </is>
      </c>
      <c r="B10719" s="41" t="n">
        <v>45505</v>
      </c>
      <c r="C10719" t="n">
        <v>10</v>
      </c>
      <c r="D10719" t="n">
        <v>0</v>
      </c>
    </row>
    <row r="10720">
      <c r="A10720" t="inlineStr">
        <is>
          <t>U-e88934</t>
        </is>
      </c>
      <c r="B10720" s="41" t="n">
        <v>45047</v>
      </c>
      <c r="C10720" t="n">
        <v>6</v>
      </c>
      <c r="D10720" t="n">
        <v>0</v>
      </c>
    </row>
    <row r="10721">
      <c r="A10721" t="inlineStr">
        <is>
          <t>U-4ec3b0</t>
        </is>
      </c>
      <c r="B10721" s="41" t="n">
        <v>45200</v>
      </c>
      <c r="C10721" t="n">
        <v>6</v>
      </c>
      <c r="D10721" t="n">
        <v>0</v>
      </c>
    </row>
    <row r="10722">
      <c r="A10722" t="inlineStr">
        <is>
          <t>U-9633db</t>
        </is>
      </c>
      <c r="B10722" s="41" t="n">
        <v>45566</v>
      </c>
      <c r="C10722" t="n">
        <v>12</v>
      </c>
      <c r="D10722" t="n">
        <v>0</v>
      </c>
    </row>
    <row r="10723">
      <c r="A10723" t="inlineStr">
        <is>
          <t>U-88417a</t>
        </is>
      </c>
      <c r="B10723" s="41" t="n">
        <v>45231</v>
      </c>
      <c r="C10723" t="n">
        <v>14</v>
      </c>
      <c r="D10723" t="n">
        <v>1</v>
      </c>
    </row>
    <row r="10724">
      <c r="A10724" t="inlineStr">
        <is>
          <t>U-c70ece</t>
        </is>
      </c>
      <c r="B10724" s="41" t="n">
        <v>45200</v>
      </c>
      <c r="C10724" t="n">
        <v>11</v>
      </c>
      <c r="D10724" t="n">
        <v>0</v>
      </c>
    </row>
    <row r="10725">
      <c r="A10725" t="inlineStr">
        <is>
          <t>U-ebbc36</t>
        </is>
      </c>
      <c r="B10725" s="41" t="n">
        <v>45047</v>
      </c>
      <c r="C10725" t="n">
        <v>10</v>
      </c>
      <c r="D10725" t="n">
        <v>0</v>
      </c>
    </row>
    <row r="10726">
      <c r="A10726" t="inlineStr">
        <is>
          <t>U-3a4d5a</t>
        </is>
      </c>
      <c r="B10726" s="41" t="n">
        <v>45200</v>
      </c>
      <c r="C10726" t="n">
        <v>5</v>
      </c>
      <c r="D10726" t="n">
        <v>1</v>
      </c>
    </row>
    <row r="10727">
      <c r="A10727" t="inlineStr">
        <is>
          <t>U-88754a</t>
        </is>
      </c>
      <c r="B10727" s="41" t="n">
        <v>45505</v>
      </c>
      <c r="C10727" t="n">
        <v>9</v>
      </c>
      <c r="D10727" t="n">
        <v>0</v>
      </c>
    </row>
    <row r="10728">
      <c r="A10728" t="inlineStr">
        <is>
          <t>U-ebbf73</t>
        </is>
      </c>
      <c r="B10728" s="41" t="n">
        <v>45108</v>
      </c>
      <c r="C10728" t="n">
        <v>6</v>
      </c>
      <c r="D10728" t="n">
        <v>0</v>
      </c>
    </row>
    <row r="10729">
      <c r="A10729" t="inlineStr">
        <is>
          <t>U-3a07df</t>
        </is>
      </c>
      <c r="B10729" s="41" t="n">
        <v>45536</v>
      </c>
      <c r="C10729" t="n">
        <v>15</v>
      </c>
      <c r="D10729" t="n">
        <v>0</v>
      </c>
    </row>
    <row r="10730">
      <c r="A10730" t="inlineStr">
        <is>
          <t>U-bf5f68</t>
        </is>
      </c>
      <c r="B10730" s="41" t="n">
        <v>45047</v>
      </c>
      <c r="C10730" t="n">
        <v>13</v>
      </c>
      <c r="D10730" t="n">
        <v>2</v>
      </c>
    </row>
    <row r="10731">
      <c r="A10731" t="inlineStr">
        <is>
          <t>U-92f224</t>
        </is>
      </c>
      <c r="B10731" s="41" t="n">
        <v>45170</v>
      </c>
      <c r="C10731" t="n">
        <v>11</v>
      </c>
      <c r="D10731" t="n">
        <v>0</v>
      </c>
    </row>
    <row r="10732">
      <c r="A10732" t="inlineStr">
        <is>
          <t>U-55d3fc</t>
        </is>
      </c>
      <c r="B10732" s="41" t="n">
        <v>45292</v>
      </c>
      <c r="C10732" t="n">
        <v>14</v>
      </c>
      <c r="D10732" t="n">
        <v>3</v>
      </c>
    </row>
    <row r="10733">
      <c r="A10733" t="inlineStr">
        <is>
          <t>U-77cbbf</t>
        </is>
      </c>
      <c r="B10733" s="41" t="n">
        <v>44958</v>
      </c>
      <c r="C10733" t="n">
        <v>11</v>
      </c>
      <c r="D10733" t="n">
        <v>0</v>
      </c>
    </row>
    <row r="10734">
      <c r="A10734" t="inlineStr">
        <is>
          <t>U-be837c</t>
        </is>
      </c>
      <c r="B10734" s="41" t="n">
        <v>45017</v>
      </c>
      <c r="C10734" t="n">
        <v>12</v>
      </c>
      <c r="D10734" t="n">
        <v>0</v>
      </c>
    </row>
    <row r="10735">
      <c r="A10735" t="inlineStr">
        <is>
          <t>U-8e7d25</t>
        </is>
      </c>
      <c r="B10735" s="41" t="n">
        <v>45383</v>
      </c>
      <c r="C10735" t="n">
        <v>7</v>
      </c>
      <c r="D10735" t="n">
        <v>1</v>
      </c>
    </row>
    <row r="10736">
      <c r="A10736" t="inlineStr">
        <is>
          <t>U-7a74f8</t>
        </is>
      </c>
      <c r="B10736" s="41" t="n">
        <v>45444</v>
      </c>
      <c r="C10736" t="n">
        <v>13</v>
      </c>
      <c r="D10736" t="n">
        <v>0</v>
      </c>
    </row>
    <row r="10737">
      <c r="A10737" t="inlineStr">
        <is>
          <t>U-31f6af</t>
        </is>
      </c>
      <c r="B10737" s="41" t="n">
        <v>45017</v>
      </c>
      <c r="C10737" t="n">
        <v>12</v>
      </c>
      <c r="D10737" t="n">
        <v>0</v>
      </c>
    </row>
    <row r="10738">
      <c r="A10738" t="inlineStr">
        <is>
          <t>U-b04b36</t>
        </is>
      </c>
      <c r="B10738" s="41" t="n">
        <v>45536</v>
      </c>
      <c r="C10738" t="n">
        <v>6</v>
      </c>
      <c r="D10738" t="n">
        <v>1</v>
      </c>
    </row>
    <row r="10739">
      <c r="A10739" t="inlineStr">
        <is>
          <t>U-45b320</t>
        </is>
      </c>
      <c r="B10739" s="41" t="n">
        <v>45413</v>
      </c>
      <c r="C10739" t="n">
        <v>12</v>
      </c>
      <c r="D10739" t="n">
        <v>0</v>
      </c>
    </row>
    <row r="10740">
      <c r="A10740" t="inlineStr">
        <is>
          <t>U-b40344</t>
        </is>
      </c>
      <c r="B10740" s="41" t="n">
        <v>45474</v>
      </c>
      <c r="C10740" t="n">
        <v>8</v>
      </c>
      <c r="D10740" t="n">
        <v>0</v>
      </c>
    </row>
    <row r="10741">
      <c r="A10741" t="inlineStr">
        <is>
          <t>U-dad49b</t>
        </is>
      </c>
      <c r="B10741" s="41" t="n">
        <v>44986</v>
      </c>
      <c r="C10741" t="n">
        <v>15</v>
      </c>
      <c r="D10741" t="n">
        <v>0</v>
      </c>
    </row>
    <row r="10742">
      <c r="A10742" t="inlineStr">
        <is>
          <t>U-1e6355</t>
        </is>
      </c>
      <c r="B10742" s="41" t="n">
        <v>45505</v>
      </c>
      <c r="C10742" t="n">
        <v>12</v>
      </c>
      <c r="D10742" t="n">
        <v>1</v>
      </c>
    </row>
    <row r="10743">
      <c r="A10743" t="inlineStr">
        <is>
          <t>U-ad87f0</t>
        </is>
      </c>
      <c r="B10743" s="41" t="n">
        <v>44958</v>
      </c>
      <c r="C10743" t="n">
        <v>9</v>
      </c>
      <c r="D10743" t="n">
        <v>0</v>
      </c>
    </row>
    <row r="10744">
      <c r="A10744" t="inlineStr">
        <is>
          <t>U-160ff1</t>
        </is>
      </c>
      <c r="B10744" s="41" t="n">
        <v>45017</v>
      </c>
      <c r="C10744" t="n">
        <v>14</v>
      </c>
      <c r="D10744" t="n">
        <v>0</v>
      </c>
    </row>
    <row r="10745">
      <c r="A10745" t="inlineStr">
        <is>
          <t>U-a92dd3</t>
        </is>
      </c>
      <c r="B10745" s="41" t="n">
        <v>45200</v>
      </c>
      <c r="C10745" t="n">
        <v>9</v>
      </c>
      <c r="D10745" t="n">
        <v>0</v>
      </c>
    </row>
    <row r="10746">
      <c r="A10746" t="inlineStr">
        <is>
          <t>U-7da476</t>
        </is>
      </c>
      <c r="B10746" s="41" t="n">
        <v>45017</v>
      </c>
      <c r="C10746" t="n">
        <v>7</v>
      </c>
      <c r="D10746" t="n">
        <v>0</v>
      </c>
    </row>
    <row r="10747">
      <c r="A10747" t="inlineStr">
        <is>
          <t>U-c7e668</t>
        </is>
      </c>
      <c r="B10747" s="41" t="n">
        <v>45292</v>
      </c>
      <c r="C10747" t="n">
        <v>13</v>
      </c>
      <c r="D10747" t="n">
        <v>0</v>
      </c>
    </row>
    <row r="10748">
      <c r="A10748" t="inlineStr">
        <is>
          <t>U-b5f53a</t>
        </is>
      </c>
      <c r="B10748" s="41" t="n">
        <v>45108</v>
      </c>
      <c r="C10748" t="n">
        <v>5</v>
      </c>
      <c r="D10748" t="n">
        <v>0</v>
      </c>
    </row>
    <row r="10749">
      <c r="A10749" t="inlineStr">
        <is>
          <t>U-96018d</t>
        </is>
      </c>
      <c r="B10749" s="41" t="n">
        <v>45292</v>
      </c>
      <c r="C10749" t="n">
        <v>11</v>
      </c>
      <c r="D10749" t="n">
        <v>2</v>
      </c>
    </row>
    <row r="10750">
      <c r="A10750" t="inlineStr">
        <is>
          <t>U-68bd66</t>
        </is>
      </c>
      <c r="B10750" s="41" t="n">
        <v>45231</v>
      </c>
      <c r="C10750" t="n">
        <v>9</v>
      </c>
      <c r="D10750" t="n">
        <v>0</v>
      </c>
    </row>
    <row r="10751">
      <c r="A10751" t="inlineStr">
        <is>
          <t>U-545aec</t>
        </is>
      </c>
      <c r="B10751" s="41" t="n">
        <v>45597</v>
      </c>
      <c r="C10751" t="n">
        <v>14</v>
      </c>
      <c r="D10751" t="n">
        <v>0</v>
      </c>
    </row>
    <row r="10752">
      <c r="A10752" t="inlineStr">
        <is>
          <t>U-e9373b</t>
        </is>
      </c>
      <c r="B10752" s="41" t="n">
        <v>44927</v>
      </c>
      <c r="C10752" t="n">
        <v>5</v>
      </c>
      <c r="D10752" t="n">
        <v>0</v>
      </c>
    </row>
    <row r="10753">
      <c r="A10753" t="inlineStr">
        <is>
          <t>U-8ed51a</t>
        </is>
      </c>
      <c r="B10753" s="41" t="n">
        <v>45139</v>
      </c>
      <c r="C10753" t="n">
        <v>7</v>
      </c>
      <c r="D10753" t="n">
        <v>0</v>
      </c>
    </row>
    <row r="10754">
      <c r="A10754" t="inlineStr">
        <is>
          <t>U-8ef01f</t>
        </is>
      </c>
      <c r="B10754" s="41" t="n">
        <v>45444</v>
      </c>
      <c r="C10754" t="n">
        <v>10</v>
      </c>
      <c r="D10754" t="n">
        <v>0</v>
      </c>
    </row>
    <row r="10755">
      <c r="A10755" t="inlineStr">
        <is>
          <t>U-4663cc</t>
        </is>
      </c>
      <c r="B10755" s="41" t="n">
        <v>44958</v>
      </c>
      <c r="C10755" t="n">
        <v>13</v>
      </c>
      <c r="D10755" t="n">
        <v>2</v>
      </c>
    </row>
    <row r="10756">
      <c r="A10756" t="inlineStr">
        <is>
          <t>U-2f41a3</t>
        </is>
      </c>
      <c r="B10756" s="41" t="n">
        <v>45139</v>
      </c>
      <c r="C10756" t="n">
        <v>9</v>
      </c>
      <c r="D10756" t="n">
        <v>1</v>
      </c>
    </row>
    <row r="10757">
      <c r="A10757" t="inlineStr">
        <is>
          <t>U-8fc4d5</t>
        </is>
      </c>
      <c r="B10757" s="41" t="n">
        <v>45566</v>
      </c>
      <c r="C10757" t="n">
        <v>12</v>
      </c>
      <c r="D10757" t="n">
        <v>2</v>
      </c>
    </row>
    <row r="10758">
      <c r="A10758" t="inlineStr">
        <is>
          <t>U-05b32b</t>
        </is>
      </c>
      <c r="B10758" s="41" t="n">
        <v>44986</v>
      </c>
      <c r="C10758" t="n">
        <v>10</v>
      </c>
      <c r="D10758" t="n">
        <v>3</v>
      </c>
    </row>
    <row r="10759">
      <c r="A10759" t="inlineStr">
        <is>
          <t>U-a41b11</t>
        </is>
      </c>
      <c r="B10759" s="41" t="n">
        <v>45323</v>
      </c>
      <c r="C10759" t="n">
        <v>9</v>
      </c>
      <c r="D10759" t="n">
        <v>3</v>
      </c>
    </row>
    <row r="10760">
      <c r="A10760" t="inlineStr">
        <is>
          <t>U-1e57e9</t>
        </is>
      </c>
      <c r="B10760" s="41" t="n">
        <v>45323</v>
      </c>
      <c r="C10760" t="n">
        <v>7</v>
      </c>
      <c r="D10760" t="n">
        <v>0</v>
      </c>
    </row>
    <row r="10761">
      <c r="A10761" t="inlineStr">
        <is>
          <t>U-2be8a5</t>
        </is>
      </c>
      <c r="B10761" s="41" t="n">
        <v>45413</v>
      </c>
      <c r="C10761" t="n">
        <v>9</v>
      </c>
      <c r="D10761" t="n">
        <v>0</v>
      </c>
    </row>
    <row r="10762">
      <c r="A10762" t="inlineStr">
        <is>
          <t>U-8e4723</t>
        </is>
      </c>
      <c r="B10762" s="41" t="n">
        <v>45170</v>
      </c>
      <c r="C10762" t="n">
        <v>14</v>
      </c>
      <c r="D10762" t="n">
        <v>2</v>
      </c>
    </row>
    <row r="10763">
      <c r="A10763" t="inlineStr">
        <is>
          <t>U-68c33f</t>
        </is>
      </c>
      <c r="B10763" s="41" t="n">
        <v>45078</v>
      </c>
      <c r="C10763" t="n">
        <v>9</v>
      </c>
      <c r="D10763" t="n">
        <v>0</v>
      </c>
    </row>
    <row r="10764">
      <c r="A10764" t="inlineStr">
        <is>
          <t>U-0daf90</t>
        </is>
      </c>
      <c r="B10764" s="41" t="n">
        <v>45352</v>
      </c>
      <c r="C10764" t="n">
        <v>8</v>
      </c>
      <c r="D10764" t="n">
        <v>0</v>
      </c>
    </row>
    <row r="10765">
      <c r="A10765" t="inlineStr">
        <is>
          <t>U-69fdb1</t>
        </is>
      </c>
      <c r="B10765" s="41" t="n">
        <v>45139</v>
      </c>
      <c r="C10765" t="n">
        <v>12</v>
      </c>
      <c r="D10765" t="n">
        <v>2</v>
      </c>
    </row>
    <row r="10766">
      <c r="A10766" t="inlineStr">
        <is>
          <t>U-0d445b</t>
        </is>
      </c>
      <c r="B10766" s="41" t="n">
        <v>44927</v>
      </c>
      <c r="C10766" t="n">
        <v>14</v>
      </c>
      <c r="D10766" t="n">
        <v>0</v>
      </c>
    </row>
    <row r="10767">
      <c r="A10767" t="inlineStr">
        <is>
          <t>U-3ae889</t>
        </is>
      </c>
      <c r="B10767" s="41" t="n">
        <v>44986</v>
      </c>
      <c r="C10767" t="n">
        <v>13</v>
      </c>
      <c r="D10767" t="n">
        <v>0</v>
      </c>
    </row>
    <row r="10768">
      <c r="A10768" t="inlineStr">
        <is>
          <t>U-956afc</t>
        </is>
      </c>
      <c r="B10768" s="41" t="n">
        <v>45292</v>
      </c>
      <c r="C10768" t="n">
        <v>9</v>
      </c>
      <c r="D10768" t="n">
        <v>0</v>
      </c>
    </row>
    <row r="10769">
      <c r="A10769" t="inlineStr">
        <is>
          <t>U-dde8f6</t>
        </is>
      </c>
      <c r="B10769" s="41" t="n">
        <v>45627</v>
      </c>
      <c r="C10769" t="n">
        <v>13</v>
      </c>
      <c r="D10769" t="n">
        <v>0</v>
      </c>
    </row>
    <row r="10770">
      <c r="A10770" t="inlineStr">
        <is>
          <t>U-b9d8cb</t>
        </is>
      </c>
      <c r="B10770" s="41" t="n">
        <v>45017</v>
      </c>
      <c r="C10770" t="n">
        <v>8</v>
      </c>
      <c r="D10770" t="n">
        <v>0</v>
      </c>
    </row>
    <row r="10771">
      <c r="A10771" t="inlineStr">
        <is>
          <t>U-35362c</t>
        </is>
      </c>
      <c r="B10771" s="41" t="n">
        <v>44986</v>
      </c>
      <c r="C10771" t="n">
        <v>14</v>
      </c>
      <c r="D10771" t="n">
        <v>0</v>
      </c>
    </row>
    <row r="10772">
      <c r="A10772" t="inlineStr">
        <is>
          <t>U-50a924</t>
        </is>
      </c>
      <c r="B10772" s="41" t="n">
        <v>45536</v>
      </c>
      <c r="C10772" t="n">
        <v>13</v>
      </c>
      <c r="D10772" t="n">
        <v>0</v>
      </c>
    </row>
    <row r="10773">
      <c r="A10773" t="inlineStr">
        <is>
          <t>U-cd48f6</t>
        </is>
      </c>
      <c r="B10773" s="41" t="n">
        <v>45352</v>
      </c>
      <c r="C10773" t="n">
        <v>13</v>
      </c>
      <c r="D10773" t="n">
        <v>0</v>
      </c>
    </row>
    <row r="10774">
      <c r="A10774" t="inlineStr">
        <is>
          <t>U-3c2d3b</t>
        </is>
      </c>
      <c r="B10774" s="41" t="n">
        <v>45170</v>
      </c>
      <c r="C10774" t="n">
        <v>8</v>
      </c>
      <c r="D10774" t="n">
        <v>0</v>
      </c>
    </row>
    <row r="10775">
      <c r="A10775" t="inlineStr">
        <is>
          <t>U-2da8e8</t>
        </is>
      </c>
      <c r="B10775" s="41" t="n">
        <v>45474</v>
      </c>
      <c r="C10775" t="n">
        <v>12</v>
      </c>
      <c r="D10775" t="n">
        <v>1</v>
      </c>
    </row>
    <row r="10776">
      <c r="A10776" t="inlineStr">
        <is>
          <t>U-b08dd2</t>
        </is>
      </c>
      <c r="B10776" s="41" t="n">
        <v>45566</v>
      </c>
      <c r="C10776" t="n">
        <v>8</v>
      </c>
      <c r="D10776" t="n">
        <v>0</v>
      </c>
    </row>
    <row r="10777">
      <c r="A10777" t="inlineStr">
        <is>
          <t>U-b400fe</t>
        </is>
      </c>
      <c r="B10777" s="41" t="n">
        <v>45536</v>
      </c>
      <c r="C10777" t="n">
        <v>19</v>
      </c>
      <c r="D10777" t="n">
        <v>0</v>
      </c>
    </row>
    <row r="10778">
      <c r="A10778" t="inlineStr">
        <is>
          <t>U-734bed</t>
        </is>
      </c>
      <c r="B10778" s="41" t="n">
        <v>45170</v>
      </c>
      <c r="C10778" t="n">
        <v>10</v>
      </c>
      <c r="D10778" t="n">
        <v>0</v>
      </c>
    </row>
    <row r="10779">
      <c r="A10779" t="inlineStr">
        <is>
          <t>U-a93afd</t>
        </is>
      </c>
      <c r="B10779" s="41" t="n">
        <v>45323</v>
      </c>
      <c r="C10779" t="n">
        <v>9</v>
      </c>
      <c r="D10779" t="n">
        <v>0</v>
      </c>
    </row>
    <row r="10780">
      <c r="A10780" t="inlineStr">
        <is>
          <t>U-ef885a</t>
        </is>
      </c>
      <c r="B10780" s="41" t="n">
        <v>45139</v>
      </c>
      <c r="C10780" t="n">
        <v>12</v>
      </c>
      <c r="D10780" t="n">
        <v>1</v>
      </c>
    </row>
    <row r="10781">
      <c r="A10781" t="inlineStr">
        <is>
          <t>U-b922a3</t>
        </is>
      </c>
      <c r="B10781" s="41" t="n">
        <v>45292</v>
      </c>
      <c r="C10781" t="n">
        <v>10</v>
      </c>
      <c r="D10781" t="n">
        <v>0</v>
      </c>
    </row>
    <row r="10782">
      <c r="A10782" t="inlineStr">
        <is>
          <t>U-aa6523</t>
        </is>
      </c>
      <c r="B10782" s="41" t="n">
        <v>45627</v>
      </c>
      <c r="C10782" t="n">
        <v>9</v>
      </c>
      <c r="D10782" t="n">
        <v>0</v>
      </c>
    </row>
    <row r="10783">
      <c r="A10783" t="inlineStr">
        <is>
          <t>U-17d802</t>
        </is>
      </c>
      <c r="B10783" s="41" t="n">
        <v>45505</v>
      </c>
      <c r="C10783" t="n">
        <v>12</v>
      </c>
      <c r="D10783" t="n">
        <v>6</v>
      </c>
    </row>
    <row r="10784">
      <c r="A10784" t="inlineStr">
        <is>
          <t>U-5c22e0</t>
        </is>
      </c>
      <c r="B10784" s="41" t="n">
        <v>45139</v>
      </c>
      <c r="C10784" t="n">
        <v>7</v>
      </c>
      <c r="D10784" t="n">
        <v>0</v>
      </c>
    </row>
    <row r="10785">
      <c r="A10785" t="inlineStr">
        <is>
          <t>U-810be0</t>
        </is>
      </c>
      <c r="B10785" s="41" t="n">
        <v>45078</v>
      </c>
      <c r="C10785" t="n">
        <v>10</v>
      </c>
      <c r="D10785" t="n">
        <v>0</v>
      </c>
    </row>
    <row r="10786">
      <c r="A10786" t="inlineStr">
        <is>
          <t>U-eb0677</t>
        </is>
      </c>
      <c r="B10786" s="41" t="n">
        <v>45444</v>
      </c>
      <c r="C10786" t="n">
        <v>9</v>
      </c>
      <c r="D10786" t="n">
        <v>1</v>
      </c>
    </row>
    <row r="10787">
      <c r="A10787" t="inlineStr">
        <is>
          <t>U-ef15ba</t>
        </is>
      </c>
      <c r="B10787" s="41" t="n">
        <v>45292</v>
      </c>
      <c r="C10787" t="n">
        <v>9</v>
      </c>
      <c r="D10787" t="n">
        <v>4</v>
      </c>
    </row>
    <row r="10788">
      <c r="A10788" t="inlineStr">
        <is>
          <t>U-4d10b1</t>
        </is>
      </c>
      <c r="B10788" s="41" t="n">
        <v>45505</v>
      </c>
      <c r="C10788" t="n">
        <v>8</v>
      </c>
      <c r="D10788" t="n">
        <v>3</v>
      </c>
    </row>
    <row r="10789">
      <c r="A10789" t="inlineStr">
        <is>
          <t>U-19cee4</t>
        </is>
      </c>
      <c r="B10789" s="41" t="n">
        <v>45323</v>
      </c>
      <c r="C10789" t="n">
        <v>9</v>
      </c>
      <c r="D10789" t="n">
        <v>0</v>
      </c>
    </row>
    <row r="10790">
      <c r="A10790" t="inlineStr">
        <is>
          <t>U-198189</t>
        </is>
      </c>
      <c r="B10790" s="41" t="n">
        <v>44927</v>
      </c>
      <c r="C10790" t="n">
        <v>9</v>
      </c>
      <c r="D10790" t="n">
        <v>4</v>
      </c>
    </row>
    <row r="10791">
      <c r="A10791" t="inlineStr">
        <is>
          <t>U-47ebe1</t>
        </is>
      </c>
      <c r="B10791" s="41" t="n">
        <v>45383</v>
      </c>
      <c r="C10791" t="n">
        <v>9</v>
      </c>
      <c r="D10791" t="n">
        <v>0</v>
      </c>
    </row>
    <row r="10792">
      <c r="A10792" t="inlineStr">
        <is>
          <t>U-5563a0</t>
        </is>
      </c>
      <c r="B10792" s="41" t="n">
        <v>45139</v>
      </c>
      <c r="C10792" t="n">
        <v>8</v>
      </c>
      <c r="D10792" t="n">
        <v>0</v>
      </c>
    </row>
    <row r="10793">
      <c r="A10793" t="inlineStr">
        <is>
          <t>U-a783b4</t>
        </is>
      </c>
      <c r="B10793" s="41" t="n">
        <v>45170</v>
      </c>
      <c r="C10793" t="n">
        <v>14</v>
      </c>
      <c r="D10793" t="n">
        <v>0</v>
      </c>
    </row>
    <row r="10794">
      <c r="A10794" t="inlineStr">
        <is>
          <t>U-de54f9</t>
        </is>
      </c>
      <c r="B10794" s="41" t="n">
        <v>44986</v>
      </c>
      <c r="C10794" t="n">
        <v>8</v>
      </c>
      <c r="D10794" t="n">
        <v>0</v>
      </c>
    </row>
    <row r="10795">
      <c r="A10795" t="inlineStr">
        <is>
          <t>U-dfb4d9</t>
        </is>
      </c>
      <c r="B10795" s="41" t="n">
        <v>45352</v>
      </c>
      <c r="C10795" t="n">
        <v>9</v>
      </c>
      <c r="D10795" t="n">
        <v>0</v>
      </c>
    </row>
    <row r="10796">
      <c r="A10796" t="inlineStr">
        <is>
          <t>U-e18ae9</t>
        </is>
      </c>
      <c r="B10796" s="41" t="n">
        <v>45047</v>
      </c>
      <c r="C10796" t="n">
        <v>12</v>
      </c>
      <c r="D10796" t="n">
        <v>0</v>
      </c>
    </row>
    <row r="10797">
      <c r="A10797" t="inlineStr">
        <is>
          <t>U-6ba540</t>
        </is>
      </c>
      <c r="B10797" s="41" t="n">
        <v>45200</v>
      </c>
      <c r="C10797" t="n">
        <v>13</v>
      </c>
      <c r="D10797" t="n">
        <v>1</v>
      </c>
    </row>
    <row r="10798">
      <c r="A10798" t="inlineStr">
        <is>
          <t>U-894087</t>
        </is>
      </c>
      <c r="B10798" s="41" t="n">
        <v>45017</v>
      </c>
      <c r="C10798" t="n">
        <v>6</v>
      </c>
      <c r="D10798" t="n">
        <v>0</v>
      </c>
    </row>
    <row r="10799">
      <c r="A10799" t="inlineStr">
        <is>
          <t>U-6bfe33</t>
        </is>
      </c>
      <c r="B10799" s="41" t="n">
        <v>45017</v>
      </c>
      <c r="C10799" t="n">
        <v>6</v>
      </c>
      <c r="D10799" t="n">
        <v>0</v>
      </c>
    </row>
    <row r="10800">
      <c r="A10800" t="inlineStr">
        <is>
          <t>U-82a0a1</t>
        </is>
      </c>
      <c r="B10800" s="41" t="n">
        <v>45444</v>
      </c>
      <c r="C10800" t="n">
        <v>22</v>
      </c>
      <c r="D10800" t="n">
        <v>0</v>
      </c>
    </row>
    <row r="10801">
      <c r="A10801" t="inlineStr">
        <is>
          <t>U-6d9cd3</t>
        </is>
      </c>
      <c r="B10801" s="41" t="n">
        <v>44986</v>
      </c>
      <c r="C10801" t="n">
        <v>9</v>
      </c>
      <c r="D10801" t="n">
        <v>0</v>
      </c>
    </row>
    <row r="10802">
      <c r="A10802" t="inlineStr">
        <is>
          <t>U-e325f2</t>
        </is>
      </c>
      <c r="B10802" s="41" t="n">
        <v>45200</v>
      </c>
      <c r="C10802" t="n">
        <v>14</v>
      </c>
      <c r="D10802" t="n">
        <v>0</v>
      </c>
    </row>
    <row r="10803">
      <c r="A10803" t="inlineStr">
        <is>
          <t>U-8ec3a7</t>
        </is>
      </c>
      <c r="B10803" s="41" t="n">
        <v>45017</v>
      </c>
      <c r="C10803" t="n">
        <v>5</v>
      </c>
      <c r="D10803" t="n">
        <v>0</v>
      </c>
    </row>
    <row r="10804">
      <c r="A10804" t="inlineStr">
        <is>
          <t>U-c764ae</t>
        </is>
      </c>
      <c r="B10804" s="41" t="n">
        <v>45047</v>
      </c>
      <c r="C10804" t="n">
        <v>10</v>
      </c>
      <c r="D10804" t="n">
        <v>3</v>
      </c>
    </row>
    <row r="10805">
      <c r="A10805" t="inlineStr">
        <is>
          <t>U-c49ffc</t>
        </is>
      </c>
      <c r="B10805" s="41" t="n">
        <v>45139</v>
      </c>
      <c r="C10805" t="n">
        <v>11</v>
      </c>
      <c r="D10805" t="n">
        <v>0</v>
      </c>
    </row>
    <row r="10806">
      <c r="A10806" t="inlineStr">
        <is>
          <t>U-3e6dcc</t>
        </is>
      </c>
      <c r="B10806" s="41" t="n">
        <v>45566</v>
      </c>
      <c r="C10806" t="n">
        <v>15</v>
      </c>
      <c r="D10806" t="n">
        <v>0</v>
      </c>
    </row>
    <row r="10807">
      <c r="A10807" t="inlineStr">
        <is>
          <t>U-5918cb</t>
        </is>
      </c>
      <c r="B10807" s="41" t="n">
        <v>45078</v>
      </c>
      <c r="C10807" t="n">
        <v>9</v>
      </c>
      <c r="D10807" t="n">
        <v>1</v>
      </c>
    </row>
    <row r="10808">
      <c r="A10808" t="inlineStr">
        <is>
          <t>U-25a114</t>
        </is>
      </c>
      <c r="B10808" s="41" t="n">
        <v>45170</v>
      </c>
      <c r="C10808" t="n">
        <v>8</v>
      </c>
      <c r="D10808" t="n">
        <v>0</v>
      </c>
    </row>
    <row r="10809">
      <c r="A10809" t="inlineStr">
        <is>
          <t>U-8a110a</t>
        </is>
      </c>
      <c r="B10809" s="41" t="n">
        <v>45383</v>
      </c>
      <c r="C10809" t="n">
        <v>11</v>
      </c>
      <c r="D10809" t="n">
        <v>2</v>
      </c>
    </row>
    <row r="10810">
      <c r="A10810" t="inlineStr">
        <is>
          <t>U-6d082c</t>
        </is>
      </c>
      <c r="B10810" s="41" t="n">
        <v>45444</v>
      </c>
      <c r="C10810" t="n">
        <v>11</v>
      </c>
      <c r="D10810" t="n">
        <v>0</v>
      </c>
    </row>
    <row r="10811">
      <c r="A10811" t="inlineStr">
        <is>
          <t>U-050d7c</t>
        </is>
      </c>
      <c r="B10811" s="41" t="n">
        <v>45170</v>
      </c>
      <c r="C10811" t="n">
        <v>8</v>
      </c>
      <c r="D10811" t="n">
        <v>0</v>
      </c>
    </row>
    <row r="10812">
      <c r="A10812" t="inlineStr">
        <is>
          <t>U-d31c74</t>
        </is>
      </c>
      <c r="B10812" s="41" t="n">
        <v>45047</v>
      </c>
      <c r="C10812" t="n">
        <v>9</v>
      </c>
      <c r="D10812" t="n">
        <v>1</v>
      </c>
    </row>
    <row r="10813">
      <c r="A10813" t="inlineStr">
        <is>
          <t>U-d32e15</t>
        </is>
      </c>
      <c r="B10813" s="41" t="n">
        <v>45200</v>
      </c>
      <c r="C10813" t="n">
        <v>10</v>
      </c>
      <c r="D10813" t="n">
        <v>0</v>
      </c>
    </row>
    <row r="10814">
      <c r="A10814" t="inlineStr">
        <is>
          <t>U-2b0e5b</t>
        </is>
      </c>
      <c r="B10814" s="41" t="n">
        <v>45200</v>
      </c>
      <c r="C10814" t="n">
        <v>10</v>
      </c>
      <c r="D10814" t="n">
        <v>0</v>
      </c>
    </row>
    <row r="10815">
      <c r="A10815" t="inlineStr">
        <is>
          <t>U-886009</t>
        </is>
      </c>
      <c r="B10815" s="41" t="n">
        <v>45627</v>
      </c>
      <c r="C10815" t="n">
        <v>15</v>
      </c>
      <c r="D10815" t="n">
        <v>1</v>
      </c>
    </row>
    <row r="10816">
      <c r="A10816" t="inlineStr">
        <is>
          <t>U-728418</t>
        </is>
      </c>
      <c r="B10816" s="41" t="n">
        <v>45231</v>
      </c>
      <c r="C10816" t="n">
        <v>8</v>
      </c>
      <c r="D10816" t="n">
        <v>0</v>
      </c>
    </row>
    <row r="10817">
      <c r="A10817" t="inlineStr">
        <is>
          <t>U-39529c</t>
        </is>
      </c>
      <c r="B10817" s="41" t="n">
        <v>44986</v>
      </c>
      <c r="C10817" t="n">
        <v>7</v>
      </c>
      <c r="D10817" t="n">
        <v>0</v>
      </c>
    </row>
    <row r="10818">
      <c r="A10818" t="inlineStr">
        <is>
          <t>U-cf21a5</t>
        </is>
      </c>
      <c r="B10818" s="41" t="n">
        <v>45505</v>
      </c>
      <c r="C10818" t="n">
        <v>8</v>
      </c>
      <c r="D10818" t="n">
        <v>1</v>
      </c>
    </row>
    <row r="10819">
      <c r="A10819" t="inlineStr">
        <is>
          <t>U-e3338f</t>
        </is>
      </c>
      <c r="B10819" s="41" t="n">
        <v>45627</v>
      </c>
      <c r="C10819" t="n">
        <v>11</v>
      </c>
      <c r="D10819" t="n">
        <v>2</v>
      </c>
    </row>
    <row r="10820">
      <c r="A10820" t="inlineStr">
        <is>
          <t>U-285147</t>
        </is>
      </c>
      <c r="B10820" s="41" t="n">
        <v>45139</v>
      </c>
      <c r="C10820" t="n">
        <v>9</v>
      </c>
      <c r="D10820" t="n">
        <v>1</v>
      </c>
    </row>
    <row r="10821">
      <c r="A10821" t="inlineStr">
        <is>
          <t>U-5e5d95</t>
        </is>
      </c>
      <c r="B10821" s="41" t="n">
        <v>45566</v>
      </c>
      <c r="C10821" t="n">
        <v>12</v>
      </c>
      <c r="D10821" t="n">
        <v>0</v>
      </c>
    </row>
    <row r="10822">
      <c r="A10822" t="inlineStr">
        <is>
          <t>U-db89d4</t>
        </is>
      </c>
      <c r="B10822" s="41" t="n">
        <v>45200</v>
      </c>
      <c r="C10822" t="n">
        <v>9</v>
      </c>
      <c r="D10822" t="n">
        <v>0</v>
      </c>
    </row>
    <row r="10823">
      <c r="A10823" t="inlineStr">
        <is>
          <t>U-bf219b</t>
        </is>
      </c>
      <c r="B10823" s="41" t="n">
        <v>45292</v>
      </c>
      <c r="C10823" t="n">
        <v>11</v>
      </c>
      <c r="D10823" t="n">
        <v>0</v>
      </c>
    </row>
    <row r="10824">
      <c r="A10824" t="inlineStr">
        <is>
          <t>U-047a02</t>
        </is>
      </c>
      <c r="B10824" s="41" t="n">
        <v>45292</v>
      </c>
      <c r="C10824" t="n">
        <v>9</v>
      </c>
      <c r="D10824" t="n">
        <v>0</v>
      </c>
    </row>
    <row r="10825">
      <c r="A10825" t="inlineStr">
        <is>
          <t>U-8dd0e2</t>
        </is>
      </c>
      <c r="B10825" s="41" t="n">
        <v>45566</v>
      </c>
      <c r="C10825" t="n">
        <v>14</v>
      </c>
      <c r="D10825" t="n">
        <v>0</v>
      </c>
    </row>
    <row r="10826">
      <c r="A10826" t="inlineStr">
        <is>
          <t>U-8ce136</t>
        </is>
      </c>
      <c r="B10826" s="41" t="n">
        <v>45231</v>
      </c>
      <c r="C10826" t="n">
        <v>8</v>
      </c>
      <c r="D10826" t="n">
        <v>0</v>
      </c>
    </row>
    <row r="10827">
      <c r="A10827" t="inlineStr">
        <is>
          <t>U-629ce6</t>
        </is>
      </c>
      <c r="B10827" s="41" t="n">
        <v>45474</v>
      </c>
      <c r="C10827" t="n">
        <v>8</v>
      </c>
      <c r="D10827" t="n">
        <v>1</v>
      </c>
    </row>
    <row r="10828">
      <c r="A10828" t="inlineStr">
        <is>
          <t>U-167545</t>
        </is>
      </c>
      <c r="B10828" s="41" t="n">
        <v>44927</v>
      </c>
      <c r="C10828" t="n">
        <v>12</v>
      </c>
      <c r="D10828" t="n">
        <v>1</v>
      </c>
    </row>
    <row r="10829">
      <c r="A10829" t="inlineStr">
        <is>
          <t>U-b7ae59</t>
        </is>
      </c>
      <c r="B10829" s="41" t="n">
        <v>45261</v>
      </c>
      <c r="C10829" t="n">
        <v>15</v>
      </c>
      <c r="D10829" t="n">
        <v>1</v>
      </c>
    </row>
    <row r="10830">
      <c r="A10830" t="inlineStr">
        <is>
          <t>U-8928dd</t>
        </is>
      </c>
      <c r="B10830" s="41" t="n">
        <v>45078</v>
      </c>
      <c r="C10830" t="n">
        <v>7</v>
      </c>
      <c r="D10830" t="n">
        <v>0</v>
      </c>
    </row>
    <row r="10831">
      <c r="A10831" t="inlineStr">
        <is>
          <t>U-1335ee</t>
        </is>
      </c>
      <c r="B10831" s="41" t="n">
        <v>45108</v>
      </c>
      <c r="C10831" t="n">
        <v>13</v>
      </c>
      <c r="D10831" t="n">
        <v>0</v>
      </c>
    </row>
    <row r="10832">
      <c r="A10832" t="inlineStr">
        <is>
          <t>U-c61df3</t>
        </is>
      </c>
      <c r="B10832" s="41" t="n">
        <v>45170</v>
      </c>
      <c r="C10832" t="n">
        <v>11</v>
      </c>
      <c r="D10832" t="n">
        <v>0</v>
      </c>
    </row>
    <row r="10833">
      <c r="A10833" t="inlineStr">
        <is>
          <t>U-cbf088</t>
        </is>
      </c>
      <c r="B10833" s="41" t="n">
        <v>45413</v>
      </c>
      <c r="C10833" t="n">
        <v>8</v>
      </c>
      <c r="D10833" t="n">
        <v>0</v>
      </c>
    </row>
    <row r="10834">
      <c r="A10834" t="inlineStr">
        <is>
          <t>U-3943e0</t>
        </is>
      </c>
      <c r="B10834" s="41" t="n">
        <v>45170</v>
      </c>
      <c r="C10834" t="n">
        <v>7</v>
      </c>
      <c r="D10834" t="n">
        <v>1</v>
      </c>
    </row>
    <row r="10835">
      <c r="A10835" t="inlineStr">
        <is>
          <t>U-c89d2a</t>
        </is>
      </c>
      <c r="B10835" s="41" t="n">
        <v>45017</v>
      </c>
      <c r="C10835" t="n">
        <v>7</v>
      </c>
      <c r="D10835" t="n">
        <v>0</v>
      </c>
    </row>
    <row r="10836">
      <c r="A10836" t="inlineStr">
        <is>
          <t>U-687b1a</t>
        </is>
      </c>
      <c r="B10836" s="41" t="n">
        <v>45627</v>
      </c>
      <c r="C10836" t="n">
        <v>15</v>
      </c>
      <c r="D10836" t="n">
        <v>0</v>
      </c>
    </row>
    <row r="10837">
      <c r="A10837" t="inlineStr">
        <is>
          <t>U-4ca61a</t>
        </is>
      </c>
      <c r="B10837" s="41" t="n">
        <v>45352</v>
      </c>
      <c r="C10837" t="n">
        <v>9</v>
      </c>
      <c r="D10837" t="n">
        <v>0</v>
      </c>
    </row>
    <row r="10838">
      <c r="A10838" t="inlineStr">
        <is>
          <t>U-c78664</t>
        </is>
      </c>
      <c r="B10838" s="41" t="n">
        <v>45474</v>
      </c>
      <c r="C10838" t="n">
        <v>12</v>
      </c>
      <c r="D10838" t="n">
        <v>2</v>
      </c>
    </row>
    <row r="10839">
      <c r="A10839" t="inlineStr">
        <is>
          <t>U-a417d2</t>
        </is>
      </c>
      <c r="B10839" s="41" t="n">
        <v>44927</v>
      </c>
      <c r="C10839" t="n">
        <v>13</v>
      </c>
      <c r="D10839" t="n">
        <v>2</v>
      </c>
    </row>
    <row r="10840">
      <c r="A10840" t="inlineStr">
        <is>
          <t>U-c63d01</t>
        </is>
      </c>
      <c r="B10840" s="41" t="n">
        <v>45505</v>
      </c>
      <c r="C10840" t="n">
        <v>16</v>
      </c>
      <c r="D10840" t="n">
        <v>0</v>
      </c>
    </row>
    <row r="10841">
      <c r="A10841" t="inlineStr">
        <is>
          <t>U-bf60bb</t>
        </is>
      </c>
      <c r="B10841" s="41" t="n">
        <v>45078</v>
      </c>
      <c r="C10841" t="n">
        <v>13</v>
      </c>
      <c r="D10841" t="n">
        <v>0</v>
      </c>
    </row>
    <row r="10842">
      <c r="A10842" t="inlineStr">
        <is>
          <t>U-d97f14</t>
        </is>
      </c>
      <c r="B10842" s="41" t="n">
        <v>45261</v>
      </c>
      <c r="C10842" t="n">
        <v>7</v>
      </c>
      <c r="D10842" t="n">
        <v>0</v>
      </c>
    </row>
    <row r="10843">
      <c r="A10843" t="inlineStr">
        <is>
          <t>U-f959b5</t>
        </is>
      </c>
      <c r="B10843" s="41" t="n">
        <v>45566</v>
      </c>
      <c r="C10843" t="n">
        <v>4</v>
      </c>
      <c r="D10843" t="n">
        <v>0</v>
      </c>
    </row>
    <row r="10844">
      <c r="A10844" t="inlineStr">
        <is>
          <t>U-fc9748</t>
        </is>
      </c>
      <c r="B10844" s="41" t="n">
        <v>45108</v>
      </c>
      <c r="C10844" t="n">
        <v>8</v>
      </c>
      <c r="D10844" t="n">
        <v>0</v>
      </c>
    </row>
    <row r="10845">
      <c r="A10845" t="inlineStr">
        <is>
          <t>U-3d879a</t>
        </is>
      </c>
      <c r="B10845" s="41" t="n">
        <v>45505</v>
      </c>
      <c r="C10845" t="n">
        <v>10</v>
      </c>
      <c r="D10845" t="n">
        <v>0</v>
      </c>
    </row>
    <row r="10846">
      <c r="A10846" t="inlineStr">
        <is>
          <t>U-a248b4</t>
        </is>
      </c>
      <c r="B10846" s="41" t="n">
        <v>45078</v>
      </c>
      <c r="C10846" t="n">
        <v>8</v>
      </c>
      <c r="D10846" t="n">
        <v>0</v>
      </c>
    </row>
    <row r="10847">
      <c r="A10847" t="inlineStr">
        <is>
          <t>U-18a601</t>
        </is>
      </c>
      <c r="B10847" s="41" t="n">
        <v>45505</v>
      </c>
      <c r="C10847" t="n">
        <v>12</v>
      </c>
      <c r="D10847" t="n">
        <v>0</v>
      </c>
    </row>
    <row r="10848">
      <c r="A10848" t="inlineStr">
        <is>
          <t>U-53d107</t>
        </is>
      </c>
      <c r="B10848" s="41" t="n">
        <v>45231</v>
      </c>
      <c r="C10848" t="n">
        <v>8</v>
      </c>
      <c r="D10848" t="n">
        <v>0</v>
      </c>
    </row>
    <row r="10849">
      <c r="A10849" t="inlineStr">
        <is>
          <t>U-1e383f</t>
        </is>
      </c>
      <c r="B10849" s="41" t="n">
        <v>45597</v>
      </c>
      <c r="C10849" t="n">
        <v>10</v>
      </c>
      <c r="D10849" t="n">
        <v>0</v>
      </c>
    </row>
    <row r="10850">
      <c r="A10850" t="inlineStr">
        <is>
          <t>U-3addb2</t>
        </is>
      </c>
      <c r="B10850" s="41" t="n">
        <v>45536</v>
      </c>
      <c r="C10850" t="n">
        <v>11</v>
      </c>
      <c r="D10850" t="n">
        <v>2</v>
      </c>
    </row>
    <row r="10851">
      <c r="A10851" t="inlineStr">
        <is>
          <t>U-2a38a9</t>
        </is>
      </c>
      <c r="B10851" s="41" t="n">
        <v>45383</v>
      </c>
      <c r="C10851" t="n">
        <v>4</v>
      </c>
      <c r="D10851" t="n">
        <v>0</v>
      </c>
    </row>
    <row r="10852">
      <c r="A10852" t="inlineStr">
        <is>
          <t>U-09e908</t>
        </is>
      </c>
      <c r="B10852" s="41" t="n">
        <v>45444</v>
      </c>
      <c r="C10852" t="n">
        <v>12</v>
      </c>
      <c r="D10852" t="n">
        <v>1</v>
      </c>
    </row>
    <row r="10853">
      <c r="A10853" t="inlineStr">
        <is>
          <t>U-371108</t>
        </is>
      </c>
      <c r="B10853" s="41" t="n">
        <v>45139</v>
      </c>
      <c r="C10853" t="n">
        <v>12</v>
      </c>
      <c r="D10853" t="n">
        <v>0</v>
      </c>
    </row>
    <row r="10854">
      <c r="A10854" t="inlineStr">
        <is>
          <t>U-a71cbf</t>
        </is>
      </c>
      <c r="B10854" s="41" t="n">
        <v>45139</v>
      </c>
      <c r="C10854" t="n">
        <v>14</v>
      </c>
      <c r="D10854" t="n">
        <v>0</v>
      </c>
    </row>
    <row r="10855">
      <c r="A10855" t="inlineStr">
        <is>
          <t>U-ace127</t>
        </is>
      </c>
      <c r="B10855" s="41" t="n">
        <v>44958</v>
      </c>
      <c r="C10855" t="n">
        <v>6</v>
      </c>
      <c r="D10855" t="n">
        <v>0</v>
      </c>
    </row>
    <row r="10856">
      <c r="A10856" t="inlineStr">
        <is>
          <t>U-0f2266</t>
        </is>
      </c>
      <c r="B10856" s="41" t="n">
        <v>45383</v>
      </c>
      <c r="C10856" t="n">
        <v>10</v>
      </c>
      <c r="D10856" t="n">
        <v>0</v>
      </c>
    </row>
    <row r="10857">
      <c r="A10857" t="inlineStr">
        <is>
          <t>U-b25fbc</t>
        </is>
      </c>
      <c r="B10857" s="41" t="n">
        <v>45413</v>
      </c>
      <c r="C10857" t="n">
        <v>10</v>
      </c>
      <c r="D10857" t="n">
        <v>3</v>
      </c>
    </row>
    <row r="10858">
      <c r="A10858" t="inlineStr">
        <is>
          <t>U-256c2c</t>
        </is>
      </c>
      <c r="B10858" s="41" t="n">
        <v>45017</v>
      </c>
      <c r="C10858" t="n">
        <v>15</v>
      </c>
      <c r="D10858" t="n">
        <v>1</v>
      </c>
    </row>
    <row r="10859">
      <c r="A10859" t="inlineStr">
        <is>
          <t>U-391d19</t>
        </is>
      </c>
      <c r="B10859" s="41" t="n">
        <v>45474</v>
      </c>
      <c r="C10859" t="n">
        <v>10</v>
      </c>
      <c r="D10859" t="n">
        <v>2</v>
      </c>
    </row>
    <row r="10860">
      <c r="A10860" t="inlineStr">
        <is>
          <t>U-1918b0</t>
        </is>
      </c>
      <c r="B10860" s="41" t="n">
        <v>45292</v>
      </c>
      <c r="C10860" t="n">
        <v>13</v>
      </c>
      <c r="D10860" t="n">
        <v>0</v>
      </c>
    </row>
    <row r="10861">
      <c r="A10861" t="inlineStr">
        <is>
          <t>U-ef8fb7</t>
        </is>
      </c>
      <c r="B10861" s="41" t="n">
        <v>45474</v>
      </c>
      <c r="C10861" t="n">
        <v>13</v>
      </c>
      <c r="D10861" t="n">
        <v>0</v>
      </c>
    </row>
    <row r="10862">
      <c r="A10862" t="inlineStr">
        <is>
          <t>U-ba350e</t>
        </is>
      </c>
      <c r="B10862" s="41" t="n">
        <v>45078</v>
      </c>
      <c r="C10862" t="n">
        <v>11</v>
      </c>
      <c r="D10862" t="n">
        <v>0</v>
      </c>
    </row>
    <row r="10863">
      <c r="A10863" t="inlineStr">
        <is>
          <t>U-70ccc2</t>
        </is>
      </c>
      <c r="B10863" s="41" t="n">
        <v>45017</v>
      </c>
      <c r="C10863" t="n">
        <v>12</v>
      </c>
      <c r="D10863" t="n">
        <v>0</v>
      </c>
    </row>
    <row r="10864">
      <c r="A10864" t="inlineStr">
        <is>
          <t>U-b2ed3a</t>
        </is>
      </c>
      <c r="B10864" s="41" t="n">
        <v>45047</v>
      </c>
      <c r="C10864" t="n">
        <v>11</v>
      </c>
      <c r="D10864" t="n">
        <v>0</v>
      </c>
    </row>
    <row r="10865">
      <c r="A10865" t="inlineStr">
        <is>
          <t>U-a23ca7</t>
        </is>
      </c>
      <c r="B10865" s="41" t="n">
        <v>44958</v>
      </c>
      <c r="C10865" t="n">
        <v>17</v>
      </c>
      <c r="D10865" t="n">
        <v>0</v>
      </c>
    </row>
    <row r="10866">
      <c r="A10866" t="inlineStr">
        <is>
          <t>U-4e4f76</t>
        </is>
      </c>
      <c r="B10866" s="41" t="n">
        <v>45536</v>
      </c>
      <c r="C10866" t="n">
        <v>17</v>
      </c>
      <c r="D10866" t="n">
        <v>3</v>
      </c>
    </row>
    <row r="10867">
      <c r="A10867" t="inlineStr">
        <is>
          <t>U-72c251</t>
        </is>
      </c>
      <c r="B10867" s="41" t="n">
        <v>45200</v>
      </c>
      <c r="C10867" t="n">
        <v>6</v>
      </c>
      <c r="D10867" t="n">
        <v>1</v>
      </c>
    </row>
    <row r="10868">
      <c r="A10868" t="inlineStr">
        <is>
          <t>U-d79cbf</t>
        </is>
      </c>
      <c r="B10868" s="41" t="n">
        <v>45017</v>
      </c>
      <c r="C10868" t="n">
        <v>10</v>
      </c>
      <c r="D10868" t="n">
        <v>2</v>
      </c>
    </row>
    <row r="10869">
      <c r="A10869" t="inlineStr">
        <is>
          <t>U-304935</t>
        </is>
      </c>
      <c r="B10869" s="41" t="n">
        <v>45323</v>
      </c>
      <c r="C10869" t="n">
        <v>16</v>
      </c>
      <c r="D10869" t="n">
        <v>0</v>
      </c>
    </row>
    <row r="10870">
      <c r="A10870" t="inlineStr">
        <is>
          <t>U-1d7402</t>
        </is>
      </c>
      <c r="B10870" s="41" t="n">
        <v>45170</v>
      </c>
      <c r="C10870" t="n">
        <v>10</v>
      </c>
      <c r="D10870" t="n">
        <v>2</v>
      </c>
    </row>
    <row r="10871">
      <c r="A10871" t="inlineStr">
        <is>
          <t>U-d77660</t>
        </is>
      </c>
      <c r="B10871" s="41" t="n">
        <v>45536</v>
      </c>
      <c r="C10871" t="n">
        <v>9</v>
      </c>
      <c r="D10871" t="n">
        <v>0</v>
      </c>
    </row>
    <row r="10872">
      <c r="A10872" t="inlineStr">
        <is>
          <t>U-02ca10</t>
        </is>
      </c>
      <c r="B10872" s="41" t="n">
        <v>45231</v>
      </c>
      <c r="C10872" t="n">
        <v>16</v>
      </c>
      <c r="D10872" t="n">
        <v>0</v>
      </c>
    </row>
    <row r="10873">
      <c r="A10873" t="inlineStr">
        <is>
          <t>U-f72fea</t>
        </is>
      </c>
      <c r="B10873" s="41" t="n">
        <v>45444</v>
      </c>
      <c r="C10873" t="n">
        <v>12</v>
      </c>
      <c r="D10873" t="n">
        <v>0</v>
      </c>
    </row>
    <row r="10874">
      <c r="A10874" t="inlineStr">
        <is>
          <t>U-a5a270</t>
        </is>
      </c>
      <c r="B10874" s="41" t="n">
        <v>45200</v>
      </c>
      <c r="C10874" t="n">
        <v>16</v>
      </c>
      <c r="D10874" t="n">
        <v>0</v>
      </c>
    </row>
    <row r="10875">
      <c r="A10875" t="inlineStr">
        <is>
          <t>U-6c97ac</t>
        </is>
      </c>
      <c r="B10875" s="41" t="n">
        <v>45627</v>
      </c>
      <c r="C10875" t="n">
        <v>14</v>
      </c>
      <c r="D10875" t="n">
        <v>0</v>
      </c>
    </row>
    <row r="10876">
      <c r="A10876" t="inlineStr">
        <is>
          <t>U-4b9c68</t>
        </is>
      </c>
      <c r="B10876" s="41" t="n">
        <v>45566</v>
      </c>
      <c r="C10876" t="n">
        <v>11</v>
      </c>
      <c r="D10876" t="n">
        <v>1</v>
      </c>
    </row>
    <row r="10877">
      <c r="A10877" t="inlineStr">
        <is>
          <t>U-44731c</t>
        </is>
      </c>
      <c r="B10877" s="41" t="n">
        <v>45231</v>
      </c>
      <c r="C10877" t="n">
        <v>9</v>
      </c>
      <c r="D10877" t="n">
        <v>2</v>
      </c>
    </row>
    <row r="10878">
      <c r="A10878" t="inlineStr">
        <is>
          <t>U-063179</t>
        </is>
      </c>
      <c r="B10878" s="41" t="n">
        <v>45597</v>
      </c>
      <c r="C10878" t="n">
        <v>11</v>
      </c>
      <c r="D10878" t="n">
        <v>0</v>
      </c>
    </row>
    <row r="10879">
      <c r="A10879" t="inlineStr">
        <is>
          <t>U-ddaa5d</t>
        </is>
      </c>
      <c r="B10879" s="41" t="n">
        <v>44986</v>
      </c>
      <c r="C10879" t="n">
        <v>9</v>
      </c>
      <c r="D10879" t="n">
        <v>3</v>
      </c>
    </row>
    <row r="10880">
      <c r="A10880" t="inlineStr">
        <is>
          <t>U-772748</t>
        </is>
      </c>
      <c r="B10880" s="41" t="n">
        <v>45597</v>
      </c>
      <c r="C10880" t="n">
        <v>14</v>
      </c>
      <c r="D10880" t="n">
        <v>0</v>
      </c>
    </row>
    <row r="10881">
      <c r="A10881" t="inlineStr">
        <is>
          <t>U-2d510f</t>
        </is>
      </c>
      <c r="B10881" s="41" t="n">
        <v>45383</v>
      </c>
      <c r="C10881" t="n">
        <v>7</v>
      </c>
      <c r="D10881" t="n">
        <v>0</v>
      </c>
    </row>
    <row r="10882">
      <c r="A10882" t="inlineStr">
        <is>
          <t>U-e66d2b</t>
        </is>
      </c>
      <c r="B10882" s="41" t="n">
        <v>45139</v>
      </c>
      <c r="C10882" t="n">
        <v>9</v>
      </c>
      <c r="D10882" t="n">
        <v>0</v>
      </c>
    </row>
    <row r="10883">
      <c r="A10883" t="inlineStr">
        <is>
          <t>U-3df612</t>
        </is>
      </c>
      <c r="B10883" s="41" t="n">
        <v>45323</v>
      </c>
      <c r="C10883" t="n">
        <v>14</v>
      </c>
      <c r="D10883" t="n">
        <v>1</v>
      </c>
    </row>
    <row r="10884">
      <c r="A10884" t="inlineStr">
        <is>
          <t>U-c472a5</t>
        </is>
      </c>
      <c r="B10884" s="41" t="n">
        <v>45017</v>
      </c>
      <c r="C10884" t="n">
        <v>13</v>
      </c>
      <c r="D10884" t="n">
        <v>0</v>
      </c>
    </row>
    <row r="10885">
      <c r="A10885" t="inlineStr">
        <is>
          <t>U-a2c198</t>
        </is>
      </c>
      <c r="B10885" s="41" t="n">
        <v>45170</v>
      </c>
      <c r="C10885" t="n">
        <v>7</v>
      </c>
      <c r="D10885" t="n">
        <v>0</v>
      </c>
    </row>
    <row r="10886">
      <c r="A10886" t="inlineStr">
        <is>
          <t>U-06a21f</t>
        </is>
      </c>
      <c r="B10886" s="41" t="n">
        <v>45292</v>
      </c>
      <c r="C10886" t="n">
        <v>6</v>
      </c>
      <c r="D10886" t="n">
        <v>1</v>
      </c>
    </row>
    <row r="10887">
      <c r="A10887" t="inlineStr">
        <is>
          <t>U-0d31fd</t>
        </is>
      </c>
      <c r="B10887" s="41" t="n">
        <v>45566</v>
      </c>
      <c r="C10887" t="n">
        <v>13</v>
      </c>
      <c r="D10887" t="n">
        <v>0</v>
      </c>
    </row>
    <row r="10888">
      <c r="A10888" t="inlineStr">
        <is>
          <t>U-a2f7e3</t>
        </is>
      </c>
      <c r="B10888" s="41" t="n">
        <v>45017</v>
      </c>
      <c r="C10888" t="n">
        <v>15</v>
      </c>
      <c r="D10888" t="n">
        <v>0</v>
      </c>
    </row>
    <row r="10889">
      <c r="A10889" t="inlineStr">
        <is>
          <t>U-af9175</t>
        </is>
      </c>
      <c r="B10889" s="41" t="n">
        <v>45383</v>
      </c>
      <c r="C10889" t="n">
        <v>12</v>
      </c>
      <c r="D10889" t="n">
        <v>0</v>
      </c>
    </row>
    <row r="10890">
      <c r="A10890" t="inlineStr">
        <is>
          <t>U-efec3d</t>
        </is>
      </c>
      <c r="B10890" s="41" t="n">
        <v>44986</v>
      </c>
      <c r="C10890" t="n">
        <v>8</v>
      </c>
      <c r="D10890" t="n">
        <v>1</v>
      </c>
    </row>
    <row r="10891">
      <c r="A10891" t="inlineStr">
        <is>
          <t>U-699cd8</t>
        </is>
      </c>
      <c r="B10891" s="41" t="n">
        <v>45017</v>
      </c>
      <c r="C10891" t="n">
        <v>9</v>
      </c>
      <c r="D10891" t="n">
        <v>0</v>
      </c>
    </row>
    <row r="10892">
      <c r="A10892" t="inlineStr">
        <is>
          <t>U-00fdf2</t>
        </is>
      </c>
      <c r="B10892" s="41" t="n">
        <v>45536</v>
      </c>
      <c r="C10892" t="n">
        <v>6</v>
      </c>
      <c r="D10892" t="n">
        <v>4</v>
      </c>
    </row>
    <row r="10893">
      <c r="A10893" t="inlineStr">
        <is>
          <t>U-958c55</t>
        </is>
      </c>
      <c r="B10893" s="41" t="n">
        <v>45627</v>
      </c>
      <c r="C10893" t="n">
        <v>8</v>
      </c>
      <c r="D10893" t="n">
        <v>0</v>
      </c>
    </row>
    <row r="10894">
      <c r="A10894" t="inlineStr">
        <is>
          <t>U-5ae73f</t>
        </is>
      </c>
      <c r="B10894" s="41" t="n">
        <v>45231</v>
      </c>
      <c r="C10894" t="n">
        <v>14</v>
      </c>
      <c r="D10894" t="n">
        <v>3</v>
      </c>
    </row>
    <row r="10895">
      <c r="A10895" t="inlineStr">
        <is>
          <t>U-e8eb33</t>
        </is>
      </c>
      <c r="B10895" s="41" t="n">
        <v>45413</v>
      </c>
      <c r="C10895" t="n">
        <v>14</v>
      </c>
      <c r="D10895" t="n">
        <v>0</v>
      </c>
    </row>
    <row r="10896">
      <c r="A10896" t="inlineStr">
        <is>
          <t>U-f5bf2d</t>
        </is>
      </c>
      <c r="B10896" s="41" t="n">
        <v>45566</v>
      </c>
      <c r="C10896" t="n">
        <v>9</v>
      </c>
      <c r="D10896" t="n">
        <v>1</v>
      </c>
    </row>
    <row r="10897">
      <c r="A10897" t="inlineStr">
        <is>
          <t>U-da39d4</t>
        </is>
      </c>
      <c r="B10897" s="41" t="n">
        <v>45474</v>
      </c>
      <c r="C10897" t="n">
        <v>11</v>
      </c>
      <c r="D10897" t="n">
        <v>0</v>
      </c>
    </row>
    <row r="10898">
      <c r="A10898" t="inlineStr">
        <is>
          <t>U-387d68</t>
        </is>
      </c>
      <c r="B10898" s="41" t="n">
        <v>45017</v>
      </c>
      <c r="C10898" t="n">
        <v>15</v>
      </c>
      <c r="D10898" t="n">
        <v>0</v>
      </c>
    </row>
    <row r="10899">
      <c r="A10899" t="inlineStr">
        <is>
          <t>U-d8248b</t>
        </is>
      </c>
      <c r="B10899" s="41" t="n">
        <v>44927</v>
      </c>
      <c r="C10899" t="n">
        <v>6</v>
      </c>
      <c r="D10899" t="n">
        <v>1</v>
      </c>
    </row>
    <row r="10900">
      <c r="A10900" t="inlineStr">
        <is>
          <t>U-cc5847</t>
        </is>
      </c>
      <c r="B10900" s="41" t="n">
        <v>45474</v>
      </c>
      <c r="C10900" t="n">
        <v>6</v>
      </c>
      <c r="D10900" t="n">
        <v>1</v>
      </c>
    </row>
    <row r="10901">
      <c r="A10901" t="inlineStr">
        <is>
          <t>U-5e8fea</t>
        </is>
      </c>
      <c r="B10901" s="41" t="n">
        <v>44927</v>
      </c>
      <c r="C10901" t="n">
        <v>10</v>
      </c>
      <c r="D10901" t="n">
        <v>2</v>
      </c>
    </row>
    <row r="10902">
      <c r="A10902" t="inlineStr">
        <is>
          <t>U-fab1b8</t>
        </is>
      </c>
      <c r="B10902" s="41" t="n">
        <v>45078</v>
      </c>
      <c r="C10902" t="n">
        <v>5</v>
      </c>
      <c r="D10902" t="n">
        <v>2</v>
      </c>
    </row>
    <row r="10903">
      <c r="A10903" t="inlineStr">
        <is>
          <t>U-fb1a89</t>
        </is>
      </c>
      <c r="B10903" s="41" t="n">
        <v>45139</v>
      </c>
      <c r="C10903" t="n">
        <v>13</v>
      </c>
      <c r="D10903" t="n">
        <v>0</v>
      </c>
    </row>
    <row r="10904">
      <c r="A10904" t="inlineStr">
        <is>
          <t>U-0814de</t>
        </is>
      </c>
      <c r="B10904" s="41" t="n">
        <v>45170</v>
      </c>
      <c r="C10904" t="n">
        <v>12</v>
      </c>
      <c r="D10904" t="n">
        <v>2</v>
      </c>
    </row>
    <row r="10905">
      <c r="A10905" t="inlineStr">
        <is>
          <t>U-c0a48b</t>
        </is>
      </c>
      <c r="B10905" s="41" t="n">
        <v>45597</v>
      </c>
      <c r="C10905" t="n">
        <v>6</v>
      </c>
      <c r="D10905" t="n">
        <v>0</v>
      </c>
    </row>
    <row r="10906">
      <c r="A10906" t="inlineStr">
        <is>
          <t>U-39a3c8</t>
        </is>
      </c>
      <c r="B10906" s="41" t="n">
        <v>45566</v>
      </c>
      <c r="C10906" t="n">
        <v>16</v>
      </c>
      <c r="D10906" t="n">
        <v>0</v>
      </c>
    </row>
    <row r="10907">
      <c r="A10907" t="inlineStr">
        <is>
          <t>U-4779c3</t>
        </is>
      </c>
      <c r="B10907" s="41" t="n">
        <v>45566</v>
      </c>
      <c r="C10907" t="n">
        <v>10</v>
      </c>
      <c r="D10907" t="n">
        <v>1</v>
      </c>
    </row>
    <row r="10908">
      <c r="A10908" t="inlineStr">
        <is>
          <t>U-ca8195</t>
        </is>
      </c>
      <c r="B10908" s="41" t="n">
        <v>45383</v>
      </c>
      <c r="C10908" t="n">
        <v>13</v>
      </c>
      <c r="D10908" t="n">
        <v>0</v>
      </c>
    </row>
    <row r="10909">
      <c r="A10909" t="inlineStr">
        <is>
          <t>U-e5c8c7</t>
        </is>
      </c>
      <c r="B10909" s="41" t="n">
        <v>45200</v>
      </c>
      <c r="C10909" t="n">
        <v>16</v>
      </c>
      <c r="D10909" t="n">
        <v>0</v>
      </c>
    </row>
    <row r="10910">
      <c r="A10910" t="inlineStr">
        <is>
          <t>U-72ad61</t>
        </is>
      </c>
      <c r="B10910" s="41" t="n">
        <v>45474</v>
      </c>
      <c r="C10910" t="n">
        <v>8</v>
      </c>
      <c r="D10910" t="n">
        <v>0</v>
      </c>
    </row>
    <row r="10911">
      <c r="A10911" t="inlineStr">
        <is>
          <t>U-6c4e82</t>
        </is>
      </c>
      <c r="B10911" s="41" t="n">
        <v>45292</v>
      </c>
      <c r="C10911" t="n">
        <v>13</v>
      </c>
      <c r="D10911" t="n">
        <v>0</v>
      </c>
    </row>
    <row r="10912">
      <c r="A10912" t="inlineStr">
        <is>
          <t>U-2ba36b</t>
        </is>
      </c>
      <c r="B10912" s="41" t="n">
        <v>45505</v>
      </c>
      <c r="C10912" t="n">
        <v>4</v>
      </c>
      <c r="D10912" t="n">
        <v>0</v>
      </c>
    </row>
    <row r="10913">
      <c r="A10913" t="inlineStr">
        <is>
          <t>U-a986e9</t>
        </is>
      </c>
      <c r="B10913" s="41" t="n">
        <v>45536</v>
      </c>
      <c r="C10913" t="n">
        <v>8</v>
      </c>
      <c r="D10913" t="n">
        <v>0</v>
      </c>
    </row>
    <row r="10914">
      <c r="A10914" t="inlineStr">
        <is>
          <t>U-26a8ef</t>
        </is>
      </c>
      <c r="B10914" s="41" t="n">
        <v>44958</v>
      </c>
      <c r="C10914" t="n">
        <v>6</v>
      </c>
      <c r="D10914" t="n">
        <v>2</v>
      </c>
    </row>
    <row r="10915">
      <c r="A10915" t="inlineStr">
        <is>
          <t>U-14a40b</t>
        </is>
      </c>
      <c r="B10915" s="41" t="n">
        <v>44927</v>
      </c>
      <c r="C10915" t="n">
        <v>7</v>
      </c>
      <c r="D10915" t="n">
        <v>2</v>
      </c>
    </row>
    <row r="10916">
      <c r="A10916" t="inlineStr">
        <is>
          <t>U-9ce0e6</t>
        </is>
      </c>
      <c r="B10916" s="41" t="n">
        <v>45536</v>
      </c>
      <c r="C10916" t="n">
        <v>9</v>
      </c>
      <c r="D10916" t="n">
        <v>1</v>
      </c>
    </row>
    <row r="10917">
      <c r="A10917" t="inlineStr">
        <is>
          <t>U-77912f</t>
        </is>
      </c>
      <c r="B10917" s="41" t="n">
        <v>45474</v>
      </c>
      <c r="C10917" t="n">
        <v>6</v>
      </c>
      <c r="D10917" t="n">
        <v>0</v>
      </c>
    </row>
    <row r="10918">
      <c r="A10918" t="inlineStr">
        <is>
          <t>U-545b7c</t>
        </is>
      </c>
      <c r="B10918" s="41" t="n">
        <v>44986</v>
      </c>
      <c r="C10918" t="n">
        <v>12</v>
      </c>
      <c r="D10918" t="n">
        <v>0</v>
      </c>
    </row>
    <row r="10919">
      <c r="A10919" t="inlineStr">
        <is>
          <t>U-72aef1</t>
        </is>
      </c>
      <c r="B10919" s="41" t="n">
        <v>45078</v>
      </c>
      <c r="C10919" t="n">
        <v>8</v>
      </c>
      <c r="D10919" t="n">
        <v>0</v>
      </c>
    </row>
    <row r="10920">
      <c r="A10920" t="inlineStr">
        <is>
          <t>U-906e31</t>
        </is>
      </c>
      <c r="B10920" s="41" t="n">
        <v>44927</v>
      </c>
      <c r="C10920" t="n">
        <v>11</v>
      </c>
      <c r="D10920" t="n">
        <v>1</v>
      </c>
    </row>
    <row r="10921">
      <c r="A10921" t="inlineStr">
        <is>
          <t>U-599893</t>
        </is>
      </c>
      <c r="B10921" s="41" t="n">
        <v>45261</v>
      </c>
      <c r="C10921" t="n">
        <v>10</v>
      </c>
      <c r="D10921" t="n">
        <v>0</v>
      </c>
    </row>
    <row r="10922">
      <c r="A10922" t="inlineStr">
        <is>
          <t>U-a48600</t>
        </is>
      </c>
      <c r="B10922" s="41" t="n">
        <v>45505</v>
      </c>
      <c r="C10922" t="n">
        <v>8</v>
      </c>
      <c r="D10922" t="n">
        <v>0</v>
      </c>
    </row>
    <row r="10923">
      <c r="A10923" t="inlineStr">
        <is>
          <t>U-23110f</t>
        </is>
      </c>
      <c r="B10923" s="41" t="n">
        <v>45200</v>
      </c>
      <c r="C10923" t="n">
        <v>12</v>
      </c>
      <c r="D10923" t="n">
        <v>0</v>
      </c>
    </row>
    <row r="10924">
      <c r="A10924" t="inlineStr">
        <is>
          <t>U-92beb3</t>
        </is>
      </c>
      <c r="B10924" s="41" t="n">
        <v>44986</v>
      </c>
      <c r="C10924" t="n">
        <v>10</v>
      </c>
      <c r="D10924" t="n">
        <v>0</v>
      </c>
    </row>
    <row r="10925">
      <c r="A10925" t="inlineStr">
        <is>
          <t>U-3e7679</t>
        </is>
      </c>
      <c r="B10925" s="41" t="n">
        <v>44958</v>
      </c>
      <c r="C10925" t="n">
        <v>14</v>
      </c>
      <c r="D10925" t="n">
        <v>0</v>
      </c>
    </row>
    <row r="10926">
      <c r="A10926" t="inlineStr">
        <is>
          <t>U-7a8f1a</t>
        </is>
      </c>
      <c r="B10926" s="41" t="n">
        <v>45536</v>
      </c>
      <c r="C10926" t="n">
        <v>10</v>
      </c>
      <c r="D10926" t="n">
        <v>0</v>
      </c>
    </row>
    <row r="10927">
      <c r="A10927" t="inlineStr">
        <is>
          <t>U-bf1efe</t>
        </is>
      </c>
      <c r="B10927" s="41" t="n">
        <v>44927</v>
      </c>
      <c r="C10927" t="n">
        <v>13</v>
      </c>
      <c r="D10927" t="n">
        <v>0</v>
      </c>
    </row>
    <row r="10928">
      <c r="A10928" t="inlineStr">
        <is>
          <t>U-18ab15</t>
        </is>
      </c>
      <c r="B10928" s="41" t="n">
        <v>45474</v>
      </c>
      <c r="C10928" t="n">
        <v>10</v>
      </c>
      <c r="D10928" t="n">
        <v>0</v>
      </c>
    </row>
    <row r="10929">
      <c r="A10929" t="inlineStr">
        <is>
          <t>U-e0124f</t>
        </is>
      </c>
      <c r="B10929" s="41" t="n">
        <v>45413</v>
      </c>
      <c r="C10929" t="n">
        <v>6</v>
      </c>
      <c r="D10929" t="n">
        <v>2</v>
      </c>
    </row>
    <row r="10930">
      <c r="A10930" t="inlineStr">
        <is>
          <t>U-b3c27c</t>
        </is>
      </c>
      <c r="B10930" s="41" t="n">
        <v>45261</v>
      </c>
      <c r="C10930" t="n">
        <v>12</v>
      </c>
      <c r="D10930" t="n">
        <v>0</v>
      </c>
    </row>
    <row r="10931">
      <c r="A10931" t="inlineStr">
        <is>
          <t>U-2f975c</t>
        </is>
      </c>
      <c r="B10931" s="41" t="n">
        <v>45505</v>
      </c>
      <c r="C10931" t="n">
        <v>11</v>
      </c>
      <c r="D10931" t="n">
        <v>0</v>
      </c>
    </row>
    <row r="10932">
      <c r="A10932" t="inlineStr">
        <is>
          <t>U-75e3a0</t>
        </is>
      </c>
      <c r="B10932" s="41" t="n">
        <v>45292</v>
      </c>
      <c r="C10932" t="n">
        <v>7</v>
      </c>
      <c r="D10932" t="n">
        <v>0</v>
      </c>
    </row>
    <row r="10933">
      <c r="A10933" t="inlineStr">
        <is>
          <t>U-2e3ad3</t>
        </is>
      </c>
      <c r="B10933" s="41" t="n">
        <v>45170</v>
      </c>
      <c r="C10933" t="n">
        <v>10</v>
      </c>
      <c r="D10933" t="n">
        <v>0</v>
      </c>
    </row>
    <row r="10934">
      <c r="A10934" t="inlineStr">
        <is>
          <t>U-2c6832</t>
        </is>
      </c>
      <c r="B10934" s="41" t="n">
        <v>45383</v>
      </c>
      <c r="C10934" t="n">
        <v>8</v>
      </c>
      <c r="D10934" t="n">
        <v>0</v>
      </c>
    </row>
    <row r="10935">
      <c r="A10935" t="inlineStr">
        <is>
          <t>U-4d47e1</t>
        </is>
      </c>
      <c r="B10935" s="41" t="n">
        <v>45323</v>
      </c>
      <c r="C10935" t="n">
        <v>6</v>
      </c>
      <c r="D10935" t="n">
        <v>0</v>
      </c>
    </row>
    <row r="10936">
      <c r="A10936" t="inlineStr">
        <is>
          <t>U-5cce92</t>
        </is>
      </c>
      <c r="B10936" s="41" t="n">
        <v>45047</v>
      </c>
      <c r="C10936" t="n">
        <v>7</v>
      </c>
      <c r="D10936" t="n">
        <v>0</v>
      </c>
    </row>
    <row r="10937">
      <c r="A10937" t="inlineStr">
        <is>
          <t>U-af53ba</t>
        </is>
      </c>
      <c r="B10937" s="41" t="n">
        <v>45292</v>
      </c>
      <c r="C10937" t="n">
        <v>10</v>
      </c>
      <c r="D10937" t="n">
        <v>0</v>
      </c>
    </row>
    <row r="10938">
      <c r="A10938" t="inlineStr">
        <is>
          <t>U-083d91</t>
        </is>
      </c>
      <c r="B10938" s="41" t="n">
        <v>44986</v>
      </c>
      <c r="C10938" t="n">
        <v>7</v>
      </c>
      <c r="D10938" t="n">
        <v>0</v>
      </c>
    </row>
    <row r="10939">
      <c r="A10939" t="inlineStr">
        <is>
          <t>U-1df9d4</t>
        </is>
      </c>
      <c r="B10939" s="41" t="n">
        <v>45566</v>
      </c>
      <c r="C10939" t="n">
        <v>13</v>
      </c>
      <c r="D10939" t="n">
        <v>0</v>
      </c>
    </row>
    <row r="10940">
      <c r="A10940" t="inlineStr">
        <is>
          <t>U-ca40b3</t>
        </is>
      </c>
      <c r="B10940" s="41" t="n">
        <v>45566</v>
      </c>
      <c r="C10940" t="n">
        <v>10</v>
      </c>
      <c r="D10940" t="n">
        <v>0</v>
      </c>
    </row>
    <row r="10941">
      <c r="A10941" t="inlineStr">
        <is>
          <t>U-14620e</t>
        </is>
      </c>
      <c r="B10941" s="41" t="n">
        <v>45352</v>
      </c>
      <c r="C10941" t="n">
        <v>10</v>
      </c>
      <c r="D10941" t="n">
        <v>0</v>
      </c>
    </row>
    <row r="10942">
      <c r="A10942" t="inlineStr">
        <is>
          <t>U-70ae88</t>
        </is>
      </c>
      <c r="B10942" s="41" t="n">
        <v>45261</v>
      </c>
      <c r="C10942" t="n">
        <v>7</v>
      </c>
      <c r="D10942" t="n">
        <v>0</v>
      </c>
    </row>
    <row r="10943">
      <c r="A10943" t="inlineStr">
        <is>
          <t>U-ed5548</t>
        </is>
      </c>
      <c r="B10943" s="41" t="n">
        <v>45017</v>
      </c>
      <c r="C10943" t="n">
        <v>12</v>
      </c>
      <c r="D10943" t="n">
        <v>0</v>
      </c>
    </row>
    <row r="10944">
      <c r="A10944" t="inlineStr">
        <is>
          <t>U-9f00ab</t>
        </is>
      </c>
      <c r="B10944" s="41" t="n">
        <v>45352</v>
      </c>
      <c r="C10944" t="n">
        <v>7</v>
      </c>
      <c r="D10944" t="n">
        <v>1</v>
      </c>
    </row>
    <row r="10945">
      <c r="A10945" t="inlineStr">
        <is>
          <t>U-8df5b1</t>
        </is>
      </c>
      <c r="B10945" s="41" t="n">
        <v>45292</v>
      </c>
      <c r="C10945" t="n">
        <v>3</v>
      </c>
      <c r="D10945" t="n">
        <v>2</v>
      </c>
    </row>
    <row r="10946">
      <c r="A10946" t="inlineStr">
        <is>
          <t>U-ebe126</t>
        </is>
      </c>
      <c r="B10946" s="41" t="n">
        <v>45383</v>
      </c>
      <c r="C10946" t="n">
        <v>6</v>
      </c>
      <c r="D10946" t="n">
        <v>3</v>
      </c>
    </row>
    <row r="10947">
      <c r="A10947" t="inlineStr">
        <is>
          <t>U-2f9e28</t>
        </is>
      </c>
      <c r="B10947" s="41" t="n">
        <v>45047</v>
      </c>
      <c r="C10947" t="n">
        <v>14</v>
      </c>
      <c r="D10947" t="n">
        <v>2</v>
      </c>
    </row>
    <row r="10948">
      <c r="A10948" t="inlineStr">
        <is>
          <t>U-98c60e</t>
        </is>
      </c>
      <c r="B10948" s="41" t="n">
        <v>45352</v>
      </c>
      <c r="C10948" t="n">
        <v>15</v>
      </c>
      <c r="D10948" t="n">
        <v>0</v>
      </c>
    </row>
    <row r="10949">
      <c r="A10949" t="inlineStr">
        <is>
          <t>U-0f3e75</t>
        </is>
      </c>
      <c r="B10949" s="41" t="n">
        <v>45597</v>
      </c>
      <c r="C10949" t="n">
        <v>12</v>
      </c>
      <c r="D10949" t="n">
        <v>2</v>
      </c>
    </row>
    <row r="10950">
      <c r="A10950" t="inlineStr">
        <is>
          <t>U-9080be</t>
        </is>
      </c>
      <c r="B10950" s="41" t="n">
        <v>45352</v>
      </c>
      <c r="C10950" t="n">
        <v>10</v>
      </c>
      <c r="D10950" t="n">
        <v>0</v>
      </c>
    </row>
    <row r="10951">
      <c r="A10951" t="inlineStr">
        <is>
          <t>U-1b47d6</t>
        </is>
      </c>
      <c r="B10951" s="41" t="n">
        <v>45017</v>
      </c>
      <c r="C10951" t="n">
        <v>7</v>
      </c>
      <c r="D10951" t="n">
        <v>0</v>
      </c>
    </row>
    <row r="10952">
      <c r="A10952" t="inlineStr">
        <is>
          <t>U-189968</t>
        </is>
      </c>
      <c r="B10952" s="41" t="n">
        <v>45231</v>
      </c>
      <c r="C10952" t="n">
        <v>12</v>
      </c>
      <c r="D10952" t="n">
        <v>0</v>
      </c>
    </row>
    <row r="10953">
      <c r="A10953" t="inlineStr">
        <is>
          <t>U-b333eb</t>
        </is>
      </c>
      <c r="B10953" s="41" t="n">
        <v>45352</v>
      </c>
      <c r="C10953" t="n">
        <v>12</v>
      </c>
      <c r="D10953" t="n">
        <v>0</v>
      </c>
    </row>
    <row r="10954">
      <c r="A10954" t="inlineStr">
        <is>
          <t>U-0f9935</t>
        </is>
      </c>
      <c r="B10954" s="41" t="n">
        <v>45536</v>
      </c>
      <c r="C10954" t="n">
        <v>8</v>
      </c>
      <c r="D10954" t="n">
        <v>0</v>
      </c>
    </row>
    <row r="10955">
      <c r="A10955" t="inlineStr">
        <is>
          <t>U-1ca5d4</t>
        </is>
      </c>
      <c r="B10955" s="41" t="n">
        <v>45505</v>
      </c>
      <c r="C10955" t="n">
        <v>9</v>
      </c>
      <c r="D10955" t="n">
        <v>0</v>
      </c>
    </row>
    <row r="10956">
      <c r="A10956" t="inlineStr">
        <is>
          <t>U-534d6c</t>
        </is>
      </c>
      <c r="B10956" s="41" t="n">
        <v>45597</v>
      </c>
      <c r="C10956" t="n">
        <v>18</v>
      </c>
      <c r="D10956" t="n">
        <v>0</v>
      </c>
    </row>
    <row r="10957">
      <c r="A10957" t="inlineStr">
        <is>
          <t>U-d53bd7</t>
        </is>
      </c>
      <c r="B10957" s="41" t="n">
        <v>44927</v>
      </c>
      <c r="C10957" t="n">
        <v>12</v>
      </c>
      <c r="D10957" t="n">
        <v>0</v>
      </c>
    </row>
    <row r="10958">
      <c r="A10958" t="inlineStr">
        <is>
          <t>U-71d4c4</t>
        </is>
      </c>
      <c r="B10958" s="41" t="n">
        <v>45231</v>
      </c>
      <c r="C10958" t="n">
        <v>11</v>
      </c>
      <c r="D10958" t="n">
        <v>1</v>
      </c>
    </row>
    <row r="10959">
      <c r="A10959" t="inlineStr">
        <is>
          <t>U-63aa22</t>
        </is>
      </c>
      <c r="B10959" s="41" t="n">
        <v>45566</v>
      </c>
      <c r="C10959" t="n">
        <v>7</v>
      </c>
      <c r="D10959" t="n">
        <v>2</v>
      </c>
    </row>
    <row r="10960">
      <c r="A10960" t="inlineStr">
        <is>
          <t>U-a3e386</t>
        </is>
      </c>
      <c r="B10960" s="41" t="n">
        <v>45352</v>
      </c>
      <c r="C10960" t="n">
        <v>8</v>
      </c>
      <c r="D10960" t="n">
        <v>0</v>
      </c>
    </row>
    <row r="10961">
      <c r="A10961" t="inlineStr">
        <is>
          <t>U-6bb057</t>
        </is>
      </c>
      <c r="B10961" s="41" t="n">
        <v>45536</v>
      </c>
      <c r="C10961" t="n">
        <v>10</v>
      </c>
      <c r="D10961" t="n">
        <v>0</v>
      </c>
    </row>
    <row r="10962">
      <c r="A10962" t="inlineStr">
        <is>
          <t>U-fb8b89</t>
        </is>
      </c>
      <c r="B10962" s="41" t="n">
        <v>45597</v>
      </c>
      <c r="C10962" t="n">
        <v>10</v>
      </c>
      <c r="D10962" t="n">
        <v>0</v>
      </c>
    </row>
    <row r="10963">
      <c r="A10963" t="inlineStr">
        <is>
          <t>U-7ea87a</t>
        </is>
      </c>
      <c r="B10963" s="41" t="n">
        <v>45323</v>
      </c>
      <c r="C10963" t="n">
        <v>6</v>
      </c>
      <c r="D10963" t="n">
        <v>0</v>
      </c>
    </row>
    <row r="10964">
      <c r="A10964" t="inlineStr">
        <is>
          <t>U-a6bd66</t>
        </is>
      </c>
      <c r="B10964" s="41" t="n">
        <v>45627</v>
      </c>
      <c r="C10964" t="n">
        <v>7</v>
      </c>
      <c r="D10964" t="n">
        <v>1</v>
      </c>
    </row>
    <row r="10965">
      <c r="A10965" t="inlineStr">
        <is>
          <t>U-63c6a3</t>
        </is>
      </c>
      <c r="B10965" s="41" t="n">
        <v>45108</v>
      </c>
      <c r="C10965" t="n">
        <v>8</v>
      </c>
      <c r="D10965" t="n">
        <v>0</v>
      </c>
    </row>
    <row r="10966">
      <c r="A10966" t="inlineStr">
        <is>
          <t>U-654ab9</t>
        </is>
      </c>
      <c r="B10966" s="41" t="n">
        <v>45231</v>
      </c>
      <c r="C10966" t="n">
        <v>15</v>
      </c>
      <c r="D10966" t="n">
        <v>0</v>
      </c>
    </row>
    <row r="10967">
      <c r="A10967" t="inlineStr">
        <is>
          <t>U-788303</t>
        </is>
      </c>
      <c r="B10967" s="41" t="n">
        <v>45323</v>
      </c>
      <c r="C10967" t="n">
        <v>10</v>
      </c>
      <c r="D10967" t="n">
        <v>2</v>
      </c>
    </row>
    <row r="10968">
      <c r="A10968" t="inlineStr">
        <is>
          <t>U-ce6f6d</t>
        </is>
      </c>
      <c r="B10968" s="41" t="n">
        <v>45017</v>
      </c>
      <c r="C10968" t="n">
        <v>10</v>
      </c>
      <c r="D10968" t="n">
        <v>0</v>
      </c>
    </row>
    <row r="10969">
      <c r="A10969" t="inlineStr">
        <is>
          <t>U-6a4ffb</t>
        </is>
      </c>
      <c r="B10969" s="41" t="n">
        <v>44986</v>
      </c>
      <c r="C10969" t="n">
        <v>11</v>
      </c>
      <c r="D10969" t="n">
        <v>2</v>
      </c>
    </row>
    <row r="10970">
      <c r="A10970" t="inlineStr">
        <is>
          <t>U-2145f7</t>
        </is>
      </c>
      <c r="B10970" s="41" t="n">
        <v>45139</v>
      </c>
      <c r="C10970" t="n">
        <v>14</v>
      </c>
      <c r="D10970" t="n">
        <v>0</v>
      </c>
    </row>
    <row r="10971">
      <c r="A10971" t="inlineStr">
        <is>
          <t>U-5d056c</t>
        </is>
      </c>
      <c r="B10971" s="41" t="n">
        <v>44958</v>
      </c>
      <c r="C10971" t="n">
        <v>10</v>
      </c>
      <c r="D10971" t="n">
        <v>0</v>
      </c>
    </row>
    <row r="10972">
      <c r="A10972" t="inlineStr">
        <is>
          <t>U-27face</t>
        </is>
      </c>
      <c r="B10972" s="41" t="n">
        <v>44958</v>
      </c>
      <c r="C10972" t="n">
        <v>12</v>
      </c>
      <c r="D10972" t="n">
        <v>0</v>
      </c>
    </row>
    <row r="10973">
      <c r="A10973" t="inlineStr">
        <is>
          <t>U-f4a9e2</t>
        </is>
      </c>
      <c r="B10973" s="41" t="n">
        <v>45047</v>
      </c>
      <c r="C10973" t="n">
        <v>14</v>
      </c>
      <c r="D10973" t="n">
        <v>0</v>
      </c>
    </row>
    <row r="10974">
      <c r="A10974" t="inlineStr">
        <is>
          <t>U-0a0755</t>
        </is>
      </c>
      <c r="B10974" s="41" t="n">
        <v>45352</v>
      </c>
      <c r="C10974" t="n">
        <v>15</v>
      </c>
      <c r="D10974" t="n">
        <v>0</v>
      </c>
    </row>
    <row r="10975">
      <c r="A10975" t="inlineStr">
        <is>
          <t>U-4b029e</t>
        </is>
      </c>
      <c r="B10975" s="41" t="n">
        <v>45566</v>
      </c>
      <c r="C10975" t="n">
        <v>10</v>
      </c>
      <c r="D10975" t="n">
        <v>0</v>
      </c>
    </row>
    <row r="10976">
      <c r="A10976" t="inlineStr">
        <is>
          <t>U-cb9ee2</t>
        </is>
      </c>
      <c r="B10976" s="41" t="n">
        <v>45352</v>
      </c>
      <c r="C10976" t="n">
        <v>12</v>
      </c>
      <c r="D10976" t="n">
        <v>0</v>
      </c>
    </row>
    <row r="10977">
      <c r="A10977" t="inlineStr">
        <is>
          <t>U-695d6d</t>
        </is>
      </c>
      <c r="B10977" s="41" t="n">
        <v>45566</v>
      </c>
      <c r="C10977" t="n">
        <v>6</v>
      </c>
      <c r="D10977" t="n">
        <v>0</v>
      </c>
    </row>
    <row r="10978">
      <c r="A10978" t="inlineStr">
        <is>
          <t>U-448763</t>
        </is>
      </c>
      <c r="B10978" s="41" t="n">
        <v>45261</v>
      </c>
      <c r="C10978" t="n">
        <v>13</v>
      </c>
      <c r="D10978" t="n">
        <v>0</v>
      </c>
    </row>
    <row r="10979">
      <c r="A10979" t="inlineStr">
        <is>
          <t>U-4c0f7d</t>
        </is>
      </c>
      <c r="B10979" s="41" t="n">
        <v>45108</v>
      </c>
      <c r="C10979" t="n">
        <v>12</v>
      </c>
      <c r="D10979" t="n">
        <v>0</v>
      </c>
    </row>
    <row r="10980">
      <c r="A10980" t="inlineStr">
        <is>
          <t>U-e6b1d7</t>
        </is>
      </c>
      <c r="B10980" s="41" t="n">
        <v>45108</v>
      </c>
      <c r="C10980" t="n">
        <v>17</v>
      </c>
      <c r="D10980" t="n">
        <v>0</v>
      </c>
    </row>
    <row r="10981">
      <c r="A10981" t="inlineStr">
        <is>
          <t>U-8e1750</t>
        </is>
      </c>
      <c r="B10981" s="41" t="n">
        <v>45383</v>
      </c>
      <c r="C10981" t="n">
        <v>6</v>
      </c>
      <c r="D10981" t="n">
        <v>1</v>
      </c>
    </row>
    <row r="10982">
      <c r="A10982" t="inlineStr">
        <is>
          <t>U-22a528</t>
        </is>
      </c>
      <c r="B10982" s="41" t="n">
        <v>45047</v>
      </c>
      <c r="C10982" t="n">
        <v>13</v>
      </c>
      <c r="D10982" t="n">
        <v>0</v>
      </c>
    </row>
    <row r="10983">
      <c r="A10983" t="inlineStr">
        <is>
          <t>U-9f2a42</t>
        </is>
      </c>
      <c r="B10983" s="41" t="n">
        <v>45566</v>
      </c>
      <c r="C10983" t="n">
        <v>7</v>
      </c>
      <c r="D10983" t="n">
        <v>1</v>
      </c>
    </row>
    <row r="10984">
      <c r="A10984" t="inlineStr">
        <is>
          <t>U-42b6f6</t>
        </is>
      </c>
      <c r="B10984" s="41" t="n">
        <v>45231</v>
      </c>
      <c r="C10984" t="n">
        <v>12</v>
      </c>
      <c r="D10984" t="n">
        <v>0</v>
      </c>
    </row>
    <row r="10985">
      <c r="A10985" t="inlineStr">
        <is>
          <t>U-ebe0e8</t>
        </is>
      </c>
      <c r="B10985" s="41" t="n">
        <v>45323</v>
      </c>
      <c r="C10985" t="n">
        <v>9</v>
      </c>
      <c r="D10985" t="n">
        <v>0</v>
      </c>
    </row>
    <row r="10986">
      <c r="A10986" t="inlineStr">
        <is>
          <t>U-86a679</t>
        </is>
      </c>
      <c r="B10986" s="41" t="n">
        <v>45383</v>
      </c>
      <c r="C10986" t="n">
        <v>4</v>
      </c>
      <c r="D10986" t="n">
        <v>0</v>
      </c>
    </row>
    <row r="10987">
      <c r="A10987" t="inlineStr">
        <is>
          <t>U-0000eb</t>
        </is>
      </c>
      <c r="B10987" s="41" t="n">
        <v>45139</v>
      </c>
      <c r="C10987" t="n">
        <v>7</v>
      </c>
      <c r="D10987" t="n">
        <v>0</v>
      </c>
    </row>
    <row r="10988">
      <c r="A10988" t="inlineStr">
        <is>
          <t>U-a11f79</t>
        </is>
      </c>
      <c r="B10988" s="41" t="n">
        <v>45261</v>
      </c>
      <c r="C10988" t="n">
        <v>10</v>
      </c>
      <c r="D10988" t="n">
        <v>4</v>
      </c>
    </row>
    <row r="10989">
      <c r="A10989" t="inlineStr">
        <is>
          <t>U-ae29fa</t>
        </is>
      </c>
      <c r="B10989" s="41" t="n">
        <v>45139</v>
      </c>
      <c r="C10989" t="n">
        <v>11</v>
      </c>
      <c r="D10989" t="n">
        <v>0</v>
      </c>
    </row>
    <row r="10990">
      <c r="A10990" t="inlineStr">
        <is>
          <t>U-d568d1</t>
        </is>
      </c>
      <c r="B10990" s="41" t="n">
        <v>45474</v>
      </c>
      <c r="C10990" t="n">
        <v>6</v>
      </c>
      <c r="D10990" t="n">
        <v>0</v>
      </c>
    </row>
    <row r="10991">
      <c r="A10991" t="inlineStr">
        <is>
          <t>U-ca5d9c</t>
        </is>
      </c>
      <c r="B10991" s="41" t="n">
        <v>45627</v>
      </c>
      <c r="C10991" t="n">
        <v>9</v>
      </c>
      <c r="D10991" t="n">
        <v>0</v>
      </c>
    </row>
    <row r="10992">
      <c r="A10992" t="inlineStr">
        <is>
          <t>U-18e9c2</t>
        </is>
      </c>
      <c r="B10992" s="41" t="n">
        <v>45474</v>
      </c>
      <c r="C10992" t="n">
        <v>14</v>
      </c>
      <c r="D10992" t="n">
        <v>0</v>
      </c>
    </row>
    <row r="10993">
      <c r="A10993" t="inlineStr">
        <is>
          <t>U-b74229</t>
        </is>
      </c>
      <c r="B10993" s="41" t="n">
        <v>45200</v>
      </c>
      <c r="C10993" t="n">
        <v>19</v>
      </c>
      <c r="D10993" t="n">
        <v>0</v>
      </c>
    </row>
    <row r="10994">
      <c r="A10994" t="inlineStr">
        <is>
          <t>U-13a4bd</t>
        </is>
      </c>
      <c r="B10994" s="41" t="n">
        <v>45261</v>
      </c>
      <c r="C10994" t="n">
        <v>9</v>
      </c>
      <c r="D10994" t="n">
        <v>0</v>
      </c>
    </row>
    <row r="10995">
      <c r="A10995" t="inlineStr">
        <is>
          <t>U-961078</t>
        </is>
      </c>
      <c r="B10995" s="41" t="n">
        <v>45292</v>
      </c>
      <c r="C10995" t="n">
        <v>10</v>
      </c>
      <c r="D10995" t="n">
        <v>0</v>
      </c>
    </row>
    <row r="10996">
      <c r="A10996" t="inlineStr">
        <is>
          <t>U-283371</t>
        </is>
      </c>
      <c r="B10996" s="41" t="n">
        <v>45292</v>
      </c>
      <c r="C10996" t="n">
        <v>6</v>
      </c>
      <c r="D10996" t="n">
        <v>2</v>
      </c>
    </row>
    <row r="10997">
      <c r="A10997" t="inlineStr">
        <is>
          <t>U-9b930e</t>
        </is>
      </c>
      <c r="B10997" s="41" t="n">
        <v>44958</v>
      </c>
      <c r="C10997" t="n">
        <v>7</v>
      </c>
      <c r="D10997" t="n">
        <v>0</v>
      </c>
    </row>
    <row r="10998">
      <c r="A10998" t="inlineStr">
        <is>
          <t>U-90545e</t>
        </is>
      </c>
      <c r="B10998" s="41" t="n">
        <v>45017</v>
      </c>
      <c r="C10998" t="n">
        <v>8</v>
      </c>
      <c r="D10998" t="n">
        <v>0</v>
      </c>
    </row>
    <row r="10999">
      <c r="A10999" t="inlineStr">
        <is>
          <t>U-90e24b</t>
        </is>
      </c>
      <c r="B10999" s="41" t="n">
        <v>44958</v>
      </c>
      <c r="C10999" t="n">
        <v>9</v>
      </c>
      <c r="D10999" t="n">
        <v>0</v>
      </c>
    </row>
    <row r="11000">
      <c r="A11000" t="inlineStr">
        <is>
          <t>U-e1af20</t>
        </is>
      </c>
      <c r="B11000" s="41" t="n">
        <v>45444</v>
      </c>
      <c r="C11000" t="n">
        <v>6</v>
      </c>
      <c r="D11000" t="n">
        <v>0</v>
      </c>
    </row>
    <row r="11001">
      <c r="A11001" t="inlineStr">
        <is>
          <t>U-1d38db</t>
        </is>
      </c>
      <c r="B11001" s="41" t="n">
        <v>45261</v>
      </c>
      <c r="C11001" t="n">
        <v>6</v>
      </c>
      <c r="D11001" t="n">
        <v>0</v>
      </c>
    </row>
    <row r="11002">
      <c r="A11002" t="inlineStr">
        <is>
          <t>U-f024c7</t>
        </is>
      </c>
      <c r="B11002" s="41" t="n">
        <v>45047</v>
      </c>
      <c r="C11002" t="n">
        <v>5</v>
      </c>
      <c r="D11002" t="n">
        <v>0</v>
      </c>
    </row>
    <row r="11003">
      <c r="A11003" t="inlineStr">
        <is>
          <t>U-e05017</t>
        </is>
      </c>
      <c r="B11003" s="41" t="n">
        <v>45017</v>
      </c>
      <c r="C11003" t="n">
        <v>6</v>
      </c>
      <c r="D11003" t="n">
        <v>0</v>
      </c>
    </row>
    <row r="11004">
      <c r="A11004" t="inlineStr">
        <is>
          <t>U-88e47e</t>
        </is>
      </c>
      <c r="B11004" s="41" t="n">
        <v>45627</v>
      </c>
      <c r="C11004" t="n">
        <v>8</v>
      </c>
      <c r="D11004" t="n">
        <v>0</v>
      </c>
    </row>
    <row r="11005">
      <c r="A11005" t="inlineStr">
        <is>
          <t>U-3e0717</t>
        </is>
      </c>
      <c r="B11005" s="41" t="n">
        <v>45566</v>
      </c>
      <c r="C11005" t="n">
        <v>13</v>
      </c>
      <c r="D11005" t="n">
        <v>0</v>
      </c>
    </row>
    <row r="11006">
      <c r="A11006" t="inlineStr">
        <is>
          <t>U-84dd0b</t>
        </is>
      </c>
      <c r="B11006" s="41" t="n">
        <v>45627</v>
      </c>
      <c r="C11006" t="n">
        <v>10</v>
      </c>
      <c r="D11006" t="n">
        <v>1</v>
      </c>
    </row>
    <row r="11007">
      <c r="A11007" t="inlineStr">
        <is>
          <t>U-531d9d</t>
        </is>
      </c>
      <c r="B11007" s="41" t="n">
        <v>45627</v>
      </c>
      <c r="C11007" t="n">
        <v>9</v>
      </c>
      <c r="D11007" t="n">
        <v>0</v>
      </c>
    </row>
    <row r="11008">
      <c r="A11008" t="inlineStr">
        <is>
          <t>U-ae3efb</t>
        </is>
      </c>
      <c r="B11008" s="41" t="n">
        <v>45352</v>
      </c>
      <c r="C11008" t="n">
        <v>11</v>
      </c>
      <c r="D11008" t="n">
        <v>1</v>
      </c>
    </row>
    <row r="11009">
      <c r="A11009" t="inlineStr">
        <is>
          <t>U-845f6a</t>
        </is>
      </c>
      <c r="B11009" s="41" t="n">
        <v>45078</v>
      </c>
      <c r="C11009" t="n">
        <v>8</v>
      </c>
      <c r="D11009" t="n">
        <v>0</v>
      </c>
    </row>
    <row r="11010">
      <c r="A11010" t="inlineStr">
        <is>
          <t>U-e3b5a4</t>
        </is>
      </c>
      <c r="B11010" s="41" t="n">
        <v>45383</v>
      </c>
      <c r="C11010" t="n">
        <v>8</v>
      </c>
      <c r="D11010" t="n">
        <v>0</v>
      </c>
    </row>
    <row r="11011">
      <c r="A11011" t="inlineStr">
        <is>
          <t>U-e7a09d</t>
        </is>
      </c>
      <c r="B11011" s="41" t="n">
        <v>45047</v>
      </c>
      <c r="C11011" t="n">
        <v>8</v>
      </c>
      <c r="D11011" t="n">
        <v>0</v>
      </c>
    </row>
    <row r="11012">
      <c r="A11012" t="inlineStr">
        <is>
          <t>U-fec474</t>
        </is>
      </c>
      <c r="B11012" s="41" t="n">
        <v>45231</v>
      </c>
      <c r="C11012" t="n">
        <v>8</v>
      </c>
      <c r="D11012" t="n">
        <v>0</v>
      </c>
    </row>
    <row r="11013">
      <c r="A11013" t="inlineStr">
        <is>
          <t>U-1df502</t>
        </is>
      </c>
      <c r="B11013" s="41" t="n">
        <v>45047</v>
      </c>
      <c r="C11013" t="n">
        <v>11</v>
      </c>
      <c r="D11013" t="n">
        <v>0</v>
      </c>
    </row>
    <row r="11014">
      <c r="A11014" t="inlineStr">
        <is>
          <t>U-1dd2d3</t>
        </is>
      </c>
      <c r="B11014" s="41" t="n">
        <v>45261</v>
      </c>
      <c r="C11014" t="n">
        <v>8</v>
      </c>
      <c r="D11014" t="n">
        <v>1</v>
      </c>
    </row>
    <row r="11015">
      <c r="A11015" t="inlineStr">
        <is>
          <t>U-ee2673</t>
        </is>
      </c>
      <c r="B11015" s="41" t="n">
        <v>44927</v>
      </c>
      <c r="C11015" t="n">
        <v>15</v>
      </c>
      <c r="D11015" t="n">
        <v>0</v>
      </c>
    </row>
    <row r="11016">
      <c r="A11016" t="inlineStr">
        <is>
          <t>U-250cd5</t>
        </is>
      </c>
      <c r="B11016" s="41" t="n">
        <v>45200</v>
      </c>
      <c r="C11016" t="n">
        <v>7</v>
      </c>
      <c r="D11016" t="n">
        <v>1</v>
      </c>
    </row>
    <row r="11017">
      <c r="A11017" t="inlineStr">
        <is>
          <t>U-eafb0b</t>
        </is>
      </c>
      <c r="B11017" s="41" t="n">
        <v>45383</v>
      </c>
      <c r="C11017" t="n">
        <v>13</v>
      </c>
      <c r="D11017" t="n">
        <v>0</v>
      </c>
    </row>
    <row r="11018">
      <c r="A11018" t="inlineStr">
        <is>
          <t>U-24f92b</t>
        </is>
      </c>
      <c r="B11018" s="41" t="n">
        <v>45231</v>
      </c>
      <c r="C11018" t="n">
        <v>6</v>
      </c>
      <c r="D11018" t="n">
        <v>0</v>
      </c>
    </row>
    <row r="11019">
      <c r="A11019" t="inlineStr">
        <is>
          <t>U-b732ad</t>
        </is>
      </c>
      <c r="B11019" s="41" t="n">
        <v>45627</v>
      </c>
      <c r="C11019" t="n">
        <v>10</v>
      </c>
      <c r="D11019" t="n">
        <v>0</v>
      </c>
    </row>
    <row r="11020">
      <c r="A11020" t="inlineStr">
        <is>
          <t>U-3d1be9</t>
        </is>
      </c>
      <c r="B11020" s="41" t="n">
        <v>45536</v>
      </c>
      <c r="C11020" t="n">
        <v>10</v>
      </c>
      <c r="D11020" t="n">
        <v>1</v>
      </c>
    </row>
    <row r="11021">
      <c r="A11021" t="inlineStr">
        <is>
          <t>U-66c419</t>
        </is>
      </c>
      <c r="B11021" s="41" t="n">
        <v>44986</v>
      </c>
      <c r="C11021" t="n">
        <v>12</v>
      </c>
      <c r="D11021" t="n">
        <v>0</v>
      </c>
    </row>
    <row r="11022">
      <c r="A11022" t="inlineStr">
        <is>
          <t>U-7de6ff</t>
        </is>
      </c>
      <c r="B11022" s="41" t="n">
        <v>45047</v>
      </c>
      <c r="C11022" t="n">
        <v>13</v>
      </c>
      <c r="D11022" t="n">
        <v>1</v>
      </c>
    </row>
    <row r="11023">
      <c r="A11023" t="inlineStr">
        <is>
          <t>U-4956c6</t>
        </is>
      </c>
      <c r="B11023" s="41" t="n">
        <v>44927</v>
      </c>
      <c r="C11023" t="n">
        <v>9</v>
      </c>
      <c r="D11023" t="n">
        <v>0</v>
      </c>
    </row>
    <row r="11024">
      <c r="A11024" t="inlineStr">
        <is>
          <t>U-1e5302</t>
        </is>
      </c>
      <c r="B11024" s="41" t="n">
        <v>44958</v>
      </c>
      <c r="C11024" t="n">
        <v>10</v>
      </c>
      <c r="D11024" t="n">
        <v>0</v>
      </c>
    </row>
    <row r="11025">
      <c r="A11025" t="inlineStr">
        <is>
          <t>U-cbce72</t>
        </is>
      </c>
      <c r="B11025" s="41" t="n">
        <v>45566</v>
      </c>
      <c r="C11025" t="n">
        <v>7</v>
      </c>
      <c r="D11025" t="n">
        <v>3</v>
      </c>
    </row>
    <row r="11026">
      <c r="A11026" t="inlineStr">
        <is>
          <t>U-30e605</t>
        </is>
      </c>
      <c r="B11026" s="41" t="n">
        <v>45566</v>
      </c>
      <c r="C11026" t="n">
        <v>13</v>
      </c>
      <c r="D11026" t="n">
        <v>0</v>
      </c>
    </row>
    <row r="11027">
      <c r="A11027" t="inlineStr">
        <is>
          <t>U-dbc1a4</t>
        </is>
      </c>
      <c r="B11027" s="41" t="n">
        <v>45627</v>
      </c>
      <c r="C11027" t="n">
        <v>14</v>
      </c>
      <c r="D11027" t="n">
        <v>0</v>
      </c>
    </row>
    <row r="11028">
      <c r="A11028" t="inlineStr">
        <is>
          <t>U-d39e04</t>
        </is>
      </c>
      <c r="B11028" s="41" t="n">
        <v>44986</v>
      </c>
      <c r="C11028" t="n">
        <v>10</v>
      </c>
      <c r="D11028" t="n">
        <v>1</v>
      </c>
    </row>
    <row r="11029">
      <c r="A11029" t="inlineStr">
        <is>
          <t>U-7a1ec0</t>
        </is>
      </c>
      <c r="B11029" s="41" t="n">
        <v>45597</v>
      </c>
      <c r="C11029" t="n">
        <v>11</v>
      </c>
      <c r="D11029" t="n">
        <v>0</v>
      </c>
    </row>
    <row r="11030">
      <c r="A11030" t="inlineStr">
        <is>
          <t>U-01e123</t>
        </is>
      </c>
      <c r="B11030" s="41" t="n">
        <v>44958</v>
      </c>
      <c r="C11030" t="n">
        <v>10</v>
      </c>
      <c r="D11030" t="n">
        <v>1</v>
      </c>
    </row>
    <row r="11031">
      <c r="A11031" t="inlineStr">
        <is>
          <t>U-56c60e</t>
        </is>
      </c>
      <c r="B11031" s="41" t="n">
        <v>45231</v>
      </c>
      <c r="C11031" t="n">
        <v>10</v>
      </c>
      <c r="D11031" t="n">
        <v>1</v>
      </c>
    </row>
    <row r="11032">
      <c r="A11032" t="inlineStr">
        <is>
          <t>U-3798f4</t>
        </is>
      </c>
      <c r="B11032" s="41" t="n">
        <v>45352</v>
      </c>
      <c r="C11032" t="n">
        <v>16</v>
      </c>
      <c r="D11032" t="n">
        <v>1</v>
      </c>
    </row>
    <row r="11033">
      <c r="A11033" t="inlineStr">
        <is>
          <t>U-ec5423</t>
        </is>
      </c>
      <c r="B11033" s="41" t="n">
        <v>45017</v>
      </c>
      <c r="C11033" t="n">
        <v>11</v>
      </c>
      <c r="D11033" t="n">
        <v>0</v>
      </c>
    </row>
    <row r="11034">
      <c r="A11034" t="inlineStr">
        <is>
          <t>U-bafe0a</t>
        </is>
      </c>
      <c r="B11034" s="41" t="n">
        <v>45536</v>
      </c>
      <c r="C11034" t="n">
        <v>10</v>
      </c>
      <c r="D11034" t="n">
        <v>0</v>
      </c>
    </row>
    <row r="11035">
      <c r="A11035" t="inlineStr">
        <is>
          <t>U-e9f846</t>
        </is>
      </c>
      <c r="B11035" s="41" t="n">
        <v>45627</v>
      </c>
      <c r="C11035" t="n">
        <v>11</v>
      </c>
      <c r="D11035" t="n">
        <v>0</v>
      </c>
    </row>
    <row r="11036">
      <c r="A11036" t="inlineStr">
        <is>
          <t>U-6eb0a0</t>
        </is>
      </c>
      <c r="B11036" s="41" t="n">
        <v>45627</v>
      </c>
      <c r="C11036" t="n">
        <v>12</v>
      </c>
      <c r="D11036" t="n">
        <v>0</v>
      </c>
    </row>
    <row r="11037">
      <c r="A11037" t="inlineStr">
        <is>
          <t>U-7360da</t>
        </is>
      </c>
      <c r="B11037" s="41" t="n">
        <v>45108</v>
      </c>
      <c r="C11037" t="n">
        <v>11</v>
      </c>
      <c r="D11037" t="n">
        <v>0</v>
      </c>
    </row>
    <row r="11038">
      <c r="A11038" t="inlineStr">
        <is>
          <t>U-c70ceb</t>
        </is>
      </c>
      <c r="B11038" s="41" t="n">
        <v>45261</v>
      </c>
      <c r="C11038" t="n">
        <v>9</v>
      </c>
      <c r="D11038" t="n">
        <v>0</v>
      </c>
    </row>
    <row r="11039">
      <c r="A11039" t="inlineStr">
        <is>
          <t>U-30af6c</t>
        </is>
      </c>
      <c r="B11039" s="41" t="n">
        <v>45200</v>
      </c>
      <c r="C11039" t="n">
        <v>9</v>
      </c>
      <c r="D11039" t="n">
        <v>0</v>
      </c>
    </row>
    <row r="11040">
      <c r="A11040" t="inlineStr">
        <is>
          <t>U-48778a</t>
        </is>
      </c>
      <c r="B11040" s="41" t="n">
        <v>44927</v>
      </c>
      <c r="C11040" t="n">
        <v>8</v>
      </c>
      <c r="D11040" t="n">
        <v>3</v>
      </c>
    </row>
    <row r="11041">
      <c r="A11041" t="inlineStr">
        <is>
          <t>U-053948</t>
        </is>
      </c>
      <c r="B11041" s="41" t="n">
        <v>45627</v>
      </c>
      <c r="C11041" t="n">
        <v>14</v>
      </c>
      <c r="D11041" t="n">
        <v>0</v>
      </c>
    </row>
    <row r="11042">
      <c r="A11042" t="inlineStr">
        <is>
          <t>U-89ed0d</t>
        </is>
      </c>
      <c r="B11042" s="41" t="n">
        <v>45383</v>
      </c>
      <c r="C11042" t="n">
        <v>9</v>
      </c>
      <c r="D11042" t="n">
        <v>1</v>
      </c>
    </row>
    <row r="11043">
      <c r="A11043" t="inlineStr">
        <is>
          <t>U-417fb0</t>
        </is>
      </c>
      <c r="B11043" s="41" t="n">
        <v>45139</v>
      </c>
      <c r="C11043" t="n">
        <v>11</v>
      </c>
      <c r="D11043" t="n">
        <v>0</v>
      </c>
    </row>
    <row r="11044">
      <c r="A11044" t="inlineStr">
        <is>
          <t>U-a426b1</t>
        </is>
      </c>
      <c r="B11044" s="41" t="n">
        <v>45078</v>
      </c>
      <c r="C11044" t="n">
        <v>7</v>
      </c>
      <c r="D11044" t="n">
        <v>0</v>
      </c>
    </row>
    <row r="11045">
      <c r="A11045" t="inlineStr">
        <is>
          <t>U-c5966f</t>
        </is>
      </c>
      <c r="B11045" s="41" t="n">
        <v>45170</v>
      </c>
      <c r="C11045" t="n">
        <v>8</v>
      </c>
      <c r="D11045" t="n">
        <v>2</v>
      </c>
    </row>
    <row r="11046">
      <c r="A11046" t="inlineStr">
        <is>
          <t>U-81c8b1</t>
        </is>
      </c>
      <c r="B11046" s="41" t="n">
        <v>45078</v>
      </c>
      <c r="C11046" t="n">
        <v>14</v>
      </c>
      <c r="D11046" t="n">
        <v>0</v>
      </c>
    </row>
    <row r="11047">
      <c r="A11047" t="inlineStr">
        <is>
          <t>U-4ba689</t>
        </is>
      </c>
      <c r="B11047" s="41" t="n">
        <v>45170</v>
      </c>
      <c r="C11047" t="n">
        <v>12</v>
      </c>
      <c r="D11047" t="n">
        <v>2</v>
      </c>
    </row>
    <row r="11048">
      <c r="A11048" t="inlineStr">
        <is>
          <t>U-c8ccc5</t>
        </is>
      </c>
      <c r="B11048" s="41" t="n">
        <v>45627</v>
      </c>
      <c r="C11048" t="n">
        <v>6</v>
      </c>
      <c r="D11048" t="n">
        <v>0</v>
      </c>
    </row>
    <row r="11049">
      <c r="A11049" t="inlineStr">
        <is>
          <t>U-b28e17</t>
        </is>
      </c>
      <c r="B11049" s="41" t="n">
        <v>44958</v>
      </c>
      <c r="C11049" t="n">
        <v>10</v>
      </c>
      <c r="D11049" t="n">
        <v>1</v>
      </c>
    </row>
    <row r="11050">
      <c r="A11050" t="inlineStr">
        <is>
          <t>U-92fbc4</t>
        </is>
      </c>
      <c r="B11050" s="41" t="n">
        <v>45474</v>
      </c>
      <c r="C11050" t="n">
        <v>5</v>
      </c>
      <c r="D11050" t="n">
        <v>0</v>
      </c>
    </row>
    <row r="11051">
      <c r="A11051" t="inlineStr">
        <is>
          <t>U-43d917</t>
        </is>
      </c>
      <c r="B11051" s="41" t="n">
        <v>45047</v>
      </c>
      <c r="C11051" t="n">
        <v>15</v>
      </c>
      <c r="D11051" t="n">
        <v>1</v>
      </c>
    </row>
    <row r="11052">
      <c r="A11052" t="inlineStr">
        <is>
          <t>U-963ea2</t>
        </is>
      </c>
      <c r="B11052" s="41" t="n">
        <v>45597</v>
      </c>
      <c r="C11052" t="n">
        <v>12</v>
      </c>
      <c r="D11052" t="n">
        <v>0</v>
      </c>
    </row>
    <row r="11053">
      <c r="A11053" t="inlineStr">
        <is>
          <t>U-329f61</t>
        </is>
      </c>
      <c r="B11053" s="41" t="n">
        <v>45200</v>
      </c>
      <c r="C11053" t="n">
        <v>9</v>
      </c>
      <c r="D11053" t="n">
        <v>3</v>
      </c>
    </row>
    <row r="11054">
      <c r="A11054" t="inlineStr">
        <is>
          <t>U-e05f2f</t>
        </is>
      </c>
      <c r="B11054" s="41" t="n">
        <v>45231</v>
      </c>
      <c r="C11054" t="n">
        <v>10</v>
      </c>
      <c r="D11054" t="n">
        <v>0</v>
      </c>
    </row>
    <row r="11055">
      <c r="A11055" t="inlineStr">
        <is>
          <t>U-e736c1</t>
        </is>
      </c>
      <c r="B11055" s="41" t="n">
        <v>45536</v>
      </c>
      <c r="C11055" t="n">
        <v>10</v>
      </c>
      <c r="D11055" t="n">
        <v>3</v>
      </c>
    </row>
    <row r="11056">
      <c r="A11056" t="inlineStr">
        <is>
          <t>U-5ec420</t>
        </is>
      </c>
      <c r="B11056" s="41" t="n">
        <v>44986</v>
      </c>
      <c r="C11056" t="n">
        <v>11</v>
      </c>
      <c r="D11056" t="n">
        <v>0</v>
      </c>
    </row>
    <row r="11057">
      <c r="A11057" t="inlineStr">
        <is>
          <t>U-883e78</t>
        </is>
      </c>
      <c r="B11057" s="41" t="n">
        <v>45566</v>
      </c>
      <c r="C11057" t="n">
        <v>10</v>
      </c>
      <c r="D11057" t="n">
        <v>0</v>
      </c>
    </row>
    <row r="11058">
      <c r="A11058" t="inlineStr">
        <is>
          <t>U-d078ec</t>
        </is>
      </c>
      <c r="B11058" s="41" t="n">
        <v>45536</v>
      </c>
      <c r="C11058" t="n">
        <v>5</v>
      </c>
      <c r="D11058" t="n">
        <v>0</v>
      </c>
    </row>
    <row r="11059">
      <c r="A11059" t="inlineStr">
        <is>
          <t>U-e971ef</t>
        </is>
      </c>
      <c r="B11059" s="41" t="n">
        <v>45047</v>
      </c>
      <c r="C11059" t="n">
        <v>10</v>
      </c>
      <c r="D11059" t="n">
        <v>0</v>
      </c>
    </row>
    <row r="11060">
      <c r="A11060" t="inlineStr">
        <is>
          <t>U-f1386b</t>
        </is>
      </c>
      <c r="B11060" s="41" t="n">
        <v>44986</v>
      </c>
      <c r="C11060" t="n">
        <v>8</v>
      </c>
      <c r="D11060" t="n">
        <v>2</v>
      </c>
    </row>
    <row r="11061">
      <c r="A11061" t="inlineStr">
        <is>
          <t>U-86847a</t>
        </is>
      </c>
      <c r="B11061" s="41" t="n">
        <v>44986</v>
      </c>
      <c r="C11061" t="n">
        <v>12</v>
      </c>
      <c r="D11061" t="n">
        <v>0</v>
      </c>
    </row>
    <row r="11062">
      <c r="A11062" t="inlineStr">
        <is>
          <t>U-580fb2</t>
        </is>
      </c>
      <c r="B11062" s="41" t="n">
        <v>45047</v>
      </c>
      <c r="C11062" t="n">
        <v>8</v>
      </c>
      <c r="D11062" t="n">
        <v>2</v>
      </c>
    </row>
    <row r="11063">
      <c r="A11063" t="inlineStr">
        <is>
          <t>U-adea6b</t>
        </is>
      </c>
      <c r="B11063" s="41" t="n">
        <v>45597</v>
      </c>
      <c r="C11063" t="n">
        <v>10</v>
      </c>
      <c r="D11063" t="n">
        <v>0</v>
      </c>
    </row>
    <row r="11064">
      <c r="A11064" t="inlineStr">
        <is>
          <t>U-775373</t>
        </is>
      </c>
      <c r="B11064" s="41" t="n">
        <v>45139</v>
      </c>
      <c r="C11064" t="n">
        <v>9</v>
      </c>
      <c r="D11064" t="n">
        <v>0</v>
      </c>
    </row>
    <row r="11065">
      <c r="A11065" t="inlineStr">
        <is>
          <t>U-6a3715</t>
        </is>
      </c>
      <c r="B11065" s="41" t="n">
        <v>45170</v>
      </c>
      <c r="C11065" t="n">
        <v>12</v>
      </c>
      <c r="D11065" t="n">
        <v>0</v>
      </c>
    </row>
    <row r="11066">
      <c r="A11066" t="inlineStr">
        <is>
          <t>U-f5e059</t>
        </is>
      </c>
      <c r="B11066" s="41" t="n">
        <v>45505</v>
      </c>
      <c r="C11066" t="n">
        <v>9</v>
      </c>
      <c r="D11066" t="n">
        <v>2</v>
      </c>
    </row>
    <row r="11067">
      <c r="A11067" t="inlineStr">
        <is>
          <t>U-18fc47</t>
        </is>
      </c>
      <c r="B11067" s="41" t="n">
        <v>45078</v>
      </c>
      <c r="C11067" t="n">
        <v>10</v>
      </c>
      <c r="D11067" t="n">
        <v>0</v>
      </c>
    </row>
    <row r="11068">
      <c r="A11068" t="inlineStr">
        <is>
          <t>U-221d4a</t>
        </is>
      </c>
      <c r="B11068" s="41" t="n">
        <v>45352</v>
      </c>
      <c r="C11068" t="n">
        <v>11</v>
      </c>
      <c r="D11068" t="n">
        <v>1</v>
      </c>
    </row>
    <row r="11069">
      <c r="A11069" t="inlineStr">
        <is>
          <t>U-1285f9</t>
        </is>
      </c>
      <c r="B11069" s="41" t="n">
        <v>45474</v>
      </c>
      <c r="C11069" t="n">
        <v>13</v>
      </c>
      <c r="D11069" t="n">
        <v>0</v>
      </c>
    </row>
    <row r="11070">
      <c r="A11070" t="inlineStr">
        <is>
          <t>U-37d255</t>
        </is>
      </c>
      <c r="B11070" s="41" t="n">
        <v>45170</v>
      </c>
      <c r="C11070" t="n">
        <v>6</v>
      </c>
      <c r="D11070" t="n">
        <v>0</v>
      </c>
    </row>
    <row r="11071">
      <c r="A11071" t="inlineStr">
        <is>
          <t>U-d2264d</t>
        </is>
      </c>
      <c r="B11071" s="41" t="n">
        <v>45078</v>
      </c>
      <c r="C11071" t="n">
        <v>13</v>
      </c>
      <c r="D11071" t="n">
        <v>0</v>
      </c>
    </row>
    <row r="11072">
      <c r="A11072" t="inlineStr">
        <is>
          <t>U-aa1861</t>
        </is>
      </c>
      <c r="B11072" s="41" t="n">
        <v>45139</v>
      </c>
      <c r="C11072" t="n">
        <v>11</v>
      </c>
      <c r="D11072" t="n">
        <v>0</v>
      </c>
    </row>
    <row r="11073">
      <c r="A11073" t="inlineStr">
        <is>
          <t>U-502a58</t>
        </is>
      </c>
      <c r="B11073" s="41" t="n">
        <v>44986</v>
      </c>
      <c r="C11073" t="n">
        <v>9</v>
      </c>
      <c r="D11073" t="n">
        <v>2</v>
      </c>
    </row>
    <row r="11074">
      <c r="A11074" t="inlineStr">
        <is>
          <t>U-d16e8e</t>
        </is>
      </c>
      <c r="B11074" s="41" t="n">
        <v>45078</v>
      </c>
      <c r="C11074" t="n">
        <v>9</v>
      </c>
      <c r="D11074" t="n">
        <v>4</v>
      </c>
    </row>
    <row r="11075">
      <c r="A11075" t="inlineStr">
        <is>
          <t>U-f71e61</t>
        </is>
      </c>
      <c r="B11075" s="41" t="n">
        <v>45444</v>
      </c>
      <c r="C11075" t="n">
        <v>6</v>
      </c>
      <c r="D11075" t="n">
        <v>0</v>
      </c>
    </row>
    <row r="11076">
      <c r="A11076" t="inlineStr">
        <is>
          <t>U-32fec0</t>
        </is>
      </c>
      <c r="B11076" s="41" t="n">
        <v>45352</v>
      </c>
      <c r="C11076" t="n">
        <v>7</v>
      </c>
      <c r="D11076" t="n">
        <v>0</v>
      </c>
    </row>
    <row r="11077">
      <c r="A11077" t="inlineStr">
        <is>
          <t>U-8cb9e4</t>
        </is>
      </c>
      <c r="B11077" s="41" t="n">
        <v>45444</v>
      </c>
      <c r="C11077" t="n">
        <v>14</v>
      </c>
      <c r="D11077" t="n">
        <v>0</v>
      </c>
    </row>
    <row r="11078">
      <c r="A11078" t="inlineStr">
        <is>
          <t>U-c40e75</t>
        </is>
      </c>
      <c r="B11078" s="41" t="n">
        <v>45292</v>
      </c>
      <c r="C11078" t="n">
        <v>10</v>
      </c>
      <c r="D11078" t="n">
        <v>0</v>
      </c>
    </row>
    <row r="11079">
      <c r="A11079" t="inlineStr">
        <is>
          <t>U-feaa5d</t>
        </is>
      </c>
      <c r="B11079" s="41" t="n">
        <v>45047</v>
      </c>
      <c r="C11079" t="n">
        <v>12</v>
      </c>
      <c r="D11079" t="n">
        <v>0</v>
      </c>
    </row>
    <row r="11080">
      <c r="A11080" t="inlineStr">
        <is>
          <t>U-796e78</t>
        </is>
      </c>
      <c r="B11080" s="41" t="n">
        <v>45170</v>
      </c>
      <c r="C11080" t="n">
        <v>8</v>
      </c>
      <c r="D11080" t="n">
        <v>1</v>
      </c>
    </row>
    <row r="11081">
      <c r="A11081" t="inlineStr">
        <is>
          <t>U-b2adb7</t>
        </is>
      </c>
      <c r="B11081" s="41" t="n">
        <v>45413</v>
      </c>
      <c r="C11081" t="n">
        <v>10</v>
      </c>
      <c r="D11081" t="n">
        <v>0</v>
      </c>
    </row>
    <row r="11082">
      <c r="A11082" t="inlineStr">
        <is>
          <t>U-373944</t>
        </is>
      </c>
      <c r="B11082" s="41" t="n">
        <v>45078</v>
      </c>
      <c r="C11082" t="n">
        <v>13</v>
      </c>
      <c r="D11082" t="n">
        <v>0</v>
      </c>
    </row>
    <row r="11083">
      <c r="A11083" t="inlineStr">
        <is>
          <t>U-7f9ba7</t>
        </is>
      </c>
      <c r="B11083" s="41" t="n">
        <v>45078</v>
      </c>
      <c r="C11083" t="n">
        <v>8</v>
      </c>
      <c r="D11083" t="n">
        <v>0</v>
      </c>
    </row>
    <row r="11084">
      <c r="A11084" t="inlineStr">
        <is>
          <t>U-3c6521</t>
        </is>
      </c>
      <c r="B11084" s="41" t="n">
        <v>45139</v>
      </c>
      <c r="C11084" t="n">
        <v>8</v>
      </c>
      <c r="D11084" t="n">
        <v>0</v>
      </c>
    </row>
    <row r="11085">
      <c r="A11085" t="inlineStr">
        <is>
          <t>U-7d608b</t>
        </is>
      </c>
      <c r="B11085" s="41" t="n">
        <v>45200</v>
      </c>
      <c r="C11085" t="n">
        <v>18</v>
      </c>
      <c r="D11085" t="n">
        <v>2</v>
      </c>
    </row>
    <row r="11086">
      <c r="A11086" t="inlineStr">
        <is>
          <t>U-788f51</t>
        </is>
      </c>
      <c r="B11086" s="41" t="n">
        <v>44986</v>
      </c>
      <c r="C11086" t="n">
        <v>11</v>
      </c>
      <c r="D11086" t="n">
        <v>0</v>
      </c>
    </row>
    <row r="11087">
      <c r="A11087" t="inlineStr">
        <is>
          <t>U-feb301</t>
        </is>
      </c>
      <c r="B11087" s="41" t="n">
        <v>45108</v>
      </c>
      <c r="C11087" t="n">
        <v>10</v>
      </c>
      <c r="D11087" t="n">
        <v>0</v>
      </c>
    </row>
    <row r="11088">
      <c r="A11088" t="inlineStr">
        <is>
          <t>U-98f320</t>
        </is>
      </c>
      <c r="B11088" s="41" t="n">
        <v>45170</v>
      </c>
      <c r="C11088" t="n">
        <v>7</v>
      </c>
      <c r="D11088" t="n">
        <v>2</v>
      </c>
    </row>
    <row r="11089">
      <c r="A11089" t="inlineStr">
        <is>
          <t>U-77152d</t>
        </is>
      </c>
      <c r="B11089" s="41" t="n">
        <v>45474</v>
      </c>
      <c r="C11089" t="n">
        <v>8</v>
      </c>
      <c r="D11089" t="n">
        <v>1</v>
      </c>
    </row>
    <row r="11090">
      <c r="A11090" t="inlineStr">
        <is>
          <t>U-b1f8fa</t>
        </is>
      </c>
      <c r="B11090" s="41" t="n">
        <v>45200</v>
      </c>
      <c r="C11090" t="n">
        <v>12</v>
      </c>
      <c r="D11090" t="n">
        <v>0</v>
      </c>
    </row>
    <row r="11091">
      <c r="A11091" t="inlineStr">
        <is>
          <t>U-e8c3f3</t>
        </is>
      </c>
      <c r="B11091" s="41" t="n">
        <v>45047</v>
      </c>
      <c r="C11091" t="n">
        <v>13</v>
      </c>
      <c r="D11091" t="n">
        <v>2</v>
      </c>
    </row>
    <row r="11092">
      <c r="A11092" t="inlineStr">
        <is>
          <t>U-823dc7</t>
        </is>
      </c>
      <c r="B11092" s="41" t="n">
        <v>45536</v>
      </c>
      <c r="C11092" t="n">
        <v>9</v>
      </c>
      <c r="D11092" t="n">
        <v>1</v>
      </c>
    </row>
    <row r="11093">
      <c r="A11093" t="inlineStr">
        <is>
          <t>U-1a372b</t>
        </is>
      </c>
      <c r="B11093" s="41" t="n">
        <v>45474</v>
      </c>
      <c r="C11093" t="n">
        <v>7</v>
      </c>
      <c r="D11093" t="n">
        <v>1</v>
      </c>
    </row>
    <row r="11094">
      <c r="A11094" t="inlineStr">
        <is>
          <t>U-a4c85b</t>
        </is>
      </c>
      <c r="B11094" s="41" t="n">
        <v>45047</v>
      </c>
      <c r="C11094" t="n">
        <v>3</v>
      </c>
      <c r="D11094" t="n">
        <v>2</v>
      </c>
    </row>
    <row r="11095">
      <c r="A11095" t="inlineStr">
        <is>
          <t>U-3e3473</t>
        </is>
      </c>
      <c r="B11095" s="41" t="n">
        <v>45170</v>
      </c>
      <c r="C11095" t="n">
        <v>8</v>
      </c>
      <c r="D11095" t="n">
        <v>0</v>
      </c>
    </row>
    <row r="11096">
      <c r="A11096" t="inlineStr">
        <is>
          <t>U-454c80</t>
        </is>
      </c>
      <c r="B11096" s="41" t="n">
        <v>45444</v>
      </c>
      <c r="C11096" t="n">
        <v>7</v>
      </c>
      <c r="D11096" t="n">
        <v>3</v>
      </c>
    </row>
    <row r="11097">
      <c r="A11097" t="inlineStr">
        <is>
          <t>U-ad3e52</t>
        </is>
      </c>
      <c r="B11097" s="41" t="n">
        <v>45505</v>
      </c>
      <c r="C11097" t="n">
        <v>10</v>
      </c>
      <c r="D11097" t="n">
        <v>0</v>
      </c>
    </row>
    <row r="11098">
      <c r="A11098" t="inlineStr">
        <is>
          <t>U-d037c2</t>
        </is>
      </c>
      <c r="B11098" s="41" t="n">
        <v>45627</v>
      </c>
      <c r="C11098" t="n">
        <v>8</v>
      </c>
      <c r="D11098" t="n">
        <v>1</v>
      </c>
    </row>
    <row r="11099">
      <c r="A11099" t="inlineStr">
        <is>
          <t>U-4d33df</t>
        </is>
      </c>
      <c r="B11099" s="41" t="n">
        <v>44986</v>
      </c>
      <c r="C11099" t="n">
        <v>9</v>
      </c>
      <c r="D11099" t="n">
        <v>0</v>
      </c>
    </row>
    <row r="11100">
      <c r="A11100" t="inlineStr">
        <is>
          <t>U-f6c1aa</t>
        </is>
      </c>
      <c r="B11100" s="41" t="n">
        <v>45505</v>
      </c>
      <c r="C11100" t="n">
        <v>8</v>
      </c>
      <c r="D11100" t="n">
        <v>0</v>
      </c>
    </row>
    <row r="11101">
      <c r="A11101" t="inlineStr">
        <is>
          <t>U-a8e824</t>
        </is>
      </c>
      <c r="B11101" s="41" t="n">
        <v>45444</v>
      </c>
      <c r="C11101" t="n">
        <v>6</v>
      </c>
      <c r="D11101" t="n">
        <v>0</v>
      </c>
    </row>
    <row r="11102">
      <c r="A11102" t="inlineStr">
        <is>
          <t>U-dc05cb</t>
        </is>
      </c>
      <c r="B11102" s="41" t="n">
        <v>45474</v>
      </c>
      <c r="C11102" t="n">
        <v>14</v>
      </c>
      <c r="D11102" t="n">
        <v>0</v>
      </c>
    </row>
    <row r="11103">
      <c r="A11103" t="inlineStr">
        <is>
          <t>U-72c414</t>
        </is>
      </c>
      <c r="B11103" s="41" t="n">
        <v>45383</v>
      </c>
      <c r="C11103" t="n">
        <v>11</v>
      </c>
      <c r="D11103" t="n">
        <v>0</v>
      </c>
    </row>
    <row r="11104">
      <c r="A11104" t="inlineStr">
        <is>
          <t>U-97b298</t>
        </is>
      </c>
      <c r="B11104" s="41" t="n">
        <v>45597</v>
      </c>
      <c r="C11104" t="n">
        <v>9</v>
      </c>
      <c r="D11104" t="n">
        <v>0</v>
      </c>
    </row>
    <row r="11105">
      <c r="A11105" t="inlineStr">
        <is>
          <t>U-83c9ba</t>
        </is>
      </c>
      <c r="B11105" s="41" t="n">
        <v>45139</v>
      </c>
      <c r="C11105" t="n">
        <v>8</v>
      </c>
      <c r="D11105" t="n">
        <v>0</v>
      </c>
    </row>
    <row r="11106">
      <c r="A11106" t="inlineStr">
        <is>
          <t>U-2619f6</t>
        </is>
      </c>
      <c r="B11106" s="41" t="n">
        <v>45597</v>
      </c>
      <c r="C11106" t="n">
        <v>13</v>
      </c>
      <c r="D11106" t="n">
        <v>0</v>
      </c>
    </row>
    <row r="11107">
      <c r="A11107" t="inlineStr">
        <is>
          <t>U-734613</t>
        </is>
      </c>
      <c r="B11107" s="41" t="n">
        <v>45597</v>
      </c>
      <c r="C11107" t="n">
        <v>8</v>
      </c>
      <c r="D11107" t="n">
        <v>0</v>
      </c>
    </row>
    <row r="11108">
      <c r="A11108" t="inlineStr">
        <is>
          <t>U-aa0cd3</t>
        </is>
      </c>
      <c r="B11108" s="41" t="n">
        <v>44927</v>
      </c>
      <c r="C11108" t="n">
        <v>15</v>
      </c>
      <c r="D11108" t="n">
        <v>1</v>
      </c>
    </row>
    <row r="11109">
      <c r="A11109" t="inlineStr">
        <is>
          <t>U-3d30fa</t>
        </is>
      </c>
      <c r="B11109" s="41" t="n">
        <v>45139</v>
      </c>
      <c r="C11109" t="n">
        <v>9</v>
      </c>
      <c r="D11109" t="n">
        <v>0</v>
      </c>
    </row>
    <row r="11110">
      <c r="A11110" t="inlineStr">
        <is>
          <t>U-b6ea71</t>
        </is>
      </c>
      <c r="B11110" s="41" t="n">
        <v>44958</v>
      </c>
      <c r="C11110" t="n">
        <v>15</v>
      </c>
      <c r="D11110" t="n">
        <v>0</v>
      </c>
    </row>
    <row r="11111">
      <c r="A11111" t="inlineStr">
        <is>
          <t>U-555213</t>
        </is>
      </c>
      <c r="B11111" s="41" t="n">
        <v>45139</v>
      </c>
      <c r="C11111" t="n">
        <v>4</v>
      </c>
      <c r="D11111" t="n">
        <v>0</v>
      </c>
    </row>
    <row r="11112">
      <c r="A11112" t="inlineStr">
        <is>
          <t>U-2e93be</t>
        </is>
      </c>
      <c r="B11112" s="41" t="n">
        <v>45170</v>
      </c>
      <c r="C11112" t="n">
        <v>9</v>
      </c>
      <c r="D11112" t="n">
        <v>0</v>
      </c>
    </row>
    <row r="11113">
      <c r="A11113" t="inlineStr">
        <is>
          <t>U-7f5764</t>
        </is>
      </c>
      <c r="B11113" s="41" t="n">
        <v>45139</v>
      </c>
      <c r="C11113" t="n">
        <v>11</v>
      </c>
      <c r="D11113" t="n">
        <v>3</v>
      </c>
    </row>
    <row r="11114">
      <c r="A11114" t="inlineStr">
        <is>
          <t>U-b33e2b</t>
        </is>
      </c>
      <c r="B11114" s="41" t="n">
        <v>45413</v>
      </c>
      <c r="C11114" t="n">
        <v>16</v>
      </c>
      <c r="D11114" t="n">
        <v>0</v>
      </c>
    </row>
    <row r="11115">
      <c r="A11115" t="inlineStr">
        <is>
          <t>U-536018</t>
        </is>
      </c>
      <c r="B11115" s="41" t="n">
        <v>45200</v>
      </c>
      <c r="C11115" t="n">
        <v>6</v>
      </c>
      <c r="D11115" t="n">
        <v>0</v>
      </c>
    </row>
    <row r="11116">
      <c r="A11116" t="inlineStr">
        <is>
          <t>U-f7563d</t>
        </is>
      </c>
      <c r="B11116" s="41" t="n">
        <v>45200</v>
      </c>
      <c r="C11116" t="n">
        <v>9</v>
      </c>
      <c r="D11116" t="n">
        <v>0</v>
      </c>
    </row>
    <row r="11117">
      <c r="A11117" t="inlineStr">
        <is>
          <t>U-000256</t>
        </is>
      </c>
      <c r="B11117" s="41" t="n">
        <v>45047</v>
      </c>
      <c r="C11117" t="n">
        <v>12</v>
      </c>
      <c r="D11117" t="n">
        <v>0</v>
      </c>
    </row>
    <row r="11118">
      <c r="A11118" t="inlineStr">
        <is>
          <t>U-47c8ec</t>
        </is>
      </c>
      <c r="B11118" s="41" t="n">
        <v>45627</v>
      </c>
      <c r="C11118" t="n">
        <v>8</v>
      </c>
      <c r="D11118" t="n">
        <v>0</v>
      </c>
    </row>
    <row r="11119">
      <c r="A11119" t="inlineStr">
        <is>
          <t>U-4faaca</t>
        </is>
      </c>
      <c r="B11119" s="41" t="n">
        <v>45261</v>
      </c>
      <c r="C11119" t="n">
        <v>6</v>
      </c>
      <c r="D11119" t="n">
        <v>0</v>
      </c>
    </row>
    <row r="11120">
      <c r="A11120" t="inlineStr">
        <is>
          <t>U-1c32ad</t>
        </is>
      </c>
      <c r="B11120" s="41" t="n">
        <v>45078</v>
      </c>
      <c r="C11120" t="n">
        <v>8</v>
      </c>
      <c r="D11120" t="n">
        <v>0</v>
      </c>
    </row>
    <row r="11121">
      <c r="A11121" t="inlineStr">
        <is>
          <t>U-5c60f5</t>
        </is>
      </c>
      <c r="B11121" s="41" t="n">
        <v>45231</v>
      </c>
      <c r="C11121" t="n">
        <v>13</v>
      </c>
      <c r="D11121" t="n">
        <v>0</v>
      </c>
    </row>
    <row r="11122">
      <c r="A11122" t="inlineStr">
        <is>
          <t>U-f72a52</t>
        </is>
      </c>
      <c r="B11122" s="41" t="n">
        <v>45078</v>
      </c>
      <c r="C11122" t="n">
        <v>15</v>
      </c>
      <c r="D11122" t="n">
        <v>2</v>
      </c>
    </row>
    <row r="11123">
      <c r="A11123" t="inlineStr">
        <is>
          <t>U-3aa54b</t>
        </is>
      </c>
      <c r="B11123" s="41" t="n">
        <v>44927</v>
      </c>
      <c r="C11123" t="n">
        <v>5</v>
      </c>
      <c r="D11123" t="n">
        <v>0</v>
      </c>
    </row>
    <row r="11124">
      <c r="A11124" t="inlineStr">
        <is>
          <t>U-18aeaf</t>
        </is>
      </c>
      <c r="B11124" s="41" t="n">
        <v>45323</v>
      </c>
      <c r="C11124" t="n">
        <v>9</v>
      </c>
      <c r="D11124" t="n">
        <v>1</v>
      </c>
    </row>
    <row r="11125">
      <c r="A11125" t="inlineStr">
        <is>
          <t>U-99f5b4</t>
        </is>
      </c>
      <c r="B11125" s="41" t="n">
        <v>45078</v>
      </c>
      <c r="C11125" t="n">
        <v>8</v>
      </c>
      <c r="D11125" t="n">
        <v>0</v>
      </c>
    </row>
    <row r="11126">
      <c r="A11126" t="inlineStr">
        <is>
          <t>U-642198</t>
        </is>
      </c>
      <c r="B11126" s="41" t="n">
        <v>45505</v>
      </c>
      <c r="C11126" t="n">
        <v>9</v>
      </c>
      <c r="D11126" t="n">
        <v>0</v>
      </c>
    </row>
    <row r="11127">
      <c r="A11127" t="inlineStr">
        <is>
          <t>U-3d0b73</t>
        </is>
      </c>
      <c r="B11127" s="41" t="n">
        <v>45078</v>
      </c>
      <c r="C11127" t="n">
        <v>10</v>
      </c>
      <c r="D11127" t="n">
        <v>1</v>
      </c>
    </row>
    <row r="11128">
      <c r="A11128" t="inlineStr">
        <is>
          <t>U-8a342f</t>
        </is>
      </c>
      <c r="B11128" s="41" t="n">
        <v>45323</v>
      </c>
      <c r="C11128" t="n">
        <v>10</v>
      </c>
      <c r="D11128" t="n">
        <v>0</v>
      </c>
    </row>
    <row r="11129">
      <c r="A11129" t="inlineStr">
        <is>
          <t>U-6558e1</t>
        </is>
      </c>
      <c r="B11129" s="41" t="n">
        <v>44927</v>
      </c>
      <c r="C11129" t="n">
        <v>8</v>
      </c>
      <c r="D11129" t="n">
        <v>0</v>
      </c>
    </row>
    <row r="11130">
      <c r="A11130" t="inlineStr">
        <is>
          <t>U-808c6a</t>
        </is>
      </c>
      <c r="B11130" s="41" t="n">
        <v>45566</v>
      </c>
      <c r="C11130" t="n">
        <v>12</v>
      </c>
      <c r="D11130" t="n">
        <v>0</v>
      </c>
    </row>
    <row r="11131">
      <c r="A11131" t="inlineStr">
        <is>
          <t>U-fc3324</t>
        </is>
      </c>
      <c r="B11131" s="41" t="n">
        <v>45261</v>
      </c>
      <c r="C11131" t="n">
        <v>8</v>
      </c>
      <c r="D11131" t="n">
        <v>2</v>
      </c>
    </row>
    <row r="11132">
      <c r="A11132" t="inlineStr">
        <is>
          <t>U-5a7937</t>
        </is>
      </c>
      <c r="B11132" s="41" t="n">
        <v>44958</v>
      </c>
      <c r="C11132" t="n">
        <v>10</v>
      </c>
      <c r="D11132" t="n">
        <v>0</v>
      </c>
    </row>
    <row r="11133">
      <c r="A11133" t="inlineStr">
        <is>
          <t>U-383d46</t>
        </is>
      </c>
      <c r="B11133" s="41" t="n">
        <v>45352</v>
      </c>
      <c r="C11133" t="n">
        <v>9</v>
      </c>
      <c r="D11133" t="n">
        <v>0</v>
      </c>
    </row>
    <row r="11134">
      <c r="A11134" t="inlineStr">
        <is>
          <t>U-a6db67</t>
        </is>
      </c>
      <c r="B11134" s="41" t="n">
        <v>45352</v>
      </c>
      <c r="C11134" t="n">
        <v>11</v>
      </c>
      <c r="D11134" t="n">
        <v>0</v>
      </c>
    </row>
    <row r="11135">
      <c r="A11135" t="inlineStr">
        <is>
          <t>U-87e921</t>
        </is>
      </c>
      <c r="B11135" s="41" t="n">
        <v>45383</v>
      </c>
      <c r="C11135" t="n">
        <v>4</v>
      </c>
      <c r="D11135" t="n">
        <v>2</v>
      </c>
    </row>
    <row r="11136">
      <c r="A11136" t="inlineStr">
        <is>
          <t>U-671bde</t>
        </is>
      </c>
      <c r="B11136" s="41" t="n">
        <v>45627</v>
      </c>
      <c r="C11136" t="n">
        <v>13</v>
      </c>
      <c r="D11136" t="n">
        <v>1</v>
      </c>
    </row>
    <row r="11137">
      <c r="A11137" t="inlineStr">
        <is>
          <t>U-39b4a3</t>
        </is>
      </c>
      <c r="B11137" s="41" t="n">
        <v>45597</v>
      </c>
      <c r="C11137" t="n">
        <v>8</v>
      </c>
      <c r="D11137" t="n">
        <v>0</v>
      </c>
    </row>
    <row r="11138">
      <c r="A11138" t="inlineStr">
        <is>
          <t>U-678482</t>
        </is>
      </c>
      <c r="B11138" s="41" t="n">
        <v>45566</v>
      </c>
      <c r="C11138" t="n">
        <v>10</v>
      </c>
      <c r="D11138" t="n">
        <v>0</v>
      </c>
    </row>
    <row r="11139">
      <c r="A11139" t="inlineStr">
        <is>
          <t>U-b66676</t>
        </is>
      </c>
      <c r="B11139" s="41" t="n">
        <v>45352</v>
      </c>
      <c r="C11139" t="n">
        <v>12</v>
      </c>
      <c r="D11139" t="n">
        <v>0</v>
      </c>
    </row>
    <row r="11140">
      <c r="A11140" t="inlineStr">
        <is>
          <t>U-805969</t>
        </is>
      </c>
      <c r="B11140" s="41" t="n">
        <v>45352</v>
      </c>
      <c r="C11140" t="n">
        <v>8</v>
      </c>
      <c r="D11140" t="n">
        <v>0</v>
      </c>
    </row>
    <row r="11141">
      <c r="A11141" t="inlineStr">
        <is>
          <t>U-c1e403</t>
        </is>
      </c>
      <c r="B11141" s="41" t="n">
        <v>44986</v>
      </c>
      <c r="C11141" t="n">
        <v>13</v>
      </c>
      <c r="D11141" t="n">
        <v>2</v>
      </c>
    </row>
    <row r="11142">
      <c r="A11142" t="inlineStr">
        <is>
          <t>U-129395</t>
        </is>
      </c>
      <c r="B11142" s="41" t="n">
        <v>45292</v>
      </c>
      <c r="C11142" t="n">
        <v>6</v>
      </c>
      <c r="D11142" t="n">
        <v>0</v>
      </c>
    </row>
    <row r="11143">
      <c r="A11143" t="inlineStr">
        <is>
          <t>U-604e62</t>
        </is>
      </c>
      <c r="B11143" s="41" t="n">
        <v>45536</v>
      </c>
      <c r="C11143" t="n">
        <v>8</v>
      </c>
      <c r="D11143" t="n">
        <v>1</v>
      </c>
    </row>
    <row r="11144">
      <c r="A11144" t="inlineStr">
        <is>
          <t>U-45b205</t>
        </is>
      </c>
      <c r="B11144" s="41" t="n">
        <v>45078</v>
      </c>
      <c r="C11144" t="n">
        <v>8</v>
      </c>
      <c r="D11144" t="n">
        <v>0</v>
      </c>
    </row>
    <row r="11145">
      <c r="A11145" t="inlineStr">
        <is>
          <t>U-696bd0</t>
        </is>
      </c>
      <c r="B11145" s="41" t="n">
        <v>45444</v>
      </c>
      <c r="C11145" t="n">
        <v>8</v>
      </c>
      <c r="D11145" t="n">
        <v>2</v>
      </c>
    </row>
    <row r="11146">
      <c r="A11146" t="inlineStr">
        <is>
          <t>U-70fbde</t>
        </is>
      </c>
      <c r="B11146" s="41" t="n">
        <v>45017</v>
      </c>
      <c r="C11146" t="n">
        <v>10</v>
      </c>
      <c r="D11146" t="n">
        <v>0</v>
      </c>
    </row>
    <row r="11147">
      <c r="A11147" t="inlineStr">
        <is>
          <t>U-ffb36c</t>
        </is>
      </c>
      <c r="B11147" s="41" t="n">
        <v>45170</v>
      </c>
      <c r="C11147" t="n">
        <v>9</v>
      </c>
      <c r="D11147" t="n">
        <v>0</v>
      </c>
    </row>
    <row r="11148">
      <c r="A11148" t="inlineStr">
        <is>
          <t>U-f08c02</t>
        </is>
      </c>
      <c r="B11148" s="41" t="n">
        <v>45383</v>
      </c>
      <c r="C11148" t="n">
        <v>7</v>
      </c>
      <c r="D11148" t="n">
        <v>1</v>
      </c>
    </row>
    <row r="11149">
      <c r="A11149" t="inlineStr">
        <is>
          <t>U-a9709f</t>
        </is>
      </c>
      <c r="B11149" s="41" t="n">
        <v>44986</v>
      </c>
      <c r="C11149" t="n">
        <v>8</v>
      </c>
      <c r="D11149" t="n">
        <v>2</v>
      </c>
    </row>
    <row r="11150">
      <c r="A11150" t="inlineStr">
        <is>
          <t>U-81c41c</t>
        </is>
      </c>
      <c r="B11150" s="41" t="n">
        <v>45505</v>
      </c>
      <c r="C11150" t="n">
        <v>12</v>
      </c>
      <c r="D11150" t="n">
        <v>0</v>
      </c>
    </row>
    <row r="11151">
      <c r="A11151" t="inlineStr">
        <is>
          <t>U-31e725</t>
        </is>
      </c>
      <c r="B11151" s="41" t="n">
        <v>45017</v>
      </c>
      <c r="C11151" t="n">
        <v>10</v>
      </c>
      <c r="D11151" t="n">
        <v>0</v>
      </c>
    </row>
    <row r="11152">
      <c r="A11152" t="inlineStr">
        <is>
          <t>U-4203ed</t>
        </is>
      </c>
      <c r="B11152" s="41" t="n">
        <v>44958</v>
      </c>
      <c r="C11152" t="n">
        <v>8</v>
      </c>
      <c r="D11152" t="n">
        <v>0</v>
      </c>
    </row>
    <row r="11153">
      <c r="A11153" t="inlineStr">
        <is>
          <t>U-0ca239</t>
        </is>
      </c>
      <c r="B11153" s="41" t="n">
        <v>45444</v>
      </c>
      <c r="C11153" t="n">
        <v>7</v>
      </c>
      <c r="D11153" t="n">
        <v>4</v>
      </c>
    </row>
    <row r="11154">
      <c r="A11154" t="inlineStr">
        <is>
          <t>U-517a4a</t>
        </is>
      </c>
      <c r="B11154" s="41" t="n">
        <v>45627</v>
      </c>
      <c r="C11154" t="n">
        <v>6</v>
      </c>
      <c r="D11154" t="n">
        <v>0</v>
      </c>
    </row>
    <row r="11155">
      <c r="A11155" t="inlineStr">
        <is>
          <t>U-ac42e4</t>
        </is>
      </c>
      <c r="B11155" s="41" t="n">
        <v>45139</v>
      </c>
      <c r="C11155" t="n">
        <v>11</v>
      </c>
      <c r="D11155" t="n">
        <v>2</v>
      </c>
    </row>
    <row r="11156">
      <c r="A11156" t="inlineStr">
        <is>
          <t>U-be7cd3</t>
        </is>
      </c>
      <c r="B11156" s="41" t="n">
        <v>45383</v>
      </c>
      <c r="C11156" t="n">
        <v>14</v>
      </c>
      <c r="D11156" t="n">
        <v>1</v>
      </c>
    </row>
    <row r="11157">
      <c r="A11157" t="inlineStr">
        <is>
          <t>U-8706cc</t>
        </is>
      </c>
      <c r="B11157" s="41" t="n">
        <v>45017</v>
      </c>
      <c r="C11157" t="n">
        <v>8</v>
      </c>
      <c r="D11157" t="n">
        <v>1</v>
      </c>
    </row>
    <row r="11158">
      <c r="A11158" t="inlineStr">
        <is>
          <t>U-a16215</t>
        </is>
      </c>
      <c r="B11158" s="41" t="n">
        <v>45413</v>
      </c>
      <c r="C11158" t="n">
        <v>13</v>
      </c>
      <c r="D11158" t="n">
        <v>0</v>
      </c>
    </row>
    <row r="11159">
      <c r="A11159" t="inlineStr">
        <is>
          <t>U-0f75a8</t>
        </is>
      </c>
      <c r="B11159" s="41" t="n">
        <v>45292</v>
      </c>
      <c r="C11159" t="n">
        <v>9</v>
      </c>
      <c r="D11159" t="n">
        <v>0</v>
      </c>
    </row>
    <row r="11160">
      <c r="A11160" t="inlineStr">
        <is>
          <t>U-efe96d</t>
        </is>
      </c>
      <c r="B11160" s="41" t="n">
        <v>45017</v>
      </c>
      <c r="C11160" t="n">
        <v>9</v>
      </c>
      <c r="D11160" t="n">
        <v>0</v>
      </c>
    </row>
    <row r="11161">
      <c r="A11161" t="inlineStr">
        <is>
          <t>U-f2d2ea</t>
        </is>
      </c>
      <c r="B11161" s="41" t="n">
        <v>45352</v>
      </c>
      <c r="C11161" t="n">
        <v>12</v>
      </c>
      <c r="D11161" t="n">
        <v>2</v>
      </c>
    </row>
    <row r="11162">
      <c r="A11162" t="inlineStr">
        <is>
          <t>U-272e84</t>
        </is>
      </c>
      <c r="B11162" s="41" t="n">
        <v>45352</v>
      </c>
      <c r="C11162" t="n">
        <v>7</v>
      </c>
      <c r="D11162" t="n">
        <v>0</v>
      </c>
    </row>
    <row r="11163">
      <c r="A11163" t="inlineStr">
        <is>
          <t>U-fcee7a</t>
        </is>
      </c>
      <c r="B11163" s="41" t="n">
        <v>45108</v>
      </c>
      <c r="C11163" t="n">
        <v>9</v>
      </c>
      <c r="D11163" t="n">
        <v>0</v>
      </c>
    </row>
    <row r="11164">
      <c r="A11164" t="inlineStr">
        <is>
          <t>U-bf2753</t>
        </is>
      </c>
      <c r="B11164" s="41" t="n">
        <v>45200</v>
      </c>
      <c r="C11164" t="n">
        <v>4</v>
      </c>
      <c r="D11164" t="n">
        <v>1</v>
      </c>
    </row>
    <row r="11165">
      <c r="A11165" t="inlineStr">
        <is>
          <t>U-9b81fc</t>
        </is>
      </c>
      <c r="B11165" s="41" t="n">
        <v>45566</v>
      </c>
      <c r="C11165" t="n">
        <v>8</v>
      </c>
      <c r="D11165" t="n">
        <v>0</v>
      </c>
    </row>
    <row r="11166">
      <c r="A11166" t="inlineStr">
        <is>
          <t>U-a9343f</t>
        </is>
      </c>
      <c r="B11166" s="41" t="n">
        <v>45444</v>
      </c>
      <c r="C11166" t="n">
        <v>10</v>
      </c>
      <c r="D11166" t="n">
        <v>0</v>
      </c>
    </row>
    <row r="11167">
      <c r="A11167" t="inlineStr">
        <is>
          <t>U-9ac448</t>
        </is>
      </c>
      <c r="B11167" s="41" t="n">
        <v>45231</v>
      </c>
      <c r="C11167" t="n">
        <v>14</v>
      </c>
      <c r="D11167" t="n">
        <v>0</v>
      </c>
    </row>
    <row r="11168">
      <c r="A11168" t="inlineStr">
        <is>
          <t>U-bf5948</t>
        </is>
      </c>
      <c r="B11168" s="41" t="n">
        <v>45352</v>
      </c>
      <c r="C11168" t="n">
        <v>13</v>
      </c>
      <c r="D11168" t="n">
        <v>0</v>
      </c>
    </row>
    <row r="11169">
      <c r="A11169" t="inlineStr">
        <is>
          <t>U-e400f0</t>
        </is>
      </c>
      <c r="B11169" s="41" t="n">
        <v>45413</v>
      </c>
      <c r="C11169" t="n">
        <v>16</v>
      </c>
      <c r="D11169" t="n">
        <v>0</v>
      </c>
    </row>
    <row r="11170">
      <c r="A11170" t="inlineStr">
        <is>
          <t>U-620b5d</t>
        </is>
      </c>
      <c r="B11170" s="41" t="n">
        <v>45323</v>
      </c>
      <c r="C11170" t="n">
        <v>12</v>
      </c>
      <c r="D11170" t="n">
        <v>0</v>
      </c>
    </row>
    <row r="11171">
      <c r="A11171" t="inlineStr">
        <is>
          <t>U-0e71b3</t>
        </is>
      </c>
      <c r="B11171" s="41" t="n">
        <v>45078</v>
      </c>
      <c r="C11171" t="n">
        <v>7</v>
      </c>
      <c r="D11171" t="n">
        <v>0</v>
      </c>
    </row>
    <row r="11172">
      <c r="A11172" t="inlineStr">
        <is>
          <t>U-8b6fd0</t>
        </is>
      </c>
      <c r="B11172" s="41" t="n">
        <v>45047</v>
      </c>
      <c r="C11172" t="n">
        <v>8</v>
      </c>
      <c r="D11172" t="n">
        <v>0</v>
      </c>
    </row>
    <row r="11173">
      <c r="A11173" t="inlineStr">
        <is>
          <t>U-7d1299</t>
        </is>
      </c>
      <c r="B11173" s="41" t="n">
        <v>45597</v>
      </c>
      <c r="C11173" t="n">
        <v>13</v>
      </c>
      <c r="D11173" t="n">
        <v>0</v>
      </c>
    </row>
    <row r="11174">
      <c r="A11174" t="inlineStr">
        <is>
          <t>U-77f45c</t>
        </is>
      </c>
      <c r="B11174" s="41" t="n">
        <v>45627</v>
      </c>
      <c r="C11174" t="n">
        <v>7</v>
      </c>
      <c r="D11174" t="n">
        <v>1</v>
      </c>
    </row>
    <row r="11175">
      <c r="A11175" t="inlineStr">
        <is>
          <t>U-4b6b04</t>
        </is>
      </c>
      <c r="B11175" s="41" t="n">
        <v>45597</v>
      </c>
      <c r="C11175" t="n">
        <v>6</v>
      </c>
      <c r="D11175" t="n">
        <v>0</v>
      </c>
    </row>
    <row r="11176">
      <c r="A11176" t="inlineStr">
        <is>
          <t>U-257c61</t>
        </is>
      </c>
      <c r="B11176" s="41" t="n">
        <v>44958</v>
      </c>
      <c r="C11176" t="n">
        <v>13</v>
      </c>
      <c r="D11176" t="n">
        <v>0</v>
      </c>
    </row>
    <row r="11177">
      <c r="A11177" t="inlineStr">
        <is>
          <t>U-18fc31</t>
        </is>
      </c>
      <c r="B11177" s="41" t="n">
        <v>44958</v>
      </c>
      <c r="C11177" t="n">
        <v>17</v>
      </c>
      <c r="D11177" t="n">
        <v>0</v>
      </c>
    </row>
    <row r="11178">
      <c r="A11178" t="inlineStr">
        <is>
          <t>U-b39587</t>
        </is>
      </c>
      <c r="B11178" s="41" t="n">
        <v>45383</v>
      </c>
      <c r="C11178" t="n">
        <v>6</v>
      </c>
      <c r="D11178" t="n">
        <v>0</v>
      </c>
    </row>
    <row r="11179">
      <c r="A11179" t="inlineStr">
        <is>
          <t>U-35296d</t>
        </is>
      </c>
      <c r="B11179" s="41" t="n">
        <v>45231</v>
      </c>
      <c r="C11179" t="n">
        <v>11</v>
      </c>
      <c r="D11179" t="n">
        <v>0</v>
      </c>
    </row>
    <row r="11180">
      <c r="A11180" t="inlineStr">
        <is>
          <t>U-fc4bca</t>
        </is>
      </c>
      <c r="B11180" s="41" t="n">
        <v>45017</v>
      </c>
      <c r="C11180" t="n">
        <v>11</v>
      </c>
      <c r="D11180" t="n">
        <v>0</v>
      </c>
    </row>
    <row r="11181">
      <c r="A11181" t="inlineStr">
        <is>
          <t>U-6e2896</t>
        </is>
      </c>
      <c r="B11181" s="41" t="n">
        <v>45108</v>
      </c>
      <c r="C11181" t="n">
        <v>6</v>
      </c>
      <c r="D11181" t="n">
        <v>0</v>
      </c>
    </row>
    <row r="11182">
      <c r="A11182" t="inlineStr">
        <is>
          <t>U-df9b07</t>
        </is>
      </c>
      <c r="B11182" s="41" t="n">
        <v>44986</v>
      </c>
      <c r="C11182" t="n">
        <v>11</v>
      </c>
      <c r="D11182" t="n">
        <v>0</v>
      </c>
    </row>
    <row r="11183">
      <c r="A11183" t="inlineStr">
        <is>
          <t>U-d89eba</t>
        </is>
      </c>
      <c r="B11183" s="41" t="n">
        <v>45627</v>
      </c>
      <c r="C11183" t="n">
        <v>7</v>
      </c>
      <c r="D11183" t="n">
        <v>2</v>
      </c>
    </row>
    <row r="11184">
      <c r="A11184" t="inlineStr">
        <is>
          <t>U-7e87e3</t>
        </is>
      </c>
      <c r="B11184" s="41" t="n">
        <v>45413</v>
      </c>
      <c r="C11184" t="n">
        <v>11</v>
      </c>
      <c r="D11184" t="n">
        <v>0</v>
      </c>
    </row>
    <row r="11185">
      <c r="A11185" t="inlineStr">
        <is>
          <t>U-1df150</t>
        </is>
      </c>
      <c r="B11185" s="41" t="n">
        <v>45413</v>
      </c>
      <c r="C11185" t="n">
        <v>10</v>
      </c>
      <c r="D11185" t="n">
        <v>0</v>
      </c>
    </row>
    <row r="11186">
      <c r="A11186" t="inlineStr">
        <is>
          <t>U-23062e</t>
        </is>
      </c>
      <c r="B11186" s="41" t="n">
        <v>45444</v>
      </c>
      <c r="C11186" t="n">
        <v>6</v>
      </c>
      <c r="D11186" t="n">
        <v>1</v>
      </c>
    </row>
    <row r="11187">
      <c r="A11187" t="inlineStr">
        <is>
          <t>U-7a7958</t>
        </is>
      </c>
      <c r="B11187" s="41" t="n">
        <v>45108</v>
      </c>
      <c r="C11187" t="n">
        <v>13</v>
      </c>
      <c r="D11187" t="n">
        <v>0</v>
      </c>
    </row>
    <row r="11188">
      <c r="A11188" t="inlineStr">
        <is>
          <t>U-bb99a5</t>
        </is>
      </c>
      <c r="B11188" s="41" t="n">
        <v>45261</v>
      </c>
      <c r="C11188" t="n">
        <v>6</v>
      </c>
      <c r="D11188" t="n">
        <v>2</v>
      </c>
    </row>
    <row r="11189">
      <c r="A11189" t="inlineStr">
        <is>
          <t>U-79e229</t>
        </is>
      </c>
      <c r="B11189" s="41" t="n">
        <v>45597</v>
      </c>
      <c r="C11189" t="n">
        <v>16</v>
      </c>
      <c r="D11189" t="n">
        <v>0</v>
      </c>
    </row>
    <row r="11190">
      <c r="A11190" t="inlineStr">
        <is>
          <t>U-0b5253</t>
        </is>
      </c>
      <c r="B11190" s="41" t="n">
        <v>45292</v>
      </c>
      <c r="C11190" t="n">
        <v>9</v>
      </c>
      <c r="D11190" t="n">
        <v>1</v>
      </c>
    </row>
    <row r="11191">
      <c r="A11191" t="inlineStr">
        <is>
          <t>U-9a7f8c</t>
        </is>
      </c>
      <c r="B11191" s="41" t="n">
        <v>45597</v>
      </c>
      <c r="C11191" t="n">
        <v>7</v>
      </c>
      <c r="D11191" t="n">
        <v>1</v>
      </c>
    </row>
    <row r="11192">
      <c r="A11192" t="inlineStr">
        <is>
          <t>U-cda0d9</t>
        </is>
      </c>
      <c r="B11192" s="41" t="n">
        <v>45352</v>
      </c>
      <c r="C11192" t="n">
        <v>13</v>
      </c>
      <c r="D11192" t="n">
        <v>0</v>
      </c>
    </row>
    <row r="11193">
      <c r="A11193" t="inlineStr">
        <is>
          <t>U-8ad987</t>
        </is>
      </c>
      <c r="B11193" s="41" t="n">
        <v>45413</v>
      </c>
      <c r="C11193" t="n">
        <v>8</v>
      </c>
      <c r="D11193" t="n">
        <v>0</v>
      </c>
    </row>
    <row r="11194">
      <c r="A11194" t="inlineStr">
        <is>
          <t>U-5fdd76</t>
        </is>
      </c>
      <c r="B11194" s="41" t="n">
        <v>45078</v>
      </c>
      <c r="C11194" t="n">
        <v>10</v>
      </c>
      <c r="D11194" t="n">
        <v>0</v>
      </c>
    </row>
    <row r="11195">
      <c r="A11195" t="inlineStr">
        <is>
          <t>U-c82969</t>
        </is>
      </c>
      <c r="B11195" s="41" t="n">
        <v>45444</v>
      </c>
      <c r="C11195" t="n">
        <v>9</v>
      </c>
      <c r="D11195" t="n">
        <v>0</v>
      </c>
    </row>
    <row r="11196">
      <c r="A11196" t="inlineStr">
        <is>
          <t>U-788e4f</t>
        </is>
      </c>
      <c r="B11196" s="41" t="n">
        <v>45323</v>
      </c>
      <c r="C11196" t="n">
        <v>10</v>
      </c>
      <c r="D11196" t="n">
        <v>0</v>
      </c>
    </row>
    <row r="11197">
      <c r="A11197" t="inlineStr">
        <is>
          <t>U-35f8a5</t>
        </is>
      </c>
      <c r="B11197" s="41" t="n">
        <v>45200</v>
      </c>
      <c r="C11197" t="n">
        <v>8</v>
      </c>
      <c r="D11197" t="n">
        <v>2</v>
      </c>
    </row>
    <row r="11198">
      <c r="A11198" t="inlineStr">
        <is>
          <t>U-b3ede7</t>
        </is>
      </c>
      <c r="B11198" s="41" t="n">
        <v>45352</v>
      </c>
      <c r="C11198" t="n">
        <v>13</v>
      </c>
      <c r="D11198" t="n">
        <v>1</v>
      </c>
    </row>
    <row r="11199">
      <c r="A11199" t="inlineStr">
        <is>
          <t>U-cb3318</t>
        </is>
      </c>
      <c r="B11199" s="41" t="n">
        <v>45078</v>
      </c>
      <c r="C11199" t="n">
        <v>14</v>
      </c>
      <c r="D11199" t="n">
        <v>0</v>
      </c>
    </row>
    <row r="11200">
      <c r="A11200" t="inlineStr">
        <is>
          <t>U-717cce</t>
        </is>
      </c>
      <c r="B11200" s="41" t="n">
        <v>45444</v>
      </c>
      <c r="C11200" t="n">
        <v>13</v>
      </c>
      <c r="D11200" t="n">
        <v>0</v>
      </c>
    </row>
    <row r="11201">
      <c r="A11201" t="inlineStr">
        <is>
          <t>U-afc0cf</t>
        </is>
      </c>
      <c r="B11201" s="41" t="n">
        <v>45413</v>
      </c>
      <c r="C11201" t="n">
        <v>9</v>
      </c>
      <c r="D11201" t="n">
        <v>0</v>
      </c>
    </row>
    <row r="11202">
      <c r="A11202" t="inlineStr">
        <is>
          <t>U-febc3f</t>
        </is>
      </c>
      <c r="B11202" s="41" t="n">
        <v>45231</v>
      </c>
      <c r="C11202" t="n">
        <v>7</v>
      </c>
      <c r="D11202" t="n">
        <v>0</v>
      </c>
    </row>
    <row r="11203">
      <c r="A11203" t="inlineStr">
        <is>
          <t>U-4f5977</t>
        </is>
      </c>
      <c r="B11203" s="41" t="n">
        <v>45383</v>
      </c>
      <c r="C11203" t="n">
        <v>13</v>
      </c>
      <c r="D11203" t="n">
        <v>0</v>
      </c>
    </row>
    <row r="11204">
      <c r="A11204" t="inlineStr">
        <is>
          <t>U-d3e6ea</t>
        </is>
      </c>
      <c r="B11204" s="41" t="n">
        <v>45627</v>
      </c>
      <c r="C11204" t="n">
        <v>13</v>
      </c>
      <c r="D11204" t="n">
        <v>0</v>
      </c>
    </row>
    <row r="11205">
      <c r="A11205" t="inlineStr">
        <is>
          <t>U-33059c</t>
        </is>
      </c>
      <c r="B11205" s="41" t="n">
        <v>45200</v>
      </c>
      <c r="C11205" t="n">
        <v>10</v>
      </c>
      <c r="D11205" t="n">
        <v>0</v>
      </c>
    </row>
    <row r="11206">
      <c r="A11206" t="inlineStr">
        <is>
          <t>U-880dd5</t>
        </is>
      </c>
      <c r="B11206" s="41" t="n">
        <v>45627</v>
      </c>
      <c r="C11206" t="n">
        <v>13</v>
      </c>
      <c r="D11206" t="n">
        <v>0</v>
      </c>
    </row>
    <row r="11207">
      <c r="A11207" t="inlineStr">
        <is>
          <t>U-6a3c63</t>
        </is>
      </c>
      <c r="B11207" s="41" t="n">
        <v>44958</v>
      </c>
      <c r="C11207" t="n">
        <v>8</v>
      </c>
      <c r="D11207" t="n">
        <v>0</v>
      </c>
    </row>
    <row r="11208">
      <c r="A11208" t="inlineStr">
        <is>
          <t>U-8afe26</t>
        </is>
      </c>
      <c r="B11208" s="41" t="n">
        <v>45261</v>
      </c>
      <c r="C11208" t="n">
        <v>7</v>
      </c>
      <c r="D11208" t="n">
        <v>0</v>
      </c>
    </row>
    <row r="11209">
      <c r="A11209" t="inlineStr">
        <is>
          <t>U-b37662</t>
        </is>
      </c>
      <c r="B11209" s="41" t="n">
        <v>45413</v>
      </c>
      <c r="C11209" t="n">
        <v>7</v>
      </c>
      <c r="D11209" t="n">
        <v>0</v>
      </c>
    </row>
    <row r="11210">
      <c r="A11210" t="inlineStr">
        <is>
          <t>U-75791d</t>
        </is>
      </c>
      <c r="B11210" s="41" t="n">
        <v>45566</v>
      </c>
      <c r="C11210" t="n">
        <v>8</v>
      </c>
      <c r="D11210" t="n">
        <v>0</v>
      </c>
    </row>
    <row r="11211">
      <c r="A11211" t="inlineStr">
        <is>
          <t>U-147af7</t>
        </is>
      </c>
      <c r="B11211" s="41" t="n">
        <v>45474</v>
      </c>
      <c r="C11211" t="n">
        <v>9</v>
      </c>
      <c r="D11211" t="n">
        <v>0</v>
      </c>
    </row>
    <row r="11212">
      <c r="A11212" t="inlineStr">
        <is>
          <t>U-20fe10</t>
        </is>
      </c>
      <c r="B11212" s="41" t="n">
        <v>45047</v>
      </c>
      <c r="C11212" t="n">
        <v>12</v>
      </c>
      <c r="D11212" t="n">
        <v>0</v>
      </c>
    </row>
    <row r="11213">
      <c r="A11213" t="inlineStr">
        <is>
          <t>U-4e0abb</t>
        </is>
      </c>
      <c r="B11213" s="41" t="n">
        <v>45597</v>
      </c>
      <c r="C11213" t="n">
        <v>11</v>
      </c>
      <c r="D11213" t="n">
        <v>1</v>
      </c>
    </row>
    <row r="11214">
      <c r="A11214" t="inlineStr">
        <is>
          <t>U-15223e</t>
        </is>
      </c>
      <c r="B11214" s="41" t="n">
        <v>44927</v>
      </c>
      <c r="C11214" t="n">
        <v>5</v>
      </c>
      <c r="D11214" t="n">
        <v>4</v>
      </c>
    </row>
    <row r="11215">
      <c r="A11215" t="inlineStr">
        <is>
          <t>U-46af55</t>
        </is>
      </c>
      <c r="B11215" s="41" t="n">
        <v>45047</v>
      </c>
      <c r="C11215" t="n">
        <v>11</v>
      </c>
      <c r="D11215" t="n">
        <v>2</v>
      </c>
    </row>
    <row r="11216">
      <c r="A11216" t="inlineStr">
        <is>
          <t>U-5fe3d7</t>
        </is>
      </c>
      <c r="B11216" s="41" t="n">
        <v>45566</v>
      </c>
      <c r="C11216" t="n">
        <v>8</v>
      </c>
      <c r="D11216" t="n">
        <v>0</v>
      </c>
    </row>
    <row r="11217">
      <c r="A11217" t="inlineStr">
        <is>
          <t>U-c3ea04</t>
        </is>
      </c>
      <c r="B11217" s="41" t="n">
        <v>45536</v>
      </c>
      <c r="C11217" t="n">
        <v>15</v>
      </c>
      <c r="D11217" t="n">
        <v>2</v>
      </c>
    </row>
    <row r="11218">
      <c r="A11218" t="inlineStr">
        <is>
          <t>U-91fec0</t>
        </is>
      </c>
      <c r="B11218" s="41" t="n">
        <v>45078</v>
      </c>
      <c r="C11218" t="n">
        <v>5</v>
      </c>
      <c r="D11218" t="n">
        <v>0</v>
      </c>
    </row>
    <row r="11219">
      <c r="A11219" t="inlineStr">
        <is>
          <t>U-cbcaa4</t>
        </is>
      </c>
      <c r="B11219" s="41" t="n">
        <v>45474</v>
      </c>
      <c r="C11219" t="n">
        <v>13</v>
      </c>
      <c r="D11219" t="n">
        <v>5</v>
      </c>
    </row>
    <row r="11220">
      <c r="A11220" t="inlineStr">
        <is>
          <t>U-fd2c6c</t>
        </is>
      </c>
      <c r="B11220" s="41" t="n">
        <v>45108</v>
      </c>
      <c r="C11220" t="n">
        <v>13</v>
      </c>
      <c r="D11220" t="n">
        <v>0</v>
      </c>
    </row>
    <row r="11221">
      <c r="A11221" t="inlineStr">
        <is>
          <t>U-f1a1dd</t>
        </is>
      </c>
      <c r="B11221" s="41" t="n">
        <v>45078</v>
      </c>
      <c r="C11221" t="n">
        <v>11</v>
      </c>
      <c r="D11221" t="n">
        <v>0</v>
      </c>
    </row>
    <row r="11222">
      <c r="A11222" t="inlineStr">
        <is>
          <t>U-c2b14a</t>
        </is>
      </c>
      <c r="B11222" s="41" t="n">
        <v>45413</v>
      </c>
      <c r="C11222" t="n">
        <v>12</v>
      </c>
      <c r="D11222" t="n">
        <v>0</v>
      </c>
    </row>
    <row r="11223">
      <c r="A11223" t="inlineStr">
        <is>
          <t>U-5a2fdd</t>
        </is>
      </c>
      <c r="B11223" s="41" t="n">
        <v>45170</v>
      </c>
      <c r="C11223" t="n">
        <v>11</v>
      </c>
      <c r="D11223" t="n">
        <v>0</v>
      </c>
    </row>
    <row r="11224">
      <c r="A11224" t="inlineStr">
        <is>
          <t>U-098d4d</t>
        </is>
      </c>
      <c r="B11224" s="41" t="n">
        <v>45323</v>
      </c>
      <c r="C11224" t="n">
        <v>7</v>
      </c>
      <c r="D11224" t="n">
        <v>0</v>
      </c>
    </row>
    <row r="11225">
      <c r="A11225" t="inlineStr">
        <is>
          <t>U-db90f6</t>
        </is>
      </c>
      <c r="B11225" s="41" t="n">
        <v>45474</v>
      </c>
      <c r="C11225" t="n">
        <v>6</v>
      </c>
      <c r="D11225" t="n">
        <v>0</v>
      </c>
    </row>
    <row r="11226">
      <c r="A11226" t="inlineStr">
        <is>
          <t>U-6d8393</t>
        </is>
      </c>
      <c r="B11226" s="41" t="n">
        <v>45474</v>
      </c>
      <c r="C11226" t="n">
        <v>16</v>
      </c>
      <c r="D11226" t="n">
        <v>1</v>
      </c>
    </row>
    <row r="11227">
      <c r="A11227" t="inlineStr">
        <is>
          <t>U-39cd2c</t>
        </is>
      </c>
      <c r="B11227" s="41" t="n">
        <v>45597</v>
      </c>
      <c r="C11227" t="n">
        <v>10</v>
      </c>
      <c r="D11227" t="n">
        <v>2</v>
      </c>
    </row>
    <row r="11228">
      <c r="A11228" t="inlineStr">
        <is>
          <t>U-bd058e</t>
        </is>
      </c>
      <c r="B11228" s="41" t="n">
        <v>45627</v>
      </c>
      <c r="C11228" t="n">
        <v>14</v>
      </c>
      <c r="D11228" t="n">
        <v>1</v>
      </c>
    </row>
    <row r="11229">
      <c r="A11229" t="inlineStr">
        <is>
          <t>U-e528a7</t>
        </is>
      </c>
      <c r="B11229" s="41" t="n">
        <v>45413</v>
      </c>
      <c r="C11229" t="n">
        <v>8</v>
      </c>
      <c r="D11229" t="n">
        <v>0</v>
      </c>
    </row>
    <row r="11230">
      <c r="A11230" t="inlineStr">
        <is>
          <t>U-7b7097</t>
        </is>
      </c>
      <c r="B11230" s="41" t="n">
        <v>45047</v>
      </c>
      <c r="C11230" t="n">
        <v>17</v>
      </c>
      <c r="D11230" t="n">
        <v>0</v>
      </c>
    </row>
    <row r="11231">
      <c r="A11231" t="inlineStr">
        <is>
          <t>U-70951d</t>
        </is>
      </c>
      <c r="B11231" s="41" t="n">
        <v>44986</v>
      </c>
      <c r="C11231" t="n">
        <v>11</v>
      </c>
      <c r="D11231" t="n">
        <v>1</v>
      </c>
    </row>
    <row r="11232">
      <c r="A11232" t="inlineStr">
        <is>
          <t>U-9bf25f</t>
        </is>
      </c>
      <c r="B11232" s="41" t="n">
        <v>45444</v>
      </c>
      <c r="C11232" t="n">
        <v>13</v>
      </c>
      <c r="D11232" t="n">
        <v>2</v>
      </c>
    </row>
    <row r="11233">
      <c r="A11233" t="inlineStr">
        <is>
          <t>U-f15f5f</t>
        </is>
      </c>
      <c r="B11233" s="41" t="n">
        <v>45017</v>
      </c>
      <c r="C11233" t="n">
        <v>10</v>
      </c>
      <c r="D11233" t="n">
        <v>0</v>
      </c>
    </row>
    <row r="11234">
      <c r="A11234" t="inlineStr">
        <is>
          <t>U-5e05e1</t>
        </is>
      </c>
      <c r="B11234" s="41" t="n">
        <v>45627</v>
      </c>
      <c r="C11234" t="n">
        <v>7</v>
      </c>
      <c r="D11234" t="n">
        <v>0</v>
      </c>
    </row>
    <row r="11235">
      <c r="A11235" t="inlineStr">
        <is>
          <t>U-53ae6c</t>
        </is>
      </c>
      <c r="B11235" s="41" t="n">
        <v>45170</v>
      </c>
      <c r="C11235" t="n">
        <v>15</v>
      </c>
      <c r="D11235" t="n">
        <v>0</v>
      </c>
    </row>
    <row r="11236">
      <c r="A11236" t="inlineStr">
        <is>
          <t>U-51368e</t>
        </is>
      </c>
      <c r="B11236" s="41" t="n">
        <v>45170</v>
      </c>
      <c r="C11236" t="n">
        <v>8</v>
      </c>
      <c r="D11236" t="n">
        <v>1</v>
      </c>
    </row>
    <row r="11237">
      <c r="A11237" t="inlineStr">
        <is>
          <t>U-136105</t>
        </is>
      </c>
      <c r="B11237" s="41" t="n">
        <v>45413</v>
      </c>
      <c r="C11237" t="n">
        <v>8</v>
      </c>
      <c r="D11237" t="n">
        <v>2</v>
      </c>
    </row>
    <row r="11238">
      <c r="A11238" t="inlineStr">
        <is>
          <t>U-7af492</t>
        </is>
      </c>
      <c r="B11238" s="41" t="n">
        <v>45444</v>
      </c>
      <c r="C11238" t="n">
        <v>6</v>
      </c>
      <c r="D11238" t="n">
        <v>0</v>
      </c>
    </row>
    <row r="11239">
      <c r="A11239" t="inlineStr">
        <is>
          <t>U-ad9b00</t>
        </is>
      </c>
      <c r="B11239" s="41" t="n">
        <v>45170</v>
      </c>
      <c r="C11239" t="n">
        <v>13</v>
      </c>
      <c r="D11239" t="n">
        <v>0</v>
      </c>
    </row>
    <row r="11240">
      <c r="A11240" t="inlineStr">
        <is>
          <t>U-815c71</t>
        </is>
      </c>
      <c r="B11240" s="41" t="n">
        <v>45536</v>
      </c>
      <c r="C11240" t="n">
        <v>6</v>
      </c>
      <c r="D11240" t="n">
        <v>0</v>
      </c>
    </row>
    <row r="11241">
      <c r="A11241" t="inlineStr">
        <is>
          <t>U-f6f6a9</t>
        </is>
      </c>
      <c r="B11241" s="41" t="n">
        <v>45139</v>
      </c>
      <c r="C11241" t="n">
        <v>12</v>
      </c>
      <c r="D11241" t="n">
        <v>2</v>
      </c>
    </row>
    <row r="11242">
      <c r="A11242" t="inlineStr">
        <is>
          <t>U-c0b786</t>
        </is>
      </c>
      <c r="B11242" s="41" t="n">
        <v>45292</v>
      </c>
      <c r="C11242" t="n">
        <v>11</v>
      </c>
      <c r="D11242" t="n">
        <v>0</v>
      </c>
    </row>
    <row r="11243">
      <c r="A11243" t="inlineStr">
        <is>
          <t>U-666b53</t>
        </is>
      </c>
      <c r="B11243" s="41" t="n">
        <v>45352</v>
      </c>
      <c r="C11243" t="n">
        <v>11</v>
      </c>
      <c r="D11243" t="n">
        <v>0</v>
      </c>
    </row>
    <row r="11244">
      <c r="A11244" t="inlineStr">
        <is>
          <t>U-99809c</t>
        </is>
      </c>
      <c r="B11244" s="41" t="n">
        <v>44958</v>
      </c>
      <c r="C11244" t="n">
        <v>12</v>
      </c>
      <c r="D11244" t="n">
        <v>0</v>
      </c>
    </row>
    <row r="11245">
      <c r="A11245" t="inlineStr">
        <is>
          <t>U-e3d4ee</t>
        </is>
      </c>
      <c r="B11245" s="41" t="n">
        <v>45566</v>
      </c>
      <c r="C11245" t="n">
        <v>7</v>
      </c>
      <c r="D11245" t="n">
        <v>0</v>
      </c>
    </row>
    <row r="11246">
      <c r="A11246" t="inlineStr">
        <is>
          <t>U-ed9b39</t>
        </is>
      </c>
      <c r="B11246" s="41" t="n">
        <v>45566</v>
      </c>
      <c r="C11246" t="n">
        <v>6</v>
      </c>
      <c r="D11246" t="n">
        <v>0</v>
      </c>
    </row>
    <row r="11247">
      <c r="A11247" t="inlineStr">
        <is>
          <t>U-fb2ca0</t>
        </is>
      </c>
      <c r="B11247" s="41" t="n">
        <v>45352</v>
      </c>
      <c r="C11247" t="n">
        <v>8</v>
      </c>
      <c r="D11247" t="n">
        <v>0</v>
      </c>
    </row>
    <row r="11248">
      <c r="A11248" t="inlineStr">
        <is>
          <t>U-5dece3</t>
        </is>
      </c>
      <c r="B11248" s="41" t="n">
        <v>45444</v>
      </c>
      <c r="C11248" t="n">
        <v>3</v>
      </c>
      <c r="D11248" t="n">
        <v>0</v>
      </c>
    </row>
    <row r="11249">
      <c r="A11249" t="inlineStr">
        <is>
          <t>U-d420df</t>
        </is>
      </c>
      <c r="B11249" s="41" t="n">
        <v>45352</v>
      </c>
      <c r="C11249" t="n">
        <v>5</v>
      </c>
      <c r="D11249" t="n">
        <v>0</v>
      </c>
    </row>
    <row r="11250">
      <c r="A11250" t="inlineStr">
        <is>
          <t>U-2a4cb5</t>
        </is>
      </c>
      <c r="B11250" s="41" t="n">
        <v>45383</v>
      </c>
      <c r="C11250" t="n">
        <v>9</v>
      </c>
      <c r="D11250" t="n">
        <v>0</v>
      </c>
    </row>
    <row r="11251">
      <c r="A11251" t="inlineStr">
        <is>
          <t>U-189187</t>
        </is>
      </c>
      <c r="B11251" s="41" t="n">
        <v>45261</v>
      </c>
      <c r="C11251" t="n">
        <v>16</v>
      </c>
      <c r="D11251" t="n">
        <v>4</v>
      </c>
    </row>
    <row r="11252">
      <c r="A11252" t="inlineStr">
        <is>
          <t>U-3af583</t>
        </is>
      </c>
      <c r="B11252" s="41" t="n">
        <v>45413</v>
      </c>
      <c r="C11252" t="n">
        <v>8</v>
      </c>
      <c r="D11252" t="n">
        <v>2</v>
      </c>
    </row>
    <row r="11253">
      <c r="A11253" t="inlineStr">
        <is>
          <t>U-7956b1</t>
        </is>
      </c>
      <c r="B11253" s="41" t="n">
        <v>45170</v>
      </c>
      <c r="C11253" t="n">
        <v>10</v>
      </c>
      <c r="D11253" t="n">
        <v>0</v>
      </c>
    </row>
    <row r="11254">
      <c r="A11254" t="inlineStr">
        <is>
          <t>U-3946cf</t>
        </is>
      </c>
      <c r="B11254" s="41" t="n">
        <v>45261</v>
      </c>
      <c r="C11254" t="n">
        <v>9</v>
      </c>
      <c r="D11254" t="n">
        <v>1</v>
      </c>
    </row>
    <row r="11255">
      <c r="A11255" t="inlineStr">
        <is>
          <t>U-98ad67</t>
        </is>
      </c>
      <c r="B11255" s="41" t="n">
        <v>45292</v>
      </c>
      <c r="C11255" t="n">
        <v>11</v>
      </c>
      <c r="D11255" t="n">
        <v>0</v>
      </c>
    </row>
    <row r="11256">
      <c r="A11256" t="inlineStr">
        <is>
          <t>U-b02909</t>
        </is>
      </c>
      <c r="B11256" s="41" t="n">
        <v>45444</v>
      </c>
      <c r="C11256" t="n">
        <v>11</v>
      </c>
      <c r="D11256" t="n">
        <v>0</v>
      </c>
    </row>
    <row r="11257">
      <c r="A11257" t="inlineStr">
        <is>
          <t>U-189a17</t>
        </is>
      </c>
      <c r="B11257" s="41" t="n">
        <v>45383</v>
      </c>
      <c r="C11257" t="n">
        <v>10</v>
      </c>
      <c r="D11257" t="n">
        <v>2</v>
      </c>
    </row>
    <row r="11258">
      <c r="A11258" t="inlineStr">
        <is>
          <t>U-246a60</t>
        </is>
      </c>
      <c r="B11258" s="41" t="n">
        <v>45200</v>
      </c>
      <c r="C11258" t="n">
        <v>10</v>
      </c>
      <c r="D11258" t="n">
        <v>2</v>
      </c>
    </row>
    <row r="11259">
      <c r="A11259" t="inlineStr">
        <is>
          <t>U-049bf4</t>
        </is>
      </c>
      <c r="B11259" s="41" t="n">
        <v>45536</v>
      </c>
      <c r="C11259" t="n">
        <v>9</v>
      </c>
      <c r="D11259" t="n">
        <v>0</v>
      </c>
    </row>
    <row r="11260">
      <c r="A11260" t="inlineStr">
        <is>
          <t>U-2f5259</t>
        </is>
      </c>
      <c r="B11260" s="41" t="n">
        <v>45170</v>
      </c>
      <c r="C11260" t="n">
        <v>14</v>
      </c>
      <c r="D11260" t="n">
        <v>1</v>
      </c>
    </row>
    <row r="11261">
      <c r="A11261" t="inlineStr">
        <is>
          <t>U-2513b0</t>
        </is>
      </c>
      <c r="B11261" s="41" t="n">
        <v>45352</v>
      </c>
      <c r="C11261" t="n">
        <v>11</v>
      </c>
      <c r="D11261" t="n">
        <v>0</v>
      </c>
    </row>
    <row r="11262">
      <c r="A11262" t="inlineStr">
        <is>
          <t>U-bb98f2</t>
        </is>
      </c>
      <c r="B11262" s="41" t="n">
        <v>45383</v>
      </c>
      <c r="C11262" t="n">
        <v>7</v>
      </c>
      <c r="D11262" t="n">
        <v>0</v>
      </c>
    </row>
    <row r="11263">
      <c r="A11263" t="inlineStr">
        <is>
          <t>U-054309</t>
        </is>
      </c>
      <c r="B11263" s="41" t="n">
        <v>45413</v>
      </c>
      <c r="C11263" t="n">
        <v>10</v>
      </c>
      <c r="D11263" t="n">
        <v>0</v>
      </c>
    </row>
    <row r="11264">
      <c r="A11264" t="inlineStr">
        <is>
          <t>U-2a715c</t>
        </is>
      </c>
      <c r="B11264" s="41" t="n">
        <v>45383</v>
      </c>
      <c r="C11264" t="n">
        <v>9</v>
      </c>
      <c r="D11264" t="n">
        <v>0</v>
      </c>
    </row>
    <row r="11265">
      <c r="A11265" t="inlineStr">
        <is>
          <t>U-37f9c9</t>
        </is>
      </c>
      <c r="B11265" s="41" t="n">
        <v>45627</v>
      </c>
      <c r="C11265" t="n">
        <v>7</v>
      </c>
      <c r="D11265" t="n">
        <v>0</v>
      </c>
    </row>
    <row r="11266">
      <c r="A11266" t="inlineStr">
        <is>
          <t>U-88c519</t>
        </is>
      </c>
      <c r="B11266" s="41" t="n">
        <v>45200</v>
      </c>
      <c r="C11266" t="n">
        <v>13</v>
      </c>
      <c r="D11266" t="n">
        <v>0</v>
      </c>
    </row>
    <row r="11267">
      <c r="A11267" t="inlineStr">
        <is>
          <t>U-2e6126</t>
        </is>
      </c>
      <c r="B11267" s="41" t="n">
        <v>45017</v>
      </c>
      <c r="C11267" t="n">
        <v>8</v>
      </c>
      <c r="D11267" t="n">
        <v>0</v>
      </c>
    </row>
    <row r="11268">
      <c r="A11268" t="inlineStr">
        <is>
          <t>U-cd4d15</t>
        </is>
      </c>
      <c r="B11268" s="41" t="n">
        <v>45231</v>
      </c>
      <c r="C11268" t="n">
        <v>12</v>
      </c>
      <c r="D11268" t="n">
        <v>0</v>
      </c>
    </row>
    <row r="11269">
      <c r="A11269" t="inlineStr">
        <is>
          <t>U-b64f64</t>
        </is>
      </c>
      <c r="B11269" s="41" t="n">
        <v>45536</v>
      </c>
      <c r="C11269" t="n">
        <v>13</v>
      </c>
      <c r="D11269" t="n">
        <v>0</v>
      </c>
    </row>
    <row r="11270">
      <c r="A11270" t="inlineStr">
        <is>
          <t>U-a8a6f9</t>
        </is>
      </c>
      <c r="B11270" s="41" t="n">
        <v>45627</v>
      </c>
      <c r="C11270" t="n">
        <v>7</v>
      </c>
      <c r="D11270" t="n">
        <v>0</v>
      </c>
    </row>
    <row r="11271">
      <c r="A11271" t="inlineStr">
        <is>
          <t>U-0c64f6</t>
        </is>
      </c>
      <c r="B11271" s="41" t="n">
        <v>45413</v>
      </c>
      <c r="C11271" t="n">
        <v>10</v>
      </c>
      <c r="D11271" t="n">
        <v>0</v>
      </c>
    </row>
    <row r="11272">
      <c r="A11272" t="inlineStr">
        <is>
          <t>U-aab0be</t>
        </is>
      </c>
      <c r="B11272" s="41" t="n">
        <v>44958</v>
      </c>
      <c r="C11272" t="n">
        <v>8</v>
      </c>
      <c r="D11272" t="n">
        <v>2</v>
      </c>
    </row>
    <row r="11273">
      <c r="A11273" t="inlineStr">
        <is>
          <t>U-1504e4</t>
        </is>
      </c>
      <c r="B11273" s="41" t="n">
        <v>45200</v>
      </c>
      <c r="C11273" t="n">
        <v>7</v>
      </c>
      <c r="D11273" t="n">
        <v>3</v>
      </c>
    </row>
    <row r="11274">
      <c r="A11274" t="inlineStr">
        <is>
          <t>U-480dca</t>
        </is>
      </c>
      <c r="B11274" s="41" t="n">
        <v>45597</v>
      </c>
      <c r="C11274" t="n">
        <v>10</v>
      </c>
      <c r="D11274" t="n">
        <v>0</v>
      </c>
    </row>
    <row r="11275">
      <c r="A11275" t="inlineStr">
        <is>
          <t>U-7e3794</t>
        </is>
      </c>
      <c r="B11275" s="41" t="n">
        <v>45139</v>
      </c>
      <c r="C11275" t="n">
        <v>9</v>
      </c>
      <c r="D11275" t="n">
        <v>0</v>
      </c>
    </row>
    <row r="11276">
      <c r="A11276" t="inlineStr">
        <is>
          <t>U-67b9f4</t>
        </is>
      </c>
      <c r="B11276" s="41" t="n">
        <v>45444</v>
      </c>
      <c r="C11276" t="n">
        <v>6</v>
      </c>
      <c r="D11276" t="n">
        <v>0</v>
      </c>
    </row>
    <row r="11277">
      <c r="A11277" t="inlineStr">
        <is>
          <t>U-fdd234</t>
        </is>
      </c>
      <c r="B11277" s="41" t="n">
        <v>45627</v>
      </c>
      <c r="C11277" t="n">
        <v>10</v>
      </c>
      <c r="D11277" t="n">
        <v>0</v>
      </c>
    </row>
    <row r="11278">
      <c r="A11278" t="inlineStr">
        <is>
          <t>U-56a070</t>
        </is>
      </c>
      <c r="B11278" s="41" t="n">
        <v>45536</v>
      </c>
      <c r="C11278" t="n">
        <v>10</v>
      </c>
      <c r="D11278" t="n">
        <v>0</v>
      </c>
    </row>
    <row r="11279">
      <c r="A11279" t="inlineStr">
        <is>
          <t>U-3a1eb5</t>
        </is>
      </c>
      <c r="B11279" s="41" t="n">
        <v>45444</v>
      </c>
      <c r="C11279" t="n">
        <v>8</v>
      </c>
      <c r="D11279" t="n">
        <v>0</v>
      </c>
    </row>
    <row r="11280">
      <c r="A11280" t="inlineStr">
        <is>
          <t>U-4748b6</t>
        </is>
      </c>
      <c r="B11280" s="41" t="n">
        <v>45200</v>
      </c>
      <c r="C11280" t="n">
        <v>9</v>
      </c>
      <c r="D11280" t="n">
        <v>2</v>
      </c>
    </row>
    <row r="11281">
      <c r="A11281" t="inlineStr">
        <is>
          <t>U-059169</t>
        </is>
      </c>
      <c r="B11281" s="41" t="n">
        <v>45352</v>
      </c>
      <c r="C11281" t="n">
        <v>7</v>
      </c>
      <c r="D11281" t="n">
        <v>0</v>
      </c>
    </row>
    <row r="11282">
      <c r="A11282" t="inlineStr">
        <is>
          <t>U-7ad1a6</t>
        </is>
      </c>
      <c r="B11282" s="41" t="n">
        <v>45627</v>
      </c>
      <c r="C11282" t="n">
        <v>12</v>
      </c>
      <c r="D11282" t="n">
        <v>1</v>
      </c>
    </row>
    <row r="11283">
      <c r="A11283" t="inlineStr">
        <is>
          <t>U-16b742</t>
        </is>
      </c>
      <c r="B11283" s="41" t="n">
        <v>45200</v>
      </c>
      <c r="C11283" t="n">
        <v>11</v>
      </c>
      <c r="D11283" t="n">
        <v>0</v>
      </c>
    </row>
    <row r="11284">
      <c r="A11284" t="inlineStr">
        <is>
          <t>U-e4bc76</t>
        </is>
      </c>
      <c r="B11284" s="41" t="n">
        <v>45017</v>
      </c>
      <c r="C11284" t="n">
        <v>12</v>
      </c>
      <c r="D11284" t="n">
        <v>0</v>
      </c>
    </row>
    <row r="11285">
      <c r="A11285" t="inlineStr">
        <is>
          <t>U-f4bdda</t>
        </is>
      </c>
      <c r="B11285" s="41" t="n">
        <v>45627</v>
      </c>
      <c r="C11285" t="n">
        <v>10</v>
      </c>
      <c r="D11285" t="n">
        <v>2</v>
      </c>
    </row>
    <row r="11286">
      <c r="A11286" t="inlineStr">
        <is>
          <t>U-e1f17d</t>
        </is>
      </c>
      <c r="B11286" s="41" t="n">
        <v>45383</v>
      </c>
      <c r="C11286" t="n">
        <v>4</v>
      </c>
      <c r="D11286" t="n">
        <v>1</v>
      </c>
    </row>
    <row r="11287">
      <c r="A11287" t="inlineStr">
        <is>
          <t>U-618dc5</t>
        </is>
      </c>
      <c r="B11287" s="41" t="n">
        <v>45566</v>
      </c>
      <c r="C11287" t="n">
        <v>6</v>
      </c>
      <c r="D11287" t="n">
        <v>0</v>
      </c>
    </row>
    <row r="11288">
      <c r="A11288" t="inlineStr">
        <is>
          <t>U-e9b734</t>
        </is>
      </c>
      <c r="B11288" s="41" t="n">
        <v>45444</v>
      </c>
      <c r="C11288" t="n">
        <v>7</v>
      </c>
      <c r="D11288" t="n">
        <v>1</v>
      </c>
    </row>
    <row r="11289">
      <c r="A11289" t="inlineStr">
        <is>
          <t>U-c2e9f4</t>
        </is>
      </c>
      <c r="B11289" s="41" t="n">
        <v>45139</v>
      </c>
      <c r="C11289" t="n">
        <v>10</v>
      </c>
      <c r="D11289" t="n">
        <v>0</v>
      </c>
    </row>
    <row r="11290">
      <c r="A11290" t="inlineStr">
        <is>
          <t>U-cbe9a5</t>
        </is>
      </c>
      <c r="B11290" s="41" t="n">
        <v>45139</v>
      </c>
      <c r="C11290" t="n">
        <v>9</v>
      </c>
      <c r="D11290" t="n">
        <v>0</v>
      </c>
    </row>
    <row r="11291">
      <c r="A11291" t="inlineStr">
        <is>
          <t>U-253cde</t>
        </is>
      </c>
      <c r="B11291" s="41" t="n">
        <v>45352</v>
      </c>
      <c r="C11291" t="n">
        <v>14</v>
      </c>
      <c r="D11291" t="n">
        <v>0</v>
      </c>
    </row>
    <row r="11292">
      <c r="A11292" t="inlineStr">
        <is>
          <t>U-37e63d</t>
        </is>
      </c>
      <c r="B11292" s="41" t="n">
        <v>45352</v>
      </c>
      <c r="C11292" t="n">
        <v>7</v>
      </c>
      <c r="D11292" t="n">
        <v>0</v>
      </c>
    </row>
    <row r="11293">
      <c r="A11293" t="inlineStr">
        <is>
          <t>U-c5c6f8</t>
        </is>
      </c>
      <c r="B11293" s="41" t="n">
        <v>45108</v>
      </c>
      <c r="C11293" t="n">
        <v>8</v>
      </c>
      <c r="D11293" t="n">
        <v>1</v>
      </c>
    </row>
    <row r="11294">
      <c r="A11294" t="inlineStr">
        <is>
          <t>U-3a1f03</t>
        </is>
      </c>
      <c r="B11294" s="41" t="n">
        <v>44986</v>
      </c>
      <c r="C11294" t="n">
        <v>10</v>
      </c>
      <c r="D11294" t="n">
        <v>0</v>
      </c>
    </row>
    <row r="11295">
      <c r="A11295" t="inlineStr">
        <is>
          <t>U-7e99ee</t>
        </is>
      </c>
      <c r="B11295" s="41" t="n">
        <v>45505</v>
      </c>
      <c r="C11295" t="n">
        <v>11</v>
      </c>
      <c r="D11295" t="n">
        <v>0</v>
      </c>
    </row>
    <row r="11296">
      <c r="A11296" t="inlineStr">
        <is>
          <t>U-debcf2</t>
        </is>
      </c>
      <c r="B11296" s="41" t="n">
        <v>45413</v>
      </c>
      <c r="C11296" t="n">
        <v>10</v>
      </c>
      <c r="D11296" t="n">
        <v>0</v>
      </c>
    </row>
    <row r="11297">
      <c r="A11297" t="inlineStr">
        <is>
          <t>U-931014</t>
        </is>
      </c>
      <c r="B11297" s="41" t="n">
        <v>45627</v>
      </c>
      <c r="C11297" t="n">
        <v>4</v>
      </c>
      <c r="D11297" t="n">
        <v>0</v>
      </c>
    </row>
    <row r="11298">
      <c r="A11298" t="inlineStr">
        <is>
          <t>U-810b17</t>
        </is>
      </c>
      <c r="B11298" s="41" t="n">
        <v>45170</v>
      </c>
      <c r="C11298" t="n">
        <v>13</v>
      </c>
      <c r="D11298" t="n">
        <v>0</v>
      </c>
    </row>
    <row r="11299">
      <c r="A11299" t="inlineStr">
        <is>
          <t>U-eabfd1</t>
        </is>
      </c>
      <c r="B11299" s="41" t="n">
        <v>44986</v>
      </c>
      <c r="C11299" t="n">
        <v>9</v>
      </c>
      <c r="D11299" t="n">
        <v>0</v>
      </c>
    </row>
    <row r="11300">
      <c r="A11300" t="inlineStr">
        <is>
          <t>U-8e3a11</t>
        </is>
      </c>
      <c r="B11300" s="41" t="n">
        <v>44986</v>
      </c>
      <c r="C11300" t="n">
        <v>10</v>
      </c>
      <c r="D11300" t="n">
        <v>0</v>
      </c>
    </row>
    <row r="11301">
      <c r="A11301" t="inlineStr">
        <is>
          <t>U-61a807</t>
        </is>
      </c>
      <c r="B11301" s="41" t="n">
        <v>45170</v>
      </c>
      <c r="C11301" t="n">
        <v>7</v>
      </c>
      <c r="D11301" t="n">
        <v>0</v>
      </c>
    </row>
    <row r="11302">
      <c r="A11302" t="inlineStr">
        <is>
          <t>U-50ba96</t>
        </is>
      </c>
      <c r="B11302" s="41" t="n">
        <v>45231</v>
      </c>
      <c r="C11302" t="n">
        <v>6</v>
      </c>
      <c r="D11302" t="n">
        <v>0</v>
      </c>
    </row>
    <row r="11303">
      <c r="A11303" t="inlineStr">
        <is>
          <t>U-81f6aa</t>
        </is>
      </c>
      <c r="B11303" s="41" t="n">
        <v>44927</v>
      </c>
      <c r="C11303" t="n">
        <v>9</v>
      </c>
      <c r="D11303" t="n">
        <v>2</v>
      </c>
    </row>
    <row r="11304">
      <c r="A11304" t="inlineStr">
        <is>
          <t>U-23d154</t>
        </is>
      </c>
      <c r="B11304" s="41" t="n">
        <v>45444</v>
      </c>
      <c r="C11304" t="n">
        <v>12</v>
      </c>
      <c r="D11304" t="n">
        <v>1</v>
      </c>
    </row>
    <row r="11305">
      <c r="A11305" t="inlineStr">
        <is>
          <t>U-700356</t>
        </is>
      </c>
      <c r="B11305" s="41" t="n">
        <v>45413</v>
      </c>
      <c r="C11305" t="n">
        <v>14</v>
      </c>
      <c r="D11305" t="n">
        <v>0</v>
      </c>
    </row>
    <row r="11306">
      <c r="A11306" t="inlineStr">
        <is>
          <t>U-31a2b0</t>
        </is>
      </c>
      <c r="B11306" s="41" t="n">
        <v>44927</v>
      </c>
      <c r="C11306" t="n">
        <v>9</v>
      </c>
      <c r="D11306" t="n">
        <v>2</v>
      </c>
    </row>
    <row r="11307">
      <c r="A11307" t="inlineStr">
        <is>
          <t>U-25bd24</t>
        </is>
      </c>
      <c r="B11307" s="41" t="n">
        <v>45108</v>
      </c>
      <c r="C11307" t="n">
        <v>12</v>
      </c>
      <c r="D11307" t="n">
        <v>1</v>
      </c>
    </row>
    <row r="11308">
      <c r="A11308" t="inlineStr">
        <is>
          <t>U-9e94b5</t>
        </is>
      </c>
      <c r="B11308" s="41" t="n">
        <v>45017</v>
      </c>
      <c r="C11308" t="n">
        <v>11</v>
      </c>
      <c r="D11308" t="n">
        <v>0</v>
      </c>
    </row>
    <row r="11309">
      <c r="A11309" t="inlineStr">
        <is>
          <t>U-edf03a</t>
        </is>
      </c>
      <c r="B11309" s="41" t="n">
        <v>45597</v>
      </c>
      <c r="C11309" t="n">
        <v>9</v>
      </c>
      <c r="D11309" t="n">
        <v>2</v>
      </c>
    </row>
    <row r="11310">
      <c r="A11310" t="inlineStr">
        <is>
          <t>U-fc61d8</t>
        </is>
      </c>
      <c r="B11310" s="41" t="n">
        <v>45047</v>
      </c>
      <c r="C11310" t="n">
        <v>8</v>
      </c>
      <c r="D11310" t="n">
        <v>0</v>
      </c>
    </row>
    <row r="11311">
      <c r="A11311" t="inlineStr">
        <is>
          <t>U-6bda83</t>
        </is>
      </c>
      <c r="B11311" s="41" t="n">
        <v>44986</v>
      </c>
      <c r="C11311" t="n">
        <v>8</v>
      </c>
      <c r="D11311" t="n">
        <v>2</v>
      </c>
    </row>
    <row r="11312">
      <c r="A11312" t="inlineStr">
        <is>
          <t>U-c94d18</t>
        </is>
      </c>
      <c r="B11312" s="41" t="n">
        <v>45474</v>
      </c>
      <c r="C11312" t="n">
        <v>5</v>
      </c>
      <c r="D11312" t="n">
        <v>0</v>
      </c>
    </row>
    <row r="11313">
      <c r="A11313" t="inlineStr">
        <is>
          <t>U-11bc87</t>
        </is>
      </c>
      <c r="B11313" s="41" t="n">
        <v>45352</v>
      </c>
      <c r="C11313" t="n">
        <v>8</v>
      </c>
      <c r="D11313" t="n">
        <v>0</v>
      </c>
    </row>
    <row r="11314">
      <c r="A11314" t="inlineStr">
        <is>
          <t>U-683c96</t>
        </is>
      </c>
      <c r="B11314" s="41" t="n">
        <v>45383</v>
      </c>
      <c r="C11314" t="n">
        <v>6</v>
      </c>
      <c r="D11314" t="n">
        <v>0</v>
      </c>
    </row>
    <row r="11315">
      <c r="A11315" t="inlineStr">
        <is>
          <t>U-947c15</t>
        </is>
      </c>
      <c r="B11315" s="41" t="n">
        <v>45566</v>
      </c>
      <c r="C11315" t="n">
        <v>14</v>
      </c>
      <c r="D11315" t="n">
        <v>0</v>
      </c>
    </row>
    <row r="11316">
      <c r="A11316" t="inlineStr">
        <is>
          <t>U-a83505</t>
        </is>
      </c>
      <c r="B11316" s="41" t="n">
        <v>45323</v>
      </c>
      <c r="C11316" t="n">
        <v>13</v>
      </c>
      <c r="D11316" t="n">
        <v>3</v>
      </c>
    </row>
    <row r="11317">
      <c r="A11317" t="inlineStr">
        <is>
          <t>U-474761</t>
        </is>
      </c>
      <c r="B11317" s="41" t="n">
        <v>45627</v>
      </c>
      <c r="C11317" t="n">
        <v>9</v>
      </c>
      <c r="D11317" t="n">
        <v>0</v>
      </c>
    </row>
    <row r="11318">
      <c r="A11318" t="inlineStr">
        <is>
          <t>U-86c7d2</t>
        </is>
      </c>
      <c r="B11318" s="41" t="n">
        <v>45566</v>
      </c>
      <c r="C11318" t="n">
        <v>8</v>
      </c>
      <c r="D11318" t="n">
        <v>0</v>
      </c>
    </row>
    <row r="11319">
      <c r="A11319" t="inlineStr">
        <is>
          <t>U-d02581</t>
        </is>
      </c>
      <c r="B11319" s="41" t="n">
        <v>45536</v>
      </c>
      <c r="C11319" t="n">
        <v>10</v>
      </c>
      <c r="D11319" t="n">
        <v>0</v>
      </c>
    </row>
    <row r="11320">
      <c r="A11320" t="inlineStr">
        <is>
          <t>U-ea4387</t>
        </is>
      </c>
      <c r="B11320" s="41" t="n">
        <v>45170</v>
      </c>
      <c r="C11320" t="n">
        <v>9</v>
      </c>
      <c r="D11320" t="n">
        <v>0</v>
      </c>
    </row>
    <row r="11321">
      <c r="A11321" t="inlineStr">
        <is>
          <t>U-dbd45f</t>
        </is>
      </c>
      <c r="B11321" s="41" t="n">
        <v>45413</v>
      </c>
      <c r="C11321" t="n">
        <v>13</v>
      </c>
      <c r="D11321" t="n">
        <v>0</v>
      </c>
    </row>
    <row r="11322">
      <c r="A11322" t="inlineStr">
        <is>
          <t>U-c2e54c</t>
        </is>
      </c>
      <c r="B11322" s="41" t="n">
        <v>45627</v>
      </c>
      <c r="C11322" t="n">
        <v>14</v>
      </c>
      <c r="D11322" t="n">
        <v>0</v>
      </c>
    </row>
    <row r="11323">
      <c r="A11323" t="inlineStr">
        <is>
          <t>U-837e2d</t>
        </is>
      </c>
      <c r="B11323" s="41" t="n">
        <v>45536</v>
      </c>
      <c r="C11323" t="n">
        <v>7</v>
      </c>
      <c r="D11323" t="n">
        <v>0</v>
      </c>
    </row>
    <row r="11324">
      <c r="A11324" t="inlineStr">
        <is>
          <t>U-20302d</t>
        </is>
      </c>
      <c r="B11324" s="41" t="n">
        <v>45413</v>
      </c>
      <c r="C11324" t="n">
        <v>10</v>
      </c>
      <c r="D11324" t="n">
        <v>0</v>
      </c>
    </row>
    <row r="11325">
      <c r="A11325" t="inlineStr">
        <is>
          <t>U-580ea3</t>
        </is>
      </c>
      <c r="B11325" s="41" t="n">
        <v>44927</v>
      </c>
      <c r="C11325" t="n">
        <v>13</v>
      </c>
      <c r="D11325" t="n">
        <v>0</v>
      </c>
    </row>
    <row r="11326">
      <c r="A11326" t="inlineStr">
        <is>
          <t>U-991581</t>
        </is>
      </c>
      <c r="B11326" s="41" t="n">
        <v>44927</v>
      </c>
      <c r="C11326" t="n">
        <v>12</v>
      </c>
      <c r="D11326" t="n">
        <v>0</v>
      </c>
    </row>
    <row r="11327">
      <c r="A11327" t="inlineStr">
        <is>
          <t>U-2aa6e3</t>
        </is>
      </c>
      <c r="B11327" s="41" t="n">
        <v>44927</v>
      </c>
      <c r="C11327" t="n">
        <v>7</v>
      </c>
      <c r="D11327" t="n">
        <v>0</v>
      </c>
    </row>
    <row r="11328">
      <c r="A11328" t="inlineStr">
        <is>
          <t>U-f477f2</t>
        </is>
      </c>
      <c r="B11328" s="41" t="n">
        <v>45627</v>
      </c>
      <c r="C11328" t="n">
        <v>13</v>
      </c>
      <c r="D11328" t="n">
        <v>0</v>
      </c>
    </row>
    <row r="11329">
      <c r="A11329" t="inlineStr">
        <is>
          <t>U-e11ffc</t>
        </is>
      </c>
      <c r="B11329" s="41" t="n">
        <v>45017</v>
      </c>
      <c r="C11329" t="n">
        <v>18</v>
      </c>
      <c r="D11329" t="n">
        <v>0</v>
      </c>
    </row>
    <row r="11330">
      <c r="A11330" t="inlineStr">
        <is>
          <t>U-b4fe01</t>
        </is>
      </c>
      <c r="B11330" s="41" t="n">
        <v>45108</v>
      </c>
      <c r="C11330" t="n">
        <v>13</v>
      </c>
      <c r="D11330" t="n">
        <v>0</v>
      </c>
    </row>
    <row r="11331">
      <c r="A11331" t="inlineStr">
        <is>
          <t>U-de56c1</t>
        </is>
      </c>
      <c r="B11331" s="41" t="n">
        <v>45505</v>
      </c>
      <c r="C11331" t="n">
        <v>8</v>
      </c>
      <c r="D11331" t="n">
        <v>0</v>
      </c>
    </row>
    <row r="11332">
      <c r="A11332" t="inlineStr">
        <is>
          <t>U-dcd855</t>
        </is>
      </c>
      <c r="B11332" s="41" t="n">
        <v>45139</v>
      </c>
      <c r="C11332" t="n">
        <v>13</v>
      </c>
      <c r="D11332" t="n">
        <v>0</v>
      </c>
    </row>
    <row r="11333">
      <c r="A11333" t="inlineStr">
        <is>
          <t>U-3d3579</t>
        </is>
      </c>
      <c r="B11333" s="41" t="n">
        <v>44958</v>
      </c>
      <c r="C11333" t="n">
        <v>8</v>
      </c>
      <c r="D11333" t="n">
        <v>2</v>
      </c>
    </row>
    <row r="11334">
      <c r="A11334" t="inlineStr">
        <is>
          <t>U-768605</t>
        </is>
      </c>
      <c r="B11334" s="41" t="n">
        <v>45139</v>
      </c>
      <c r="C11334" t="n">
        <v>9</v>
      </c>
      <c r="D11334" t="n">
        <v>0</v>
      </c>
    </row>
    <row r="11335">
      <c r="A11335" t="inlineStr">
        <is>
          <t>U-0f8a52</t>
        </is>
      </c>
      <c r="B11335" s="41" t="n">
        <v>45413</v>
      </c>
      <c r="C11335" t="n">
        <v>10</v>
      </c>
      <c r="D11335" t="n">
        <v>1</v>
      </c>
    </row>
    <row r="11336">
      <c r="A11336" t="inlineStr">
        <is>
          <t>U-aaf26c</t>
        </is>
      </c>
      <c r="B11336" s="41" t="n">
        <v>45170</v>
      </c>
      <c r="C11336" t="n">
        <v>8</v>
      </c>
      <c r="D11336" t="n">
        <v>0</v>
      </c>
    </row>
    <row r="11337">
      <c r="A11337" t="inlineStr">
        <is>
          <t>U-d4a8c9</t>
        </is>
      </c>
      <c r="B11337" s="41" t="n">
        <v>45413</v>
      </c>
      <c r="C11337" t="n">
        <v>3</v>
      </c>
      <c r="D11337" t="n">
        <v>0</v>
      </c>
    </row>
    <row r="11338">
      <c r="A11338" t="inlineStr">
        <is>
          <t>U-20ab1b</t>
        </is>
      </c>
      <c r="B11338" s="41" t="n">
        <v>45413</v>
      </c>
      <c r="C11338" t="n">
        <v>4</v>
      </c>
      <c r="D11338" t="n">
        <v>0</v>
      </c>
    </row>
    <row r="11339">
      <c r="A11339" t="inlineStr">
        <is>
          <t>U-460ac2</t>
        </is>
      </c>
      <c r="B11339" s="41" t="n">
        <v>45200</v>
      </c>
      <c r="C11339" t="n">
        <v>8</v>
      </c>
      <c r="D11339" t="n">
        <v>0</v>
      </c>
    </row>
    <row r="11340">
      <c r="A11340" t="inlineStr">
        <is>
          <t>U-69736d</t>
        </is>
      </c>
      <c r="B11340" s="41" t="n">
        <v>45383</v>
      </c>
      <c r="C11340" t="n">
        <v>9</v>
      </c>
      <c r="D11340" t="n">
        <v>1</v>
      </c>
    </row>
    <row r="11341">
      <c r="A11341" t="inlineStr">
        <is>
          <t>U-6d1042</t>
        </is>
      </c>
      <c r="B11341" s="41" t="n">
        <v>45323</v>
      </c>
      <c r="C11341" t="n">
        <v>10</v>
      </c>
      <c r="D11341" t="n">
        <v>0</v>
      </c>
    </row>
    <row r="11342">
      <c r="A11342" t="inlineStr">
        <is>
          <t>U-9cdf93</t>
        </is>
      </c>
      <c r="B11342" s="41" t="n">
        <v>45505</v>
      </c>
      <c r="C11342" t="n">
        <v>6</v>
      </c>
      <c r="D11342" t="n">
        <v>1</v>
      </c>
    </row>
    <row r="11343">
      <c r="A11343" t="inlineStr">
        <is>
          <t>U-e365a8</t>
        </is>
      </c>
      <c r="B11343" s="41" t="n">
        <v>44927</v>
      </c>
      <c r="C11343" t="n">
        <v>6</v>
      </c>
      <c r="D11343" t="n">
        <v>0</v>
      </c>
    </row>
    <row r="11344">
      <c r="A11344" t="inlineStr">
        <is>
          <t>U-a38240</t>
        </is>
      </c>
      <c r="B11344" s="41" t="n">
        <v>45383</v>
      </c>
      <c r="C11344" t="n">
        <v>14</v>
      </c>
      <c r="D11344" t="n">
        <v>2</v>
      </c>
    </row>
    <row r="11345">
      <c r="A11345" t="inlineStr">
        <is>
          <t>U-519a0c</t>
        </is>
      </c>
      <c r="B11345" s="41" t="n">
        <v>45108</v>
      </c>
      <c r="C11345" t="n">
        <v>14</v>
      </c>
      <c r="D11345" t="n">
        <v>0</v>
      </c>
    </row>
    <row r="11346">
      <c r="A11346" t="inlineStr">
        <is>
          <t>U-f6bfb5</t>
        </is>
      </c>
      <c r="B11346" s="41" t="n">
        <v>45474</v>
      </c>
      <c r="C11346" t="n">
        <v>6</v>
      </c>
      <c r="D11346" t="n">
        <v>2</v>
      </c>
    </row>
    <row r="11347">
      <c r="A11347" t="inlineStr">
        <is>
          <t>U-ec1beb</t>
        </is>
      </c>
      <c r="B11347" s="41" t="n">
        <v>45108</v>
      </c>
      <c r="C11347" t="n">
        <v>9</v>
      </c>
      <c r="D11347" t="n">
        <v>2</v>
      </c>
    </row>
    <row r="11348">
      <c r="A11348" t="inlineStr">
        <is>
          <t>U-cfcca3</t>
        </is>
      </c>
      <c r="B11348" s="41" t="n">
        <v>45444</v>
      </c>
      <c r="C11348" t="n">
        <v>2</v>
      </c>
      <c r="D11348" t="n">
        <v>0</v>
      </c>
    </row>
    <row r="11349">
      <c r="A11349" t="inlineStr">
        <is>
          <t>U-0db96b</t>
        </is>
      </c>
      <c r="B11349" s="41" t="n">
        <v>45536</v>
      </c>
      <c r="C11349" t="n">
        <v>11</v>
      </c>
      <c r="D11349" t="n">
        <v>3</v>
      </c>
    </row>
    <row r="11350">
      <c r="A11350" t="inlineStr">
        <is>
          <t>U-846e29</t>
        </is>
      </c>
      <c r="B11350" s="41" t="n">
        <v>44986</v>
      </c>
      <c r="C11350" t="n">
        <v>13</v>
      </c>
      <c r="D11350" t="n">
        <v>0</v>
      </c>
    </row>
    <row r="11351">
      <c r="A11351" t="inlineStr">
        <is>
          <t>U-e7d45b</t>
        </is>
      </c>
      <c r="B11351" s="41" t="n">
        <v>45323</v>
      </c>
      <c r="C11351" t="n">
        <v>11</v>
      </c>
      <c r="D11351" t="n">
        <v>0</v>
      </c>
    </row>
    <row r="11352">
      <c r="A11352" t="inlineStr">
        <is>
          <t>U-6b7497</t>
        </is>
      </c>
      <c r="B11352" s="41" t="n">
        <v>45017</v>
      </c>
      <c r="C11352" t="n">
        <v>13</v>
      </c>
      <c r="D11352" t="n">
        <v>0</v>
      </c>
    </row>
    <row r="11353">
      <c r="A11353" t="inlineStr">
        <is>
          <t>U-83d82a</t>
        </is>
      </c>
      <c r="B11353" s="41" t="n">
        <v>44986</v>
      </c>
      <c r="C11353" t="n">
        <v>11</v>
      </c>
      <c r="D11353" t="n">
        <v>0</v>
      </c>
    </row>
    <row r="11354">
      <c r="A11354" t="inlineStr">
        <is>
          <t>U-97985a</t>
        </is>
      </c>
      <c r="B11354" s="41" t="n">
        <v>45078</v>
      </c>
      <c r="C11354" t="n">
        <v>9</v>
      </c>
      <c r="D11354" t="n">
        <v>0</v>
      </c>
    </row>
    <row r="11355">
      <c r="A11355" t="inlineStr">
        <is>
          <t>U-df8a43</t>
        </is>
      </c>
      <c r="B11355" s="41" t="n">
        <v>45536</v>
      </c>
      <c r="C11355" t="n">
        <v>7</v>
      </c>
      <c r="D11355" t="n">
        <v>0</v>
      </c>
    </row>
    <row r="11356">
      <c r="A11356" t="inlineStr">
        <is>
          <t>U-50188f</t>
        </is>
      </c>
      <c r="B11356" s="41" t="n">
        <v>45352</v>
      </c>
      <c r="C11356" t="n">
        <v>14</v>
      </c>
      <c r="D11356" t="n">
        <v>0</v>
      </c>
    </row>
    <row r="11357">
      <c r="A11357" t="inlineStr">
        <is>
          <t>U-2f22ad</t>
        </is>
      </c>
      <c r="B11357" s="41" t="n">
        <v>45200</v>
      </c>
      <c r="C11357" t="n">
        <v>13</v>
      </c>
      <c r="D11357" t="n">
        <v>0</v>
      </c>
    </row>
    <row r="11358">
      <c r="A11358" t="inlineStr">
        <is>
          <t>U-fd8219</t>
        </is>
      </c>
      <c r="B11358" s="41" t="n">
        <v>45474</v>
      </c>
      <c r="C11358" t="n">
        <v>10</v>
      </c>
      <c r="D11358" t="n">
        <v>2</v>
      </c>
    </row>
    <row r="11359">
      <c r="A11359" t="inlineStr">
        <is>
          <t>U-a1a445</t>
        </is>
      </c>
      <c r="B11359" s="41" t="n">
        <v>44927</v>
      </c>
      <c r="C11359" t="n">
        <v>7</v>
      </c>
      <c r="D11359" t="n">
        <v>2</v>
      </c>
    </row>
    <row r="11360">
      <c r="A11360" t="inlineStr">
        <is>
          <t>U-d1b659</t>
        </is>
      </c>
      <c r="B11360" s="41" t="n">
        <v>45627</v>
      </c>
      <c r="C11360" t="n">
        <v>7</v>
      </c>
      <c r="D11360" t="n">
        <v>0</v>
      </c>
    </row>
    <row r="11361">
      <c r="A11361" t="inlineStr">
        <is>
          <t>U-5dae6a</t>
        </is>
      </c>
      <c r="B11361" s="41" t="n">
        <v>45170</v>
      </c>
      <c r="C11361" t="n">
        <v>13</v>
      </c>
      <c r="D11361" t="n">
        <v>0</v>
      </c>
    </row>
    <row r="11362">
      <c r="A11362" t="inlineStr">
        <is>
          <t>U-5cd3c2</t>
        </is>
      </c>
      <c r="B11362" s="41" t="n">
        <v>45474</v>
      </c>
      <c r="C11362" t="n">
        <v>11</v>
      </c>
      <c r="D11362" t="n">
        <v>3</v>
      </c>
    </row>
    <row r="11363">
      <c r="A11363" t="inlineStr">
        <is>
          <t>U-a0b955</t>
        </is>
      </c>
      <c r="B11363" s="41" t="n">
        <v>45413</v>
      </c>
      <c r="C11363" t="n">
        <v>7</v>
      </c>
      <c r="D11363" t="n">
        <v>3</v>
      </c>
    </row>
    <row r="11364">
      <c r="A11364" t="inlineStr">
        <is>
          <t>U-f71451</t>
        </is>
      </c>
      <c r="B11364" s="41" t="n">
        <v>45413</v>
      </c>
      <c r="C11364" t="n">
        <v>11</v>
      </c>
      <c r="D11364" t="n">
        <v>1</v>
      </c>
    </row>
    <row r="11365">
      <c r="A11365" t="inlineStr">
        <is>
          <t>U-9a1455</t>
        </is>
      </c>
      <c r="B11365" s="41" t="n">
        <v>45352</v>
      </c>
      <c r="C11365" t="n">
        <v>10</v>
      </c>
      <c r="D11365" t="n">
        <v>0</v>
      </c>
    </row>
    <row r="11366">
      <c r="A11366" t="inlineStr">
        <is>
          <t>U-e55cf7</t>
        </is>
      </c>
      <c r="B11366" s="41" t="n">
        <v>44927</v>
      </c>
      <c r="C11366" t="n">
        <v>7</v>
      </c>
      <c r="D11366" t="n">
        <v>1</v>
      </c>
    </row>
    <row r="11367">
      <c r="A11367" t="inlineStr">
        <is>
          <t>U-d18a8b</t>
        </is>
      </c>
      <c r="B11367" s="41" t="n">
        <v>45078</v>
      </c>
      <c r="C11367" t="n">
        <v>13</v>
      </c>
      <c r="D11367" t="n">
        <v>0</v>
      </c>
    </row>
    <row r="11368">
      <c r="A11368" t="inlineStr">
        <is>
          <t>U-4e19be</t>
        </is>
      </c>
      <c r="B11368" s="41" t="n">
        <v>45536</v>
      </c>
      <c r="C11368" t="n">
        <v>15</v>
      </c>
      <c r="D11368" t="n">
        <v>0</v>
      </c>
    </row>
    <row r="11369">
      <c r="A11369" t="inlineStr">
        <is>
          <t>U-837d04</t>
        </is>
      </c>
      <c r="B11369" s="41" t="n">
        <v>45261</v>
      </c>
      <c r="C11369" t="n">
        <v>8</v>
      </c>
      <c r="D11369" t="n">
        <v>0</v>
      </c>
    </row>
    <row r="11370">
      <c r="A11370" t="inlineStr">
        <is>
          <t>U-99de89</t>
        </is>
      </c>
      <c r="B11370" s="41" t="n">
        <v>45352</v>
      </c>
      <c r="C11370" t="n">
        <v>12</v>
      </c>
      <c r="D11370" t="n">
        <v>0</v>
      </c>
    </row>
    <row r="11371">
      <c r="A11371" t="inlineStr">
        <is>
          <t>U-1c6421</t>
        </is>
      </c>
      <c r="B11371" s="41" t="n">
        <v>45017</v>
      </c>
      <c r="C11371" t="n">
        <v>14</v>
      </c>
      <c r="D11371" t="n">
        <v>2</v>
      </c>
    </row>
    <row r="11372">
      <c r="A11372" t="inlineStr">
        <is>
          <t>U-8d0da0</t>
        </is>
      </c>
      <c r="B11372" s="41" t="n">
        <v>45292</v>
      </c>
      <c r="C11372" t="n">
        <v>12</v>
      </c>
      <c r="D11372" t="n">
        <v>0</v>
      </c>
    </row>
    <row r="11373">
      <c r="A11373" t="inlineStr">
        <is>
          <t>U-957994</t>
        </is>
      </c>
      <c r="B11373" s="41" t="n">
        <v>45474</v>
      </c>
      <c r="C11373" t="n">
        <v>17</v>
      </c>
      <c r="D11373" t="n">
        <v>0</v>
      </c>
    </row>
    <row r="11374">
      <c r="A11374" t="inlineStr">
        <is>
          <t>U-f07976</t>
        </is>
      </c>
      <c r="B11374" s="41" t="n">
        <v>45536</v>
      </c>
      <c r="C11374" t="n">
        <v>10</v>
      </c>
      <c r="D11374" t="n">
        <v>0</v>
      </c>
    </row>
    <row r="11375">
      <c r="A11375" t="inlineStr">
        <is>
          <t>U-c46108</t>
        </is>
      </c>
      <c r="B11375" s="41" t="n">
        <v>45200</v>
      </c>
      <c r="C11375" t="n">
        <v>10</v>
      </c>
      <c r="D11375" t="n">
        <v>0</v>
      </c>
    </row>
    <row r="11376">
      <c r="A11376" t="inlineStr">
        <is>
          <t>U-4c8243</t>
        </is>
      </c>
      <c r="B11376" s="41" t="n">
        <v>45170</v>
      </c>
      <c r="C11376" t="n">
        <v>12</v>
      </c>
      <c r="D11376" t="n">
        <v>3</v>
      </c>
    </row>
    <row r="11377">
      <c r="A11377" t="inlineStr">
        <is>
          <t>U-1fcb21</t>
        </is>
      </c>
      <c r="B11377" s="41" t="n">
        <v>45505</v>
      </c>
      <c r="C11377" t="n">
        <v>15</v>
      </c>
      <c r="D11377" t="n">
        <v>0</v>
      </c>
    </row>
    <row r="11378">
      <c r="A11378" t="inlineStr">
        <is>
          <t>U-d91fda</t>
        </is>
      </c>
      <c r="B11378" s="41" t="n">
        <v>45323</v>
      </c>
      <c r="C11378" t="n">
        <v>10</v>
      </c>
      <c r="D11378" t="n">
        <v>0</v>
      </c>
    </row>
    <row r="11379">
      <c r="A11379" t="inlineStr">
        <is>
          <t>U-32e5eb</t>
        </is>
      </c>
      <c r="B11379" s="41" t="n">
        <v>45566</v>
      </c>
      <c r="C11379" t="n">
        <v>15</v>
      </c>
      <c r="D11379" t="n">
        <v>0</v>
      </c>
    </row>
    <row r="11380">
      <c r="A11380" t="inlineStr">
        <is>
          <t>U-7e7c7e</t>
        </is>
      </c>
      <c r="B11380" s="41" t="n">
        <v>44958</v>
      </c>
      <c r="C11380" t="n">
        <v>8</v>
      </c>
      <c r="D11380" t="n">
        <v>0</v>
      </c>
    </row>
    <row r="11381">
      <c r="A11381" t="inlineStr">
        <is>
          <t>U-b99aca</t>
        </is>
      </c>
      <c r="B11381" s="41" t="n">
        <v>45292</v>
      </c>
      <c r="C11381" t="n">
        <v>12</v>
      </c>
      <c r="D11381" t="n">
        <v>0</v>
      </c>
    </row>
    <row r="11382">
      <c r="A11382" t="inlineStr">
        <is>
          <t>U-789bbb</t>
        </is>
      </c>
      <c r="B11382" s="41" t="n">
        <v>45627</v>
      </c>
      <c r="C11382" t="n">
        <v>11</v>
      </c>
      <c r="D11382" t="n">
        <v>0</v>
      </c>
    </row>
    <row r="11383">
      <c r="A11383" t="inlineStr">
        <is>
          <t>U-511500</t>
        </is>
      </c>
      <c r="B11383" s="41" t="n">
        <v>45047</v>
      </c>
      <c r="C11383" t="n">
        <v>13</v>
      </c>
      <c r="D11383" t="n">
        <v>0</v>
      </c>
    </row>
    <row r="11384">
      <c r="A11384" t="inlineStr">
        <is>
          <t>U-44a2f3</t>
        </is>
      </c>
      <c r="B11384" s="41" t="n">
        <v>44958</v>
      </c>
      <c r="C11384" t="n">
        <v>10</v>
      </c>
      <c r="D11384" t="n">
        <v>1</v>
      </c>
    </row>
    <row r="11385">
      <c r="A11385" t="inlineStr">
        <is>
          <t>U-32505d</t>
        </is>
      </c>
      <c r="B11385" s="41" t="n">
        <v>45536</v>
      </c>
      <c r="C11385" t="n">
        <v>11</v>
      </c>
      <c r="D11385" t="n">
        <v>0</v>
      </c>
    </row>
    <row r="11386">
      <c r="A11386" t="inlineStr">
        <is>
          <t>U-61f1f3</t>
        </is>
      </c>
      <c r="B11386" s="41" t="n">
        <v>45108</v>
      </c>
      <c r="C11386" t="n">
        <v>6</v>
      </c>
      <c r="D11386" t="n">
        <v>0</v>
      </c>
    </row>
    <row r="11387">
      <c r="A11387" t="inlineStr">
        <is>
          <t>U-c31d64</t>
        </is>
      </c>
      <c r="B11387" s="41" t="n">
        <v>45200</v>
      </c>
      <c r="C11387" t="n">
        <v>9</v>
      </c>
      <c r="D11387" t="n">
        <v>0</v>
      </c>
    </row>
    <row r="11388">
      <c r="A11388" t="inlineStr">
        <is>
          <t>U-821239</t>
        </is>
      </c>
      <c r="B11388" s="41" t="n">
        <v>45231</v>
      </c>
      <c r="C11388" t="n">
        <v>6</v>
      </c>
      <c r="D11388" t="n">
        <v>0</v>
      </c>
    </row>
    <row r="11389">
      <c r="A11389" t="inlineStr">
        <is>
          <t>U-1a8771</t>
        </is>
      </c>
      <c r="B11389" s="41" t="n">
        <v>45383</v>
      </c>
      <c r="C11389" t="n">
        <v>13</v>
      </c>
      <c r="D11389" t="n">
        <v>0</v>
      </c>
    </row>
    <row r="11390">
      <c r="A11390" t="inlineStr">
        <is>
          <t>U-3c210a</t>
        </is>
      </c>
      <c r="B11390" s="41" t="n">
        <v>45047</v>
      </c>
      <c r="C11390" t="n">
        <v>11</v>
      </c>
      <c r="D11390" t="n">
        <v>1</v>
      </c>
    </row>
    <row r="11391">
      <c r="A11391" t="inlineStr">
        <is>
          <t>U-e76b91</t>
        </is>
      </c>
      <c r="B11391" s="41" t="n">
        <v>45383</v>
      </c>
      <c r="C11391" t="n">
        <v>12</v>
      </c>
      <c r="D11391" t="n">
        <v>0</v>
      </c>
    </row>
    <row r="11392">
      <c r="A11392" t="inlineStr">
        <is>
          <t>U-777c92</t>
        </is>
      </c>
      <c r="B11392" s="41" t="n">
        <v>45536</v>
      </c>
      <c r="C11392" t="n">
        <v>7</v>
      </c>
      <c r="D11392" t="n">
        <v>5</v>
      </c>
    </row>
    <row r="11393">
      <c r="A11393" t="inlineStr">
        <is>
          <t>U-92ff28</t>
        </is>
      </c>
      <c r="B11393" s="41" t="n">
        <v>45444</v>
      </c>
      <c r="C11393" t="n">
        <v>11</v>
      </c>
      <c r="D11393" t="n">
        <v>2</v>
      </c>
    </row>
    <row r="11394">
      <c r="A11394" t="inlineStr">
        <is>
          <t>U-77ee53</t>
        </is>
      </c>
      <c r="B11394" s="41" t="n">
        <v>45352</v>
      </c>
      <c r="C11394" t="n">
        <v>11</v>
      </c>
      <c r="D11394" t="n">
        <v>3</v>
      </c>
    </row>
    <row r="11395">
      <c r="A11395" t="inlineStr">
        <is>
          <t>U-bb1a51</t>
        </is>
      </c>
      <c r="B11395" s="41" t="n">
        <v>45108</v>
      </c>
      <c r="C11395" t="n">
        <v>9</v>
      </c>
      <c r="D11395" t="n">
        <v>0</v>
      </c>
    </row>
    <row r="11396">
      <c r="A11396" t="inlineStr">
        <is>
          <t>U-24426b</t>
        </is>
      </c>
      <c r="B11396" s="41" t="n">
        <v>45352</v>
      </c>
      <c r="C11396" t="n">
        <v>6</v>
      </c>
      <c r="D11396" t="n">
        <v>0</v>
      </c>
    </row>
    <row r="11397">
      <c r="A11397" t="inlineStr">
        <is>
          <t>U-bf1b74</t>
        </is>
      </c>
      <c r="B11397" s="41" t="n">
        <v>45536</v>
      </c>
      <c r="C11397" t="n">
        <v>9</v>
      </c>
      <c r="D11397" t="n">
        <v>0</v>
      </c>
    </row>
    <row r="11398">
      <c r="A11398" t="inlineStr">
        <is>
          <t>U-773f32</t>
        </is>
      </c>
      <c r="B11398" s="41" t="n">
        <v>45627</v>
      </c>
      <c r="C11398" t="n">
        <v>13</v>
      </c>
      <c r="D11398" t="n">
        <v>0</v>
      </c>
    </row>
    <row r="11399">
      <c r="A11399" t="inlineStr">
        <is>
          <t>U-8a8b13</t>
        </is>
      </c>
      <c r="B11399" s="41" t="n">
        <v>45139</v>
      </c>
      <c r="C11399" t="n">
        <v>12</v>
      </c>
      <c r="D11399" t="n">
        <v>0</v>
      </c>
    </row>
    <row r="11400">
      <c r="A11400" t="inlineStr">
        <is>
          <t>U-845162</t>
        </is>
      </c>
      <c r="B11400" s="41" t="n">
        <v>45536</v>
      </c>
      <c r="C11400" t="n">
        <v>10</v>
      </c>
      <c r="D11400" t="n">
        <v>1</v>
      </c>
    </row>
    <row r="11401">
      <c r="A11401" t="inlineStr">
        <is>
          <t>U-d28dc1</t>
        </is>
      </c>
      <c r="B11401" s="41" t="n">
        <v>45200</v>
      </c>
      <c r="C11401" t="n">
        <v>11</v>
      </c>
      <c r="D11401" t="n">
        <v>0</v>
      </c>
    </row>
    <row r="11402">
      <c r="A11402" t="inlineStr">
        <is>
          <t>U-a47f0b</t>
        </is>
      </c>
      <c r="B11402" s="41" t="n">
        <v>45323</v>
      </c>
      <c r="C11402" t="n">
        <v>8</v>
      </c>
      <c r="D11402" t="n">
        <v>2</v>
      </c>
    </row>
    <row r="11403">
      <c r="A11403" t="inlineStr">
        <is>
          <t>U-db230b</t>
        </is>
      </c>
      <c r="B11403" s="41" t="n">
        <v>45231</v>
      </c>
      <c r="C11403" t="n">
        <v>10</v>
      </c>
      <c r="D11403" t="n">
        <v>0</v>
      </c>
    </row>
    <row r="11404">
      <c r="A11404" t="inlineStr">
        <is>
          <t>U-bd4a1a</t>
        </is>
      </c>
      <c r="B11404" s="41" t="n">
        <v>45536</v>
      </c>
      <c r="C11404" t="n">
        <v>9</v>
      </c>
      <c r="D11404" t="n">
        <v>0</v>
      </c>
    </row>
    <row r="11405">
      <c r="A11405" t="inlineStr">
        <is>
          <t>U-036f7d</t>
        </is>
      </c>
      <c r="B11405" s="41" t="n">
        <v>45261</v>
      </c>
      <c r="C11405" t="n">
        <v>8</v>
      </c>
      <c r="D11405" t="n">
        <v>0</v>
      </c>
    </row>
    <row r="11406">
      <c r="A11406" t="inlineStr">
        <is>
          <t>U-59bffc</t>
        </is>
      </c>
      <c r="B11406" s="41" t="n">
        <v>45200</v>
      </c>
      <c r="C11406" t="n">
        <v>5</v>
      </c>
      <c r="D11406" t="n">
        <v>0</v>
      </c>
    </row>
    <row r="11407">
      <c r="A11407" t="inlineStr">
        <is>
          <t>U-4e5261</t>
        </is>
      </c>
      <c r="B11407" s="41" t="n">
        <v>45566</v>
      </c>
      <c r="C11407" t="n">
        <v>4</v>
      </c>
      <c r="D11407" t="n">
        <v>1</v>
      </c>
    </row>
    <row r="11408">
      <c r="A11408" t="inlineStr">
        <is>
          <t>U-095701</t>
        </is>
      </c>
      <c r="B11408" s="41" t="n">
        <v>45047</v>
      </c>
      <c r="C11408" t="n">
        <v>9</v>
      </c>
      <c r="D11408" t="n">
        <v>0</v>
      </c>
    </row>
    <row r="11409">
      <c r="A11409" t="inlineStr">
        <is>
          <t>U-2e0f25</t>
        </is>
      </c>
      <c r="B11409" s="41" t="n">
        <v>45627</v>
      </c>
      <c r="C11409" t="n">
        <v>14</v>
      </c>
      <c r="D11409" t="n">
        <v>0</v>
      </c>
    </row>
    <row r="11410">
      <c r="A11410" t="inlineStr">
        <is>
          <t>U-388361</t>
        </is>
      </c>
      <c r="B11410" s="41" t="n">
        <v>45047</v>
      </c>
      <c r="C11410" t="n">
        <v>12</v>
      </c>
      <c r="D11410" t="n">
        <v>0</v>
      </c>
    </row>
    <row r="11411">
      <c r="A11411" t="inlineStr">
        <is>
          <t>U-cdd79d</t>
        </is>
      </c>
      <c r="B11411" s="41" t="n">
        <v>44986</v>
      </c>
      <c r="C11411" t="n">
        <v>6</v>
      </c>
      <c r="D11411" t="n">
        <v>0</v>
      </c>
    </row>
    <row r="11412">
      <c r="A11412" t="inlineStr">
        <is>
          <t>U-ce76dd</t>
        </is>
      </c>
      <c r="B11412" s="41" t="n">
        <v>45444</v>
      </c>
      <c r="C11412" t="n">
        <v>13</v>
      </c>
      <c r="D11412" t="n">
        <v>1</v>
      </c>
    </row>
    <row r="11413">
      <c r="A11413" t="inlineStr">
        <is>
          <t>U-8520f2</t>
        </is>
      </c>
      <c r="B11413" s="41" t="n">
        <v>45536</v>
      </c>
      <c r="C11413" t="n">
        <v>5</v>
      </c>
      <c r="D11413" t="n">
        <v>2</v>
      </c>
    </row>
    <row r="11414">
      <c r="A11414" t="inlineStr">
        <is>
          <t>U-a99779</t>
        </is>
      </c>
      <c r="B11414" s="41" t="n">
        <v>45261</v>
      </c>
      <c r="C11414" t="n">
        <v>9</v>
      </c>
      <c r="D11414" t="n">
        <v>0</v>
      </c>
    </row>
    <row r="11415">
      <c r="A11415" t="inlineStr">
        <is>
          <t>U-3e82db</t>
        </is>
      </c>
      <c r="B11415" s="41" t="n">
        <v>44958</v>
      </c>
      <c r="C11415" t="n">
        <v>12</v>
      </c>
      <c r="D11415" t="n">
        <v>1</v>
      </c>
    </row>
    <row r="11416">
      <c r="A11416" t="inlineStr">
        <is>
          <t>U-5a4f8c</t>
        </is>
      </c>
      <c r="B11416" s="41" t="n">
        <v>45139</v>
      </c>
      <c r="C11416" t="n">
        <v>8</v>
      </c>
      <c r="D11416" t="n">
        <v>0</v>
      </c>
    </row>
    <row r="11417">
      <c r="A11417" t="inlineStr">
        <is>
          <t>U-2fec4c</t>
        </is>
      </c>
      <c r="B11417" s="41" t="n">
        <v>45292</v>
      </c>
      <c r="C11417" t="n">
        <v>15</v>
      </c>
      <c r="D11417" t="n">
        <v>0</v>
      </c>
    </row>
    <row r="11418">
      <c r="A11418" t="inlineStr">
        <is>
          <t>U-bdde15</t>
        </is>
      </c>
      <c r="B11418" s="41" t="n">
        <v>45352</v>
      </c>
      <c r="C11418" t="n">
        <v>9</v>
      </c>
      <c r="D11418" t="n">
        <v>0</v>
      </c>
    </row>
    <row r="11419">
      <c r="A11419" t="inlineStr">
        <is>
          <t>U-341ef6</t>
        </is>
      </c>
      <c r="B11419" s="41" t="n">
        <v>44958</v>
      </c>
      <c r="C11419" t="n">
        <v>7</v>
      </c>
      <c r="D11419" t="n">
        <v>0</v>
      </c>
    </row>
    <row r="11420">
      <c r="A11420" t="inlineStr">
        <is>
          <t>U-e6ac2c</t>
        </is>
      </c>
      <c r="B11420" s="41" t="n">
        <v>45323</v>
      </c>
      <c r="C11420" t="n">
        <v>12</v>
      </c>
      <c r="D11420" t="n">
        <v>1</v>
      </c>
    </row>
    <row r="11421">
      <c r="A11421" t="inlineStr">
        <is>
          <t>U-2e7651</t>
        </is>
      </c>
      <c r="B11421" s="41" t="n">
        <v>45383</v>
      </c>
      <c r="C11421" t="n">
        <v>8</v>
      </c>
      <c r="D11421" t="n">
        <v>0</v>
      </c>
    </row>
    <row r="11422">
      <c r="A11422" t="inlineStr">
        <is>
          <t>U-c3e54e</t>
        </is>
      </c>
      <c r="B11422" s="41" t="n">
        <v>45108</v>
      </c>
      <c r="C11422" t="n">
        <v>7</v>
      </c>
      <c r="D11422" t="n">
        <v>4</v>
      </c>
    </row>
    <row r="11423">
      <c r="A11423" t="inlineStr">
        <is>
          <t>U-e7b4e9</t>
        </is>
      </c>
      <c r="B11423" s="41" t="n">
        <v>45444</v>
      </c>
      <c r="C11423" t="n">
        <v>8</v>
      </c>
      <c r="D11423" t="n">
        <v>0</v>
      </c>
    </row>
    <row r="11424">
      <c r="A11424" t="inlineStr">
        <is>
          <t>U-2f52b5</t>
        </is>
      </c>
      <c r="B11424" s="41" t="n">
        <v>45261</v>
      </c>
      <c r="C11424" t="n">
        <v>4</v>
      </c>
      <c r="D11424" t="n">
        <v>0</v>
      </c>
    </row>
    <row r="11425">
      <c r="A11425" t="inlineStr">
        <is>
          <t>U-a2e05b</t>
        </is>
      </c>
      <c r="B11425" s="41" t="n">
        <v>45383</v>
      </c>
      <c r="C11425" t="n">
        <v>11</v>
      </c>
      <c r="D11425" t="n">
        <v>0</v>
      </c>
    </row>
    <row r="11426">
      <c r="A11426" t="inlineStr">
        <is>
          <t>U-1e45f4</t>
        </is>
      </c>
      <c r="B11426" s="41" t="n">
        <v>45444</v>
      </c>
      <c r="C11426" t="n">
        <v>11</v>
      </c>
      <c r="D11426" t="n">
        <v>0</v>
      </c>
    </row>
    <row r="11427">
      <c r="A11427" t="inlineStr">
        <is>
          <t>U-5cb874</t>
        </is>
      </c>
      <c r="B11427" s="41" t="n">
        <v>45444</v>
      </c>
      <c r="C11427" t="n">
        <v>8</v>
      </c>
      <c r="D11427" t="n">
        <v>0</v>
      </c>
    </row>
    <row r="11428">
      <c r="A11428" t="inlineStr">
        <is>
          <t>U-08270b</t>
        </is>
      </c>
      <c r="B11428" s="41" t="n">
        <v>44986</v>
      </c>
      <c r="C11428" t="n">
        <v>10</v>
      </c>
      <c r="D11428" t="n">
        <v>0</v>
      </c>
    </row>
    <row r="11429">
      <c r="A11429" t="inlineStr">
        <is>
          <t>U-484a03</t>
        </is>
      </c>
      <c r="B11429" s="41" t="n">
        <v>45444</v>
      </c>
      <c r="C11429" t="n">
        <v>17</v>
      </c>
      <c r="D11429" t="n">
        <v>0</v>
      </c>
    </row>
    <row r="11430">
      <c r="A11430" t="inlineStr">
        <is>
          <t>U-5f14cf</t>
        </is>
      </c>
      <c r="B11430" s="41" t="n">
        <v>45566</v>
      </c>
      <c r="C11430" t="n">
        <v>9</v>
      </c>
      <c r="D11430" t="n">
        <v>0</v>
      </c>
    </row>
    <row r="11431">
      <c r="A11431" t="inlineStr">
        <is>
          <t>U-c14eb9</t>
        </is>
      </c>
      <c r="B11431" s="41" t="n">
        <v>45108</v>
      </c>
      <c r="C11431" t="n">
        <v>11</v>
      </c>
      <c r="D11431" t="n">
        <v>0</v>
      </c>
    </row>
    <row r="11432">
      <c r="A11432" t="inlineStr">
        <is>
          <t>U-27efb6</t>
        </is>
      </c>
      <c r="B11432" s="41" t="n">
        <v>45444</v>
      </c>
      <c r="C11432" t="n">
        <v>9</v>
      </c>
      <c r="D11432" t="n">
        <v>0</v>
      </c>
    </row>
    <row r="11433">
      <c r="A11433" t="inlineStr">
        <is>
          <t>U-bd54df</t>
        </is>
      </c>
      <c r="B11433" s="41" t="n">
        <v>45383</v>
      </c>
      <c r="C11433" t="n">
        <v>9</v>
      </c>
      <c r="D11433" t="n">
        <v>0</v>
      </c>
    </row>
    <row r="11434">
      <c r="A11434" t="inlineStr">
        <is>
          <t>U-394b58</t>
        </is>
      </c>
      <c r="B11434" s="41" t="n">
        <v>44927</v>
      </c>
      <c r="C11434" t="n">
        <v>13</v>
      </c>
      <c r="D11434" t="n">
        <v>0</v>
      </c>
    </row>
    <row r="11435">
      <c r="A11435" t="inlineStr">
        <is>
          <t>U-df7e70</t>
        </is>
      </c>
      <c r="B11435" s="41" t="n">
        <v>45566</v>
      </c>
      <c r="C11435" t="n">
        <v>7</v>
      </c>
      <c r="D11435" t="n">
        <v>0</v>
      </c>
    </row>
    <row r="11436">
      <c r="A11436" t="inlineStr">
        <is>
          <t>U-b0a93e</t>
        </is>
      </c>
      <c r="B11436" s="41" t="n">
        <v>45444</v>
      </c>
      <c r="C11436" t="n">
        <v>11</v>
      </c>
      <c r="D11436" t="n">
        <v>0</v>
      </c>
    </row>
    <row r="11437">
      <c r="A11437" t="inlineStr">
        <is>
          <t>U-f16c42</t>
        </is>
      </c>
      <c r="B11437" s="41" t="n">
        <v>45292</v>
      </c>
      <c r="C11437" t="n">
        <v>13</v>
      </c>
      <c r="D11437" t="n">
        <v>0</v>
      </c>
    </row>
    <row r="11438">
      <c r="A11438" t="inlineStr">
        <is>
          <t>U-26cffa</t>
        </is>
      </c>
      <c r="B11438" s="41" t="n">
        <v>45078</v>
      </c>
      <c r="C11438" t="n">
        <v>13</v>
      </c>
      <c r="D11438" t="n">
        <v>3</v>
      </c>
    </row>
    <row r="11439">
      <c r="A11439" t="inlineStr">
        <is>
          <t>U-34fcd0</t>
        </is>
      </c>
      <c r="B11439" s="41" t="n">
        <v>44986</v>
      </c>
      <c r="C11439" t="n">
        <v>10</v>
      </c>
      <c r="D11439" t="n">
        <v>0</v>
      </c>
    </row>
    <row r="11440">
      <c r="A11440" t="inlineStr">
        <is>
          <t>U-27b7b3</t>
        </is>
      </c>
      <c r="B11440" s="41" t="n">
        <v>45292</v>
      </c>
      <c r="C11440" t="n">
        <v>8</v>
      </c>
      <c r="D11440" t="n">
        <v>0</v>
      </c>
    </row>
    <row r="11441">
      <c r="A11441" t="inlineStr">
        <is>
          <t>U-ef3c1a</t>
        </is>
      </c>
      <c r="B11441" s="41" t="n">
        <v>44958</v>
      </c>
      <c r="C11441" t="n">
        <v>11</v>
      </c>
      <c r="D11441" t="n">
        <v>0</v>
      </c>
    </row>
    <row r="11442">
      <c r="A11442" t="inlineStr">
        <is>
          <t>U-6faa29</t>
        </is>
      </c>
      <c r="B11442" s="41" t="n">
        <v>45078</v>
      </c>
      <c r="C11442" t="n">
        <v>9</v>
      </c>
      <c r="D11442" t="n">
        <v>1</v>
      </c>
    </row>
    <row r="11443">
      <c r="A11443" t="inlineStr">
        <is>
          <t>U-b454aa</t>
        </is>
      </c>
      <c r="B11443" s="41" t="n">
        <v>45474</v>
      </c>
      <c r="C11443" t="n">
        <v>10</v>
      </c>
      <c r="D11443" t="n">
        <v>0</v>
      </c>
    </row>
    <row r="11444">
      <c r="A11444" t="inlineStr">
        <is>
          <t>U-f055f8</t>
        </is>
      </c>
      <c r="B11444" s="41" t="n">
        <v>45292</v>
      </c>
      <c r="C11444" t="n">
        <v>14</v>
      </c>
      <c r="D11444" t="n">
        <v>0</v>
      </c>
    </row>
    <row r="11445">
      <c r="A11445" t="inlineStr">
        <is>
          <t>U-3c006b</t>
        </is>
      </c>
      <c r="B11445" s="41" t="n">
        <v>45078</v>
      </c>
      <c r="C11445" t="n">
        <v>15</v>
      </c>
      <c r="D11445" t="n">
        <v>0</v>
      </c>
    </row>
    <row r="11446">
      <c r="A11446" t="inlineStr">
        <is>
          <t>U-1ba031</t>
        </is>
      </c>
      <c r="B11446" s="41" t="n">
        <v>45231</v>
      </c>
      <c r="C11446" t="n">
        <v>12</v>
      </c>
      <c r="D11446" t="n">
        <v>0</v>
      </c>
    </row>
    <row r="11447">
      <c r="A11447" t="inlineStr">
        <is>
          <t>U-e59c79</t>
        </is>
      </c>
      <c r="B11447" s="41" t="n">
        <v>45017</v>
      </c>
      <c r="C11447" t="n">
        <v>10</v>
      </c>
      <c r="D11447" t="n">
        <v>2</v>
      </c>
    </row>
    <row r="11448">
      <c r="A11448" t="inlineStr">
        <is>
          <t>U-016020</t>
        </is>
      </c>
      <c r="B11448" s="41" t="n">
        <v>44958</v>
      </c>
      <c r="C11448" t="n">
        <v>9</v>
      </c>
      <c r="D11448" t="n">
        <v>0</v>
      </c>
    </row>
    <row r="11449">
      <c r="A11449" t="inlineStr">
        <is>
          <t>U-52885e</t>
        </is>
      </c>
      <c r="B11449" s="41" t="n">
        <v>45474</v>
      </c>
      <c r="C11449" t="n">
        <v>16</v>
      </c>
      <c r="D11449" t="n">
        <v>1</v>
      </c>
    </row>
    <row r="11450">
      <c r="A11450" t="inlineStr">
        <is>
          <t>U-ed6bb8</t>
        </is>
      </c>
      <c r="B11450" s="41" t="n">
        <v>45413</v>
      </c>
      <c r="C11450" t="n">
        <v>12</v>
      </c>
      <c r="D11450" t="n">
        <v>1</v>
      </c>
    </row>
    <row r="11451">
      <c r="A11451" t="inlineStr">
        <is>
          <t>U-b09e2c</t>
        </is>
      </c>
      <c r="B11451" s="41" t="n">
        <v>45139</v>
      </c>
      <c r="C11451" t="n">
        <v>15</v>
      </c>
      <c r="D11451" t="n">
        <v>0</v>
      </c>
    </row>
    <row r="11452">
      <c r="A11452" t="inlineStr">
        <is>
          <t>U-4dc980</t>
        </is>
      </c>
      <c r="B11452" s="41" t="n">
        <v>45139</v>
      </c>
      <c r="C11452" t="n">
        <v>12</v>
      </c>
      <c r="D11452" t="n">
        <v>0</v>
      </c>
    </row>
    <row r="11453">
      <c r="A11453" t="inlineStr">
        <is>
          <t>U-a7b1cc</t>
        </is>
      </c>
      <c r="B11453" s="41" t="n">
        <v>45505</v>
      </c>
      <c r="C11453" t="n">
        <v>12</v>
      </c>
      <c r="D11453" t="n">
        <v>0</v>
      </c>
    </row>
    <row r="11454">
      <c r="A11454" t="inlineStr">
        <is>
          <t>U-ff5c36</t>
        </is>
      </c>
      <c r="B11454" s="41" t="n">
        <v>45200</v>
      </c>
      <c r="C11454" t="n">
        <v>11</v>
      </c>
      <c r="D11454" t="n">
        <v>3</v>
      </c>
    </row>
    <row r="11455">
      <c r="A11455" t="inlineStr">
        <is>
          <t>U-3696a1</t>
        </is>
      </c>
      <c r="B11455" s="41" t="n">
        <v>45627</v>
      </c>
      <c r="C11455" t="n">
        <v>8</v>
      </c>
      <c r="D11455" t="n">
        <v>0</v>
      </c>
    </row>
    <row r="11456">
      <c r="A11456" t="inlineStr">
        <is>
          <t>U-3ef0f0</t>
        </is>
      </c>
      <c r="B11456" s="41" t="n">
        <v>44927</v>
      </c>
      <c r="C11456" t="n">
        <v>7</v>
      </c>
      <c r="D11456" t="n">
        <v>1</v>
      </c>
    </row>
    <row r="11457">
      <c r="A11457" t="inlineStr">
        <is>
          <t>U-85731e</t>
        </is>
      </c>
      <c r="B11457" s="41" t="n">
        <v>45231</v>
      </c>
      <c r="C11457" t="n">
        <v>8</v>
      </c>
      <c r="D11457" t="n">
        <v>0</v>
      </c>
    </row>
    <row r="11458">
      <c r="A11458" t="inlineStr">
        <is>
          <t>U-c1cd17</t>
        </is>
      </c>
      <c r="B11458" s="41" t="n">
        <v>45536</v>
      </c>
      <c r="C11458" t="n">
        <v>10</v>
      </c>
      <c r="D11458" t="n">
        <v>4</v>
      </c>
    </row>
    <row r="11459">
      <c r="A11459" t="inlineStr">
        <is>
          <t>U-427d80</t>
        </is>
      </c>
      <c r="B11459" s="41" t="n">
        <v>45505</v>
      </c>
      <c r="C11459" t="n">
        <v>11</v>
      </c>
      <c r="D11459" t="n">
        <v>1</v>
      </c>
    </row>
    <row r="11460">
      <c r="A11460" t="inlineStr">
        <is>
          <t>U-9c74e2</t>
        </is>
      </c>
      <c r="B11460" s="41" t="n">
        <v>45474</v>
      </c>
      <c r="C11460" t="n">
        <v>7</v>
      </c>
      <c r="D11460" t="n">
        <v>0</v>
      </c>
    </row>
    <row r="11461">
      <c r="A11461" t="inlineStr">
        <is>
          <t>U-ee641e</t>
        </is>
      </c>
      <c r="B11461" s="41" t="n">
        <v>44927</v>
      </c>
      <c r="C11461" t="n">
        <v>9</v>
      </c>
      <c r="D11461" t="n">
        <v>2</v>
      </c>
    </row>
    <row r="11462">
      <c r="A11462" t="inlineStr">
        <is>
          <t>U-cb1666</t>
        </is>
      </c>
      <c r="B11462" s="41" t="n">
        <v>45323</v>
      </c>
      <c r="C11462" t="n">
        <v>15</v>
      </c>
      <c r="D11462" t="n">
        <v>0</v>
      </c>
    </row>
    <row r="11463">
      <c r="A11463" t="inlineStr">
        <is>
          <t>U-f2c82c</t>
        </is>
      </c>
      <c r="B11463" s="41" t="n">
        <v>45474</v>
      </c>
      <c r="C11463" t="n">
        <v>12</v>
      </c>
      <c r="D11463" t="n">
        <v>0</v>
      </c>
    </row>
    <row r="11464">
      <c r="A11464" t="inlineStr">
        <is>
          <t>U-edaf6d</t>
        </is>
      </c>
      <c r="B11464" s="41" t="n">
        <v>45323</v>
      </c>
      <c r="C11464" t="n">
        <v>10</v>
      </c>
      <c r="D11464" t="n">
        <v>1</v>
      </c>
    </row>
    <row r="11465">
      <c r="A11465" t="inlineStr">
        <is>
          <t>U-0169b8</t>
        </is>
      </c>
      <c r="B11465" s="41" t="n">
        <v>44986</v>
      </c>
      <c r="C11465" t="n">
        <v>10</v>
      </c>
      <c r="D11465" t="n">
        <v>2</v>
      </c>
    </row>
    <row r="11466">
      <c r="A11466" t="inlineStr">
        <is>
          <t>U-60e8fe</t>
        </is>
      </c>
      <c r="B11466" s="41" t="n">
        <v>45627</v>
      </c>
      <c r="C11466" t="n">
        <v>13</v>
      </c>
      <c r="D11466" t="n">
        <v>2</v>
      </c>
    </row>
    <row r="11467">
      <c r="A11467" t="inlineStr">
        <is>
          <t>U-370b02</t>
        </is>
      </c>
      <c r="B11467" s="41" t="n">
        <v>44927</v>
      </c>
      <c r="C11467" t="n">
        <v>11</v>
      </c>
      <c r="D11467" t="n">
        <v>0</v>
      </c>
    </row>
    <row r="11468">
      <c r="A11468" t="inlineStr">
        <is>
          <t>U-1c2fb3</t>
        </is>
      </c>
      <c r="B11468" s="41" t="n">
        <v>45261</v>
      </c>
      <c r="C11468" t="n">
        <v>10</v>
      </c>
      <c r="D11468" t="n">
        <v>0</v>
      </c>
    </row>
    <row r="11469">
      <c r="A11469" t="inlineStr">
        <is>
          <t>U-ca4b5f</t>
        </is>
      </c>
      <c r="B11469" s="41" t="n">
        <v>45047</v>
      </c>
      <c r="C11469" t="n">
        <v>10</v>
      </c>
      <c r="D11469" t="n">
        <v>0</v>
      </c>
    </row>
    <row r="11470">
      <c r="A11470" t="inlineStr">
        <is>
          <t>U-13a465</t>
        </is>
      </c>
      <c r="B11470" s="41" t="n">
        <v>45108</v>
      </c>
      <c r="C11470" t="n">
        <v>17</v>
      </c>
      <c r="D11470" t="n">
        <v>0</v>
      </c>
    </row>
    <row r="11471">
      <c r="A11471" t="inlineStr">
        <is>
          <t>U-f366c9</t>
        </is>
      </c>
      <c r="B11471" s="41" t="n">
        <v>45261</v>
      </c>
      <c r="C11471" t="n">
        <v>10</v>
      </c>
      <c r="D11471" t="n">
        <v>0</v>
      </c>
    </row>
    <row r="11472">
      <c r="A11472" t="inlineStr">
        <is>
          <t>U-2dcb87</t>
        </is>
      </c>
      <c r="B11472" s="41" t="n">
        <v>44986</v>
      </c>
      <c r="C11472" t="n">
        <v>7</v>
      </c>
      <c r="D11472" t="n">
        <v>0</v>
      </c>
    </row>
    <row r="11473">
      <c r="A11473" t="inlineStr">
        <is>
          <t>U-53b625</t>
        </is>
      </c>
      <c r="B11473" s="41" t="n">
        <v>45323</v>
      </c>
      <c r="C11473" t="n">
        <v>5</v>
      </c>
      <c r="D11473" t="n">
        <v>1</v>
      </c>
    </row>
    <row r="11474">
      <c r="A11474" t="inlineStr">
        <is>
          <t>U-c26f1d</t>
        </is>
      </c>
      <c r="B11474" s="41" t="n">
        <v>45200</v>
      </c>
      <c r="C11474" t="n">
        <v>7</v>
      </c>
      <c r="D11474" t="n">
        <v>0</v>
      </c>
    </row>
    <row r="11475">
      <c r="A11475" t="inlineStr">
        <is>
          <t>U-19eb41</t>
        </is>
      </c>
      <c r="B11475" s="41" t="n">
        <v>45444</v>
      </c>
      <c r="C11475" t="n">
        <v>11</v>
      </c>
      <c r="D11475" t="n">
        <v>0</v>
      </c>
    </row>
    <row r="11476">
      <c r="A11476" t="inlineStr">
        <is>
          <t>U-510b8b</t>
        </is>
      </c>
      <c r="B11476" s="41" t="n">
        <v>45383</v>
      </c>
      <c r="C11476" t="n">
        <v>6</v>
      </c>
      <c r="D11476" t="n">
        <v>0</v>
      </c>
    </row>
    <row r="11477">
      <c r="A11477" t="inlineStr">
        <is>
          <t>U-03b712</t>
        </is>
      </c>
      <c r="B11477" s="41" t="n">
        <v>45383</v>
      </c>
      <c r="C11477" t="n">
        <v>9</v>
      </c>
      <c r="D11477" t="n">
        <v>0</v>
      </c>
    </row>
    <row r="11478">
      <c r="A11478" t="inlineStr">
        <is>
          <t>U-806464</t>
        </is>
      </c>
      <c r="B11478" s="41" t="n">
        <v>44927</v>
      </c>
      <c r="C11478" t="n">
        <v>8</v>
      </c>
      <c r="D11478" t="n">
        <v>0</v>
      </c>
    </row>
    <row r="11479">
      <c r="A11479" t="inlineStr">
        <is>
          <t>U-2f5836</t>
        </is>
      </c>
      <c r="B11479" s="41" t="n">
        <v>45474</v>
      </c>
      <c r="C11479" t="n">
        <v>11</v>
      </c>
      <c r="D11479" t="n">
        <v>0</v>
      </c>
    </row>
    <row r="11480">
      <c r="A11480" t="inlineStr">
        <is>
          <t>U-0b1dfe</t>
        </is>
      </c>
      <c r="B11480" s="41" t="n">
        <v>45017</v>
      </c>
      <c r="C11480" t="n">
        <v>15</v>
      </c>
      <c r="D11480" t="n">
        <v>0</v>
      </c>
    </row>
    <row r="11481">
      <c r="A11481" t="inlineStr">
        <is>
          <t>U-a40d1b</t>
        </is>
      </c>
      <c r="B11481" s="41" t="n">
        <v>45383</v>
      </c>
      <c r="C11481" t="n">
        <v>8</v>
      </c>
      <c r="D11481" t="n">
        <v>0</v>
      </c>
    </row>
    <row r="11482">
      <c r="A11482" t="inlineStr">
        <is>
          <t>U-30f2ec</t>
        </is>
      </c>
      <c r="B11482" s="41" t="n">
        <v>45047</v>
      </c>
      <c r="C11482" t="n">
        <v>9</v>
      </c>
      <c r="D11482" t="n">
        <v>0</v>
      </c>
    </row>
    <row r="11483">
      <c r="A11483" t="inlineStr">
        <is>
          <t>U-c5b7a3</t>
        </is>
      </c>
      <c r="B11483" s="41" t="n">
        <v>45231</v>
      </c>
      <c r="C11483" t="n">
        <v>7</v>
      </c>
      <c r="D11483" t="n">
        <v>0</v>
      </c>
    </row>
    <row r="11484">
      <c r="A11484" t="inlineStr">
        <is>
          <t>U-2513fa</t>
        </is>
      </c>
      <c r="B11484" s="41" t="n">
        <v>45413</v>
      </c>
      <c r="C11484" t="n">
        <v>14</v>
      </c>
      <c r="D11484" t="n">
        <v>0</v>
      </c>
    </row>
    <row r="11485">
      <c r="A11485" t="inlineStr">
        <is>
          <t>U-4fcb00</t>
        </is>
      </c>
      <c r="B11485" s="41" t="n">
        <v>45413</v>
      </c>
      <c r="C11485" t="n">
        <v>8</v>
      </c>
      <c r="D11485" t="n">
        <v>1</v>
      </c>
    </row>
    <row r="11486">
      <c r="A11486" t="inlineStr">
        <is>
          <t>U-4f90a8</t>
        </is>
      </c>
      <c r="B11486" s="41" t="n">
        <v>45566</v>
      </c>
      <c r="C11486" t="n">
        <v>9</v>
      </c>
      <c r="D11486" t="n">
        <v>0</v>
      </c>
    </row>
    <row r="11487">
      <c r="A11487" t="inlineStr">
        <is>
          <t>U-acaa48</t>
        </is>
      </c>
      <c r="B11487" s="41" t="n">
        <v>45017</v>
      </c>
      <c r="C11487" t="n">
        <v>11</v>
      </c>
      <c r="D11487" t="n">
        <v>0</v>
      </c>
    </row>
    <row r="11488">
      <c r="A11488" t="inlineStr">
        <is>
          <t>U-801fc1</t>
        </is>
      </c>
      <c r="B11488" s="41" t="n">
        <v>45200</v>
      </c>
      <c r="C11488" t="n">
        <v>15</v>
      </c>
      <c r="D11488" t="n">
        <v>0</v>
      </c>
    </row>
    <row r="11489">
      <c r="A11489" t="inlineStr">
        <is>
          <t>U-d1ad87</t>
        </is>
      </c>
      <c r="B11489" s="41" t="n">
        <v>45444</v>
      </c>
      <c r="C11489" t="n">
        <v>11</v>
      </c>
      <c r="D11489" t="n">
        <v>1</v>
      </c>
    </row>
    <row r="11490">
      <c r="A11490" t="inlineStr">
        <is>
          <t>U-0363d2</t>
        </is>
      </c>
      <c r="B11490" s="41" t="n">
        <v>45108</v>
      </c>
      <c r="C11490" t="n">
        <v>21</v>
      </c>
      <c r="D11490" t="n">
        <v>3</v>
      </c>
    </row>
    <row r="11491">
      <c r="A11491" t="inlineStr">
        <is>
          <t>U-b4e35c</t>
        </is>
      </c>
      <c r="B11491" s="41" t="n">
        <v>45566</v>
      </c>
      <c r="C11491" t="n">
        <v>7</v>
      </c>
      <c r="D11491" t="n">
        <v>0</v>
      </c>
    </row>
    <row r="11492">
      <c r="A11492" t="inlineStr">
        <is>
          <t>U-5edfc6</t>
        </is>
      </c>
      <c r="B11492" s="41" t="n">
        <v>45323</v>
      </c>
      <c r="C11492" t="n">
        <v>7</v>
      </c>
      <c r="D11492" t="n">
        <v>0</v>
      </c>
    </row>
    <row r="11493">
      <c r="A11493" t="inlineStr">
        <is>
          <t>U-ea187c</t>
        </is>
      </c>
      <c r="B11493" s="41" t="n">
        <v>45200</v>
      </c>
      <c r="C11493" t="n">
        <v>7</v>
      </c>
      <c r="D11493" t="n">
        <v>2</v>
      </c>
    </row>
    <row r="11494">
      <c r="A11494" t="inlineStr">
        <is>
          <t>U-113f8e</t>
        </is>
      </c>
      <c r="B11494" s="41" t="n">
        <v>45292</v>
      </c>
      <c r="C11494" t="n">
        <v>11</v>
      </c>
      <c r="D11494" t="n">
        <v>0</v>
      </c>
    </row>
    <row r="11495">
      <c r="A11495" t="inlineStr">
        <is>
          <t>U-430c81</t>
        </is>
      </c>
      <c r="B11495" s="41" t="n">
        <v>44986</v>
      </c>
      <c r="C11495" t="n">
        <v>13</v>
      </c>
      <c r="D11495" t="n">
        <v>0</v>
      </c>
    </row>
    <row r="11496">
      <c r="A11496" t="inlineStr">
        <is>
          <t>U-a579b6</t>
        </is>
      </c>
      <c r="B11496" s="41" t="n">
        <v>45597</v>
      </c>
      <c r="C11496" t="n">
        <v>13</v>
      </c>
      <c r="D11496" t="n">
        <v>0</v>
      </c>
    </row>
    <row r="11497">
      <c r="A11497" t="inlineStr">
        <is>
          <t>U-40b12e</t>
        </is>
      </c>
      <c r="B11497" s="41" t="n">
        <v>45597</v>
      </c>
      <c r="C11497" t="n">
        <v>11</v>
      </c>
      <c r="D11497" t="n">
        <v>4</v>
      </c>
    </row>
    <row r="11498">
      <c r="A11498" t="inlineStr">
        <is>
          <t>U-95e849</t>
        </is>
      </c>
      <c r="B11498" s="41" t="n">
        <v>45231</v>
      </c>
      <c r="C11498" t="n">
        <v>4</v>
      </c>
      <c r="D11498" t="n">
        <v>0</v>
      </c>
    </row>
    <row r="11499">
      <c r="A11499" t="inlineStr">
        <is>
          <t>U-104ca9</t>
        </is>
      </c>
      <c r="B11499" s="41" t="n">
        <v>45292</v>
      </c>
      <c r="C11499" t="n">
        <v>14</v>
      </c>
      <c r="D11499" t="n">
        <v>0</v>
      </c>
    </row>
    <row r="11500">
      <c r="A11500" t="inlineStr">
        <is>
          <t>U-ac502f</t>
        </is>
      </c>
      <c r="B11500" s="41" t="n">
        <v>45505</v>
      </c>
      <c r="C11500" t="n">
        <v>13</v>
      </c>
      <c r="D11500" t="n">
        <v>0</v>
      </c>
    </row>
    <row r="11501">
      <c r="A11501" t="inlineStr">
        <is>
          <t>U-381b68</t>
        </is>
      </c>
      <c r="B11501" s="41" t="n">
        <v>45505</v>
      </c>
      <c r="C11501" t="n">
        <v>12</v>
      </c>
      <c r="D11501" t="n">
        <v>2</v>
      </c>
    </row>
    <row r="11502">
      <c r="A11502" t="inlineStr">
        <is>
          <t>U-0abb93</t>
        </is>
      </c>
      <c r="B11502" s="41" t="n">
        <v>45536</v>
      </c>
      <c r="C11502" t="n">
        <v>5</v>
      </c>
      <c r="D11502" t="n">
        <v>0</v>
      </c>
    </row>
    <row r="11503">
      <c r="A11503" t="inlineStr">
        <is>
          <t>U-b18820</t>
        </is>
      </c>
      <c r="B11503" s="41" t="n">
        <v>45597</v>
      </c>
      <c r="C11503" t="n">
        <v>5</v>
      </c>
      <c r="D11503" t="n">
        <v>2</v>
      </c>
    </row>
    <row r="11504">
      <c r="A11504" t="inlineStr">
        <is>
          <t>U-3123b7</t>
        </is>
      </c>
      <c r="B11504" s="41" t="n">
        <v>45170</v>
      </c>
      <c r="C11504" t="n">
        <v>11</v>
      </c>
      <c r="D11504" t="n">
        <v>1</v>
      </c>
    </row>
    <row r="11505">
      <c r="A11505" t="inlineStr">
        <is>
          <t>U-ae27d6</t>
        </is>
      </c>
      <c r="B11505" s="41" t="n">
        <v>44927</v>
      </c>
      <c r="C11505" t="n">
        <v>12</v>
      </c>
      <c r="D11505" t="n">
        <v>0</v>
      </c>
    </row>
    <row r="11506">
      <c r="A11506" t="inlineStr">
        <is>
          <t>U-b34125</t>
        </is>
      </c>
      <c r="B11506" s="41" t="n">
        <v>45413</v>
      </c>
      <c r="C11506" t="n">
        <v>11</v>
      </c>
      <c r="D11506" t="n">
        <v>0</v>
      </c>
    </row>
    <row r="11507">
      <c r="A11507" t="inlineStr">
        <is>
          <t>U-5afcb0</t>
        </is>
      </c>
      <c r="B11507" s="41" t="n">
        <v>45566</v>
      </c>
      <c r="C11507" t="n">
        <v>9</v>
      </c>
      <c r="D11507" t="n">
        <v>0</v>
      </c>
    </row>
    <row r="11508">
      <c r="A11508" t="inlineStr">
        <is>
          <t>U-f09d30</t>
        </is>
      </c>
      <c r="B11508" s="41" t="n">
        <v>45566</v>
      </c>
      <c r="C11508" t="n">
        <v>18</v>
      </c>
      <c r="D11508" t="n">
        <v>0</v>
      </c>
    </row>
    <row r="11509">
      <c r="A11509" t="inlineStr">
        <is>
          <t>U-80ba1d</t>
        </is>
      </c>
      <c r="B11509" s="41" t="n">
        <v>45047</v>
      </c>
      <c r="C11509" t="n">
        <v>10</v>
      </c>
      <c r="D11509" t="n">
        <v>1</v>
      </c>
    </row>
    <row r="11510">
      <c r="A11510" t="inlineStr">
        <is>
          <t>U-618a6a</t>
        </is>
      </c>
      <c r="B11510" s="41" t="n">
        <v>44927</v>
      </c>
      <c r="C11510" t="n">
        <v>14</v>
      </c>
      <c r="D11510" t="n">
        <v>0</v>
      </c>
    </row>
    <row r="11511">
      <c r="A11511" t="inlineStr">
        <is>
          <t>U-f93daa</t>
        </is>
      </c>
      <c r="B11511" s="41" t="n">
        <v>45474</v>
      </c>
      <c r="C11511" t="n">
        <v>6</v>
      </c>
      <c r="D11511" t="n">
        <v>0</v>
      </c>
    </row>
    <row r="11512">
      <c r="A11512" t="inlineStr">
        <is>
          <t>U-1cf0c0</t>
        </is>
      </c>
      <c r="B11512" s="41" t="n">
        <v>45047</v>
      </c>
      <c r="C11512" t="n">
        <v>9</v>
      </c>
      <c r="D11512" t="n">
        <v>2</v>
      </c>
    </row>
    <row r="11513">
      <c r="A11513" t="inlineStr">
        <is>
          <t>U-738c37</t>
        </is>
      </c>
      <c r="B11513" s="41" t="n">
        <v>45444</v>
      </c>
      <c r="C11513" t="n">
        <v>8</v>
      </c>
      <c r="D11513" t="n">
        <v>1</v>
      </c>
    </row>
    <row r="11514">
      <c r="A11514" t="inlineStr">
        <is>
          <t>U-63928a</t>
        </is>
      </c>
      <c r="B11514" s="41" t="n">
        <v>45231</v>
      </c>
      <c r="C11514" t="n">
        <v>10</v>
      </c>
      <c r="D11514" t="n">
        <v>0</v>
      </c>
    </row>
    <row r="11515">
      <c r="A11515" t="inlineStr">
        <is>
          <t>U-1ecf49</t>
        </is>
      </c>
      <c r="B11515" s="41" t="n">
        <v>45597</v>
      </c>
      <c r="C11515" t="n">
        <v>7</v>
      </c>
      <c r="D11515" t="n">
        <v>0</v>
      </c>
    </row>
    <row r="11516">
      <c r="A11516" t="inlineStr">
        <is>
          <t>U-e01036</t>
        </is>
      </c>
      <c r="B11516" s="41" t="n">
        <v>45292</v>
      </c>
      <c r="C11516" t="n">
        <v>13</v>
      </c>
      <c r="D11516" t="n">
        <v>0</v>
      </c>
    </row>
    <row r="11517">
      <c r="A11517" t="inlineStr">
        <is>
          <t>U-d6a701</t>
        </is>
      </c>
      <c r="B11517" s="41" t="n">
        <v>45536</v>
      </c>
      <c r="C11517" t="n">
        <v>7</v>
      </c>
      <c r="D11517" t="n">
        <v>0</v>
      </c>
    </row>
    <row r="11518">
      <c r="A11518" t="inlineStr">
        <is>
          <t>U-f2595f</t>
        </is>
      </c>
      <c r="B11518" s="41" t="n">
        <v>45200</v>
      </c>
      <c r="C11518" t="n">
        <v>22</v>
      </c>
      <c r="D11518" t="n">
        <v>0</v>
      </c>
    </row>
    <row r="11519">
      <c r="A11519" t="inlineStr">
        <is>
          <t>U-f05092</t>
        </is>
      </c>
      <c r="B11519" s="41" t="n">
        <v>44927</v>
      </c>
      <c r="C11519" t="n">
        <v>17</v>
      </c>
      <c r="D11519" t="n">
        <v>0</v>
      </c>
    </row>
    <row r="11520">
      <c r="A11520" t="inlineStr">
        <is>
          <t>U-e3fcab</t>
        </is>
      </c>
      <c r="B11520" s="41" t="n">
        <v>45139</v>
      </c>
      <c r="C11520" t="n">
        <v>11</v>
      </c>
      <c r="D11520" t="n">
        <v>0</v>
      </c>
    </row>
    <row r="11521">
      <c r="A11521" t="inlineStr">
        <is>
          <t>U-7b9993</t>
        </is>
      </c>
      <c r="B11521" s="41" t="n">
        <v>45627</v>
      </c>
      <c r="C11521" t="n">
        <v>8</v>
      </c>
      <c r="D11521" t="n">
        <v>0</v>
      </c>
    </row>
    <row r="11522">
      <c r="A11522" t="inlineStr">
        <is>
          <t>U-ba0a1b</t>
        </is>
      </c>
      <c r="B11522" s="41" t="n">
        <v>45383</v>
      </c>
      <c r="C11522" t="n">
        <v>9</v>
      </c>
      <c r="D11522" t="n">
        <v>0</v>
      </c>
    </row>
    <row r="11523">
      <c r="A11523" t="inlineStr">
        <is>
          <t>U-ddd179</t>
        </is>
      </c>
      <c r="B11523" s="41" t="n">
        <v>45597</v>
      </c>
      <c r="C11523" t="n">
        <v>10</v>
      </c>
      <c r="D11523" t="n">
        <v>0</v>
      </c>
    </row>
    <row r="11524">
      <c r="A11524" t="inlineStr">
        <is>
          <t>U-674721</t>
        </is>
      </c>
      <c r="B11524" s="41" t="n">
        <v>45170</v>
      </c>
      <c r="C11524" t="n">
        <v>9</v>
      </c>
      <c r="D11524" t="n">
        <v>1</v>
      </c>
    </row>
    <row r="11525">
      <c r="A11525" t="inlineStr">
        <is>
          <t>U-0073f0</t>
        </is>
      </c>
      <c r="B11525" s="41" t="n">
        <v>45474</v>
      </c>
      <c r="C11525" t="n">
        <v>15</v>
      </c>
      <c r="D11525" t="n">
        <v>1</v>
      </c>
    </row>
    <row r="11526">
      <c r="A11526" t="inlineStr">
        <is>
          <t>U-daa8b7</t>
        </is>
      </c>
      <c r="B11526" s="41" t="n">
        <v>45383</v>
      </c>
      <c r="C11526" t="n">
        <v>9</v>
      </c>
      <c r="D11526" t="n">
        <v>0</v>
      </c>
    </row>
    <row r="11527">
      <c r="A11527" t="inlineStr">
        <is>
          <t>U-eae12b</t>
        </is>
      </c>
      <c r="B11527" s="41" t="n">
        <v>45231</v>
      </c>
      <c r="C11527" t="n">
        <v>9</v>
      </c>
      <c r="D11527" t="n">
        <v>0</v>
      </c>
    </row>
    <row r="11528">
      <c r="A11528" t="inlineStr">
        <is>
          <t>U-708794</t>
        </is>
      </c>
      <c r="B11528" s="41" t="n">
        <v>44958</v>
      </c>
      <c r="C11528" t="n">
        <v>8</v>
      </c>
      <c r="D11528" t="n">
        <v>0</v>
      </c>
    </row>
    <row r="11529">
      <c r="A11529" t="inlineStr">
        <is>
          <t>U-320a0d</t>
        </is>
      </c>
      <c r="B11529" s="41" t="n">
        <v>45627</v>
      </c>
      <c r="C11529" t="n">
        <v>8</v>
      </c>
      <c r="D11529" t="n">
        <v>0</v>
      </c>
    </row>
    <row r="11530">
      <c r="A11530" t="inlineStr">
        <is>
          <t>U-4fa7dd</t>
        </is>
      </c>
      <c r="B11530" s="41" t="n">
        <v>45047</v>
      </c>
      <c r="C11530" t="n">
        <v>9</v>
      </c>
      <c r="D11530" t="n">
        <v>3</v>
      </c>
    </row>
    <row r="11531">
      <c r="A11531" t="inlineStr">
        <is>
          <t>U-f5b676</t>
        </is>
      </c>
      <c r="B11531" s="41" t="n">
        <v>45292</v>
      </c>
      <c r="C11531" t="n">
        <v>15</v>
      </c>
      <c r="D11531" t="n">
        <v>0</v>
      </c>
    </row>
    <row r="11532">
      <c r="A11532" t="inlineStr">
        <is>
          <t>U-da7238</t>
        </is>
      </c>
      <c r="B11532" s="41" t="n">
        <v>45078</v>
      </c>
      <c r="C11532" t="n">
        <v>9</v>
      </c>
      <c r="D11532" t="n">
        <v>0</v>
      </c>
    </row>
    <row r="11533">
      <c r="A11533" t="inlineStr">
        <is>
          <t>U-9446c0</t>
        </is>
      </c>
      <c r="B11533" s="41" t="n">
        <v>45474</v>
      </c>
      <c r="C11533" t="n">
        <v>11</v>
      </c>
      <c r="D11533" t="n">
        <v>0</v>
      </c>
    </row>
    <row r="11534">
      <c r="A11534" t="inlineStr">
        <is>
          <t>U-7a0315</t>
        </is>
      </c>
      <c r="B11534" s="41" t="n">
        <v>45078</v>
      </c>
      <c r="C11534" t="n">
        <v>6</v>
      </c>
      <c r="D11534" t="n">
        <v>4</v>
      </c>
    </row>
    <row r="11535">
      <c r="A11535" t="inlineStr">
        <is>
          <t>U-5c7b6f</t>
        </is>
      </c>
      <c r="B11535" s="41" t="n">
        <v>45352</v>
      </c>
      <c r="C11535" t="n">
        <v>12</v>
      </c>
      <c r="D11535" t="n">
        <v>1</v>
      </c>
    </row>
    <row r="11536">
      <c r="A11536" t="inlineStr">
        <is>
          <t>U-31462e</t>
        </is>
      </c>
      <c r="B11536" s="41" t="n">
        <v>45139</v>
      </c>
      <c r="C11536" t="n">
        <v>6</v>
      </c>
      <c r="D11536" t="n">
        <v>0</v>
      </c>
    </row>
    <row r="11537">
      <c r="A11537" t="inlineStr">
        <is>
          <t>U-d4f92b</t>
        </is>
      </c>
      <c r="B11537" s="41" t="n">
        <v>45139</v>
      </c>
      <c r="C11537" t="n">
        <v>4</v>
      </c>
      <c r="D11537" t="n">
        <v>0</v>
      </c>
    </row>
    <row r="11538">
      <c r="A11538" t="inlineStr">
        <is>
          <t>U-7a3a75</t>
        </is>
      </c>
      <c r="B11538" s="41" t="n">
        <v>45323</v>
      </c>
      <c r="C11538" t="n">
        <v>14</v>
      </c>
      <c r="D11538" t="n">
        <v>0</v>
      </c>
    </row>
    <row r="11539">
      <c r="A11539" t="inlineStr">
        <is>
          <t>U-2e9b31</t>
        </is>
      </c>
      <c r="B11539" s="41" t="n">
        <v>45292</v>
      </c>
      <c r="C11539" t="n">
        <v>10</v>
      </c>
      <c r="D11539" t="n">
        <v>4</v>
      </c>
    </row>
    <row r="11540">
      <c r="A11540" t="inlineStr">
        <is>
          <t>U-adf754</t>
        </is>
      </c>
      <c r="B11540" s="41" t="n">
        <v>44958</v>
      </c>
      <c r="C11540" t="n">
        <v>10</v>
      </c>
      <c r="D11540" t="n">
        <v>3</v>
      </c>
    </row>
    <row r="11541">
      <c r="A11541" t="inlineStr">
        <is>
          <t>U-8a3df2</t>
        </is>
      </c>
      <c r="B11541" s="41" t="n">
        <v>44986</v>
      </c>
      <c r="C11541" t="n">
        <v>11</v>
      </c>
      <c r="D11541" t="n">
        <v>0</v>
      </c>
    </row>
    <row r="11542">
      <c r="A11542" t="inlineStr">
        <is>
          <t>U-cc6e06</t>
        </is>
      </c>
      <c r="B11542" s="41" t="n">
        <v>44986</v>
      </c>
      <c r="C11542" t="n">
        <v>9</v>
      </c>
      <c r="D11542" t="n">
        <v>1</v>
      </c>
    </row>
    <row r="11543">
      <c r="A11543" t="inlineStr">
        <is>
          <t>U-c4f91b</t>
        </is>
      </c>
      <c r="B11543" s="41" t="n">
        <v>44958</v>
      </c>
      <c r="C11543" t="n">
        <v>10</v>
      </c>
      <c r="D11543" t="n">
        <v>0</v>
      </c>
    </row>
    <row r="11544">
      <c r="A11544" t="inlineStr">
        <is>
          <t>U-a2c690</t>
        </is>
      </c>
      <c r="B11544" s="41" t="n">
        <v>45200</v>
      </c>
      <c r="C11544" t="n">
        <v>10</v>
      </c>
      <c r="D11544" t="n">
        <v>0</v>
      </c>
    </row>
    <row r="11545">
      <c r="A11545" t="inlineStr">
        <is>
          <t>U-3ae78b</t>
        </is>
      </c>
      <c r="B11545" s="41" t="n">
        <v>45292</v>
      </c>
      <c r="C11545" t="n">
        <v>12</v>
      </c>
      <c r="D11545" t="n">
        <v>0</v>
      </c>
    </row>
    <row r="11546">
      <c r="A11546" t="inlineStr">
        <is>
          <t>U-48b7f4</t>
        </is>
      </c>
      <c r="B11546" s="41" t="n">
        <v>45505</v>
      </c>
      <c r="C11546" t="n">
        <v>15</v>
      </c>
      <c r="D11546" t="n">
        <v>0</v>
      </c>
    </row>
    <row r="11547">
      <c r="A11547" t="inlineStr">
        <is>
          <t>U-d3a682</t>
        </is>
      </c>
      <c r="B11547" s="41" t="n">
        <v>44958</v>
      </c>
      <c r="C11547" t="n">
        <v>13</v>
      </c>
      <c r="D11547" t="n">
        <v>0</v>
      </c>
    </row>
    <row r="11548">
      <c r="A11548" t="inlineStr">
        <is>
          <t>U-5a0393</t>
        </is>
      </c>
      <c r="B11548" s="41" t="n">
        <v>44958</v>
      </c>
      <c r="C11548" t="n">
        <v>9</v>
      </c>
      <c r="D11548" t="n">
        <v>4</v>
      </c>
    </row>
    <row r="11549">
      <c r="A11549" t="inlineStr">
        <is>
          <t>U-06c8d5</t>
        </is>
      </c>
      <c r="B11549" s="41" t="n">
        <v>45413</v>
      </c>
      <c r="C11549" t="n">
        <v>9</v>
      </c>
      <c r="D11549" t="n">
        <v>0</v>
      </c>
    </row>
    <row r="11550">
      <c r="A11550" t="inlineStr">
        <is>
          <t>U-200eb9</t>
        </is>
      </c>
      <c r="B11550" s="41" t="n">
        <v>45292</v>
      </c>
      <c r="C11550" t="n">
        <v>13</v>
      </c>
      <c r="D11550" t="n">
        <v>0</v>
      </c>
    </row>
    <row r="11551">
      <c r="A11551" t="inlineStr">
        <is>
          <t>U-2b4d24</t>
        </is>
      </c>
      <c r="B11551" s="41" t="n">
        <v>45078</v>
      </c>
      <c r="C11551" t="n">
        <v>16</v>
      </c>
      <c r="D11551" t="n">
        <v>2</v>
      </c>
    </row>
    <row r="11552">
      <c r="A11552" t="inlineStr">
        <is>
          <t>U-728e3b</t>
        </is>
      </c>
      <c r="B11552" s="41" t="n">
        <v>45383</v>
      </c>
      <c r="C11552" t="n">
        <v>12</v>
      </c>
      <c r="D11552" t="n">
        <v>2</v>
      </c>
    </row>
    <row r="11553">
      <c r="A11553" t="inlineStr">
        <is>
          <t>U-71ec75</t>
        </is>
      </c>
      <c r="B11553" s="41" t="n">
        <v>45261</v>
      </c>
      <c r="C11553" t="n">
        <v>4</v>
      </c>
      <c r="D11553" t="n">
        <v>0</v>
      </c>
    </row>
    <row r="11554">
      <c r="A11554" t="inlineStr">
        <is>
          <t>U-c41535</t>
        </is>
      </c>
      <c r="B11554" s="41" t="n">
        <v>45627</v>
      </c>
      <c r="C11554" t="n">
        <v>13</v>
      </c>
      <c r="D11554" t="n">
        <v>0</v>
      </c>
    </row>
    <row r="11555">
      <c r="A11555" t="inlineStr">
        <is>
          <t>U-33d4b9</t>
        </is>
      </c>
      <c r="B11555" s="41" t="n">
        <v>45047</v>
      </c>
      <c r="C11555" t="n">
        <v>11</v>
      </c>
      <c r="D11555" t="n">
        <v>0</v>
      </c>
    </row>
    <row r="11556">
      <c r="A11556" t="inlineStr">
        <is>
          <t>U-1b7fad</t>
        </is>
      </c>
      <c r="B11556" s="41" t="n">
        <v>45413</v>
      </c>
      <c r="C11556" t="n">
        <v>10</v>
      </c>
      <c r="D11556" t="n">
        <v>0</v>
      </c>
    </row>
    <row r="11557">
      <c r="A11557" t="inlineStr">
        <is>
          <t>U-da7264</t>
        </is>
      </c>
      <c r="B11557" s="41" t="n">
        <v>45536</v>
      </c>
      <c r="C11557" t="n">
        <v>7</v>
      </c>
      <c r="D11557" t="n">
        <v>0</v>
      </c>
    </row>
    <row r="11558">
      <c r="A11558" t="inlineStr">
        <is>
          <t>U-cacabf</t>
        </is>
      </c>
      <c r="B11558" s="41" t="n">
        <v>45047</v>
      </c>
      <c r="C11558" t="n">
        <v>11</v>
      </c>
      <c r="D11558" t="n">
        <v>0</v>
      </c>
    </row>
    <row r="11559">
      <c r="A11559" t="inlineStr">
        <is>
          <t>U-8020ee</t>
        </is>
      </c>
      <c r="B11559" s="41" t="n">
        <v>45536</v>
      </c>
      <c r="C11559" t="n">
        <v>6</v>
      </c>
      <c r="D11559" t="n">
        <v>1</v>
      </c>
    </row>
    <row r="11560">
      <c r="A11560" t="inlineStr">
        <is>
          <t>U-b3ff3c</t>
        </is>
      </c>
      <c r="B11560" s="41" t="n">
        <v>45078</v>
      </c>
      <c r="C11560" t="n">
        <v>10</v>
      </c>
      <c r="D11560" t="n">
        <v>0</v>
      </c>
    </row>
    <row r="11561">
      <c r="A11561" t="inlineStr">
        <is>
          <t>U-e3a6e8</t>
        </is>
      </c>
      <c r="B11561" s="41" t="n">
        <v>44986</v>
      </c>
      <c r="C11561" t="n">
        <v>11</v>
      </c>
      <c r="D11561" t="n">
        <v>0</v>
      </c>
    </row>
    <row r="11562">
      <c r="A11562" t="inlineStr">
        <is>
          <t>U-4f76bb</t>
        </is>
      </c>
      <c r="B11562" s="41" t="n">
        <v>45108</v>
      </c>
      <c r="C11562" t="n">
        <v>5</v>
      </c>
      <c r="D11562" t="n">
        <v>0</v>
      </c>
    </row>
    <row r="11563">
      <c r="A11563" t="inlineStr">
        <is>
          <t>U-2c7fbb</t>
        </is>
      </c>
      <c r="B11563" s="41" t="n">
        <v>45536</v>
      </c>
      <c r="C11563" t="n">
        <v>9</v>
      </c>
      <c r="D11563" t="n">
        <v>0</v>
      </c>
    </row>
    <row r="11564">
      <c r="A11564" t="inlineStr">
        <is>
          <t>U-f9bef1</t>
        </is>
      </c>
      <c r="B11564" s="41" t="n">
        <v>45627</v>
      </c>
      <c r="C11564" t="n">
        <v>6</v>
      </c>
      <c r="D11564" t="n">
        <v>2</v>
      </c>
    </row>
    <row r="11565">
      <c r="A11565" t="inlineStr">
        <is>
          <t>U-22e5aa</t>
        </is>
      </c>
      <c r="B11565" s="41" t="n">
        <v>45627</v>
      </c>
      <c r="C11565" t="n">
        <v>10</v>
      </c>
      <c r="D11565" t="n">
        <v>0</v>
      </c>
    </row>
    <row r="11566">
      <c r="A11566" t="inlineStr">
        <is>
          <t>U-df34a5</t>
        </is>
      </c>
      <c r="B11566" s="41" t="n">
        <v>45413</v>
      </c>
      <c r="C11566" t="n">
        <v>8</v>
      </c>
      <c r="D11566" t="n">
        <v>1</v>
      </c>
    </row>
    <row r="11567">
      <c r="A11567" t="inlineStr">
        <is>
          <t>U-46a33b</t>
        </is>
      </c>
      <c r="B11567" s="41" t="n">
        <v>45108</v>
      </c>
      <c r="C11567" t="n">
        <v>7</v>
      </c>
      <c r="D11567" t="n">
        <v>0</v>
      </c>
    </row>
    <row r="11568">
      <c r="A11568" t="inlineStr">
        <is>
          <t>U-384ce4</t>
        </is>
      </c>
      <c r="B11568" s="41" t="n">
        <v>45505</v>
      </c>
      <c r="C11568" t="n">
        <v>10</v>
      </c>
      <c r="D11568" t="n">
        <v>0</v>
      </c>
    </row>
    <row r="11569">
      <c r="A11569" t="inlineStr">
        <is>
          <t>U-88e80a</t>
        </is>
      </c>
      <c r="B11569" s="41" t="n">
        <v>45627</v>
      </c>
      <c r="C11569" t="n">
        <v>20</v>
      </c>
      <c r="D11569" t="n">
        <v>1</v>
      </c>
    </row>
    <row r="11570">
      <c r="A11570" t="inlineStr">
        <is>
          <t>U-72800c</t>
        </is>
      </c>
      <c r="B11570" s="41" t="n">
        <v>45139</v>
      </c>
      <c r="C11570" t="n">
        <v>6</v>
      </c>
      <c r="D11570" t="n">
        <v>0</v>
      </c>
    </row>
    <row r="11571">
      <c r="A11571" t="inlineStr">
        <is>
          <t>U-52403c</t>
        </is>
      </c>
      <c r="B11571" s="41" t="n">
        <v>45566</v>
      </c>
      <c r="C11571" t="n">
        <v>13</v>
      </c>
      <c r="D11571" t="n">
        <v>0</v>
      </c>
    </row>
    <row r="11572">
      <c r="A11572" t="inlineStr">
        <is>
          <t>U-d2c93e</t>
        </is>
      </c>
      <c r="B11572" s="41" t="n">
        <v>45383</v>
      </c>
      <c r="C11572" t="n">
        <v>8</v>
      </c>
      <c r="D11572" t="n">
        <v>0</v>
      </c>
    </row>
    <row r="11573">
      <c r="A11573" t="inlineStr">
        <is>
          <t>U-9356ca</t>
        </is>
      </c>
      <c r="B11573" s="41" t="n">
        <v>45383</v>
      </c>
      <c r="C11573" t="n">
        <v>6</v>
      </c>
      <c r="D11573" t="n">
        <v>1</v>
      </c>
    </row>
    <row r="11574">
      <c r="A11574" t="inlineStr">
        <is>
          <t>U-131c5f</t>
        </is>
      </c>
      <c r="B11574" s="41" t="n">
        <v>45352</v>
      </c>
      <c r="C11574" t="n">
        <v>11</v>
      </c>
      <c r="D11574" t="n">
        <v>1</v>
      </c>
    </row>
    <row r="11575">
      <c r="A11575" t="inlineStr">
        <is>
          <t>U-0a4969</t>
        </is>
      </c>
      <c r="B11575" s="41" t="n">
        <v>45444</v>
      </c>
      <c r="C11575" t="n">
        <v>8</v>
      </c>
      <c r="D11575" t="n">
        <v>0</v>
      </c>
    </row>
    <row r="11576">
      <c r="A11576" t="inlineStr">
        <is>
          <t>U-9fb57d</t>
        </is>
      </c>
      <c r="B11576" s="41" t="n">
        <v>45261</v>
      </c>
      <c r="C11576" t="n">
        <v>6</v>
      </c>
      <c r="D11576" t="n">
        <v>0</v>
      </c>
    </row>
    <row r="11577">
      <c r="A11577" t="inlineStr">
        <is>
          <t>U-afe3d9</t>
        </is>
      </c>
      <c r="B11577" s="41" t="n">
        <v>44986</v>
      </c>
      <c r="C11577" t="n">
        <v>6</v>
      </c>
      <c r="D11577" t="n">
        <v>0</v>
      </c>
    </row>
    <row r="11578">
      <c r="A11578" t="inlineStr">
        <is>
          <t>U-cd7823</t>
        </is>
      </c>
      <c r="B11578" s="41" t="n">
        <v>45413</v>
      </c>
      <c r="C11578" t="n">
        <v>5</v>
      </c>
      <c r="D11578" t="n">
        <v>0</v>
      </c>
    </row>
    <row r="11579">
      <c r="A11579" t="inlineStr">
        <is>
          <t>U-127624</t>
        </is>
      </c>
      <c r="B11579" s="41" t="n">
        <v>45627</v>
      </c>
      <c r="C11579" t="n">
        <v>11</v>
      </c>
      <c r="D11579" t="n">
        <v>2</v>
      </c>
    </row>
    <row r="11580">
      <c r="A11580" t="inlineStr">
        <is>
          <t>U-49fd0f</t>
        </is>
      </c>
      <c r="B11580" s="41" t="n">
        <v>45444</v>
      </c>
      <c r="C11580" t="n">
        <v>11</v>
      </c>
      <c r="D11580" t="n">
        <v>0</v>
      </c>
    </row>
    <row r="11581">
      <c r="A11581" t="inlineStr">
        <is>
          <t>U-b61f84</t>
        </is>
      </c>
      <c r="B11581" s="41" t="n">
        <v>45566</v>
      </c>
      <c r="C11581" t="n">
        <v>17</v>
      </c>
      <c r="D11581" t="n">
        <v>0</v>
      </c>
    </row>
    <row r="11582">
      <c r="A11582" t="inlineStr">
        <is>
          <t>U-3aad25</t>
        </is>
      </c>
      <c r="B11582" s="41" t="n">
        <v>45627</v>
      </c>
      <c r="C11582" t="n">
        <v>14</v>
      </c>
      <c r="D11582" t="n">
        <v>0</v>
      </c>
    </row>
    <row r="11583">
      <c r="A11583" t="inlineStr">
        <is>
          <t>U-2b10db</t>
        </is>
      </c>
      <c r="B11583" s="41" t="n">
        <v>45383</v>
      </c>
      <c r="C11583" t="n">
        <v>9</v>
      </c>
      <c r="D11583" t="n">
        <v>1</v>
      </c>
    </row>
    <row r="11584">
      <c r="A11584" t="inlineStr">
        <is>
          <t>U-99f23b</t>
        </is>
      </c>
      <c r="B11584" s="41" t="n">
        <v>45383</v>
      </c>
      <c r="C11584" t="n">
        <v>10</v>
      </c>
      <c r="D11584" t="n">
        <v>0</v>
      </c>
    </row>
    <row r="11585">
      <c r="A11585" t="inlineStr">
        <is>
          <t>U-6bf48c</t>
        </is>
      </c>
      <c r="B11585" s="41" t="n">
        <v>45323</v>
      </c>
      <c r="C11585" t="n">
        <v>8</v>
      </c>
      <c r="D11585" t="n">
        <v>0</v>
      </c>
    </row>
    <row r="11586">
      <c r="A11586" t="inlineStr">
        <is>
          <t>U-1b6723</t>
        </is>
      </c>
      <c r="B11586" s="41" t="n">
        <v>45261</v>
      </c>
      <c r="C11586" t="n">
        <v>7</v>
      </c>
      <c r="D11586" t="n">
        <v>0</v>
      </c>
    </row>
    <row r="11587">
      <c r="A11587" t="inlineStr">
        <is>
          <t>U-418bcf</t>
        </is>
      </c>
      <c r="B11587" s="41" t="n">
        <v>45413</v>
      </c>
      <c r="C11587" t="n">
        <v>15</v>
      </c>
      <c r="D11587" t="n">
        <v>0</v>
      </c>
    </row>
    <row r="11588">
      <c r="A11588" t="inlineStr">
        <is>
          <t>U-25eb7d</t>
        </is>
      </c>
      <c r="B11588" s="41" t="n">
        <v>45474</v>
      </c>
      <c r="C11588" t="n">
        <v>10</v>
      </c>
      <c r="D11588" t="n">
        <v>0</v>
      </c>
    </row>
    <row r="11589">
      <c r="A11589" t="inlineStr">
        <is>
          <t>U-db637c</t>
        </is>
      </c>
      <c r="B11589" s="41" t="n">
        <v>45292</v>
      </c>
      <c r="C11589" t="n">
        <v>12</v>
      </c>
      <c r="D11589" t="n">
        <v>0</v>
      </c>
    </row>
    <row r="11590">
      <c r="A11590" t="inlineStr">
        <is>
          <t>U-95ffbb</t>
        </is>
      </c>
      <c r="B11590" s="41" t="n">
        <v>45474</v>
      </c>
      <c r="C11590" t="n">
        <v>14</v>
      </c>
      <c r="D11590" t="n">
        <v>1</v>
      </c>
    </row>
    <row r="11591">
      <c r="A11591" t="inlineStr">
        <is>
          <t>U-aac896</t>
        </is>
      </c>
      <c r="B11591" s="41" t="n">
        <v>45413</v>
      </c>
      <c r="C11591" t="n">
        <v>16</v>
      </c>
      <c r="D11591" t="n">
        <v>0</v>
      </c>
    </row>
    <row r="11592">
      <c r="A11592" t="inlineStr">
        <is>
          <t>U-436547</t>
        </is>
      </c>
      <c r="B11592" s="41" t="n">
        <v>45047</v>
      </c>
      <c r="C11592" t="n">
        <v>11</v>
      </c>
      <c r="D11592" t="n">
        <v>0</v>
      </c>
    </row>
    <row r="11593">
      <c r="A11593" t="inlineStr">
        <is>
          <t>U-b21665</t>
        </is>
      </c>
      <c r="B11593" s="41" t="n">
        <v>44986</v>
      </c>
      <c r="C11593" t="n">
        <v>13</v>
      </c>
      <c r="D11593" t="n">
        <v>0</v>
      </c>
    </row>
    <row r="11594">
      <c r="A11594" t="inlineStr">
        <is>
          <t>U-39b2c5</t>
        </is>
      </c>
      <c r="B11594" s="41" t="n">
        <v>45139</v>
      </c>
      <c r="C11594" t="n">
        <v>6</v>
      </c>
      <c r="D11594" t="n">
        <v>0</v>
      </c>
    </row>
    <row r="11595">
      <c r="A11595" t="inlineStr">
        <is>
          <t>U-f800ae</t>
        </is>
      </c>
      <c r="B11595" s="41" t="n">
        <v>45078</v>
      </c>
      <c r="C11595" t="n">
        <v>9</v>
      </c>
      <c r="D11595" t="n">
        <v>6</v>
      </c>
    </row>
    <row r="11596">
      <c r="A11596" t="inlineStr">
        <is>
          <t>U-c5557d</t>
        </is>
      </c>
      <c r="B11596" s="41" t="n">
        <v>45323</v>
      </c>
      <c r="C11596" t="n">
        <v>10</v>
      </c>
      <c r="D11596" t="n">
        <v>0</v>
      </c>
    </row>
    <row r="11597">
      <c r="A11597" t="inlineStr">
        <is>
          <t>U-7ffd9c</t>
        </is>
      </c>
      <c r="B11597" s="41" t="n">
        <v>45017</v>
      </c>
      <c r="C11597" t="n">
        <v>6</v>
      </c>
      <c r="D11597" t="n">
        <v>0</v>
      </c>
    </row>
    <row r="11598">
      <c r="A11598" t="inlineStr">
        <is>
          <t>U-f72c2a</t>
        </is>
      </c>
      <c r="B11598" s="41" t="n">
        <v>45536</v>
      </c>
      <c r="C11598" t="n">
        <v>9</v>
      </c>
      <c r="D11598" t="n">
        <v>0</v>
      </c>
    </row>
    <row r="11599">
      <c r="A11599" t="inlineStr">
        <is>
          <t>U-2d9ed3</t>
        </is>
      </c>
      <c r="B11599" s="41" t="n">
        <v>45170</v>
      </c>
      <c r="C11599" t="n">
        <v>13</v>
      </c>
      <c r="D11599" t="n">
        <v>1</v>
      </c>
    </row>
    <row r="11600">
      <c r="A11600" t="inlineStr">
        <is>
          <t>U-f6790d</t>
        </is>
      </c>
      <c r="B11600" s="41" t="n">
        <v>45474</v>
      </c>
      <c r="C11600" t="n">
        <v>7</v>
      </c>
      <c r="D11600" t="n">
        <v>0</v>
      </c>
    </row>
    <row r="11601">
      <c r="A11601" t="inlineStr">
        <is>
          <t>U-d9f7f1</t>
        </is>
      </c>
      <c r="B11601" s="41" t="n">
        <v>45231</v>
      </c>
      <c r="C11601" t="n">
        <v>16</v>
      </c>
      <c r="D11601" t="n">
        <v>0</v>
      </c>
    </row>
    <row r="11602">
      <c r="A11602" t="inlineStr">
        <is>
          <t>U-1815da</t>
        </is>
      </c>
      <c r="B11602" s="41" t="n">
        <v>44927</v>
      </c>
      <c r="C11602" t="n">
        <v>8</v>
      </c>
      <c r="D11602" t="n">
        <v>0</v>
      </c>
    </row>
    <row r="11603">
      <c r="A11603" t="inlineStr">
        <is>
          <t>U-b62fe9</t>
        </is>
      </c>
      <c r="B11603" s="41" t="n">
        <v>45413</v>
      </c>
      <c r="C11603" t="n">
        <v>4</v>
      </c>
      <c r="D11603" t="n">
        <v>0</v>
      </c>
    </row>
    <row r="11604">
      <c r="A11604" t="inlineStr">
        <is>
          <t>U-5007fd</t>
        </is>
      </c>
      <c r="B11604" s="41" t="n">
        <v>45170</v>
      </c>
      <c r="C11604" t="n">
        <v>11</v>
      </c>
      <c r="D11604" t="n">
        <v>0</v>
      </c>
    </row>
    <row r="11605">
      <c r="A11605" t="inlineStr">
        <is>
          <t>U-3b360a</t>
        </is>
      </c>
      <c r="B11605" s="41" t="n">
        <v>45292</v>
      </c>
      <c r="C11605" t="n">
        <v>7</v>
      </c>
      <c r="D11605" t="n">
        <v>0</v>
      </c>
    </row>
    <row r="11606">
      <c r="A11606" t="inlineStr">
        <is>
          <t>U-86f8de</t>
        </is>
      </c>
      <c r="B11606" s="41" t="n">
        <v>45108</v>
      </c>
      <c r="C11606" t="n">
        <v>7</v>
      </c>
      <c r="D11606" t="n">
        <v>0</v>
      </c>
    </row>
    <row r="11607">
      <c r="A11607" t="inlineStr">
        <is>
          <t>U-cdd6da</t>
        </is>
      </c>
      <c r="B11607" s="41" t="n">
        <v>45231</v>
      </c>
      <c r="C11607" t="n">
        <v>10</v>
      </c>
      <c r="D11607" t="n">
        <v>0</v>
      </c>
    </row>
    <row r="11608">
      <c r="A11608" t="inlineStr">
        <is>
          <t>U-a352d6</t>
        </is>
      </c>
      <c r="B11608" s="41" t="n">
        <v>45231</v>
      </c>
      <c r="C11608" t="n">
        <v>11</v>
      </c>
      <c r="D11608" t="n">
        <v>0</v>
      </c>
    </row>
    <row r="11609">
      <c r="A11609" t="inlineStr">
        <is>
          <t>U-fcb06b</t>
        </is>
      </c>
      <c r="B11609" s="41" t="n">
        <v>44986</v>
      </c>
      <c r="C11609" t="n">
        <v>13</v>
      </c>
      <c r="D11609" t="n">
        <v>0</v>
      </c>
    </row>
    <row r="11610">
      <c r="A11610" t="inlineStr">
        <is>
          <t>U-27f06f</t>
        </is>
      </c>
      <c r="B11610" s="41" t="n">
        <v>44958</v>
      </c>
      <c r="C11610" t="n">
        <v>8</v>
      </c>
      <c r="D11610" t="n">
        <v>0</v>
      </c>
    </row>
    <row r="11611">
      <c r="A11611" t="inlineStr">
        <is>
          <t>U-b5476e</t>
        </is>
      </c>
      <c r="B11611" s="41" t="n">
        <v>44986</v>
      </c>
      <c r="C11611" t="n">
        <v>10</v>
      </c>
      <c r="D11611" t="n">
        <v>3</v>
      </c>
    </row>
    <row r="11612">
      <c r="A11612" t="inlineStr">
        <is>
          <t>U-3e05e4</t>
        </is>
      </c>
      <c r="B11612" s="41" t="n">
        <v>45383</v>
      </c>
      <c r="C11612" t="n">
        <v>14</v>
      </c>
      <c r="D11612" t="n">
        <v>2</v>
      </c>
    </row>
    <row r="11613">
      <c r="A11613" t="inlineStr">
        <is>
          <t>U-dc77de</t>
        </is>
      </c>
      <c r="B11613" s="41" t="n">
        <v>45474</v>
      </c>
      <c r="C11613" t="n">
        <v>13</v>
      </c>
      <c r="D11613" t="n">
        <v>0</v>
      </c>
    </row>
    <row r="11614">
      <c r="A11614" t="inlineStr">
        <is>
          <t>U-92706c</t>
        </is>
      </c>
      <c r="B11614" s="41" t="n">
        <v>45261</v>
      </c>
      <c r="C11614" t="n">
        <v>13</v>
      </c>
      <c r="D11614" t="n">
        <v>3</v>
      </c>
    </row>
    <row r="11615">
      <c r="A11615" t="inlineStr">
        <is>
          <t>U-a4f392</t>
        </is>
      </c>
      <c r="B11615" s="41" t="n">
        <v>45200</v>
      </c>
      <c r="C11615" t="n">
        <v>11</v>
      </c>
      <c r="D11615" t="n">
        <v>0</v>
      </c>
    </row>
    <row r="11616">
      <c r="A11616" t="inlineStr">
        <is>
          <t>U-bf922b</t>
        </is>
      </c>
      <c r="B11616" s="41" t="n">
        <v>45474</v>
      </c>
      <c r="C11616" t="n">
        <v>12</v>
      </c>
      <c r="D11616" t="n">
        <v>0</v>
      </c>
    </row>
    <row r="11617">
      <c r="A11617" t="inlineStr">
        <is>
          <t>U-1c5f99</t>
        </is>
      </c>
      <c r="B11617" s="41" t="n">
        <v>45078</v>
      </c>
      <c r="C11617" t="n">
        <v>9</v>
      </c>
      <c r="D11617" t="n">
        <v>1</v>
      </c>
    </row>
    <row r="11618">
      <c r="A11618" t="inlineStr">
        <is>
          <t>U-df1a6d</t>
        </is>
      </c>
      <c r="B11618" s="41" t="n">
        <v>44927</v>
      </c>
      <c r="C11618" t="n">
        <v>9</v>
      </c>
      <c r="D11618" t="n">
        <v>0</v>
      </c>
    </row>
    <row r="11619">
      <c r="A11619" t="inlineStr">
        <is>
          <t>U-4082ea</t>
        </is>
      </c>
      <c r="B11619" s="41" t="n">
        <v>45108</v>
      </c>
      <c r="C11619" t="n">
        <v>10</v>
      </c>
      <c r="D11619" t="n">
        <v>0</v>
      </c>
    </row>
    <row r="11620">
      <c r="A11620" t="inlineStr">
        <is>
          <t>U-0162f1</t>
        </is>
      </c>
      <c r="B11620" s="41" t="n">
        <v>45292</v>
      </c>
      <c r="C11620" t="n">
        <v>9</v>
      </c>
      <c r="D11620" t="n">
        <v>4</v>
      </c>
    </row>
    <row r="11621">
      <c r="A11621" t="inlineStr">
        <is>
          <t>U-9933f1</t>
        </is>
      </c>
      <c r="B11621" s="41" t="n">
        <v>45627</v>
      </c>
      <c r="C11621" t="n">
        <v>10</v>
      </c>
      <c r="D11621" t="n">
        <v>1</v>
      </c>
    </row>
    <row r="11622">
      <c r="A11622" t="inlineStr">
        <is>
          <t>U-0c1288</t>
        </is>
      </c>
      <c r="B11622" s="41" t="n">
        <v>45170</v>
      </c>
      <c r="C11622" t="n">
        <v>13</v>
      </c>
      <c r="D11622" t="n">
        <v>0</v>
      </c>
    </row>
    <row r="11623">
      <c r="A11623" t="inlineStr">
        <is>
          <t>U-be4d77</t>
        </is>
      </c>
      <c r="B11623" s="41" t="n">
        <v>45597</v>
      </c>
      <c r="C11623" t="n">
        <v>17</v>
      </c>
      <c r="D11623" t="n">
        <v>2</v>
      </c>
    </row>
    <row r="11624">
      <c r="A11624" t="inlineStr">
        <is>
          <t>U-8ee5d5</t>
        </is>
      </c>
      <c r="B11624" s="41" t="n">
        <v>45200</v>
      </c>
      <c r="C11624" t="n">
        <v>11</v>
      </c>
      <c r="D11624" t="n">
        <v>0</v>
      </c>
    </row>
    <row r="11625">
      <c r="A11625" t="inlineStr">
        <is>
          <t>U-dc24ea</t>
        </is>
      </c>
      <c r="B11625" s="41" t="n">
        <v>45627</v>
      </c>
      <c r="C11625" t="n">
        <v>5</v>
      </c>
      <c r="D11625" t="n">
        <v>0</v>
      </c>
    </row>
    <row r="11626">
      <c r="A11626" t="inlineStr">
        <is>
          <t>U-74469f</t>
        </is>
      </c>
      <c r="B11626" s="41" t="n">
        <v>45200</v>
      </c>
      <c r="C11626" t="n">
        <v>8</v>
      </c>
      <c r="D11626" t="n">
        <v>0</v>
      </c>
    </row>
    <row r="11627">
      <c r="A11627" t="inlineStr">
        <is>
          <t>U-b166ef</t>
        </is>
      </c>
      <c r="B11627" s="41" t="n">
        <v>45474</v>
      </c>
      <c r="C11627" t="n">
        <v>10</v>
      </c>
      <c r="D11627" t="n">
        <v>1</v>
      </c>
    </row>
    <row r="11628">
      <c r="A11628" t="inlineStr">
        <is>
          <t>U-3ded51</t>
        </is>
      </c>
      <c r="B11628" s="41" t="n">
        <v>44927</v>
      </c>
      <c r="C11628" t="n">
        <v>11</v>
      </c>
      <c r="D11628" t="n">
        <v>1</v>
      </c>
    </row>
    <row r="11629">
      <c r="A11629" t="inlineStr">
        <is>
          <t>U-a146b9</t>
        </is>
      </c>
      <c r="B11629" s="41" t="n">
        <v>45261</v>
      </c>
      <c r="C11629" t="n">
        <v>13</v>
      </c>
      <c r="D11629" t="n">
        <v>0</v>
      </c>
    </row>
    <row r="11630">
      <c r="A11630" t="inlineStr">
        <is>
          <t>U-f8bf71</t>
        </is>
      </c>
      <c r="B11630" s="41" t="n">
        <v>45474</v>
      </c>
      <c r="C11630" t="n">
        <v>11</v>
      </c>
      <c r="D11630" t="n">
        <v>0</v>
      </c>
    </row>
    <row r="11631">
      <c r="A11631" t="inlineStr">
        <is>
          <t>U-55776d</t>
        </is>
      </c>
      <c r="B11631" s="41" t="n">
        <v>45047</v>
      </c>
      <c r="C11631" t="n">
        <v>7</v>
      </c>
      <c r="D11631" t="n">
        <v>3</v>
      </c>
    </row>
    <row r="11632">
      <c r="A11632" t="inlineStr">
        <is>
          <t>U-8b2e86</t>
        </is>
      </c>
      <c r="B11632" s="41" t="n">
        <v>45292</v>
      </c>
      <c r="C11632" t="n">
        <v>9</v>
      </c>
      <c r="D11632" t="n">
        <v>0</v>
      </c>
    </row>
    <row r="11633">
      <c r="A11633" t="inlineStr">
        <is>
          <t>U-789236</t>
        </is>
      </c>
      <c r="B11633" s="41" t="n">
        <v>45474</v>
      </c>
      <c r="C11633" t="n">
        <v>11</v>
      </c>
      <c r="D11633" t="n">
        <v>0</v>
      </c>
    </row>
    <row r="11634">
      <c r="A11634" t="inlineStr">
        <is>
          <t>U-bb9bdb</t>
        </is>
      </c>
      <c r="B11634" s="41" t="n">
        <v>45413</v>
      </c>
      <c r="C11634" t="n">
        <v>4</v>
      </c>
      <c r="D11634" t="n">
        <v>1</v>
      </c>
    </row>
    <row r="11635">
      <c r="A11635" t="inlineStr">
        <is>
          <t>U-71f56d</t>
        </is>
      </c>
      <c r="B11635" s="41" t="n">
        <v>45383</v>
      </c>
      <c r="C11635" t="n">
        <v>17</v>
      </c>
      <c r="D11635" t="n">
        <v>0</v>
      </c>
    </row>
    <row r="11636">
      <c r="A11636" t="inlineStr">
        <is>
          <t>U-dedce4</t>
        </is>
      </c>
      <c r="B11636" s="41" t="n">
        <v>45170</v>
      </c>
      <c r="C11636" t="n">
        <v>7</v>
      </c>
      <c r="D11636" t="n">
        <v>1</v>
      </c>
    </row>
    <row r="11637">
      <c r="A11637" t="inlineStr">
        <is>
          <t>U-608a28</t>
        </is>
      </c>
      <c r="B11637" s="41" t="n">
        <v>45627</v>
      </c>
      <c r="C11637" t="n">
        <v>7</v>
      </c>
      <c r="D11637" t="n">
        <v>0</v>
      </c>
    </row>
    <row r="11638">
      <c r="A11638" t="inlineStr">
        <is>
          <t>U-669400</t>
        </is>
      </c>
      <c r="B11638" s="41" t="n">
        <v>45352</v>
      </c>
      <c r="C11638" t="n">
        <v>8</v>
      </c>
      <c r="D11638" t="n">
        <v>0</v>
      </c>
    </row>
    <row r="11639">
      <c r="A11639" t="inlineStr">
        <is>
          <t>U-b5c8ef</t>
        </is>
      </c>
      <c r="B11639" s="41" t="n">
        <v>44986</v>
      </c>
      <c r="C11639" t="n">
        <v>8</v>
      </c>
      <c r="D11639" t="n">
        <v>0</v>
      </c>
    </row>
    <row r="11640">
      <c r="A11640" t="inlineStr">
        <is>
          <t>U-43af10</t>
        </is>
      </c>
      <c r="B11640" s="41" t="n">
        <v>44927</v>
      </c>
      <c r="C11640" t="n">
        <v>13</v>
      </c>
      <c r="D11640" t="n">
        <v>1</v>
      </c>
    </row>
    <row r="11641">
      <c r="A11641" t="inlineStr">
        <is>
          <t>U-818190</t>
        </is>
      </c>
      <c r="B11641" s="41" t="n">
        <v>45200</v>
      </c>
      <c r="C11641" t="n">
        <v>12</v>
      </c>
      <c r="D11641" t="n">
        <v>0</v>
      </c>
    </row>
    <row r="11642">
      <c r="A11642" t="inlineStr">
        <is>
          <t>U-bbf606</t>
        </is>
      </c>
      <c r="B11642" s="41" t="n">
        <v>44927</v>
      </c>
      <c r="C11642" t="n">
        <v>11</v>
      </c>
      <c r="D11642" t="n">
        <v>0</v>
      </c>
    </row>
    <row r="11643">
      <c r="A11643" t="inlineStr">
        <is>
          <t>U-cdc070</t>
        </is>
      </c>
      <c r="B11643" s="41" t="n">
        <v>45261</v>
      </c>
      <c r="C11643" t="n">
        <v>6</v>
      </c>
      <c r="D11643" t="n">
        <v>0</v>
      </c>
    </row>
    <row r="11644">
      <c r="A11644" t="inlineStr">
        <is>
          <t>U-b90721</t>
        </is>
      </c>
      <c r="B11644" s="41" t="n">
        <v>45108</v>
      </c>
      <c r="C11644" t="n">
        <v>10</v>
      </c>
      <c r="D11644" t="n">
        <v>2</v>
      </c>
    </row>
    <row r="11645">
      <c r="A11645" t="inlineStr">
        <is>
          <t>U-b18e87</t>
        </is>
      </c>
      <c r="B11645" s="41" t="n">
        <v>45261</v>
      </c>
      <c r="C11645" t="n">
        <v>16</v>
      </c>
      <c r="D11645" t="n">
        <v>0</v>
      </c>
    </row>
    <row r="11646">
      <c r="A11646" t="inlineStr">
        <is>
          <t>U-d2dec5</t>
        </is>
      </c>
      <c r="B11646" s="41" t="n">
        <v>45383</v>
      </c>
      <c r="C11646" t="n">
        <v>7</v>
      </c>
      <c r="D11646" t="n">
        <v>3</v>
      </c>
    </row>
    <row r="11647">
      <c r="A11647" t="inlineStr">
        <is>
          <t>U-57fab9</t>
        </is>
      </c>
      <c r="B11647" s="41" t="n">
        <v>45352</v>
      </c>
      <c r="C11647" t="n">
        <v>14</v>
      </c>
      <c r="D11647" t="n">
        <v>0</v>
      </c>
    </row>
    <row r="11648">
      <c r="A11648" t="inlineStr">
        <is>
          <t>U-b78288</t>
        </is>
      </c>
      <c r="B11648" s="41" t="n">
        <v>45078</v>
      </c>
      <c r="C11648" t="n">
        <v>16</v>
      </c>
      <c r="D11648" t="n">
        <v>0</v>
      </c>
    </row>
    <row r="11649">
      <c r="A11649" t="inlineStr">
        <is>
          <t>U-c73ce2</t>
        </is>
      </c>
      <c r="B11649" s="41" t="n">
        <v>45261</v>
      </c>
      <c r="C11649" t="n">
        <v>8</v>
      </c>
      <c r="D11649" t="n">
        <v>0</v>
      </c>
    </row>
    <row r="11650">
      <c r="A11650" t="inlineStr">
        <is>
          <t>U-7301af</t>
        </is>
      </c>
      <c r="B11650" s="41" t="n">
        <v>45383</v>
      </c>
      <c r="C11650" t="n">
        <v>6</v>
      </c>
      <c r="D11650" t="n">
        <v>3</v>
      </c>
    </row>
    <row r="11651">
      <c r="A11651" t="inlineStr">
        <is>
          <t>U-6b0544</t>
        </is>
      </c>
      <c r="B11651" s="41" t="n">
        <v>45566</v>
      </c>
      <c r="C11651" t="n">
        <v>7</v>
      </c>
      <c r="D11651" t="n">
        <v>1</v>
      </c>
    </row>
    <row r="11652">
      <c r="A11652" t="inlineStr">
        <is>
          <t>U-8a9582</t>
        </is>
      </c>
      <c r="B11652" s="41" t="n">
        <v>45139</v>
      </c>
      <c r="C11652" t="n">
        <v>7</v>
      </c>
      <c r="D11652" t="n">
        <v>0</v>
      </c>
    </row>
    <row r="11653">
      <c r="A11653" t="inlineStr">
        <is>
          <t>U-235f3e</t>
        </is>
      </c>
      <c r="B11653" s="41" t="n">
        <v>45017</v>
      </c>
      <c r="C11653" t="n">
        <v>9</v>
      </c>
      <c r="D11653" t="n">
        <v>2</v>
      </c>
    </row>
    <row r="11654">
      <c r="A11654" t="inlineStr">
        <is>
          <t>U-8d37bb</t>
        </is>
      </c>
      <c r="B11654" s="41" t="n">
        <v>45261</v>
      </c>
      <c r="C11654" t="n">
        <v>8</v>
      </c>
      <c r="D11654" t="n">
        <v>0</v>
      </c>
    </row>
    <row r="11655">
      <c r="A11655" t="inlineStr">
        <is>
          <t>U-b334f2</t>
        </is>
      </c>
      <c r="B11655" s="41" t="n">
        <v>45261</v>
      </c>
      <c r="C11655" t="n">
        <v>9</v>
      </c>
      <c r="D11655" t="n">
        <v>0</v>
      </c>
    </row>
    <row r="11656">
      <c r="A11656" t="inlineStr">
        <is>
          <t>U-79d82d</t>
        </is>
      </c>
      <c r="B11656" s="41" t="n">
        <v>44986</v>
      </c>
      <c r="C11656" t="n">
        <v>6</v>
      </c>
      <c r="D11656" t="n">
        <v>0</v>
      </c>
    </row>
    <row r="11657">
      <c r="A11657" t="inlineStr">
        <is>
          <t>U-7912a8</t>
        </is>
      </c>
      <c r="B11657" s="41" t="n">
        <v>45231</v>
      </c>
      <c r="C11657" t="n">
        <v>3</v>
      </c>
      <c r="D11657" t="n">
        <v>4</v>
      </c>
    </row>
    <row r="11658">
      <c r="A11658" t="inlineStr">
        <is>
          <t>U-2ce331</t>
        </is>
      </c>
      <c r="B11658" s="41" t="n">
        <v>45597</v>
      </c>
      <c r="C11658" t="n">
        <v>9</v>
      </c>
      <c r="D11658" t="n">
        <v>0</v>
      </c>
    </row>
    <row r="11659">
      <c r="A11659" t="inlineStr">
        <is>
          <t>U-1c116b</t>
        </is>
      </c>
      <c r="B11659" s="41" t="n">
        <v>45108</v>
      </c>
      <c r="C11659" t="n">
        <v>9</v>
      </c>
      <c r="D11659" t="n">
        <v>0</v>
      </c>
    </row>
    <row r="11660">
      <c r="A11660" t="inlineStr">
        <is>
          <t>U-006685</t>
        </is>
      </c>
      <c r="B11660" s="41" t="n">
        <v>45566</v>
      </c>
      <c r="C11660" t="n">
        <v>12</v>
      </c>
      <c r="D11660" t="n">
        <v>0</v>
      </c>
    </row>
    <row r="11661">
      <c r="A11661" t="inlineStr">
        <is>
          <t>U-05b9ed</t>
        </is>
      </c>
      <c r="B11661" s="41" t="n">
        <v>45292</v>
      </c>
      <c r="C11661" t="n">
        <v>14</v>
      </c>
      <c r="D11661" t="n">
        <v>0</v>
      </c>
    </row>
    <row r="11662">
      <c r="A11662" t="inlineStr">
        <is>
          <t>U-16bf8c</t>
        </is>
      </c>
      <c r="B11662" s="41" t="n">
        <v>44958</v>
      </c>
      <c r="C11662" t="n">
        <v>10</v>
      </c>
      <c r="D11662" t="n">
        <v>0</v>
      </c>
    </row>
    <row r="11663">
      <c r="A11663" t="inlineStr">
        <is>
          <t>U-2923ba</t>
        </is>
      </c>
      <c r="B11663" s="41" t="n">
        <v>45597</v>
      </c>
      <c r="C11663" t="n">
        <v>10</v>
      </c>
      <c r="D11663" t="n">
        <v>0</v>
      </c>
    </row>
    <row r="11664">
      <c r="A11664" t="inlineStr">
        <is>
          <t>U-0d90e5</t>
        </is>
      </c>
      <c r="B11664" s="41" t="n">
        <v>45108</v>
      </c>
      <c r="C11664" t="n">
        <v>17</v>
      </c>
      <c r="D11664" t="n">
        <v>2</v>
      </c>
    </row>
    <row r="11665">
      <c r="A11665" t="inlineStr">
        <is>
          <t>U-8b454c</t>
        </is>
      </c>
      <c r="B11665" s="41" t="n">
        <v>45505</v>
      </c>
      <c r="C11665" t="n">
        <v>9</v>
      </c>
      <c r="D11665" t="n">
        <v>0</v>
      </c>
    </row>
    <row r="11666">
      <c r="A11666" t="inlineStr">
        <is>
          <t>U-051558</t>
        </is>
      </c>
      <c r="B11666" s="41" t="n">
        <v>45261</v>
      </c>
      <c r="C11666" t="n">
        <v>7</v>
      </c>
      <c r="D11666" t="n">
        <v>0</v>
      </c>
    </row>
    <row r="11667">
      <c r="A11667" t="inlineStr">
        <is>
          <t>U-31cf06</t>
        </is>
      </c>
      <c r="B11667" s="41" t="n">
        <v>45536</v>
      </c>
      <c r="C11667" t="n">
        <v>8</v>
      </c>
      <c r="D11667" t="n">
        <v>0</v>
      </c>
    </row>
    <row r="11668">
      <c r="A11668" t="inlineStr">
        <is>
          <t>U-ef0fb4</t>
        </is>
      </c>
      <c r="B11668" s="41" t="n">
        <v>45474</v>
      </c>
      <c r="C11668" t="n">
        <v>12</v>
      </c>
      <c r="D11668" t="n">
        <v>0</v>
      </c>
    </row>
    <row r="11669">
      <c r="A11669" t="inlineStr">
        <is>
          <t>U-6c2a5b</t>
        </is>
      </c>
      <c r="B11669" s="41" t="n">
        <v>45627</v>
      </c>
      <c r="C11669" t="n">
        <v>11</v>
      </c>
      <c r="D11669" t="n">
        <v>0</v>
      </c>
    </row>
    <row r="11670">
      <c r="A11670" t="inlineStr">
        <is>
          <t>U-496fc7</t>
        </is>
      </c>
      <c r="B11670" s="41" t="n">
        <v>45231</v>
      </c>
      <c r="C11670" t="n">
        <v>12</v>
      </c>
      <c r="D11670" t="n">
        <v>0</v>
      </c>
    </row>
    <row r="11671">
      <c r="A11671" t="inlineStr">
        <is>
          <t>U-66c1c8</t>
        </is>
      </c>
      <c r="B11671" s="41" t="n">
        <v>45323</v>
      </c>
      <c r="C11671" t="n">
        <v>7</v>
      </c>
      <c r="D11671" t="n">
        <v>0</v>
      </c>
    </row>
    <row r="11672">
      <c r="A11672" t="inlineStr">
        <is>
          <t>U-82b1de</t>
        </is>
      </c>
      <c r="B11672" s="41" t="n">
        <v>45413</v>
      </c>
      <c r="C11672" t="n">
        <v>12</v>
      </c>
      <c r="D11672" t="n">
        <v>0</v>
      </c>
    </row>
    <row r="11673">
      <c r="A11673" t="inlineStr">
        <is>
          <t>U-fe0ec2</t>
        </is>
      </c>
      <c r="B11673" s="41" t="n">
        <v>45078</v>
      </c>
      <c r="C11673" t="n">
        <v>16</v>
      </c>
      <c r="D11673" t="n">
        <v>0</v>
      </c>
    </row>
    <row r="11674">
      <c r="A11674" t="inlineStr">
        <is>
          <t>U-e982a9</t>
        </is>
      </c>
      <c r="B11674" s="41" t="n">
        <v>45413</v>
      </c>
      <c r="C11674" t="n">
        <v>10</v>
      </c>
      <c r="D11674" t="n">
        <v>0</v>
      </c>
    </row>
    <row r="11675">
      <c r="A11675" t="inlineStr">
        <is>
          <t>U-9dd5bd</t>
        </is>
      </c>
      <c r="B11675" s="41" t="n">
        <v>45017</v>
      </c>
      <c r="C11675" t="n">
        <v>8</v>
      </c>
      <c r="D11675" t="n">
        <v>0</v>
      </c>
    </row>
    <row r="11676">
      <c r="A11676" t="inlineStr">
        <is>
          <t>U-1ec856</t>
        </is>
      </c>
      <c r="B11676" s="41" t="n">
        <v>45139</v>
      </c>
      <c r="C11676" t="n">
        <v>4</v>
      </c>
      <c r="D11676" t="n">
        <v>0</v>
      </c>
    </row>
    <row r="11677">
      <c r="A11677" t="inlineStr">
        <is>
          <t>U-698c3f</t>
        </is>
      </c>
      <c r="B11677" s="41" t="n">
        <v>45444</v>
      </c>
      <c r="C11677" t="n">
        <v>10</v>
      </c>
      <c r="D11677" t="n">
        <v>2</v>
      </c>
    </row>
    <row r="11678">
      <c r="A11678" t="inlineStr">
        <is>
          <t>U-9eaa25</t>
        </is>
      </c>
      <c r="B11678" s="41" t="n">
        <v>45261</v>
      </c>
      <c r="C11678" t="n">
        <v>7</v>
      </c>
      <c r="D11678" t="n">
        <v>0</v>
      </c>
    </row>
    <row r="11679">
      <c r="A11679" t="inlineStr">
        <is>
          <t>U-42e27e</t>
        </is>
      </c>
      <c r="B11679" s="41" t="n">
        <v>45444</v>
      </c>
      <c r="C11679" t="n">
        <v>11</v>
      </c>
      <c r="D11679" t="n">
        <v>0</v>
      </c>
    </row>
    <row r="11680">
      <c r="A11680" t="inlineStr">
        <is>
          <t>U-5dddc8</t>
        </is>
      </c>
      <c r="B11680" s="41" t="n">
        <v>45383</v>
      </c>
      <c r="C11680" t="n">
        <v>13</v>
      </c>
      <c r="D11680" t="n">
        <v>2</v>
      </c>
    </row>
    <row r="11681">
      <c r="A11681" t="inlineStr">
        <is>
          <t>U-7a0413</t>
        </is>
      </c>
      <c r="B11681" s="41" t="n">
        <v>45597</v>
      </c>
      <c r="C11681" t="n">
        <v>11</v>
      </c>
      <c r="D11681" t="n">
        <v>0</v>
      </c>
    </row>
    <row r="11682">
      <c r="A11682" t="inlineStr">
        <is>
          <t>U-32177a</t>
        </is>
      </c>
      <c r="B11682" s="41" t="n">
        <v>44986</v>
      </c>
      <c r="C11682" t="n">
        <v>13</v>
      </c>
      <c r="D11682" t="n">
        <v>0</v>
      </c>
    </row>
    <row r="11683">
      <c r="A11683" t="inlineStr">
        <is>
          <t>U-0af29c</t>
        </is>
      </c>
      <c r="B11683" s="41" t="n">
        <v>45292</v>
      </c>
      <c r="C11683" t="n">
        <v>9</v>
      </c>
      <c r="D11683" t="n">
        <v>0</v>
      </c>
    </row>
    <row r="11684">
      <c r="A11684" t="inlineStr">
        <is>
          <t>U-45d85f</t>
        </is>
      </c>
      <c r="B11684" s="41" t="n">
        <v>45261</v>
      </c>
      <c r="C11684" t="n">
        <v>6</v>
      </c>
      <c r="D11684" t="n">
        <v>0</v>
      </c>
    </row>
    <row r="11685">
      <c r="A11685" t="inlineStr">
        <is>
          <t>U-5aabfa</t>
        </is>
      </c>
      <c r="B11685" s="41" t="n">
        <v>45413</v>
      </c>
      <c r="C11685" t="n">
        <v>9</v>
      </c>
      <c r="D11685" t="n">
        <v>1</v>
      </c>
    </row>
    <row r="11686">
      <c r="A11686" t="inlineStr">
        <is>
          <t>U-1e5610</t>
        </is>
      </c>
      <c r="B11686" s="41" t="n">
        <v>45292</v>
      </c>
      <c r="C11686" t="n">
        <v>10</v>
      </c>
      <c r="D11686" t="n">
        <v>0</v>
      </c>
    </row>
    <row r="11687">
      <c r="A11687" t="inlineStr">
        <is>
          <t>U-68cdc7</t>
        </is>
      </c>
      <c r="B11687" s="41" t="n">
        <v>45108</v>
      </c>
      <c r="C11687" t="n">
        <v>10</v>
      </c>
      <c r="D11687" t="n">
        <v>0</v>
      </c>
    </row>
    <row r="11688">
      <c r="A11688" t="inlineStr">
        <is>
          <t>U-1c1235</t>
        </is>
      </c>
      <c r="B11688" s="41" t="n">
        <v>45292</v>
      </c>
      <c r="C11688" t="n">
        <v>14</v>
      </c>
      <c r="D11688" t="n">
        <v>1</v>
      </c>
    </row>
    <row r="11689">
      <c r="A11689" t="inlineStr">
        <is>
          <t>U-e33ff7</t>
        </is>
      </c>
      <c r="B11689" s="41" t="n">
        <v>45139</v>
      </c>
      <c r="C11689" t="n">
        <v>11</v>
      </c>
      <c r="D11689" t="n">
        <v>0</v>
      </c>
    </row>
    <row r="11690">
      <c r="A11690" t="inlineStr">
        <is>
          <t>U-15927d</t>
        </is>
      </c>
      <c r="B11690" s="41" t="n">
        <v>45231</v>
      </c>
      <c r="C11690" t="n">
        <v>11</v>
      </c>
      <c r="D11690" t="n">
        <v>0</v>
      </c>
    </row>
    <row r="11691">
      <c r="A11691" t="inlineStr">
        <is>
          <t>U-553e01</t>
        </is>
      </c>
      <c r="B11691" s="41" t="n">
        <v>45261</v>
      </c>
      <c r="C11691" t="n">
        <v>12</v>
      </c>
      <c r="D11691" t="n">
        <v>1</v>
      </c>
    </row>
    <row r="11692">
      <c r="A11692" t="inlineStr">
        <is>
          <t>U-0693be</t>
        </is>
      </c>
      <c r="B11692" s="41" t="n">
        <v>45627</v>
      </c>
      <c r="C11692" t="n">
        <v>5</v>
      </c>
      <c r="D11692" t="n">
        <v>0</v>
      </c>
    </row>
    <row r="11693">
      <c r="A11693" t="inlineStr">
        <is>
          <t>U-b2d0f0</t>
        </is>
      </c>
      <c r="B11693" s="41" t="n">
        <v>45231</v>
      </c>
      <c r="C11693" t="n">
        <v>12</v>
      </c>
      <c r="D11693" t="n">
        <v>0</v>
      </c>
    </row>
    <row r="11694">
      <c r="A11694" t="inlineStr">
        <is>
          <t>U-db21d6</t>
        </is>
      </c>
      <c r="B11694" s="41" t="n">
        <v>45261</v>
      </c>
      <c r="C11694" t="n">
        <v>9</v>
      </c>
      <c r="D11694" t="n">
        <v>0</v>
      </c>
    </row>
    <row r="11695">
      <c r="A11695" t="inlineStr">
        <is>
          <t>U-873a2e</t>
        </is>
      </c>
      <c r="B11695" s="41" t="n">
        <v>45323</v>
      </c>
      <c r="C11695" t="n">
        <v>17</v>
      </c>
      <c r="D11695" t="n">
        <v>1</v>
      </c>
    </row>
    <row r="11696">
      <c r="A11696" t="inlineStr">
        <is>
          <t>U-0cb140</t>
        </is>
      </c>
      <c r="B11696" s="41" t="n">
        <v>45078</v>
      </c>
      <c r="C11696" t="n">
        <v>12</v>
      </c>
      <c r="D11696" t="n">
        <v>0</v>
      </c>
    </row>
    <row r="11697">
      <c r="A11697" t="inlineStr">
        <is>
          <t>U-c358d8</t>
        </is>
      </c>
      <c r="B11697" s="41" t="n">
        <v>45597</v>
      </c>
      <c r="C11697" t="n">
        <v>16</v>
      </c>
      <c r="D11697" t="n">
        <v>1</v>
      </c>
    </row>
    <row r="11698">
      <c r="A11698" t="inlineStr">
        <is>
          <t>U-d2ee86</t>
        </is>
      </c>
      <c r="B11698" s="41" t="n">
        <v>45170</v>
      </c>
      <c r="C11698" t="n">
        <v>9</v>
      </c>
      <c r="D11698" t="n">
        <v>0</v>
      </c>
    </row>
    <row r="11699">
      <c r="A11699" t="inlineStr">
        <is>
          <t>U-693541</t>
        </is>
      </c>
      <c r="B11699" s="41" t="n">
        <v>45413</v>
      </c>
      <c r="C11699" t="n">
        <v>9</v>
      </c>
      <c r="D11699" t="n">
        <v>0</v>
      </c>
    </row>
    <row r="11700">
      <c r="A11700" t="inlineStr">
        <is>
          <t>U-830775</t>
        </is>
      </c>
      <c r="B11700" s="41" t="n">
        <v>45108</v>
      </c>
      <c r="C11700" t="n">
        <v>7</v>
      </c>
      <c r="D11700" t="n">
        <v>0</v>
      </c>
    </row>
    <row r="11701">
      <c r="A11701" t="inlineStr">
        <is>
          <t>U-363c31</t>
        </is>
      </c>
      <c r="B11701" s="41" t="n">
        <v>45597</v>
      </c>
      <c r="C11701" t="n">
        <v>7</v>
      </c>
      <c r="D11701" t="n">
        <v>0</v>
      </c>
    </row>
    <row r="11702">
      <c r="A11702" t="inlineStr">
        <is>
          <t>U-1f5e6d</t>
        </is>
      </c>
      <c r="B11702" s="41" t="n">
        <v>45566</v>
      </c>
      <c r="C11702" t="n">
        <v>12</v>
      </c>
      <c r="D11702" t="n">
        <v>0</v>
      </c>
    </row>
    <row r="11703">
      <c r="A11703" t="inlineStr">
        <is>
          <t>U-79a205</t>
        </is>
      </c>
      <c r="B11703" s="41" t="n">
        <v>45139</v>
      </c>
      <c r="C11703" t="n">
        <v>6</v>
      </c>
      <c r="D11703" t="n">
        <v>1</v>
      </c>
    </row>
    <row r="11704">
      <c r="A11704" t="inlineStr">
        <is>
          <t>U-772722</t>
        </is>
      </c>
      <c r="B11704" s="41" t="n">
        <v>45444</v>
      </c>
      <c r="C11704" t="n">
        <v>10</v>
      </c>
      <c r="D11704" t="n">
        <v>0</v>
      </c>
    </row>
    <row r="11705">
      <c r="A11705" t="inlineStr">
        <is>
          <t>U-79b262</t>
        </is>
      </c>
      <c r="B11705" s="41" t="n">
        <v>45627</v>
      </c>
      <c r="C11705" t="n">
        <v>10</v>
      </c>
      <c r="D11705" t="n">
        <v>0</v>
      </c>
    </row>
    <row r="11706">
      <c r="A11706" t="inlineStr">
        <is>
          <t>U-a4414a</t>
        </is>
      </c>
      <c r="B11706" s="41" t="n">
        <v>45383</v>
      </c>
      <c r="C11706" t="n">
        <v>7</v>
      </c>
      <c r="D11706" t="n">
        <v>2</v>
      </c>
    </row>
    <row r="11707">
      <c r="A11707" t="inlineStr">
        <is>
          <t>U-43ee0d</t>
        </is>
      </c>
      <c r="B11707" s="41" t="n">
        <v>45444</v>
      </c>
      <c r="C11707" t="n">
        <v>5</v>
      </c>
      <c r="D11707" t="n">
        <v>1</v>
      </c>
    </row>
    <row r="11708">
      <c r="A11708" t="inlineStr">
        <is>
          <t>U-256b8f</t>
        </is>
      </c>
      <c r="B11708" s="41" t="n">
        <v>45108</v>
      </c>
      <c r="C11708" t="n">
        <v>8</v>
      </c>
      <c r="D11708" t="n">
        <v>0</v>
      </c>
    </row>
    <row r="11709">
      <c r="A11709" t="inlineStr">
        <is>
          <t>U-b8428c</t>
        </is>
      </c>
      <c r="B11709" s="41" t="n">
        <v>44986</v>
      </c>
      <c r="C11709" t="n">
        <v>9</v>
      </c>
      <c r="D11709" t="n">
        <v>2</v>
      </c>
    </row>
    <row r="11710">
      <c r="A11710" t="inlineStr">
        <is>
          <t>U-e6fbd4</t>
        </is>
      </c>
      <c r="B11710" s="41" t="n">
        <v>45323</v>
      </c>
      <c r="C11710" t="n">
        <v>10</v>
      </c>
      <c r="D11710" t="n">
        <v>0</v>
      </c>
    </row>
    <row r="11711">
      <c r="A11711" t="inlineStr">
        <is>
          <t>U-b3e1e1</t>
        </is>
      </c>
      <c r="B11711" s="41" t="n">
        <v>45017</v>
      </c>
      <c r="C11711" t="n">
        <v>12</v>
      </c>
      <c r="D11711" t="n">
        <v>0</v>
      </c>
    </row>
    <row r="11712">
      <c r="A11712" t="inlineStr">
        <is>
          <t>U-d2640d</t>
        </is>
      </c>
      <c r="B11712" s="41" t="n">
        <v>45536</v>
      </c>
      <c r="C11712" t="n">
        <v>15</v>
      </c>
      <c r="D11712" t="n">
        <v>0</v>
      </c>
    </row>
    <row r="11713">
      <c r="A11713" t="inlineStr">
        <is>
          <t>U-7d393f</t>
        </is>
      </c>
      <c r="B11713" s="41" t="n">
        <v>45383</v>
      </c>
      <c r="C11713" t="n">
        <v>10</v>
      </c>
      <c r="D11713" t="n">
        <v>0</v>
      </c>
    </row>
    <row r="11714">
      <c r="A11714" t="inlineStr">
        <is>
          <t>U-0a8d8f</t>
        </is>
      </c>
      <c r="B11714" s="41" t="n">
        <v>45139</v>
      </c>
      <c r="C11714" t="n">
        <v>15</v>
      </c>
      <c r="D11714" t="n">
        <v>0</v>
      </c>
    </row>
    <row r="11715">
      <c r="A11715" t="inlineStr">
        <is>
          <t>U-60104d</t>
        </is>
      </c>
      <c r="B11715" s="41" t="n">
        <v>45200</v>
      </c>
      <c r="C11715" t="n">
        <v>9</v>
      </c>
      <c r="D11715" t="n">
        <v>0</v>
      </c>
    </row>
    <row r="11716">
      <c r="A11716" t="inlineStr">
        <is>
          <t>U-b845fa</t>
        </is>
      </c>
      <c r="B11716" s="41" t="n">
        <v>44986</v>
      </c>
      <c r="C11716" t="n">
        <v>10</v>
      </c>
      <c r="D11716" t="n">
        <v>0</v>
      </c>
    </row>
    <row r="11717">
      <c r="A11717" t="inlineStr">
        <is>
          <t>U-26a163</t>
        </is>
      </c>
      <c r="B11717" s="41" t="n">
        <v>45505</v>
      </c>
      <c r="C11717" t="n">
        <v>9</v>
      </c>
      <c r="D11717" t="n">
        <v>0</v>
      </c>
    </row>
    <row r="11718">
      <c r="A11718" t="inlineStr">
        <is>
          <t>U-ce42d1</t>
        </is>
      </c>
      <c r="B11718" s="41" t="n">
        <v>45474</v>
      </c>
      <c r="C11718" t="n">
        <v>11</v>
      </c>
      <c r="D11718" t="n">
        <v>0</v>
      </c>
    </row>
    <row r="11719">
      <c r="A11719" t="inlineStr">
        <is>
          <t>U-aa7e0b</t>
        </is>
      </c>
      <c r="B11719" s="41" t="n">
        <v>45413</v>
      </c>
      <c r="C11719" t="n">
        <v>5</v>
      </c>
      <c r="D11719" t="n">
        <v>2</v>
      </c>
    </row>
    <row r="11720">
      <c r="A11720" t="inlineStr">
        <is>
          <t>U-6db182</t>
        </is>
      </c>
      <c r="B11720" s="41" t="n">
        <v>44986</v>
      </c>
      <c r="C11720" t="n">
        <v>10</v>
      </c>
      <c r="D11720" t="n">
        <v>2</v>
      </c>
    </row>
    <row r="11721">
      <c r="A11721" t="inlineStr">
        <is>
          <t>U-52ba6b</t>
        </is>
      </c>
      <c r="B11721" s="41" t="n">
        <v>45352</v>
      </c>
      <c r="C11721" t="n">
        <v>13</v>
      </c>
      <c r="D11721" t="n">
        <v>0</v>
      </c>
    </row>
    <row r="11722">
      <c r="A11722" t="inlineStr">
        <is>
          <t>U-0e9dd2</t>
        </is>
      </c>
      <c r="B11722" s="41" t="n">
        <v>45292</v>
      </c>
      <c r="C11722" t="n">
        <v>11</v>
      </c>
      <c r="D11722" t="n">
        <v>4</v>
      </c>
    </row>
    <row r="11723">
      <c r="A11723" t="inlineStr">
        <is>
          <t>U-043fd2</t>
        </is>
      </c>
      <c r="B11723" s="41" t="n">
        <v>45444</v>
      </c>
      <c r="C11723" t="n">
        <v>18</v>
      </c>
      <c r="D11723" t="n">
        <v>0</v>
      </c>
    </row>
    <row r="11724">
      <c r="A11724" t="inlineStr">
        <is>
          <t>U-352fdd</t>
        </is>
      </c>
      <c r="B11724" s="41" t="n">
        <v>45566</v>
      </c>
      <c r="C11724" t="n">
        <v>13</v>
      </c>
      <c r="D11724" t="n">
        <v>0</v>
      </c>
    </row>
    <row r="11725">
      <c r="A11725" t="inlineStr">
        <is>
          <t>U-1562a2</t>
        </is>
      </c>
      <c r="B11725" s="41" t="n">
        <v>45474</v>
      </c>
      <c r="C11725" t="n">
        <v>12</v>
      </c>
      <c r="D11725" t="n">
        <v>0</v>
      </c>
    </row>
    <row r="11726">
      <c r="A11726" t="inlineStr">
        <is>
          <t>U-b2a53c</t>
        </is>
      </c>
      <c r="B11726" s="41" t="n">
        <v>45261</v>
      </c>
      <c r="C11726" t="n">
        <v>9</v>
      </c>
      <c r="D11726" t="n">
        <v>0</v>
      </c>
    </row>
    <row r="11727">
      <c r="A11727" t="inlineStr">
        <is>
          <t>U-ea2e09</t>
        </is>
      </c>
      <c r="B11727" s="41" t="n">
        <v>44986</v>
      </c>
      <c r="C11727" t="n">
        <v>13</v>
      </c>
      <c r="D11727" t="n">
        <v>0</v>
      </c>
    </row>
    <row r="11728">
      <c r="A11728" t="inlineStr">
        <is>
          <t>U-82ed7e</t>
        </is>
      </c>
      <c r="B11728" s="41" t="n">
        <v>44958</v>
      </c>
      <c r="C11728" t="n">
        <v>9</v>
      </c>
      <c r="D11728" t="n">
        <v>3</v>
      </c>
    </row>
    <row r="11729">
      <c r="A11729" t="inlineStr">
        <is>
          <t>U-abbccf</t>
        </is>
      </c>
      <c r="B11729" s="41" t="n">
        <v>45108</v>
      </c>
      <c r="C11729" t="n">
        <v>14</v>
      </c>
      <c r="D11729" t="n">
        <v>2</v>
      </c>
    </row>
    <row r="11730">
      <c r="A11730" t="inlineStr">
        <is>
          <t>U-1d261e</t>
        </is>
      </c>
      <c r="B11730" s="41" t="n">
        <v>45047</v>
      </c>
      <c r="C11730" t="n">
        <v>12</v>
      </c>
      <c r="D11730" t="n">
        <v>0</v>
      </c>
    </row>
    <row r="11731">
      <c r="A11731" t="inlineStr">
        <is>
          <t>U-277009</t>
        </is>
      </c>
      <c r="B11731" s="41" t="n">
        <v>45170</v>
      </c>
      <c r="C11731" t="n">
        <v>8</v>
      </c>
      <c r="D11731" t="n">
        <v>0</v>
      </c>
    </row>
    <row r="11732">
      <c r="A11732" t="inlineStr">
        <is>
          <t>U-0ea257</t>
        </is>
      </c>
      <c r="B11732" s="41" t="n">
        <v>45108</v>
      </c>
      <c r="C11732" t="n">
        <v>9</v>
      </c>
      <c r="D11732" t="n">
        <v>0</v>
      </c>
    </row>
    <row r="11733">
      <c r="A11733" t="inlineStr">
        <is>
          <t>U-925985</t>
        </is>
      </c>
      <c r="B11733" s="41" t="n">
        <v>45566</v>
      </c>
      <c r="C11733" t="n">
        <v>13</v>
      </c>
      <c r="D11733" t="n">
        <v>1</v>
      </c>
    </row>
    <row r="11734">
      <c r="A11734" t="inlineStr">
        <is>
          <t>U-f1c6f8</t>
        </is>
      </c>
      <c r="B11734" s="41" t="n">
        <v>44986</v>
      </c>
      <c r="C11734" t="n">
        <v>11</v>
      </c>
      <c r="D11734" t="n">
        <v>0</v>
      </c>
    </row>
    <row r="11735">
      <c r="A11735" t="inlineStr">
        <is>
          <t>U-0875fc</t>
        </is>
      </c>
      <c r="B11735" s="41" t="n">
        <v>45352</v>
      </c>
      <c r="C11735" t="n">
        <v>11</v>
      </c>
      <c r="D11735" t="n">
        <v>3</v>
      </c>
    </row>
    <row r="11736">
      <c r="A11736" t="inlineStr">
        <is>
          <t>U-2cd52d</t>
        </is>
      </c>
      <c r="B11736" s="41" t="n">
        <v>45597</v>
      </c>
      <c r="C11736" t="n">
        <v>12</v>
      </c>
      <c r="D11736" t="n">
        <v>1</v>
      </c>
    </row>
    <row r="11737">
      <c r="A11737" t="inlineStr">
        <is>
          <t>U-5794e3</t>
        </is>
      </c>
      <c r="B11737" s="41" t="n">
        <v>45627</v>
      </c>
      <c r="C11737" t="n">
        <v>12</v>
      </c>
      <c r="D11737" t="n">
        <v>6</v>
      </c>
    </row>
    <row r="11738">
      <c r="A11738" t="inlineStr">
        <is>
          <t>U-215dc3</t>
        </is>
      </c>
      <c r="B11738" s="41" t="n">
        <v>45231</v>
      </c>
      <c r="C11738" t="n">
        <v>11</v>
      </c>
      <c r="D11738" t="n">
        <v>2</v>
      </c>
    </row>
    <row r="11739">
      <c r="A11739" t="inlineStr">
        <is>
          <t>U-fe9da3</t>
        </is>
      </c>
      <c r="B11739" s="41" t="n">
        <v>45200</v>
      </c>
      <c r="C11739" t="n">
        <v>14</v>
      </c>
      <c r="D11739" t="n">
        <v>2</v>
      </c>
    </row>
    <row r="11740">
      <c r="A11740" t="inlineStr">
        <is>
          <t>U-a46396</t>
        </is>
      </c>
      <c r="B11740" s="41" t="n">
        <v>45139</v>
      </c>
      <c r="C11740" t="n">
        <v>15</v>
      </c>
      <c r="D11740" t="n">
        <v>0</v>
      </c>
    </row>
    <row r="11741">
      <c r="A11741" t="inlineStr">
        <is>
          <t>U-cbb647</t>
        </is>
      </c>
      <c r="B11741" s="41" t="n">
        <v>45200</v>
      </c>
      <c r="C11741" t="n">
        <v>12</v>
      </c>
      <c r="D11741" t="n">
        <v>2</v>
      </c>
    </row>
    <row r="11742">
      <c r="A11742" t="inlineStr">
        <is>
          <t>U-57db35</t>
        </is>
      </c>
      <c r="B11742" s="41" t="n">
        <v>45323</v>
      </c>
      <c r="C11742" t="n">
        <v>13</v>
      </c>
      <c r="D11742" t="n">
        <v>0</v>
      </c>
    </row>
    <row r="11743">
      <c r="A11743" t="inlineStr">
        <is>
          <t>U-71bc78</t>
        </is>
      </c>
      <c r="B11743" s="41" t="n">
        <v>45352</v>
      </c>
      <c r="C11743" t="n">
        <v>9</v>
      </c>
      <c r="D11743" t="n">
        <v>0</v>
      </c>
    </row>
    <row r="11744">
      <c r="A11744" t="inlineStr">
        <is>
          <t>U-ca5422</t>
        </is>
      </c>
      <c r="B11744" s="41" t="n">
        <v>44986</v>
      </c>
      <c r="C11744" t="n">
        <v>12</v>
      </c>
      <c r="D11744" t="n">
        <v>1</v>
      </c>
    </row>
    <row r="11745">
      <c r="A11745" t="inlineStr">
        <is>
          <t>U-840a30</t>
        </is>
      </c>
      <c r="B11745" s="41" t="n">
        <v>45170</v>
      </c>
      <c r="C11745" t="n">
        <v>21</v>
      </c>
      <c r="D11745" t="n">
        <v>0</v>
      </c>
    </row>
    <row r="11746">
      <c r="A11746" t="inlineStr">
        <is>
          <t>U-014087</t>
        </is>
      </c>
      <c r="B11746" s="41" t="n">
        <v>44958</v>
      </c>
      <c r="C11746" t="n">
        <v>11</v>
      </c>
      <c r="D11746" t="n">
        <v>0</v>
      </c>
    </row>
    <row r="11747">
      <c r="A11747" t="inlineStr">
        <is>
          <t>U-c30243</t>
        </is>
      </c>
      <c r="B11747" s="41" t="n">
        <v>44958</v>
      </c>
      <c r="C11747" t="n">
        <v>5</v>
      </c>
      <c r="D11747" t="n">
        <v>1</v>
      </c>
    </row>
    <row r="11748">
      <c r="A11748" t="inlineStr">
        <is>
          <t>U-871014</t>
        </is>
      </c>
      <c r="B11748" s="41" t="n">
        <v>45047</v>
      </c>
      <c r="C11748" t="n">
        <v>9</v>
      </c>
      <c r="D11748" t="n">
        <v>0</v>
      </c>
    </row>
    <row r="11749">
      <c r="A11749" t="inlineStr">
        <is>
          <t>U-ec5145</t>
        </is>
      </c>
      <c r="B11749" s="41" t="n">
        <v>45323</v>
      </c>
      <c r="C11749" t="n">
        <v>5</v>
      </c>
      <c r="D11749" t="n">
        <v>0</v>
      </c>
    </row>
    <row r="11750">
      <c r="A11750" t="inlineStr">
        <is>
          <t>U-e0d80c</t>
        </is>
      </c>
      <c r="B11750" s="41" t="n">
        <v>45017</v>
      </c>
      <c r="C11750" t="n">
        <v>12</v>
      </c>
      <c r="D11750" t="n">
        <v>2</v>
      </c>
    </row>
    <row r="11751">
      <c r="A11751" t="inlineStr">
        <is>
          <t>U-5b3d65</t>
        </is>
      </c>
      <c r="B11751" s="41" t="n">
        <v>45444</v>
      </c>
      <c r="C11751" t="n">
        <v>7</v>
      </c>
      <c r="D11751" t="n">
        <v>0</v>
      </c>
    </row>
    <row r="11752">
      <c r="A11752" t="inlineStr">
        <is>
          <t>U-906f4f</t>
        </is>
      </c>
      <c r="B11752" s="41" t="n">
        <v>45383</v>
      </c>
      <c r="C11752" t="n">
        <v>13</v>
      </c>
      <c r="D11752" t="n">
        <v>0</v>
      </c>
    </row>
    <row r="11753">
      <c r="A11753" t="inlineStr">
        <is>
          <t>U-65dd97</t>
        </is>
      </c>
      <c r="B11753" s="41" t="n">
        <v>45536</v>
      </c>
      <c r="C11753" t="n">
        <v>18</v>
      </c>
      <c r="D11753" t="n">
        <v>1</v>
      </c>
    </row>
    <row r="11754">
      <c r="A11754" t="inlineStr">
        <is>
          <t>U-90349e</t>
        </is>
      </c>
      <c r="B11754" s="41" t="n">
        <v>45292</v>
      </c>
      <c r="C11754" t="n">
        <v>6</v>
      </c>
      <c r="D11754" t="n">
        <v>0</v>
      </c>
    </row>
    <row r="11755">
      <c r="A11755" t="inlineStr">
        <is>
          <t>U-a8b410</t>
        </is>
      </c>
      <c r="B11755" s="41" t="n">
        <v>44958</v>
      </c>
      <c r="C11755" t="n">
        <v>9</v>
      </c>
      <c r="D11755" t="n">
        <v>0</v>
      </c>
    </row>
    <row r="11756">
      <c r="A11756" t="inlineStr">
        <is>
          <t>U-aa7aca</t>
        </is>
      </c>
      <c r="B11756" s="41" t="n">
        <v>45170</v>
      </c>
      <c r="C11756" t="n">
        <v>13</v>
      </c>
      <c r="D11756" t="n">
        <v>0</v>
      </c>
    </row>
    <row r="11757">
      <c r="A11757" t="inlineStr">
        <is>
          <t>U-ac0442</t>
        </is>
      </c>
      <c r="B11757" s="41" t="n">
        <v>45292</v>
      </c>
      <c r="C11757" t="n">
        <v>13</v>
      </c>
      <c r="D11757" t="n">
        <v>0</v>
      </c>
    </row>
    <row r="11758">
      <c r="A11758" t="inlineStr">
        <is>
          <t>U-d94334</t>
        </is>
      </c>
      <c r="B11758" s="41" t="n">
        <v>45170</v>
      </c>
      <c r="C11758" t="n">
        <v>9</v>
      </c>
      <c r="D11758" t="n">
        <v>0</v>
      </c>
    </row>
    <row r="11759">
      <c r="A11759" t="inlineStr">
        <is>
          <t>U-3a451b</t>
        </is>
      </c>
      <c r="B11759" s="41" t="n">
        <v>44958</v>
      </c>
      <c r="C11759" t="n">
        <v>11</v>
      </c>
      <c r="D11759" t="n">
        <v>0</v>
      </c>
    </row>
    <row r="11760">
      <c r="A11760" t="inlineStr">
        <is>
          <t>U-88c445</t>
        </is>
      </c>
      <c r="B11760" s="41" t="n">
        <v>45413</v>
      </c>
      <c r="C11760" t="n">
        <v>8</v>
      </c>
      <c r="D11760" t="n">
        <v>0</v>
      </c>
    </row>
    <row r="11761">
      <c r="A11761" t="inlineStr">
        <is>
          <t>U-df3c2b</t>
        </is>
      </c>
      <c r="B11761" s="41" t="n">
        <v>45383</v>
      </c>
      <c r="C11761" t="n">
        <v>10</v>
      </c>
      <c r="D11761" t="n">
        <v>0</v>
      </c>
    </row>
    <row r="11762">
      <c r="A11762" t="inlineStr">
        <is>
          <t>U-c66c7d</t>
        </is>
      </c>
      <c r="B11762" s="41" t="n">
        <v>45261</v>
      </c>
      <c r="C11762" t="n">
        <v>11</v>
      </c>
      <c r="D11762" t="n">
        <v>0</v>
      </c>
    </row>
    <row r="11763">
      <c r="A11763" t="inlineStr">
        <is>
          <t>U-8e5156</t>
        </is>
      </c>
      <c r="B11763" s="41" t="n">
        <v>45536</v>
      </c>
      <c r="C11763" t="n">
        <v>16</v>
      </c>
      <c r="D11763" t="n">
        <v>0</v>
      </c>
    </row>
    <row r="11764">
      <c r="A11764" t="inlineStr">
        <is>
          <t>U-9e2762</t>
        </is>
      </c>
      <c r="B11764" s="41" t="n">
        <v>45536</v>
      </c>
      <c r="C11764" t="n">
        <v>10</v>
      </c>
      <c r="D11764" t="n">
        <v>0</v>
      </c>
    </row>
    <row r="11765">
      <c r="A11765" t="inlineStr">
        <is>
          <t>U-772ef2</t>
        </is>
      </c>
      <c r="B11765" s="41" t="n">
        <v>45566</v>
      </c>
      <c r="C11765" t="n">
        <v>8</v>
      </c>
      <c r="D11765" t="n">
        <v>0</v>
      </c>
    </row>
    <row r="11766">
      <c r="A11766" t="inlineStr">
        <is>
          <t>U-f464dc</t>
        </is>
      </c>
      <c r="B11766" s="41" t="n">
        <v>45474</v>
      </c>
      <c r="C11766" t="n">
        <v>10</v>
      </c>
      <c r="D11766" t="n">
        <v>0</v>
      </c>
    </row>
    <row r="11767">
      <c r="A11767" t="inlineStr">
        <is>
          <t>U-68ce9e</t>
        </is>
      </c>
      <c r="B11767" s="41" t="n">
        <v>44927</v>
      </c>
      <c r="C11767" t="n">
        <v>20</v>
      </c>
      <c r="D11767" t="n">
        <v>1</v>
      </c>
    </row>
    <row r="11768">
      <c r="A11768" t="inlineStr">
        <is>
          <t>U-840973</t>
        </is>
      </c>
      <c r="B11768" s="41" t="n">
        <v>45017</v>
      </c>
      <c r="C11768" t="n">
        <v>10</v>
      </c>
      <c r="D11768" t="n">
        <v>0</v>
      </c>
    </row>
    <row r="11769">
      <c r="A11769" t="inlineStr">
        <is>
          <t>U-7763b5</t>
        </is>
      </c>
      <c r="B11769" s="41" t="n">
        <v>45047</v>
      </c>
      <c r="C11769" t="n">
        <v>7</v>
      </c>
      <c r="D11769" t="n">
        <v>0</v>
      </c>
    </row>
    <row r="11770">
      <c r="A11770" t="inlineStr">
        <is>
          <t>U-3b70c4</t>
        </is>
      </c>
      <c r="B11770" s="41" t="n">
        <v>45108</v>
      </c>
      <c r="C11770" t="n">
        <v>9</v>
      </c>
      <c r="D11770" t="n">
        <v>0</v>
      </c>
    </row>
    <row r="11771">
      <c r="A11771" t="inlineStr">
        <is>
          <t>U-305a6c</t>
        </is>
      </c>
      <c r="B11771" s="41" t="n">
        <v>45597</v>
      </c>
      <c r="C11771" t="n">
        <v>12</v>
      </c>
      <c r="D11771" t="n">
        <v>0</v>
      </c>
    </row>
    <row r="11772">
      <c r="A11772" t="inlineStr">
        <is>
          <t>U-28a3d1</t>
        </is>
      </c>
      <c r="B11772" s="41" t="n">
        <v>45383</v>
      </c>
      <c r="C11772" t="n">
        <v>14</v>
      </c>
      <c r="D11772" t="n">
        <v>1</v>
      </c>
    </row>
    <row r="11773">
      <c r="A11773" t="inlineStr">
        <is>
          <t>U-1689e1</t>
        </is>
      </c>
      <c r="B11773" s="41" t="n">
        <v>45231</v>
      </c>
      <c r="C11773" t="n">
        <v>13</v>
      </c>
      <c r="D11773" t="n">
        <v>2</v>
      </c>
    </row>
    <row r="11774">
      <c r="A11774" t="inlineStr">
        <is>
          <t>U-2465b1</t>
        </is>
      </c>
      <c r="B11774" s="41" t="n">
        <v>45383</v>
      </c>
      <c r="C11774" t="n">
        <v>11</v>
      </c>
      <c r="D11774" t="n">
        <v>0</v>
      </c>
    </row>
    <row r="11775">
      <c r="A11775" t="inlineStr">
        <is>
          <t>U-045684</t>
        </is>
      </c>
      <c r="B11775" s="41" t="n">
        <v>45627</v>
      </c>
      <c r="C11775" t="n">
        <v>8</v>
      </c>
      <c r="D11775" t="n">
        <v>0</v>
      </c>
    </row>
    <row r="11776">
      <c r="A11776" t="inlineStr">
        <is>
          <t>U-7a5dbb</t>
        </is>
      </c>
      <c r="B11776" s="41" t="n">
        <v>45323</v>
      </c>
      <c r="C11776" t="n">
        <v>11</v>
      </c>
      <c r="D11776" t="n">
        <v>0</v>
      </c>
    </row>
    <row r="11777">
      <c r="A11777" t="inlineStr">
        <is>
          <t>U-eb8a0c</t>
        </is>
      </c>
      <c r="B11777" s="41" t="n">
        <v>45292</v>
      </c>
      <c r="C11777" t="n">
        <v>7</v>
      </c>
      <c r="D11777" t="n">
        <v>0</v>
      </c>
    </row>
    <row r="11778">
      <c r="A11778" t="inlineStr">
        <is>
          <t>U-224aa3</t>
        </is>
      </c>
      <c r="B11778" s="41" t="n">
        <v>45139</v>
      </c>
      <c r="C11778" t="n">
        <v>15</v>
      </c>
      <c r="D11778" t="n">
        <v>0</v>
      </c>
    </row>
    <row r="11779">
      <c r="A11779" t="inlineStr">
        <is>
          <t>U-b71a62</t>
        </is>
      </c>
      <c r="B11779" s="41" t="n">
        <v>45108</v>
      </c>
      <c r="C11779" t="n">
        <v>9</v>
      </c>
      <c r="D11779" t="n">
        <v>0</v>
      </c>
    </row>
    <row r="11780">
      <c r="A11780" t="inlineStr">
        <is>
          <t>U-823fa5</t>
        </is>
      </c>
      <c r="B11780" s="41" t="n">
        <v>45536</v>
      </c>
      <c r="C11780" t="n">
        <v>13</v>
      </c>
      <c r="D11780" t="n">
        <v>2</v>
      </c>
    </row>
    <row r="11781">
      <c r="A11781" t="inlineStr">
        <is>
          <t>U-3d94ff</t>
        </is>
      </c>
      <c r="B11781" s="41" t="n">
        <v>45139</v>
      </c>
      <c r="C11781" t="n">
        <v>12</v>
      </c>
      <c r="D11781" t="n">
        <v>1</v>
      </c>
    </row>
    <row r="11782">
      <c r="A11782" t="inlineStr">
        <is>
          <t>U-513e8f</t>
        </is>
      </c>
      <c r="B11782" s="41" t="n">
        <v>45017</v>
      </c>
      <c r="C11782" t="n">
        <v>8</v>
      </c>
      <c r="D11782" t="n">
        <v>0</v>
      </c>
    </row>
    <row r="11783">
      <c r="A11783" t="inlineStr">
        <is>
          <t>U-352d07</t>
        </is>
      </c>
      <c r="B11783" s="41" t="n">
        <v>45505</v>
      </c>
      <c r="C11783" t="n">
        <v>12</v>
      </c>
      <c r="D11783" t="n">
        <v>0</v>
      </c>
    </row>
    <row r="11784">
      <c r="A11784" t="inlineStr">
        <is>
          <t>U-e4d930</t>
        </is>
      </c>
      <c r="B11784" s="41" t="n">
        <v>44958</v>
      </c>
      <c r="C11784" t="n">
        <v>11</v>
      </c>
      <c r="D11784" t="n">
        <v>0</v>
      </c>
    </row>
    <row r="11785">
      <c r="A11785" t="inlineStr">
        <is>
          <t>U-8ab4b7</t>
        </is>
      </c>
      <c r="B11785" s="41" t="n">
        <v>45474</v>
      </c>
      <c r="C11785" t="n">
        <v>5</v>
      </c>
      <c r="D11785" t="n">
        <v>0</v>
      </c>
    </row>
    <row r="11786">
      <c r="A11786" t="inlineStr">
        <is>
          <t>U-f20996</t>
        </is>
      </c>
      <c r="B11786" s="41" t="n">
        <v>45017</v>
      </c>
      <c r="C11786" t="n">
        <v>10</v>
      </c>
      <c r="D11786" t="n">
        <v>1</v>
      </c>
    </row>
    <row r="11787">
      <c r="A11787" t="inlineStr">
        <is>
          <t>U-e1fee7</t>
        </is>
      </c>
      <c r="B11787" s="41" t="n">
        <v>45261</v>
      </c>
      <c r="C11787" t="n">
        <v>13</v>
      </c>
      <c r="D11787" t="n">
        <v>0</v>
      </c>
    </row>
    <row r="11788">
      <c r="A11788" t="inlineStr">
        <is>
          <t>U-a82328</t>
        </is>
      </c>
      <c r="B11788" s="41" t="n">
        <v>45413</v>
      </c>
      <c r="C11788" t="n">
        <v>6</v>
      </c>
      <c r="D11788" t="n">
        <v>0</v>
      </c>
    </row>
    <row r="11789">
      <c r="A11789" t="inlineStr">
        <is>
          <t>U-73986d</t>
        </is>
      </c>
      <c r="B11789" s="41" t="n">
        <v>44927</v>
      </c>
      <c r="C11789" t="n">
        <v>13</v>
      </c>
      <c r="D11789" t="n">
        <v>2</v>
      </c>
    </row>
    <row r="11790">
      <c r="A11790" t="inlineStr">
        <is>
          <t>U-33a8de</t>
        </is>
      </c>
      <c r="B11790" s="41" t="n">
        <v>45047</v>
      </c>
      <c r="C11790" t="n">
        <v>9</v>
      </c>
      <c r="D11790" t="n">
        <v>4</v>
      </c>
    </row>
    <row r="11791">
      <c r="A11791" t="inlineStr">
        <is>
          <t>U-d79987</t>
        </is>
      </c>
      <c r="B11791" s="41" t="n">
        <v>44927</v>
      </c>
      <c r="C11791" t="n">
        <v>10</v>
      </c>
      <c r="D11791" t="n">
        <v>0</v>
      </c>
    </row>
    <row r="11792">
      <c r="A11792" t="inlineStr">
        <is>
          <t>U-9bb90d</t>
        </is>
      </c>
      <c r="B11792" s="41" t="n">
        <v>45352</v>
      </c>
      <c r="C11792" t="n">
        <v>8</v>
      </c>
      <c r="D11792" t="n">
        <v>0</v>
      </c>
    </row>
    <row r="11793">
      <c r="A11793" t="inlineStr">
        <is>
          <t>U-0ba140</t>
        </is>
      </c>
      <c r="B11793" s="41" t="n">
        <v>45383</v>
      </c>
      <c r="C11793" t="n">
        <v>14</v>
      </c>
      <c r="D11793" t="n">
        <v>1</v>
      </c>
    </row>
    <row r="11794">
      <c r="A11794" t="inlineStr">
        <is>
          <t>U-7144a0</t>
        </is>
      </c>
      <c r="B11794" s="41" t="n">
        <v>45231</v>
      </c>
      <c r="C11794" t="n">
        <v>12</v>
      </c>
      <c r="D11794" t="n">
        <v>0</v>
      </c>
    </row>
    <row r="11795">
      <c r="A11795" t="inlineStr">
        <is>
          <t>U-5f62e1</t>
        </is>
      </c>
      <c r="B11795" s="41" t="n">
        <v>45536</v>
      </c>
      <c r="C11795" t="n">
        <v>17</v>
      </c>
      <c r="D11795" t="n">
        <v>2</v>
      </c>
    </row>
    <row r="11796">
      <c r="A11796" t="inlineStr">
        <is>
          <t>U-c1f781</t>
        </is>
      </c>
      <c r="B11796" s="41" t="n">
        <v>45536</v>
      </c>
      <c r="C11796" t="n">
        <v>12</v>
      </c>
      <c r="D11796" t="n">
        <v>0</v>
      </c>
    </row>
    <row r="11797">
      <c r="A11797" t="inlineStr">
        <is>
          <t>U-6c8577</t>
        </is>
      </c>
      <c r="B11797" s="41" t="n">
        <v>45108</v>
      </c>
      <c r="C11797" t="n">
        <v>7</v>
      </c>
      <c r="D11797" t="n">
        <v>0</v>
      </c>
    </row>
    <row r="11798">
      <c r="A11798" t="inlineStr">
        <is>
          <t>U-98fae7</t>
        </is>
      </c>
      <c r="B11798" s="41" t="n">
        <v>45231</v>
      </c>
      <c r="C11798" t="n">
        <v>6</v>
      </c>
      <c r="D11798" t="n">
        <v>0</v>
      </c>
    </row>
    <row r="11799">
      <c r="A11799" t="inlineStr">
        <is>
          <t>U-b805be</t>
        </is>
      </c>
      <c r="B11799" s="41" t="n">
        <v>45078</v>
      </c>
      <c r="C11799" t="n">
        <v>6</v>
      </c>
      <c r="D11799" t="n">
        <v>1</v>
      </c>
    </row>
    <row r="11800">
      <c r="A11800" t="inlineStr">
        <is>
          <t>U-1a9884</t>
        </is>
      </c>
      <c r="B11800" s="41" t="n">
        <v>44986</v>
      </c>
      <c r="C11800" t="n">
        <v>12</v>
      </c>
      <c r="D11800" t="n">
        <v>0</v>
      </c>
    </row>
    <row r="11801">
      <c r="A11801" t="inlineStr">
        <is>
          <t>U-898d5d</t>
        </is>
      </c>
      <c r="B11801" s="41" t="n">
        <v>45627</v>
      </c>
      <c r="C11801" t="n">
        <v>9</v>
      </c>
      <c r="D11801" t="n">
        <v>2</v>
      </c>
    </row>
    <row r="11802">
      <c r="A11802" t="inlineStr">
        <is>
          <t>U-a5b278</t>
        </is>
      </c>
      <c r="B11802" s="41" t="n">
        <v>45474</v>
      </c>
      <c r="C11802" t="n">
        <v>14</v>
      </c>
      <c r="D11802" t="n">
        <v>0</v>
      </c>
    </row>
    <row r="11803">
      <c r="A11803" t="inlineStr">
        <is>
          <t>U-829f36</t>
        </is>
      </c>
      <c r="B11803" s="41" t="n">
        <v>45383</v>
      </c>
      <c r="C11803" t="n">
        <v>6</v>
      </c>
      <c r="D11803" t="n">
        <v>0</v>
      </c>
    </row>
    <row r="11804">
      <c r="A11804" t="inlineStr">
        <is>
          <t>U-f2af55</t>
        </is>
      </c>
      <c r="B11804" s="41" t="n">
        <v>45231</v>
      </c>
      <c r="C11804" t="n">
        <v>13</v>
      </c>
      <c r="D11804" t="n">
        <v>0</v>
      </c>
    </row>
    <row r="11805">
      <c r="A11805" t="inlineStr">
        <is>
          <t>U-11952c</t>
        </is>
      </c>
      <c r="B11805" s="41" t="n">
        <v>45597</v>
      </c>
      <c r="C11805" t="n">
        <v>11</v>
      </c>
      <c r="D11805" t="n">
        <v>2</v>
      </c>
    </row>
    <row r="11806">
      <c r="A11806" t="inlineStr">
        <is>
          <t>U-59f57f</t>
        </is>
      </c>
      <c r="B11806" s="41" t="n">
        <v>45200</v>
      </c>
      <c r="C11806" t="n">
        <v>9</v>
      </c>
      <c r="D11806" t="n">
        <v>1</v>
      </c>
    </row>
    <row r="11807">
      <c r="A11807" t="inlineStr">
        <is>
          <t>U-a8cfd0</t>
        </is>
      </c>
      <c r="B11807" s="41" t="n">
        <v>45597</v>
      </c>
      <c r="C11807" t="n">
        <v>11</v>
      </c>
      <c r="D11807" t="n">
        <v>0</v>
      </c>
    </row>
    <row r="11808">
      <c r="A11808" t="inlineStr">
        <is>
          <t>U-9dbdbc</t>
        </is>
      </c>
      <c r="B11808" s="41" t="n">
        <v>45444</v>
      </c>
      <c r="C11808" t="n">
        <v>6</v>
      </c>
      <c r="D11808" t="n">
        <v>0</v>
      </c>
    </row>
    <row r="11809">
      <c r="A11809" t="inlineStr">
        <is>
          <t>U-ed2dec</t>
        </is>
      </c>
      <c r="B11809" s="41" t="n">
        <v>45323</v>
      </c>
      <c r="C11809" t="n">
        <v>6</v>
      </c>
      <c r="D11809" t="n">
        <v>0</v>
      </c>
    </row>
    <row r="11810">
      <c r="A11810" t="inlineStr">
        <is>
          <t>U-9ef920</t>
        </is>
      </c>
      <c r="B11810" s="41" t="n">
        <v>45505</v>
      </c>
      <c r="C11810" t="n">
        <v>6</v>
      </c>
      <c r="D11810" t="n">
        <v>0</v>
      </c>
    </row>
    <row r="11811">
      <c r="A11811" t="inlineStr">
        <is>
          <t>U-b919b9</t>
        </is>
      </c>
      <c r="B11811" s="41" t="n">
        <v>44986</v>
      </c>
      <c r="C11811" t="n">
        <v>19</v>
      </c>
      <c r="D11811" t="n">
        <v>0</v>
      </c>
    </row>
    <row r="11812">
      <c r="A11812" t="inlineStr">
        <is>
          <t>U-c7a50a</t>
        </is>
      </c>
      <c r="B11812" s="41" t="n">
        <v>45505</v>
      </c>
      <c r="C11812" t="n">
        <v>10</v>
      </c>
      <c r="D11812" t="n">
        <v>0</v>
      </c>
    </row>
    <row r="11813">
      <c r="A11813" t="inlineStr">
        <is>
          <t>U-90996b</t>
        </is>
      </c>
      <c r="B11813" s="41" t="n">
        <v>45139</v>
      </c>
      <c r="C11813" t="n">
        <v>15</v>
      </c>
      <c r="D11813" t="n">
        <v>0</v>
      </c>
    </row>
    <row r="11814">
      <c r="A11814" t="inlineStr">
        <is>
          <t>U-d10467</t>
        </is>
      </c>
      <c r="B11814" s="41" t="n">
        <v>44958</v>
      </c>
      <c r="C11814" t="n">
        <v>5</v>
      </c>
      <c r="D11814" t="n">
        <v>0</v>
      </c>
    </row>
    <row r="11815">
      <c r="A11815" t="inlineStr">
        <is>
          <t>U-b19d30</t>
        </is>
      </c>
      <c r="B11815" s="41" t="n">
        <v>44927</v>
      </c>
      <c r="C11815" t="n">
        <v>12</v>
      </c>
      <c r="D11815" t="n">
        <v>0</v>
      </c>
    </row>
    <row r="11816">
      <c r="A11816" t="inlineStr">
        <is>
          <t>U-2b7628</t>
        </is>
      </c>
      <c r="B11816" s="41" t="n">
        <v>45078</v>
      </c>
      <c r="C11816" t="n">
        <v>8</v>
      </c>
      <c r="D11816" t="n">
        <v>0</v>
      </c>
    </row>
    <row r="11817">
      <c r="A11817" t="inlineStr">
        <is>
          <t>U-205626</t>
        </is>
      </c>
      <c r="B11817" s="41" t="n">
        <v>45352</v>
      </c>
      <c r="C11817" t="n">
        <v>13</v>
      </c>
      <c r="D11817" t="n">
        <v>0</v>
      </c>
    </row>
    <row r="11818">
      <c r="A11818" t="inlineStr">
        <is>
          <t>U-8913ae</t>
        </is>
      </c>
      <c r="B11818" s="41" t="n">
        <v>45017</v>
      </c>
      <c r="C11818" t="n">
        <v>11</v>
      </c>
      <c r="D11818" t="n">
        <v>0</v>
      </c>
    </row>
    <row r="11819">
      <c r="A11819" t="inlineStr">
        <is>
          <t>U-123932</t>
        </is>
      </c>
      <c r="B11819" s="41" t="n">
        <v>45047</v>
      </c>
      <c r="C11819" t="n">
        <v>8</v>
      </c>
      <c r="D11819" t="n">
        <v>1</v>
      </c>
    </row>
    <row r="11820">
      <c r="A11820" t="inlineStr">
        <is>
          <t>U-4bb0d5</t>
        </is>
      </c>
      <c r="B11820" s="41" t="n">
        <v>45108</v>
      </c>
      <c r="C11820" t="n">
        <v>12</v>
      </c>
      <c r="D11820" t="n">
        <v>0</v>
      </c>
    </row>
    <row r="11821">
      <c r="A11821" t="inlineStr">
        <is>
          <t>U-0eab9b</t>
        </is>
      </c>
      <c r="B11821" s="41" t="n">
        <v>45078</v>
      </c>
      <c r="C11821" t="n">
        <v>8</v>
      </c>
      <c r="D11821" t="n">
        <v>0</v>
      </c>
    </row>
    <row r="11822">
      <c r="A11822" t="inlineStr">
        <is>
          <t>U-f52ce8</t>
        </is>
      </c>
      <c r="B11822" s="41" t="n">
        <v>45200</v>
      </c>
      <c r="C11822" t="n">
        <v>16</v>
      </c>
      <c r="D11822" t="n">
        <v>0</v>
      </c>
    </row>
    <row r="11823">
      <c r="A11823" t="inlineStr">
        <is>
          <t>U-fbb071</t>
        </is>
      </c>
      <c r="B11823" s="41" t="n">
        <v>45231</v>
      </c>
      <c r="C11823" t="n">
        <v>10</v>
      </c>
      <c r="D11823" t="n">
        <v>0</v>
      </c>
    </row>
    <row r="11824">
      <c r="A11824" t="inlineStr">
        <is>
          <t>U-a2f089</t>
        </is>
      </c>
      <c r="B11824" s="41" t="n">
        <v>45261</v>
      </c>
      <c r="C11824" t="n">
        <v>10</v>
      </c>
      <c r="D11824" t="n">
        <v>0</v>
      </c>
    </row>
    <row r="11825">
      <c r="A11825" t="inlineStr">
        <is>
          <t>U-486149</t>
        </is>
      </c>
      <c r="B11825" s="41" t="n">
        <v>45413</v>
      </c>
      <c r="C11825" t="n">
        <v>6</v>
      </c>
      <c r="D11825" t="n">
        <v>0</v>
      </c>
    </row>
    <row r="11826">
      <c r="A11826" t="inlineStr">
        <is>
          <t>U-c4b01f</t>
        </is>
      </c>
      <c r="B11826" s="41" t="n">
        <v>45505</v>
      </c>
      <c r="C11826" t="n">
        <v>13</v>
      </c>
      <c r="D11826" t="n">
        <v>0</v>
      </c>
    </row>
    <row r="11827">
      <c r="A11827" t="inlineStr">
        <is>
          <t>U-97107d</t>
        </is>
      </c>
      <c r="B11827" s="41" t="n">
        <v>44986</v>
      </c>
      <c r="C11827" t="n">
        <v>14</v>
      </c>
      <c r="D11827" t="n">
        <v>1</v>
      </c>
    </row>
    <row r="11828">
      <c r="A11828" t="inlineStr">
        <is>
          <t>U-e56251</t>
        </is>
      </c>
      <c r="B11828" s="41" t="n">
        <v>45352</v>
      </c>
      <c r="C11828" t="n">
        <v>11</v>
      </c>
      <c r="D11828" t="n">
        <v>0</v>
      </c>
    </row>
    <row r="11829">
      <c r="A11829" t="inlineStr">
        <is>
          <t>U-35c6e2</t>
        </is>
      </c>
      <c r="B11829" s="41" t="n">
        <v>45200</v>
      </c>
      <c r="C11829" t="n">
        <v>10</v>
      </c>
      <c r="D11829" t="n">
        <v>0</v>
      </c>
    </row>
    <row r="11830">
      <c r="A11830" t="inlineStr">
        <is>
          <t>U-95f8d3</t>
        </is>
      </c>
      <c r="B11830" s="41" t="n">
        <v>45627</v>
      </c>
      <c r="C11830" t="n">
        <v>4</v>
      </c>
      <c r="D11830" t="n">
        <v>0</v>
      </c>
    </row>
    <row r="11831">
      <c r="A11831" t="inlineStr">
        <is>
          <t>U-26fe0b</t>
        </is>
      </c>
      <c r="B11831" s="41" t="n">
        <v>45017</v>
      </c>
      <c r="C11831" t="n">
        <v>9</v>
      </c>
      <c r="D11831" t="n">
        <v>0</v>
      </c>
    </row>
    <row r="11832">
      <c r="A11832" t="inlineStr">
        <is>
          <t>U-0f755a</t>
        </is>
      </c>
      <c r="B11832" s="41" t="n">
        <v>45047</v>
      </c>
      <c r="C11832" t="n">
        <v>9</v>
      </c>
      <c r="D11832" t="n">
        <v>0</v>
      </c>
    </row>
    <row r="11833">
      <c r="A11833" t="inlineStr">
        <is>
          <t>U-45718c</t>
        </is>
      </c>
      <c r="B11833" s="41" t="n">
        <v>45536</v>
      </c>
      <c r="C11833" t="n">
        <v>8</v>
      </c>
      <c r="D11833" t="n">
        <v>1</v>
      </c>
    </row>
    <row r="11834">
      <c r="A11834" t="inlineStr">
        <is>
          <t>U-48b62a</t>
        </is>
      </c>
      <c r="B11834" s="41" t="n">
        <v>44958</v>
      </c>
      <c r="C11834" t="n">
        <v>7</v>
      </c>
      <c r="D11834" t="n">
        <v>0</v>
      </c>
    </row>
    <row r="11835">
      <c r="A11835" t="inlineStr">
        <is>
          <t>U-ef2803</t>
        </is>
      </c>
      <c r="B11835" s="41" t="n">
        <v>45474</v>
      </c>
      <c r="C11835" t="n">
        <v>9</v>
      </c>
      <c r="D11835" t="n">
        <v>0</v>
      </c>
    </row>
    <row r="11836">
      <c r="A11836" t="inlineStr">
        <is>
          <t>U-1be335</t>
        </is>
      </c>
      <c r="B11836" s="41" t="n">
        <v>45474</v>
      </c>
      <c r="C11836" t="n">
        <v>10</v>
      </c>
      <c r="D11836" t="n">
        <v>0</v>
      </c>
    </row>
    <row r="11837">
      <c r="A11837" t="inlineStr">
        <is>
          <t>U-7955f3</t>
        </is>
      </c>
      <c r="B11837" s="41" t="n">
        <v>45597</v>
      </c>
      <c r="C11837" t="n">
        <v>7</v>
      </c>
      <c r="D11837" t="n">
        <v>2</v>
      </c>
    </row>
    <row r="11838">
      <c r="A11838" t="inlineStr">
        <is>
          <t>U-86acfc</t>
        </is>
      </c>
      <c r="B11838" s="41" t="n">
        <v>45627</v>
      </c>
      <c r="C11838" t="n">
        <v>5</v>
      </c>
      <c r="D11838" t="n">
        <v>0</v>
      </c>
    </row>
    <row r="11839">
      <c r="A11839" t="inlineStr">
        <is>
          <t>U-abf4a8</t>
        </is>
      </c>
      <c r="B11839" s="41" t="n">
        <v>45352</v>
      </c>
      <c r="C11839" t="n">
        <v>8</v>
      </c>
      <c r="D11839" t="n">
        <v>0</v>
      </c>
    </row>
    <row r="11840">
      <c r="A11840" t="inlineStr">
        <is>
          <t>U-4ca524</t>
        </is>
      </c>
      <c r="B11840" s="41" t="n">
        <v>45047</v>
      </c>
      <c r="C11840" t="n">
        <v>17</v>
      </c>
      <c r="D11840" t="n">
        <v>0</v>
      </c>
    </row>
    <row r="11841">
      <c r="A11841" t="inlineStr">
        <is>
          <t>U-8ed248</t>
        </is>
      </c>
      <c r="B11841" s="41" t="n">
        <v>45505</v>
      </c>
      <c r="C11841" t="n">
        <v>8</v>
      </c>
      <c r="D11841" t="n">
        <v>0</v>
      </c>
    </row>
    <row r="11842">
      <c r="A11842" t="inlineStr">
        <is>
          <t>U-d01cd5</t>
        </is>
      </c>
      <c r="B11842" s="41" t="n">
        <v>45566</v>
      </c>
      <c r="C11842" t="n">
        <v>8</v>
      </c>
      <c r="D11842" t="n">
        <v>0</v>
      </c>
    </row>
    <row r="11843">
      <c r="A11843" t="inlineStr">
        <is>
          <t>U-a8f844</t>
        </is>
      </c>
      <c r="B11843" s="41" t="n">
        <v>45627</v>
      </c>
      <c r="C11843" t="n">
        <v>13</v>
      </c>
      <c r="D11843" t="n">
        <v>0</v>
      </c>
    </row>
    <row r="11844">
      <c r="A11844" t="inlineStr">
        <is>
          <t>U-286830</t>
        </is>
      </c>
      <c r="B11844" s="41" t="n">
        <v>44927</v>
      </c>
      <c r="C11844" t="n">
        <v>11</v>
      </c>
      <c r="D11844" t="n">
        <v>0</v>
      </c>
    </row>
    <row r="11845">
      <c r="A11845" t="inlineStr">
        <is>
          <t>U-2bd0c2</t>
        </is>
      </c>
      <c r="B11845" s="41" t="n">
        <v>45505</v>
      </c>
      <c r="C11845" t="n">
        <v>11</v>
      </c>
      <c r="D11845" t="n">
        <v>0</v>
      </c>
    </row>
    <row r="11846">
      <c r="A11846" t="inlineStr">
        <is>
          <t>U-bfb3fd</t>
        </is>
      </c>
      <c r="B11846" s="41" t="n">
        <v>45323</v>
      </c>
      <c r="C11846" t="n">
        <v>9</v>
      </c>
      <c r="D11846" t="n">
        <v>0</v>
      </c>
    </row>
    <row r="11847">
      <c r="A11847" t="inlineStr">
        <is>
          <t>U-2c082c</t>
        </is>
      </c>
      <c r="B11847" s="41" t="n">
        <v>45413</v>
      </c>
      <c r="C11847" t="n">
        <v>17</v>
      </c>
      <c r="D11847" t="n">
        <v>1</v>
      </c>
    </row>
    <row r="11848">
      <c r="A11848" t="inlineStr">
        <is>
          <t>U-654e7d</t>
        </is>
      </c>
      <c r="B11848" s="41" t="n">
        <v>45231</v>
      </c>
      <c r="C11848" t="n">
        <v>16</v>
      </c>
      <c r="D11848" t="n">
        <v>0</v>
      </c>
    </row>
    <row r="11849">
      <c r="A11849" t="inlineStr">
        <is>
          <t>U-78e5c0</t>
        </is>
      </c>
      <c r="B11849" s="41" t="n">
        <v>45444</v>
      </c>
      <c r="C11849" t="n">
        <v>12</v>
      </c>
      <c r="D11849" t="n">
        <v>0</v>
      </c>
    </row>
    <row r="11850">
      <c r="A11850" t="inlineStr">
        <is>
          <t>U-f86e1c</t>
        </is>
      </c>
      <c r="B11850" s="41" t="n">
        <v>45231</v>
      </c>
      <c r="C11850" t="n">
        <v>14</v>
      </c>
      <c r="D11850" t="n">
        <v>0</v>
      </c>
    </row>
    <row r="11851">
      <c r="A11851" t="inlineStr">
        <is>
          <t>U-03b2ea</t>
        </is>
      </c>
      <c r="B11851" s="41" t="n">
        <v>45292</v>
      </c>
      <c r="C11851" t="n">
        <v>13</v>
      </c>
      <c r="D11851" t="n">
        <v>0</v>
      </c>
    </row>
    <row r="11852">
      <c r="A11852" t="inlineStr">
        <is>
          <t>U-97f375</t>
        </is>
      </c>
      <c r="B11852" s="41" t="n">
        <v>44927</v>
      </c>
      <c r="C11852" t="n">
        <v>12</v>
      </c>
      <c r="D11852" t="n">
        <v>0</v>
      </c>
    </row>
    <row r="11853">
      <c r="A11853" t="inlineStr">
        <is>
          <t>U-358644</t>
        </is>
      </c>
      <c r="B11853" s="41" t="n">
        <v>45231</v>
      </c>
      <c r="C11853" t="n">
        <v>11</v>
      </c>
      <c r="D11853" t="n">
        <v>0</v>
      </c>
    </row>
    <row r="11854">
      <c r="A11854" t="inlineStr">
        <is>
          <t>U-bd6084</t>
        </is>
      </c>
      <c r="B11854" s="41" t="n">
        <v>45413</v>
      </c>
      <c r="C11854" t="n">
        <v>8</v>
      </c>
      <c r="D11854" t="n">
        <v>0</v>
      </c>
    </row>
    <row r="11855">
      <c r="A11855" t="inlineStr">
        <is>
          <t>U-d9fed2</t>
        </is>
      </c>
      <c r="B11855" s="41" t="n">
        <v>44958</v>
      </c>
      <c r="C11855" t="n">
        <v>12</v>
      </c>
      <c r="D11855" t="n">
        <v>0</v>
      </c>
    </row>
    <row r="11856">
      <c r="A11856" t="inlineStr">
        <is>
          <t>U-0417be</t>
        </is>
      </c>
      <c r="B11856" s="41" t="n">
        <v>44927</v>
      </c>
      <c r="C11856" t="n">
        <v>11</v>
      </c>
      <c r="D11856" t="n">
        <v>0</v>
      </c>
    </row>
    <row r="11857">
      <c r="A11857" t="inlineStr">
        <is>
          <t>U-73010a</t>
        </is>
      </c>
      <c r="B11857" s="41" t="n">
        <v>45474</v>
      </c>
      <c r="C11857" t="n">
        <v>9</v>
      </c>
      <c r="D11857" t="n">
        <v>0</v>
      </c>
    </row>
    <row r="11858">
      <c r="A11858" t="inlineStr">
        <is>
          <t>U-3517de</t>
        </is>
      </c>
      <c r="B11858" s="41" t="n">
        <v>45292</v>
      </c>
      <c r="C11858" t="n">
        <v>5</v>
      </c>
      <c r="D11858" t="n">
        <v>1</v>
      </c>
    </row>
    <row r="11859">
      <c r="A11859" t="inlineStr">
        <is>
          <t>U-a66a5a</t>
        </is>
      </c>
      <c r="B11859" s="41" t="n">
        <v>45444</v>
      </c>
      <c r="C11859" t="n">
        <v>13</v>
      </c>
      <c r="D11859" t="n">
        <v>0</v>
      </c>
    </row>
    <row r="11860">
      <c r="A11860" t="inlineStr">
        <is>
          <t>U-251958</t>
        </is>
      </c>
      <c r="B11860" s="41" t="n">
        <v>45139</v>
      </c>
      <c r="C11860" t="n">
        <v>7</v>
      </c>
      <c r="D11860" t="n">
        <v>0</v>
      </c>
    </row>
    <row r="11861">
      <c r="A11861" t="inlineStr">
        <is>
          <t>U-bcd10d</t>
        </is>
      </c>
      <c r="B11861" s="41" t="n">
        <v>45474</v>
      </c>
      <c r="C11861" t="n">
        <v>15</v>
      </c>
      <c r="D11861" t="n">
        <v>0</v>
      </c>
    </row>
    <row r="11862">
      <c r="A11862" t="inlineStr">
        <is>
          <t>U-248096</t>
        </is>
      </c>
      <c r="B11862" s="41" t="n">
        <v>44986</v>
      </c>
      <c r="C11862" t="n">
        <v>9</v>
      </c>
      <c r="D11862" t="n">
        <v>0</v>
      </c>
    </row>
    <row r="11863">
      <c r="A11863" t="inlineStr">
        <is>
          <t>U-5323ef</t>
        </is>
      </c>
      <c r="B11863" s="41" t="n">
        <v>44927</v>
      </c>
      <c r="C11863" t="n">
        <v>10</v>
      </c>
      <c r="D11863" t="n">
        <v>0</v>
      </c>
    </row>
    <row r="11864">
      <c r="A11864" t="inlineStr">
        <is>
          <t>U-8c0948</t>
        </is>
      </c>
      <c r="B11864" s="41" t="n">
        <v>45139</v>
      </c>
      <c r="C11864" t="n">
        <v>8</v>
      </c>
      <c r="D11864" t="n">
        <v>0</v>
      </c>
    </row>
    <row r="11865">
      <c r="A11865" t="inlineStr">
        <is>
          <t>U-b0458f</t>
        </is>
      </c>
      <c r="B11865" s="41" t="n">
        <v>45108</v>
      </c>
      <c r="C11865" t="n">
        <v>11</v>
      </c>
      <c r="D11865" t="n">
        <v>0</v>
      </c>
    </row>
    <row r="11866">
      <c r="A11866" t="inlineStr">
        <is>
          <t>U-4ea2eb</t>
        </is>
      </c>
      <c r="B11866" s="41" t="n">
        <v>45078</v>
      </c>
      <c r="C11866" t="n">
        <v>3</v>
      </c>
      <c r="D11866" t="n">
        <v>0</v>
      </c>
    </row>
    <row r="11867">
      <c r="A11867" t="inlineStr">
        <is>
          <t>U-244b89</t>
        </is>
      </c>
      <c r="B11867" s="41" t="n">
        <v>45292</v>
      </c>
      <c r="C11867" t="n">
        <v>8</v>
      </c>
      <c r="D11867" t="n">
        <v>1</v>
      </c>
    </row>
    <row r="11868">
      <c r="A11868" t="inlineStr">
        <is>
          <t>U-601367</t>
        </is>
      </c>
      <c r="B11868" s="41" t="n">
        <v>45444</v>
      </c>
      <c r="C11868" t="n">
        <v>10</v>
      </c>
      <c r="D11868" t="n">
        <v>0</v>
      </c>
    </row>
    <row r="11869">
      <c r="A11869" t="inlineStr">
        <is>
          <t>U-61efd6</t>
        </is>
      </c>
      <c r="B11869" s="41" t="n">
        <v>45323</v>
      </c>
      <c r="C11869" t="n">
        <v>6</v>
      </c>
      <c r="D11869" t="n">
        <v>0</v>
      </c>
    </row>
    <row r="11870">
      <c r="A11870" t="inlineStr">
        <is>
          <t>U-191dbc</t>
        </is>
      </c>
      <c r="B11870" s="41" t="n">
        <v>45292</v>
      </c>
      <c r="C11870" t="n">
        <v>6</v>
      </c>
      <c r="D11870" t="n">
        <v>0</v>
      </c>
    </row>
    <row r="11871">
      <c r="A11871" t="inlineStr">
        <is>
          <t>U-e9ee3b</t>
        </is>
      </c>
      <c r="B11871" s="41" t="n">
        <v>45261</v>
      </c>
      <c r="C11871" t="n">
        <v>9</v>
      </c>
      <c r="D11871" t="n">
        <v>0</v>
      </c>
    </row>
    <row r="11872">
      <c r="A11872" t="inlineStr">
        <is>
          <t>U-39c8c9</t>
        </is>
      </c>
      <c r="B11872" s="41" t="n">
        <v>45505</v>
      </c>
      <c r="C11872" t="n">
        <v>7</v>
      </c>
      <c r="D11872" t="n">
        <v>0</v>
      </c>
    </row>
    <row r="11873">
      <c r="A11873" t="inlineStr">
        <is>
          <t>U-9eafc1</t>
        </is>
      </c>
      <c r="B11873" s="41" t="n">
        <v>45078</v>
      </c>
      <c r="C11873" t="n">
        <v>11</v>
      </c>
      <c r="D11873" t="n">
        <v>0</v>
      </c>
    </row>
    <row r="11874">
      <c r="A11874" t="inlineStr">
        <is>
          <t>U-9c5295</t>
        </is>
      </c>
      <c r="B11874" s="41" t="n">
        <v>45383</v>
      </c>
      <c r="C11874" t="n">
        <v>14</v>
      </c>
      <c r="D11874" t="n">
        <v>3</v>
      </c>
    </row>
    <row r="11875">
      <c r="A11875" t="inlineStr">
        <is>
          <t>U-b1b7ba</t>
        </is>
      </c>
      <c r="B11875" s="41" t="n">
        <v>45139</v>
      </c>
      <c r="C11875" t="n">
        <v>18</v>
      </c>
      <c r="D11875" t="n">
        <v>1</v>
      </c>
    </row>
    <row r="11876">
      <c r="A11876" t="inlineStr">
        <is>
          <t>U-ab754d</t>
        </is>
      </c>
      <c r="B11876" s="41" t="n">
        <v>45200</v>
      </c>
      <c r="C11876" t="n">
        <v>6</v>
      </c>
      <c r="D11876" t="n">
        <v>0</v>
      </c>
    </row>
    <row r="11877">
      <c r="A11877" t="inlineStr">
        <is>
          <t>U-07841b</t>
        </is>
      </c>
      <c r="B11877" s="41" t="n">
        <v>45597</v>
      </c>
      <c r="C11877" t="n">
        <v>9</v>
      </c>
      <c r="D11877" t="n">
        <v>3</v>
      </c>
    </row>
    <row r="11878">
      <c r="A11878" t="inlineStr">
        <is>
          <t>U-a73865</t>
        </is>
      </c>
      <c r="B11878" s="41" t="n">
        <v>45413</v>
      </c>
      <c r="C11878" t="n">
        <v>9</v>
      </c>
      <c r="D11878" t="n">
        <v>0</v>
      </c>
    </row>
    <row r="11879">
      <c r="A11879" t="inlineStr">
        <is>
          <t>U-cbfc60</t>
        </is>
      </c>
      <c r="B11879" s="41" t="n">
        <v>45261</v>
      </c>
      <c r="C11879" t="n">
        <v>14</v>
      </c>
      <c r="D11879" t="n">
        <v>0</v>
      </c>
    </row>
    <row r="11880">
      <c r="A11880" t="inlineStr">
        <is>
          <t>U-ece33d</t>
        </is>
      </c>
      <c r="B11880" s="41" t="n">
        <v>45352</v>
      </c>
      <c r="C11880" t="n">
        <v>9</v>
      </c>
      <c r="D11880" t="n">
        <v>0</v>
      </c>
    </row>
    <row r="11881">
      <c r="A11881" t="inlineStr">
        <is>
          <t>U-48ed73</t>
        </is>
      </c>
      <c r="B11881" s="41" t="n">
        <v>45474</v>
      </c>
      <c r="C11881" t="n">
        <v>9</v>
      </c>
      <c r="D11881" t="n">
        <v>2</v>
      </c>
    </row>
    <row r="11882">
      <c r="A11882" t="inlineStr">
        <is>
          <t>U-2369ee</t>
        </is>
      </c>
      <c r="B11882" s="41" t="n">
        <v>45505</v>
      </c>
      <c r="C11882" t="n">
        <v>11</v>
      </c>
      <c r="D11882" t="n">
        <v>0</v>
      </c>
    </row>
    <row r="11883">
      <c r="A11883" t="inlineStr">
        <is>
          <t>U-36adb7</t>
        </is>
      </c>
      <c r="B11883" s="41" t="n">
        <v>45108</v>
      </c>
      <c r="C11883" t="n">
        <v>6</v>
      </c>
      <c r="D11883" t="n">
        <v>0</v>
      </c>
    </row>
    <row r="11884">
      <c r="A11884" t="inlineStr">
        <is>
          <t>U-c404b6</t>
        </is>
      </c>
      <c r="B11884" s="41" t="n">
        <v>45078</v>
      </c>
      <c r="C11884" t="n">
        <v>6</v>
      </c>
      <c r="D11884" t="n">
        <v>0</v>
      </c>
    </row>
    <row r="11885">
      <c r="A11885" t="inlineStr">
        <is>
          <t>U-53344a</t>
        </is>
      </c>
      <c r="B11885" s="41" t="n">
        <v>45292</v>
      </c>
      <c r="C11885" t="n">
        <v>8</v>
      </c>
      <c r="D11885" t="n">
        <v>0</v>
      </c>
    </row>
    <row r="11886">
      <c r="A11886" t="inlineStr">
        <is>
          <t>U-d04c1d</t>
        </is>
      </c>
      <c r="B11886" s="41" t="n">
        <v>45474</v>
      </c>
      <c r="C11886" t="n">
        <v>6</v>
      </c>
      <c r="D11886" t="n">
        <v>1</v>
      </c>
    </row>
    <row r="11887">
      <c r="A11887" t="inlineStr">
        <is>
          <t>U-30b0e7</t>
        </is>
      </c>
      <c r="B11887" s="41" t="n">
        <v>45047</v>
      </c>
      <c r="C11887" t="n">
        <v>11</v>
      </c>
      <c r="D11887" t="n">
        <v>0</v>
      </c>
    </row>
    <row r="11888">
      <c r="A11888" t="inlineStr">
        <is>
          <t>U-478677</t>
        </is>
      </c>
      <c r="B11888" s="41" t="n">
        <v>45292</v>
      </c>
      <c r="C11888" t="n">
        <v>15</v>
      </c>
      <c r="D11888" t="n">
        <v>0</v>
      </c>
    </row>
    <row r="11889">
      <c r="A11889" t="inlineStr">
        <is>
          <t>U-2a9dc6</t>
        </is>
      </c>
      <c r="B11889" s="41" t="n">
        <v>45413</v>
      </c>
      <c r="C11889" t="n">
        <v>11</v>
      </c>
      <c r="D11889" t="n">
        <v>1</v>
      </c>
    </row>
    <row r="11890">
      <c r="A11890" t="inlineStr">
        <is>
          <t>U-cfb6f2</t>
        </is>
      </c>
      <c r="B11890" s="41" t="n">
        <v>45505</v>
      </c>
      <c r="C11890" t="n">
        <v>8</v>
      </c>
      <c r="D11890" t="n">
        <v>0</v>
      </c>
    </row>
    <row r="11891">
      <c r="A11891" t="inlineStr">
        <is>
          <t>U-417644</t>
        </is>
      </c>
      <c r="B11891" s="41" t="n">
        <v>45108</v>
      </c>
      <c r="C11891" t="n">
        <v>10</v>
      </c>
      <c r="D11891" t="n">
        <v>1</v>
      </c>
    </row>
    <row r="11892">
      <c r="A11892" t="inlineStr">
        <is>
          <t>U-baf733</t>
        </is>
      </c>
      <c r="B11892" s="41" t="n">
        <v>44986</v>
      </c>
      <c r="C11892" t="n">
        <v>6</v>
      </c>
      <c r="D11892" t="n">
        <v>0</v>
      </c>
    </row>
    <row r="11893">
      <c r="A11893" t="inlineStr">
        <is>
          <t>U-10b491</t>
        </is>
      </c>
      <c r="B11893" s="41" t="n">
        <v>45505</v>
      </c>
      <c r="C11893" t="n">
        <v>8</v>
      </c>
      <c r="D11893" t="n">
        <v>0</v>
      </c>
    </row>
    <row r="11894">
      <c r="A11894" t="inlineStr">
        <is>
          <t>U-217e41</t>
        </is>
      </c>
      <c r="B11894" s="41" t="n">
        <v>45017</v>
      </c>
      <c r="C11894" t="n">
        <v>8</v>
      </c>
      <c r="D11894" t="n">
        <v>0</v>
      </c>
    </row>
    <row r="11895">
      <c r="A11895" t="inlineStr">
        <is>
          <t>U-f3f6f2</t>
        </is>
      </c>
      <c r="B11895" s="41" t="n">
        <v>45170</v>
      </c>
      <c r="C11895" t="n">
        <v>13</v>
      </c>
      <c r="D11895" t="n">
        <v>2</v>
      </c>
    </row>
    <row r="11896">
      <c r="A11896" t="inlineStr">
        <is>
          <t>U-4c36da</t>
        </is>
      </c>
      <c r="B11896" s="41" t="n">
        <v>45444</v>
      </c>
      <c r="C11896" t="n">
        <v>10</v>
      </c>
      <c r="D11896" t="n">
        <v>3</v>
      </c>
    </row>
    <row r="11897">
      <c r="A11897" t="inlineStr">
        <is>
          <t>U-39cf94</t>
        </is>
      </c>
      <c r="B11897" s="41" t="n">
        <v>44927</v>
      </c>
      <c r="C11897" t="n">
        <v>11</v>
      </c>
      <c r="D11897" t="n">
        <v>2</v>
      </c>
    </row>
    <row r="11898">
      <c r="A11898" t="inlineStr">
        <is>
          <t>U-982356</t>
        </is>
      </c>
      <c r="B11898" s="41" t="n">
        <v>45627</v>
      </c>
      <c r="C11898" t="n">
        <v>11</v>
      </c>
      <c r="D11898" t="n">
        <v>2</v>
      </c>
    </row>
    <row r="11899">
      <c r="A11899" t="inlineStr">
        <is>
          <t>U-841466</t>
        </is>
      </c>
      <c r="B11899" s="41" t="n">
        <v>44958</v>
      </c>
      <c r="C11899" t="n">
        <v>3</v>
      </c>
      <c r="D11899" t="n">
        <v>0</v>
      </c>
    </row>
    <row r="11900">
      <c r="A11900" t="inlineStr">
        <is>
          <t>U-30dac9</t>
        </is>
      </c>
      <c r="B11900" s="41" t="n">
        <v>45352</v>
      </c>
      <c r="C11900" t="n">
        <v>15</v>
      </c>
      <c r="D11900" t="n">
        <v>0</v>
      </c>
    </row>
    <row r="11901">
      <c r="A11901" t="inlineStr">
        <is>
          <t>U-b32094</t>
        </is>
      </c>
      <c r="B11901" s="41" t="n">
        <v>45505</v>
      </c>
      <c r="C11901" t="n">
        <v>10</v>
      </c>
      <c r="D11901" t="n">
        <v>0</v>
      </c>
    </row>
    <row r="11902">
      <c r="A11902" t="inlineStr">
        <is>
          <t>U-057974</t>
        </is>
      </c>
      <c r="B11902" s="41" t="n">
        <v>45017</v>
      </c>
      <c r="C11902" t="n">
        <v>13</v>
      </c>
      <c r="D11902" t="n">
        <v>0</v>
      </c>
    </row>
    <row r="11903">
      <c r="A11903" t="inlineStr">
        <is>
          <t>U-18bfed</t>
        </is>
      </c>
      <c r="B11903" s="41" t="n">
        <v>45566</v>
      </c>
      <c r="C11903" t="n">
        <v>11</v>
      </c>
      <c r="D11903" t="n">
        <v>0</v>
      </c>
    </row>
    <row r="11904">
      <c r="A11904" t="inlineStr">
        <is>
          <t>U-7a95eb</t>
        </is>
      </c>
      <c r="B11904" s="41" t="n">
        <v>45108</v>
      </c>
      <c r="C11904" t="n">
        <v>11</v>
      </c>
      <c r="D11904" t="n">
        <v>0</v>
      </c>
    </row>
    <row r="11905">
      <c r="A11905" t="inlineStr">
        <is>
          <t>U-b35f17</t>
        </is>
      </c>
      <c r="B11905" s="41" t="n">
        <v>45047</v>
      </c>
      <c r="C11905" t="n">
        <v>11</v>
      </c>
      <c r="D11905" t="n">
        <v>3</v>
      </c>
    </row>
    <row r="11906">
      <c r="A11906" t="inlineStr">
        <is>
          <t>U-d3a431</t>
        </is>
      </c>
      <c r="B11906" s="41" t="n">
        <v>45108</v>
      </c>
      <c r="C11906" t="n">
        <v>12</v>
      </c>
      <c r="D11906" t="n">
        <v>0</v>
      </c>
    </row>
    <row r="11907">
      <c r="A11907" t="inlineStr">
        <is>
          <t>U-554adb</t>
        </is>
      </c>
      <c r="B11907" s="41" t="n">
        <v>45566</v>
      </c>
      <c r="C11907" t="n">
        <v>9</v>
      </c>
      <c r="D11907" t="n">
        <v>3</v>
      </c>
    </row>
    <row r="11908">
      <c r="A11908" t="inlineStr">
        <is>
          <t>U-87106f</t>
        </is>
      </c>
      <c r="B11908" s="41" t="n">
        <v>45231</v>
      </c>
      <c r="C11908" t="n">
        <v>10</v>
      </c>
      <c r="D11908" t="n">
        <v>1</v>
      </c>
    </row>
    <row r="11909">
      <c r="A11909" t="inlineStr">
        <is>
          <t>U-4eaf81</t>
        </is>
      </c>
      <c r="B11909" s="41" t="n">
        <v>45627</v>
      </c>
      <c r="C11909" t="n">
        <v>10</v>
      </c>
      <c r="D11909" t="n">
        <v>1</v>
      </c>
    </row>
    <row r="11910">
      <c r="A11910" t="inlineStr">
        <is>
          <t>U-a20544</t>
        </is>
      </c>
      <c r="B11910" s="41" t="n">
        <v>45444</v>
      </c>
      <c r="C11910" t="n">
        <v>7</v>
      </c>
      <c r="D11910" t="n">
        <v>0</v>
      </c>
    </row>
    <row r="11911">
      <c r="A11911" t="inlineStr">
        <is>
          <t>U-3bebac</t>
        </is>
      </c>
      <c r="B11911" s="41" t="n">
        <v>45566</v>
      </c>
      <c r="C11911" t="n">
        <v>13</v>
      </c>
      <c r="D11911" t="n">
        <v>2</v>
      </c>
    </row>
    <row r="11912">
      <c r="A11912" t="inlineStr">
        <is>
          <t>U-16cb9c</t>
        </is>
      </c>
      <c r="B11912" s="41" t="n">
        <v>45474</v>
      </c>
      <c r="C11912" t="n">
        <v>11</v>
      </c>
      <c r="D11912" t="n">
        <v>0</v>
      </c>
    </row>
    <row r="11913">
      <c r="A11913" t="inlineStr">
        <is>
          <t>U-c51219</t>
        </is>
      </c>
      <c r="B11913" s="41" t="n">
        <v>45597</v>
      </c>
      <c r="C11913" t="n">
        <v>13</v>
      </c>
      <c r="D11913" t="n">
        <v>0</v>
      </c>
    </row>
    <row r="11914">
      <c r="A11914" t="inlineStr">
        <is>
          <t>U-81b9bd</t>
        </is>
      </c>
      <c r="B11914" s="41" t="n">
        <v>45566</v>
      </c>
      <c r="C11914" t="n">
        <v>10</v>
      </c>
      <c r="D11914" t="n">
        <v>0</v>
      </c>
    </row>
    <row r="11915">
      <c r="A11915" t="inlineStr">
        <is>
          <t>U-279f70</t>
        </is>
      </c>
      <c r="B11915" s="41" t="n">
        <v>45047</v>
      </c>
      <c r="C11915" t="n">
        <v>17</v>
      </c>
      <c r="D11915" t="n">
        <v>1</v>
      </c>
    </row>
    <row r="11916">
      <c r="A11916" t="inlineStr">
        <is>
          <t>U-7f911c</t>
        </is>
      </c>
      <c r="B11916" s="41" t="n">
        <v>45566</v>
      </c>
      <c r="C11916" t="n">
        <v>11</v>
      </c>
      <c r="D11916" t="n">
        <v>0</v>
      </c>
    </row>
    <row r="11917">
      <c r="A11917" t="inlineStr">
        <is>
          <t>U-36ca14</t>
        </is>
      </c>
      <c r="B11917" s="41" t="n">
        <v>45352</v>
      </c>
      <c r="C11917" t="n">
        <v>6</v>
      </c>
      <c r="D11917" t="n">
        <v>0</v>
      </c>
    </row>
    <row r="11918">
      <c r="A11918" t="inlineStr">
        <is>
          <t>U-b3a48e</t>
        </is>
      </c>
      <c r="B11918" s="41" t="n">
        <v>45566</v>
      </c>
      <c r="C11918" t="n">
        <v>7</v>
      </c>
      <c r="D11918" t="n">
        <v>0</v>
      </c>
    </row>
    <row r="11919">
      <c r="A11919" t="inlineStr">
        <is>
          <t>U-155124</t>
        </is>
      </c>
      <c r="B11919" s="41" t="n">
        <v>45627</v>
      </c>
      <c r="C11919" t="n">
        <v>6</v>
      </c>
      <c r="D11919" t="n">
        <v>0</v>
      </c>
    </row>
    <row r="11920">
      <c r="A11920" t="inlineStr">
        <is>
          <t>U-55fde8</t>
        </is>
      </c>
      <c r="B11920" s="41" t="n">
        <v>45323</v>
      </c>
      <c r="C11920" t="n">
        <v>12</v>
      </c>
      <c r="D11920" t="n">
        <v>0</v>
      </c>
    </row>
    <row r="11921">
      <c r="A11921" t="inlineStr">
        <is>
          <t>U-a453aa</t>
        </is>
      </c>
      <c r="B11921" s="41" t="n">
        <v>45413</v>
      </c>
      <c r="C11921" t="n">
        <v>6</v>
      </c>
      <c r="D11921" t="n">
        <v>0</v>
      </c>
    </row>
    <row r="11922">
      <c r="A11922" t="inlineStr">
        <is>
          <t>U-a0c327</t>
        </is>
      </c>
      <c r="B11922" s="41" t="n">
        <v>45566</v>
      </c>
      <c r="C11922" t="n">
        <v>13</v>
      </c>
      <c r="D11922" t="n">
        <v>0</v>
      </c>
    </row>
    <row r="11923">
      <c r="A11923" t="inlineStr">
        <is>
          <t>U-98d80c</t>
        </is>
      </c>
      <c r="B11923" s="41" t="n">
        <v>45536</v>
      </c>
      <c r="C11923" t="n">
        <v>9</v>
      </c>
      <c r="D11923" t="n">
        <v>1</v>
      </c>
    </row>
    <row r="11924">
      <c r="A11924" t="inlineStr">
        <is>
          <t>U-fd3382</t>
        </is>
      </c>
      <c r="B11924" s="41" t="n">
        <v>45292</v>
      </c>
      <c r="C11924" t="n">
        <v>9</v>
      </c>
      <c r="D11924" t="n">
        <v>2</v>
      </c>
    </row>
    <row r="11925">
      <c r="A11925" t="inlineStr">
        <is>
          <t>U-1584ae</t>
        </is>
      </c>
      <c r="B11925" s="41" t="n">
        <v>44927</v>
      </c>
      <c r="C11925" t="n">
        <v>10</v>
      </c>
      <c r="D11925" t="n">
        <v>0</v>
      </c>
    </row>
    <row r="11926">
      <c r="A11926" t="inlineStr">
        <is>
          <t>U-c308e9</t>
        </is>
      </c>
      <c r="B11926" s="41" t="n">
        <v>45139</v>
      </c>
      <c r="C11926" t="n">
        <v>13</v>
      </c>
      <c r="D11926" t="n">
        <v>2</v>
      </c>
    </row>
    <row r="11927">
      <c r="A11927" t="inlineStr">
        <is>
          <t>U-ddf1a7</t>
        </is>
      </c>
      <c r="B11927" s="41" t="n">
        <v>45170</v>
      </c>
      <c r="C11927" t="n">
        <v>12</v>
      </c>
      <c r="D11927" t="n">
        <v>0</v>
      </c>
    </row>
    <row r="11928">
      <c r="A11928" t="inlineStr">
        <is>
          <t>U-84ce04</t>
        </is>
      </c>
      <c r="B11928" s="41" t="n">
        <v>45017</v>
      </c>
      <c r="C11928" t="n">
        <v>7</v>
      </c>
      <c r="D11928" t="n">
        <v>4</v>
      </c>
    </row>
    <row r="11929">
      <c r="A11929" t="inlineStr">
        <is>
          <t>U-6d5c7b</t>
        </is>
      </c>
      <c r="B11929" s="41" t="n">
        <v>45444</v>
      </c>
      <c r="C11929" t="n">
        <v>9</v>
      </c>
      <c r="D11929" t="n">
        <v>0</v>
      </c>
    </row>
    <row r="11930">
      <c r="A11930" t="inlineStr">
        <is>
          <t>U-a79293</t>
        </is>
      </c>
      <c r="B11930" s="41" t="n">
        <v>45383</v>
      </c>
      <c r="C11930" t="n">
        <v>16</v>
      </c>
      <c r="D11930" t="n">
        <v>0</v>
      </c>
    </row>
    <row r="11931">
      <c r="A11931" t="inlineStr">
        <is>
          <t>U-3f5ca9</t>
        </is>
      </c>
      <c r="B11931" s="41" t="n">
        <v>45170</v>
      </c>
      <c r="C11931" t="n">
        <v>10</v>
      </c>
      <c r="D11931" t="n">
        <v>0</v>
      </c>
    </row>
    <row r="11932">
      <c r="A11932" t="inlineStr">
        <is>
          <t>U-64695b</t>
        </is>
      </c>
      <c r="B11932" s="41" t="n">
        <v>45170</v>
      </c>
      <c r="C11932" t="n">
        <v>9</v>
      </c>
      <c r="D11932" t="n">
        <v>0</v>
      </c>
    </row>
    <row r="11933">
      <c r="A11933" t="inlineStr">
        <is>
          <t>U-223281</t>
        </is>
      </c>
      <c r="B11933" s="41" t="n">
        <v>44927</v>
      </c>
      <c r="C11933" t="n">
        <v>5</v>
      </c>
      <c r="D11933" t="n">
        <v>0</v>
      </c>
    </row>
    <row r="11934">
      <c r="A11934" t="inlineStr">
        <is>
          <t>U-07ed30</t>
        </is>
      </c>
      <c r="B11934" s="41" t="n">
        <v>45474</v>
      </c>
      <c r="C11934" t="n">
        <v>13</v>
      </c>
      <c r="D11934" t="n">
        <v>0</v>
      </c>
    </row>
    <row r="11935">
      <c r="A11935" t="inlineStr">
        <is>
          <t>U-061925</t>
        </is>
      </c>
      <c r="B11935" s="41" t="n">
        <v>45536</v>
      </c>
      <c r="C11935" t="n">
        <v>12</v>
      </c>
      <c r="D11935" t="n">
        <v>0</v>
      </c>
    </row>
    <row r="11936">
      <c r="A11936" t="inlineStr">
        <is>
          <t>U-bb46d2</t>
        </is>
      </c>
      <c r="B11936" s="41" t="n">
        <v>45566</v>
      </c>
      <c r="C11936" t="n">
        <v>9</v>
      </c>
      <c r="D11936" t="n">
        <v>0</v>
      </c>
    </row>
    <row r="11937">
      <c r="A11937" t="inlineStr">
        <is>
          <t>U-a23c2c</t>
        </is>
      </c>
      <c r="B11937" s="41" t="n">
        <v>45261</v>
      </c>
      <c r="C11937" t="n">
        <v>12</v>
      </c>
      <c r="D11937" t="n">
        <v>1</v>
      </c>
    </row>
    <row r="11938">
      <c r="A11938" t="inlineStr">
        <is>
          <t>U-1f20bf</t>
        </is>
      </c>
      <c r="B11938" s="41" t="n">
        <v>45474</v>
      </c>
      <c r="C11938" t="n">
        <v>8</v>
      </c>
      <c r="D11938" t="n">
        <v>0</v>
      </c>
    </row>
    <row r="11939">
      <c r="A11939" t="inlineStr">
        <is>
          <t>U-3e92d6</t>
        </is>
      </c>
      <c r="B11939" s="41" t="n">
        <v>45352</v>
      </c>
      <c r="C11939" t="n">
        <v>11</v>
      </c>
      <c r="D11939" t="n">
        <v>2</v>
      </c>
    </row>
    <row r="11940">
      <c r="A11940" t="inlineStr">
        <is>
          <t>U-d8cd8a</t>
        </is>
      </c>
      <c r="B11940" s="41" t="n">
        <v>45231</v>
      </c>
      <c r="C11940" t="n">
        <v>10</v>
      </c>
      <c r="D11940" t="n">
        <v>2</v>
      </c>
    </row>
    <row r="11941">
      <c r="A11941" t="inlineStr">
        <is>
          <t>U-ec1a83</t>
        </is>
      </c>
      <c r="B11941" s="41" t="n">
        <v>45261</v>
      </c>
      <c r="C11941" t="n">
        <v>10</v>
      </c>
      <c r="D11941" t="n">
        <v>3</v>
      </c>
    </row>
    <row r="11942">
      <c r="A11942" t="inlineStr">
        <is>
          <t>U-4e232c</t>
        </is>
      </c>
      <c r="B11942" s="41" t="n">
        <v>45566</v>
      </c>
      <c r="C11942" t="n">
        <v>11</v>
      </c>
      <c r="D11942" t="n">
        <v>0</v>
      </c>
    </row>
    <row r="11943">
      <c r="A11943" t="inlineStr">
        <is>
          <t>U-cde1c3</t>
        </is>
      </c>
      <c r="B11943" s="41" t="n">
        <v>44927</v>
      </c>
      <c r="C11943" t="n">
        <v>10</v>
      </c>
      <c r="D11943" t="n">
        <v>0</v>
      </c>
    </row>
    <row r="11944">
      <c r="A11944" t="inlineStr">
        <is>
          <t>U-344d7f</t>
        </is>
      </c>
      <c r="B11944" s="41" t="n">
        <v>45474</v>
      </c>
      <c r="C11944" t="n">
        <v>11</v>
      </c>
      <c r="D11944" t="n">
        <v>0</v>
      </c>
    </row>
    <row r="11945">
      <c r="A11945" t="inlineStr">
        <is>
          <t>U-5b1dfa</t>
        </is>
      </c>
      <c r="B11945" s="41" t="n">
        <v>45474</v>
      </c>
      <c r="C11945" t="n">
        <v>12</v>
      </c>
      <c r="D11945" t="n">
        <v>0</v>
      </c>
    </row>
    <row r="11946">
      <c r="A11946" t="inlineStr">
        <is>
          <t>U-e8c7e1</t>
        </is>
      </c>
      <c r="B11946" s="41" t="n">
        <v>45139</v>
      </c>
      <c r="C11946" t="n">
        <v>8</v>
      </c>
      <c r="D11946" t="n">
        <v>1</v>
      </c>
    </row>
    <row r="11947">
      <c r="A11947" t="inlineStr">
        <is>
          <t>U-14b229</t>
        </is>
      </c>
      <c r="B11947" s="41" t="n">
        <v>45261</v>
      </c>
      <c r="C11947" t="n">
        <v>11</v>
      </c>
      <c r="D11947" t="n">
        <v>0</v>
      </c>
    </row>
    <row r="11948">
      <c r="A11948" t="inlineStr">
        <is>
          <t>U-50df81</t>
        </is>
      </c>
      <c r="B11948" s="41" t="n">
        <v>45413</v>
      </c>
      <c r="C11948" t="n">
        <v>12</v>
      </c>
      <c r="D11948" t="n">
        <v>0</v>
      </c>
    </row>
    <row r="11949">
      <c r="A11949" t="inlineStr">
        <is>
          <t>U-ecb175</t>
        </is>
      </c>
      <c r="B11949" s="41" t="n">
        <v>45047</v>
      </c>
      <c r="C11949" t="n">
        <v>9</v>
      </c>
      <c r="D11949" t="n">
        <v>0</v>
      </c>
    </row>
    <row r="11950">
      <c r="A11950" t="inlineStr">
        <is>
          <t>U-86ca1c</t>
        </is>
      </c>
      <c r="B11950" s="41" t="n">
        <v>45261</v>
      </c>
      <c r="C11950" t="n">
        <v>10</v>
      </c>
      <c r="D11950" t="n">
        <v>0</v>
      </c>
    </row>
    <row r="11951">
      <c r="A11951" t="inlineStr">
        <is>
          <t>U-7142ba</t>
        </is>
      </c>
      <c r="B11951" s="41" t="n">
        <v>45444</v>
      </c>
      <c r="C11951" t="n">
        <v>12</v>
      </c>
      <c r="D11951" t="n">
        <v>0</v>
      </c>
    </row>
    <row r="11952">
      <c r="A11952" t="inlineStr">
        <is>
          <t>U-46a917</t>
        </is>
      </c>
      <c r="B11952" s="41" t="n">
        <v>45323</v>
      </c>
      <c r="C11952" t="n">
        <v>6</v>
      </c>
      <c r="D11952" t="n">
        <v>0</v>
      </c>
    </row>
    <row r="11953">
      <c r="A11953" t="inlineStr">
        <is>
          <t>U-be2eac</t>
        </is>
      </c>
      <c r="B11953" s="41" t="n">
        <v>45108</v>
      </c>
      <c r="C11953" t="n">
        <v>12</v>
      </c>
      <c r="D11953" t="n">
        <v>0</v>
      </c>
    </row>
    <row r="11954">
      <c r="A11954" t="inlineStr">
        <is>
          <t>U-3ae5d1</t>
        </is>
      </c>
      <c r="B11954" s="41" t="n">
        <v>45108</v>
      </c>
      <c r="C11954" t="n">
        <v>11</v>
      </c>
      <c r="D11954" t="n">
        <v>0</v>
      </c>
    </row>
    <row r="11955">
      <c r="A11955" t="inlineStr">
        <is>
          <t>U-7ac091</t>
        </is>
      </c>
      <c r="B11955" s="41" t="n">
        <v>45047</v>
      </c>
      <c r="C11955" t="n">
        <v>5</v>
      </c>
      <c r="D11955" t="n">
        <v>0</v>
      </c>
    </row>
    <row r="11956">
      <c r="A11956" t="inlineStr">
        <is>
          <t>U-ce4c93</t>
        </is>
      </c>
      <c r="B11956" s="41" t="n">
        <v>45536</v>
      </c>
      <c r="C11956" t="n">
        <v>12</v>
      </c>
      <c r="D11956" t="n">
        <v>0</v>
      </c>
    </row>
    <row r="11957">
      <c r="A11957" t="inlineStr">
        <is>
          <t>U-212730</t>
        </is>
      </c>
      <c r="B11957" s="41" t="n">
        <v>45413</v>
      </c>
      <c r="C11957" t="n">
        <v>5</v>
      </c>
      <c r="D11957" t="n">
        <v>1</v>
      </c>
    </row>
    <row r="11958">
      <c r="A11958" t="inlineStr">
        <is>
          <t>U-902af6</t>
        </is>
      </c>
      <c r="B11958" s="41" t="n">
        <v>45292</v>
      </c>
      <c r="C11958" t="n">
        <v>8</v>
      </c>
      <c r="D11958" t="n">
        <v>1</v>
      </c>
    </row>
    <row r="11959">
      <c r="A11959" t="inlineStr">
        <is>
          <t>U-f78894</t>
        </is>
      </c>
      <c r="B11959" s="41" t="n">
        <v>45231</v>
      </c>
      <c r="C11959" t="n">
        <v>9</v>
      </c>
      <c r="D11959" t="n">
        <v>0</v>
      </c>
    </row>
    <row r="11960">
      <c r="A11960" t="inlineStr">
        <is>
          <t>U-b9c9ad</t>
        </is>
      </c>
      <c r="B11960" s="41" t="n">
        <v>45292</v>
      </c>
      <c r="C11960" t="n">
        <v>11</v>
      </c>
      <c r="D11960" t="n">
        <v>0</v>
      </c>
    </row>
    <row r="11961">
      <c r="A11961" t="inlineStr">
        <is>
          <t>U-695fb1</t>
        </is>
      </c>
      <c r="B11961" s="41" t="n">
        <v>45139</v>
      </c>
      <c r="C11961" t="n">
        <v>9</v>
      </c>
      <c r="D11961" t="n">
        <v>0</v>
      </c>
    </row>
    <row r="11962">
      <c r="A11962" t="inlineStr">
        <is>
          <t>U-5ef083</t>
        </is>
      </c>
      <c r="B11962" s="41" t="n">
        <v>45444</v>
      </c>
      <c r="C11962" t="n">
        <v>14</v>
      </c>
      <c r="D11962" t="n">
        <v>0</v>
      </c>
    </row>
    <row r="11963">
      <c r="A11963" t="inlineStr">
        <is>
          <t>U-6a9c4c</t>
        </is>
      </c>
      <c r="B11963" s="41" t="n">
        <v>45566</v>
      </c>
      <c r="C11963" t="n">
        <v>12</v>
      </c>
      <c r="D11963" t="n">
        <v>4</v>
      </c>
    </row>
    <row r="11964">
      <c r="A11964" t="inlineStr">
        <is>
          <t>U-623bbf</t>
        </is>
      </c>
      <c r="B11964" s="41" t="n">
        <v>45231</v>
      </c>
      <c r="C11964" t="n">
        <v>2</v>
      </c>
      <c r="D11964" t="n">
        <v>0</v>
      </c>
    </row>
    <row r="11965">
      <c r="A11965" t="inlineStr">
        <is>
          <t>U-748c6f</t>
        </is>
      </c>
      <c r="B11965" s="41" t="n">
        <v>45597</v>
      </c>
      <c r="C11965" t="n">
        <v>7</v>
      </c>
      <c r="D11965" t="n">
        <v>0</v>
      </c>
    </row>
    <row r="11966">
      <c r="A11966" t="inlineStr">
        <is>
          <t>U-7bc9ac</t>
        </is>
      </c>
      <c r="B11966" s="41" t="n">
        <v>45383</v>
      </c>
      <c r="C11966" t="n">
        <v>17</v>
      </c>
      <c r="D11966" t="n">
        <v>1</v>
      </c>
    </row>
    <row r="11967">
      <c r="A11967" t="inlineStr">
        <is>
          <t>U-299963</t>
        </is>
      </c>
      <c r="B11967" s="41" t="n">
        <v>45505</v>
      </c>
      <c r="C11967" t="n">
        <v>4</v>
      </c>
      <c r="D11967" t="n">
        <v>0</v>
      </c>
    </row>
    <row r="11968">
      <c r="A11968" t="inlineStr">
        <is>
          <t>U-8225e7</t>
        </is>
      </c>
      <c r="B11968" s="41" t="n">
        <v>45597</v>
      </c>
      <c r="C11968" t="n">
        <v>10</v>
      </c>
      <c r="D11968" t="n">
        <v>0</v>
      </c>
    </row>
    <row r="11969">
      <c r="A11969" t="inlineStr">
        <is>
          <t>U-c37de6</t>
        </is>
      </c>
      <c r="B11969" s="41" t="n">
        <v>45444</v>
      </c>
      <c r="C11969" t="n">
        <v>8</v>
      </c>
      <c r="D11969" t="n">
        <v>1</v>
      </c>
    </row>
    <row r="11970">
      <c r="A11970" t="inlineStr">
        <is>
          <t>U-19a342</t>
        </is>
      </c>
      <c r="B11970" s="41" t="n">
        <v>45200</v>
      </c>
      <c r="C11970" t="n">
        <v>12</v>
      </c>
      <c r="D11970" t="n">
        <v>0</v>
      </c>
    </row>
    <row r="11971">
      <c r="A11971" t="inlineStr">
        <is>
          <t>U-eeb11e</t>
        </is>
      </c>
      <c r="B11971" s="41" t="n">
        <v>44986</v>
      </c>
      <c r="C11971" t="n">
        <v>6</v>
      </c>
      <c r="D11971" t="n">
        <v>1</v>
      </c>
    </row>
    <row r="11972">
      <c r="A11972" t="inlineStr">
        <is>
          <t>U-4b3a17</t>
        </is>
      </c>
      <c r="B11972" s="41" t="n">
        <v>45139</v>
      </c>
      <c r="C11972" t="n">
        <v>12</v>
      </c>
      <c r="D11972" t="n">
        <v>4</v>
      </c>
    </row>
    <row r="11973">
      <c r="A11973" t="inlineStr">
        <is>
          <t>U-e94413</t>
        </is>
      </c>
      <c r="B11973" s="41" t="n">
        <v>45352</v>
      </c>
      <c r="C11973" t="n">
        <v>15</v>
      </c>
      <c r="D11973" t="n">
        <v>0</v>
      </c>
    </row>
    <row r="11974">
      <c r="A11974" t="inlineStr">
        <is>
          <t>U-782678</t>
        </is>
      </c>
      <c r="B11974" s="41" t="n">
        <v>44986</v>
      </c>
      <c r="C11974" t="n">
        <v>6</v>
      </c>
      <c r="D11974" t="n">
        <v>1</v>
      </c>
    </row>
    <row r="11975">
      <c r="A11975" t="inlineStr">
        <is>
          <t>U-588a01</t>
        </is>
      </c>
      <c r="B11975" s="41" t="n">
        <v>45261</v>
      </c>
      <c r="C11975" t="n">
        <v>13</v>
      </c>
      <c r="D11975" t="n">
        <v>0</v>
      </c>
    </row>
    <row r="11976">
      <c r="A11976" t="inlineStr">
        <is>
          <t>U-74491b</t>
        </is>
      </c>
      <c r="B11976" s="41" t="n">
        <v>45566</v>
      </c>
      <c r="C11976" t="n">
        <v>7</v>
      </c>
      <c r="D11976" t="n">
        <v>0</v>
      </c>
    </row>
    <row r="11977">
      <c r="A11977" t="inlineStr">
        <is>
          <t>U-4cf21c</t>
        </is>
      </c>
      <c r="B11977" s="41" t="n">
        <v>45017</v>
      </c>
      <c r="C11977" t="n">
        <v>11</v>
      </c>
      <c r="D11977" t="n">
        <v>2</v>
      </c>
    </row>
    <row r="11978">
      <c r="A11978" t="inlineStr">
        <is>
          <t>U-a31ed2</t>
        </is>
      </c>
      <c r="B11978" s="41" t="n">
        <v>45597</v>
      </c>
      <c r="C11978" t="n">
        <v>13</v>
      </c>
      <c r="D11978" t="n">
        <v>0</v>
      </c>
    </row>
    <row r="11979">
      <c r="A11979" t="inlineStr">
        <is>
          <t>U-836e7d</t>
        </is>
      </c>
      <c r="B11979" s="41" t="n">
        <v>45383</v>
      </c>
      <c r="C11979" t="n">
        <v>8</v>
      </c>
      <c r="D11979" t="n">
        <v>1</v>
      </c>
    </row>
    <row r="11980">
      <c r="A11980" t="inlineStr">
        <is>
          <t>U-36adf2</t>
        </is>
      </c>
      <c r="B11980" s="41" t="n">
        <v>45047</v>
      </c>
      <c r="C11980" t="n">
        <v>9</v>
      </c>
      <c r="D11980" t="n">
        <v>1</v>
      </c>
    </row>
    <row r="11981">
      <c r="A11981" t="inlineStr">
        <is>
          <t>U-956a2d</t>
        </is>
      </c>
      <c r="B11981" s="41" t="n">
        <v>45292</v>
      </c>
      <c r="C11981" t="n">
        <v>10</v>
      </c>
      <c r="D11981" t="n">
        <v>0</v>
      </c>
    </row>
    <row r="11982">
      <c r="A11982" t="inlineStr">
        <is>
          <t>U-39e929</t>
        </is>
      </c>
      <c r="B11982" s="41" t="n">
        <v>45627</v>
      </c>
      <c r="C11982" t="n">
        <v>10</v>
      </c>
      <c r="D11982" t="n">
        <v>0</v>
      </c>
    </row>
    <row r="11983">
      <c r="A11983" t="inlineStr">
        <is>
          <t>U-30a95e</t>
        </is>
      </c>
      <c r="B11983" s="41" t="n">
        <v>45505</v>
      </c>
      <c r="C11983" t="n">
        <v>14</v>
      </c>
      <c r="D11983" t="n">
        <v>1</v>
      </c>
    </row>
    <row r="11984">
      <c r="A11984" t="inlineStr">
        <is>
          <t>U-867fc7</t>
        </is>
      </c>
      <c r="B11984" s="41" t="n">
        <v>45383</v>
      </c>
      <c r="C11984" t="n">
        <v>6</v>
      </c>
      <c r="D11984" t="n">
        <v>0</v>
      </c>
    </row>
    <row r="11985">
      <c r="A11985" t="inlineStr">
        <is>
          <t>U-f23226</t>
        </is>
      </c>
      <c r="B11985" s="41" t="n">
        <v>45200</v>
      </c>
      <c r="C11985" t="n">
        <v>10</v>
      </c>
      <c r="D11985" t="n">
        <v>0</v>
      </c>
    </row>
    <row r="11986">
      <c r="A11986" t="inlineStr">
        <is>
          <t>U-b81f4d</t>
        </is>
      </c>
      <c r="B11986" s="41" t="n">
        <v>45505</v>
      </c>
      <c r="C11986" t="n">
        <v>3</v>
      </c>
      <c r="D11986" t="n">
        <v>0</v>
      </c>
    </row>
    <row r="11987">
      <c r="A11987" t="inlineStr">
        <is>
          <t>U-63244e</t>
        </is>
      </c>
      <c r="B11987" s="41" t="n">
        <v>44927</v>
      </c>
      <c r="C11987" t="n">
        <v>6</v>
      </c>
      <c r="D11987" t="n">
        <v>5</v>
      </c>
    </row>
    <row r="11988">
      <c r="A11988" t="inlineStr">
        <is>
          <t>U-8b2b22</t>
        </is>
      </c>
      <c r="B11988" s="41" t="n">
        <v>45139</v>
      </c>
      <c r="C11988" t="n">
        <v>8</v>
      </c>
      <c r="D11988" t="n">
        <v>0</v>
      </c>
    </row>
    <row r="11989">
      <c r="A11989" t="inlineStr">
        <is>
          <t>U-fbeaf1</t>
        </is>
      </c>
      <c r="B11989" s="41" t="n">
        <v>45200</v>
      </c>
      <c r="C11989" t="n">
        <v>11</v>
      </c>
      <c r="D11989" t="n">
        <v>1</v>
      </c>
    </row>
    <row r="11990">
      <c r="A11990" t="inlineStr">
        <is>
          <t>U-6008ed</t>
        </is>
      </c>
      <c r="B11990" s="41" t="n">
        <v>45413</v>
      </c>
      <c r="C11990" t="n">
        <v>8</v>
      </c>
      <c r="D11990" t="n">
        <v>0</v>
      </c>
    </row>
    <row r="11991">
      <c r="A11991" t="inlineStr">
        <is>
          <t>U-bf64b4</t>
        </is>
      </c>
      <c r="B11991" s="41" t="n">
        <v>45200</v>
      </c>
      <c r="C11991" t="n">
        <v>11</v>
      </c>
      <c r="D11991" t="n">
        <v>2</v>
      </c>
    </row>
    <row r="11992">
      <c r="A11992" t="inlineStr">
        <is>
          <t>U-393e0e</t>
        </is>
      </c>
      <c r="B11992" s="41" t="n">
        <v>45413</v>
      </c>
      <c r="C11992" t="n">
        <v>8</v>
      </c>
      <c r="D11992" t="n">
        <v>5</v>
      </c>
    </row>
    <row r="11993">
      <c r="A11993" t="inlineStr">
        <is>
          <t>U-76f23f</t>
        </is>
      </c>
      <c r="B11993" s="41" t="n">
        <v>45261</v>
      </c>
      <c r="C11993" t="n">
        <v>11</v>
      </c>
      <c r="D11993" t="n">
        <v>0</v>
      </c>
    </row>
    <row r="11994">
      <c r="A11994" t="inlineStr">
        <is>
          <t>U-f7cc96</t>
        </is>
      </c>
      <c r="B11994" s="41" t="n">
        <v>45170</v>
      </c>
      <c r="C11994" t="n">
        <v>16</v>
      </c>
      <c r="D11994" t="n">
        <v>1</v>
      </c>
    </row>
    <row r="11995">
      <c r="A11995" t="inlineStr">
        <is>
          <t>U-703cb0</t>
        </is>
      </c>
      <c r="B11995" s="41" t="n">
        <v>45139</v>
      </c>
      <c r="C11995" t="n">
        <v>12</v>
      </c>
      <c r="D11995" t="n">
        <v>0</v>
      </c>
    </row>
    <row r="11996">
      <c r="A11996" t="inlineStr">
        <is>
          <t>U-1044ec</t>
        </is>
      </c>
      <c r="B11996" s="41" t="n">
        <v>44958</v>
      </c>
      <c r="C11996" t="n">
        <v>10</v>
      </c>
      <c r="D11996" t="n">
        <v>0</v>
      </c>
    </row>
    <row r="11997">
      <c r="A11997" t="inlineStr">
        <is>
          <t>U-36a0b6</t>
        </is>
      </c>
      <c r="B11997" s="41" t="n">
        <v>45627</v>
      </c>
      <c r="C11997" t="n">
        <v>9</v>
      </c>
      <c r="D11997" t="n">
        <v>0</v>
      </c>
    </row>
    <row r="11998">
      <c r="A11998" t="inlineStr">
        <is>
          <t>U-817455</t>
        </is>
      </c>
      <c r="B11998" s="41" t="n">
        <v>45413</v>
      </c>
      <c r="C11998" t="n">
        <v>15</v>
      </c>
      <c r="D11998" t="n">
        <v>5</v>
      </c>
    </row>
    <row r="11999">
      <c r="A11999" t="inlineStr">
        <is>
          <t>U-617068</t>
        </is>
      </c>
      <c r="B11999" s="41" t="n">
        <v>45108</v>
      </c>
      <c r="C11999" t="n">
        <v>10</v>
      </c>
      <c r="D11999" t="n">
        <v>0</v>
      </c>
    </row>
    <row r="12000">
      <c r="A12000" t="inlineStr">
        <is>
          <t>U-335d07</t>
        </is>
      </c>
      <c r="B12000" s="41" t="n">
        <v>45139</v>
      </c>
      <c r="C12000" t="n">
        <v>10</v>
      </c>
      <c r="D12000" t="n">
        <v>2</v>
      </c>
    </row>
    <row r="12001">
      <c r="A12001" t="inlineStr">
        <is>
          <t>U-b1403e</t>
        </is>
      </c>
      <c r="B12001" s="41" t="n">
        <v>45323</v>
      </c>
      <c r="C12001" t="n">
        <v>7</v>
      </c>
      <c r="D12001" t="n">
        <v>4</v>
      </c>
    </row>
    <row r="12002">
      <c r="A12002" t="inlineStr">
        <is>
          <t>U-0d50a2</t>
        </is>
      </c>
      <c r="B12002" s="41" t="n">
        <v>45231</v>
      </c>
      <c r="C12002" t="n">
        <v>11</v>
      </c>
      <c r="D12002" t="n">
        <v>3</v>
      </c>
    </row>
    <row r="12003">
      <c r="A12003" t="inlineStr">
        <is>
          <t>U-6fe694</t>
        </is>
      </c>
      <c r="B12003" s="41" t="n">
        <v>45505</v>
      </c>
      <c r="C12003" t="n">
        <v>7</v>
      </c>
      <c r="D12003" t="n">
        <v>0</v>
      </c>
    </row>
    <row r="12004">
      <c r="A12004" t="inlineStr">
        <is>
          <t>U-c2aaec</t>
        </is>
      </c>
      <c r="B12004" s="41" t="n">
        <v>45536</v>
      </c>
      <c r="C12004" t="n">
        <v>10</v>
      </c>
      <c r="D12004" t="n">
        <v>3</v>
      </c>
    </row>
    <row r="12005">
      <c r="A12005" t="inlineStr">
        <is>
          <t>U-f883cd</t>
        </is>
      </c>
      <c r="B12005" s="41" t="n">
        <v>45536</v>
      </c>
      <c r="C12005" t="n">
        <v>13</v>
      </c>
      <c r="D12005" t="n">
        <v>1</v>
      </c>
    </row>
    <row r="12006">
      <c r="A12006" t="inlineStr">
        <is>
          <t>U-735e72</t>
        </is>
      </c>
      <c r="B12006" s="41" t="n">
        <v>45536</v>
      </c>
      <c r="C12006" t="n">
        <v>20</v>
      </c>
      <c r="D12006" t="n">
        <v>1</v>
      </c>
    </row>
    <row r="12007">
      <c r="A12007" t="inlineStr">
        <is>
          <t>U-56597f</t>
        </is>
      </c>
      <c r="B12007" s="41" t="n">
        <v>45536</v>
      </c>
      <c r="C12007" t="n">
        <v>9</v>
      </c>
      <c r="D12007" t="n">
        <v>0</v>
      </c>
    </row>
    <row r="12008">
      <c r="A12008" t="inlineStr">
        <is>
          <t>U-423a92</t>
        </is>
      </c>
      <c r="B12008" s="41" t="n">
        <v>45017</v>
      </c>
      <c r="C12008" t="n">
        <v>7</v>
      </c>
      <c r="D12008" t="n">
        <v>0</v>
      </c>
    </row>
    <row r="12009">
      <c r="A12009" t="inlineStr">
        <is>
          <t>U-41dc39</t>
        </is>
      </c>
      <c r="B12009" s="41" t="n">
        <v>45627</v>
      </c>
      <c r="C12009" t="n">
        <v>5</v>
      </c>
      <c r="D12009" t="n">
        <v>0</v>
      </c>
    </row>
    <row r="12010">
      <c r="A12010" t="inlineStr">
        <is>
          <t>U-cd909b</t>
        </is>
      </c>
      <c r="B12010" s="41" t="n">
        <v>45383</v>
      </c>
      <c r="C12010" t="n">
        <v>13</v>
      </c>
      <c r="D12010" t="n">
        <v>0</v>
      </c>
    </row>
    <row r="12011">
      <c r="A12011" t="inlineStr">
        <is>
          <t>U-bba1ec</t>
        </is>
      </c>
      <c r="B12011" s="41" t="n">
        <v>45536</v>
      </c>
      <c r="C12011" t="n">
        <v>10</v>
      </c>
      <c r="D12011" t="n">
        <v>1</v>
      </c>
    </row>
    <row r="12012">
      <c r="A12012" t="inlineStr">
        <is>
          <t>U-ecdac3</t>
        </is>
      </c>
      <c r="B12012" s="41" t="n">
        <v>44986</v>
      </c>
      <c r="C12012" t="n">
        <v>7</v>
      </c>
      <c r="D12012" t="n">
        <v>4</v>
      </c>
    </row>
    <row r="12013">
      <c r="A12013" t="inlineStr">
        <is>
          <t>U-ffefad</t>
        </is>
      </c>
      <c r="B12013" s="41" t="n">
        <v>44986</v>
      </c>
      <c r="C12013" t="n">
        <v>9</v>
      </c>
      <c r="D12013" t="n">
        <v>0</v>
      </c>
    </row>
    <row r="12014">
      <c r="A12014" t="inlineStr">
        <is>
          <t>U-d4046d</t>
        </is>
      </c>
      <c r="B12014" s="41" t="n">
        <v>45323</v>
      </c>
      <c r="C12014" t="n">
        <v>6</v>
      </c>
      <c r="D12014" t="n">
        <v>0</v>
      </c>
    </row>
    <row r="12015">
      <c r="A12015" t="inlineStr">
        <is>
          <t>U-370896</t>
        </is>
      </c>
      <c r="B12015" s="41" t="n">
        <v>45047</v>
      </c>
      <c r="C12015" t="n">
        <v>11</v>
      </c>
      <c r="D12015" t="n">
        <v>1</v>
      </c>
    </row>
    <row r="12016">
      <c r="A12016" t="inlineStr">
        <is>
          <t>U-0e06f3</t>
        </is>
      </c>
      <c r="B12016" s="41" t="n">
        <v>45261</v>
      </c>
      <c r="C12016" t="n">
        <v>6</v>
      </c>
      <c r="D12016" t="n">
        <v>0</v>
      </c>
    </row>
    <row r="12017">
      <c r="A12017" t="inlineStr">
        <is>
          <t>U-1c7c50</t>
        </is>
      </c>
      <c r="B12017" s="41" t="n">
        <v>45231</v>
      </c>
      <c r="C12017" t="n">
        <v>13</v>
      </c>
      <c r="D12017" t="n">
        <v>0</v>
      </c>
    </row>
    <row r="12018">
      <c r="A12018" t="inlineStr">
        <is>
          <t>U-5ee226</t>
        </is>
      </c>
      <c r="B12018" s="41" t="n">
        <v>45108</v>
      </c>
      <c r="C12018" t="n">
        <v>9</v>
      </c>
      <c r="D12018" t="n">
        <v>1</v>
      </c>
    </row>
    <row r="12019">
      <c r="A12019" t="inlineStr">
        <is>
          <t>U-844288</t>
        </is>
      </c>
      <c r="B12019" s="41" t="n">
        <v>45139</v>
      </c>
      <c r="C12019" t="n">
        <v>11</v>
      </c>
      <c r="D12019" t="n">
        <v>0</v>
      </c>
    </row>
    <row r="12020">
      <c r="A12020" t="inlineStr">
        <is>
          <t>U-88e6db</t>
        </is>
      </c>
      <c r="B12020" s="41" t="n">
        <v>45505</v>
      </c>
      <c r="C12020" t="n">
        <v>5</v>
      </c>
      <c r="D12020" t="n">
        <v>1</v>
      </c>
    </row>
    <row r="12021">
      <c r="A12021" t="inlineStr">
        <is>
          <t>U-8d27fa</t>
        </is>
      </c>
      <c r="B12021" s="41" t="n">
        <v>45047</v>
      </c>
      <c r="C12021" t="n">
        <v>11</v>
      </c>
      <c r="D12021" t="n">
        <v>3</v>
      </c>
    </row>
    <row r="12022">
      <c r="A12022" t="inlineStr">
        <is>
          <t>U-6c6a4d</t>
        </is>
      </c>
      <c r="B12022" s="41" t="n">
        <v>45200</v>
      </c>
      <c r="C12022" t="n">
        <v>10</v>
      </c>
      <c r="D12022" t="n">
        <v>2</v>
      </c>
    </row>
    <row r="12023">
      <c r="A12023" t="inlineStr">
        <is>
          <t>U-12490f</t>
        </is>
      </c>
      <c r="B12023" s="41" t="n">
        <v>45597</v>
      </c>
      <c r="C12023" t="n">
        <v>15</v>
      </c>
      <c r="D12023" t="n">
        <v>0</v>
      </c>
    </row>
    <row r="12024">
      <c r="A12024" t="inlineStr">
        <is>
          <t>U-a64cc8</t>
        </is>
      </c>
      <c r="B12024" s="41" t="n">
        <v>44958</v>
      </c>
      <c r="C12024" t="n">
        <v>8</v>
      </c>
      <c r="D12024" t="n">
        <v>0</v>
      </c>
    </row>
    <row r="12025">
      <c r="A12025" t="inlineStr">
        <is>
          <t>U-1d8a9a</t>
        </is>
      </c>
      <c r="B12025" s="41" t="n">
        <v>45444</v>
      </c>
      <c r="C12025" t="n">
        <v>9</v>
      </c>
      <c r="D12025" t="n">
        <v>1</v>
      </c>
    </row>
    <row r="12026">
      <c r="A12026" t="inlineStr">
        <is>
          <t>U-9cf8aa</t>
        </is>
      </c>
      <c r="B12026" s="41" t="n">
        <v>45566</v>
      </c>
      <c r="C12026" t="n">
        <v>10</v>
      </c>
      <c r="D12026" t="n">
        <v>0</v>
      </c>
    </row>
    <row r="12027">
      <c r="A12027" t="inlineStr">
        <is>
          <t>U-9be958</t>
        </is>
      </c>
      <c r="B12027" s="41" t="n">
        <v>45383</v>
      </c>
      <c r="C12027" t="n">
        <v>13</v>
      </c>
      <c r="D12027" t="n">
        <v>2</v>
      </c>
    </row>
    <row r="12028">
      <c r="A12028" t="inlineStr">
        <is>
          <t>U-a8c22a</t>
        </is>
      </c>
      <c r="B12028" s="41" t="n">
        <v>45597</v>
      </c>
      <c r="C12028" t="n">
        <v>7</v>
      </c>
      <c r="D12028" t="n">
        <v>0</v>
      </c>
    </row>
    <row r="12029">
      <c r="A12029" t="inlineStr">
        <is>
          <t>U-945946</t>
        </is>
      </c>
      <c r="B12029" s="41" t="n">
        <v>45536</v>
      </c>
      <c r="C12029" t="n">
        <v>7</v>
      </c>
      <c r="D12029" t="n">
        <v>0</v>
      </c>
    </row>
    <row r="12030">
      <c r="A12030" t="inlineStr">
        <is>
          <t>U-b37531</t>
        </is>
      </c>
      <c r="B12030" s="41" t="n">
        <v>45413</v>
      </c>
      <c r="C12030" t="n">
        <v>6</v>
      </c>
      <c r="D12030" t="n">
        <v>0</v>
      </c>
    </row>
    <row r="12031">
      <c r="A12031" t="inlineStr">
        <is>
          <t>U-5f7aca</t>
        </is>
      </c>
      <c r="B12031" s="41" t="n">
        <v>45292</v>
      </c>
      <c r="C12031" t="n">
        <v>6</v>
      </c>
      <c r="D12031" t="n">
        <v>0</v>
      </c>
    </row>
    <row r="12032">
      <c r="A12032" t="inlineStr">
        <is>
          <t>U-31a1b6</t>
        </is>
      </c>
      <c r="B12032" s="41" t="n">
        <v>45444</v>
      </c>
      <c r="C12032" t="n">
        <v>11</v>
      </c>
      <c r="D12032" t="n">
        <v>2</v>
      </c>
    </row>
    <row r="12033">
      <c r="A12033" t="inlineStr">
        <is>
          <t>U-697303</t>
        </is>
      </c>
      <c r="B12033" s="41" t="n">
        <v>45261</v>
      </c>
      <c r="C12033" t="n">
        <v>7</v>
      </c>
      <c r="D12033" t="n">
        <v>0</v>
      </c>
    </row>
    <row r="12034">
      <c r="A12034" t="inlineStr">
        <is>
          <t>U-bf8f74</t>
        </is>
      </c>
      <c r="B12034" s="41" t="n">
        <v>45627</v>
      </c>
      <c r="C12034" t="n">
        <v>9</v>
      </c>
      <c r="D12034" t="n">
        <v>0</v>
      </c>
    </row>
    <row r="12035">
      <c r="A12035" t="inlineStr">
        <is>
          <t>U-cab17f</t>
        </is>
      </c>
      <c r="B12035" s="41" t="n">
        <v>45231</v>
      </c>
      <c r="C12035" t="n">
        <v>10</v>
      </c>
      <c r="D12035" t="n">
        <v>1</v>
      </c>
    </row>
    <row r="12036">
      <c r="A12036" t="inlineStr">
        <is>
          <t>U-0af7e2</t>
        </is>
      </c>
      <c r="B12036" s="41" t="n">
        <v>45261</v>
      </c>
      <c r="C12036" t="n">
        <v>12</v>
      </c>
      <c r="D12036" t="n">
        <v>0</v>
      </c>
    </row>
    <row r="12037">
      <c r="A12037" t="inlineStr">
        <is>
          <t>U-61c3f4</t>
        </is>
      </c>
      <c r="B12037" s="41" t="n">
        <v>45383</v>
      </c>
      <c r="C12037" t="n">
        <v>7</v>
      </c>
      <c r="D12037" t="n">
        <v>0</v>
      </c>
    </row>
    <row r="12038">
      <c r="A12038" t="inlineStr">
        <is>
          <t>U-50f733</t>
        </is>
      </c>
      <c r="B12038" s="41" t="n">
        <v>45597</v>
      </c>
      <c r="C12038" t="n">
        <v>6</v>
      </c>
      <c r="D12038" t="n">
        <v>0</v>
      </c>
    </row>
    <row r="12039">
      <c r="A12039" t="inlineStr">
        <is>
          <t>U-88a3c0</t>
        </is>
      </c>
      <c r="B12039" s="41" t="n">
        <v>45139</v>
      </c>
      <c r="C12039" t="n">
        <v>17</v>
      </c>
      <c r="D12039" t="n">
        <v>2</v>
      </c>
    </row>
    <row r="12040">
      <c r="A12040" t="inlineStr">
        <is>
          <t>U-ee0744</t>
        </is>
      </c>
      <c r="B12040" s="41" t="n">
        <v>45323</v>
      </c>
      <c r="C12040" t="n">
        <v>10</v>
      </c>
      <c r="D12040" t="n">
        <v>0</v>
      </c>
    </row>
    <row r="12041">
      <c r="A12041" t="inlineStr">
        <is>
          <t>U-8a124f</t>
        </is>
      </c>
      <c r="B12041" s="41" t="n">
        <v>45352</v>
      </c>
      <c r="C12041" t="n">
        <v>6</v>
      </c>
      <c r="D12041" t="n">
        <v>0</v>
      </c>
    </row>
    <row r="12042">
      <c r="A12042" t="inlineStr">
        <is>
          <t>U-e001e5</t>
        </is>
      </c>
      <c r="B12042" s="41" t="n">
        <v>45323</v>
      </c>
      <c r="C12042" t="n">
        <v>16</v>
      </c>
      <c r="D12042" t="n">
        <v>0</v>
      </c>
    </row>
    <row r="12043">
      <c r="A12043" t="inlineStr">
        <is>
          <t>U-589e76</t>
        </is>
      </c>
      <c r="B12043" s="41" t="n">
        <v>45566</v>
      </c>
      <c r="C12043" t="n">
        <v>10</v>
      </c>
      <c r="D12043" t="n">
        <v>0</v>
      </c>
    </row>
    <row r="12044">
      <c r="A12044" t="inlineStr">
        <is>
          <t>U-11e79d</t>
        </is>
      </c>
      <c r="B12044" s="41" t="n">
        <v>45352</v>
      </c>
      <c r="C12044" t="n">
        <v>9</v>
      </c>
      <c r="D12044" t="n">
        <v>0</v>
      </c>
    </row>
    <row r="12045">
      <c r="A12045" t="inlineStr">
        <is>
          <t>U-53713e</t>
        </is>
      </c>
      <c r="B12045" s="41" t="n">
        <v>45139</v>
      </c>
      <c r="C12045" t="n">
        <v>3</v>
      </c>
      <c r="D12045" t="n">
        <v>1</v>
      </c>
    </row>
    <row r="12046">
      <c r="A12046" t="inlineStr">
        <is>
          <t>U-611b68</t>
        </is>
      </c>
      <c r="B12046" s="41" t="n">
        <v>45170</v>
      </c>
      <c r="C12046" t="n">
        <v>11</v>
      </c>
      <c r="D12046" t="n">
        <v>1</v>
      </c>
    </row>
    <row r="12047">
      <c r="A12047" t="inlineStr">
        <is>
          <t>U-7e2a4d</t>
        </is>
      </c>
      <c r="B12047" s="41" t="n">
        <v>45383</v>
      </c>
      <c r="C12047" t="n">
        <v>6</v>
      </c>
      <c r="D12047" t="n">
        <v>1</v>
      </c>
    </row>
    <row r="12048">
      <c r="A12048" t="inlineStr">
        <is>
          <t>U-196dfc</t>
        </is>
      </c>
      <c r="B12048" s="41" t="n">
        <v>45170</v>
      </c>
      <c r="C12048" t="n">
        <v>8</v>
      </c>
      <c r="D12048" t="n">
        <v>0</v>
      </c>
    </row>
    <row r="12049">
      <c r="A12049" t="inlineStr">
        <is>
          <t>U-c39e66</t>
        </is>
      </c>
      <c r="B12049" s="41" t="n">
        <v>45017</v>
      </c>
      <c r="C12049" t="n">
        <v>11</v>
      </c>
      <c r="D12049" t="n">
        <v>2</v>
      </c>
    </row>
    <row r="12050">
      <c r="A12050" t="inlineStr">
        <is>
          <t>U-6cfe10</t>
        </is>
      </c>
      <c r="B12050" s="41" t="n">
        <v>45413</v>
      </c>
      <c r="C12050" t="n">
        <v>2</v>
      </c>
      <c r="D12050" t="n">
        <v>0</v>
      </c>
    </row>
    <row r="12051">
      <c r="A12051" t="inlineStr">
        <is>
          <t>U-9b4275</t>
        </is>
      </c>
      <c r="B12051" s="41" t="n">
        <v>44986</v>
      </c>
      <c r="C12051" t="n">
        <v>9</v>
      </c>
      <c r="D12051" t="n">
        <v>3</v>
      </c>
    </row>
    <row r="12052">
      <c r="A12052" t="inlineStr">
        <is>
          <t>U-a7c2c3</t>
        </is>
      </c>
      <c r="B12052" s="41" t="n">
        <v>45474</v>
      </c>
      <c r="C12052" t="n">
        <v>12</v>
      </c>
      <c r="D12052" t="n">
        <v>0</v>
      </c>
    </row>
    <row r="12053">
      <c r="A12053" t="inlineStr">
        <is>
          <t>U-fba0af</t>
        </is>
      </c>
      <c r="B12053" s="41" t="n">
        <v>45536</v>
      </c>
      <c r="C12053" t="n">
        <v>5</v>
      </c>
      <c r="D12053" t="n">
        <v>0</v>
      </c>
    </row>
    <row r="12054">
      <c r="A12054" t="inlineStr">
        <is>
          <t>U-8b3ad9</t>
        </is>
      </c>
      <c r="B12054" s="41" t="n">
        <v>45566</v>
      </c>
      <c r="C12054" t="n">
        <v>13</v>
      </c>
      <c r="D12054" t="n">
        <v>0</v>
      </c>
    </row>
    <row r="12055">
      <c r="A12055" t="inlineStr">
        <is>
          <t>U-8fe3a8</t>
        </is>
      </c>
      <c r="B12055" s="41" t="n">
        <v>45597</v>
      </c>
      <c r="C12055" t="n">
        <v>12</v>
      </c>
      <c r="D12055" t="n">
        <v>0</v>
      </c>
    </row>
    <row r="12056">
      <c r="A12056" t="inlineStr">
        <is>
          <t>U-d50091</t>
        </is>
      </c>
      <c r="B12056" s="41" t="n">
        <v>45078</v>
      </c>
      <c r="C12056" t="n">
        <v>14</v>
      </c>
      <c r="D12056" t="n">
        <v>0</v>
      </c>
    </row>
    <row r="12057">
      <c r="A12057" t="inlineStr">
        <is>
          <t>U-107514</t>
        </is>
      </c>
      <c r="B12057" s="41" t="n">
        <v>45323</v>
      </c>
      <c r="C12057" t="n">
        <v>11</v>
      </c>
      <c r="D12057" t="n">
        <v>2</v>
      </c>
    </row>
    <row r="12058">
      <c r="A12058" t="inlineStr">
        <is>
          <t>U-851429</t>
        </is>
      </c>
      <c r="B12058" s="41" t="n">
        <v>45078</v>
      </c>
      <c r="C12058" t="n">
        <v>7</v>
      </c>
      <c r="D12058" t="n">
        <v>0</v>
      </c>
    </row>
    <row r="12059">
      <c r="A12059" t="inlineStr">
        <is>
          <t>U-babf28</t>
        </is>
      </c>
      <c r="B12059" s="41" t="n">
        <v>45474</v>
      </c>
      <c r="C12059" t="n">
        <v>9</v>
      </c>
      <c r="D12059" t="n">
        <v>1</v>
      </c>
    </row>
    <row r="12060">
      <c r="A12060" t="inlineStr">
        <is>
          <t>U-9da1c3</t>
        </is>
      </c>
      <c r="B12060" s="41" t="n">
        <v>45108</v>
      </c>
      <c r="C12060" t="n">
        <v>8</v>
      </c>
      <c r="D12060" t="n">
        <v>0</v>
      </c>
    </row>
    <row r="12061">
      <c r="A12061" t="inlineStr">
        <is>
          <t>U-28951e</t>
        </is>
      </c>
      <c r="B12061" s="41" t="n">
        <v>45352</v>
      </c>
      <c r="C12061" t="n">
        <v>17</v>
      </c>
      <c r="D12061" t="n">
        <v>0</v>
      </c>
    </row>
    <row r="12062">
      <c r="A12062" t="inlineStr">
        <is>
          <t>U-f6bebc</t>
        </is>
      </c>
      <c r="B12062" s="41" t="n">
        <v>45017</v>
      </c>
      <c r="C12062" t="n">
        <v>7</v>
      </c>
      <c r="D12062" t="n">
        <v>0</v>
      </c>
    </row>
    <row r="12063">
      <c r="A12063" t="inlineStr">
        <is>
          <t>U-d59d33</t>
        </is>
      </c>
      <c r="B12063" s="41" t="n">
        <v>45352</v>
      </c>
      <c r="C12063" t="n">
        <v>5</v>
      </c>
      <c r="D12063" t="n">
        <v>0</v>
      </c>
    </row>
    <row r="12064">
      <c r="A12064" t="inlineStr">
        <is>
          <t>U-99a27c</t>
        </is>
      </c>
      <c r="B12064" s="41" t="n">
        <v>45323</v>
      </c>
      <c r="C12064" t="n">
        <v>9</v>
      </c>
      <c r="D12064" t="n">
        <v>0</v>
      </c>
    </row>
    <row r="12065">
      <c r="A12065" t="inlineStr">
        <is>
          <t>U-58f73d</t>
        </is>
      </c>
      <c r="B12065" s="41" t="n">
        <v>45231</v>
      </c>
      <c r="C12065" t="n">
        <v>10</v>
      </c>
      <c r="D12065" t="n">
        <v>2</v>
      </c>
    </row>
    <row r="12066">
      <c r="A12066" t="inlineStr">
        <is>
          <t>U-3b38c2</t>
        </is>
      </c>
      <c r="B12066" s="41" t="n">
        <v>45108</v>
      </c>
      <c r="C12066" t="n">
        <v>12</v>
      </c>
      <c r="D12066" t="n">
        <v>0</v>
      </c>
    </row>
    <row r="12067">
      <c r="A12067" t="inlineStr">
        <is>
          <t>U-f27444</t>
        </is>
      </c>
      <c r="B12067" s="41" t="n">
        <v>45108</v>
      </c>
      <c r="C12067" t="n">
        <v>10</v>
      </c>
      <c r="D12067" t="n">
        <v>0</v>
      </c>
    </row>
    <row r="12068">
      <c r="A12068" t="inlineStr">
        <is>
          <t>U-3ddb7b</t>
        </is>
      </c>
      <c r="B12068" s="41" t="n">
        <v>45536</v>
      </c>
      <c r="C12068" t="n">
        <v>13</v>
      </c>
      <c r="D12068" t="n">
        <v>0</v>
      </c>
    </row>
    <row r="12069">
      <c r="A12069" t="inlineStr">
        <is>
          <t>U-d6568d</t>
        </is>
      </c>
      <c r="B12069" s="41" t="n">
        <v>45323</v>
      </c>
      <c r="C12069" t="n">
        <v>10</v>
      </c>
      <c r="D12069" t="n">
        <v>0</v>
      </c>
    </row>
    <row r="12070">
      <c r="A12070" t="inlineStr">
        <is>
          <t>U-7ccf6b</t>
        </is>
      </c>
      <c r="B12070" s="41" t="n">
        <v>45323</v>
      </c>
      <c r="C12070" t="n">
        <v>5</v>
      </c>
      <c r="D12070" t="n">
        <v>0</v>
      </c>
    </row>
    <row r="12071">
      <c r="A12071" t="inlineStr">
        <is>
          <t>U-282648</t>
        </is>
      </c>
      <c r="B12071" s="41" t="n">
        <v>45292</v>
      </c>
      <c r="C12071" t="n">
        <v>4</v>
      </c>
      <c r="D12071" t="n">
        <v>0</v>
      </c>
    </row>
    <row r="12072">
      <c r="A12072" t="inlineStr">
        <is>
          <t>U-99f8cd</t>
        </is>
      </c>
      <c r="B12072" s="41" t="n">
        <v>45078</v>
      </c>
      <c r="C12072" t="n">
        <v>8</v>
      </c>
      <c r="D12072" t="n">
        <v>3</v>
      </c>
    </row>
    <row r="12073">
      <c r="A12073" t="inlineStr">
        <is>
          <t>U-a76c4c</t>
        </is>
      </c>
      <c r="B12073" s="41" t="n">
        <v>45505</v>
      </c>
      <c r="C12073" t="n">
        <v>12</v>
      </c>
      <c r="D12073" t="n">
        <v>6</v>
      </c>
    </row>
    <row r="12074">
      <c r="A12074" t="inlineStr">
        <is>
          <t>U-071a67</t>
        </is>
      </c>
      <c r="B12074" s="41" t="n">
        <v>45597</v>
      </c>
      <c r="C12074" t="n">
        <v>13</v>
      </c>
      <c r="D12074" t="n">
        <v>1</v>
      </c>
    </row>
    <row r="12075">
      <c r="A12075" t="inlineStr">
        <is>
          <t>U-f720d0</t>
        </is>
      </c>
      <c r="B12075" s="41" t="n">
        <v>45231</v>
      </c>
      <c r="C12075" t="n">
        <v>10</v>
      </c>
      <c r="D12075" t="n">
        <v>0</v>
      </c>
    </row>
    <row r="12076">
      <c r="A12076" t="inlineStr">
        <is>
          <t>U-e4f866</t>
        </is>
      </c>
      <c r="B12076" s="41" t="n">
        <v>45536</v>
      </c>
      <c r="C12076" t="n">
        <v>12</v>
      </c>
      <c r="D12076" t="n">
        <v>0</v>
      </c>
    </row>
    <row r="12077">
      <c r="A12077" t="inlineStr">
        <is>
          <t>U-fc3731</t>
        </is>
      </c>
      <c r="B12077" s="41" t="n">
        <v>45323</v>
      </c>
      <c r="C12077" t="n">
        <v>10</v>
      </c>
      <c r="D12077" t="n">
        <v>1</v>
      </c>
    </row>
    <row r="12078">
      <c r="A12078" t="inlineStr">
        <is>
          <t>U-3105e7</t>
        </is>
      </c>
      <c r="B12078" s="41" t="n">
        <v>45323</v>
      </c>
      <c r="C12078" t="n">
        <v>8</v>
      </c>
      <c r="D12078" t="n">
        <v>3</v>
      </c>
    </row>
    <row r="12079">
      <c r="A12079" t="inlineStr">
        <is>
          <t>U-cfc1e3</t>
        </is>
      </c>
      <c r="B12079" s="41" t="n">
        <v>45017</v>
      </c>
      <c r="C12079" t="n">
        <v>8</v>
      </c>
      <c r="D12079" t="n">
        <v>0</v>
      </c>
    </row>
    <row r="12080">
      <c r="A12080" t="inlineStr">
        <is>
          <t>U-b13dcc</t>
        </is>
      </c>
      <c r="B12080" s="41" t="n">
        <v>45323</v>
      </c>
      <c r="C12080" t="n">
        <v>10</v>
      </c>
      <c r="D12080" t="n">
        <v>0</v>
      </c>
    </row>
    <row r="12081">
      <c r="A12081" t="inlineStr">
        <is>
          <t>U-0067d9</t>
        </is>
      </c>
      <c r="B12081" s="41" t="n">
        <v>45139</v>
      </c>
      <c r="C12081" t="n">
        <v>13</v>
      </c>
      <c r="D12081" t="n">
        <v>0</v>
      </c>
    </row>
    <row r="12082">
      <c r="A12082" t="inlineStr">
        <is>
          <t>U-c4de92</t>
        </is>
      </c>
      <c r="B12082" s="41" t="n">
        <v>44986</v>
      </c>
      <c r="C12082" t="n">
        <v>6</v>
      </c>
      <c r="D12082" t="n">
        <v>0</v>
      </c>
    </row>
    <row r="12083">
      <c r="A12083" t="inlineStr">
        <is>
          <t>U-3196ec</t>
        </is>
      </c>
      <c r="B12083" s="41" t="n">
        <v>45383</v>
      </c>
      <c r="C12083" t="n">
        <v>13</v>
      </c>
      <c r="D12083" t="n">
        <v>0</v>
      </c>
    </row>
    <row r="12084">
      <c r="A12084" t="inlineStr">
        <is>
          <t>U-cfe3b9</t>
        </is>
      </c>
      <c r="B12084" s="41" t="n">
        <v>44958</v>
      </c>
      <c r="C12084" t="n">
        <v>5</v>
      </c>
      <c r="D12084" t="n">
        <v>4</v>
      </c>
    </row>
    <row r="12085">
      <c r="A12085" t="inlineStr">
        <is>
          <t>U-de3f7a</t>
        </is>
      </c>
      <c r="B12085" s="41" t="n">
        <v>44927</v>
      </c>
      <c r="C12085" t="n">
        <v>21</v>
      </c>
      <c r="D12085" t="n">
        <v>0</v>
      </c>
    </row>
    <row r="12086">
      <c r="A12086" t="inlineStr">
        <is>
          <t>U-493472</t>
        </is>
      </c>
      <c r="B12086" s="41" t="n">
        <v>45047</v>
      </c>
      <c r="C12086" t="n">
        <v>6</v>
      </c>
      <c r="D12086" t="n">
        <v>0</v>
      </c>
    </row>
    <row r="12087">
      <c r="A12087" t="inlineStr">
        <is>
          <t>U-162201</t>
        </is>
      </c>
      <c r="B12087" s="41" t="n">
        <v>45047</v>
      </c>
      <c r="C12087" t="n">
        <v>14</v>
      </c>
      <c r="D12087" t="n">
        <v>0</v>
      </c>
    </row>
    <row r="12088">
      <c r="A12088" t="inlineStr">
        <is>
          <t>U-d635a4</t>
        </is>
      </c>
      <c r="B12088" s="41" t="n">
        <v>45108</v>
      </c>
      <c r="C12088" t="n">
        <v>16</v>
      </c>
      <c r="D12088" t="n">
        <v>0</v>
      </c>
    </row>
    <row r="12089">
      <c r="A12089" t="inlineStr">
        <is>
          <t>U-0abb63</t>
        </is>
      </c>
      <c r="B12089" s="41" t="n">
        <v>45231</v>
      </c>
      <c r="C12089" t="n">
        <v>6</v>
      </c>
      <c r="D12089" t="n">
        <v>0</v>
      </c>
    </row>
    <row r="12090">
      <c r="A12090" t="inlineStr">
        <is>
          <t>U-9c8346</t>
        </is>
      </c>
      <c r="B12090" s="41" t="n">
        <v>45261</v>
      </c>
      <c r="C12090" t="n">
        <v>13</v>
      </c>
      <c r="D12090" t="n">
        <v>1</v>
      </c>
    </row>
    <row r="12091">
      <c r="A12091" t="inlineStr">
        <is>
          <t>U-d91a89</t>
        </is>
      </c>
      <c r="B12091" s="41" t="n">
        <v>45078</v>
      </c>
      <c r="C12091" t="n">
        <v>7</v>
      </c>
      <c r="D12091" t="n">
        <v>0</v>
      </c>
    </row>
    <row r="12092">
      <c r="A12092" t="inlineStr">
        <is>
          <t>U-9328a5</t>
        </is>
      </c>
      <c r="B12092" s="41" t="n">
        <v>45170</v>
      </c>
      <c r="C12092" t="n">
        <v>11</v>
      </c>
      <c r="D12092" t="n">
        <v>1</v>
      </c>
    </row>
    <row r="12093">
      <c r="A12093" t="inlineStr">
        <is>
          <t>U-663d3d</t>
        </is>
      </c>
      <c r="B12093" s="41" t="n">
        <v>45017</v>
      </c>
      <c r="C12093" t="n">
        <v>15</v>
      </c>
      <c r="D12093" t="n">
        <v>0</v>
      </c>
    </row>
    <row r="12094">
      <c r="A12094" t="inlineStr">
        <is>
          <t>U-a907ac</t>
        </is>
      </c>
      <c r="B12094" s="41" t="n">
        <v>45323</v>
      </c>
      <c r="C12094" t="n">
        <v>8</v>
      </c>
      <c r="D12094" t="n">
        <v>0</v>
      </c>
    </row>
    <row r="12095">
      <c r="A12095" t="inlineStr">
        <is>
          <t>U-383621</t>
        </is>
      </c>
      <c r="B12095" s="41" t="n">
        <v>45078</v>
      </c>
      <c r="C12095" t="n">
        <v>12</v>
      </c>
      <c r="D12095" t="n">
        <v>0</v>
      </c>
    </row>
    <row r="12096">
      <c r="A12096" t="inlineStr">
        <is>
          <t>U-a5ec6f</t>
        </is>
      </c>
      <c r="B12096" s="41" t="n">
        <v>45352</v>
      </c>
      <c r="C12096" t="n">
        <v>15</v>
      </c>
      <c r="D12096" t="n">
        <v>0</v>
      </c>
    </row>
    <row r="12097">
      <c r="A12097" t="inlineStr">
        <is>
          <t>U-d990ab</t>
        </is>
      </c>
      <c r="B12097" s="41" t="n">
        <v>45536</v>
      </c>
      <c r="C12097" t="n">
        <v>8</v>
      </c>
      <c r="D12097" t="n">
        <v>0</v>
      </c>
    </row>
    <row r="12098">
      <c r="A12098" t="inlineStr">
        <is>
          <t>U-d6ad44</t>
        </is>
      </c>
      <c r="B12098" s="41" t="n">
        <v>45231</v>
      </c>
      <c r="C12098" t="n">
        <v>8</v>
      </c>
      <c r="D12098" t="n">
        <v>0</v>
      </c>
    </row>
    <row r="12099">
      <c r="A12099" t="inlineStr">
        <is>
          <t>U-6bc255</t>
        </is>
      </c>
      <c r="B12099" s="41" t="n">
        <v>45536</v>
      </c>
      <c r="C12099" t="n">
        <v>15</v>
      </c>
      <c r="D12099" t="n">
        <v>2</v>
      </c>
    </row>
    <row r="12100">
      <c r="A12100" t="inlineStr">
        <is>
          <t>U-643294</t>
        </is>
      </c>
      <c r="B12100" s="41" t="n">
        <v>45444</v>
      </c>
      <c r="C12100" t="n">
        <v>10</v>
      </c>
      <c r="D12100" t="n">
        <v>0</v>
      </c>
    </row>
    <row r="12101">
      <c r="A12101" t="inlineStr">
        <is>
          <t>U-6bd5f2</t>
        </is>
      </c>
      <c r="B12101" s="41" t="n">
        <v>45597</v>
      </c>
      <c r="C12101" t="n">
        <v>16</v>
      </c>
      <c r="D12101" t="n">
        <v>1</v>
      </c>
    </row>
    <row r="12102">
      <c r="A12102" t="inlineStr">
        <is>
          <t>U-c3c282</t>
        </is>
      </c>
      <c r="B12102" s="41" t="n">
        <v>45597</v>
      </c>
      <c r="C12102" t="n">
        <v>10</v>
      </c>
      <c r="D12102" t="n">
        <v>1</v>
      </c>
    </row>
    <row r="12103">
      <c r="A12103" t="inlineStr">
        <is>
          <t>U-ff4adc</t>
        </is>
      </c>
      <c r="B12103" s="41" t="n">
        <v>45627</v>
      </c>
      <c r="C12103" t="n">
        <v>9</v>
      </c>
      <c r="D12103" t="n">
        <v>0</v>
      </c>
    </row>
    <row r="12104">
      <c r="A12104" t="inlineStr">
        <is>
          <t>U-5b0586</t>
        </is>
      </c>
      <c r="B12104" s="41" t="n">
        <v>45017</v>
      </c>
      <c r="C12104" t="n">
        <v>10</v>
      </c>
      <c r="D12104" t="n">
        <v>1</v>
      </c>
    </row>
    <row r="12105">
      <c r="A12105" t="inlineStr">
        <is>
          <t>U-e15afe</t>
        </is>
      </c>
      <c r="B12105" s="41" t="n">
        <v>45444</v>
      </c>
      <c r="C12105" t="n">
        <v>11</v>
      </c>
      <c r="D12105" t="n">
        <v>0</v>
      </c>
    </row>
    <row r="12106">
      <c r="A12106" t="inlineStr">
        <is>
          <t>U-2f432c</t>
        </is>
      </c>
      <c r="B12106" s="41" t="n">
        <v>45505</v>
      </c>
      <c r="C12106" t="n">
        <v>9</v>
      </c>
      <c r="D12106" t="n">
        <v>0</v>
      </c>
    </row>
    <row r="12107">
      <c r="A12107" t="inlineStr">
        <is>
          <t>U-7abf91</t>
        </is>
      </c>
      <c r="B12107" s="41" t="n">
        <v>44958</v>
      </c>
      <c r="C12107" t="n">
        <v>9</v>
      </c>
      <c r="D12107" t="n">
        <v>0</v>
      </c>
    </row>
    <row r="12108">
      <c r="A12108" t="inlineStr">
        <is>
          <t>U-1b191f</t>
        </is>
      </c>
      <c r="B12108" s="41" t="n">
        <v>45536</v>
      </c>
      <c r="C12108" t="n">
        <v>15</v>
      </c>
      <c r="D12108" t="n">
        <v>0</v>
      </c>
    </row>
    <row r="12109">
      <c r="A12109" t="inlineStr">
        <is>
          <t>U-d6f6f7</t>
        </is>
      </c>
      <c r="B12109" s="41" t="n">
        <v>45474</v>
      </c>
      <c r="C12109" t="n">
        <v>13</v>
      </c>
      <c r="D12109" t="n">
        <v>0</v>
      </c>
    </row>
    <row r="12110">
      <c r="A12110" t="inlineStr">
        <is>
          <t>U-3c6941</t>
        </is>
      </c>
      <c r="B12110" s="41" t="n">
        <v>45383</v>
      </c>
      <c r="C12110" t="n">
        <v>9</v>
      </c>
      <c r="D12110" t="n">
        <v>2</v>
      </c>
    </row>
    <row r="12111">
      <c r="A12111" t="inlineStr">
        <is>
          <t>U-8e515e</t>
        </is>
      </c>
      <c r="B12111" s="41" t="n">
        <v>45231</v>
      </c>
      <c r="C12111" t="n">
        <v>9</v>
      </c>
      <c r="D12111" t="n">
        <v>0</v>
      </c>
    </row>
    <row r="12112">
      <c r="A12112" t="inlineStr">
        <is>
          <t>U-18d6be</t>
        </is>
      </c>
      <c r="B12112" s="41" t="n">
        <v>45017</v>
      </c>
      <c r="C12112" t="n">
        <v>7</v>
      </c>
      <c r="D12112" t="n">
        <v>0</v>
      </c>
    </row>
    <row r="12113">
      <c r="A12113" t="inlineStr">
        <is>
          <t>U-ccd1e5</t>
        </is>
      </c>
      <c r="B12113" s="41" t="n">
        <v>45170</v>
      </c>
      <c r="C12113" t="n">
        <v>9</v>
      </c>
      <c r="D12113" t="n">
        <v>0</v>
      </c>
    </row>
    <row r="12114">
      <c r="A12114" t="inlineStr">
        <is>
          <t>U-058888</t>
        </is>
      </c>
      <c r="B12114" s="41" t="n">
        <v>45292</v>
      </c>
      <c r="C12114" t="n">
        <v>10</v>
      </c>
      <c r="D12114" t="n">
        <v>1</v>
      </c>
    </row>
    <row r="12115">
      <c r="A12115" t="inlineStr">
        <is>
          <t>U-096b64</t>
        </is>
      </c>
      <c r="B12115" s="41" t="n">
        <v>45444</v>
      </c>
      <c r="C12115" t="n">
        <v>9</v>
      </c>
      <c r="D12115" t="n">
        <v>0</v>
      </c>
    </row>
    <row r="12116">
      <c r="A12116" t="inlineStr">
        <is>
          <t>U-fa934b</t>
        </is>
      </c>
      <c r="B12116" s="41" t="n">
        <v>45108</v>
      </c>
      <c r="C12116" t="n">
        <v>9</v>
      </c>
      <c r="D12116" t="n">
        <v>0</v>
      </c>
    </row>
    <row r="12117">
      <c r="A12117" t="inlineStr">
        <is>
          <t>U-2f547d</t>
        </is>
      </c>
      <c r="B12117" s="41" t="n">
        <v>45566</v>
      </c>
      <c r="C12117" t="n">
        <v>8</v>
      </c>
      <c r="D12117" t="n">
        <v>3</v>
      </c>
    </row>
    <row r="12118">
      <c r="A12118" t="inlineStr">
        <is>
          <t>U-386e81</t>
        </is>
      </c>
      <c r="B12118" s="41" t="n">
        <v>45261</v>
      </c>
      <c r="C12118" t="n">
        <v>11</v>
      </c>
      <c r="D12118" t="n">
        <v>0</v>
      </c>
    </row>
    <row r="12119">
      <c r="A12119" t="inlineStr">
        <is>
          <t>U-e97446</t>
        </is>
      </c>
      <c r="B12119" s="41" t="n">
        <v>45261</v>
      </c>
      <c r="C12119" t="n">
        <v>10</v>
      </c>
      <c r="D12119" t="n">
        <v>0</v>
      </c>
    </row>
    <row r="12120">
      <c r="A12120" t="inlineStr">
        <is>
          <t>U-799080</t>
        </is>
      </c>
      <c r="B12120" s="41" t="n">
        <v>45139</v>
      </c>
      <c r="C12120" t="n">
        <v>13</v>
      </c>
      <c r="D12120" t="n">
        <v>0</v>
      </c>
    </row>
    <row r="12121">
      <c r="A12121" t="inlineStr">
        <is>
          <t>U-e041d7</t>
        </is>
      </c>
      <c r="B12121" s="41" t="n">
        <v>45383</v>
      </c>
      <c r="C12121" t="n">
        <v>12</v>
      </c>
      <c r="D12121" t="n">
        <v>0</v>
      </c>
    </row>
    <row r="12122">
      <c r="A12122" t="inlineStr">
        <is>
          <t>U-05952d</t>
        </is>
      </c>
      <c r="B12122" s="41" t="n">
        <v>45383</v>
      </c>
      <c r="C12122" t="n">
        <v>11</v>
      </c>
      <c r="D12122" t="n">
        <v>1</v>
      </c>
    </row>
    <row r="12123">
      <c r="A12123" t="inlineStr">
        <is>
          <t>U-43debc</t>
        </is>
      </c>
      <c r="B12123" s="41" t="n">
        <v>45444</v>
      </c>
      <c r="C12123" t="n">
        <v>17</v>
      </c>
      <c r="D12123" t="n">
        <v>0</v>
      </c>
    </row>
    <row r="12124">
      <c r="A12124" t="inlineStr">
        <is>
          <t>U-b019b1</t>
        </is>
      </c>
      <c r="B12124" s="41" t="n">
        <v>45017</v>
      </c>
      <c r="C12124" t="n">
        <v>11</v>
      </c>
      <c r="D12124" t="n">
        <v>0</v>
      </c>
    </row>
    <row r="12125">
      <c r="A12125" t="inlineStr">
        <is>
          <t>U-2bcc5d</t>
        </is>
      </c>
      <c r="B12125" s="41" t="n">
        <v>45566</v>
      </c>
      <c r="C12125" t="n">
        <v>11</v>
      </c>
      <c r="D12125" t="n">
        <v>0</v>
      </c>
    </row>
    <row r="12126">
      <c r="A12126" t="inlineStr">
        <is>
          <t>U-f78b80</t>
        </is>
      </c>
      <c r="B12126" s="41" t="n">
        <v>45047</v>
      </c>
      <c r="C12126" t="n">
        <v>4</v>
      </c>
      <c r="D12126" t="n">
        <v>0</v>
      </c>
    </row>
    <row r="12127">
      <c r="A12127" t="inlineStr">
        <is>
          <t>U-10fdc3</t>
        </is>
      </c>
      <c r="B12127" s="41" t="n">
        <v>45108</v>
      </c>
      <c r="C12127" t="n">
        <v>14</v>
      </c>
      <c r="D12127" t="n">
        <v>0</v>
      </c>
    </row>
    <row r="12128">
      <c r="A12128" t="inlineStr">
        <is>
          <t>U-a95c98</t>
        </is>
      </c>
      <c r="B12128" s="41" t="n">
        <v>45627</v>
      </c>
      <c r="C12128" t="n">
        <v>13</v>
      </c>
      <c r="D12128" t="n">
        <v>1</v>
      </c>
    </row>
    <row r="12129">
      <c r="A12129" t="inlineStr">
        <is>
          <t>U-9b45b8</t>
        </is>
      </c>
      <c r="B12129" s="41" t="n">
        <v>45474</v>
      </c>
      <c r="C12129" t="n">
        <v>6</v>
      </c>
      <c r="D12129" t="n">
        <v>0</v>
      </c>
    </row>
    <row r="12130">
      <c r="A12130" t="inlineStr">
        <is>
          <t>U-933da1</t>
        </is>
      </c>
      <c r="B12130" s="41" t="n">
        <v>45139</v>
      </c>
      <c r="C12130" t="n">
        <v>5</v>
      </c>
      <c r="D12130" t="n">
        <v>0</v>
      </c>
    </row>
    <row r="12131">
      <c r="A12131" t="inlineStr">
        <is>
          <t>U-3856fb</t>
        </is>
      </c>
      <c r="B12131" s="41" t="n">
        <v>45444</v>
      </c>
      <c r="C12131" t="n">
        <v>9</v>
      </c>
      <c r="D12131" t="n">
        <v>0</v>
      </c>
    </row>
    <row r="12132">
      <c r="A12132" t="inlineStr">
        <is>
          <t>U-4d0c62</t>
        </is>
      </c>
      <c r="B12132" s="41" t="n">
        <v>45078</v>
      </c>
      <c r="C12132" t="n">
        <v>13</v>
      </c>
      <c r="D12132" t="n">
        <v>0</v>
      </c>
    </row>
    <row r="12133">
      <c r="A12133" t="inlineStr">
        <is>
          <t>U-980e92</t>
        </is>
      </c>
      <c r="B12133" s="41" t="n">
        <v>45352</v>
      </c>
      <c r="C12133" t="n">
        <v>13</v>
      </c>
      <c r="D12133" t="n">
        <v>0</v>
      </c>
    </row>
    <row r="12134">
      <c r="A12134" t="inlineStr">
        <is>
          <t>U-6f7f39</t>
        </is>
      </c>
      <c r="B12134" s="41" t="n">
        <v>45231</v>
      </c>
      <c r="C12134" t="n">
        <v>6</v>
      </c>
      <c r="D12134" t="n">
        <v>0</v>
      </c>
    </row>
    <row r="12135">
      <c r="A12135" t="inlineStr">
        <is>
          <t>U-050cea</t>
        </is>
      </c>
      <c r="B12135" s="41" t="n">
        <v>45627</v>
      </c>
      <c r="C12135" t="n">
        <v>9</v>
      </c>
      <c r="D12135" t="n">
        <v>0</v>
      </c>
    </row>
    <row r="12136">
      <c r="A12136" t="inlineStr">
        <is>
          <t>U-1ad3e7</t>
        </is>
      </c>
      <c r="B12136" s="41" t="n">
        <v>45017</v>
      </c>
      <c r="C12136" t="n">
        <v>10</v>
      </c>
      <c r="D12136" t="n">
        <v>1</v>
      </c>
    </row>
    <row r="12137">
      <c r="A12137" t="inlineStr">
        <is>
          <t>U-64900f</t>
        </is>
      </c>
      <c r="B12137" s="41" t="n">
        <v>45383</v>
      </c>
      <c r="C12137" t="n">
        <v>8</v>
      </c>
      <c r="D12137" t="n">
        <v>0</v>
      </c>
    </row>
    <row r="12138">
      <c r="A12138" t="inlineStr">
        <is>
          <t>U-fb5822</t>
        </is>
      </c>
      <c r="B12138" s="41" t="n">
        <v>45200</v>
      </c>
      <c r="C12138" t="n">
        <v>11</v>
      </c>
      <c r="D12138" t="n">
        <v>2</v>
      </c>
    </row>
    <row r="12139">
      <c r="A12139" t="inlineStr">
        <is>
          <t>U-88495d</t>
        </is>
      </c>
      <c r="B12139" s="41" t="n">
        <v>45505</v>
      </c>
      <c r="C12139" t="n">
        <v>10</v>
      </c>
      <c r="D12139" t="n">
        <v>0</v>
      </c>
    </row>
    <row r="12140">
      <c r="A12140" t="inlineStr">
        <is>
          <t>U-295ad7</t>
        </is>
      </c>
      <c r="B12140" s="41" t="n">
        <v>45170</v>
      </c>
      <c r="C12140" t="n">
        <v>5</v>
      </c>
      <c r="D12140" t="n">
        <v>0</v>
      </c>
    </row>
    <row r="12141">
      <c r="A12141" t="inlineStr">
        <is>
          <t>U-d26b50</t>
        </is>
      </c>
      <c r="B12141" s="41" t="n">
        <v>45383</v>
      </c>
      <c r="C12141" t="n">
        <v>20</v>
      </c>
      <c r="D12141" t="n">
        <v>3</v>
      </c>
    </row>
    <row r="12142">
      <c r="A12142" t="inlineStr">
        <is>
          <t>U-09d77b</t>
        </is>
      </c>
      <c r="B12142" s="41" t="n">
        <v>45261</v>
      </c>
      <c r="C12142" t="n">
        <v>8</v>
      </c>
      <c r="D12142" t="n">
        <v>0</v>
      </c>
    </row>
    <row r="12143">
      <c r="A12143" t="inlineStr">
        <is>
          <t>U-28da34</t>
        </is>
      </c>
      <c r="B12143" s="41" t="n">
        <v>45261</v>
      </c>
      <c r="C12143" t="n">
        <v>13</v>
      </c>
      <c r="D12143" t="n">
        <v>0</v>
      </c>
    </row>
    <row r="12144">
      <c r="A12144" t="inlineStr">
        <is>
          <t>U-23d541</t>
        </is>
      </c>
      <c r="B12144" s="41" t="n">
        <v>45047</v>
      </c>
      <c r="C12144" t="n">
        <v>9</v>
      </c>
      <c r="D12144" t="n">
        <v>1</v>
      </c>
    </row>
    <row r="12145">
      <c r="A12145" t="inlineStr">
        <is>
          <t>U-589926</t>
        </is>
      </c>
      <c r="B12145" s="41" t="n">
        <v>45139</v>
      </c>
      <c r="C12145" t="n">
        <v>13</v>
      </c>
      <c r="D12145" t="n">
        <v>0</v>
      </c>
    </row>
    <row r="12146">
      <c r="A12146" t="inlineStr">
        <is>
          <t>U-930f75</t>
        </is>
      </c>
      <c r="B12146" s="41" t="n">
        <v>45505</v>
      </c>
      <c r="C12146" t="n">
        <v>12</v>
      </c>
      <c r="D12146" t="n">
        <v>1</v>
      </c>
    </row>
    <row r="12147">
      <c r="A12147" t="inlineStr">
        <is>
          <t>U-a47769</t>
        </is>
      </c>
      <c r="B12147" s="41" t="n">
        <v>45017</v>
      </c>
      <c r="C12147" t="n">
        <v>14</v>
      </c>
      <c r="D12147" t="n">
        <v>0</v>
      </c>
    </row>
    <row r="12148">
      <c r="A12148" t="inlineStr">
        <is>
          <t>U-6673a6</t>
        </is>
      </c>
      <c r="B12148" s="41" t="n">
        <v>45108</v>
      </c>
      <c r="C12148" t="n">
        <v>14</v>
      </c>
      <c r="D12148" t="n">
        <v>0</v>
      </c>
    </row>
    <row r="12149">
      <c r="A12149" t="inlineStr">
        <is>
          <t>U-f91177</t>
        </is>
      </c>
      <c r="B12149" s="41" t="n">
        <v>44958</v>
      </c>
      <c r="C12149" t="n">
        <v>3</v>
      </c>
      <c r="D12149" t="n">
        <v>0</v>
      </c>
    </row>
    <row r="12150">
      <c r="A12150" t="inlineStr">
        <is>
          <t>U-af8ad7</t>
        </is>
      </c>
      <c r="B12150" s="41" t="n">
        <v>45047</v>
      </c>
      <c r="C12150" t="n">
        <v>10</v>
      </c>
      <c r="D12150" t="n">
        <v>0</v>
      </c>
    </row>
    <row r="12151">
      <c r="A12151" t="inlineStr">
        <is>
          <t>U-babac3</t>
        </is>
      </c>
      <c r="B12151" s="41" t="n">
        <v>44958</v>
      </c>
      <c r="C12151" t="n">
        <v>7</v>
      </c>
      <c r="D12151" t="n">
        <v>0</v>
      </c>
    </row>
    <row r="12152">
      <c r="A12152" t="inlineStr">
        <is>
          <t>U-183ba4</t>
        </is>
      </c>
      <c r="B12152" s="41" t="n">
        <v>44986</v>
      </c>
      <c r="C12152" t="n">
        <v>2</v>
      </c>
      <c r="D12152" t="n">
        <v>0</v>
      </c>
    </row>
    <row r="12153">
      <c r="A12153" t="inlineStr">
        <is>
          <t>U-7825f9</t>
        </is>
      </c>
      <c r="B12153" s="41" t="n">
        <v>44958</v>
      </c>
      <c r="C12153" t="n">
        <v>8</v>
      </c>
      <c r="D12153" t="n">
        <v>0</v>
      </c>
    </row>
    <row r="12154">
      <c r="A12154" t="inlineStr">
        <is>
          <t>U-6bd6c6</t>
        </is>
      </c>
      <c r="B12154" s="41" t="n">
        <v>45139</v>
      </c>
      <c r="C12154" t="n">
        <v>9</v>
      </c>
      <c r="D12154" t="n">
        <v>0</v>
      </c>
    </row>
    <row r="12155">
      <c r="A12155" t="inlineStr">
        <is>
          <t>U-47f10c</t>
        </is>
      </c>
      <c r="B12155" s="41" t="n">
        <v>45413</v>
      </c>
      <c r="C12155" t="n">
        <v>4</v>
      </c>
      <c r="D12155" t="n">
        <v>0</v>
      </c>
    </row>
    <row r="12156">
      <c r="A12156" t="inlineStr">
        <is>
          <t>U-3c93d0</t>
        </is>
      </c>
      <c r="B12156" s="41" t="n">
        <v>44958</v>
      </c>
      <c r="C12156" t="n">
        <v>9</v>
      </c>
      <c r="D12156" t="n">
        <v>2</v>
      </c>
    </row>
    <row r="12157">
      <c r="A12157" t="inlineStr">
        <is>
          <t>U-44d6d9</t>
        </is>
      </c>
      <c r="B12157" s="41" t="n">
        <v>45383</v>
      </c>
      <c r="C12157" t="n">
        <v>7</v>
      </c>
      <c r="D12157" t="n">
        <v>1</v>
      </c>
    </row>
    <row r="12158">
      <c r="A12158" t="inlineStr">
        <is>
          <t>U-783e58</t>
        </is>
      </c>
      <c r="B12158" s="41" t="n">
        <v>45047</v>
      </c>
      <c r="C12158" t="n">
        <v>13</v>
      </c>
      <c r="D12158" t="n">
        <v>0</v>
      </c>
    </row>
    <row r="12159">
      <c r="A12159" t="inlineStr">
        <is>
          <t>U-c3e6d3</t>
        </is>
      </c>
      <c r="B12159" s="41" t="n">
        <v>45017</v>
      </c>
      <c r="C12159" t="n">
        <v>9</v>
      </c>
      <c r="D12159" t="n">
        <v>1</v>
      </c>
    </row>
    <row r="12160">
      <c r="A12160" t="inlineStr">
        <is>
          <t>U-76aa50</t>
        </is>
      </c>
      <c r="B12160" s="41" t="n">
        <v>45474</v>
      </c>
      <c r="C12160" t="n">
        <v>9</v>
      </c>
      <c r="D12160" t="n">
        <v>0</v>
      </c>
    </row>
    <row r="12161">
      <c r="A12161" t="inlineStr">
        <is>
          <t>U-cd28ab</t>
        </is>
      </c>
      <c r="B12161" s="41" t="n">
        <v>45292</v>
      </c>
      <c r="C12161" t="n">
        <v>7</v>
      </c>
      <c r="D12161" t="n">
        <v>0</v>
      </c>
    </row>
    <row r="12162">
      <c r="A12162" t="inlineStr">
        <is>
          <t>U-5381c6</t>
        </is>
      </c>
      <c r="B12162" s="41" t="n">
        <v>45292</v>
      </c>
      <c r="C12162" t="n">
        <v>10</v>
      </c>
      <c r="D12162" t="n">
        <v>2</v>
      </c>
    </row>
    <row r="12163">
      <c r="A12163" t="inlineStr">
        <is>
          <t>U-b435ca</t>
        </is>
      </c>
      <c r="B12163" s="41" t="n">
        <v>45444</v>
      </c>
      <c r="C12163" t="n">
        <v>4</v>
      </c>
      <c r="D12163" t="n">
        <v>0</v>
      </c>
    </row>
    <row r="12164">
      <c r="A12164" t="inlineStr">
        <is>
          <t>U-74e4f6</t>
        </is>
      </c>
      <c r="B12164" s="41" t="n">
        <v>45474</v>
      </c>
      <c r="C12164" t="n">
        <v>9</v>
      </c>
      <c r="D12164" t="n">
        <v>0</v>
      </c>
    </row>
    <row r="12165">
      <c r="A12165" t="inlineStr">
        <is>
          <t>U-ed9f69</t>
        </is>
      </c>
      <c r="B12165" s="41" t="n">
        <v>45323</v>
      </c>
      <c r="C12165" t="n">
        <v>11</v>
      </c>
      <c r="D12165" t="n">
        <v>3</v>
      </c>
    </row>
    <row r="12166">
      <c r="A12166" t="inlineStr">
        <is>
          <t>U-bd99a5</t>
        </is>
      </c>
      <c r="B12166" s="41" t="n">
        <v>44958</v>
      </c>
      <c r="C12166" t="n">
        <v>16</v>
      </c>
      <c r="D12166" t="n">
        <v>4</v>
      </c>
    </row>
    <row r="12167">
      <c r="A12167" t="inlineStr">
        <is>
          <t>U-5a7446</t>
        </is>
      </c>
      <c r="B12167" s="41" t="n">
        <v>45078</v>
      </c>
      <c r="C12167" t="n">
        <v>14</v>
      </c>
      <c r="D12167" t="n">
        <v>2</v>
      </c>
    </row>
    <row r="12168">
      <c r="A12168" t="inlineStr">
        <is>
          <t>U-6ba315</t>
        </is>
      </c>
      <c r="B12168" s="41" t="n">
        <v>45627</v>
      </c>
      <c r="C12168" t="n">
        <v>12</v>
      </c>
      <c r="D12168" t="n">
        <v>1</v>
      </c>
    </row>
    <row r="12169">
      <c r="A12169" t="inlineStr">
        <is>
          <t>U-ee0ccb</t>
        </is>
      </c>
      <c r="B12169" s="41" t="n">
        <v>44986</v>
      </c>
      <c r="C12169" t="n">
        <v>14</v>
      </c>
      <c r="D12169" t="n">
        <v>1</v>
      </c>
    </row>
    <row r="12170">
      <c r="A12170" t="inlineStr">
        <is>
          <t>U-ad0007</t>
        </is>
      </c>
      <c r="B12170" s="41" t="n">
        <v>45292</v>
      </c>
      <c r="C12170" t="n">
        <v>11</v>
      </c>
      <c r="D12170" t="n">
        <v>1</v>
      </c>
    </row>
    <row r="12171">
      <c r="A12171" t="inlineStr">
        <is>
          <t>U-4e83e4</t>
        </is>
      </c>
      <c r="B12171" s="41" t="n">
        <v>45627</v>
      </c>
      <c r="C12171" t="n">
        <v>8</v>
      </c>
      <c r="D12171" t="n">
        <v>0</v>
      </c>
    </row>
    <row r="12172">
      <c r="A12172" t="inlineStr">
        <is>
          <t>U-405a07</t>
        </is>
      </c>
      <c r="B12172" s="41" t="n">
        <v>45139</v>
      </c>
      <c r="C12172" t="n">
        <v>14</v>
      </c>
      <c r="D12172" t="n">
        <v>0</v>
      </c>
    </row>
    <row r="12173">
      <c r="A12173" t="inlineStr">
        <is>
          <t>U-ec300b</t>
        </is>
      </c>
      <c r="B12173" s="41" t="n">
        <v>45047</v>
      </c>
      <c r="C12173" t="n">
        <v>12</v>
      </c>
      <c r="D12173" t="n">
        <v>0</v>
      </c>
    </row>
    <row r="12174">
      <c r="A12174" t="inlineStr">
        <is>
          <t>U-f55d18</t>
        </is>
      </c>
      <c r="B12174" s="41" t="n">
        <v>45627</v>
      </c>
      <c r="C12174" t="n">
        <v>7</v>
      </c>
      <c r="D12174" t="n">
        <v>0</v>
      </c>
    </row>
    <row r="12175">
      <c r="A12175" t="inlineStr">
        <is>
          <t>U-391388</t>
        </is>
      </c>
      <c r="B12175" s="41" t="n">
        <v>45200</v>
      </c>
      <c r="C12175" t="n">
        <v>12</v>
      </c>
      <c r="D12175" t="n">
        <v>1</v>
      </c>
    </row>
    <row r="12176">
      <c r="A12176" t="inlineStr">
        <is>
          <t>U-b05f81</t>
        </is>
      </c>
      <c r="B12176" s="41" t="n">
        <v>45566</v>
      </c>
      <c r="C12176" t="n">
        <v>9</v>
      </c>
      <c r="D12176" t="n">
        <v>0</v>
      </c>
    </row>
    <row r="12177">
      <c r="A12177" t="inlineStr">
        <is>
          <t>U-4ad868</t>
        </is>
      </c>
      <c r="B12177" s="41" t="n">
        <v>45383</v>
      </c>
      <c r="C12177" t="n">
        <v>10</v>
      </c>
      <c r="D12177" t="n">
        <v>2</v>
      </c>
    </row>
    <row r="12178">
      <c r="A12178" t="inlineStr">
        <is>
          <t>U-bd27a5</t>
        </is>
      </c>
      <c r="B12178" s="41" t="n">
        <v>45627</v>
      </c>
      <c r="C12178" t="n">
        <v>9</v>
      </c>
      <c r="D12178" t="n">
        <v>2</v>
      </c>
    </row>
    <row r="12179">
      <c r="A12179" t="inlineStr">
        <is>
          <t>U-df12dc</t>
        </is>
      </c>
      <c r="B12179" s="41" t="n">
        <v>44958</v>
      </c>
      <c r="C12179" t="n">
        <v>12</v>
      </c>
      <c r="D12179" t="n">
        <v>0</v>
      </c>
    </row>
    <row r="12180">
      <c r="A12180" t="inlineStr">
        <is>
          <t>U-177187</t>
        </is>
      </c>
      <c r="B12180" s="41" t="n">
        <v>45170</v>
      </c>
      <c r="C12180" t="n">
        <v>8</v>
      </c>
      <c r="D12180" t="n">
        <v>1</v>
      </c>
    </row>
    <row r="12181">
      <c r="A12181" t="inlineStr">
        <is>
          <t>U-dd708f</t>
        </is>
      </c>
      <c r="B12181" s="41" t="n">
        <v>45536</v>
      </c>
      <c r="C12181" t="n">
        <v>8</v>
      </c>
      <c r="D12181" t="n">
        <v>0</v>
      </c>
    </row>
    <row r="12182">
      <c r="A12182" t="inlineStr">
        <is>
          <t>U-72c652</t>
        </is>
      </c>
      <c r="B12182" s="41" t="n">
        <v>45505</v>
      </c>
      <c r="C12182" t="n">
        <v>12</v>
      </c>
      <c r="D12182" t="n">
        <v>1</v>
      </c>
    </row>
    <row r="12183">
      <c r="A12183" t="inlineStr">
        <is>
          <t>U-a567a5</t>
        </is>
      </c>
      <c r="B12183" s="41" t="n">
        <v>45505</v>
      </c>
      <c r="C12183" t="n">
        <v>8</v>
      </c>
      <c r="D12183" t="n">
        <v>0</v>
      </c>
    </row>
    <row r="12184">
      <c r="A12184" t="inlineStr">
        <is>
          <t>U-58852d</t>
        </is>
      </c>
      <c r="B12184" s="41" t="n">
        <v>45444</v>
      </c>
      <c r="C12184" t="n">
        <v>4</v>
      </c>
      <c r="D12184" t="n">
        <v>0</v>
      </c>
    </row>
    <row r="12185">
      <c r="A12185" t="inlineStr">
        <is>
          <t>U-bff790</t>
        </is>
      </c>
      <c r="B12185" s="41" t="n">
        <v>45200</v>
      </c>
      <c r="C12185" t="n">
        <v>8</v>
      </c>
      <c r="D12185" t="n">
        <v>0</v>
      </c>
    </row>
    <row r="12186">
      <c r="A12186" t="inlineStr">
        <is>
          <t>U-8d6da0</t>
        </is>
      </c>
      <c r="B12186" s="41" t="n">
        <v>45200</v>
      </c>
      <c r="C12186" t="n">
        <v>6</v>
      </c>
      <c r="D12186" t="n">
        <v>0</v>
      </c>
    </row>
    <row r="12187">
      <c r="A12187" t="inlineStr">
        <is>
          <t>U-736b6e</t>
        </is>
      </c>
      <c r="B12187" s="41" t="n">
        <v>45047</v>
      </c>
      <c r="C12187" t="n">
        <v>15</v>
      </c>
      <c r="D12187" t="n">
        <v>4</v>
      </c>
    </row>
    <row r="12188">
      <c r="A12188" t="inlineStr">
        <is>
          <t>U-96358e</t>
        </is>
      </c>
      <c r="B12188" s="41" t="n">
        <v>45505</v>
      </c>
      <c r="C12188" t="n">
        <v>9</v>
      </c>
      <c r="D12188" t="n">
        <v>0</v>
      </c>
    </row>
    <row r="12189">
      <c r="A12189" t="inlineStr">
        <is>
          <t>U-b91647</t>
        </is>
      </c>
      <c r="B12189" s="41" t="n">
        <v>45261</v>
      </c>
      <c r="C12189" t="n">
        <v>11</v>
      </c>
      <c r="D12189" t="n">
        <v>1</v>
      </c>
    </row>
    <row r="12190">
      <c r="A12190" t="inlineStr">
        <is>
          <t>U-84ada2</t>
        </is>
      </c>
      <c r="B12190" s="41" t="n">
        <v>45444</v>
      </c>
      <c r="C12190" t="n">
        <v>6</v>
      </c>
      <c r="D12190" t="n">
        <v>0</v>
      </c>
    </row>
    <row r="12191">
      <c r="A12191" t="inlineStr">
        <is>
          <t>U-5f5bde</t>
        </is>
      </c>
      <c r="B12191" s="41" t="n">
        <v>44927</v>
      </c>
      <c r="C12191" t="n">
        <v>5</v>
      </c>
      <c r="D12191" t="n">
        <v>2</v>
      </c>
    </row>
    <row r="12192">
      <c r="A12192" t="inlineStr">
        <is>
          <t>U-dab765</t>
        </is>
      </c>
      <c r="B12192" s="41" t="n">
        <v>45108</v>
      </c>
      <c r="C12192" t="n">
        <v>4</v>
      </c>
      <c r="D12192" t="n">
        <v>1</v>
      </c>
    </row>
    <row r="12193">
      <c r="A12193" t="inlineStr">
        <is>
          <t>U-cdd7d3</t>
        </is>
      </c>
      <c r="B12193" s="41" t="n">
        <v>45017</v>
      </c>
      <c r="C12193" t="n">
        <v>13</v>
      </c>
      <c r="D12193" t="n">
        <v>1</v>
      </c>
    </row>
    <row r="12194">
      <c r="A12194" t="inlineStr">
        <is>
          <t>U-570693</t>
        </is>
      </c>
      <c r="B12194" s="41" t="n">
        <v>45078</v>
      </c>
      <c r="C12194" t="n">
        <v>8</v>
      </c>
      <c r="D12194" t="n">
        <v>0</v>
      </c>
    </row>
    <row r="12195">
      <c r="A12195" t="inlineStr">
        <is>
          <t>U-1327eb</t>
        </is>
      </c>
      <c r="B12195" s="41" t="n">
        <v>45108</v>
      </c>
      <c r="C12195" t="n">
        <v>11</v>
      </c>
      <c r="D12195" t="n">
        <v>0</v>
      </c>
    </row>
    <row r="12196">
      <c r="A12196" t="inlineStr">
        <is>
          <t>U-3182f1</t>
        </is>
      </c>
      <c r="B12196" s="41" t="n">
        <v>44986</v>
      </c>
      <c r="C12196" t="n">
        <v>13</v>
      </c>
      <c r="D12196" t="n">
        <v>0</v>
      </c>
    </row>
    <row r="12197">
      <c r="A12197" t="inlineStr">
        <is>
          <t>U-f6b603</t>
        </is>
      </c>
      <c r="B12197" s="41" t="n">
        <v>45413</v>
      </c>
      <c r="C12197" t="n">
        <v>10</v>
      </c>
      <c r="D12197" t="n">
        <v>0</v>
      </c>
    </row>
    <row r="12198">
      <c r="A12198" t="inlineStr">
        <is>
          <t>U-f72fb4</t>
        </is>
      </c>
      <c r="B12198" s="41" t="n">
        <v>45139</v>
      </c>
      <c r="C12198" t="n">
        <v>14</v>
      </c>
      <c r="D12198" t="n">
        <v>0</v>
      </c>
    </row>
    <row r="12199">
      <c r="A12199" t="inlineStr">
        <is>
          <t>U-1d4335</t>
        </is>
      </c>
      <c r="B12199" s="41" t="n">
        <v>45627</v>
      </c>
      <c r="C12199" t="n">
        <v>11</v>
      </c>
      <c r="D12199" t="n">
        <v>2</v>
      </c>
    </row>
    <row r="12200">
      <c r="A12200" t="inlineStr">
        <is>
          <t>U-e2895b</t>
        </is>
      </c>
      <c r="B12200" s="41" t="n">
        <v>45566</v>
      </c>
      <c r="C12200" t="n">
        <v>11</v>
      </c>
      <c r="D12200" t="n">
        <v>0</v>
      </c>
    </row>
    <row r="12201">
      <c r="A12201" t="inlineStr">
        <is>
          <t>U-73c618</t>
        </is>
      </c>
      <c r="B12201" s="41" t="n">
        <v>45292</v>
      </c>
      <c r="C12201" t="n">
        <v>15</v>
      </c>
      <c r="D12201" t="n">
        <v>0</v>
      </c>
    </row>
    <row r="12202">
      <c r="A12202" t="inlineStr">
        <is>
          <t>U-2be0c1</t>
        </is>
      </c>
      <c r="B12202" s="41" t="n">
        <v>45627</v>
      </c>
      <c r="C12202" t="n">
        <v>11</v>
      </c>
      <c r="D12202" t="n">
        <v>0</v>
      </c>
    </row>
    <row r="12203">
      <c r="A12203" t="inlineStr">
        <is>
          <t>U-a3ce46</t>
        </is>
      </c>
      <c r="B12203" s="41" t="n">
        <v>45444</v>
      </c>
      <c r="C12203" t="n">
        <v>9</v>
      </c>
      <c r="D12203" t="n">
        <v>0</v>
      </c>
    </row>
    <row r="12204">
      <c r="A12204" t="inlineStr">
        <is>
          <t>U-56ba88</t>
        </is>
      </c>
      <c r="B12204" s="41" t="n">
        <v>44986</v>
      </c>
      <c r="C12204" t="n">
        <v>12</v>
      </c>
      <c r="D12204" t="n">
        <v>0</v>
      </c>
    </row>
    <row r="12205">
      <c r="A12205" t="inlineStr">
        <is>
          <t>U-a7d5ae</t>
        </is>
      </c>
      <c r="B12205" s="41" t="n">
        <v>45200</v>
      </c>
      <c r="C12205" t="n">
        <v>12</v>
      </c>
      <c r="D12205" t="n">
        <v>0</v>
      </c>
    </row>
    <row r="12206">
      <c r="A12206" t="inlineStr">
        <is>
          <t>U-181e78</t>
        </is>
      </c>
      <c r="B12206" s="41" t="n">
        <v>45047</v>
      </c>
      <c r="C12206" t="n">
        <v>10</v>
      </c>
      <c r="D12206" t="n">
        <v>1</v>
      </c>
    </row>
    <row r="12207">
      <c r="A12207" t="inlineStr">
        <is>
          <t>U-c38c89</t>
        </is>
      </c>
      <c r="B12207" s="41" t="n">
        <v>45231</v>
      </c>
      <c r="C12207" t="n">
        <v>11</v>
      </c>
      <c r="D12207" t="n">
        <v>3</v>
      </c>
    </row>
    <row r="12208">
      <c r="A12208" t="inlineStr">
        <is>
          <t>U-4371ec</t>
        </is>
      </c>
      <c r="B12208" s="41" t="n">
        <v>45261</v>
      </c>
      <c r="C12208" t="n">
        <v>12</v>
      </c>
      <c r="D12208" t="n">
        <v>2</v>
      </c>
    </row>
    <row r="12209">
      <c r="A12209" t="inlineStr">
        <is>
          <t>U-d03acc</t>
        </is>
      </c>
      <c r="B12209" s="41" t="n">
        <v>45323</v>
      </c>
      <c r="C12209" t="n">
        <v>5</v>
      </c>
      <c r="D12209" t="n">
        <v>0</v>
      </c>
    </row>
    <row r="12210">
      <c r="A12210" t="inlineStr">
        <is>
          <t>U-78aaf0</t>
        </is>
      </c>
      <c r="B12210" s="41" t="n">
        <v>45323</v>
      </c>
      <c r="C12210" t="n">
        <v>7</v>
      </c>
      <c r="D12210" t="n">
        <v>3</v>
      </c>
    </row>
    <row r="12211">
      <c r="A12211" t="inlineStr">
        <is>
          <t>U-f5c6b9</t>
        </is>
      </c>
      <c r="B12211" s="41" t="n">
        <v>45413</v>
      </c>
      <c r="C12211" t="n">
        <v>10</v>
      </c>
      <c r="D12211" t="n">
        <v>2</v>
      </c>
    </row>
    <row r="12212">
      <c r="A12212" t="inlineStr">
        <is>
          <t>U-dea9ad</t>
        </is>
      </c>
      <c r="B12212" s="41" t="n">
        <v>45413</v>
      </c>
      <c r="C12212" t="n">
        <v>14</v>
      </c>
      <c r="D12212" t="n">
        <v>0</v>
      </c>
    </row>
    <row r="12213">
      <c r="A12213" t="inlineStr">
        <is>
          <t>U-6d3b2a</t>
        </is>
      </c>
      <c r="B12213" s="41" t="n">
        <v>44927</v>
      </c>
      <c r="C12213" t="n">
        <v>8</v>
      </c>
      <c r="D12213" t="n">
        <v>0</v>
      </c>
    </row>
    <row r="12214">
      <c r="A12214" t="inlineStr">
        <is>
          <t>U-b849bc</t>
        </is>
      </c>
      <c r="B12214" s="41" t="n">
        <v>45627</v>
      </c>
      <c r="C12214" t="n">
        <v>4</v>
      </c>
      <c r="D12214" t="n">
        <v>0</v>
      </c>
    </row>
    <row r="12215">
      <c r="A12215" t="inlineStr">
        <is>
          <t>U-c78c7c</t>
        </is>
      </c>
      <c r="B12215" s="41" t="n">
        <v>45383</v>
      </c>
      <c r="C12215" t="n">
        <v>16</v>
      </c>
      <c r="D12215" t="n">
        <v>0</v>
      </c>
    </row>
    <row r="12216">
      <c r="A12216" t="inlineStr">
        <is>
          <t>U-75ced5</t>
        </is>
      </c>
      <c r="B12216" s="41" t="n">
        <v>44958</v>
      </c>
      <c r="C12216" t="n">
        <v>6</v>
      </c>
      <c r="D12216" t="n">
        <v>0</v>
      </c>
    </row>
    <row r="12217">
      <c r="A12217" t="inlineStr">
        <is>
          <t>U-d7d947</t>
        </is>
      </c>
      <c r="B12217" s="41" t="n">
        <v>45566</v>
      </c>
      <c r="C12217" t="n">
        <v>13</v>
      </c>
      <c r="D12217" t="n">
        <v>4</v>
      </c>
    </row>
    <row r="12218">
      <c r="A12218" t="inlineStr">
        <is>
          <t>U-493c1d</t>
        </is>
      </c>
      <c r="B12218" s="41" t="n">
        <v>45200</v>
      </c>
      <c r="C12218" t="n">
        <v>8</v>
      </c>
      <c r="D12218" t="n">
        <v>0</v>
      </c>
    </row>
    <row r="12219">
      <c r="A12219" t="inlineStr">
        <is>
          <t>U-52cd9b</t>
        </is>
      </c>
      <c r="B12219" s="41" t="n">
        <v>45078</v>
      </c>
      <c r="C12219" t="n">
        <v>13</v>
      </c>
      <c r="D12219" t="n">
        <v>0</v>
      </c>
    </row>
    <row r="12220">
      <c r="A12220" t="inlineStr">
        <is>
          <t>U-4a58e9</t>
        </is>
      </c>
      <c r="B12220" s="41" t="n">
        <v>45261</v>
      </c>
      <c r="C12220" t="n">
        <v>22</v>
      </c>
      <c r="D12220" t="n">
        <v>4</v>
      </c>
    </row>
    <row r="12221">
      <c r="A12221" t="inlineStr">
        <is>
          <t>U-202148</t>
        </is>
      </c>
      <c r="B12221" s="41" t="n">
        <v>45108</v>
      </c>
      <c r="C12221" t="n">
        <v>14</v>
      </c>
      <c r="D12221" t="n">
        <v>4</v>
      </c>
    </row>
    <row r="12222">
      <c r="A12222" t="inlineStr">
        <is>
          <t>U-e945ce</t>
        </is>
      </c>
      <c r="B12222" s="41" t="n">
        <v>45261</v>
      </c>
      <c r="C12222" t="n">
        <v>7</v>
      </c>
      <c r="D12222" t="n">
        <v>0</v>
      </c>
    </row>
    <row r="12223">
      <c r="A12223" t="inlineStr">
        <is>
          <t>U-f58c9a</t>
        </is>
      </c>
      <c r="B12223" s="41" t="n">
        <v>45078</v>
      </c>
      <c r="C12223" t="n">
        <v>7</v>
      </c>
      <c r="D12223" t="n">
        <v>0</v>
      </c>
    </row>
    <row r="12224">
      <c r="A12224" t="inlineStr">
        <is>
          <t>U-b03589</t>
        </is>
      </c>
      <c r="B12224" s="41" t="n">
        <v>45170</v>
      </c>
      <c r="C12224" t="n">
        <v>14</v>
      </c>
      <c r="D12224" t="n">
        <v>1</v>
      </c>
    </row>
    <row r="12225">
      <c r="A12225" t="inlineStr">
        <is>
          <t>U-18dfe3</t>
        </is>
      </c>
      <c r="B12225" s="41" t="n">
        <v>45352</v>
      </c>
      <c r="C12225" t="n">
        <v>8</v>
      </c>
      <c r="D12225" t="n">
        <v>0</v>
      </c>
    </row>
    <row r="12226">
      <c r="A12226" t="inlineStr">
        <is>
          <t>U-5311ba</t>
        </is>
      </c>
      <c r="B12226" s="41" t="n">
        <v>45383</v>
      </c>
      <c r="C12226" t="n">
        <v>15</v>
      </c>
      <c r="D12226" t="n">
        <v>0</v>
      </c>
    </row>
    <row r="12227">
      <c r="A12227" t="inlineStr">
        <is>
          <t>U-227c72</t>
        </is>
      </c>
      <c r="B12227" s="41" t="n">
        <v>45200</v>
      </c>
      <c r="C12227" t="n">
        <v>8</v>
      </c>
      <c r="D12227" t="n">
        <v>0</v>
      </c>
    </row>
    <row r="12228">
      <c r="A12228" t="inlineStr">
        <is>
          <t>U-0700ac</t>
        </is>
      </c>
      <c r="B12228" s="41" t="n">
        <v>45292</v>
      </c>
      <c r="C12228" t="n">
        <v>4</v>
      </c>
      <c r="D12228" t="n">
        <v>0</v>
      </c>
    </row>
    <row r="12229">
      <c r="A12229" t="inlineStr">
        <is>
          <t>U-1eb7a2</t>
        </is>
      </c>
      <c r="B12229" s="41" t="n">
        <v>44958</v>
      </c>
      <c r="C12229" t="n">
        <v>9</v>
      </c>
      <c r="D12229" t="n">
        <v>0</v>
      </c>
    </row>
    <row r="12230">
      <c r="A12230" t="inlineStr">
        <is>
          <t>U-936d69</t>
        </is>
      </c>
      <c r="B12230" s="41" t="n">
        <v>45017</v>
      </c>
      <c r="C12230" t="n">
        <v>11</v>
      </c>
      <c r="D12230" t="n">
        <v>0</v>
      </c>
    </row>
    <row r="12231">
      <c r="A12231" t="inlineStr">
        <is>
          <t>U-e1e465</t>
        </is>
      </c>
      <c r="B12231" s="41" t="n">
        <v>45108</v>
      </c>
      <c r="C12231" t="n">
        <v>13</v>
      </c>
      <c r="D12231" t="n">
        <v>2</v>
      </c>
    </row>
    <row r="12232">
      <c r="A12232" t="inlineStr">
        <is>
          <t>U-2b9337</t>
        </is>
      </c>
      <c r="B12232" s="41" t="n">
        <v>44927</v>
      </c>
      <c r="C12232" t="n">
        <v>12</v>
      </c>
      <c r="D12232" t="n">
        <v>0</v>
      </c>
    </row>
    <row r="12233">
      <c r="A12233" t="inlineStr">
        <is>
          <t>U-bd5418</t>
        </is>
      </c>
      <c r="B12233" s="41" t="n">
        <v>44986</v>
      </c>
      <c r="C12233" t="n">
        <v>11</v>
      </c>
      <c r="D12233" t="n">
        <v>0</v>
      </c>
    </row>
    <row r="12234">
      <c r="A12234" t="inlineStr">
        <is>
          <t>U-f81cc9</t>
        </is>
      </c>
      <c r="B12234" s="41" t="n">
        <v>45444</v>
      </c>
      <c r="C12234" t="n">
        <v>12</v>
      </c>
      <c r="D12234" t="n">
        <v>0</v>
      </c>
    </row>
    <row r="12235">
      <c r="A12235" t="inlineStr">
        <is>
          <t>U-1ebc93</t>
        </is>
      </c>
      <c r="B12235" s="41" t="n">
        <v>45413</v>
      </c>
      <c r="C12235" t="n">
        <v>13</v>
      </c>
      <c r="D12235" t="n">
        <v>0</v>
      </c>
    </row>
    <row r="12236">
      <c r="A12236" t="inlineStr">
        <is>
          <t>U-64b4a0</t>
        </is>
      </c>
      <c r="B12236" s="41" t="n">
        <v>45323</v>
      </c>
      <c r="C12236" t="n">
        <v>10</v>
      </c>
      <c r="D12236" t="n">
        <v>1</v>
      </c>
    </row>
    <row r="12237">
      <c r="A12237" t="inlineStr">
        <is>
          <t>U-d0cc1d</t>
        </is>
      </c>
      <c r="B12237" s="41" t="n">
        <v>45017</v>
      </c>
      <c r="C12237" t="n">
        <v>10</v>
      </c>
      <c r="D12237" t="n">
        <v>0</v>
      </c>
    </row>
    <row r="12238">
      <c r="A12238" t="inlineStr">
        <is>
          <t>U-6ae456</t>
        </is>
      </c>
      <c r="B12238" s="41" t="n">
        <v>45078</v>
      </c>
      <c r="C12238" t="n">
        <v>13</v>
      </c>
      <c r="D12238" t="n">
        <v>0</v>
      </c>
    </row>
    <row r="12239">
      <c r="A12239" t="inlineStr">
        <is>
          <t>U-e90524</t>
        </is>
      </c>
      <c r="B12239" s="41" t="n">
        <v>45444</v>
      </c>
      <c r="C12239" t="n">
        <v>13</v>
      </c>
      <c r="D12239" t="n">
        <v>0</v>
      </c>
    </row>
    <row r="12240">
      <c r="A12240" t="inlineStr">
        <is>
          <t>U-d257eb</t>
        </is>
      </c>
      <c r="B12240" s="41" t="n">
        <v>45170</v>
      </c>
      <c r="C12240" t="n">
        <v>7</v>
      </c>
      <c r="D12240" t="n">
        <v>0</v>
      </c>
    </row>
    <row r="12241">
      <c r="A12241" t="inlineStr">
        <is>
          <t>U-a864ba</t>
        </is>
      </c>
      <c r="B12241" s="41" t="n">
        <v>45352</v>
      </c>
      <c r="C12241" t="n">
        <v>11</v>
      </c>
      <c r="D12241" t="n">
        <v>0</v>
      </c>
    </row>
    <row r="12242">
      <c r="A12242" t="inlineStr">
        <is>
          <t>U-367868</t>
        </is>
      </c>
      <c r="B12242" s="41" t="n">
        <v>45139</v>
      </c>
      <c r="C12242" t="n">
        <v>9</v>
      </c>
      <c r="D12242" t="n">
        <v>0</v>
      </c>
    </row>
    <row r="12243">
      <c r="A12243" t="inlineStr">
        <is>
          <t>U-5c88fd</t>
        </is>
      </c>
      <c r="B12243" s="41" t="n">
        <v>45078</v>
      </c>
      <c r="C12243" t="n">
        <v>9</v>
      </c>
      <c r="D12243" t="n">
        <v>0</v>
      </c>
    </row>
    <row r="12244">
      <c r="A12244" t="inlineStr">
        <is>
          <t>U-47d594</t>
        </is>
      </c>
      <c r="B12244" s="41" t="n">
        <v>45078</v>
      </c>
      <c r="C12244" t="n">
        <v>5</v>
      </c>
      <c r="D12244" t="n">
        <v>0</v>
      </c>
    </row>
    <row r="12245">
      <c r="A12245" t="inlineStr">
        <is>
          <t>U-b70bba</t>
        </is>
      </c>
      <c r="B12245" s="41" t="n">
        <v>45047</v>
      </c>
      <c r="C12245" t="n">
        <v>7</v>
      </c>
      <c r="D12245" t="n">
        <v>0</v>
      </c>
    </row>
    <row r="12246">
      <c r="A12246" t="inlineStr">
        <is>
          <t>U-37f044</t>
        </is>
      </c>
      <c r="B12246" s="41" t="n">
        <v>44986</v>
      </c>
      <c r="C12246" t="n">
        <v>8</v>
      </c>
      <c r="D12246" t="n">
        <v>0</v>
      </c>
    </row>
    <row r="12247">
      <c r="A12247" t="inlineStr">
        <is>
          <t>U-afdb39</t>
        </is>
      </c>
      <c r="B12247" s="41" t="n">
        <v>45323</v>
      </c>
      <c r="C12247" t="n">
        <v>14</v>
      </c>
      <c r="D12247" t="n">
        <v>2</v>
      </c>
    </row>
    <row r="12248">
      <c r="A12248" t="inlineStr">
        <is>
          <t>U-d413c7</t>
        </is>
      </c>
      <c r="B12248" s="41" t="n">
        <v>45505</v>
      </c>
      <c r="C12248" t="n">
        <v>17</v>
      </c>
      <c r="D12248" t="n">
        <v>0</v>
      </c>
    </row>
    <row r="12249">
      <c r="A12249" t="inlineStr">
        <is>
          <t>U-baf9b3</t>
        </is>
      </c>
      <c r="B12249" s="41" t="n">
        <v>45292</v>
      </c>
      <c r="C12249" t="n">
        <v>18</v>
      </c>
      <c r="D12249" t="n">
        <v>0</v>
      </c>
    </row>
    <row r="12250">
      <c r="A12250" t="inlineStr">
        <is>
          <t>U-e29c4e</t>
        </is>
      </c>
      <c r="B12250" s="41" t="n">
        <v>45536</v>
      </c>
      <c r="C12250" t="n">
        <v>16</v>
      </c>
      <c r="D12250" t="n">
        <v>0</v>
      </c>
    </row>
    <row r="12251">
      <c r="A12251" t="inlineStr">
        <is>
          <t>U-c53ac8</t>
        </is>
      </c>
      <c r="B12251" s="41" t="n">
        <v>45292</v>
      </c>
      <c r="C12251" t="n">
        <v>8</v>
      </c>
      <c r="D12251" t="n">
        <v>0</v>
      </c>
    </row>
    <row r="12252">
      <c r="A12252" t="inlineStr">
        <is>
          <t>U-03d351</t>
        </is>
      </c>
      <c r="B12252" s="41" t="n">
        <v>45017</v>
      </c>
      <c r="C12252" t="n">
        <v>10</v>
      </c>
      <c r="D12252" t="n">
        <v>3</v>
      </c>
    </row>
    <row r="12253">
      <c r="A12253" t="inlineStr">
        <is>
          <t>U-ca3261</t>
        </is>
      </c>
      <c r="B12253" s="41" t="n">
        <v>45566</v>
      </c>
      <c r="C12253" t="n">
        <v>21</v>
      </c>
      <c r="D12253" t="n">
        <v>2</v>
      </c>
    </row>
    <row r="12254">
      <c r="A12254" t="inlineStr">
        <is>
          <t>U-8763fd</t>
        </is>
      </c>
      <c r="B12254" s="41" t="n">
        <v>45261</v>
      </c>
      <c r="C12254" t="n">
        <v>8</v>
      </c>
      <c r="D12254" t="n">
        <v>1</v>
      </c>
    </row>
    <row r="12255">
      <c r="A12255" t="inlineStr">
        <is>
          <t>U-5683e1</t>
        </is>
      </c>
      <c r="B12255" s="41" t="n">
        <v>45231</v>
      </c>
      <c r="C12255" t="n">
        <v>9</v>
      </c>
      <c r="D12255" t="n">
        <v>0</v>
      </c>
    </row>
    <row r="12256">
      <c r="A12256" t="inlineStr">
        <is>
          <t>U-6196af</t>
        </is>
      </c>
      <c r="B12256" s="41" t="n">
        <v>45536</v>
      </c>
      <c r="C12256" t="n">
        <v>11</v>
      </c>
      <c r="D12256" t="n">
        <v>0</v>
      </c>
    </row>
    <row r="12257">
      <c r="A12257" t="inlineStr">
        <is>
          <t>U-7da7f9</t>
        </is>
      </c>
      <c r="B12257" s="41" t="n">
        <v>45352</v>
      </c>
      <c r="C12257" t="n">
        <v>15</v>
      </c>
      <c r="D12257" t="n">
        <v>1</v>
      </c>
    </row>
    <row r="12258">
      <c r="A12258" t="inlineStr">
        <is>
          <t>U-2ac040</t>
        </is>
      </c>
      <c r="B12258" s="41" t="n">
        <v>44986</v>
      </c>
      <c r="C12258" t="n">
        <v>10</v>
      </c>
      <c r="D12258" t="n">
        <v>0</v>
      </c>
    </row>
    <row r="12259">
      <c r="A12259" t="inlineStr">
        <is>
          <t>U-f35eb0</t>
        </is>
      </c>
      <c r="B12259" s="41" t="n">
        <v>45017</v>
      </c>
      <c r="C12259" t="n">
        <v>6</v>
      </c>
      <c r="D12259" t="n">
        <v>0</v>
      </c>
    </row>
    <row r="12260">
      <c r="A12260" t="inlineStr">
        <is>
          <t>U-3402eb</t>
        </is>
      </c>
      <c r="B12260" s="41" t="n">
        <v>45231</v>
      </c>
      <c r="C12260" t="n">
        <v>6</v>
      </c>
      <c r="D12260" t="n">
        <v>3</v>
      </c>
    </row>
    <row r="12261">
      <c r="A12261" t="inlineStr">
        <is>
          <t>U-546290</t>
        </is>
      </c>
      <c r="B12261" s="41" t="n">
        <v>44986</v>
      </c>
      <c r="C12261" t="n">
        <v>13</v>
      </c>
      <c r="D12261" t="n">
        <v>0</v>
      </c>
    </row>
    <row r="12262">
      <c r="A12262" t="inlineStr">
        <is>
          <t>U-e919e8</t>
        </is>
      </c>
      <c r="B12262" s="41" t="n">
        <v>45323</v>
      </c>
      <c r="C12262" t="n">
        <v>8</v>
      </c>
      <c r="D12262" t="n">
        <v>0</v>
      </c>
    </row>
    <row r="12263">
      <c r="A12263" t="inlineStr">
        <is>
          <t>U-38c1d9</t>
        </is>
      </c>
      <c r="B12263" s="41" t="n">
        <v>44927</v>
      </c>
      <c r="C12263" t="n">
        <v>7</v>
      </c>
      <c r="D12263" t="n">
        <v>1</v>
      </c>
    </row>
    <row r="12264">
      <c r="A12264" t="inlineStr">
        <is>
          <t>U-0b6df1</t>
        </is>
      </c>
      <c r="B12264" s="41" t="n">
        <v>45383</v>
      </c>
      <c r="C12264" t="n">
        <v>11</v>
      </c>
      <c r="D12264" t="n">
        <v>0</v>
      </c>
    </row>
    <row r="12265">
      <c r="A12265" t="inlineStr">
        <is>
          <t>U-9df5ef</t>
        </is>
      </c>
      <c r="B12265" s="41" t="n">
        <v>45292</v>
      </c>
      <c r="C12265" t="n">
        <v>7</v>
      </c>
      <c r="D12265" t="n">
        <v>0</v>
      </c>
    </row>
    <row r="12266">
      <c r="A12266" t="inlineStr">
        <is>
          <t>U-740b9b</t>
        </is>
      </c>
      <c r="B12266" s="41" t="n">
        <v>45536</v>
      </c>
      <c r="C12266" t="n">
        <v>12</v>
      </c>
      <c r="D12266" t="n">
        <v>0</v>
      </c>
    </row>
    <row r="12267">
      <c r="A12267" t="inlineStr">
        <is>
          <t>U-d2fff1</t>
        </is>
      </c>
      <c r="B12267" s="41" t="n">
        <v>45383</v>
      </c>
      <c r="C12267" t="n">
        <v>12</v>
      </c>
      <c r="D12267" t="n">
        <v>0</v>
      </c>
    </row>
    <row r="12268">
      <c r="A12268" t="inlineStr">
        <is>
          <t>U-0093d6</t>
        </is>
      </c>
      <c r="B12268" s="41" t="n">
        <v>45292</v>
      </c>
      <c r="C12268" t="n">
        <v>13</v>
      </c>
      <c r="D12268" t="n">
        <v>4</v>
      </c>
    </row>
    <row r="12269">
      <c r="A12269" t="inlineStr">
        <is>
          <t>U-94ce22</t>
        </is>
      </c>
      <c r="B12269" s="41" t="n">
        <v>45383</v>
      </c>
      <c r="C12269" t="n">
        <v>9</v>
      </c>
      <c r="D12269" t="n">
        <v>0</v>
      </c>
    </row>
    <row r="12270">
      <c r="A12270" t="inlineStr">
        <is>
          <t>U-1b0ea1</t>
        </is>
      </c>
      <c r="B12270" s="41" t="n">
        <v>45078</v>
      </c>
      <c r="C12270" t="n">
        <v>10</v>
      </c>
      <c r="D12270" t="n">
        <v>0</v>
      </c>
    </row>
    <row r="12271">
      <c r="A12271" t="inlineStr">
        <is>
          <t>U-8b1132</t>
        </is>
      </c>
      <c r="B12271" s="41" t="n">
        <v>45444</v>
      </c>
      <c r="C12271" t="n">
        <v>11</v>
      </c>
      <c r="D12271" t="n">
        <v>0</v>
      </c>
    </row>
    <row r="12272">
      <c r="A12272" t="inlineStr">
        <is>
          <t>U-898b5d</t>
        </is>
      </c>
      <c r="B12272" s="41" t="n">
        <v>45474</v>
      </c>
      <c r="C12272" t="n">
        <v>9</v>
      </c>
      <c r="D12272" t="n">
        <v>2</v>
      </c>
    </row>
    <row r="12273">
      <c r="A12273" t="inlineStr">
        <is>
          <t>U-35510b</t>
        </is>
      </c>
      <c r="B12273" s="41" t="n">
        <v>45047</v>
      </c>
      <c r="C12273" t="n">
        <v>14</v>
      </c>
      <c r="D12273" t="n">
        <v>0</v>
      </c>
    </row>
    <row r="12274">
      <c r="A12274" t="inlineStr">
        <is>
          <t>U-d05cff</t>
        </is>
      </c>
      <c r="B12274" s="41" t="n">
        <v>45017</v>
      </c>
      <c r="C12274" t="n">
        <v>12</v>
      </c>
      <c r="D12274" t="n">
        <v>0</v>
      </c>
    </row>
    <row r="12275">
      <c r="A12275" t="inlineStr">
        <is>
          <t>U-6fd733</t>
        </is>
      </c>
      <c r="B12275" s="41" t="n">
        <v>45536</v>
      </c>
      <c r="C12275" t="n">
        <v>7</v>
      </c>
      <c r="D12275" t="n">
        <v>0</v>
      </c>
    </row>
    <row r="12276">
      <c r="A12276" t="inlineStr">
        <is>
          <t>U-fbd342</t>
        </is>
      </c>
      <c r="B12276" s="41" t="n">
        <v>45536</v>
      </c>
      <c r="C12276" t="n">
        <v>11</v>
      </c>
      <c r="D12276" t="n">
        <v>0</v>
      </c>
    </row>
    <row r="12277">
      <c r="A12277" t="inlineStr">
        <is>
          <t>U-a160a9</t>
        </is>
      </c>
      <c r="B12277" s="41" t="n">
        <v>44986</v>
      </c>
      <c r="C12277" t="n">
        <v>7</v>
      </c>
      <c r="D12277" t="n">
        <v>2</v>
      </c>
    </row>
    <row r="12278">
      <c r="A12278" t="inlineStr">
        <is>
          <t>U-0c4908</t>
        </is>
      </c>
      <c r="B12278" s="41" t="n">
        <v>45323</v>
      </c>
      <c r="C12278" t="n">
        <v>7</v>
      </c>
      <c r="D12278" t="n">
        <v>0</v>
      </c>
    </row>
    <row r="12279">
      <c r="A12279" t="inlineStr">
        <is>
          <t>U-78dbb2</t>
        </is>
      </c>
      <c r="B12279" s="41" t="n">
        <v>45383</v>
      </c>
      <c r="C12279" t="n">
        <v>11</v>
      </c>
      <c r="D12279" t="n">
        <v>0</v>
      </c>
    </row>
    <row r="12280">
      <c r="A12280" t="inlineStr">
        <is>
          <t>U-9aa321</t>
        </is>
      </c>
      <c r="B12280" s="41" t="n">
        <v>44927</v>
      </c>
      <c r="C12280" t="n">
        <v>10</v>
      </c>
      <c r="D12280" t="n">
        <v>0</v>
      </c>
    </row>
    <row r="12281">
      <c r="A12281" t="inlineStr">
        <is>
          <t>U-ccf21e</t>
        </is>
      </c>
      <c r="B12281" s="41" t="n">
        <v>45352</v>
      </c>
      <c r="C12281" t="n">
        <v>12</v>
      </c>
      <c r="D12281" t="n">
        <v>1</v>
      </c>
    </row>
    <row r="12282">
      <c r="A12282" t="inlineStr">
        <is>
          <t>U-c2aa7c</t>
        </is>
      </c>
      <c r="B12282" s="41" t="n">
        <v>45231</v>
      </c>
      <c r="C12282" t="n">
        <v>13</v>
      </c>
      <c r="D12282" t="n">
        <v>0</v>
      </c>
    </row>
    <row r="12283">
      <c r="A12283" t="inlineStr">
        <is>
          <t>U-1b3dc5</t>
        </is>
      </c>
      <c r="B12283" s="41" t="n">
        <v>45170</v>
      </c>
      <c r="C12283" t="n">
        <v>10</v>
      </c>
      <c r="D12283" t="n">
        <v>0</v>
      </c>
    </row>
    <row r="12284">
      <c r="A12284" t="inlineStr">
        <is>
          <t>U-24a764</t>
        </is>
      </c>
      <c r="B12284" s="41" t="n">
        <v>45292</v>
      </c>
      <c r="C12284" t="n">
        <v>14</v>
      </c>
      <c r="D12284" t="n">
        <v>0</v>
      </c>
    </row>
    <row r="12285">
      <c r="A12285" t="inlineStr">
        <is>
          <t>U-9c72e8</t>
        </is>
      </c>
      <c r="B12285" s="41" t="n">
        <v>44986</v>
      </c>
      <c r="C12285" t="n">
        <v>8</v>
      </c>
      <c r="D12285" t="n">
        <v>2</v>
      </c>
    </row>
    <row r="12286">
      <c r="A12286" t="inlineStr">
        <is>
          <t>U-fdb039</t>
        </is>
      </c>
      <c r="B12286" s="41" t="n">
        <v>45536</v>
      </c>
      <c r="C12286" t="n">
        <v>9</v>
      </c>
      <c r="D12286" t="n">
        <v>0</v>
      </c>
    </row>
    <row r="12287">
      <c r="A12287" t="inlineStr">
        <is>
          <t>U-9f9b4a</t>
        </is>
      </c>
      <c r="B12287" s="41" t="n">
        <v>45231</v>
      </c>
      <c r="C12287" t="n">
        <v>9</v>
      </c>
      <c r="D12287" t="n">
        <v>0</v>
      </c>
    </row>
    <row r="12288">
      <c r="A12288" t="inlineStr">
        <is>
          <t>U-40a5ee</t>
        </is>
      </c>
      <c r="B12288" s="41" t="n">
        <v>45261</v>
      </c>
      <c r="C12288" t="n">
        <v>10</v>
      </c>
      <c r="D12288" t="n">
        <v>0</v>
      </c>
    </row>
    <row r="12289">
      <c r="A12289" t="inlineStr">
        <is>
          <t>U-681732</t>
        </is>
      </c>
      <c r="B12289" s="41" t="n">
        <v>45047</v>
      </c>
      <c r="C12289" t="n">
        <v>8</v>
      </c>
      <c r="D12289" t="n">
        <v>4</v>
      </c>
    </row>
    <row r="12290">
      <c r="A12290" t="inlineStr">
        <is>
          <t>U-74a608</t>
        </is>
      </c>
      <c r="B12290" s="41" t="n">
        <v>45413</v>
      </c>
      <c r="C12290" t="n">
        <v>8</v>
      </c>
      <c r="D12290" t="n">
        <v>2</v>
      </c>
    </row>
    <row r="12291">
      <c r="A12291" t="inlineStr">
        <is>
          <t>U-8ed837</t>
        </is>
      </c>
      <c r="B12291" s="41" t="n">
        <v>45413</v>
      </c>
      <c r="C12291" t="n">
        <v>9</v>
      </c>
      <c r="D12291" t="n">
        <v>1</v>
      </c>
    </row>
    <row r="12292">
      <c r="A12292" t="inlineStr">
        <is>
          <t>U-e223f5</t>
        </is>
      </c>
      <c r="B12292" s="41" t="n">
        <v>45505</v>
      </c>
      <c r="C12292" t="n">
        <v>12</v>
      </c>
      <c r="D12292" t="n">
        <v>1</v>
      </c>
    </row>
    <row r="12293">
      <c r="A12293" t="inlineStr">
        <is>
          <t>U-aaeccf</t>
        </is>
      </c>
      <c r="B12293" s="41" t="n">
        <v>45078</v>
      </c>
      <c r="C12293" t="n">
        <v>13</v>
      </c>
      <c r="D12293" t="n">
        <v>0</v>
      </c>
    </row>
    <row r="12294">
      <c r="A12294" t="inlineStr">
        <is>
          <t>U-be1b6a</t>
        </is>
      </c>
      <c r="B12294" s="41" t="n">
        <v>45047</v>
      </c>
      <c r="C12294" t="n">
        <v>7</v>
      </c>
      <c r="D12294" t="n">
        <v>0</v>
      </c>
    </row>
    <row r="12295">
      <c r="A12295" t="inlineStr">
        <is>
          <t>U-166c00</t>
        </is>
      </c>
      <c r="B12295" s="41" t="n">
        <v>45292</v>
      </c>
      <c r="C12295" t="n">
        <v>8</v>
      </c>
      <c r="D12295" t="n">
        <v>0</v>
      </c>
    </row>
    <row r="12296">
      <c r="A12296" t="inlineStr">
        <is>
          <t>U-9e992b</t>
        </is>
      </c>
      <c r="B12296" s="41" t="n">
        <v>45139</v>
      </c>
      <c r="C12296" t="n">
        <v>8</v>
      </c>
      <c r="D12296" t="n">
        <v>0</v>
      </c>
    </row>
    <row r="12297">
      <c r="A12297" t="inlineStr">
        <is>
          <t>U-1a48b6</t>
        </is>
      </c>
      <c r="B12297" s="41" t="n">
        <v>45261</v>
      </c>
      <c r="C12297" t="n">
        <v>12</v>
      </c>
      <c r="D12297" t="n">
        <v>0</v>
      </c>
    </row>
    <row r="12298">
      <c r="A12298" t="inlineStr">
        <is>
          <t>U-70f790</t>
        </is>
      </c>
      <c r="B12298" s="41" t="n">
        <v>45261</v>
      </c>
      <c r="C12298" t="n">
        <v>10</v>
      </c>
      <c r="D12298" t="n">
        <v>0</v>
      </c>
    </row>
    <row r="12299">
      <c r="A12299" t="inlineStr">
        <is>
          <t>U-a60eb1</t>
        </is>
      </c>
      <c r="B12299" s="41" t="n">
        <v>45566</v>
      </c>
      <c r="C12299" t="n">
        <v>10</v>
      </c>
      <c r="D12299" t="n">
        <v>6</v>
      </c>
    </row>
    <row r="12300">
      <c r="A12300" t="inlineStr">
        <is>
          <t>U-c760ea</t>
        </is>
      </c>
      <c r="B12300" s="41" t="n">
        <v>44927</v>
      </c>
      <c r="C12300" t="n">
        <v>9</v>
      </c>
      <c r="D12300" t="n">
        <v>0</v>
      </c>
    </row>
    <row r="12301">
      <c r="A12301" t="inlineStr">
        <is>
          <t>U-180b83</t>
        </is>
      </c>
      <c r="B12301" s="41" t="n">
        <v>45505</v>
      </c>
      <c r="C12301" t="n">
        <v>3</v>
      </c>
      <c r="D12301" t="n">
        <v>0</v>
      </c>
    </row>
    <row r="12302">
      <c r="A12302" t="inlineStr">
        <is>
          <t>U-f2199a</t>
        </is>
      </c>
      <c r="B12302" s="41" t="n">
        <v>45261</v>
      </c>
      <c r="C12302" t="n">
        <v>4</v>
      </c>
      <c r="D12302" t="n">
        <v>1</v>
      </c>
    </row>
    <row r="12303">
      <c r="A12303" t="inlineStr">
        <is>
          <t>U-e70120</t>
        </is>
      </c>
      <c r="B12303" s="41" t="n">
        <v>45200</v>
      </c>
      <c r="C12303" t="n">
        <v>11</v>
      </c>
      <c r="D12303" t="n">
        <v>0</v>
      </c>
    </row>
    <row r="12304">
      <c r="A12304" t="inlineStr">
        <is>
          <t>U-1cd955</t>
        </is>
      </c>
      <c r="B12304" s="41" t="n">
        <v>44958</v>
      </c>
      <c r="C12304" t="n">
        <v>15</v>
      </c>
      <c r="D12304" t="n">
        <v>0</v>
      </c>
    </row>
    <row r="12305">
      <c r="A12305" t="inlineStr">
        <is>
          <t>U-29084a</t>
        </is>
      </c>
      <c r="B12305" s="41" t="n">
        <v>44927</v>
      </c>
      <c r="C12305" t="n">
        <v>12</v>
      </c>
      <c r="D12305" t="n">
        <v>1</v>
      </c>
    </row>
    <row r="12306">
      <c r="A12306" t="inlineStr">
        <is>
          <t>U-385494</t>
        </is>
      </c>
      <c r="B12306" s="41" t="n">
        <v>44927</v>
      </c>
      <c r="C12306" t="n">
        <v>10</v>
      </c>
      <c r="D12306" t="n">
        <v>0</v>
      </c>
    </row>
    <row r="12307">
      <c r="A12307" t="inlineStr">
        <is>
          <t>U-9bc4ad</t>
        </is>
      </c>
      <c r="B12307" s="41" t="n">
        <v>44958</v>
      </c>
      <c r="C12307" t="n">
        <v>10</v>
      </c>
      <c r="D12307" t="n">
        <v>0</v>
      </c>
    </row>
    <row r="12308">
      <c r="A12308" t="inlineStr">
        <is>
          <t>U-e98366</t>
        </is>
      </c>
      <c r="B12308" s="41" t="n">
        <v>45078</v>
      </c>
      <c r="C12308" t="n">
        <v>8</v>
      </c>
      <c r="D12308" t="n">
        <v>0</v>
      </c>
    </row>
    <row r="12309">
      <c r="A12309" t="inlineStr">
        <is>
          <t>U-1f9015</t>
        </is>
      </c>
      <c r="B12309" s="41" t="n">
        <v>45566</v>
      </c>
      <c r="C12309" t="n">
        <v>8</v>
      </c>
      <c r="D12309" t="n">
        <v>0</v>
      </c>
    </row>
    <row r="12310">
      <c r="A12310" t="inlineStr">
        <is>
          <t>U-d2289d</t>
        </is>
      </c>
      <c r="B12310" s="41" t="n">
        <v>45444</v>
      </c>
      <c r="C12310" t="n">
        <v>14</v>
      </c>
      <c r="D12310" t="n">
        <v>0</v>
      </c>
    </row>
    <row r="12311">
      <c r="A12311" t="inlineStr">
        <is>
          <t>U-16fc71</t>
        </is>
      </c>
      <c r="B12311" s="41" t="n">
        <v>45078</v>
      </c>
      <c r="C12311" t="n">
        <v>12</v>
      </c>
      <c r="D12311" t="n">
        <v>2</v>
      </c>
    </row>
    <row r="12312">
      <c r="A12312" t="inlineStr">
        <is>
          <t>U-a09b88</t>
        </is>
      </c>
      <c r="B12312" s="41" t="n">
        <v>45078</v>
      </c>
      <c r="C12312" t="n">
        <v>9</v>
      </c>
      <c r="D12312" t="n">
        <v>0</v>
      </c>
    </row>
    <row r="12313">
      <c r="A12313" t="inlineStr">
        <is>
          <t>U-4f5df4</t>
        </is>
      </c>
      <c r="B12313" s="41" t="n">
        <v>45474</v>
      </c>
      <c r="C12313" t="n">
        <v>11</v>
      </c>
      <c r="D12313" t="n">
        <v>1</v>
      </c>
    </row>
    <row r="12314">
      <c r="A12314" t="inlineStr">
        <is>
          <t>U-198824</t>
        </is>
      </c>
      <c r="B12314" s="41" t="n">
        <v>45078</v>
      </c>
      <c r="C12314" t="n">
        <v>9</v>
      </c>
      <c r="D12314" t="n">
        <v>0</v>
      </c>
    </row>
    <row r="12315">
      <c r="A12315" t="inlineStr">
        <is>
          <t>U-691b9d</t>
        </is>
      </c>
      <c r="B12315" s="41" t="n">
        <v>45017</v>
      </c>
      <c r="C12315" t="n">
        <v>7</v>
      </c>
      <c r="D12315" t="n">
        <v>0</v>
      </c>
    </row>
    <row r="12316">
      <c r="A12316" t="inlineStr">
        <is>
          <t>U-a5c4af</t>
        </is>
      </c>
      <c r="B12316" s="41" t="n">
        <v>45323</v>
      </c>
      <c r="C12316" t="n">
        <v>6</v>
      </c>
      <c r="D12316" t="n">
        <v>0</v>
      </c>
    </row>
    <row r="12317">
      <c r="A12317" t="inlineStr">
        <is>
          <t>U-885968</t>
        </is>
      </c>
      <c r="B12317" s="41" t="n">
        <v>45597</v>
      </c>
      <c r="C12317" t="n">
        <v>7</v>
      </c>
      <c r="D12317" t="n">
        <v>0</v>
      </c>
    </row>
    <row r="12318">
      <c r="A12318" t="inlineStr">
        <is>
          <t>U-34db1e</t>
        </is>
      </c>
      <c r="B12318" s="41" t="n">
        <v>45017</v>
      </c>
      <c r="C12318" t="n">
        <v>9</v>
      </c>
      <c r="D12318" t="n">
        <v>0</v>
      </c>
    </row>
    <row r="12319">
      <c r="A12319" t="inlineStr">
        <is>
          <t>U-309e64</t>
        </is>
      </c>
      <c r="B12319" s="41" t="n">
        <v>45627</v>
      </c>
      <c r="C12319" t="n">
        <v>10</v>
      </c>
      <c r="D12319" t="n">
        <v>0</v>
      </c>
    </row>
    <row r="12320">
      <c r="A12320" t="inlineStr">
        <is>
          <t>U-795aa0</t>
        </is>
      </c>
      <c r="B12320" s="41" t="n">
        <v>44986</v>
      </c>
      <c r="C12320" t="n">
        <v>11</v>
      </c>
      <c r="D12320" t="n">
        <v>3</v>
      </c>
    </row>
    <row r="12321">
      <c r="A12321" t="inlineStr">
        <is>
          <t>U-9c0af5</t>
        </is>
      </c>
      <c r="B12321" s="41" t="n">
        <v>45139</v>
      </c>
      <c r="C12321" t="n">
        <v>13</v>
      </c>
      <c r="D12321" t="n">
        <v>0</v>
      </c>
    </row>
    <row r="12322">
      <c r="A12322" t="inlineStr">
        <is>
          <t>U-161a15</t>
        </is>
      </c>
      <c r="B12322" s="41" t="n">
        <v>45566</v>
      </c>
      <c r="C12322" t="n">
        <v>12</v>
      </c>
      <c r="D12322" t="n">
        <v>5</v>
      </c>
    </row>
    <row r="12323">
      <c r="A12323" t="inlineStr">
        <is>
          <t>U-516493</t>
        </is>
      </c>
      <c r="B12323" s="41" t="n">
        <v>45108</v>
      </c>
      <c r="C12323" t="n">
        <v>9</v>
      </c>
      <c r="D12323" t="n">
        <v>0</v>
      </c>
    </row>
    <row r="12324">
      <c r="A12324" t="inlineStr">
        <is>
          <t>U-e8acb1</t>
        </is>
      </c>
      <c r="B12324" s="41" t="n">
        <v>45139</v>
      </c>
      <c r="C12324" t="n">
        <v>10</v>
      </c>
      <c r="D12324" t="n">
        <v>0</v>
      </c>
    </row>
    <row r="12325">
      <c r="A12325" t="inlineStr">
        <is>
          <t>U-7027cc</t>
        </is>
      </c>
      <c r="B12325" s="41" t="n">
        <v>45566</v>
      </c>
      <c r="C12325" t="n">
        <v>6</v>
      </c>
      <c r="D12325" t="n">
        <v>0</v>
      </c>
    </row>
    <row r="12326">
      <c r="A12326" t="inlineStr">
        <is>
          <t>U-4f19f9</t>
        </is>
      </c>
      <c r="B12326" s="41" t="n">
        <v>45474</v>
      </c>
      <c r="C12326" t="n">
        <v>12</v>
      </c>
      <c r="D12326" t="n">
        <v>2</v>
      </c>
    </row>
    <row r="12327">
      <c r="A12327" t="inlineStr">
        <is>
          <t>U-59cd63</t>
        </is>
      </c>
      <c r="B12327" s="41" t="n">
        <v>45352</v>
      </c>
      <c r="C12327" t="n">
        <v>14</v>
      </c>
      <c r="D12327" t="n">
        <v>0</v>
      </c>
    </row>
    <row r="12328">
      <c r="A12328" t="inlineStr">
        <is>
          <t>U-12a642</t>
        </is>
      </c>
      <c r="B12328" s="41" t="n">
        <v>45261</v>
      </c>
      <c r="C12328" t="n">
        <v>10</v>
      </c>
      <c r="D12328" t="n">
        <v>0</v>
      </c>
    </row>
    <row r="12329">
      <c r="A12329" t="inlineStr">
        <is>
          <t>U-b03382</t>
        </is>
      </c>
      <c r="B12329" s="41" t="n">
        <v>45323</v>
      </c>
      <c r="C12329" t="n">
        <v>11</v>
      </c>
      <c r="D12329" t="n">
        <v>0</v>
      </c>
    </row>
    <row r="12330">
      <c r="A12330" t="inlineStr">
        <is>
          <t>U-fa2336</t>
        </is>
      </c>
      <c r="B12330" s="41" t="n">
        <v>45597</v>
      </c>
      <c r="C12330" t="n">
        <v>6</v>
      </c>
      <c r="D12330" t="n">
        <v>0</v>
      </c>
    </row>
    <row r="12331">
      <c r="A12331" t="inlineStr">
        <is>
          <t>U-33d6c4</t>
        </is>
      </c>
      <c r="B12331" s="41" t="n">
        <v>45444</v>
      </c>
      <c r="C12331" t="n">
        <v>7</v>
      </c>
      <c r="D12331" t="n">
        <v>0</v>
      </c>
    </row>
    <row r="12332">
      <c r="A12332" t="inlineStr">
        <is>
          <t>U-382ca8</t>
        </is>
      </c>
      <c r="B12332" s="41" t="n">
        <v>44927</v>
      </c>
      <c r="C12332" t="n">
        <v>9</v>
      </c>
      <c r="D12332" t="n">
        <v>0</v>
      </c>
    </row>
    <row r="12333">
      <c r="A12333" t="inlineStr">
        <is>
          <t>U-eaad20</t>
        </is>
      </c>
      <c r="B12333" s="41" t="n">
        <v>45078</v>
      </c>
      <c r="C12333" t="n">
        <v>14</v>
      </c>
      <c r="D12333" t="n">
        <v>0</v>
      </c>
    </row>
    <row r="12334">
      <c r="A12334" t="inlineStr">
        <is>
          <t>U-798f40</t>
        </is>
      </c>
      <c r="B12334" s="41" t="n">
        <v>45200</v>
      </c>
      <c r="C12334" t="n">
        <v>10</v>
      </c>
      <c r="D12334" t="n">
        <v>0</v>
      </c>
    </row>
    <row r="12335">
      <c r="A12335" t="inlineStr">
        <is>
          <t>U-3e15ff</t>
        </is>
      </c>
      <c r="B12335" s="41" t="n">
        <v>45383</v>
      </c>
      <c r="C12335" t="n">
        <v>5</v>
      </c>
      <c r="D12335" t="n">
        <v>0</v>
      </c>
    </row>
    <row r="12336">
      <c r="A12336" t="inlineStr">
        <is>
          <t>U-6e2489</t>
        </is>
      </c>
      <c r="B12336" s="41" t="n">
        <v>45078</v>
      </c>
      <c r="C12336" t="n">
        <v>12</v>
      </c>
      <c r="D12336" t="n">
        <v>2</v>
      </c>
    </row>
    <row r="12337">
      <c r="A12337" t="inlineStr">
        <is>
          <t>U-9ca1df</t>
        </is>
      </c>
      <c r="B12337" s="41" t="n">
        <v>45413</v>
      </c>
      <c r="C12337" t="n">
        <v>10</v>
      </c>
      <c r="D12337" t="n">
        <v>1</v>
      </c>
    </row>
    <row r="12338">
      <c r="A12338" t="inlineStr">
        <is>
          <t>U-db5371</t>
        </is>
      </c>
      <c r="B12338" s="41" t="n">
        <v>45505</v>
      </c>
      <c r="C12338" t="n">
        <v>11</v>
      </c>
      <c r="D12338" t="n">
        <v>3</v>
      </c>
    </row>
    <row r="12339">
      <c r="A12339" t="inlineStr">
        <is>
          <t>U-e011ba</t>
        </is>
      </c>
      <c r="B12339" s="41" t="n">
        <v>45231</v>
      </c>
      <c r="C12339" t="n">
        <v>15</v>
      </c>
      <c r="D12339" t="n">
        <v>0</v>
      </c>
    </row>
    <row r="12340">
      <c r="A12340" t="inlineStr">
        <is>
          <t>U-94b758</t>
        </is>
      </c>
      <c r="B12340" s="41" t="n">
        <v>45017</v>
      </c>
      <c r="C12340" t="n">
        <v>11</v>
      </c>
      <c r="D12340" t="n">
        <v>0</v>
      </c>
    </row>
    <row r="12341">
      <c r="A12341" t="inlineStr">
        <is>
          <t>U-cbd1ab</t>
        </is>
      </c>
      <c r="B12341" s="41" t="n">
        <v>45566</v>
      </c>
      <c r="C12341" t="n">
        <v>6</v>
      </c>
      <c r="D12341" t="n">
        <v>1</v>
      </c>
    </row>
    <row r="12342">
      <c r="A12342" t="inlineStr">
        <is>
          <t>U-8fdc5b</t>
        </is>
      </c>
      <c r="B12342" s="41" t="n">
        <v>45505</v>
      </c>
      <c r="C12342" t="n">
        <v>10</v>
      </c>
      <c r="D12342" t="n">
        <v>0</v>
      </c>
    </row>
    <row r="12343">
      <c r="A12343" t="inlineStr">
        <is>
          <t>U-5ddae2</t>
        </is>
      </c>
      <c r="B12343" s="41" t="n">
        <v>45108</v>
      </c>
      <c r="C12343" t="n">
        <v>12</v>
      </c>
      <c r="D12343" t="n">
        <v>0</v>
      </c>
    </row>
    <row r="12344">
      <c r="A12344" t="inlineStr">
        <is>
          <t>U-a44e52</t>
        </is>
      </c>
      <c r="B12344" s="41" t="n">
        <v>45200</v>
      </c>
      <c r="C12344" t="n">
        <v>16</v>
      </c>
      <c r="D12344" t="n">
        <v>3</v>
      </c>
    </row>
    <row r="12345">
      <c r="A12345" t="inlineStr">
        <is>
          <t>U-ae3026</t>
        </is>
      </c>
      <c r="B12345" s="41" t="n">
        <v>44927</v>
      </c>
      <c r="C12345" t="n">
        <v>6</v>
      </c>
      <c r="D12345" t="n">
        <v>0</v>
      </c>
    </row>
    <row r="12346">
      <c r="A12346" t="inlineStr">
        <is>
          <t>U-6abfe2</t>
        </is>
      </c>
      <c r="B12346" s="41" t="n">
        <v>45017</v>
      </c>
      <c r="C12346" t="n">
        <v>14</v>
      </c>
      <c r="D12346" t="n">
        <v>0</v>
      </c>
    </row>
    <row r="12347">
      <c r="A12347" t="inlineStr">
        <is>
          <t>U-d1276d</t>
        </is>
      </c>
      <c r="B12347" s="41" t="n">
        <v>45505</v>
      </c>
      <c r="C12347" t="n">
        <v>13</v>
      </c>
      <c r="D12347" t="n">
        <v>0</v>
      </c>
    </row>
    <row r="12348">
      <c r="A12348" t="inlineStr">
        <is>
          <t>U-d53e65</t>
        </is>
      </c>
      <c r="B12348" s="41" t="n">
        <v>45108</v>
      </c>
      <c r="C12348" t="n">
        <v>14</v>
      </c>
      <c r="D12348" t="n">
        <v>3</v>
      </c>
    </row>
    <row r="12349">
      <c r="A12349" t="inlineStr">
        <is>
          <t>U-73a34f</t>
        </is>
      </c>
      <c r="B12349" s="41" t="n">
        <v>45566</v>
      </c>
      <c r="C12349" t="n">
        <v>5</v>
      </c>
      <c r="D12349" t="n">
        <v>0</v>
      </c>
    </row>
    <row r="12350">
      <c r="A12350" t="inlineStr">
        <is>
          <t>U-a98906</t>
        </is>
      </c>
      <c r="B12350" s="41" t="n">
        <v>45536</v>
      </c>
      <c r="C12350" t="n">
        <v>11</v>
      </c>
      <c r="D12350" t="n">
        <v>0</v>
      </c>
    </row>
    <row r="12351">
      <c r="A12351" t="inlineStr">
        <is>
          <t>U-fba41c</t>
        </is>
      </c>
      <c r="B12351" s="41" t="n">
        <v>44986</v>
      </c>
      <c r="C12351" t="n">
        <v>11</v>
      </c>
      <c r="D12351" t="n">
        <v>0</v>
      </c>
    </row>
    <row r="12352">
      <c r="A12352" t="inlineStr">
        <is>
          <t>U-992d89</t>
        </is>
      </c>
      <c r="B12352" s="41" t="n">
        <v>45108</v>
      </c>
      <c r="C12352" t="n">
        <v>9</v>
      </c>
      <c r="D12352" t="n">
        <v>0</v>
      </c>
    </row>
    <row r="12353">
      <c r="A12353" t="inlineStr">
        <is>
          <t>U-abe6e6</t>
        </is>
      </c>
      <c r="B12353" s="41" t="n">
        <v>45078</v>
      </c>
      <c r="C12353" t="n">
        <v>9</v>
      </c>
      <c r="D12353" t="n">
        <v>1</v>
      </c>
    </row>
    <row r="12354">
      <c r="A12354" t="inlineStr">
        <is>
          <t>U-047022</t>
        </is>
      </c>
      <c r="B12354" s="41" t="n">
        <v>45536</v>
      </c>
      <c r="C12354" t="n">
        <v>10</v>
      </c>
      <c r="D12354" t="n">
        <v>1</v>
      </c>
    </row>
    <row r="12355">
      <c r="A12355" t="inlineStr">
        <is>
          <t>U-d23801</t>
        </is>
      </c>
      <c r="B12355" s="41" t="n">
        <v>45536</v>
      </c>
      <c r="C12355" t="n">
        <v>5</v>
      </c>
      <c r="D12355" t="n">
        <v>0</v>
      </c>
    </row>
    <row r="12356">
      <c r="A12356" t="inlineStr">
        <is>
          <t>U-bb3744</t>
        </is>
      </c>
      <c r="B12356" s="41" t="n">
        <v>45383</v>
      </c>
      <c r="C12356" t="n">
        <v>10</v>
      </c>
      <c r="D12356" t="n">
        <v>2</v>
      </c>
    </row>
    <row r="12357">
      <c r="A12357" t="inlineStr">
        <is>
          <t>U-0bb0af</t>
        </is>
      </c>
      <c r="B12357" s="41" t="n">
        <v>45597</v>
      </c>
      <c r="C12357" t="n">
        <v>10</v>
      </c>
      <c r="D12357" t="n">
        <v>0</v>
      </c>
    </row>
    <row r="12358">
      <c r="A12358" t="inlineStr">
        <is>
          <t>U-bcfd9f</t>
        </is>
      </c>
      <c r="B12358" s="41" t="n">
        <v>45323</v>
      </c>
      <c r="C12358" t="n">
        <v>10</v>
      </c>
      <c r="D12358" t="n">
        <v>2</v>
      </c>
    </row>
    <row r="12359">
      <c r="A12359" t="inlineStr">
        <is>
          <t>U-1d1544</t>
        </is>
      </c>
      <c r="B12359" s="41" t="n">
        <v>45444</v>
      </c>
      <c r="C12359" t="n">
        <v>14</v>
      </c>
      <c r="D12359" t="n">
        <v>0</v>
      </c>
    </row>
    <row r="12360">
      <c r="A12360" t="inlineStr">
        <is>
          <t>U-9ac528</t>
        </is>
      </c>
      <c r="B12360" s="41" t="n">
        <v>45139</v>
      </c>
      <c r="C12360" t="n">
        <v>5</v>
      </c>
      <c r="D12360" t="n">
        <v>4</v>
      </c>
    </row>
    <row r="12361">
      <c r="A12361" t="inlineStr">
        <is>
          <t>U-47e75c</t>
        </is>
      </c>
      <c r="B12361" s="41" t="n">
        <v>45352</v>
      </c>
      <c r="C12361" t="n">
        <v>12</v>
      </c>
      <c r="D12361" t="n">
        <v>1</v>
      </c>
    </row>
    <row r="12362">
      <c r="A12362" t="inlineStr">
        <is>
          <t>U-b65616</t>
        </is>
      </c>
      <c r="B12362" s="41" t="n">
        <v>45566</v>
      </c>
      <c r="C12362" t="n">
        <v>11</v>
      </c>
      <c r="D12362" t="n">
        <v>2</v>
      </c>
    </row>
    <row r="12363">
      <c r="A12363" t="inlineStr">
        <is>
          <t>U-2e1285</t>
        </is>
      </c>
      <c r="B12363" s="41" t="n">
        <v>45413</v>
      </c>
      <c r="C12363" t="n">
        <v>7</v>
      </c>
      <c r="D12363" t="n">
        <v>2</v>
      </c>
    </row>
    <row r="12364">
      <c r="A12364" t="inlineStr">
        <is>
          <t>U-a657a0</t>
        </is>
      </c>
      <c r="B12364" s="41" t="n">
        <v>45200</v>
      </c>
      <c r="C12364" t="n">
        <v>13</v>
      </c>
      <c r="D12364" t="n">
        <v>0</v>
      </c>
    </row>
    <row r="12365">
      <c r="A12365" t="inlineStr">
        <is>
          <t>U-a6f64c</t>
        </is>
      </c>
      <c r="B12365" s="41" t="n">
        <v>44958</v>
      </c>
      <c r="C12365" t="n">
        <v>15</v>
      </c>
      <c r="D12365" t="n">
        <v>0</v>
      </c>
    </row>
    <row r="12366">
      <c r="A12366" t="inlineStr">
        <is>
          <t>U-5bb455</t>
        </is>
      </c>
      <c r="B12366" s="41" t="n">
        <v>45505</v>
      </c>
      <c r="C12366" t="n">
        <v>11</v>
      </c>
      <c r="D12366" t="n">
        <v>0</v>
      </c>
    </row>
    <row r="12367">
      <c r="A12367" t="inlineStr">
        <is>
          <t>U-f0d88d</t>
        </is>
      </c>
      <c r="B12367" s="41" t="n">
        <v>45352</v>
      </c>
      <c r="C12367" t="n">
        <v>12</v>
      </c>
      <c r="D12367" t="n">
        <v>1</v>
      </c>
    </row>
    <row r="12368">
      <c r="A12368" t="inlineStr">
        <is>
          <t>U-79fd4a</t>
        </is>
      </c>
      <c r="B12368" s="41" t="n">
        <v>45413</v>
      </c>
      <c r="C12368" t="n">
        <v>13</v>
      </c>
      <c r="D12368" t="n">
        <v>0</v>
      </c>
    </row>
    <row r="12369">
      <c r="A12369" t="inlineStr">
        <is>
          <t>U-a1a8cd</t>
        </is>
      </c>
      <c r="B12369" s="41" t="n">
        <v>45627</v>
      </c>
      <c r="C12369" t="n">
        <v>11</v>
      </c>
      <c r="D12369" t="n">
        <v>0</v>
      </c>
    </row>
    <row r="12370">
      <c r="A12370" t="inlineStr">
        <is>
          <t>U-9b27f9</t>
        </is>
      </c>
      <c r="B12370" s="41" t="n">
        <v>45108</v>
      </c>
      <c r="C12370" t="n">
        <v>10</v>
      </c>
      <c r="D12370" t="n">
        <v>0</v>
      </c>
    </row>
    <row r="12371">
      <c r="A12371" t="inlineStr">
        <is>
          <t>U-7ed8d5</t>
        </is>
      </c>
      <c r="B12371" s="41" t="n">
        <v>45108</v>
      </c>
      <c r="C12371" t="n">
        <v>13</v>
      </c>
      <c r="D12371" t="n">
        <v>1</v>
      </c>
    </row>
    <row r="12372">
      <c r="A12372" t="inlineStr">
        <is>
          <t>U-69a001</t>
        </is>
      </c>
      <c r="B12372" s="41" t="n">
        <v>45444</v>
      </c>
      <c r="C12372" t="n">
        <v>5</v>
      </c>
      <c r="D12372" t="n">
        <v>0</v>
      </c>
    </row>
    <row r="12373">
      <c r="A12373" t="inlineStr">
        <is>
          <t>U-d95d34</t>
        </is>
      </c>
      <c r="B12373" s="41" t="n">
        <v>45352</v>
      </c>
      <c r="C12373" t="n">
        <v>11</v>
      </c>
      <c r="D12373" t="n">
        <v>0</v>
      </c>
    </row>
    <row r="12374">
      <c r="A12374" t="inlineStr">
        <is>
          <t>U-e0b174</t>
        </is>
      </c>
      <c r="B12374" s="41" t="n">
        <v>45047</v>
      </c>
      <c r="C12374" t="n">
        <v>11</v>
      </c>
      <c r="D12374" t="n">
        <v>0</v>
      </c>
    </row>
    <row r="12375">
      <c r="A12375" t="inlineStr">
        <is>
          <t>U-afd5a8</t>
        </is>
      </c>
      <c r="B12375" s="41" t="n">
        <v>45383</v>
      </c>
      <c r="C12375" t="n">
        <v>7</v>
      </c>
      <c r="D12375" t="n">
        <v>0</v>
      </c>
    </row>
    <row r="12376">
      <c r="A12376" t="inlineStr">
        <is>
          <t>U-9fe5f2</t>
        </is>
      </c>
      <c r="B12376" s="41" t="n">
        <v>45352</v>
      </c>
      <c r="C12376" t="n">
        <v>7</v>
      </c>
      <c r="D12376" t="n">
        <v>0</v>
      </c>
    </row>
    <row r="12377">
      <c r="A12377" t="inlineStr">
        <is>
          <t>U-dbb2e3</t>
        </is>
      </c>
      <c r="B12377" s="41" t="n">
        <v>45352</v>
      </c>
      <c r="C12377" t="n">
        <v>11</v>
      </c>
      <c r="D12377" t="n">
        <v>0</v>
      </c>
    </row>
    <row r="12378">
      <c r="A12378" t="inlineStr">
        <is>
          <t>U-32a63f</t>
        </is>
      </c>
      <c r="B12378" s="41" t="n">
        <v>45627</v>
      </c>
      <c r="C12378" t="n">
        <v>17</v>
      </c>
      <c r="D12378" t="n">
        <v>0</v>
      </c>
    </row>
    <row r="12379">
      <c r="A12379" t="inlineStr">
        <is>
          <t>U-549724</t>
        </is>
      </c>
      <c r="B12379" s="41" t="n">
        <v>45078</v>
      </c>
      <c r="C12379" t="n">
        <v>10</v>
      </c>
      <c r="D12379" t="n">
        <v>0</v>
      </c>
    </row>
    <row r="12380">
      <c r="A12380" t="inlineStr">
        <is>
          <t>U-3aa309</t>
        </is>
      </c>
      <c r="B12380" s="41" t="n">
        <v>45597</v>
      </c>
      <c r="C12380" t="n">
        <v>8</v>
      </c>
      <c r="D12380" t="n">
        <v>0</v>
      </c>
    </row>
    <row r="12381">
      <c r="A12381" t="inlineStr">
        <is>
          <t>U-d7295e</t>
        </is>
      </c>
      <c r="B12381" s="41" t="n">
        <v>45200</v>
      </c>
      <c r="C12381" t="n">
        <v>8</v>
      </c>
      <c r="D12381" t="n">
        <v>0</v>
      </c>
    </row>
    <row r="12382">
      <c r="A12382" t="inlineStr">
        <is>
          <t>U-b2e56e</t>
        </is>
      </c>
      <c r="B12382" s="41" t="n">
        <v>45292</v>
      </c>
      <c r="C12382" t="n">
        <v>9</v>
      </c>
      <c r="D12382" t="n">
        <v>0</v>
      </c>
    </row>
    <row r="12383">
      <c r="A12383" t="inlineStr">
        <is>
          <t>U-4b64a6</t>
        </is>
      </c>
      <c r="B12383" s="41" t="n">
        <v>45261</v>
      </c>
      <c r="C12383" t="n">
        <v>14</v>
      </c>
      <c r="D12383" t="n">
        <v>0</v>
      </c>
    </row>
    <row r="12384">
      <c r="A12384" t="inlineStr">
        <is>
          <t>U-4a2d28</t>
        </is>
      </c>
      <c r="B12384" s="41" t="n">
        <v>45566</v>
      </c>
      <c r="C12384" t="n">
        <v>9</v>
      </c>
      <c r="D12384" t="n">
        <v>0</v>
      </c>
    </row>
    <row r="12385">
      <c r="A12385" t="inlineStr">
        <is>
          <t>U-eb831f</t>
        </is>
      </c>
      <c r="B12385" s="41" t="n">
        <v>45474</v>
      </c>
      <c r="C12385" t="n">
        <v>13</v>
      </c>
      <c r="D12385" t="n">
        <v>0</v>
      </c>
    </row>
    <row r="12386">
      <c r="A12386" t="inlineStr">
        <is>
          <t>U-e71a2c</t>
        </is>
      </c>
      <c r="B12386" s="41" t="n">
        <v>44958</v>
      </c>
      <c r="C12386" t="n">
        <v>6</v>
      </c>
      <c r="D12386" t="n">
        <v>0</v>
      </c>
    </row>
    <row r="12387">
      <c r="A12387" t="inlineStr">
        <is>
          <t>U-ac8fff</t>
        </is>
      </c>
      <c r="B12387" s="41" t="n">
        <v>45383</v>
      </c>
      <c r="C12387" t="n">
        <v>8</v>
      </c>
      <c r="D12387" t="n">
        <v>0</v>
      </c>
    </row>
    <row r="12388">
      <c r="A12388" t="inlineStr">
        <is>
          <t>U-87320e</t>
        </is>
      </c>
      <c r="B12388" s="41" t="n">
        <v>45261</v>
      </c>
      <c r="C12388" t="n">
        <v>14</v>
      </c>
      <c r="D12388" t="n">
        <v>0</v>
      </c>
    </row>
    <row r="12389">
      <c r="A12389" t="inlineStr">
        <is>
          <t>U-b185bd</t>
        </is>
      </c>
      <c r="B12389" s="41" t="n">
        <v>45078</v>
      </c>
      <c r="C12389" t="n">
        <v>10</v>
      </c>
      <c r="D12389" t="n">
        <v>1</v>
      </c>
    </row>
    <row r="12390">
      <c r="A12390" t="inlineStr">
        <is>
          <t>U-95fb5c</t>
        </is>
      </c>
      <c r="B12390" s="41" t="n">
        <v>45292</v>
      </c>
      <c r="C12390" t="n">
        <v>13</v>
      </c>
      <c r="D12390" t="n">
        <v>0</v>
      </c>
    </row>
    <row r="12391">
      <c r="A12391" t="inlineStr">
        <is>
          <t>U-f1068d</t>
        </is>
      </c>
      <c r="B12391" s="41" t="n">
        <v>45231</v>
      </c>
      <c r="C12391" t="n">
        <v>4</v>
      </c>
      <c r="D12391" t="n">
        <v>1</v>
      </c>
    </row>
    <row r="12392">
      <c r="A12392" t="inlineStr">
        <is>
          <t>U-a743d9</t>
        </is>
      </c>
      <c r="B12392" s="41" t="n">
        <v>45047</v>
      </c>
      <c r="C12392" t="n">
        <v>19</v>
      </c>
      <c r="D12392" t="n">
        <v>0</v>
      </c>
    </row>
    <row r="12393">
      <c r="A12393" t="inlineStr">
        <is>
          <t>U-410a0d</t>
        </is>
      </c>
      <c r="B12393" s="41" t="n">
        <v>45597</v>
      </c>
      <c r="C12393" t="n">
        <v>13</v>
      </c>
      <c r="D12393" t="n">
        <v>0</v>
      </c>
    </row>
    <row r="12394">
      <c r="A12394" t="inlineStr">
        <is>
          <t>U-4be4d3</t>
        </is>
      </c>
      <c r="B12394" s="41" t="n">
        <v>45047</v>
      </c>
      <c r="C12394" t="n">
        <v>7</v>
      </c>
      <c r="D12394" t="n">
        <v>0</v>
      </c>
    </row>
    <row r="12395">
      <c r="A12395" t="inlineStr">
        <is>
          <t>U-ec0392</t>
        </is>
      </c>
      <c r="B12395" s="41" t="n">
        <v>45383</v>
      </c>
      <c r="C12395" t="n">
        <v>8</v>
      </c>
      <c r="D12395" t="n">
        <v>0</v>
      </c>
    </row>
    <row r="12396">
      <c r="A12396" t="inlineStr">
        <is>
          <t>U-bed973</t>
        </is>
      </c>
      <c r="B12396" s="41" t="n">
        <v>44927</v>
      </c>
      <c r="C12396" t="n">
        <v>9</v>
      </c>
      <c r="D12396" t="n">
        <v>0</v>
      </c>
    </row>
    <row r="12397">
      <c r="A12397" t="inlineStr">
        <is>
          <t>U-2c3d1b</t>
        </is>
      </c>
      <c r="B12397" s="41" t="n">
        <v>45444</v>
      </c>
      <c r="C12397" t="n">
        <v>7</v>
      </c>
      <c r="D12397" t="n">
        <v>0</v>
      </c>
    </row>
    <row r="12398">
      <c r="A12398" t="inlineStr">
        <is>
          <t>U-b984ed</t>
        </is>
      </c>
      <c r="B12398" s="41" t="n">
        <v>45047</v>
      </c>
      <c r="C12398" t="n">
        <v>9</v>
      </c>
      <c r="D12398" t="n">
        <v>0</v>
      </c>
    </row>
    <row r="12399">
      <c r="A12399" t="inlineStr">
        <is>
          <t>U-3fd180</t>
        </is>
      </c>
      <c r="B12399" s="41" t="n">
        <v>45047</v>
      </c>
      <c r="C12399" t="n">
        <v>9</v>
      </c>
      <c r="D12399" t="n">
        <v>0</v>
      </c>
    </row>
    <row r="12400">
      <c r="A12400" t="inlineStr">
        <is>
          <t>U-c2882d</t>
        </is>
      </c>
      <c r="B12400" s="41" t="n">
        <v>45017</v>
      </c>
      <c r="C12400" t="n">
        <v>10</v>
      </c>
      <c r="D12400" t="n">
        <v>0</v>
      </c>
    </row>
    <row r="12401">
      <c r="A12401" t="inlineStr">
        <is>
          <t>U-93cfb5</t>
        </is>
      </c>
      <c r="B12401" s="41" t="n">
        <v>45170</v>
      </c>
      <c r="C12401" t="n">
        <v>12</v>
      </c>
      <c r="D12401" t="n">
        <v>0</v>
      </c>
    </row>
    <row r="12402">
      <c r="A12402" t="inlineStr">
        <is>
          <t>U-d877ce</t>
        </is>
      </c>
      <c r="B12402" s="41" t="n">
        <v>45139</v>
      </c>
      <c r="C12402" t="n">
        <v>5</v>
      </c>
      <c r="D12402" t="n">
        <v>4</v>
      </c>
    </row>
    <row r="12403">
      <c r="A12403" t="inlineStr">
        <is>
          <t>U-650d60</t>
        </is>
      </c>
      <c r="B12403" s="41" t="n">
        <v>45536</v>
      </c>
      <c r="C12403" t="n">
        <v>12</v>
      </c>
      <c r="D12403" t="n">
        <v>3</v>
      </c>
    </row>
    <row r="12404">
      <c r="A12404" t="inlineStr">
        <is>
          <t>U-9af3ef</t>
        </is>
      </c>
      <c r="B12404" s="41" t="n">
        <v>45323</v>
      </c>
      <c r="C12404" t="n">
        <v>15</v>
      </c>
      <c r="D12404" t="n">
        <v>0</v>
      </c>
    </row>
    <row r="12405">
      <c r="A12405" t="inlineStr">
        <is>
          <t>U-2b180b</t>
        </is>
      </c>
      <c r="B12405" s="41" t="n">
        <v>45627</v>
      </c>
      <c r="C12405" t="n">
        <v>16</v>
      </c>
      <c r="D12405" t="n">
        <v>0</v>
      </c>
    </row>
    <row r="12406">
      <c r="A12406" t="inlineStr">
        <is>
          <t>U-8d1e53</t>
        </is>
      </c>
      <c r="B12406" s="41" t="n">
        <v>45323</v>
      </c>
      <c r="C12406" t="n">
        <v>11</v>
      </c>
      <c r="D12406" t="n">
        <v>2</v>
      </c>
    </row>
    <row r="12407">
      <c r="A12407" t="inlineStr">
        <is>
          <t>U-b77753</t>
        </is>
      </c>
      <c r="B12407" s="41" t="n">
        <v>44958</v>
      </c>
      <c r="C12407" t="n">
        <v>9</v>
      </c>
      <c r="D12407" t="n">
        <v>2</v>
      </c>
    </row>
    <row r="12408">
      <c r="A12408" t="inlineStr">
        <is>
          <t>U-fabda8</t>
        </is>
      </c>
      <c r="B12408" s="41" t="n">
        <v>45627</v>
      </c>
      <c r="C12408" t="n">
        <v>10</v>
      </c>
      <c r="D12408" t="n">
        <v>1</v>
      </c>
    </row>
    <row r="12409">
      <c r="A12409" t="inlineStr">
        <is>
          <t>U-b24e96</t>
        </is>
      </c>
      <c r="B12409" s="41" t="n">
        <v>45170</v>
      </c>
      <c r="C12409" t="n">
        <v>7</v>
      </c>
      <c r="D12409" t="n">
        <v>0</v>
      </c>
    </row>
    <row r="12410">
      <c r="A12410" t="inlineStr">
        <is>
          <t>U-02479c</t>
        </is>
      </c>
      <c r="B12410" s="41" t="n">
        <v>45505</v>
      </c>
      <c r="C12410" t="n">
        <v>12</v>
      </c>
      <c r="D12410" t="n">
        <v>0</v>
      </c>
    </row>
    <row r="12411">
      <c r="A12411" t="inlineStr">
        <is>
          <t>U-a8234d</t>
        </is>
      </c>
      <c r="B12411" s="41" t="n">
        <v>45505</v>
      </c>
      <c r="C12411" t="n">
        <v>13</v>
      </c>
      <c r="D12411" t="n">
        <v>3</v>
      </c>
    </row>
    <row r="12412">
      <c r="A12412" t="inlineStr">
        <is>
          <t>U-542b74</t>
        </is>
      </c>
      <c r="B12412" s="41" t="n">
        <v>45108</v>
      </c>
      <c r="C12412" t="n">
        <v>12</v>
      </c>
      <c r="D12412" t="n">
        <v>3</v>
      </c>
    </row>
    <row r="12413">
      <c r="A12413" t="inlineStr">
        <is>
          <t>U-b5c28c</t>
        </is>
      </c>
      <c r="B12413" s="41" t="n">
        <v>44986</v>
      </c>
      <c r="C12413" t="n">
        <v>14</v>
      </c>
      <c r="D12413" t="n">
        <v>0</v>
      </c>
    </row>
    <row r="12414">
      <c r="A12414" t="inlineStr">
        <is>
          <t>U-e0e851</t>
        </is>
      </c>
      <c r="B12414" s="41" t="n">
        <v>45597</v>
      </c>
      <c r="C12414" t="n">
        <v>9</v>
      </c>
      <c r="D12414" t="n">
        <v>0</v>
      </c>
    </row>
    <row r="12415">
      <c r="A12415" t="inlineStr">
        <is>
          <t>U-e6a350</t>
        </is>
      </c>
      <c r="B12415" s="41" t="n">
        <v>45627</v>
      </c>
      <c r="C12415" t="n">
        <v>10</v>
      </c>
      <c r="D12415" t="n">
        <v>0</v>
      </c>
    </row>
    <row r="12416">
      <c r="A12416" t="inlineStr">
        <is>
          <t>U-93031d</t>
        </is>
      </c>
      <c r="B12416" s="41" t="n">
        <v>45383</v>
      </c>
      <c r="C12416" t="n">
        <v>13</v>
      </c>
      <c r="D12416" t="n">
        <v>0</v>
      </c>
    </row>
    <row r="12417">
      <c r="A12417" t="inlineStr">
        <is>
          <t>U-12eeca</t>
        </is>
      </c>
      <c r="B12417" s="41" t="n">
        <v>45231</v>
      </c>
      <c r="C12417" t="n">
        <v>8</v>
      </c>
      <c r="D12417" t="n">
        <v>0</v>
      </c>
    </row>
    <row r="12418">
      <c r="A12418" t="inlineStr">
        <is>
          <t>U-e365cf</t>
        </is>
      </c>
      <c r="B12418" s="41" t="n">
        <v>45597</v>
      </c>
      <c r="C12418" t="n">
        <v>9</v>
      </c>
      <c r="D12418" t="n">
        <v>0</v>
      </c>
    </row>
    <row r="12419">
      <c r="A12419" t="inlineStr">
        <is>
          <t>U-bd906d</t>
        </is>
      </c>
      <c r="B12419" s="41" t="n">
        <v>45352</v>
      </c>
      <c r="C12419" t="n">
        <v>5</v>
      </c>
      <c r="D12419" t="n">
        <v>0</v>
      </c>
    </row>
    <row r="12420">
      <c r="A12420" t="inlineStr">
        <is>
          <t>U-0182e3</t>
        </is>
      </c>
      <c r="B12420" s="41" t="n">
        <v>45323</v>
      </c>
      <c r="C12420" t="n">
        <v>10</v>
      </c>
      <c r="D12420" t="n">
        <v>4</v>
      </c>
    </row>
    <row r="12421">
      <c r="A12421" t="inlineStr">
        <is>
          <t>U-812dcf</t>
        </is>
      </c>
      <c r="B12421" s="41" t="n">
        <v>45078</v>
      </c>
      <c r="C12421" t="n">
        <v>14</v>
      </c>
      <c r="D12421" t="n">
        <v>1</v>
      </c>
    </row>
    <row r="12422">
      <c r="A12422" t="inlineStr">
        <is>
          <t>U-2e9013</t>
        </is>
      </c>
      <c r="B12422" s="41" t="n">
        <v>44927</v>
      </c>
      <c r="C12422" t="n">
        <v>7</v>
      </c>
      <c r="D12422" t="n">
        <v>3</v>
      </c>
    </row>
    <row r="12423">
      <c r="A12423" t="inlineStr">
        <is>
          <t>U-9e5279</t>
        </is>
      </c>
      <c r="B12423" s="41" t="n">
        <v>44986</v>
      </c>
      <c r="C12423" t="n">
        <v>5</v>
      </c>
      <c r="D12423" t="n">
        <v>0</v>
      </c>
    </row>
    <row r="12424">
      <c r="A12424" t="inlineStr">
        <is>
          <t>U-881b65</t>
        </is>
      </c>
      <c r="B12424" s="41" t="n">
        <v>45017</v>
      </c>
      <c r="C12424" t="n">
        <v>15</v>
      </c>
      <c r="D12424" t="n">
        <v>0</v>
      </c>
    </row>
    <row r="12425">
      <c r="A12425" t="inlineStr">
        <is>
          <t>U-29ba13</t>
        </is>
      </c>
      <c r="B12425" s="41" t="n">
        <v>45627</v>
      </c>
      <c r="C12425" t="n">
        <v>14</v>
      </c>
      <c r="D12425" t="n">
        <v>0</v>
      </c>
    </row>
    <row r="12426">
      <c r="A12426" t="inlineStr">
        <is>
          <t>U-8679ca</t>
        </is>
      </c>
      <c r="B12426" s="41" t="n">
        <v>45078</v>
      </c>
      <c r="C12426" t="n">
        <v>10</v>
      </c>
      <c r="D12426" t="n">
        <v>0</v>
      </c>
    </row>
    <row r="12427">
      <c r="A12427" t="inlineStr">
        <is>
          <t>U-3a0dbb</t>
        </is>
      </c>
      <c r="B12427" s="41" t="n">
        <v>45627</v>
      </c>
      <c r="C12427" t="n">
        <v>8</v>
      </c>
      <c r="D12427" t="n">
        <v>0</v>
      </c>
    </row>
    <row r="12428">
      <c r="A12428" t="inlineStr">
        <is>
          <t>U-48c7db</t>
        </is>
      </c>
      <c r="B12428" s="41" t="n">
        <v>45536</v>
      </c>
      <c r="C12428" t="n">
        <v>9</v>
      </c>
      <c r="D12428" t="n">
        <v>0</v>
      </c>
    </row>
    <row r="12429">
      <c r="A12429" t="inlineStr">
        <is>
          <t>U-41e431</t>
        </is>
      </c>
      <c r="B12429" s="41" t="n">
        <v>45139</v>
      </c>
      <c r="C12429" t="n">
        <v>13</v>
      </c>
      <c r="D12429" t="n">
        <v>1</v>
      </c>
    </row>
    <row r="12430">
      <c r="A12430" t="inlineStr">
        <is>
          <t>U-09f1b7</t>
        </is>
      </c>
      <c r="B12430" s="41" t="n">
        <v>45261</v>
      </c>
      <c r="C12430" t="n">
        <v>12</v>
      </c>
      <c r="D12430" t="n">
        <v>0</v>
      </c>
    </row>
    <row r="12431">
      <c r="A12431" t="inlineStr">
        <is>
          <t>U-eff0ea</t>
        </is>
      </c>
      <c r="B12431" s="41" t="n">
        <v>45597</v>
      </c>
      <c r="C12431" t="n">
        <v>8</v>
      </c>
      <c r="D12431" t="n">
        <v>0</v>
      </c>
    </row>
    <row r="12432">
      <c r="A12432" t="inlineStr">
        <is>
          <t>U-ebaf62</t>
        </is>
      </c>
      <c r="B12432" s="41" t="n">
        <v>44986</v>
      </c>
      <c r="C12432" t="n">
        <v>10</v>
      </c>
      <c r="D12432" t="n">
        <v>0</v>
      </c>
    </row>
    <row r="12433">
      <c r="A12433" t="inlineStr">
        <is>
          <t>U-777a9b</t>
        </is>
      </c>
      <c r="B12433" s="41" t="n">
        <v>45200</v>
      </c>
      <c r="C12433" t="n">
        <v>7</v>
      </c>
      <c r="D12433" t="n">
        <v>0</v>
      </c>
    </row>
    <row r="12434">
      <c r="A12434" t="inlineStr">
        <is>
          <t>U-83e948</t>
        </is>
      </c>
      <c r="B12434" s="41" t="n">
        <v>45474</v>
      </c>
      <c r="C12434" t="n">
        <v>12</v>
      </c>
      <c r="D12434" t="n">
        <v>0</v>
      </c>
    </row>
    <row r="12435">
      <c r="A12435" t="inlineStr">
        <is>
          <t>U-9e81c5</t>
        </is>
      </c>
      <c r="B12435" s="41" t="n">
        <v>45078</v>
      </c>
      <c r="C12435" t="n">
        <v>8</v>
      </c>
      <c r="D12435" t="n">
        <v>0</v>
      </c>
    </row>
    <row r="12436">
      <c r="A12436" t="inlineStr">
        <is>
          <t>U-9ad23d</t>
        </is>
      </c>
      <c r="B12436" s="41" t="n">
        <v>44986</v>
      </c>
      <c r="C12436" t="n">
        <v>12</v>
      </c>
      <c r="D12436" t="n">
        <v>0</v>
      </c>
    </row>
    <row r="12437">
      <c r="A12437" t="inlineStr">
        <is>
          <t>U-d2d5ae</t>
        </is>
      </c>
      <c r="B12437" s="41" t="n">
        <v>45261</v>
      </c>
      <c r="C12437" t="n">
        <v>10</v>
      </c>
      <c r="D12437" t="n">
        <v>0</v>
      </c>
    </row>
    <row r="12438">
      <c r="A12438" t="inlineStr">
        <is>
          <t>U-ab0bad</t>
        </is>
      </c>
      <c r="B12438" s="41" t="n">
        <v>45108</v>
      </c>
      <c r="C12438" t="n">
        <v>7</v>
      </c>
      <c r="D12438" t="n">
        <v>0</v>
      </c>
    </row>
    <row r="12439">
      <c r="A12439" t="inlineStr">
        <is>
          <t>U-b59417</t>
        </is>
      </c>
      <c r="B12439" s="41" t="n">
        <v>45444</v>
      </c>
      <c r="C12439" t="n">
        <v>14</v>
      </c>
      <c r="D12439" t="n">
        <v>0</v>
      </c>
    </row>
    <row r="12440">
      <c r="A12440" t="inlineStr">
        <is>
          <t>U-f06099</t>
        </is>
      </c>
      <c r="B12440" s="41" t="n">
        <v>45627</v>
      </c>
      <c r="C12440" t="n">
        <v>8</v>
      </c>
      <c r="D12440" t="n">
        <v>1</v>
      </c>
    </row>
    <row r="12441">
      <c r="A12441" t="inlineStr">
        <is>
          <t>U-e92238</t>
        </is>
      </c>
      <c r="B12441" s="41" t="n">
        <v>45047</v>
      </c>
      <c r="C12441" t="n">
        <v>11</v>
      </c>
      <c r="D12441" t="n">
        <v>0</v>
      </c>
    </row>
    <row r="12442">
      <c r="A12442" t="inlineStr">
        <is>
          <t>U-583235</t>
        </is>
      </c>
      <c r="B12442" s="41" t="n">
        <v>45261</v>
      </c>
      <c r="C12442" t="n">
        <v>6</v>
      </c>
      <c r="D12442" t="n">
        <v>1</v>
      </c>
    </row>
    <row r="12443">
      <c r="A12443" t="inlineStr">
        <is>
          <t>U-32c96c</t>
        </is>
      </c>
      <c r="B12443" s="41" t="n">
        <v>45108</v>
      </c>
      <c r="C12443" t="n">
        <v>9</v>
      </c>
      <c r="D12443" t="n">
        <v>0</v>
      </c>
    </row>
    <row r="12444">
      <c r="A12444" t="inlineStr">
        <is>
          <t>U-128357</t>
        </is>
      </c>
      <c r="B12444" s="41" t="n">
        <v>45170</v>
      </c>
      <c r="C12444" t="n">
        <v>14</v>
      </c>
      <c r="D12444" t="n">
        <v>1</v>
      </c>
    </row>
    <row r="12445">
      <c r="A12445" t="inlineStr">
        <is>
          <t>U-be090f</t>
        </is>
      </c>
      <c r="B12445" s="41" t="n">
        <v>45352</v>
      </c>
      <c r="C12445" t="n">
        <v>16</v>
      </c>
      <c r="D12445" t="n">
        <v>0</v>
      </c>
    </row>
    <row r="12446">
      <c r="A12446" t="inlineStr">
        <is>
          <t>U-82f997</t>
        </is>
      </c>
      <c r="B12446" s="41" t="n">
        <v>45566</v>
      </c>
      <c r="C12446" t="n">
        <v>9</v>
      </c>
      <c r="D12446" t="n">
        <v>0</v>
      </c>
    </row>
    <row r="12447">
      <c r="A12447" t="inlineStr">
        <is>
          <t>U-c7bbe9</t>
        </is>
      </c>
      <c r="B12447" s="41" t="n">
        <v>44958</v>
      </c>
      <c r="C12447" t="n">
        <v>6</v>
      </c>
      <c r="D12447" t="n">
        <v>2</v>
      </c>
    </row>
    <row r="12448">
      <c r="A12448" t="inlineStr">
        <is>
          <t>U-c9ee82</t>
        </is>
      </c>
      <c r="B12448" s="41" t="n">
        <v>45627</v>
      </c>
      <c r="C12448" t="n">
        <v>12</v>
      </c>
      <c r="D12448" t="n">
        <v>0</v>
      </c>
    </row>
    <row r="12449">
      <c r="A12449" t="inlineStr">
        <is>
          <t>U-5ad0d4</t>
        </is>
      </c>
      <c r="B12449" s="41" t="n">
        <v>44986</v>
      </c>
      <c r="C12449" t="n">
        <v>11</v>
      </c>
      <c r="D12449" t="n">
        <v>0</v>
      </c>
    </row>
    <row r="12450">
      <c r="A12450" t="inlineStr">
        <is>
          <t>U-a9c8ce</t>
        </is>
      </c>
      <c r="B12450" s="41" t="n">
        <v>45078</v>
      </c>
      <c r="C12450" t="n">
        <v>12</v>
      </c>
      <c r="D12450" t="n">
        <v>1</v>
      </c>
    </row>
    <row r="12451">
      <c r="A12451" t="inlineStr">
        <is>
          <t>U-3a99b4</t>
        </is>
      </c>
      <c r="B12451" s="41" t="n">
        <v>45047</v>
      </c>
      <c r="C12451" t="n">
        <v>7</v>
      </c>
      <c r="D12451" t="n">
        <v>2</v>
      </c>
    </row>
    <row r="12452">
      <c r="A12452" t="inlineStr">
        <is>
          <t>U-cef4af</t>
        </is>
      </c>
      <c r="B12452" s="41" t="n">
        <v>44986</v>
      </c>
      <c r="C12452" t="n">
        <v>4</v>
      </c>
      <c r="D12452" t="n">
        <v>2</v>
      </c>
    </row>
    <row r="12453">
      <c r="A12453" t="inlineStr">
        <is>
          <t>U-6a928a</t>
        </is>
      </c>
      <c r="B12453" s="41" t="n">
        <v>45200</v>
      </c>
      <c r="C12453" t="n">
        <v>12</v>
      </c>
      <c r="D12453" t="n">
        <v>0</v>
      </c>
    </row>
    <row r="12454">
      <c r="A12454" t="inlineStr">
        <is>
          <t>U-8b2f01</t>
        </is>
      </c>
      <c r="B12454" s="41" t="n">
        <v>45261</v>
      </c>
      <c r="C12454" t="n">
        <v>10</v>
      </c>
      <c r="D12454" t="n">
        <v>0</v>
      </c>
    </row>
    <row r="12455">
      <c r="A12455" t="inlineStr">
        <is>
          <t>U-06b1c7</t>
        </is>
      </c>
      <c r="B12455" s="41" t="n">
        <v>44958</v>
      </c>
      <c r="C12455" t="n">
        <v>9</v>
      </c>
      <c r="D12455" t="n">
        <v>2</v>
      </c>
    </row>
    <row r="12456">
      <c r="A12456" t="inlineStr">
        <is>
          <t>U-66a7fe</t>
        </is>
      </c>
      <c r="B12456" s="41" t="n">
        <v>45323</v>
      </c>
      <c r="C12456" t="n">
        <v>11</v>
      </c>
      <c r="D12456" t="n">
        <v>0</v>
      </c>
    </row>
    <row r="12457">
      <c r="A12457" t="inlineStr">
        <is>
          <t>U-0069a1</t>
        </is>
      </c>
      <c r="B12457" s="41" t="n">
        <v>44927</v>
      </c>
      <c r="C12457" t="n">
        <v>11</v>
      </c>
      <c r="D12457" t="n">
        <v>1</v>
      </c>
    </row>
    <row r="12458">
      <c r="A12458" t="inlineStr">
        <is>
          <t>U-14d228</t>
        </is>
      </c>
      <c r="B12458" s="41" t="n">
        <v>45108</v>
      </c>
      <c r="C12458" t="n">
        <v>12</v>
      </c>
      <c r="D12458" t="n">
        <v>0</v>
      </c>
    </row>
    <row r="12459">
      <c r="A12459" t="inlineStr">
        <is>
          <t>U-6bf7c1</t>
        </is>
      </c>
      <c r="B12459" s="41" t="n">
        <v>45231</v>
      </c>
      <c r="C12459" t="n">
        <v>13</v>
      </c>
      <c r="D12459" t="n">
        <v>0</v>
      </c>
    </row>
    <row r="12460">
      <c r="A12460" t="inlineStr">
        <is>
          <t>U-9414f8</t>
        </is>
      </c>
      <c r="B12460" s="41" t="n">
        <v>45170</v>
      </c>
      <c r="C12460" t="n">
        <v>12</v>
      </c>
      <c r="D12460" t="n">
        <v>0</v>
      </c>
    </row>
    <row r="12461">
      <c r="A12461" t="inlineStr">
        <is>
          <t>U-f28610</t>
        </is>
      </c>
      <c r="B12461" s="41" t="n">
        <v>45383</v>
      </c>
      <c r="C12461" t="n">
        <v>11</v>
      </c>
      <c r="D12461" t="n">
        <v>1</v>
      </c>
    </row>
    <row r="12462">
      <c r="A12462" t="inlineStr">
        <is>
          <t>U-fa8450</t>
        </is>
      </c>
      <c r="B12462" s="41" t="n">
        <v>45292</v>
      </c>
      <c r="C12462" t="n">
        <v>13</v>
      </c>
      <c r="D12462" t="n">
        <v>0</v>
      </c>
    </row>
    <row r="12463">
      <c r="A12463" t="inlineStr">
        <is>
          <t>U-95892b</t>
        </is>
      </c>
      <c r="B12463" s="41" t="n">
        <v>45108</v>
      </c>
      <c r="C12463" t="n">
        <v>13</v>
      </c>
      <c r="D12463" t="n">
        <v>1</v>
      </c>
    </row>
    <row r="12464">
      <c r="A12464" t="inlineStr">
        <is>
          <t>U-db366b</t>
        </is>
      </c>
      <c r="B12464" s="41" t="n">
        <v>45413</v>
      </c>
      <c r="C12464" t="n">
        <v>13</v>
      </c>
      <c r="D12464" t="n">
        <v>0</v>
      </c>
    </row>
    <row r="12465">
      <c r="A12465" t="inlineStr">
        <is>
          <t>U-7c9fec</t>
        </is>
      </c>
      <c r="B12465" s="41" t="n">
        <v>45078</v>
      </c>
      <c r="C12465" t="n">
        <v>12</v>
      </c>
      <c r="D12465" t="n">
        <v>0</v>
      </c>
    </row>
    <row r="12466">
      <c r="A12466" t="inlineStr">
        <is>
          <t>U-3cd678</t>
        </is>
      </c>
      <c r="B12466" s="41" t="n">
        <v>45627</v>
      </c>
      <c r="C12466" t="n">
        <v>13</v>
      </c>
      <c r="D12466" t="n">
        <v>0</v>
      </c>
    </row>
    <row r="12467">
      <c r="A12467" t="inlineStr">
        <is>
          <t>U-1d61ec</t>
        </is>
      </c>
      <c r="B12467" s="41" t="n">
        <v>44986</v>
      </c>
      <c r="C12467" t="n">
        <v>6</v>
      </c>
      <c r="D12467" t="n">
        <v>0</v>
      </c>
    </row>
    <row r="12468">
      <c r="A12468" t="inlineStr">
        <is>
          <t>U-982694</t>
        </is>
      </c>
      <c r="B12468" s="41" t="n">
        <v>44986</v>
      </c>
      <c r="C12468" t="n">
        <v>6</v>
      </c>
      <c r="D12468" t="n">
        <v>0</v>
      </c>
    </row>
    <row r="12469">
      <c r="A12469" t="inlineStr">
        <is>
          <t>U-4bfa4e</t>
        </is>
      </c>
      <c r="B12469" s="41" t="n">
        <v>45108</v>
      </c>
      <c r="C12469" t="n">
        <v>12</v>
      </c>
      <c r="D12469" t="n">
        <v>0</v>
      </c>
    </row>
    <row r="12470">
      <c r="A12470" t="inlineStr">
        <is>
          <t>U-e259cf</t>
        </is>
      </c>
      <c r="B12470" s="41" t="n">
        <v>45413</v>
      </c>
      <c r="C12470" t="n">
        <v>11</v>
      </c>
      <c r="D12470" t="n">
        <v>2</v>
      </c>
    </row>
    <row r="12471">
      <c r="A12471" t="inlineStr">
        <is>
          <t>U-ae6fca</t>
        </is>
      </c>
      <c r="B12471" s="41" t="n">
        <v>45108</v>
      </c>
      <c r="C12471" t="n">
        <v>12</v>
      </c>
      <c r="D12471" t="n">
        <v>0</v>
      </c>
    </row>
    <row r="12472">
      <c r="A12472" t="inlineStr">
        <is>
          <t>U-f8dbf4</t>
        </is>
      </c>
      <c r="B12472" s="41" t="n">
        <v>45047</v>
      </c>
      <c r="C12472" t="n">
        <v>7</v>
      </c>
      <c r="D12472" t="n">
        <v>0</v>
      </c>
    </row>
    <row r="12473">
      <c r="A12473" t="inlineStr">
        <is>
          <t>U-54589f</t>
        </is>
      </c>
      <c r="B12473" s="41" t="n">
        <v>45078</v>
      </c>
      <c r="C12473" t="n">
        <v>11</v>
      </c>
      <c r="D12473" t="n">
        <v>0</v>
      </c>
    </row>
    <row r="12474">
      <c r="A12474" t="inlineStr">
        <is>
          <t>U-0d443e</t>
        </is>
      </c>
      <c r="B12474" s="41" t="n">
        <v>44927</v>
      </c>
      <c r="C12474" t="n">
        <v>11</v>
      </c>
      <c r="D12474" t="n">
        <v>0</v>
      </c>
    </row>
    <row r="12475">
      <c r="A12475" t="inlineStr">
        <is>
          <t>U-50dcfe</t>
        </is>
      </c>
      <c r="B12475" s="41" t="n">
        <v>45474</v>
      </c>
      <c r="C12475" t="n">
        <v>8</v>
      </c>
      <c r="D12475" t="n">
        <v>0</v>
      </c>
    </row>
    <row r="12476">
      <c r="A12476" t="inlineStr">
        <is>
          <t>U-67cf40</t>
        </is>
      </c>
      <c r="B12476" s="41" t="n">
        <v>45505</v>
      </c>
      <c r="C12476" t="n">
        <v>12</v>
      </c>
      <c r="D12476" t="n">
        <v>0</v>
      </c>
    </row>
    <row r="12477">
      <c r="A12477" t="inlineStr">
        <is>
          <t>U-8ad39b</t>
        </is>
      </c>
      <c r="B12477" s="41" t="n">
        <v>45566</v>
      </c>
      <c r="C12477" t="n">
        <v>12</v>
      </c>
      <c r="D12477" t="n">
        <v>0</v>
      </c>
    </row>
    <row r="12478">
      <c r="A12478" t="inlineStr">
        <is>
          <t>U-5e707c</t>
        </is>
      </c>
      <c r="B12478" s="41" t="n">
        <v>45474</v>
      </c>
      <c r="C12478" t="n">
        <v>8</v>
      </c>
      <c r="D12478" t="n">
        <v>0</v>
      </c>
    </row>
    <row r="12479">
      <c r="A12479" t="inlineStr">
        <is>
          <t>U-e0a481</t>
        </is>
      </c>
      <c r="B12479" s="41" t="n">
        <v>45170</v>
      </c>
      <c r="C12479" t="n">
        <v>8</v>
      </c>
      <c r="D12479" t="n">
        <v>1</v>
      </c>
    </row>
    <row r="12480">
      <c r="A12480" t="inlineStr">
        <is>
          <t>U-07c4f8</t>
        </is>
      </c>
      <c r="B12480" s="41" t="n">
        <v>45505</v>
      </c>
      <c r="C12480" t="n">
        <v>11</v>
      </c>
      <c r="D12480" t="n">
        <v>1</v>
      </c>
    </row>
    <row r="12481">
      <c r="A12481" t="inlineStr">
        <is>
          <t>U-5fe44a</t>
        </is>
      </c>
      <c r="B12481" s="41" t="n">
        <v>45413</v>
      </c>
      <c r="C12481" t="n">
        <v>10</v>
      </c>
      <c r="D12481" t="n">
        <v>3</v>
      </c>
    </row>
    <row r="12482">
      <c r="A12482" t="inlineStr">
        <is>
          <t>U-29f433</t>
        </is>
      </c>
      <c r="B12482" s="41" t="n">
        <v>45505</v>
      </c>
      <c r="C12482" t="n">
        <v>15</v>
      </c>
      <c r="D12482" t="n">
        <v>0</v>
      </c>
    </row>
    <row r="12483">
      <c r="A12483" t="inlineStr">
        <is>
          <t>U-61e08f</t>
        </is>
      </c>
      <c r="B12483" s="41" t="n">
        <v>45474</v>
      </c>
      <c r="C12483" t="n">
        <v>10</v>
      </c>
      <c r="D12483" t="n">
        <v>0</v>
      </c>
    </row>
    <row r="12484">
      <c r="A12484" t="inlineStr">
        <is>
          <t>U-0eede0</t>
        </is>
      </c>
      <c r="B12484" s="41" t="n">
        <v>45444</v>
      </c>
      <c r="C12484" t="n">
        <v>11</v>
      </c>
      <c r="D12484" t="n">
        <v>2</v>
      </c>
    </row>
    <row r="12485">
      <c r="A12485" t="inlineStr">
        <is>
          <t>U-6a199e</t>
        </is>
      </c>
      <c r="B12485" s="41" t="n">
        <v>45139</v>
      </c>
      <c r="C12485" t="n">
        <v>8</v>
      </c>
      <c r="D12485" t="n">
        <v>1</v>
      </c>
    </row>
    <row r="12486">
      <c r="A12486" t="inlineStr">
        <is>
          <t>U-1ec16a</t>
        </is>
      </c>
      <c r="B12486" s="41" t="n">
        <v>45139</v>
      </c>
      <c r="C12486" t="n">
        <v>8</v>
      </c>
      <c r="D12486" t="n">
        <v>2</v>
      </c>
    </row>
    <row r="12487">
      <c r="A12487" t="inlineStr">
        <is>
          <t>U-161914</t>
        </is>
      </c>
      <c r="B12487" s="41" t="n">
        <v>45413</v>
      </c>
      <c r="C12487" t="n">
        <v>13</v>
      </c>
      <c r="D12487" t="n">
        <v>0</v>
      </c>
    </row>
    <row r="12488">
      <c r="A12488" t="inlineStr">
        <is>
          <t>U-b6a7b9</t>
        </is>
      </c>
      <c r="B12488" s="41" t="n">
        <v>45413</v>
      </c>
      <c r="C12488" t="n">
        <v>6</v>
      </c>
      <c r="D12488" t="n">
        <v>3</v>
      </c>
    </row>
    <row r="12489">
      <c r="A12489" t="inlineStr">
        <is>
          <t>U-49c0c3</t>
        </is>
      </c>
      <c r="B12489" s="41" t="n">
        <v>45078</v>
      </c>
      <c r="C12489" t="n">
        <v>16</v>
      </c>
      <c r="D12489" t="n">
        <v>2</v>
      </c>
    </row>
    <row r="12490">
      <c r="A12490" t="inlineStr">
        <is>
          <t>U-569df2</t>
        </is>
      </c>
      <c r="B12490" s="41" t="n">
        <v>45536</v>
      </c>
      <c r="C12490" t="n">
        <v>10</v>
      </c>
      <c r="D12490" t="n">
        <v>0</v>
      </c>
    </row>
    <row r="12491">
      <c r="A12491" t="inlineStr">
        <is>
          <t>U-a15822</t>
        </is>
      </c>
      <c r="B12491" s="41" t="n">
        <v>45078</v>
      </c>
      <c r="C12491" t="n">
        <v>15</v>
      </c>
      <c r="D12491" t="n">
        <v>0</v>
      </c>
    </row>
    <row r="12492">
      <c r="A12492" t="inlineStr">
        <is>
          <t>U-b899c6</t>
        </is>
      </c>
      <c r="B12492" s="41" t="n">
        <v>45536</v>
      </c>
      <c r="C12492" t="n">
        <v>6</v>
      </c>
      <c r="D12492" t="n">
        <v>0</v>
      </c>
    </row>
    <row r="12493">
      <c r="A12493" t="inlineStr">
        <is>
          <t>U-b2d724</t>
        </is>
      </c>
      <c r="B12493" s="41" t="n">
        <v>45231</v>
      </c>
      <c r="C12493" t="n">
        <v>15</v>
      </c>
      <c r="D12493" t="n">
        <v>0</v>
      </c>
    </row>
    <row r="12494">
      <c r="A12494" t="inlineStr">
        <is>
          <t>U-5283c3</t>
        </is>
      </c>
      <c r="B12494" s="41" t="n">
        <v>45047</v>
      </c>
      <c r="C12494" t="n">
        <v>9</v>
      </c>
      <c r="D12494" t="n">
        <v>0</v>
      </c>
    </row>
    <row r="12495">
      <c r="A12495" t="inlineStr">
        <is>
          <t>U-02bd44</t>
        </is>
      </c>
      <c r="B12495" s="41" t="n">
        <v>45474</v>
      </c>
      <c r="C12495" t="n">
        <v>15</v>
      </c>
      <c r="D12495" t="n">
        <v>0</v>
      </c>
    </row>
    <row r="12496">
      <c r="A12496" t="inlineStr">
        <is>
          <t>U-374b1e</t>
        </is>
      </c>
      <c r="B12496" s="41" t="n">
        <v>45292</v>
      </c>
      <c r="C12496" t="n">
        <v>6</v>
      </c>
      <c r="D12496" t="n">
        <v>5</v>
      </c>
    </row>
    <row r="12497">
      <c r="A12497" t="inlineStr">
        <is>
          <t>U-c165e8</t>
        </is>
      </c>
      <c r="B12497" s="41" t="n">
        <v>45597</v>
      </c>
      <c r="C12497" t="n">
        <v>13</v>
      </c>
      <c r="D12497" t="n">
        <v>0</v>
      </c>
    </row>
    <row r="12498">
      <c r="A12498" t="inlineStr">
        <is>
          <t>U-f947a3</t>
        </is>
      </c>
      <c r="B12498" s="41" t="n">
        <v>45170</v>
      </c>
      <c r="C12498" t="n">
        <v>6</v>
      </c>
      <c r="D12498" t="n">
        <v>0</v>
      </c>
    </row>
    <row r="12499">
      <c r="A12499" t="inlineStr">
        <is>
          <t>U-c6dddb</t>
        </is>
      </c>
      <c r="B12499" s="41" t="n">
        <v>45474</v>
      </c>
      <c r="C12499" t="n">
        <v>9</v>
      </c>
      <c r="D12499" t="n">
        <v>2</v>
      </c>
    </row>
    <row r="12500">
      <c r="A12500" t="inlineStr">
        <is>
          <t>U-78cf39</t>
        </is>
      </c>
      <c r="B12500" s="41" t="n">
        <v>44986</v>
      </c>
      <c r="C12500" t="n">
        <v>13</v>
      </c>
      <c r="D12500" t="n">
        <v>2</v>
      </c>
    </row>
    <row r="12501">
      <c r="A12501" t="inlineStr">
        <is>
          <t>U-20b050</t>
        </is>
      </c>
      <c r="B12501" s="41" t="n">
        <v>45536</v>
      </c>
      <c r="C12501" t="n">
        <v>17</v>
      </c>
      <c r="D12501" t="n">
        <v>0</v>
      </c>
    </row>
    <row r="12502">
      <c r="A12502" t="inlineStr">
        <is>
          <t>U-6cb43a</t>
        </is>
      </c>
      <c r="B12502" s="41" t="n">
        <v>45017</v>
      </c>
      <c r="C12502" t="n">
        <v>5</v>
      </c>
      <c r="D12502" t="n">
        <v>0</v>
      </c>
    </row>
    <row r="12503">
      <c r="A12503" t="inlineStr">
        <is>
          <t>U-c658c0</t>
        </is>
      </c>
      <c r="B12503" s="41" t="n">
        <v>45200</v>
      </c>
      <c r="C12503" t="n">
        <v>5</v>
      </c>
      <c r="D12503" t="n">
        <v>0</v>
      </c>
    </row>
    <row r="12504">
      <c r="A12504" t="inlineStr">
        <is>
          <t>U-f21ae5</t>
        </is>
      </c>
      <c r="B12504" s="41" t="n">
        <v>44986</v>
      </c>
      <c r="C12504" t="n">
        <v>7</v>
      </c>
      <c r="D12504" t="n">
        <v>1</v>
      </c>
    </row>
    <row r="12505">
      <c r="A12505" t="inlineStr">
        <is>
          <t>U-3aad32</t>
        </is>
      </c>
      <c r="B12505" s="41" t="n">
        <v>45597</v>
      </c>
      <c r="C12505" t="n">
        <v>10</v>
      </c>
      <c r="D12505" t="n">
        <v>0</v>
      </c>
    </row>
    <row r="12506">
      <c r="A12506" t="inlineStr">
        <is>
          <t>U-db38d9</t>
        </is>
      </c>
      <c r="B12506" s="41" t="n">
        <v>45383</v>
      </c>
      <c r="C12506" t="n">
        <v>10</v>
      </c>
      <c r="D12506" t="n">
        <v>0</v>
      </c>
    </row>
    <row r="12507">
      <c r="A12507" t="inlineStr">
        <is>
          <t>U-1a6d38</t>
        </is>
      </c>
      <c r="B12507" s="41" t="n">
        <v>45413</v>
      </c>
      <c r="C12507" t="n">
        <v>8</v>
      </c>
      <c r="D12507" t="n">
        <v>0</v>
      </c>
    </row>
    <row r="12508">
      <c r="A12508" t="inlineStr">
        <is>
          <t>U-c4b443</t>
        </is>
      </c>
      <c r="B12508" s="41" t="n">
        <v>45139</v>
      </c>
      <c r="C12508" t="n">
        <v>11</v>
      </c>
      <c r="D12508" t="n">
        <v>2</v>
      </c>
    </row>
    <row r="12509">
      <c r="A12509" t="inlineStr">
        <is>
          <t>U-c20f45</t>
        </is>
      </c>
      <c r="B12509" s="41" t="n">
        <v>45383</v>
      </c>
      <c r="C12509" t="n">
        <v>13</v>
      </c>
      <c r="D12509" t="n">
        <v>0</v>
      </c>
    </row>
    <row r="12510">
      <c r="A12510" t="inlineStr">
        <is>
          <t>U-2f0789</t>
        </is>
      </c>
      <c r="B12510" s="41" t="n">
        <v>45292</v>
      </c>
      <c r="C12510" t="n">
        <v>14</v>
      </c>
      <c r="D12510" t="n">
        <v>0</v>
      </c>
    </row>
    <row r="12511">
      <c r="A12511" t="inlineStr">
        <is>
          <t>U-f1d4b5</t>
        </is>
      </c>
      <c r="B12511" s="41" t="n">
        <v>45383</v>
      </c>
      <c r="C12511" t="n">
        <v>6</v>
      </c>
      <c r="D12511" t="n">
        <v>1</v>
      </c>
    </row>
    <row r="12512">
      <c r="A12512" t="inlineStr">
        <is>
          <t>U-2c03f9</t>
        </is>
      </c>
      <c r="B12512" s="41" t="n">
        <v>44927</v>
      </c>
      <c r="C12512" t="n">
        <v>8</v>
      </c>
      <c r="D12512" t="n">
        <v>4</v>
      </c>
    </row>
    <row r="12513">
      <c r="A12513" t="inlineStr">
        <is>
          <t>U-91a394</t>
        </is>
      </c>
      <c r="B12513" s="41" t="n">
        <v>45017</v>
      </c>
      <c r="C12513" t="n">
        <v>10</v>
      </c>
      <c r="D12513" t="n">
        <v>0</v>
      </c>
    </row>
    <row r="12514">
      <c r="A12514" t="inlineStr">
        <is>
          <t>U-c789de</t>
        </is>
      </c>
      <c r="B12514" s="41" t="n">
        <v>45413</v>
      </c>
      <c r="C12514" t="n">
        <v>6</v>
      </c>
      <c r="D12514" t="n">
        <v>0</v>
      </c>
    </row>
    <row r="12515">
      <c r="A12515" t="inlineStr">
        <is>
          <t>U-b70b0e</t>
        </is>
      </c>
      <c r="B12515" s="41" t="n">
        <v>45505</v>
      </c>
      <c r="C12515" t="n">
        <v>12</v>
      </c>
      <c r="D12515" t="n">
        <v>0</v>
      </c>
    </row>
    <row r="12516">
      <c r="A12516" t="inlineStr">
        <is>
          <t>U-dd9b2a</t>
        </is>
      </c>
      <c r="B12516" s="41" t="n">
        <v>45474</v>
      </c>
      <c r="C12516" t="n">
        <v>7</v>
      </c>
      <c r="D12516" t="n">
        <v>0</v>
      </c>
    </row>
    <row r="12517">
      <c r="A12517" t="inlineStr">
        <is>
          <t>U-5c3084</t>
        </is>
      </c>
      <c r="B12517" s="41" t="n">
        <v>45323</v>
      </c>
      <c r="C12517" t="n">
        <v>8</v>
      </c>
      <c r="D12517" t="n">
        <v>0</v>
      </c>
    </row>
    <row r="12518">
      <c r="A12518" t="inlineStr">
        <is>
          <t>U-4b2fa6</t>
        </is>
      </c>
      <c r="B12518" s="41" t="n">
        <v>45413</v>
      </c>
      <c r="C12518" t="n">
        <v>12</v>
      </c>
      <c r="D12518" t="n">
        <v>3</v>
      </c>
    </row>
    <row r="12519">
      <c r="A12519" t="inlineStr">
        <is>
          <t>U-8193a6</t>
        </is>
      </c>
      <c r="B12519" s="41" t="n">
        <v>45261</v>
      </c>
      <c r="C12519" t="n">
        <v>12</v>
      </c>
      <c r="D12519" t="n">
        <v>0</v>
      </c>
    </row>
    <row r="12520">
      <c r="A12520" t="inlineStr">
        <is>
          <t>U-2f3b8b</t>
        </is>
      </c>
      <c r="B12520" s="41" t="n">
        <v>45505</v>
      </c>
      <c r="C12520" t="n">
        <v>9</v>
      </c>
      <c r="D12520" t="n">
        <v>3</v>
      </c>
    </row>
    <row r="12521">
      <c r="A12521" t="inlineStr">
        <is>
          <t>U-6930b1</t>
        </is>
      </c>
      <c r="B12521" s="41" t="n">
        <v>45292</v>
      </c>
      <c r="C12521" t="n">
        <v>11</v>
      </c>
      <c r="D12521" t="n">
        <v>1</v>
      </c>
    </row>
    <row r="12522">
      <c r="A12522" t="inlineStr">
        <is>
          <t>U-4af2ff</t>
        </is>
      </c>
      <c r="B12522" s="41" t="n">
        <v>45017</v>
      </c>
      <c r="C12522" t="n">
        <v>15</v>
      </c>
      <c r="D12522" t="n">
        <v>0</v>
      </c>
    </row>
    <row r="12523">
      <c r="A12523" t="inlineStr">
        <is>
          <t>U-b65278</t>
        </is>
      </c>
      <c r="B12523" s="41" t="n">
        <v>45200</v>
      </c>
      <c r="C12523" t="n">
        <v>8</v>
      </c>
      <c r="D12523" t="n">
        <v>0</v>
      </c>
    </row>
    <row r="12524">
      <c r="A12524" t="inlineStr">
        <is>
          <t>U-cc72fa</t>
        </is>
      </c>
      <c r="B12524" s="41" t="n">
        <v>45200</v>
      </c>
      <c r="C12524" t="n">
        <v>6</v>
      </c>
      <c r="D12524" t="n">
        <v>0</v>
      </c>
    </row>
    <row r="12525">
      <c r="A12525" t="inlineStr">
        <is>
          <t>U-43e7f5</t>
        </is>
      </c>
      <c r="B12525" s="41" t="n">
        <v>45536</v>
      </c>
      <c r="C12525" t="n">
        <v>10</v>
      </c>
      <c r="D12525" t="n">
        <v>1</v>
      </c>
    </row>
    <row r="12526">
      <c r="A12526" t="inlineStr">
        <is>
          <t>U-8b160a</t>
        </is>
      </c>
      <c r="B12526" s="41" t="n">
        <v>45566</v>
      </c>
      <c r="C12526" t="n">
        <v>5</v>
      </c>
      <c r="D12526" t="n">
        <v>2</v>
      </c>
    </row>
    <row r="12527">
      <c r="A12527" t="inlineStr">
        <is>
          <t>U-bd7480</t>
        </is>
      </c>
      <c r="B12527" s="41" t="n">
        <v>45627</v>
      </c>
      <c r="C12527" t="n">
        <v>13</v>
      </c>
      <c r="D12527" t="n">
        <v>0</v>
      </c>
    </row>
    <row r="12528">
      <c r="A12528" t="inlineStr">
        <is>
          <t>U-481f5d</t>
        </is>
      </c>
      <c r="B12528" s="41" t="n">
        <v>45413</v>
      </c>
      <c r="C12528" t="n">
        <v>12</v>
      </c>
      <c r="D12528" t="n">
        <v>0</v>
      </c>
    </row>
    <row r="12529">
      <c r="A12529" t="inlineStr">
        <is>
          <t>U-a05525</t>
        </is>
      </c>
      <c r="B12529" s="41" t="n">
        <v>45444</v>
      </c>
      <c r="C12529" t="n">
        <v>8</v>
      </c>
      <c r="D12529" t="n">
        <v>0</v>
      </c>
    </row>
    <row r="12530">
      <c r="A12530" t="inlineStr">
        <is>
          <t>U-49bf1f</t>
        </is>
      </c>
      <c r="B12530" s="41" t="n">
        <v>45078</v>
      </c>
      <c r="C12530" t="n">
        <v>9</v>
      </c>
      <c r="D12530" t="n">
        <v>0</v>
      </c>
    </row>
    <row r="12531">
      <c r="A12531" t="inlineStr">
        <is>
          <t>U-53de96</t>
        </is>
      </c>
      <c r="B12531" s="41" t="n">
        <v>45597</v>
      </c>
      <c r="C12531" t="n">
        <v>9</v>
      </c>
      <c r="D12531" t="n">
        <v>0</v>
      </c>
    </row>
    <row r="12532">
      <c r="A12532" t="inlineStr">
        <is>
          <t>U-a3fb8b</t>
        </is>
      </c>
      <c r="B12532" s="41" t="n">
        <v>45139</v>
      </c>
      <c r="C12532" t="n">
        <v>15</v>
      </c>
      <c r="D12532" t="n">
        <v>0</v>
      </c>
    </row>
    <row r="12533">
      <c r="A12533" t="inlineStr">
        <is>
          <t>U-38c7c8</t>
        </is>
      </c>
      <c r="B12533" s="41" t="n">
        <v>45323</v>
      </c>
      <c r="C12533" t="n">
        <v>9</v>
      </c>
      <c r="D12533" t="n">
        <v>0</v>
      </c>
    </row>
    <row r="12534">
      <c r="A12534" t="inlineStr">
        <is>
          <t>U-71b12c</t>
        </is>
      </c>
      <c r="B12534" s="41" t="n">
        <v>45108</v>
      </c>
      <c r="C12534" t="n">
        <v>12</v>
      </c>
      <c r="D12534" t="n">
        <v>0</v>
      </c>
    </row>
    <row r="12535">
      <c r="A12535" t="inlineStr">
        <is>
          <t>U-2ea005</t>
        </is>
      </c>
      <c r="B12535" s="41" t="n">
        <v>45200</v>
      </c>
      <c r="C12535" t="n">
        <v>12</v>
      </c>
      <c r="D12535" t="n">
        <v>0</v>
      </c>
    </row>
    <row r="12536">
      <c r="A12536" t="inlineStr">
        <is>
          <t>U-b00b2c</t>
        </is>
      </c>
      <c r="B12536" s="41" t="n">
        <v>45261</v>
      </c>
      <c r="C12536" t="n">
        <v>9</v>
      </c>
      <c r="D12536" t="n">
        <v>0</v>
      </c>
    </row>
    <row r="12537">
      <c r="A12537" t="inlineStr">
        <is>
          <t>U-bd0c31</t>
        </is>
      </c>
      <c r="B12537" s="41" t="n">
        <v>45536</v>
      </c>
      <c r="C12537" t="n">
        <v>7</v>
      </c>
      <c r="D12537" t="n">
        <v>0</v>
      </c>
    </row>
    <row r="12538">
      <c r="A12538" t="inlineStr">
        <is>
          <t>U-f3bd6a</t>
        </is>
      </c>
      <c r="B12538" s="41" t="n">
        <v>45108</v>
      </c>
      <c r="C12538" t="n">
        <v>10</v>
      </c>
      <c r="D12538" t="n">
        <v>0</v>
      </c>
    </row>
    <row r="12539">
      <c r="A12539" t="inlineStr">
        <is>
          <t>U-60c4c8</t>
        </is>
      </c>
      <c r="B12539" s="41" t="n">
        <v>45078</v>
      </c>
      <c r="C12539" t="n">
        <v>10</v>
      </c>
      <c r="D12539" t="n">
        <v>0</v>
      </c>
    </row>
    <row r="12540">
      <c r="A12540" t="inlineStr">
        <is>
          <t>U-e034fb</t>
        </is>
      </c>
      <c r="B12540" s="41" t="n">
        <v>45474</v>
      </c>
      <c r="C12540" t="n">
        <v>11</v>
      </c>
      <c r="D12540" t="n">
        <v>0</v>
      </c>
    </row>
    <row r="12541">
      <c r="A12541" t="inlineStr">
        <is>
          <t>U-da39c2</t>
        </is>
      </c>
      <c r="B12541" s="41" t="n">
        <v>45444</v>
      </c>
      <c r="C12541" t="n">
        <v>8</v>
      </c>
      <c r="D12541" t="n">
        <v>0</v>
      </c>
    </row>
    <row r="12542">
      <c r="A12542" t="inlineStr">
        <is>
          <t>U-37b12d</t>
        </is>
      </c>
      <c r="B12542" s="41" t="n">
        <v>45383</v>
      </c>
      <c r="C12542" t="n">
        <v>12</v>
      </c>
      <c r="D12542" t="n">
        <v>0</v>
      </c>
    </row>
    <row r="12543">
      <c r="A12543" t="inlineStr">
        <is>
          <t>U-a68e19</t>
        </is>
      </c>
      <c r="B12543" s="41" t="n">
        <v>45231</v>
      </c>
      <c r="C12543" t="n">
        <v>8</v>
      </c>
      <c r="D12543" t="n">
        <v>0</v>
      </c>
    </row>
    <row r="12544">
      <c r="A12544" t="inlineStr">
        <is>
          <t>U-3d56e8</t>
        </is>
      </c>
      <c r="B12544" s="41" t="n">
        <v>45292</v>
      </c>
      <c r="C12544" t="n">
        <v>16</v>
      </c>
      <c r="D12544" t="n">
        <v>0</v>
      </c>
    </row>
    <row r="12545">
      <c r="A12545" t="inlineStr">
        <is>
          <t>U-ef114a</t>
        </is>
      </c>
      <c r="B12545" s="41" t="n">
        <v>45170</v>
      </c>
      <c r="C12545" t="n">
        <v>12</v>
      </c>
      <c r="D12545" t="n">
        <v>1</v>
      </c>
    </row>
    <row r="12546">
      <c r="A12546" t="inlineStr">
        <is>
          <t>U-adf636</t>
        </is>
      </c>
      <c r="B12546" s="41" t="n">
        <v>45413</v>
      </c>
      <c r="C12546" t="n">
        <v>9</v>
      </c>
      <c r="D12546" t="n">
        <v>0</v>
      </c>
    </row>
    <row r="12547">
      <c r="A12547" t="inlineStr">
        <is>
          <t>U-9d154b</t>
        </is>
      </c>
      <c r="B12547" s="41" t="n">
        <v>45292</v>
      </c>
      <c r="C12547" t="n">
        <v>7</v>
      </c>
      <c r="D12547" t="n">
        <v>2</v>
      </c>
    </row>
    <row r="12548">
      <c r="A12548" t="inlineStr">
        <is>
          <t>U-862d76</t>
        </is>
      </c>
      <c r="B12548" s="41" t="n">
        <v>45352</v>
      </c>
      <c r="C12548" t="n">
        <v>9</v>
      </c>
      <c r="D12548" t="n">
        <v>0</v>
      </c>
    </row>
    <row r="12549">
      <c r="A12549" t="inlineStr">
        <is>
          <t>U-841c39</t>
        </is>
      </c>
      <c r="B12549" s="41" t="n">
        <v>45505</v>
      </c>
      <c r="C12549" t="n">
        <v>8</v>
      </c>
      <c r="D12549" t="n">
        <v>2</v>
      </c>
    </row>
    <row r="12550">
      <c r="A12550" t="inlineStr">
        <is>
          <t>U-ffe857</t>
        </is>
      </c>
      <c r="B12550" s="41" t="n">
        <v>45139</v>
      </c>
      <c r="C12550" t="n">
        <v>10</v>
      </c>
      <c r="D12550" t="n">
        <v>0</v>
      </c>
    </row>
    <row r="12551">
      <c r="A12551" t="inlineStr">
        <is>
          <t>U-df68f8</t>
        </is>
      </c>
      <c r="B12551" s="41" t="n">
        <v>45323</v>
      </c>
      <c r="C12551" t="n">
        <v>14</v>
      </c>
      <c r="D12551" t="n">
        <v>0</v>
      </c>
    </row>
    <row r="12552">
      <c r="A12552" t="inlineStr">
        <is>
          <t>U-d8150c</t>
        </is>
      </c>
      <c r="B12552" s="41" t="n">
        <v>45566</v>
      </c>
      <c r="C12552" t="n">
        <v>6</v>
      </c>
      <c r="D12552" t="n">
        <v>0</v>
      </c>
    </row>
    <row r="12553">
      <c r="A12553" t="inlineStr">
        <is>
          <t>U-0d45c2</t>
        </is>
      </c>
      <c r="B12553" s="41" t="n">
        <v>45017</v>
      </c>
      <c r="C12553" t="n">
        <v>10</v>
      </c>
      <c r="D12553" t="n">
        <v>0</v>
      </c>
    </row>
    <row r="12554">
      <c r="A12554" t="inlineStr">
        <is>
          <t>U-e258f9</t>
        </is>
      </c>
      <c r="B12554" s="41" t="n">
        <v>45017</v>
      </c>
      <c r="C12554" t="n">
        <v>9</v>
      </c>
      <c r="D12554" t="n">
        <v>1</v>
      </c>
    </row>
    <row r="12555">
      <c r="A12555" t="inlineStr">
        <is>
          <t>U-9a217a</t>
        </is>
      </c>
      <c r="B12555" s="41" t="n">
        <v>45108</v>
      </c>
      <c r="C12555" t="n">
        <v>8</v>
      </c>
      <c r="D12555" t="n">
        <v>0</v>
      </c>
    </row>
    <row r="12556">
      <c r="A12556" t="inlineStr">
        <is>
          <t>U-5cd1a3</t>
        </is>
      </c>
      <c r="B12556" s="41" t="n">
        <v>45627</v>
      </c>
      <c r="C12556" t="n">
        <v>18</v>
      </c>
      <c r="D12556" t="n">
        <v>1</v>
      </c>
    </row>
    <row r="12557">
      <c r="A12557" t="inlineStr">
        <is>
          <t>U-b1a646</t>
        </is>
      </c>
      <c r="B12557" s="41" t="n">
        <v>45566</v>
      </c>
      <c r="C12557" t="n">
        <v>8</v>
      </c>
      <c r="D12557" t="n">
        <v>0</v>
      </c>
    </row>
    <row r="12558">
      <c r="A12558" t="inlineStr">
        <is>
          <t>U-e84434</t>
        </is>
      </c>
      <c r="B12558" s="41" t="n">
        <v>45597</v>
      </c>
      <c r="C12558" t="n">
        <v>14</v>
      </c>
      <c r="D12558" t="n">
        <v>0</v>
      </c>
    </row>
    <row r="12559">
      <c r="A12559" t="inlineStr">
        <is>
          <t>U-653b0c</t>
        </is>
      </c>
      <c r="B12559" s="41" t="n">
        <v>45597</v>
      </c>
      <c r="C12559" t="n">
        <v>9</v>
      </c>
      <c r="D12559" t="n">
        <v>0</v>
      </c>
    </row>
    <row r="12560">
      <c r="A12560" t="inlineStr">
        <is>
          <t>U-8a7d7d</t>
        </is>
      </c>
      <c r="B12560" s="41" t="n">
        <v>44986</v>
      </c>
      <c r="C12560" t="n">
        <v>12</v>
      </c>
      <c r="D12560" t="n">
        <v>0</v>
      </c>
    </row>
    <row r="12561">
      <c r="A12561" t="inlineStr">
        <is>
          <t>U-879070</t>
        </is>
      </c>
      <c r="B12561" s="41" t="n">
        <v>45505</v>
      </c>
      <c r="C12561" t="n">
        <v>13</v>
      </c>
      <c r="D12561" t="n">
        <v>0</v>
      </c>
    </row>
    <row r="12562">
      <c r="A12562" t="inlineStr">
        <is>
          <t>U-694bdd</t>
        </is>
      </c>
      <c r="B12562" s="41" t="n">
        <v>45597</v>
      </c>
      <c r="C12562" t="n">
        <v>9</v>
      </c>
      <c r="D12562" t="n">
        <v>0</v>
      </c>
    </row>
    <row r="12563">
      <c r="A12563" t="inlineStr">
        <is>
          <t>U-d71c90</t>
        </is>
      </c>
      <c r="B12563" s="41" t="n">
        <v>45505</v>
      </c>
      <c r="C12563" t="n">
        <v>7</v>
      </c>
      <c r="D12563" t="n">
        <v>2</v>
      </c>
    </row>
    <row r="12564">
      <c r="A12564" t="inlineStr">
        <is>
          <t>U-4629a0</t>
        </is>
      </c>
      <c r="B12564" s="41" t="n">
        <v>45292</v>
      </c>
      <c r="C12564" t="n">
        <v>12</v>
      </c>
      <c r="D12564" t="n">
        <v>1</v>
      </c>
    </row>
    <row r="12565">
      <c r="A12565" t="inlineStr">
        <is>
          <t>U-34e2d6</t>
        </is>
      </c>
      <c r="B12565" s="41" t="n">
        <v>44958</v>
      </c>
      <c r="C12565" t="n">
        <v>8</v>
      </c>
      <c r="D12565" t="n">
        <v>3</v>
      </c>
    </row>
    <row r="12566">
      <c r="A12566" t="inlineStr">
        <is>
          <t>U-8d1337</t>
        </is>
      </c>
      <c r="B12566" s="41" t="n">
        <v>45170</v>
      </c>
      <c r="C12566" t="n">
        <v>8</v>
      </c>
      <c r="D12566" t="n">
        <v>0</v>
      </c>
    </row>
    <row r="12567">
      <c r="A12567" t="inlineStr">
        <is>
          <t>U-e5dff3</t>
        </is>
      </c>
      <c r="B12567" s="41" t="n">
        <v>45047</v>
      </c>
      <c r="C12567" t="n">
        <v>6</v>
      </c>
      <c r="D12567" t="n">
        <v>0</v>
      </c>
    </row>
    <row r="12568">
      <c r="A12568" t="inlineStr">
        <is>
          <t>U-ab9362</t>
        </is>
      </c>
      <c r="B12568" s="41" t="n">
        <v>45505</v>
      </c>
      <c r="C12568" t="n">
        <v>9</v>
      </c>
      <c r="D12568" t="n">
        <v>1</v>
      </c>
    </row>
    <row r="12569">
      <c r="A12569" t="inlineStr">
        <is>
          <t>U-b91d6c</t>
        </is>
      </c>
      <c r="B12569" s="41" t="n">
        <v>45323</v>
      </c>
      <c r="C12569" t="n">
        <v>10</v>
      </c>
      <c r="D12569" t="n">
        <v>0</v>
      </c>
    </row>
    <row r="12570">
      <c r="A12570" t="inlineStr">
        <is>
          <t>U-6b442c</t>
        </is>
      </c>
      <c r="B12570" s="41" t="n">
        <v>45444</v>
      </c>
      <c r="C12570" t="n">
        <v>5</v>
      </c>
      <c r="D12570" t="n">
        <v>0</v>
      </c>
    </row>
    <row r="12571">
      <c r="A12571" t="inlineStr">
        <is>
          <t>U-105e8b</t>
        </is>
      </c>
      <c r="B12571" s="41" t="n">
        <v>45139</v>
      </c>
      <c r="C12571" t="n">
        <v>13</v>
      </c>
      <c r="D12571" t="n">
        <v>1</v>
      </c>
    </row>
    <row r="12572">
      <c r="A12572" t="inlineStr">
        <is>
          <t>U-ea5a67</t>
        </is>
      </c>
      <c r="B12572" s="41" t="n">
        <v>45597</v>
      </c>
      <c r="C12572" t="n">
        <v>11</v>
      </c>
      <c r="D12572" t="n">
        <v>1</v>
      </c>
    </row>
    <row r="12573">
      <c r="A12573" t="inlineStr">
        <is>
          <t>U-359ebb</t>
        </is>
      </c>
      <c r="B12573" s="41" t="n">
        <v>45261</v>
      </c>
      <c r="C12573" t="n">
        <v>16</v>
      </c>
      <c r="D12573" t="n">
        <v>3</v>
      </c>
    </row>
    <row r="12574">
      <c r="A12574" t="inlineStr">
        <is>
          <t>U-57dabd</t>
        </is>
      </c>
      <c r="B12574" s="41" t="n">
        <v>45566</v>
      </c>
      <c r="C12574" t="n">
        <v>5</v>
      </c>
      <c r="D12574" t="n">
        <v>0</v>
      </c>
    </row>
    <row r="12575">
      <c r="A12575" t="inlineStr">
        <is>
          <t>U-f8c428</t>
        </is>
      </c>
      <c r="B12575" s="41" t="n">
        <v>45047</v>
      </c>
      <c r="C12575" t="n">
        <v>14</v>
      </c>
      <c r="D12575" t="n">
        <v>1</v>
      </c>
    </row>
    <row r="12576">
      <c r="A12576" t="inlineStr">
        <is>
          <t>U-71d5da</t>
        </is>
      </c>
      <c r="B12576" s="41" t="n">
        <v>45505</v>
      </c>
      <c r="C12576" t="n">
        <v>9</v>
      </c>
      <c r="D12576" t="n">
        <v>0</v>
      </c>
    </row>
    <row r="12577">
      <c r="A12577" t="inlineStr">
        <is>
          <t>U-e58f0e</t>
        </is>
      </c>
      <c r="B12577" s="41" t="n">
        <v>45627</v>
      </c>
      <c r="C12577" t="n">
        <v>11</v>
      </c>
      <c r="D12577" t="n">
        <v>0</v>
      </c>
    </row>
    <row r="12578">
      <c r="A12578" t="inlineStr">
        <is>
          <t>U-b69bbe</t>
        </is>
      </c>
      <c r="B12578" s="41" t="n">
        <v>45078</v>
      </c>
      <c r="C12578" t="n">
        <v>7</v>
      </c>
      <c r="D12578" t="n">
        <v>0</v>
      </c>
    </row>
    <row r="12579">
      <c r="A12579" t="inlineStr">
        <is>
          <t>U-d65594</t>
        </is>
      </c>
      <c r="B12579" s="41" t="n">
        <v>45261</v>
      </c>
      <c r="C12579" t="n">
        <v>9</v>
      </c>
      <c r="D12579" t="n">
        <v>0</v>
      </c>
    </row>
    <row r="12580">
      <c r="A12580" t="inlineStr">
        <is>
          <t>U-5768a3</t>
        </is>
      </c>
      <c r="B12580" s="41" t="n">
        <v>45383</v>
      </c>
      <c r="C12580" t="n">
        <v>16</v>
      </c>
      <c r="D12580" t="n">
        <v>0</v>
      </c>
    </row>
    <row r="12581">
      <c r="A12581" t="inlineStr">
        <is>
          <t>U-947d51</t>
        </is>
      </c>
      <c r="B12581" s="41" t="n">
        <v>45627</v>
      </c>
      <c r="C12581" t="n">
        <v>5</v>
      </c>
      <c r="D12581" t="n">
        <v>0</v>
      </c>
    </row>
    <row r="12582">
      <c r="A12582" t="inlineStr">
        <is>
          <t>U-574a5a</t>
        </is>
      </c>
      <c r="B12582" s="41" t="n">
        <v>45170</v>
      </c>
      <c r="C12582" t="n">
        <v>10</v>
      </c>
      <c r="D12582" t="n">
        <v>0</v>
      </c>
    </row>
    <row r="12583">
      <c r="A12583" t="inlineStr">
        <is>
          <t>U-66cf27</t>
        </is>
      </c>
      <c r="B12583" s="41" t="n">
        <v>45170</v>
      </c>
      <c r="C12583" t="n">
        <v>8</v>
      </c>
      <c r="D12583" t="n">
        <v>0</v>
      </c>
    </row>
    <row r="12584">
      <c r="A12584" t="inlineStr">
        <is>
          <t>U-8df63b</t>
        </is>
      </c>
      <c r="B12584" s="41" t="n">
        <v>45323</v>
      </c>
      <c r="C12584" t="n">
        <v>12</v>
      </c>
      <c r="D12584" t="n">
        <v>0</v>
      </c>
    </row>
    <row r="12585">
      <c r="A12585" t="inlineStr">
        <is>
          <t>U-453de0</t>
        </is>
      </c>
      <c r="B12585" s="41" t="n">
        <v>45170</v>
      </c>
      <c r="C12585" t="n">
        <v>9</v>
      </c>
      <c r="D12585" t="n">
        <v>0</v>
      </c>
    </row>
    <row r="12586">
      <c r="A12586" t="inlineStr">
        <is>
          <t>U-079770</t>
        </is>
      </c>
      <c r="B12586" s="41" t="n">
        <v>45200</v>
      </c>
      <c r="C12586" t="n">
        <v>9</v>
      </c>
      <c r="D12586" t="n">
        <v>0</v>
      </c>
    </row>
    <row r="12587">
      <c r="A12587" t="inlineStr">
        <is>
          <t>U-b469c0</t>
        </is>
      </c>
      <c r="B12587" s="41" t="n">
        <v>45536</v>
      </c>
      <c r="C12587" t="n">
        <v>12</v>
      </c>
      <c r="D12587" t="n">
        <v>0</v>
      </c>
    </row>
    <row r="12588">
      <c r="A12588" t="inlineStr">
        <is>
          <t>U-f7f4aa</t>
        </is>
      </c>
      <c r="B12588" s="41" t="n">
        <v>45108</v>
      </c>
      <c r="C12588" t="n">
        <v>10</v>
      </c>
      <c r="D12588" t="n">
        <v>0</v>
      </c>
    </row>
    <row r="12589">
      <c r="A12589" t="inlineStr">
        <is>
          <t>U-fca225</t>
        </is>
      </c>
      <c r="B12589" s="41" t="n">
        <v>45139</v>
      </c>
      <c r="C12589" t="n">
        <v>12</v>
      </c>
      <c r="D12589" t="n">
        <v>0</v>
      </c>
    </row>
    <row r="12590">
      <c r="A12590" t="inlineStr">
        <is>
          <t>U-a79535</t>
        </is>
      </c>
      <c r="B12590" s="41" t="n">
        <v>44927</v>
      </c>
      <c r="C12590" t="n">
        <v>9</v>
      </c>
      <c r="D12590" t="n">
        <v>0</v>
      </c>
    </row>
    <row r="12591">
      <c r="A12591" t="inlineStr">
        <is>
          <t>U-e08a50</t>
        </is>
      </c>
      <c r="B12591" s="41" t="n">
        <v>45292</v>
      </c>
      <c r="C12591" t="n">
        <v>5</v>
      </c>
      <c r="D12591" t="n">
        <v>0</v>
      </c>
    </row>
    <row r="12592">
      <c r="A12592" t="inlineStr">
        <is>
          <t>U-892a56</t>
        </is>
      </c>
      <c r="B12592" s="41" t="n">
        <v>45200</v>
      </c>
      <c r="C12592" t="n">
        <v>5</v>
      </c>
      <c r="D12592" t="n">
        <v>0</v>
      </c>
    </row>
    <row r="12593">
      <c r="A12593" t="inlineStr">
        <is>
          <t>U-14fb71</t>
        </is>
      </c>
      <c r="B12593" s="41" t="n">
        <v>45566</v>
      </c>
      <c r="C12593" t="n">
        <v>13</v>
      </c>
      <c r="D12593" t="n">
        <v>0</v>
      </c>
    </row>
    <row r="12594">
      <c r="A12594" t="inlineStr">
        <is>
          <t>U-a1c840</t>
        </is>
      </c>
      <c r="B12594" s="41" t="n">
        <v>45566</v>
      </c>
      <c r="C12594" t="n">
        <v>7</v>
      </c>
      <c r="D12594" t="n">
        <v>0</v>
      </c>
    </row>
    <row r="12595">
      <c r="A12595" t="inlineStr">
        <is>
          <t>U-bda3cd</t>
        </is>
      </c>
      <c r="B12595" s="41" t="n">
        <v>45200</v>
      </c>
      <c r="C12595" t="n">
        <v>12</v>
      </c>
      <c r="D12595" t="n">
        <v>0</v>
      </c>
    </row>
    <row r="12596">
      <c r="A12596" t="inlineStr">
        <is>
          <t>U-b4a844</t>
        </is>
      </c>
      <c r="B12596" s="41" t="n">
        <v>45017</v>
      </c>
      <c r="C12596" t="n">
        <v>12</v>
      </c>
      <c r="D12596" t="n">
        <v>0</v>
      </c>
    </row>
    <row r="12597">
      <c r="A12597" t="inlineStr">
        <is>
          <t>U-ad107a</t>
        </is>
      </c>
      <c r="B12597" s="41" t="n">
        <v>44958</v>
      </c>
      <c r="C12597" t="n">
        <v>13</v>
      </c>
      <c r="D12597" t="n">
        <v>2</v>
      </c>
    </row>
    <row r="12598">
      <c r="A12598" t="inlineStr">
        <is>
          <t>U-631c60</t>
        </is>
      </c>
      <c r="B12598" s="41" t="n">
        <v>45474</v>
      </c>
      <c r="C12598" t="n">
        <v>11</v>
      </c>
      <c r="D12598" t="n">
        <v>1</v>
      </c>
    </row>
    <row r="12599">
      <c r="A12599" t="inlineStr">
        <is>
          <t>U-5d267d</t>
        </is>
      </c>
      <c r="B12599" s="41" t="n">
        <v>45231</v>
      </c>
      <c r="C12599" t="n">
        <v>10</v>
      </c>
      <c r="D12599" t="n">
        <v>0</v>
      </c>
    </row>
    <row r="12600">
      <c r="A12600" t="inlineStr">
        <is>
          <t>U-bae5d6</t>
        </is>
      </c>
      <c r="B12600" s="41" t="n">
        <v>45352</v>
      </c>
      <c r="C12600" t="n">
        <v>12</v>
      </c>
      <c r="D12600" t="n">
        <v>1</v>
      </c>
    </row>
    <row r="12601">
      <c r="A12601" t="inlineStr">
        <is>
          <t>U-cfa856</t>
        </is>
      </c>
      <c r="B12601" s="41" t="n">
        <v>45413</v>
      </c>
      <c r="C12601" t="n">
        <v>9</v>
      </c>
      <c r="D12601" t="n">
        <v>1</v>
      </c>
    </row>
    <row r="12602">
      <c r="A12602" t="inlineStr">
        <is>
          <t>U-f1158e</t>
        </is>
      </c>
      <c r="B12602" s="41" t="n">
        <v>45566</v>
      </c>
      <c r="C12602" t="n">
        <v>9</v>
      </c>
      <c r="D12602" t="n">
        <v>0</v>
      </c>
    </row>
    <row r="12603">
      <c r="A12603" t="inlineStr">
        <is>
          <t>U-77a8e8</t>
        </is>
      </c>
      <c r="B12603" s="41" t="n">
        <v>45627</v>
      </c>
      <c r="C12603" t="n">
        <v>9</v>
      </c>
      <c r="D12603" t="n">
        <v>0</v>
      </c>
    </row>
    <row r="12604">
      <c r="A12604" t="inlineStr">
        <is>
          <t>U-204370</t>
        </is>
      </c>
      <c r="B12604" s="41" t="n">
        <v>45139</v>
      </c>
      <c r="C12604" t="n">
        <v>5</v>
      </c>
      <c r="D12604" t="n">
        <v>0</v>
      </c>
    </row>
    <row r="12605">
      <c r="A12605" t="inlineStr">
        <is>
          <t>U-942f4b</t>
        </is>
      </c>
      <c r="B12605" s="41" t="n">
        <v>45261</v>
      </c>
      <c r="C12605" t="n">
        <v>11</v>
      </c>
      <c r="D12605" t="n">
        <v>0</v>
      </c>
    </row>
    <row r="12606">
      <c r="A12606" t="inlineStr">
        <is>
          <t>U-4f5f63</t>
        </is>
      </c>
      <c r="B12606" s="41" t="n">
        <v>45047</v>
      </c>
      <c r="C12606" t="n">
        <v>8</v>
      </c>
      <c r="D12606" t="n">
        <v>0</v>
      </c>
    </row>
    <row r="12607">
      <c r="A12607" t="inlineStr">
        <is>
          <t>U-901933</t>
        </is>
      </c>
      <c r="B12607" s="41" t="n">
        <v>45383</v>
      </c>
      <c r="C12607" t="n">
        <v>11</v>
      </c>
      <c r="D12607" t="n">
        <v>0</v>
      </c>
    </row>
    <row r="12608">
      <c r="A12608" t="inlineStr">
        <is>
          <t>U-767042</t>
        </is>
      </c>
      <c r="B12608" s="41" t="n">
        <v>44958</v>
      </c>
      <c r="C12608" t="n">
        <v>6</v>
      </c>
      <c r="D12608" t="n">
        <v>0</v>
      </c>
    </row>
    <row r="12609">
      <c r="A12609" t="inlineStr">
        <is>
          <t>U-6f4fb5</t>
        </is>
      </c>
      <c r="B12609" s="41" t="n">
        <v>45505</v>
      </c>
      <c r="C12609" t="n">
        <v>8</v>
      </c>
      <c r="D12609" t="n">
        <v>0</v>
      </c>
    </row>
    <row r="12610">
      <c r="A12610" t="inlineStr">
        <is>
          <t>U-993876</t>
        </is>
      </c>
      <c r="B12610" s="41" t="n">
        <v>45566</v>
      </c>
      <c r="C12610" t="n">
        <v>14</v>
      </c>
      <c r="D12610" t="n">
        <v>0</v>
      </c>
    </row>
    <row r="12611">
      <c r="A12611" t="inlineStr">
        <is>
          <t>U-791efc</t>
        </is>
      </c>
      <c r="B12611" s="41" t="n">
        <v>45536</v>
      </c>
      <c r="C12611" t="n">
        <v>7</v>
      </c>
      <c r="D12611" t="n">
        <v>0</v>
      </c>
    </row>
    <row r="12612">
      <c r="A12612" t="inlineStr">
        <is>
          <t>U-3ce905</t>
        </is>
      </c>
      <c r="B12612" s="41" t="n">
        <v>45017</v>
      </c>
      <c r="C12612" t="n">
        <v>6</v>
      </c>
      <c r="D12612" t="n">
        <v>1</v>
      </c>
    </row>
    <row r="12613">
      <c r="A12613" t="inlineStr">
        <is>
          <t>U-3eba71</t>
        </is>
      </c>
      <c r="B12613" s="41" t="n">
        <v>45017</v>
      </c>
      <c r="C12613" t="n">
        <v>5</v>
      </c>
      <c r="D12613" t="n">
        <v>1</v>
      </c>
    </row>
    <row r="12614">
      <c r="A12614" t="inlineStr">
        <is>
          <t>U-0b46c5</t>
        </is>
      </c>
      <c r="B12614" s="41" t="n">
        <v>44958</v>
      </c>
      <c r="C12614" t="n">
        <v>8</v>
      </c>
      <c r="D12614" t="n">
        <v>0</v>
      </c>
    </row>
    <row r="12615">
      <c r="A12615" t="inlineStr">
        <is>
          <t>U-94b6d4</t>
        </is>
      </c>
      <c r="B12615" s="41" t="n">
        <v>45536</v>
      </c>
      <c r="C12615" t="n">
        <v>10</v>
      </c>
      <c r="D12615" t="n">
        <v>0</v>
      </c>
    </row>
    <row r="12616">
      <c r="A12616" t="inlineStr">
        <is>
          <t>U-a597b3</t>
        </is>
      </c>
      <c r="B12616" s="41" t="n">
        <v>44927</v>
      </c>
      <c r="C12616" t="n">
        <v>12</v>
      </c>
      <c r="D12616" t="n">
        <v>0</v>
      </c>
    </row>
    <row r="12617">
      <c r="A12617" t="inlineStr">
        <is>
          <t>U-4f7bd7</t>
        </is>
      </c>
      <c r="B12617" s="41" t="n">
        <v>45474</v>
      </c>
      <c r="C12617" t="n">
        <v>11</v>
      </c>
      <c r="D12617" t="n">
        <v>0</v>
      </c>
    </row>
    <row r="12618">
      <c r="A12618" t="inlineStr">
        <is>
          <t>U-b75fbe</t>
        </is>
      </c>
      <c r="B12618" s="41" t="n">
        <v>45536</v>
      </c>
      <c r="C12618" t="n">
        <v>13</v>
      </c>
      <c r="D12618" t="n">
        <v>0</v>
      </c>
    </row>
    <row r="12619">
      <c r="A12619" t="inlineStr">
        <is>
          <t>U-928e3c</t>
        </is>
      </c>
      <c r="B12619" s="41" t="n">
        <v>45383</v>
      </c>
      <c r="C12619" t="n">
        <v>16</v>
      </c>
      <c r="D12619" t="n">
        <v>0</v>
      </c>
    </row>
    <row r="12620">
      <c r="A12620" t="inlineStr">
        <is>
          <t>U-3e1723</t>
        </is>
      </c>
      <c r="B12620" s="41" t="n">
        <v>45352</v>
      </c>
      <c r="C12620" t="n">
        <v>10</v>
      </c>
      <c r="D12620" t="n">
        <v>0</v>
      </c>
    </row>
    <row r="12621">
      <c r="A12621" t="inlineStr">
        <is>
          <t>U-964503</t>
        </is>
      </c>
      <c r="B12621" s="41" t="n">
        <v>45200</v>
      </c>
      <c r="C12621" t="n">
        <v>11</v>
      </c>
      <c r="D12621" t="n">
        <v>0</v>
      </c>
    </row>
    <row r="12622">
      <c r="A12622" t="inlineStr">
        <is>
          <t>U-9b5644</t>
        </is>
      </c>
      <c r="B12622" s="41" t="n">
        <v>45627</v>
      </c>
      <c r="C12622" t="n">
        <v>8</v>
      </c>
      <c r="D12622" t="n">
        <v>0</v>
      </c>
    </row>
    <row r="12623">
      <c r="A12623" t="inlineStr">
        <is>
          <t>U-5737a5</t>
        </is>
      </c>
      <c r="B12623" s="41" t="n">
        <v>45536</v>
      </c>
      <c r="C12623" t="n">
        <v>8</v>
      </c>
      <c r="D12623" t="n">
        <v>0</v>
      </c>
    </row>
    <row r="12624">
      <c r="A12624" t="inlineStr">
        <is>
          <t>U-1c96b1</t>
        </is>
      </c>
      <c r="B12624" s="41" t="n">
        <v>45566</v>
      </c>
      <c r="C12624" t="n">
        <v>12</v>
      </c>
      <c r="D12624" t="n">
        <v>0</v>
      </c>
    </row>
    <row r="12625">
      <c r="A12625" t="inlineStr">
        <is>
          <t>U-8f0dd2</t>
        </is>
      </c>
      <c r="B12625" s="41" t="n">
        <v>45413</v>
      </c>
      <c r="C12625" t="n">
        <v>10</v>
      </c>
      <c r="D12625" t="n">
        <v>0</v>
      </c>
    </row>
    <row r="12626">
      <c r="A12626" t="inlineStr">
        <is>
          <t>U-1be82e</t>
        </is>
      </c>
      <c r="B12626" s="41" t="n">
        <v>45200</v>
      </c>
      <c r="C12626" t="n">
        <v>11</v>
      </c>
      <c r="D12626" t="n">
        <v>0</v>
      </c>
    </row>
    <row r="12627">
      <c r="A12627" t="inlineStr">
        <is>
          <t>U-a0c75a</t>
        </is>
      </c>
      <c r="B12627" s="41" t="n">
        <v>45078</v>
      </c>
      <c r="C12627" t="n">
        <v>9</v>
      </c>
      <c r="D12627" t="n">
        <v>0</v>
      </c>
    </row>
    <row r="12628">
      <c r="A12628" t="inlineStr">
        <is>
          <t>U-3614de</t>
        </is>
      </c>
      <c r="B12628" s="41" t="n">
        <v>45108</v>
      </c>
      <c r="C12628" t="n">
        <v>7</v>
      </c>
      <c r="D12628" t="n">
        <v>0</v>
      </c>
    </row>
    <row r="12629">
      <c r="A12629" t="inlineStr">
        <is>
          <t>U-f80e5a</t>
        </is>
      </c>
      <c r="B12629" s="41" t="n">
        <v>45170</v>
      </c>
      <c r="C12629" t="n">
        <v>6</v>
      </c>
      <c r="D12629" t="n">
        <v>0</v>
      </c>
    </row>
    <row r="12630">
      <c r="A12630" t="inlineStr">
        <is>
          <t>U-9a5f19</t>
        </is>
      </c>
      <c r="B12630" s="41" t="n">
        <v>45444</v>
      </c>
      <c r="C12630" t="n">
        <v>7</v>
      </c>
      <c r="D12630" t="n">
        <v>0</v>
      </c>
    </row>
    <row r="12631">
      <c r="A12631" t="inlineStr">
        <is>
          <t>U-2a5d17</t>
        </is>
      </c>
      <c r="B12631" s="41" t="n">
        <v>45597</v>
      </c>
      <c r="C12631" t="n">
        <v>6</v>
      </c>
      <c r="D12631" t="n">
        <v>0</v>
      </c>
    </row>
    <row r="12632">
      <c r="A12632" t="inlineStr">
        <is>
          <t>U-8d84f7</t>
        </is>
      </c>
      <c r="B12632" s="41" t="n">
        <v>45383</v>
      </c>
      <c r="C12632" t="n">
        <v>9</v>
      </c>
      <c r="D12632" t="n">
        <v>1</v>
      </c>
    </row>
    <row r="12633">
      <c r="A12633" t="inlineStr">
        <is>
          <t>U-d7d9b7</t>
        </is>
      </c>
      <c r="B12633" s="41" t="n">
        <v>45139</v>
      </c>
      <c r="C12633" t="n">
        <v>9</v>
      </c>
      <c r="D12633" t="n">
        <v>0</v>
      </c>
    </row>
    <row r="12634">
      <c r="A12634" t="inlineStr">
        <is>
          <t>U-236b7e</t>
        </is>
      </c>
      <c r="B12634" s="41" t="n">
        <v>45383</v>
      </c>
      <c r="C12634" t="n">
        <v>10</v>
      </c>
      <c r="D12634" t="n">
        <v>3</v>
      </c>
    </row>
    <row r="12635">
      <c r="A12635" t="inlineStr">
        <is>
          <t>U-d6f802</t>
        </is>
      </c>
      <c r="B12635" s="41" t="n">
        <v>45627</v>
      </c>
      <c r="C12635" t="n">
        <v>12</v>
      </c>
      <c r="D12635" t="n">
        <v>0</v>
      </c>
    </row>
    <row r="12636">
      <c r="A12636" t="inlineStr">
        <is>
          <t>U-dbfc4f</t>
        </is>
      </c>
      <c r="B12636" s="41" t="n">
        <v>45413</v>
      </c>
      <c r="C12636" t="n">
        <v>11</v>
      </c>
      <c r="D12636" t="n">
        <v>0</v>
      </c>
    </row>
    <row r="12637">
      <c r="A12637" t="inlineStr">
        <is>
          <t>U-8529c0</t>
        </is>
      </c>
      <c r="B12637" s="41" t="n">
        <v>44986</v>
      </c>
      <c r="C12637" t="n">
        <v>6</v>
      </c>
      <c r="D12637" t="n">
        <v>3</v>
      </c>
    </row>
    <row r="12638">
      <c r="A12638" t="inlineStr">
        <is>
          <t>U-4410ab</t>
        </is>
      </c>
      <c r="B12638" s="41" t="n">
        <v>45170</v>
      </c>
      <c r="C12638" t="n">
        <v>8</v>
      </c>
      <c r="D12638" t="n">
        <v>0</v>
      </c>
    </row>
    <row r="12639">
      <c r="A12639" t="inlineStr">
        <is>
          <t>U-118765</t>
        </is>
      </c>
      <c r="B12639" s="41" t="n">
        <v>45505</v>
      </c>
      <c r="C12639" t="n">
        <v>7</v>
      </c>
      <c r="D12639" t="n">
        <v>0</v>
      </c>
    </row>
    <row r="12640">
      <c r="A12640" t="inlineStr">
        <is>
          <t>U-c1539b</t>
        </is>
      </c>
      <c r="B12640" s="41" t="n">
        <v>45078</v>
      </c>
      <c r="C12640" t="n">
        <v>7</v>
      </c>
      <c r="D12640" t="n">
        <v>0</v>
      </c>
    </row>
    <row r="12641">
      <c r="A12641" t="inlineStr">
        <is>
          <t>U-80c043</t>
        </is>
      </c>
      <c r="B12641" s="41" t="n">
        <v>45170</v>
      </c>
      <c r="C12641" t="n">
        <v>8</v>
      </c>
      <c r="D12641" t="n">
        <v>2</v>
      </c>
    </row>
    <row r="12642">
      <c r="A12642" t="inlineStr">
        <is>
          <t>U-80e991</t>
        </is>
      </c>
      <c r="B12642" s="41" t="n">
        <v>45261</v>
      </c>
      <c r="C12642" t="n">
        <v>9</v>
      </c>
      <c r="D12642" t="n">
        <v>0</v>
      </c>
    </row>
    <row r="12643">
      <c r="A12643" t="inlineStr">
        <is>
          <t>U-7ef9fc</t>
        </is>
      </c>
      <c r="B12643" s="41" t="n">
        <v>45017</v>
      </c>
      <c r="C12643" t="n">
        <v>12</v>
      </c>
      <c r="D12643" t="n">
        <v>0</v>
      </c>
    </row>
    <row r="12644">
      <c r="A12644" t="inlineStr">
        <is>
          <t>U-630981</t>
        </is>
      </c>
      <c r="B12644" s="41" t="n">
        <v>44958</v>
      </c>
      <c r="C12644" t="n">
        <v>10</v>
      </c>
      <c r="D12644" t="n">
        <v>0</v>
      </c>
    </row>
    <row r="12645">
      <c r="A12645" t="inlineStr">
        <is>
          <t>U-6ddef7</t>
        </is>
      </c>
      <c r="B12645" s="41" t="n">
        <v>45413</v>
      </c>
      <c r="C12645" t="n">
        <v>8</v>
      </c>
      <c r="D12645" t="n">
        <v>0</v>
      </c>
    </row>
    <row r="12646">
      <c r="A12646" t="inlineStr">
        <is>
          <t>U-ab78c0</t>
        </is>
      </c>
      <c r="B12646" s="41" t="n">
        <v>44927</v>
      </c>
      <c r="C12646" t="n">
        <v>9</v>
      </c>
      <c r="D12646" t="n">
        <v>0</v>
      </c>
    </row>
    <row r="12647">
      <c r="A12647" t="inlineStr">
        <is>
          <t>U-8c975a</t>
        </is>
      </c>
      <c r="B12647" s="41" t="n">
        <v>45474</v>
      </c>
      <c r="C12647" t="n">
        <v>10</v>
      </c>
      <c r="D12647" t="n">
        <v>0</v>
      </c>
    </row>
    <row r="12648">
      <c r="A12648" t="inlineStr">
        <is>
          <t>U-0a3d81</t>
        </is>
      </c>
      <c r="B12648" s="41" t="n">
        <v>45170</v>
      </c>
      <c r="C12648" t="n">
        <v>13</v>
      </c>
      <c r="D12648" t="n">
        <v>0</v>
      </c>
    </row>
    <row r="12649">
      <c r="A12649" t="inlineStr">
        <is>
          <t>U-72daa0</t>
        </is>
      </c>
      <c r="B12649" s="41" t="n">
        <v>45078</v>
      </c>
      <c r="C12649" t="n">
        <v>11</v>
      </c>
      <c r="D12649" t="n">
        <v>0</v>
      </c>
    </row>
    <row r="12650">
      <c r="A12650" t="inlineStr">
        <is>
          <t>U-21511f</t>
        </is>
      </c>
      <c r="B12650" s="41" t="n">
        <v>45597</v>
      </c>
      <c r="C12650" t="n">
        <v>8</v>
      </c>
      <c r="D12650" t="n">
        <v>3</v>
      </c>
    </row>
    <row r="12651">
      <c r="A12651" t="inlineStr">
        <is>
          <t>U-5ee6b3</t>
        </is>
      </c>
      <c r="B12651" s="41" t="n">
        <v>45170</v>
      </c>
      <c r="C12651" t="n">
        <v>8</v>
      </c>
      <c r="D12651" t="n">
        <v>0</v>
      </c>
    </row>
    <row r="12652">
      <c r="A12652" t="inlineStr">
        <is>
          <t>U-4a8fc5</t>
        </is>
      </c>
      <c r="B12652" s="41" t="n">
        <v>45505</v>
      </c>
      <c r="C12652" t="n">
        <v>8</v>
      </c>
      <c r="D12652" t="n">
        <v>4</v>
      </c>
    </row>
    <row r="12653">
      <c r="A12653" t="inlineStr">
        <is>
          <t>U-bbdbfd</t>
        </is>
      </c>
      <c r="B12653" s="41" t="n">
        <v>45261</v>
      </c>
      <c r="C12653" t="n">
        <v>12</v>
      </c>
      <c r="D12653" t="n">
        <v>1</v>
      </c>
    </row>
    <row r="12654">
      <c r="A12654" t="inlineStr">
        <is>
          <t>U-5bd466</t>
        </is>
      </c>
      <c r="B12654" s="41" t="n">
        <v>44927</v>
      </c>
      <c r="C12654" t="n">
        <v>13</v>
      </c>
      <c r="D12654" t="n">
        <v>1</v>
      </c>
    </row>
    <row r="12655">
      <c r="A12655" t="inlineStr">
        <is>
          <t>U-46d207</t>
        </is>
      </c>
      <c r="B12655" s="41" t="n">
        <v>45261</v>
      </c>
      <c r="C12655" t="n">
        <v>16</v>
      </c>
      <c r="D12655" t="n">
        <v>2</v>
      </c>
    </row>
    <row r="12656">
      <c r="A12656" t="inlineStr">
        <is>
          <t>U-037aa7</t>
        </is>
      </c>
      <c r="B12656" s="41" t="n">
        <v>45200</v>
      </c>
      <c r="C12656" t="n">
        <v>13</v>
      </c>
      <c r="D12656" t="n">
        <v>0</v>
      </c>
    </row>
    <row r="12657">
      <c r="A12657" t="inlineStr">
        <is>
          <t>U-27af13</t>
        </is>
      </c>
      <c r="B12657" s="41" t="n">
        <v>45627</v>
      </c>
      <c r="C12657" t="n">
        <v>10</v>
      </c>
      <c r="D12657" t="n">
        <v>0</v>
      </c>
    </row>
    <row r="12658">
      <c r="A12658" t="inlineStr">
        <is>
          <t>U-27ed50</t>
        </is>
      </c>
      <c r="B12658" s="41" t="n">
        <v>45170</v>
      </c>
      <c r="C12658" t="n">
        <v>9</v>
      </c>
      <c r="D12658" t="n">
        <v>0</v>
      </c>
    </row>
    <row r="12659">
      <c r="A12659" t="inlineStr">
        <is>
          <t>U-1e1fe4</t>
        </is>
      </c>
      <c r="B12659" s="41" t="n">
        <v>45383</v>
      </c>
      <c r="C12659" t="n">
        <v>14</v>
      </c>
      <c r="D12659" t="n">
        <v>0</v>
      </c>
    </row>
    <row r="12660">
      <c r="A12660" t="inlineStr">
        <is>
          <t>U-e9f52f</t>
        </is>
      </c>
      <c r="B12660" s="41" t="n">
        <v>45536</v>
      </c>
      <c r="C12660" t="n">
        <v>9</v>
      </c>
      <c r="D12660" t="n">
        <v>2</v>
      </c>
    </row>
    <row r="12661">
      <c r="A12661" t="inlineStr">
        <is>
          <t>U-68149f</t>
        </is>
      </c>
      <c r="B12661" s="41" t="n">
        <v>45474</v>
      </c>
      <c r="C12661" t="n">
        <v>8</v>
      </c>
      <c r="D12661" t="n">
        <v>0</v>
      </c>
    </row>
    <row r="12662">
      <c r="A12662" t="inlineStr">
        <is>
          <t>U-047e6a</t>
        </is>
      </c>
      <c r="B12662" s="41" t="n">
        <v>45261</v>
      </c>
      <c r="C12662" t="n">
        <v>13</v>
      </c>
      <c r="D12662" t="n">
        <v>0</v>
      </c>
    </row>
    <row r="12663">
      <c r="A12663" t="inlineStr">
        <is>
          <t>U-a08229</t>
        </is>
      </c>
      <c r="B12663" s="41" t="n">
        <v>45200</v>
      </c>
      <c r="C12663" t="n">
        <v>11</v>
      </c>
      <c r="D12663" t="n">
        <v>0</v>
      </c>
    </row>
    <row r="12664">
      <c r="A12664" t="inlineStr">
        <is>
          <t>U-a885d3</t>
        </is>
      </c>
      <c r="B12664" s="41" t="n">
        <v>45383</v>
      </c>
      <c r="C12664" t="n">
        <v>13</v>
      </c>
      <c r="D12664" t="n">
        <v>0</v>
      </c>
    </row>
    <row r="12665">
      <c r="A12665" t="inlineStr">
        <is>
          <t>U-a8d29e</t>
        </is>
      </c>
      <c r="B12665" s="41" t="n">
        <v>45566</v>
      </c>
      <c r="C12665" t="n">
        <v>15</v>
      </c>
      <c r="D12665" t="n">
        <v>0</v>
      </c>
    </row>
    <row r="12666">
      <c r="A12666" t="inlineStr">
        <is>
          <t>U-1bff41</t>
        </is>
      </c>
      <c r="B12666" s="41" t="n">
        <v>45200</v>
      </c>
      <c r="C12666" t="n">
        <v>8</v>
      </c>
      <c r="D12666" t="n">
        <v>3</v>
      </c>
    </row>
    <row r="12667">
      <c r="A12667" t="inlineStr">
        <is>
          <t>U-b440aa</t>
        </is>
      </c>
      <c r="B12667" s="41" t="n">
        <v>45170</v>
      </c>
      <c r="C12667" t="n">
        <v>10</v>
      </c>
      <c r="D12667" t="n">
        <v>1</v>
      </c>
    </row>
    <row r="12668">
      <c r="A12668" t="inlineStr">
        <is>
          <t>U-06f1bf</t>
        </is>
      </c>
      <c r="B12668" s="41" t="n">
        <v>45170</v>
      </c>
      <c r="C12668" t="n">
        <v>6</v>
      </c>
      <c r="D12668" t="n">
        <v>0</v>
      </c>
    </row>
    <row r="12669">
      <c r="A12669" t="inlineStr">
        <is>
          <t>U-0ccac5</t>
        </is>
      </c>
      <c r="B12669" s="41" t="n">
        <v>45231</v>
      </c>
      <c r="C12669" t="n">
        <v>11</v>
      </c>
      <c r="D12669" t="n">
        <v>0</v>
      </c>
    </row>
    <row r="12670">
      <c r="A12670" t="inlineStr">
        <is>
          <t>U-8c37f5</t>
        </is>
      </c>
      <c r="B12670" s="41" t="n">
        <v>45047</v>
      </c>
      <c r="C12670" t="n">
        <v>6</v>
      </c>
      <c r="D12670" t="n">
        <v>0</v>
      </c>
    </row>
    <row r="12671">
      <c r="A12671" t="inlineStr">
        <is>
          <t>U-9ec846</t>
        </is>
      </c>
      <c r="B12671" s="41" t="n">
        <v>45231</v>
      </c>
      <c r="C12671" t="n">
        <v>8</v>
      </c>
      <c r="D12671" t="n">
        <v>0</v>
      </c>
    </row>
    <row r="12672">
      <c r="A12672" t="inlineStr">
        <is>
          <t>U-78daa2</t>
        </is>
      </c>
      <c r="B12672" s="41" t="n">
        <v>45566</v>
      </c>
      <c r="C12672" t="n">
        <v>7</v>
      </c>
      <c r="D12672" t="n">
        <v>0</v>
      </c>
    </row>
    <row r="12673">
      <c r="A12673" t="inlineStr">
        <is>
          <t>U-c4a9f5</t>
        </is>
      </c>
      <c r="B12673" s="41" t="n">
        <v>45323</v>
      </c>
      <c r="C12673" t="n">
        <v>12</v>
      </c>
      <c r="D12673" t="n">
        <v>0</v>
      </c>
    </row>
    <row r="12674">
      <c r="A12674" t="inlineStr">
        <is>
          <t>U-0b07eb</t>
        </is>
      </c>
      <c r="B12674" s="41" t="n">
        <v>45566</v>
      </c>
      <c r="C12674" t="n">
        <v>11</v>
      </c>
      <c r="D12674" t="n">
        <v>0</v>
      </c>
    </row>
    <row r="12675">
      <c r="A12675" t="inlineStr">
        <is>
          <t>U-5dd5c7</t>
        </is>
      </c>
      <c r="B12675" s="41" t="n">
        <v>45536</v>
      </c>
      <c r="C12675" t="n">
        <v>8</v>
      </c>
      <c r="D12675" t="n">
        <v>0</v>
      </c>
    </row>
    <row r="12676">
      <c r="A12676" t="inlineStr">
        <is>
          <t>U-91c5a9</t>
        </is>
      </c>
      <c r="B12676" s="41" t="n">
        <v>45108</v>
      </c>
      <c r="C12676" t="n">
        <v>12</v>
      </c>
      <c r="D12676" t="n">
        <v>0</v>
      </c>
    </row>
    <row r="12677">
      <c r="A12677" t="inlineStr">
        <is>
          <t>U-8c6bdd</t>
        </is>
      </c>
      <c r="B12677" s="41" t="n">
        <v>45292</v>
      </c>
      <c r="C12677" t="n">
        <v>9</v>
      </c>
      <c r="D12677" t="n">
        <v>1</v>
      </c>
    </row>
    <row r="12678">
      <c r="A12678" t="inlineStr">
        <is>
          <t>U-01ac42</t>
        </is>
      </c>
      <c r="B12678" s="41" t="n">
        <v>45413</v>
      </c>
      <c r="C12678" t="n">
        <v>11</v>
      </c>
      <c r="D12678" t="n">
        <v>0</v>
      </c>
    </row>
    <row r="12679">
      <c r="A12679" t="inlineStr">
        <is>
          <t>U-0aa091</t>
        </is>
      </c>
      <c r="B12679" s="41" t="n">
        <v>44958</v>
      </c>
      <c r="C12679" t="n">
        <v>5</v>
      </c>
      <c r="D12679" t="n">
        <v>2</v>
      </c>
    </row>
    <row r="12680">
      <c r="A12680" t="inlineStr">
        <is>
          <t>U-d19aec</t>
        </is>
      </c>
      <c r="B12680" s="41" t="n">
        <v>45566</v>
      </c>
      <c r="C12680" t="n">
        <v>9</v>
      </c>
      <c r="D12680" t="n">
        <v>2</v>
      </c>
    </row>
    <row r="12681">
      <c r="A12681" t="inlineStr">
        <is>
          <t>U-96a665</t>
        </is>
      </c>
      <c r="B12681" s="41" t="n">
        <v>45108</v>
      </c>
      <c r="C12681" t="n">
        <v>15</v>
      </c>
      <c r="D12681" t="n">
        <v>0</v>
      </c>
    </row>
    <row r="12682">
      <c r="A12682" t="inlineStr">
        <is>
          <t>U-99dfcc</t>
        </is>
      </c>
      <c r="B12682" s="41" t="n">
        <v>45536</v>
      </c>
      <c r="C12682" t="n">
        <v>10</v>
      </c>
      <c r="D12682" t="n">
        <v>0</v>
      </c>
    </row>
    <row r="12683">
      <c r="A12683" t="inlineStr">
        <is>
          <t>U-22110b</t>
        </is>
      </c>
      <c r="B12683" s="41" t="n">
        <v>45627</v>
      </c>
      <c r="C12683" t="n">
        <v>9</v>
      </c>
      <c r="D12683" t="n">
        <v>1</v>
      </c>
    </row>
    <row r="12684">
      <c r="A12684" t="inlineStr">
        <is>
          <t>U-86925d</t>
        </is>
      </c>
      <c r="B12684" s="41" t="n">
        <v>45047</v>
      </c>
      <c r="C12684" t="n">
        <v>6</v>
      </c>
      <c r="D12684" t="n">
        <v>0</v>
      </c>
    </row>
    <row r="12685">
      <c r="A12685" t="inlineStr">
        <is>
          <t>U-f28c2d</t>
        </is>
      </c>
      <c r="B12685" s="41" t="n">
        <v>45474</v>
      </c>
      <c r="C12685" t="n">
        <v>9</v>
      </c>
      <c r="D12685" t="n">
        <v>0</v>
      </c>
    </row>
    <row r="12686">
      <c r="A12686" t="inlineStr">
        <is>
          <t>U-1b2905</t>
        </is>
      </c>
      <c r="B12686" s="41" t="n">
        <v>45474</v>
      </c>
      <c r="C12686" t="n">
        <v>9</v>
      </c>
      <c r="D12686" t="n">
        <v>2</v>
      </c>
    </row>
    <row r="12687">
      <c r="A12687" t="inlineStr">
        <is>
          <t>U-7aadd3</t>
        </is>
      </c>
      <c r="B12687" s="41" t="n">
        <v>45413</v>
      </c>
      <c r="C12687" t="n">
        <v>14</v>
      </c>
      <c r="D12687" t="n">
        <v>0</v>
      </c>
    </row>
    <row r="12688">
      <c r="A12688" t="inlineStr">
        <is>
          <t>U-5899c1</t>
        </is>
      </c>
      <c r="B12688" s="41" t="n">
        <v>45505</v>
      </c>
      <c r="C12688" t="n">
        <v>13</v>
      </c>
      <c r="D12688" t="n">
        <v>0</v>
      </c>
    </row>
    <row r="12689">
      <c r="A12689" t="inlineStr">
        <is>
          <t>U-dc4b47</t>
        </is>
      </c>
      <c r="B12689" s="41" t="n">
        <v>44927</v>
      </c>
      <c r="C12689" t="n">
        <v>13</v>
      </c>
      <c r="D12689" t="n">
        <v>1</v>
      </c>
    </row>
    <row r="12690">
      <c r="A12690" t="inlineStr">
        <is>
          <t>U-24e9e6</t>
        </is>
      </c>
      <c r="B12690" s="41" t="n">
        <v>45444</v>
      </c>
      <c r="C12690" t="n">
        <v>14</v>
      </c>
      <c r="D12690" t="n">
        <v>1</v>
      </c>
    </row>
    <row r="12691">
      <c r="A12691" t="inlineStr">
        <is>
          <t>U-b21b47</t>
        </is>
      </c>
      <c r="B12691" s="41" t="n">
        <v>45108</v>
      </c>
      <c r="C12691" t="n">
        <v>15</v>
      </c>
      <c r="D12691" t="n">
        <v>0</v>
      </c>
    </row>
    <row r="12692">
      <c r="A12692" t="inlineStr">
        <is>
          <t>U-64b2d3</t>
        </is>
      </c>
      <c r="B12692" s="41" t="n">
        <v>44958</v>
      </c>
      <c r="C12692" t="n">
        <v>11</v>
      </c>
      <c r="D12692" t="n">
        <v>0</v>
      </c>
    </row>
    <row r="12693">
      <c r="A12693" t="inlineStr">
        <is>
          <t>U-1549bc</t>
        </is>
      </c>
      <c r="B12693" s="41" t="n">
        <v>45139</v>
      </c>
      <c r="C12693" t="n">
        <v>9</v>
      </c>
      <c r="D12693" t="n">
        <v>1</v>
      </c>
    </row>
    <row r="12694">
      <c r="A12694" t="inlineStr">
        <is>
          <t>U-b82d1f</t>
        </is>
      </c>
      <c r="B12694" s="41" t="n">
        <v>45413</v>
      </c>
      <c r="C12694" t="n">
        <v>12</v>
      </c>
      <c r="D12694" t="n">
        <v>3</v>
      </c>
    </row>
    <row r="12695">
      <c r="A12695" t="inlineStr">
        <is>
          <t>U-08aa58</t>
        </is>
      </c>
      <c r="B12695" s="41" t="n">
        <v>44958</v>
      </c>
      <c r="C12695" t="n">
        <v>18</v>
      </c>
      <c r="D12695" t="n">
        <v>0</v>
      </c>
    </row>
    <row r="12696">
      <c r="A12696" t="inlineStr">
        <is>
          <t>U-72adb3</t>
        </is>
      </c>
      <c r="B12696" s="41" t="n">
        <v>45292</v>
      </c>
      <c r="C12696" t="n">
        <v>4</v>
      </c>
      <c r="D12696" t="n">
        <v>1</v>
      </c>
    </row>
    <row r="12697">
      <c r="A12697" t="inlineStr">
        <is>
          <t>U-33d924</t>
        </is>
      </c>
      <c r="B12697" s="41" t="n">
        <v>45139</v>
      </c>
      <c r="C12697" t="n">
        <v>8</v>
      </c>
      <c r="D12697" t="n">
        <v>0</v>
      </c>
    </row>
    <row r="12698">
      <c r="A12698" t="inlineStr">
        <is>
          <t>U-63b635</t>
        </is>
      </c>
      <c r="B12698" s="41" t="n">
        <v>45536</v>
      </c>
      <c r="C12698" t="n">
        <v>7</v>
      </c>
      <c r="D12698" t="n">
        <v>2</v>
      </c>
    </row>
    <row r="12699">
      <c r="A12699" t="inlineStr">
        <is>
          <t>U-07f1ce</t>
        </is>
      </c>
      <c r="B12699" s="41" t="n">
        <v>45597</v>
      </c>
      <c r="C12699" t="n">
        <v>7</v>
      </c>
      <c r="D12699" t="n">
        <v>0</v>
      </c>
    </row>
    <row r="12700">
      <c r="A12700" t="inlineStr">
        <is>
          <t>U-8971ee</t>
        </is>
      </c>
      <c r="B12700" s="41" t="n">
        <v>45170</v>
      </c>
      <c r="C12700" t="n">
        <v>6</v>
      </c>
      <c r="D12700" t="n">
        <v>0</v>
      </c>
    </row>
    <row r="12701">
      <c r="A12701" t="inlineStr">
        <is>
          <t>U-f1e019</t>
        </is>
      </c>
      <c r="B12701" s="41" t="n">
        <v>45413</v>
      </c>
      <c r="C12701" t="n">
        <v>8</v>
      </c>
      <c r="D12701" t="n">
        <v>0</v>
      </c>
    </row>
    <row r="12702">
      <c r="A12702" t="inlineStr">
        <is>
          <t>U-131095</t>
        </is>
      </c>
      <c r="B12702" s="41" t="n">
        <v>44927</v>
      </c>
      <c r="C12702" t="n">
        <v>16</v>
      </c>
      <c r="D12702" t="n">
        <v>0</v>
      </c>
    </row>
    <row r="12703">
      <c r="A12703" t="inlineStr">
        <is>
          <t>U-816f9d</t>
        </is>
      </c>
      <c r="B12703" s="41" t="n">
        <v>45597</v>
      </c>
      <c r="C12703" t="n">
        <v>9</v>
      </c>
      <c r="D12703" t="n">
        <v>0</v>
      </c>
    </row>
    <row r="12704">
      <c r="A12704" t="inlineStr">
        <is>
          <t>U-089f6b</t>
        </is>
      </c>
      <c r="B12704" s="41" t="n">
        <v>45505</v>
      </c>
      <c r="C12704" t="n">
        <v>10</v>
      </c>
      <c r="D12704" t="n">
        <v>0</v>
      </c>
    </row>
    <row r="12705">
      <c r="A12705" t="inlineStr">
        <is>
          <t>U-b0d22c</t>
        </is>
      </c>
      <c r="B12705" s="41" t="n">
        <v>44958</v>
      </c>
      <c r="C12705" t="n">
        <v>8</v>
      </c>
      <c r="D12705" t="n">
        <v>4</v>
      </c>
    </row>
    <row r="12706">
      <c r="A12706" t="inlineStr">
        <is>
          <t>U-9bd819</t>
        </is>
      </c>
      <c r="B12706" s="41" t="n">
        <v>44958</v>
      </c>
      <c r="C12706" t="n">
        <v>4</v>
      </c>
      <c r="D12706" t="n">
        <v>0</v>
      </c>
    </row>
    <row r="12707">
      <c r="A12707" t="inlineStr">
        <is>
          <t>U-faf735</t>
        </is>
      </c>
      <c r="B12707" s="41" t="n">
        <v>45536</v>
      </c>
      <c r="C12707" t="n">
        <v>9</v>
      </c>
      <c r="D12707" t="n">
        <v>0</v>
      </c>
    </row>
    <row r="12708">
      <c r="A12708" t="inlineStr">
        <is>
          <t>U-954e1e</t>
        </is>
      </c>
      <c r="B12708" s="41" t="n">
        <v>45323</v>
      </c>
      <c r="C12708" t="n">
        <v>10</v>
      </c>
      <c r="D12708" t="n">
        <v>0</v>
      </c>
    </row>
    <row r="12709">
      <c r="A12709" t="inlineStr">
        <is>
          <t>U-3a1c09</t>
        </is>
      </c>
      <c r="B12709" s="41" t="n">
        <v>45139</v>
      </c>
      <c r="C12709" t="n">
        <v>12</v>
      </c>
      <c r="D12709" t="n">
        <v>0</v>
      </c>
    </row>
    <row r="12710">
      <c r="A12710" t="inlineStr">
        <is>
          <t>U-8be649</t>
        </is>
      </c>
      <c r="B12710" s="41" t="n">
        <v>45627</v>
      </c>
      <c r="C12710" t="n">
        <v>9</v>
      </c>
      <c r="D12710" t="n">
        <v>5</v>
      </c>
    </row>
    <row r="12711">
      <c r="A12711" t="inlineStr">
        <is>
          <t>U-c37e17</t>
        </is>
      </c>
      <c r="B12711" s="41" t="n">
        <v>44958</v>
      </c>
      <c r="C12711" t="n">
        <v>6</v>
      </c>
      <c r="D12711" t="n">
        <v>0</v>
      </c>
    </row>
    <row r="12712">
      <c r="A12712" t="inlineStr">
        <is>
          <t>U-6d209f</t>
        </is>
      </c>
      <c r="B12712" s="41" t="n">
        <v>45017</v>
      </c>
      <c r="C12712" t="n">
        <v>5</v>
      </c>
      <c r="D12712" t="n">
        <v>2</v>
      </c>
    </row>
    <row r="12713">
      <c r="A12713" t="inlineStr">
        <is>
          <t>U-b139c4</t>
        </is>
      </c>
      <c r="B12713" s="41" t="n">
        <v>45231</v>
      </c>
      <c r="C12713" t="n">
        <v>9</v>
      </c>
      <c r="D12713" t="n">
        <v>2</v>
      </c>
    </row>
    <row r="12714">
      <c r="A12714" t="inlineStr">
        <is>
          <t>U-5950f2</t>
        </is>
      </c>
      <c r="B12714" s="41" t="n">
        <v>45047</v>
      </c>
      <c r="C12714" t="n">
        <v>13</v>
      </c>
      <c r="D12714" t="n">
        <v>2</v>
      </c>
    </row>
    <row r="12715">
      <c r="A12715" t="inlineStr">
        <is>
          <t>U-30d140</t>
        </is>
      </c>
      <c r="B12715" s="41" t="n">
        <v>45323</v>
      </c>
      <c r="C12715" t="n">
        <v>12</v>
      </c>
      <c r="D12715" t="n">
        <v>0</v>
      </c>
    </row>
    <row r="12716">
      <c r="A12716" t="inlineStr">
        <is>
          <t>U-e9be13</t>
        </is>
      </c>
      <c r="B12716" s="41" t="n">
        <v>45170</v>
      </c>
      <c r="C12716" t="n">
        <v>10</v>
      </c>
      <c r="D12716" t="n">
        <v>0</v>
      </c>
    </row>
    <row r="12717">
      <c r="A12717" t="inlineStr">
        <is>
          <t>U-cedb5d</t>
        </is>
      </c>
      <c r="B12717" s="41" t="n">
        <v>45413</v>
      </c>
      <c r="C12717" t="n">
        <v>14</v>
      </c>
      <c r="D12717" t="n">
        <v>0</v>
      </c>
    </row>
    <row r="12718">
      <c r="A12718" t="inlineStr">
        <is>
          <t>U-7c8f42</t>
        </is>
      </c>
      <c r="B12718" s="41" t="n">
        <v>45566</v>
      </c>
      <c r="C12718" t="n">
        <v>14</v>
      </c>
      <c r="D12718" t="n">
        <v>2</v>
      </c>
    </row>
    <row r="12719">
      <c r="A12719" t="inlineStr">
        <is>
          <t>U-94f9cf</t>
        </is>
      </c>
      <c r="B12719" s="41" t="n">
        <v>45108</v>
      </c>
      <c r="C12719" t="n">
        <v>6</v>
      </c>
      <c r="D12719" t="n">
        <v>0</v>
      </c>
    </row>
    <row r="12720">
      <c r="A12720" t="inlineStr">
        <is>
          <t>U-f7743c</t>
        </is>
      </c>
      <c r="B12720" s="41" t="n">
        <v>45444</v>
      </c>
      <c r="C12720" t="n">
        <v>12</v>
      </c>
      <c r="D12720" t="n">
        <v>0</v>
      </c>
    </row>
    <row r="12721">
      <c r="A12721" t="inlineStr">
        <is>
          <t>U-3c9ed0</t>
        </is>
      </c>
      <c r="B12721" s="41" t="n">
        <v>45170</v>
      </c>
      <c r="C12721" t="n">
        <v>6</v>
      </c>
      <c r="D12721" t="n">
        <v>2</v>
      </c>
    </row>
    <row r="12722">
      <c r="A12722" t="inlineStr">
        <is>
          <t>U-de8297</t>
        </is>
      </c>
      <c r="B12722" s="41" t="n">
        <v>45413</v>
      </c>
      <c r="C12722" t="n">
        <v>10</v>
      </c>
      <c r="D12722" t="n">
        <v>4</v>
      </c>
    </row>
    <row r="12723">
      <c r="A12723" t="inlineStr">
        <is>
          <t>U-94828d</t>
        </is>
      </c>
      <c r="B12723" s="41" t="n">
        <v>45352</v>
      </c>
      <c r="C12723" t="n">
        <v>8</v>
      </c>
      <c r="D12723" t="n">
        <v>2</v>
      </c>
    </row>
    <row r="12724">
      <c r="A12724" t="inlineStr">
        <is>
          <t>U-1189f5</t>
        </is>
      </c>
      <c r="B12724" s="41" t="n">
        <v>45292</v>
      </c>
      <c r="C12724" t="n">
        <v>12</v>
      </c>
      <c r="D12724" t="n">
        <v>0</v>
      </c>
    </row>
    <row r="12725">
      <c r="A12725" t="inlineStr">
        <is>
          <t>U-4df8e8</t>
        </is>
      </c>
      <c r="B12725" s="41" t="n">
        <v>45292</v>
      </c>
      <c r="C12725" t="n">
        <v>8</v>
      </c>
      <c r="D12725" t="n">
        <v>1</v>
      </c>
    </row>
    <row r="12726">
      <c r="A12726" t="inlineStr">
        <is>
          <t>U-8ad7c3</t>
        </is>
      </c>
      <c r="B12726" s="41" t="n">
        <v>45139</v>
      </c>
      <c r="C12726" t="n">
        <v>7</v>
      </c>
      <c r="D12726" t="n">
        <v>2</v>
      </c>
    </row>
    <row r="12727">
      <c r="A12727" t="inlineStr">
        <is>
          <t>U-798569</t>
        </is>
      </c>
      <c r="B12727" s="41" t="n">
        <v>45170</v>
      </c>
      <c r="C12727" t="n">
        <v>10</v>
      </c>
      <c r="D12727" t="n">
        <v>2</v>
      </c>
    </row>
    <row r="12728">
      <c r="A12728" t="inlineStr">
        <is>
          <t>U-13a8ac</t>
        </is>
      </c>
      <c r="B12728" s="41" t="n">
        <v>45474</v>
      </c>
      <c r="C12728" t="n">
        <v>11</v>
      </c>
      <c r="D12728" t="n">
        <v>0</v>
      </c>
    </row>
    <row r="12729">
      <c r="A12729" t="inlineStr">
        <is>
          <t>U-e3acd9</t>
        </is>
      </c>
      <c r="B12729" s="41" t="n">
        <v>44927</v>
      </c>
      <c r="C12729" t="n">
        <v>14</v>
      </c>
      <c r="D12729" t="n">
        <v>0</v>
      </c>
    </row>
    <row r="12730">
      <c r="A12730" t="inlineStr">
        <is>
          <t>U-55f9ed</t>
        </is>
      </c>
      <c r="B12730" s="41" t="n">
        <v>45170</v>
      </c>
      <c r="C12730" t="n">
        <v>12</v>
      </c>
      <c r="D12730" t="n">
        <v>0</v>
      </c>
    </row>
    <row r="12731">
      <c r="A12731" t="inlineStr">
        <is>
          <t>U-509322</t>
        </is>
      </c>
      <c r="B12731" s="41" t="n">
        <v>45047</v>
      </c>
      <c r="C12731" t="n">
        <v>13</v>
      </c>
      <c r="D12731" t="n">
        <v>2</v>
      </c>
    </row>
    <row r="12732">
      <c r="A12732" t="inlineStr">
        <is>
          <t>U-2cf2f9</t>
        </is>
      </c>
      <c r="B12732" s="41" t="n">
        <v>44927</v>
      </c>
      <c r="C12732" t="n">
        <v>9</v>
      </c>
      <c r="D12732" t="n">
        <v>0</v>
      </c>
    </row>
    <row r="12733">
      <c r="A12733" t="inlineStr">
        <is>
          <t>U-f31ea4</t>
        </is>
      </c>
      <c r="B12733" s="41" t="n">
        <v>45292</v>
      </c>
      <c r="C12733" t="n">
        <v>9</v>
      </c>
      <c r="D12733" t="n">
        <v>2</v>
      </c>
    </row>
    <row r="12734">
      <c r="A12734" t="inlineStr">
        <is>
          <t>U-6f21e2</t>
        </is>
      </c>
      <c r="B12734" s="41" t="n">
        <v>45474</v>
      </c>
      <c r="C12734" t="n">
        <v>8</v>
      </c>
      <c r="D12734" t="n">
        <v>0</v>
      </c>
    </row>
    <row r="12735">
      <c r="A12735" t="inlineStr">
        <is>
          <t>U-9ff420</t>
        </is>
      </c>
      <c r="B12735" s="41" t="n">
        <v>45017</v>
      </c>
      <c r="C12735" t="n">
        <v>12</v>
      </c>
      <c r="D12735" t="n">
        <v>0</v>
      </c>
    </row>
    <row r="12736">
      <c r="A12736" t="inlineStr">
        <is>
          <t>U-258156</t>
        </is>
      </c>
      <c r="B12736" s="41" t="n">
        <v>45231</v>
      </c>
      <c r="C12736" t="n">
        <v>8</v>
      </c>
      <c r="D12736" t="n">
        <v>0</v>
      </c>
    </row>
    <row r="12737">
      <c r="A12737" t="inlineStr">
        <is>
          <t>U-604787</t>
        </is>
      </c>
      <c r="B12737" s="41" t="n">
        <v>45017</v>
      </c>
      <c r="C12737" t="n">
        <v>15</v>
      </c>
      <c r="D12737" t="n">
        <v>1</v>
      </c>
    </row>
    <row r="12738">
      <c r="A12738" t="inlineStr">
        <is>
          <t>U-a4f065</t>
        </is>
      </c>
      <c r="B12738" s="41" t="n">
        <v>45170</v>
      </c>
      <c r="C12738" t="n">
        <v>6</v>
      </c>
      <c r="D12738" t="n">
        <v>1</v>
      </c>
    </row>
    <row r="12739">
      <c r="A12739" t="inlineStr">
        <is>
          <t>U-6f2030</t>
        </is>
      </c>
      <c r="B12739" s="41" t="n">
        <v>44958</v>
      </c>
      <c r="C12739" t="n">
        <v>18</v>
      </c>
      <c r="D12739" t="n">
        <v>0</v>
      </c>
    </row>
    <row r="12740">
      <c r="A12740" t="inlineStr">
        <is>
          <t>U-25b460</t>
        </is>
      </c>
      <c r="B12740" s="41" t="n">
        <v>45474</v>
      </c>
      <c r="C12740" t="n">
        <v>6</v>
      </c>
      <c r="D12740" t="n">
        <v>1</v>
      </c>
    </row>
    <row r="12741">
      <c r="A12741" t="inlineStr">
        <is>
          <t>U-82a8e5</t>
        </is>
      </c>
      <c r="B12741" s="41" t="n">
        <v>45413</v>
      </c>
      <c r="C12741" t="n">
        <v>6</v>
      </c>
      <c r="D12741" t="n">
        <v>0</v>
      </c>
    </row>
    <row r="12742">
      <c r="A12742" t="inlineStr">
        <is>
          <t>U-174a16</t>
        </is>
      </c>
      <c r="B12742" s="41" t="n">
        <v>45566</v>
      </c>
      <c r="C12742" t="n">
        <v>4</v>
      </c>
      <c r="D12742" t="n">
        <v>0</v>
      </c>
    </row>
    <row r="12743">
      <c r="A12743" t="inlineStr">
        <is>
          <t>U-c1f320</t>
        </is>
      </c>
      <c r="B12743" s="41" t="n">
        <v>45505</v>
      </c>
      <c r="C12743" t="n">
        <v>10</v>
      </c>
      <c r="D12743" t="n">
        <v>0</v>
      </c>
    </row>
    <row r="12744">
      <c r="A12744" t="inlineStr">
        <is>
          <t>U-5a658e</t>
        </is>
      </c>
      <c r="B12744" s="41" t="n">
        <v>45566</v>
      </c>
      <c r="C12744" t="n">
        <v>11</v>
      </c>
      <c r="D12744" t="n">
        <v>0</v>
      </c>
    </row>
    <row r="12745">
      <c r="A12745" t="inlineStr">
        <is>
          <t>U-88c696</t>
        </is>
      </c>
      <c r="B12745" s="41" t="n">
        <v>45139</v>
      </c>
      <c r="C12745" t="n">
        <v>2</v>
      </c>
      <c r="D12745" t="n">
        <v>1</v>
      </c>
    </row>
    <row r="12746">
      <c r="A12746" t="inlineStr">
        <is>
          <t>U-6fca7d</t>
        </is>
      </c>
      <c r="B12746" s="41" t="n">
        <v>45505</v>
      </c>
      <c r="C12746" t="n">
        <v>11</v>
      </c>
      <c r="D12746" t="n">
        <v>0</v>
      </c>
    </row>
    <row r="12747">
      <c r="A12747" t="inlineStr">
        <is>
          <t>U-be3580</t>
        </is>
      </c>
      <c r="B12747" s="41" t="n">
        <v>45261</v>
      </c>
      <c r="C12747" t="n">
        <v>13</v>
      </c>
      <c r="D12747" t="n">
        <v>4</v>
      </c>
    </row>
    <row r="12748">
      <c r="A12748" t="inlineStr">
        <is>
          <t>U-6cc516</t>
        </is>
      </c>
      <c r="B12748" s="41" t="n">
        <v>45383</v>
      </c>
      <c r="C12748" t="n">
        <v>7</v>
      </c>
      <c r="D12748" t="n">
        <v>0</v>
      </c>
    </row>
    <row r="12749">
      <c r="A12749" t="inlineStr">
        <is>
          <t>U-81af78</t>
        </is>
      </c>
      <c r="B12749" s="41" t="n">
        <v>44958</v>
      </c>
      <c r="C12749" t="n">
        <v>8</v>
      </c>
      <c r="D12749" t="n">
        <v>1</v>
      </c>
    </row>
    <row r="12750">
      <c r="A12750" t="inlineStr">
        <is>
          <t>U-4e8e0b</t>
        </is>
      </c>
      <c r="B12750" s="41" t="n">
        <v>44958</v>
      </c>
      <c r="C12750" t="n">
        <v>10</v>
      </c>
      <c r="D12750" t="n">
        <v>0</v>
      </c>
    </row>
    <row r="12751">
      <c r="A12751" t="inlineStr">
        <is>
          <t>U-095e3a</t>
        </is>
      </c>
      <c r="B12751" s="41" t="n">
        <v>45627</v>
      </c>
      <c r="C12751" t="n">
        <v>10</v>
      </c>
      <c r="D12751" t="n">
        <v>0</v>
      </c>
    </row>
    <row r="12752">
      <c r="A12752" t="inlineStr">
        <is>
          <t>U-22013e</t>
        </is>
      </c>
      <c r="B12752" s="41" t="n">
        <v>45474</v>
      </c>
      <c r="C12752" t="n">
        <v>10</v>
      </c>
      <c r="D12752" t="n">
        <v>0</v>
      </c>
    </row>
    <row r="12753">
      <c r="A12753" t="inlineStr">
        <is>
          <t>U-7257f0</t>
        </is>
      </c>
      <c r="B12753" s="41" t="n">
        <v>44986</v>
      </c>
      <c r="C12753" t="n">
        <v>6</v>
      </c>
      <c r="D12753" t="n">
        <v>4</v>
      </c>
    </row>
    <row r="12754">
      <c r="A12754" t="inlineStr">
        <is>
          <t>U-67b545</t>
        </is>
      </c>
      <c r="B12754" s="41" t="n">
        <v>45200</v>
      </c>
      <c r="C12754" t="n">
        <v>13</v>
      </c>
      <c r="D12754" t="n">
        <v>0</v>
      </c>
    </row>
    <row r="12755">
      <c r="A12755" t="inlineStr">
        <is>
          <t>U-cf3eb9</t>
        </is>
      </c>
      <c r="B12755" s="41" t="n">
        <v>45139</v>
      </c>
      <c r="C12755" t="n">
        <v>4</v>
      </c>
      <c r="D12755" t="n">
        <v>0</v>
      </c>
    </row>
    <row r="12756">
      <c r="A12756" t="inlineStr">
        <is>
          <t>U-978e35</t>
        </is>
      </c>
      <c r="B12756" s="41" t="n">
        <v>45413</v>
      </c>
      <c r="C12756" t="n">
        <v>10</v>
      </c>
      <c r="D12756" t="n">
        <v>0</v>
      </c>
    </row>
    <row r="12757">
      <c r="A12757" t="inlineStr">
        <is>
          <t>U-bffdff</t>
        </is>
      </c>
      <c r="B12757" s="41" t="n">
        <v>45261</v>
      </c>
      <c r="C12757" t="n">
        <v>14</v>
      </c>
      <c r="D12757" t="n">
        <v>0</v>
      </c>
    </row>
    <row r="12758">
      <c r="A12758" t="inlineStr">
        <is>
          <t>U-24c164</t>
        </is>
      </c>
      <c r="B12758" s="41" t="n">
        <v>45017</v>
      </c>
      <c r="C12758" t="n">
        <v>6</v>
      </c>
      <c r="D12758" t="n">
        <v>0</v>
      </c>
    </row>
    <row r="12759">
      <c r="A12759" t="inlineStr">
        <is>
          <t>U-9ee2dc</t>
        </is>
      </c>
      <c r="B12759" s="41" t="n">
        <v>45292</v>
      </c>
      <c r="C12759" t="n">
        <v>9</v>
      </c>
      <c r="D12759" t="n">
        <v>0</v>
      </c>
    </row>
    <row r="12760">
      <c r="A12760" t="inlineStr">
        <is>
          <t>U-4f48c1</t>
        </is>
      </c>
      <c r="B12760" s="41" t="n">
        <v>45566</v>
      </c>
      <c r="C12760" t="n">
        <v>4</v>
      </c>
      <c r="D12760" t="n">
        <v>2</v>
      </c>
    </row>
    <row r="12761">
      <c r="A12761" t="inlineStr">
        <is>
          <t>U-f860ec</t>
        </is>
      </c>
      <c r="B12761" s="41" t="n">
        <v>45505</v>
      </c>
      <c r="C12761" t="n">
        <v>9</v>
      </c>
      <c r="D12761" t="n">
        <v>0</v>
      </c>
    </row>
    <row r="12762">
      <c r="A12762" t="inlineStr">
        <is>
          <t>U-53203b</t>
        </is>
      </c>
      <c r="B12762" s="41" t="n">
        <v>44986</v>
      </c>
      <c r="C12762" t="n">
        <v>15</v>
      </c>
      <c r="D12762" t="n">
        <v>0</v>
      </c>
    </row>
    <row r="12763">
      <c r="A12763" t="inlineStr">
        <is>
          <t>U-48705d</t>
        </is>
      </c>
      <c r="B12763" s="41" t="n">
        <v>45474</v>
      </c>
      <c r="C12763" t="n">
        <v>12</v>
      </c>
      <c r="D12763" t="n">
        <v>0</v>
      </c>
    </row>
    <row r="12764">
      <c r="A12764" t="inlineStr">
        <is>
          <t>U-aed49a</t>
        </is>
      </c>
      <c r="B12764" s="41" t="n">
        <v>44958</v>
      </c>
      <c r="C12764" t="n">
        <v>7</v>
      </c>
      <c r="D12764" t="n">
        <v>0</v>
      </c>
    </row>
    <row r="12765">
      <c r="A12765" t="inlineStr">
        <is>
          <t>U-2f9f63</t>
        </is>
      </c>
      <c r="B12765" s="41" t="n">
        <v>45139</v>
      </c>
      <c r="C12765" t="n">
        <v>11</v>
      </c>
      <c r="D12765" t="n">
        <v>1</v>
      </c>
    </row>
    <row r="12766">
      <c r="A12766" t="inlineStr">
        <is>
          <t>U-b4d4dc</t>
        </is>
      </c>
      <c r="B12766" s="41" t="n">
        <v>45017</v>
      </c>
      <c r="C12766" t="n">
        <v>8</v>
      </c>
      <c r="D12766" t="n">
        <v>0</v>
      </c>
    </row>
    <row r="12767">
      <c r="A12767" t="inlineStr">
        <is>
          <t>U-a0dabb</t>
        </is>
      </c>
      <c r="B12767" s="41" t="n">
        <v>45261</v>
      </c>
      <c r="C12767" t="n">
        <v>7</v>
      </c>
      <c r="D12767" t="n">
        <v>4</v>
      </c>
    </row>
    <row r="12768">
      <c r="A12768" t="inlineStr">
        <is>
          <t>U-c541c4</t>
        </is>
      </c>
      <c r="B12768" s="41" t="n">
        <v>45170</v>
      </c>
      <c r="C12768" t="n">
        <v>9</v>
      </c>
      <c r="D12768" t="n">
        <v>0</v>
      </c>
    </row>
    <row r="12769">
      <c r="A12769" t="inlineStr">
        <is>
          <t>U-1d7597</t>
        </is>
      </c>
      <c r="B12769" s="41" t="n">
        <v>45383</v>
      </c>
      <c r="C12769" t="n">
        <v>13</v>
      </c>
      <c r="D12769" t="n">
        <v>0</v>
      </c>
    </row>
    <row r="12770">
      <c r="A12770" t="inlineStr">
        <is>
          <t>U-dfd9cc</t>
        </is>
      </c>
      <c r="B12770" s="41" t="n">
        <v>45383</v>
      </c>
      <c r="C12770" t="n">
        <v>7</v>
      </c>
      <c r="D12770" t="n">
        <v>0</v>
      </c>
    </row>
    <row r="12771">
      <c r="A12771" t="inlineStr">
        <is>
          <t>U-0612a4</t>
        </is>
      </c>
      <c r="B12771" s="41" t="n">
        <v>44958</v>
      </c>
      <c r="C12771" t="n">
        <v>10</v>
      </c>
      <c r="D12771" t="n">
        <v>0</v>
      </c>
    </row>
    <row r="12772">
      <c r="A12772" t="inlineStr">
        <is>
          <t>U-0364b6</t>
        </is>
      </c>
      <c r="B12772" s="41" t="n">
        <v>45200</v>
      </c>
      <c r="C12772" t="n">
        <v>12</v>
      </c>
      <c r="D12772" t="n">
        <v>4</v>
      </c>
    </row>
    <row r="12773">
      <c r="A12773" t="inlineStr">
        <is>
          <t>U-7786c5</t>
        </is>
      </c>
      <c r="B12773" s="41" t="n">
        <v>45108</v>
      </c>
      <c r="C12773" t="n">
        <v>14</v>
      </c>
      <c r="D12773" t="n">
        <v>0</v>
      </c>
    </row>
    <row r="12774">
      <c r="A12774" t="inlineStr">
        <is>
          <t>U-3a6f54</t>
        </is>
      </c>
      <c r="B12774" s="41" t="n">
        <v>45200</v>
      </c>
      <c r="C12774" t="n">
        <v>8</v>
      </c>
      <c r="D12774" t="n">
        <v>1</v>
      </c>
    </row>
    <row r="12775">
      <c r="A12775" t="inlineStr">
        <is>
          <t>U-3cf85c</t>
        </is>
      </c>
      <c r="B12775" s="41" t="n">
        <v>45139</v>
      </c>
      <c r="C12775" t="n">
        <v>8</v>
      </c>
      <c r="D12775" t="n">
        <v>0</v>
      </c>
    </row>
    <row r="12776">
      <c r="A12776" t="inlineStr">
        <is>
          <t>U-890493</t>
        </is>
      </c>
      <c r="B12776" s="41" t="n">
        <v>45200</v>
      </c>
      <c r="C12776" t="n">
        <v>6</v>
      </c>
      <c r="D12776" t="n">
        <v>2</v>
      </c>
    </row>
    <row r="12777">
      <c r="A12777" t="inlineStr">
        <is>
          <t>U-eb0417</t>
        </is>
      </c>
      <c r="B12777" s="41" t="n">
        <v>45566</v>
      </c>
      <c r="C12777" t="n">
        <v>12</v>
      </c>
      <c r="D12777" t="n">
        <v>0</v>
      </c>
    </row>
    <row r="12778">
      <c r="A12778" t="inlineStr">
        <is>
          <t>U-761f67</t>
        </is>
      </c>
      <c r="B12778" s="41" t="n">
        <v>45566</v>
      </c>
      <c r="C12778" t="n">
        <v>4</v>
      </c>
      <c r="D12778" t="n">
        <v>0</v>
      </c>
    </row>
    <row r="12779">
      <c r="A12779" t="inlineStr">
        <is>
          <t>U-f4b159</t>
        </is>
      </c>
      <c r="B12779" s="41" t="n">
        <v>45323</v>
      </c>
      <c r="C12779" t="n">
        <v>13</v>
      </c>
      <c r="D12779" t="n">
        <v>0</v>
      </c>
    </row>
    <row r="12780">
      <c r="A12780" t="inlineStr">
        <is>
          <t>U-4b9084</t>
        </is>
      </c>
      <c r="B12780" s="41" t="n">
        <v>45383</v>
      </c>
      <c r="C12780" t="n">
        <v>11</v>
      </c>
      <c r="D12780" t="n">
        <v>1</v>
      </c>
    </row>
    <row r="12781">
      <c r="A12781" t="inlineStr">
        <is>
          <t>U-a47531</t>
        </is>
      </c>
      <c r="B12781" s="41" t="n">
        <v>45444</v>
      </c>
      <c r="C12781" t="n">
        <v>12</v>
      </c>
      <c r="D12781" t="n">
        <v>0</v>
      </c>
    </row>
    <row r="12782">
      <c r="A12782" t="inlineStr">
        <is>
          <t>U-17f1e3</t>
        </is>
      </c>
      <c r="B12782" s="41" t="n">
        <v>44986</v>
      </c>
      <c r="C12782" t="n">
        <v>15</v>
      </c>
      <c r="D12782" t="n">
        <v>0</v>
      </c>
    </row>
    <row r="12783">
      <c r="A12783" t="inlineStr">
        <is>
          <t>U-d03e47</t>
        </is>
      </c>
      <c r="B12783" s="41" t="n">
        <v>45261</v>
      </c>
      <c r="C12783" t="n">
        <v>15</v>
      </c>
      <c r="D12783" t="n">
        <v>0</v>
      </c>
    </row>
    <row r="12784">
      <c r="A12784" t="inlineStr">
        <is>
          <t>U-0d3577</t>
        </is>
      </c>
      <c r="B12784" s="41" t="n">
        <v>45474</v>
      </c>
      <c r="C12784" t="n">
        <v>11</v>
      </c>
      <c r="D12784" t="n">
        <v>0</v>
      </c>
    </row>
    <row r="12785">
      <c r="A12785" t="inlineStr">
        <is>
          <t>U-8ce730</t>
        </is>
      </c>
      <c r="B12785" s="41" t="n">
        <v>44986</v>
      </c>
      <c r="C12785" t="n">
        <v>11</v>
      </c>
      <c r="D12785" t="n">
        <v>0</v>
      </c>
    </row>
    <row r="12786">
      <c r="A12786" t="inlineStr">
        <is>
          <t>U-381636</t>
        </is>
      </c>
      <c r="B12786" s="41" t="n">
        <v>45017</v>
      </c>
      <c r="C12786" t="n">
        <v>9</v>
      </c>
      <c r="D12786" t="n">
        <v>1</v>
      </c>
    </row>
    <row r="12787">
      <c r="A12787" t="inlineStr">
        <is>
          <t>U-fabcb4</t>
        </is>
      </c>
      <c r="B12787" s="41" t="n">
        <v>45413</v>
      </c>
      <c r="C12787" t="n">
        <v>8</v>
      </c>
      <c r="D12787" t="n">
        <v>0</v>
      </c>
    </row>
    <row r="12788">
      <c r="A12788" t="inlineStr">
        <is>
          <t>U-574759</t>
        </is>
      </c>
      <c r="B12788" s="41" t="n">
        <v>45536</v>
      </c>
      <c r="C12788" t="n">
        <v>9</v>
      </c>
      <c r="D12788" t="n">
        <v>0</v>
      </c>
    </row>
    <row r="12789">
      <c r="A12789" t="inlineStr">
        <is>
          <t>U-c73551</t>
        </is>
      </c>
      <c r="B12789" s="41" t="n">
        <v>45017</v>
      </c>
      <c r="C12789" t="n">
        <v>10</v>
      </c>
      <c r="D12789" t="n">
        <v>3</v>
      </c>
    </row>
    <row r="12790">
      <c r="A12790" t="inlineStr">
        <is>
          <t>U-94722e</t>
        </is>
      </c>
      <c r="B12790" s="41" t="n">
        <v>44986</v>
      </c>
      <c r="C12790" t="n">
        <v>5</v>
      </c>
      <c r="D12790" t="n">
        <v>0</v>
      </c>
    </row>
    <row r="12791">
      <c r="A12791" t="inlineStr">
        <is>
          <t>U-7d8e9b</t>
        </is>
      </c>
      <c r="B12791" s="41" t="n">
        <v>45017</v>
      </c>
      <c r="C12791" t="n">
        <v>10</v>
      </c>
      <c r="D12791" t="n">
        <v>0</v>
      </c>
    </row>
    <row r="12792">
      <c r="A12792" t="inlineStr">
        <is>
          <t>U-66eecd</t>
        </is>
      </c>
      <c r="B12792" s="41" t="n">
        <v>45200</v>
      </c>
      <c r="C12792" t="n">
        <v>14</v>
      </c>
      <c r="D12792" t="n">
        <v>0</v>
      </c>
    </row>
    <row r="12793">
      <c r="A12793" t="inlineStr">
        <is>
          <t>U-3c6306</t>
        </is>
      </c>
      <c r="B12793" s="41" t="n">
        <v>45231</v>
      </c>
      <c r="C12793" t="n">
        <v>7</v>
      </c>
      <c r="D12793" t="n">
        <v>0</v>
      </c>
    </row>
    <row r="12794">
      <c r="A12794" t="inlineStr">
        <is>
          <t>U-467667</t>
        </is>
      </c>
      <c r="B12794" s="41" t="n">
        <v>45597</v>
      </c>
      <c r="C12794" t="n">
        <v>7</v>
      </c>
      <c r="D12794" t="n">
        <v>1</v>
      </c>
    </row>
    <row r="12795">
      <c r="A12795" t="inlineStr">
        <is>
          <t>U-bb3049</t>
        </is>
      </c>
      <c r="B12795" s="41" t="n">
        <v>44927</v>
      </c>
      <c r="C12795" t="n">
        <v>12</v>
      </c>
      <c r="D12795" t="n">
        <v>2</v>
      </c>
    </row>
    <row r="12796">
      <c r="A12796" t="inlineStr">
        <is>
          <t>U-14594e</t>
        </is>
      </c>
      <c r="B12796" s="41" t="n">
        <v>45627</v>
      </c>
      <c r="C12796" t="n">
        <v>13</v>
      </c>
      <c r="D12796" t="n">
        <v>0</v>
      </c>
    </row>
    <row r="12797">
      <c r="A12797" t="inlineStr">
        <is>
          <t>U-e32d90</t>
        </is>
      </c>
      <c r="B12797" s="41" t="n">
        <v>45505</v>
      </c>
      <c r="C12797" t="n">
        <v>9</v>
      </c>
      <c r="D12797" t="n">
        <v>3</v>
      </c>
    </row>
    <row r="12798">
      <c r="A12798" t="inlineStr">
        <is>
          <t>U-fa8f40</t>
        </is>
      </c>
      <c r="B12798" s="41" t="n">
        <v>45505</v>
      </c>
      <c r="C12798" t="n">
        <v>9</v>
      </c>
      <c r="D12798" t="n">
        <v>2</v>
      </c>
    </row>
    <row r="12799">
      <c r="A12799" t="inlineStr">
        <is>
          <t>U-18dae7</t>
        </is>
      </c>
      <c r="B12799" s="41" t="n">
        <v>45017</v>
      </c>
      <c r="C12799" t="n">
        <v>14</v>
      </c>
      <c r="D12799" t="n">
        <v>2</v>
      </c>
    </row>
    <row r="12800">
      <c r="A12800" t="inlineStr">
        <is>
          <t>U-b97bee</t>
        </is>
      </c>
      <c r="B12800" s="41" t="n">
        <v>45597</v>
      </c>
      <c r="C12800" t="n">
        <v>9</v>
      </c>
      <c r="D12800" t="n">
        <v>0</v>
      </c>
    </row>
    <row r="12801">
      <c r="A12801" t="inlineStr">
        <is>
          <t>U-b92175</t>
        </is>
      </c>
      <c r="B12801" s="41" t="n">
        <v>44986</v>
      </c>
      <c r="C12801" t="n">
        <v>10</v>
      </c>
      <c r="D12801" t="n">
        <v>0</v>
      </c>
    </row>
    <row r="12802">
      <c r="A12802" t="inlineStr">
        <is>
          <t>U-480d48</t>
        </is>
      </c>
      <c r="B12802" s="41" t="n">
        <v>45627</v>
      </c>
      <c r="C12802" t="n">
        <v>8</v>
      </c>
      <c r="D12802" t="n">
        <v>0</v>
      </c>
    </row>
    <row r="12803">
      <c r="A12803" t="inlineStr">
        <is>
          <t>U-8891ca</t>
        </is>
      </c>
      <c r="B12803" s="41" t="n">
        <v>45413</v>
      </c>
      <c r="C12803" t="n">
        <v>5</v>
      </c>
      <c r="D12803" t="n">
        <v>1</v>
      </c>
    </row>
    <row r="12804">
      <c r="A12804" t="inlineStr">
        <is>
          <t>U-af8cc1</t>
        </is>
      </c>
      <c r="B12804" s="41" t="n">
        <v>45352</v>
      </c>
      <c r="C12804" t="n">
        <v>11</v>
      </c>
      <c r="D12804" t="n">
        <v>0</v>
      </c>
    </row>
    <row r="12805">
      <c r="A12805" t="inlineStr">
        <is>
          <t>U-c85515</t>
        </is>
      </c>
      <c r="B12805" s="41" t="n">
        <v>45444</v>
      </c>
      <c r="C12805" t="n">
        <v>12</v>
      </c>
      <c r="D12805" t="n">
        <v>2</v>
      </c>
    </row>
    <row r="12806">
      <c r="A12806" t="inlineStr">
        <is>
          <t>U-6ce0cf</t>
        </is>
      </c>
      <c r="B12806" s="41" t="n">
        <v>45474</v>
      </c>
      <c r="C12806" t="n">
        <v>8</v>
      </c>
      <c r="D12806" t="n">
        <v>0</v>
      </c>
    </row>
    <row r="12807">
      <c r="A12807" t="inlineStr">
        <is>
          <t>U-14267a</t>
        </is>
      </c>
      <c r="B12807" s="41" t="n">
        <v>45352</v>
      </c>
      <c r="C12807" t="n">
        <v>15</v>
      </c>
      <c r="D12807" t="n">
        <v>0</v>
      </c>
    </row>
    <row r="12808">
      <c r="A12808" t="inlineStr">
        <is>
          <t>U-55cbb7</t>
        </is>
      </c>
      <c r="B12808" s="41" t="n">
        <v>45108</v>
      </c>
      <c r="C12808" t="n">
        <v>6</v>
      </c>
      <c r="D12808" t="n">
        <v>0</v>
      </c>
    </row>
    <row r="12809">
      <c r="A12809" t="inlineStr">
        <is>
          <t>U-d5a215</t>
        </is>
      </c>
      <c r="B12809" s="41" t="n">
        <v>45597</v>
      </c>
      <c r="C12809" t="n">
        <v>18</v>
      </c>
      <c r="D12809" t="n">
        <v>0</v>
      </c>
    </row>
    <row r="12810">
      <c r="A12810" t="inlineStr">
        <is>
          <t>U-983232</t>
        </is>
      </c>
      <c r="B12810" s="41" t="n">
        <v>45536</v>
      </c>
      <c r="C12810" t="n">
        <v>9</v>
      </c>
      <c r="D12810" t="n">
        <v>0</v>
      </c>
    </row>
    <row r="12811">
      <c r="A12811" t="inlineStr">
        <is>
          <t>U-fb4a9c</t>
        </is>
      </c>
      <c r="B12811" s="41" t="n">
        <v>45261</v>
      </c>
      <c r="C12811" t="n">
        <v>13</v>
      </c>
      <c r="D12811" t="n">
        <v>0</v>
      </c>
    </row>
    <row r="12812">
      <c r="A12812" t="inlineStr">
        <is>
          <t>U-71c909</t>
        </is>
      </c>
      <c r="B12812" s="41" t="n">
        <v>44927</v>
      </c>
      <c r="C12812" t="n">
        <v>5</v>
      </c>
      <c r="D12812" t="n">
        <v>1</v>
      </c>
    </row>
    <row r="12813">
      <c r="A12813" t="inlineStr">
        <is>
          <t>U-5c15ae</t>
        </is>
      </c>
      <c r="B12813" s="41" t="n">
        <v>45474</v>
      </c>
      <c r="C12813" t="n">
        <v>6</v>
      </c>
      <c r="D12813" t="n">
        <v>0</v>
      </c>
    </row>
    <row r="12814">
      <c r="A12814" t="inlineStr">
        <is>
          <t>U-c52469</t>
        </is>
      </c>
      <c r="B12814" s="41" t="n">
        <v>45474</v>
      </c>
      <c r="C12814" t="n">
        <v>10</v>
      </c>
      <c r="D12814" t="n">
        <v>3</v>
      </c>
    </row>
    <row r="12815">
      <c r="A12815" t="inlineStr">
        <is>
          <t>U-45a1f3</t>
        </is>
      </c>
      <c r="B12815" s="41" t="n">
        <v>45292</v>
      </c>
      <c r="C12815" t="n">
        <v>8</v>
      </c>
      <c r="D12815" t="n">
        <v>1</v>
      </c>
    </row>
    <row r="12816">
      <c r="A12816" t="inlineStr">
        <is>
          <t>U-f51262</t>
        </is>
      </c>
      <c r="B12816" s="41" t="n">
        <v>45108</v>
      </c>
      <c r="C12816" t="n">
        <v>8</v>
      </c>
      <c r="D12816" t="n">
        <v>0</v>
      </c>
    </row>
    <row r="12817">
      <c r="A12817" t="inlineStr">
        <is>
          <t>U-77e2f2</t>
        </is>
      </c>
      <c r="B12817" s="41" t="n">
        <v>45474</v>
      </c>
      <c r="C12817" t="n">
        <v>5</v>
      </c>
      <c r="D12817" t="n">
        <v>3</v>
      </c>
    </row>
    <row r="12818">
      <c r="A12818" t="inlineStr">
        <is>
          <t>U-8871cd</t>
        </is>
      </c>
      <c r="B12818" s="41" t="n">
        <v>45536</v>
      </c>
      <c r="C12818" t="n">
        <v>13</v>
      </c>
      <c r="D12818" t="n">
        <v>4</v>
      </c>
    </row>
    <row r="12819">
      <c r="A12819" t="inlineStr">
        <is>
          <t>U-1e1b9a</t>
        </is>
      </c>
      <c r="B12819" s="41" t="n">
        <v>45292</v>
      </c>
      <c r="C12819" t="n">
        <v>11</v>
      </c>
      <c r="D12819" t="n">
        <v>0</v>
      </c>
    </row>
    <row r="12820">
      <c r="A12820" t="inlineStr">
        <is>
          <t>U-08d4ea</t>
        </is>
      </c>
      <c r="B12820" s="41" t="n">
        <v>45505</v>
      </c>
      <c r="C12820" t="n">
        <v>6</v>
      </c>
      <c r="D12820" t="n">
        <v>3</v>
      </c>
    </row>
    <row r="12821">
      <c r="A12821" t="inlineStr">
        <is>
          <t>U-c4b685</t>
        </is>
      </c>
      <c r="B12821" s="41" t="n">
        <v>45047</v>
      </c>
      <c r="C12821" t="n">
        <v>9</v>
      </c>
      <c r="D12821" t="n">
        <v>3</v>
      </c>
    </row>
    <row r="12822">
      <c r="A12822" t="inlineStr">
        <is>
          <t>U-c50534</t>
        </is>
      </c>
      <c r="B12822" s="41" t="n">
        <v>45200</v>
      </c>
      <c r="C12822" t="n">
        <v>11</v>
      </c>
      <c r="D12822" t="n">
        <v>0</v>
      </c>
    </row>
    <row r="12823">
      <c r="A12823" t="inlineStr">
        <is>
          <t>U-ac1328</t>
        </is>
      </c>
      <c r="B12823" s="41" t="n">
        <v>45108</v>
      </c>
      <c r="C12823" t="n">
        <v>11</v>
      </c>
      <c r="D12823" t="n">
        <v>0</v>
      </c>
    </row>
    <row r="12824">
      <c r="A12824" t="inlineStr">
        <is>
          <t>U-f3c551</t>
        </is>
      </c>
      <c r="B12824" s="41" t="n">
        <v>45536</v>
      </c>
      <c r="C12824" t="n">
        <v>14</v>
      </c>
      <c r="D12824" t="n">
        <v>0</v>
      </c>
    </row>
    <row r="12825">
      <c r="A12825" t="inlineStr">
        <is>
          <t>U-5a7fed</t>
        </is>
      </c>
      <c r="B12825" s="41" t="n">
        <v>45139</v>
      </c>
      <c r="C12825" t="n">
        <v>16</v>
      </c>
      <c r="D12825" t="n">
        <v>0</v>
      </c>
    </row>
    <row r="12826">
      <c r="A12826" t="inlineStr">
        <is>
          <t>U-365b47</t>
        </is>
      </c>
      <c r="B12826" s="41" t="n">
        <v>44927</v>
      </c>
      <c r="C12826" t="n">
        <v>9</v>
      </c>
      <c r="D12826" t="n">
        <v>0</v>
      </c>
    </row>
    <row r="12827">
      <c r="A12827" t="inlineStr">
        <is>
          <t>U-4ea24b</t>
        </is>
      </c>
      <c r="B12827" s="41" t="n">
        <v>45474</v>
      </c>
      <c r="C12827" t="n">
        <v>9</v>
      </c>
      <c r="D12827" t="n">
        <v>0</v>
      </c>
    </row>
    <row r="12828">
      <c r="A12828" t="inlineStr">
        <is>
          <t>U-8439ff</t>
        </is>
      </c>
      <c r="B12828" s="41" t="n">
        <v>45566</v>
      </c>
      <c r="C12828" t="n">
        <v>7</v>
      </c>
      <c r="D12828" t="n">
        <v>0</v>
      </c>
    </row>
    <row r="12829">
      <c r="A12829" t="inlineStr">
        <is>
          <t>U-7dab66</t>
        </is>
      </c>
      <c r="B12829" s="41" t="n">
        <v>45566</v>
      </c>
      <c r="C12829" t="n">
        <v>7</v>
      </c>
      <c r="D12829" t="n">
        <v>0</v>
      </c>
    </row>
    <row r="12830">
      <c r="A12830" t="inlineStr">
        <is>
          <t>U-554482</t>
        </is>
      </c>
      <c r="B12830" s="41" t="n">
        <v>45444</v>
      </c>
      <c r="C12830" t="n">
        <v>10</v>
      </c>
      <c r="D12830" t="n">
        <v>1</v>
      </c>
    </row>
    <row r="12831">
      <c r="A12831" t="inlineStr">
        <is>
          <t>U-583b6d</t>
        </is>
      </c>
      <c r="B12831" s="41" t="n">
        <v>44958</v>
      </c>
      <c r="C12831" t="n">
        <v>13</v>
      </c>
      <c r="D12831" t="n">
        <v>1</v>
      </c>
    </row>
    <row r="12832">
      <c r="A12832" t="inlineStr">
        <is>
          <t>U-95b5d8</t>
        </is>
      </c>
      <c r="B12832" s="41" t="n">
        <v>45200</v>
      </c>
      <c r="C12832" t="n">
        <v>10</v>
      </c>
      <c r="D12832" t="n">
        <v>0</v>
      </c>
    </row>
    <row r="12833">
      <c r="A12833" t="inlineStr">
        <is>
          <t>U-ece266</t>
        </is>
      </c>
      <c r="B12833" s="41" t="n">
        <v>45200</v>
      </c>
      <c r="C12833" t="n">
        <v>10</v>
      </c>
      <c r="D12833" t="n">
        <v>1</v>
      </c>
    </row>
    <row r="12834">
      <c r="A12834" t="inlineStr">
        <is>
          <t>U-5a14bb</t>
        </is>
      </c>
      <c r="B12834" s="41" t="n">
        <v>45627</v>
      </c>
      <c r="C12834" t="n">
        <v>11</v>
      </c>
      <c r="D12834" t="n">
        <v>0</v>
      </c>
    </row>
    <row r="12835">
      <c r="A12835" t="inlineStr">
        <is>
          <t>U-0a4999</t>
        </is>
      </c>
      <c r="B12835" s="41" t="n">
        <v>45474</v>
      </c>
      <c r="C12835" t="n">
        <v>13</v>
      </c>
      <c r="D12835" t="n">
        <v>0</v>
      </c>
    </row>
    <row r="12836">
      <c r="A12836" t="inlineStr">
        <is>
          <t>U-b6e14c</t>
        </is>
      </c>
      <c r="B12836" s="41" t="n">
        <v>45505</v>
      </c>
      <c r="C12836" t="n">
        <v>7</v>
      </c>
      <c r="D12836" t="n">
        <v>0</v>
      </c>
    </row>
    <row r="12837">
      <c r="A12837" t="inlineStr">
        <is>
          <t>U-5c232e</t>
        </is>
      </c>
      <c r="B12837" s="41" t="n">
        <v>45352</v>
      </c>
      <c r="C12837" t="n">
        <v>12</v>
      </c>
      <c r="D12837" t="n">
        <v>0</v>
      </c>
    </row>
    <row r="12838">
      <c r="A12838" t="inlineStr">
        <is>
          <t>U-469d66</t>
        </is>
      </c>
      <c r="B12838" s="41" t="n">
        <v>45505</v>
      </c>
      <c r="C12838" t="n">
        <v>3</v>
      </c>
      <c r="D12838" t="n">
        <v>3</v>
      </c>
    </row>
    <row r="12839">
      <c r="A12839" t="inlineStr">
        <is>
          <t>U-3b4888</t>
        </is>
      </c>
      <c r="B12839" s="41" t="n">
        <v>45108</v>
      </c>
      <c r="C12839" t="n">
        <v>9</v>
      </c>
      <c r="D12839" t="n">
        <v>0</v>
      </c>
    </row>
    <row r="12840">
      <c r="A12840" t="inlineStr">
        <is>
          <t>U-b60183</t>
        </is>
      </c>
      <c r="B12840" s="41" t="n">
        <v>45047</v>
      </c>
      <c r="C12840" t="n">
        <v>9</v>
      </c>
      <c r="D12840" t="n">
        <v>2</v>
      </c>
    </row>
    <row r="12841">
      <c r="A12841" t="inlineStr">
        <is>
          <t>U-b3566d</t>
        </is>
      </c>
      <c r="B12841" s="41" t="n">
        <v>45383</v>
      </c>
      <c r="C12841" t="n">
        <v>6</v>
      </c>
      <c r="D12841" t="n">
        <v>0</v>
      </c>
    </row>
    <row r="12842">
      <c r="A12842" t="inlineStr">
        <is>
          <t>U-098405</t>
        </is>
      </c>
      <c r="B12842" s="41" t="n">
        <v>45566</v>
      </c>
      <c r="C12842" t="n">
        <v>12</v>
      </c>
      <c r="D12842" t="n">
        <v>1</v>
      </c>
    </row>
    <row r="12843">
      <c r="A12843" t="inlineStr">
        <is>
          <t>U-0892ed</t>
        </is>
      </c>
      <c r="B12843" s="41" t="n">
        <v>45413</v>
      </c>
      <c r="C12843" t="n">
        <v>12</v>
      </c>
      <c r="D12843" t="n">
        <v>0</v>
      </c>
    </row>
    <row r="12844">
      <c r="A12844" t="inlineStr">
        <is>
          <t>U-09b67d</t>
        </is>
      </c>
      <c r="B12844" s="41" t="n">
        <v>45383</v>
      </c>
      <c r="C12844" t="n">
        <v>9</v>
      </c>
      <c r="D12844" t="n">
        <v>3</v>
      </c>
    </row>
    <row r="12845">
      <c r="A12845" t="inlineStr">
        <is>
          <t>U-80035a</t>
        </is>
      </c>
      <c r="B12845" s="41" t="n">
        <v>45170</v>
      </c>
      <c r="C12845" t="n">
        <v>10</v>
      </c>
      <c r="D12845" t="n">
        <v>0</v>
      </c>
    </row>
    <row r="12846">
      <c r="A12846" t="inlineStr">
        <is>
          <t>U-f62d77</t>
        </is>
      </c>
      <c r="B12846" s="41" t="n">
        <v>45627</v>
      </c>
      <c r="C12846" t="n">
        <v>5</v>
      </c>
      <c r="D12846" t="n">
        <v>0</v>
      </c>
    </row>
    <row r="12847">
      <c r="A12847" t="inlineStr">
        <is>
          <t>U-d72219</t>
        </is>
      </c>
      <c r="B12847" s="41" t="n">
        <v>45323</v>
      </c>
      <c r="C12847" t="n">
        <v>9</v>
      </c>
      <c r="D12847" t="n">
        <v>1</v>
      </c>
    </row>
    <row r="12848">
      <c r="A12848" t="inlineStr">
        <is>
          <t>U-96f215</t>
        </is>
      </c>
      <c r="B12848" s="41" t="n">
        <v>45170</v>
      </c>
      <c r="C12848" t="n">
        <v>10</v>
      </c>
      <c r="D12848" t="n">
        <v>0</v>
      </c>
    </row>
    <row r="12849">
      <c r="A12849" t="inlineStr">
        <is>
          <t>U-baa8e7</t>
        </is>
      </c>
      <c r="B12849" s="41" t="n">
        <v>44958</v>
      </c>
      <c r="C12849" t="n">
        <v>3</v>
      </c>
      <c r="D12849" t="n">
        <v>0</v>
      </c>
    </row>
    <row r="12850">
      <c r="A12850" t="inlineStr">
        <is>
          <t>U-b16435</t>
        </is>
      </c>
      <c r="B12850" s="41" t="n">
        <v>45413</v>
      </c>
      <c r="C12850" t="n">
        <v>1</v>
      </c>
      <c r="D12850" t="n">
        <v>0</v>
      </c>
    </row>
    <row r="12851">
      <c r="A12851" t="inlineStr">
        <is>
          <t>U-3383a2</t>
        </is>
      </c>
      <c r="B12851" s="41" t="n">
        <v>45383</v>
      </c>
      <c r="C12851" t="n">
        <v>13</v>
      </c>
      <c r="D12851" t="n">
        <v>0</v>
      </c>
    </row>
    <row r="12852">
      <c r="A12852" t="inlineStr">
        <is>
          <t>U-853105</t>
        </is>
      </c>
      <c r="B12852" s="41" t="n">
        <v>44986</v>
      </c>
      <c r="C12852" t="n">
        <v>16</v>
      </c>
      <c r="D12852" t="n">
        <v>0</v>
      </c>
    </row>
    <row r="12853">
      <c r="A12853" t="inlineStr">
        <is>
          <t>U-67c1db</t>
        </is>
      </c>
      <c r="B12853" s="41" t="n">
        <v>45627</v>
      </c>
      <c r="C12853" t="n">
        <v>7</v>
      </c>
      <c r="D12853" t="n">
        <v>0</v>
      </c>
    </row>
    <row r="12854">
      <c r="A12854" t="inlineStr">
        <is>
          <t>U-f7440c</t>
        </is>
      </c>
      <c r="B12854" s="41" t="n">
        <v>44958</v>
      </c>
      <c r="C12854" t="n">
        <v>8</v>
      </c>
      <c r="D12854" t="n">
        <v>0</v>
      </c>
    </row>
    <row r="12855">
      <c r="A12855" t="inlineStr">
        <is>
          <t>U-8e2198</t>
        </is>
      </c>
      <c r="B12855" s="41" t="n">
        <v>44927</v>
      </c>
      <c r="C12855" t="n">
        <v>8</v>
      </c>
      <c r="D12855" t="n">
        <v>0</v>
      </c>
    </row>
    <row r="12856">
      <c r="A12856" t="inlineStr">
        <is>
          <t>U-454a29</t>
        </is>
      </c>
      <c r="B12856" s="41" t="n">
        <v>45474</v>
      </c>
      <c r="C12856" t="n">
        <v>10</v>
      </c>
      <c r="D12856" t="n">
        <v>0</v>
      </c>
    </row>
    <row r="12857">
      <c r="A12857" t="inlineStr">
        <is>
          <t>U-9df117</t>
        </is>
      </c>
      <c r="B12857" s="41" t="n">
        <v>45352</v>
      </c>
      <c r="C12857" t="n">
        <v>7</v>
      </c>
      <c r="D12857" t="n">
        <v>0</v>
      </c>
    </row>
    <row r="12858">
      <c r="A12858" t="inlineStr">
        <is>
          <t>U-58f219</t>
        </is>
      </c>
      <c r="B12858" s="41" t="n">
        <v>45474</v>
      </c>
      <c r="C12858" t="n">
        <v>11</v>
      </c>
      <c r="D12858" t="n">
        <v>1</v>
      </c>
    </row>
    <row r="12859">
      <c r="A12859" t="inlineStr">
        <is>
          <t>U-e8f702</t>
        </is>
      </c>
      <c r="B12859" s="41" t="n">
        <v>44986</v>
      </c>
      <c r="C12859" t="n">
        <v>9</v>
      </c>
      <c r="D12859" t="n">
        <v>0</v>
      </c>
    </row>
    <row r="12860">
      <c r="A12860" t="inlineStr">
        <is>
          <t>U-a7fef7</t>
        </is>
      </c>
      <c r="B12860" s="41" t="n">
        <v>45627</v>
      </c>
      <c r="C12860" t="n">
        <v>6</v>
      </c>
      <c r="D12860" t="n">
        <v>0</v>
      </c>
    </row>
    <row r="12861">
      <c r="A12861" t="inlineStr">
        <is>
          <t>U-dfdd84</t>
        </is>
      </c>
      <c r="B12861" s="41" t="n">
        <v>45170</v>
      </c>
      <c r="C12861" t="n">
        <v>14</v>
      </c>
      <c r="D12861" t="n">
        <v>0</v>
      </c>
    </row>
    <row r="12862">
      <c r="A12862" t="inlineStr">
        <is>
          <t>U-aca32b</t>
        </is>
      </c>
      <c r="B12862" s="41" t="n">
        <v>45536</v>
      </c>
      <c r="C12862" t="n">
        <v>12</v>
      </c>
      <c r="D12862" t="n">
        <v>3</v>
      </c>
    </row>
    <row r="12863">
      <c r="A12863" t="inlineStr">
        <is>
          <t>U-ca8486</t>
        </is>
      </c>
      <c r="B12863" s="41" t="n">
        <v>45017</v>
      </c>
      <c r="C12863" t="n">
        <v>7</v>
      </c>
      <c r="D12863" t="n">
        <v>0</v>
      </c>
    </row>
    <row r="12864">
      <c r="A12864" t="inlineStr">
        <is>
          <t>U-8862d2</t>
        </is>
      </c>
      <c r="B12864" s="41" t="n">
        <v>45383</v>
      </c>
      <c r="C12864" t="n">
        <v>7</v>
      </c>
      <c r="D12864" t="n">
        <v>0</v>
      </c>
    </row>
    <row r="12865">
      <c r="A12865" t="inlineStr">
        <is>
          <t>U-d4f96d</t>
        </is>
      </c>
      <c r="B12865" s="41" t="n">
        <v>45505</v>
      </c>
      <c r="C12865" t="n">
        <v>10</v>
      </c>
      <c r="D12865" t="n">
        <v>0</v>
      </c>
    </row>
    <row r="12866">
      <c r="A12866" t="inlineStr">
        <is>
          <t>U-a94cf6</t>
        </is>
      </c>
      <c r="B12866" s="41" t="n">
        <v>45047</v>
      </c>
      <c r="C12866" t="n">
        <v>16</v>
      </c>
      <c r="D12866" t="n">
        <v>1</v>
      </c>
    </row>
    <row r="12867">
      <c r="A12867" t="inlineStr">
        <is>
          <t>U-b307f2</t>
        </is>
      </c>
      <c r="B12867" s="41" t="n">
        <v>45444</v>
      </c>
      <c r="C12867" t="n">
        <v>9</v>
      </c>
      <c r="D12867" t="n">
        <v>0</v>
      </c>
    </row>
    <row r="12868">
      <c r="A12868" t="inlineStr">
        <is>
          <t>U-d1b8f6</t>
        </is>
      </c>
      <c r="B12868" s="41" t="n">
        <v>45047</v>
      </c>
      <c r="C12868" t="n">
        <v>13</v>
      </c>
      <c r="D12868" t="n">
        <v>0</v>
      </c>
    </row>
    <row r="12869">
      <c r="A12869" t="inlineStr">
        <is>
          <t>U-b44d79</t>
        </is>
      </c>
      <c r="B12869" s="41" t="n">
        <v>45200</v>
      </c>
      <c r="C12869" t="n">
        <v>9</v>
      </c>
      <c r="D12869" t="n">
        <v>0</v>
      </c>
    </row>
    <row r="12870">
      <c r="A12870" t="inlineStr">
        <is>
          <t>U-357a8a</t>
        </is>
      </c>
      <c r="B12870" s="41" t="n">
        <v>45017</v>
      </c>
      <c r="C12870" t="n">
        <v>5</v>
      </c>
      <c r="D12870" t="n">
        <v>2</v>
      </c>
    </row>
    <row r="12871">
      <c r="A12871" t="inlineStr">
        <is>
          <t>U-c4e2ab</t>
        </is>
      </c>
      <c r="B12871" s="41" t="n">
        <v>45566</v>
      </c>
      <c r="C12871" t="n">
        <v>8</v>
      </c>
      <c r="D12871" t="n">
        <v>0</v>
      </c>
    </row>
    <row r="12872">
      <c r="A12872" t="inlineStr">
        <is>
          <t>U-12081b</t>
        </is>
      </c>
      <c r="B12872" s="41" t="n">
        <v>45231</v>
      </c>
      <c r="C12872" t="n">
        <v>10</v>
      </c>
      <c r="D12872" t="n">
        <v>0</v>
      </c>
    </row>
    <row r="12873">
      <c r="A12873" t="inlineStr">
        <is>
          <t>U-b3ef8c</t>
        </is>
      </c>
      <c r="B12873" s="41" t="n">
        <v>45047</v>
      </c>
      <c r="C12873" t="n">
        <v>8</v>
      </c>
      <c r="D12873" t="n">
        <v>0</v>
      </c>
    </row>
    <row r="12874">
      <c r="A12874" t="inlineStr">
        <is>
          <t>U-1233ef</t>
        </is>
      </c>
      <c r="B12874" s="41" t="n">
        <v>45474</v>
      </c>
      <c r="C12874" t="n">
        <v>8</v>
      </c>
      <c r="D12874" t="n">
        <v>4</v>
      </c>
    </row>
    <row r="12875">
      <c r="A12875" t="inlineStr">
        <is>
          <t>U-78aada</t>
        </is>
      </c>
      <c r="B12875" s="41" t="n">
        <v>45474</v>
      </c>
      <c r="C12875" t="n">
        <v>10</v>
      </c>
      <c r="D12875" t="n">
        <v>2</v>
      </c>
    </row>
    <row r="12876">
      <c r="A12876" t="inlineStr">
        <is>
          <t>U-aadcea</t>
        </is>
      </c>
      <c r="B12876" s="41" t="n">
        <v>45444</v>
      </c>
      <c r="C12876" t="n">
        <v>11</v>
      </c>
      <c r="D12876" t="n">
        <v>3</v>
      </c>
    </row>
    <row r="12877">
      <c r="A12877" t="inlineStr">
        <is>
          <t>U-526ccc</t>
        </is>
      </c>
      <c r="B12877" s="41" t="n">
        <v>45597</v>
      </c>
      <c r="C12877" t="n">
        <v>15</v>
      </c>
      <c r="D12877" t="n">
        <v>0</v>
      </c>
    </row>
    <row r="12878">
      <c r="A12878" t="inlineStr">
        <is>
          <t>U-3e1fe1</t>
        </is>
      </c>
      <c r="B12878" s="41" t="n">
        <v>45078</v>
      </c>
      <c r="C12878" t="n">
        <v>16</v>
      </c>
      <c r="D12878" t="n">
        <v>0</v>
      </c>
    </row>
    <row r="12879">
      <c r="A12879" t="inlineStr">
        <is>
          <t>U-a4944e</t>
        </is>
      </c>
      <c r="B12879" s="41" t="n">
        <v>45474</v>
      </c>
      <c r="C12879" t="n">
        <v>10</v>
      </c>
      <c r="D12879" t="n">
        <v>3</v>
      </c>
    </row>
    <row r="12880">
      <c r="A12880" t="inlineStr">
        <is>
          <t>U-d4874e</t>
        </is>
      </c>
      <c r="B12880" s="41" t="n">
        <v>45261</v>
      </c>
      <c r="C12880" t="n">
        <v>4</v>
      </c>
      <c r="D12880" t="n">
        <v>0</v>
      </c>
    </row>
    <row r="12881">
      <c r="A12881" t="inlineStr">
        <is>
          <t>U-e258e2</t>
        </is>
      </c>
      <c r="B12881" s="41" t="n">
        <v>45200</v>
      </c>
      <c r="C12881" t="n">
        <v>6</v>
      </c>
      <c r="D12881" t="n">
        <v>0</v>
      </c>
    </row>
    <row r="12882">
      <c r="A12882" t="inlineStr">
        <is>
          <t>U-f55e1e</t>
        </is>
      </c>
      <c r="B12882" s="41" t="n">
        <v>45200</v>
      </c>
      <c r="C12882" t="n">
        <v>10</v>
      </c>
      <c r="D12882" t="n">
        <v>3</v>
      </c>
    </row>
    <row r="12883">
      <c r="A12883" t="inlineStr">
        <is>
          <t>U-7cc621</t>
        </is>
      </c>
      <c r="B12883" s="41" t="n">
        <v>45474</v>
      </c>
      <c r="C12883" t="n">
        <v>13</v>
      </c>
      <c r="D12883" t="n">
        <v>0</v>
      </c>
    </row>
    <row r="12884">
      <c r="A12884" t="inlineStr">
        <is>
          <t>U-074921</t>
        </is>
      </c>
      <c r="B12884" s="41" t="n">
        <v>45323</v>
      </c>
      <c r="C12884" t="n">
        <v>8</v>
      </c>
      <c r="D12884" t="n">
        <v>0</v>
      </c>
    </row>
    <row r="12885">
      <c r="A12885" t="inlineStr">
        <is>
          <t>U-df82ed</t>
        </is>
      </c>
      <c r="B12885" s="41" t="n">
        <v>45200</v>
      </c>
      <c r="C12885" t="n">
        <v>5</v>
      </c>
      <c r="D12885" t="n">
        <v>0</v>
      </c>
    </row>
    <row r="12886">
      <c r="A12886" t="inlineStr">
        <is>
          <t>U-5b634d</t>
        </is>
      </c>
      <c r="B12886" s="41" t="n">
        <v>44986</v>
      </c>
      <c r="C12886" t="n">
        <v>11</v>
      </c>
      <c r="D12886" t="n">
        <v>0</v>
      </c>
    </row>
    <row r="12887">
      <c r="A12887" t="inlineStr">
        <is>
          <t>U-994e7e</t>
        </is>
      </c>
      <c r="B12887" s="41" t="n">
        <v>45078</v>
      </c>
      <c r="C12887" t="n">
        <v>17</v>
      </c>
      <c r="D12887" t="n">
        <v>0</v>
      </c>
    </row>
    <row r="12888">
      <c r="A12888" t="inlineStr">
        <is>
          <t>U-c36fd5</t>
        </is>
      </c>
      <c r="B12888" s="41" t="n">
        <v>45017</v>
      </c>
      <c r="C12888" t="n">
        <v>11</v>
      </c>
      <c r="D12888" t="n">
        <v>0</v>
      </c>
    </row>
    <row r="12889">
      <c r="A12889" t="inlineStr">
        <is>
          <t>U-5ac541</t>
        </is>
      </c>
      <c r="B12889" s="41" t="n">
        <v>45383</v>
      </c>
      <c r="C12889" t="n">
        <v>11</v>
      </c>
      <c r="D12889" t="n">
        <v>0</v>
      </c>
    </row>
    <row r="12890">
      <c r="A12890" t="inlineStr">
        <is>
          <t>U-b59def</t>
        </is>
      </c>
      <c r="B12890" s="41" t="n">
        <v>44927</v>
      </c>
      <c r="C12890" t="n">
        <v>4</v>
      </c>
      <c r="D12890" t="n">
        <v>1</v>
      </c>
    </row>
    <row r="12891">
      <c r="A12891" t="inlineStr">
        <is>
          <t>U-701a9d</t>
        </is>
      </c>
      <c r="B12891" s="41" t="n">
        <v>45323</v>
      </c>
      <c r="C12891" t="n">
        <v>6</v>
      </c>
      <c r="D12891" t="n">
        <v>1</v>
      </c>
    </row>
    <row r="12892">
      <c r="A12892" t="inlineStr">
        <is>
          <t>U-d12f02</t>
        </is>
      </c>
      <c r="B12892" s="41" t="n">
        <v>45474</v>
      </c>
      <c r="C12892" t="n">
        <v>15</v>
      </c>
      <c r="D12892" t="n">
        <v>0</v>
      </c>
    </row>
    <row r="12893">
      <c r="A12893" t="inlineStr">
        <is>
          <t>U-895b44</t>
        </is>
      </c>
      <c r="B12893" s="41" t="n">
        <v>44927</v>
      </c>
      <c r="C12893" t="n">
        <v>11</v>
      </c>
      <c r="D12893" t="n">
        <v>1</v>
      </c>
    </row>
    <row r="12894">
      <c r="A12894" t="inlineStr">
        <is>
          <t>U-11dca9</t>
        </is>
      </c>
      <c r="B12894" s="41" t="n">
        <v>45108</v>
      </c>
      <c r="C12894" t="n">
        <v>7</v>
      </c>
      <c r="D12894" t="n">
        <v>0</v>
      </c>
    </row>
    <row r="12895">
      <c r="A12895" t="inlineStr">
        <is>
          <t>U-c5d04e</t>
        </is>
      </c>
      <c r="B12895" s="41" t="n">
        <v>44958</v>
      </c>
      <c r="C12895" t="n">
        <v>17</v>
      </c>
      <c r="D12895" t="n">
        <v>0</v>
      </c>
    </row>
    <row r="12896">
      <c r="A12896" t="inlineStr">
        <is>
          <t>U-95bf87</t>
        </is>
      </c>
      <c r="B12896" s="41" t="n">
        <v>45170</v>
      </c>
      <c r="C12896" t="n">
        <v>10</v>
      </c>
      <c r="D12896" t="n">
        <v>0</v>
      </c>
    </row>
    <row r="12897">
      <c r="A12897" t="inlineStr">
        <is>
          <t>U-a201f3</t>
        </is>
      </c>
      <c r="B12897" s="41" t="n">
        <v>45292</v>
      </c>
      <c r="C12897" t="n">
        <v>8</v>
      </c>
      <c r="D12897" t="n">
        <v>0</v>
      </c>
    </row>
    <row r="12898">
      <c r="A12898" t="inlineStr">
        <is>
          <t>U-1cb4a7</t>
        </is>
      </c>
      <c r="B12898" s="41" t="n">
        <v>45352</v>
      </c>
      <c r="C12898" t="n">
        <v>6</v>
      </c>
      <c r="D12898" t="n">
        <v>0</v>
      </c>
    </row>
    <row r="12899">
      <c r="A12899" t="inlineStr">
        <is>
          <t>U-740d40</t>
        </is>
      </c>
      <c r="B12899" s="41" t="n">
        <v>45078</v>
      </c>
      <c r="C12899" t="n">
        <v>7</v>
      </c>
      <c r="D12899" t="n">
        <v>0</v>
      </c>
    </row>
    <row r="12900">
      <c r="A12900" t="inlineStr">
        <is>
          <t>U-fc9e32</t>
        </is>
      </c>
      <c r="B12900" s="41" t="n">
        <v>45627</v>
      </c>
      <c r="C12900" t="n">
        <v>12</v>
      </c>
      <c r="D12900" t="n">
        <v>0</v>
      </c>
    </row>
    <row r="12901">
      <c r="A12901" t="inlineStr">
        <is>
          <t>U-4d61df</t>
        </is>
      </c>
      <c r="B12901" s="41" t="n">
        <v>45383</v>
      </c>
      <c r="C12901" t="n">
        <v>11</v>
      </c>
      <c r="D12901" t="n">
        <v>2</v>
      </c>
    </row>
    <row r="12902">
      <c r="A12902" t="inlineStr">
        <is>
          <t>U-8696ed</t>
        </is>
      </c>
      <c r="B12902" s="41" t="n">
        <v>44986</v>
      </c>
      <c r="C12902" t="n">
        <v>12</v>
      </c>
      <c r="D12902" t="n">
        <v>2</v>
      </c>
    </row>
    <row r="12903">
      <c r="A12903" t="inlineStr">
        <is>
          <t>U-89e61f</t>
        </is>
      </c>
      <c r="B12903" s="41" t="n">
        <v>45413</v>
      </c>
      <c r="C12903" t="n">
        <v>10</v>
      </c>
      <c r="D12903" t="n">
        <v>0</v>
      </c>
    </row>
    <row r="12904">
      <c r="A12904" t="inlineStr">
        <is>
          <t>U-0ce20e</t>
        </is>
      </c>
      <c r="B12904" s="41" t="n">
        <v>45231</v>
      </c>
      <c r="C12904" t="n">
        <v>5</v>
      </c>
      <c r="D12904" t="n">
        <v>3</v>
      </c>
    </row>
    <row r="12905">
      <c r="A12905" t="inlineStr">
        <is>
          <t>U-51e493</t>
        </is>
      </c>
      <c r="B12905" s="41" t="n">
        <v>44927</v>
      </c>
      <c r="C12905" t="n">
        <v>17</v>
      </c>
      <c r="D12905" t="n">
        <v>0</v>
      </c>
    </row>
    <row r="12906">
      <c r="A12906" t="inlineStr">
        <is>
          <t>U-779f82</t>
        </is>
      </c>
      <c r="B12906" s="41" t="n">
        <v>45200</v>
      </c>
      <c r="C12906" t="n">
        <v>12</v>
      </c>
      <c r="D12906" t="n">
        <v>0</v>
      </c>
    </row>
    <row r="12907">
      <c r="A12907" t="inlineStr">
        <is>
          <t>U-9f1c3a</t>
        </is>
      </c>
      <c r="B12907" s="41" t="n">
        <v>45505</v>
      </c>
      <c r="C12907" t="n">
        <v>11</v>
      </c>
      <c r="D12907" t="n">
        <v>0</v>
      </c>
    </row>
    <row r="12908">
      <c r="A12908" t="inlineStr">
        <is>
          <t>U-603af5</t>
        </is>
      </c>
      <c r="B12908" s="41" t="n">
        <v>45597</v>
      </c>
      <c r="C12908" t="n">
        <v>7</v>
      </c>
      <c r="D12908" t="n">
        <v>0</v>
      </c>
    </row>
    <row r="12909">
      <c r="A12909" t="inlineStr">
        <is>
          <t>U-79753b</t>
        </is>
      </c>
      <c r="B12909" s="41" t="n">
        <v>45627</v>
      </c>
      <c r="C12909" t="n">
        <v>6</v>
      </c>
      <c r="D12909" t="n">
        <v>0</v>
      </c>
    </row>
    <row r="12910">
      <c r="A12910" t="inlineStr">
        <is>
          <t>U-389c78</t>
        </is>
      </c>
      <c r="B12910" s="41" t="n">
        <v>45047</v>
      </c>
      <c r="C12910" t="n">
        <v>10</v>
      </c>
      <c r="D12910" t="n">
        <v>0</v>
      </c>
    </row>
    <row r="12911">
      <c r="A12911" t="inlineStr">
        <is>
          <t>U-0e56a3</t>
        </is>
      </c>
      <c r="B12911" s="41" t="n">
        <v>44927</v>
      </c>
      <c r="C12911" t="n">
        <v>7</v>
      </c>
      <c r="D12911" t="n">
        <v>0</v>
      </c>
    </row>
    <row r="12912">
      <c r="A12912" t="inlineStr">
        <is>
          <t>U-e67b7a</t>
        </is>
      </c>
      <c r="B12912" s="41" t="n">
        <v>45139</v>
      </c>
      <c r="C12912" t="n">
        <v>10</v>
      </c>
      <c r="D12912" t="n">
        <v>3</v>
      </c>
    </row>
    <row r="12913">
      <c r="A12913" t="inlineStr">
        <is>
          <t>U-6c7f74</t>
        </is>
      </c>
      <c r="B12913" s="41" t="n">
        <v>45536</v>
      </c>
      <c r="C12913" t="n">
        <v>16</v>
      </c>
      <c r="D12913" t="n">
        <v>0</v>
      </c>
    </row>
    <row r="12914">
      <c r="A12914" t="inlineStr">
        <is>
          <t>U-3f6a0e</t>
        </is>
      </c>
      <c r="B12914" s="41" t="n">
        <v>44958</v>
      </c>
      <c r="C12914" t="n">
        <v>13</v>
      </c>
      <c r="D12914" t="n">
        <v>1</v>
      </c>
    </row>
    <row r="12915">
      <c r="A12915" t="inlineStr">
        <is>
          <t>U-a9e6f1</t>
        </is>
      </c>
      <c r="B12915" s="41" t="n">
        <v>45474</v>
      </c>
      <c r="C12915" t="n">
        <v>7</v>
      </c>
      <c r="D12915" t="n">
        <v>0</v>
      </c>
    </row>
    <row r="12916">
      <c r="A12916" t="inlineStr">
        <is>
          <t>U-a47289</t>
        </is>
      </c>
      <c r="B12916" s="41" t="n">
        <v>45017</v>
      </c>
      <c r="C12916" t="n">
        <v>8</v>
      </c>
      <c r="D12916" t="n">
        <v>0</v>
      </c>
    </row>
    <row r="12917">
      <c r="A12917" t="inlineStr">
        <is>
          <t>U-198b9f</t>
        </is>
      </c>
      <c r="B12917" s="41" t="n">
        <v>45231</v>
      </c>
      <c r="C12917" t="n">
        <v>6</v>
      </c>
      <c r="D12917" t="n">
        <v>0</v>
      </c>
    </row>
    <row r="12918">
      <c r="A12918" t="inlineStr">
        <is>
          <t>U-259165</t>
        </is>
      </c>
      <c r="B12918" s="41" t="n">
        <v>45597</v>
      </c>
      <c r="C12918" t="n">
        <v>10</v>
      </c>
      <c r="D12918" t="n">
        <v>0</v>
      </c>
    </row>
    <row r="12919">
      <c r="A12919" t="inlineStr">
        <is>
          <t>U-9f34b3</t>
        </is>
      </c>
      <c r="B12919" s="41" t="n">
        <v>45047</v>
      </c>
      <c r="C12919" t="n">
        <v>9</v>
      </c>
      <c r="D12919" t="n">
        <v>0</v>
      </c>
    </row>
    <row r="12920">
      <c r="A12920" t="inlineStr">
        <is>
          <t>U-c7040b</t>
        </is>
      </c>
      <c r="B12920" s="41" t="n">
        <v>45017</v>
      </c>
      <c r="C12920" t="n">
        <v>7</v>
      </c>
      <c r="D12920" t="n">
        <v>0</v>
      </c>
    </row>
    <row r="12921">
      <c r="A12921" t="inlineStr">
        <is>
          <t>U-751d14</t>
        </is>
      </c>
      <c r="B12921" s="41" t="n">
        <v>44927</v>
      </c>
      <c r="C12921" t="n">
        <v>7</v>
      </c>
      <c r="D12921" t="n">
        <v>0</v>
      </c>
    </row>
    <row r="12922">
      <c r="A12922" t="inlineStr">
        <is>
          <t>U-339ec5</t>
        </is>
      </c>
      <c r="B12922" s="41" t="n">
        <v>45292</v>
      </c>
      <c r="C12922" t="n">
        <v>8</v>
      </c>
      <c r="D12922" t="n">
        <v>0</v>
      </c>
    </row>
    <row r="12923">
      <c r="A12923" t="inlineStr">
        <is>
          <t>U-054ce3</t>
        </is>
      </c>
      <c r="B12923" s="41" t="n">
        <v>45170</v>
      </c>
      <c r="C12923" t="n">
        <v>10</v>
      </c>
      <c r="D12923" t="n">
        <v>0</v>
      </c>
    </row>
    <row r="12924">
      <c r="A12924" t="inlineStr">
        <is>
          <t>U-d649a1</t>
        </is>
      </c>
      <c r="B12924" s="41" t="n">
        <v>45352</v>
      </c>
      <c r="C12924" t="n">
        <v>12</v>
      </c>
      <c r="D12924" t="n">
        <v>0</v>
      </c>
    </row>
    <row r="12925">
      <c r="A12925" t="inlineStr">
        <is>
          <t>U-fbe40a</t>
        </is>
      </c>
      <c r="B12925" s="41" t="n">
        <v>45139</v>
      </c>
      <c r="C12925" t="n">
        <v>10</v>
      </c>
      <c r="D12925" t="n">
        <v>3</v>
      </c>
    </row>
    <row r="12926">
      <c r="A12926" t="inlineStr">
        <is>
          <t>U-f0a00c</t>
        </is>
      </c>
      <c r="B12926" s="41" t="n">
        <v>45413</v>
      </c>
      <c r="C12926" t="n">
        <v>11</v>
      </c>
      <c r="D12926" t="n">
        <v>0</v>
      </c>
    </row>
    <row r="12927">
      <c r="A12927" t="inlineStr">
        <is>
          <t>U-0d1047</t>
        </is>
      </c>
      <c r="B12927" s="41" t="n">
        <v>44958</v>
      </c>
      <c r="C12927" t="n">
        <v>7</v>
      </c>
      <c r="D12927" t="n">
        <v>0</v>
      </c>
    </row>
    <row r="12928">
      <c r="A12928" t="inlineStr">
        <is>
          <t>U-03b02e</t>
        </is>
      </c>
      <c r="B12928" s="41" t="n">
        <v>45261</v>
      </c>
      <c r="C12928" t="n">
        <v>6</v>
      </c>
      <c r="D12928" t="n">
        <v>0</v>
      </c>
    </row>
    <row r="12929">
      <c r="A12929" t="inlineStr">
        <is>
          <t>U-4c417f</t>
        </is>
      </c>
      <c r="B12929" s="41" t="n">
        <v>45536</v>
      </c>
      <c r="C12929" t="n">
        <v>17</v>
      </c>
      <c r="D12929" t="n">
        <v>1</v>
      </c>
    </row>
    <row r="12930">
      <c r="A12930" t="inlineStr">
        <is>
          <t>U-1ce49b</t>
        </is>
      </c>
      <c r="B12930" s="41" t="n">
        <v>45383</v>
      </c>
      <c r="C12930" t="n">
        <v>6</v>
      </c>
      <c r="D12930" t="n">
        <v>0</v>
      </c>
    </row>
    <row r="12931">
      <c r="A12931" t="inlineStr">
        <is>
          <t>U-eee8f2</t>
        </is>
      </c>
      <c r="B12931" s="41" t="n">
        <v>45261</v>
      </c>
      <c r="C12931" t="n">
        <v>10</v>
      </c>
      <c r="D12931" t="n">
        <v>0</v>
      </c>
    </row>
    <row r="12932">
      <c r="A12932" t="inlineStr">
        <is>
          <t>U-3e52c6</t>
        </is>
      </c>
      <c r="B12932" s="41" t="n">
        <v>45597</v>
      </c>
      <c r="C12932" t="n">
        <v>12</v>
      </c>
      <c r="D12932" t="n">
        <v>0</v>
      </c>
    </row>
    <row r="12933">
      <c r="A12933" t="inlineStr">
        <is>
          <t>U-4683c4</t>
        </is>
      </c>
      <c r="B12933" s="41" t="n">
        <v>45323</v>
      </c>
      <c r="C12933" t="n">
        <v>11</v>
      </c>
      <c r="D12933" t="n">
        <v>0</v>
      </c>
    </row>
    <row r="12934">
      <c r="A12934" t="inlineStr">
        <is>
          <t>U-d85a05</t>
        </is>
      </c>
      <c r="B12934" s="41" t="n">
        <v>45017</v>
      </c>
      <c r="C12934" t="n">
        <v>6</v>
      </c>
      <c r="D12934" t="n">
        <v>1</v>
      </c>
    </row>
    <row r="12935">
      <c r="A12935" t="inlineStr">
        <is>
          <t>U-1dde4f</t>
        </is>
      </c>
      <c r="B12935" s="41" t="n">
        <v>45017</v>
      </c>
      <c r="C12935" t="n">
        <v>8</v>
      </c>
      <c r="D12935" t="n">
        <v>2</v>
      </c>
    </row>
    <row r="12936">
      <c r="A12936" t="inlineStr">
        <is>
          <t>U-793599</t>
        </is>
      </c>
      <c r="B12936" s="41" t="n">
        <v>45139</v>
      </c>
      <c r="C12936" t="n">
        <v>10</v>
      </c>
      <c r="D12936" t="n">
        <v>0</v>
      </c>
    </row>
    <row r="12937">
      <c r="A12937" t="inlineStr">
        <is>
          <t>U-f568cd</t>
        </is>
      </c>
      <c r="B12937" s="41" t="n">
        <v>45078</v>
      </c>
      <c r="C12937" t="n">
        <v>9</v>
      </c>
      <c r="D12937" t="n">
        <v>0</v>
      </c>
    </row>
    <row r="12938">
      <c r="A12938" t="inlineStr">
        <is>
          <t>U-e7fd3f</t>
        </is>
      </c>
      <c r="B12938" s="41" t="n">
        <v>45261</v>
      </c>
      <c r="C12938" t="n">
        <v>5</v>
      </c>
      <c r="D12938" t="n">
        <v>0</v>
      </c>
    </row>
    <row r="12939">
      <c r="A12939" t="inlineStr">
        <is>
          <t>U-384754</t>
        </is>
      </c>
      <c r="B12939" s="41" t="n">
        <v>45200</v>
      </c>
      <c r="C12939" t="n">
        <v>11</v>
      </c>
      <c r="D12939" t="n">
        <v>0</v>
      </c>
    </row>
    <row r="12940">
      <c r="A12940" t="inlineStr">
        <is>
          <t>U-8b47c8</t>
        </is>
      </c>
      <c r="B12940" s="41" t="n">
        <v>45323</v>
      </c>
      <c r="C12940" t="n">
        <v>18</v>
      </c>
      <c r="D12940" t="n">
        <v>3</v>
      </c>
    </row>
    <row r="12941">
      <c r="A12941" t="inlineStr">
        <is>
          <t>U-acdcea</t>
        </is>
      </c>
      <c r="B12941" s="41" t="n">
        <v>45200</v>
      </c>
      <c r="C12941" t="n">
        <v>9</v>
      </c>
      <c r="D12941" t="n">
        <v>0</v>
      </c>
    </row>
    <row r="12942">
      <c r="A12942" t="inlineStr">
        <is>
          <t>U-78b906</t>
        </is>
      </c>
      <c r="B12942" s="41" t="n">
        <v>45231</v>
      </c>
      <c r="C12942" t="n">
        <v>9</v>
      </c>
      <c r="D12942" t="n">
        <v>0</v>
      </c>
    </row>
    <row r="12943">
      <c r="A12943" t="inlineStr">
        <is>
          <t>U-832beb</t>
        </is>
      </c>
      <c r="B12943" s="41" t="n">
        <v>45261</v>
      </c>
      <c r="C12943" t="n">
        <v>10</v>
      </c>
      <c r="D12943" t="n">
        <v>0</v>
      </c>
    </row>
    <row r="12944">
      <c r="A12944" t="inlineStr">
        <is>
          <t>U-631936</t>
        </is>
      </c>
      <c r="B12944" s="41" t="n">
        <v>45108</v>
      </c>
      <c r="C12944" t="n">
        <v>13</v>
      </c>
      <c r="D12944" t="n">
        <v>0</v>
      </c>
    </row>
    <row r="12945">
      <c r="A12945" t="inlineStr">
        <is>
          <t>U-cb7720</t>
        </is>
      </c>
      <c r="B12945" s="41" t="n">
        <v>45200</v>
      </c>
      <c r="C12945" t="n">
        <v>8</v>
      </c>
      <c r="D12945" t="n">
        <v>0</v>
      </c>
    </row>
    <row r="12946">
      <c r="A12946" t="inlineStr">
        <is>
          <t>U-4cdfb0</t>
        </is>
      </c>
      <c r="B12946" s="41" t="n">
        <v>45231</v>
      </c>
      <c r="C12946" t="n">
        <v>4</v>
      </c>
      <c r="D12946" t="n">
        <v>2</v>
      </c>
    </row>
    <row r="12947">
      <c r="A12947" t="inlineStr">
        <is>
          <t>U-0f1488</t>
        </is>
      </c>
      <c r="B12947" s="41" t="n">
        <v>45139</v>
      </c>
      <c r="C12947" t="n">
        <v>14</v>
      </c>
      <c r="D12947" t="n">
        <v>0</v>
      </c>
    </row>
    <row r="12948">
      <c r="A12948" t="inlineStr">
        <is>
          <t>U-365acd</t>
        </is>
      </c>
      <c r="B12948" s="41" t="n">
        <v>45108</v>
      </c>
      <c r="C12948" t="n">
        <v>12</v>
      </c>
      <c r="D12948" t="n">
        <v>0</v>
      </c>
    </row>
    <row r="12949">
      <c r="A12949" t="inlineStr">
        <is>
          <t>U-410cbd</t>
        </is>
      </c>
      <c r="B12949" s="41" t="n">
        <v>44958</v>
      </c>
      <c r="C12949" t="n">
        <v>11</v>
      </c>
      <c r="D12949" t="n">
        <v>1</v>
      </c>
    </row>
    <row r="12950">
      <c r="A12950" t="inlineStr">
        <is>
          <t>U-c5f5e7</t>
        </is>
      </c>
      <c r="B12950" s="41" t="n">
        <v>45474</v>
      </c>
      <c r="C12950" t="n">
        <v>7</v>
      </c>
      <c r="D12950" t="n">
        <v>0</v>
      </c>
    </row>
    <row r="12951">
      <c r="A12951" t="inlineStr">
        <is>
          <t>U-98725f</t>
        </is>
      </c>
      <c r="B12951" s="41" t="n">
        <v>44927</v>
      </c>
      <c r="C12951" t="n">
        <v>13</v>
      </c>
      <c r="D12951" t="n">
        <v>1</v>
      </c>
    </row>
    <row r="12952">
      <c r="A12952" t="inlineStr">
        <is>
          <t>U-776db8</t>
        </is>
      </c>
      <c r="B12952" s="41" t="n">
        <v>45292</v>
      </c>
      <c r="C12952" t="n">
        <v>6</v>
      </c>
      <c r="D12952" t="n">
        <v>0</v>
      </c>
    </row>
    <row r="12953">
      <c r="A12953" t="inlineStr">
        <is>
          <t>U-076c61</t>
        </is>
      </c>
      <c r="B12953" s="41" t="n">
        <v>45597</v>
      </c>
      <c r="C12953" t="n">
        <v>10</v>
      </c>
      <c r="D12953" t="n">
        <v>1</v>
      </c>
    </row>
    <row r="12954">
      <c r="A12954" t="inlineStr">
        <is>
          <t>U-7c13b6</t>
        </is>
      </c>
      <c r="B12954" s="41" t="n">
        <v>45292</v>
      </c>
      <c r="C12954" t="n">
        <v>11</v>
      </c>
      <c r="D12954" t="n">
        <v>0</v>
      </c>
    </row>
    <row r="12955">
      <c r="A12955" t="inlineStr">
        <is>
          <t>U-eb8c52</t>
        </is>
      </c>
      <c r="B12955" s="41" t="n">
        <v>45200</v>
      </c>
      <c r="C12955" t="n">
        <v>8</v>
      </c>
      <c r="D12955" t="n">
        <v>0</v>
      </c>
    </row>
    <row r="12956">
      <c r="A12956" t="inlineStr">
        <is>
          <t>U-80feb2</t>
        </is>
      </c>
      <c r="B12956" s="41" t="n">
        <v>45231</v>
      </c>
      <c r="C12956" t="n">
        <v>10</v>
      </c>
      <c r="D12956" t="n">
        <v>0</v>
      </c>
    </row>
    <row r="12957">
      <c r="A12957" t="inlineStr">
        <is>
          <t>U-b0570a</t>
        </is>
      </c>
      <c r="B12957" s="41" t="n">
        <v>45597</v>
      </c>
      <c r="C12957" t="n">
        <v>8</v>
      </c>
      <c r="D12957" t="n">
        <v>0</v>
      </c>
    </row>
    <row r="12958">
      <c r="A12958" t="inlineStr">
        <is>
          <t>U-6c7228</t>
        </is>
      </c>
      <c r="B12958" s="41" t="n">
        <v>45231</v>
      </c>
      <c r="C12958" t="n">
        <v>6</v>
      </c>
      <c r="D12958" t="n">
        <v>0</v>
      </c>
    </row>
    <row r="12959">
      <c r="A12959" t="inlineStr">
        <is>
          <t>U-24c2ab</t>
        </is>
      </c>
      <c r="B12959" s="41" t="n">
        <v>45047</v>
      </c>
      <c r="C12959" t="n">
        <v>11</v>
      </c>
      <c r="D12959" t="n">
        <v>0</v>
      </c>
    </row>
    <row r="12960">
      <c r="A12960" t="inlineStr">
        <is>
          <t>U-33da3d</t>
        </is>
      </c>
      <c r="B12960" s="41" t="n">
        <v>45505</v>
      </c>
      <c r="C12960" t="n">
        <v>7</v>
      </c>
      <c r="D12960" t="n">
        <v>0</v>
      </c>
    </row>
    <row r="12961">
      <c r="A12961" t="inlineStr">
        <is>
          <t>U-fb966c</t>
        </is>
      </c>
      <c r="B12961" s="41" t="n">
        <v>45505</v>
      </c>
      <c r="C12961" t="n">
        <v>10</v>
      </c>
      <c r="D12961" t="n">
        <v>1</v>
      </c>
    </row>
    <row r="12962">
      <c r="A12962" t="inlineStr">
        <is>
          <t>U-edcf43</t>
        </is>
      </c>
      <c r="B12962" s="41" t="n">
        <v>45536</v>
      </c>
      <c r="C12962" t="n">
        <v>10</v>
      </c>
      <c r="D12962" t="n">
        <v>2</v>
      </c>
    </row>
    <row r="12963">
      <c r="A12963" t="inlineStr">
        <is>
          <t>U-eabf17</t>
        </is>
      </c>
      <c r="B12963" s="41" t="n">
        <v>45323</v>
      </c>
      <c r="C12963" t="n">
        <v>7</v>
      </c>
      <c r="D12963" t="n">
        <v>1</v>
      </c>
    </row>
    <row r="12964">
      <c r="A12964" t="inlineStr">
        <is>
          <t>U-a331ad</t>
        </is>
      </c>
      <c r="B12964" s="41" t="n">
        <v>45292</v>
      </c>
      <c r="C12964" t="n">
        <v>11</v>
      </c>
      <c r="D12964" t="n">
        <v>0</v>
      </c>
    </row>
    <row r="12965">
      <c r="A12965" t="inlineStr">
        <is>
          <t>U-874706</t>
        </is>
      </c>
      <c r="B12965" s="41" t="n">
        <v>44986</v>
      </c>
      <c r="C12965" t="n">
        <v>9</v>
      </c>
      <c r="D12965" t="n">
        <v>0</v>
      </c>
    </row>
    <row r="12966">
      <c r="A12966" t="inlineStr">
        <is>
          <t>U-393d8a</t>
        </is>
      </c>
      <c r="B12966" s="41" t="n">
        <v>45108</v>
      </c>
      <c r="C12966" t="n">
        <v>8</v>
      </c>
      <c r="D12966" t="n">
        <v>1</v>
      </c>
    </row>
    <row r="12967">
      <c r="A12967" t="inlineStr">
        <is>
          <t>U-f3f480</t>
        </is>
      </c>
      <c r="B12967" s="41" t="n">
        <v>45597</v>
      </c>
      <c r="C12967" t="n">
        <v>7</v>
      </c>
      <c r="D12967" t="n">
        <v>0</v>
      </c>
    </row>
    <row r="12968">
      <c r="A12968" t="inlineStr">
        <is>
          <t>U-98ee71</t>
        </is>
      </c>
      <c r="B12968" s="41" t="n">
        <v>45108</v>
      </c>
      <c r="C12968" t="n">
        <v>5</v>
      </c>
      <c r="D12968" t="n">
        <v>0</v>
      </c>
    </row>
    <row r="12969">
      <c r="A12969" t="inlineStr">
        <is>
          <t>U-e1672e</t>
        </is>
      </c>
      <c r="B12969" s="41" t="n">
        <v>44986</v>
      </c>
      <c r="C12969" t="n">
        <v>6</v>
      </c>
      <c r="D12969" t="n">
        <v>0</v>
      </c>
    </row>
    <row r="12970">
      <c r="A12970" t="inlineStr">
        <is>
          <t>U-3c1c52</t>
        </is>
      </c>
      <c r="B12970" s="41" t="n">
        <v>45383</v>
      </c>
      <c r="C12970" t="n">
        <v>7</v>
      </c>
      <c r="D12970" t="n">
        <v>0</v>
      </c>
    </row>
    <row r="12971">
      <c r="A12971" t="inlineStr">
        <is>
          <t>U-4194e8</t>
        </is>
      </c>
      <c r="B12971" s="41" t="n">
        <v>45597</v>
      </c>
      <c r="C12971" t="n">
        <v>14</v>
      </c>
      <c r="D12971" t="n">
        <v>1</v>
      </c>
    </row>
    <row r="12972">
      <c r="A12972" t="inlineStr">
        <is>
          <t>U-8d8180</t>
        </is>
      </c>
      <c r="B12972" s="41" t="n">
        <v>45231</v>
      </c>
      <c r="C12972" t="n">
        <v>17</v>
      </c>
      <c r="D12972" t="n">
        <v>0</v>
      </c>
    </row>
    <row r="12973">
      <c r="A12973" t="inlineStr">
        <is>
          <t>U-3770c4</t>
        </is>
      </c>
      <c r="B12973" s="41" t="n">
        <v>45017</v>
      </c>
      <c r="C12973" t="n">
        <v>12</v>
      </c>
      <c r="D12973" t="n">
        <v>0</v>
      </c>
    </row>
    <row r="12974">
      <c r="A12974" t="inlineStr">
        <is>
          <t>U-af6102</t>
        </is>
      </c>
      <c r="B12974" s="41" t="n">
        <v>45413</v>
      </c>
      <c r="C12974" t="n">
        <v>9</v>
      </c>
      <c r="D12974" t="n">
        <v>0</v>
      </c>
    </row>
    <row r="12975">
      <c r="A12975" t="inlineStr">
        <is>
          <t>U-f5989d</t>
        </is>
      </c>
      <c r="B12975" s="41" t="n">
        <v>45047</v>
      </c>
      <c r="C12975" t="n">
        <v>7</v>
      </c>
      <c r="D12975" t="n">
        <v>0</v>
      </c>
    </row>
    <row r="12976">
      <c r="A12976" t="inlineStr">
        <is>
          <t>U-d3d777</t>
        </is>
      </c>
      <c r="B12976" s="41" t="n">
        <v>44927</v>
      </c>
      <c r="C12976" t="n">
        <v>5</v>
      </c>
      <c r="D12976" t="n">
        <v>0</v>
      </c>
    </row>
    <row r="12977">
      <c r="A12977" t="inlineStr">
        <is>
          <t>U-d2a4f6</t>
        </is>
      </c>
      <c r="B12977" s="41" t="n">
        <v>45139</v>
      </c>
      <c r="C12977" t="n">
        <v>6</v>
      </c>
      <c r="D12977" t="n">
        <v>1</v>
      </c>
    </row>
    <row r="12978">
      <c r="A12978" t="inlineStr">
        <is>
          <t>U-74dbb7</t>
        </is>
      </c>
      <c r="B12978" s="41" t="n">
        <v>44958</v>
      </c>
      <c r="C12978" t="n">
        <v>9</v>
      </c>
      <c r="D12978" t="n">
        <v>0</v>
      </c>
    </row>
    <row r="12979">
      <c r="A12979" t="inlineStr">
        <is>
          <t>U-6b716e</t>
        </is>
      </c>
      <c r="B12979" s="41" t="n">
        <v>45566</v>
      </c>
      <c r="C12979" t="n">
        <v>7</v>
      </c>
      <c r="D12979" t="n">
        <v>0</v>
      </c>
    </row>
    <row r="12980">
      <c r="A12980" t="inlineStr">
        <is>
          <t>U-e74be0</t>
        </is>
      </c>
      <c r="B12980" s="41" t="n">
        <v>45139</v>
      </c>
      <c r="C12980" t="n">
        <v>13</v>
      </c>
      <c r="D12980" t="n">
        <v>0</v>
      </c>
    </row>
    <row r="12981">
      <c r="A12981" t="inlineStr">
        <is>
          <t>U-c2cf79</t>
        </is>
      </c>
      <c r="B12981" s="41" t="n">
        <v>45078</v>
      </c>
      <c r="C12981" t="n">
        <v>6</v>
      </c>
      <c r="D12981" t="n">
        <v>0</v>
      </c>
    </row>
    <row r="12982">
      <c r="A12982" t="inlineStr">
        <is>
          <t>U-f6ef2c</t>
        </is>
      </c>
      <c r="B12982" s="41" t="n">
        <v>45108</v>
      </c>
      <c r="C12982" t="n">
        <v>11</v>
      </c>
      <c r="D12982" t="n">
        <v>0</v>
      </c>
    </row>
    <row r="12983">
      <c r="A12983" t="inlineStr">
        <is>
          <t>U-3e8d2c</t>
        </is>
      </c>
      <c r="B12983" s="41" t="n">
        <v>45627</v>
      </c>
      <c r="C12983" t="n">
        <v>17</v>
      </c>
      <c r="D12983" t="n">
        <v>0</v>
      </c>
    </row>
    <row r="12984">
      <c r="A12984" t="inlineStr">
        <is>
          <t>U-69765b</t>
        </is>
      </c>
      <c r="B12984" s="41" t="n">
        <v>45047</v>
      </c>
      <c r="C12984" t="n">
        <v>12</v>
      </c>
      <c r="D12984" t="n">
        <v>0</v>
      </c>
    </row>
    <row r="12985">
      <c r="A12985" t="inlineStr">
        <is>
          <t>U-cdc5fc</t>
        </is>
      </c>
      <c r="B12985" s="41" t="n">
        <v>45627</v>
      </c>
      <c r="C12985" t="n">
        <v>12</v>
      </c>
      <c r="D12985" t="n">
        <v>3</v>
      </c>
    </row>
    <row r="12986">
      <c r="A12986" t="inlineStr">
        <is>
          <t>U-cfc34b</t>
        </is>
      </c>
      <c r="B12986" s="41" t="n">
        <v>45261</v>
      </c>
      <c r="C12986" t="n">
        <v>5</v>
      </c>
      <c r="D12986" t="n">
        <v>3</v>
      </c>
    </row>
    <row r="12987">
      <c r="A12987" t="inlineStr">
        <is>
          <t>U-254439</t>
        </is>
      </c>
      <c r="B12987" s="41" t="n">
        <v>44927</v>
      </c>
      <c r="C12987" t="n">
        <v>8</v>
      </c>
      <c r="D12987" t="n">
        <v>2</v>
      </c>
    </row>
    <row r="12988">
      <c r="A12988" t="inlineStr">
        <is>
          <t>U-c7da4e</t>
        </is>
      </c>
      <c r="B12988" s="41" t="n">
        <v>45200</v>
      </c>
      <c r="C12988" t="n">
        <v>8</v>
      </c>
      <c r="D12988" t="n">
        <v>0</v>
      </c>
    </row>
    <row r="12989">
      <c r="A12989" t="inlineStr">
        <is>
          <t>U-f5c2f2</t>
        </is>
      </c>
      <c r="B12989" s="41" t="n">
        <v>44927</v>
      </c>
      <c r="C12989" t="n">
        <v>13</v>
      </c>
      <c r="D12989" t="n">
        <v>4</v>
      </c>
    </row>
    <row r="12990">
      <c r="A12990" t="inlineStr">
        <is>
          <t>U-d4335d</t>
        </is>
      </c>
      <c r="B12990" s="41" t="n">
        <v>45536</v>
      </c>
      <c r="C12990" t="n">
        <v>11</v>
      </c>
      <c r="D12990" t="n">
        <v>0</v>
      </c>
    </row>
    <row r="12991">
      <c r="A12991" t="inlineStr">
        <is>
          <t>U-f7e83a</t>
        </is>
      </c>
      <c r="B12991" s="41" t="n">
        <v>45383</v>
      </c>
      <c r="C12991" t="n">
        <v>10</v>
      </c>
      <c r="D12991" t="n">
        <v>1</v>
      </c>
    </row>
    <row r="12992">
      <c r="A12992" t="inlineStr">
        <is>
          <t>U-8363bf</t>
        </is>
      </c>
      <c r="B12992" s="41" t="n">
        <v>45352</v>
      </c>
      <c r="C12992" t="n">
        <v>15</v>
      </c>
      <c r="D12992" t="n">
        <v>0</v>
      </c>
    </row>
    <row r="12993">
      <c r="A12993" t="inlineStr">
        <is>
          <t>U-f3b446</t>
        </is>
      </c>
      <c r="B12993" s="41" t="n">
        <v>45200</v>
      </c>
      <c r="C12993" t="n">
        <v>8</v>
      </c>
      <c r="D12993" t="n">
        <v>0</v>
      </c>
    </row>
    <row r="12994">
      <c r="A12994" t="inlineStr">
        <is>
          <t>U-2ca399</t>
        </is>
      </c>
      <c r="B12994" s="41" t="n">
        <v>45627</v>
      </c>
      <c r="C12994" t="n">
        <v>6</v>
      </c>
      <c r="D12994" t="n">
        <v>1</v>
      </c>
    </row>
    <row r="12995">
      <c r="A12995" t="inlineStr">
        <is>
          <t>U-a0a365</t>
        </is>
      </c>
      <c r="B12995" s="41" t="n">
        <v>45139</v>
      </c>
      <c r="C12995" t="n">
        <v>11</v>
      </c>
      <c r="D12995" t="n">
        <v>0</v>
      </c>
    </row>
    <row r="12996">
      <c r="A12996" t="inlineStr">
        <is>
          <t>U-cc410c</t>
        </is>
      </c>
      <c r="B12996" s="41" t="n">
        <v>44986</v>
      </c>
      <c r="C12996" t="n">
        <v>7</v>
      </c>
      <c r="D12996" t="n">
        <v>0</v>
      </c>
    </row>
    <row r="12997">
      <c r="A12997" t="inlineStr">
        <is>
          <t>U-2ff9bc</t>
        </is>
      </c>
      <c r="B12997" s="41" t="n">
        <v>45413</v>
      </c>
      <c r="C12997" t="n">
        <v>16</v>
      </c>
      <c r="D12997" t="n">
        <v>0</v>
      </c>
    </row>
    <row r="12998">
      <c r="A12998" t="inlineStr">
        <is>
          <t>U-9bfc29</t>
        </is>
      </c>
      <c r="B12998" s="41" t="n">
        <v>45597</v>
      </c>
      <c r="C12998" t="n">
        <v>7</v>
      </c>
      <c r="D12998" t="n">
        <v>1</v>
      </c>
    </row>
    <row r="12999">
      <c r="A12999" t="inlineStr">
        <is>
          <t>U-f627b3</t>
        </is>
      </c>
      <c r="B12999" s="41" t="n">
        <v>45474</v>
      </c>
      <c r="C12999" t="n">
        <v>7</v>
      </c>
      <c r="D12999" t="n">
        <v>4</v>
      </c>
    </row>
    <row r="13000">
      <c r="A13000" t="inlineStr">
        <is>
          <t>U-963590</t>
        </is>
      </c>
      <c r="B13000" s="41" t="n">
        <v>45170</v>
      </c>
      <c r="C13000" t="n">
        <v>12</v>
      </c>
      <c r="D13000" t="n">
        <v>0</v>
      </c>
    </row>
    <row r="13001">
      <c r="A13001" t="inlineStr">
        <is>
          <t>U-e4c148</t>
        </is>
      </c>
      <c r="B13001" s="41" t="n">
        <v>45352</v>
      </c>
      <c r="C13001" t="n">
        <v>6</v>
      </c>
      <c r="D13001" t="n">
        <v>0</v>
      </c>
    </row>
    <row r="13002">
      <c r="A13002" t="inlineStr">
        <is>
          <t>U-9dfda4</t>
        </is>
      </c>
      <c r="B13002" s="41" t="n">
        <v>45047</v>
      </c>
      <c r="C13002" t="n">
        <v>13</v>
      </c>
      <c r="D13002" t="n">
        <v>0</v>
      </c>
    </row>
    <row r="13003">
      <c r="A13003" t="inlineStr">
        <is>
          <t>U-1fc4fd</t>
        </is>
      </c>
      <c r="B13003" s="41" t="n">
        <v>45413</v>
      </c>
      <c r="C13003" t="n">
        <v>8</v>
      </c>
      <c r="D13003" t="n">
        <v>0</v>
      </c>
    </row>
    <row r="13004">
      <c r="A13004" t="inlineStr">
        <is>
          <t>U-e36ade</t>
        </is>
      </c>
      <c r="B13004" s="41" t="n">
        <v>44927</v>
      </c>
      <c r="C13004" t="n">
        <v>11</v>
      </c>
      <c r="D13004" t="n">
        <v>3</v>
      </c>
    </row>
    <row r="13005">
      <c r="A13005" t="inlineStr">
        <is>
          <t>U-9df6cb</t>
        </is>
      </c>
      <c r="B13005" s="41" t="n">
        <v>45627</v>
      </c>
      <c r="C13005" t="n">
        <v>9</v>
      </c>
      <c r="D13005" t="n">
        <v>1</v>
      </c>
    </row>
    <row r="13006">
      <c r="A13006" t="inlineStr">
        <is>
          <t>U-302e3d</t>
        </is>
      </c>
      <c r="B13006" s="41" t="n">
        <v>45047</v>
      </c>
      <c r="C13006" t="n">
        <v>13</v>
      </c>
      <c r="D13006" t="n">
        <v>1</v>
      </c>
    </row>
    <row r="13007">
      <c r="A13007" t="inlineStr">
        <is>
          <t>U-08576f</t>
        </is>
      </c>
      <c r="B13007" s="41" t="n">
        <v>45231</v>
      </c>
      <c r="C13007" t="n">
        <v>7</v>
      </c>
      <c r="D13007" t="n">
        <v>0</v>
      </c>
    </row>
    <row r="13008">
      <c r="A13008" t="inlineStr">
        <is>
          <t>U-e42fea</t>
        </is>
      </c>
      <c r="B13008" s="41" t="n">
        <v>45352</v>
      </c>
      <c r="C13008" t="n">
        <v>4</v>
      </c>
      <c r="D13008" t="n">
        <v>2</v>
      </c>
    </row>
    <row r="13009">
      <c r="A13009" t="inlineStr">
        <is>
          <t>U-60884b</t>
        </is>
      </c>
      <c r="B13009" s="41" t="n">
        <v>45017</v>
      </c>
      <c r="C13009" t="n">
        <v>6</v>
      </c>
      <c r="D13009" t="n">
        <v>1</v>
      </c>
    </row>
    <row r="13010">
      <c r="A13010" t="inlineStr">
        <is>
          <t>U-1dfb33</t>
        </is>
      </c>
      <c r="B13010" s="41" t="n">
        <v>45627</v>
      </c>
      <c r="C13010" t="n">
        <v>9</v>
      </c>
      <c r="D13010" t="n">
        <v>0</v>
      </c>
    </row>
    <row r="13011">
      <c r="A13011" t="inlineStr">
        <is>
          <t>U-905c50</t>
        </is>
      </c>
      <c r="B13011" s="41" t="n">
        <v>45108</v>
      </c>
      <c r="C13011" t="n">
        <v>7</v>
      </c>
      <c r="D13011" t="n">
        <v>0</v>
      </c>
    </row>
    <row r="13012">
      <c r="A13012" t="inlineStr">
        <is>
          <t>U-5e947d</t>
        </is>
      </c>
      <c r="B13012" s="41" t="n">
        <v>45261</v>
      </c>
      <c r="C13012" t="n">
        <v>13</v>
      </c>
      <c r="D13012" t="n">
        <v>0</v>
      </c>
    </row>
    <row r="13013">
      <c r="A13013" t="inlineStr">
        <is>
          <t>U-0346c5</t>
        </is>
      </c>
      <c r="B13013" s="41" t="n">
        <v>45047</v>
      </c>
      <c r="C13013" t="n">
        <v>6</v>
      </c>
      <c r="D13013" t="n">
        <v>0</v>
      </c>
    </row>
    <row r="13014">
      <c r="A13014" t="inlineStr">
        <is>
          <t>U-fc03f2</t>
        </is>
      </c>
      <c r="B13014" s="41" t="n">
        <v>45200</v>
      </c>
      <c r="C13014" t="n">
        <v>10</v>
      </c>
      <c r="D13014" t="n">
        <v>0</v>
      </c>
    </row>
    <row r="13015">
      <c r="A13015" t="inlineStr">
        <is>
          <t>U-7a680b</t>
        </is>
      </c>
      <c r="B13015" s="41" t="n">
        <v>45108</v>
      </c>
      <c r="C13015" t="n">
        <v>9</v>
      </c>
      <c r="D13015" t="n">
        <v>0</v>
      </c>
    </row>
    <row r="13016">
      <c r="A13016" t="inlineStr">
        <is>
          <t>U-6a7edd</t>
        </is>
      </c>
      <c r="B13016" s="41" t="n">
        <v>45170</v>
      </c>
      <c r="C13016" t="n">
        <v>9</v>
      </c>
      <c r="D13016" t="n">
        <v>2</v>
      </c>
    </row>
    <row r="13017">
      <c r="A13017" t="inlineStr">
        <is>
          <t>U-309374</t>
        </is>
      </c>
      <c r="B13017" s="41" t="n">
        <v>45444</v>
      </c>
      <c r="C13017" t="n">
        <v>5</v>
      </c>
      <c r="D13017" t="n">
        <v>0</v>
      </c>
    </row>
    <row r="13018">
      <c r="A13018" t="inlineStr">
        <is>
          <t>U-1dca00</t>
        </is>
      </c>
      <c r="B13018" s="41" t="n">
        <v>45047</v>
      </c>
      <c r="C13018" t="n">
        <v>8</v>
      </c>
      <c r="D13018" t="n">
        <v>3</v>
      </c>
    </row>
    <row r="13019">
      <c r="A13019" t="inlineStr">
        <is>
          <t>U-b5e0fe</t>
        </is>
      </c>
      <c r="B13019" s="41" t="n">
        <v>45566</v>
      </c>
      <c r="C13019" t="n">
        <v>12</v>
      </c>
      <c r="D13019" t="n">
        <v>0</v>
      </c>
    </row>
    <row r="13020">
      <c r="A13020" t="inlineStr">
        <is>
          <t>U-bff8f6</t>
        </is>
      </c>
      <c r="B13020" s="41" t="n">
        <v>44958</v>
      </c>
      <c r="C13020" t="n">
        <v>10</v>
      </c>
      <c r="D13020" t="n">
        <v>0</v>
      </c>
    </row>
    <row r="13021">
      <c r="A13021" t="inlineStr">
        <is>
          <t>U-dd7332</t>
        </is>
      </c>
      <c r="B13021" s="41" t="n">
        <v>45200</v>
      </c>
      <c r="C13021" t="n">
        <v>11</v>
      </c>
      <c r="D13021" t="n">
        <v>0</v>
      </c>
    </row>
    <row r="13022">
      <c r="A13022" t="inlineStr">
        <is>
          <t>U-6acd19</t>
        </is>
      </c>
      <c r="B13022" s="41" t="n">
        <v>44927</v>
      </c>
      <c r="C13022" t="n">
        <v>7</v>
      </c>
      <c r="D13022" t="n">
        <v>1</v>
      </c>
    </row>
    <row r="13023">
      <c r="A13023" t="inlineStr">
        <is>
          <t>U-cb07f0</t>
        </is>
      </c>
      <c r="B13023" s="41" t="n">
        <v>44986</v>
      </c>
      <c r="C13023" t="n">
        <v>10</v>
      </c>
      <c r="D13023" t="n">
        <v>0</v>
      </c>
    </row>
    <row r="13024">
      <c r="A13024" t="inlineStr">
        <is>
          <t>U-75b2e0</t>
        </is>
      </c>
      <c r="B13024" s="41" t="n">
        <v>45413</v>
      </c>
      <c r="C13024" t="n">
        <v>8</v>
      </c>
      <c r="D13024" t="n">
        <v>2</v>
      </c>
    </row>
    <row r="13025">
      <c r="A13025" t="inlineStr">
        <is>
          <t>U-fd036c</t>
        </is>
      </c>
      <c r="B13025" s="41" t="n">
        <v>45078</v>
      </c>
      <c r="C13025" t="n">
        <v>9</v>
      </c>
      <c r="D13025" t="n">
        <v>2</v>
      </c>
    </row>
    <row r="13026">
      <c r="A13026" t="inlineStr">
        <is>
          <t>U-17d0b5</t>
        </is>
      </c>
      <c r="B13026" s="41" t="n">
        <v>45139</v>
      </c>
      <c r="C13026" t="n">
        <v>14</v>
      </c>
      <c r="D13026" t="n">
        <v>0</v>
      </c>
    </row>
    <row r="13027">
      <c r="A13027" t="inlineStr">
        <is>
          <t>U-b0ab3f</t>
        </is>
      </c>
      <c r="B13027" s="41" t="n">
        <v>45474</v>
      </c>
      <c r="C13027" t="n">
        <v>9</v>
      </c>
      <c r="D13027" t="n">
        <v>0</v>
      </c>
    </row>
    <row r="13028">
      <c r="A13028" t="inlineStr">
        <is>
          <t>U-b8b1dd</t>
        </is>
      </c>
      <c r="B13028" s="41" t="n">
        <v>45505</v>
      </c>
      <c r="C13028" t="n">
        <v>8</v>
      </c>
      <c r="D13028" t="n">
        <v>0</v>
      </c>
    </row>
    <row r="13029">
      <c r="A13029" t="inlineStr">
        <is>
          <t>U-bf6fab</t>
        </is>
      </c>
      <c r="B13029" s="41" t="n">
        <v>44927</v>
      </c>
      <c r="C13029" t="n">
        <v>14</v>
      </c>
      <c r="D13029" t="n">
        <v>1</v>
      </c>
    </row>
    <row r="13030">
      <c r="A13030" t="inlineStr">
        <is>
          <t>U-366302</t>
        </is>
      </c>
      <c r="B13030" s="41" t="n">
        <v>45108</v>
      </c>
      <c r="C13030" t="n">
        <v>8</v>
      </c>
      <c r="D13030" t="n">
        <v>3</v>
      </c>
    </row>
    <row r="13031">
      <c r="A13031" t="inlineStr">
        <is>
          <t>U-81190a</t>
        </is>
      </c>
      <c r="B13031" s="41" t="n">
        <v>45536</v>
      </c>
      <c r="C13031" t="n">
        <v>7</v>
      </c>
      <c r="D13031" t="n">
        <v>0</v>
      </c>
    </row>
    <row r="13032">
      <c r="A13032" t="inlineStr">
        <is>
          <t>U-264028</t>
        </is>
      </c>
      <c r="B13032" s="41" t="n">
        <v>45200</v>
      </c>
      <c r="C13032" t="n">
        <v>15</v>
      </c>
      <c r="D13032" t="n">
        <v>0</v>
      </c>
    </row>
    <row r="13033">
      <c r="A13033" t="inlineStr">
        <is>
          <t>U-fd0db1</t>
        </is>
      </c>
      <c r="B13033" s="41" t="n">
        <v>45200</v>
      </c>
      <c r="C13033" t="n">
        <v>4</v>
      </c>
      <c r="D13033" t="n">
        <v>0</v>
      </c>
    </row>
    <row r="13034">
      <c r="A13034" t="inlineStr">
        <is>
          <t>U-1e528b</t>
        </is>
      </c>
      <c r="B13034" s="41" t="n">
        <v>45352</v>
      </c>
      <c r="C13034" t="n">
        <v>8</v>
      </c>
      <c r="D13034" t="n">
        <v>0</v>
      </c>
    </row>
    <row r="13035">
      <c r="A13035" t="inlineStr">
        <is>
          <t>U-9245f1</t>
        </is>
      </c>
      <c r="B13035" s="41" t="n">
        <v>45566</v>
      </c>
      <c r="C13035" t="n">
        <v>6</v>
      </c>
      <c r="D13035" t="n">
        <v>0</v>
      </c>
    </row>
    <row r="13036">
      <c r="A13036" t="inlineStr">
        <is>
          <t>U-3209c6</t>
        </is>
      </c>
      <c r="B13036" s="41" t="n">
        <v>45292</v>
      </c>
      <c r="C13036" t="n">
        <v>4</v>
      </c>
      <c r="D13036" t="n">
        <v>0</v>
      </c>
    </row>
    <row r="13037">
      <c r="A13037" t="inlineStr">
        <is>
          <t>U-abbd2e</t>
        </is>
      </c>
      <c r="B13037" s="41" t="n">
        <v>45536</v>
      </c>
      <c r="C13037" t="n">
        <v>13</v>
      </c>
      <c r="D13037" t="n">
        <v>0</v>
      </c>
    </row>
    <row r="13038">
      <c r="A13038" t="inlineStr">
        <is>
          <t>U-aacde9</t>
        </is>
      </c>
      <c r="B13038" s="41" t="n">
        <v>45017</v>
      </c>
      <c r="C13038" t="n">
        <v>11</v>
      </c>
      <c r="D13038" t="n">
        <v>0</v>
      </c>
    </row>
    <row r="13039">
      <c r="A13039" t="inlineStr">
        <is>
          <t>U-fc22f1</t>
        </is>
      </c>
      <c r="B13039" s="41" t="n">
        <v>45231</v>
      </c>
      <c r="C13039" t="n">
        <v>12</v>
      </c>
      <c r="D13039" t="n">
        <v>0</v>
      </c>
    </row>
    <row r="13040">
      <c r="A13040" t="inlineStr">
        <is>
          <t>U-af10ea</t>
        </is>
      </c>
      <c r="B13040" s="41" t="n">
        <v>45383</v>
      </c>
      <c r="C13040" t="n">
        <v>8</v>
      </c>
      <c r="D13040" t="n">
        <v>1</v>
      </c>
    </row>
    <row r="13041">
      <c r="A13041" t="inlineStr">
        <is>
          <t>U-8d9bfd</t>
        </is>
      </c>
      <c r="B13041" s="41" t="n">
        <v>45261</v>
      </c>
      <c r="C13041" t="n">
        <v>7</v>
      </c>
      <c r="D13041" t="n">
        <v>0</v>
      </c>
    </row>
    <row r="13042">
      <c r="A13042" t="inlineStr">
        <is>
          <t>U-263815</t>
        </is>
      </c>
      <c r="B13042" s="41" t="n">
        <v>45536</v>
      </c>
      <c r="C13042" t="n">
        <v>12</v>
      </c>
      <c r="D13042" t="n">
        <v>2</v>
      </c>
    </row>
    <row r="13043">
      <c r="A13043" t="inlineStr">
        <is>
          <t>U-fd9174</t>
        </is>
      </c>
      <c r="B13043" s="41" t="n">
        <v>45139</v>
      </c>
      <c r="C13043" t="n">
        <v>8</v>
      </c>
      <c r="D13043" t="n">
        <v>0</v>
      </c>
    </row>
    <row r="13044">
      <c r="A13044" t="inlineStr">
        <is>
          <t>U-6fc1c0</t>
        </is>
      </c>
      <c r="B13044" s="41" t="n">
        <v>45597</v>
      </c>
      <c r="C13044" t="n">
        <v>12</v>
      </c>
      <c r="D13044" t="n">
        <v>0</v>
      </c>
    </row>
    <row r="13045">
      <c r="A13045" t="inlineStr">
        <is>
          <t>U-1f3a36</t>
        </is>
      </c>
      <c r="B13045" s="41" t="n">
        <v>45505</v>
      </c>
      <c r="C13045" t="n">
        <v>8</v>
      </c>
      <c r="D13045" t="n">
        <v>0</v>
      </c>
    </row>
    <row r="13046">
      <c r="A13046" t="inlineStr">
        <is>
          <t>U-c78cf8</t>
        </is>
      </c>
      <c r="B13046" s="41" t="n">
        <v>45413</v>
      </c>
      <c r="C13046" t="n">
        <v>13</v>
      </c>
      <c r="D13046" t="n">
        <v>0</v>
      </c>
    </row>
    <row r="13047">
      <c r="A13047" t="inlineStr">
        <is>
          <t>U-701edb</t>
        </is>
      </c>
      <c r="B13047" s="41" t="n">
        <v>45017</v>
      </c>
      <c r="C13047" t="n">
        <v>8</v>
      </c>
      <c r="D13047" t="n">
        <v>1</v>
      </c>
    </row>
    <row r="13048">
      <c r="A13048" t="inlineStr">
        <is>
          <t>U-1b7cd3</t>
        </is>
      </c>
      <c r="B13048" s="41" t="n">
        <v>45474</v>
      </c>
      <c r="C13048" t="n">
        <v>7</v>
      </c>
      <c r="D13048" t="n">
        <v>1</v>
      </c>
    </row>
    <row r="13049">
      <c r="A13049" t="inlineStr">
        <is>
          <t>U-cea56b</t>
        </is>
      </c>
      <c r="B13049" s="41" t="n">
        <v>45627</v>
      </c>
      <c r="C13049" t="n">
        <v>12</v>
      </c>
      <c r="D13049" t="n">
        <v>0</v>
      </c>
    </row>
    <row r="13050">
      <c r="A13050" t="inlineStr">
        <is>
          <t>U-4d13b1</t>
        </is>
      </c>
      <c r="B13050" s="41" t="n">
        <v>45383</v>
      </c>
      <c r="C13050" t="n">
        <v>10</v>
      </c>
      <c r="D13050" t="n">
        <v>0</v>
      </c>
    </row>
    <row r="13051">
      <c r="A13051" t="inlineStr">
        <is>
          <t>U-1a42b4</t>
        </is>
      </c>
      <c r="B13051" s="41" t="n">
        <v>45474</v>
      </c>
      <c r="C13051" t="n">
        <v>8</v>
      </c>
      <c r="D13051" t="n">
        <v>0</v>
      </c>
    </row>
    <row r="13052">
      <c r="A13052" t="inlineStr">
        <is>
          <t>U-20c621</t>
        </is>
      </c>
      <c r="B13052" s="41" t="n">
        <v>45627</v>
      </c>
      <c r="C13052" t="n">
        <v>13</v>
      </c>
      <c r="D13052" t="n">
        <v>0</v>
      </c>
    </row>
    <row r="13053">
      <c r="A13053" t="inlineStr">
        <is>
          <t>U-8134aa</t>
        </is>
      </c>
      <c r="B13053" s="41" t="n">
        <v>45047</v>
      </c>
      <c r="C13053" t="n">
        <v>14</v>
      </c>
      <c r="D13053" t="n">
        <v>0</v>
      </c>
    </row>
    <row r="13054">
      <c r="A13054" t="inlineStr">
        <is>
          <t>U-0748a3</t>
        </is>
      </c>
      <c r="B13054" s="41" t="n">
        <v>45292</v>
      </c>
      <c r="C13054" t="n">
        <v>10</v>
      </c>
      <c r="D13054" t="n">
        <v>0</v>
      </c>
    </row>
    <row r="13055">
      <c r="A13055" t="inlineStr">
        <is>
          <t>U-0ec662</t>
        </is>
      </c>
      <c r="B13055" s="41" t="n">
        <v>45474</v>
      </c>
      <c r="C13055" t="n">
        <v>12</v>
      </c>
      <c r="D13055" t="n">
        <v>0</v>
      </c>
    </row>
    <row r="13056">
      <c r="A13056" t="inlineStr">
        <is>
          <t>U-f189a9</t>
        </is>
      </c>
      <c r="B13056" s="41" t="n">
        <v>45017</v>
      </c>
      <c r="C13056" t="n">
        <v>11</v>
      </c>
      <c r="D13056" t="n">
        <v>0</v>
      </c>
    </row>
    <row r="13057">
      <c r="A13057" t="inlineStr">
        <is>
          <t>U-213e7f</t>
        </is>
      </c>
      <c r="B13057" s="41" t="n">
        <v>45231</v>
      </c>
      <c r="C13057" t="n">
        <v>9</v>
      </c>
      <c r="D13057" t="n">
        <v>0</v>
      </c>
    </row>
    <row r="13058">
      <c r="A13058" t="inlineStr">
        <is>
          <t>U-93b80b</t>
        </is>
      </c>
      <c r="B13058" s="41" t="n">
        <v>45352</v>
      </c>
      <c r="C13058" t="n">
        <v>13</v>
      </c>
      <c r="D13058" t="n">
        <v>0</v>
      </c>
    </row>
    <row r="13059">
      <c r="A13059" t="inlineStr">
        <is>
          <t>U-b49170</t>
        </is>
      </c>
      <c r="B13059" s="41" t="n">
        <v>45047</v>
      </c>
      <c r="C13059" t="n">
        <v>12</v>
      </c>
      <c r="D13059" t="n">
        <v>0</v>
      </c>
    </row>
    <row r="13060">
      <c r="A13060" t="inlineStr">
        <is>
          <t>U-69984b</t>
        </is>
      </c>
      <c r="B13060" s="41" t="n">
        <v>44927</v>
      </c>
      <c r="C13060" t="n">
        <v>13</v>
      </c>
      <c r="D13060" t="n">
        <v>0</v>
      </c>
    </row>
    <row r="13061">
      <c r="A13061" t="inlineStr">
        <is>
          <t>U-2ef1e6</t>
        </is>
      </c>
      <c r="B13061" s="41" t="n">
        <v>45627</v>
      </c>
      <c r="C13061" t="n">
        <v>9</v>
      </c>
      <c r="D13061" t="n">
        <v>0</v>
      </c>
    </row>
    <row r="13062">
      <c r="A13062" t="inlineStr">
        <is>
          <t>U-d1c41c</t>
        </is>
      </c>
      <c r="B13062" s="41" t="n">
        <v>45047</v>
      </c>
      <c r="C13062" t="n">
        <v>14</v>
      </c>
      <c r="D13062" t="n">
        <v>0</v>
      </c>
    </row>
    <row r="13063">
      <c r="A13063" t="inlineStr">
        <is>
          <t>U-3d8507</t>
        </is>
      </c>
      <c r="B13063" s="41" t="n">
        <v>45292</v>
      </c>
      <c r="C13063" t="n">
        <v>8</v>
      </c>
      <c r="D13063" t="n">
        <v>0</v>
      </c>
    </row>
    <row r="13064">
      <c r="A13064" t="inlineStr">
        <is>
          <t>U-04abe9</t>
        </is>
      </c>
      <c r="B13064" s="41" t="n">
        <v>45047</v>
      </c>
      <c r="C13064" t="n">
        <v>18</v>
      </c>
      <c r="D13064" t="n">
        <v>1</v>
      </c>
    </row>
    <row r="13065">
      <c r="A13065" t="inlineStr">
        <is>
          <t>U-0d0d7a</t>
        </is>
      </c>
      <c r="B13065" s="41" t="n">
        <v>45444</v>
      </c>
      <c r="C13065" t="n">
        <v>12</v>
      </c>
      <c r="D13065" t="n">
        <v>0</v>
      </c>
    </row>
    <row r="13066">
      <c r="A13066" t="inlineStr">
        <is>
          <t>U-ddd36d</t>
        </is>
      </c>
      <c r="B13066" s="41" t="n">
        <v>45536</v>
      </c>
      <c r="C13066" t="n">
        <v>11</v>
      </c>
      <c r="D13066" t="n">
        <v>2</v>
      </c>
    </row>
    <row r="13067">
      <c r="A13067" t="inlineStr">
        <is>
          <t>U-a0c965</t>
        </is>
      </c>
      <c r="B13067" s="41" t="n">
        <v>45566</v>
      </c>
      <c r="C13067" t="n">
        <v>13</v>
      </c>
      <c r="D13067" t="n">
        <v>0</v>
      </c>
    </row>
    <row r="13068">
      <c r="A13068" t="inlineStr">
        <is>
          <t>U-c8619a</t>
        </is>
      </c>
      <c r="B13068" s="41" t="n">
        <v>45078</v>
      </c>
      <c r="C13068" t="n">
        <v>8</v>
      </c>
      <c r="D13068" t="n">
        <v>0</v>
      </c>
    </row>
    <row r="13069">
      <c r="A13069" t="inlineStr">
        <is>
          <t>U-6ecf78</t>
        </is>
      </c>
      <c r="B13069" s="41" t="n">
        <v>45292</v>
      </c>
      <c r="C13069" t="n">
        <v>8</v>
      </c>
      <c r="D13069" t="n">
        <v>0</v>
      </c>
    </row>
    <row r="13070">
      <c r="A13070" t="inlineStr">
        <is>
          <t>U-24776d</t>
        </is>
      </c>
      <c r="B13070" s="41" t="n">
        <v>45078</v>
      </c>
      <c r="C13070" t="n">
        <v>7</v>
      </c>
      <c r="D13070" t="n">
        <v>0</v>
      </c>
    </row>
    <row r="13071">
      <c r="A13071" t="inlineStr">
        <is>
          <t>U-17a925</t>
        </is>
      </c>
      <c r="B13071" s="41" t="n">
        <v>44986</v>
      </c>
      <c r="C13071" t="n">
        <v>14</v>
      </c>
      <c r="D13071" t="n">
        <v>0</v>
      </c>
    </row>
    <row r="13072">
      <c r="A13072" t="inlineStr">
        <is>
          <t>U-554590</t>
        </is>
      </c>
      <c r="B13072" s="41" t="n">
        <v>45231</v>
      </c>
      <c r="C13072" t="n">
        <v>13</v>
      </c>
      <c r="D13072" t="n">
        <v>0</v>
      </c>
    </row>
    <row r="13073">
      <c r="A13073" t="inlineStr">
        <is>
          <t>U-47adf0</t>
        </is>
      </c>
      <c r="B13073" s="41" t="n">
        <v>45536</v>
      </c>
      <c r="C13073" t="n">
        <v>9</v>
      </c>
      <c r="D13073" t="n">
        <v>0</v>
      </c>
    </row>
    <row r="13074">
      <c r="A13074" t="inlineStr">
        <is>
          <t>U-a3dfe9</t>
        </is>
      </c>
      <c r="B13074" s="41" t="n">
        <v>44958</v>
      </c>
      <c r="C13074" t="n">
        <v>9</v>
      </c>
      <c r="D13074" t="n">
        <v>0</v>
      </c>
    </row>
    <row r="13075">
      <c r="A13075" t="inlineStr">
        <is>
          <t>U-7671a1</t>
        </is>
      </c>
      <c r="B13075" s="41" t="n">
        <v>45474</v>
      </c>
      <c r="C13075" t="n">
        <v>7</v>
      </c>
      <c r="D13075" t="n">
        <v>0</v>
      </c>
    </row>
    <row r="13076">
      <c r="A13076" t="inlineStr">
        <is>
          <t>U-15574c</t>
        </is>
      </c>
      <c r="B13076" s="41" t="n">
        <v>45231</v>
      </c>
      <c r="C13076" t="n">
        <v>11</v>
      </c>
      <c r="D13076" t="n">
        <v>0</v>
      </c>
    </row>
    <row r="13077">
      <c r="A13077" t="inlineStr">
        <is>
          <t>U-02250d</t>
        </is>
      </c>
      <c r="B13077" s="41" t="n">
        <v>45078</v>
      </c>
      <c r="C13077" t="n">
        <v>15</v>
      </c>
      <c r="D13077" t="n">
        <v>0</v>
      </c>
    </row>
    <row r="13078">
      <c r="A13078" t="inlineStr">
        <is>
          <t>U-b6e557</t>
        </is>
      </c>
      <c r="B13078" s="41" t="n">
        <v>45413</v>
      </c>
      <c r="C13078" t="n">
        <v>13</v>
      </c>
      <c r="D13078" t="n">
        <v>1</v>
      </c>
    </row>
    <row r="13079">
      <c r="A13079" t="inlineStr">
        <is>
          <t>U-d5e77a</t>
        </is>
      </c>
      <c r="B13079" s="41" t="n">
        <v>45017</v>
      </c>
      <c r="C13079" t="n">
        <v>7</v>
      </c>
      <c r="D13079" t="n">
        <v>1</v>
      </c>
    </row>
    <row r="13080">
      <c r="A13080" t="inlineStr">
        <is>
          <t>U-c878da</t>
        </is>
      </c>
      <c r="B13080" s="41" t="n">
        <v>45323</v>
      </c>
      <c r="C13080" t="n">
        <v>10</v>
      </c>
      <c r="D13080" t="n">
        <v>3</v>
      </c>
    </row>
    <row r="13081">
      <c r="A13081" t="inlineStr">
        <is>
          <t>U-155798</t>
        </is>
      </c>
      <c r="B13081" s="41" t="n">
        <v>45566</v>
      </c>
      <c r="C13081" t="n">
        <v>7</v>
      </c>
      <c r="D13081" t="n">
        <v>0</v>
      </c>
    </row>
    <row r="13082">
      <c r="A13082" t="inlineStr">
        <is>
          <t>U-4d2b65</t>
        </is>
      </c>
      <c r="B13082" s="41" t="n">
        <v>44927</v>
      </c>
      <c r="C13082" t="n">
        <v>10</v>
      </c>
      <c r="D13082" t="n">
        <v>0</v>
      </c>
    </row>
    <row r="13083">
      <c r="A13083" t="inlineStr">
        <is>
          <t>U-7c7ca2</t>
        </is>
      </c>
      <c r="B13083" s="41" t="n">
        <v>45108</v>
      </c>
      <c r="C13083" t="n">
        <v>17</v>
      </c>
      <c r="D13083" t="n">
        <v>0</v>
      </c>
    </row>
    <row r="13084">
      <c r="A13084" t="inlineStr">
        <is>
          <t>U-476ec8</t>
        </is>
      </c>
      <c r="B13084" s="41" t="n">
        <v>45352</v>
      </c>
      <c r="C13084" t="n">
        <v>11</v>
      </c>
      <c r="D13084" t="n">
        <v>0</v>
      </c>
    </row>
    <row r="13085">
      <c r="A13085" t="inlineStr">
        <is>
          <t>U-eaed8f</t>
        </is>
      </c>
      <c r="B13085" s="41" t="n">
        <v>45413</v>
      </c>
      <c r="C13085" t="n">
        <v>9</v>
      </c>
      <c r="D13085" t="n">
        <v>0</v>
      </c>
    </row>
    <row r="13086">
      <c r="A13086" t="inlineStr">
        <is>
          <t>U-378640</t>
        </is>
      </c>
      <c r="B13086" s="41" t="n">
        <v>45536</v>
      </c>
      <c r="C13086" t="n">
        <v>13</v>
      </c>
      <c r="D13086" t="n">
        <v>1</v>
      </c>
    </row>
    <row r="13087">
      <c r="A13087" t="inlineStr">
        <is>
          <t>U-536591</t>
        </is>
      </c>
      <c r="B13087" s="41" t="n">
        <v>45323</v>
      </c>
      <c r="C13087" t="n">
        <v>11</v>
      </c>
      <c r="D13087" t="n">
        <v>1</v>
      </c>
    </row>
    <row r="13088">
      <c r="A13088" t="inlineStr">
        <is>
          <t>U-762c02</t>
        </is>
      </c>
      <c r="B13088" s="41" t="n">
        <v>45627</v>
      </c>
      <c r="C13088" t="n">
        <v>11</v>
      </c>
      <c r="D13088" t="n">
        <v>0</v>
      </c>
    </row>
    <row r="13089">
      <c r="A13089" t="inlineStr">
        <is>
          <t>U-8bfc6e</t>
        </is>
      </c>
      <c r="B13089" s="41" t="n">
        <v>45474</v>
      </c>
      <c r="C13089" t="n">
        <v>9</v>
      </c>
      <c r="D13089" t="n">
        <v>0</v>
      </c>
    </row>
    <row r="13090">
      <c r="A13090" t="inlineStr">
        <is>
          <t>U-b154e9</t>
        </is>
      </c>
      <c r="B13090" s="41" t="n">
        <v>45200</v>
      </c>
      <c r="C13090" t="n">
        <v>5</v>
      </c>
      <c r="D13090" t="n">
        <v>4</v>
      </c>
    </row>
    <row r="13091">
      <c r="A13091" t="inlineStr">
        <is>
          <t>U-d9ec0b</t>
        </is>
      </c>
      <c r="B13091" s="41" t="n">
        <v>45566</v>
      </c>
      <c r="C13091" t="n">
        <v>12</v>
      </c>
      <c r="D13091" t="n">
        <v>0</v>
      </c>
    </row>
    <row r="13092">
      <c r="A13092" t="inlineStr">
        <is>
          <t>U-27b4c6</t>
        </is>
      </c>
      <c r="B13092" s="41" t="n">
        <v>45323</v>
      </c>
      <c r="C13092" t="n">
        <v>8</v>
      </c>
      <c r="D13092" t="n">
        <v>4</v>
      </c>
    </row>
    <row r="13093">
      <c r="A13093" t="inlineStr">
        <is>
          <t>U-536899</t>
        </is>
      </c>
      <c r="B13093" s="41" t="n">
        <v>45597</v>
      </c>
      <c r="C13093" t="n">
        <v>10</v>
      </c>
      <c r="D13093" t="n">
        <v>0</v>
      </c>
    </row>
    <row r="13094">
      <c r="A13094" t="inlineStr">
        <is>
          <t>U-5fd240</t>
        </is>
      </c>
      <c r="B13094" s="41" t="n">
        <v>45566</v>
      </c>
      <c r="C13094" t="n">
        <v>10</v>
      </c>
      <c r="D13094" t="n">
        <v>1</v>
      </c>
    </row>
    <row r="13095">
      <c r="A13095" t="inlineStr">
        <is>
          <t>U-3dc08c</t>
        </is>
      </c>
      <c r="B13095" s="41" t="n">
        <v>45597</v>
      </c>
      <c r="C13095" t="n">
        <v>9</v>
      </c>
      <c r="D13095" t="n">
        <v>0</v>
      </c>
    </row>
    <row r="13096">
      <c r="A13096" t="inlineStr">
        <is>
          <t>U-3c8366</t>
        </is>
      </c>
      <c r="B13096" s="41" t="n">
        <v>45170</v>
      </c>
      <c r="C13096" t="n">
        <v>10</v>
      </c>
      <c r="D13096" t="n">
        <v>0</v>
      </c>
    </row>
    <row r="13097">
      <c r="A13097" t="inlineStr">
        <is>
          <t>U-629c5e</t>
        </is>
      </c>
      <c r="B13097" s="41" t="n">
        <v>44986</v>
      </c>
      <c r="C13097" t="n">
        <v>14</v>
      </c>
      <c r="D13097" t="n">
        <v>0</v>
      </c>
    </row>
    <row r="13098">
      <c r="A13098" t="inlineStr">
        <is>
          <t>U-ad5e59</t>
        </is>
      </c>
      <c r="B13098" s="41" t="n">
        <v>45261</v>
      </c>
      <c r="C13098" t="n">
        <v>13</v>
      </c>
      <c r="D13098" t="n">
        <v>0</v>
      </c>
    </row>
    <row r="13099">
      <c r="A13099" t="inlineStr">
        <is>
          <t>U-6da6ce</t>
        </is>
      </c>
      <c r="B13099" s="41" t="n">
        <v>45108</v>
      </c>
      <c r="C13099" t="n">
        <v>11</v>
      </c>
      <c r="D13099" t="n">
        <v>0</v>
      </c>
    </row>
    <row r="13100">
      <c r="A13100" t="inlineStr">
        <is>
          <t>U-3db2a2</t>
        </is>
      </c>
      <c r="B13100" s="41" t="n">
        <v>45323</v>
      </c>
      <c r="C13100" t="n">
        <v>9</v>
      </c>
      <c r="D13100" t="n">
        <v>0</v>
      </c>
    </row>
    <row r="13101">
      <c r="A13101" t="inlineStr">
        <is>
          <t>U-7c8c3c</t>
        </is>
      </c>
      <c r="B13101" s="41" t="n">
        <v>45383</v>
      </c>
      <c r="C13101" t="n">
        <v>4</v>
      </c>
      <c r="D13101" t="n">
        <v>0</v>
      </c>
    </row>
    <row r="13102">
      <c r="A13102" t="inlineStr">
        <is>
          <t>U-e38561</t>
        </is>
      </c>
      <c r="B13102" s="41" t="n">
        <v>44927</v>
      </c>
      <c r="C13102" t="n">
        <v>11</v>
      </c>
      <c r="D13102" t="n">
        <v>0</v>
      </c>
    </row>
    <row r="13103">
      <c r="A13103" t="inlineStr">
        <is>
          <t>U-45ad92</t>
        </is>
      </c>
      <c r="B13103" s="41" t="n">
        <v>44927</v>
      </c>
      <c r="C13103" t="n">
        <v>9</v>
      </c>
      <c r="D13103" t="n">
        <v>0</v>
      </c>
    </row>
    <row r="13104">
      <c r="A13104" t="inlineStr">
        <is>
          <t>U-9a0a43</t>
        </is>
      </c>
      <c r="B13104" s="41" t="n">
        <v>45078</v>
      </c>
      <c r="C13104" t="n">
        <v>11</v>
      </c>
      <c r="D13104" t="n">
        <v>1</v>
      </c>
    </row>
    <row r="13105">
      <c r="A13105" t="inlineStr">
        <is>
          <t>U-4951ad</t>
        </is>
      </c>
      <c r="B13105" s="41" t="n">
        <v>45139</v>
      </c>
      <c r="C13105" t="n">
        <v>8</v>
      </c>
      <c r="D13105" t="n">
        <v>0</v>
      </c>
    </row>
    <row r="13106">
      <c r="A13106" t="inlineStr">
        <is>
          <t>U-bbafdb</t>
        </is>
      </c>
      <c r="B13106" s="41" t="n">
        <v>44986</v>
      </c>
      <c r="C13106" t="n">
        <v>9</v>
      </c>
      <c r="D13106" t="n">
        <v>0</v>
      </c>
    </row>
    <row r="13107">
      <c r="A13107" t="inlineStr">
        <is>
          <t>U-9763a0</t>
        </is>
      </c>
      <c r="B13107" s="41" t="n">
        <v>45352</v>
      </c>
      <c r="C13107" t="n">
        <v>8</v>
      </c>
      <c r="D13107" t="n">
        <v>0</v>
      </c>
    </row>
    <row r="13108">
      <c r="A13108" t="inlineStr">
        <is>
          <t>U-c572ac</t>
        </is>
      </c>
      <c r="B13108" s="41" t="n">
        <v>44927</v>
      </c>
      <c r="C13108" t="n">
        <v>8</v>
      </c>
      <c r="D13108" t="n">
        <v>0</v>
      </c>
    </row>
    <row r="13109">
      <c r="A13109" t="inlineStr">
        <is>
          <t>U-b09c26</t>
        </is>
      </c>
      <c r="B13109" s="41" t="n">
        <v>45352</v>
      </c>
      <c r="C13109" t="n">
        <v>7</v>
      </c>
      <c r="D13109" t="n">
        <v>1</v>
      </c>
    </row>
    <row r="13110">
      <c r="A13110" t="inlineStr">
        <is>
          <t>U-773638</t>
        </is>
      </c>
      <c r="B13110" s="41" t="n">
        <v>45627</v>
      </c>
      <c r="C13110" t="n">
        <v>8</v>
      </c>
      <c r="D13110" t="n">
        <v>4</v>
      </c>
    </row>
    <row r="13111">
      <c r="A13111" t="inlineStr">
        <is>
          <t>U-34a144</t>
        </is>
      </c>
      <c r="B13111" s="41" t="n">
        <v>45597</v>
      </c>
      <c r="C13111" t="n">
        <v>10</v>
      </c>
      <c r="D13111" t="n">
        <v>3</v>
      </c>
    </row>
    <row r="13112">
      <c r="A13112" t="inlineStr">
        <is>
          <t>U-c4fcd0</t>
        </is>
      </c>
      <c r="B13112" s="41" t="n">
        <v>45352</v>
      </c>
      <c r="C13112" t="n">
        <v>5</v>
      </c>
      <c r="D13112" t="n">
        <v>0</v>
      </c>
    </row>
    <row r="13113">
      <c r="A13113" t="inlineStr">
        <is>
          <t>U-1ad6b7</t>
        </is>
      </c>
      <c r="B13113" s="41" t="n">
        <v>45261</v>
      </c>
      <c r="C13113" t="n">
        <v>13</v>
      </c>
      <c r="D13113" t="n">
        <v>0</v>
      </c>
    </row>
    <row r="13114">
      <c r="A13114" t="inlineStr">
        <is>
          <t>U-0d190b</t>
        </is>
      </c>
      <c r="B13114" s="41" t="n">
        <v>45566</v>
      </c>
      <c r="C13114" t="n">
        <v>11</v>
      </c>
      <c r="D13114" t="n">
        <v>0</v>
      </c>
    </row>
    <row r="13115">
      <c r="A13115" t="inlineStr">
        <is>
          <t>U-3e1dbf</t>
        </is>
      </c>
      <c r="B13115" s="41" t="n">
        <v>45474</v>
      </c>
      <c r="C13115" t="n">
        <v>11</v>
      </c>
      <c r="D13115" t="n">
        <v>0</v>
      </c>
    </row>
    <row r="13116">
      <c r="A13116" t="inlineStr">
        <is>
          <t>U-2cd04d</t>
        </is>
      </c>
      <c r="B13116" s="41" t="n">
        <v>45292</v>
      </c>
      <c r="C13116" t="n">
        <v>10</v>
      </c>
      <c r="D13116" t="n">
        <v>0</v>
      </c>
    </row>
    <row r="13117">
      <c r="A13117" t="inlineStr">
        <is>
          <t>U-682be7</t>
        </is>
      </c>
      <c r="B13117" s="41" t="n">
        <v>45139</v>
      </c>
      <c r="C13117" t="n">
        <v>9</v>
      </c>
      <c r="D13117" t="n">
        <v>0</v>
      </c>
    </row>
    <row r="13118">
      <c r="A13118" t="inlineStr">
        <is>
          <t>U-553385</t>
        </is>
      </c>
      <c r="B13118" s="41" t="n">
        <v>45505</v>
      </c>
      <c r="C13118" t="n">
        <v>12</v>
      </c>
      <c r="D13118" t="n">
        <v>0</v>
      </c>
    </row>
    <row r="13119">
      <c r="A13119" t="inlineStr">
        <is>
          <t>U-8bff88</t>
        </is>
      </c>
      <c r="B13119" s="41" t="n">
        <v>44986</v>
      </c>
      <c r="C13119" t="n">
        <v>9</v>
      </c>
      <c r="D13119" t="n">
        <v>3</v>
      </c>
    </row>
    <row r="13120">
      <c r="A13120" t="inlineStr">
        <is>
          <t>U-758160</t>
        </is>
      </c>
      <c r="B13120" s="41" t="n">
        <v>45261</v>
      </c>
      <c r="C13120" t="n">
        <v>10</v>
      </c>
      <c r="D13120" t="n">
        <v>2</v>
      </c>
    </row>
    <row r="13121">
      <c r="A13121" t="inlineStr">
        <is>
          <t>U-562de2</t>
        </is>
      </c>
      <c r="B13121" s="41" t="n">
        <v>45170</v>
      </c>
      <c r="C13121" t="n">
        <v>10</v>
      </c>
      <c r="D13121" t="n">
        <v>0</v>
      </c>
    </row>
    <row r="13122">
      <c r="A13122" t="inlineStr">
        <is>
          <t>U-905967</t>
        </is>
      </c>
      <c r="B13122" s="41" t="n">
        <v>45505</v>
      </c>
      <c r="C13122" t="n">
        <v>19</v>
      </c>
      <c r="D13122" t="n">
        <v>0</v>
      </c>
    </row>
    <row r="13123">
      <c r="A13123" t="inlineStr">
        <is>
          <t>U-495972</t>
        </is>
      </c>
      <c r="B13123" s="41" t="n">
        <v>44986</v>
      </c>
      <c r="C13123" t="n">
        <v>11</v>
      </c>
      <c r="D13123" t="n">
        <v>1</v>
      </c>
    </row>
    <row r="13124">
      <c r="A13124" t="inlineStr">
        <is>
          <t>U-65aa37</t>
        </is>
      </c>
      <c r="B13124" s="41" t="n">
        <v>45292</v>
      </c>
      <c r="C13124" t="n">
        <v>13</v>
      </c>
      <c r="D13124" t="n">
        <v>1</v>
      </c>
    </row>
    <row r="13125">
      <c r="A13125" t="inlineStr">
        <is>
          <t>U-b6e6d9</t>
        </is>
      </c>
      <c r="B13125" s="41" t="n">
        <v>44986</v>
      </c>
      <c r="C13125" t="n">
        <v>10</v>
      </c>
      <c r="D13125" t="n">
        <v>1</v>
      </c>
    </row>
    <row r="13126">
      <c r="A13126" t="inlineStr">
        <is>
          <t>U-f91884</t>
        </is>
      </c>
      <c r="B13126" s="41" t="n">
        <v>44958</v>
      </c>
      <c r="C13126" t="n">
        <v>11</v>
      </c>
      <c r="D13126" t="n">
        <v>0</v>
      </c>
    </row>
    <row r="13127">
      <c r="A13127" t="inlineStr">
        <is>
          <t>U-9102fd</t>
        </is>
      </c>
      <c r="B13127" s="41" t="n">
        <v>45200</v>
      </c>
      <c r="C13127" t="n">
        <v>12</v>
      </c>
      <c r="D13127" t="n">
        <v>0</v>
      </c>
    </row>
    <row r="13128">
      <c r="A13128" t="inlineStr">
        <is>
          <t>U-d22f19</t>
        </is>
      </c>
      <c r="B13128" s="41" t="n">
        <v>45017</v>
      </c>
      <c r="C13128" t="n">
        <v>16</v>
      </c>
      <c r="D13128" t="n">
        <v>2</v>
      </c>
    </row>
    <row r="13129">
      <c r="A13129" t="inlineStr">
        <is>
          <t>U-414cb2</t>
        </is>
      </c>
      <c r="B13129" s="41" t="n">
        <v>45474</v>
      </c>
      <c r="C13129" t="n">
        <v>13</v>
      </c>
      <c r="D13129" t="n">
        <v>6</v>
      </c>
    </row>
    <row r="13130">
      <c r="A13130" t="inlineStr">
        <is>
          <t>U-ce87fb</t>
        </is>
      </c>
      <c r="B13130" s="41" t="n">
        <v>45597</v>
      </c>
      <c r="C13130" t="n">
        <v>11</v>
      </c>
      <c r="D13130" t="n">
        <v>0</v>
      </c>
    </row>
    <row r="13131">
      <c r="A13131" t="inlineStr">
        <is>
          <t>U-52a3ca</t>
        </is>
      </c>
      <c r="B13131" s="41" t="n">
        <v>45383</v>
      </c>
      <c r="C13131" t="n">
        <v>7</v>
      </c>
      <c r="D13131" t="n">
        <v>5</v>
      </c>
    </row>
    <row r="13132">
      <c r="A13132" t="inlineStr">
        <is>
          <t>U-7a7386</t>
        </is>
      </c>
      <c r="B13132" s="41" t="n">
        <v>45108</v>
      </c>
      <c r="C13132" t="n">
        <v>15</v>
      </c>
      <c r="D13132" t="n">
        <v>0</v>
      </c>
    </row>
    <row r="13133">
      <c r="A13133" t="inlineStr">
        <is>
          <t>U-0256fd</t>
        </is>
      </c>
      <c r="B13133" s="41" t="n">
        <v>45231</v>
      </c>
      <c r="C13133" t="n">
        <v>18</v>
      </c>
      <c r="D13133" t="n">
        <v>0</v>
      </c>
    </row>
    <row r="13134">
      <c r="A13134" t="inlineStr">
        <is>
          <t>U-3cb2d2</t>
        </is>
      </c>
      <c r="B13134" s="41" t="n">
        <v>45108</v>
      </c>
      <c r="C13134" t="n">
        <v>14</v>
      </c>
      <c r="D13134" t="n">
        <v>0</v>
      </c>
    </row>
    <row r="13135">
      <c r="A13135" t="inlineStr">
        <is>
          <t>U-fc4538</t>
        </is>
      </c>
      <c r="B13135" s="41" t="n">
        <v>45017</v>
      </c>
      <c r="C13135" t="n">
        <v>12</v>
      </c>
      <c r="D13135" t="n">
        <v>2</v>
      </c>
    </row>
    <row r="13136">
      <c r="A13136" t="inlineStr">
        <is>
          <t>U-15c1fc</t>
        </is>
      </c>
      <c r="B13136" s="41" t="n">
        <v>45078</v>
      </c>
      <c r="C13136" t="n">
        <v>6</v>
      </c>
      <c r="D13136" t="n">
        <v>0</v>
      </c>
    </row>
    <row r="13137">
      <c r="A13137" t="inlineStr">
        <is>
          <t>U-61a02f</t>
        </is>
      </c>
      <c r="B13137" s="41" t="n">
        <v>45170</v>
      </c>
      <c r="C13137" t="n">
        <v>7</v>
      </c>
      <c r="D13137" t="n">
        <v>0</v>
      </c>
    </row>
    <row r="13138">
      <c r="A13138" t="inlineStr">
        <is>
          <t>U-3984f6</t>
        </is>
      </c>
      <c r="B13138" s="41" t="n">
        <v>45474</v>
      </c>
      <c r="C13138" t="n">
        <v>13</v>
      </c>
      <c r="D13138" t="n">
        <v>2</v>
      </c>
    </row>
    <row r="13139">
      <c r="A13139" t="inlineStr">
        <is>
          <t>U-a3fb3a</t>
        </is>
      </c>
      <c r="B13139" s="41" t="n">
        <v>45474</v>
      </c>
      <c r="C13139" t="n">
        <v>3</v>
      </c>
      <c r="D13139" t="n">
        <v>0</v>
      </c>
    </row>
    <row r="13140">
      <c r="A13140" t="inlineStr">
        <is>
          <t>U-98a9c6</t>
        </is>
      </c>
      <c r="B13140" s="41" t="n">
        <v>45292</v>
      </c>
      <c r="C13140" t="n">
        <v>11</v>
      </c>
      <c r="D13140" t="n">
        <v>0</v>
      </c>
    </row>
    <row r="13141">
      <c r="A13141" t="inlineStr">
        <is>
          <t>U-b8f9be</t>
        </is>
      </c>
      <c r="B13141" s="41" t="n">
        <v>45566</v>
      </c>
      <c r="C13141" t="n">
        <v>11</v>
      </c>
      <c r="D13141" t="n">
        <v>0</v>
      </c>
    </row>
    <row r="13142">
      <c r="A13142" t="inlineStr">
        <is>
          <t>U-9d1eb6</t>
        </is>
      </c>
      <c r="B13142" s="41" t="n">
        <v>45474</v>
      </c>
      <c r="C13142" t="n">
        <v>14</v>
      </c>
      <c r="D13142" t="n">
        <v>0</v>
      </c>
    </row>
    <row r="13143">
      <c r="A13143" t="inlineStr">
        <is>
          <t>U-40b97f</t>
        </is>
      </c>
      <c r="B13143" s="41" t="n">
        <v>45474</v>
      </c>
      <c r="C13143" t="n">
        <v>10</v>
      </c>
      <c r="D13143" t="n">
        <v>2</v>
      </c>
    </row>
    <row r="13144">
      <c r="A13144" t="inlineStr">
        <is>
          <t>U-3b6657</t>
        </is>
      </c>
      <c r="B13144" s="41" t="n">
        <v>45323</v>
      </c>
      <c r="C13144" t="n">
        <v>16</v>
      </c>
      <c r="D13144" t="n">
        <v>0</v>
      </c>
    </row>
    <row r="13145">
      <c r="A13145" t="inlineStr">
        <is>
          <t>U-1bc96c</t>
        </is>
      </c>
      <c r="B13145" s="41" t="n">
        <v>45323</v>
      </c>
      <c r="C13145" t="n">
        <v>10</v>
      </c>
      <c r="D13145" t="n">
        <v>3</v>
      </c>
    </row>
    <row r="13146">
      <c r="A13146" t="inlineStr">
        <is>
          <t>U-f1dc2e</t>
        </is>
      </c>
      <c r="B13146" s="41" t="n">
        <v>44958</v>
      </c>
      <c r="C13146" t="n">
        <v>9</v>
      </c>
      <c r="D13146" t="n">
        <v>0</v>
      </c>
    </row>
    <row r="13147">
      <c r="A13147" t="inlineStr">
        <is>
          <t>U-f826b1</t>
        </is>
      </c>
      <c r="B13147" s="41" t="n">
        <v>45536</v>
      </c>
      <c r="C13147" t="n">
        <v>9</v>
      </c>
      <c r="D13147" t="n">
        <v>1</v>
      </c>
    </row>
    <row r="13148">
      <c r="A13148" t="inlineStr">
        <is>
          <t>U-ff9558</t>
        </is>
      </c>
      <c r="B13148" s="41" t="n">
        <v>45597</v>
      </c>
      <c r="C13148" t="n">
        <v>9</v>
      </c>
      <c r="D13148" t="n">
        <v>1</v>
      </c>
    </row>
    <row r="13149">
      <c r="A13149" t="inlineStr">
        <is>
          <t>U-f3abcb</t>
        </is>
      </c>
      <c r="B13149" s="41" t="n">
        <v>45505</v>
      </c>
      <c r="C13149" t="n">
        <v>7</v>
      </c>
      <c r="D13149" t="n">
        <v>0</v>
      </c>
    </row>
    <row r="13150">
      <c r="A13150" t="inlineStr">
        <is>
          <t>U-fc3a40</t>
        </is>
      </c>
      <c r="B13150" s="41" t="n">
        <v>45505</v>
      </c>
      <c r="C13150" t="n">
        <v>10</v>
      </c>
      <c r="D13150" t="n">
        <v>0</v>
      </c>
    </row>
    <row r="13151">
      <c r="A13151" t="inlineStr">
        <is>
          <t>U-d52247</t>
        </is>
      </c>
      <c r="B13151" s="41" t="n">
        <v>45170</v>
      </c>
      <c r="C13151" t="n">
        <v>14</v>
      </c>
      <c r="D13151" t="n">
        <v>0</v>
      </c>
    </row>
    <row r="13152">
      <c r="A13152" t="inlineStr">
        <is>
          <t>U-3a20b9</t>
        </is>
      </c>
      <c r="B13152" s="41" t="n">
        <v>45383</v>
      </c>
      <c r="C13152" t="n">
        <v>5</v>
      </c>
      <c r="D13152" t="n">
        <v>0</v>
      </c>
    </row>
    <row r="13153">
      <c r="A13153" t="inlineStr">
        <is>
          <t>U-78b65c</t>
        </is>
      </c>
      <c r="B13153" s="41" t="n">
        <v>45383</v>
      </c>
      <c r="C13153" t="n">
        <v>11</v>
      </c>
      <c r="D13153" t="n">
        <v>0</v>
      </c>
    </row>
    <row r="13154">
      <c r="A13154" t="inlineStr">
        <is>
          <t>U-e23892</t>
        </is>
      </c>
      <c r="B13154" s="41" t="n">
        <v>45536</v>
      </c>
      <c r="C13154" t="n">
        <v>9</v>
      </c>
      <c r="D13154" t="n">
        <v>0</v>
      </c>
    </row>
    <row r="13155">
      <c r="A13155" t="inlineStr">
        <is>
          <t>U-182241</t>
        </is>
      </c>
      <c r="B13155" s="41" t="n">
        <v>44986</v>
      </c>
      <c r="C13155" t="n">
        <v>11</v>
      </c>
      <c r="D13155" t="n">
        <v>2</v>
      </c>
    </row>
    <row r="13156">
      <c r="A13156" t="inlineStr">
        <is>
          <t>U-8d1ade</t>
        </is>
      </c>
      <c r="B13156" s="41" t="n">
        <v>45231</v>
      </c>
      <c r="C13156" t="n">
        <v>6</v>
      </c>
      <c r="D13156" t="n">
        <v>0</v>
      </c>
    </row>
    <row r="13157">
      <c r="A13157" t="inlineStr">
        <is>
          <t>U-9430e8</t>
        </is>
      </c>
      <c r="B13157" s="41" t="n">
        <v>45566</v>
      </c>
      <c r="C13157" t="n">
        <v>8</v>
      </c>
      <c r="D13157" t="n">
        <v>0</v>
      </c>
    </row>
    <row r="13158">
      <c r="A13158" t="inlineStr">
        <is>
          <t>U-59d5b3</t>
        </is>
      </c>
      <c r="B13158" s="41" t="n">
        <v>44927</v>
      </c>
      <c r="C13158" t="n">
        <v>7</v>
      </c>
      <c r="D13158" t="n">
        <v>0</v>
      </c>
    </row>
    <row r="13159">
      <c r="A13159" t="inlineStr">
        <is>
          <t>U-ff6832</t>
        </is>
      </c>
      <c r="B13159" s="41" t="n">
        <v>45170</v>
      </c>
      <c r="C13159" t="n">
        <v>11</v>
      </c>
      <c r="D13159" t="n">
        <v>0</v>
      </c>
    </row>
    <row r="13160">
      <c r="A13160" t="inlineStr">
        <is>
          <t>U-8f5ed9</t>
        </is>
      </c>
      <c r="B13160" s="41" t="n">
        <v>44958</v>
      </c>
      <c r="C13160" t="n">
        <v>9</v>
      </c>
      <c r="D13160" t="n">
        <v>3</v>
      </c>
    </row>
    <row r="13161">
      <c r="A13161" t="inlineStr">
        <is>
          <t>U-e000af</t>
        </is>
      </c>
      <c r="B13161" s="41" t="n">
        <v>45627</v>
      </c>
      <c r="C13161" t="n">
        <v>11</v>
      </c>
      <c r="D13161" t="n">
        <v>0</v>
      </c>
    </row>
    <row r="13162">
      <c r="A13162" t="inlineStr">
        <is>
          <t>U-21d368</t>
        </is>
      </c>
      <c r="B13162" s="41" t="n">
        <v>45627</v>
      </c>
      <c r="C13162" t="n">
        <v>13</v>
      </c>
      <c r="D13162" t="n">
        <v>0</v>
      </c>
    </row>
    <row r="13163">
      <c r="A13163" t="inlineStr">
        <is>
          <t>U-54d17c</t>
        </is>
      </c>
      <c r="B13163" s="41" t="n">
        <v>44958</v>
      </c>
      <c r="C13163" t="n">
        <v>7</v>
      </c>
      <c r="D13163" t="n">
        <v>1</v>
      </c>
    </row>
    <row r="13164">
      <c r="A13164" t="inlineStr">
        <is>
          <t>U-66fbf5</t>
        </is>
      </c>
      <c r="B13164" s="41" t="n">
        <v>45200</v>
      </c>
      <c r="C13164" t="n">
        <v>9</v>
      </c>
      <c r="D13164" t="n">
        <v>0</v>
      </c>
    </row>
    <row r="13165">
      <c r="A13165" t="inlineStr">
        <is>
          <t>U-74757a</t>
        </is>
      </c>
      <c r="B13165" s="41" t="n">
        <v>45597</v>
      </c>
      <c r="C13165" t="n">
        <v>6</v>
      </c>
      <c r="D13165" t="n">
        <v>3</v>
      </c>
    </row>
    <row r="13166">
      <c r="A13166" t="inlineStr">
        <is>
          <t>U-15e937</t>
        </is>
      </c>
      <c r="B13166" s="41" t="n">
        <v>45170</v>
      </c>
      <c r="C13166" t="n">
        <v>9</v>
      </c>
      <c r="D13166" t="n">
        <v>0</v>
      </c>
    </row>
    <row r="13167">
      <c r="A13167" t="inlineStr">
        <is>
          <t>U-954afc</t>
        </is>
      </c>
      <c r="B13167" s="41" t="n">
        <v>45261</v>
      </c>
      <c r="C13167" t="n">
        <v>10</v>
      </c>
      <c r="D13167" t="n">
        <v>1</v>
      </c>
    </row>
    <row r="13168">
      <c r="A13168" t="inlineStr">
        <is>
          <t>U-ef376b</t>
        </is>
      </c>
      <c r="B13168" s="41" t="n">
        <v>45017</v>
      </c>
      <c r="C13168" t="n">
        <v>16</v>
      </c>
      <c r="D13168" t="n">
        <v>1</v>
      </c>
    </row>
    <row r="13169">
      <c r="A13169" t="inlineStr">
        <is>
          <t>U-e7b244</t>
        </is>
      </c>
      <c r="B13169" s="41" t="n">
        <v>44986</v>
      </c>
      <c r="C13169" t="n">
        <v>5</v>
      </c>
      <c r="D13169" t="n">
        <v>4</v>
      </c>
    </row>
    <row r="13170">
      <c r="A13170" t="inlineStr">
        <is>
          <t>U-3e63de</t>
        </is>
      </c>
      <c r="B13170" s="41" t="n">
        <v>45200</v>
      </c>
      <c r="C13170" t="n">
        <v>11</v>
      </c>
      <c r="D13170" t="n">
        <v>3</v>
      </c>
    </row>
    <row r="13171">
      <c r="A13171" t="inlineStr">
        <is>
          <t>U-8917a5</t>
        </is>
      </c>
      <c r="B13171" s="41" t="n">
        <v>45261</v>
      </c>
      <c r="C13171" t="n">
        <v>17</v>
      </c>
      <c r="D13171" t="n">
        <v>3</v>
      </c>
    </row>
    <row r="13172">
      <c r="A13172" t="inlineStr">
        <is>
          <t>U-9b0924</t>
        </is>
      </c>
      <c r="B13172" s="41" t="n">
        <v>45323</v>
      </c>
      <c r="C13172" t="n">
        <v>14</v>
      </c>
      <c r="D13172" t="n">
        <v>0</v>
      </c>
    </row>
    <row r="13173">
      <c r="A13173" t="inlineStr">
        <is>
          <t>U-2600c0</t>
        </is>
      </c>
      <c r="B13173" s="41" t="n">
        <v>45231</v>
      </c>
      <c r="C13173" t="n">
        <v>10</v>
      </c>
      <c r="D13173" t="n">
        <v>0</v>
      </c>
    </row>
    <row r="13174">
      <c r="A13174" t="inlineStr">
        <is>
          <t>U-9b257d</t>
        </is>
      </c>
      <c r="B13174" s="41" t="n">
        <v>44927</v>
      </c>
      <c r="C13174" t="n">
        <v>12</v>
      </c>
      <c r="D13174" t="n">
        <v>0</v>
      </c>
    </row>
    <row r="13175">
      <c r="A13175" t="inlineStr">
        <is>
          <t>U-4a0d56</t>
        </is>
      </c>
      <c r="B13175" s="41" t="n">
        <v>45474</v>
      </c>
      <c r="C13175" t="n">
        <v>16</v>
      </c>
      <c r="D13175" t="n">
        <v>2</v>
      </c>
    </row>
    <row r="13176">
      <c r="A13176" t="inlineStr">
        <is>
          <t>U-074367</t>
        </is>
      </c>
      <c r="B13176" s="41" t="n">
        <v>45231</v>
      </c>
      <c r="C13176" t="n">
        <v>20</v>
      </c>
      <c r="D13176" t="n">
        <v>0</v>
      </c>
    </row>
    <row r="13177">
      <c r="A13177" t="inlineStr">
        <is>
          <t>U-e2fa2b</t>
        </is>
      </c>
      <c r="B13177" s="41" t="n">
        <v>45383</v>
      </c>
      <c r="C13177" t="n">
        <v>12</v>
      </c>
      <c r="D13177" t="n">
        <v>0</v>
      </c>
    </row>
    <row r="13178">
      <c r="A13178" t="inlineStr">
        <is>
          <t>U-ea0a69</t>
        </is>
      </c>
      <c r="B13178" s="41" t="n">
        <v>45108</v>
      </c>
      <c r="C13178" t="n">
        <v>9</v>
      </c>
      <c r="D13178" t="n">
        <v>1</v>
      </c>
    </row>
    <row r="13179">
      <c r="A13179" t="inlineStr">
        <is>
          <t>U-0a7318</t>
        </is>
      </c>
      <c r="B13179" s="41" t="n">
        <v>45352</v>
      </c>
      <c r="C13179" t="n">
        <v>8</v>
      </c>
      <c r="D13179" t="n">
        <v>0</v>
      </c>
    </row>
    <row r="13180">
      <c r="A13180" t="inlineStr">
        <is>
          <t>U-5a2a2b</t>
        </is>
      </c>
      <c r="B13180" s="41" t="n">
        <v>45200</v>
      </c>
      <c r="C13180" t="n">
        <v>14</v>
      </c>
      <c r="D13180" t="n">
        <v>0</v>
      </c>
    </row>
    <row r="13181">
      <c r="A13181" t="inlineStr">
        <is>
          <t>U-ab61fc</t>
        </is>
      </c>
      <c r="B13181" s="41" t="n">
        <v>45200</v>
      </c>
      <c r="C13181" t="n">
        <v>10</v>
      </c>
      <c r="D13181" t="n">
        <v>1</v>
      </c>
    </row>
    <row r="13182">
      <c r="A13182" t="inlineStr">
        <is>
          <t>U-480439</t>
        </is>
      </c>
      <c r="B13182" s="41" t="n">
        <v>44958</v>
      </c>
      <c r="C13182" t="n">
        <v>3</v>
      </c>
      <c r="D13182" t="n">
        <v>0</v>
      </c>
    </row>
    <row r="13183">
      <c r="A13183" t="inlineStr">
        <is>
          <t>U-05617b</t>
        </is>
      </c>
      <c r="B13183" s="41" t="n">
        <v>45383</v>
      </c>
      <c r="C13183" t="n">
        <v>10</v>
      </c>
      <c r="D13183" t="n">
        <v>3</v>
      </c>
    </row>
    <row r="13184">
      <c r="A13184" t="inlineStr">
        <is>
          <t>U-d1c249</t>
        </is>
      </c>
      <c r="B13184" s="41" t="n">
        <v>45597</v>
      </c>
      <c r="C13184" t="n">
        <v>10</v>
      </c>
      <c r="D13184" t="n">
        <v>0</v>
      </c>
    </row>
    <row r="13185">
      <c r="A13185" t="inlineStr">
        <is>
          <t>U-0247f6</t>
        </is>
      </c>
      <c r="B13185" s="41" t="n">
        <v>45383</v>
      </c>
      <c r="C13185" t="n">
        <v>9</v>
      </c>
      <c r="D13185" t="n">
        <v>0</v>
      </c>
    </row>
    <row r="13186">
      <c r="A13186" t="inlineStr">
        <is>
          <t>U-5f2303</t>
        </is>
      </c>
      <c r="B13186" s="41" t="n">
        <v>45017</v>
      </c>
      <c r="C13186" t="n">
        <v>6</v>
      </c>
      <c r="D13186" t="n">
        <v>0</v>
      </c>
    </row>
    <row r="13187">
      <c r="A13187" t="inlineStr">
        <is>
          <t>U-997b53</t>
        </is>
      </c>
      <c r="B13187" s="41" t="n">
        <v>45231</v>
      </c>
      <c r="C13187" t="n">
        <v>8</v>
      </c>
      <c r="D13187" t="n">
        <v>0</v>
      </c>
    </row>
    <row r="13188">
      <c r="A13188" t="inlineStr">
        <is>
          <t>U-a6d1d1</t>
        </is>
      </c>
      <c r="B13188" s="41" t="n">
        <v>45505</v>
      </c>
      <c r="C13188" t="n">
        <v>7</v>
      </c>
      <c r="D13188" t="n">
        <v>0</v>
      </c>
    </row>
    <row r="13189">
      <c r="A13189" t="inlineStr">
        <is>
          <t>U-de565c</t>
        </is>
      </c>
      <c r="B13189" s="41" t="n">
        <v>45474</v>
      </c>
      <c r="C13189" t="n">
        <v>10</v>
      </c>
      <c r="D13189" t="n">
        <v>1</v>
      </c>
    </row>
    <row r="13190">
      <c r="A13190" t="inlineStr">
        <is>
          <t>U-f27c8d</t>
        </is>
      </c>
      <c r="B13190" s="41" t="n">
        <v>45597</v>
      </c>
      <c r="C13190" t="n">
        <v>11</v>
      </c>
      <c r="D13190" t="n">
        <v>0</v>
      </c>
    </row>
    <row r="13191">
      <c r="A13191" t="inlineStr">
        <is>
          <t>U-7259e1</t>
        </is>
      </c>
      <c r="B13191" s="41" t="n">
        <v>45200</v>
      </c>
      <c r="C13191" t="n">
        <v>13</v>
      </c>
      <c r="D13191" t="n">
        <v>2</v>
      </c>
    </row>
    <row r="13192">
      <c r="A13192" t="inlineStr">
        <is>
          <t>U-00d5f5</t>
        </is>
      </c>
      <c r="B13192" s="41" t="n">
        <v>45170</v>
      </c>
      <c r="C13192" t="n">
        <v>8</v>
      </c>
      <c r="D13192" t="n">
        <v>1</v>
      </c>
    </row>
    <row r="13193">
      <c r="A13193" t="inlineStr">
        <is>
          <t>U-fe67af</t>
        </is>
      </c>
      <c r="B13193" s="41" t="n">
        <v>45139</v>
      </c>
      <c r="C13193" t="n">
        <v>11</v>
      </c>
      <c r="D13193" t="n">
        <v>0</v>
      </c>
    </row>
    <row r="13194">
      <c r="A13194" t="inlineStr">
        <is>
          <t>U-655114</t>
        </is>
      </c>
      <c r="B13194" s="41" t="n">
        <v>45474</v>
      </c>
      <c r="C13194" t="n">
        <v>9</v>
      </c>
      <c r="D13194" t="n">
        <v>0</v>
      </c>
    </row>
    <row r="13195">
      <c r="A13195" t="inlineStr">
        <is>
          <t>U-269de0</t>
        </is>
      </c>
      <c r="B13195" s="41" t="n">
        <v>45413</v>
      </c>
      <c r="C13195" t="n">
        <v>11</v>
      </c>
      <c r="D13195" t="n">
        <v>2</v>
      </c>
    </row>
    <row r="13196">
      <c r="A13196" t="inlineStr">
        <is>
          <t>U-8318da</t>
        </is>
      </c>
      <c r="B13196" s="41" t="n">
        <v>45352</v>
      </c>
      <c r="C13196" t="n">
        <v>21</v>
      </c>
      <c r="D13196" t="n">
        <v>0</v>
      </c>
    </row>
    <row r="13197">
      <c r="A13197" t="inlineStr">
        <is>
          <t>U-ea14a0</t>
        </is>
      </c>
      <c r="B13197" s="41" t="n">
        <v>45597</v>
      </c>
      <c r="C13197" t="n">
        <v>6</v>
      </c>
      <c r="D13197" t="n">
        <v>0</v>
      </c>
    </row>
    <row r="13198">
      <c r="A13198" t="inlineStr">
        <is>
          <t>U-b345b5</t>
        </is>
      </c>
      <c r="B13198" s="41" t="n">
        <v>45474</v>
      </c>
      <c r="C13198" t="n">
        <v>8</v>
      </c>
      <c r="D13198" t="n">
        <v>0</v>
      </c>
    </row>
    <row r="13199">
      <c r="A13199" t="inlineStr">
        <is>
          <t>U-4a605d</t>
        </is>
      </c>
      <c r="B13199" s="41" t="n">
        <v>45047</v>
      </c>
      <c r="C13199" t="n">
        <v>5</v>
      </c>
      <c r="D13199" t="n">
        <v>0</v>
      </c>
    </row>
    <row r="13200">
      <c r="A13200" t="inlineStr">
        <is>
          <t>U-54c610</t>
        </is>
      </c>
      <c r="B13200" s="41" t="n">
        <v>45383</v>
      </c>
      <c r="C13200" t="n">
        <v>12</v>
      </c>
      <c r="D13200" t="n">
        <v>1</v>
      </c>
    </row>
    <row r="13201">
      <c r="A13201" t="inlineStr">
        <is>
          <t>U-cc9db6</t>
        </is>
      </c>
      <c r="B13201" s="41" t="n">
        <v>45170</v>
      </c>
      <c r="C13201" t="n">
        <v>14</v>
      </c>
      <c r="D13201" t="n">
        <v>3</v>
      </c>
    </row>
    <row r="13202">
      <c r="A13202" t="inlineStr">
        <is>
          <t>U-662da2</t>
        </is>
      </c>
      <c r="B13202" s="41" t="n">
        <v>45505</v>
      </c>
      <c r="C13202" t="n">
        <v>13</v>
      </c>
      <c r="D13202" t="n">
        <v>0</v>
      </c>
    </row>
    <row r="13203">
      <c r="A13203" t="inlineStr">
        <is>
          <t>U-9be1c2</t>
        </is>
      </c>
      <c r="B13203" s="41" t="n">
        <v>45413</v>
      </c>
      <c r="C13203" t="n">
        <v>9</v>
      </c>
      <c r="D13203" t="n">
        <v>0</v>
      </c>
    </row>
    <row r="13204">
      <c r="A13204" t="inlineStr">
        <is>
          <t>U-6f9d46</t>
        </is>
      </c>
      <c r="B13204" s="41" t="n">
        <v>45566</v>
      </c>
      <c r="C13204" t="n">
        <v>10</v>
      </c>
      <c r="D13204" t="n">
        <v>0</v>
      </c>
    </row>
    <row r="13205">
      <c r="A13205" t="inlineStr">
        <is>
          <t>U-53614b</t>
        </is>
      </c>
      <c r="B13205" s="41" t="n">
        <v>45047</v>
      </c>
      <c r="C13205" t="n">
        <v>11</v>
      </c>
      <c r="D13205" t="n">
        <v>0</v>
      </c>
    </row>
    <row r="13206">
      <c r="A13206" t="inlineStr">
        <is>
          <t>U-24c4b9</t>
        </is>
      </c>
      <c r="B13206" s="41" t="n">
        <v>45292</v>
      </c>
      <c r="C13206" t="n">
        <v>9</v>
      </c>
      <c r="D13206" t="n">
        <v>2</v>
      </c>
    </row>
    <row r="13207">
      <c r="A13207" t="inlineStr">
        <is>
          <t>U-b9abc4</t>
        </is>
      </c>
      <c r="B13207" s="41" t="n">
        <v>45017</v>
      </c>
      <c r="C13207" t="n">
        <v>11</v>
      </c>
      <c r="D13207" t="n">
        <v>1</v>
      </c>
    </row>
    <row r="13208">
      <c r="A13208" t="inlineStr">
        <is>
          <t>U-8dc3e8</t>
        </is>
      </c>
      <c r="B13208" s="41" t="n">
        <v>45536</v>
      </c>
      <c r="C13208" t="n">
        <v>11</v>
      </c>
      <c r="D13208" t="n">
        <v>1</v>
      </c>
    </row>
    <row r="13209">
      <c r="A13209" t="inlineStr">
        <is>
          <t>U-b1b475</t>
        </is>
      </c>
      <c r="B13209" s="41" t="n">
        <v>45566</v>
      </c>
      <c r="C13209" t="n">
        <v>10</v>
      </c>
      <c r="D13209" t="n">
        <v>0</v>
      </c>
    </row>
    <row r="13210">
      <c r="A13210" t="inlineStr">
        <is>
          <t>U-c769ab</t>
        </is>
      </c>
      <c r="B13210" s="41" t="n">
        <v>45170</v>
      </c>
      <c r="C13210" t="n">
        <v>16</v>
      </c>
      <c r="D13210" t="n">
        <v>0</v>
      </c>
    </row>
    <row r="13211">
      <c r="A13211" t="inlineStr">
        <is>
          <t>U-722b01</t>
        </is>
      </c>
      <c r="B13211" s="41" t="n">
        <v>44986</v>
      </c>
      <c r="C13211" t="n">
        <v>11</v>
      </c>
      <c r="D13211" t="n">
        <v>1</v>
      </c>
    </row>
    <row r="13212">
      <c r="A13212" t="inlineStr">
        <is>
          <t>U-365a44</t>
        </is>
      </c>
      <c r="B13212" s="41" t="n">
        <v>45474</v>
      </c>
      <c r="C13212" t="n">
        <v>16</v>
      </c>
      <c r="D13212" t="n">
        <v>1</v>
      </c>
    </row>
    <row r="13213">
      <c r="A13213" t="inlineStr">
        <is>
          <t>U-b9d33b</t>
        </is>
      </c>
      <c r="B13213" s="41" t="n">
        <v>45323</v>
      </c>
      <c r="C13213" t="n">
        <v>12</v>
      </c>
      <c r="D13213" t="n">
        <v>0</v>
      </c>
    </row>
    <row r="13214">
      <c r="A13214" t="inlineStr">
        <is>
          <t>U-ebc472</t>
        </is>
      </c>
      <c r="B13214" s="41" t="n">
        <v>45444</v>
      </c>
      <c r="C13214" t="n">
        <v>18</v>
      </c>
      <c r="D13214" t="n">
        <v>2</v>
      </c>
    </row>
    <row r="13215">
      <c r="A13215" t="inlineStr">
        <is>
          <t>U-c8039e</t>
        </is>
      </c>
      <c r="B13215" s="41" t="n">
        <v>45536</v>
      </c>
      <c r="C13215" t="n">
        <v>10</v>
      </c>
      <c r="D13215" t="n">
        <v>3</v>
      </c>
    </row>
    <row r="13216">
      <c r="A13216" t="inlineStr">
        <is>
          <t>U-b990a9</t>
        </is>
      </c>
      <c r="B13216" s="41" t="n">
        <v>44986</v>
      </c>
      <c r="C13216" t="n">
        <v>13</v>
      </c>
      <c r="D13216" t="n">
        <v>3</v>
      </c>
    </row>
    <row r="13217">
      <c r="A13217" t="inlineStr">
        <is>
          <t>U-eee515</t>
        </is>
      </c>
      <c r="B13217" s="41" t="n">
        <v>45108</v>
      </c>
      <c r="C13217" t="n">
        <v>12</v>
      </c>
      <c r="D13217" t="n">
        <v>6</v>
      </c>
    </row>
    <row r="13218">
      <c r="A13218" t="inlineStr">
        <is>
          <t>U-e5749d</t>
        </is>
      </c>
      <c r="B13218" s="41" t="n">
        <v>45047</v>
      </c>
      <c r="C13218" t="n">
        <v>8</v>
      </c>
      <c r="D13218" t="n">
        <v>1</v>
      </c>
    </row>
    <row r="13219">
      <c r="A13219" t="inlineStr">
        <is>
          <t>U-58a4a5</t>
        </is>
      </c>
      <c r="B13219" s="41" t="n">
        <v>45231</v>
      </c>
      <c r="C13219" t="n">
        <v>5</v>
      </c>
      <c r="D13219" t="n">
        <v>3</v>
      </c>
    </row>
    <row r="13220">
      <c r="A13220" t="inlineStr">
        <is>
          <t>U-d90a2d</t>
        </is>
      </c>
      <c r="B13220" s="41" t="n">
        <v>45261</v>
      </c>
      <c r="C13220" t="n">
        <v>18</v>
      </c>
      <c r="D13220" t="n">
        <v>0</v>
      </c>
    </row>
    <row r="13221">
      <c r="A13221" t="inlineStr">
        <is>
          <t>U-159d53</t>
        </is>
      </c>
      <c r="B13221" s="41" t="n">
        <v>44927</v>
      </c>
      <c r="C13221" t="n">
        <v>10</v>
      </c>
      <c r="D13221" t="n">
        <v>0</v>
      </c>
    </row>
    <row r="13222">
      <c r="A13222" t="inlineStr">
        <is>
          <t>U-95ae6d</t>
        </is>
      </c>
      <c r="B13222" s="41" t="n">
        <v>45078</v>
      </c>
      <c r="C13222" t="n">
        <v>7</v>
      </c>
      <c r="D13222" t="n">
        <v>3</v>
      </c>
    </row>
    <row r="13223">
      <c r="A13223" t="inlineStr">
        <is>
          <t>U-222741</t>
        </is>
      </c>
      <c r="B13223" s="41" t="n">
        <v>45627</v>
      </c>
      <c r="C13223" t="n">
        <v>13</v>
      </c>
      <c r="D13223" t="n">
        <v>1</v>
      </c>
    </row>
    <row r="13224">
      <c r="A13224" t="inlineStr">
        <is>
          <t>U-b4e206</t>
        </is>
      </c>
      <c r="B13224" s="41" t="n">
        <v>45139</v>
      </c>
      <c r="C13224" t="n">
        <v>12</v>
      </c>
      <c r="D13224" t="n">
        <v>0</v>
      </c>
    </row>
    <row r="13225">
      <c r="A13225" t="inlineStr">
        <is>
          <t>U-5500b1</t>
        </is>
      </c>
      <c r="B13225" s="41" t="n">
        <v>45200</v>
      </c>
      <c r="C13225" t="n">
        <v>8</v>
      </c>
      <c r="D13225" t="n">
        <v>0</v>
      </c>
    </row>
    <row r="13226">
      <c r="A13226" t="inlineStr">
        <is>
          <t>U-8484fc</t>
        </is>
      </c>
      <c r="B13226" s="41" t="n">
        <v>44958</v>
      </c>
      <c r="C13226" t="n">
        <v>9</v>
      </c>
      <c r="D13226" t="n">
        <v>0</v>
      </c>
    </row>
    <row r="13227">
      <c r="A13227" t="inlineStr">
        <is>
          <t>U-15fa9c</t>
        </is>
      </c>
      <c r="B13227" s="41" t="n">
        <v>45352</v>
      </c>
      <c r="C13227" t="n">
        <v>6</v>
      </c>
      <c r="D13227" t="n">
        <v>0</v>
      </c>
    </row>
    <row r="13228">
      <c r="A13228" t="inlineStr">
        <is>
          <t>U-04aec6</t>
        </is>
      </c>
      <c r="B13228" s="41" t="n">
        <v>45352</v>
      </c>
      <c r="C13228" t="n">
        <v>9</v>
      </c>
      <c r="D13228" t="n">
        <v>1</v>
      </c>
    </row>
    <row r="13229">
      <c r="A13229" t="inlineStr">
        <is>
          <t>U-57473a</t>
        </is>
      </c>
      <c r="B13229" s="41" t="n">
        <v>45047</v>
      </c>
      <c r="C13229" t="n">
        <v>4</v>
      </c>
      <c r="D13229" t="n">
        <v>0</v>
      </c>
    </row>
    <row r="13230">
      <c r="A13230" t="inlineStr">
        <is>
          <t>U-179dfc</t>
        </is>
      </c>
      <c r="B13230" s="41" t="n">
        <v>44927</v>
      </c>
      <c r="C13230" t="n">
        <v>8</v>
      </c>
      <c r="D13230" t="n">
        <v>0</v>
      </c>
    </row>
    <row r="13231">
      <c r="A13231" t="inlineStr">
        <is>
          <t>U-d826bd</t>
        </is>
      </c>
      <c r="B13231" s="41" t="n">
        <v>45627</v>
      </c>
      <c r="C13231" t="n">
        <v>11</v>
      </c>
      <c r="D13231" t="n">
        <v>1</v>
      </c>
    </row>
    <row r="13232">
      <c r="A13232" t="inlineStr">
        <is>
          <t>U-e5eede</t>
        </is>
      </c>
      <c r="B13232" s="41" t="n">
        <v>45505</v>
      </c>
      <c r="C13232" t="n">
        <v>17</v>
      </c>
      <c r="D13232" t="n">
        <v>0</v>
      </c>
    </row>
    <row r="13233">
      <c r="A13233" t="inlineStr">
        <is>
          <t>U-43c3ce</t>
        </is>
      </c>
      <c r="B13233" s="41" t="n">
        <v>45597</v>
      </c>
      <c r="C13233" t="n">
        <v>13</v>
      </c>
      <c r="D13233" t="n">
        <v>0</v>
      </c>
    </row>
    <row r="13234">
      <c r="A13234" t="inlineStr">
        <is>
          <t>U-bb0eba</t>
        </is>
      </c>
      <c r="B13234" s="41" t="n">
        <v>44958</v>
      </c>
      <c r="C13234" t="n">
        <v>7</v>
      </c>
      <c r="D13234" t="n">
        <v>0</v>
      </c>
    </row>
    <row r="13235">
      <c r="A13235" t="inlineStr">
        <is>
          <t>U-822587</t>
        </is>
      </c>
      <c r="B13235" s="41" t="n">
        <v>44927</v>
      </c>
      <c r="C13235" t="n">
        <v>8</v>
      </c>
      <c r="D13235" t="n">
        <v>0</v>
      </c>
    </row>
    <row r="13236">
      <c r="A13236" t="inlineStr">
        <is>
          <t>U-f682a5</t>
        </is>
      </c>
      <c r="B13236" s="41" t="n">
        <v>45078</v>
      </c>
      <c r="C13236" t="n">
        <v>13</v>
      </c>
      <c r="D13236" t="n">
        <v>4</v>
      </c>
    </row>
    <row r="13237">
      <c r="A13237" t="inlineStr">
        <is>
          <t>U-6b1a54</t>
        </is>
      </c>
      <c r="B13237" s="41" t="n">
        <v>45139</v>
      </c>
      <c r="C13237" t="n">
        <v>14</v>
      </c>
      <c r="D13237" t="n">
        <v>2</v>
      </c>
    </row>
    <row r="13238">
      <c r="A13238" t="inlineStr">
        <is>
          <t>U-36699e</t>
        </is>
      </c>
      <c r="B13238" s="41" t="n">
        <v>45383</v>
      </c>
      <c r="C13238" t="n">
        <v>7</v>
      </c>
      <c r="D13238" t="n">
        <v>0</v>
      </c>
    </row>
    <row r="13239">
      <c r="A13239" t="inlineStr">
        <is>
          <t>U-43d39f</t>
        </is>
      </c>
      <c r="B13239" s="41" t="n">
        <v>45536</v>
      </c>
      <c r="C13239" t="n">
        <v>21</v>
      </c>
      <c r="D13239" t="n">
        <v>0</v>
      </c>
    </row>
    <row r="13240">
      <c r="A13240" t="inlineStr">
        <is>
          <t>U-c8d812</t>
        </is>
      </c>
      <c r="B13240" s="41" t="n">
        <v>45139</v>
      </c>
      <c r="C13240" t="n">
        <v>9</v>
      </c>
      <c r="D13240" t="n">
        <v>0</v>
      </c>
    </row>
    <row r="13241">
      <c r="A13241" t="inlineStr">
        <is>
          <t>U-2c5b47</t>
        </is>
      </c>
      <c r="B13241" s="41" t="n">
        <v>45627</v>
      </c>
      <c r="C13241" t="n">
        <v>7</v>
      </c>
      <c r="D13241" t="n">
        <v>0</v>
      </c>
    </row>
    <row r="13242">
      <c r="A13242" t="inlineStr">
        <is>
          <t>U-3cbdc8</t>
        </is>
      </c>
      <c r="B13242" s="41" t="n">
        <v>45231</v>
      </c>
      <c r="C13242" t="n">
        <v>13</v>
      </c>
      <c r="D13242" t="n">
        <v>0</v>
      </c>
    </row>
    <row r="13243">
      <c r="A13243" t="inlineStr">
        <is>
          <t>U-edf335</t>
        </is>
      </c>
      <c r="B13243" s="41" t="n">
        <v>45292</v>
      </c>
      <c r="C13243" t="n">
        <v>5</v>
      </c>
      <c r="D13243" t="n">
        <v>0</v>
      </c>
    </row>
    <row r="13244">
      <c r="A13244" t="inlineStr">
        <is>
          <t>U-9fc11c</t>
        </is>
      </c>
      <c r="B13244" s="41" t="n">
        <v>45505</v>
      </c>
      <c r="C13244" t="n">
        <v>11</v>
      </c>
      <c r="D13244" t="n">
        <v>1</v>
      </c>
    </row>
    <row r="13245">
      <c r="A13245" t="inlineStr">
        <is>
          <t>U-460362</t>
        </is>
      </c>
      <c r="B13245" s="41" t="n">
        <v>45261</v>
      </c>
      <c r="C13245" t="n">
        <v>14</v>
      </c>
      <c r="D13245" t="n">
        <v>0</v>
      </c>
    </row>
    <row r="13246">
      <c r="A13246" t="inlineStr">
        <is>
          <t>U-28c12e</t>
        </is>
      </c>
      <c r="B13246" s="41" t="n">
        <v>45505</v>
      </c>
      <c r="C13246" t="n">
        <v>9</v>
      </c>
      <c r="D13246" t="n">
        <v>0</v>
      </c>
    </row>
    <row r="13247">
      <c r="A13247" t="inlineStr">
        <is>
          <t>U-f728ca</t>
        </is>
      </c>
      <c r="B13247" s="41" t="n">
        <v>45352</v>
      </c>
      <c r="C13247" t="n">
        <v>12</v>
      </c>
      <c r="D13247" t="n">
        <v>1</v>
      </c>
    </row>
    <row r="13248">
      <c r="A13248" t="inlineStr">
        <is>
          <t>U-3c5c2a</t>
        </is>
      </c>
      <c r="B13248" s="41" t="n">
        <v>45323</v>
      </c>
      <c r="C13248" t="n">
        <v>10</v>
      </c>
      <c r="D13248" t="n">
        <v>0</v>
      </c>
    </row>
    <row r="13249">
      <c r="A13249" t="inlineStr">
        <is>
          <t>U-97ad2a</t>
        </is>
      </c>
      <c r="B13249" s="41" t="n">
        <v>45444</v>
      </c>
      <c r="C13249" t="n">
        <v>6</v>
      </c>
      <c r="D13249" t="n">
        <v>0</v>
      </c>
    </row>
    <row r="13250">
      <c r="A13250" t="inlineStr">
        <is>
          <t>U-539107</t>
        </is>
      </c>
      <c r="B13250" s="41" t="n">
        <v>45597</v>
      </c>
      <c r="C13250" t="n">
        <v>7</v>
      </c>
      <c r="D13250" t="n">
        <v>1</v>
      </c>
    </row>
    <row r="13251">
      <c r="A13251" t="inlineStr">
        <is>
          <t>U-eb8460</t>
        </is>
      </c>
      <c r="B13251" s="41" t="n">
        <v>45170</v>
      </c>
      <c r="C13251" t="n">
        <v>12</v>
      </c>
      <c r="D13251" t="n">
        <v>2</v>
      </c>
    </row>
    <row r="13252">
      <c r="A13252" t="inlineStr">
        <is>
          <t>U-eca4b4</t>
        </is>
      </c>
      <c r="B13252" s="41" t="n">
        <v>44986</v>
      </c>
      <c r="C13252" t="n">
        <v>8</v>
      </c>
      <c r="D13252" t="n">
        <v>0</v>
      </c>
    </row>
    <row r="13253">
      <c r="A13253" t="inlineStr">
        <is>
          <t>U-57f465</t>
        </is>
      </c>
      <c r="B13253" s="41" t="n">
        <v>45566</v>
      </c>
      <c r="C13253" t="n">
        <v>6</v>
      </c>
      <c r="D13253" t="n">
        <v>0</v>
      </c>
    </row>
    <row r="13254">
      <c r="A13254" t="inlineStr">
        <is>
          <t>U-2ef9c1</t>
        </is>
      </c>
      <c r="B13254" s="41" t="n">
        <v>44986</v>
      </c>
      <c r="C13254" t="n">
        <v>7</v>
      </c>
      <c r="D13254" t="n">
        <v>0</v>
      </c>
    </row>
    <row r="13255">
      <c r="A13255" t="inlineStr">
        <is>
          <t>U-d77382</t>
        </is>
      </c>
      <c r="B13255" s="41" t="n">
        <v>45597</v>
      </c>
      <c r="C13255" t="n">
        <v>7</v>
      </c>
      <c r="D13255" t="n">
        <v>4</v>
      </c>
    </row>
    <row r="13256">
      <c r="A13256" t="inlineStr">
        <is>
          <t>U-e0e28b</t>
        </is>
      </c>
      <c r="B13256" s="41" t="n">
        <v>45627</v>
      </c>
      <c r="C13256" t="n">
        <v>10</v>
      </c>
      <c r="D13256" t="n">
        <v>0</v>
      </c>
    </row>
    <row r="13257">
      <c r="A13257" t="inlineStr">
        <is>
          <t>U-734f48</t>
        </is>
      </c>
      <c r="B13257" s="41" t="n">
        <v>45170</v>
      </c>
      <c r="C13257" t="n">
        <v>13</v>
      </c>
      <c r="D13257" t="n">
        <v>0</v>
      </c>
    </row>
    <row r="13258">
      <c r="A13258" t="inlineStr">
        <is>
          <t>U-e8c16a</t>
        </is>
      </c>
      <c r="B13258" s="41" t="n">
        <v>44927</v>
      </c>
      <c r="C13258" t="n">
        <v>12</v>
      </c>
      <c r="D13258" t="n">
        <v>0</v>
      </c>
    </row>
    <row r="13259">
      <c r="A13259" t="inlineStr">
        <is>
          <t>U-fe5c6f</t>
        </is>
      </c>
      <c r="B13259" s="41" t="n">
        <v>45292</v>
      </c>
      <c r="C13259" t="n">
        <v>11</v>
      </c>
      <c r="D13259" t="n">
        <v>0</v>
      </c>
    </row>
    <row r="13260">
      <c r="A13260" t="inlineStr">
        <is>
          <t>U-d85352</t>
        </is>
      </c>
      <c r="B13260" s="41" t="n">
        <v>45505</v>
      </c>
      <c r="C13260" t="n">
        <v>8</v>
      </c>
      <c r="D13260" t="n">
        <v>0</v>
      </c>
    </row>
    <row r="13261">
      <c r="A13261" t="inlineStr">
        <is>
          <t>U-39e45d</t>
        </is>
      </c>
      <c r="B13261" s="41" t="n">
        <v>45566</v>
      </c>
      <c r="C13261" t="n">
        <v>6</v>
      </c>
      <c r="D13261" t="n">
        <v>1</v>
      </c>
    </row>
    <row r="13262">
      <c r="A13262" t="inlineStr">
        <is>
          <t>U-406c58</t>
        </is>
      </c>
      <c r="B13262" s="41" t="n">
        <v>45261</v>
      </c>
      <c r="C13262" t="n">
        <v>11</v>
      </c>
      <c r="D13262" t="n">
        <v>2</v>
      </c>
    </row>
    <row r="13263">
      <c r="A13263" t="inlineStr">
        <is>
          <t>U-3f09c0</t>
        </is>
      </c>
      <c r="B13263" s="41" t="n">
        <v>45413</v>
      </c>
      <c r="C13263" t="n">
        <v>12</v>
      </c>
      <c r="D13263" t="n">
        <v>0</v>
      </c>
    </row>
    <row r="13264">
      <c r="A13264" t="inlineStr">
        <is>
          <t>U-c12140</t>
        </is>
      </c>
      <c r="B13264" s="41" t="n">
        <v>44927</v>
      </c>
      <c r="C13264" t="n">
        <v>14</v>
      </c>
      <c r="D13264" t="n">
        <v>0</v>
      </c>
    </row>
    <row r="13265">
      <c r="A13265" t="inlineStr">
        <is>
          <t>U-0c3387</t>
        </is>
      </c>
      <c r="B13265" s="41" t="n">
        <v>45017</v>
      </c>
      <c r="C13265" t="n">
        <v>11</v>
      </c>
      <c r="D13265" t="n">
        <v>0</v>
      </c>
    </row>
    <row r="13266">
      <c r="A13266" t="inlineStr">
        <is>
          <t>U-d87fec</t>
        </is>
      </c>
      <c r="B13266" s="41" t="n">
        <v>45352</v>
      </c>
      <c r="C13266" t="n">
        <v>5</v>
      </c>
      <c r="D13266" t="n">
        <v>0</v>
      </c>
    </row>
    <row r="13267">
      <c r="A13267" t="inlineStr">
        <is>
          <t>U-0adddf</t>
        </is>
      </c>
      <c r="B13267" s="41" t="n">
        <v>45444</v>
      </c>
      <c r="C13267" t="n">
        <v>14</v>
      </c>
      <c r="D13267" t="n">
        <v>0</v>
      </c>
    </row>
    <row r="13268">
      <c r="A13268" t="inlineStr">
        <is>
          <t>U-12b765</t>
        </is>
      </c>
      <c r="B13268" s="41" t="n">
        <v>45444</v>
      </c>
      <c r="C13268" t="n">
        <v>6</v>
      </c>
      <c r="D13268" t="n">
        <v>2</v>
      </c>
    </row>
    <row r="13269">
      <c r="A13269" t="inlineStr">
        <is>
          <t>U-0ec7b4</t>
        </is>
      </c>
      <c r="B13269" s="41" t="n">
        <v>45505</v>
      </c>
      <c r="C13269" t="n">
        <v>12</v>
      </c>
      <c r="D13269" t="n">
        <v>0</v>
      </c>
    </row>
    <row r="13270">
      <c r="A13270" t="inlineStr">
        <is>
          <t>U-00c2de</t>
        </is>
      </c>
      <c r="B13270" s="41" t="n">
        <v>45108</v>
      </c>
      <c r="C13270" t="n">
        <v>4</v>
      </c>
      <c r="D13270" t="n">
        <v>0</v>
      </c>
    </row>
    <row r="13271">
      <c r="A13271" t="inlineStr">
        <is>
          <t>U-d1ae22</t>
        </is>
      </c>
      <c r="B13271" s="41" t="n">
        <v>45231</v>
      </c>
      <c r="C13271" t="n">
        <v>5</v>
      </c>
      <c r="D13271" t="n">
        <v>0</v>
      </c>
    </row>
    <row r="13272">
      <c r="A13272" t="inlineStr">
        <is>
          <t>U-49b64a</t>
        </is>
      </c>
      <c r="B13272" s="41" t="n">
        <v>45474</v>
      </c>
      <c r="C13272" t="n">
        <v>10</v>
      </c>
      <c r="D13272" t="n">
        <v>0</v>
      </c>
    </row>
    <row r="13273">
      <c r="A13273" t="inlineStr">
        <is>
          <t>U-f90a7e</t>
        </is>
      </c>
      <c r="B13273" s="41" t="n">
        <v>45474</v>
      </c>
      <c r="C13273" t="n">
        <v>7</v>
      </c>
      <c r="D13273" t="n">
        <v>0</v>
      </c>
    </row>
    <row r="13274">
      <c r="A13274" t="inlineStr">
        <is>
          <t>U-700d07</t>
        </is>
      </c>
      <c r="B13274" s="41" t="n">
        <v>45383</v>
      </c>
      <c r="C13274" t="n">
        <v>11</v>
      </c>
      <c r="D13274" t="n">
        <v>0</v>
      </c>
    </row>
    <row r="13275">
      <c r="A13275" t="inlineStr">
        <is>
          <t>U-f4c031</t>
        </is>
      </c>
      <c r="B13275" s="41" t="n">
        <v>45566</v>
      </c>
      <c r="C13275" t="n">
        <v>12</v>
      </c>
      <c r="D13275" t="n">
        <v>0</v>
      </c>
    </row>
    <row r="13276">
      <c r="A13276" t="inlineStr">
        <is>
          <t>U-58b7f6</t>
        </is>
      </c>
      <c r="B13276" s="41" t="n">
        <v>44986</v>
      </c>
      <c r="C13276" t="n">
        <v>12</v>
      </c>
      <c r="D13276" t="n">
        <v>4</v>
      </c>
    </row>
    <row r="13277">
      <c r="A13277" t="inlineStr">
        <is>
          <t>U-ef3f93</t>
        </is>
      </c>
      <c r="B13277" s="41" t="n">
        <v>45017</v>
      </c>
      <c r="C13277" t="n">
        <v>11</v>
      </c>
      <c r="D13277" t="n">
        <v>3</v>
      </c>
    </row>
    <row r="13278">
      <c r="A13278" t="inlineStr">
        <is>
          <t>U-a31a4c</t>
        </is>
      </c>
      <c r="B13278" s="41" t="n">
        <v>45231</v>
      </c>
      <c r="C13278" t="n">
        <v>10</v>
      </c>
      <c r="D13278" t="n">
        <v>3</v>
      </c>
    </row>
    <row r="13279">
      <c r="A13279" t="inlineStr">
        <is>
          <t>U-46cd1e</t>
        </is>
      </c>
      <c r="B13279" s="41" t="n">
        <v>44986</v>
      </c>
      <c r="C13279" t="n">
        <v>11</v>
      </c>
      <c r="D13279" t="n">
        <v>0</v>
      </c>
    </row>
    <row r="13280">
      <c r="A13280" t="inlineStr">
        <is>
          <t>U-a278ca</t>
        </is>
      </c>
      <c r="B13280" s="41" t="n">
        <v>45139</v>
      </c>
      <c r="C13280" t="n">
        <v>14</v>
      </c>
      <c r="D13280" t="n">
        <v>1</v>
      </c>
    </row>
    <row r="13281">
      <c r="A13281" t="inlineStr">
        <is>
          <t>U-053c19</t>
        </is>
      </c>
      <c r="B13281" s="41" t="n">
        <v>44927</v>
      </c>
      <c r="C13281" t="n">
        <v>7</v>
      </c>
      <c r="D13281" t="n">
        <v>2</v>
      </c>
    </row>
    <row r="13282">
      <c r="A13282" t="inlineStr">
        <is>
          <t>U-b711f4</t>
        </is>
      </c>
      <c r="B13282" s="41" t="n">
        <v>45139</v>
      </c>
      <c r="C13282" t="n">
        <v>11</v>
      </c>
      <c r="D13282" t="n">
        <v>0</v>
      </c>
    </row>
    <row r="13283">
      <c r="A13283" t="inlineStr">
        <is>
          <t>U-21d0fa</t>
        </is>
      </c>
      <c r="B13283" s="41" t="n">
        <v>45352</v>
      </c>
      <c r="C13283" t="n">
        <v>13</v>
      </c>
      <c r="D13283" t="n">
        <v>0</v>
      </c>
    </row>
    <row r="13284">
      <c r="A13284" t="inlineStr">
        <is>
          <t>U-7cf740</t>
        </is>
      </c>
      <c r="B13284" s="41" t="n">
        <v>45139</v>
      </c>
      <c r="C13284" t="n">
        <v>11</v>
      </c>
      <c r="D13284" t="n">
        <v>2</v>
      </c>
    </row>
    <row r="13285">
      <c r="A13285" t="inlineStr">
        <is>
          <t>U-359221</t>
        </is>
      </c>
      <c r="B13285" s="41" t="n">
        <v>45352</v>
      </c>
      <c r="C13285" t="n">
        <v>10</v>
      </c>
      <c r="D13285" t="n">
        <v>2</v>
      </c>
    </row>
    <row r="13286">
      <c r="A13286" t="inlineStr">
        <is>
          <t>U-e23894</t>
        </is>
      </c>
      <c r="B13286" s="41" t="n">
        <v>45474</v>
      </c>
      <c r="C13286" t="n">
        <v>7</v>
      </c>
      <c r="D13286" t="n">
        <v>0</v>
      </c>
    </row>
    <row r="13287">
      <c r="A13287" t="inlineStr">
        <is>
          <t>U-6f3662</t>
        </is>
      </c>
      <c r="B13287" s="41" t="n">
        <v>45047</v>
      </c>
      <c r="C13287" t="n">
        <v>8</v>
      </c>
      <c r="D13287" t="n">
        <v>0</v>
      </c>
    </row>
    <row r="13288">
      <c r="A13288" t="inlineStr">
        <is>
          <t>U-5208b5</t>
        </is>
      </c>
      <c r="B13288" s="41" t="n">
        <v>45261</v>
      </c>
      <c r="C13288" t="n">
        <v>14</v>
      </c>
      <c r="D13288" t="n">
        <v>0</v>
      </c>
    </row>
    <row r="13289">
      <c r="A13289" t="inlineStr">
        <is>
          <t>U-c12b8c</t>
        </is>
      </c>
      <c r="B13289" s="41" t="n">
        <v>45108</v>
      </c>
      <c r="C13289" t="n">
        <v>10</v>
      </c>
      <c r="D13289" t="n">
        <v>0</v>
      </c>
    </row>
    <row r="13290">
      <c r="A13290" t="inlineStr">
        <is>
          <t>U-4263ca</t>
        </is>
      </c>
      <c r="B13290" s="41" t="n">
        <v>45505</v>
      </c>
      <c r="C13290" t="n">
        <v>13</v>
      </c>
      <c r="D13290" t="n">
        <v>0</v>
      </c>
    </row>
    <row r="13291">
      <c r="A13291" t="inlineStr">
        <is>
          <t>U-e84277</t>
        </is>
      </c>
      <c r="B13291" s="41" t="n">
        <v>45139</v>
      </c>
      <c r="C13291" t="n">
        <v>12</v>
      </c>
      <c r="D13291" t="n">
        <v>0</v>
      </c>
    </row>
    <row r="13292">
      <c r="A13292" t="inlineStr">
        <is>
          <t>U-3de185</t>
        </is>
      </c>
      <c r="B13292" s="41" t="n">
        <v>45231</v>
      </c>
      <c r="C13292" t="n">
        <v>7</v>
      </c>
      <c r="D13292" t="n">
        <v>0</v>
      </c>
    </row>
    <row r="13293">
      <c r="A13293" t="inlineStr">
        <is>
          <t>U-ac9ada</t>
        </is>
      </c>
      <c r="B13293" s="41" t="n">
        <v>45292</v>
      </c>
      <c r="C13293" t="n">
        <v>12</v>
      </c>
      <c r="D13293" t="n">
        <v>0</v>
      </c>
    </row>
    <row r="13294">
      <c r="A13294" t="inlineStr">
        <is>
          <t>U-9e51e2</t>
        </is>
      </c>
      <c r="B13294" s="41" t="n">
        <v>45047</v>
      </c>
      <c r="C13294" t="n">
        <v>10</v>
      </c>
      <c r="D13294" t="n">
        <v>1</v>
      </c>
    </row>
    <row r="13295">
      <c r="A13295" t="inlineStr">
        <is>
          <t>U-e787aa</t>
        </is>
      </c>
      <c r="B13295" s="41" t="n">
        <v>44986</v>
      </c>
      <c r="C13295" t="n">
        <v>8</v>
      </c>
      <c r="D13295" t="n">
        <v>0</v>
      </c>
    </row>
    <row r="13296">
      <c r="A13296" t="inlineStr">
        <is>
          <t>U-3d5c52</t>
        </is>
      </c>
      <c r="B13296" s="41" t="n">
        <v>45323</v>
      </c>
      <c r="C13296" t="n">
        <v>21</v>
      </c>
      <c r="D13296" t="n">
        <v>0</v>
      </c>
    </row>
    <row r="13297">
      <c r="A13297" t="inlineStr">
        <is>
          <t>U-eeaf7e</t>
        </is>
      </c>
      <c r="B13297" s="41" t="n">
        <v>45231</v>
      </c>
      <c r="C13297" t="n">
        <v>8</v>
      </c>
      <c r="D13297" t="n">
        <v>0</v>
      </c>
    </row>
    <row r="13298">
      <c r="A13298" t="inlineStr">
        <is>
          <t>U-c9da63</t>
        </is>
      </c>
      <c r="B13298" s="41" t="n">
        <v>45139</v>
      </c>
      <c r="C13298" t="n">
        <v>11</v>
      </c>
      <c r="D13298" t="n">
        <v>0</v>
      </c>
    </row>
    <row r="13299">
      <c r="A13299" t="inlineStr">
        <is>
          <t>U-7711c3</t>
        </is>
      </c>
      <c r="B13299" s="41" t="n">
        <v>44927</v>
      </c>
      <c r="C13299" t="n">
        <v>12</v>
      </c>
      <c r="D13299" t="n">
        <v>0</v>
      </c>
    </row>
    <row r="13300">
      <c r="A13300" t="inlineStr">
        <is>
          <t>U-a91d59</t>
        </is>
      </c>
      <c r="B13300" s="41" t="n">
        <v>45566</v>
      </c>
      <c r="C13300" t="n">
        <v>5</v>
      </c>
      <c r="D13300" t="n">
        <v>1</v>
      </c>
    </row>
    <row r="13301">
      <c r="A13301" t="inlineStr">
        <is>
          <t>U-4fe47a</t>
        </is>
      </c>
      <c r="B13301" s="41" t="n">
        <v>45047</v>
      </c>
      <c r="C13301" t="n">
        <v>6</v>
      </c>
      <c r="D13301" t="n">
        <v>2</v>
      </c>
    </row>
    <row r="13302">
      <c r="A13302" t="inlineStr">
        <is>
          <t>U-92f201</t>
        </is>
      </c>
      <c r="B13302" s="41" t="n">
        <v>45108</v>
      </c>
      <c r="C13302" t="n">
        <v>19</v>
      </c>
      <c r="D13302" t="n">
        <v>2</v>
      </c>
    </row>
    <row r="13303">
      <c r="A13303" t="inlineStr">
        <is>
          <t>U-3c0bc2</t>
        </is>
      </c>
      <c r="B13303" s="41" t="n">
        <v>45444</v>
      </c>
      <c r="C13303" t="n">
        <v>10</v>
      </c>
      <c r="D13303" t="n">
        <v>0</v>
      </c>
    </row>
    <row r="13304">
      <c r="A13304" t="inlineStr">
        <is>
          <t>U-d9d788</t>
        </is>
      </c>
      <c r="B13304" s="41" t="n">
        <v>45292</v>
      </c>
      <c r="C13304" t="n">
        <v>11</v>
      </c>
      <c r="D13304" t="n">
        <v>0</v>
      </c>
    </row>
    <row r="13305">
      <c r="A13305" t="inlineStr">
        <is>
          <t>U-de382e</t>
        </is>
      </c>
      <c r="B13305" s="41" t="n">
        <v>45047</v>
      </c>
      <c r="C13305" t="n">
        <v>8</v>
      </c>
      <c r="D13305" t="n">
        <v>0</v>
      </c>
    </row>
    <row r="13306">
      <c r="A13306" t="inlineStr">
        <is>
          <t>U-125e0a</t>
        </is>
      </c>
      <c r="B13306" s="41" t="n">
        <v>45505</v>
      </c>
      <c r="C13306" t="n">
        <v>10</v>
      </c>
      <c r="D13306" t="n">
        <v>1</v>
      </c>
    </row>
    <row r="13307">
      <c r="A13307" t="inlineStr">
        <is>
          <t>U-ada2c6</t>
        </is>
      </c>
      <c r="B13307" s="41" t="n">
        <v>45139</v>
      </c>
      <c r="C13307" t="n">
        <v>11</v>
      </c>
      <c r="D13307" t="n">
        <v>0</v>
      </c>
    </row>
    <row r="13308">
      <c r="A13308" t="inlineStr">
        <is>
          <t>U-b24667</t>
        </is>
      </c>
      <c r="B13308" s="41" t="n">
        <v>45505</v>
      </c>
      <c r="C13308" t="n">
        <v>11</v>
      </c>
      <c r="D13308" t="n">
        <v>0</v>
      </c>
    </row>
    <row r="13309">
      <c r="A13309" t="inlineStr">
        <is>
          <t>U-2cbd76</t>
        </is>
      </c>
      <c r="B13309" s="41" t="n">
        <v>45108</v>
      </c>
      <c r="C13309" t="n">
        <v>10</v>
      </c>
      <c r="D13309" t="n">
        <v>0</v>
      </c>
    </row>
    <row r="13310">
      <c r="A13310" t="inlineStr">
        <is>
          <t>U-af4be8</t>
        </is>
      </c>
      <c r="B13310" s="41" t="n">
        <v>45444</v>
      </c>
      <c r="C13310" t="n">
        <v>4</v>
      </c>
      <c r="D13310" t="n">
        <v>0</v>
      </c>
    </row>
    <row r="13311">
      <c r="A13311" t="inlineStr">
        <is>
          <t>U-2608f6</t>
        </is>
      </c>
      <c r="B13311" s="41" t="n">
        <v>45474</v>
      </c>
      <c r="C13311" t="n">
        <v>14</v>
      </c>
      <c r="D13311" t="n">
        <v>0</v>
      </c>
    </row>
    <row r="13312">
      <c r="A13312" t="inlineStr">
        <is>
          <t>U-005515</t>
        </is>
      </c>
      <c r="B13312" s="41" t="n">
        <v>44927</v>
      </c>
      <c r="C13312" t="n">
        <v>9</v>
      </c>
      <c r="D13312" t="n">
        <v>0</v>
      </c>
    </row>
    <row r="13313">
      <c r="A13313" t="inlineStr">
        <is>
          <t>U-5b968a</t>
        </is>
      </c>
      <c r="B13313" s="41" t="n">
        <v>45474</v>
      </c>
      <c r="C13313" t="n">
        <v>6</v>
      </c>
      <c r="D13313" t="n">
        <v>0</v>
      </c>
    </row>
    <row r="13314">
      <c r="A13314" t="inlineStr">
        <is>
          <t>U-61899f</t>
        </is>
      </c>
      <c r="B13314" s="41" t="n">
        <v>45474</v>
      </c>
      <c r="C13314" t="n">
        <v>4</v>
      </c>
      <c r="D13314" t="n">
        <v>0</v>
      </c>
    </row>
    <row r="13315">
      <c r="A13315" t="inlineStr">
        <is>
          <t>U-ddc38d</t>
        </is>
      </c>
      <c r="B13315" s="41" t="n">
        <v>45108</v>
      </c>
      <c r="C13315" t="n">
        <v>11</v>
      </c>
      <c r="D13315" t="n">
        <v>0</v>
      </c>
    </row>
    <row r="13316">
      <c r="A13316" t="inlineStr">
        <is>
          <t>U-53fd6e</t>
        </is>
      </c>
      <c r="B13316" s="41" t="n">
        <v>45108</v>
      </c>
      <c r="C13316" t="n">
        <v>8</v>
      </c>
      <c r="D13316" t="n">
        <v>0</v>
      </c>
    </row>
    <row r="13317">
      <c r="A13317" t="inlineStr">
        <is>
          <t>U-e675cf</t>
        </is>
      </c>
      <c r="B13317" s="41" t="n">
        <v>45444</v>
      </c>
      <c r="C13317" t="n">
        <v>9</v>
      </c>
      <c r="D13317" t="n">
        <v>0</v>
      </c>
    </row>
    <row r="13318">
      <c r="A13318" t="inlineStr">
        <is>
          <t>U-ecba9d</t>
        </is>
      </c>
      <c r="B13318" s="41" t="n">
        <v>45474</v>
      </c>
      <c r="C13318" t="n">
        <v>7</v>
      </c>
      <c r="D13318" t="n">
        <v>2</v>
      </c>
    </row>
    <row r="13319">
      <c r="A13319" t="inlineStr">
        <is>
          <t>U-6d7cee</t>
        </is>
      </c>
      <c r="B13319" s="41" t="n">
        <v>45597</v>
      </c>
      <c r="C13319" t="n">
        <v>10</v>
      </c>
      <c r="D13319" t="n">
        <v>0</v>
      </c>
    </row>
    <row r="13320">
      <c r="A13320" t="inlineStr">
        <is>
          <t>U-e148c3</t>
        </is>
      </c>
      <c r="B13320" s="41" t="n">
        <v>44958</v>
      </c>
      <c r="C13320" t="n">
        <v>12</v>
      </c>
      <c r="D13320" t="n">
        <v>0</v>
      </c>
    </row>
    <row r="13321">
      <c r="A13321" t="inlineStr">
        <is>
          <t>U-45c2a3</t>
        </is>
      </c>
      <c r="B13321" s="41" t="n">
        <v>45413</v>
      </c>
      <c r="C13321" t="n">
        <v>11</v>
      </c>
      <c r="D13321" t="n">
        <v>0</v>
      </c>
    </row>
    <row r="13322">
      <c r="A13322" t="inlineStr">
        <is>
          <t>U-50b767</t>
        </is>
      </c>
      <c r="B13322" s="41" t="n">
        <v>45200</v>
      </c>
      <c r="C13322" t="n">
        <v>9</v>
      </c>
      <c r="D13322" t="n">
        <v>3</v>
      </c>
    </row>
    <row r="13323">
      <c r="A13323" t="inlineStr">
        <is>
          <t>U-5533bd</t>
        </is>
      </c>
      <c r="B13323" s="41" t="n">
        <v>45200</v>
      </c>
      <c r="C13323" t="n">
        <v>6</v>
      </c>
      <c r="D13323" t="n">
        <v>0</v>
      </c>
    </row>
    <row r="13324">
      <c r="A13324" t="inlineStr">
        <is>
          <t>U-b7470a</t>
        </is>
      </c>
      <c r="B13324" s="41" t="n">
        <v>45505</v>
      </c>
      <c r="C13324" t="n">
        <v>7</v>
      </c>
      <c r="D13324" t="n">
        <v>0</v>
      </c>
    </row>
    <row r="13325">
      <c r="A13325" t="inlineStr">
        <is>
          <t>U-3ceaee</t>
        </is>
      </c>
      <c r="B13325" s="41" t="n">
        <v>45444</v>
      </c>
      <c r="C13325" t="n">
        <v>14</v>
      </c>
      <c r="D13325" t="n">
        <v>0</v>
      </c>
    </row>
    <row r="13326">
      <c r="A13326" t="inlineStr">
        <is>
          <t>U-82c08e</t>
        </is>
      </c>
      <c r="B13326" s="41" t="n">
        <v>45108</v>
      </c>
      <c r="C13326" t="n">
        <v>7</v>
      </c>
      <c r="D13326" t="n">
        <v>0</v>
      </c>
    </row>
    <row r="13327">
      <c r="A13327" t="inlineStr">
        <is>
          <t>U-d81bba</t>
        </is>
      </c>
      <c r="B13327" s="41" t="n">
        <v>45505</v>
      </c>
      <c r="C13327" t="n">
        <v>9</v>
      </c>
      <c r="D13327" t="n">
        <v>0</v>
      </c>
    </row>
    <row r="13328">
      <c r="A13328" t="inlineStr">
        <is>
          <t>U-4f2cc1</t>
        </is>
      </c>
      <c r="B13328" s="41" t="n">
        <v>45170</v>
      </c>
      <c r="C13328" t="n">
        <v>8</v>
      </c>
      <c r="D13328" t="n">
        <v>2</v>
      </c>
    </row>
    <row r="13329">
      <c r="A13329" t="inlineStr">
        <is>
          <t>U-ed9bae</t>
        </is>
      </c>
      <c r="B13329" s="41" t="n">
        <v>45474</v>
      </c>
      <c r="C13329" t="n">
        <v>12</v>
      </c>
      <c r="D13329" t="n">
        <v>3</v>
      </c>
    </row>
    <row r="13330">
      <c r="A13330" t="inlineStr">
        <is>
          <t>U-61a316</t>
        </is>
      </c>
      <c r="B13330" s="41" t="n">
        <v>45017</v>
      </c>
      <c r="C13330" t="n">
        <v>7</v>
      </c>
      <c r="D13330" t="n">
        <v>2</v>
      </c>
    </row>
    <row r="13331">
      <c r="A13331" t="inlineStr">
        <is>
          <t>U-12239a</t>
        </is>
      </c>
      <c r="B13331" s="41" t="n">
        <v>45474</v>
      </c>
      <c r="C13331" t="n">
        <v>10</v>
      </c>
      <c r="D13331" t="n">
        <v>0</v>
      </c>
    </row>
    <row r="13332">
      <c r="A13332" t="inlineStr">
        <is>
          <t>U-d30017</t>
        </is>
      </c>
      <c r="B13332" s="41" t="n">
        <v>45323</v>
      </c>
      <c r="C13332" t="n">
        <v>11</v>
      </c>
      <c r="D13332" t="n">
        <v>1</v>
      </c>
    </row>
    <row r="13333">
      <c r="A13333" t="inlineStr">
        <is>
          <t>U-4ada4e</t>
        </is>
      </c>
      <c r="B13333" s="41" t="n">
        <v>45536</v>
      </c>
      <c r="C13333" t="n">
        <v>11</v>
      </c>
      <c r="D13333" t="n">
        <v>0</v>
      </c>
    </row>
    <row r="13334">
      <c r="A13334" t="inlineStr">
        <is>
          <t>U-8216ca</t>
        </is>
      </c>
      <c r="B13334" s="41" t="n">
        <v>45292</v>
      </c>
      <c r="C13334" t="n">
        <v>11</v>
      </c>
      <c r="D13334" t="n">
        <v>2</v>
      </c>
    </row>
    <row r="13335">
      <c r="A13335" t="inlineStr">
        <is>
          <t>U-bcf9c2</t>
        </is>
      </c>
      <c r="B13335" s="41" t="n">
        <v>45200</v>
      </c>
      <c r="C13335" t="n">
        <v>14</v>
      </c>
      <c r="D13335" t="n">
        <v>3</v>
      </c>
    </row>
    <row r="13336">
      <c r="A13336" t="inlineStr">
        <is>
          <t>U-1443fe</t>
        </is>
      </c>
      <c r="B13336" s="41" t="n">
        <v>45474</v>
      </c>
      <c r="C13336" t="n">
        <v>10</v>
      </c>
      <c r="D13336" t="n">
        <v>0</v>
      </c>
    </row>
    <row r="13337">
      <c r="A13337" t="inlineStr">
        <is>
          <t>U-333115</t>
        </is>
      </c>
      <c r="B13337" s="41" t="n">
        <v>45231</v>
      </c>
      <c r="C13337" t="n">
        <v>15</v>
      </c>
      <c r="D13337" t="n">
        <v>3</v>
      </c>
    </row>
    <row r="13338">
      <c r="A13338" t="inlineStr">
        <is>
          <t>U-5b9092</t>
        </is>
      </c>
      <c r="B13338" s="41" t="n">
        <v>45505</v>
      </c>
      <c r="C13338" t="n">
        <v>12</v>
      </c>
      <c r="D13338" t="n">
        <v>0</v>
      </c>
    </row>
    <row r="13339">
      <c r="A13339" t="inlineStr">
        <is>
          <t>U-78085a</t>
        </is>
      </c>
      <c r="B13339" s="41" t="n">
        <v>45108</v>
      </c>
      <c r="C13339" t="n">
        <v>6</v>
      </c>
      <c r="D13339" t="n">
        <v>0</v>
      </c>
    </row>
    <row r="13340">
      <c r="A13340" t="inlineStr">
        <is>
          <t>U-522a53</t>
        </is>
      </c>
      <c r="B13340" s="41" t="n">
        <v>45597</v>
      </c>
      <c r="C13340" t="n">
        <v>11</v>
      </c>
      <c r="D13340" t="n">
        <v>0</v>
      </c>
    </row>
    <row r="13341">
      <c r="A13341" t="inlineStr">
        <is>
          <t>U-5ee97b</t>
        </is>
      </c>
      <c r="B13341" s="41" t="n">
        <v>45597</v>
      </c>
      <c r="C13341" t="n">
        <v>10</v>
      </c>
      <c r="D13341" t="n">
        <v>0</v>
      </c>
    </row>
    <row r="13342">
      <c r="A13342" t="inlineStr">
        <is>
          <t>U-6a9b88</t>
        </is>
      </c>
      <c r="B13342" s="41" t="n">
        <v>45292</v>
      </c>
      <c r="C13342" t="n">
        <v>10</v>
      </c>
      <c r="D13342" t="n">
        <v>0</v>
      </c>
    </row>
    <row r="13343">
      <c r="A13343" t="inlineStr">
        <is>
          <t>U-99ff96</t>
        </is>
      </c>
      <c r="B13343" s="41" t="n">
        <v>44986</v>
      </c>
      <c r="C13343" t="n">
        <v>15</v>
      </c>
      <c r="D13343" t="n">
        <v>0</v>
      </c>
    </row>
    <row r="13344">
      <c r="A13344" t="inlineStr">
        <is>
          <t>U-301252</t>
        </is>
      </c>
      <c r="B13344" s="41" t="n">
        <v>45323</v>
      </c>
      <c r="C13344" t="n">
        <v>13</v>
      </c>
      <c r="D13344" t="n">
        <v>0</v>
      </c>
    </row>
    <row r="13345">
      <c r="A13345" t="inlineStr">
        <is>
          <t>U-aec75b</t>
        </is>
      </c>
      <c r="B13345" s="41" t="n">
        <v>45505</v>
      </c>
      <c r="C13345" t="n">
        <v>11</v>
      </c>
      <c r="D13345" t="n">
        <v>1</v>
      </c>
    </row>
    <row r="13346">
      <c r="A13346" t="inlineStr">
        <is>
          <t>U-5240b1</t>
        </is>
      </c>
      <c r="B13346" s="41" t="n">
        <v>45627</v>
      </c>
      <c r="C13346" t="n">
        <v>13</v>
      </c>
      <c r="D13346" t="n">
        <v>2</v>
      </c>
    </row>
    <row r="13347">
      <c r="A13347" t="inlineStr">
        <is>
          <t>U-010484</t>
        </is>
      </c>
      <c r="B13347" s="41" t="n">
        <v>44958</v>
      </c>
      <c r="C13347" t="n">
        <v>6</v>
      </c>
      <c r="D13347" t="n">
        <v>0</v>
      </c>
    </row>
    <row r="13348">
      <c r="A13348" t="inlineStr">
        <is>
          <t>U-fb289a</t>
        </is>
      </c>
      <c r="B13348" s="41" t="n">
        <v>45017</v>
      </c>
      <c r="C13348" t="n">
        <v>14</v>
      </c>
      <c r="D13348" t="n">
        <v>0</v>
      </c>
    </row>
    <row r="13349">
      <c r="A13349" t="inlineStr">
        <is>
          <t>U-aff27c</t>
        </is>
      </c>
      <c r="B13349" s="41" t="n">
        <v>45078</v>
      </c>
      <c r="C13349" t="n">
        <v>13</v>
      </c>
      <c r="D13349" t="n">
        <v>0</v>
      </c>
    </row>
    <row r="13350">
      <c r="A13350" t="inlineStr">
        <is>
          <t>U-892824</t>
        </is>
      </c>
      <c r="B13350" s="41" t="n">
        <v>45505</v>
      </c>
      <c r="C13350" t="n">
        <v>11</v>
      </c>
      <c r="D13350" t="n">
        <v>0</v>
      </c>
    </row>
    <row r="13351">
      <c r="A13351" t="inlineStr">
        <is>
          <t>U-037efd</t>
        </is>
      </c>
      <c r="B13351" s="41" t="n">
        <v>45261</v>
      </c>
      <c r="C13351" t="n">
        <v>13</v>
      </c>
      <c r="D13351" t="n">
        <v>0</v>
      </c>
    </row>
    <row r="13352">
      <c r="A13352" t="inlineStr">
        <is>
          <t>U-c0fbba</t>
        </is>
      </c>
      <c r="B13352" s="41" t="n">
        <v>45078</v>
      </c>
      <c r="C13352" t="n">
        <v>10</v>
      </c>
      <c r="D13352" t="n">
        <v>0</v>
      </c>
    </row>
    <row r="13353">
      <c r="A13353" t="inlineStr">
        <is>
          <t>U-e073b8</t>
        </is>
      </c>
      <c r="B13353" s="41" t="n">
        <v>45536</v>
      </c>
      <c r="C13353" t="n">
        <v>9</v>
      </c>
      <c r="D13353" t="n">
        <v>0</v>
      </c>
    </row>
    <row r="13354">
      <c r="A13354" t="inlineStr">
        <is>
          <t>U-01e90d</t>
        </is>
      </c>
      <c r="B13354" s="41" t="n">
        <v>45352</v>
      </c>
      <c r="C13354" t="n">
        <v>9</v>
      </c>
      <c r="D13354" t="n">
        <v>0</v>
      </c>
    </row>
    <row r="13355">
      <c r="A13355" t="inlineStr">
        <is>
          <t>U-37d522</t>
        </is>
      </c>
      <c r="B13355" s="41" t="n">
        <v>45444</v>
      </c>
      <c r="C13355" t="n">
        <v>8</v>
      </c>
      <c r="D13355" t="n">
        <v>0</v>
      </c>
    </row>
    <row r="13356">
      <c r="A13356" t="inlineStr">
        <is>
          <t>U-015fec</t>
        </is>
      </c>
      <c r="B13356" s="41" t="n">
        <v>44986</v>
      </c>
      <c r="C13356" t="n">
        <v>15</v>
      </c>
      <c r="D13356" t="n">
        <v>0</v>
      </c>
    </row>
    <row r="13357">
      <c r="A13357" t="inlineStr">
        <is>
          <t>U-e72b9e</t>
        </is>
      </c>
      <c r="B13357" s="41" t="n">
        <v>45200</v>
      </c>
      <c r="C13357" t="n">
        <v>8</v>
      </c>
      <c r="D13357" t="n">
        <v>0</v>
      </c>
    </row>
    <row r="13358">
      <c r="A13358" t="inlineStr">
        <is>
          <t>U-84fa72</t>
        </is>
      </c>
      <c r="B13358" s="41" t="n">
        <v>45352</v>
      </c>
      <c r="C13358" t="n">
        <v>13</v>
      </c>
      <c r="D13358" t="n">
        <v>0</v>
      </c>
    </row>
    <row r="13359">
      <c r="A13359" t="inlineStr">
        <is>
          <t>U-d4e454</t>
        </is>
      </c>
      <c r="B13359" s="41" t="n">
        <v>45352</v>
      </c>
      <c r="C13359" t="n">
        <v>12</v>
      </c>
      <c r="D13359" t="n">
        <v>0</v>
      </c>
    </row>
    <row r="13360">
      <c r="A13360" t="inlineStr">
        <is>
          <t>U-7d58c2</t>
        </is>
      </c>
      <c r="B13360" s="41" t="n">
        <v>45627</v>
      </c>
      <c r="C13360" t="n">
        <v>3</v>
      </c>
      <c r="D13360" t="n">
        <v>0</v>
      </c>
    </row>
    <row r="13361">
      <c r="A13361" t="inlineStr">
        <is>
          <t>U-357b51</t>
        </is>
      </c>
      <c r="B13361" s="41" t="n">
        <v>45505</v>
      </c>
      <c r="C13361" t="n">
        <v>7</v>
      </c>
      <c r="D13361" t="n">
        <v>0</v>
      </c>
    </row>
    <row r="13362">
      <c r="A13362" t="inlineStr">
        <is>
          <t>U-d6ff6c</t>
        </is>
      </c>
      <c r="B13362" s="41" t="n">
        <v>45139</v>
      </c>
      <c r="C13362" t="n">
        <v>11</v>
      </c>
      <c r="D13362" t="n">
        <v>0</v>
      </c>
    </row>
    <row r="13363">
      <c r="A13363" t="inlineStr">
        <is>
          <t>U-52342b</t>
        </is>
      </c>
      <c r="B13363" s="41" t="n">
        <v>45383</v>
      </c>
      <c r="C13363" t="n">
        <v>9</v>
      </c>
      <c r="D13363" t="n">
        <v>1</v>
      </c>
    </row>
    <row r="13364">
      <c r="A13364" t="inlineStr">
        <is>
          <t>U-150837</t>
        </is>
      </c>
      <c r="B13364" s="41" t="n">
        <v>45352</v>
      </c>
      <c r="C13364" t="n">
        <v>10</v>
      </c>
      <c r="D13364" t="n">
        <v>1</v>
      </c>
    </row>
    <row r="13365">
      <c r="A13365" t="inlineStr">
        <is>
          <t>U-dbb6f8</t>
        </is>
      </c>
      <c r="B13365" s="41" t="n">
        <v>45231</v>
      </c>
      <c r="C13365" t="n">
        <v>11</v>
      </c>
      <c r="D13365" t="n">
        <v>0</v>
      </c>
    </row>
    <row r="13366">
      <c r="A13366" t="inlineStr">
        <is>
          <t>U-d66bb1</t>
        </is>
      </c>
      <c r="B13366" s="41" t="n">
        <v>44958</v>
      </c>
      <c r="C13366" t="n">
        <v>8</v>
      </c>
      <c r="D13366" t="n">
        <v>1</v>
      </c>
    </row>
    <row r="13367">
      <c r="A13367" t="inlineStr">
        <is>
          <t>U-7c6d46</t>
        </is>
      </c>
      <c r="B13367" s="41" t="n">
        <v>44927</v>
      </c>
      <c r="C13367" t="n">
        <v>11</v>
      </c>
      <c r="D13367" t="n">
        <v>0</v>
      </c>
    </row>
    <row r="13368">
      <c r="A13368" t="inlineStr">
        <is>
          <t>U-df836c</t>
        </is>
      </c>
      <c r="B13368" s="41" t="n">
        <v>45108</v>
      </c>
      <c r="C13368" t="n">
        <v>8</v>
      </c>
      <c r="D13368" t="n">
        <v>0</v>
      </c>
    </row>
    <row r="13369">
      <c r="A13369" t="inlineStr">
        <is>
          <t>U-c82797</t>
        </is>
      </c>
      <c r="B13369" s="41" t="n">
        <v>45383</v>
      </c>
      <c r="C13369" t="n">
        <v>10</v>
      </c>
      <c r="D13369" t="n">
        <v>0</v>
      </c>
    </row>
    <row r="13370">
      <c r="A13370" t="inlineStr">
        <is>
          <t>U-4a0b4c</t>
        </is>
      </c>
      <c r="B13370" s="41" t="n">
        <v>45536</v>
      </c>
      <c r="C13370" t="n">
        <v>8</v>
      </c>
      <c r="D13370" t="n">
        <v>0</v>
      </c>
    </row>
    <row r="13371">
      <c r="A13371" t="inlineStr">
        <is>
          <t>U-a543e2</t>
        </is>
      </c>
      <c r="B13371" s="41" t="n">
        <v>45413</v>
      </c>
      <c r="C13371" t="n">
        <v>11</v>
      </c>
      <c r="D13371" t="n">
        <v>0</v>
      </c>
    </row>
    <row r="13372">
      <c r="A13372" t="inlineStr">
        <is>
          <t>U-374428</t>
        </is>
      </c>
      <c r="B13372" s="41" t="n">
        <v>45170</v>
      </c>
      <c r="C13372" t="n">
        <v>12</v>
      </c>
      <c r="D13372" t="n">
        <v>1</v>
      </c>
    </row>
    <row r="13373">
      <c r="A13373" t="inlineStr">
        <is>
          <t>U-295669</t>
        </is>
      </c>
      <c r="B13373" s="41" t="n">
        <v>45047</v>
      </c>
      <c r="C13373" t="n">
        <v>8</v>
      </c>
      <c r="D13373" t="n">
        <v>1</v>
      </c>
    </row>
    <row r="13374">
      <c r="A13374" t="inlineStr">
        <is>
          <t>U-d1fac3</t>
        </is>
      </c>
      <c r="B13374" s="41" t="n">
        <v>45444</v>
      </c>
      <c r="C13374" t="n">
        <v>12</v>
      </c>
      <c r="D13374" t="n">
        <v>0</v>
      </c>
    </row>
    <row r="13375">
      <c r="A13375" t="inlineStr">
        <is>
          <t>U-2ec39a</t>
        </is>
      </c>
      <c r="B13375" s="41" t="n">
        <v>45139</v>
      </c>
      <c r="C13375" t="n">
        <v>4</v>
      </c>
      <c r="D13375" t="n">
        <v>1</v>
      </c>
    </row>
    <row r="13376">
      <c r="A13376" t="inlineStr">
        <is>
          <t>U-30e82d</t>
        </is>
      </c>
      <c r="B13376" s="41" t="n">
        <v>44958</v>
      </c>
      <c r="C13376" t="n">
        <v>11</v>
      </c>
      <c r="D13376" t="n">
        <v>0</v>
      </c>
    </row>
    <row r="13377">
      <c r="A13377" t="inlineStr">
        <is>
          <t>U-508743</t>
        </is>
      </c>
      <c r="B13377" s="41" t="n">
        <v>45383</v>
      </c>
      <c r="C13377" t="n">
        <v>13</v>
      </c>
      <c r="D13377" t="n">
        <v>0</v>
      </c>
    </row>
    <row r="13378">
      <c r="A13378" t="inlineStr">
        <is>
          <t>U-027f0e</t>
        </is>
      </c>
      <c r="B13378" s="41" t="n">
        <v>45200</v>
      </c>
      <c r="C13378" t="n">
        <v>9</v>
      </c>
      <c r="D13378" t="n">
        <v>0</v>
      </c>
    </row>
    <row r="13379">
      <c r="A13379" t="inlineStr">
        <is>
          <t>U-4c236b</t>
        </is>
      </c>
      <c r="B13379" s="41" t="n">
        <v>45292</v>
      </c>
      <c r="C13379" t="n">
        <v>8</v>
      </c>
      <c r="D13379" t="n">
        <v>2</v>
      </c>
    </row>
    <row r="13380">
      <c r="A13380" t="inlineStr">
        <is>
          <t>U-e4fe33</t>
        </is>
      </c>
      <c r="B13380" s="41" t="n">
        <v>45627</v>
      </c>
      <c r="C13380" t="n">
        <v>12</v>
      </c>
      <c r="D13380" t="n">
        <v>1</v>
      </c>
    </row>
    <row r="13381">
      <c r="A13381" t="inlineStr">
        <is>
          <t>U-791d2e</t>
        </is>
      </c>
      <c r="B13381" s="41" t="n">
        <v>45352</v>
      </c>
      <c r="C13381" t="n">
        <v>5</v>
      </c>
      <c r="D13381" t="n">
        <v>0</v>
      </c>
    </row>
    <row r="13382">
      <c r="A13382" t="inlineStr">
        <is>
          <t>U-177d2b</t>
        </is>
      </c>
      <c r="B13382" s="41" t="n">
        <v>45383</v>
      </c>
      <c r="C13382" t="n">
        <v>11</v>
      </c>
      <c r="D13382" t="n">
        <v>0</v>
      </c>
    </row>
    <row r="13383">
      <c r="A13383" t="inlineStr">
        <is>
          <t>U-1419f4</t>
        </is>
      </c>
      <c r="B13383" s="41" t="n">
        <v>45231</v>
      </c>
      <c r="C13383" t="n">
        <v>8</v>
      </c>
      <c r="D13383" t="n">
        <v>1</v>
      </c>
    </row>
    <row r="13384">
      <c r="A13384" t="inlineStr">
        <is>
          <t>U-15fc87</t>
        </is>
      </c>
      <c r="B13384" s="41" t="n">
        <v>45474</v>
      </c>
      <c r="C13384" t="n">
        <v>9</v>
      </c>
      <c r="D13384" t="n">
        <v>0</v>
      </c>
    </row>
    <row r="13385">
      <c r="A13385" t="inlineStr">
        <is>
          <t>U-e69615</t>
        </is>
      </c>
      <c r="B13385" s="41" t="n">
        <v>45352</v>
      </c>
      <c r="C13385" t="n">
        <v>11</v>
      </c>
      <c r="D13385" t="n">
        <v>0</v>
      </c>
    </row>
    <row r="13386">
      <c r="A13386" t="inlineStr">
        <is>
          <t>U-e2b412</t>
        </is>
      </c>
      <c r="B13386" s="41" t="n">
        <v>45474</v>
      </c>
      <c r="C13386" t="n">
        <v>8</v>
      </c>
      <c r="D13386" t="n">
        <v>0</v>
      </c>
    </row>
    <row r="13387">
      <c r="A13387" t="inlineStr">
        <is>
          <t>U-51abcf</t>
        </is>
      </c>
      <c r="B13387" s="41" t="n">
        <v>45383</v>
      </c>
      <c r="C13387" t="n">
        <v>9</v>
      </c>
      <c r="D13387" t="n">
        <v>1</v>
      </c>
    </row>
    <row r="13388">
      <c r="A13388" t="inlineStr">
        <is>
          <t>U-0417f7</t>
        </is>
      </c>
      <c r="B13388" s="41" t="n">
        <v>45108</v>
      </c>
      <c r="C13388" t="n">
        <v>7</v>
      </c>
      <c r="D13388" t="n">
        <v>0</v>
      </c>
    </row>
    <row r="13389">
      <c r="A13389" t="inlineStr">
        <is>
          <t>U-c68ca5</t>
        </is>
      </c>
      <c r="B13389" s="41" t="n">
        <v>45078</v>
      </c>
      <c r="C13389" t="n">
        <v>9</v>
      </c>
      <c r="D13389" t="n">
        <v>0</v>
      </c>
    </row>
    <row r="13390">
      <c r="A13390" t="inlineStr">
        <is>
          <t>U-2b6fcd</t>
        </is>
      </c>
      <c r="B13390" s="41" t="n">
        <v>45383</v>
      </c>
      <c r="C13390" t="n">
        <v>7</v>
      </c>
      <c r="D13390" t="n">
        <v>2</v>
      </c>
    </row>
    <row r="13391">
      <c r="A13391" t="inlineStr">
        <is>
          <t>U-6b3635</t>
        </is>
      </c>
      <c r="B13391" s="41" t="n">
        <v>45139</v>
      </c>
      <c r="C13391" t="n">
        <v>12</v>
      </c>
      <c r="D13391" t="n">
        <v>3</v>
      </c>
    </row>
    <row r="13392">
      <c r="A13392" t="inlineStr">
        <is>
          <t>U-3b9553</t>
        </is>
      </c>
      <c r="B13392" s="41" t="n">
        <v>45139</v>
      </c>
      <c r="C13392" t="n">
        <v>9</v>
      </c>
      <c r="D13392" t="n">
        <v>0</v>
      </c>
    </row>
    <row r="13393">
      <c r="A13393" t="inlineStr">
        <is>
          <t>U-7376e3</t>
        </is>
      </c>
      <c r="B13393" s="41" t="n">
        <v>45444</v>
      </c>
      <c r="C13393" t="n">
        <v>7</v>
      </c>
      <c r="D13393" t="n">
        <v>2</v>
      </c>
    </row>
    <row r="13394">
      <c r="A13394" t="inlineStr">
        <is>
          <t>U-d67f59</t>
        </is>
      </c>
      <c r="B13394" s="41" t="n">
        <v>45108</v>
      </c>
      <c r="C13394" t="n">
        <v>11</v>
      </c>
      <c r="D13394" t="n">
        <v>0</v>
      </c>
    </row>
    <row r="13395">
      <c r="A13395" t="inlineStr">
        <is>
          <t>U-90c843</t>
        </is>
      </c>
      <c r="B13395" s="41" t="n">
        <v>45139</v>
      </c>
      <c r="C13395" t="n">
        <v>9</v>
      </c>
      <c r="D13395" t="n">
        <v>0</v>
      </c>
    </row>
    <row r="13396">
      <c r="A13396" t="inlineStr">
        <is>
          <t>U-0e790c</t>
        </is>
      </c>
      <c r="B13396" s="41" t="n">
        <v>45383</v>
      </c>
      <c r="C13396" t="n">
        <v>9</v>
      </c>
      <c r="D13396" t="n">
        <v>0</v>
      </c>
    </row>
    <row r="13397">
      <c r="A13397" t="inlineStr">
        <is>
          <t>U-cd5d26</t>
        </is>
      </c>
      <c r="B13397" s="41" t="n">
        <v>45108</v>
      </c>
      <c r="C13397" t="n">
        <v>7</v>
      </c>
      <c r="D13397" t="n">
        <v>3</v>
      </c>
    </row>
    <row r="13398">
      <c r="A13398" t="inlineStr">
        <is>
          <t>U-914f05</t>
        </is>
      </c>
      <c r="B13398" s="41" t="n">
        <v>45536</v>
      </c>
      <c r="C13398" t="n">
        <v>11</v>
      </c>
      <c r="D13398" t="n">
        <v>0</v>
      </c>
    </row>
    <row r="13399">
      <c r="A13399" t="inlineStr">
        <is>
          <t>U-4cefac</t>
        </is>
      </c>
      <c r="B13399" s="41" t="n">
        <v>45474</v>
      </c>
      <c r="C13399" t="n">
        <v>8</v>
      </c>
      <c r="D13399" t="n">
        <v>2</v>
      </c>
    </row>
    <row r="13400">
      <c r="A13400" t="inlineStr">
        <is>
          <t>U-6ec370</t>
        </is>
      </c>
      <c r="B13400" s="41" t="n">
        <v>45047</v>
      </c>
      <c r="C13400" t="n">
        <v>11</v>
      </c>
      <c r="D13400" t="n">
        <v>0</v>
      </c>
    </row>
    <row r="13401">
      <c r="A13401" t="inlineStr">
        <is>
          <t>U-2ee5ff</t>
        </is>
      </c>
      <c r="B13401" s="41" t="n">
        <v>45352</v>
      </c>
      <c r="C13401" t="n">
        <v>7</v>
      </c>
      <c r="D13401" t="n">
        <v>2</v>
      </c>
    </row>
    <row r="13402">
      <c r="A13402" t="inlineStr">
        <is>
          <t>U-b9e6fc</t>
        </is>
      </c>
      <c r="B13402" s="41" t="n">
        <v>45017</v>
      </c>
      <c r="C13402" t="n">
        <v>10</v>
      </c>
      <c r="D13402" t="n">
        <v>0</v>
      </c>
    </row>
    <row r="13403">
      <c r="A13403" t="inlineStr">
        <is>
          <t>U-bf4f31</t>
        </is>
      </c>
      <c r="B13403" s="41" t="n">
        <v>45078</v>
      </c>
      <c r="C13403" t="n">
        <v>13</v>
      </c>
      <c r="D13403" t="n">
        <v>0</v>
      </c>
    </row>
    <row r="13404">
      <c r="A13404" t="inlineStr">
        <is>
          <t>U-5e63b6</t>
        </is>
      </c>
      <c r="B13404" s="41" t="n">
        <v>45505</v>
      </c>
      <c r="C13404" t="n">
        <v>11</v>
      </c>
      <c r="D13404" t="n">
        <v>0</v>
      </c>
    </row>
    <row r="13405">
      <c r="A13405" t="inlineStr">
        <is>
          <t>U-1eea0a</t>
        </is>
      </c>
      <c r="B13405" s="41" t="n">
        <v>45597</v>
      </c>
      <c r="C13405" t="n">
        <v>7</v>
      </c>
      <c r="D13405" t="n">
        <v>0</v>
      </c>
    </row>
    <row r="13406">
      <c r="A13406" t="inlineStr">
        <is>
          <t>U-1bc23a</t>
        </is>
      </c>
      <c r="B13406" s="41" t="n">
        <v>45170</v>
      </c>
      <c r="C13406" t="n">
        <v>5</v>
      </c>
      <c r="D13406" t="n">
        <v>0</v>
      </c>
    </row>
    <row r="13407">
      <c r="A13407" t="inlineStr">
        <is>
          <t>U-3df4c5</t>
        </is>
      </c>
      <c r="B13407" s="41" t="n">
        <v>45323</v>
      </c>
      <c r="C13407" t="n">
        <v>4</v>
      </c>
      <c r="D13407" t="n">
        <v>0</v>
      </c>
    </row>
    <row r="13408">
      <c r="A13408" t="inlineStr">
        <is>
          <t>U-35c393</t>
        </is>
      </c>
      <c r="B13408" s="41" t="n">
        <v>45200</v>
      </c>
      <c r="C13408" t="n">
        <v>13</v>
      </c>
      <c r="D13408" t="n">
        <v>2</v>
      </c>
    </row>
    <row r="13409">
      <c r="A13409" t="inlineStr">
        <is>
          <t>U-311ff2</t>
        </is>
      </c>
      <c r="B13409" s="41" t="n">
        <v>45292</v>
      </c>
      <c r="C13409" t="n">
        <v>8</v>
      </c>
      <c r="D13409" t="n">
        <v>0</v>
      </c>
    </row>
    <row r="13410">
      <c r="A13410" t="inlineStr">
        <is>
          <t>U-a298eb</t>
        </is>
      </c>
      <c r="B13410" s="41" t="n">
        <v>45170</v>
      </c>
      <c r="C13410" t="n">
        <v>9</v>
      </c>
      <c r="D13410" t="n">
        <v>0</v>
      </c>
    </row>
    <row r="13411">
      <c r="A13411" t="inlineStr">
        <is>
          <t>U-22d2b1</t>
        </is>
      </c>
      <c r="B13411" s="41" t="n">
        <v>45383</v>
      </c>
      <c r="C13411" t="n">
        <v>6</v>
      </c>
      <c r="D13411" t="n">
        <v>2</v>
      </c>
    </row>
    <row r="13412">
      <c r="A13412" t="inlineStr">
        <is>
          <t>U-102b8a</t>
        </is>
      </c>
      <c r="B13412" s="41" t="n">
        <v>45413</v>
      </c>
      <c r="C13412" t="n">
        <v>7</v>
      </c>
      <c r="D13412" t="n">
        <v>0</v>
      </c>
    </row>
    <row r="13413">
      <c r="A13413" t="inlineStr">
        <is>
          <t>U-ffcfeb</t>
        </is>
      </c>
      <c r="B13413" s="41" t="n">
        <v>45200</v>
      </c>
      <c r="C13413" t="n">
        <v>11</v>
      </c>
      <c r="D13413" t="n">
        <v>0</v>
      </c>
    </row>
    <row r="13414">
      <c r="A13414" t="inlineStr">
        <is>
          <t>U-4e4d53</t>
        </is>
      </c>
      <c r="B13414" s="41" t="n">
        <v>45627</v>
      </c>
      <c r="C13414" t="n">
        <v>9</v>
      </c>
      <c r="D13414" t="n">
        <v>1</v>
      </c>
    </row>
    <row r="13415">
      <c r="A13415" t="inlineStr">
        <is>
          <t>U-8d0edb</t>
        </is>
      </c>
      <c r="B13415" s="41" t="n">
        <v>45505</v>
      </c>
      <c r="C13415" t="n">
        <v>13</v>
      </c>
      <c r="D13415" t="n">
        <v>4</v>
      </c>
    </row>
    <row r="13416">
      <c r="A13416" t="inlineStr">
        <is>
          <t>U-9848a4</t>
        </is>
      </c>
      <c r="B13416" s="41" t="n">
        <v>45383</v>
      </c>
      <c r="C13416" t="n">
        <v>14</v>
      </c>
      <c r="D13416" t="n">
        <v>0</v>
      </c>
    </row>
    <row r="13417">
      <c r="A13417" t="inlineStr">
        <is>
          <t>U-02f65b</t>
        </is>
      </c>
      <c r="B13417" s="41" t="n">
        <v>45597</v>
      </c>
      <c r="C13417" t="n">
        <v>10</v>
      </c>
      <c r="D13417" t="n">
        <v>0</v>
      </c>
    </row>
    <row r="13418">
      <c r="A13418" t="inlineStr">
        <is>
          <t>U-516a4a</t>
        </is>
      </c>
      <c r="B13418" s="41" t="n">
        <v>45597</v>
      </c>
      <c r="C13418" t="n">
        <v>9</v>
      </c>
      <c r="D13418" t="n">
        <v>2</v>
      </c>
    </row>
    <row r="13419">
      <c r="A13419" t="inlineStr">
        <is>
          <t>U-24a712</t>
        </is>
      </c>
      <c r="B13419" s="41" t="n">
        <v>45108</v>
      </c>
      <c r="C13419" t="n">
        <v>6</v>
      </c>
      <c r="D13419" t="n">
        <v>0</v>
      </c>
    </row>
    <row r="13420">
      <c r="A13420" t="inlineStr">
        <is>
          <t>U-4db8e9</t>
        </is>
      </c>
      <c r="B13420" s="41" t="n">
        <v>45413</v>
      </c>
      <c r="C13420" t="n">
        <v>15</v>
      </c>
      <c r="D13420" t="n">
        <v>0</v>
      </c>
    </row>
    <row r="13421">
      <c r="A13421" t="inlineStr">
        <is>
          <t>U-5ecef4</t>
        </is>
      </c>
      <c r="B13421" s="41" t="n">
        <v>45566</v>
      </c>
      <c r="C13421" t="n">
        <v>5</v>
      </c>
      <c r="D13421" t="n">
        <v>0</v>
      </c>
    </row>
    <row r="13422">
      <c r="A13422" t="inlineStr">
        <is>
          <t>U-b82d69</t>
        </is>
      </c>
      <c r="B13422" s="41" t="n">
        <v>45444</v>
      </c>
      <c r="C13422" t="n">
        <v>10</v>
      </c>
      <c r="D13422" t="n">
        <v>3</v>
      </c>
    </row>
    <row r="13423">
      <c r="A13423" t="inlineStr">
        <is>
          <t>U-c54064</t>
        </is>
      </c>
      <c r="B13423" s="41" t="n">
        <v>45413</v>
      </c>
      <c r="C13423" t="n">
        <v>10</v>
      </c>
      <c r="D13423" t="n">
        <v>1</v>
      </c>
    </row>
    <row r="13424">
      <c r="A13424" t="inlineStr">
        <is>
          <t>U-f00d68</t>
        </is>
      </c>
      <c r="B13424" s="41" t="n">
        <v>45413</v>
      </c>
      <c r="C13424" t="n">
        <v>5</v>
      </c>
      <c r="D13424" t="n">
        <v>1</v>
      </c>
    </row>
    <row r="13425">
      <c r="A13425" t="inlineStr">
        <is>
          <t>U-4459d2</t>
        </is>
      </c>
      <c r="B13425" s="41" t="n">
        <v>45627</v>
      </c>
      <c r="C13425" t="n">
        <v>15</v>
      </c>
      <c r="D13425" t="n">
        <v>0</v>
      </c>
    </row>
    <row r="13426">
      <c r="A13426" t="inlineStr">
        <is>
          <t>U-3d6131</t>
        </is>
      </c>
      <c r="B13426" s="41" t="n">
        <v>44927</v>
      </c>
      <c r="C13426" t="n">
        <v>11</v>
      </c>
      <c r="D13426" t="n">
        <v>0</v>
      </c>
    </row>
    <row r="13427">
      <c r="A13427" t="inlineStr">
        <is>
          <t>U-36f378</t>
        </is>
      </c>
      <c r="B13427" s="41" t="n">
        <v>45047</v>
      </c>
      <c r="C13427" t="n">
        <v>12</v>
      </c>
      <c r="D13427" t="n">
        <v>2</v>
      </c>
    </row>
    <row r="13428">
      <c r="A13428" t="inlineStr">
        <is>
          <t>U-243db9</t>
        </is>
      </c>
      <c r="B13428" s="41" t="n">
        <v>45108</v>
      </c>
      <c r="C13428" t="n">
        <v>6</v>
      </c>
      <c r="D13428" t="n">
        <v>1</v>
      </c>
    </row>
    <row r="13429">
      <c r="A13429" t="inlineStr">
        <is>
          <t>U-d2e16f</t>
        </is>
      </c>
      <c r="B13429" s="41" t="n">
        <v>45627</v>
      </c>
      <c r="C13429" t="n">
        <v>9</v>
      </c>
      <c r="D13429" t="n">
        <v>0</v>
      </c>
    </row>
    <row r="13430">
      <c r="A13430" t="inlineStr">
        <is>
          <t>U-3c4cea</t>
        </is>
      </c>
      <c r="B13430" s="41" t="n">
        <v>45413</v>
      </c>
      <c r="C13430" t="n">
        <v>12</v>
      </c>
      <c r="D13430" t="n">
        <v>1</v>
      </c>
    </row>
    <row r="13431">
      <c r="A13431" t="inlineStr">
        <is>
          <t>U-ef5d17</t>
        </is>
      </c>
      <c r="B13431" s="41" t="n">
        <v>45323</v>
      </c>
      <c r="C13431" t="n">
        <v>7</v>
      </c>
      <c r="D13431" t="n">
        <v>0</v>
      </c>
    </row>
    <row r="13432">
      <c r="A13432" t="inlineStr">
        <is>
          <t>U-0286c6</t>
        </is>
      </c>
      <c r="B13432" s="41" t="n">
        <v>45566</v>
      </c>
      <c r="C13432" t="n">
        <v>8</v>
      </c>
      <c r="D13432" t="n">
        <v>4</v>
      </c>
    </row>
    <row r="13433">
      <c r="A13433" t="inlineStr">
        <is>
          <t>U-971d8b</t>
        </is>
      </c>
      <c r="B13433" s="41" t="n">
        <v>45231</v>
      </c>
      <c r="C13433" t="n">
        <v>10</v>
      </c>
      <c r="D13433" t="n">
        <v>1</v>
      </c>
    </row>
    <row r="13434">
      <c r="A13434" t="inlineStr">
        <is>
          <t>U-99d2b9</t>
        </is>
      </c>
      <c r="B13434" s="41" t="n">
        <v>45444</v>
      </c>
      <c r="C13434" t="n">
        <v>11</v>
      </c>
      <c r="D13434" t="n">
        <v>1</v>
      </c>
    </row>
    <row r="13435">
      <c r="A13435" t="inlineStr">
        <is>
          <t>U-70ab8f</t>
        </is>
      </c>
      <c r="B13435" s="41" t="n">
        <v>44927</v>
      </c>
      <c r="C13435" t="n">
        <v>5</v>
      </c>
      <c r="D13435" t="n">
        <v>0</v>
      </c>
    </row>
    <row r="13436">
      <c r="A13436" t="inlineStr">
        <is>
          <t>U-d2847a</t>
        </is>
      </c>
      <c r="B13436" s="41" t="n">
        <v>45170</v>
      </c>
      <c r="C13436" t="n">
        <v>10</v>
      </c>
      <c r="D13436" t="n">
        <v>1</v>
      </c>
    </row>
    <row r="13437">
      <c r="A13437" t="inlineStr">
        <is>
          <t>U-1dd9e0</t>
        </is>
      </c>
      <c r="B13437" s="41" t="n">
        <v>44927</v>
      </c>
      <c r="C13437" t="n">
        <v>8</v>
      </c>
      <c r="D13437" t="n">
        <v>3</v>
      </c>
    </row>
    <row r="13438">
      <c r="A13438" t="inlineStr">
        <is>
          <t>U-b06fca</t>
        </is>
      </c>
      <c r="B13438" s="41" t="n">
        <v>45505</v>
      </c>
      <c r="C13438" t="n">
        <v>7</v>
      </c>
      <c r="D13438" t="n">
        <v>0</v>
      </c>
    </row>
    <row r="13439">
      <c r="A13439" t="inlineStr">
        <is>
          <t>U-0a966b</t>
        </is>
      </c>
      <c r="B13439" s="41" t="n">
        <v>45139</v>
      </c>
      <c r="C13439" t="n">
        <v>9</v>
      </c>
      <c r="D13439" t="n">
        <v>1</v>
      </c>
    </row>
    <row r="13440">
      <c r="A13440" t="inlineStr">
        <is>
          <t>U-095ac9</t>
        </is>
      </c>
      <c r="B13440" s="41" t="n">
        <v>45078</v>
      </c>
      <c r="C13440" t="n">
        <v>12</v>
      </c>
      <c r="D13440" t="n">
        <v>0</v>
      </c>
    </row>
    <row r="13441">
      <c r="A13441" t="inlineStr">
        <is>
          <t>U-648330</t>
        </is>
      </c>
      <c r="B13441" s="41" t="n">
        <v>45597</v>
      </c>
      <c r="C13441" t="n">
        <v>14</v>
      </c>
      <c r="D13441" t="n">
        <v>0</v>
      </c>
    </row>
    <row r="13442">
      <c r="A13442" t="inlineStr">
        <is>
          <t>U-4e3a5c</t>
        </is>
      </c>
      <c r="B13442" s="41" t="n">
        <v>45170</v>
      </c>
      <c r="C13442" t="n">
        <v>7</v>
      </c>
      <c r="D13442" t="n">
        <v>0</v>
      </c>
    </row>
    <row r="13443">
      <c r="A13443" t="inlineStr">
        <is>
          <t>U-8fcf19</t>
        </is>
      </c>
      <c r="B13443" s="41" t="n">
        <v>45536</v>
      </c>
      <c r="C13443" t="n">
        <v>8</v>
      </c>
      <c r="D13443" t="n">
        <v>0</v>
      </c>
    </row>
    <row r="13444">
      <c r="A13444" t="inlineStr">
        <is>
          <t>U-6e91e9</t>
        </is>
      </c>
      <c r="B13444" s="41" t="n">
        <v>45200</v>
      </c>
      <c r="C13444" t="n">
        <v>10</v>
      </c>
      <c r="D13444" t="n">
        <v>0</v>
      </c>
    </row>
    <row r="13445">
      <c r="A13445" t="inlineStr">
        <is>
          <t>U-204ed9</t>
        </is>
      </c>
      <c r="B13445" s="41" t="n">
        <v>45536</v>
      </c>
      <c r="C13445" t="n">
        <v>9</v>
      </c>
      <c r="D13445" t="n">
        <v>0</v>
      </c>
    </row>
    <row r="13446">
      <c r="A13446" t="inlineStr">
        <is>
          <t>U-d277d6</t>
        </is>
      </c>
      <c r="B13446" s="41" t="n">
        <v>45139</v>
      </c>
      <c r="C13446" t="n">
        <v>8</v>
      </c>
      <c r="D13446" t="n">
        <v>1</v>
      </c>
    </row>
    <row r="13447">
      <c r="A13447" t="inlineStr">
        <is>
          <t>U-ecf89e</t>
        </is>
      </c>
      <c r="B13447" s="41" t="n">
        <v>45566</v>
      </c>
      <c r="C13447" t="n">
        <v>7</v>
      </c>
      <c r="D13447" t="n">
        <v>1</v>
      </c>
    </row>
    <row r="13448">
      <c r="A13448" t="inlineStr">
        <is>
          <t>U-6880c2</t>
        </is>
      </c>
      <c r="B13448" s="41" t="n">
        <v>45078</v>
      </c>
      <c r="C13448" t="n">
        <v>14</v>
      </c>
      <c r="D13448" t="n">
        <v>0</v>
      </c>
    </row>
    <row r="13449">
      <c r="A13449" t="inlineStr">
        <is>
          <t>U-a330d4</t>
        </is>
      </c>
      <c r="B13449" s="41" t="n">
        <v>45047</v>
      </c>
      <c r="C13449" t="n">
        <v>9</v>
      </c>
      <c r="D13449" t="n">
        <v>0</v>
      </c>
    </row>
    <row r="13450">
      <c r="A13450" t="inlineStr">
        <is>
          <t>U-1d786b</t>
        </is>
      </c>
      <c r="B13450" s="41" t="n">
        <v>45597</v>
      </c>
      <c r="C13450" t="n">
        <v>9</v>
      </c>
      <c r="D13450" t="n">
        <v>2</v>
      </c>
    </row>
    <row r="13451">
      <c r="A13451" t="inlineStr">
        <is>
          <t>U-efed2c</t>
        </is>
      </c>
      <c r="B13451" s="41" t="n">
        <v>45292</v>
      </c>
      <c r="C13451" t="n">
        <v>5</v>
      </c>
      <c r="D13451" t="n">
        <v>0</v>
      </c>
    </row>
    <row r="13452">
      <c r="A13452" t="inlineStr">
        <is>
          <t>U-f49dc3</t>
        </is>
      </c>
      <c r="B13452" s="41" t="n">
        <v>45078</v>
      </c>
      <c r="C13452" t="n">
        <v>16</v>
      </c>
      <c r="D13452" t="n">
        <v>0</v>
      </c>
    </row>
    <row r="13453">
      <c r="A13453" t="inlineStr">
        <is>
          <t>U-ebfd07</t>
        </is>
      </c>
      <c r="B13453" s="41" t="n">
        <v>45139</v>
      </c>
      <c r="C13453" t="n">
        <v>11</v>
      </c>
      <c r="D13453" t="n">
        <v>0</v>
      </c>
    </row>
    <row r="13454">
      <c r="A13454" t="inlineStr">
        <is>
          <t>U-55341c</t>
        </is>
      </c>
      <c r="B13454" s="41" t="n">
        <v>45108</v>
      </c>
      <c r="C13454" t="n">
        <v>13</v>
      </c>
      <c r="D13454" t="n">
        <v>0</v>
      </c>
    </row>
    <row r="13455">
      <c r="A13455" t="inlineStr">
        <is>
          <t>U-d32dc8</t>
        </is>
      </c>
      <c r="B13455" s="41" t="n">
        <v>44986</v>
      </c>
      <c r="C13455" t="n">
        <v>10</v>
      </c>
      <c r="D13455" t="n">
        <v>0</v>
      </c>
    </row>
    <row r="13456">
      <c r="A13456" t="inlineStr">
        <is>
          <t>U-d0fd5d</t>
        </is>
      </c>
      <c r="B13456" s="41" t="n">
        <v>44927</v>
      </c>
      <c r="C13456" t="n">
        <v>8</v>
      </c>
      <c r="D13456" t="n">
        <v>0</v>
      </c>
    </row>
    <row r="13457">
      <c r="A13457" t="inlineStr">
        <is>
          <t>U-81102b</t>
        </is>
      </c>
      <c r="B13457" s="41" t="n">
        <v>45078</v>
      </c>
      <c r="C13457" t="n">
        <v>4</v>
      </c>
      <c r="D13457" t="n">
        <v>0</v>
      </c>
    </row>
    <row r="13458">
      <c r="A13458" t="inlineStr">
        <is>
          <t>U-97e661</t>
        </is>
      </c>
      <c r="B13458" s="41" t="n">
        <v>45292</v>
      </c>
      <c r="C13458" t="n">
        <v>13</v>
      </c>
      <c r="D13458" t="n">
        <v>0</v>
      </c>
    </row>
    <row r="13459">
      <c r="A13459" t="inlineStr">
        <is>
          <t>U-a0edd8</t>
        </is>
      </c>
      <c r="B13459" s="41" t="n">
        <v>45352</v>
      </c>
      <c r="C13459" t="n">
        <v>14</v>
      </c>
      <c r="D13459" t="n">
        <v>0</v>
      </c>
    </row>
    <row r="13460">
      <c r="A13460" t="inlineStr">
        <is>
          <t>U-6031af</t>
        </is>
      </c>
      <c r="B13460" s="41" t="n">
        <v>44927</v>
      </c>
      <c r="C13460" t="n">
        <v>6</v>
      </c>
      <c r="D13460" t="n">
        <v>0</v>
      </c>
    </row>
    <row r="13461">
      <c r="A13461" t="inlineStr">
        <is>
          <t>U-58a497</t>
        </is>
      </c>
      <c r="B13461" s="41" t="n">
        <v>45597</v>
      </c>
      <c r="C13461" t="n">
        <v>15</v>
      </c>
      <c r="D13461" t="n">
        <v>2</v>
      </c>
    </row>
    <row r="13462">
      <c r="A13462" t="inlineStr">
        <is>
          <t>U-bbcf98</t>
        </is>
      </c>
      <c r="B13462" s="41" t="n">
        <v>45597</v>
      </c>
      <c r="C13462" t="n">
        <v>10</v>
      </c>
      <c r="D13462" t="n">
        <v>0</v>
      </c>
    </row>
    <row r="13463">
      <c r="A13463" t="inlineStr">
        <is>
          <t>U-9552c2</t>
        </is>
      </c>
      <c r="B13463" s="41" t="n">
        <v>44958</v>
      </c>
      <c r="C13463" t="n">
        <v>13</v>
      </c>
      <c r="D13463" t="n">
        <v>0</v>
      </c>
    </row>
    <row r="13464">
      <c r="A13464" t="inlineStr">
        <is>
          <t>U-ce60c8</t>
        </is>
      </c>
      <c r="B13464" s="41" t="n">
        <v>45444</v>
      </c>
      <c r="C13464" t="n">
        <v>4</v>
      </c>
      <c r="D13464" t="n">
        <v>0</v>
      </c>
    </row>
    <row r="13465">
      <c r="A13465" t="inlineStr">
        <is>
          <t>U-8d38a7</t>
        </is>
      </c>
      <c r="B13465" s="41" t="n">
        <v>44958</v>
      </c>
      <c r="C13465" t="n">
        <v>9</v>
      </c>
      <c r="D13465" t="n">
        <v>2</v>
      </c>
    </row>
    <row r="13466">
      <c r="A13466" t="inlineStr">
        <is>
          <t>U-cac5aa</t>
        </is>
      </c>
      <c r="B13466" s="41" t="n">
        <v>45108</v>
      </c>
      <c r="C13466" t="n">
        <v>9</v>
      </c>
      <c r="D13466" t="n">
        <v>0</v>
      </c>
    </row>
    <row r="13467">
      <c r="A13467" t="inlineStr">
        <is>
          <t>U-86ccbe</t>
        </is>
      </c>
      <c r="B13467" s="41" t="n">
        <v>45292</v>
      </c>
      <c r="C13467" t="n">
        <v>7</v>
      </c>
      <c r="D13467" t="n">
        <v>4</v>
      </c>
    </row>
    <row r="13468">
      <c r="A13468" t="inlineStr">
        <is>
          <t>U-6fa701</t>
        </is>
      </c>
      <c r="B13468" s="41" t="n">
        <v>45017</v>
      </c>
      <c r="C13468" t="n">
        <v>9</v>
      </c>
      <c r="D13468" t="n">
        <v>1</v>
      </c>
    </row>
    <row r="13469">
      <c r="A13469" t="inlineStr">
        <is>
          <t>U-4c1dfc</t>
        </is>
      </c>
      <c r="B13469" s="41" t="n">
        <v>45108</v>
      </c>
      <c r="C13469" t="n">
        <v>15</v>
      </c>
      <c r="D13469" t="n">
        <v>0</v>
      </c>
    </row>
    <row r="13470">
      <c r="A13470" t="inlineStr">
        <is>
          <t>U-bf915f</t>
        </is>
      </c>
      <c r="B13470" s="41" t="n">
        <v>45139</v>
      </c>
      <c r="C13470" t="n">
        <v>10</v>
      </c>
      <c r="D13470" t="n">
        <v>0</v>
      </c>
    </row>
    <row r="13471">
      <c r="A13471" t="inlineStr">
        <is>
          <t>U-62884d</t>
        </is>
      </c>
      <c r="B13471" s="41" t="n">
        <v>44986</v>
      </c>
      <c r="C13471" t="n">
        <v>14</v>
      </c>
      <c r="D13471" t="n">
        <v>0</v>
      </c>
    </row>
    <row r="13472">
      <c r="A13472" t="inlineStr">
        <is>
          <t>U-f07459</t>
        </is>
      </c>
      <c r="B13472" s="41" t="n">
        <v>45170</v>
      </c>
      <c r="C13472" t="n">
        <v>14</v>
      </c>
      <c r="D13472" t="n">
        <v>1</v>
      </c>
    </row>
    <row r="13473">
      <c r="A13473" t="inlineStr">
        <is>
          <t>U-18efad</t>
        </is>
      </c>
      <c r="B13473" s="41" t="n">
        <v>45047</v>
      </c>
      <c r="C13473" t="n">
        <v>4</v>
      </c>
      <c r="D13473" t="n">
        <v>0</v>
      </c>
    </row>
    <row r="13474">
      <c r="A13474" t="inlineStr">
        <is>
          <t>U-5922f8</t>
        </is>
      </c>
      <c r="B13474" s="41" t="n">
        <v>45566</v>
      </c>
      <c r="C13474" t="n">
        <v>9</v>
      </c>
      <c r="D13474" t="n">
        <v>0</v>
      </c>
    </row>
    <row r="13475">
      <c r="A13475" t="inlineStr">
        <is>
          <t>U-e7cbae</t>
        </is>
      </c>
      <c r="B13475" s="41" t="n">
        <v>45444</v>
      </c>
      <c r="C13475" t="n">
        <v>11</v>
      </c>
      <c r="D13475" t="n">
        <v>3</v>
      </c>
    </row>
    <row r="13476">
      <c r="A13476" t="inlineStr">
        <is>
          <t>U-f4d937</t>
        </is>
      </c>
      <c r="B13476" s="41" t="n">
        <v>45413</v>
      </c>
      <c r="C13476" t="n">
        <v>7</v>
      </c>
      <c r="D13476" t="n">
        <v>1</v>
      </c>
    </row>
    <row r="13477">
      <c r="A13477" t="inlineStr">
        <is>
          <t>U-1ee9b1</t>
        </is>
      </c>
      <c r="B13477" s="41" t="n">
        <v>45078</v>
      </c>
      <c r="C13477" t="n">
        <v>13</v>
      </c>
      <c r="D13477" t="n">
        <v>1</v>
      </c>
    </row>
    <row r="13478">
      <c r="A13478" t="inlineStr">
        <is>
          <t>U-d1ef3c</t>
        </is>
      </c>
      <c r="B13478" s="41" t="n">
        <v>45536</v>
      </c>
      <c r="C13478" t="n">
        <v>9</v>
      </c>
      <c r="D13478" t="n">
        <v>0</v>
      </c>
    </row>
    <row r="13479">
      <c r="A13479" t="inlineStr">
        <is>
          <t>U-80f452</t>
        </is>
      </c>
      <c r="B13479" s="41" t="n">
        <v>44958</v>
      </c>
      <c r="C13479" t="n">
        <v>12</v>
      </c>
      <c r="D13479" t="n">
        <v>3</v>
      </c>
    </row>
    <row r="13480">
      <c r="A13480" t="inlineStr">
        <is>
          <t>U-f8a533</t>
        </is>
      </c>
      <c r="B13480" s="41" t="n">
        <v>45139</v>
      </c>
      <c r="C13480" t="n">
        <v>8</v>
      </c>
      <c r="D13480" t="n">
        <v>1</v>
      </c>
    </row>
    <row r="13481">
      <c r="A13481" t="inlineStr">
        <is>
          <t>U-e22a1b</t>
        </is>
      </c>
      <c r="B13481" s="41" t="n">
        <v>45261</v>
      </c>
      <c r="C13481" t="n">
        <v>5</v>
      </c>
      <c r="D13481" t="n">
        <v>0</v>
      </c>
    </row>
    <row r="13482">
      <c r="A13482" t="inlineStr">
        <is>
          <t>U-12285b</t>
        </is>
      </c>
      <c r="B13482" s="41" t="n">
        <v>45566</v>
      </c>
      <c r="C13482" t="n">
        <v>7</v>
      </c>
      <c r="D13482" t="n">
        <v>0</v>
      </c>
    </row>
    <row r="13483">
      <c r="A13483" t="inlineStr">
        <is>
          <t>U-0ffe68</t>
        </is>
      </c>
      <c r="B13483" s="41" t="n">
        <v>45017</v>
      </c>
      <c r="C13483" t="n">
        <v>10</v>
      </c>
      <c r="D13483" t="n">
        <v>0</v>
      </c>
    </row>
    <row r="13484">
      <c r="A13484" t="inlineStr">
        <is>
          <t>U-70d95a</t>
        </is>
      </c>
      <c r="B13484" s="41" t="n">
        <v>45047</v>
      </c>
      <c r="C13484" t="n">
        <v>8</v>
      </c>
      <c r="D13484" t="n">
        <v>0</v>
      </c>
    </row>
    <row r="13485">
      <c r="A13485" t="inlineStr">
        <is>
          <t>U-462f24</t>
        </is>
      </c>
      <c r="B13485" s="41" t="n">
        <v>45566</v>
      </c>
      <c r="C13485" t="n">
        <v>9</v>
      </c>
      <c r="D13485" t="n">
        <v>2</v>
      </c>
    </row>
    <row r="13486">
      <c r="A13486" t="inlineStr">
        <is>
          <t>U-23b57c</t>
        </is>
      </c>
      <c r="B13486" s="41" t="n">
        <v>45474</v>
      </c>
      <c r="C13486" t="n">
        <v>10</v>
      </c>
      <c r="D13486" t="n">
        <v>1</v>
      </c>
    </row>
    <row r="13487">
      <c r="A13487" t="inlineStr">
        <is>
          <t>U-512ac4</t>
        </is>
      </c>
      <c r="B13487" s="41" t="n">
        <v>45170</v>
      </c>
      <c r="C13487" t="n">
        <v>12</v>
      </c>
      <c r="D13487" t="n">
        <v>2</v>
      </c>
    </row>
    <row r="13488">
      <c r="A13488" t="inlineStr">
        <is>
          <t>U-3b0b26</t>
        </is>
      </c>
      <c r="B13488" s="41" t="n">
        <v>45597</v>
      </c>
      <c r="C13488" t="n">
        <v>11</v>
      </c>
      <c r="D13488" t="n">
        <v>0</v>
      </c>
    </row>
    <row r="13489">
      <c r="A13489" t="inlineStr">
        <is>
          <t>U-e4424d</t>
        </is>
      </c>
      <c r="B13489" s="41" t="n">
        <v>45200</v>
      </c>
      <c r="C13489" t="n">
        <v>7</v>
      </c>
      <c r="D13489" t="n">
        <v>0</v>
      </c>
    </row>
    <row r="13490">
      <c r="A13490" t="inlineStr">
        <is>
          <t>U-f8c247</t>
        </is>
      </c>
      <c r="B13490" s="41" t="n">
        <v>45627</v>
      </c>
      <c r="C13490" t="n">
        <v>10</v>
      </c>
      <c r="D13490" t="n">
        <v>0</v>
      </c>
    </row>
    <row r="13491">
      <c r="A13491" t="inlineStr">
        <is>
          <t>U-5f41d3</t>
        </is>
      </c>
      <c r="B13491" s="41" t="n">
        <v>45597</v>
      </c>
      <c r="C13491" t="n">
        <v>8</v>
      </c>
      <c r="D13491" t="n">
        <v>0</v>
      </c>
    </row>
    <row r="13492">
      <c r="A13492" t="inlineStr">
        <is>
          <t>U-4c52b4</t>
        </is>
      </c>
      <c r="B13492" s="41" t="n">
        <v>45231</v>
      </c>
      <c r="C13492" t="n">
        <v>9</v>
      </c>
      <c r="D13492" t="n">
        <v>3</v>
      </c>
    </row>
    <row r="13493">
      <c r="A13493" t="inlineStr">
        <is>
          <t>U-9a4733</t>
        </is>
      </c>
      <c r="B13493" s="41" t="n">
        <v>44927</v>
      </c>
      <c r="C13493" t="n">
        <v>6</v>
      </c>
      <c r="D13493" t="n">
        <v>0</v>
      </c>
    </row>
    <row r="13494">
      <c r="A13494" t="inlineStr">
        <is>
          <t>U-0f0aa5</t>
        </is>
      </c>
      <c r="B13494" s="41" t="n">
        <v>45292</v>
      </c>
      <c r="C13494" t="n">
        <v>5</v>
      </c>
      <c r="D13494" t="n">
        <v>0</v>
      </c>
    </row>
    <row r="13495">
      <c r="A13495" t="inlineStr">
        <is>
          <t>U-b56a78</t>
        </is>
      </c>
      <c r="B13495" s="41" t="n">
        <v>45536</v>
      </c>
      <c r="C13495" t="n">
        <v>8</v>
      </c>
      <c r="D13495" t="n">
        <v>0</v>
      </c>
    </row>
    <row r="13496">
      <c r="A13496" t="inlineStr">
        <is>
          <t>U-0a40bc</t>
        </is>
      </c>
      <c r="B13496" s="41" t="n">
        <v>45627</v>
      </c>
      <c r="C13496" t="n">
        <v>11</v>
      </c>
      <c r="D13496" t="n">
        <v>0</v>
      </c>
    </row>
    <row r="13497">
      <c r="A13497" t="inlineStr">
        <is>
          <t>U-c9c4ef</t>
        </is>
      </c>
      <c r="B13497" s="41" t="n">
        <v>45292</v>
      </c>
      <c r="C13497" t="n">
        <v>10</v>
      </c>
      <c r="D13497" t="n">
        <v>3</v>
      </c>
    </row>
    <row r="13498">
      <c r="A13498" t="inlineStr">
        <is>
          <t>U-960d31</t>
        </is>
      </c>
      <c r="B13498" s="41" t="n">
        <v>45536</v>
      </c>
      <c r="C13498" t="n">
        <v>12</v>
      </c>
      <c r="D13498" t="n">
        <v>0</v>
      </c>
    </row>
    <row r="13499">
      <c r="A13499" t="inlineStr">
        <is>
          <t>U-fd353a</t>
        </is>
      </c>
      <c r="B13499" s="41" t="n">
        <v>45566</v>
      </c>
      <c r="C13499" t="n">
        <v>10</v>
      </c>
      <c r="D13499" t="n">
        <v>0</v>
      </c>
    </row>
    <row r="13500">
      <c r="A13500" t="inlineStr">
        <is>
          <t>U-54b5a2</t>
        </is>
      </c>
      <c r="B13500" s="41" t="n">
        <v>45292</v>
      </c>
      <c r="C13500" t="n">
        <v>9</v>
      </c>
      <c r="D13500" t="n">
        <v>2</v>
      </c>
    </row>
    <row r="13501">
      <c r="A13501" t="inlineStr">
        <is>
          <t>U-3e839f</t>
        </is>
      </c>
      <c r="B13501" s="41" t="n">
        <v>45536</v>
      </c>
      <c r="C13501" t="n">
        <v>7</v>
      </c>
      <c r="D13501" t="n">
        <v>0</v>
      </c>
    </row>
    <row r="13502">
      <c r="A13502" t="inlineStr">
        <is>
          <t>U-cbabd6</t>
        </is>
      </c>
      <c r="B13502" s="41" t="n">
        <v>44986</v>
      </c>
      <c r="C13502" t="n">
        <v>6</v>
      </c>
      <c r="D13502" t="n">
        <v>0</v>
      </c>
    </row>
    <row r="13503">
      <c r="A13503" t="inlineStr">
        <is>
          <t>U-58daec</t>
        </is>
      </c>
      <c r="B13503" s="41" t="n">
        <v>45200</v>
      </c>
      <c r="C13503" t="n">
        <v>6</v>
      </c>
      <c r="D13503" t="n">
        <v>0</v>
      </c>
    </row>
    <row r="13504">
      <c r="A13504" t="inlineStr">
        <is>
          <t>U-28b5fb</t>
        </is>
      </c>
      <c r="B13504" s="41" t="n">
        <v>44927</v>
      </c>
      <c r="C13504" t="n">
        <v>11</v>
      </c>
      <c r="D13504" t="n">
        <v>0</v>
      </c>
    </row>
    <row r="13505">
      <c r="A13505" t="inlineStr">
        <is>
          <t>U-f9186e</t>
        </is>
      </c>
      <c r="B13505" s="41" t="n">
        <v>45047</v>
      </c>
      <c r="C13505" t="n">
        <v>6</v>
      </c>
      <c r="D13505" t="n">
        <v>1</v>
      </c>
    </row>
    <row r="13506">
      <c r="A13506" t="inlineStr">
        <is>
          <t>U-19bbac</t>
        </is>
      </c>
      <c r="B13506" s="41" t="n">
        <v>45566</v>
      </c>
      <c r="C13506" t="n">
        <v>15</v>
      </c>
      <c r="D13506" t="n">
        <v>2</v>
      </c>
    </row>
    <row r="13507">
      <c r="A13507" t="inlineStr">
        <is>
          <t>U-53f5f7</t>
        </is>
      </c>
      <c r="B13507" s="41" t="n">
        <v>45383</v>
      </c>
      <c r="C13507" t="n">
        <v>10</v>
      </c>
      <c r="D13507" t="n">
        <v>0</v>
      </c>
    </row>
    <row r="13508">
      <c r="A13508" t="inlineStr">
        <is>
          <t>U-15ebb0</t>
        </is>
      </c>
      <c r="B13508" s="41" t="n">
        <v>44927</v>
      </c>
      <c r="C13508" t="n">
        <v>8</v>
      </c>
      <c r="D13508" t="n">
        <v>0</v>
      </c>
    </row>
    <row r="13509">
      <c r="A13509" t="inlineStr">
        <is>
          <t>U-bcd52b</t>
        </is>
      </c>
      <c r="B13509" s="41" t="n">
        <v>45474</v>
      </c>
      <c r="C13509" t="n">
        <v>7</v>
      </c>
      <c r="D13509" t="n">
        <v>0</v>
      </c>
    </row>
    <row r="13510">
      <c r="A13510" t="inlineStr">
        <is>
          <t>U-f12f10</t>
        </is>
      </c>
      <c r="B13510" s="41" t="n">
        <v>45352</v>
      </c>
      <c r="C13510" t="n">
        <v>9</v>
      </c>
      <c r="D13510" t="n">
        <v>3</v>
      </c>
    </row>
    <row r="13511">
      <c r="A13511" t="inlineStr">
        <is>
          <t>U-5181ca</t>
        </is>
      </c>
      <c r="B13511" s="41" t="n">
        <v>44986</v>
      </c>
      <c r="C13511" t="n">
        <v>9</v>
      </c>
      <c r="D13511" t="n">
        <v>0</v>
      </c>
    </row>
    <row r="13512">
      <c r="A13512" t="inlineStr">
        <is>
          <t>U-2cf617</t>
        </is>
      </c>
      <c r="B13512" s="41" t="n">
        <v>45627</v>
      </c>
      <c r="C13512" t="n">
        <v>13</v>
      </c>
      <c r="D13512" t="n">
        <v>0</v>
      </c>
    </row>
    <row r="13513">
      <c r="A13513" t="inlineStr">
        <is>
          <t>U-9bffa0</t>
        </is>
      </c>
      <c r="B13513" s="41" t="n">
        <v>45200</v>
      </c>
      <c r="C13513" t="n">
        <v>8</v>
      </c>
      <c r="D13513" t="n">
        <v>0</v>
      </c>
    </row>
    <row r="13514">
      <c r="A13514" t="inlineStr">
        <is>
          <t>U-610a3e</t>
        </is>
      </c>
      <c r="B13514" s="41" t="n">
        <v>45017</v>
      </c>
      <c r="C13514" t="n">
        <v>13</v>
      </c>
      <c r="D13514" t="n">
        <v>1</v>
      </c>
    </row>
    <row r="13515">
      <c r="A13515" t="inlineStr">
        <is>
          <t>U-03ef91</t>
        </is>
      </c>
      <c r="B13515" s="41" t="n">
        <v>45597</v>
      </c>
      <c r="C13515" t="n">
        <v>17</v>
      </c>
      <c r="D13515" t="n">
        <v>0</v>
      </c>
    </row>
    <row r="13516">
      <c r="A13516" t="inlineStr">
        <is>
          <t>U-fe4484</t>
        </is>
      </c>
      <c r="B13516" s="41" t="n">
        <v>45017</v>
      </c>
      <c r="C13516" t="n">
        <v>11</v>
      </c>
      <c r="D13516" t="n">
        <v>1</v>
      </c>
    </row>
    <row r="13517">
      <c r="A13517" t="inlineStr">
        <is>
          <t>U-8e126b</t>
        </is>
      </c>
      <c r="B13517" s="41" t="n">
        <v>45078</v>
      </c>
      <c r="C13517" t="n">
        <v>18</v>
      </c>
      <c r="D13517" t="n">
        <v>0</v>
      </c>
    </row>
    <row r="13518">
      <c r="A13518" t="inlineStr">
        <is>
          <t>U-ac1938</t>
        </is>
      </c>
      <c r="B13518" s="41" t="n">
        <v>45444</v>
      </c>
      <c r="C13518" t="n">
        <v>11</v>
      </c>
      <c r="D13518" t="n">
        <v>1</v>
      </c>
    </row>
    <row r="13519">
      <c r="A13519" t="inlineStr">
        <is>
          <t>U-298786</t>
        </is>
      </c>
      <c r="B13519" s="41" t="n">
        <v>44927</v>
      </c>
      <c r="C13519" t="n">
        <v>14</v>
      </c>
      <c r="D13519" t="n">
        <v>2</v>
      </c>
    </row>
    <row r="13520">
      <c r="A13520" t="inlineStr">
        <is>
          <t>U-7077ae</t>
        </is>
      </c>
      <c r="B13520" s="41" t="n">
        <v>45474</v>
      </c>
      <c r="C13520" t="n">
        <v>11</v>
      </c>
      <c r="D13520" t="n">
        <v>2</v>
      </c>
    </row>
    <row r="13521">
      <c r="A13521" t="inlineStr">
        <is>
          <t>U-a72bff</t>
        </is>
      </c>
      <c r="B13521" s="41" t="n">
        <v>44986</v>
      </c>
      <c r="C13521" t="n">
        <v>7</v>
      </c>
      <c r="D13521" t="n">
        <v>0</v>
      </c>
    </row>
    <row r="13522">
      <c r="A13522" t="inlineStr">
        <is>
          <t>U-26053b</t>
        </is>
      </c>
      <c r="B13522" s="41" t="n">
        <v>45261</v>
      </c>
      <c r="C13522" t="n">
        <v>15</v>
      </c>
      <c r="D13522" t="n">
        <v>0</v>
      </c>
    </row>
    <row r="13523">
      <c r="A13523" t="inlineStr">
        <is>
          <t>U-48edf2</t>
        </is>
      </c>
      <c r="B13523" s="41" t="n">
        <v>45597</v>
      </c>
      <c r="C13523" t="n">
        <v>17</v>
      </c>
      <c r="D13523" t="n">
        <v>0</v>
      </c>
    </row>
    <row r="13524">
      <c r="A13524" t="inlineStr">
        <is>
          <t>U-9d0875</t>
        </is>
      </c>
      <c r="B13524" s="41" t="n">
        <v>45505</v>
      </c>
      <c r="C13524" t="n">
        <v>5</v>
      </c>
      <c r="D13524" t="n">
        <v>0</v>
      </c>
    </row>
    <row r="13525">
      <c r="A13525" t="inlineStr">
        <is>
          <t>U-9c6799</t>
        </is>
      </c>
      <c r="B13525" s="41" t="n">
        <v>45474</v>
      </c>
      <c r="C13525" t="n">
        <v>5</v>
      </c>
      <c r="D13525" t="n">
        <v>0</v>
      </c>
    </row>
    <row r="13526">
      <c r="A13526" t="inlineStr">
        <is>
          <t>U-79337a</t>
        </is>
      </c>
      <c r="B13526" s="41" t="n">
        <v>45170</v>
      </c>
      <c r="C13526" t="n">
        <v>7</v>
      </c>
      <c r="D13526" t="n">
        <v>0</v>
      </c>
    </row>
    <row r="13527">
      <c r="A13527" t="inlineStr">
        <is>
          <t>U-9b4a6f</t>
        </is>
      </c>
      <c r="B13527" s="41" t="n">
        <v>45139</v>
      </c>
      <c r="C13527" t="n">
        <v>8</v>
      </c>
      <c r="D13527" t="n">
        <v>2</v>
      </c>
    </row>
    <row r="13528">
      <c r="A13528" t="inlineStr">
        <is>
          <t>U-1944f7</t>
        </is>
      </c>
      <c r="B13528" s="41" t="n">
        <v>45139</v>
      </c>
      <c r="C13528" t="n">
        <v>11</v>
      </c>
      <c r="D13528" t="n">
        <v>0</v>
      </c>
    </row>
    <row r="13529">
      <c r="A13529" t="inlineStr">
        <is>
          <t>U-389a1f</t>
        </is>
      </c>
      <c r="B13529" s="41" t="n">
        <v>45536</v>
      </c>
      <c r="C13529" t="n">
        <v>11</v>
      </c>
      <c r="D13529" t="n">
        <v>0</v>
      </c>
    </row>
    <row r="13530">
      <c r="A13530" t="inlineStr">
        <is>
          <t>U-d18d8e</t>
        </is>
      </c>
      <c r="B13530" s="41" t="n">
        <v>45566</v>
      </c>
      <c r="C13530" t="n">
        <v>7</v>
      </c>
      <c r="D13530" t="n">
        <v>0</v>
      </c>
    </row>
    <row r="13531">
      <c r="A13531" t="inlineStr">
        <is>
          <t>U-cd1444</t>
        </is>
      </c>
      <c r="B13531" s="41" t="n">
        <v>44958</v>
      </c>
      <c r="C13531" t="n">
        <v>7</v>
      </c>
      <c r="D13531" t="n">
        <v>0</v>
      </c>
    </row>
    <row r="13532">
      <c r="A13532" t="inlineStr">
        <is>
          <t>U-f2a058</t>
        </is>
      </c>
      <c r="B13532" s="41" t="n">
        <v>45261</v>
      </c>
      <c r="C13532" t="n">
        <v>9</v>
      </c>
      <c r="D13532" t="n">
        <v>0</v>
      </c>
    </row>
    <row r="13533">
      <c r="A13533" t="inlineStr">
        <is>
          <t>U-887b00</t>
        </is>
      </c>
      <c r="B13533" s="41" t="n">
        <v>45323</v>
      </c>
      <c r="C13533" t="n">
        <v>6</v>
      </c>
      <c r="D13533" t="n">
        <v>0</v>
      </c>
    </row>
    <row r="13534">
      <c r="A13534" t="inlineStr">
        <is>
          <t>U-d1dd38</t>
        </is>
      </c>
      <c r="B13534" s="41" t="n">
        <v>44927</v>
      </c>
      <c r="C13534" t="n">
        <v>4</v>
      </c>
      <c r="D13534" t="n">
        <v>0</v>
      </c>
    </row>
    <row r="13535">
      <c r="A13535" t="inlineStr">
        <is>
          <t>U-1cd64b</t>
        </is>
      </c>
      <c r="B13535" s="41" t="n">
        <v>44958</v>
      </c>
      <c r="C13535" t="n">
        <v>9</v>
      </c>
      <c r="D13535" t="n">
        <v>0</v>
      </c>
    </row>
    <row r="13536">
      <c r="A13536" t="inlineStr">
        <is>
          <t>U-61c451</t>
        </is>
      </c>
      <c r="B13536" s="41" t="n">
        <v>45352</v>
      </c>
      <c r="C13536" t="n">
        <v>10</v>
      </c>
      <c r="D13536" t="n">
        <v>2</v>
      </c>
    </row>
    <row r="13537">
      <c r="A13537" t="inlineStr">
        <is>
          <t>U-ba7fb2</t>
        </is>
      </c>
      <c r="B13537" s="41" t="n">
        <v>45505</v>
      </c>
      <c r="C13537" t="n">
        <v>12</v>
      </c>
      <c r="D13537" t="n">
        <v>0</v>
      </c>
    </row>
    <row r="13538">
      <c r="A13538" t="inlineStr">
        <is>
          <t>U-ab492a</t>
        </is>
      </c>
      <c r="B13538" s="41" t="n">
        <v>45536</v>
      </c>
      <c r="C13538" t="n">
        <v>7</v>
      </c>
      <c r="D13538" t="n">
        <v>0</v>
      </c>
    </row>
    <row r="13539">
      <c r="A13539" t="inlineStr">
        <is>
          <t>U-aac4af</t>
        </is>
      </c>
      <c r="B13539" s="41" t="n">
        <v>45200</v>
      </c>
      <c r="C13539" t="n">
        <v>12</v>
      </c>
      <c r="D13539" t="n">
        <v>1</v>
      </c>
    </row>
    <row r="13540">
      <c r="A13540" t="inlineStr">
        <is>
          <t>U-4f1983</t>
        </is>
      </c>
      <c r="B13540" s="41" t="n">
        <v>45627</v>
      </c>
      <c r="C13540" t="n">
        <v>12</v>
      </c>
      <c r="D13540" t="n">
        <v>0</v>
      </c>
    </row>
    <row r="13541">
      <c r="A13541" t="inlineStr">
        <is>
          <t>U-d782e8</t>
        </is>
      </c>
      <c r="B13541" s="41" t="n">
        <v>45231</v>
      </c>
      <c r="C13541" t="n">
        <v>9</v>
      </c>
      <c r="D13541" t="n">
        <v>0</v>
      </c>
    </row>
    <row r="13542">
      <c r="A13542" t="inlineStr">
        <is>
          <t>U-3bd254</t>
        </is>
      </c>
      <c r="B13542" s="41" t="n">
        <v>44986</v>
      </c>
      <c r="C13542" t="n">
        <v>6</v>
      </c>
      <c r="D13542" t="n">
        <v>0</v>
      </c>
    </row>
    <row r="13543">
      <c r="A13543" t="inlineStr">
        <is>
          <t>U-26baed</t>
        </is>
      </c>
      <c r="B13543" s="41" t="n">
        <v>44986</v>
      </c>
      <c r="C13543" t="n">
        <v>10</v>
      </c>
      <c r="D13543" t="n">
        <v>0</v>
      </c>
    </row>
    <row r="13544">
      <c r="A13544" t="inlineStr">
        <is>
          <t>U-6c9000</t>
        </is>
      </c>
      <c r="B13544" s="41" t="n">
        <v>45200</v>
      </c>
      <c r="C13544" t="n">
        <v>13</v>
      </c>
      <c r="D13544" t="n">
        <v>0</v>
      </c>
    </row>
    <row r="13545">
      <c r="A13545" t="inlineStr">
        <is>
          <t>U-3522cc</t>
        </is>
      </c>
      <c r="B13545" s="41" t="n">
        <v>45047</v>
      </c>
      <c r="C13545" t="n">
        <v>12</v>
      </c>
      <c r="D13545" t="n">
        <v>0</v>
      </c>
    </row>
    <row r="13546">
      <c r="A13546" t="inlineStr">
        <is>
          <t>U-82415f</t>
        </is>
      </c>
      <c r="B13546" s="41" t="n">
        <v>45047</v>
      </c>
      <c r="C13546" t="n">
        <v>8</v>
      </c>
      <c r="D13546" t="n">
        <v>0</v>
      </c>
    </row>
    <row r="13547">
      <c r="A13547" t="inlineStr">
        <is>
          <t>U-891825</t>
        </is>
      </c>
      <c r="B13547" s="41" t="n">
        <v>45597</v>
      </c>
      <c r="C13547" t="n">
        <v>9</v>
      </c>
      <c r="D13547" t="n">
        <v>5</v>
      </c>
    </row>
    <row r="13548">
      <c r="A13548" t="inlineStr">
        <is>
          <t>U-73a472</t>
        </is>
      </c>
      <c r="B13548" s="41" t="n">
        <v>45078</v>
      </c>
      <c r="C13548" t="n">
        <v>10</v>
      </c>
      <c r="D13548" t="n">
        <v>0</v>
      </c>
    </row>
    <row r="13549">
      <c r="A13549" t="inlineStr">
        <is>
          <t>U-df7ab9</t>
        </is>
      </c>
      <c r="B13549" s="41" t="n">
        <v>44927</v>
      </c>
      <c r="C13549" t="n">
        <v>11</v>
      </c>
      <c r="D13549" t="n">
        <v>0</v>
      </c>
    </row>
    <row r="13550">
      <c r="A13550" t="inlineStr">
        <is>
          <t>U-f3570a</t>
        </is>
      </c>
      <c r="B13550" s="41" t="n">
        <v>44927</v>
      </c>
      <c r="C13550" t="n">
        <v>8</v>
      </c>
      <c r="D13550" t="n">
        <v>0</v>
      </c>
    </row>
    <row r="13551">
      <c r="A13551" t="inlineStr">
        <is>
          <t>U-c4fd29</t>
        </is>
      </c>
      <c r="B13551" s="41" t="n">
        <v>45444</v>
      </c>
      <c r="C13551" t="n">
        <v>9</v>
      </c>
      <c r="D13551" t="n">
        <v>0</v>
      </c>
    </row>
    <row r="13552">
      <c r="A13552" t="inlineStr">
        <is>
          <t>U-4da142</t>
        </is>
      </c>
      <c r="B13552" s="41" t="n">
        <v>45352</v>
      </c>
      <c r="C13552" t="n">
        <v>11</v>
      </c>
      <c r="D13552" t="n">
        <v>0</v>
      </c>
    </row>
    <row r="13553">
      <c r="A13553" t="inlineStr">
        <is>
          <t>U-d8461d</t>
        </is>
      </c>
      <c r="B13553" s="41" t="n">
        <v>45078</v>
      </c>
      <c r="C13553" t="n">
        <v>7</v>
      </c>
      <c r="D13553" t="n">
        <v>0</v>
      </c>
    </row>
    <row r="13554">
      <c r="A13554" t="inlineStr">
        <is>
          <t>U-7a436e</t>
        </is>
      </c>
      <c r="B13554" s="41" t="n">
        <v>45261</v>
      </c>
      <c r="C13554" t="n">
        <v>9</v>
      </c>
      <c r="D13554" t="n">
        <v>0</v>
      </c>
    </row>
    <row r="13555">
      <c r="A13555" t="inlineStr">
        <is>
          <t>U-57dead</t>
        </is>
      </c>
      <c r="B13555" s="41" t="n">
        <v>45017</v>
      </c>
      <c r="C13555" t="n">
        <v>15</v>
      </c>
      <c r="D13555" t="n">
        <v>0</v>
      </c>
    </row>
    <row r="13556">
      <c r="A13556" t="inlineStr">
        <is>
          <t>U-6ababc</t>
        </is>
      </c>
      <c r="B13556" s="41" t="n">
        <v>45413</v>
      </c>
      <c r="C13556" t="n">
        <v>7</v>
      </c>
      <c r="D13556" t="n">
        <v>1</v>
      </c>
    </row>
    <row r="13557">
      <c r="A13557" t="inlineStr">
        <is>
          <t>U-73648e</t>
        </is>
      </c>
      <c r="B13557" s="41" t="n">
        <v>45078</v>
      </c>
      <c r="C13557" t="n">
        <v>7</v>
      </c>
      <c r="D13557" t="n">
        <v>0</v>
      </c>
    </row>
    <row r="13558">
      <c r="A13558" t="inlineStr">
        <is>
          <t>U-080e70</t>
        </is>
      </c>
      <c r="B13558" s="41" t="n">
        <v>45352</v>
      </c>
      <c r="C13558" t="n">
        <v>8</v>
      </c>
      <c r="D13558" t="n">
        <v>0</v>
      </c>
    </row>
    <row r="13559">
      <c r="A13559" t="inlineStr">
        <is>
          <t>U-58d717</t>
        </is>
      </c>
      <c r="B13559" s="41" t="n">
        <v>45323</v>
      </c>
      <c r="C13559" t="n">
        <v>14</v>
      </c>
      <c r="D13559" t="n">
        <v>0</v>
      </c>
    </row>
    <row r="13560">
      <c r="A13560" t="inlineStr">
        <is>
          <t>U-e2ff1a</t>
        </is>
      </c>
      <c r="B13560" s="41" t="n">
        <v>44927</v>
      </c>
      <c r="C13560" t="n">
        <v>11</v>
      </c>
      <c r="D13560" t="n">
        <v>1</v>
      </c>
    </row>
    <row r="13561">
      <c r="A13561" t="inlineStr">
        <is>
          <t>U-a7198a</t>
        </is>
      </c>
      <c r="B13561" s="41" t="n">
        <v>45108</v>
      </c>
      <c r="C13561" t="n">
        <v>7</v>
      </c>
      <c r="D13561" t="n">
        <v>0</v>
      </c>
    </row>
    <row r="13562">
      <c r="A13562" t="inlineStr">
        <is>
          <t>U-56f300</t>
        </is>
      </c>
      <c r="B13562" s="41" t="n">
        <v>44986</v>
      </c>
      <c r="C13562" t="n">
        <v>6</v>
      </c>
      <c r="D13562" t="n">
        <v>0</v>
      </c>
    </row>
    <row r="13563">
      <c r="A13563" t="inlineStr">
        <is>
          <t>U-daf0c9</t>
        </is>
      </c>
      <c r="B13563" s="41" t="n">
        <v>44927</v>
      </c>
      <c r="C13563" t="n">
        <v>11</v>
      </c>
      <c r="D13563" t="n">
        <v>0</v>
      </c>
    </row>
    <row r="13564">
      <c r="A13564" t="inlineStr">
        <is>
          <t>U-2a63fc</t>
        </is>
      </c>
      <c r="B13564" s="41" t="n">
        <v>45323</v>
      </c>
      <c r="C13564" t="n">
        <v>16</v>
      </c>
      <c r="D13564" t="n">
        <v>0</v>
      </c>
    </row>
    <row r="13565">
      <c r="A13565" t="inlineStr">
        <is>
          <t>U-2a0f44</t>
        </is>
      </c>
      <c r="B13565" s="41" t="n">
        <v>45170</v>
      </c>
      <c r="C13565" t="n">
        <v>10</v>
      </c>
      <c r="D13565" t="n">
        <v>1</v>
      </c>
    </row>
    <row r="13566">
      <c r="A13566" t="inlineStr">
        <is>
          <t>U-cd023d</t>
        </is>
      </c>
      <c r="B13566" s="41" t="n">
        <v>45261</v>
      </c>
      <c r="C13566" t="n">
        <v>8</v>
      </c>
      <c r="D13566" t="n">
        <v>3</v>
      </c>
    </row>
    <row r="13567">
      <c r="A13567" t="inlineStr">
        <is>
          <t>U-b5518c</t>
        </is>
      </c>
      <c r="B13567" s="41" t="n">
        <v>45108</v>
      </c>
      <c r="C13567" t="n">
        <v>16</v>
      </c>
      <c r="D13567" t="n">
        <v>2</v>
      </c>
    </row>
    <row r="13568">
      <c r="A13568" t="inlineStr">
        <is>
          <t>U-267e7f</t>
        </is>
      </c>
      <c r="B13568" s="41" t="n">
        <v>45292</v>
      </c>
      <c r="C13568" t="n">
        <v>8</v>
      </c>
      <c r="D13568" t="n">
        <v>0</v>
      </c>
    </row>
    <row r="13569">
      <c r="A13569" t="inlineStr">
        <is>
          <t>U-aa8cf6</t>
        </is>
      </c>
      <c r="B13569" s="41" t="n">
        <v>45627</v>
      </c>
      <c r="C13569" t="n">
        <v>12</v>
      </c>
      <c r="D13569" t="n">
        <v>0</v>
      </c>
    </row>
    <row r="13570">
      <c r="A13570" t="inlineStr">
        <is>
          <t>U-bcc178</t>
        </is>
      </c>
      <c r="B13570" s="41" t="n">
        <v>45352</v>
      </c>
      <c r="C13570" t="n">
        <v>6</v>
      </c>
      <c r="D13570" t="n">
        <v>1</v>
      </c>
    </row>
    <row r="13571">
      <c r="A13571" t="inlineStr">
        <is>
          <t>U-1c0c5e</t>
        </is>
      </c>
      <c r="B13571" s="41" t="n">
        <v>45231</v>
      </c>
      <c r="C13571" t="n">
        <v>11</v>
      </c>
      <c r="D13571" t="n">
        <v>1</v>
      </c>
    </row>
    <row r="13572">
      <c r="A13572" t="inlineStr">
        <is>
          <t>U-838191</t>
        </is>
      </c>
      <c r="B13572" s="41" t="n">
        <v>44927</v>
      </c>
      <c r="C13572" t="n">
        <v>12</v>
      </c>
      <c r="D13572" t="n">
        <v>0</v>
      </c>
    </row>
    <row r="13573">
      <c r="A13573" t="inlineStr">
        <is>
          <t>U-1db56c</t>
        </is>
      </c>
      <c r="B13573" s="41" t="n">
        <v>45292</v>
      </c>
      <c r="C13573" t="n">
        <v>12</v>
      </c>
      <c r="D13573" t="n">
        <v>0</v>
      </c>
    </row>
    <row r="13574">
      <c r="A13574" t="inlineStr">
        <is>
          <t>U-72509b</t>
        </is>
      </c>
      <c r="B13574" s="41" t="n">
        <v>45323</v>
      </c>
      <c r="C13574" t="n">
        <v>12</v>
      </c>
      <c r="D13574" t="n">
        <v>2</v>
      </c>
    </row>
    <row r="13575">
      <c r="A13575" t="inlineStr">
        <is>
          <t>U-7d57de</t>
        </is>
      </c>
      <c r="B13575" s="41" t="n">
        <v>44986</v>
      </c>
      <c r="C13575" t="n">
        <v>14</v>
      </c>
      <c r="D13575" t="n">
        <v>0</v>
      </c>
    </row>
    <row r="13576">
      <c r="A13576" t="inlineStr">
        <is>
          <t>U-b732a9</t>
        </is>
      </c>
      <c r="B13576" s="41" t="n">
        <v>45323</v>
      </c>
      <c r="C13576" t="n">
        <v>13</v>
      </c>
      <c r="D13576" t="n">
        <v>0</v>
      </c>
    </row>
    <row r="13577">
      <c r="A13577" t="inlineStr">
        <is>
          <t>U-f45460</t>
        </is>
      </c>
      <c r="B13577" s="41" t="n">
        <v>45536</v>
      </c>
      <c r="C13577" t="n">
        <v>9</v>
      </c>
      <c r="D13577" t="n">
        <v>0</v>
      </c>
    </row>
    <row r="13578">
      <c r="A13578" t="inlineStr">
        <is>
          <t>U-40f314</t>
        </is>
      </c>
      <c r="B13578" s="41" t="n">
        <v>45505</v>
      </c>
      <c r="C13578" t="n">
        <v>11</v>
      </c>
      <c r="D13578" t="n">
        <v>1</v>
      </c>
    </row>
    <row r="13579">
      <c r="A13579" t="inlineStr">
        <is>
          <t>U-7e28b0</t>
        </is>
      </c>
      <c r="B13579" s="41" t="n">
        <v>45231</v>
      </c>
      <c r="C13579" t="n">
        <v>13</v>
      </c>
      <c r="D13579" t="n">
        <v>0</v>
      </c>
    </row>
    <row r="13580">
      <c r="A13580" t="inlineStr">
        <is>
          <t>U-ffd433</t>
        </is>
      </c>
      <c r="B13580" s="41" t="n">
        <v>45536</v>
      </c>
      <c r="C13580" t="n">
        <v>12</v>
      </c>
      <c r="D13580" t="n">
        <v>0</v>
      </c>
    </row>
    <row r="13581">
      <c r="A13581" t="inlineStr">
        <is>
          <t>U-a3b1ff</t>
        </is>
      </c>
      <c r="B13581" s="41" t="n">
        <v>44986</v>
      </c>
      <c r="C13581" t="n">
        <v>9</v>
      </c>
      <c r="D13581" t="n">
        <v>3</v>
      </c>
    </row>
    <row r="13582">
      <c r="A13582" t="inlineStr">
        <is>
          <t>U-96204f</t>
        </is>
      </c>
      <c r="B13582" s="41" t="n">
        <v>45627</v>
      </c>
      <c r="C13582" t="n">
        <v>7</v>
      </c>
      <c r="D13582" t="n">
        <v>0</v>
      </c>
    </row>
    <row r="13583">
      <c r="A13583" t="inlineStr">
        <is>
          <t>U-e9e0dc</t>
        </is>
      </c>
      <c r="B13583" s="41" t="n">
        <v>45536</v>
      </c>
      <c r="C13583" t="n">
        <v>7</v>
      </c>
      <c r="D13583" t="n">
        <v>1</v>
      </c>
    </row>
    <row r="13584">
      <c r="A13584" t="inlineStr">
        <is>
          <t>U-316181</t>
        </is>
      </c>
      <c r="B13584" s="41" t="n">
        <v>45566</v>
      </c>
      <c r="C13584" t="n">
        <v>12</v>
      </c>
      <c r="D13584" t="n">
        <v>4</v>
      </c>
    </row>
    <row r="13585">
      <c r="A13585" t="inlineStr">
        <is>
          <t>U-a672e9</t>
        </is>
      </c>
      <c r="B13585" s="41" t="n">
        <v>45139</v>
      </c>
      <c r="C13585" t="n">
        <v>15</v>
      </c>
      <c r="D13585" t="n">
        <v>0</v>
      </c>
    </row>
    <row r="13586">
      <c r="A13586" t="inlineStr">
        <is>
          <t>U-7bbeb8</t>
        </is>
      </c>
      <c r="B13586" s="41" t="n">
        <v>44958</v>
      </c>
      <c r="C13586" t="n">
        <v>12</v>
      </c>
      <c r="D13586" t="n">
        <v>0</v>
      </c>
    </row>
    <row r="13587">
      <c r="A13587" t="inlineStr">
        <is>
          <t>U-57185b</t>
        </is>
      </c>
      <c r="B13587" s="41" t="n">
        <v>45474</v>
      </c>
      <c r="C13587" t="n">
        <v>13</v>
      </c>
      <c r="D13587" t="n">
        <v>2</v>
      </c>
    </row>
    <row r="13588">
      <c r="A13588" t="inlineStr">
        <is>
          <t>U-e49bde</t>
        </is>
      </c>
      <c r="B13588" s="41" t="n">
        <v>45597</v>
      </c>
      <c r="C13588" t="n">
        <v>13</v>
      </c>
      <c r="D13588" t="n">
        <v>0</v>
      </c>
    </row>
    <row r="13589">
      <c r="A13589" t="inlineStr">
        <is>
          <t>U-0faec0</t>
        </is>
      </c>
      <c r="B13589" s="41" t="n">
        <v>45200</v>
      </c>
      <c r="C13589" t="n">
        <v>6</v>
      </c>
      <c r="D13589" t="n">
        <v>0</v>
      </c>
    </row>
    <row r="13590">
      <c r="A13590" t="inlineStr">
        <is>
          <t>U-41b114</t>
        </is>
      </c>
      <c r="B13590" s="41" t="n">
        <v>45261</v>
      </c>
      <c r="C13590" t="n">
        <v>9</v>
      </c>
      <c r="D13590" t="n">
        <v>0</v>
      </c>
    </row>
    <row r="13591">
      <c r="A13591" t="inlineStr">
        <is>
          <t>U-d2c1f9</t>
        </is>
      </c>
      <c r="B13591" s="41" t="n">
        <v>45597</v>
      </c>
      <c r="C13591" t="n">
        <v>9</v>
      </c>
      <c r="D13591" t="n">
        <v>0</v>
      </c>
    </row>
    <row r="13592">
      <c r="A13592" t="inlineStr">
        <is>
          <t>U-3d7328</t>
        </is>
      </c>
      <c r="B13592" s="41" t="n">
        <v>45566</v>
      </c>
      <c r="C13592" t="n">
        <v>10</v>
      </c>
      <c r="D13592" t="n">
        <v>1</v>
      </c>
    </row>
    <row r="13593">
      <c r="A13593" t="inlineStr">
        <is>
          <t>U-c58d24</t>
        </is>
      </c>
      <c r="B13593" s="41" t="n">
        <v>45444</v>
      </c>
      <c r="C13593" t="n">
        <v>8</v>
      </c>
      <c r="D13593" t="n">
        <v>1</v>
      </c>
    </row>
    <row r="13594">
      <c r="A13594" t="inlineStr">
        <is>
          <t>U-9aec16</t>
        </is>
      </c>
      <c r="B13594" s="41" t="n">
        <v>45474</v>
      </c>
      <c r="C13594" t="n">
        <v>11</v>
      </c>
      <c r="D13594" t="n">
        <v>0</v>
      </c>
    </row>
    <row r="13595">
      <c r="A13595" t="inlineStr">
        <is>
          <t>U-6c7e69</t>
        </is>
      </c>
      <c r="B13595" s="41" t="n">
        <v>45444</v>
      </c>
      <c r="C13595" t="n">
        <v>8</v>
      </c>
      <c r="D13595" t="n">
        <v>4</v>
      </c>
    </row>
    <row r="13596">
      <c r="A13596" t="inlineStr">
        <is>
          <t>U-9e8be2</t>
        </is>
      </c>
      <c r="B13596" s="41" t="n">
        <v>45231</v>
      </c>
      <c r="C13596" t="n">
        <v>8</v>
      </c>
      <c r="D13596" t="n">
        <v>0</v>
      </c>
    </row>
    <row r="13597">
      <c r="A13597" t="inlineStr">
        <is>
          <t>U-500295</t>
        </is>
      </c>
      <c r="B13597" s="41" t="n">
        <v>45292</v>
      </c>
      <c r="C13597" t="n">
        <v>8</v>
      </c>
      <c r="D13597" t="n">
        <v>2</v>
      </c>
    </row>
    <row r="13598">
      <c r="A13598" t="inlineStr">
        <is>
          <t>U-6cb5da</t>
        </is>
      </c>
      <c r="B13598" s="41" t="n">
        <v>45047</v>
      </c>
      <c r="C13598" t="n">
        <v>10</v>
      </c>
      <c r="D13598" t="n">
        <v>0</v>
      </c>
    </row>
    <row r="13599">
      <c r="A13599" t="inlineStr">
        <is>
          <t>U-56c521</t>
        </is>
      </c>
      <c r="B13599" s="41" t="n">
        <v>45108</v>
      </c>
      <c r="C13599" t="n">
        <v>4</v>
      </c>
      <c r="D13599" t="n">
        <v>3</v>
      </c>
    </row>
    <row r="13600">
      <c r="A13600" t="inlineStr">
        <is>
          <t>U-8474dd</t>
        </is>
      </c>
      <c r="B13600" s="41" t="n">
        <v>45536</v>
      </c>
      <c r="C13600" t="n">
        <v>12</v>
      </c>
      <c r="D13600" t="n">
        <v>0</v>
      </c>
    </row>
    <row r="13601">
      <c r="A13601" t="inlineStr">
        <is>
          <t>U-120981</t>
        </is>
      </c>
      <c r="B13601" s="41" t="n">
        <v>45139</v>
      </c>
      <c r="C13601" t="n">
        <v>10</v>
      </c>
      <c r="D13601" t="n">
        <v>0</v>
      </c>
    </row>
    <row r="13602">
      <c r="A13602" t="inlineStr">
        <is>
          <t>U-ec1c16</t>
        </is>
      </c>
      <c r="B13602" s="41" t="n">
        <v>45352</v>
      </c>
      <c r="C13602" t="n">
        <v>12</v>
      </c>
      <c r="D13602" t="n">
        <v>0</v>
      </c>
    </row>
    <row r="13603">
      <c r="A13603" t="inlineStr">
        <is>
          <t>U-38ec98</t>
        </is>
      </c>
      <c r="B13603" s="41" t="n">
        <v>45536</v>
      </c>
      <c r="C13603" t="n">
        <v>6</v>
      </c>
      <c r="D13603" t="n">
        <v>2</v>
      </c>
    </row>
    <row r="13604">
      <c r="A13604" t="inlineStr">
        <is>
          <t>U-e7841f</t>
        </is>
      </c>
      <c r="B13604" s="41" t="n">
        <v>45413</v>
      </c>
      <c r="C13604" t="n">
        <v>18</v>
      </c>
      <c r="D13604" t="n">
        <v>2</v>
      </c>
    </row>
    <row r="13605">
      <c r="A13605" t="inlineStr">
        <is>
          <t>U-68923d</t>
        </is>
      </c>
      <c r="B13605" s="41" t="n">
        <v>45078</v>
      </c>
      <c r="C13605" t="n">
        <v>8</v>
      </c>
      <c r="D13605" t="n">
        <v>0</v>
      </c>
    </row>
    <row r="13606">
      <c r="A13606" t="inlineStr">
        <is>
          <t>U-aac105</t>
        </is>
      </c>
      <c r="B13606" s="41" t="n">
        <v>45627</v>
      </c>
      <c r="C13606" t="n">
        <v>6</v>
      </c>
      <c r="D13606" t="n">
        <v>0</v>
      </c>
    </row>
    <row r="13607">
      <c r="A13607" t="inlineStr">
        <is>
          <t>U-fcbcae</t>
        </is>
      </c>
      <c r="B13607" s="41" t="n">
        <v>45170</v>
      </c>
      <c r="C13607" t="n">
        <v>9</v>
      </c>
      <c r="D13607" t="n">
        <v>0</v>
      </c>
    </row>
    <row r="13608">
      <c r="A13608" t="inlineStr">
        <is>
          <t>U-9a59aa</t>
        </is>
      </c>
      <c r="B13608" s="41" t="n">
        <v>45261</v>
      </c>
      <c r="C13608" t="n">
        <v>7</v>
      </c>
      <c r="D13608" t="n">
        <v>0</v>
      </c>
    </row>
    <row r="13609">
      <c r="A13609" t="inlineStr">
        <is>
          <t>U-ec51bf</t>
        </is>
      </c>
      <c r="B13609" s="41" t="n">
        <v>45170</v>
      </c>
      <c r="C13609" t="n">
        <v>6</v>
      </c>
      <c r="D13609" t="n">
        <v>1</v>
      </c>
    </row>
    <row r="13610">
      <c r="A13610" t="inlineStr">
        <is>
          <t>U-651262</t>
        </is>
      </c>
      <c r="B13610" s="41" t="n">
        <v>45323</v>
      </c>
      <c r="C13610" t="n">
        <v>10</v>
      </c>
      <c r="D13610" t="n">
        <v>0</v>
      </c>
    </row>
    <row r="13611">
      <c r="A13611" t="inlineStr">
        <is>
          <t>U-86f22c</t>
        </is>
      </c>
      <c r="B13611" s="41" t="n">
        <v>45170</v>
      </c>
      <c r="C13611" t="n">
        <v>8</v>
      </c>
      <c r="D13611" t="n">
        <v>3</v>
      </c>
    </row>
    <row r="13612">
      <c r="A13612" t="inlineStr">
        <is>
          <t>U-710cff</t>
        </is>
      </c>
      <c r="B13612" s="41" t="n">
        <v>45383</v>
      </c>
      <c r="C13612" t="n">
        <v>5</v>
      </c>
      <c r="D13612" t="n">
        <v>2</v>
      </c>
    </row>
    <row r="13613">
      <c r="A13613" t="inlineStr">
        <is>
          <t>U-0c4593</t>
        </is>
      </c>
      <c r="B13613" s="41" t="n">
        <v>45505</v>
      </c>
      <c r="C13613" t="n">
        <v>12</v>
      </c>
      <c r="D13613" t="n">
        <v>0</v>
      </c>
    </row>
    <row r="13614">
      <c r="A13614" t="inlineStr">
        <is>
          <t>U-96aa96</t>
        </is>
      </c>
      <c r="B13614" s="41" t="n">
        <v>45200</v>
      </c>
      <c r="C13614" t="n">
        <v>12</v>
      </c>
      <c r="D13614" t="n">
        <v>0</v>
      </c>
    </row>
    <row r="13615">
      <c r="A13615" t="inlineStr">
        <is>
          <t>U-87a1cf</t>
        </is>
      </c>
      <c r="B13615" s="41" t="n">
        <v>45017</v>
      </c>
      <c r="C13615" t="n">
        <v>14</v>
      </c>
      <c r="D13615" t="n">
        <v>0</v>
      </c>
    </row>
    <row r="13616">
      <c r="A13616" t="inlineStr">
        <is>
          <t>U-6ed889</t>
        </is>
      </c>
      <c r="B13616" s="41" t="n">
        <v>44927</v>
      </c>
      <c r="C13616" t="n">
        <v>9</v>
      </c>
      <c r="D13616" t="n">
        <v>2</v>
      </c>
    </row>
    <row r="13617">
      <c r="A13617" t="inlineStr">
        <is>
          <t>U-083530</t>
        </is>
      </c>
      <c r="B13617" s="41" t="n">
        <v>45444</v>
      </c>
      <c r="C13617" t="n">
        <v>8</v>
      </c>
      <c r="D13617" t="n">
        <v>2</v>
      </c>
    </row>
    <row r="13618">
      <c r="A13618" t="inlineStr">
        <is>
          <t>U-43ab48</t>
        </is>
      </c>
      <c r="B13618" s="41" t="n">
        <v>45108</v>
      </c>
      <c r="C13618" t="n">
        <v>9</v>
      </c>
      <c r="D13618" t="n">
        <v>1</v>
      </c>
    </row>
    <row r="13619">
      <c r="A13619" t="inlineStr">
        <is>
          <t>U-8f977d</t>
        </is>
      </c>
      <c r="B13619" s="41" t="n">
        <v>44927</v>
      </c>
      <c r="C13619" t="n">
        <v>10</v>
      </c>
      <c r="D13619" t="n">
        <v>0</v>
      </c>
    </row>
    <row r="13620">
      <c r="A13620" t="inlineStr">
        <is>
          <t>U-dca70f</t>
        </is>
      </c>
      <c r="B13620" s="41" t="n">
        <v>45261</v>
      </c>
      <c r="C13620" t="n">
        <v>10</v>
      </c>
      <c r="D13620" t="n">
        <v>1</v>
      </c>
    </row>
    <row r="13621">
      <c r="A13621" t="inlineStr">
        <is>
          <t>U-12d9fc</t>
        </is>
      </c>
      <c r="B13621" s="41" t="n">
        <v>44927</v>
      </c>
      <c r="C13621" t="n">
        <v>9</v>
      </c>
      <c r="D13621" t="n">
        <v>0</v>
      </c>
    </row>
    <row r="13622">
      <c r="A13622" t="inlineStr">
        <is>
          <t>U-a4af4c</t>
        </is>
      </c>
      <c r="B13622" s="41" t="n">
        <v>45566</v>
      </c>
      <c r="C13622" t="n">
        <v>11</v>
      </c>
      <c r="D13622" t="n">
        <v>3</v>
      </c>
    </row>
    <row r="13623">
      <c r="A13623" t="inlineStr">
        <is>
          <t>U-23cf36</t>
        </is>
      </c>
      <c r="B13623" s="41" t="n">
        <v>44986</v>
      </c>
      <c r="C13623" t="n">
        <v>9</v>
      </c>
      <c r="D13623" t="n">
        <v>2</v>
      </c>
    </row>
    <row r="13624">
      <c r="A13624" t="inlineStr">
        <is>
          <t>U-dc726c</t>
        </is>
      </c>
      <c r="B13624" s="41" t="n">
        <v>45474</v>
      </c>
      <c r="C13624" t="n">
        <v>12</v>
      </c>
      <c r="D13624" t="n">
        <v>0</v>
      </c>
    </row>
    <row r="13625">
      <c r="A13625" t="inlineStr">
        <is>
          <t>U-1cdc4b</t>
        </is>
      </c>
      <c r="B13625" s="41" t="n">
        <v>45505</v>
      </c>
      <c r="C13625" t="n">
        <v>9</v>
      </c>
      <c r="D13625" t="n">
        <v>0</v>
      </c>
    </row>
    <row r="13626">
      <c r="A13626" t="inlineStr">
        <is>
          <t>U-524312</t>
        </is>
      </c>
      <c r="B13626" s="41" t="n">
        <v>45536</v>
      </c>
      <c r="C13626" t="n">
        <v>13</v>
      </c>
      <c r="D13626" t="n">
        <v>0</v>
      </c>
    </row>
    <row r="13627">
      <c r="A13627" t="inlineStr">
        <is>
          <t>U-1ca773</t>
        </is>
      </c>
      <c r="B13627" s="41" t="n">
        <v>45505</v>
      </c>
      <c r="C13627" t="n">
        <v>14</v>
      </c>
      <c r="D13627" t="n">
        <v>1</v>
      </c>
    </row>
    <row r="13628">
      <c r="A13628" t="inlineStr">
        <is>
          <t>U-fba281</t>
        </is>
      </c>
      <c r="B13628" s="41" t="n">
        <v>45108</v>
      </c>
      <c r="C13628" t="n">
        <v>13</v>
      </c>
      <c r="D13628" t="n">
        <v>0</v>
      </c>
    </row>
    <row r="13629">
      <c r="A13629" t="inlineStr">
        <is>
          <t>U-598863</t>
        </is>
      </c>
      <c r="B13629" s="41" t="n">
        <v>45352</v>
      </c>
      <c r="C13629" t="n">
        <v>8</v>
      </c>
      <c r="D13629" t="n">
        <v>0</v>
      </c>
    </row>
    <row r="13630">
      <c r="A13630" t="inlineStr">
        <is>
          <t>U-1cb31b</t>
        </is>
      </c>
      <c r="B13630" s="41" t="n">
        <v>45139</v>
      </c>
      <c r="C13630" t="n">
        <v>13</v>
      </c>
      <c r="D13630" t="n">
        <v>0</v>
      </c>
    </row>
    <row r="13631">
      <c r="A13631" t="inlineStr">
        <is>
          <t>U-ca5ace</t>
        </is>
      </c>
      <c r="B13631" s="41" t="n">
        <v>44958</v>
      </c>
      <c r="C13631" t="n">
        <v>13</v>
      </c>
      <c r="D13631" t="n">
        <v>1</v>
      </c>
    </row>
    <row r="13632">
      <c r="A13632" t="inlineStr">
        <is>
          <t>U-467a4c</t>
        </is>
      </c>
      <c r="B13632" s="41" t="n">
        <v>45323</v>
      </c>
      <c r="C13632" t="n">
        <v>13</v>
      </c>
      <c r="D13632" t="n">
        <v>1</v>
      </c>
    </row>
    <row r="13633">
      <c r="A13633" t="inlineStr">
        <is>
          <t>U-f58030</t>
        </is>
      </c>
      <c r="B13633" s="41" t="n">
        <v>45566</v>
      </c>
      <c r="C13633" t="n">
        <v>11</v>
      </c>
      <c r="D13633" t="n">
        <v>0</v>
      </c>
    </row>
    <row r="13634">
      <c r="A13634" t="inlineStr">
        <is>
          <t>U-b514cd</t>
        </is>
      </c>
      <c r="B13634" s="41" t="n">
        <v>45323</v>
      </c>
      <c r="C13634" t="n">
        <v>8</v>
      </c>
      <c r="D13634" t="n">
        <v>0</v>
      </c>
    </row>
    <row r="13635">
      <c r="A13635" t="inlineStr">
        <is>
          <t>U-1dbefd</t>
        </is>
      </c>
      <c r="B13635" s="41" t="n">
        <v>45444</v>
      </c>
      <c r="C13635" t="n">
        <v>12</v>
      </c>
      <c r="D13635" t="n">
        <v>0</v>
      </c>
    </row>
    <row r="13636">
      <c r="A13636" t="inlineStr">
        <is>
          <t>U-fb3e1a</t>
        </is>
      </c>
      <c r="B13636" s="41" t="n">
        <v>45352</v>
      </c>
      <c r="C13636" t="n">
        <v>4</v>
      </c>
      <c r="D13636" t="n">
        <v>0</v>
      </c>
    </row>
    <row r="13637">
      <c r="A13637" t="inlineStr">
        <is>
          <t>U-2aec23</t>
        </is>
      </c>
      <c r="B13637" s="41" t="n">
        <v>45444</v>
      </c>
      <c r="C13637" t="n">
        <v>9</v>
      </c>
      <c r="D13637" t="n">
        <v>0</v>
      </c>
    </row>
    <row r="13638">
      <c r="A13638" t="inlineStr">
        <is>
          <t>U-032738</t>
        </is>
      </c>
      <c r="B13638" s="41" t="n">
        <v>44927</v>
      </c>
      <c r="C13638" t="n">
        <v>10</v>
      </c>
      <c r="D13638" t="n">
        <v>3</v>
      </c>
    </row>
    <row r="13639">
      <c r="A13639" t="inlineStr">
        <is>
          <t>U-3b96e4</t>
        </is>
      </c>
      <c r="B13639" s="41" t="n">
        <v>45597</v>
      </c>
      <c r="C13639" t="n">
        <v>9</v>
      </c>
      <c r="D13639" t="n">
        <v>0</v>
      </c>
    </row>
    <row r="13640">
      <c r="A13640" t="inlineStr">
        <is>
          <t>U-df7f3e</t>
        </is>
      </c>
      <c r="B13640" s="41" t="n">
        <v>45292</v>
      </c>
      <c r="C13640" t="n">
        <v>13</v>
      </c>
      <c r="D13640" t="n">
        <v>0</v>
      </c>
    </row>
    <row r="13641">
      <c r="A13641" t="inlineStr">
        <is>
          <t>U-23d49e</t>
        </is>
      </c>
      <c r="B13641" s="41" t="n">
        <v>45078</v>
      </c>
      <c r="C13641" t="n">
        <v>4</v>
      </c>
      <c r="D13641" t="n">
        <v>3</v>
      </c>
    </row>
    <row r="13642">
      <c r="A13642" t="inlineStr">
        <is>
          <t>U-f15de4</t>
        </is>
      </c>
      <c r="B13642" s="41" t="n">
        <v>45383</v>
      </c>
      <c r="C13642" t="n">
        <v>12</v>
      </c>
      <c r="D13642" t="n">
        <v>1</v>
      </c>
    </row>
    <row r="13643">
      <c r="A13643" t="inlineStr">
        <is>
          <t>U-7765ff</t>
        </is>
      </c>
      <c r="B13643" s="41" t="n">
        <v>45536</v>
      </c>
      <c r="C13643" t="n">
        <v>10</v>
      </c>
      <c r="D13643" t="n">
        <v>0</v>
      </c>
    </row>
    <row r="13644">
      <c r="A13644" t="inlineStr">
        <is>
          <t>U-1563c5</t>
        </is>
      </c>
      <c r="B13644" s="41" t="n">
        <v>45505</v>
      </c>
      <c r="C13644" t="n">
        <v>11</v>
      </c>
      <c r="D13644" t="n">
        <v>1</v>
      </c>
    </row>
    <row r="13645">
      <c r="A13645" t="inlineStr">
        <is>
          <t>U-14a9c8</t>
        </is>
      </c>
      <c r="B13645" s="41" t="n">
        <v>45170</v>
      </c>
      <c r="C13645" t="n">
        <v>7</v>
      </c>
      <c r="D13645" t="n">
        <v>0</v>
      </c>
    </row>
    <row r="13646">
      <c r="A13646" t="inlineStr">
        <is>
          <t>U-d03f34</t>
        </is>
      </c>
      <c r="B13646" s="41" t="n">
        <v>45536</v>
      </c>
      <c r="C13646" t="n">
        <v>17</v>
      </c>
      <c r="D13646" t="n">
        <v>1</v>
      </c>
    </row>
    <row r="13647">
      <c r="A13647" t="inlineStr">
        <is>
          <t>U-7cd61d</t>
        </is>
      </c>
      <c r="B13647" s="41" t="n">
        <v>45108</v>
      </c>
      <c r="C13647" t="n">
        <v>10</v>
      </c>
      <c r="D13647" t="n">
        <v>0</v>
      </c>
    </row>
    <row r="13648">
      <c r="A13648" t="inlineStr">
        <is>
          <t>U-bd0ea7</t>
        </is>
      </c>
      <c r="B13648" s="41" t="n">
        <v>45536</v>
      </c>
      <c r="C13648" t="n">
        <v>9</v>
      </c>
      <c r="D13648" t="n">
        <v>0</v>
      </c>
    </row>
    <row r="13649">
      <c r="A13649" t="inlineStr">
        <is>
          <t>U-6e8896</t>
        </is>
      </c>
      <c r="B13649" s="41" t="n">
        <v>44986</v>
      </c>
      <c r="C13649" t="n">
        <v>7</v>
      </c>
      <c r="D13649" t="n">
        <v>0</v>
      </c>
    </row>
    <row r="13650">
      <c r="A13650" t="inlineStr">
        <is>
          <t>U-2ec5ce</t>
        </is>
      </c>
      <c r="B13650" s="41" t="n">
        <v>45566</v>
      </c>
      <c r="C13650" t="n">
        <v>4</v>
      </c>
      <c r="D13650" t="n">
        <v>0</v>
      </c>
    </row>
    <row r="13651">
      <c r="A13651" t="inlineStr">
        <is>
          <t>U-82fd72</t>
        </is>
      </c>
      <c r="B13651" s="41" t="n">
        <v>45292</v>
      </c>
      <c r="C13651" t="n">
        <v>7</v>
      </c>
      <c r="D13651" t="n">
        <v>1</v>
      </c>
    </row>
    <row r="13652">
      <c r="A13652" t="inlineStr">
        <is>
          <t>U-e37d2d</t>
        </is>
      </c>
      <c r="B13652" s="41" t="n">
        <v>45352</v>
      </c>
      <c r="C13652" t="n">
        <v>9</v>
      </c>
      <c r="D13652" t="n">
        <v>1</v>
      </c>
    </row>
    <row r="13653">
      <c r="A13653" t="inlineStr">
        <is>
          <t>U-eaab18</t>
        </is>
      </c>
      <c r="B13653" s="41" t="n">
        <v>45017</v>
      </c>
      <c r="C13653" t="n">
        <v>9</v>
      </c>
      <c r="D13653" t="n">
        <v>0</v>
      </c>
    </row>
    <row r="13654">
      <c r="A13654" t="inlineStr">
        <is>
          <t>U-ed7ab9</t>
        </is>
      </c>
      <c r="B13654" s="41" t="n">
        <v>45323</v>
      </c>
      <c r="C13654" t="n">
        <v>9</v>
      </c>
      <c r="D13654" t="n">
        <v>2</v>
      </c>
    </row>
    <row r="13655">
      <c r="A13655" t="inlineStr">
        <is>
          <t>U-804cc2</t>
        </is>
      </c>
      <c r="B13655" s="41" t="n">
        <v>45352</v>
      </c>
      <c r="C13655" t="n">
        <v>7</v>
      </c>
      <c r="D13655" t="n">
        <v>0</v>
      </c>
    </row>
    <row r="13656">
      <c r="A13656" t="inlineStr">
        <is>
          <t>U-c003d9</t>
        </is>
      </c>
      <c r="B13656" s="41" t="n">
        <v>45170</v>
      </c>
      <c r="C13656" t="n">
        <v>6</v>
      </c>
      <c r="D13656" t="n">
        <v>0</v>
      </c>
    </row>
    <row r="13657">
      <c r="A13657" t="inlineStr">
        <is>
          <t>U-4a8c8e</t>
        </is>
      </c>
      <c r="B13657" s="41" t="n">
        <v>45261</v>
      </c>
      <c r="C13657" t="n">
        <v>10</v>
      </c>
      <c r="D13657" t="n">
        <v>0</v>
      </c>
    </row>
    <row r="13658">
      <c r="A13658" t="inlineStr">
        <is>
          <t>U-01ba7e</t>
        </is>
      </c>
      <c r="B13658" s="41" t="n">
        <v>45323</v>
      </c>
      <c r="C13658" t="n">
        <v>18</v>
      </c>
      <c r="D13658" t="n">
        <v>0</v>
      </c>
    </row>
    <row r="13659">
      <c r="A13659" t="inlineStr">
        <is>
          <t>U-4d7089</t>
        </is>
      </c>
      <c r="B13659" s="41" t="n">
        <v>44958</v>
      </c>
      <c r="C13659" t="n">
        <v>5</v>
      </c>
      <c r="D13659" t="n">
        <v>1</v>
      </c>
    </row>
    <row r="13660">
      <c r="A13660" t="inlineStr">
        <is>
          <t>U-cb04d2</t>
        </is>
      </c>
      <c r="B13660" s="41" t="n">
        <v>45597</v>
      </c>
      <c r="C13660" t="n">
        <v>15</v>
      </c>
      <c r="D13660" t="n">
        <v>0</v>
      </c>
    </row>
    <row r="13661">
      <c r="A13661" t="inlineStr">
        <is>
          <t>U-514645</t>
        </is>
      </c>
      <c r="B13661" s="41" t="n">
        <v>45108</v>
      </c>
      <c r="C13661" t="n">
        <v>10</v>
      </c>
      <c r="D13661" t="n">
        <v>1</v>
      </c>
    </row>
    <row r="13662">
      <c r="A13662" t="inlineStr">
        <is>
          <t>U-76f98f</t>
        </is>
      </c>
      <c r="B13662" s="41" t="n">
        <v>45536</v>
      </c>
      <c r="C13662" t="n">
        <v>6</v>
      </c>
      <c r="D13662" t="n">
        <v>0</v>
      </c>
    </row>
    <row r="13663">
      <c r="A13663" t="inlineStr">
        <is>
          <t>U-17017c</t>
        </is>
      </c>
      <c r="B13663" s="41" t="n">
        <v>45323</v>
      </c>
      <c r="C13663" t="n">
        <v>10</v>
      </c>
      <c r="D13663" t="n">
        <v>0</v>
      </c>
    </row>
    <row r="13664">
      <c r="A13664" t="inlineStr">
        <is>
          <t>U-47f370</t>
        </is>
      </c>
      <c r="B13664" s="41" t="n">
        <v>45170</v>
      </c>
      <c r="C13664" t="n">
        <v>13</v>
      </c>
      <c r="D13664" t="n">
        <v>0</v>
      </c>
    </row>
    <row r="13665">
      <c r="A13665" t="inlineStr">
        <is>
          <t>U-09a656</t>
        </is>
      </c>
      <c r="B13665" s="41" t="n">
        <v>45383</v>
      </c>
      <c r="C13665" t="n">
        <v>7</v>
      </c>
      <c r="D13665" t="n">
        <v>1</v>
      </c>
    </row>
    <row r="13666">
      <c r="A13666" t="inlineStr">
        <is>
          <t>U-ff34e2</t>
        </is>
      </c>
      <c r="B13666" s="41" t="n">
        <v>45231</v>
      </c>
      <c r="C13666" t="n">
        <v>8</v>
      </c>
      <c r="D13666" t="n">
        <v>1</v>
      </c>
    </row>
    <row r="13667">
      <c r="A13667" t="inlineStr">
        <is>
          <t>U-035b34</t>
        </is>
      </c>
      <c r="B13667" s="41" t="n">
        <v>44986</v>
      </c>
      <c r="C13667" t="n">
        <v>8</v>
      </c>
      <c r="D13667" t="n">
        <v>0</v>
      </c>
    </row>
    <row r="13668">
      <c r="A13668" t="inlineStr">
        <is>
          <t>U-cc0071</t>
        </is>
      </c>
      <c r="B13668" s="41" t="n">
        <v>44927</v>
      </c>
      <c r="C13668" t="n">
        <v>9</v>
      </c>
      <c r="D13668" t="n">
        <v>0</v>
      </c>
    </row>
    <row r="13669">
      <c r="A13669" t="inlineStr">
        <is>
          <t>U-719b72</t>
        </is>
      </c>
      <c r="B13669" s="41" t="n">
        <v>45444</v>
      </c>
      <c r="C13669" t="n">
        <v>8</v>
      </c>
      <c r="D13669" t="n">
        <v>0</v>
      </c>
    </row>
    <row r="13670">
      <c r="A13670" t="inlineStr">
        <is>
          <t>U-8b66f0</t>
        </is>
      </c>
      <c r="B13670" s="41" t="n">
        <v>45597</v>
      </c>
      <c r="C13670" t="n">
        <v>8</v>
      </c>
      <c r="D13670" t="n">
        <v>0</v>
      </c>
    </row>
    <row r="13671">
      <c r="A13671" t="inlineStr">
        <is>
          <t>U-15a458</t>
        </is>
      </c>
      <c r="B13671" s="41" t="n">
        <v>45047</v>
      </c>
      <c r="C13671" t="n">
        <v>12</v>
      </c>
      <c r="D13671" t="n">
        <v>0</v>
      </c>
    </row>
    <row r="13672">
      <c r="A13672" t="inlineStr">
        <is>
          <t>U-e18c8e</t>
        </is>
      </c>
      <c r="B13672" s="41" t="n">
        <v>45231</v>
      </c>
      <c r="C13672" t="n">
        <v>8</v>
      </c>
      <c r="D13672" t="n">
        <v>0</v>
      </c>
    </row>
    <row r="13673">
      <c r="A13673" t="inlineStr">
        <is>
          <t>U-03d238</t>
        </is>
      </c>
      <c r="B13673" s="41" t="n">
        <v>45597</v>
      </c>
      <c r="C13673" t="n">
        <v>9</v>
      </c>
      <c r="D13673" t="n">
        <v>0</v>
      </c>
    </row>
    <row r="13674">
      <c r="A13674" t="inlineStr">
        <is>
          <t>U-511279</t>
        </is>
      </c>
      <c r="B13674" s="41" t="n">
        <v>45566</v>
      </c>
      <c r="C13674" t="n">
        <v>8</v>
      </c>
      <c r="D13674" t="n">
        <v>0</v>
      </c>
    </row>
    <row r="13675">
      <c r="A13675" t="inlineStr">
        <is>
          <t>U-97e1a7</t>
        </is>
      </c>
      <c r="B13675" s="41" t="n">
        <v>44927</v>
      </c>
      <c r="C13675" t="n">
        <v>15</v>
      </c>
      <c r="D13675" t="n">
        <v>0</v>
      </c>
    </row>
    <row r="13676">
      <c r="A13676" t="inlineStr">
        <is>
          <t>U-9684fa</t>
        </is>
      </c>
      <c r="B13676" s="41" t="n">
        <v>44958</v>
      </c>
      <c r="C13676" t="n">
        <v>10</v>
      </c>
      <c r="D13676" t="n">
        <v>0</v>
      </c>
    </row>
    <row r="13677">
      <c r="A13677" t="inlineStr">
        <is>
          <t>U-fad08f</t>
        </is>
      </c>
      <c r="B13677" s="41" t="n">
        <v>45383</v>
      </c>
      <c r="C13677" t="n">
        <v>11</v>
      </c>
      <c r="D13677" t="n">
        <v>0</v>
      </c>
    </row>
    <row r="13678">
      <c r="A13678" t="inlineStr">
        <is>
          <t>U-aac71c</t>
        </is>
      </c>
      <c r="B13678" s="41" t="n">
        <v>45566</v>
      </c>
      <c r="C13678" t="n">
        <v>13</v>
      </c>
      <c r="D13678" t="n">
        <v>0</v>
      </c>
    </row>
    <row r="13679">
      <c r="A13679" t="inlineStr">
        <is>
          <t>U-f3a69a</t>
        </is>
      </c>
      <c r="B13679" s="41" t="n">
        <v>45292</v>
      </c>
      <c r="C13679" t="n">
        <v>13</v>
      </c>
      <c r="D13679" t="n">
        <v>4</v>
      </c>
    </row>
    <row r="13680">
      <c r="A13680" t="inlineStr">
        <is>
          <t>U-9931ac</t>
        </is>
      </c>
      <c r="B13680" s="41" t="n">
        <v>45627</v>
      </c>
      <c r="C13680" t="n">
        <v>10</v>
      </c>
      <c r="D13680" t="n">
        <v>0</v>
      </c>
    </row>
    <row r="13681">
      <c r="A13681" t="inlineStr">
        <is>
          <t>U-cdb751</t>
        </is>
      </c>
      <c r="B13681" s="41" t="n">
        <v>45108</v>
      </c>
      <c r="C13681" t="n">
        <v>8</v>
      </c>
      <c r="D13681" t="n">
        <v>0</v>
      </c>
    </row>
    <row r="13682">
      <c r="A13682" t="inlineStr">
        <is>
          <t>U-ee642e</t>
        </is>
      </c>
      <c r="B13682" s="41" t="n">
        <v>45323</v>
      </c>
      <c r="C13682" t="n">
        <v>14</v>
      </c>
      <c r="D13682" t="n">
        <v>1</v>
      </c>
    </row>
    <row r="13683">
      <c r="A13683" t="inlineStr">
        <is>
          <t>U-ebf768</t>
        </is>
      </c>
      <c r="B13683" s="41" t="n">
        <v>45170</v>
      </c>
      <c r="C13683" t="n">
        <v>10</v>
      </c>
      <c r="D13683" t="n">
        <v>0</v>
      </c>
    </row>
    <row r="13684">
      <c r="A13684" t="inlineStr">
        <is>
          <t>U-562d42</t>
        </is>
      </c>
      <c r="B13684" s="41" t="n">
        <v>45108</v>
      </c>
      <c r="C13684" t="n">
        <v>15</v>
      </c>
      <c r="D13684" t="n">
        <v>0</v>
      </c>
    </row>
    <row r="13685">
      <c r="A13685" t="inlineStr">
        <is>
          <t>U-0d09e5</t>
        </is>
      </c>
      <c r="B13685" s="41" t="n">
        <v>45323</v>
      </c>
      <c r="C13685" t="n">
        <v>11</v>
      </c>
      <c r="D13685" t="n">
        <v>0</v>
      </c>
    </row>
    <row r="13686">
      <c r="A13686" t="inlineStr">
        <is>
          <t>U-aa12cd</t>
        </is>
      </c>
      <c r="B13686" s="41" t="n">
        <v>45413</v>
      </c>
      <c r="C13686" t="n">
        <v>8</v>
      </c>
      <c r="D13686" t="n">
        <v>0</v>
      </c>
    </row>
    <row r="13687">
      <c r="A13687" t="inlineStr">
        <is>
          <t>U-ee04e9</t>
        </is>
      </c>
      <c r="B13687" s="41" t="n">
        <v>44958</v>
      </c>
      <c r="C13687" t="n">
        <v>9</v>
      </c>
      <c r="D13687" t="n">
        <v>0</v>
      </c>
    </row>
    <row r="13688">
      <c r="A13688" t="inlineStr">
        <is>
          <t>U-976da9</t>
        </is>
      </c>
      <c r="B13688" s="41" t="n">
        <v>45505</v>
      </c>
      <c r="C13688" t="n">
        <v>11</v>
      </c>
      <c r="D13688" t="n">
        <v>0</v>
      </c>
    </row>
    <row r="13689">
      <c r="A13689" t="inlineStr">
        <is>
          <t>U-d6d4ab</t>
        </is>
      </c>
      <c r="B13689" s="41" t="n">
        <v>44927</v>
      </c>
      <c r="C13689" t="n">
        <v>16</v>
      </c>
      <c r="D13689" t="n">
        <v>2</v>
      </c>
    </row>
    <row r="13690">
      <c r="A13690" t="inlineStr">
        <is>
          <t>U-00a027</t>
        </is>
      </c>
      <c r="B13690" s="41" t="n">
        <v>44958</v>
      </c>
      <c r="C13690" t="n">
        <v>11</v>
      </c>
      <c r="D13690" t="n">
        <v>2</v>
      </c>
    </row>
    <row r="13691">
      <c r="A13691" t="inlineStr">
        <is>
          <t>U-a93891</t>
        </is>
      </c>
      <c r="B13691" s="41" t="n">
        <v>45536</v>
      </c>
      <c r="C13691" t="n">
        <v>12</v>
      </c>
      <c r="D13691" t="n">
        <v>1</v>
      </c>
    </row>
    <row r="13692">
      <c r="A13692" t="inlineStr">
        <is>
          <t>U-7a6502</t>
        </is>
      </c>
      <c r="B13692" s="41" t="n">
        <v>45200</v>
      </c>
      <c r="C13692" t="n">
        <v>5</v>
      </c>
      <c r="D13692" t="n">
        <v>0</v>
      </c>
    </row>
    <row r="13693">
      <c r="A13693" t="inlineStr">
        <is>
          <t>U-0ad4f3</t>
        </is>
      </c>
      <c r="B13693" s="41" t="n">
        <v>45261</v>
      </c>
      <c r="C13693" t="n">
        <v>7</v>
      </c>
      <c r="D13693" t="n">
        <v>0</v>
      </c>
    </row>
    <row r="13694">
      <c r="A13694" t="inlineStr">
        <is>
          <t>U-51d21c</t>
        </is>
      </c>
      <c r="B13694" s="41" t="n">
        <v>45444</v>
      </c>
      <c r="C13694" t="n">
        <v>7</v>
      </c>
      <c r="D13694" t="n">
        <v>0</v>
      </c>
    </row>
    <row r="13695">
      <c r="A13695" t="inlineStr">
        <is>
          <t>U-bc7758</t>
        </is>
      </c>
      <c r="B13695" s="41" t="n">
        <v>45078</v>
      </c>
      <c r="C13695" t="n">
        <v>8</v>
      </c>
      <c r="D13695" t="n">
        <v>0</v>
      </c>
    </row>
    <row r="13696">
      <c r="A13696" t="inlineStr">
        <is>
          <t>U-1fecec</t>
        </is>
      </c>
      <c r="B13696" s="41" t="n">
        <v>45170</v>
      </c>
      <c r="C13696" t="n">
        <v>7</v>
      </c>
      <c r="D13696" t="n">
        <v>0</v>
      </c>
    </row>
    <row r="13697">
      <c r="A13697" t="inlineStr">
        <is>
          <t>U-a68e12</t>
        </is>
      </c>
      <c r="B13697" s="41" t="n">
        <v>45261</v>
      </c>
      <c r="C13697" t="n">
        <v>11</v>
      </c>
      <c r="D13697" t="n">
        <v>0</v>
      </c>
    </row>
    <row r="13698">
      <c r="A13698" t="inlineStr">
        <is>
          <t>U-be54ee</t>
        </is>
      </c>
      <c r="B13698" s="41" t="n">
        <v>45108</v>
      </c>
      <c r="C13698" t="n">
        <v>9</v>
      </c>
      <c r="D13698" t="n">
        <v>0</v>
      </c>
    </row>
    <row r="13699">
      <c r="A13699" t="inlineStr">
        <is>
          <t>U-32b44f</t>
        </is>
      </c>
      <c r="B13699" s="41" t="n">
        <v>45413</v>
      </c>
      <c r="C13699" t="n">
        <v>11</v>
      </c>
      <c r="D13699" t="n">
        <v>0</v>
      </c>
    </row>
    <row r="13700">
      <c r="A13700" t="inlineStr">
        <is>
          <t>U-8758f9</t>
        </is>
      </c>
      <c r="B13700" s="41" t="n">
        <v>45047</v>
      </c>
      <c r="C13700" t="n">
        <v>7</v>
      </c>
      <c r="D13700" t="n">
        <v>1</v>
      </c>
    </row>
    <row r="13701">
      <c r="A13701" t="inlineStr">
        <is>
          <t>U-978da1</t>
        </is>
      </c>
      <c r="B13701" s="41" t="n">
        <v>44927</v>
      </c>
      <c r="C13701" t="n">
        <v>12</v>
      </c>
      <c r="D13701" t="n">
        <v>0</v>
      </c>
    </row>
    <row r="13702">
      <c r="A13702" t="inlineStr">
        <is>
          <t>U-46fba8</t>
        </is>
      </c>
      <c r="B13702" s="41" t="n">
        <v>44927</v>
      </c>
      <c r="C13702" t="n">
        <v>24</v>
      </c>
      <c r="D13702" t="n">
        <v>0</v>
      </c>
    </row>
    <row r="13703">
      <c r="A13703" t="inlineStr">
        <is>
          <t>U-1a4810</t>
        </is>
      </c>
      <c r="B13703" s="41" t="n">
        <v>45413</v>
      </c>
      <c r="C13703" t="n">
        <v>18</v>
      </c>
      <c r="D13703" t="n">
        <v>0</v>
      </c>
    </row>
    <row r="13704">
      <c r="A13704" t="inlineStr">
        <is>
          <t>U-442dde</t>
        </is>
      </c>
      <c r="B13704" s="41" t="n">
        <v>45139</v>
      </c>
      <c r="C13704" t="n">
        <v>14</v>
      </c>
      <c r="D13704" t="n">
        <v>0</v>
      </c>
    </row>
    <row r="13705">
      <c r="A13705" t="inlineStr">
        <is>
          <t>U-9f9d98</t>
        </is>
      </c>
      <c r="B13705" s="41" t="n">
        <v>45444</v>
      </c>
      <c r="C13705" t="n">
        <v>7</v>
      </c>
      <c r="D13705" t="n">
        <v>0</v>
      </c>
    </row>
    <row r="13706">
      <c r="A13706" t="inlineStr">
        <is>
          <t>U-44e64d</t>
        </is>
      </c>
      <c r="B13706" s="41" t="n">
        <v>45597</v>
      </c>
      <c r="C13706" t="n">
        <v>13</v>
      </c>
      <c r="D13706" t="n">
        <v>0</v>
      </c>
    </row>
    <row r="13707">
      <c r="A13707" t="inlineStr">
        <is>
          <t>U-ca1bcc</t>
        </is>
      </c>
      <c r="B13707" s="41" t="n">
        <v>45170</v>
      </c>
      <c r="C13707" t="n">
        <v>10</v>
      </c>
      <c r="D13707" t="n">
        <v>0</v>
      </c>
    </row>
    <row r="13708">
      <c r="A13708" t="inlineStr">
        <is>
          <t>U-30dbbd</t>
        </is>
      </c>
      <c r="B13708" s="41" t="n">
        <v>45078</v>
      </c>
      <c r="C13708" t="n">
        <v>8</v>
      </c>
      <c r="D13708" t="n">
        <v>1</v>
      </c>
    </row>
    <row r="13709">
      <c r="A13709" t="inlineStr">
        <is>
          <t>U-9caf55</t>
        </is>
      </c>
      <c r="B13709" s="41" t="n">
        <v>45566</v>
      </c>
      <c r="C13709" t="n">
        <v>9</v>
      </c>
      <c r="D13709" t="n">
        <v>0</v>
      </c>
    </row>
    <row r="13710">
      <c r="A13710" t="inlineStr">
        <is>
          <t>U-1497f1</t>
        </is>
      </c>
      <c r="B13710" s="41" t="n">
        <v>45566</v>
      </c>
      <c r="C13710" t="n">
        <v>11</v>
      </c>
      <c r="D13710" t="n">
        <v>1</v>
      </c>
    </row>
    <row r="13711">
      <c r="A13711" t="inlineStr">
        <is>
          <t>U-21ac15</t>
        </is>
      </c>
      <c r="B13711" s="41" t="n">
        <v>44958</v>
      </c>
      <c r="C13711" t="n">
        <v>10</v>
      </c>
      <c r="D13711" t="n">
        <v>1</v>
      </c>
    </row>
    <row r="13712">
      <c r="A13712" t="inlineStr">
        <is>
          <t>U-c43cc0</t>
        </is>
      </c>
      <c r="B13712" s="41" t="n">
        <v>45474</v>
      </c>
      <c r="C13712" t="n">
        <v>8</v>
      </c>
      <c r="D13712" t="n">
        <v>2</v>
      </c>
    </row>
    <row r="13713">
      <c r="A13713" t="inlineStr">
        <is>
          <t>U-4b97d5</t>
        </is>
      </c>
      <c r="B13713" s="41" t="n">
        <v>45627</v>
      </c>
      <c r="C13713" t="n">
        <v>7</v>
      </c>
      <c r="D13713" t="n">
        <v>0</v>
      </c>
    </row>
    <row r="13714">
      <c r="A13714" t="inlineStr">
        <is>
          <t>U-5fa496</t>
        </is>
      </c>
      <c r="B13714" s="41" t="n">
        <v>45505</v>
      </c>
      <c r="C13714" t="n">
        <v>9</v>
      </c>
      <c r="D13714" t="n">
        <v>3</v>
      </c>
    </row>
    <row r="13715">
      <c r="A13715" t="inlineStr">
        <is>
          <t>U-6ff97b</t>
        </is>
      </c>
      <c r="B13715" s="41" t="n">
        <v>45047</v>
      </c>
      <c r="C13715" t="n">
        <v>11</v>
      </c>
      <c r="D13715" t="n">
        <v>3</v>
      </c>
    </row>
    <row r="13716">
      <c r="A13716" t="inlineStr">
        <is>
          <t>U-9ecd67</t>
        </is>
      </c>
      <c r="B13716" s="41" t="n">
        <v>45474</v>
      </c>
      <c r="C13716" t="n">
        <v>7</v>
      </c>
      <c r="D13716" t="n">
        <v>1</v>
      </c>
    </row>
    <row r="13717">
      <c r="A13717" t="inlineStr">
        <is>
          <t>U-856f94</t>
        </is>
      </c>
      <c r="B13717" s="41" t="n">
        <v>45139</v>
      </c>
      <c r="C13717" t="n">
        <v>15</v>
      </c>
      <c r="D13717" t="n">
        <v>0</v>
      </c>
    </row>
    <row r="13718">
      <c r="A13718" t="inlineStr">
        <is>
          <t>U-e51396</t>
        </is>
      </c>
      <c r="B13718" s="41" t="n">
        <v>45474</v>
      </c>
      <c r="C13718" t="n">
        <v>12</v>
      </c>
      <c r="D13718" t="n">
        <v>0</v>
      </c>
    </row>
    <row r="13719">
      <c r="A13719" t="inlineStr">
        <is>
          <t>U-183e2d</t>
        </is>
      </c>
      <c r="B13719" s="41" t="n">
        <v>45352</v>
      </c>
      <c r="C13719" t="n">
        <v>7</v>
      </c>
      <c r="D13719" t="n">
        <v>0</v>
      </c>
    </row>
    <row r="13720">
      <c r="A13720" t="inlineStr">
        <is>
          <t>U-107210</t>
        </is>
      </c>
      <c r="B13720" s="41" t="n">
        <v>45108</v>
      </c>
      <c r="C13720" t="n">
        <v>11</v>
      </c>
      <c r="D13720" t="n">
        <v>1</v>
      </c>
    </row>
    <row r="13721">
      <c r="A13721" t="inlineStr">
        <is>
          <t>U-7c9669</t>
        </is>
      </c>
      <c r="B13721" s="41" t="n">
        <v>45444</v>
      </c>
      <c r="C13721" t="n">
        <v>10</v>
      </c>
      <c r="D13721" t="n">
        <v>0</v>
      </c>
    </row>
    <row r="13722">
      <c r="A13722" t="inlineStr">
        <is>
          <t>U-57025e</t>
        </is>
      </c>
      <c r="B13722" s="41" t="n">
        <v>45200</v>
      </c>
      <c r="C13722" t="n">
        <v>9</v>
      </c>
      <c r="D13722" t="n">
        <v>1</v>
      </c>
    </row>
    <row r="13723">
      <c r="A13723" t="inlineStr">
        <is>
          <t>U-566d42</t>
        </is>
      </c>
      <c r="B13723" s="41" t="n">
        <v>45597</v>
      </c>
      <c r="C13723" t="n">
        <v>13</v>
      </c>
      <c r="D13723" t="n">
        <v>0</v>
      </c>
    </row>
    <row r="13724">
      <c r="A13724" t="inlineStr">
        <is>
          <t>U-b07482</t>
        </is>
      </c>
      <c r="B13724" s="41" t="n">
        <v>45292</v>
      </c>
      <c r="C13724" t="n">
        <v>7</v>
      </c>
      <c r="D13724" t="n">
        <v>0</v>
      </c>
    </row>
    <row r="13725">
      <c r="A13725" t="inlineStr">
        <is>
          <t>U-558f86</t>
        </is>
      </c>
      <c r="B13725" s="41" t="n">
        <v>45170</v>
      </c>
      <c r="C13725" t="n">
        <v>7</v>
      </c>
      <c r="D13725" t="n">
        <v>0</v>
      </c>
    </row>
    <row r="13726">
      <c r="A13726" t="inlineStr">
        <is>
          <t>U-e25c17</t>
        </is>
      </c>
      <c r="B13726" s="41" t="n">
        <v>45413</v>
      </c>
      <c r="C13726" t="n">
        <v>14</v>
      </c>
      <c r="D13726" t="n">
        <v>1</v>
      </c>
    </row>
    <row r="13727">
      <c r="A13727" t="inlineStr">
        <is>
          <t>U-52ce26</t>
        </is>
      </c>
      <c r="B13727" s="41" t="n">
        <v>45352</v>
      </c>
      <c r="C13727" t="n">
        <v>8</v>
      </c>
      <c r="D13727" t="n">
        <v>0</v>
      </c>
    </row>
    <row r="13728">
      <c r="A13728" t="inlineStr">
        <is>
          <t>U-7db030</t>
        </is>
      </c>
      <c r="B13728" s="41" t="n">
        <v>45566</v>
      </c>
      <c r="C13728" t="n">
        <v>11</v>
      </c>
      <c r="D13728" t="n">
        <v>0</v>
      </c>
    </row>
    <row r="13729">
      <c r="A13729" t="inlineStr">
        <is>
          <t>U-f83c25</t>
        </is>
      </c>
      <c r="B13729" s="41" t="n">
        <v>45047</v>
      </c>
      <c r="C13729" t="n">
        <v>6</v>
      </c>
      <c r="D13729" t="n">
        <v>0</v>
      </c>
    </row>
    <row r="13730">
      <c r="A13730" t="inlineStr">
        <is>
          <t>U-d63591</t>
        </is>
      </c>
      <c r="B13730" s="41" t="n">
        <v>45444</v>
      </c>
      <c r="C13730" t="n">
        <v>7</v>
      </c>
      <c r="D13730" t="n">
        <v>2</v>
      </c>
    </row>
    <row r="13731">
      <c r="A13731" t="inlineStr">
        <is>
          <t>U-b17788</t>
        </is>
      </c>
      <c r="B13731" s="41" t="n">
        <v>45017</v>
      </c>
      <c r="C13731" t="n">
        <v>12</v>
      </c>
      <c r="D13731" t="n">
        <v>0</v>
      </c>
    </row>
    <row r="13732">
      <c r="A13732" t="inlineStr">
        <is>
          <t>U-970f8d</t>
        </is>
      </c>
      <c r="B13732" s="41" t="n">
        <v>45474</v>
      </c>
      <c r="C13732" t="n">
        <v>9</v>
      </c>
      <c r="D13732" t="n">
        <v>0</v>
      </c>
    </row>
    <row r="13733">
      <c r="A13733" t="inlineStr">
        <is>
          <t>U-b8653c</t>
        </is>
      </c>
      <c r="B13733" s="41" t="n">
        <v>45505</v>
      </c>
      <c r="C13733" t="n">
        <v>10</v>
      </c>
      <c r="D13733" t="n">
        <v>1</v>
      </c>
    </row>
    <row r="13734">
      <c r="A13734" t="inlineStr">
        <is>
          <t>U-41a977</t>
        </is>
      </c>
      <c r="B13734" s="41" t="n">
        <v>45505</v>
      </c>
      <c r="C13734" t="n">
        <v>11</v>
      </c>
      <c r="D13734" t="n">
        <v>0</v>
      </c>
    </row>
    <row r="13735">
      <c r="A13735" t="inlineStr">
        <is>
          <t>U-8dc5a0</t>
        </is>
      </c>
      <c r="B13735" s="41" t="n">
        <v>45261</v>
      </c>
      <c r="C13735" t="n">
        <v>11</v>
      </c>
      <c r="D13735" t="n">
        <v>0</v>
      </c>
    </row>
    <row r="13736">
      <c r="A13736" t="inlineStr">
        <is>
          <t>U-fd8f49</t>
        </is>
      </c>
      <c r="B13736" s="41" t="n">
        <v>45444</v>
      </c>
      <c r="C13736" t="n">
        <v>8</v>
      </c>
      <c r="D13736" t="n">
        <v>0</v>
      </c>
    </row>
    <row r="13737">
      <c r="A13737" t="inlineStr">
        <is>
          <t>U-2b6f84</t>
        </is>
      </c>
      <c r="B13737" s="41" t="n">
        <v>44986</v>
      </c>
      <c r="C13737" t="n">
        <v>9</v>
      </c>
      <c r="D13737" t="n">
        <v>2</v>
      </c>
    </row>
    <row r="13738">
      <c r="A13738" t="inlineStr">
        <is>
          <t>U-0caad1</t>
        </is>
      </c>
      <c r="B13738" s="41" t="n">
        <v>45292</v>
      </c>
      <c r="C13738" t="n">
        <v>12</v>
      </c>
      <c r="D13738" t="n">
        <v>0</v>
      </c>
    </row>
    <row r="13739">
      <c r="A13739" t="inlineStr">
        <is>
          <t>U-7569e7</t>
        </is>
      </c>
      <c r="B13739" s="41" t="n">
        <v>45170</v>
      </c>
      <c r="C13739" t="n">
        <v>12</v>
      </c>
      <c r="D13739" t="n">
        <v>0</v>
      </c>
    </row>
    <row r="13740">
      <c r="A13740" t="inlineStr">
        <is>
          <t>U-bac49f</t>
        </is>
      </c>
      <c r="B13740" s="41" t="n">
        <v>45597</v>
      </c>
      <c r="C13740" t="n">
        <v>10</v>
      </c>
      <c r="D13740" t="n">
        <v>0</v>
      </c>
    </row>
    <row r="13741">
      <c r="A13741" t="inlineStr">
        <is>
          <t>U-7d94f0</t>
        </is>
      </c>
      <c r="B13741" s="41" t="n">
        <v>44927</v>
      </c>
      <c r="C13741" t="n">
        <v>9</v>
      </c>
      <c r="D13741" t="n">
        <v>1</v>
      </c>
    </row>
    <row r="13742">
      <c r="A13742" t="inlineStr">
        <is>
          <t>U-33ae28</t>
        </is>
      </c>
      <c r="B13742" s="41" t="n">
        <v>45108</v>
      </c>
      <c r="C13742" t="n">
        <v>13</v>
      </c>
      <c r="D13742" t="n">
        <v>1</v>
      </c>
    </row>
    <row r="13743">
      <c r="A13743" t="inlineStr">
        <is>
          <t>U-82327b</t>
        </is>
      </c>
      <c r="B13743" s="41" t="n">
        <v>45200</v>
      </c>
      <c r="C13743" t="n">
        <v>6</v>
      </c>
      <c r="D13743" t="n">
        <v>0</v>
      </c>
    </row>
    <row r="13744">
      <c r="A13744" t="inlineStr">
        <is>
          <t>U-4411a7</t>
        </is>
      </c>
      <c r="B13744" s="41" t="n">
        <v>45108</v>
      </c>
      <c r="C13744" t="n">
        <v>7</v>
      </c>
      <c r="D13744" t="n">
        <v>0</v>
      </c>
    </row>
    <row r="13745">
      <c r="A13745" t="inlineStr">
        <is>
          <t>U-c4bddb</t>
        </is>
      </c>
      <c r="B13745" s="41" t="n">
        <v>45323</v>
      </c>
      <c r="C13745" t="n">
        <v>14</v>
      </c>
      <c r="D13745" t="n">
        <v>0</v>
      </c>
    </row>
    <row r="13746">
      <c r="A13746" t="inlineStr">
        <is>
          <t>U-505f44</t>
        </is>
      </c>
      <c r="B13746" s="41" t="n">
        <v>45413</v>
      </c>
      <c r="C13746" t="n">
        <v>11</v>
      </c>
      <c r="D13746" t="n">
        <v>0</v>
      </c>
    </row>
    <row r="13747">
      <c r="A13747" t="inlineStr">
        <is>
          <t>U-36bdcb</t>
        </is>
      </c>
      <c r="B13747" s="41" t="n">
        <v>45323</v>
      </c>
      <c r="C13747" t="n">
        <v>11</v>
      </c>
      <c r="D13747" t="n">
        <v>0</v>
      </c>
    </row>
    <row r="13748">
      <c r="A13748" t="inlineStr">
        <is>
          <t>U-252024</t>
        </is>
      </c>
      <c r="B13748" s="41" t="n">
        <v>44927</v>
      </c>
      <c r="C13748" t="n">
        <v>17</v>
      </c>
      <c r="D13748" t="n">
        <v>2</v>
      </c>
    </row>
    <row r="13749">
      <c r="A13749" t="inlineStr">
        <is>
          <t>U-f4682f</t>
        </is>
      </c>
      <c r="B13749" s="41" t="n">
        <v>45017</v>
      </c>
      <c r="C13749" t="n">
        <v>5</v>
      </c>
      <c r="D13749" t="n">
        <v>0</v>
      </c>
    </row>
    <row r="13750">
      <c r="A13750" t="inlineStr">
        <is>
          <t>U-1ffaa2</t>
        </is>
      </c>
      <c r="B13750" s="41" t="n">
        <v>45474</v>
      </c>
      <c r="C13750" t="n">
        <v>10</v>
      </c>
      <c r="D13750" t="n">
        <v>1</v>
      </c>
    </row>
    <row r="13751">
      <c r="A13751" t="inlineStr">
        <is>
          <t>U-4d4a6d</t>
        </is>
      </c>
      <c r="B13751" s="41" t="n">
        <v>45200</v>
      </c>
      <c r="C13751" t="n">
        <v>14</v>
      </c>
      <c r="D13751" t="n">
        <v>1</v>
      </c>
    </row>
    <row r="13752">
      <c r="A13752" t="inlineStr">
        <is>
          <t>U-d58cdf</t>
        </is>
      </c>
      <c r="B13752" s="41" t="n">
        <v>45231</v>
      </c>
      <c r="C13752" t="n">
        <v>7</v>
      </c>
      <c r="D13752" t="n">
        <v>0</v>
      </c>
    </row>
    <row r="13753">
      <c r="A13753" t="inlineStr">
        <is>
          <t>U-1bb429</t>
        </is>
      </c>
      <c r="B13753" s="41" t="n">
        <v>45597</v>
      </c>
      <c r="C13753" t="n">
        <v>9</v>
      </c>
      <c r="D13753" t="n">
        <v>0</v>
      </c>
    </row>
    <row r="13754">
      <c r="A13754" t="inlineStr">
        <is>
          <t>U-7b7419</t>
        </is>
      </c>
      <c r="B13754" s="41" t="n">
        <v>45505</v>
      </c>
      <c r="C13754" t="n">
        <v>6</v>
      </c>
      <c r="D13754" t="n">
        <v>0</v>
      </c>
    </row>
    <row r="13755">
      <c r="A13755" t="inlineStr">
        <is>
          <t>U-3bbf70</t>
        </is>
      </c>
      <c r="B13755" s="41" t="n">
        <v>45627</v>
      </c>
      <c r="C13755" t="n">
        <v>9</v>
      </c>
      <c r="D13755" t="n">
        <v>0</v>
      </c>
    </row>
    <row r="13756">
      <c r="A13756" t="inlineStr">
        <is>
          <t>U-e8df54</t>
        </is>
      </c>
      <c r="B13756" s="41" t="n">
        <v>45047</v>
      </c>
      <c r="C13756" t="n">
        <v>6</v>
      </c>
      <c r="D13756" t="n">
        <v>1</v>
      </c>
    </row>
    <row r="13757">
      <c r="A13757" t="inlineStr">
        <is>
          <t>U-ee48a1</t>
        </is>
      </c>
      <c r="B13757" s="41" t="n">
        <v>45047</v>
      </c>
      <c r="C13757" t="n">
        <v>6</v>
      </c>
      <c r="D13757" t="n">
        <v>0</v>
      </c>
    </row>
    <row r="13758">
      <c r="A13758" t="inlineStr">
        <is>
          <t>U-560ba1</t>
        </is>
      </c>
      <c r="B13758" s="41" t="n">
        <v>44927</v>
      </c>
      <c r="C13758" t="n">
        <v>9</v>
      </c>
      <c r="D13758" t="n">
        <v>0</v>
      </c>
    </row>
    <row r="13759">
      <c r="A13759" t="inlineStr">
        <is>
          <t>U-15204a</t>
        </is>
      </c>
      <c r="B13759" s="41" t="n">
        <v>45078</v>
      </c>
      <c r="C13759" t="n">
        <v>8</v>
      </c>
      <c r="D13759" t="n">
        <v>0</v>
      </c>
    </row>
    <row r="13760">
      <c r="A13760" t="inlineStr">
        <is>
          <t>U-74df8c</t>
        </is>
      </c>
      <c r="B13760" s="41" t="n">
        <v>45444</v>
      </c>
      <c r="C13760" t="n">
        <v>15</v>
      </c>
      <c r="D13760" t="n">
        <v>0</v>
      </c>
    </row>
    <row r="13761">
      <c r="A13761" t="inlineStr">
        <is>
          <t>U-bc3471</t>
        </is>
      </c>
      <c r="B13761" s="41" t="n">
        <v>45627</v>
      </c>
      <c r="C13761" t="n">
        <v>12</v>
      </c>
      <c r="D13761" t="n">
        <v>0</v>
      </c>
    </row>
    <row r="13762">
      <c r="A13762" t="inlineStr">
        <is>
          <t>U-6af24d</t>
        </is>
      </c>
      <c r="B13762" s="41" t="n">
        <v>45108</v>
      </c>
      <c r="C13762" t="n">
        <v>11</v>
      </c>
      <c r="D13762" t="n">
        <v>0</v>
      </c>
    </row>
    <row r="13763">
      <c r="A13763" t="inlineStr">
        <is>
          <t>U-eeec2b</t>
        </is>
      </c>
      <c r="B13763" s="41" t="n">
        <v>45627</v>
      </c>
      <c r="C13763" t="n">
        <v>13</v>
      </c>
      <c r="D13763" t="n">
        <v>2</v>
      </c>
    </row>
    <row r="13764">
      <c r="A13764" t="inlineStr">
        <is>
          <t>U-85aa07</t>
        </is>
      </c>
      <c r="B13764" s="41" t="n">
        <v>45627</v>
      </c>
      <c r="C13764" t="n">
        <v>8</v>
      </c>
      <c r="D13764" t="n">
        <v>0</v>
      </c>
    </row>
    <row r="13765">
      <c r="A13765" t="inlineStr">
        <is>
          <t>U-fad08c</t>
        </is>
      </c>
      <c r="B13765" s="41" t="n">
        <v>45047</v>
      </c>
      <c r="C13765" t="n">
        <v>8</v>
      </c>
      <c r="D13765" t="n">
        <v>1</v>
      </c>
    </row>
    <row r="13766">
      <c r="A13766" t="inlineStr">
        <is>
          <t>U-999db2</t>
        </is>
      </c>
      <c r="B13766" s="41" t="n">
        <v>45536</v>
      </c>
      <c r="C13766" t="n">
        <v>14</v>
      </c>
      <c r="D13766" t="n">
        <v>0</v>
      </c>
    </row>
    <row r="13767">
      <c r="A13767" t="inlineStr">
        <is>
          <t>U-fd6a33</t>
        </is>
      </c>
      <c r="B13767" s="41" t="n">
        <v>45292</v>
      </c>
      <c r="C13767" t="n">
        <v>6</v>
      </c>
      <c r="D13767" t="n">
        <v>0</v>
      </c>
    </row>
    <row r="13768">
      <c r="A13768" t="inlineStr">
        <is>
          <t>U-406ff2</t>
        </is>
      </c>
      <c r="B13768" s="41" t="n">
        <v>45597</v>
      </c>
      <c r="C13768" t="n">
        <v>17</v>
      </c>
      <c r="D13768" t="n">
        <v>0</v>
      </c>
    </row>
    <row r="13769">
      <c r="A13769" t="inlineStr">
        <is>
          <t>U-2df57e</t>
        </is>
      </c>
      <c r="B13769" s="41" t="n">
        <v>45047</v>
      </c>
      <c r="C13769" t="n">
        <v>8</v>
      </c>
      <c r="D13769" t="n">
        <v>0</v>
      </c>
    </row>
    <row r="13770">
      <c r="A13770" t="inlineStr">
        <is>
          <t>U-637da8</t>
        </is>
      </c>
      <c r="B13770" s="41" t="n">
        <v>45627</v>
      </c>
      <c r="C13770" t="n">
        <v>13</v>
      </c>
      <c r="D13770" t="n">
        <v>0</v>
      </c>
    </row>
    <row r="13771">
      <c r="A13771" t="inlineStr">
        <is>
          <t>U-90dc06</t>
        </is>
      </c>
      <c r="B13771" s="41" t="n">
        <v>44958</v>
      </c>
      <c r="C13771" t="n">
        <v>12</v>
      </c>
      <c r="D13771" t="n">
        <v>0</v>
      </c>
    </row>
    <row r="13772">
      <c r="A13772" t="inlineStr">
        <is>
          <t>U-219840</t>
        </is>
      </c>
      <c r="B13772" s="41" t="n">
        <v>45566</v>
      </c>
      <c r="C13772" t="n">
        <v>13</v>
      </c>
      <c r="D13772" t="n">
        <v>0</v>
      </c>
    </row>
    <row r="13773">
      <c r="A13773" t="inlineStr">
        <is>
          <t>U-9e9b5e</t>
        </is>
      </c>
      <c r="B13773" s="41" t="n">
        <v>45017</v>
      </c>
      <c r="C13773" t="n">
        <v>10</v>
      </c>
      <c r="D13773" t="n">
        <v>0</v>
      </c>
    </row>
    <row r="13774">
      <c r="A13774" t="inlineStr">
        <is>
          <t>U-ccff2b</t>
        </is>
      </c>
      <c r="B13774" s="41" t="n">
        <v>44986</v>
      </c>
      <c r="C13774" t="n">
        <v>9</v>
      </c>
      <c r="D13774" t="n">
        <v>0</v>
      </c>
    </row>
    <row r="13775">
      <c r="A13775" t="inlineStr">
        <is>
          <t>U-c5af9f</t>
        </is>
      </c>
      <c r="B13775" s="41" t="n">
        <v>45139</v>
      </c>
      <c r="C13775" t="n">
        <v>12</v>
      </c>
      <c r="D13775" t="n">
        <v>0</v>
      </c>
    </row>
    <row r="13776">
      <c r="A13776" t="inlineStr">
        <is>
          <t>U-959260</t>
        </is>
      </c>
      <c r="B13776" s="41" t="n">
        <v>45047</v>
      </c>
      <c r="C13776" t="n">
        <v>13</v>
      </c>
      <c r="D13776" t="n">
        <v>1</v>
      </c>
    </row>
    <row r="13777">
      <c r="A13777" t="inlineStr">
        <is>
          <t>U-b7f083</t>
        </is>
      </c>
      <c r="B13777" s="41" t="n">
        <v>45139</v>
      </c>
      <c r="C13777" t="n">
        <v>13</v>
      </c>
      <c r="D13777" t="n">
        <v>0</v>
      </c>
    </row>
    <row r="13778">
      <c r="A13778" t="inlineStr">
        <is>
          <t>U-98404d</t>
        </is>
      </c>
      <c r="B13778" s="41" t="n">
        <v>45505</v>
      </c>
      <c r="C13778" t="n">
        <v>13</v>
      </c>
      <c r="D13778" t="n">
        <v>0</v>
      </c>
    </row>
    <row r="13779">
      <c r="A13779" t="inlineStr">
        <is>
          <t>U-b04083</t>
        </is>
      </c>
      <c r="B13779" s="41" t="n">
        <v>45292</v>
      </c>
      <c r="C13779" t="n">
        <v>15</v>
      </c>
      <c r="D13779" t="n">
        <v>0</v>
      </c>
    </row>
    <row r="13780">
      <c r="A13780" t="inlineStr">
        <is>
          <t>U-fb5716</t>
        </is>
      </c>
      <c r="B13780" s="41" t="n">
        <v>45231</v>
      </c>
      <c r="C13780" t="n">
        <v>8</v>
      </c>
      <c r="D13780" t="n">
        <v>0</v>
      </c>
    </row>
    <row r="13781">
      <c r="A13781" t="inlineStr">
        <is>
          <t>U-34991b</t>
        </is>
      </c>
      <c r="B13781" s="41" t="n">
        <v>44927</v>
      </c>
      <c r="C13781" t="n">
        <v>9</v>
      </c>
      <c r="D13781" t="n">
        <v>0</v>
      </c>
    </row>
    <row r="13782">
      <c r="A13782" t="inlineStr">
        <is>
          <t>U-b6bf38</t>
        </is>
      </c>
      <c r="B13782" s="41" t="n">
        <v>45536</v>
      </c>
      <c r="C13782" t="n">
        <v>14</v>
      </c>
      <c r="D13782" t="n">
        <v>1</v>
      </c>
    </row>
    <row r="13783">
      <c r="A13783" t="inlineStr">
        <is>
          <t>U-2beffc</t>
        </is>
      </c>
      <c r="B13783" s="41" t="n">
        <v>45323</v>
      </c>
      <c r="C13783" t="n">
        <v>10</v>
      </c>
      <c r="D13783" t="n">
        <v>2</v>
      </c>
    </row>
    <row r="13784">
      <c r="A13784" t="inlineStr">
        <is>
          <t>U-44a2ce</t>
        </is>
      </c>
      <c r="B13784" s="41" t="n">
        <v>45383</v>
      </c>
      <c r="C13784" t="n">
        <v>10</v>
      </c>
      <c r="D13784" t="n">
        <v>0</v>
      </c>
    </row>
    <row r="13785">
      <c r="A13785" t="inlineStr">
        <is>
          <t>U-c12daf</t>
        </is>
      </c>
      <c r="B13785" s="41" t="n">
        <v>45323</v>
      </c>
      <c r="C13785" t="n">
        <v>12</v>
      </c>
      <c r="D13785" t="n">
        <v>3</v>
      </c>
    </row>
    <row r="13786">
      <c r="A13786" t="inlineStr">
        <is>
          <t>U-176360</t>
        </is>
      </c>
      <c r="B13786" s="41" t="n">
        <v>44986</v>
      </c>
      <c r="C13786" t="n">
        <v>5</v>
      </c>
      <c r="D13786" t="n">
        <v>0</v>
      </c>
    </row>
    <row r="13787">
      <c r="A13787" t="inlineStr">
        <is>
          <t>U-9818fc</t>
        </is>
      </c>
      <c r="B13787" s="41" t="n">
        <v>45505</v>
      </c>
      <c r="C13787" t="n">
        <v>9</v>
      </c>
      <c r="D13787" t="n">
        <v>0</v>
      </c>
    </row>
    <row r="13788">
      <c r="A13788" t="inlineStr">
        <is>
          <t>U-ba6ad6</t>
        </is>
      </c>
      <c r="B13788" s="41" t="n">
        <v>45108</v>
      </c>
      <c r="C13788" t="n">
        <v>8</v>
      </c>
      <c r="D13788" t="n">
        <v>2</v>
      </c>
    </row>
    <row r="13789">
      <c r="A13789" t="inlineStr">
        <is>
          <t>U-546d34</t>
        </is>
      </c>
      <c r="B13789" s="41" t="n">
        <v>45108</v>
      </c>
      <c r="C13789" t="n">
        <v>8</v>
      </c>
      <c r="D13789" t="n">
        <v>1</v>
      </c>
    </row>
    <row r="13790">
      <c r="A13790" t="inlineStr">
        <is>
          <t>U-b0d125</t>
        </is>
      </c>
      <c r="B13790" s="41" t="n">
        <v>44958</v>
      </c>
      <c r="C13790" t="n">
        <v>8</v>
      </c>
      <c r="D13790" t="n">
        <v>0</v>
      </c>
    </row>
    <row r="13791">
      <c r="A13791" t="inlineStr">
        <is>
          <t>U-79045b</t>
        </is>
      </c>
      <c r="B13791" s="41" t="n">
        <v>45566</v>
      </c>
      <c r="C13791" t="n">
        <v>14</v>
      </c>
      <c r="D13791" t="n">
        <v>0</v>
      </c>
    </row>
    <row r="13792">
      <c r="A13792" t="inlineStr">
        <is>
          <t>U-0ddace</t>
        </is>
      </c>
      <c r="B13792" s="41" t="n">
        <v>45474</v>
      </c>
      <c r="C13792" t="n">
        <v>5</v>
      </c>
      <c r="D13792" t="n">
        <v>0</v>
      </c>
    </row>
    <row r="13793">
      <c r="A13793" t="inlineStr">
        <is>
          <t>U-9edd7a</t>
        </is>
      </c>
      <c r="B13793" s="41" t="n">
        <v>44927</v>
      </c>
      <c r="C13793" t="n">
        <v>9</v>
      </c>
      <c r="D13793" t="n">
        <v>0</v>
      </c>
    </row>
    <row r="13794">
      <c r="A13794" t="inlineStr">
        <is>
          <t>U-bed896</t>
        </is>
      </c>
      <c r="B13794" s="41" t="n">
        <v>45383</v>
      </c>
      <c r="C13794" t="n">
        <v>9</v>
      </c>
      <c r="D13794" t="n">
        <v>3</v>
      </c>
    </row>
    <row r="13795">
      <c r="A13795" t="inlineStr">
        <is>
          <t>U-1c17fa</t>
        </is>
      </c>
      <c r="B13795" s="41" t="n">
        <v>45505</v>
      </c>
      <c r="C13795" t="n">
        <v>11</v>
      </c>
      <c r="D13795" t="n">
        <v>0</v>
      </c>
    </row>
    <row r="13796">
      <c r="A13796" t="inlineStr">
        <is>
          <t>U-01b033</t>
        </is>
      </c>
      <c r="B13796" s="41" t="n">
        <v>45017</v>
      </c>
      <c r="C13796" t="n">
        <v>6</v>
      </c>
      <c r="D13796" t="n">
        <v>2</v>
      </c>
    </row>
    <row r="13797">
      <c r="A13797" t="inlineStr">
        <is>
          <t>U-793a41</t>
        </is>
      </c>
      <c r="B13797" s="41" t="n">
        <v>45352</v>
      </c>
      <c r="C13797" t="n">
        <v>11</v>
      </c>
      <c r="D13797" t="n">
        <v>1</v>
      </c>
    </row>
    <row r="13798">
      <c r="A13798" t="inlineStr">
        <is>
          <t>U-eb66ee</t>
        </is>
      </c>
      <c r="B13798" s="41" t="n">
        <v>45078</v>
      </c>
      <c r="C13798" t="n">
        <v>10</v>
      </c>
      <c r="D13798" t="n">
        <v>0</v>
      </c>
    </row>
    <row r="13799">
      <c r="A13799" t="inlineStr">
        <is>
          <t>U-91e7f8</t>
        </is>
      </c>
      <c r="B13799" s="41" t="n">
        <v>45078</v>
      </c>
      <c r="C13799" t="n">
        <v>8</v>
      </c>
      <c r="D13799" t="n">
        <v>0</v>
      </c>
    </row>
    <row r="13800">
      <c r="A13800" t="inlineStr">
        <is>
          <t>U-bb6c15</t>
        </is>
      </c>
      <c r="B13800" s="41" t="n">
        <v>45597</v>
      </c>
      <c r="C13800" t="n">
        <v>12</v>
      </c>
      <c r="D13800" t="n">
        <v>0</v>
      </c>
    </row>
    <row r="13801">
      <c r="A13801" t="inlineStr">
        <is>
          <t>U-14d02f</t>
        </is>
      </c>
      <c r="B13801" s="41" t="n">
        <v>44958</v>
      </c>
      <c r="C13801" t="n">
        <v>8</v>
      </c>
      <c r="D13801" t="n">
        <v>1</v>
      </c>
    </row>
    <row r="13802">
      <c r="A13802" t="inlineStr">
        <is>
          <t>U-4cd72a</t>
        </is>
      </c>
      <c r="B13802" s="41" t="n">
        <v>45292</v>
      </c>
      <c r="C13802" t="n">
        <v>13</v>
      </c>
      <c r="D13802" t="n">
        <v>2</v>
      </c>
    </row>
    <row r="13803">
      <c r="A13803" t="inlineStr">
        <is>
          <t>U-fe5c65</t>
        </is>
      </c>
      <c r="B13803" s="41" t="n">
        <v>45292</v>
      </c>
      <c r="C13803" t="n">
        <v>8</v>
      </c>
      <c r="D13803" t="n">
        <v>0</v>
      </c>
    </row>
    <row r="13804">
      <c r="A13804" t="inlineStr">
        <is>
          <t>U-006ea2</t>
        </is>
      </c>
      <c r="B13804" s="41" t="n">
        <v>45078</v>
      </c>
      <c r="C13804" t="n">
        <v>8</v>
      </c>
      <c r="D13804" t="n">
        <v>0</v>
      </c>
    </row>
    <row r="13805">
      <c r="A13805" t="inlineStr">
        <is>
          <t>U-6f9a1a</t>
        </is>
      </c>
      <c r="B13805" s="41" t="n">
        <v>45170</v>
      </c>
      <c r="C13805" t="n">
        <v>13</v>
      </c>
      <c r="D13805" t="n">
        <v>0</v>
      </c>
    </row>
    <row r="13806">
      <c r="A13806" t="inlineStr">
        <is>
          <t>U-87bab1</t>
        </is>
      </c>
      <c r="B13806" s="41" t="n">
        <v>45323</v>
      </c>
      <c r="C13806" t="n">
        <v>11</v>
      </c>
      <c r="D13806" t="n">
        <v>0</v>
      </c>
    </row>
    <row r="13807">
      <c r="A13807" t="inlineStr">
        <is>
          <t>U-7c796f</t>
        </is>
      </c>
      <c r="B13807" s="41" t="n">
        <v>45352</v>
      </c>
      <c r="C13807" t="n">
        <v>8</v>
      </c>
      <c r="D13807" t="n">
        <v>0</v>
      </c>
    </row>
    <row r="13808">
      <c r="A13808" t="inlineStr">
        <is>
          <t>U-1a40ab</t>
        </is>
      </c>
      <c r="B13808" s="41" t="n">
        <v>45292</v>
      </c>
      <c r="C13808" t="n">
        <v>12</v>
      </c>
      <c r="D13808" t="n">
        <v>3</v>
      </c>
    </row>
    <row r="13809">
      <c r="A13809" t="inlineStr">
        <is>
          <t>U-f02321</t>
        </is>
      </c>
      <c r="B13809" s="41" t="n">
        <v>44958</v>
      </c>
      <c r="C13809" t="n">
        <v>6</v>
      </c>
      <c r="D13809" t="n">
        <v>2</v>
      </c>
    </row>
    <row r="13810">
      <c r="A13810" t="inlineStr">
        <is>
          <t>U-eab158</t>
        </is>
      </c>
      <c r="B13810" s="41" t="n">
        <v>45352</v>
      </c>
      <c r="C13810" t="n">
        <v>14</v>
      </c>
      <c r="D13810" t="n">
        <v>0</v>
      </c>
    </row>
    <row r="13811">
      <c r="A13811" t="inlineStr">
        <is>
          <t>U-49ba72</t>
        </is>
      </c>
      <c r="B13811" s="41" t="n">
        <v>45505</v>
      </c>
      <c r="C13811" t="n">
        <v>11</v>
      </c>
      <c r="D13811" t="n">
        <v>0</v>
      </c>
    </row>
    <row r="13812">
      <c r="A13812" t="inlineStr">
        <is>
          <t>U-f1802d</t>
        </is>
      </c>
      <c r="B13812" s="41" t="n">
        <v>45261</v>
      </c>
      <c r="C13812" t="n">
        <v>10</v>
      </c>
      <c r="D13812" t="n">
        <v>0</v>
      </c>
    </row>
    <row r="13813">
      <c r="A13813" t="inlineStr">
        <is>
          <t>U-df1ce5</t>
        </is>
      </c>
      <c r="B13813" s="41" t="n">
        <v>45047</v>
      </c>
      <c r="C13813" t="n">
        <v>8</v>
      </c>
      <c r="D13813" t="n">
        <v>5</v>
      </c>
    </row>
    <row r="13814">
      <c r="A13814" t="inlineStr">
        <is>
          <t>U-14d66a</t>
        </is>
      </c>
      <c r="B13814" s="41" t="n">
        <v>45170</v>
      </c>
      <c r="C13814" t="n">
        <v>6</v>
      </c>
      <c r="D13814" t="n">
        <v>0</v>
      </c>
    </row>
    <row r="13815">
      <c r="A13815" t="inlineStr">
        <is>
          <t>U-8f2cde</t>
        </is>
      </c>
      <c r="B13815" s="41" t="n">
        <v>45017</v>
      </c>
      <c r="C13815" t="n">
        <v>12</v>
      </c>
      <c r="D13815" t="n">
        <v>0</v>
      </c>
    </row>
    <row r="13816">
      <c r="A13816" t="inlineStr">
        <is>
          <t>U-5d321f</t>
        </is>
      </c>
      <c r="B13816" s="41" t="n">
        <v>45261</v>
      </c>
      <c r="C13816" t="n">
        <v>10</v>
      </c>
      <c r="D13816" t="n">
        <v>2</v>
      </c>
    </row>
    <row r="13817">
      <c r="A13817" t="inlineStr">
        <is>
          <t>U-994421</t>
        </is>
      </c>
      <c r="B13817" s="41" t="n">
        <v>45383</v>
      </c>
      <c r="C13817" t="n">
        <v>11</v>
      </c>
      <c r="D13817" t="n">
        <v>0</v>
      </c>
    </row>
    <row r="13818">
      <c r="A13818" t="inlineStr">
        <is>
          <t>U-8293c0</t>
        </is>
      </c>
      <c r="B13818" s="41" t="n">
        <v>45474</v>
      </c>
      <c r="C13818" t="n">
        <v>9</v>
      </c>
      <c r="D13818" t="n">
        <v>0</v>
      </c>
    </row>
    <row r="13819">
      <c r="A13819" t="inlineStr">
        <is>
          <t>U-a5a0d7</t>
        </is>
      </c>
      <c r="B13819" s="41" t="n">
        <v>45017</v>
      </c>
      <c r="C13819" t="n">
        <v>11</v>
      </c>
      <c r="D13819" t="n">
        <v>1</v>
      </c>
    </row>
    <row r="13820">
      <c r="A13820" t="inlineStr">
        <is>
          <t>U-98154e</t>
        </is>
      </c>
      <c r="B13820" s="41" t="n">
        <v>45047</v>
      </c>
      <c r="C13820" t="n">
        <v>8</v>
      </c>
      <c r="D13820" t="n">
        <v>0</v>
      </c>
    </row>
    <row r="13821">
      <c r="A13821" t="inlineStr">
        <is>
          <t>U-3f0345</t>
        </is>
      </c>
      <c r="B13821" s="41" t="n">
        <v>45139</v>
      </c>
      <c r="C13821" t="n">
        <v>13</v>
      </c>
      <c r="D13821" t="n">
        <v>0</v>
      </c>
    </row>
    <row r="13822">
      <c r="A13822" t="inlineStr">
        <is>
          <t>U-2173bf</t>
        </is>
      </c>
      <c r="B13822" s="41" t="n">
        <v>45444</v>
      </c>
      <c r="C13822" t="n">
        <v>8</v>
      </c>
      <c r="D13822" t="n">
        <v>0</v>
      </c>
    </row>
    <row r="13823">
      <c r="A13823" t="inlineStr">
        <is>
          <t>U-3bba1f</t>
        </is>
      </c>
      <c r="B13823" s="41" t="n">
        <v>45566</v>
      </c>
      <c r="C13823" t="n">
        <v>8</v>
      </c>
      <c r="D13823" t="n">
        <v>2</v>
      </c>
    </row>
    <row r="13824">
      <c r="A13824" t="inlineStr">
        <is>
          <t>U-7b035a</t>
        </is>
      </c>
      <c r="B13824" s="41" t="n">
        <v>45292</v>
      </c>
      <c r="C13824" t="n">
        <v>13</v>
      </c>
      <c r="D13824" t="n">
        <v>0</v>
      </c>
    </row>
    <row r="13825">
      <c r="A13825" t="inlineStr">
        <is>
          <t>U-3e4453</t>
        </is>
      </c>
      <c r="B13825" s="41" t="n">
        <v>45323</v>
      </c>
      <c r="C13825" t="n">
        <v>15</v>
      </c>
      <c r="D13825" t="n">
        <v>0</v>
      </c>
    </row>
    <row r="13826">
      <c r="A13826" t="inlineStr">
        <is>
          <t>U-dcbaee</t>
        </is>
      </c>
      <c r="B13826" s="41" t="n">
        <v>44958</v>
      </c>
      <c r="C13826" t="n">
        <v>16</v>
      </c>
      <c r="D13826" t="n">
        <v>2</v>
      </c>
    </row>
    <row r="13827">
      <c r="A13827" t="inlineStr">
        <is>
          <t>U-c14064</t>
        </is>
      </c>
      <c r="B13827" s="41" t="n">
        <v>45627</v>
      </c>
      <c r="C13827" t="n">
        <v>10</v>
      </c>
      <c r="D13827" t="n">
        <v>0</v>
      </c>
    </row>
    <row r="13828">
      <c r="A13828" t="inlineStr">
        <is>
          <t>U-69bbed</t>
        </is>
      </c>
      <c r="B13828" s="41" t="n">
        <v>44958</v>
      </c>
      <c r="C13828" t="n">
        <v>7</v>
      </c>
      <c r="D13828" t="n">
        <v>0</v>
      </c>
    </row>
    <row r="13829">
      <c r="A13829" t="inlineStr">
        <is>
          <t>U-707a83</t>
        </is>
      </c>
      <c r="B13829" s="41" t="n">
        <v>45444</v>
      </c>
      <c r="C13829" t="n">
        <v>7</v>
      </c>
      <c r="D13829" t="n">
        <v>0</v>
      </c>
    </row>
    <row r="13830">
      <c r="A13830" t="inlineStr">
        <is>
          <t>U-4bd480</t>
        </is>
      </c>
      <c r="B13830" s="41" t="n">
        <v>45108</v>
      </c>
      <c r="C13830" t="n">
        <v>10</v>
      </c>
      <c r="D13830" t="n">
        <v>0</v>
      </c>
    </row>
    <row r="13831">
      <c r="A13831" t="inlineStr">
        <is>
          <t>U-25d305</t>
        </is>
      </c>
      <c r="B13831" s="41" t="n">
        <v>45352</v>
      </c>
      <c r="C13831" t="n">
        <v>11</v>
      </c>
      <c r="D13831" t="n">
        <v>1</v>
      </c>
    </row>
    <row r="13832">
      <c r="A13832" t="inlineStr">
        <is>
          <t>U-021e34</t>
        </is>
      </c>
      <c r="B13832" s="41" t="n">
        <v>45108</v>
      </c>
      <c r="C13832" t="n">
        <v>11</v>
      </c>
      <c r="D13832" t="n">
        <v>3</v>
      </c>
    </row>
    <row r="13833">
      <c r="A13833" t="inlineStr">
        <is>
          <t>U-331ea8</t>
        </is>
      </c>
      <c r="B13833" s="41" t="n">
        <v>45047</v>
      </c>
      <c r="C13833" t="n">
        <v>8</v>
      </c>
      <c r="D13833" t="n">
        <v>0</v>
      </c>
    </row>
    <row r="13834">
      <c r="A13834" t="inlineStr">
        <is>
          <t>U-f3f8b7</t>
        </is>
      </c>
      <c r="B13834" s="41" t="n">
        <v>45139</v>
      </c>
      <c r="C13834" t="n">
        <v>10</v>
      </c>
      <c r="D13834" t="n">
        <v>0</v>
      </c>
    </row>
    <row r="13835">
      <c r="A13835" t="inlineStr">
        <is>
          <t>U-ace877</t>
        </is>
      </c>
      <c r="B13835" s="41" t="n">
        <v>45383</v>
      </c>
      <c r="C13835" t="n">
        <v>5</v>
      </c>
      <c r="D13835" t="n">
        <v>4</v>
      </c>
    </row>
    <row r="13836">
      <c r="A13836" t="inlineStr">
        <is>
          <t>U-d03e6e</t>
        </is>
      </c>
      <c r="B13836" s="41" t="n">
        <v>45017</v>
      </c>
      <c r="C13836" t="n">
        <v>7</v>
      </c>
      <c r="D13836" t="n">
        <v>0</v>
      </c>
    </row>
    <row r="13837">
      <c r="A13837" t="inlineStr">
        <is>
          <t>U-cdfb7f</t>
        </is>
      </c>
      <c r="B13837" s="41" t="n">
        <v>45017</v>
      </c>
      <c r="C13837" t="n">
        <v>8</v>
      </c>
      <c r="D13837" t="n">
        <v>0</v>
      </c>
    </row>
    <row r="13838">
      <c r="A13838" t="inlineStr">
        <is>
          <t>U-127fe8</t>
        </is>
      </c>
      <c r="B13838" s="41" t="n">
        <v>45292</v>
      </c>
      <c r="C13838" t="n">
        <v>11</v>
      </c>
      <c r="D13838" t="n">
        <v>0</v>
      </c>
    </row>
    <row r="13839">
      <c r="A13839" t="inlineStr">
        <is>
          <t>U-d3e0df</t>
        </is>
      </c>
      <c r="B13839" s="41" t="n">
        <v>45323</v>
      </c>
      <c r="C13839" t="n">
        <v>7</v>
      </c>
      <c r="D13839" t="n">
        <v>0</v>
      </c>
    </row>
    <row r="13840">
      <c r="A13840" t="inlineStr">
        <is>
          <t>U-26b760</t>
        </is>
      </c>
      <c r="B13840" s="41" t="n">
        <v>45323</v>
      </c>
      <c r="C13840" t="n">
        <v>12</v>
      </c>
      <c r="D13840" t="n">
        <v>0</v>
      </c>
    </row>
    <row r="13841">
      <c r="A13841" t="inlineStr">
        <is>
          <t>U-e807f7</t>
        </is>
      </c>
      <c r="B13841" s="41" t="n">
        <v>45139</v>
      </c>
      <c r="C13841" t="n">
        <v>7</v>
      </c>
      <c r="D13841" t="n">
        <v>0</v>
      </c>
    </row>
    <row r="13842">
      <c r="A13842" t="inlineStr">
        <is>
          <t>U-62b0ba</t>
        </is>
      </c>
      <c r="B13842" s="41" t="n">
        <v>45170</v>
      </c>
      <c r="C13842" t="n">
        <v>9</v>
      </c>
      <c r="D13842" t="n">
        <v>0</v>
      </c>
    </row>
    <row r="13843">
      <c r="A13843" t="inlineStr">
        <is>
          <t>U-c98674</t>
        </is>
      </c>
      <c r="B13843" s="41" t="n">
        <v>45139</v>
      </c>
      <c r="C13843" t="n">
        <v>9</v>
      </c>
      <c r="D13843" t="n">
        <v>0</v>
      </c>
    </row>
    <row r="13844">
      <c r="A13844" t="inlineStr">
        <is>
          <t>U-1adf19</t>
        </is>
      </c>
      <c r="B13844" s="41" t="n">
        <v>45413</v>
      </c>
      <c r="C13844" t="n">
        <v>10</v>
      </c>
      <c r="D13844" t="n">
        <v>0</v>
      </c>
    </row>
    <row r="13845">
      <c r="A13845" t="inlineStr">
        <is>
          <t>U-d0f738</t>
        </is>
      </c>
      <c r="B13845" s="41" t="n">
        <v>45017</v>
      </c>
      <c r="C13845" t="n">
        <v>12</v>
      </c>
      <c r="D13845" t="n">
        <v>0</v>
      </c>
    </row>
    <row r="13846">
      <c r="A13846" t="inlineStr">
        <is>
          <t>U-40258c</t>
        </is>
      </c>
      <c r="B13846" s="41" t="n">
        <v>45108</v>
      </c>
      <c r="C13846" t="n">
        <v>2</v>
      </c>
      <c r="D13846" t="n">
        <v>0</v>
      </c>
    </row>
    <row r="13847">
      <c r="A13847" t="inlineStr">
        <is>
          <t>U-6ffd81</t>
        </is>
      </c>
      <c r="B13847" s="41" t="n">
        <v>45474</v>
      </c>
      <c r="C13847" t="n">
        <v>7</v>
      </c>
      <c r="D13847" t="n">
        <v>0</v>
      </c>
    </row>
    <row r="13848">
      <c r="A13848" t="inlineStr">
        <is>
          <t>U-ed3f28</t>
        </is>
      </c>
      <c r="B13848" s="41" t="n">
        <v>45505</v>
      </c>
      <c r="C13848" t="n">
        <v>9</v>
      </c>
      <c r="D13848" t="n">
        <v>1</v>
      </c>
    </row>
    <row r="13849">
      <c r="A13849" t="inlineStr">
        <is>
          <t>U-5ac3bc</t>
        </is>
      </c>
      <c r="B13849" s="41" t="n">
        <v>45413</v>
      </c>
      <c r="C13849" t="n">
        <v>4</v>
      </c>
      <c r="D13849" t="n">
        <v>0</v>
      </c>
    </row>
    <row r="13850">
      <c r="A13850" t="inlineStr">
        <is>
          <t>U-9687f4</t>
        </is>
      </c>
      <c r="B13850" s="41" t="n">
        <v>45413</v>
      </c>
      <c r="C13850" t="n">
        <v>9</v>
      </c>
      <c r="D13850" t="n">
        <v>0</v>
      </c>
    </row>
    <row r="13851">
      <c r="A13851" t="inlineStr">
        <is>
          <t>U-1ab61f</t>
        </is>
      </c>
      <c r="B13851" s="41" t="n">
        <v>45444</v>
      </c>
      <c r="C13851" t="n">
        <v>5</v>
      </c>
      <c r="D13851" t="n">
        <v>2</v>
      </c>
    </row>
    <row r="13852">
      <c r="A13852" t="inlineStr">
        <is>
          <t>U-fc6d1a</t>
        </is>
      </c>
      <c r="B13852" s="41" t="n">
        <v>45261</v>
      </c>
      <c r="C13852" t="n">
        <v>15</v>
      </c>
      <c r="D13852" t="n">
        <v>0</v>
      </c>
    </row>
    <row r="13853">
      <c r="A13853" t="inlineStr">
        <is>
          <t>U-d87137</t>
        </is>
      </c>
      <c r="B13853" s="41" t="n">
        <v>45444</v>
      </c>
      <c r="C13853" t="n">
        <v>10</v>
      </c>
      <c r="D13853" t="n">
        <v>0</v>
      </c>
    </row>
    <row r="13854">
      <c r="A13854" t="inlineStr">
        <is>
          <t>U-ddac28</t>
        </is>
      </c>
      <c r="B13854" s="41" t="n">
        <v>45139</v>
      </c>
      <c r="C13854" t="n">
        <v>7</v>
      </c>
      <c r="D13854" t="n">
        <v>0</v>
      </c>
    </row>
    <row r="13855">
      <c r="A13855" t="inlineStr">
        <is>
          <t>U-bcb86f</t>
        </is>
      </c>
      <c r="B13855" s="41" t="n">
        <v>45413</v>
      </c>
      <c r="C13855" t="n">
        <v>11</v>
      </c>
      <c r="D13855" t="n">
        <v>3</v>
      </c>
    </row>
    <row r="13856">
      <c r="A13856" t="inlineStr">
        <is>
          <t>U-275ecc</t>
        </is>
      </c>
      <c r="B13856" s="41" t="n">
        <v>45474</v>
      </c>
      <c r="C13856" t="n">
        <v>9</v>
      </c>
      <c r="D13856" t="n">
        <v>2</v>
      </c>
    </row>
    <row r="13857">
      <c r="A13857" t="inlineStr">
        <is>
          <t>U-d85751</t>
        </is>
      </c>
      <c r="B13857" s="41" t="n">
        <v>45536</v>
      </c>
      <c r="C13857" t="n">
        <v>8</v>
      </c>
      <c r="D13857" t="n">
        <v>0</v>
      </c>
    </row>
    <row r="13858">
      <c r="A13858" t="inlineStr">
        <is>
          <t>U-747d4b</t>
        </is>
      </c>
      <c r="B13858" s="41" t="n">
        <v>45231</v>
      </c>
      <c r="C13858" t="n">
        <v>11</v>
      </c>
      <c r="D13858" t="n">
        <v>1</v>
      </c>
    </row>
    <row r="13859">
      <c r="A13859" t="inlineStr">
        <is>
          <t>U-fc666a</t>
        </is>
      </c>
      <c r="B13859" s="41" t="n">
        <v>45383</v>
      </c>
      <c r="C13859" t="n">
        <v>10</v>
      </c>
      <c r="D13859" t="n">
        <v>3</v>
      </c>
    </row>
    <row r="13860">
      <c r="A13860" t="inlineStr">
        <is>
          <t>U-56ce92</t>
        </is>
      </c>
      <c r="B13860" s="41" t="n">
        <v>45200</v>
      </c>
      <c r="C13860" t="n">
        <v>10</v>
      </c>
      <c r="D13860" t="n">
        <v>2</v>
      </c>
    </row>
    <row r="13861">
      <c r="A13861" t="inlineStr">
        <is>
          <t>U-c0b530</t>
        </is>
      </c>
      <c r="B13861" s="41" t="n">
        <v>45627</v>
      </c>
      <c r="C13861" t="n">
        <v>11</v>
      </c>
      <c r="D13861" t="n">
        <v>0</v>
      </c>
    </row>
    <row r="13862">
      <c r="A13862" t="inlineStr">
        <is>
          <t>U-b21827</t>
        </is>
      </c>
      <c r="B13862" s="41" t="n">
        <v>45261</v>
      </c>
      <c r="C13862" t="n">
        <v>9</v>
      </c>
      <c r="D13862" t="n">
        <v>0</v>
      </c>
    </row>
    <row r="13863">
      <c r="A13863" t="inlineStr">
        <is>
          <t>U-0c0a83</t>
        </is>
      </c>
      <c r="B13863" s="41" t="n">
        <v>45017</v>
      </c>
      <c r="C13863" t="n">
        <v>9</v>
      </c>
      <c r="D13863" t="n">
        <v>0</v>
      </c>
    </row>
    <row r="13864">
      <c r="A13864" t="inlineStr">
        <is>
          <t>U-6d99ac</t>
        </is>
      </c>
      <c r="B13864" s="41" t="n">
        <v>45413</v>
      </c>
      <c r="C13864" t="n">
        <v>12</v>
      </c>
      <c r="D13864" t="n">
        <v>1</v>
      </c>
    </row>
    <row r="13865">
      <c r="A13865" t="inlineStr">
        <is>
          <t>U-3b0226</t>
        </is>
      </c>
      <c r="B13865" s="41" t="n">
        <v>45505</v>
      </c>
      <c r="C13865" t="n">
        <v>6</v>
      </c>
      <c r="D13865" t="n">
        <v>1</v>
      </c>
    </row>
    <row r="13866">
      <c r="A13866" t="inlineStr">
        <is>
          <t>U-551fd0</t>
        </is>
      </c>
      <c r="B13866" s="41" t="n">
        <v>45597</v>
      </c>
      <c r="C13866" t="n">
        <v>6</v>
      </c>
      <c r="D13866" t="n">
        <v>2</v>
      </c>
    </row>
    <row r="13867">
      <c r="A13867" t="inlineStr">
        <is>
          <t>U-ad5664</t>
        </is>
      </c>
      <c r="B13867" s="41" t="n">
        <v>45017</v>
      </c>
      <c r="C13867" t="n">
        <v>10</v>
      </c>
      <c r="D13867" t="n">
        <v>0</v>
      </c>
    </row>
    <row r="13868">
      <c r="A13868" t="inlineStr">
        <is>
          <t>U-b6cbcf</t>
        </is>
      </c>
      <c r="B13868" s="41" t="n">
        <v>45444</v>
      </c>
      <c r="C13868" t="n">
        <v>14</v>
      </c>
      <c r="D13868" t="n">
        <v>0</v>
      </c>
    </row>
    <row r="13869">
      <c r="A13869" t="inlineStr">
        <is>
          <t>U-cf1f65</t>
        </is>
      </c>
      <c r="B13869" s="41" t="n">
        <v>45261</v>
      </c>
      <c r="C13869" t="n">
        <v>9</v>
      </c>
      <c r="D13869" t="n">
        <v>1</v>
      </c>
    </row>
    <row r="13870">
      <c r="A13870" t="inlineStr">
        <is>
          <t>U-a20294</t>
        </is>
      </c>
      <c r="B13870" s="41" t="n">
        <v>44927</v>
      </c>
      <c r="C13870" t="n">
        <v>10</v>
      </c>
      <c r="D13870" t="n">
        <v>0</v>
      </c>
    </row>
    <row r="13871">
      <c r="A13871" t="inlineStr">
        <is>
          <t>U-82f7d1</t>
        </is>
      </c>
      <c r="B13871" s="41" t="n">
        <v>45261</v>
      </c>
      <c r="C13871" t="n">
        <v>10</v>
      </c>
      <c r="D13871" t="n">
        <v>1</v>
      </c>
    </row>
    <row r="13872">
      <c r="A13872" t="inlineStr">
        <is>
          <t>U-8b4918</t>
        </is>
      </c>
      <c r="B13872" s="41" t="n">
        <v>45413</v>
      </c>
      <c r="C13872" t="n">
        <v>6</v>
      </c>
      <c r="D13872" t="n">
        <v>0</v>
      </c>
    </row>
    <row r="13873">
      <c r="A13873" t="inlineStr">
        <is>
          <t>U-105aa6</t>
        </is>
      </c>
      <c r="B13873" s="41" t="n">
        <v>45139</v>
      </c>
      <c r="C13873" t="n">
        <v>11</v>
      </c>
      <c r="D13873" t="n">
        <v>0</v>
      </c>
    </row>
    <row r="13874">
      <c r="A13874" t="inlineStr">
        <is>
          <t>U-937789</t>
        </is>
      </c>
      <c r="B13874" s="41" t="n">
        <v>45323</v>
      </c>
      <c r="C13874" t="n">
        <v>14</v>
      </c>
      <c r="D13874" t="n">
        <v>0</v>
      </c>
    </row>
    <row r="13875">
      <c r="A13875" t="inlineStr">
        <is>
          <t>U-79ba17</t>
        </is>
      </c>
      <c r="B13875" s="41" t="n">
        <v>45383</v>
      </c>
      <c r="C13875" t="n">
        <v>12</v>
      </c>
      <c r="D13875" t="n">
        <v>0</v>
      </c>
    </row>
    <row r="13876">
      <c r="A13876" t="inlineStr">
        <is>
          <t>U-a18816</t>
        </is>
      </c>
      <c r="B13876" s="41" t="n">
        <v>45200</v>
      </c>
      <c r="C13876" t="n">
        <v>8</v>
      </c>
      <c r="D13876" t="n">
        <v>0</v>
      </c>
    </row>
    <row r="13877">
      <c r="A13877" t="inlineStr">
        <is>
          <t>U-93c3b2</t>
        </is>
      </c>
      <c r="B13877" s="41" t="n">
        <v>45078</v>
      </c>
      <c r="C13877" t="n">
        <v>10</v>
      </c>
      <c r="D13877" t="n">
        <v>0</v>
      </c>
    </row>
    <row r="13878">
      <c r="A13878" t="inlineStr">
        <is>
          <t>U-6ac6c7</t>
        </is>
      </c>
      <c r="B13878" s="41" t="n">
        <v>45231</v>
      </c>
      <c r="C13878" t="n">
        <v>9</v>
      </c>
      <c r="D13878" t="n">
        <v>0</v>
      </c>
    </row>
    <row r="13879">
      <c r="A13879" t="inlineStr">
        <is>
          <t>U-09e1c6</t>
        </is>
      </c>
      <c r="B13879" s="41" t="n">
        <v>45352</v>
      </c>
      <c r="C13879" t="n">
        <v>9</v>
      </c>
      <c r="D13879" t="n">
        <v>0</v>
      </c>
    </row>
    <row r="13880">
      <c r="A13880" t="inlineStr">
        <is>
          <t>U-c97df9</t>
        </is>
      </c>
      <c r="B13880" s="41" t="n">
        <v>44986</v>
      </c>
      <c r="C13880" t="n">
        <v>10</v>
      </c>
      <c r="D13880" t="n">
        <v>0</v>
      </c>
    </row>
    <row r="13881">
      <c r="A13881" t="inlineStr">
        <is>
          <t>U-1681c3</t>
        </is>
      </c>
      <c r="B13881" s="41" t="n">
        <v>45261</v>
      </c>
      <c r="C13881" t="n">
        <v>7</v>
      </c>
      <c r="D13881" t="n">
        <v>0</v>
      </c>
    </row>
    <row r="13882">
      <c r="A13882" t="inlineStr">
        <is>
          <t>U-7d51bc</t>
        </is>
      </c>
      <c r="B13882" s="41" t="n">
        <v>45231</v>
      </c>
      <c r="C13882" t="n">
        <v>9</v>
      </c>
      <c r="D13882" t="n">
        <v>0</v>
      </c>
    </row>
    <row r="13883">
      <c r="A13883" t="inlineStr">
        <is>
          <t>U-45b380</t>
        </is>
      </c>
      <c r="B13883" s="41" t="n">
        <v>45413</v>
      </c>
      <c r="C13883" t="n">
        <v>11</v>
      </c>
      <c r="D13883" t="n">
        <v>1</v>
      </c>
    </row>
    <row r="13884">
      <c r="A13884" t="inlineStr">
        <is>
          <t>U-8dfafc</t>
        </is>
      </c>
      <c r="B13884" s="41" t="n">
        <v>45261</v>
      </c>
      <c r="C13884" t="n">
        <v>10</v>
      </c>
      <c r="D13884" t="n">
        <v>0</v>
      </c>
    </row>
    <row r="13885">
      <c r="A13885" t="inlineStr">
        <is>
          <t>U-494d47</t>
        </is>
      </c>
      <c r="B13885" s="41" t="n">
        <v>45383</v>
      </c>
      <c r="C13885" t="n">
        <v>12</v>
      </c>
      <c r="D13885" t="n">
        <v>0</v>
      </c>
    </row>
    <row r="13886">
      <c r="A13886" t="inlineStr">
        <is>
          <t>U-8ef9a3</t>
        </is>
      </c>
      <c r="B13886" s="41" t="n">
        <v>44958</v>
      </c>
      <c r="C13886" t="n">
        <v>6</v>
      </c>
      <c r="D13886" t="n">
        <v>2</v>
      </c>
    </row>
    <row r="13887">
      <c r="A13887" t="inlineStr">
        <is>
          <t>U-fd1807</t>
        </is>
      </c>
      <c r="B13887" s="41" t="n">
        <v>45200</v>
      </c>
      <c r="C13887" t="n">
        <v>8</v>
      </c>
      <c r="D13887" t="n">
        <v>0</v>
      </c>
    </row>
    <row r="13888">
      <c r="A13888" t="inlineStr">
        <is>
          <t>U-f9b7cb</t>
        </is>
      </c>
      <c r="B13888" s="41" t="n">
        <v>45413</v>
      </c>
      <c r="C13888" t="n">
        <v>10</v>
      </c>
      <c r="D13888" t="n">
        <v>0</v>
      </c>
    </row>
    <row r="13889">
      <c r="A13889" t="inlineStr">
        <is>
          <t>U-162282</t>
        </is>
      </c>
      <c r="B13889" s="41" t="n">
        <v>45139</v>
      </c>
      <c r="C13889" t="n">
        <v>8</v>
      </c>
      <c r="D13889" t="n">
        <v>2</v>
      </c>
    </row>
    <row r="13890">
      <c r="A13890" t="inlineStr">
        <is>
          <t>U-bd092d</t>
        </is>
      </c>
      <c r="B13890" s="41" t="n">
        <v>45047</v>
      </c>
      <c r="C13890" t="n">
        <v>11</v>
      </c>
      <c r="D13890" t="n">
        <v>0</v>
      </c>
    </row>
    <row r="13891">
      <c r="A13891" t="inlineStr">
        <is>
          <t>U-145128</t>
        </is>
      </c>
      <c r="B13891" s="41" t="n">
        <v>44927</v>
      </c>
      <c r="C13891" t="n">
        <v>10</v>
      </c>
      <c r="D13891" t="n">
        <v>0</v>
      </c>
    </row>
    <row r="13892">
      <c r="A13892" t="inlineStr">
        <is>
          <t>U-03580f</t>
        </is>
      </c>
      <c r="B13892" s="41" t="n">
        <v>45566</v>
      </c>
      <c r="C13892" t="n">
        <v>10</v>
      </c>
      <c r="D13892" t="n">
        <v>0</v>
      </c>
    </row>
    <row r="13893">
      <c r="A13893" t="inlineStr">
        <is>
          <t>U-0f332f</t>
        </is>
      </c>
      <c r="B13893" s="41" t="n">
        <v>44927</v>
      </c>
      <c r="C13893" t="n">
        <v>7</v>
      </c>
      <c r="D13893" t="n">
        <v>0</v>
      </c>
    </row>
    <row r="13894">
      <c r="A13894" t="inlineStr">
        <is>
          <t>U-5217f5</t>
        </is>
      </c>
      <c r="B13894" s="41" t="n">
        <v>45536</v>
      </c>
      <c r="C13894" t="n">
        <v>13</v>
      </c>
      <c r="D13894" t="n">
        <v>0</v>
      </c>
    </row>
    <row r="13895">
      <c r="A13895" t="inlineStr">
        <is>
          <t>U-8bc7ba</t>
        </is>
      </c>
      <c r="B13895" s="41" t="n">
        <v>44958</v>
      </c>
      <c r="C13895" t="n">
        <v>13</v>
      </c>
      <c r="D13895" t="n">
        <v>0</v>
      </c>
    </row>
    <row r="13896">
      <c r="A13896" t="inlineStr">
        <is>
          <t>U-974989</t>
        </is>
      </c>
      <c r="B13896" s="41" t="n">
        <v>45505</v>
      </c>
      <c r="C13896" t="n">
        <v>18</v>
      </c>
      <c r="D13896" t="n">
        <v>0</v>
      </c>
    </row>
    <row r="13897">
      <c r="A13897" t="inlineStr">
        <is>
          <t>U-688c19</t>
        </is>
      </c>
      <c r="B13897" s="41" t="n">
        <v>44986</v>
      </c>
      <c r="C13897" t="n">
        <v>11</v>
      </c>
      <c r="D13897" t="n">
        <v>0</v>
      </c>
    </row>
    <row r="13898">
      <c r="A13898" t="inlineStr">
        <is>
          <t>U-207a4e</t>
        </is>
      </c>
      <c r="B13898" s="41" t="n">
        <v>45566</v>
      </c>
      <c r="C13898" t="n">
        <v>10</v>
      </c>
      <c r="D13898" t="n">
        <v>0</v>
      </c>
    </row>
    <row r="13899">
      <c r="A13899" t="inlineStr">
        <is>
          <t>U-1c3ac3</t>
        </is>
      </c>
      <c r="B13899" s="41" t="n">
        <v>45292</v>
      </c>
      <c r="C13899" t="n">
        <v>14</v>
      </c>
      <c r="D13899" t="n">
        <v>1</v>
      </c>
    </row>
    <row r="13900">
      <c r="A13900" t="inlineStr">
        <is>
          <t>U-e6f149</t>
        </is>
      </c>
      <c r="B13900" s="41" t="n">
        <v>44958</v>
      </c>
      <c r="C13900" t="n">
        <v>12</v>
      </c>
      <c r="D13900" t="n">
        <v>0</v>
      </c>
    </row>
    <row r="13901">
      <c r="A13901" t="inlineStr">
        <is>
          <t>U-ff0e5c</t>
        </is>
      </c>
      <c r="B13901" s="41" t="n">
        <v>45017</v>
      </c>
      <c r="C13901" t="n">
        <v>8</v>
      </c>
      <c r="D13901" t="n">
        <v>2</v>
      </c>
    </row>
    <row r="13902">
      <c r="A13902" t="inlineStr">
        <is>
          <t>U-48f000</t>
        </is>
      </c>
      <c r="B13902" s="41" t="n">
        <v>45352</v>
      </c>
      <c r="C13902" t="n">
        <v>16</v>
      </c>
      <c r="D13902" t="n">
        <v>0</v>
      </c>
    </row>
    <row r="13903">
      <c r="A13903" t="inlineStr">
        <is>
          <t>U-829faa</t>
        </is>
      </c>
      <c r="B13903" s="41" t="n">
        <v>45383</v>
      </c>
      <c r="C13903" t="n">
        <v>12</v>
      </c>
      <c r="D13903" t="n">
        <v>0</v>
      </c>
    </row>
    <row r="13904">
      <c r="A13904" t="inlineStr">
        <is>
          <t>U-13054f</t>
        </is>
      </c>
      <c r="B13904" s="41" t="n">
        <v>45474</v>
      </c>
      <c r="C13904" t="n">
        <v>11</v>
      </c>
      <c r="D13904" t="n">
        <v>0</v>
      </c>
    </row>
    <row r="13905">
      <c r="A13905" t="inlineStr">
        <is>
          <t>U-6154e1</t>
        </is>
      </c>
      <c r="B13905" s="41" t="n">
        <v>45231</v>
      </c>
      <c r="C13905" t="n">
        <v>11</v>
      </c>
      <c r="D13905" t="n">
        <v>0</v>
      </c>
    </row>
    <row r="13906">
      <c r="A13906" t="inlineStr">
        <is>
          <t>U-86887c</t>
        </is>
      </c>
      <c r="B13906" s="41" t="n">
        <v>45292</v>
      </c>
      <c r="C13906" t="n">
        <v>8</v>
      </c>
      <c r="D13906" t="n">
        <v>0</v>
      </c>
    </row>
    <row r="13907">
      <c r="A13907" t="inlineStr">
        <is>
          <t>U-af6260</t>
        </is>
      </c>
      <c r="B13907" s="41" t="n">
        <v>45292</v>
      </c>
      <c r="C13907" t="n">
        <v>12</v>
      </c>
      <c r="D13907" t="n">
        <v>0</v>
      </c>
    </row>
    <row r="13908">
      <c r="A13908" t="inlineStr">
        <is>
          <t>U-2fb4cd</t>
        </is>
      </c>
      <c r="B13908" s="41" t="n">
        <v>45352</v>
      </c>
      <c r="C13908" t="n">
        <v>10</v>
      </c>
      <c r="D13908" t="n">
        <v>0</v>
      </c>
    </row>
    <row r="13909">
      <c r="A13909" t="inlineStr">
        <is>
          <t>U-1000fb</t>
        </is>
      </c>
      <c r="B13909" s="41" t="n">
        <v>45627</v>
      </c>
      <c r="C13909" t="n">
        <v>15</v>
      </c>
      <c r="D13909" t="n">
        <v>1</v>
      </c>
    </row>
    <row r="13910">
      <c r="A13910" t="inlineStr">
        <is>
          <t>U-684f7e</t>
        </is>
      </c>
      <c r="B13910" s="41" t="n">
        <v>45444</v>
      </c>
      <c r="C13910" t="n">
        <v>9</v>
      </c>
      <c r="D13910" t="n">
        <v>0</v>
      </c>
    </row>
    <row r="13911">
      <c r="A13911" t="inlineStr">
        <is>
          <t>U-2b3bf8</t>
        </is>
      </c>
      <c r="B13911" s="41" t="n">
        <v>45383</v>
      </c>
      <c r="C13911" t="n">
        <v>5</v>
      </c>
      <c r="D13911" t="n">
        <v>3</v>
      </c>
    </row>
    <row r="13912">
      <c r="A13912" t="inlineStr">
        <is>
          <t>U-49dfb9</t>
        </is>
      </c>
      <c r="B13912" s="41" t="n">
        <v>45383</v>
      </c>
      <c r="C13912" t="n">
        <v>17</v>
      </c>
      <c r="D13912" t="n">
        <v>0</v>
      </c>
    </row>
    <row r="13913">
      <c r="A13913" t="inlineStr">
        <is>
          <t>U-e7d881</t>
        </is>
      </c>
      <c r="B13913" s="41" t="n">
        <v>45474</v>
      </c>
      <c r="C13913" t="n">
        <v>13</v>
      </c>
      <c r="D13913" t="n">
        <v>0</v>
      </c>
    </row>
    <row r="13914">
      <c r="A13914" t="inlineStr">
        <is>
          <t>U-167121</t>
        </is>
      </c>
      <c r="B13914" s="41" t="n">
        <v>45474</v>
      </c>
      <c r="C13914" t="n">
        <v>7</v>
      </c>
      <c r="D13914" t="n">
        <v>0</v>
      </c>
    </row>
    <row r="13915">
      <c r="A13915" t="inlineStr">
        <is>
          <t>U-d57269</t>
        </is>
      </c>
      <c r="B13915" s="41" t="n">
        <v>45017</v>
      </c>
      <c r="C13915" t="n">
        <v>13</v>
      </c>
      <c r="D13915" t="n">
        <v>0</v>
      </c>
    </row>
    <row r="13916">
      <c r="A13916" t="inlineStr">
        <is>
          <t>U-273873</t>
        </is>
      </c>
      <c r="B13916" s="41" t="n">
        <v>45383</v>
      </c>
      <c r="C13916" t="n">
        <v>5</v>
      </c>
      <c r="D13916" t="n">
        <v>0</v>
      </c>
    </row>
    <row r="13917">
      <c r="A13917" t="inlineStr">
        <is>
          <t>U-ddc8c8</t>
        </is>
      </c>
      <c r="B13917" s="41" t="n">
        <v>45627</v>
      </c>
      <c r="C13917" t="n">
        <v>6</v>
      </c>
      <c r="D13917" t="n">
        <v>0</v>
      </c>
    </row>
    <row r="13918">
      <c r="A13918" t="inlineStr">
        <is>
          <t>U-ed7caf</t>
        </is>
      </c>
      <c r="B13918" s="41" t="n">
        <v>45383</v>
      </c>
      <c r="C13918" t="n">
        <v>8</v>
      </c>
      <c r="D13918" t="n">
        <v>3</v>
      </c>
    </row>
    <row r="13919">
      <c r="A13919" t="inlineStr">
        <is>
          <t>U-6b674f</t>
        </is>
      </c>
      <c r="B13919" s="41" t="n">
        <v>45292</v>
      </c>
      <c r="C13919" t="n">
        <v>4</v>
      </c>
      <c r="D13919" t="n">
        <v>3</v>
      </c>
    </row>
    <row r="13920">
      <c r="A13920" t="inlineStr">
        <is>
          <t>U-bd3e16</t>
        </is>
      </c>
      <c r="B13920" s="41" t="n">
        <v>45017</v>
      </c>
      <c r="C13920" t="n">
        <v>11</v>
      </c>
      <c r="D13920" t="n">
        <v>0</v>
      </c>
    </row>
    <row r="13921">
      <c r="A13921" t="inlineStr">
        <is>
          <t>U-58675d</t>
        </is>
      </c>
      <c r="B13921" s="41" t="n">
        <v>45536</v>
      </c>
      <c r="C13921" t="n">
        <v>5</v>
      </c>
      <c r="D13921" t="n">
        <v>1</v>
      </c>
    </row>
    <row r="13922">
      <c r="A13922" t="inlineStr">
        <is>
          <t>U-a38160</t>
        </is>
      </c>
      <c r="B13922" s="41" t="n">
        <v>44927</v>
      </c>
      <c r="C13922" t="n">
        <v>8</v>
      </c>
      <c r="D13922" t="n">
        <v>0</v>
      </c>
    </row>
    <row r="13923">
      <c r="A13923" t="inlineStr">
        <is>
          <t>U-33ea7f</t>
        </is>
      </c>
      <c r="B13923" s="41" t="n">
        <v>45108</v>
      </c>
      <c r="C13923" t="n">
        <v>15</v>
      </c>
      <c r="D13923" t="n">
        <v>1</v>
      </c>
    </row>
    <row r="13924">
      <c r="A13924" t="inlineStr">
        <is>
          <t>U-dc0085</t>
        </is>
      </c>
      <c r="B13924" s="41" t="n">
        <v>45413</v>
      </c>
      <c r="C13924" t="n">
        <v>2</v>
      </c>
      <c r="D13924" t="n">
        <v>2</v>
      </c>
    </row>
    <row r="13925">
      <c r="A13925" t="inlineStr">
        <is>
          <t>U-df095c</t>
        </is>
      </c>
      <c r="B13925" s="41" t="n">
        <v>45352</v>
      </c>
      <c r="C13925" t="n">
        <v>12</v>
      </c>
      <c r="D13925" t="n">
        <v>0</v>
      </c>
    </row>
    <row r="13926">
      <c r="A13926" t="inlineStr">
        <is>
          <t>U-b1285a</t>
        </is>
      </c>
      <c r="B13926" s="41" t="n">
        <v>44927</v>
      </c>
      <c r="C13926" t="n">
        <v>12</v>
      </c>
      <c r="D13926" t="n">
        <v>1</v>
      </c>
    </row>
    <row r="13927">
      <c r="A13927" t="inlineStr">
        <is>
          <t>U-745739</t>
        </is>
      </c>
      <c r="B13927" s="41" t="n">
        <v>45536</v>
      </c>
      <c r="C13927" t="n">
        <v>12</v>
      </c>
      <c r="D13927" t="n">
        <v>0</v>
      </c>
    </row>
    <row r="13928">
      <c r="A13928" t="inlineStr">
        <is>
          <t>U-6cf1d9</t>
        </is>
      </c>
      <c r="B13928" s="41" t="n">
        <v>45627</v>
      </c>
      <c r="C13928" t="n">
        <v>7</v>
      </c>
      <c r="D13928" t="n">
        <v>1</v>
      </c>
    </row>
    <row r="13929">
      <c r="A13929" t="inlineStr">
        <is>
          <t>U-e0631e</t>
        </is>
      </c>
      <c r="B13929" s="41" t="n">
        <v>45231</v>
      </c>
      <c r="C13929" t="n">
        <v>11</v>
      </c>
      <c r="D13929" t="n">
        <v>0</v>
      </c>
    </row>
    <row r="13930">
      <c r="A13930" t="inlineStr">
        <is>
          <t>U-3a2c44</t>
        </is>
      </c>
      <c r="B13930" s="41" t="n">
        <v>44958</v>
      </c>
      <c r="C13930" t="n">
        <v>13</v>
      </c>
      <c r="D13930" t="n">
        <v>0</v>
      </c>
    </row>
    <row r="13931">
      <c r="A13931" t="inlineStr">
        <is>
          <t>U-d071ad</t>
        </is>
      </c>
      <c r="B13931" s="41" t="n">
        <v>45017</v>
      </c>
      <c r="C13931" t="n">
        <v>12</v>
      </c>
      <c r="D13931" t="n">
        <v>0</v>
      </c>
    </row>
    <row r="13932">
      <c r="A13932" t="inlineStr">
        <is>
          <t>U-5364fd</t>
        </is>
      </c>
      <c r="B13932" s="41" t="n">
        <v>45231</v>
      </c>
      <c r="C13932" t="n">
        <v>16</v>
      </c>
      <c r="D13932" t="n">
        <v>4</v>
      </c>
    </row>
    <row r="13933">
      <c r="A13933" t="inlineStr">
        <is>
          <t>U-2ad3cc</t>
        </is>
      </c>
      <c r="B13933" s="41" t="n">
        <v>45383</v>
      </c>
      <c r="C13933" t="n">
        <v>11</v>
      </c>
      <c r="D13933" t="n">
        <v>0</v>
      </c>
    </row>
    <row r="13934">
      <c r="A13934" t="inlineStr">
        <is>
          <t>U-4b5660</t>
        </is>
      </c>
      <c r="B13934" s="41" t="n">
        <v>45261</v>
      </c>
      <c r="C13934" t="n">
        <v>5</v>
      </c>
      <c r="D13934" t="n">
        <v>0</v>
      </c>
    </row>
    <row r="13935">
      <c r="A13935" t="inlineStr">
        <is>
          <t>U-a2a193</t>
        </is>
      </c>
      <c r="B13935" s="41" t="n">
        <v>45352</v>
      </c>
      <c r="C13935" t="n">
        <v>11</v>
      </c>
      <c r="D13935" t="n">
        <v>5</v>
      </c>
    </row>
    <row r="13936">
      <c r="A13936" t="inlineStr">
        <is>
          <t>U-2cbeea</t>
        </is>
      </c>
      <c r="B13936" s="41" t="n">
        <v>45017</v>
      </c>
      <c r="C13936" t="n">
        <v>10</v>
      </c>
      <c r="D13936" t="n">
        <v>0</v>
      </c>
    </row>
    <row r="13937">
      <c r="A13937" t="inlineStr">
        <is>
          <t>U-d619c7</t>
        </is>
      </c>
      <c r="B13937" s="41" t="n">
        <v>45231</v>
      </c>
      <c r="C13937" t="n">
        <v>14</v>
      </c>
      <c r="D13937" t="n">
        <v>0</v>
      </c>
    </row>
    <row r="13938">
      <c r="A13938" t="inlineStr">
        <is>
          <t>U-9e8b73</t>
        </is>
      </c>
      <c r="B13938" s="41" t="n">
        <v>45047</v>
      </c>
      <c r="C13938" t="n">
        <v>6</v>
      </c>
      <c r="D13938" t="n">
        <v>0</v>
      </c>
    </row>
    <row r="13939">
      <c r="A13939" t="inlineStr">
        <is>
          <t>U-144231</t>
        </is>
      </c>
      <c r="B13939" s="41" t="n">
        <v>44986</v>
      </c>
      <c r="C13939" t="n">
        <v>6</v>
      </c>
      <c r="D13939" t="n">
        <v>0</v>
      </c>
    </row>
    <row r="13940">
      <c r="A13940" t="inlineStr">
        <is>
          <t>U-0fa6e0</t>
        </is>
      </c>
      <c r="B13940" s="41" t="n">
        <v>45108</v>
      </c>
      <c r="C13940" t="n">
        <v>13</v>
      </c>
      <c r="D13940" t="n">
        <v>2</v>
      </c>
    </row>
    <row r="13941">
      <c r="A13941" t="inlineStr">
        <is>
          <t>U-8a8ae3</t>
        </is>
      </c>
      <c r="B13941" s="41" t="n">
        <v>45139</v>
      </c>
      <c r="C13941" t="n">
        <v>14</v>
      </c>
      <c r="D13941" t="n">
        <v>1</v>
      </c>
    </row>
    <row r="13942">
      <c r="A13942" t="inlineStr">
        <is>
          <t>U-4bfdf1</t>
        </is>
      </c>
      <c r="B13942" s="41" t="n">
        <v>45597</v>
      </c>
      <c r="C13942" t="n">
        <v>10</v>
      </c>
      <c r="D13942" t="n">
        <v>0</v>
      </c>
    </row>
    <row r="13943">
      <c r="A13943" t="inlineStr">
        <is>
          <t>U-7ca261</t>
        </is>
      </c>
      <c r="B13943" s="41" t="n">
        <v>45078</v>
      </c>
      <c r="C13943" t="n">
        <v>14</v>
      </c>
      <c r="D13943" t="n">
        <v>0</v>
      </c>
    </row>
    <row r="13944">
      <c r="A13944" t="inlineStr">
        <is>
          <t>U-23a601</t>
        </is>
      </c>
      <c r="B13944" s="41" t="n">
        <v>45566</v>
      </c>
      <c r="C13944" t="n">
        <v>6</v>
      </c>
      <c r="D13944" t="n">
        <v>0</v>
      </c>
    </row>
    <row r="13945">
      <c r="A13945" t="inlineStr">
        <is>
          <t>U-bed861</t>
        </is>
      </c>
      <c r="B13945" s="41" t="n">
        <v>45047</v>
      </c>
      <c r="C13945" t="n">
        <v>8</v>
      </c>
      <c r="D13945" t="n">
        <v>0</v>
      </c>
    </row>
    <row r="13946">
      <c r="A13946" t="inlineStr">
        <is>
          <t>U-96118f</t>
        </is>
      </c>
      <c r="B13946" s="41" t="n">
        <v>44958</v>
      </c>
      <c r="C13946" t="n">
        <v>8</v>
      </c>
      <c r="D13946" t="n">
        <v>2</v>
      </c>
    </row>
    <row r="13947">
      <c r="A13947" t="inlineStr">
        <is>
          <t>U-2d534c</t>
        </is>
      </c>
      <c r="B13947" s="41" t="n">
        <v>45108</v>
      </c>
      <c r="C13947" t="n">
        <v>16</v>
      </c>
      <c r="D13947" t="n">
        <v>2</v>
      </c>
    </row>
    <row r="13948">
      <c r="A13948" t="inlineStr">
        <is>
          <t>U-b4b972</t>
        </is>
      </c>
      <c r="B13948" s="41" t="n">
        <v>44958</v>
      </c>
      <c r="C13948" t="n">
        <v>9</v>
      </c>
      <c r="D13948" t="n">
        <v>1</v>
      </c>
    </row>
    <row r="13949">
      <c r="A13949" t="inlineStr">
        <is>
          <t>U-ce29f4</t>
        </is>
      </c>
      <c r="B13949" s="41" t="n">
        <v>44986</v>
      </c>
      <c r="C13949" t="n">
        <v>13</v>
      </c>
      <c r="D13949" t="n">
        <v>0</v>
      </c>
    </row>
    <row r="13950">
      <c r="A13950" t="inlineStr">
        <is>
          <t>U-b29f42</t>
        </is>
      </c>
      <c r="B13950" s="41" t="n">
        <v>45231</v>
      </c>
      <c r="C13950" t="n">
        <v>9</v>
      </c>
      <c r="D13950" t="n">
        <v>0</v>
      </c>
    </row>
    <row r="13951">
      <c r="A13951" t="inlineStr">
        <is>
          <t>U-c0e2ab</t>
        </is>
      </c>
      <c r="B13951" s="41" t="n">
        <v>45292</v>
      </c>
      <c r="C13951" t="n">
        <v>15</v>
      </c>
      <c r="D13951" t="n">
        <v>3</v>
      </c>
    </row>
    <row r="13952">
      <c r="A13952" t="inlineStr">
        <is>
          <t>U-1693d0</t>
        </is>
      </c>
      <c r="B13952" s="41" t="n">
        <v>45231</v>
      </c>
      <c r="C13952" t="n">
        <v>12</v>
      </c>
      <c r="D13952" t="n">
        <v>0</v>
      </c>
    </row>
    <row r="13953">
      <c r="A13953" t="inlineStr">
        <is>
          <t>U-55c896</t>
        </is>
      </c>
      <c r="B13953" s="41" t="n">
        <v>45078</v>
      </c>
      <c r="C13953" t="n">
        <v>10</v>
      </c>
      <c r="D13953" t="n">
        <v>4</v>
      </c>
    </row>
    <row r="13954">
      <c r="A13954" t="inlineStr">
        <is>
          <t>U-a98a53</t>
        </is>
      </c>
      <c r="B13954" s="41" t="n">
        <v>44986</v>
      </c>
      <c r="C13954" t="n">
        <v>12</v>
      </c>
      <c r="D13954" t="n">
        <v>0</v>
      </c>
    </row>
    <row r="13955">
      <c r="A13955" t="inlineStr">
        <is>
          <t>U-c558ed</t>
        </is>
      </c>
      <c r="B13955" s="41" t="n">
        <v>45383</v>
      </c>
      <c r="C13955" t="n">
        <v>10</v>
      </c>
      <c r="D13955" t="n">
        <v>0</v>
      </c>
    </row>
    <row r="13956">
      <c r="A13956" t="inlineStr">
        <is>
          <t>U-dcc19b</t>
        </is>
      </c>
      <c r="B13956" s="41" t="n">
        <v>45108</v>
      </c>
      <c r="C13956" t="n">
        <v>12</v>
      </c>
      <c r="D13956" t="n">
        <v>0</v>
      </c>
    </row>
    <row r="13957">
      <c r="A13957" t="inlineStr">
        <is>
          <t>U-ad69fe</t>
        </is>
      </c>
      <c r="B13957" s="41" t="n">
        <v>45108</v>
      </c>
      <c r="C13957" t="n">
        <v>8</v>
      </c>
      <c r="D13957" t="n">
        <v>0</v>
      </c>
    </row>
    <row r="13958">
      <c r="A13958" t="inlineStr">
        <is>
          <t>U-e69849</t>
        </is>
      </c>
      <c r="B13958" s="41" t="n">
        <v>45413</v>
      </c>
      <c r="C13958" t="n">
        <v>10</v>
      </c>
      <c r="D13958" t="n">
        <v>0</v>
      </c>
    </row>
    <row r="13959">
      <c r="A13959" t="inlineStr">
        <is>
          <t>U-23cc1d</t>
        </is>
      </c>
      <c r="B13959" s="41" t="n">
        <v>45352</v>
      </c>
      <c r="C13959" t="n">
        <v>10</v>
      </c>
      <c r="D13959" t="n">
        <v>2</v>
      </c>
    </row>
    <row r="13960">
      <c r="A13960" t="inlineStr">
        <is>
          <t>U-00ec84</t>
        </is>
      </c>
      <c r="B13960" s="41" t="n">
        <v>45536</v>
      </c>
      <c r="C13960" t="n">
        <v>8</v>
      </c>
      <c r="D13960" t="n">
        <v>0</v>
      </c>
    </row>
    <row r="13961">
      <c r="A13961" t="inlineStr">
        <is>
          <t>U-7c4e92</t>
        </is>
      </c>
      <c r="B13961" s="41" t="n">
        <v>45536</v>
      </c>
      <c r="C13961" t="n">
        <v>10</v>
      </c>
      <c r="D13961" t="n">
        <v>0</v>
      </c>
    </row>
    <row r="13962">
      <c r="A13962" t="inlineStr">
        <is>
          <t>U-7df2d6</t>
        </is>
      </c>
      <c r="B13962" s="41" t="n">
        <v>45292</v>
      </c>
      <c r="C13962" t="n">
        <v>7</v>
      </c>
      <c r="D13962" t="n">
        <v>4</v>
      </c>
    </row>
    <row r="13963">
      <c r="A13963" t="inlineStr">
        <is>
          <t>U-c1299c</t>
        </is>
      </c>
      <c r="B13963" s="41" t="n">
        <v>45170</v>
      </c>
      <c r="C13963" t="n">
        <v>12</v>
      </c>
      <c r="D13963" t="n">
        <v>1</v>
      </c>
    </row>
    <row r="13964">
      <c r="A13964" t="inlineStr">
        <is>
          <t>U-4f21cb</t>
        </is>
      </c>
      <c r="B13964" s="41" t="n">
        <v>45047</v>
      </c>
      <c r="C13964" t="n">
        <v>11</v>
      </c>
      <c r="D13964" t="n">
        <v>2</v>
      </c>
    </row>
    <row r="13965">
      <c r="A13965" t="inlineStr">
        <is>
          <t>U-2a80a4</t>
        </is>
      </c>
      <c r="B13965" s="41" t="n">
        <v>44986</v>
      </c>
      <c r="C13965" t="n">
        <v>12</v>
      </c>
      <c r="D13965" t="n">
        <v>3</v>
      </c>
    </row>
    <row r="13966">
      <c r="A13966" t="inlineStr">
        <is>
          <t>U-808b85</t>
        </is>
      </c>
      <c r="B13966" s="41" t="n">
        <v>45474</v>
      </c>
      <c r="C13966" t="n">
        <v>14</v>
      </c>
      <c r="D13966" t="n">
        <v>0</v>
      </c>
    </row>
    <row r="13967">
      <c r="A13967" t="inlineStr">
        <is>
          <t>U-8f55a4</t>
        </is>
      </c>
      <c r="B13967" s="41" t="n">
        <v>45170</v>
      </c>
      <c r="C13967" t="n">
        <v>16</v>
      </c>
      <c r="D13967" t="n">
        <v>0</v>
      </c>
    </row>
    <row r="13968">
      <c r="A13968" t="inlineStr">
        <is>
          <t>U-2b2f45</t>
        </is>
      </c>
      <c r="B13968" s="41" t="n">
        <v>45383</v>
      </c>
      <c r="C13968" t="n">
        <v>6</v>
      </c>
      <c r="D13968" t="n">
        <v>1</v>
      </c>
    </row>
    <row r="13969">
      <c r="A13969" t="inlineStr">
        <is>
          <t>U-3541ab</t>
        </is>
      </c>
      <c r="B13969" s="41" t="n">
        <v>45108</v>
      </c>
      <c r="C13969" t="n">
        <v>13</v>
      </c>
      <c r="D13969" t="n">
        <v>0</v>
      </c>
    </row>
    <row r="13970">
      <c r="A13970" t="inlineStr">
        <is>
          <t>U-ad7c76</t>
        </is>
      </c>
      <c r="B13970" s="41" t="n">
        <v>45261</v>
      </c>
      <c r="C13970" t="n">
        <v>9</v>
      </c>
      <c r="D13970" t="n">
        <v>3</v>
      </c>
    </row>
    <row r="13971">
      <c r="A13971" t="inlineStr">
        <is>
          <t>U-1e2164</t>
        </is>
      </c>
      <c r="B13971" s="41" t="n">
        <v>45597</v>
      </c>
      <c r="C13971" t="n">
        <v>7</v>
      </c>
      <c r="D13971" t="n">
        <v>0</v>
      </c>
    </row>
    <row r="13972">
      <c r="A13972" t="inlineStr">
        <is>
          <t>U-04b65a</t>
        </is>
      </c>
      <c r="B13972" s="41" t="n">
        <v>44927</v>
      </c>
      <c r="C13972" t="n">
        <v>10</v>
      </c>
      <c r="D13972" t="n">
        <v>0</v>
      </c>
    </row>
    <row r="13973">
      <c r="A13973" t="inlineStr">
        <is>
          <t>U-a5d9de</t>
        </is>
      </c>
      <c r="B13973" s="41" t="n">
        <v>45474</v>
      </c>
      <c r="C13973" t="n">
        <v>7</v>
      </c>
      <c r="D13973" t="n">
        <v>1</v>
      </c>
    </row>
    <row r="13974">
      <c r="A13974" t="inlineStr">
        <is>
          <t>U-06b3b7</t>
        </is>
      </c>
      <c r="B13974" s="41" t="n">
        <v>45108</v>
      </c>
      <c r="C13974" t="n">
        <v>6</v>
      </c>
      <c r="D13974" t="n">
        <v>0</v>
      </c>
    </row>
    <row r="13975">
      <c r="A13975" t="inlineStr">
        <is>
          <t>U-fcbec8</t>
        </is>
      </c>
      <c r="B13975" s="41" t="n">
        <v>45566</v>
      </c>
      <c r="C13975" t="n">
        <v>7</v>
      </c>
      <c r="D13975" t="n">
        <v>1</v>
      </c>
    </row>
    <row r="13976">
      <c r="A13976" t="inlineStr">
        <is>
          <t>U-5eea9b</t>
        </is>
      </c>
      <c r="B13976" s="41" t="n">
        <v>45444</v>
      </c>
      <c r="C13976" t="n">
        <v>10</v>
      </c>
      <c r="D13976" t="n">
        <v>0</v>
      </c>
    </row>
    <row r="13977">
      <c r="A13977" t="inlineStr">
        <is>
          <t>U-89922d</t>
        </is>
      </c>
      <c r="B13977" s="41" t="n">
        <v>45474</v>
      </c>
      <c r="C13977" t="n">
        <v>9</v>
      </c>
      <c r="D13977" t="n">
        <v>0</v>
      </c>
    </row>
    <row r="13978">
      <c r="A13978" t="inlineStr">
        <is>
          <t>U-d5f8cf</t>
        </is>
      </c>
      <c r="B13978" s="41" t="n">
        <v>45413</v>
      </c>
      <c r="C13978" t="n">
        <v>11</v>
      </c>
      <c r="D13978" t="n">
        <v>0</v>
      </c>
    </row>
    <row r="13979">
      <c r="A13979" t="inlineStr">
        <is>
          <t>U-0039dc</t>
        </is>
      </c>
      <c r="B13979" s="41" t="n">
        <v>45352</v>
      </c>
      <c r="C13979" t="n">
        <v>10</v>
      </c>
      <c r="D13979" t="n">
        <v>0</v>
      </c>
    </row>
    <row r="13980">
      <c r="A13980" t="inlineStr">
        <is>
          <t>U-0d7a09</t>
        </is>
      </c>
      <c r="B13980" s="41" t="n">
        <v>45352</v>
      </c>
      <c r="C13980" t="n">
        <v>8</v>
      </c>
      <c r="D13980" t="n">
        <v>0</v>
      </c>
    </row>
    <row r="13981">
      <c r="A13981" t="inlineStr">
        <is>
          <t>U-25f30f</t>
        </is>
      </c>
      <c r="B13981" s="41" t="n">
        <v>44986</v>
      </c>
      <c r="C13981" t="n">
        <v>9</v>
      </c>
      <c r="D13981" t="n">
        <v>0</v>
      </c>
    </row>
    <row r="13982">
      <c r="A13982" t="inlineStr">
        <is>
          <t>U-2d8792</t>
        </is>
      </c>
      <c r="B13982" s="41" t="n">
        <v>44958</v>
      </c>
      <c r="C13982" t="n">
        <v>5</v>
      </c>
      <c r="D13982" t="n">
        <v>0</v>
      </c>
    </row>
    <row r="13983">
      <c r="A13983" t="inlineStr">
        <is>
          <t>U-9c333f</t>
        </is>
      </c>
      <c r="B13983" s="41" t="n">
        <v>45170</v>
      </c>
      <c r="C13983" t="n">
        <v>11</v>
      </c>
      <c r="D13983" t="n">
        <v>1</v>
      </c>
    </row>
    <row r="13984">
      <c r="A13984" t="inlineStr">
        <is>
          <t>U-f90710</t>
        </is>
      </c>
      <c r="B13984" s="41" t="n">
        <v>45627</v>
      </c>
      <c r="C13984" t="n">
        <v>8</v>
      </c>
      <c r="D13984" t="n">
        <v>0</v>
      </c>
    </row>
    <row r="13985">
      <c r="A13985" t="inlineStr">
        <is>
          <t>U-4b86eb</t>
        </is>
      </c>
      <c r="B13985" s="41" t="n">
        <v>45323</v>
      </c>
      <c r="C13985" t="n">
        <v>6</v>
      </c>
      <c r="D13985" t="n">
        <v>1</v>
      </c>
    </row>
    <row r="13986">
      <c r="A13986" t="inlineStr">
        <is>
          <t>U-7ecd6b</t>
        </is>
      </c>
      <c r="B13986" s="41" t="n">
        <v>44986</v>
      </c>
      <c r="C13986" t="n">
        <v>14</v>
      </c>
      <c r="D13986" t="n">
        <v>1</v>
      </c>
    </row>
    <row r="13987">
      <c r="A13987" t="inlineStr">
        <is>
          <t>U-8fb997</t>
        </is>
      </c>
      <c r="B13987" s="41" t="n">
        <v>44927</v>
      </c>
      <c r="C13987" t="n">
        <v>11</v>
      </c>
      <c r="D13987" t="n">
        <v>0</v>
      </c>
    </row>
    <row r="13988">
      <c r="A13988" t="inlineStr">
        <is>
          <t>U-1e36e8</t>
        </is>
      </c>
      <c r="B13988" s="41" t="n">
        <v>45292</v>
      </c>
      <c r="C13988" t="n">
        <v>7</v>
      </c>
      <c r="D13988" t="n">
        <v>0</v>
      </c>
    </row>
    <row r="13989">
      <c r="A13989" t="inlineStr">
        <is>
          <t>U-438c5b</t>
        </is>
      </c>
      <c r="B13989" s="41" t="n">
        <v>44927</v>
      </c>
      <c r="C13989" t="n">
        <v>13</v>
      </c>
      <c r="D13989" t="n">
        <v>1</v>
      </c>
    </row>
    <row r="13990">
      <c r="A13990" t="inlineStr">
        <is>
          <t>U-3363c7</t>
        </is>
      </c>
      <c r="B13990" s="41" t="n">
        <v>45170</v>
      </c>
      <c r="C13990" t="n">
        <v>13</v>
      </c>
      <c r="D13990" t="n">
        <v>0</v>
      </c>
    </row>
    <row r="13991">
      <c r="A13991" t="inlineStr">
        <is>
          <t>U-3155b9</t>
        </is>
      </c>
      <c r="B13991" s="41" t="n">
        <v>45231</v>
      </c>
      <c r="C13991" t="n">
        <v>7</v>
      </c>
      <c r="D13991" t="n">
        <v>1</v>
      </c>
    </row>
    <row r="13992">
      <c r="A13992" t="inlineStr">
        <is>
          <t>U-bd64af</t>
        </is>
      </c>
      <c r="B13992" s="41" t="n">
        <v>45444</v>
      </c>
      <c r="C13992" t="n">
        <v>9</v>
      </c>
      <c r="D13992" t="n">
        <v>1</v>
      </c>
    </row>
    <row r="13993">
      <c r="A13993" t="inlineStr">
        <is>
          <t>U-2f97b7</t>
        </is>
      </c>
      <c r="B13993" s="41" t="n">
        <v>45231</v>
      </c>
      <c r="C13993" t="n">
        <v>12</v>
      </c>
      <c r="D13993" t="n">
        <v>0</v>
      </c>
    </row>
    <row r="13994">
      <c r="A13994" t="inlineStr">
        <is>
          <t>U-ff3877</t>
        </is>
      </c>
      <c r="B13994" s="41" t="n">
        <v>45323</v>
      </c>
      <c r="C13994" t="n">
        <v>11</v>
      </c>
      <c r="D13994" t="n">
        <v>0</v>
      </c>
    </row>
    <row r="13995">
      <c r="A13995" t="inlineStr">
        <is>
          <t>U-7ecb7c</t>
        </is>
      </c>
      <c r="B13995" s="41" t="n">
        <v>45323</v>
      </c>
      <c r="C13995" t="n">
        <v>10</v>
      </c>
      <c r="D13995" t="n">
        <v>0</v>
      </c>
    </row>
    <row r="13996">
      <c r="A13996" t="inlineStr">
        <is>
          <t>U-fd4df0</t>
        </is>
      </c>
      <c r="B13996" s="41" t="n">
        <v>45536</v>
      </c>
      <c r="C13996" t="n">
        <v>3</v>
      </c>
      <c r="D13996" t="n">
        <v>0</v>
      </c>
    </row>
    <row r="13997">
      <c r="A13997" t="inlineStr">
        <is>
          <t>U-a3ca32</t>
        </is>
      </c>
      <c r="B13997" s="41" t="n">
        <v>45627</v>
      </c>
      <c r="C13997" t="n">
        <v>11</v>
      </c>
      <c r="D13997" t="n">
        <v>1</v>
      </c>
    </row>
    <row r="13998">
      <c r="A13998" t="inlineStr">
        <is>
          <t>U-ca8b0d</t>
        </is>
      </c>
      <c r="B13998" s="41" t="n">
        <v>45474</v>
      </c>
      <c r="C13998" t="n">
        <v>15</v>
      </c>
      <c r="D13998" t="n">
        <v>0</v>
      </c>
    </row>
    <row r="13999">
      <c r="A13999" t="inlineStr">
        <is>
          <t>U-2d3cd1</t>
        </is>
      </c>
      <c r="B13999" s="41" t="n">
        <v>45627</v>
      </c>
      <c r="C13999" t="n">
        <v>10</v>
      </c>
      <c r="D13999" t="n">
        <v>1</v>
      </c>
    </row>
    <row r="14000">
      <c r="A14000" t="inlineStr">
        <is>
          <t>U-3857e0</t>
        </is>
      </c>
      <c r="B14000" s="41" t="n">
        <v>45231</v>
      </c>
      <c r="C14000" t="n">
        <v>7</v>
      </c>
      <c r="D14000" t="n">
        <v>0</v>
      </c>
    </row>
    <row r="14001">
      <c r="A14001" t="inlineStr">
        <is>
          <t>U-138e08</t>
        </is>
      </c>
      <c r="B14001" s="41" t="n">
        <v>45536</v>
      </c>
      <c r="C14001" t="n">
        <v>14</v>
      </c>
      <c r="D14001" t="n">
        <v>0</v>
      </c>
    </row>
    <row r="14002">
      <c r="A14002" t="inlineStr">
        <is>
          <t>U-b794c1</t>
        </is>
      </c>
      <c r="B14002" s="41" t="n">
        <v>45383</v>
      </c>
      <c r="C14002" t="n">
        <v>15</v>
      </c>
      <c r="D14002" t="n">
        <v>0</v>
      </c>
    </row>
    <row r="14003">
      <c r="A14003" t="inlineStr">
        <is>
          <t>U-f2e1bd</t>
        </is>
      </c>
      <c r="B14003" s="41" t="n">
        <v>45292</v>
      </c>
      <c r="C14003" t="n">
        <v>10</v>
      </c>
      <c r="D14003" t="n">
        <v>1</v>
      </c>
    </row>
    <row r="14004">
      <c r="A14004" t="inlineStr">
        <is>
          <t>U-94afb7</t>
        </is>
      </c>
      <c r="B14004" s="41" t="n">
        <v>45323</v>
      </c>
      <c r="C14004" t="n">
        <v>16</v>
      </c>
      <c r="D14004" t="n">
        <v>0</v>
      </c>
    </row>
    <row r="14005">
      <c r="A14005" t="inlineStr">
        <is>
          <t>U-bd18ac</t>
        </is>
      </c>
      <c r="B14005" s="41" t="n">
        <v>45108</v>
      </c>
      <c r="C14005" t="n">
        <v>10</v>
      </c>
      <c r="D14005" t="n">
        <v>2</v>
      </c>
    </row>
    <row r="14006">
      <c r="A14006" t="inlineStr">
        <is>
          <t>U-2a17ed</t>
        </is>
      </c>
      <c r="B14006" s="41" t="n">
        <v>45597</v>
      </c>
      <c r="C14006" t="n">
        <v>8</v>
      </c>
      <c r="D14006" t="n">
        <v>2</v>
      </c>
    </row>
    <row r="14007">
      <c r="A14007" t="inlineStr">
        <is>
          <t>U-fc5422</t>
        </is>
      </c>
      <c r="B14007" s="41" t="n">
        <v>44986</v>
      </c>
      <c r="C14007" t="n">
        <v>7</v>
      </c>
      <c r="D14007" t="n">
        <v>0</v>
      </c>
    </row>
    <row r="14008">
      <c r="A14008" t="inlineStr">
        <is>
          <t>U-39abb5</t>
        </is>
      </c>
      <c r="B14008" s="41" t="n">
        <v>45383</v>
      </c>
      <c r="C14008" t="n">
        <v>7</v>
      </c>
      <c r="D14008" t="n">
        <v>1</v>
      </c>
    </row>
    <row r="14009">
      <c r="A14009" t="inlineStr">
        <is>
          <t>U-6a7234</t>
        </is>
      </c>
      <c r="B14009" s="41" t="n">
        <v>45505</v>
      </c>
      <c r="C14009" t="n">
        <v>15</v>
      </c>
      <c r="D14009" t="n">
        <v>0</v>
      </c>
    </row>
    <row r="14010">
      <c r="A14010" t="inlineStr">
        <is>
          <t>U-fd2169</t>
        </is>
      </c>
      <c r="B14010" s="41" t="n">
        <v>44958</v>
      </c>
      <c r="C14010" t="n">
        <v>13</v>
      </c>
      <c r="D14010" t="n">
        <v>0</v>
      </c>
    </row>
    <row r="14011">
      <c r="A14011" t="inlineStr">
        <is>
          <t>U-7cce33</t>
        </is>
      </c>
      <c r="B14011" s="41" t="n">
        <v>45231</v>
      </c>
      <c r="C14011" t="n">
        <v>6</v>
      </c>
      <c r="D14011" t="n">
        <v>0</v>
      </c>
    </row>
    <row r="14012">
      <c r="A14012" t="inlineStr">
        <is>
          <t>U-0c8e9f</t>
        </is>
      </c>
      <c r="B14012" s="41" t="n">
        <v>44958</v>
      </c>
      <c r="C14012" t="n">
        <v>10</v>
      </c>
      <c r="D14012" t="n">
        <v>0</v>
      </c>
    </row>
    <row r="14013">
      <c r="A14013" t="inlineStr">
        <is>
          <t>U-3e541d</t>
        </is>
      </c>
      <c r="B14013" s="41" t="n">
        <v>45108</v>
      </c>
      <c r="C14013" t="n">
        <v>15</v>
      </c>
      <c r="D14013" t="n">
        <v>3</v>
      </c>
    </row>
    <row r="14014">
      <c r="A14014" t="inlineStr">
        <is>
          <t>U-f303bc</t>
        </is>
      </c>
      <c r="B14014" s="41" t="n">
        <v>45200</v>
      </c>
      <c r="C14014" t="n">
        <v>6</v>
      </c>
      <c r="D14014" t="n">
        <v>3</v>
      </c>
    </row>
    <row r="14015">
      <c r="A14015" t="inlineStr">
        <is>
          <t>U-6ebf52</t>
        </is>
      </c>
      <c r="B14015" s="41" t="n">
        <v>44927</v>
      </c>
      <c r="C14015" t="n">
        <v>11</v>
      </c>
      <c r="D14015" t="n">
        <v>0</v>
      </c>
    </row>
    <row r="14016">
      <c r="A14016" t="inlineStr">
        <is>
          <t>U-570341</t>
        </is>
      </c>
      <c r="B14016" s="41" t="n">
        <v>45444</v>
      </c>
      <c r="C14016" t="n">
        <v>13</v>
      </c>
      <c r="D14016" t="n">
        <v>0</v>
      </c>
    </row>
    <row r="14017">
      <c r="A14017" t="inlineStr">
        <is>
          <t>U-ec81cc</t>
        </is>
      </c>
      <c r="B14017" s="41" t="n">
        <v>45292</v>
      </c>
      <c r="C14017" t="n">
        <v>13</v>
      </c>
      <c r="D14017" t="n">
        <v>1</v>
      </c>
    </row>
    <row r="14018">
      <c r="A14018" t="inlineStr">
        <is>
          <t>U-539270</t>
        </is>
      </c>
      <c r="B14018" s="41" t="n">
        <v>45444</v>
      </c>
      <c r="C14018" t="n">
        <v>12</v>
      </c>
      <c r="D14018" t="n">
        <v>0</v>
      </c>
    </row>
    <row r="14019">
      <c r="A14019" t="inlineStr">
        <is>
          <t>U-aad0ea</t>
        </is>
      </c>
      <c r="B14019" s="41" t="n">
        <v>45383</v>
      </c>
      <c r="C14019" t="n">
        <v>6</v>
      </c>
      <c r="D14019" t="n">
        <v>1</v>
      </c>
    </row>
    <row r="14020">
      <c r="A14020" t="inlineStr">
        <is>
          <t>U-f51234</t>
        </is>
      </c>
      <c r="B14020" s="41" t="n">
        <v>45352</v>
      </c>
      <c r="C14020" t="n">
        <v>10</v>
      </c>
      <c r="D14020" t="n">
        <v>0</v>
      </c>
    </row>
    <row r="14021">
      <c r="A14021" t="inlineStr">
        <is>
          <t>U-251c24</t>
        </is>
      </c>
      <c r="B14021" s="41" t="n">
        <v>45505</v>
      </c>
      <c r="C14021" t="n">
        <v>12</v>
      </c>
      <c r="D14021" t="n">
        <v>0</v>
      </c>
    </row>
    <row r="14022">
      <c r="A14022" t="inlineStr">
        <is>
          <t>U-ac27f0</t>
        </is>
      </c>
      <c r="B14022" s="41" t="n">
        <v>45047</v>
      </c>
      <c r="C14022" t="n">
        <v>9</v>
      </c>
      <c r="D14022" t="n">
        <v>0</v>
      </c>
    </row>
    <row r="14023">
      <c r="A14023" t="inlineStr">
        <is>
          <t>U-9600bd</t>
        </is>
      </c>
      <c r="B14023" s="41" t="n">
        <v>45383</v>
      </c>
      <c r="C14023" t="n">
        <v>13</v>
      </c>
      <c r="D14023" t="n">
        <v>5</v>
      </c>
    </row>
    <row r="14024">
      <c r="A14024" t="inlineStr">
        <is>
          <t>U-d783e1</t>
        </is>
      </c>
      <c r="B14024" s="41" t="n">
        <v>45505</v>
      </c>
      <c r="C14024" t="n">
        <v>7</v>
      </c>
      <c r="D14024" t="n">
        <v>0</v>
      </c>
    </row>
    <row r="14025">
      <c r="A14025" t="inlineStr">
        <is>
          <t>U-796755</t>
        </is>
      </c>
      <c r="B14025" s="41" t="n">
        <v>45505</v>
      </c>
      <c r="C14025" t="n">
        <v>10</v>
      </c>
      <c r="D14025" t="n">
        <v>0</v>
      </c>
    </row>
    <row r="14026">
      <c r="A14026" t="inlineStr">
        <is>
          <t>U-3e996e</t>
        </is>
      </c>
      <c r="B14026" s="41" t="n">
        <v>45108</v>
      </c>
      <c r="C14026" t="n">
        <v>8</v>
      </c>
      <c r="D14026" t="n">
        <v>0</v>
      </c>
    </row>
    <row r="14027">
      <c r="A14027" t="inlineStr">
        <is>
          <t>U-4549ed</t>
        </is>
      </c>
      <c r="B14027" s="41" t="n">
        <v>45078</v>
      </c>
      <c r="C14027" t="n">
        <v>8</v>
      </c>
      <c r="D14027" t="n">
        <v>2</v>
      </c>
    </row>
    <row r="14028">
      <c r="A14028" t="inlineStr">
        <is>
          <t>U-cadc95</t>
        </is>
      </c>
      <c r="B14028" s="41" t="n">
        <v>45352</v>
      </c>
      <c r="C14028" t="n">
        <v>5</v>
      </c>
      <c r="D14028" t="n">
        <v>0</v>
      </c>
    </row>
    <row r="14029">
      <c r="A14029" t="inlineStr">
        <is>
          <t>U-858b93</t>
        </is>
      </c>
      <c r="B14029" s="41" t="n">
        <v>45170</v>
      </c>
      <c r="C14029" t="n">
        <v>6</v>
      </c>
      <c r="D14029" t="n">
        <v>0</v>
      </c>
    </row>
    <row r="14030">
      <c r="A14030" t="inlineStr">
        <is>
          <t>U-687a23</t>
        </is>
      </c>
      <c r="B14030" s="41" t="n">
        <v>44958</v>
      </c>
      <c r="C14030" t="n">
        <v>13</v>
      </c>
      <c r="D14030" t="n">
        <v>0</v>
      </c>
    </row>
    <row r="14031">
      <c r="A14031" t="inlineStr">
        <is>
          <t>U-3838a1</t>
        </is>
      </c>
      <c r="B14031" s="41" t="n">
        <v>45170</v>
      </c>
      <c r="C14031" t="n">
        <v>7</v>
      </c>
      <c r="D14031" t="n">
        <v>6</v>
      </c>
    </row>
    <row r="14032">
      <c r="A14032" t="inlineStr">
        <is>
          <t>U-bcf6c8</t>
        </is>
      </c>
      <c r="B14032" s="41" t="n">
        <v>45413</v>
      </c>
      <c r="C14032" t="n">
        <v>14</v>
      </c>
      <c r="D14032" t="n">
        <v>0</v>
      </c>
    </row>
    <row r="14033">
      <c r="A14033" t="inlineStr">
        <is>
          <t>U-0df891</t>
        </is>
      </c>
      <c r="B14033" s="41" t="n">
        <v>45292</v>
      </c>
      <c r="C14033" t="n">
        <v>12</v>
      </c>
      <c r="D14033" t="n">
        <v>1</v>
      </c>
    </row>
    <row r="14034">
      <c r="A14034" t="inlineStr">
        <is>
          <t>U-7a3f6e</t>
        </is>
      </c>
      <c r="B14034" s="41" t="n">
        <v>45017</v>
      </c>
      <c r="C14034" t="n">
        <v>18</v>
      </c>
      <c r="D14034" t="n">
        <v>0</v>
      </c>
    </row>
    <row r="14035">
      <c r="A14035" t="inlineStr">
        <is>
          <t>U-ec7b9e</t>
        </is>
      </c>
      <c r="B14035" s="41" t="n">
        <v>45413</v>
      </c>
      <c r="C14035" t="n">
        <v>12</v>
      </c>
      <c r="D14035" t="n">
        <v>0</v>
      </c>
    </row>
    <row r="14036">
      <c r="A14036" t="inlineStr">
        <is>
          <t>U-5cee28</t>
        </is>
      </c>
      <c r="B14036" s="41" t="n">
        <v>45139</v>
      </c>
      <c r="C14036" t="n">
        <v>10</v>
      </c>
      <c r="D14036" t="n">
        <v>0</v>
      </c>
    </row>
    <row r="14037">
      <c r="A14037" t="inlineStr">
        <is>
          <t>U-278ff2</t>
        </is>
      </c>
      <c r="B14037" s="41" t="n">
        <v>45474</v>
      </c>
      <c r="C14037" t="n">
        <v>9</v>
      </c>
      <c r="D14037" t="n">
        <v>0</v>
      </c>
    </row>
    <row r="14038">
      <c r="A14038" t="inlineStr">
        <is>
          <t>U-651a86</t>
        </is>
      </c>
      <c r="B14038" s="41" t="n">
        <v>45047</v>
      </c>
      <c r="C14038" t="n">
        <v>8</v>
      </c>
      <c r="D14038" t="n">
        <v>0</v>
      </c>
    </row>
    <row r="14039">
      <c r="A14039" t="inlineStr">
        <is>
          <t>U-e65909</t>
        </is>
      </c>
      <c r="B14039" s="41" t="n">
        <v>45231</v>
      </c>
      <c r="C14039" t="n">
        <v>20</v>
      </c>
      <c r="D14039" t="n">
        <v>0</v>
      </c>
    </row>
    <row r="14040">
      <c r="A14040" t="inlineStr">
        <is>
          <t>U-cad5c0</t>
        </is>
      </c>
      <c r="B14040" s="41" t="n">
        <v>44958</v>
      </c>
      <c r="C14040" t="n">
        <v>6</v>
      </c>
      <c r="D14040" t="n">
        <v>3</v>
      </c>
    </row>
    <row r="14041">
      <c r="A14041" t="inlineStr">
        <is>
          <t>U-9c5a94</t>
        </is>
      </c>
      <c r="B14041" s="41" t="n">
        <v>45505</v>
      </c>
      <c r="C14041" t="n">
        <v>8</v>
      </c>
      <c r="D14041" t="n">
        <v>0</v>
      </c>
    </row>
    <row r="14042">
      <c r="A14042" t="inlineStr">
        <is>
          <t>U-097d2a</t>
        </is>
      </c>
      <c r="B14042" s="41" t="n">
        <v>45597</v>
      </c>
      <c r="C14042" t="n">
        <v>4</v>
      </c>
      <c r="D14042" t="n">
        <v>0</v>
      </c>
    </row>
    <row r="14043">
      <c r="A14043" t="inlineStr">
        <is>
          <t>U-f30003</t>
        </is>
      </c>
      <c r="B14043" s="41" t="n">
        <v>45352</v>
      </c>
      <c r="C14043" t="n">
        <v>11</v>
      </c>
      <c r="D14043" t="n">
        <v>2</v>
      </c>
    </row>
    <row r="14044">
      <c r="A14044" t="inlineStr">
        <is>
          <t>U-c32746</t>
        </is>
      </c>
      <c r="B14044" s="41" t="n">
        <v>45292</v>
      </c>
      <c r="C14044" t="n">
        <v>10</v>
      </c>
      <c r="D14044" t="n">
        <v>0</v>
      </c>
    </row>
    <row r="14045">
      <c r="A14045" t="inlineStr">
        <is>
          <t>U-71231f</t>
        </is>
      </c>
      <c r="B14045" s="41" t="n">
        <v>45536</v>
      </c>
      <c r="C14045" t="n">
        <v>9</v>
      </c>
      <c r="D14045" t="n">
        <v>0</v>
      </c>
    </row>
    <row r="14046">
      <c r="A14046" t="inlineStr">
        <is>
          <t>U-74beb2</t>
        </is>
      </c>
      <c r="B14046" s="41" t="n">
        <v>45261</v>
      </c>
      <c r="C14046" t="n">
        <v>14</v>
      </c>
      <c r="D14046" t="n">
        <v>0</v>
      </c>
    </row>
    <row r="14047">
      <c r="A14047" t="inlineStr">
        <is>
          <t>U-252ecd</t>
        </is>
      </c>
      <c r="B14047" s="41" t="n">
        <v>45170</v>
      </c>
      <c r="C14047" t="n">
        <v>13</v>
      </c>
      <c r="D14047" t="n">
        <v>0</v>
      </c>
    </row>
    <row r="14048">
      <c r="A14048" t="inlineStr">
        <is>
          <t>U-a5c2aa</t>
        </is>
      </c>
      <c r="B14048" s="41" t="n">
        <v>45047</v>
      </c>
      <c r="C14048" t="n">
        <v>10</v>
      </c>
      <c r="D14048" t="n">
        <v>0</v>
      </c>
    </row>
    <row r="14049">
      <c r="A14049" t="inlineStr">
        <is>
          <t>U-ccd5bb</t>
        </is>
      </c>
      <c r="B14049" s="41" t="n">
        <v>44927</v>
      </c>
      <c r="C14049" t="n">
        <v>14</v>
      </c>
      <c r="D14049" t="n">
        <v>0</v>
      </c>
    </row>
    <row r="14050">
      <c r="A14050" t="inlineStr">
        <is>
          <t>U-791345</t>
        </is>
      </c>
      <c r="B14050" s="41" t="n">
        <v>45444</v>
      </c>
      <c r="C14050" t="n">
        <v>7</v>
      </c>
      <c r="D14050" t="n">
        <v>0</v>
      </c>
    </row>
    <row r="14051">
      <c r="A14051" t="inlineStr">
        <is>
          <t>U-6ccd1f</t>
        </is>
      </c>
      <c r="B14051" s="41" t="n">
        <v>45261</v>
      </c>
      <c r="C14051" t="n">
        <v>8</v>
      </c>
      <c r="D14051" t="n">
        <v>3</v>
      </c>
    </row>
    <row r="14052">
      <c r="A14052" t="inlineStr">
        <is>
          <t>U-a320a9</t>
        </is>
      </c>
      <c r="B14052" s="41" t="n">
        <v>45505</v>
      </c>
      <c r="C14052" t="n">
        <v>12</v>
      </c>
      <c r="D14052" t="n">
        <v>0</v>
      </c>
    </row>
    <row r="14053">
      <c r="A14053" t="inlineStr">
        <is>
          <t>U-830ee1</t>
        </is>
      </c>
      <c r="B14053" s="41" t="n">
        <v>45017</v>
      </c>
      <c r="C14053" t="n">
        <v>10</v>
      </c>
      <c r="D14053" t="n">
        <v>2</v>
      </c>
    </row>
    <row r="14054">
      <c r="A14054" t="inlineStr">
        <is>
          <t>U-e9e4a2</t>
        </is>
      </c>
      <c r="B14054" s="41" t="n">
        <v>45444</v>
      </c>
      <c r="C14054" t="n">
        <v>6</v>
      </c>
      <c r="D14054" t="n">
        <v>0</v>
      </c>
    </row>
    <row r="14055">
      <c r="A14055" t="inlineStr">
        <is>
          <t>U-eb76df</t>
        </is>
      </c>
      <c r="B14055" s="41" t="n">
        <v>45444</v>
      </c>
      <c r="C14055" t="n">
        <v>12</v>
      </c>
      <c r="D14055" t="n">
        <v>0</v>
      </c>
    </row>
    <row r="14056">
      <c r="A14056" t="inlineStr">
        <is>
          <t>U-d3c447</t>
        </is>
      </c>
      <c r="B14056" s="41" t="n">
        <v>44927</v>
      </c>
      <c r="C14056" t="n">
        <v>14</v>
      </c>
      <c r="D14056" t="n">
        <v>0</v>
      </c>
    </row>
    <row r="14057">
      <c r="A14057" t="inlineStr">
        <is>
          <t>U-0b2ead</t>
        </is>
      </c>
      <c r="B14057" s="41" t="n">
        <v>44986</v>
      </c>
      <c r="C14057" t="n">
        <v>9</v>
      </c>
      <c r="D14057" t="n">
        <v>0</v>
      </c>
    </row>
    <row r="14058">
      <c r="A14058" t="inlineStr">
        <is>
          <t>U-a54e38</t>
        </is>
      </c>
      <c r="B14058" s="41" t="n">
        <v>45627</v>
      </c>
      <c r="C14058" t="n">
        <v>10</v>
      </c>
      <c r="D14058" t="n">
        <v>1</v>
      </c>
    </row>
    <row r="14059">
      <c r="A14059" t="inlineStr">
        <is>
          <t>U-11fdff</t>
        </is>
      </c>
      <c r="B14059" s="41" t="n">
        <v>45474</v>
      </c>
      <c r="C14059" t="n">
        <v>13</v>
      </c>
      <c r="D14059" t="n">
        <v>0</v>
      </c>
    </row>
    <row r="14060">
      <c r="A14060" t="inlineStr">
        <is>
          <t>U-5bb627</t>
        </is>
      </c>
      <c r="B14060" s="41" t="n">
        <v>45536</v>
      </c>
      <c r="C14060" t="n">
        <v>11</v>
      </c>
      <c r="D14060" t="n">
        <v>0</v>
      </c>
    </row>
    <row r="14061">
      <c r="A14061" t="inlineStr">
        <is>
          <t>U-c1800f</t>
        </is>
      </c>
      <c r="B14061" s="41" t="n">
        <v>45078</v>
      </c>
      <c r="C14061" t="n">
        <v>9</v>
      </c>
      <c r="D14061" t="n">
        <v>0</v>
      </c>
    </row>
    <row r="14062">
      <c r="A14062" t="inlineStr">
        <is>
          <t>U-adb7d0</t>
        </is>
      </c>
      <c r="B14062" s="41" t="n">
        <v>45474</v>
      </c>
      <c r="C14062" t="n">
        <v>12</v>
      </c>
      <c r="D14062" t="n">
        <v>0</v>
      </c>
    </row>
    <row r="14063">
      <c r="A14063" t="inlineStr">
        <is>
          <t>U-d2be8d</t>
        </is>
      </c>
      <c r="B14063" s="41" t="n">
        <v>45231</v>
      </c>
      <c r="C14063" t="n">
        <v>9</v>
      </c>
      <c r="D14063" t="n">
        <v>0</v>
      </c>
    </row>
    <row r="14064">
      <c r="A14064" t="inlineStr">
        <is>
          <t>U-01ae32</t>
        </is>
      </c>
      <c r="B14064" s="41" t="n">
        <v>45108</v>
      </c>
      <c r="C14064" t="n">
        <v>11</v>
      </c>
      <c r="D14064" t="n">
        <v>0</v>
      </c>
    </row>
    <row r="14065">
      <c r="A14065" t="inlineStr">
        <is>
          <t>U-29758a</t>
        </is>
      </c>
      <c r="B14065" s="41" t="n">
        <v>45627</v>
      </c>
      <c r="C14065" t="n">
        <v>18</v>
      </c>
      <c r="D14065" t="n">
        <v>0</v>
      </c>
    </row>
    <row r="14066">
      <c r="A14066" t="inlineStr">
        <is>
          <t>U-054847</t>
        </is>
      </c>
      <c r="B14066" s="41" t="n">
        <v>45444</v>
      </c>
      <c r="C14066" t="n">
        <v>6</v>
      </c>
      <c r="D14066" t="n">
        <v>0</v>
      </c>
    </row>
    <row r="14067">
      <c r="A14067" t="inlineStr">
        <is>
          <t>U-ec810c</t>
        </is>
      </c>
      <c r="B14067" s="41" t="n">
        <v>45413</v>
      </c>
      <c r="C14067" t="n">
        <v>8</v>
      </c>
      <c r="D14067" t="n">
        <v>4</v>
      </c>
    </row>
    <row r="14068">
      <c r="A14068" t="inlineStr">
        <is>
          <t>U-afc11d</t>
        </is>
      </c>
      <c r="B14068" s="41" t="n">
        <v>45597</v>
      </c>
      <c r="C14068" t="n">
        <v>7</v>
      </c>
      <c r="D14068" t="n">
        <v>0</v>
      </c>
    </row>
    <row r="14069">
      <c r="A14069" t="inlineStr">
        <is>
          <t>U-7a9617</t>
        </is>
      </c>
      <c r="B14069" s="41" t="n">
        <v>45505</v>
      </c>
      <c r="C14069" t="n">
        <v>13</v>
      </c>
      <c r="D14069" t="n">
        <v>0</v>
      </c>
    </row>
    <row r="14070">
      <c r="A14070" t="inlineStr">
        <is>
          <t>U-f5ab4f</t>
        </is>
      </c>
      <c r="B14070" s="41" t="n">
        <v>44986</v>
      </c>
      <c r="C14070" t="n">
        <v>17</v>
      </c>
      <c r="D14070" t="n">
        <v>0</v>
      </c>
    </row>
    <row r="14071">
      <c r="A14071" t="inlineStr">
        <is>
          <t>U-9bd56b</t>
        </is>
      </c>
      <c r="B14071" s="41" t="n">
        <v>45108</v>
      </c>
      <c r="C14071" t="n">
        <v>14</v>
      </c>
      <c r="D14071" t="n">
        <v>1</v>
      </c>
    </row>
    <row r="14072">
      <c r="A14072" t="inlineStr">
        <is>
          <t>U-de213f</t>
        </is>
      </c>
      <c r="B14072" s="41" t="n">
        <v>45383</v>
      </c>
      <c r="C14072" t="n">
        <v>7</v>
      </c>
      <c r="D14072" t="n">
        <v>0</v>
      </c>
    </row>
    <row r="14073">
      <c r="A14073" t="inlineStr">
        <is>
          <t>U-43dd1f</t>
        </is>
      </c>
      <c r="B14073" s="41" t="n">
        <v>45261</v>
      </c>
      <c r="C14073" t="n">
        <v>13</v>
      </c>
      <c r="D14073" t="n">
        <v>0</v>
      </c>
    </row>
    <row r="14074">
      <c r="A14074" t="inlineStr">
        <is>
          <t>U-a9eaa6</t>
        </is>
      </c>
      <c r="B14074" s="41" t="n">
        <v>44927</v>
      </c>
      <c r="C14074" t="n">
        <v>11</v>
      </c>
      <c r="D14074" t="n">
        <v>0</v>
      </c>
    </row>
    <row r="14075">
      <c r="A14075" t="inlineStr">
        <is>
          <t>U-ccbd48</t>
        </is>
      </c>
      <c r="B14075" s="41" t="n">
        <v>45323</v>
      </c>
      <c r="C14075" t="n">
        <v>12</v>
      </c>
      <c r="D14075" t="n">
        <v>0</v>
      </c>
    </row>
    <row r="14076">
      <c r="A14076" t="inlineStr">
        <is>
          <t>U-925fa6</t>
        </is>
      </c>
      <c r="B14076" s="41" t="n">
        <v>45536</v>
      </c>
      <c r="C14076" t="n">
        <v>11</v>
      </c>
      <c r="D14076" t="n">
        <v>0</v>
      </c>
    </row>
    <row r="14077">
      <c r="A14077" t="inlineStr">
        <is>
          <t>U-62d328</t>
        </is>
      </c>
      <c r="B14077" s="41" t="n">
        <v>45170</v>
      </c>
      <c r="C14077" t="n">
        <v>12</v>
      </c>
      <c r="D14077" t="n">
        <v>0</v>
      </c>
    </row>
    <row r="14078">
      <c r="A14078" t="inlineStr">
        <is>
          <t>U-4e2775</t>
        </is>
      </c>
      <c r="B14078" s="41" t="n">
        <v>45017</v>
      </c>
      <c r="C14078" t="n">
        <v>5</v>
      </c>
      <c r="D14078" t="n">
        <v>0</v>
      </c>
    </row>
    <row r="14079">
      <c r="A14079" t="inlineStr">
        <is>
          <t>U-8f3037</t>
        </is>
      </c>
      <c r="B14079" s="41" t="n">
        <v>45474</v>
      </c>
      <c r="C14079" t="n">
        <v>8</v>
      </c>
      <c r="D14079" t="n">
        <v>4</v>
      </c>
    </row>
    <row r="14080">
      <c r="A14080" t="inlineStr">
        <is>
          <t>U-e3911a</t>
        </is>
      </c>
      <c r="B14080" s="41" t="n">
        <v>44958</v>
      </c>
      <c r="C14080" t="n">
        <v>9</v>
      </c>
      <c r="D14080" t="n">
        <v>0</v>
      </c>
    </row>
    <row r="14081">
      <c r="A14081" t="inlineStr">
        <is>
          <t>U-c5f921</t>
        </is>
      </c>
      <c r="B14081" s="41" t="n">
        <v>44927</v>
      </c>
      <c r="C14081" t="n">
        <v>11</v>
      </c>
      <c r="D14081" t="n">
        <v>0</v>
      </c>
    </row>
    <row r="14082">
      <c r="A14082" t="inlineStr">
        <is>
          <t>U-2fb43d</t>
        </is>
      </c>
      <c r="B14082" s="41" t="n">
        <v>45047</v>
      </c>
      <c r="C14082" t="n">
        <v>8</v>
      </c>
      <c r="D14082" t="n">
        <v>0</v>
      </c>
    </row>
    <row r="14083">
      <c r="A14083" t="inlineStr">
        <is>
          <t>U-897b39</t>
        </is>
      </c>
      <c r="B14083" s="41" t="n">
        <v>44986</v>
      </c>
      <c r="C14083" t="n">
        <v>8</v>
      </c>
      <c r="D14083" t="n">
        <v>0</v>
      </c>
    </row>
    <row r="14084">
      <c r="A14084" t="inlineStr">
        <is>
          <t>U-0a7222</t>
        </is>
      </c>
      <c r="B14084" s="41" t="n">
        <v>45017</v>
      </c>
      <c r="C14084" t="n">
        <v>16</v>
      </c>
      <c r="D14084" t="n">
        <v>2</v>
      </c>
    </row>
    <row r="14085">
      <c r="A14085" t="inlineStr">
        <is>
          <t>U-fa9f00</t>
        </is>
      </c>
      <c r="B14085" s="41" t="n">
        <v>45261</v>
      </c>
      <c r="C14085" t="n">
        <v>11</v>
      </c>
      <c r="D14085" t="n">
        <v>0</v>
      </c>
    </row>
    <row r="14086">
      <c r="A14086" t="inlineStr">
        <is>
          <t>U-969ec4</t>
        </is>
      </c>
      <c r="B14086" s="41" t="n">
        <v>45017</v>
      </c>
      <c r="C14086" t="n">
        <v>7</v>
      </c>
      <c r="D14086" t="n">
        <v>0</v>
      </c>
    </row>
    <row r="14087">
      <c r="A14087" t="inlineStr">
        <is>
          <t>U-12d550</t>
        </is>
      </c>
      <c r="B14087" s="41" t="n">
        <v>45170</v>
      </c>
      <c r="C14087" t="n">
        <v>12</v>
      </c>
      <c r="D14087" t="n">
        <v>1</v>
      </c>
    </row>
    <row r="14088">
      <c r="A14088" t="inlineStr">
        <is>
          <t>U-e274d2</t>
        </is>
      </c>
      <c r="B14088" s="41" t="n">
        <v>45292</v>
      </c>
      <c r="C14088" t="n">
        <v>13</v>
      </c>
      <c r="D14088" t="n">
        <v>0</v>
      </c>
    </row>
    <row r="14089">
      <c r="A14089" t="inlineStr">
        <is>
          <t>U-6c4eb3</t>
        </is>
      </c>
      <c r="B14089" s="41" t="n">
        <v>45170</v>
      </c>
      <c r="C14089" t="n">
        <v>16</v>
      </c>
      <c r="D14089" t="n">
        <v>1</v>
      </c>
    </row>
    <row r="14090">
      <c r="A14090" t="inlineStr">
        <is>
          <t>U-a4d340</t>
        </is>
      </c>
      <c r="B14090" s="41" t="n">
        <v>45566</v>
      </c>
      <c r="C14090" t="n">
        <v>16</v>
      </c>
      <c r="D14090" t="n">
        <v>0</v>
      </c>
    </row>
    <row r="14091">
      <c r="A14091" t="inlineStr">
        <is>
          <t>U-5acdee</t>
        </is>
      </c>
      <c r="B14091" s="41" t="n">
        <v>45139</v>
      </c>
      <c r="C14091" t="n">
        <v>10</v>
      </c>
      <c r="D14091" t="n">
        <v>0</v>
      </c>
    </row>
    <row r="14092">
      <c r="A14092" t="inlineStr">
        <is>
          <t>U-39f24e</t>
        </is>
      </c>
      <c r="B14092" s="41" t="n">
        <v>45383</v>
      </c>
      <c r="C14092" t="n">
        <v>4</v>
      </c>
      <c r="D14092" t="n">
        <v>0</v>
      </c>
    </row>
    <row r="14093">
      <c r="A14093" t="inlineStr">
        <is>
          <t>U-7f6628</t>
        </is>
      </c>
      <c r="B14093" s="41" t="n">
        <v>45292</v>
      </c>
      <c r="C14093" t="n">
        <v>9</v>
      </c>
      <c r="D14093" t="n">
        <v>0</v>
      </c>
    </row>
    <row r="14094">
      <c r="A14094" t="inlineStr">
        <is>
          <t>U-4b6509</t>
        </is>
      </c>
      <c r="B14094" s="41" t="n">
        <v>45078</v>
      </c>
      <c r="C14094" t="n">
        <v>5</v>
      </c>
      <c r="D14094" t="n">
        <v>1</v>
      </c>
    </row>
    <row r="14095">
      <c r="A14095" t="inlineStr">
        <is>
          <t>U-379f40</t>
        </is>
      </c>
      <c r="B14095" s="41" t="n">
        <v>45536</v>
      </c>
      <c r="C14095" t="n">
        <v>5</v>
      </c>
      <c r="D14095" t="n">
        <v>0</v>
      </c>
    </row>
    <row r="14096">
      <c r="A14096" t="inlineStr">
        <is>
          <t>U-414015</t>
        </is>
      </c>
      <c r="B14096" s="41" t="n">
        <v>45566</v>
      </c>
      <c r="C14096" t="n">
        <v>11</v>
      </c>
      <c r="D14096" t="n">
        <v>0</v>
      </c>
    </row>
    <row r="14097">
      <c r="A14097" t="inlineStr">
        <is>
          <t>U-142d62</t>
        </is>
      </c>
      <c r="B14097" s="41" t="n">
        <v>45261</v>
      </c>
      <c r="C14097" t="n">
        <v>15</v>
      </c>
      <c r="D14097" t="n">
        <v>0</v>
      </c>
    </row>
    <row r="14098">
      <c r="A14098" t="inlineStr">
        <is>
          <t>U-bc5b25</t>
        </is>
      </c>
      <c r="B14098" s="41" t="n">
        <v>45597</v>
      </c>
      <c r="C14098" t="n">
        <v>11</v>
      </c>
      <c r="D14098" t="n">
        <v>0</v>
      </c>
    </row>
    <row r="14099">
      <c r="A14099" t="inlineStr">
        <is>
          <t>U-662b41</t>
        </is>
      </c>
      <c r="B14099" s="41" t="n">
        <v>45170</v>
      </c>
      <c r="C14099" t="n">
        <v>9</v>
      </c>
      <c r="D14099" t="n">
        <v>1</v>
      </c>
    </row>
    <row r="14100">
      <c r="A14100" t="inlineStr">
        <is>
          <t>U-5e95e3</t>
        </is>
      </c>
      <c r="B14100" s="41" t="n">
        <v>45170</v>
      </c>
      <c r="C14100" t="n">
        <v>12</v>
      </c>
      <c r="D14100" t="n">
        <v>0</v>
      </c>
    </row>
    <row r="14101">
      <c r="A14101" t="inlineStr">
        <is>
          <t>U-3e4d4b</t>
        </is>
      </c>
      <c r="B14101" s="41" t="n">
        <v>45413</v>
      </c>
      <c r="C14101" t="n">
        <v>7</v>
      </c>
      <c r="D14101" t="n">
        <v>0</v>
      </c>
    </row>
    <row r="14102">
      <c r="A14102" t="inlineStr">
        <is>
          <t>U-45c5c9</t>
        </is>
      </c>
      <c r="B14102" s="41" t="n">
        <v>45352</v>
      </c>
      <c r="C14102" t="n">
        <v>13</v>
      </c>
      <c r="D14102" t="n">
        <v>0</v>
      </c>
    </row>
    <row r="14103">
      <c r="A14103" t="inlineStr">
        <is>
          <t>U-3ce222</t>
        </is>
      </c>
      <c r="B14103" s="41" t="n">
        <v>44927</v>
      </c>
      <c r="C14103" t="n">
        <v>4</v>
      </c>
      <c r="D14103" t="n">
        <v>4</v>
      </c>
    </row>
    <row r="14104">
      <c r="A14104" t="inlineStr">
        <is>
          <t>U-c5c34b</t>
        </is>
      </c>
      <c r="B14104" s="41" t="n">
        <v>45139</v>
      </c>
      <c r="C14104" t="n">
        <v>6</v>
      </c>
      <c r="D14104" t="n">
        <v>4</v>
      </c>
    </row>
    <row r="14105">
      <c r="A14105" t="inlineStr">
        <is>
          <t>U-a2bba0</t>
        </is>
      </c>
      <c r="B14105" s="41" t="n">
        <v>45108</v>
      </c>
      <c r="C14105" t="n">
        <v>12</v>
      </c>
      <c r="D14105" t="n">
        <v>0</v>
      </c>
    </row>
    <row r="14106">
      <c r="A14106" t="inlineStr">
        <is>
          <t>U-7984de</t>
        </is>
      </c>
      <c r="B14106" s="41" t="n">
        <v>45505</v>
      </c>
      <c r="C14106" t="n">
        <v>12</v>
      </c>
      <c r="D14106" t="n">
        <v>0</v>
      </c>
    </row>
    <row r="14107">
      <c r="A14107" t="inlineStr">
        <is>
          <t>U-ec7435</t>
        </is>
      </c>
      <c r="B14107" s="41" t="n">
        <v>45047</v>
      </c>
      <c r="C14107" t="n">
        <v>11</v>
      </c>
      <c r="D14107" t="n">
        <v>1</v>
      </c>
    </row>
    <row r="14108">
      <c r="A14108" t="inlineStr">
        <is>
          <t>U-bbf875</t>
        </is>
      </c>
      <c r="B14108" s="41" t="n">
        <v>45352</v>
      </c>
      <c r="C14108" t="n">
        <v>9</v>
      </c>
      <c r="D14108" t="n">
        <v>1</v>
      </c>
    </row>
    <row r="14109">
      <c r="A14109" t="inlineStr">
        <is>
          <t>U-697304</t>
        </is>
      </c>
      <c r="B14109" s="41" t="n">
        <v>45200</v>
      </c>
      <c r="C14109" t="n">
        <v>11</v>
      </c>
      <c r="D14109" t="n">
        <v>0</v>
      </c>
    </row>
    <row r="14110">
      <c r="A14110" t="inlineStr">
        <is>
          <t>U-ed2c2f</t>
        </is>
      </c>
      <c r="B14110" s="41" t="n">
        <v>45200</v>
      </c>
      <c r="C14110" t="n">
        <v>11</v>
      </c>
      <c r="D14110" t="n">
        <v>0</v>
      </c>
    </row>
    <row r="14111">
      <c r="A14111" t="inlineStr">
        <is>
          <t>U-6aa4c5</t>
        </is>
      </c>
      <c r="B14111" s="41" t="n">
        <v>45505</v>
      </c>
      <c r="C14111" t="n">
        <v>11</v>
      </c>
      <c r="D14111" t="n">
        <v>0</v>
      </c>
    </row>
    <row r="14112">
      <c r="A14112" t="inlineStr">
        <is>
          <t>U-3daaf1</t>
        </is>
      </c>
      <c r="B14112" s="41" t="n">
        <v>45505</v>
      </c>
      <c r="C14112" t="n">
        <v>12</v>
      </c>
      <c r="D14112" t="n">
        <v>0</v>
      </c>
    </row>
    <row r="14113">
      <c r="A14113" t="inlineStr">
        <is>
          <t>U-9e4213</t>
        </is>
      </c>
      <c r="B14113" s="41" t="n">
        <v>45413</v>
      </c>
      <c r="C14113" t="n">
        <v>10</v>
      </c>
      <c r="D14113" t="n">
        <v>0</v>
      </c>
    </row>
    <row r="14114">
      <c r="A14114" t="inlineStr">
        <is>
          <t>U-ef7cd1</t>
        </is>
      </c>
      <c r="B14114" s="41" t="n">
        <v>44958</v>
      </c>
      <c r="C14114" t="n">
        <v>11</v>
      </c>
      <c r="D14114" t="n">
        <v>0</v>
      </c>
    </row>
    <row r="14115">
      <c r="A14115" t="inlineStr">
        <is>
          <t>U-ddb8f7</t>
        </is>
      </c>
      <c r="B14115" s="41" t="n">
        <v>45474</v>
      </c>
      <c r="C14115" t="n">
        <v>6</v>
      </c>
      <c r="D14115" t="n">
        <v>0</v>
      </c>
    </row>
    <row r="14116">
      <c r="A14116" t="inlineStr">
        <is>
          <t>U-0fcb7f</t>
        </is>
      </c>
      <c r="B14116" s="41" t="n">
        <v>45017</v>
      </c>
      <c r="C14116" t="n">
        <v>4</v>
      </c>
      <c r="D14116" t="n">
        <v>3</v>
      </c>
    </row>
    <row r="14117">
      <c r="A14117" t="inlineStr">
        <is>
          <t>U-1e42e2</t>
        </is>
      </c>
      <c r="B14117" s="41" t="n">
        <v>45505</v>
      </c>
      <c r="C14117" t="n">
        <v>14</v>
      </c>
      <c r="D14117" t="n">
        <v>0</v>
      </c>
    </row>
    <row r="14118">
      <c r="A14118" t="inlineStr">
        <is>
          <t>U-588503</t>
        </is>
      </c>
      <c r="B14118" s="41" t="n">
        <v>45231</v>
      </c>
      <c r="C14118" t="n">
        <v>5</v>
      </c>
      <c r="D14118" t="n">
        <v>0</v>
      </c>
    </row>
    <row r="14119">
      <c r="A14119" t="inlineStr">
        <is>
          <t>U-1f7f04</t>
        </is>
      </c>
      <c r="B14119" s="41" t="n">
        <v>45505</v>
      </c>
      <c r="C14119" t="n">
        <v>10</v>
      </c>
      <c r="D14119" t="n">
        <v>0</v>
      </c>
    </row>
    <row r="14120">
      <c r="A14120" t="inlineStr">
        <is>
          <t>U-a2d339</t>
        </is>
      </c>
      <c r="B14120" s="41" t="n">
        <v>45200</v>
      </c>
      <c r="C14120" t="n">
        <v>6</v>
      </c>
      <c r="D14120" t="n">
        <v>0</v>
      </c>
    </row>
    <row r="14121">
      <c r="A14121" t="inlineStr">
        <is>
          <t>U-391521</t>
        </is>
      </c>
      <c r="B14121" s="41" t="n">
        <v>45231</v>
      </c>
      <c r="C14121" t="n">
        <v>8</v>
      </c>
      <c r="D14121" t="n">
        <v>0</v>
      </c>
    </row>
    <row r="14122">
      <c r="A14122" t="inlineStr">
        <is>
          <t>U-ab29bb</t>
        </is>
      </c>
      <c r="B14122" s="41" t="n">
        <v>45627</v>
      </c>
      <c r="C14122" t="n">
        <v>12</v>
      </c>
      <c r="D14122" t="n">
        <v>0</v>
      </c>
    </row>
    <row r="14123">
      <c r="A14123" t="inlineStr">
        <is>
          <t>U-f417d9</t>
        </is>
      </c>
      <c r="B14123" s="41" t="n">
        <v>45078</v>
      </c>
      <c r="C14123" t="n">
        <v>15</v>
      </c>
      <c r="D14123" t="n">
        <v>2</v>
      </c>
    </row>
    <row r="14124">
      <c r="A14124" t="inlineStr">
        <is>
          <t>U-905fbc</t>
        </is>
      </c>
      <c r="B14124" s="41" t="n">
        <v>45139</v>
      </c>
      <c r="C14124" t="n">
        <v>4</v>
      </c>
      <c r="D14124" t="n">
        <v>0</v>
      </c>
    </row>
    <row r="14125">
      <c r="A14125" t="inlineStr">
        <is>
          <t>U-4499c6</t>
        </is>
      </c>
      <c r="B14125" s="41" t="n">
        <v>44958</v>
      </c>
      <c r="C14125" t="n">
        <v>11</v>
      </c>
      <c r="D14125" t="n">
        <v>1</v>
      </c>
    </row>
    <row r="14126">
      <c r="A14126" t="inlineStr">
        <is>
          <t>U-6aaaeb</t>
        </is>
      </c>
      <c r="B14126" s="41" t="n">
        <v>45474</v>
      </c>
      <c r="C14126" t="n">
        <v>9</v>
      </c>
      <c r="D14126" t="n">
        <v>0</v>
      </c>
    </row>
    <row r="14127">
      <c r="A14127" t="inlineStr">
        <is>
          <t>U-fd5b76</t>
        </is>
      </c>
      <c r="B14127" s="41" t="n">
        <v>45170</v>
      </c>
      <c r="C14127" t="n">
        <v>9</v>
      </c>
      <c r="D14127" t="n">
        <v>0</v>
      </c>
    </row>
    <row r="14128">
      <c r="A14128" t="inlineStr">
        <is>
          <t>U-1b5bd2</t>
        </is>
      </c>
      <c r="B14128" s="41" t="n">
        <v>45323</v>
      </c>
      <c r="C14128" t="n">
        <v>9</v>
      </c>
      <c r="D14128" t="n">
        <v>0</v>
      </c>
    </row>
    <row r="14129">
      <c r="A14129" t="inlineStr">
        <is>
          <t>U-51bad3</t>
        </is>
      </c>
      <c r="B14129" s="41" t="n">
        <v>45047</v>
      </c>
      <c r="C14129" t="n">
        <v>8</v>
      </c>
      <c r="D14129" t="n">
        <v>0</v>
      </c>
    </row>
    <row r="14130">
      <c r="A14130" t="inlineStr">
        <is>
          <t>U-f7ed87</t>
        </is>
      </c>
      <c r="B14130" s="41" t="n">
        <v>45474</v>
      </c>
      <c r="C14130" t="n">
        <v>11</v>
      </c>
      <c r="D14130" t="n">
        <v>0</v>
      </c>
    </row>
    <row r="14131">
      <c r="A14131" t="inlineStr">
        <is>
          <t>U-3fdbe6</t>
        </is>
      </c>
      <c r="B14131" s="41" t="n">
        <v>45474</v>
      </c>
      <c r="C14131" t="n">
        <v>10</v>
      </c>
      <c r="D14131" t="n">
        <v>0</v>
      </c>
    </row>
    <row r="14132">
      <c r="A14132" t="inlineStr">
        <is>
          <t>U-292205</t>
        </is>
      </c>
      <c r="B14132" s="41" t="n">
        <v>45505</v>
      </c>
      <c r="C14132" t="n">
        <v>10</v>
      </c>
      <c r="D14132" t="n">
        <v>0</v>
      </c>
    </row>
    <row r="14133">
      <c r="A14133" t="inlineStr">
        <is>
          <t>U-3be9ec</t>
        </is>
      </c>
      <c r="B14133" s="41" t="n">
        <v>45444</v>
      </c>
      <c r="C14133" t="n">
        <v>7</v>
      </c>
      <c r="D14133" t="n">
        <v>3</v>
      </c>
    </row>
    <row r="14134">
      <c r="A14134" t="inlineStr">
        <is>
          <t>U-1d6f87</t>
        </is>
      </c>
      <c r="B14134" s="41" t="n">
        <v>45566</v>
      </c>
      <c r="C14134" t="n">
        <v>9</v>
      </c>
      <c r="D14134" t="n">
        <v>0</v>
      </c>
    </row>
    <row r="14135">
      <c r="A14135" t="inlineStr">
        <is>
          <t>U-15eb1c</t>
        </is>
      </c>
      <c r="B14135" s="41" t="n">
        <v>45200</v>
      </c>
      <c r="C14135" t="n">
        <v>9</v>
      </c>
      <c r="D14135" t="n">
        <v>1</v>
      </c>
    </row>
    <row r="14136">
      <c r="A14136" t="inlineStr">
        <is>
          <t>U-44c3af</t>
        </is>
      </c>
      <c r="B14136" s="41" t="n">
        <v>44986</v>
      </c>
      <c r="C14136" t="n">
        <v>9</v>
      </c>
      <c r="D14136" t="n">
        <v>1</v>
      </c>
    </row>
    <row r="14137">
      <c r="A14137" t="inlineStr">
        <is>
          <t>U-b7eeaa</t>
        </is>
      </c>
      <c r="B14137" s="41" t="n">
        <v>45139</v>
      </c>
      <c r="C14137" t="n">
        <v>11</v>
      </c>
      <c r="D14137" t="n">
        <v>0</v>
      </c>
    </row>
    <row r="14138">
      <c r="A14138" t="inlineStr">
        <is>
          <t>U-a3d04c</t>
        </is>
      </c>
      <c r="B14138" s="41" t="n">
        <v>44958</v>
      </c>
      <c r="C14138" t="n">
        <v>5</v>
      </c>
      <c r="D14138" t="n">
        <v>1</v>
      </c>
    </row>
    <row r="14139">
      <c r="A14139" t="inlineStr">
        <is>
          <t>U-1f5ce7</t>
        </is>
      </c>
      <c r="B14139" s="41" t="n">
        <v>45352</v>
      </c>
      <c r="C14139" t="n">
        <v>13</v>
      </c>
      <c r="D14139" t="n">
        <v>0</v>
      </c>
    </row>
    <row r="14140">
      <c r="A14140" t="inlineStr">
        <is>
          <t>U-af953b</t>
        </is>
      </c>
      <c r="B14140" s="41" t="n">
        <v>45170</v>
      </c>
      <c r="C14140" t="n">
        <v>9</v>
      </c>
      <c r="D14140" t="n">
        <v>2</v>
      </c>
    </row>
    <row r="14141">
      <c r="A14141" t="inlineStr">
        <is>
          <t>U-93d658</t>
        </is>
      </c>
      <c r="B14141" s="41" t="n">
        <v>44986</v>
      </c>
      <c r="C14141" t="n">
        <v>11</v>
      </c>
      <c r="D14141" t="n">
        <v>0</v>
      </c>
    </row>
    <row r="14142">
      <c r="A14142" t="inlineStr">
        <is>
          <t>U-2a6d87</t>
        </is>
      </c>
      <c r="B14142" s="41" t="n">
        <v>45413</v>
      </c>
      <c r="C14142" t="n">
        <v>10</v>
      </c>
      <c r="D14142" t="n">
        <v>0</v>
      </c>
    </row>
    <row r="14143">
      <c r="A14143" t="inlineStr">
        <is>
          <t>U-d3316a</t>
        </is>
      </c>
      <c r="B14143" s="41" t="n">
        <v>44986</v>
      </c>
      <c r="C14143" t="n">
        <v>12</v>
      </c>
      <c r="D14143" t="n">
        <v>0</v>
      </c>
    </row>
    <row r="14144">
      <c r="A14144" t="inlineStr">
        <is>
          <t>U-8ff20c</t>
        </is>
      </c>
      <c r="B14144" s="41" t="n">
        <v>45474</v>
      </c>
      <c r="C14144" t="n">
        <v>14</v>
      </c>
      <c r="D14144" t="n">
        <v>3</v>
      </c>
    </row>
    <row r="14145">
      <c r="A14145" t="inlineStr">
        <is>
          <t>U-3bf384</t>
        </is>
      </c>
      <c r="B14145" s="41" t="n">
        <v>44986</v>
      </c>
      <c r="C14145" t="n">
        <v>7</v>
      </c>
      <c r="D14145" t="n">
        <v>0</v>
      </c>
    </row>
    <row r="14146">
      <c r="A14146" t="inlineStr">
        <is>
          <t>U-bfc133</t>
        </is>
      </c>
      <c r="B14146" s="41" t="n">
        <v>44958</v>
      </c>
      <c r="C14146" t="n">
        <v>9</v>
      </c>
      <c r="D14146" t="n">
        <v>0</v>
      </c>
    </row>
    <row r="14147">
      <c r="A14147" t="inlineStr">
        <is>
          <t>U-0ecb7f</t>
        </is>
      </c>
      <c r="B14147" s="41" t="n">
        <v>45200</v>
      </c>
      <c r="C14147" t="n">
        <v>8</v>
      </c>
      <c r="D14147" t="n">
        <v>0</v>
      </c>
    </row>
    <row r="14148">
      <c r="A14148" t="inlineStr">
        <is>
          <t>U-11873d</t>
        </is>
      </c>
      <c r="B14148" s="41" t="n">
        <v>45536</v>
      </c>
      <c r="C14148" t="n">
        <v>8</v>
      </c>
      <c r="D14148" t="n">
        <v>0</v>
      </c>
    </row>
    <row r="14149">
      <c r="A14149" t="inlineStr">
        <is>
          <t>U-583d6d</t>
        </is>
      </c>
      <c r="B14149" s="41" t="n">
        <v>45261</v>
      </c>
      <c r="C14149" t="n">
        <v>9</v>
      </c>
      <c r="D14149" t="n">
        <v>0</v>
      </c>
    </row>
    <row r="14150">
      <c r="A14150" t="inlineStr">
        <is>
          <t>U-1da73f</t>
        </is>
      </c>
      <c r="B14150" s="41" t="n">
        <v>45627</v>
      </c>
      <c r="C14150" t="n">
        <v>5</v>
      </c>
      <c r="D14150" t="n">
        <v>2</v>
      </c>
    </row>
    <row r="14151">
      <c r="A14151" t="inlineStr">
        <is>
          <t>U-746d46</t>
        </is>
      </c>
      <c r="B14151" s="41" t="n">
        <v>45292</v>
      </c>
      <c r="C14151" t="n">
        <v>8</v>
      </c>
      <c r="D14151" t="n">
        <v>0</v>
      </c>
    </row>
    <row r="14152">
      <c r="A14152" t="inlineStr">
        <is>
          <t>U-e67e09</t>
        </is>
      </c>
      <c r="B14152" s="41" t="n">
        <v>45505</v>
      </c>
      <c r="C14152" t="n">
        <v>8</v>
      </c>
      <c r="D14152" t="n">
        <v>0</v>
      </c>
    </row>
    <row r="14153">
      <c r="A14153" t="inlineStr">
        <is>
          <t>U-6562da</t>
        </is>
      </c>
      <c r="B14153" s="41" t="n">
        <v>45474</v>
      </c>
      <c r="C14153" t="n">
        <v>10</v>
      </c>
      <c r="D14153" t="n">
        <v>0</v>
      </c>
    </row>
    <row r="14154">
      <c r="A14154" t="inlineStr">
        <is>
          <t>U-57266d</t>
        </is>
      </c>
      <c r="B14154" s="41" t="n">
        <v>45078</v>
      </c>
      <c r="C14154" t="n">
        <v>8</v>
      </c>
      <c r="D14154" t="n">
        <v>0</v>
      </c>
    </row>
    <row r="14155">
      <c r="A14155" t="inlineStr">
        <is>
          <t>U-4464b2</t>
        </is>
      </c>
      <c r="B14155" s="41" t="n">
        <v>44986</v>
      </c>
      <c r="C14155" t="n">
        <v>10</v>
      </c>
      <c r="D14155" t="n">
        <v>2</v>
      </c>
    </row>
    <row r="14156">
      <c r="A14156" t="inlineStr">
        <is>
          <t>U-71caeb</t>
        </is>
      </c>
      <c r="B14156" s="41" t="n">
        <v>45444</v>
      </c>
      <c r="C14156" t="n">
        <v>14</v>
      </c>
      <c r="D14156" t="n">
        <v>0</v>
      </c>
    </row>
    <row r="14157">
      <c r="A14157" t="inlineStr">
        <is>
          <t>U-7c2f6a</t>
        </is>
      </c>
      <c r="B14157" s="41" t="n">
        <v>45170</v>
      </c>
      <c r="C14157" t="n">
        <v>13</v>
      </c>
      <c r="D14157" t="n">
        <v>1</v>
      </c>
    </row>
    <row r="14158">
      <c r="A14158" t="inlineStr">
        <is>
          <t>U-8f64a9</t>
        </is>
      </c>
      <c r="B14158" s="41" t="n">
        <v>45047</v>
      </c>
      <c r="C14158" t="n">
        <v>14</v>
      </c>
      <c r="D14158" t="n">
        <v>0</v>
      </c>
    </row>
    <row r="14159">
      <c r="A14159" t="inlineStr">
        <is>
          <t>U-d524ce</t>
        </is>
      </c>
      <c r="B14159" s="41" t="n">
        <v>45597</v>
      </c>
      <c r="C14159" t="n">
        <v>11</v>
      </c>
      <c r="D14159" t="n">
        <v>2</v>
      </c>
    </row>
    <row r="14160">
      <c r="A14160" t="inlineStr">
        <is>
          <t>U-ea3b6f</t>
        </is>
      </c>
      <c r="B14160" s="41" t="n">
        <v>45413</v>
      </c>
      <c r="C14160" t="n">
        <v>11</v>
      </c>
      <c r="D14160" t="n">
        <v>0</v>
      </c>
    </row>
    <row r="14161">
      <c r="A14161" t="inlineStr">
        <is>
          <t>U-6278a1</t>
        </is>
      </c>
      <c r="B14161" s="41" t="n">
        <v>45413</v>
      </c>
      <c r="C14161" t="n">
        <v>12</v>
      </c>
      <c r="D14161" t="n">
        <v>0</v>
      </c>
    </row>
    <row r="14162">
      <c r="A14162" t="inlineStr">
        <is>
          <t>U-824b8e</t>
        </is>
      </c>
      <c r="B14162" s="41" t="n">
        <v>45292</v>
      </c>
      <c r="C14162" t="n">
        <v>8</v>
      </c>
      <c r="D14162" t="n">
        <v>0</v>
      </c>
    </row>
    <row r="14163">
      <c r="A14163" t="inlineStr">
        <is>
          <t>U-8c0e62</t>
        </is>
      </c>
      <c r="B14163" s="41" t="n">
        <v>45139</v>
      </c>
      <c r="C14163" t="n">
        <v>9</v>
      </c>
      <c r="D14163" t="n">
        <v>0</v>
      </c>
    </row>
    <row r="14164">
      <c r="A14164" t="inlineStr">
        <is>
          <t>U-03b6a5</t>
        </is>
      </c>
      <c r="B14164" s="41" t="n">
        <v>45292</v>
      </c>
      <c r="C14164" t="n">
        <v>8</v>
      </c>
      <c r="D14164" t="n">
        <v>2</v>
      </c>
    </row>
    <row r="14165">
      <c r="A14165" t="inlineStr">
        <is>
          <t>U-9a57ab</t>
        </is>
      </c>
      <c r="B14165" s="41" t="n">
        <v>45292</v>
      </c>
      <c r="C14165" t="n">
        <v>13</v>
      </c>
      <c r="D14165" t="n">
        <v>0</v>
      </c>
    </row>
    <row r="14166">
      <c r="A14166" t="inlineStr">
        <is>
          <t>U-f2a2b4</t>
        </is>
      </c>
      <c r="B14166" s="41" t="n">
        <v>45200</v>
      </c>
      <c r="C14166" t="n">
        <v>10</v>
      </c>
      <c r="D14166" t="n">
        <v>0</v>
      </c>
    </row>
    <row r="14167">
      <c r="A14167" t="inlineStr">
        <is>
          <t>U-09ee49</t>
        </is>
      </c>
      <c r="B14167" s="41" t="n">
        <v>45413</v>
      </c>
      <c r="C14167" t="n">
        <v>12</v>
      </c>
      <c r="D14167" t="n">
        <v>1</v>
      </c>
    </row>
    <row r="14168">
      <c r="A14168" t="inlineStr">
        <is>
          <t>U-510373</t>
        </is>
      </c>
      <c r="B14168" s="41" t="n">
        <v>45352</v>
      </c>
      <c r="C14168" t="n">
        <v>14</v>
      </c>
      <c r="D14168" t="n">
        <v>0</v>
      </c>
    </row>
    <row r="14169">
      <c r="A14169" t="inlineStr">
        <is>
          <t>U-5be76c</t>
        </is>
      </c>
      <c r="B14169" s="41" t="n">
        <v>45413</v>
      </c>
      <c r="C14169" t="n">
        <v>12</v>
      </c>
      <c r="D14169" t="n">
        <v>0</v>
      </c>
    </row>
    <row r="14170">
      <c r="A14170" t="inlineStr">
        <is>
          <t>U-ecbee6</t>
        </is>
      </c>
      <c r="B14170" s="41" t="n">
        <v>45231</v>
      </c>
      <c r="C14170" t="n">
        <v>8</v>
      </c>
      <c r="D14170" t="n">
        <v>0</v>
      </c>
    </row>
    <row r="14171">
      <c r="A14171" t="inlineStr">
        <is>
          <t>U-6a597f</t>
        </is>
      </c>
      <c r="B14171" s="41" t="n">
        <v>44958</v>
      </c>
      <c r="C14171" t="n">
        <v>6</v>
      </c>
      <c r="D14171" t="n">
        <v>0</v>
      </c>
    </row>
    <row r="14172">
      <c r="A14172" t="inlineStr">
        <is>
          <t>U-a6895c</t>
        </is>
      </c>
      <c r="B14172" s="41" t="n">
        <v>45078</v>
      </c>
      <c r="C14172" t="n">
        <v>7</v>
      </c>
      <c r="D14172" t="n">
        <v>0</v>
      </c>
    </row>
    <row r="14173">
      <c r="A14173" t="inlineStr">
        <is>
          <t>U-52e424</t>
        </is>
      </c>
      <c r="B14173" s="41" t="n">
        <v>45017</v>
      </c>
      <c r="C14173" t="n">
        <v>6</v>
      </c>
      <c r="D14173" t="n">
        <v>2</v>
      </c>
    </row>
    <row r="14174">
      <c r="A14174" t="inlineStr">
        <is>
          <t>U-768a4d</t>
        </is>
      </c>
      <c r="B14174" s="41" t="n">
        <v>45139</v>
      </c>
      <c r="C14174" t="n">
        <v>11</v>
      </c>
      <c r="D14174" t="n">
        <v>0</v>
      </c>
    </row>
    <row r="14175">
      <c r="A14175" t="inlineStr">
        <is>
          <t>U-cec5a6</t>
        </is>
      </c>
      <c r="B14175" s="41" t="n">
        <v>45383</v>
      </c>
      <c r="C14175" t="n">
        <v>5</v>
      </c>
      <c r="D14175" t="n">
        <v>0</v>
      </c>
    </row>
    <row r="14176">
      <c r="A14176" t="inlineStr">
        <is>
          <t>U-83248c</t>
        </is>
      </c>
      <c r="B14176" s="41" t="n">
        <v>45627</v>
      </c>
      <c r="C14176" t="n">
        <v>9</v>
      </c>
      <c r="D14176" t="n">
        <v>2</v>
      </c>
    </row>
    <row r="14177">
      <c r="A14177" t="inlineStr">
        <is>
          <t>U-440798</t>
        </is>
      </c>
      <c r="B14177" s="41" t="n">
        <v>45505</v>
      </c>
      <c r="C14177" t="n">
        <v>14</v>
      </c>
      <c r="D14177" t="n">
        <v>0</v>
      </c>
    </row>
    <row r="14178">
      <c r="A14178" t="inlineStr">
        <is>
          <t>U-48655a</t>
        </is>
      </c>
      <c r="B14178" s="41" t="n">
        <v>45200</v>
      </c>
      <c r="C14178" t="n">
        <v>13</v>
      </c>
      <c r="D14178" t="n">
        <v>0</v>
      </c>
    </row>
    <row r="14179">
      <c r="A14179" t="inlineStr">
        <is>
          <t>U-67ddd3</t>
        </is>
      </c>
      <c r="B14179" s="41" t="n">
        <v>45352</v>
      </c>
      <c r="C14179" t="n">
        <v>20</v>
      </c>
      <c r="D14179" t="n">
        <v>0</v>
      </c>
    </row>
    <row r="14180">
      <c r="A14180" t="inlineStr">
        <is>
          <t>U-e95b10</t>
        </is>
      </c>
      <c r="B14180" s="41" t="n">
        <v>45413</v>
      </c>
      <c r="C14180" t="n">
        <v>6</v>
      </c>
      <c r="D14180" t="n">
        <v>0</v>
      </c>
    </row>
    <row r="14181">
      <c r="A14181" t="inlineStr">
        <is>
          <t>U-03e021</t>
        </is>
      </c>
      <c r="B14181" s="41" t="n">
        <v>45444</v>
      </c>
      <c r="C14181" t="n">
        <v>9</v>
      </c>
      <c r="D14181" t="n">
        <v>3</v>
      </c>
    </row>
    <row r="14182">
      <c r="A14182" t="inlineStr">
        <is>
          <t>U-32e35d</t>
        </is>
      </c>
      <c r="B14182" s="41" t="n">
        <v>44958</v>
      </c>
      <c r="C14182" t="n">
        <v>10</v>
      </c>
      <c r="D14182" t="n">
        <v>1</v>
      </c>
    </row>
    <row r="14183">
      <c r="A14183" t="inlineStr">
        <is>
          <t>U-668652</t>
        </is>
      </c>
      <c r="B14183" s="41" t="n">
        <v>45413</v>
      </c>
      <c r="C14183" t="n">
        <v>3</v>
      </c>
      <c r="D14183" t="n">
        <v>0</v>
      </c>
    </row>
    <row r="14184">
      <c r="A14184" t="inlineStr">
        <is>
          <t>U-bf4721</t>
        </is>
      </c>
      <c r="B14184" s="41" t="n">
        <v>44927</v>
      </c>
      <c r="C14184" t="n">
        <v>7</v>
      </c>
      <c r="D14184" t="n">
        <v>1</v>
      </c>
    </row>
    <row r="14185">
      <c r="A14185" t="inlineStr">
        <is>
          <t>U-39b414</t>
        </is>
      </c>
      <c r="B14185" s="41" t="n">
        <v>45323</v>
      </c>
      <c r="C14185" t="n">
        <v>10</v>
      </c>
      <c r="D14185" t="n">
        <v>0</v>
      </c>
    </row>
    <row r="14186">
      <c r="A14186" t="inlineStr">
        <is>
          <t>U-a04e4b</t>
        </is>
      </c>
      <c r="B14186" s="41" t="n">
        <v>45292</v>
      </c>
      <c r="C14186" t="n">
        <v>12</v>
      </c>
      <c r="D14186" t="n">
        <v>0</v>
      </c>
    </row>
    <row r="14187">
      <c r="A14187" t="inlineStr">
        <is>
          <t>U-014801</t>
        </is>
      </c>
      <c r="B14187" s="41" t="n">
        <v>45261</v>
      </c>
      <c r="C14187" t="n">
        <v>11</v>
      </c>
      <c r="D14187" t="n">
        <v>0</v>
      </c>
    </row>
    <row r="14188">
      <c r="A14188" t="inlineStr">
        <is>
          <t>U-1a65d9</t>
        </is>
      </c>
      <c r="B14188" s="41" t="n">
        <v>45200</v>
      </c>
      <c r="C14188" t="n">
        <v>7</v>
      </c>
      <c r="D14188" t="n">
        <v>0</v>
      </c>
    </row>
    <row r="14189">
      <c r="A14189" t="inlineStr">
        <is>
          <t>U-f89ff9</t>
        </is>
      </c>
      <c r="B14189" s="41" t="n">
        <v>45566</v>
      </c>
      <c r="C14189" t="n">
        <v>6</v>
      </c>
      <c r="D14189" t="n">
        <v>0</v>
      </c>
    </row>
    <row r="14190">
      <c r="A14190" t="inlineStr">
        <is>
          <t>U-7f58a0</t>
        </is>
      </c>
      <c r="B14190" s="41" t="n">
        <v>45047</v>
      </c>
      <c r="C14190" t="n">
        <v>12</v>
      </c>
      <c r="D14190" t="n">
        <v>2</v>
      </c>
    </row>
    <row r="14191">
      <c r="A14191" t="inlineStr">
        <is>
          <t>U-e180e9</t>
        </is>
      </c>
      <c r="B14191" s="41" t="n">
        <v>45078</v>
      </c>
      <c r="C14191" t="n">
        <v>12</v>
      </c>
      <c r="D14191" t="n">
        <v>0</v>
      </c>
    </row>
    <row r="14192">
      <c r="A14192" t="inlineStr">
        <is>
          <t>U-ff332d</t>
        </is>
      </c>
      <c r="B14192" s="41" t="n">
        <v>45444</v>
      </c>
      <c r="C14192" t="n">
        <v>13</v>
      </c>
      <c r="D14192" t="n">
        <v>1</v>
      </c>
    </row>
    <row r="14193">
      <c r="A14193" t="inlineStr">
        <is>
          <t>U-9204f8</t>
        </is>
      </c>
      <c r="B14193" s="41" t="n">
        <v>45597</v>
      </c>
      <c r="C14193" t="n">
        <v>14</v>
      </c>
      <c r="D14193" t="n">
        <v>0</v>
      </c>
    </row>
    <row r="14194">
      <c r="A14194" t="inlineStr">
        <is>
          <t>U-d0caec</t>
        </is>
      </c>
      <c r="B14194" s="41" t="n">
        <v>45566</v>
      </c>
      <c r="C14194" t="n">
        <v>10</v>
      </c>
      <c r="D14194" t="n">
        <v>0</v>
      </c>
    </row>
    <row r="14195">
      <c r="A14195" t="inlineStr">
        <is>
          <t>U-45cec7</t>
        </is>
      </c>
      <c r="B14195" s="41" t="n">
        <v>45261</v>
      </c>
      <c r="C14195" t="n">
        <v>11</v>
      </c>
      <c r="D14195" t="n">
        <v>0</v>
      </c>
    </row>
    <row r="14196">
      <c r="A14196" t="inlineStr">
        <is>
          <t>U-a2877d</t>
        </is>
      </c>
      <c r="B14196" s="41" t="n">
        <v>45108</v>
      </c>
      <c r="C14196" t="n">
        <v>10</v>
      </c>
      <c r="D14196" t="n">
        <v>0</v>
      </c>
    </row>
    <row r="14197">
      <c r="A14197" t="inlineStr">
        <is>
          <t>U-55a6e6</t>
        </is>
      </c>
      <c r="B14197" s="41" t="n">
        <v>45261</v>
      </c>
      <c r="C14197" t="n">
        <v>8</v>
      </c>
      <c r="D14197" t="n">
        <v>0</v>
      </c>
    </row>
    <row r="14198">
      <c r="A14198" t="inlineStr">
        <is>
          <t>U-bf1752</t>
        </is>
      </c>
      <c r="B14198" s="41" t="n">
        <v>45352</v>
      </c>
      <c r="C14198" t="n">
        <v>11</v>
      </c>
      <c r="D14198" t="n">
        <v>0</v>
      </c>
    </row>
    <row r="14199">
      <c r="A14199" t="inlineStr">
        <is>
          <t>U-9d1ce6</t>
        </is>
      </c>
      <c r="B14199" s="41" t="n">
        <v>45627</v>
      </c>
      <c r="C14199" t="n">
        <v>13</v>
      </c>
      <c r="D14199" t="n">
        <v>0</v>
      </c>
    </row>
    <row r="14200">
      <c r="A14200" t="inlineStr">
        <is>
          <t>U-fbb3e5</t>
        </is>
      </c>
      <c r="B14200" s="41" t="n">
        <v>45261</v>
      </c>
      <c r="C14200" t="n">
        <v>11</v>
      </c>
      <c r="D14200" t="n">
        <v>3</v>
      </c>
    </row>
    <row r="14201">
      <c r="A14201" t="inlineStr">
        <is>
          <t>U-fcbd0f</t>
        </is>
      </c>
      <c r="B14201" s="41" t="n">
        <v>45413</v>
      </c>
      <c r="C14201" t="n">
        <v>12</v>
      </c>
      <c r="D14201" t="n">
        <v>0</v>
      </c>
    </row>
    <row r="14202">
      <c r="A14202" t="inlineStr">
        <is>
          <t>U-cb8b2f</t>
        </is>
      </c>
      <c r="B14202" s="41" t="n">
        <v>45292</v>
      </c>
      <c r="C14202" t="n">
        <v>16</v>
      </c>
      <c r="D14202" t="n">
        <v>1</v>
      </c>
    </row>
    <row r="14203">
      <c r="A14203" t="inlineStr">
        <is>
          <t>U-2f5c3b</t>
        </is>
      </c>
      <c r="B14203" s="41" t="n">
        <v>45139</v>
      </c>
      <c r="C14203" t="n">
        <v>12</v>
      </c>
      <c r="D14203" t="n">
        <v>1</v>
      </c>
    </row>
    <row r="14204">
      <c r="A14204" t="inlineStr">
        <is>
          <t>U-b5ed24</t>
        </is>
      </c>
      <c r="B14204" s="41" t="n">
        <v>45292</v>
      </c>
      <c r="C14204" t="n">
        <v>8</v>
      </c>
      <c r="D14204" t="n">
        <v>0</v>
      </c>
    </row>
    <row r="14205">
      <c r="A14205" t="inlineStr">
        <is>
          <t>U-9f471f</t>
        </is>
      </c>
      <c r="B14205" s="41" t="n">
        <v>45261</v>
      </c>
      <c r="C14205" t="n">
        <v>2</v>
      </c>
      <c r="D14205" t="n">
        <v>1</v>
      </c>
    </row>
    <row r="14206">
      <c r="A14206" t="inlineStr">
        <is>
          <t>U-b288c8</t>
        </is>
      </c>
      <c r="B14206" s="41" t="n">
        <v>45261</v>
      </c>
      <c r="C14206" t="n">
        <v>7</v>
      </c>
      <c r="D14206" t="n">
        <v>0</v>
      </c>
    </row>
    <row r="14207">
      <c r="A14207" t="inlineStr">
        <is>
          <t>U-edc265</t>
        </is>
      </c>
      <c r="B14207" s="41" t="n">
        <v>44958</v>
      </c>
      <c r="C14207" t="n">
        <v>18</v>
      </c>
      <c r="D14207" t="n">
        <v>1</v>
      </c>
    </row>
    <row r="14208">
      <c r="A14208" t="inlineStr">
        <is>
          <t>U-953568</t>
        </is>
      </c>
      <c r="B14208" s="41" t="n">
        <v>44986</v>
      </c>
      <c r="C14208" t="n">
        <v>8</v>
      </c>
      <c r="D14208" t="n">
        <v>0</v>
      </c>
    </row>
    <row r="14209">
      <c r="A14209" t="inlineStr">
        <is>
          <t>U-798c08</t>
        </is>
      </c>
      <c r="B14209" s="41" t="n">
        <v>45597</v>
      </c>
      <c r="C14209" t="n">
        <v>8</v>
      </c>
      <c r="D14209" t="n">
        <v>3</v>
      </c>
    </row>
    <row r="14210">
      <c r="A14210" t="inlineStr">
        <is>
          <t>U-63e793</t>
        </is>
      </c>
      <c r="B14210" s="41" t="n">
        <v>45047</v>
      </c>
      <c r="C14210" t="n">
        <v>10</v>
      </c>
      <c r="D14210" t="n">
        <v>2</v>
      </c>
    </row>
    <row r="14211">
      <c r="A14211" t="inlineStr">
        <is>
          <t>U-541a5a</t>
        </is>
      </c>
      <c r="B14211" s="41" t="n">
        <v>45139</v>
      </c>
      <c r="C14211" t="n">
        <v>8</v>
      </c>
      <c r="D14211" t="n">
        <v>2</v>
      </c>
    </row>
    <row r="14212">
      <c r="A14212" t="inlineStr">
        <is>
          <t>U-596001</t>
        </is>
      </c>
      <c r="B14212" s="41" t="n">
        <v>45566</v>
      </c>
      <c r="C14212" t="n">
        <v>14</v>
      </c>
      <c r="D14212" t="n">
        <v>0</v>
      </c>
    </row>
    <row r="14213">
      <c r="A14213" t="inlineStr">
        <is>
          <t>U-ade563</t>
        </is>
      </c>
      <c r="B14213" s="41" t="n">
        <v>45474</v>
      </c>
      <c r="C14213" t="n">
        <v>7</v>
      </c>
      <c r="D14213" t="n">
        <v>2</v>
      </c>
    </row>
    <row r="14214">
      <c r="A14214" t="inlineStr">
        <is>
          <t>U-399761</t>
        </is>
      </c>
      <c r="B14214" s="41" t="n">
        <v>45352</v>
      </c>
      <c r="C14214" t="n">
        <v>10</v>
      </c>
      <c r="D14214" t="n">
        <v>0</v>
      </c>
    </row>
    <row r="14215">
      <c r="A14215" t="inlineStr">
        <is>
          <t>U-8b706e</t>
        </is>
      </c>
      <c r="B14215" s="41" t="n">
        <v>44927</v>
      </c>
      <c r="C14215" t="n">
        <v>7</v>
      </c>
      <c r="D14215" t="n">
        <v>0</v>
      </c>
    </row>
    <row r="14216">
      <c r="A14216" t="inlineStr">
        <is>
          <t>U-b72087</t>
        </is>
      </c>
      <c r="B14216" s="41" t="n">
        <v>45474</v>
      </c>
      <c r="C14216" t="n">
        <v>11</v>
      </c>
      <c r="D14216" t="n">
        <v>3</v>
      </c>
    </row>
    <row r="14217">
      <c r="A14217" t="inlineStr">
        <is>
          <t>U-49ebf7</t>
        </is>
      </c>
      <c r="B14217" s="41" t="n">
        <v>45536</v>
      </c>
      <c r="C14217" t="n">
        <v>7</v>
      </c>
      <c r="D14217" t="n">
        <v>0</v>
      </c>
    </row>
    <row r="14218">
      <c r="A14218" t="inlineStr">
        <is>
          <t>U-1f0018</t>
        </is>
      </c>
      <c r="B14218" s="41" t="n">
        <v>45231</v>
      </c>
      <c r="C14218" t="n">
        <v>10</v>
      </c>
      <c r="D14218" t="n">
        <v>0</v>
      </c>
    </row>
    <row r="14219">
      <c r="A14219" t="inlineStr">
        <is>
          <t>U-88294b</t>
        </is>
      </c>
      <c r="B14219" s="41" t="n">
        <v>45505</v>
      </c>
      <c r="C14219" t="n">
        <v>13</v>
      </c>
      <c r="D14219" t="n">
        <v>0</v>
      </c>
    </row>
    <row r="14220">
      <c r="A14220" t="inlineStr">
        <is>
          <t>U-1f5a0b</t>
        </is>
      </c>
      <c r="B14220" s="41" t="n">
        <v>45505</v>
      </c>
      <c r="C14220" t="n">
        <v>15</v>
      </c>
      <c r="D14220" t="n">
        <v>1</v>
      </c>
    </row>
    <row r="14221">
      <c r="A14221" t="inlineStr">
        <is>
          <t>U-d3d6b2</t>
        </is>
      </c>
      <c r="B14221" s="41" t="n">
        <v>45047</v>
      </c>
      <c r="C14221" t="n">
        <v>8</v>
      </c>
      <c r="D14221" t="n">
        <v>0</v>
      </c>
    </row>
    <row r="14222">
      <c r="A14222" t="inlineStr">
        <is>
          <t>U-1e7d4b</t>
        </is>
      </c>
      <c r="B14222" s="41" t="n">
        <v>45505</v>
      </c>
      <c r="C14222" t="n">
        <v>7</v>
      </c>
      <c r="D14222" t="n">
        <v>2</v>
      </c>
    </row>
    <row r="14223">
      <c r="A14223" t="inlineStr">
        <is>
          <t>U-f21513</t>
        </is>
      </c>
      <c r="B14223" s="41" t="n">
        <v>45231</v>
      </c>
      <c r="C14223" t="n">
        <v>7</v>
      </c>
      <c r="D14223" t="n">
        <v>0</v>
      </c>
    </row>
    <row r="14224">
      <c r="A14224" t="inlineStr">
        <is>
          <t>U-cb263f</t>
        </is>
      </c>
      <c r="B14224" s="41" t="n">
        <v>45047</v>
      </c>
      <c r="C14224" t="n">
        <v>11</v>
      </c>
      <c r="D14224" t="n">
        <v>0</v>
      </c>
    </row>
    <row r="14225">
      <c r="A14225" t="inlineStr">
        <is>
          <t>U-fedfc2</t>
        </is>
      </c>
      <c r="B14225" s="41" t="n">
        <v>45047</v>
      </c>
      <c r="C14225" t="n">
        <v>16</v>
      </c>
      <c r="D14225" t="n">
        <v>0</v>
      </c>
    </row>
    <row r="14226">
      <c r="A14226" t="inlineStr">
        <is>
          <t>U-c36526</t>
        </is>
      </c>
      <c r="B14226" s="41" t="n">
        <v>45200</v>
      </c>
      <c r="C14226" t="n">
        <v>13</v>
      </c>
      <c r="D14226" t="n">
        <v>2</v>
      </c>
    </row>
    <row r="14227">
      <c r="A14227" t="inlineStr">
        <is>
          <t>U-628352</t>
        </is>
      </c>
      <c r="B14227" s="41" t="n">
        <v>45627</v>
      </c>
      <c r="C14227" t="n">
        <v>8</v>
      </c>
      <c r="D14227" t="n">
        <v>0</v>
      </c>
    </row>
    <row r="14228">
      <c r="A14228" t="inlineStr">
        <is>
          <t>U-ce3a8a</t>
        </is>
      </c>
      <c r="B14228" s="41" t="n">
        <v>45170</v>
      </c>
      <c r="C14228" t="n">
        <v>3</v>
      </c>
      <c r="D14228" t="n">
        <v>1</v>
      </c>
    </row>
    <row r="14229">
      <c r="A14229" t="inlineStr">
        <is>
          <t>U-3031f0</t>
        </is>
      </c>
      <c r="B14229" s="41" t="n">
        <v>45108</v>
      </c>
      <c r="C14229" t="n">
        <v>12</v>
      </c>
      <c r="D14229" t="n">
        <v>3</v>
      </c>
    </row>
    <row r="14230">
      <c r="A14230" t="inlineStr">
        <is>
          <t>U-258a74</t>
        </is>
      </c>
      <c r="B14230" s="41" t="n">
        <v>45536</v>
      </c>
      <c r="C14230" t="n">
        <v>2</v>
      </c>
      <c r="D14230" t="n">
        <v>0</v>
      </c>
    </row>
    <row r="14231">
      <c r="A14231" t="inlineStr">
        <is>
          <t>U-ca6054</t>
        </is>
      </c>
      <c r="B14231" s="41" t="n">
        <v>45597</v>
      </c>
      <c r="C14231" t="n">
        <v>8</v>
      </c>
      <c r="D14231" t="n">
        <v>0</v>
      </c>
    </row>
    <row r="14232">
      <c r="A14232" t="inlineStr">
        <is>
          <t>U-e8b3fc</t>
        </is>
      </c>
      <c r="B14232" s="41" t="n">
        <v>45231</v>
      </c>
      <c r="C14232" t="n">
        <v>10</v>
      </c>
      <c r="D14232" t="n">
        <v>2</v>
      </c>
    </row>
    <row r="14233">
      <c r="A14233" t="inlineStr">
        <is>
          <t>U-1d86be</t>
        </is>
      </c>
      <c r="B14233" s="41" t="n">
        <v>45017</v>
      </c>
      <c r="C14233" t="n">
        <v>12</v>
      </c>
      <c r="D14233" t="n">
        <v>0</v>
      </c>
    </row>
    <row r="14234">
      <c r="A14234" t="inlineStr">
        <is>
          <t>U-6107d0</t>
        </is>
      </c>
      <c r="B14234" s="41" t="n">
        <v>45323</v>
      </c>
      <c r="C14234" t="n">
        <v>5</v>
      </c>
      <c r="D14234" t="n">
        <v>0</v>
      </c>
    </row>
    <row r="14235">
      <c r="A14235" t="inlineStr">
        <is>
          <t>U-33b09e</t>
        </is>
      </c>
      <c r="B14235" s="41" t="n">
        <v>45536</v>
      </c>
      <c r="C14235" t="n">
        <v>12</v>
      </c>
      <c r="D14235" t="n">
        <v>3</v>
      </c>
    </row>
    <row r="14236">
      <c r="A14236" t="inlineStr">
        <is>
          <t>U-f1cb7d</t>
        </is>
      </c>
      <c r="B14236" s="41" t="n">
        <v>45383</v>
      </c>
      <c r="C14236" t="n">
        <v>15</v>
      </c>
      <c r="D14236" t="n">
        <v>0</v>
      </c>
    </row>
    <row r="14237">
      <c r="A14237" t="inlineStr">
        <is>
          <t>U-80fde4</t>
        </is>
      </c>
      <c r="B14237" s="41" t="n">
        <v>45505</v>
      </c>
      <c r="C14237" t="n">
        <v>9</v>
      </c>
      <c r="D14237" t="n">
        <v>1</v>
      </c>
    </row>
    <row r="14238">
      <c r="A14238" t="inlineStr">
        <is>
          <t>U-d63d46</t>
        </is>
      </c>
      <c r="B14238" s="41" t="n">
        <v>44927</v>
      </c>
      <c r="C14238" t="n">
        <v>2</v>
      </c>
      <c r="D14238" t="n">
        <v>0</v>
      </c>
    </row>
    <row r="14239">
      <c r="A14239" t="inlineStr">
        <is>
          <t>U-682832</t>
        </is>
      </c>
      <c r="B14239" s="41" t="n">
        <v>44927</v>
      </c>
      <c r="C14239" t="n">
        <v>11</v>
      </c>
      <c r="D14239" t="n">
        <v>0</v>
      </c>
    </row>
    <row r="14240">
      <c r="A14240" t="inlineStr">
        <is>
          <t>U-46cfd8</t>
        </is>
      </c>
      <c r="B14240" s="41" t="n">
        <v>45352</v>
      </c>
      <c r="C14240" t="n">
        <v>8</v>
      </c>
      <c r="D14240" t="n">
        <v>0</v>
      </c>
    </row>
    <row r="14241">
      <c r="A14241" t="inlineStr">
        <is>
          <t>U-0e6cd6</t>
        </is>
      </c>
      <c r="B14241" s="41" t="n">
        <v>45413</v>
      </c>
      <c r="C14241" t="n">
        <v>9</v>
      </c>
      <c r="D14241" t="n">
        <v>0</v>
      </c>
    </row>
    <row r="14242">
      <c r="A14242" t="inlineStr">
        <is>
          <t>U-510c53</t>
        </is>
      </c>
      <c r="B14242" s="41" t="n">
        <v>45474</v>
      </c>
      <c r="C14242" t="n">
        <v>14</v>
      </c>
      <c r="D14242" t="n">
        <v>0</v>
      </c>
    </row>
    <row r="14243">
      <c r="A14243" t="inlineStr">
        <is>
          <t>U-c40dcd</t>
        </is>
      </c>
      <c r="B14243" s="41" t="n">
        <v>45536</v>
      </c>
      <c r="C14243" t="n">
        <v>8</v>
      </c>
      <c r="D14243" t="n">
        <v>3</v>
      </c>
    </row>
    <row r="14244">
      <c r="A14244" t="inlineStr">
        <is>
          <t>U-b37187</t>
        </is>
      </c>
      <c r="B14244" s="41" t="n">
        <v>44927</v>
      </c>
      <c r="C14244" t="n">
        <v>11</v>
      </c>
      <c r="D14244" t="n">
        <v>0</v>
      </c>
    </row>
    <row r="14245">
      <c r="A14245" t="inlineStr">
        <is>
          <t>U-ed7900</t>
        </is>
      </c>
      <c r="B14245" s="41" t="n">
        <v>45444</v>
      </c>
      <c r="C14245" t="n">
        <v>14</v>
      </c>
      <c r="D14245" t="n">
        <v>0</v>
      </c>
    </row>
    <row r="14246">
      <c r="A14246" t="inlineStr">
        <is>
          <t>U-437033</t>
        </is>
      </c>
      <c r="B14246" s="41" t="n">
        <v>45078</v>
      </c>
      <c r="C14246" t="n">
        <v>12</v>
      </c>
      <c r="D14246" t="n">
        <v>0</v>
      </c>
    </row>
    <row r="14247">
      <c r="A14247" t="inlineStr">
        <is>
          <t>U-80be51</t>
        </is>
      </c>
      <c r="B14247" s="41" t="n">
        <v>45200</v>
      </c>
      <c r="C14247" t="n">
        <v>10</v>
      </c>
      <c r="D14247" t="n">
        <v>0</v>
      </c>
    </row>
    <row r="14248">
      <c r="A14248" t="inlineStr">
        <is>
          <t>U-583e34</t>
        </is>
      </c>
      <c r="B14248" s="41" t="n">
        <v>45170</v>
      </c>
      <c r="C14248" t="n">
        <v>10</v>
      </c>
      <c r="D14248" t="n">
        <v>3</v>
      </c>
    </row>
    <row r="14249">
      <c r="A14249" t="inlineStr">
        <is>
          <t>U-c0410b</t>
        </is>
      </c>
      <c r="B14249" s="41" t="n">
        <v>44958</v>
      </c>
      <c r="C14249" t="n">
        <v>11</v>
      </c>
      <c r="D14249" t="n">
        <v>0</v>
      </c>
    </row>
    <row r="14250">
      <c r="A14250" t="inlineStr">
        <is>
          <t>U-a9416e</t>
        </is>
      </c>
      <c r="B14250" s="41" t="n">
        <v>45078</v>
      </c>
      <c r="C14250" t="n">
        <v>8</v>
      </c>
      <c r="D14250" t="n">
        <v>4</v>
      </c>
    </row>
    <row r="14251">
      <c r="A14251" t="inlineStr">
        <is>
          <t>U-d41050</t>
        </is>
      </c>
      <c r="B14251" s="41" t="n">
        <v>45078</v>
      </c>
      <c r="C14251" t="n">
        <v>8</v>
      </c>
      <c r="D14251" t="n">
        <v>0</v>
      </c>
    </row>
    <row r="14252">
      <c r="A14252" t="inlineStr">
        <is>
          <t>U-f1c6af</t>
        </is>
      </c>
      <c r="B14252" s="41" t="n">
        <v>44958</v>
      </c>
      <c r="C14252" t="n">
        <v>14</v>
      </c>
      <c r="D14252" t="n">
        <v>0</v>
      </c>
    </row>
    <row r="14253">
      <c r="A14253" t="inlineStr">
        <is>
          <t>U-0b535f</t>
        </is>
      </c>
      <c r="B14253" s="41" t="n">
        <v>44927</v>
      </c>
      <c r="C14253" t="n">
        <v>10</v>
      </c>
      <c r="D14253" t="n">
        <v>4</v>
      </c>
    </row>
    <row r="14254">
      <c r="A14254" t="inlineStr">
        <is>
          <t>U-6484ca</t>
        </is>
      </c>
      <c r="B14254" s="41" t="n">
        <v>45413</v>
      </c>
      <c r="C14254" t="n">
        <v>6</v>
      </c>
      <c r="D14254" t="n">
        <v>0</v>
      </c>
    </row>
    <row r="14255">
      <c r="A14255" t="inlineStr">
        <is>
          <t>U-04fd58</t>
        </is>
      </c>
      <c r="B14255" s="41" t="n">
        <v>45413</v>
      </c>
      <c r="C14255" t="n">
        <v>5</v>
      </c>
      <c r="D14255" t="n">
        <v>0</v>
      </c>
    </row>
    <row r="14256">
      <c r="A14256" t="inlineStr">
        <is>
          <t>U-b46adf</t>
        </is>
      </c>
      <c r="B14256" s="41" t="n">
        <v>45627</v>
      </c>
      <c r="C14256" t="n">
        <v>10</v>
      </c>
      <c r="D14256" t="n">
        <v>2</v>
      </c>
    </row>
    <row r="14257">
      <c r="A14257" t="inlineStr">
        <is>
          <t>U-54190a</t>
        </is>
      </c>
      <c r="B14257" s="41" t="n">
        <v>45597</v>
      </c>
      <c r="C14257" t="n">
        <v>6</v>
      </c>
      <c r="D14257" t="n">
        <v>0</v>
      </c>
    </row>
    <row r="14258">
      <c r="A14258" t="inlineStr">
        <is>
          <t>U-c61d97</t>
        </is>
      </c>
      <c r="B14258" s="41" t="n">
        <v>45597</v>
      </c>
      <c r="C14258" t="n">
        <v>15</v>
      </c>
      <c r="D14258" t="n">
        <v>0</v>
      </c>
    </row>
    <row r="14259">
      <c r="A14259" t="inlineStr">
        <is>
          <t>U-89efa2</t>
        </is>
      </c>
      <c r="B14259" s="41" t="n">
        <v>44958</v>
      </c>
      <c r="C14259" t="n">
        <v>5</v>
      </c>
      <c r="D14259" t="n">
        <v>3</v>
      </c>
    </row>
    <row r="14260">
      <c r="A14260" t="inlineStr">
        <is>
          <t>U-82719f</t>
        </is>
      </c>
      <c r="B14260" s="41" t="n">
        <v>45108</v>
      </c>
      <c r="C14260" t="n">
        <v>11</v>
      </c>
      <c r="D14260" t="n">
        <v>0</v>
      </c>
    </row>
    <row r="14261">
      <c r="A14261" t="inlineStr">
        <is>
          <t>U-9e206e</t>
        </is>
      </c>
      <c r="B14261" s="41" t="n">
        <v>45047</v>
      </c>
      <c r="C14261" t="n">
        <v>10</v>
      </c>
      <c r="D14261" t="n">
        <v>0</v>
      </c>
    </row>
    <row r="14262">
      <c r="A14262" t="inlineStr">
        <is>
          <t>U-7f863a</t>
        </is>
      </c>
      <c r="B14262" s="41" t="n">
        <v>45170</v>
      </c>
      <c r="C14262" t="n">
        <v>10</v>
      </c>
      <c r="D14262" t="n">
        <v>0</v>
      </c>
    </row>
    <row r="14263">
      <c r="A14263" t="inlineStr">
        <is>
          <t>U-8a4b79</t>
        </is>
      </c>
      <c r="B14263" s="41" t="n">
        <v>45170</v>
      </c>
      <c r="C14263" t="n">
        <v>5</v>
      </c>
      <c r="D14263" t="n">
        <v>0</v>
      </c>
    </row>
    <row r="14264">
      <c r="A14264" t="inlineStr">
        <is>
          <t>U-20d375</t>
        </is>
      </c>
      <c r="B14264" s="41" t="n">
        <v>44927</v>
      </c>
      <c r="C14264" t="n">
        <v>6</v>
      </c>
      <c r="D14264" t="n">
        <v>3</v>
      </c>
    </row>
    <row r="14265">
      <c r="A14265" t="inlineStr">
        <is>
          <t>U-2ee083</t>
        </is>
      </c>
      <c r="B14265" s="41" t="n">
        <v>45108</v>
      </c>
      <c r="C14265" t="n">
        <v>4</v>
      </c>
      <c r="D14265" t="n">
        <v>0</v>
      </c>
    </row>
    <row r="14266">
      <c r="A14266" t="inlineStr">
        <is>
          <t>U-debf3a</t>
        </is>
      </c>
      <c r="B14266" s="41" t="n">
        <v>45292</v>
      </c>
      <c r="C14266" t="n">
        <v>11</v>
      </c>
      <c r="D14266" t="n">
        <v>0</v>
      </c>
    </row>
    <row r="14267">
      <c r="A14267" t="inlineStr">
        <is>
          <t>U-6147a3</t>
        </is>
      </c>
      <c r="B14267" s="41" t="n">
        <v>45231</v>
      </c>
      <c r="C14267" t="n">
        <v>9</v>
      </c>
      <c r="D14267" t="n">
        <v>0</v>
      </c>
    </row>
    <row r="14268">
      <c r="A14268" t="inlineStr">
        <is>
          <t>U-5edb3b</t>
        </is>
      </c>
      <c r="B14268" s="41" t="n">
        <v>44986</v>
      </c>
      <c r="C14268" t="n">
        <v>7</v>
      </c>
      <c r="D14268" t="n">
        <v>0</v>
      </c>
    </row>
    <row r="14269">
      <c r="A14269" t="inlineStr">
        <is>
          <t>U-4d61f5</t>
        </is>
      </c>
      <c r="B14269" s="41" t="n">
        <v>45139</v>
      </c>
      <c r="C14269" t="n">
        <v>13</v>
      </c>
      <c r="D14269" t="n">
        <v>1</v>
      </c>
    </row>
    <row r="14270">
      <c r="A14270" t="inlineStr">
        <is>
          <t>U-1a89f7</t>
        </is>
      </c>
      <c r="B14270" s="41" t="n">
        <v>45323</v>
      </c>
      <c r="C14270" t="n">
        <v>9</v>
      </c>
      <c r="D14270" t="n">
        <v>0</v>
      </c>
    </row>
    <row r="14271">
      <c r="A14271" t="inlineStr">
        <is>
          <t>U-bba792</t>
        </is>
      </c>
      <c r="B14271" s="41" t="n">
        <v>45383</v>
      </c>
      <c r="C14271" t="n">
        <v>9</v>
      </c>
      <c r="D14271" t="n">
        <v>0</v>
      </c>
    </row>
    <row r="14272">
      <c r="A14272" t="inlineStr">
        <is>
          <t>U-6c9b20</t>
        </is>
      </c>
      <c r="B14272" s="41" t="n">
        <v>45413</v>
      </c>
      <c r="C14272" t="n">
        <v>9</v>
      </c>
      <c r="D14272" t="n">
        <v>0</v>
      </c>
    </row>
    <row r="14273">
      <c r="A14273" t="inlineStr">
        <is>
          <t>U-4c31bc</t>
        </is>
      </c>
      <c r="B14273" s="41" t="n">
        <v>45078</v>
      </c>
      <c r="C14273" t="n">
        <v>12</v>
      </c>
      <c r="D14273" t="n">
        <v>0</v>
      </c>
    </row>
    <row r="14274">
      <c r="A14274" t="inlineStr">
        <is>
          <t>U-57b14b</t>
        </is>
      </c>
      <c r="B14274" s="41" t="n">
        <v>45474</v>
      </c>
      <c r="C14274" t="n">
        <v>12</v>
      </c>
      <c r="D14274" t="n">
        <v>0</v>
      </c>
    </row>
    <row r="14275">
      <c r="A14275" t="inlineStr">
        <is>
          <t>U-da2ca5</t>
        </is>
      </c>
      <c r="B14275" s="41" t="n">
        <v>45323</v>
      </c>
      <c r="C14275" t="n">
        <v>14</v>
      </c>
      <c r="D14275" t="n">
        <v>0</v>
      </c>
    </row>
    <row r="14276">
      <c r="A14276" t="inlineStr">
        <is>
          <t>U-b23452</t>
        </is>
      </c>
      <c r="B14276" s="41" t="n">
        <v>44958</v>
      </c>
      <c r="C14276" t="n">
        <v>6</v>
      </c>
      <c r="D14276" t="n">
        <v>0</v>
      </c>
    </row>
    <row r="14277">
      <c r="A14277" t="inlineStr">
        <is>
          <t>U-505946</t>
        </is>
      </c>
      <c r="B14277" s="41" t="n">
        <v>45536</v>
      </c>
      <c r="C14277" t="n">
        <v>8</v>
      </c>
      <c r="D14277" t="n">
        <v>2</v>
      </c>
    </row>
    <row r="14278">
      <c r="A14278" t="inlineStr">
        <is>
          <t>U-9f5b9b</t>
        </is>
      </c>
      <c r="B14278" s="41" t="n">
        <v>44927</v>
      </c>
      <c r="C14278" t="n">
        <v>14</v>
      </c>
      <c r="D14278" t="n">
        <v>1</v>
      </c>
    </row>
    <row r="14279">
      <c r="A14279" t="inlineStr">
        <is>
          <t>U-735328</t>
        </is>
      </c>
      <c r="B14279" s="41" t="n">
        <v>45352</v>
      </c>
      <c r="C14279" t="n">
        <v>10</v>
      </c>
      <c r="D14279" t="n">
        <v>0</v>
      </c>
    </row>
    <row r="14280">
      <c r="A14280" t="inlineStr">
        <is>
          <t>U-dc3e7b</t>
        </is>
      </c>
      <c r="B14280" s="41" t="n">
        <v>45078</v>
      </c>
      <c r="C14280" t="n">
        <v>9</v>
      </c>
      <c r="D14280" t="n">
        <v>2</v>
      </c>
    </row>
    <row r="14281">
      <c r="A14281" t="inlineStr">
        <is>
          <t>U-865bd3</t>
        </is>
      </c>
      <c r="B14281" s="41" t="n">
        <v>45444</v>
      </c>
      <c r="C14281" t="n">
        <v>13</v>
      </c>
      <c r="D14281" t="n">
        <v>0</v>
      </c>
    </row>
    <row r="14282">
      <c r="A14282" t="inlineStr">
        <is>
          <t>U-90e92e</t>
        </is>
      </c>
      <c r="B14282" s="41" t="n">
        <v>45200</v>
      </c>
      <c r="C14282" t="n">
        <v>10</v>
      </c>
      <c r="D14282" t="n">
        <v>0</v>
      </c>
    </row>
    <row r="14283">
      <c r="A14283" t="inlineStr">
        <is>
          <t>U-005cf0</t>
        </is>
      </c>
      <c r="B14283" s="41" t="n">
        <v>45200</v>
      </c>
      <c r="C14283" t="n">
        <v>12</v>
      </c>
      <c r="D14283" t="n">
        <v>2</v>
      </c>
    </row>
    <row r="14284">
      <c r="A14284" t="inlineStr">
        <is>
          <t>U-cbd20e</t>
        </is>
      </c>
      <c r="B14284" s="41" t="n">
        <v>45231</v>
      </c>
      <c r="C14284" t="n">
        <v>12</v>
      </c>
      <c r="D14284" t="n">
        <v>0</v>
      </c>
    </row>
    <row r="14285">
      <c r="A14285" t="inlineStr">
        <is>
          <t>U-05d39f</t>
        </is>
      </c>
      <c r="B14285" s="41" t="n">
        <v>45170</v>
      </c>
      <c r="C14285" t="n">
        <v>14</v>
      </c>
      <c r="D14285" t="n">
        <v>4</v>
      </c>
    </row>
    <row r="14286">
      <c r="A14286" t="inlineStr">
        <is>
          <t>U-37956c</t>
        </is>
      </c>
      <c r="B14286" s="41" t="n">
        <v>44927</v>
      </c>
      <c r="C14286" t="n">
        <v>10</v>
      </c>
      <c r="D14286" t="n">
        <v>1</v>
      </c>
    </row>
    <row r="14287">
      <c r="A14287" t="inlineStr">
        <is>
          <t>U-79bef3</t>
        </is>
      </c>
      <c r="B14287" s="41" t="n">
        <v>45261</v>
      </c>
      <c r="C14287" t="n">
        <v>14</v>
      </c>
      <c r="D14287" t="n">
        <v>1</v>
      </c>
    </row>
    <row r="14288">
      <c r="A14288" t="inlineStr">
        <is>
          <t>U-e62436</t>
        </is>
      </c>
      <c r="B14288" s="41" t="n">
        <v>44927</v>
      </c>
      <c r="C14288" t="n">
        <v>10</v>
      </c>
      <c r="D14288" t="n">
        <v>3</v>
      </c>
    </row>
    <row r="14289">
      <c r="A14289" t="inlineStr">
        <is>
          <t>U-fed82c</t>
        </is>
      </c>
      <c r="B14289" s="41" t="n">
        <v>45292</v>
      </c>
      <c r="C14289" t="n">
        <v>10</v>
      </c>
      <c r="D14289" t="n">
        <v>1</v>
      </c>
    </row>
    <row r="14290">
      <c r="A14290" t="inlineStr">
        <is>
          <t>U-effa37</t>
        </is>
      </c>
      <c r="B14290" s="41" t="n">
        <v>45170</v>
      </c>
      <c r="C14290" t="n">
        <v>14</v>
      </c>
      <c r="D14290" t="n">
        <v>0</v>
      </c>
    </row>
    <row r="14291">
      <c r="A14291" t="inlineStr">
        <is>
          <t>U-4cbdda</t>
        </is>
      </c>
      <c r="B14291" s="41" t="n">
        <v>44927</v>
      </c>
      <c r="C14291" t="n">
        <v>12</v>
      </c>
      <c r="D14291" t="n">
        <v>0</v>
      </c>
    </row>
    <row r="14292">
      <c r="A14292" t="inlineStr">
        <is>
          <t>U-2050a9</t>
        </is>
      </c>
      <c r="B14292" s="41" t="n">
        <v>45536</v>
      </c>
      <c r="C14292" t="n">
        <v>10</v>
      </c>
      <c r="D14292" t="n">
        <v>0</v>
      </c>
    </row>
    <row r="14293">
      <c r="A14293" t="inlineStr">
        <is>
          <t>U-bfcf1a</t>
        </is>
      </c>
      <c r="B14293" s="41" t="n">
        <v>45108</v>
      </c>
      <c r="C14293" t="n">
        <v>10</v>
      </c>
      <c r="D14293" t="n">
        <v>0</v>
      </c>
    </row>
    <row r="14294">
      <c r="A14294" t="inlineStr">
        <is>
          <t>U-3e9af9</t>
        </is>
      </c>
      <c r="B14294" s="41" t="n">
        <v>45627</v>
      </c>
      <c r="C14294" t="n">
        <v>14</v>
      </c>
      <c r="D14294" t="n">
        <v>0</v>
      </c>
    </row>
    <row r="14295">
      <c r="A14295" t="inlineStr">
        <is>
          <t>U-908e92</t>
        </is>
      </c>
      <c r="B14295" s="41" t="n">
        <v>45323</v>
      </c>
      <c r="C14295" t="n">
        <v>11</v>
      </c>
      <c r="D14295" t="n">
        <v>4</v>
      </c>
    </row>
    <row r="14296">
      <c r="A14296" t="inlineStr">
        <is>
          <t>U-ad2eb1</t>
        </is>
      </c>
      <c r="B14296" s="41" t="n">
        <v>45444</v>
      </c>
      <c r="C14296" t="n">
        <v>13</v>
      </c>
      <c r="D14296" t="n">
        <v>2</v>
      </c>
    </row>
    <row r="14297">
      <c r="A14297" t="inlineStr">
        <is>
          <t>U-929654</t>
        </is>
      </c>
      <c r="B14297" s="41" t="n">
        <v>45597</v>
      </c>
      <c r="C14297" t="n">
        <v>6</v>
      </c>
      <c r="D14297" t="n">
        <v>2</v>
      </c>
    </row>
    <row r="14298">
      <c r="A14298" t="inlineStr">
        <is>
          <t>U-6ff743</t>
        </is>
      </c>
      <c r="B14298" s="41" t="n">
        <v>45474</v>
      </c>
      <c r="C14298" t="n">
        <v>8</v>
      </c>
      <c r="D14298" t="n">
        <v>0</v>
      </c>
    </row>
    <row r="14299">
      <c r="A14299" t="inlineStr">
        <is>
          <t>U-6060e9</t>
        </is>
      </c>
      <c r="B14299" s="41" t="n">
        <v>45383</v>
      </c>
      <c r="C14299" t="n">
        <v>10</v>
      </c>
      <c r="D14299" t="n">
        <v>0</v>
      </c>
    </row>
    <row r="14300">
      <c r="A14300" t="inlineStr">
        <is>
          <t>U-b7f55e</t>
        </is>
      </c>
      <c r="B14300" s="41" t="n">
        <v>45047</v>
      </c>
      <c r="C14300" t="n">
        <v>5</v>
      </c>
      <c r="D14300" t="n">
        <v>0</v>
      </c>
    </row>
    <row r="14301">
      <c r="A14301" t="inlineStr">
        <is>
          <t>U-f4d16d</t>
        </is>
      </c>
      <c r="B14301" s="41" t="n">
        <v>45566</v>
      </c>
      <c r="C14301" t="n">
        <v>10</v>
      </c>
      <c r="D14301" t="n">
        <v>0</v>
      </c>
    </row>
    <row r="14302">
      <c r="A14302" t="inlineStr">
        <is>
          <t>U-fc6d3a</t>
        </is>
      </c>
      <c r="B14302" s="41" t="n">
        <v>45383</v>
      </c>
      <c r="C14302" t="n">
        <v>13</v>
      </c>
      <c r="D14302" t="n">
        <v>4</v>
      </c>
    </row>
    <row r="14303">
      <c r="A14303" t="inlineStr">
        <is>
          <t>U-ca9796</t>
        </is>
      </c>
      <c r="B14303" s="41" t="n">
        <v>45352</v>
      </c>
      <c r="C14303" t="n">
        <v>14</v>
      </c>
      <c r="D14303" t="n">
        <v>0</v>
      </c>
    </row>
    <row r="14304">
      <c r="A14304" t="inlineStr">
        <is>
          <t>U-7c714a</t>
        </is>
      </c>
      <c r="B14304" s="41" t="n">
        <v>45292</v>
      </c>
      <c r="C14304" t="n">
        <v>11</v>
      </c>
      <c r="D14304" t="n">
        <v>0</v>
      </c>
    </row>
    <row r="14305">
      <c r="A14305" t="inlineStr">
        <is>
          <t>U-bc4021</t>
        </is>
      </c>
      <c r="B14305" s="41" t="n">
        <v>45474</v>
      </c>
      <c r="C14305" t="n">
        <v>9</v>
      </c>
      <c r="D14305" t="n">
        <v>0</v>
      </c>
    </row>
    <row r="14306">
      <c r="A14306" t="inlineStr">
        <is>
          <t>U-6b964b</t>
        </is>
      </c>
      <c r="B14306" s="41" t="n">
        <v>45627</v>
      </c>
      <c r="C14306" t="n">
        <v>7</v>
      </c>
      <c r="D14306" t="n">
        <v>0</v>
      </c>
    </row>
    <row r="14307">
      <c r="A14307" t="inlineStr">
        <is>
          <t>U-f315e7</t>
        </is>
      </c>
      <c r="B14307" s="41" t="n">
        <v>45474</v>
      </c>
      <c r="C14307" t="n">
        <v>13</v>
      </c>
      <c r="D14307" t="n">
        <v>0</v>
      </c>
    </row>
    <row r="14308">
      <c r="A14308" t="inlineStr">
        <is>
          <t>U-86eaf1</t>
        </is>
      </c>
      <c r="B14308" s="41" t="n">
        <v>45231</v>
      </c>
      <c r="C14308" t="n">
        <v>9</v>
      </c>
      <c r="D14308" t="n">
        <v>0</v>
      </c>
    </row>
    <row r="14309">
      <c r="A14309" t="inlineStr">
        <is>
          <t>U-6fdf3e</t>
        </is>
      </c>
      <c r="B14309" s="41" t="n">
        <v>45200</v>
      </c>
      <c r="C14309" t="n">
        <v>14</v>
      </c>
      <c r="D14309" t="n">
        <v>0</v>
      </c>
    </row>
    <row r="14310">
      <c r="A14310" t="inlineStr">
        <is>
          <t>U-45d9bb</t>
        </is>
      </c>
      <c r="B14310" s="41" t="n">
        <v>45078</v>
      </c>
      <c r="C14310" t="n">
        <v>12</v>
      </c>
      <c r="D14310" t="n">
        <v>0</v>
      </c>
    </row>
    <row r="14311">
      <c r="A14311" t="inlineStr">
        <is>
          <t>U-ca15d2</t>
        </is>
      </c>
      <c r="B14311" s="41" t="n">
        <v>45108</v>
      </c>
      <c r="C14311" t="n">
        <v>14</v>
      </c>
      <c r="D14311" t="n">
        <v>0</v>
      </c>
    </row>
    <row r="14312">
      <c r="A14312" t="inlineStr">
        <is>
          <t>U-8adb32</t>
        </is>
      </c>
      <c r="B14312" s="41" t="n">
        <v>45170</v>
      </c>
      <c r="C14312" t="n">
        <v>9</v>
      </c>
      <c r="D14312" t="n">
        <v>0</v>
      </c>
    </row>
    <row r="14313">
      <c r="A14313" t="inlineStr">
        <is>
          <t>U-40639e</t>
        </is>
      </c>
      <c r="B14313" s="41" t="n">
        <v>44986</v>
      </c>
      <c r="C14313" t="n">
        <v>7</v>
      </c>
      <c r="D14313" t="n">
        <v>0</v>
      </c>
    </row>
    <row r="14314">
      <c r="A14314" t="inlineStr">
        <is>
          <t>U-181542</t>
        </is>
      </c>
      <c r="B14314" s="41" t="n">
        <v>45597</v>
      </c>
      <c r="C14314" t="n">
        <v>8</v>
      </c>
      <c r="D14314" t="n">
        <v>0</v>
      </c>
    </row>
    <row r="14315">
      <c r="A14315" t="inlineStr">
        <is>
          <t>U-473242</t>
        </is>
      </c>
      <c r="B14315" s="41" t="n">
        <v>45200</v>
      </c>
      <c r="C14315" t="n">
        <v>10</v>
      </c>
      <c r="D14315" t="n">
        <v>0</v>
      </c>
    </row>
    <row r="14316">
      <c r="A14316" t="inlineStr">
        <is>
          <t>U-9a3307</t>
        </is>
      </c>
      <c r="B14316" s="41" t="n">
        <v>45231</v>
      </c>
      <c r="C14316" t="n">
        <v>8</v>
      </c>
      <c r="D14316" t="n">
        <v>1</v>
      </c>
    </row>
    <row r="14317">
      <c r="A14317" t="inlineStr">
        <is>
          <t>U-cad2c3</t>
        </is>
      </c>
      <c r="B14317" s="41" t="n">
        <v>45566</v>
      </c>
      <c r="C14317" t="n">
        <v>11</v>
      </c>
      <c r="D14317" t="n">
        <v>0</v>
      </c>
    </row>
    <row r="14318">
      <c r="A14318" t="inlineStr">
        <is>
          <t>U-df5b15</t>
        </is>
      </c>
      <c r="B14318" s="41" t="n">
        <v>45047</v>
      </c>
      <c r="C14318" t="n">
        <v>7</v>
      </c>
      <c r="D14318" t="n">
        <v>0</v>
      </c>
    </row>
    <row r="14319">
      <c r="A14319" t="inlineStr">
        <is>
          <t>U-fa664e</t>
        </is>
      </c>
      <c r="B14319" s="41" t="n">
        <v>45505</v>
      </c>
      <c r="C14319" t="n">
        <v>15</v>
      </c>
      <c r="D14319" t="n">
        <v>0</v>
      </c>
    </row>
    <row r="14320">
      <c r="A14320" t="inlineStr">
        <is>
          <t>U-d89068</t>
        </is>
      </c>
      <c r="B14320" s="41" t="n">
        <v>44958</v>
      </c>
      <c r="C14320" t="n">
        <v>19</v>
      </c>
      <c r="D14320" t="n">
        <v>0</v>
      </c>
    </row>
    <row r="14321">
      <c r="A14321" t="inlineStr">
        <is>
          <t>U-2c15d5</t>
        </is>
      </c>
      <c r="B14321" s="41" t="n">
        <v>44958</v>
      </c>
      <c r="C14321" t="n">
        <v>9</v>
      </c>
      <c r="D14321" t="n">
        <v>0</v>
      </c>
    </row>
    <row r="14322">
      <c r="A14322" t="inlineStr">
        <is>
          <t>U-271560</t>
        </is>
      </c>
      <c r="B14322" s="41" t="n">
        <v>44958</v>
      </c>
      <c r="C14322" t="n">
        <v>9</v>
      </c>
      <c r="D14322" t="n">
        <v>0</v>
      </c>
    </row>
    <row r="14323">
      <c r="A14323" t="inlineStr">
        <is>
          <t>U-c7f768</t>
        </is>
      </c>
      <c r="B14323" s="41" t="n">
        <v>44927</v>
      </c>
      <c r="C14323" t="n">
        <v>8</v>
      </c>
      <c r="D14323" t="n">
        <v>0</v>
      </c>
    </row>
    <row r="14324">
      <c r="A14324" t="inlineStr">
        <is>
          <t>U-18f6ed</t>
        </is>
      </c>
      <c r="B14324" s="41" t="n">
        <v>45017</v>
      </c>
      <c r="C14324" t="n">
        <v>14</v>
      </c>
      <c r="D14324" t="n">
        <v>0</v>
      </c>
    </row>
    <row r="14325">
      <c r="A14325" t="inlineStr">
        <is>
          <t>U-1fa048</t>
        </is>
      </c>
      <c r="B14325" s="41" t="n">
        <v>45170</v>
      </c>
      <c r="C14325" t="n">
        <v>14</v>
      </c>
      <c r="D14325" t="n">
        <v>1</v>
      </c>
    </row>
    <row r="14326">
      <c r="A14326" t="inlineStr">
        <is>
          <t>U-499c8c</t>
        </is>
      </c>
      <c r="B14326" s="41" t="n">
        <v>44986</v>
      </c>
      <c r="C14326" t="n">
        <v>9</v>
      </c>
      <c r="D14326" t="n">
        <v>0</v>
      </c>
    </row>
    <row r="14327">
      <c r="A14327" t="inlineStr">
        <is>
          <t>U-6227a9</t>
        </is>
      </c>
      <c r="B14327" s="41" t="n">
        <v>45261</v>
      </c>
      <c r="C14327" t="n">
        <v>12</v>
      </c>
      <c r="D14327" t="n">
        <v>4</v>
      </c>
    </row>
    <row r="14328">
      <c r="A14328" t="inlineStr">
        <is>
          <t>U-8505d8</t>
        </is>
      </c>
      <c r="B14328" s="41" t="n">
        <v>45413</v>
      </c>
      <c r="C14328" t="n">
        <v>4</v>
      </c>
      <c r="D14328" t="n">
        <v>0</v>
      </c>
    </row>
    <row r="14329">
      <c r="A14329" t="inlineStr">
        <is>
          <t>U-479621</t>
        </is>
      </c>
      <c r="B14329" s="41" t="n">
        <v>44958</v>
      </c>
      <c r="C14329" t="n">
        <v>10</v>
      </c>
      <c r="D14329" t="n">
        <v>0</v>
      </c>
    </row>
    <row r="14330">
      <c r="A14330" t="inlineStr">
        <is>
          <t>U-87dc75</t>
        </is>
      </c>
      <c r="B14330" s="41" t="n">
        <v>45536</v>
      </c>
      <c r="C14330" t="n">
        <v>12</v>
      </c>
      <c r="D14330" t="n">
        <v>0</v>
      </c>
    </row>
    <row r="14331">
      <c r="A14331" t="inlineStr">
        <is>
          <t>U-e8b0a9</t>
        </is>
      </c>
      <c r="B14331" s="41" t="n">
        <v>45200</v>
      </c>
      <c r="C14331" t="n">
        <v>11</v>
      </c>
      <c r="D14331" t="n">
        <v>0</v>
      </c>
    </row>
    <row r="14332">
      <c r="A14332" t="inlineStr">
        <is>
          <t>U-8bbd2a</t>
        </is>
      </c>
      <c r="B14332" s="41" t="n">
        <v>45323</v>
      </c>
      <c r="C14332" t="n">
        <v>10</v>
      </c>
      <c r="D14332" t="n">
        <v>0</v>
      </c>
    </row>
    <row r="14333">
      <c r="A14333" t="inlineStr">
        <is>
          <t>U-7ec30e</t>
        </is>
      </c>
      <c r="B14333" s="41" t="n">
        <v>45627</v>
      </c>
      <c r="C14333" t="n">
        <v>6</v>
      </c>
      <c r="D14333" t="n">
        <v>0</v>
      </c>
    </row>
    <row r="14334">
      <c r="A14334" t="inlineStr">
        <is>
          <t>U-27fd27</t>
        </is>
      </c>
      <c r="B14334" s="41" t="n">
        <v>45597</v>
      </c>
      <c r="C14334" t="n">
        <v>8</v>
      </c>
      <c r="D14334" t="n">
        <v>1</v>
      </c>
    </row>
    <row r="14335">
      <c r="A14335" t="inlineStr">
        <is>
          <t>U-17cd7f</t>
        </is>
      </c>
      <c r="B14335" s="41" t="n">
        <v>45323</v>
      </c>
      <c r="C14335" t="n">
        <v>9</v>
      </c>
      <c r="D14335" t="n">
        <v>0</v>
      </c>
    </row>
    <row r="14336">
      <c r="A14336" t="inlineStr">
        <is>
          <t>U-a20b75</t>
        </is>
      </c>
      <c r="B14336" s="41" t="n">
        <v>45323</v>
      </c>
      <c r="C14336" t="n">
        <v>4</v>
      </c>
      <c r="D14336" t="n">
        <v>0</v>
      </c>
    </row>
    <row r="14337">
      <c r="A14337" t="inlineStr">
        <is>
          <t>U-dcba6a</t>
        </is>
      </c>
      <c r="B14337" s="41" t="n">
        <v>45108</v>
      </c>
      <c r="C14337" t="n">
        <v>11</v>
      </c>
      <c r="D14337" t="n">
        <v>0</v>
      </c>
    </row>
    <row r="14338">
      <c r="A14338" t="inlineStr">
        <is>
          <t>U-689e88</t>
        </is>
      </c>
      <c r="B14338" s="41" t="n">
        <v>45078</v>
      </c>
      <c r="C14338" t="n">
        <v>13</v>
      </c>
      <c r="D14338" t="n">
        <v>0</v>
      </c>
    </row>
    <row r="14339">
      <c r="A14339" t="inlineStr">
        <is>
          <t>U-735c37</t>
        </is>
      </c>
      <c r="B14339" s="41" t="n">
        <v>45292</v>
      </c>
      <c r="C14339" t="n">
        <v>8</v>
      </c>
      <c r="D14339" t="n">
        <v>0</v>
      </c>
    </row>
    <row r="14340">
      <c r="A14340" t="inlineStr">
        <is>
          <t>U-574d29</t>
        </is>
      </c>
      <c r="B14340" s="41" t="n">
        <v>45383</v>
      </c>
      <c r="C14340" t="n">
        <v>7</v>
      </c>
      <c r="D14340" t="n">
        <v>1</v>
      </c>
    </row>
    <row r="14341">
      <c r="A14341" t="inlineStr">
        <is>
          <t>U-6c1d8b</t>
        </is>
      </c>
      <c r="B14341" s="41" t="n">
        <v>44986</v>
      </c>
      <c r="C14341" t="n">
        <v>16</v>
      </c>
      <c r="D14341" t="n">
        <v>1</v>
      </c>
    </row>
    <row r="14342">
      <c r="A14342" t="inlineStr">
        <is>
          <t>U-c05284</t>
        </is>
      </c>
      <c r="B14342" s="41" t="n">
        <v>45444</v>
      </c>
      <c r="C14342" t="n">
        <v>10</v>
      </c>
      <c r="D14342" t="n">
        <v>0</v>
      </c>
    </row>
    <row r="14343">
      <c r="A14343" t="inlineStr">
        <is>
          <t>U-d2289e</t>
        </is>
      </c>
      <c r="B14343" s="41" t="n">
        <v>44958</v>
      </c>
      <c r="C14343" t="n">
        <v>9</v>
      </c>
      <c r="D14343" t="n">
        <v>0</v>
      </c>
    </row>
    <row r="14344">
      <c r="A14344" t="inlineStr">
        <is>
          <t>U-7ab178</t>
        </is>
      </c>
      <c r="B14344" s="41" t="n">
        <v>45566</v>
      </c>
      <c r="C14344" t="n">
        <v>11</v>
      </c>
      <c r="D14344" t="n">
        <v>0</v>
      </c>
    </row>
    <row r="14345">
      <c r="A14345" t="inlineStr">
        <is>
          <t>U-03596c</t>
        </is>
      </c>
      <c r="B14345" s="41" t="n">
        <v>45597</v>
      </c>
      <c r="C14345" t="n">
        <v>15</v>
      </c>
      <c r="D14345" t="n">
        <v>0</v>
      </c>
    </row>
    <row r="14346">
      <c r="A14346" t="inlineStr">
        <is>
          <t>U-a7d28f</t>
        </is>
      </c>
      <c r="B14346" s="41" t="n">
        <v>45108</v>
      </c>
      <c r="C14346" t="n">
        <v>3</v>
      </c>
      <c r="D14346" t="n">
        <v>0</v>
      </c>
    </row>
    <row r="14347">
      <c r="A14347" t="inlineStr">
        <is>
          <t>U-3b56df</t>
        </is>
      </c>
      <c r="B14347" s="41" t="n">
        <v>45566</v>
      </c>
      <c r="C14347" t="n">
        <v>9</v>
      </c>
      <c r="D14347" t="n">
        <v>0</v>
      </c>
    </row>
    <row r="14348">
      <c r="A14348" t="inlineStr">
        <is>
          <t>U-d8c06e</t>
        </is>
      </c>
      <c r="B14348" s="41" t="n">
        <v>44958</v>
      </c>
      <c r="C14348" t="n">
        <v>12</v>
      </c>
      <c r="D14348" t="n">
        <v>3</v>
      </c>
    </row>
    <row r="14349">
      <c r="A14349" t="inlineStr">
        <is>
          <t>U-42fd74</t>
        </is>
      </c>
      <c r="B14349" s="41" t="n">
        <v>45108</v>
      </c>
      <c r="C14349" t="n">
        <v>11</v>
      </c>
      <c r="D14349" t="n">
        <v>0</v>
      </c>
    </row>
    <row r="14350">
      <c r="A14350" t="inlineStr">
        <is>
          <t>U-d84acb</t>
        </is>
      </c>
      <c r="B14350" s="41" t="n">
        <v>45047</v>
      </c>
      <c r="C14350" t="n">
        <v>9</v>
      </c>
      <c r="D14350" t="n">
        <v>0</v>
      </c>
    </row>
    <row r="14351">
      <c r="A14351" t="inlineStr">
        <is>
          <t>U-c28084</t>
        </is>
      </c>
      <c r="B14351" s="41" t="n">
        <v>45383</v>
      </c>
      <c r="C14351" t="n">
        <v>13</v>
      </c>
      <c r="D14351" t="n">
        <v>0</v>
      </c>
    </row>
    <row r="14352">
      <c r="A14352" t="inlineStr">
        <is>
          <t>U-6a3fd1</t>
        </is>
      </c>
      <c r="B14352" s="41" t="n">
        <v>45323</v>
      </c>
      <c r="C14352" t="n">
        <v>8</v>
      </c>
      <c r="D14352" t="n">
        <v>0</v>
      </c>
    </row>
    <row r="14353">
      <c r="A14353" t="inlineStr">
        <is>
          <t>U-9c9a51</t>
        </is>
      </c>
      <c r="B14353" s="41" t="n">
        <v>45170</v>
      </c>
      <c r="C14353" t="n">
        <v>8</v>
      </c>
      <c r="D14353" t="n">
        <v>0</v>
      </c>
    </row>
    <row r="14354">
      <c r="A14354" t="inlineStr">
        <is>
          <t>U-e37894</t>
        </is>
      </c>
      <c r="B14354" s="41" t="n">
        <v>45566</v>
      </c>
      <c r="C14354" t="n">
        <v>9</v>
      </c>
      <c r="D14354" t="n">
        <v>0</v>
      </c>
    </row>
    <row r="14355">
      <c r="A14355" t="inlineStr">
        <is>
          <t>U-5faf9b</t>
        </is>
      </c>
      <c r="B14355" s="41" t="n">
        <v>45383</v>
      </c>
      <c r="C14355" t="n">
        <v>12</v>
      </c>
      <c r="D14355" t="n">
        <v>0</v>
      </c>
    </row>
    <row r="14356">
      <c r="A14356" t="inlineStr">
        <is>
          <t>U-4331f3</t>
        </is>
      </c>
      <c r="B14356" s="41" t="n">
        <v>45292</v>
      </c>
      <c r="C14356" t="n">
        <v>17</v>
      </c>
      <c r="D14356" t="n">
        <v>0</v>
      </c>
    </row>
    <row r="14357">
      <c r="A14357" t="inlineStr">
        <is>
          <t>U-49b775</t>
        </is>
      </c>
      <c r="B14357" s="41" t="n">
        <v>45261</v>
      </c>
      <c r="C14357" t="n">
        <v>7</v>
      </c>
      <c r="D14357" t="n">
        <v>0</v>
      </c>
    </row>
    <row r="14358">
      <c r="A14358" t="inlineStr">
        <is>
          <t>U-f22106</t>
        </is>
      </c>
      <c r="B14358" s="41" t="n">
        <v>45505</v>
      </c>
      <c r="C14358" t="n">
        <v>10</v>
      </c>
      <c r="D14358" t="n">
        <v>0</v>
      </c>
    </row>
    <row r="14359">
      <c r="A14359" t="inlineStr">
        <is>
          <t>U-dfff9b</t>
        </is>
      </c>
      <c r="B14359" s="41" t="n">
        <v>45108</v>
      </c>
      <c r="C14359" t="n">
        <v>14</v>
      </c>
      <c r="D14359" t="n">
        <v>0</v>
      </c>
    </row>
    <row r="14360">
      <c r="A14360" t="inlineStr">
        <is>
          <t>U-dc313a</t>
        </is>
      </c>
      <c r="B14360" s="41" t="n">
        <v>44986</v>
      </c>
      <c r="C14360" t="n">
        <v>8</v>
      </c>
      <c r="D14360" t="n">
        <v>0</v>
      </c>
    </row>
    <row r="14361">
      <c r="A14361" t="inlineStr">
        <is>
          <t>U-09c88a</t>
        </is>
      </c>
      <c r="B14361" s="41" t="n">
        <v>45536</v>
      </c>
      <c r="C14361" t="n">
        <v>7</v>
      </c>
      <c r="D14361" t="n">
        <v>0</v>
      </c>
    </row>
    <row r="14362">
      <c r="A14362" t="inlineStr">
        <is>
          <t>U-5b2350</t>
        </is>
      </c>
      <c r="B14362" s="41" t="n">
        <v>45352</v>
      </c>
      <c r="C14362" t="n">
        <v>4</v>
      </c>
      <c r="D14362" t="n">
        <v>0</v>
      </c>
    </row>
    <row r="14363">
      <c r="A14363" t="inlineStr">
        <is>
          <t>U-2c9a14</t>
        </is>
      </c>
      <c r="B14363" s="41" t="n">
        <v>45352</v>
      </c>
      <c r="C14363" t="n">
        <v>8</v>
      </c>
      <c r="D14363" t="n">
        <v>0</v>
      </c>
    </row>
    <row r="14364">
      <c r="A14364" t="inlineStr">
        <is>
          <t>U-6d7848</t>
        </is>
      </c>
      <c r="B14364" s="41" t="n">
        <v>45261</v>
      </c>
      <c r="C14364" t="n">
        <v>8</v>
      </c>
      <c r="D14364" t="n">
        <v>0</v>
      </c>
    </row>
    <row r="14365">
      <c r="A14365" t="inlineStr">
        <is>
          <t>U-5a7b2d</t>
        </is>
      </c>
      <c r="B14365" s="41" t="n">
        <v>45017</v>
      </c>
      <c r="C14365" t="n">
        <v>10</v>
      </c>
      <c r="D14365" t="n">
        <v>0</v>
      </c>
    </row>
    <row r="14366">
      <c r="A14366" t="inlineStr">
        <is>
          <t>U-e17179</t>
        </is>
      </c>
      <c r="B14366" s="41" t="n">
        <v>45566</v>
      </c>
      <c r="C14366" t="n">
        <v>16</v>
      </c>
      <c r="D14366" t="n">
        <v>0</v>
      </c>
    </row>
    <row r="14367">
      <c r="A14367" t="inlineStr">
        <is>
          <t>U-7e34b4</t>
        </is>
      </c>
      <c r="B14367" s="41" t="n">
        <v>45352</v>
      </c>
      <c r="C14367" t="n">
        <v>9</v>
      </c>
      <c r="D14367" t="n">
        <v>0</v>
      </c>
    </row>
    <row r="14368">
      <c r="A14368" t="inlineStr">
        <is>
          <t>U-a6bb61</t>
        </is>
      </c>
      <c r="B14368" s="41" t="n">
        <v>45352</v>
      </c>
      <c r="C14368" t="n">
        <v>12</v>
      </c>
      <c r="D14368" t="n">
        <v>1</v>
      </c>
    </row>
    <row r="14369">
      <c r="A14369" t="inlineStr">
        <is>
          <t>U-2fe507</t>
        </is>
      </c>
      <c r="B14369" s="41" t="n">
        <v>45505</v>
      </c>
      <c r="C14369" t="n">
        <v>10</v>
      </c>
      <c r="D14369" t="n">
        <v>0</v>
      </c>
    </row>
    <row r="14370">
      <c r="A14370" t="inlineStr">
        <is>
          <t>U-a53c39</t>
        </is>
      </c>
      <c r="B14370" s="41" t="n">
        <v>45352</v>
      </c>
      <c r="C14370" t="n">
        <v>13</v>
      </c>
      <c r="D14370" t="n">
        <v>0</v>
      </c>
    </row>
    <row r="14371">
      <c r="A14371" t="inlineStr">
        <is>
          <t>U-78812b</t>
        </is>
      </c>
      <c r="B14371" s="41" t="n">
        <v>45170</v>
      </c>
      <c r="C14371" t="n">
        <v>11</v>
      </c>
      <c r="D14371" t="n">
        <v>0</v>
      </c>
    </row>
    <row r="14372">
      <c r="A14372" t="inlineStr">
        <is>
          <t>U-821ef7</t>
        </is>
      </c>
      <c r="B14372" s="41" t="n">
        <v>45108</v>
      </c>
      <c r="C14372" t="n">
        <v>12</v>
      </c>
      <c r="D14372" t="n">
        <v>0</v>
      </c>
    </row>
    <row r="14373">
      <c r="A14373" t="inlineStr">
        <is>
          <t>U-d8a02b</t>
        </is>
      </c>
      <c r="B14373" s="41" t="n">
        <v>45444</v>
      </c>
      <c r="C14373" t="n">
        <v>11</v>
      </c>
      <c r="D14373" t="n">
        <v>0</v>
      </c>
    </row>
    <row r="14374">
      <c r="A14374" t="inlineStr">
        <is>
          <t>U-adb6d8</t>
        </is>
      </c>
      <c r="B14374" s="41" t="n">
        <v>45108</v>
      </c>
      <c r="C14374" t="n">
        <v>8</v>
      </c>
      <c r="D14374" t="n">
        <v>0</v>
      </c>
    </row>
    <row r="14375">
      <c r="A14375" t="inlineStr">
        <is>
          <t>U-b19f5f</t>
        </is>
      </c>
      <c r="B14375" s="41" t="n">
        <v>45200</v>
      </c>
      <c r="C14375" t="n">
        <v>9</v>
      </c>
      <c r="D14375" t="n">
        <v>0</v>
      </c>
    </row>
    <row r="14376">
      <c r="A14376" t="inlineStr">
        <is>
          <t>U-577227</t>
        </is>
      </c>
      <c r="B14376" s="41" t="n">
        <v>45017</v>
      </c>
      <c r="C14376" t="n">
        <v>11</v>
      </c>
      <c r="D14376" t="n">
        <v>0</v>
      </c>
    </row>
    <row r="14377">
      <c r="A14377" t="inlineStr">
        <is>
          <t>U-7fa68e</t>
        </is>
      </c>
      <c r="B14377" s="41" t="n">
        <v>45200</v>
      </c>
      <c r="C14377" t="n">
        <v>9</v>
      </c>
      <c r="D14377" t="n">
        <v>0</v>
      </c>
    </row>
    <row r="14378">
      <c r="A14378" t="inlineStr">
        <is>
          <t>U-11370f</t>
        </is>
      </c>
      <c r="B14378" s="41" t="n">
        <v>45078</v>
      </c>
      <c r="C14378" t="n">
        <v>10</v>
      </c>
      <c r="D14378" t="n">
        <v>0</v>
      </c>
    </row>
    <row r="14379">
      <c r="A14379" t="inlineStr">
        <is>
          <t>U-6099f5</t>
        </is>
      </c>
      <c r="B14379" s="41" t="n">
        <v>45017</v>
      </c>
      <c r="C14379" t="n">
        <v>7</v>
      </c>
      <c r="D14379" t="n">
        <v>1</v>
      </c>
    </row>
    <row r="14380">
      <c r="A14380" t="inlineStr">
        <is>
          <t>U-675d41</t>
        </is>
      </c>
      <c r="B14380" s="41" t="n">
        <v>45323</v>
      </c>
      <c r="C14380" t="n">
        <v>9</v>
      </c>
      <c r="D14380" t="n">
        <v>0</v>
      </c>
    </row>
    <row r="14381">
      <c r="A14381" t="inlineStr">
        <is>
          <t>U-98461d</t>
        </is>
      </c>
      <c r="B14381" s="41" t="n">
        <v>45566</v>
      </c>
      <c r="C14381" t="n">
        <v>4</v>
      </c>
      <c r="D14381" t="n">
        <v>0</v>
      </c>
    </row>
    <row r="14382">
      <c r="A14382" t="inlineStr">
        <is>
          <t>U-e6aee9</t>
        </is>
      </c>
      <c r="B14382" s="41" t="n">
        <v>45017</v>
      </c>
      <c r="C14382" t="n">
        <v>8</v>
      </c>
      <c r="D14382" t="n">
        <v>1</v>
      </c>
    </row>
    <row r="14383">
      <c r="A14383" t="inlineStr">
        <is>
          <t>U-930610</t>
        </is>
      </c>
      <c r="B14383" s="41" t="n">
        <v>44927</v>
      </c>
      <c r="C14383" t="n">
        <v>8</v>
      </c>
      <c r="D14383" t="n">
        <v>0</v>
      </c>
    </row>
    <row r="14384">
      <c r="A14384" t="inlineStr">
        <is>
          <t>U-daac17</t>
        </is>
      </c>
      <c r="B14384" s="41" t="n">
        <v>45261</v>
      </c>
      <c r="C14384" t="n">
        <v>9</v>
      </c>
      <c r="D14384" t="n">
        <v>0</v>
      </c>
    </row>
    <row r="14385">
      <c r="A14385" t="inlineStr">
        <is>
          <t>U-f849bd</t>
        </is>
      </c>
      <c r="B14385" s="41" t="n">
        <v>44958</v>
      </c>
      <c r="C14385" t="n">
        <v>6</v>
      </c>
      <c r="D14385" t="n">
        <v>2</v>
      </c>
    </row>
    <row r="14386">
      <c r="A14386" t="inlineStr">
        <is>
          <t>U-6b3b63</t>
        </is>
      </c>
      <c r="B14386" s="41" t="n">
        <v>45078</v>
      </c>
      <c r="C14386" t="n">
        <v>5</v>
      </c>
      <c r="D14386" t="n">
        <v>0</v>
      </c>
    </row>
    <row r="14387">
      <c r="A14387" t="inlineStr">
        <is>
          <t>U-3f544a</t>
        </is>
      </c>
      <c r="B14387" s="41" t="n">
        <v>45627</v>
      </c>
      <c r="C14387" t="n">
        <v>8</v>
      </c>
      <c r="D14387" t="n">
        <v>0</v>
      </c>
    </row>
    <row r="14388">
      <c r="A14388" t="inlineStr">
        <is>
          <t>U-68ec83</t>
        </is>
      </c>
      <c r="B14388" s="41" t="n">
        <v>45413</v>
      </c>
      <c r="C14388" t="n">
        <v>13</v>
      </c>
      <c r="D14388" t="n">
        <v>2</v>
      </c>
    </row>
    <row r="14389">
      <c r="A14389" t="inlineStr">
        <is>
          <t>U-946caf</t>
        </is>
      </c>
      <c r="B14389" s="41" t="n">
        <v>45261</v>
      </c>
      <c r="C14389" t="n">
        <v>7</v>
      </c>
      <c r="D14389" t="n">
        <v>0</v>
      </c>
    </row>
    <row r="14390">
      <c r="A14390" t="inlineStr">
        <is>
          <t>U-1a5509</t>
        </is>
      </c>
      <c r="B14390" s="41" t="n">
        <v>44958</v>
      </c>
      <c r="C14390" t="n">
        <v>10</v>
      </c>
      <c r="D14390" t="n">
        <v>0</v>
      </c>
    </row>
    <row r="14391">
      <c r="A14391" t="inlineStr">
        <is>
          <t>U-1946f5</t>
        </is>
      </c>
      <c r="B14391" s="41" t="n">
        <v>45017</v>
      </c>
      <c r="C14391" t="n">
        <v>9</v>
      </c>
      <c r="D14391" t="n">
        <v>0</v>
      </c>
    </row>
    <row r="14392">
      <c r="A14392" t="inlineStr">
        <is>
          <t>U-27fcc4</t>
        </is>
      </c>
      <c r="B14392" s="41" t="n">
        <v>45627</v>
      </c>
      <c r="C14392" t="n">
        <v>2</v>
      </c>
      <c r="D14392" t="n">
        <v>2</v>
      </c>
    </row>
    <row r="14393">
      <c r="A14393" t="inlineStr">
        <is>
          <t>U-0d8566</t>
        </is>
      </c>
      <c r="B14393" s="41" t="n">
        <v>44927</v>
      </c>
      <c r="C14393" t="n">
        <v>8</v>
      </c>
      <c r="D14393" t="n">
        <v>0</v>
      </c>
    </row>
    <row r="14394">
      <c r="A14394" t="inlineStr">
        <is>
          <t>U-e114a7</t>
        </is>
      </c>
      <c r="B14394" s="41" t="n">
        <v>45597</v>
      </c>
      <c r="C14394" t="n">
        <v>9</v>
      </c>
      <c r="D14394" t="n">
        <v>0</v>
      </c>
    </row>
    <row r="14395">
      <c r="A14395" t="inlineStr">
        <is>
          <t>U-32bf7e</t>
        </is>
      </c>
      <c r="B14395" s="41" t="n">
        <v>45261</v>
      </c>
      <c r="C14395" t="n">
        <v>16</v>
      </c>
      <c r="D14395" t="n">
        <v>2</v>
      </c>
    </row>
    <row r="14396">
      <c r="A14396" t="inlineStr">
        <is>
          <t>U-043202</t>
        </is>
      </c>
      <c r="B14396" s="41" t="n">
        <v>45231</v>
      </c>
      <c r="C14396" t="n">
        <v>10</v>
      </c>
      <c r="D14396" t="n">
        <v>0</v>
      </c>
    </row>
    <row r="14397">
      <c r="A14397" t="inlineStr">
        <is>
          <t>U-6bee2b</t>
        </is>
      </c>
      <c r="B14397" s="41" t="n">
        <v>45261</v>
      </c>
      <c r="C14397" t="n">
        <v>12</v>
      </c>
      <c r="D14397" t="n">
        <v>0</v>
      </c>
    </row>
    <row r="14398">
      <c r="A14398" t="inlineStr">
        <is>
          <t>U-e77a0b</t>
        </is>
      </c>
      <c r="B14398" s="41" t="n">
        <v>44986</v>
      </c>
      <c r="C14398" t="n">
        <v>12</v>
      </c>
      <c r="D14398" t="n">
        <v>0</v>
      </c>
    </row>
    <row r="14399">
      <c r="A14399" t="inlineStr">
        <is>
          <t>U-a59762</t>
        </is>
      </c>
      <c r="B14399" s="41" t="n">
        <v>45352</v>
      </c>
      <c r="C14399" t="n">
        <v>12</v>
      </c>
      <c r="D14399" t="n">
        <v>1</v>
      </c>
    </row>
    <row r="14400">
      <c r="A14400" t="inlineStr">
        <is>
          <t>U-2ee4dd</t>
        </is>
      </c>
      <c r="B14400" s="41" t="n">
        <v>45078</v>
      </c>
      <c r="C14400" t="n">
        <v>9</v>
      </c>
      <c r="D14400" t="n">
        <v>0</v>
      </c>
    </row>
    <row r="14401">
      <c r="A14401" t="inlineStr">
        <is>
          <t>U-9797fe</t>
        </is>
      </c>
      <c r="B14401" s="41" t="n">
        <v>45108</v>
      </c>
      <c r="C14401" t="n">
        <v>16</v>
      </c>
      <c r="D14401" t="n">
        <v>0</v>
      </c>
    </row>
    <row r="14402">
      <c r="A14402" t="inlineStr">
        <is>
          <t>U-9f45d3</t>
        </is>
      </c>
      <c r="B14402" s="41" t="n">
        <v>45413</v>
      </c>
      <c r="C14402" t="n">
        <v>8</v>
      </c>
      <c r="D14402" t="n">
        <v>2</v>
      </c>
    </row>
    <row r="14403">
      <c r="A14403" t="inlineStr">
        <is>
          <t>U-15dbb6</t>
        </is>
      </c>
      <c r="B14403" s="41" t="n">
        <v>45413</v>
      </c>
      <c r="C14403" t="n">
        <v>10</v>
      </c>
      <c r="D14403" t="n">
        <v>1</v>
      </c>
    </row>
    <row r="14404">
      <c r="A14404" t="inlineStr">
        <is>
          <t>U-941d79</t>
        </is>
      </c>
      <c r="B14404" s="41" t="n">
        <v>45139</v>
      </c>
      <c r="C14404" t="n">
        <v>9</v>
      </c>
      <c r="D14404" t="n">
        <v>2</v>
      </c>
    </row>
    <row r="14405">
      <c r="A14405" t="inlineStr">
        <is>
          <t>U-c15f62</t>
        </is>
      </c>
      <c r="B14405" s="41" t="n">
        <v>45536</v>
      </c>
      <c r="C14405" t="n">
        <v>6</v>
      </c>
      <c r="D14405" t="n">
        <v>2</v>
      </c>
    </row>
    <row r="14406">
      <c r="A14406" t="inlineStr">
        <is>
          <t>U-12d748</t>
        </is>
      </c>
      <c r="B14406" s="41" t="n">
        <v>45566</v>
      </c>
      <c r="C14406" t="n">
        <v>9</v>
      </c>
      <c r="D14406" t="n">
        <v>0</v>
      </c>
    </row>
    <row r="14407">
      <c r="A14407" t="inlineStr">
        <is>
          <t>U-77b208</t>
        </is>
      </c>
      <c r="B14407" s="41" t="n">
        <v>45139</v>
      </c>
      <c r="C14407" t="n">
        <v>5</v>
      </c>
      <c r="D14407" t="n">
        <v>0</v>
      </c>
    </row>
    <row r="14408">
      <c r="A14408" t="inlineStr">
        <is>
          <t>U-afe14b</t>
        </is>
      </c>
      <c r="B14408" s="41" t="n">
        <v>44958</v>
      </c>
      <c r="C14408" t="n">
        <v>14</v>
      </c>
      <c r="D14408" t="n">
        <v>0</v>
      </c>
    </row>
    <row r="14409">
      <c r="A14409" t="inlineStr">
        <is>
          <t>U-200865</t>
        </is>
      </c>
      <c r="B14409" s="41" t="n">
        <v>45536</v>
      </c>
      <c r="C14409" t="n">
        <v>14</v>
      </c>
      <c r="D14409" t="n">
        <v>0</v>
      </c>
    </row>
    <row r="14410">
      <c r="A14410" t="inlineStr">
        <is>
          <t>U-be6af3</t>
        </is>
      </c>
      <c r="B14410" s="41" t="n">
        <v>45200</v>
      </c>
      <c r="C14410" t="n">
        <v>12</v>
      </c>
      <c r="D14410" t="n">
        <v>0</v>
      </c>
    </row>
    <row r="14411">
      <c r="A14411" t="inlineStr">
        <is>
          <t>U-8650b4</t>
        </is>
      </c>
      <c r="B14411" s="41" t="n">
        <v>45017</v>
      </c>
      <c r="C14411" t="n">
        <v>12</v>
      </c>
      <c r="D14411" t="n">
        <v>1</v>
      </c>
    </row>
    <row r="14412">
      <c r="A14412" t="inlineStr">
        <is>
          <t>U-3c9331</t>
        </is>
      </c>
      <c r="B14412" s="41" t="n">
        <v>45444</v>
      </c>
      <c r="C14412" t="n">
        <v>10</v>
      </c>
      <c r="D14412" t="n">
        <v>0</v>
      </c>
    </row>
    <row r="14413">
      <c r="A14413" t="inlineStr">
        <is>
          <t>U-9d620f</t>
        </is>
      </c>
      <c r="B14413" s="41" t="n">
        <v>44986</v>
      </c>
      <c r="C14413" t="n">
        <v>13</v>
      </c>
      <c r="D14413" t="n">
        <v>1</v>
      </c>
    </row>
    <row r="14414">
      <c r="A14414" t="inlineStr">
        <is>
          <t>U-226e0e</t>
        </is>
      </c>
      <c r="B14414" s="41" t="n">
        <v>45566</v>
      </c>
      <c r="C14414" t="n">
        <v>7</v>
      </c>
      <c r="D14414" t="n">
        <v>1</v>
      </c>
    </row>
    <row r="14415">
      <c r="A14415" t="inlineStr">
        <is>
          <t>U-a93c66</t>
        </is>
      </c>
      <c r="B14415" s="41" t="n">
        <v>45017</v>
      </c>
      <c r="C14415" t="n">
        <v>14</v>
      </c>
      <c r="D14415" t="n">
        <v>1</v>
      </c>
    </row>
    <row r="14416">
      <c r="A14416" t="inlineStr">
        <is>
          <t>U-0e08b3</t>
        </is>
      </c>
      <c r="B14416" s="41" t="n">
        <v>45170</v>
      </c>
      <c r="C14416" t="n">
        <v>12</v>
      </c>
      <c r="D14416" t="n">
        <v>0</v>
      </c>
    </row>
    <row r="14417">
      <c r="A14417" t="inlineStr">
        <is>
          <t>U-0fa9a0</t>
        </is>
      </c>
      <c r="B14417" s="41" t="n">
        <v>45444</v>
      </c>
      <c r="C14417" t="n">
        <v>3</v>
      </c>
      <c r="D14417" t="n">
        <v>0</v>
      </c>
    </row>
    <row r="14418">
      <c r="A14418" t="inlineStr">
        <is>
          <t>U-54f1d8</t>
        </is>
      </c>
      <c r="B14418" s="41" t="n">
        <v>45536</v>
      </c>
      <c r="C14418" t="n">
        <v>5</v>
      </c>
      <c r="D14418" t="n">
        <v>0</v>
      </c>
    </row>
    <row r="14419">
      <c r="A14419" t="inlineStr">
        <is>
          <t>U-438106</t>
        </is>
      </c>
      <c r="B14419" s="41" t="n">
        <v>45505</v>
      </c>
      <c r="C14419" t="n">
        <v>9</v>
      </c>
      <c r="D14419" t="n">
        <v>4</v>
      </c>
    </row>
    <row r="14420">
      <c r="A14420" t="inlineStr">
        <is>
          <t>U-579ad0</t>
        </is>
      </c>
      <c r="B14420" s="41" t="n">
        <v>45078</v>
      </c>
      <c r="C14420" t="n">
        <v>13</v>
      </c>
      <c r="D14420" t="n">
        <v>0</v>
      </c>
    </row>
    <row r="14421">
      <c r="A14421" t="inlineStr">
        <is>
          <t>U-acf0a2</t>
        </is>
      </c>
      <c r="B14421" s="41" t="n">
        <v>45047</v>
      </c>
      <c r="C14421" t="n">
        <v>13</v>
      </c>
      <c r="D14421" t="n">
        <v>1</v>
      </c>
    </row>
    <row r="14422">
      <c r="A14422" t="inlineStr">
        <is>
          <t>U-ce9dc1</t>
        </is>
      </c>
      <c r="B14422" s="41" t="n">
        <v>45139</v>
      </c>
      <c r="C14422" t="n">
        <v>10</v>
      </c>
      <c r="D14422" t="n">
        <v>0</v>
      </c>
    </row>
    <row r="14423">
      <c r="A14423" t="inlineStr">
        <is>
          <t>U-3bcf40</t>
        </is>
      </c>
      <c r="B14423" s="41" t="n">
        <v>45231</v>
      </c>
      <c r="C14423" t="n">
        <v>5</v>
      </c>
      <c r="D14423" t="n">
        <v>1</v>
      </c>
    </row>
    <row r="14424">
      <c r="A14424" t="inlineStr">
        <is>
          <t>U-aff7d3</t>
        </is>
      </c>
      <c r="B14424" s="41" t="n">
        <v>45566</v>
      </c>
      <c r="C14424" t="n">
        <v>7</v>
      </c>
      <c r="D14424" t="n">
        <v>1</v>
      </c>
    </row>
    <row r="14425">
      <c r="A14425" t="inlineStr">
        <is>
          <t>U-15db7d</t>
        </is>
      </c>
      <c r="B14425" s="41" t="n">
        <v>45444</v>
      </c>
      <c r="C14425" t="n">
        <v>7</v>
      </c>
      <c r="D14425" t="n">
        <v>0</v>
      </c>
    </row>
    <row r="14426">
      <c r="A14426" t="inlineStr">
        <is>
          <t>U-24e3b8</t>
        </is>
      </c>
      <c r="B14426" s="41" t="n">
        <v>45627</v>
      </c>
      <c r="C14426" t="n">
        <v>17</v>
      </c>
      <c r="D14426" t="n">
        <v>0</v>
      </c>
    </row>
    <row r="14427">
      <c r="A14427" t="inlineStr">
        <is>
          <t>U-86e1e7</t>
        </is>
      </c>
      <c r="B14427" s="41" t="n">
        <v>45597</v>
      </c>
      <c r="C14427" t="n">
        <v>11</v>
      </c>
      <c r="D14427" t="n">
        <v>0</v>
      </c>
    </row>
    <row r="14428">
      <c r="A14428" t="inlineStr">
        <is>
          <t>U-80e1de</t>
        </is>
      </c>
      <c r="B14428" s="41" t="n">
        <v>45505</v>
      </c>
      <c r="C14428" t="n">
        <v>7</v>
      </c>
      <c r="D14428" t="n">
        <v>0</v>
      </c>
    </row>
    <row r="14429">
      <c r="A14429" t="inlineStr">
        <is>
          <t>U-af0e39</t>
        </is>
      </c>
      <c r="B14429" s="41" t="n">
        <v>45627</v>
      </c>
      <c r="C14429" t="n">
        <v>8</v>
      </c>
      <c r="D14429" t="n">
        <v>0</v>
      </c>
    </row>
    <row r="14430">
      <c r="A14430" t="inlineStr">
        <is>
          <t>U-c1d9ae</t>
        </is>
      </c>
      <c r="B14430" s="41" t="n">
        <v>45261</v>
      </c>
      <c r="C14430" t="n">
        <v>11</v>
      </c>
      <c r="D14430" t="n">
        <v>1</v>
      </c>
    </row>
    <row r="14431">
      <c r="A14431" t="inlineStr">
        <is>
          <t>U-533830</t>
        </is>
      </c>
      <c r="B14431" s="41" t="n">
        <v>45597</v>
      </c>
      <c r="C14431" t="n">
        <v>10</v>
      </c>
      <c r="D14431" t="n">
        <v>0</v>
      </c>
    </row>
    <row r="14432">
      <c r="A14432" t="inlineStr">
        <is>
          <t>U-119250</t>
        </is>
      </c>
      <c r="B14432" s="41" t="n">
        <v>45383</v>
      </c>
      <c r="C14432" t="n">
        <v>9</v>
      </c>
      <c r="D14432" t="n">
        <v>1</v>
      </c>
    </row>
    <row r="14433">
      <c r="A14433" t="inlineStr">
        <is>
          <t>U-87d28e</t>
        </is>
      </c>
      <c r="B14433" s="41" t="n">
        <v>45108</v>
      </c>
      <c r="C14433" t="n">
        <v>9</v>
      </c>
      <c r="D14433" t="n">
        <v>0</v>
      </c>
    </row>
    <row r="14434">
      <c r="A14434" t="inlineStr">
        <is>
          <t>U-ec5f99</t>
        </is>
      </c>
      <c r="B14434" s="41" t="n">
        <v>45200</v>
      </c>
      <c r="C14434" t="n">
        <v>8</v>
      </c>
      <c r="D14434" t="n">
        <v>1</v>
      </c>
    </row>
    <row r="14435">
      <c r="A14435" t="inlineStr">
        <is>
          <t>U-cf8900</t>
        </is>
      </c>
      <c r="B14435" s="41" t="n">
        <v>45444</v>
      </c>
      <c r="C14435" t="n">
        <v>10</v>
      </c>
      <c r="D14435" t="n">
        <v>3</v>
      </c>
    </row>
    <row r="14436">
      <c r="A14436" t="inlineStr">
        <is>
          <t>U-6348fb</t>
        </is>
      </c>
      <c r="B14436" s="41" t="n">
        <v>45108</v>
      </c>
      <c r="C14436" t="n">
        <v>9</v>
      </c>
      <c r="D14436" t="n">
        <v>3</v>
      </c>
    </row>
    <row r="14437">
      <c r="A14437" t="inlineStr">
        <is>
          <t>U-a651aa</t>
        </is>
      </c>
      <c r="B14437" s="41" t="n">
        <v>44927</v>
      </c>
      <c r="C14437" t="n">
        <v>10</v>
      </c>
      <c r="D14437" t="n">
        <v>0</v>
      </c>
    </row>
    <row r="14438">
      <c r="A14438" t="inlineStr">
        <is>
          <t>U-c182ce</t>
        </is>
      </c>
      <c r="B14438" s="41" t="n">
        <v>45017</v>
      </c>
      <c r="C14438" t="n">
        <v>11</v>
      </c>
      <c r="D14438" t="n">
        <v>0</v>
      </c>
    </row>
    <row r="14439">
      <c r="A14439" t="inlineStr">
        <is>
          <t>U-8a65e4</t>
        </is>
      </c>
      <c r="B14439" s="41" t="n">
        <v>44986</v>
      </c>
      <c r="C14439" t="n">
        <v>12</v>
      </c>
      <c r="D14439" t="n">
        <v>0</v>
      </c>
    </row>
    <row r="14440">
      <c r="A14440" t="inlineStr">
        <is>
          <t>U-e2f402</t>
        </is>
      </c>
      <c r="B14440" s="41" t="n">
        <v>45078</v>
      </c>
      <c r="C14440" t="n">
        <v>13</v>
      </c>
      <c r="D14440" t="n">
        <v>3</v>
      </c>
    </row>
    <row r="14441">
      <c r="A14441" t="inlineStr">
        <is>
          <t>U-4292ef</t>
        </is>
      </c>
      <c r="B14441" s="41" t="n">
        <v>44958</v>
      </c>
      <c r="C14441" t="n">
        <v>7</v>
      </c>
      <c r="D14441" t="n">
        <v>3</v>
      </c>
    </row>
    <row r="14442">
      <c r="A14442" t="inlineStr">
        <is>
          <t>U-ebce47</t>
        </is>
      </c>
      <c r="B14442" s="41" t="n">
        <v>45078</v>
      </c>
      <c r="C14442" t="n">
        <v>3</v>
      </c>
      <c r="D14442" t="n">
        <v>0</v>
      </c>
    </row>
    <row r="14443">
      <c r="A14443" t="inlineStr">
        <is>
          <t>U-6cf005</t>
        </is>
      </c>
      <c r="B14443" s="41" t="n">
        <v>45352</v>
      </c>
      <c r="C14443" t="n">
        <v>13</v>
      </c>
      <c r="D14443" t="n">
        <v>0</v>
      </c>
    </row>
    <row r="14444">
      <c r="A14444" t="inlineStr">
        <is>
          <t>U-9aa4ce</t>
        </is>
      </c>
      <c r="B14444" s="41" t="n">
        <v>45170</v>
      </c>
      <c r="C14444" t="n">
        <v>5</v>
      </c>
      <c r="D14444" t="n">
        <v>0</v>
      </c>
    </row>
    <row r="14445">
      <c r="A14445" t="inlineStr">
        <is>
          <t>U-8012d9</t>
        </is>
      </c>
      <c r="B14445" s="41" t="n">
        <v>45505</v>
      </c>
      <c r="C14445" t="n">
        <v>14</v>
      </c>
      <c r="D14445" t="n">
        <v>0</v>
      </c>
    </row>
    <row r="14446">
      <c r="A14446" t="inlineStr">
        <is>
          <t>U-c2441b</t>
        </is>
      </c>
      <c r="B14446" s="41" t="n">
        <v>45383</v>
      </c>
      <c r="C14446" t="n">
        <v>10</v>
      </c>
      <c r="D14446" t="n">
        <v>1</v>
      </c>
    </row>
    <row r="14447">
      <c r="A14447" t="inlineStr">
        <is>
          <t>U-4f7864</t>
        </is>
      </c>
      <c r="B14447" s="41" t="n">
        <v>45413</v>
      </c>
      <c r="C14447" t="n">
        <v>13</v>
      </c>
      <c r="D14447" t="n">
        <v>0</v>
      </c>
    </row>
    <row r="14448">
      <c r="A14448" t="inlineStr">
        <is>
          <t>U-a1136f</t>
        </is>
      </c>
      <c r="B14448" s="41" t="n">
        <v>45352</v>
      </c>
      <c r="C14448" t="n">
        <v>13</v>
      </c>
      <c r="D14448" t="n">
        <v>0</v>
      </c>
    </row>
    <row r="14449">
      <c r="A14449" t="inlineStr">
        <is>
          <t>U-d4b234</t>
        </is>
      </c>
      <c r="B14449" s="41" t="n">
        <v>45352</v>
      </c>
      <c r="C14449" t="n">
        <v>9</v>
      </c>
      <c r="D14449" t="n">
        <v>0</v>
      </c>
    </row>
    <row r="14450">
      <c r="A14450" t="inlineStr">
        <is>
          <t>U-1ef190</t>
        </is>
      </c>
      <c r="B14450" s="41" t="n">
        <v>45200</v>
      </c>
      <c r="C14450" t="n">
        <v>7</v>
      </c>
      <c r="D14450" t="n">
        <v>3</v>
      </c>
    </row>
    <row r="14451">
      <c r="A14451" t="inlineStr">
        <is>
          <t>U-cf5cc5</t>
        </is>
      </c>
      <c r="B14451" s="41" t="n">
        <v>45352</v>
      </c>
      <c r="C14451" t="n">
        <v>14</v>
      </c>
      <c r="D14451" t="n">
        <v>1</v>
      </c>
    </row>
    <row r="14452">
      <c r="A14452" t="inlineStr">
        <is>
          <t>U-d6e552</t>
        </is>
      </c>
      <c r="B14452" s="41" t="n">
        <v>44986</v>
      </c>
      <c r="C14452" t="n">
        <v>3</v>
      </c>
      <c r="D14452" t="n">
        <v>0</v>
      </c>
    </row>
    <row r="14453">
      <c r="A14453" t="inlineStr">
        <is>
          <t>U-ea7c17</t>
        </is>
      </c>
      <c r="B14453" s="41" t="n">
        <v>45352</v>
      </c>
      <c r="C14453" t="n">
        <v>10</v>
      </c>
      <c r="D14453" t="n">
        <v>0</v>
      </c>
    </row>
    <row r="14454">
      <c r="A14454" t="inlineStr">
        <is>
          <t>U-7454fb</t>
        </is>
      </c>
      <c r="B14454" s="41" t="n">
        <v>45261</v>
      </c>
      <c r="C14454" t="n">
        <v>9</v>
      </c>
      <c r="D14454" t="n">
        <v>0</v>
      </c>
    </row>
    <row r="14455">
      <c r="A14455" t="inlineStr">
        <is>
          <t>U-771ed8</t>
        </is>
      </c>
      <c r="B14455" s="41" t="n">
        <v>45627</v>
      </c>
      <c r="C14455" t="n">
        <v>13</v>
      </c>
      <c r="D14455" t="n">
        <v>0</v>
      </c>
    </row>
    <row r="14456">
      <c r="A14456" t="inlineStr">
        <is>
          <t>U-97762d</t>
        </is>
      </c>
      <c r="B14456" s="41" t="n">
        <v>45474</v>
      </c>
      <c r="C14456" t="n">
        <v>5</v>
      </c>
      <c r="D14456" t="n">
        <v>1</v>
      </c>
    </row>
    <row r="14457">
      <c r="A14457" t="inlineStr">
        <is>
          <t>U-452d0b</t>
        </is>
      </c>
      <c r="B14457" s="41" t="n">
        <v>45200</v>
      </c>
      <c r="C14457" t="n">
        <v>4</v>
      </c>
      <c r="D14457" t="n">
        <v>0</v>
      </c>
    </row>
    <row r="14458">
      <c r="A14458" t="inlineStr">
        <is>
          <t>U-6d829c</t>
        </is>
      </c>
      <c r="B14458" s="41" t="n">
        <v>45292</v>
      </c>
      <c r="C14458" t="n">
        <v>7</v>
      </c>
      <c r="D14458" t="n">
        <v>0</v>
      </c>
    </row>
    <row r="14459">
      <c r="A14459" t="inlineStr">
        <is>
          <t>U-e86387</t>
        </is>
      </c>
      <c r="B14459" s="41" t="n">
        <v>45170</v>
      </c>
      <c r="C14459" t="n">
        <v>10</v>
      </c>
      <c r="D14459" t="n">
        <v>0</v>
      </c>
    </row>
    <row r="14460">
      <c r="A14460" t="inlineStr">
        <is>
          <t>U-2b2ee4</t>
        </is>
      </c>
      <c r="B14460" s="41" t="n">
        <v>45597</v>
      </c>
      <c r="C14460" t="n">
        <v>11</v>
      </c>
      <c r="D14460" t="n">
        <v>0</v>
      </c>
    </row>
    <row r="14461">
      <c r="A14461" t="inlineStr">
        <is>
          <t>U-b6631b</t>
        </is>
      </c>
      <c r="B14461" s="41" t="n">
        <v>45505</v>
      </c>
      <c r="C14461" t="n">
        <v>9</v>
      </c>
      <c r="D14461" t="n">
        <v>0</v>
      </c>
    </row>
    <row r="14462">
      <c r="A14462" t="inlineStr">
        <is>
          <t>U-de9519</t>
        </is>
      </c>
      <c r="B14462" s="41" t="n">
        <v>45566</v>
      </c>
      <c r="C14462" t="n">
        <v>7</v>
      </c>
      <c r="D14462" t="n">
        <v>1</v>
      </c>
    </row>
    <row r="14463">
      <c r="A14463" t="inlineStr">
        <is>
          <t>U-38520d</t>
        </is>
      </c>
      <c r="B14463" s="41" t="n">
        <v>45323</v>
      </c>
      <c r="C14463" t="n">
        <v>9</v>
      </c>
      <c r="D14463" t="n">
        <v>0</v>
      </c>
    </row>
    <row r="14464">
      <c r="A14464" t="inlineStr">
        <is>
          <t>U-d43955</t>
        </is>
      </c>
      <c r="B14464" s="41" t="n">
        <v>45474</v>
      </c>
      <c r="C14464" t="n">
        <v>13</v>
      </c>
      <c r="D14464" t="n">
        <v>1</v>
      </c>
    </row>
    <row r="14465">
      <c r="A14465" t="inlineStr">
        <is>
          <t>U-77b409</t>
        </is>
      </c>
      <c r="B14465" s="41" t="n">
        <v>44958</v>
      </c>
      <c r="C14465" t="n">
        <v>11</v>
      </c>
      <c r="D14465" t="n">
        <v>0</v>
      </c>
    </row>
    <row r="14466">
      <c r="A14466" t="inlineStr">
        <is>
          <t>U-a56d65</t>
        </is>
      </c>
      <c r="B14466" s="41" t="n">
        <v>45078</v>
      </c>
      <c r="C14466" t="n">
        <v>6</v>
      </c>
      <c r="D14466" t="n">
        <v>3</v>
      </c>
    </row>
    <row r="14467">
      <c r="A14467" t="inlineStr">
        <is>
          <t>U-305bc3</t>
        </is>
      </c>
      <c r="B14467" s="41" t="n">
        <v>45352</v>
      </c>
      <c r="C14467" t="n">
        <v>8</v>
      </c>
      <c r="D14467" t="n">
        <v>4</v>
      </c>
    </row>
    <row r="14468">
      <c r="A14468" t="inlineStr">
        <is>
          <t>U-511fa2</t>
        </is>
      </c>
      <c r="B14468" s="41" t="n">
        <v>45231</v>
      </c>
      <c r="C14468" t="n">
        <v>13</v>
      </c>
      <c r="D14468" t="n">
        <v>1</v>
      </c>
    </row>
    <row r="14469">
      <c r="A14469" t="inlineStr">
        <is>
          <t>U-72c9fa</t>
        </is>
      </c>
      <c r="B14469" s="41" t="n">
        <v>45536</v>
      </c>
      <c r="C14469" t="n">
        <v>8</v>
      </c>
      <c r="D14469" t="n">
        <v>3</v>
      </c>
    </row>
    <row r="14470">
      <c r="A14470" t="inlineStr">
        <is>
          <t>U-eb7e66</t>
        </is>
      </c>
      <c r="B14470" s="41" t="n">
        <v>45078</v>
      </c>
      <c r="C14470" t="n">
        <v>10</v>
      </c>
      <c r="D14470" t="n">
        <v>0</v>
      </c>
    </row>
    <row r="14471">
      <c r="A14471" t="inlineStr">
        <is>
          <t>U-c4aeda</t>
        </is>
      </c>
      <c r="B14471" s="41" t="n">
        <v>45170</v>
      </c>
      <c r="C14471" t="n">
        <v>14</v>
      </c>
      <c r="D14471" t="n">
        <v>0</v>
      </c>
    </row>
    <row r="14472">
      <c r="A14472" t="inlineStr">
        <is>
          <t>U-1194e6</t>
        </is>
      </c>
      <c r="B14472" s="41" t="n">
        <v>45352</v>
      </c>
      <c r="C14472" t="n">
        <v>9</v>
      </c>
      <c r="D14472" t="n">
        <v>0</v>
      </c>
    </row>
    <row r="14473">
      <c r="A14473" t="inlineStr">
        <is>
          <t>U-cdf667</t>
        </is>
      </c>
      <c r="B14473" s="41" t="n">
        <v>45292</v>
      </c>
      <c r="C14473" t="n">
        <v>15</v>
      </c>
      <c r="D14473" t="n">
        <v>0</v>
      </c>
    </row>
    <row r="14474">
      <c r="A14474" t="inlineStr">
        <is>
          <t>U-0ccced</t>
        </is>
      </c>
      <c r="B14474" s="41" t="n">
        <v>45078</v>
      </c>
      <c r="C14474" t="n">
        <v>8</v>
      </c>
      <c r="D14474" t="n">
        <v>0</v>
      </c>
    </row>
    <row r="14475">
      <c r="A14475" t="inlineStr">
        <is>
          <t>U-bd6472</t>
        </is>
      </c>
      <c r="B14475" s="41" t="n">
        <v>45505</v>
      </c>
      <c r="C14475" t="n">
        <v>9</v>
      </c>
      <c r="D14475" t="n">
        <v>2</v>
      </c>
    </row>
    <row r="14476">
      <c r="A14476" t="inlineStr">
        <is>
          <t>U-808a9d</t>
        </is>
      </c>
      <c r="B14476" s="41" t="n">
        <v>45261</v>
      </c>
      <c r="C14476" t="n">
        <v>6</v>
      </c>
      <c r="D14476" t="n">
        <v>0</v>
      </c>
    </row>
    <row r="14477">
      <c r="A14477" t="inlineStr">
        <is>
          <t>U-f0be75</t>
        </is>
      </c>
      <c r="B14477" s="41" t="n">
        <v>45078</v>
      </c>
      <c r="C14477" t="n">
        <v>8</v>
      </c>
      <c r="D14477" t="n">
        <v>0</v>
      </c>
    </row>
    <row r="14478">
      <c r="A14478" t="inlineStr">
        <is>
          <t>U-ce3d6a</t>
        </is>
      </c>
      <c r="B14478" s="41" t="n">
        <v>45597</v>
      </c>
      <c r="C14478" t="n">
        <v>13</v>
      </c>
      <c r="D14478" t="n">
        <v>0</v>
      </c>
    </row>
    <row r="14479">
      <c r="A14479" t="inlineStr">
        <is>
          <t>U-7d0520</t>
        </is>
      </c>
      <c r="B14479" s="41" t="n">
        <v>45536</v>
      </c>
      <c r="C14479" t="n">
        <v>9</v>
      </c>
      <c r="D14479" t="n">
        <v>0</v>
      </c>
    </row>
    <row r="14480">
      <c r="A14480" t="inlineStr">
        <is>
          <t>U-3e6600</t>
        </is>
      </c>
      <c r="B14480" s="41" t="n">
        <v>45566</v>
      </c>
      <c r="C14480" t="n">
        <v>12</v>
      </c>
      <c r="D14480" t="n">
        <v>1</v>
      </c>
    </row>
    <row r="14481">
      <c r="A14481" t="inlineStr">
        <is>
          <t>U-77a7c8</t>
        </is>
      </c>
      <c r="B14481" s="41" t="n">
        <v>45200</v>
      </c>
      <c r="C14481" t="n">
        <v>15</v>
      </c>
      <c r="D14481" t="n">
        <v>0</v>
      </c>
    </row>
    <row r="14482">
      <c r="A14482" t="inlineStr">
        <is>
          <t>U-67bee7</t>
        </is>
      </c>
      <c r="B14482" s="41" t="n">
        <v>45139</v>
      </c>
      <c r="C14482" t="n">
        <v>4</v>
      </c>
      <c r="D14482" t="n">
        <v>0</v>
      </c>
    </row>
    <row r="14483">
      <c r="A14483" t="inlineStr">
        <is>
          <t>U-3fbbbc</t>
        </is>
      </c>
      <c r="B14483" s="41" t="n">
        <v>45108</v>
      </c>
      <c r="C14483" t="n">
        <v>15</v>
      </c>
      <c r="D14483" t="n">
        <v>0</v>
      </c>
    </row>
    <row r="14484">
      <c r="A14484" t="inlineStr">
        <is>
          <t>U-0fce7c</t>
        </is>
      </c>
      <c r="B14484" s="41" t="n">
        <v>45383</v>
      </c>
      <c r="C14484" t="n">
        <v>6</v>
      </c>
      <c r="D14484" t="n">
        <v>0</v>
      </c>
    </row>
    <row r="14485">
      <c r="A14485" t="inlineStr">
        <is>
          <t>U-52d744</t>
        </is>
      </c>
      <c r="B14485" s="41" t="n">
        <v>45505</v>
      </c>
      <c r="C14485" t="n">
        <v>10</v>
      </c>
      <c r="D14485" t="n">
        <v>0</v>
      </c>
    </row>
    <row r="14486">
      <c r="A14486" t="inlineStr">
        <is>
          <t>U-1513bd</t>
        </is>
      </c>
      <c r="B14486" s="41" t="n">
        <v>45627</v>
      </c>
      <c r="C14486" t="n">
        <v>6</v>
      </c>
      <c r="D14486" t="n">
        <v>1</v>
      </c>
    </row>
    <row r="14487">
      <c r="A14487" t="inlineStr">
        <is>
          <t>U-281b25</t>
        </is>
      </c>
      <c r="B14487" s="41" t="n">
        <v>45139</v>
      </c>
      <c r="C14487" t="n">
        <v>5</v>
      </c>
      <c r="D14487" t="n">
        <v>0</v>
      </c>
    </row>
    <row r="14488">
      <c r="A14488" t="inlineStr">
        <is>
          <t>U-8f0690</t>
        </is>
      </c>
      <c r="B14488" s="41" t="n">
        <v>45292</v>
      </c>
      <c r="C14488" t="n">
        <v>14</v>
      </c>
      <c r="D14488" t="n">
        <v>2</v>
      </c>
    </row>
    <row r="14489">
      <c r="A14489" t="inlineStr">
        <is>
          <t>U-a6d1b3</t>
        </is>
      </c>
      <c r="B14489" s="41" t="n">
        <v>45444</v>
      </c>
      <c r="C14489" t="n">
        <v>8</v>
      </c>
      <c r="D14489" t="n">
        <v>0</v>
      </c>
    </row>
    <row r="14490">
      <c r="A14490" t="inlineStr">
        <is>
          <t>U-0fb9cc</t>
        </is>
      </c>
      <c r="B14490" s="41" t="n">
        <v>45231</v>
      </c>
      <c r="C14490" t="n">
        <v>13</v>
      </c>
      <c r="D14490" t="n">
        <v>0</v>
      </c>
    </row>
    <row r="14491">
      <c r="A14491" t="inlineStr">
        <is>
          <t>U-a31d59</t>
        </is>
      </c>
      <c r="B14491" s="41" t="n">
        <v>45017</v>
      </c>
      <c r="C14491" t="n">
        <v>12</v>
      </c>
      <c r="D14491" t="n">
        <v>0</v>
      </c>
    </row>
    <row r="14492">
      <c r="A14492" t="inlineStr">
        <is>
          <t>U-ef4cf9</t>
        </is>
      </c>
      <c r="B14492" s="41" t="n">
        <v>45078</v>
      </c>
      <c r="C14492" t="n">
        <v>12</v>
      </c>
      <c r="D14492" t="n">
        <v>3</v>
      </c>
    </row>
    <row r="14493">
      <c r="A14493" t="inlineStr">
        <is>
          <t>U-23b134</t>
        </is>
      </c>
      <c r="B14493" s="41" t="n">
        <v>45108</v>
      </c>
      <c r="C14493" t="n">
        <v>9</v>
      </c>
      <c r="D14493" t="n">
        <v>1</v>
      </c>
    </row>
    <row r="14494">
      <c r="A14494" t="inlineStr">
        <is>
          <t>U-61517b</t>
        </is>
      </c>
      <c r="B14494" s="41" t="n">
        <v>45108</v>
      </c>
      <c r="C14494" t="n">
        <v>6</v>
      </c>
      <c r="D14494" t="n">
        <v>1</v>
      </c>
    </row>
    <row r="14495">
      <c r="A14495" t="inlineStr">
        <is>
          <t>U-d7502a</t>
        </is>
      </c>
      <c r="B14495" s="41" t="n">
        <v>44958</v>
      </c>
      <c r="C14495" t="n">
        <v>6</v>
      </c>
      <c r="D14495" t="n">
        <v>2</v>
      </c>
    </row>
    <row r="14496">
      <c r="A14496" t="inlineStr">
        <is>
          <t>U-6191cc</t>
        </is>
      </c>
      <c r="B14496" s="41" t="n">
        <v>44986</v>
      </c>
      <c r="C14496" t="n">
        <v>6</v>
      </c>
      <c r="D14496" t="n">
        <v>0</v>
      </c>
    </row>
    <row r="14497">
      <c r="A14497" t="inlineStr">
        <is>
          <t>U-d65ea3</t>
        </is>
      </c>
      <c r="B14497" s="41" t="n">
        <v>45413</v>
      </c>
      <c r="C14497" t="n">
        <v>9</v>
      </c>
      <c r="D14497" t="n">
        <v>0</v>
      </c>
    </row>
    <row r="14498">
      <c r="A14498" t="inlineStr">
        <is>
          <t>U-ce18a8</t>
        </is>
      </c>
      <c r="B14498" s="41" t="n">
        <v>45352</v>
      </c>
      <c r="C14498" t="n">
        <v>12</v>
      </c>
      <c r="D14498" t="n">
        <v>0</v>
      </c>
    </row>
    <row r="14499">
      <c r="A14499" t="inlineStr">
        <is>
          <t>U-cf9675</t>
        </is>
      </c>
      <c r="B14499" s="41" t="n">
        <v>44986</v>
      </c>
      <c r="C14499" t="n">
        <v>11</v>
      </c>
      <c r="D14499" t="n">
        <v>2</v>
      </c>
    </row>
    <row r="14500">
      <c r="A14500" t="inlineStr">
        <is>
          <t>U-a1b097</t>
        </is>
      </c>
      <c r="B14500" s="41" t="n">
        <v>45170</v>
      </c>
      <c r="C14500" t="n">
        <v>11</v>
      </c>
      <c r="D14500" t="n">
        <v>0</v>
      </c>
    </row>
    <row r="14501">
      <c r="A14501" t="inlineStr">
        <is>
          <t>U-ba3b8b</t>
        </is>
      </c>
      <c r="B14501" s="41" t="n">
        <v>45261</v>
      </c>
      <c r="C14501" t="n">
        <v>5</v>
      </c>
      <c r="D14501" t="n">
        <v>0</v>
      </c>
    </row>
    <row r="14502">
      <c r="A14502" t="inlineStr">
        <is>
          <t>U-119e22</t>
        </is>
      </c>
      <c r="B14502" s="41" t="n">
        <v>44958</v>
      </c>
      <c r="C14502" t="n">
        <v>11</v>
      </c>
      <c r="D14502" t="n">
        <v>4</v>
      </c>
    </row>
    <row r="14503">
      <c r="A14503" t="inlineStr">
        <is>
          <t>U-bd0d1e</t>
        </is>
      </c>
      <c r="B14503" s="41" t="n">
        <v>45474</v>
      </c>
      <c r="C14503" t="n">
        <v>13</v>
      </c>
      <c r="D14503" t="n">
        <v>0</v>
      </c>
    </row>
    <row r="14504">
      <c r="A14504" t="inlineStr">
        <is>
          <t>U-96f6be</t>
        </is>
      </c>
      <c r="B14504" s="41" t="n">
        <v>45108</v>
      </c>
      <c r="C14504" t="n">
        <v>6</v>
      </c>
      <c r="D14504" t="n">
        <v>2</v>
      </c>
    </row>
    <row r="14505">
      <c r="A14505" t="inlineStr">
        <is>
          <t>U-d18030</t>
        </is>
      </c>
      <c r="B14505" s="41" t="n">
        <v>44986</v>
      </c>
      <c r="C14505" t="n">
        <v>12</v>
      </c>
      <c r="D14505" t="n">
        <v>0</v>
      </c>
    </row>
    <row r="14506">
      <c r="A14506" t="inlineStr">
        <is>
          <t>U-fad44c</t>
        </is>
      </c>
      <c r="B14506" s="41" t="n">
        <v>44986</v>
      </c>
      <c r="C14506" t="n">
        <v>6</v>
      </c>
      <c r="D14506" t="n">
        <v>0</v>
      </c>
    </row>
    <row r="14507">
      <c r="A14507" t="inlineStr">
        <is>
          <t>U-cdfb46</t>
        </is>
      </c>
      <c r="B14507" s="41" t="n">
        <v>45047</v>
      </c>
      <c r="C14507" t="n">
        <v>9</v>
      </c>
      <c r="D14507" t="n">
        <v>0</v>
      </c>
    </row>
    <row r="14508">
      <c r="A14508" t="inlineStr">
        <is>
          <t>U-e5e4b5</t>
        </is>
      </c>
      <c r="B14508" s="41" t="n">
        <v>45261</v>
      </c>
      <c r="C14508" t="n">
        <v>10</v>
      </c>
      <c r="D14508" t="n">
        <v>1</v>
      </c>
    </row>
    <row r="14509">
      <c r="A14509" t="inlineStr">
        <is>
          <t>U-ed6160</t>
        </is>
      </c>
      <c r="B14509" s="41" t="n">
        <v>45170</v>
      </c>
      <c r="C14509" t="n">
        <v>7</v>
      </c>
      <c r="D14509" t="n">
        <v>4</v>
      </c>
    </row>
    <row r="14510">
      <c r="A14510" t="inlineStr">
        <is>
          <t>U-550a50</t>
        </is>
      </c>
      <c r="B14510" s="41" t="n">
        <v>44927</v>
      </c>
      <c r="C14510" t="n">
        <v>10</v>
      </c>
      <c r="D14510" t="n">
        <v>3</v>
      </c>
    </row>
    <row r="14511">
      <c r="A14511" t="inlineStr">
        <is>
          <t>U-7dd7e4</t>
        </is>
      </c>
      <c r="B14511" s="41" t="n">
        <v>45566</v>
      </c>
      <c r="C14511" t="n">
        <v>13</v>
      </c>
      <c r="D14511" t="n">
        <v>0</v>
      </c>
    </row>
    <row r="14512">
      <c r="A14512" t="inlineStr">
        <is>
          <t>U-dabec4</t>
        </is>
      </c>
      <c r="B14512" s="41" t="n">
        <v>45200</v>
      </c>
      <c r="C14512" t="n">
        <v>12</v>
      </c>
      <c r="D14512" t="n">
        <v>0</v>
      </c>
    </row>
    <row r="14513">
      <c r="A14513" t="inlineStr">
        <is>
          <t>U-2075d6</t>
        </is>
      </c>
      <c r="B14513" s="41" t="n">
        <v>45078</v>
      </c>
      <c r="C14513" t="n">
        <v>13</v>
      </c>
      <c r="D14513" t="n">
        <v>0</v>
      </c>
    </row>
    <row r="14514">
      <c r="A14514" t="inlineStr">
        <is>
          <t>U-8132ca</t>
        </is>
      </c>
      <c r="B14514" s="41" t="n">
        <v>45078</v>
      </c>
      <c r="C14514" t="n">
        <v>14</v>
      </c>
      <c r="D14514" t="n">
        <v>0</v>
      </c>
    </row>
    <row r="14515">
      <c r="A14515" t="inlineStr">
        <is>
          <t>U-a772c3</t>
        </is>
      </c>
      <c r="B14515" s="41" t="n">
        <v>45200</v>
      </c>
      <c r="C14515" t="n">
        <v>10</v>
      </c>
      <c r="D14515" t="n">
        <v>2</v>
      </c>
    </row>
    <row r="14516">
      <c r="A14516" t="inlineStr">
        <is>
          <t>U-fcb878</t>
        </is>
      </c>
      <c r="B14516" s="41" t="n">
        <v>44958</v>
      </c>
      <c r="C14516" t="n">
        <v>6</v>
      </c>
      <c r="D14516" t="n">
        <v>0</v>
      </c>
    </row>
    <row r="14517">
      <c r="A14517" t="inlineStr">
        <is>
          <t>U-9f6773</t>
        </is>
      </c>
      <c r="B14517" s="41" t="n">
        <v>45078</v>
      </c>
      <c r="C14517" t="n">
        <v>15</v>
      </c>
      <c r="D14517" t="n">
        <v>0</v>
      </c>
    </row>
    <row r="14518">
      <c r="A14518" t="inlineStr">
        <is>
          <t>U-c6495e</t>
        </is>
      </c>
      <c r="B14518" s="41" t="n">
        <v>45536</v>
      </c>
      <c r="C14518" t="n">
        <v>11</v>
      </c>
      <c r="D14518" t="n">
        <v>0</v>
      </c>
    </row>
    <row r="14519">
      <c r="A14519" t="inlineStr">
        <is>
          <t>U-f6da03</t>
        </is>
      </c>
      <c r="B14519" s="41" t="n">
        <v>44958</v>
      </c>
      <c r="C14519" t="n">
        <v>9</v>
      </c>
      <c r="D14519" t="n">
        <v>0</v>
      </c>
    </row>
    <row r="14520">
      <c r="A14520" t="inlineStr">
        <is>
          <t>U-1d30a1</t>
        </is>
      </c>
      <c r="B14520" s="41" t="n">
        <v>45597</v>
      </c>
      <c r="C14520" t="n">
        <v>13</v>
      </c>
      <c r="D14520" t="n">
        <v>0</v>
      </c>
    </row>
    <row r="14521">
      <c r="A14521" t="inlineStr">
        <is>
          <t>U-fbfe8b</t>
        </is>
      </c>
      <c r="B14521" s="41" t="n">
        <v>45017</v>
      </c>
      <c r="C14521" t="n">
        <v>12</v>
      </c>
      <c r="D14521" t="n">
        <v>2</v>
      </c>
    </row>
    <row r="14522">
      <c r="A14522" t="inlineStr">
        <is>
          <t>U-967a45</t>
        </is>
      </c>
      <c r="B14522" s="41" t="n">
        <v>44958</v>
      </c>
      <c r="C14522" t="n">
        <v>13</v>
      </c>
      <c r="D14522" t="n">
        <v>0</v>
      </c>
    </row>
    <row r="14523">
      <c r="A14523" t="inlineStr">
        <is>
          <t>U-565921</t>
        </is>
      </c>
      <c r="B14523" s="41" t="n">
        <v>44958</v>
      </c>
      <c r="C14523" t="n">
        <v>9</v>
      </c>
      <c r="D14523" t="n">
        <v>0</v>
      </c>
    </row>
    <row r="14524">
      <c r="A14524" t="inlineStr">
        <is>
          <t>U-b9c24a</t>
        </is>
      </c>
      <c r="B14524" s="41" t="n">
        <v>45170</v>
      </c>
      <c r="C14524" t="n">
        <v>6</v>
      </c>
      <c r="D14524" t="n">
        <v>0</v>
      </c>
    </row>
    <row r="14525">
      <c r="A14525" t="inlineStr">
        <is>
          <t>U-2c0b35</t>
        </is>
      </c>
      <c r="B14525" s="41" t="n">
        <v>45078</v>
      </c>
      <c r="C14525" t="n">
        <v>11</v>
      </c>
      <c r="D14525" t="n">
        <v>0</v>
      </c>
    </row>
    <row r="14526">
      <c r="A14526" t="inlineStr">
        <is>
          <t>U-b68bc3</t>
        </is>
      </c>
      <c r="B14526" s="41" t="n">
        <v>45200</v>
      </c>
      <c r="C14526" t="n">
        <v>10</v>
      </c>
      <c r="D14526" t="n">
        <v>3</v>
      </c>
    </row>
    <row r="14527">
      <c r="A14527" t="inlineStr">
        <is>
          <t>U-0146a8</t>
        </is>
      </c>
      <c r="B14527" s="41" t="n">
        <v>45017</v>
      </c>
      <c r="C14527" t="n">
        <v>4</v>
      </c>
      <c r="D14527" t="n">
        <v>0</v>
      </c>
    </row>
    <row r="14528">
      <c r="A14528" t="inlineStr">
        <is>
          <t>U-35dbd9</t>
        </is>
      </c>
      <c r="B14528" s="41" t="n">
        <v>44958</v>
      </c>
      <c r="C14528" t="n">
        <v>7</v>
      </c>
      <c r="D14528" t="n">
        <v>1</v>
      </c>
    </row>
    <row r="14529">
      <c r="A14529" t="inlineStr">
        <is>
          <t>U-32a906</t>
        </is>
      </c>
      <c r="B14529" s="41" t="n">
        <v>44986</v>
      </c>
      <c r="C14529" t="n">
        <v>6</v>
      </c>
      <c r="D14529" t="n">
        <v>2</v>
      </c>
    </row>
    <row r="14530">
      <c r="A14530" t="inlineStr">
        <is>
          <t>U-a4e0e7</t>
        </is>
      </c>
      <c r="B14530" s="41" t="n">
        <v>45139</v>
      </c>
      <c r="C14530" t="n">
        <v>12</v>
      </c>
      <c r="D14530" t="n">
        <v>1</v>
      </c>
    </row>
    <row r="14531">
      <c r="A14531" t="inlineStr">
        <is>
          <t>U-71a350</t>
        </is>
      </c>
      <c r="B14531" s="41" t="n">
        <v>45383</v>
      </c>
      <c r="C14531" t="n">
        <v>9</v>
      </c>
      <c r="D14531" t="n">
        <v>0</v>
      </c>
    </row>
    <row r="14532">
      <c r="A14532" t="inlineStr">
        <is>
          <t>U-0a2062</t>
        </is>
      </c>
      <c r="B14532" s="41" t="n">
        <v>45536</v>
      </c>
      <c r="C14532" t="n">
        <v>10</v>
      </c>
      <c r="D14532" t="n">
        <v>0</v>
      </c>
    </row>
    <row r="14533">
      <c r="A14533" t="inlineStr">
        <is>
          <t>U-1d5b9c</t>
        </is>
      </c>
      <c r="B14533" s="41" t="n">
        <v>45352</v>
      </c>
      <c r="C14533" t="n">
        <v>8</v>
      </c>
      <c r="D14533" t="n">
        <v>1</v>
      </c>
    </row>
    <row r="14534">
      <c r="A14534" t="inlineStr">
        <is>
          <t>U-7ed16f</t>
        </is>
      </c>
      <c r="B14534" s="41" t="n">
        <v>45627</v>
      </c>
      <c r="C14534" t="n">
        <v>6</v>
      </c>
      <c r="D14534" t="n">
        <v>0</v>
      </c>
    </row>
    <row r="14535">
      <c r="A14535" t="inlineStr">
        <is>
          <t>U-b2a23e</t>
        </is>
      </c>
      <c r="B14535" s="41" t="n">
        <v>45413</v>
      </c>
      <c r="C14535" t="n">
        <v>7</v>
      </c>
      <c r="D14535" t="n">
        <v>0</v>
      </c>
    </row>
    <row r="14536">
      <c r="A14536" t="inlineStr">
        <is>
          <t>U-1a9852</t>
        </is>
      </c>
      <c r="B14536" s="41" t="n">
        <v>45566</v>
      </c>
      <c r="C14536" t="n">
        <v>5</v>
      </c>
      <c r="D14536" t="n">
        <v>3</v>
      </c>
    </row>
    <row r="14537">
      <c r="A14537" t="inlineStr">
        <is>
          <t>U-3ce8c5</t>
        </is>
      </c>
      <c r="B14537" s="41" t="n">
        <v>45536</v>
      </c>
      <c r="C14537" t="n">
        <v>14</v>
      </c>
      <c r="D14537" t="n">
        <v>0</v>
      </c>
    </row>
    <row r="14538">
      <c r="A14538" t="inlineStr">
        <is>
          <t>U-1012fe</t>
        </is>
      </c>
      <c r="B14538" s="41" t="n">
        <v>45444</v>
      </c>
      <c r="C14538" t="n">
        <v>11</v>
      </c>
      <c r="D14538" t="n">
        <v>1</v>
      </c>
    </row>
    <row r="14539">
      <c r="A14539" t="inlineStr">
        <is>
          <t>U-2e5953</t>
        </is>
      </c>
      <c r="B14539" s="41" t="n">
        <v>45108</v>
      </c>
      <c r="C14539" t="n">
        <v>10</v>
      </c>
      <c r="D14539" t="n">
        <v>0</v>
      </c>
    </row>
    <row r="14540">
      <c r="A14540" t="inlineStr">
        <is>
          <t>U-b87a66</t>
        </is>
      </c>
      <c r="B14540" s="41" t="n">
        <v>45231</v>
      </c>
      <c r="C14540" t="n">
        <v>7</v>
      </c>
      <c r="D14540" t="n">
        <v>0</v>
      </c>
    </row>
    <row r="14541">
      <c r="A14541" t="inlineStr">
        <is>
          <t>U-b8c3ee</t>
        </is>
      </c>
      <c r="B14541" s="41" t="n">
        <v>45108</v>
      </c>
      <c r="C14541" t="n">
        <v>14</v>
      </c>
      <c r="D14541" t="n">
        <v>2</v>
      </c>
    </row>
    <row r="14542">
      <c r="A14542" t="inlineStr">
        <is>
          <t>U-2d7b15</t>
        </is>
      </c>
      <c r="B14542" s="41" t="n">
        <v>45108</v>
      </c>
      <c r="C14542" t="n">
        <v>8</v>
      </c>
      <c r="D14542" t="n">
        <v>0</v>
      </c>
    </row>
    <row r="14543">
      <c r="A14543" t="inlineStr">
        <is>
          <t>U-31127a</t>
        </is>
      </c>
      <c r="B14543" s="41" t="n">
        <v>45139</v>
      </c>
      <c r="C14543" t="n">
        <v>11</v>
      </c>
      <c r="D14543" t="n">
        <v>3</v>
      </c>
    </row>
    <row r="14544">
      <c r="A14544" t="inlineStr">
        <is>
          <t>U-35337d</t>
        </is>
      </c>
      <c r="B14544" s="41" t="n">
        <v>45231</v>
      </c>
      <c r="C14544" t="n">
        <v>16</v>
      </c>
      <c r="D14544" t="n">
        <v>0</v>
      </c>
    </row>
    <row r="14545">
      <c r="A14545" t="inlineStr">
        <is>
          <t>U-6c311d</t>
        </is>
      </c>
      <c r="B14545" s="41" t="n">
        <v>45200</v>
      </c>
      <c r="C14545" t="n">
        <v>13</v>
      </c>
      <c r="D14545" t="n">
        <v>0</v>
      </c>
    </row>
    <row r="14546">
      <c r="A14546" t="inlineStr">
        <is>
          <t>U-1609b7</t>
        </is>
      </c>
      <c r="B14546" s="41" t="n">
        <v>45231</v>
      </c>
      <c r="C14546" t="n">
        <v>13</v>
      </c>
      <c r="D14546" t="n">
        <v>0</v>
      </c>
    </row>
    <row r="14547">
      <c r="A14547" t="inlineStr">
        <is>
          <t>U-2e114e</t>
        </is>
      </c>
      <c r="B14547" s="41" t="n">
        <v>45078</v>
      </c>
      <c r="C14547" t="n">
        <v>12</v>
      </c>
      <c r="D14547" t="n">
        <v>0</v>
      </c>
    </row>
    <row r="14548">
      <c r="A14548" t="inlineStr">
        <is>
          <t>U-77894a</t>
        </is>
      </c>
      <c r="B14548" s="41" t="n">
        <v>45292</v>
      </c>
      <c r="C14548" t="n">
        <v>9</v>
      </c>
      <c r="D14548" t="n">
        <v>0</v>
      </c>
    </row>
    <row r="14549">
      <c r="A14549" t="inlineStr">
        <is>
          <t>U-35f976</t>
        </is>
      </c>
      <c r="B14549" s="41" t="n">
        <v>45413</v>
      </c>
      <c r="C14549" t="n">
        <v>5</v>
      </c>
      <c r="D14549" t="n">
        <v>0</v>
      </c>
    </row>
    <row r="14550">
      <c r="A14550" t="inlineStr">
        <is>
          <t>U-7f3dab</t>
        </is>
      </c>
      <c r="B14550" s="41" t="n">
        <v>45597</v>
      </c>
      <c r="C14550" t="n">
        <v>11</v>
      </c>
      <c r="D14550" t="n">
        <v>0</v>
      </c>
    </row>
    <row r="14551">
      <c r="A14551" t="inlineStr">
        <is>
          <t>U-911ce2</t>
        </is>
      </c>
      <c r="B14551" s="41" t="n">
        <v>45352</v>
      </c>
      <c r="C14551" t="n">
        <v>13</v>
      </c>
      <c r="D14551" t="n">
        <v>0</v>
      </c>
    </row>
    <row r="14552">
      <c r="A14552" t="inlineStr">
        <is>
          <t>U-5deb13</t>
        </is>
      </c>
      <c r="B14552" s="41" t="n">
        <v>45292</v>
      </c>
      <c r="C14552" t="n">
        <v>9</v>
      </c>
      <c r="D14552" t="n">
        <v>0</v>
      </c>
    </row>
    <row r="14553">
      <c r="A14553" t="inlineStr">
        <is>
          <t>U-3d42ff</t>
        </is>
      </c>
      <c r="B14553" s="41" t="n">
        <v>45383</v>
      </c>
      <c r="C14553" t="n">
        <v>9</v>
      </c>
      <c r="D14553" t="n">
        <v>0</v>
      </c>
    </row>
    <row r="14554">
      <c r="A14554" t="inlineStr">
        <is>
          <t>U-6d4f47</t>
        </is>
      </c>
      <c r="B14554" s="41" t="n">
        <v>44958</v>
      </c>
      <c r="C14554" t="n">
        <v>9</v>
      </c>
      <c r="D14554" t="n">
        <v>0</v>
      </c>
    </row>
    <row r="14555">
      <c r="A14555" t="inlineStr">
        <is>
          <t>U-ad7391</t>
        </is>
      </c>
      <c r="B14555" s="41" t="n">
        <v>45566</v>
      </c>
      <c r="C14555" t="n">
        <v>11</v>
      </c>
      <c r="D14555" t="n">
        <v>0</v>
      </c>
    </row>
    <row r="14556">
      <c r="A14556" t="inlineStr">
        <is>
          <t>U-098fec</t>
        </is>
      </c>
      <c r="B14556" s="41" t="n">
        <v>45413</v>
      </c>
      <c r="C14556" t="n">
        <v>8</v>
      </c>
      <c r="D14556" t="n">
        <v>0</v>
      </c>
    </row>
    <row r="14557">
      <c r="A14557" t="inlineStr">
        <is>
          <t>U-36098f</t>
        </is>
      </c>
      <c r="B14557" s="41" t="n">
        <v>45170</v>
      </c>
      <c r="C14557" t="n">
        <v>13</v>
      </c>
      <c r="D14557" t="n">
        <v>2</v>
      </c>
    </row>
    <row r="14558">
      <c r="A14558" t="inlineStr">
        <is>
          <t>U-29aef2</t>
        </is>
      </c>
      <c r="B14558" s="41" t="n">
        <v>45627</v>
      </c>
      <c r="C14558" t="n">
        <v>7</v>
      </c>
      <c r="D14558" t="n">
        <v>0</v>
      </c>
    </row>
    <row r="14559">
      <c r="A14559" t="inlineStr">
        <is>
          <t>U-143e87</t>
        </is>
      </c>
      <c r="B14559" s="41" t="n">
        <v>45627</v>
      </c>
      <c r="C14559" t="n">
        <v>4</v>
      </c>
      <c r="D14559" t="n">
        <v>0</v>
      </c>
    </row>
    <row r="14560">
      <c r="A14560" t="inlineStr">
        <is>
          <t>U-1353de</t>
        </is>
      </c>
      <c r="B14560" s="41" t="n">
        <v>45078</v>
      </c>
      <c r="C14560" t="n">
        <v>7</v>
      </c>
      <c r="D14560" t="n">
        <v>0</v>
      </c>
    </row>
    <row r="14561">
      <c r="A14561" t="inlineStr">
        <is>
          <t>U-1d8b2a</t>
        </is>
      </c>
      <c r="B14561" s="41" t="n">
        <v>45383</v>
      </c>
      <c r="C14561" t="n">
        <v>11</v>
      </c>
      <c r="D14561" t="n">
        <v>1</v>
      </c>
    </row>
    <row r="14562">
      <c r="A14562" t="inlineStr">
        <is>
          <t>U-9ae871</t>
        </is>
      </c>
      <c r="B14562" s="41" t="n">
        <v>45170</v>
      </c>
      <c r="C14562" t="n">
        <v>13</v>
      </c>
      <c r="D14562" t="n">
        <v>3</v>
      </c>
    </row>
    <row r="14563">
      <c r="A14563" t="inlineStr">
        <is>
          <t>U-5facad</t>
        </is>
      </c>
      <c r="B14563" s="41" t="n">
        <v>44958</v>
      </c>
      <c r="C14563" t="n">
        <v>7</v>
      </c>
      <c r="D14563" t="n">
        <v>1</v>
      </c>
    </row>
    <row r="14564">
      <c r="A14564" t="inlineStr">
        <is>
          <t>U-fff6d0</t>
        </is>
      </c>
      <c r="B14564" s="41" t="n">
        <v>45078</v>
      </c>
      <c r="C14564" t="n">
        <v>10</v>
      </c>
      <c r="D14564" t="n">
        <v>0</v>
      </c>
    </row>
    <row r="14565">
      <c r="A14565" t="inlineStr">
        <is>
          <t>U-de200e</t>
        </is>
      </c>
      <c r="B14565" s="41" t="n">
        <v>45566</v>
      </c>
      <c r="C14565" t="n">
        <v>10</v>
      </c>
      <c r="D14565" t="n">
        <v>0</v>
      </c>
    </row>
    <row r="14566">
      <c r="A14566" t="inlineStr">
        <is>
          <t>U-2ff768</t>
        </is>
      </c>
      <c r="B14566" s="41" t="n">
        <v>45383</v>
      </c>
      <c r="C14566" t="n">
        <v>7</v>
      </c>
      <c r="D14566" t="n">
        <v>2</v>
      </c>
    </row>
    <row r="14567">
      <c r="A14567" t="inlineStr">
        <is>
          <t>U-efbd0b</t>
        </is>
      </c>
      <c r="B14567" s="41" t="n">
        <v>44986</v>
      </c>
      <c r="C14567" t="n">
        <v>10</v>
      </c>
      <c r="D14567" t="n">
        <v>2</v>
      </c>
    </row>
    <row r="14568">
      <c r="A14568" t="inlineStr">
        <is>
          <t>U-215e0c</t>
        </is>
      </c>
      <c r="B14568" s="41" t="n">
        <v>45139</v>
      </c>
      <c r="C14568" t="n">
        <v>12</v>
      </c>
      <c r="D14568" t="n">
        <v>0</v>
      </c>
    </row>
    <row r="14569">
      <c r="A14569" t="inlineStr">
        <is>
          <t>U-ba1f2c</t>
        </is>
      </c>
      <c r="B14569" s="41" t="n">
        <v>45536</v>
      </c>
      <c r="C14569" t="n">
        <v>7</v>
      </c>
      <c r="D14569" t="n">
        <v>0</v>
      </c>
    </row>
    <row r="14570">
      <c r="A14570" t="inlineStr">
        <is>
          <t>U-8c491b</t>
        </is>
      </c>
      <c r="B14570" s="41" t="n">
        <v>45505</v>
      </c>
      <c r="C14570" t="n">
        <v>8</v>
      </c>
      <c r="D14570" t="n">
        <v>0</v>
      </c>
    </row>
    <row r="14571">
      <c r="A14571" t="inlineStr">
        <is>
          <t>U-171796</t>
        </is>
      </c>
      <c r="B14571" s="41" t="n">
        <v>45352</v>
      </c>
      <c r="C14571" t="n">
        <v>14</v>
      </c>
      <c r="D14571" t="n">
        <v>1</v>
      </c>
    </row>
    <row r="14572">
      <c r="A14572" t="inlineStr">
        <is>
          <t>U-07d48c</t>
        </is>
      </c>
      <c r="B14572" s="41" t="n">
        <v>45078</v>
      </c>
      <c r="C14572" t="n">
        <v>8</v>
      </c>
      <c r="D14572" t="n">
        <v>0</v>
      </c>
    </row>
    <row r="14573">
      <c r="A14573" t="inlineStr">
        <is>
          <t>U-932c4f</t>
        </is>
      </c>
      <c r="B14573" s="41" t="n">
        <v>45017</v>
      </c>
      <c r="C14573" t="n">
        <v>5</v>
      </c>
      <c r="D14573" t="n">
        <v>1</v>
      </c>
    </row>
    <row r="14574">
      <c r="A14574" t="inlineStr">
        <is>
          <t>U-657769</t>
        </is>
      </c>
      <c r="B14574" s="41" t="n">
        <v>45474</v>
      </c>
      <c r="C14574" t="n">
        <v>8</v>
      </c>
      <c r="D14574" t="n">
        <v>3</v>
      </c>
    </row>
    <row r="14575">
      <c r="A14575" t="inlineStr">
        <is>
          <t>U-f04dc1</t>
        </is>
      </c>
      <c r="B14575" s="41" t="n">
        <v>45505</v>
      </c>
      <c r="C14575" t="n">
        <v>12</v>
      </c>
      <c r="D14575" t="n">
        <v>0</v>
      </c>
    </row>
    <row r="14576">
      <c r="A14576" t="inlineStr">
        <is>
          <t>U-f58e1e</t>
        </is>
      </c>
      <c r="B14576" s="41" t="n">
        <v>45352</v>
      </c>
      <c r="C14576" t="n">
        <v>12</v>
      </c>
      <c r="D14576" t="n">
        <v>1</v>
      </c>
    </row>
    <row r="14577">
      <c r="A14577" t="inlineStr">
        <is>
          <t>U-b6432d</t>
        </is>
      </c>
      <c r="B14577" s="41" t="n">
        <v>45047</v>
      </c>
      <c r="C14577" t="n">
        <v>10</v>
      </c>
      <c r="D14577" t="n">
        <v>2</v>
      </c>
    </row>
    <row r="14578">
      <c r="A14578" t="inlineStr">
        <is>
          <t>U-9756cb</t>
        </is>
      </c>
      <c r="B14578" s="41" t="n">
        <v>44986</v>
      </c>
      <c r="C14578" t="n">
        <v>10</v>
      </c>
      <c r="D14578" t="n">
        <v>1</v>
      </c>
    </row>
    <row r="14579">
      <c r="A14579" t="inlineStr">
        <is>
          <t>U-7c9a67</t>
        </is>
      </c>
      <c r="B14579" s="41" t="n">
        <v>45566</v>
      </c>
      <c r="C14579" t="n">
        <v>14</v>
      </c>
      <c r="D14579" t="n">
        <v>0</v>
      </c>
    </row>
    <row r="14580">
      <c r="A14580" t="inlineStr">
        <is>
          <t>U-9003e6</t>
        </is>
      </c>
      <c r="B14580" s="41" t="n">
        <v>45383</v>
      </c>
      <c r="C14580" t="n">
        <v>9</v>
      </c>
      <c r="D14580" t="n">
        <v>0</v>
      </c>
    </row>
    <row r="14581">
      <c r="A14581" t="inlineStr">
        <is>
          <t>U-6c1f5d</t>
        </is>
      </c>
      <c r="B14581" s="41" t="n">
        <v>45413</v>
      </c>
      <c r="C14581" t="n">
        <v>12</v>
      </c>
      <c r="D14581" t="n">
        <v>2</v>
      </c>
    </row>
    <row r="14582">
      <c r="A14582" t="inlineStr">
        <is>
          <t>U-011995</t>
        </is>
      </c>
      <c r="B14582" s="41" t="n">
        <v>45536</v>
      </c>
      <c r="C14582" t="n">
        <v>10</v>
      </c>
      <c r="D14582" t="n">
        <v>0</v>
      </c>
    </row>
    <row r="14583">
      <c r="A14583" t="inlineStr">
        <is>
          <t>U-3e508f</t>
        </is>
      </c>
      <c r="B14583" s="41" t="n">
        <v>45047</v>
      </c>
      <c r="C14583" t="n">
        <v>6</v>
      </c>
      <c r="D14583" t="n">
        <v>0</v>
      </c>
    </row>
    <row r="14584">
      <c r="A14584" t="inlineStr">
        <is>
          <t>U-fd2661</t>
        </is>
      </c>
      <c r="B14584" s="41" t="n">
        <v>45323</v>
      </c>
      <c r="C14584" t="n">
        <v>8</v>
      </c>
      <c r="D14584" t="n">
        <v>0</v>
      </c>
    </row>
    <row r="14585">
      <c r="A14585" t="inlineStr">
        <is>
          <t>U-6797e8</t>
        </is>
      </c>
      <c r="B14585" s="41" t="n">
        <v>45200</v>
      </c>
      <c r="C14585" t="n">
        <v>12</v>
      </c>
      <c r="D14585" t="n">
        <v>0</v>
      </c>
    </row>
    <row r="14586">
      <c r="A14586" t="inlineStr">
        <is>
          <t>U-3a36de</t>
        </is>
      </c>
      <c r="B14586" s="41" t="n">
        <v>45474</v>
      </c>
      <c r="C14586" t="n">
        <v>12</v>
      </c>
      <c r="D14586" t="n">
        <v>2</v>
      </c>
    </row>
    <row r="14587">
      <c r="A14587" t="inlineStr">
        <is>
          <t>U-f7b086</t>
        </is>
      </c>
      <c r="B14587" s="41" t="n">
        <v>44927</v>
      </c>
      <c r="C14587" t="n">
        <v>11</v>
      </c>
      <c r="D14587" t="n">
        <v>0</v>
      </c>
    </row>
    <row r="14588">
      <c r="A14588" t="inlineStr">
        <is>
          <t>U-91e0cf</t>
        </is>
      </c>
      <c r="B14588" s="41" t="n">
        <v>45292</v>
      </c>
      <c r="C14588" t="n">
        <v>9</v>
      </c>
      <c r="D14588" t="n">
        <v>3</v>
      </c>
    </row>
    <row r="14589">
      <c r="A14589" t="inlineStr">
        <is>
          <t>U-0ba37d</t>
        </is>
      </c>
      <c r="B14589" s="41" t="n">
        <v>45383</v>
      </c>
      <c r="C14589" t="n">
        <v>13</v>
      </c>
      <c r="D14589" t="n">
        <v>1</v>
      </c>
    </row>
    <row r="14590">
      <c r="A14590" t="inlineStr">
        <is>
          <t>U-6788e9</t>
        </is>
      </c>
      <c r="B14590" s="41" t="n">
        <v>45170</v>
      </c>
      <c r="C14590" t="n">
        <v>8</v>
      </c>
      <c r="D14590" t="n">
        <v>0</v>
      </c>
    </row>
    <row r="14591">
      <c r="A14591" t="inlineStr">
        <is>
          <t>U-0948f4</t>
        </is>
      </c>
      <c r="B14591" s="41" t="n">
        <v>45413</v>
      </c>
      <c r="C14591" t="n">
        <v>16</v>
      </c>
      <c r="D14591" t="n">
        <v>0</v>
      </c>
    </row>
    <row r="14592">
      <c r="A14592" t="inlineStr">
        <is>
          <t>U-6b6d05</t>
        </is>
      </c>
      <c r="B14592" s="41" t="n">
        <v>45566</v>
      </c>
      <c r="C14592" t="n">
        <v>10</v>
      </c>
      <c r="D14592" t="n">
        <v>0</v>
      </c>
    </row>
    <row r="14593">
      <c r="A14593" t="inlineStr">
        <is>
          <t>U-05a7f8</t>
        </is>
      </c>
      <c r="B14593" s="41" t="n">
        <v>45474</v>
      </c>
      <c r="C14593" t="n">
        <v>9</v>
      </c>
      <c r="D14593" t="n">
        <v>0</v>
      </c>
    </row>
    <row r="14594">
      <c r="A14594" t="inlineStr">
        <is>
          <t>U-edcbd7</t>
        </is>
      </c>
      <c r="B14594" s="41" t="n">
        <v>45536</v>
      </c>
      <c r="C14594" t="n">
        <v>10</v>
      </c>
      <c r="D14594" t="n">
        <v>0</v>
      </c>
    </row>
    <row r="14595">
      <c r="A14595" t="inlineStr">
        <is>
          <t>U-405c35</t>
        </is>
      </c>
      <c r="B14595" s="41" t="n">
        <v>45474</v>
      </c>
      <c r="C14595" t="n">
        <v>6</v>
      </c>
      <c r="D14595" t="n">
        <v>0</v>
      </c>
    </row>
    <row r="14596">
      <c r="A14596" t="inlineStr">
        <is>
          <t>U-00b456</t>
        </is>
      </c>
      <c r="B14596" s="41" t="n">
        <v>45413</v>
      </c>
      <c r="C14596" t="n">
        <v>11</v>
      </c>
      <c r="D14596" t="n">
        <v>2</v>
      </c>
    </row>
    <row r="14597">
      <c r="A14597" t="inlineStr">
        <is>
          <t>U-c04440</t>
        </is>
      </c>
      <c r="B14597" s="41" t="n">
        <v>45413</v>
      </c>
      <c r="C14597" t="n">
        <v>8</v>
      </c>
      <c r="D14597" t="n">
        <v>3</v>
      </c>
    </row>
    <row r="14598">
      <c r="A14598" t="inlineStr">
        <is>
          <t>U-31e34c</t>
        </is>
      </c>
      <c r="B14598" s="41" t="n">
        <v>45047</v>
      </c>
      <c r="C14598" t="n">
        <v>17</v>
      </c>
      <c r="D14598" t="n">
        <v>3</v>
      </c>
    </row>
    <row r="14599">
      <c r="A14599" t="inlineStr">
        <is>
          <t>U-d82096</t>
        </is>
      </c>
      <c r="B14599" s="41" t="n">
        <v>45047</v>
      </c>
      <c r="C14599" t="n">
        <v>12</v>
      </c>
      <c r="D14599" t="n">
        <v>1</v>
      </c>
    </row>
    <row r="14600">
      <c r="A14600" t="inlineStr">
        <is>
          <t>U-c8a43b</t>
        </is>
      </c>
      <c r="B14600" s="41" t="n">
        <v>45505</v>
      </c>
      <c r="C14600" t="n">
        <v>11</v>
      </c>
      <c r="D14600" t="n">
        <v>0</v>
      </c>
    </row>
    <row r="14601">
      <c r="A14601" t="inlineStr">
        <is>
          <t>U-035345</t>
        </is>
      </c>
      <c r="B14601" s="41" t="n">
        <v>45627</v>
      </c>
      <c r="C14601" t="n">
        <v>9</v>
      </c>
      <c r="D14601" t="n">
        <v>0</v>
      </c>
    </row>
    <row r="14602">
      <c r="A14602" t="inlineStr">
        <is>
          <t>U-a291ef</t>
        </is>
      </c>
      <c r="B14602" s="41" t="n">
        <v>45231</v>
      </c>
      <c r="C14602" t="n">
        <v>7</v>
      </c>
      <c r="D14602" t="n">
        <v>0</v>
      </c>
    </row>
    <row r="14603">
      <c r="A14603" t="inlineStr">
        <is>
          <t>U-06b7f4</t>
        </is>
      </c>
      <c r="B14603" s="41" t="n">
        <v>45536</v>
      </c>
      <c r="C14603" t="n">
        <v>8</v>
      </c>
      <c r="D14603" t="n">
        <v>0</v>
      </c>
    </row>
    <row r="14604">
      <c r="A14604" t="inlineStr">
        <is>
          <t>U-2b0771</t>
        </is>
      </c>
      <c r="B14604" s="41" t="n">
        <v>45413</v>
      </c>
      <c r="C14604" t="n">
        <v>11</v>
      </c>
      <c r="D14604" t="n">
        <v>0</v>
      </c>
    </row>
    <row r="14605">
      <c r="A14605" t="inlineStr">
        <is>
          <t>U-e9067a</t>
        </is>
      </c>
      <c r="B14605" s="41" t="n">
        <v>45078</v>
      </c>
      <c r="C14605" t="n">
        <v>10</v>
      </c>
      <c r="D14605" t="n">
        <v>1</v>
      </c>
    </row>
    <row r="14606">
      <c r="A14606" t="inlineStr">
        <is>
          <t>U-f75645</t>
        </is>
      </c>
      <c r="B14606" s="41" t="n">
        <v>45352</v>
      </c>
      <c r="C14606" t="n">
        <v>9</v>
      </c>
      <c r="D14606" t="n">
        <v>4</v>
      </c>
    </row>
    <row r="14607">
      <c r="A14607" t="inlineStr">
        <is>
          <t>U-6bcb27</t>
        </is>
      </c>
      <c r="B14607" s="41" t="n">
        <v>45139</v>
      </c>
      <c r="C14607" t="n">
        <v>3</v>
      </c>
      <c r="D14607" t="n">
        <v>1</v>
      </c>
    </row>
    <row r="14608">
      <c r="A14608" t="inlineStr">
        <is>
          <t>U-3f6472</t>
        </is>
      </c>
      <c r="B14608" s="41" t="n">
        <v>45047</v>
      </c>
      <c r="C14608" t="n">
        <v>9</v>
      </c>
      <c r="D14608" t="n">
        <v>3</v>
      </c>
    </row>
    <row r="14609">
      <c r="A14609" t="inlineStr">
        <is>
          <t>U-3f7d4b</t>
        </is>
      </c>
      <c r="B14609" s="41" t="n">
        <v>45413</v>
      </c>
      <c r="C14609" t="n">
        <v>14</v>
      </c>
      <c r="D14609" t="n">
        <v>1</v>
      </c>
    </row>
    <row r="14610">
      <c r="A14610" t="inlineStr">
        <is>
          <t>U-62b1ea</t>
        </is>
      </c>
      <c r="B14610" s="41" t="n">
        <v>45200</v>
      </c>
      <c r="C14610" t="n">
        <v>8</v>
      </c>
      <c r="D14610" t="n">
        <v>0</v>
      </c>
    </row>
    <row r="14611">
      <c r="A14611" t="inlineStr">
        <is>
          <t>U-e125c0</t>
        </is>
      </c>
      <c r="B14611" s="41" t="n">
        <v>45627</v>
      </c>
      <c r="C14611" t="n">
        <v>18</v>
      </c>
      <c r="D14611" t="n">
        <v>0</v>
      </c>
    </row>
    <row r="14612">
      <c r="A14612" t="inlineStr">
        <is>
          <t>U-0220d1</t>
        </is>
      </c>
      <c r="B14612" s="41" t="n">
        <v>45323</v>
      </c>
      <c r="C14612" t="n">
        <v>8</v>
      </c>
      <c r="D14612" t="n">
        <v>2</v>
      </c>
    </row>
    <row r="14613">
      <c r="A14613" t="inlineStr">
        <is>
          <t>U-525cc4</t>
        </is>
      </c>
      <c r="B14613" s="41" t="n">
        <v>45444</v>
      </c>
      <c r="C14613" t="n">
        <v>12</v>
      </c>
      <c r="D14613" t="n">
        <v>0</v>
      </c>
    </row>
    <row r="14614">
      <c r="A14614" t="inlineStr">
        <is>
          <t>U-e493ac</t>
        </is>
      </c>
      <c r="B14614" s="41" t="n">
        <v>44927</v>
      </c>
      <c r="C14614" t="n">
        <v>11</v>
      </c>
      <c r="D14614" t="n">
        <v>0</v>
      </c>
    </row>
    <row r="14615">
      <c r="A14615" t="inlineStr">
        <is>
          <t>U-727d05</t>
        </is>
      </c>
      <c r="B14615" s="41" t="n">
        <v>45047</v>
      </c>
      <c r="C14615" t="n">
        <v>16</v>
      </c>
      <c r="D14615" t="n">
        <v>2</v>
      </c>
    </row>
    <row r="14616">
      <c r="A14616" t="inlineStr">
        <is>
          <t>U-f81033</t>
        </is>
      </c>
      <c r="B14616" s="41" t="n">
        <v>45323</v>
      </c>
      <c r="C14616" t="n">
        <v>10</v>
      </c>
      <c r="D14616" t="n">
        <v>0</v>
      </c>
    </row>
    <row r="14617">
      <c r="A14617" t="inlineStr">
        <is>
          <t>U-94275e</t>
        </is>
      </c>
      <c r="B14617" s="41" t="n">
        <v>45078</v>
      </c>
      <c r="C14617" t="n">
        <v>7</v>
      </c>
      <c r="D14617" t="n">
        <v>1</v>
      </c>
    </row>
    <row r="14618">
      <c r="A14618" t="inlineStr">
        <is>
          <t>U-c9b450</t>
        </is>
      </c>
      <c r="B14618" s="41" t="n">
        <v>45536</v>
      </c>
      <c r="C14618" t="n">
        <v>4</v>
      </c>
      <c r="D14618" t="n">
        <v>2</v>
      </c>
    </row>
    <row r="14619">
      <c r="A14619" t="inlineStr">
        <is>
          <t>U-8a934e</t>
        </is>
      </c>
      <c r="B14619" s="41" t="n">
        <v>45108</v>
      </c>
      <c r="C14619" t="n">
        <v>11</v>
      </c>
      <c r="D14619" t="n">
        <v>3</v>
      </c>
    </row>
    <row r="14620">
      <c r="A14620" t="inlineStr">
        <is>
          <t>U-ddb7c7</t>
        </is>
      </c>
      <c r="B14620" s="41" t="n">
        <v>45536</v>
      </c>
      <c r="C14620" t="n">
        <v>17</v>
      </c>
      <c r="D14620" t="n">
        <v>0</v>
      </c>
    </row>
    <row r="14621">
      <c r="A14621" t="inlineStr">
        <is>
          <t>U-16bf74</t>
        </is>
      </c>
      <c r="B14621" s="41" t="n">
        <v>45597</v>
      </c>
      <c r="C14621" t="n">
        <v>8</v>
      </c>
      <c r="D14621" t="n">
        <v>0</v>
      </c>
    </row>
    <row r="14622">
      <c r="A14622" t="inlineStr">
        <is>
          <t>U-37e6e7</t>
        </is>
      </c>
      <c r="B14622" s="41" t="n">
        <v>45323</v>
      </c>
      <c r="C14622" t="n">
        <v>11</v>
      </c>
      <c r="D14622" t="n">
        <v>1</v>
      </c>
    </row>
    <row r="14623">
      <c r="A14623" t="inlineStr">
        <is>
          <t>U-513114</t>
        </is>
      </c>
      <c r="B14623" s="41" t="n">
        <v>45352</v>
      </c>
      <c r="C14623" t="n">
        <v>13</v>
      </c>
      <c r="D14623" t="n">
        <v>0</v>
      </c>
    </row>
    <row r="14624">
      <c r="A14624" t="inlineStr">
        <is>
          <t>U-33936c</t>
        </is>
      </c>
      <c r="B14624" s="41" t="n">
        <v>45108</v>
      </c>
      <c r="C14624" t="n">
        <v>12</v>
      </c>
      <c r="D14624" t="n">
        <v>0</v>
      </c>
    </row>
    <row r="14625">
      <c r="A14625" t="inlineStr">
        <is>
          <t>U-b50b7c</t>
        </is>
      </c>
      <c r="B14625" s="41" t="n">
        <v>45352</v>
      </c>
      <c r="C14625" t="n">
        <v>7</v>
      </c>
      <c r="D14625" t="n">
        <v>0</v>
      </c>
    </row>
    <row r="14626">
      <c r="A14626" t="inlineStr">
        <is>
          <t>U-f26e39</t>
        </is>
      </c>
      <c r="B14626" s="41" t="n">
        <v>45231</v>
      </c>
      <c r="C14626" t="n">
        <v>10</v>
      </c>
      <c r="D14626" t="n">
        <v>2</v>
      </c>
    </row>
    <row r="14627">
      <c r="A14627" t="inlineStr">
        <is>
          <t>U-87442c</t>
        </is>
      </c>
      <c r="B14627" s="41" t="n">
        <v>45139</v>
      </c>
      <c r="C14627" t="n">
        <v>8</v>
      </c>
      <c r="D14627" t="n">
        <v>0</v>
      </c>
    </row>
    <row r="14628">
      <c r="A14628" t="inlineStr">
        <is>
          <t>U-adfd69</t>
        </is>
      </c>
      <c r="B14628" s="41" t="n">
        <v>44927</v>
      </c>
      <c r="C14628" t="n">
        <v>7</v>
      </c>
      <c r="D14628" t="n">
        <v>0</v>
      </c>
    </row>
    <row r="14629">
      <c r="A14629" t="inlineStr">
        <is>
          <t>U-03a27a</t>
        </is>
      </c>
      <c r="B14629" s="41" t="n">
        <v>45200</v>
      </c>
      <c r="C14629" t="n">
        <v>16</v>
      </c>
      <c r="D14629" t="n">
        <v>2</v>
      </c>
    </row>
    <row r="14630">
      <c r="A14630" t="inlineStr">
        <is>
          <t>U-741637</t>
        </is>
      </c>
      <c r="B14630" s="41" t="n">
        <v>44958</v>
      </c>
      <c r="C14630" t="n">
        <v>6</v>
      </c>
      <c r="D14630" t="n">
        <v>0</v>
      </c>
    </row>
    <row r="14631">
      <c r="A14631" t="inlineStr">
        <is>
          <t>U-0d350d</t>
        </is>
      </c>
      <c r="B14631" s="41" t="n">
        <v>45383</v>
      </c>
      <c r="C14631" t="n">
        <v>9</v>
      </c>
      <c r="D14631" t="n">
        <v>0</v>
      </c>
    </row>
    <row r="14632">
      <c r="A14632" t="inlineStr">
        <is>
          <t>U-0fc171</t>
        </is>
      </c>
      <c r="B14632" s="41" t="n">
        <v>45444</v>
      </c>
      <c r="C14632" t="n">
        <v>17</v>
      </c>
      <c r="D14632" t="n">
        <v>0</v>
      </c>
    </row>
    <row r="14633">
      <c r="A14633" t="inlineStr">
        <is>
          <t>U-d0ca13</t>
        </is>
      </c>
      <c r="B14633" s="41" t="n">
        <v>45139</v>
      </c>
      <c r="C14633" t="n">
        <v>9</v>
      </c>
      <c r="D14633" t="n">
        <v>0</v>
      </c>
    </row>
    <row r="14634">
      <c r="A14634" t="inlineStr">
        <is>
          <t>U-585ab6</t>
        </is>
      </c>
      <c r="B14634" s="41" t="n">
        <v>44958</v>
      </c>
      <c r="C14634" t="n">
        <v>20</v>
      </c>
      <c r="D14634" t="n">
        <v>0</v>
      </c>
    </row>
    <row r="14635">
      <c r="A14635" t="inlineStr">
        <is>
          <t>U-581489</t>
        </is>
      </c>
      <c r="B14635" s="41" t="n">
        <v>44958</v>
      </c>
      <c r="C14635" t="n">
        <v>11</v>
      </c>
      <c r="D14635" t="n">
        <v>1</v>
      </c>
    </row>
    <row r="14636">
      <c r="A14636" t="inlineStr">
        <is>
          <t>U-355d9c</t>
        </is>
      </c>
      <c r="B14636" s="41" t="n">
        <v>45231</v>
      </c>
      <c r="C14636" t="n">
        <v>8</v>
      </c>
      <c r="D14636" t="n">
        <v>1</v>
      </c>
    </row>
    <row r="14637">
      <c r="A14637" t="inlineStr">
        <is>
          <t>U-5c2917</t>
        </is>
      </c>
      <c r="B14637" s="41" t="n">
        <v>45292</v>
      </c>
      <c r="C14637" t="n">
        <v>16</v>
      </c>
      <c r="D14637" t="n">
        <v>2</v>
      </c>
    </row>
    <row r="14638">
      <c r="A14638" t="inlineStr">
        <is>
          <t>U-e1f710</t>
        </is>
      </c>
      <c r="B14638" s="41" t="n">
        <v>45200</v>
      </c>
      <c r="C14638" t="n">
        <v>13</v>
      </c>
      <c r="D14638" t="n">
        <v>0</v>
      </c>
    </row>
    <row r="14639">
      <c r="A14639" t="inlineStr">
        <is>
          <t>U-0acbca</t>
        </is>
      </c>
      <c r="B14639" s="41" t="n">
        <v>45627</v>
      </c>
      <c r="C14639" t="n">
        <v>12</v>
      </c>
      <c r="D14639" t="n">
        <v>0</v>
      </c>
    </row>
    <row r="14640">
      <c r="A14640" t="inlineStr">
        <is>
          <t>U-c93f6c</t>
        </is>
      </c>
      <c r="B14640" s="41" t="n">
        <v>45597</v>
      </c>
      <c r="C14640" t="n">
        <v>7</v>
      </c>
      <c r="D14640" t="n">
        <v>2</v>
      </c>
    </row>
    <row r="14641">
      <c r="A14641" t="inlineStr">
        <is>
          <t>U-ad18b8</t>
        </is>
      </c>
      <c r="B14641" s="41" t="n">
        <v>45261</v>
      </c>
      <c r="C14641" t="n">
        <v>10</v>
      </c>
      <c r="D14641" t="n">
        <v>0</v>
      </c>
    </row>
    <row r="14642">
      <c r="A14642" t="inlineStr">
        <is>
          <t>U-2aa0b9</t>
        </is>
      </c>
      <c r="B14642" s="41" t="n">
        <v>45231</v>
      </c>
      <c r="C14642" t="n">
        <v>10</v>
      </c>
      <c r="D14642" t="n">
        <v>0</v>
      </c>
    </row>
    <row r="14643">
      <c r="A14643" t="inlineStr">
        <is>
          <t>U-165259</t>
        </is>
      </c>
      <c r="B14643" s="41" t="n">
        <v>45505</v>
      </c>
      <c r="C14643" t="n">
        <v>12</v>
      </c>
      <c r="D14643" t="n">
        <v>2</v>
      </c>
    </row>
    <row r="14644">
      <c r="A14644" t="inlineStr">
        <is>
          <t>U-544956</t>
        </is>
      </c>
      <c r="B14644" s="41" t="n">
        <v>45474</v>
      </c>
      <c r="C14644" t="n">
        <v>12</v>
      </c>
      <c r="D14644" t="n">
        <v>0</v>
      </c>
    </row>
    <row r="14645">
      <c r="A14645" t="inlineStr">
        <is>
          <t>U-3aed54</t>
        </is>
      </c>
      <c r="B14645" s="41" t="n">
        <v>45231</v>
      </c>
      <c r="C14645" t="n">
        <v>11</v>
      </c>
      <c r="D14645" t="n">
        <v>0</v>
      </c>
    </row>
    <row r="14646">
      <c r="A14646" t="inlineStr">
        <is>
          <t>U-3e8069</t>
        </is>
      </c>
      <c r="B14646" s="41" t="n">
        <v>45200</v>
      </c>
      <c r="C14646" t="n">
        <v>12</v>
      </c>
      <c r="D14646" t="n">
        <v>0</v>
      </c>
    </row>
    <row r="14647">
      <c r="A14647" t="inlineStr">
        <is>
          <t>U-29d4a6</t>
        </is>
      </c>
      <c r="B14647" s="41" t="n">
        <v>45200</v>
      </c>
      <c r="C14647" t="n">
        <v>16</v>
      </c>
      <c r="D14647" t="n">
        <v>0</v>
      </c>
    </row>
    <row r="14648">
      <c r="A14648" t="inlineStr">
        <is>
          <t>U-ececfc</t>
        </is>
      </c>
      <c r="B14648" s="41" t="n">
        <v>44986</v>
      </c>
      <c r="C14648" t="n">
        <v>6</v>
      </c>
      <c r="D14648" t="n">
        <v>0</v>
      </c>
    </row>
    <row r="14649">
      <c r="A14649" t="inlineStr">
        <is>
          <t>U-45070e</t>
        </is>
      </c>
      <c r="B14649" s="41" t="n">
        <v>45566</v>
      </c>
      <c r="C14649" t="n">
        <v>11</v>
      </c>
      <c r="D14649" t="n">
        <v>3</v>
      </c>
    </row>
    <row r="14650">
      <c r="A14650" t="inlineStr">
        <is>
          <t>U-9b9eba</t>
        </is>
      </c>
      <c r="B14650" s="41" t="n">
        <v>45352</v>
      </c>
      <c r="C14650" t="n">
        <v>9</v>
      </c>
      <c r="D14650" t="n">
        <v>0</v>
      </c>
    </row>
    <row r="14651">
      <c r="A14651" t="inlineStr">
        <is>
          <t>U-0db2de</t>
        </is>
      </c>
      <c r="B14651" s="41" t="n">
        <v>45536</v>
      </c>
      <c r="C14651" t="n">
        <v>8</v>
      </c>
      <c r="D14651" t="n">
        <v>0</v>
      </c>
    </row>
    <row r="14652">
      <c r="A14652" t="inlineStr">
        <is>
          <t>U-7f61be</t>
        </is>
      </c>
      <c r="B14652" s="41" t="n">
        <v>45292</v>
      </c>
      <c r="C14652" t="n">
        <v>7</v>
      </c>
      <c r="D14652" t="n">
        <v>1</v>
      </c>
    </row>
    <row r="14653">
      <c r="A14653" t="inlineStr">
        <is>
          <t>U-6f9c78</t>
        </is>
      </c>
      <c r="B14653" s="41" t="n">
        <v>45200</v>
      </c>
      <c r="C14653" t="n">
        <v>13</v>
      </c>
      <c r="D14653" t="n">
        <v>0</v>
      </c>
    </row>
    <row r="14654">
      <c r="A14654" t="inlineStr">
        <is>
          <t>U-6dbdd3</t>
        </is>
      </c>
      <c r="B14654" s="41" t="n">
        <v>45597</v>
      </c>
      <c r="C14654" t="n">
        <v>4</v>
      </c>
      <c r="D14654" t="n">
        <v>0</v>
      </c>
    </row>
    <row r="14655">
      <c r="A14655" t="inlineStr">
        <is>
          <t>U-187ddd</t>
        </is>
      </c>
      <c r="B14655" s="41" t="n">
        <v>45597</v>
      </c>
      <c r="C14655" t="n">
        <v>7</v>
      </c>
      <c r="D14655" t="n">
        <v>1</v>
      </c>
    </row>
    <row r="14656">
      <c r="A14656" t="inlineStr">
        <is>
          <t>U-45db93</t>
        </is>
      </c>
      <c r="B14656" s="41" t="n">
        <v>45627</v>
      </c>
      <c r="C14656" t="n">
        <v>12</v>
      </c>
      <c r="D14656" t="n">
        <v>2</v>
      </c>
    </row>
    <row r="14657">
      <c r="A14657" t="inlineStr">
        <is>
          <t>U-9726b2</t>
        </is>
      </c>
      <c r="B14657" s="41" t="n">
        <v>45292</v>
      </c>
      <c r="C14657" t="n">
        <v>9</v>
      </c>
      <c r="D14657" t="n">
        <v>0</v>
      </c>
    </row>
    <row r="14658">
      <c r="A14658" t="inlineStr">
        <is>
          <t>U-95fd80</t>
        </is>
      </c>
      <c r="B14658" s="41" t="n">
        <v>45536</v>
      </c>
      <c r="C14658" t="n">
        <v>9</v>
      </c>
      <c r="D14658" t="n">
        <v>0</v>
      </c>
    </row>
    <row r="14659">
      <c r="A14659" t="inlineStr">
        <is>
          <t>U-3b2f8e</t>
        </is>
      </c>
      <c r="B14659" s="41" t="n">
        <v>45505</v>
      </c>
      <c r="C14659" t="n">
        <v>6</v>
      </c>
      <c r="D14659" t="n">
        <v>0</v>
      </c>
    </row>
    <row r="14660">
      <c r="A14660" t="inlineStr">
        <is>
          <t>U-37d74a</t>
        </is>
      </c>
      <c r="B14660" s="41" t="n">
        <v>45383</v>
      </c>
      <c r="C14660" t="n">
        <v>19</v>
      </c>
      <c r="D14660" t="n">
        <v>0</v>
      </c>
    </row>
    <row r="14661">
      <c r="A14661" t="inlineStr">
        <is>
          <t>U-bb78df</t>
        </is>
      </c>
      <c r="B14661" s="41" t="n">
        <v>45017</v>
      </c>
      <c r="C14661" t="n">
        <v>11</v>
      </c>
      <c r="D14661" t="n">
        <v>4</v>
      </c>
    </row>
    <row r="14662">
      <c r="A14662" t="inlineStr">
        <is>
          <t>U-6ccb18</t>
        </is>
      </c>
      <c r="B14662" s="41" t="n">
        <v>45383</v>
      </c>
      <c r="C14662" t="n">
        <v>9</v>
      </c>
      <c r="D14662" t="n">
        <v>1</v>
      </c>
    </row>
    <row r="14663">
      <c r="A14663" t="inlineStr">
        <is>
          <t>U-1db15c</t>
        </is>
      </c>
      <c r="B14663" s="41" t="n">
        <v>45597</v>
      </c>
      <c r="C14663" t="n">
        <v>10</v>
      </c>
      <c r="D14663" t="n">
        <v>0</v>
      </c>
    </row>
    <row r="14664">
      <c r="A14664" t="inlineStr">
        <is>
          <t>U-5b4c2d</t>
        </is>
      </c>
      <c r="B14664" s="41" t="n">
        <v>45383</v>
      </c>
      <c r="C14664" t="n">
        <v>5</v>
      </c>
      <c r="D14664" t="n">
        <v>0</v>
      </c>
    </row>
    <row r="14665">
      <c r="A14665" t="inlineStr">
        <is>
          <t>U-1bd4df</t>
        </is>
      </c>
      <c r="B14665" s="41" t="n">
        <v>45505</v>
      </c>
      <c r="C14665" t="n">
        <v>8</v>
      </c>
      <c r="D14665" t="n">
        <v>3</v>
      </c>
    </row>
    <row r="14666">
      <c r="A14666" t="inlineStr">
        <is>
          <t>U-dd61a0</t>
        </is>
      </c>
      <c r="B14666" s="41" t="n">
        <v>45536</v>
      </c>
      <c r="C14666" t="n">
        <v>8</v>
      </c>
      <c r="D14666" t="n">
        <v>0</v>
      </c>
    </row>
    <row r="14667">
      <c r="A14667" t="inlineStr">
        <is>
          <t>U-47f1a7</t>
        </is>
      </c>
      <c r="B14667" s="41" t="n">
        <v>45474</v>
      </c>
      <c r="C14667" t="n">
        <v>9</v>
      </c>
      <c r="D14667" t="n">
        <v>1</v>
      </c>
    </row>
    <row r="14668">
      <c r="A14668" t="inlineStr">
        <is>
          <t>U-fcf9d9</t>
        </is>
      </c>
      <c r="B14668" s="41" t="n">
        <v>45047</v>
      </c>
      <c r="C14668" t="n">
        <v>6</v>
      </c>
      <c r="D14668" t="n">
        <v>0</v>
      </c>
    </row>
    <row r="14669">
      <c r="A14669" t="inlineStr">
        <is>
          <t>U-355890</t>
        </is>
      </c>
      <c r="B14669" s="41" t="n">
        <v>45627</v>
      </c>
      <c r="C14669" t="n">
        <v>9</v>
      </c>
      <c r="D14669" t="n">
        <v>0</v>
      </c>
    </row>
    <row r="14670">
      <c r="A14670" t="inlineStr">
        <is>
          <t>U-d89a84</t>
        </is>
      </c>
      <c r="B14670" s="41" t="n">
        <v>45200</v>
      </c>
      <c r="C14670" t="n">
        <v>9</v>
      </c>
      <c r="D14670" t="n">
        <v>2</v>
      </c>
    </row>
    <row r="14671">
      <c r="A14671" t="inlineStr">
        <is>
          <t>U-941ec5</t>
        </is>
      </c>
      <c r="B14671" s="41" t="n">
        <v>45505</v>
      </c>
      <c r="C14671" t="n">
        <v>7</v>
      </c>
      <c r="D14671" t="n">
        <v>0</v>
      </c>
    </row>
    <row r="14672">
      <c r="A14672" t="inlineStr">
        <is>
          <t>U-e097e5</t>
        </is>
      </c>
      <c r="B14672" s="41" t="n">
        <v>44986</v>
      </c>
      <c r="C14672" t="n">
        <v>13</v>
      </c>
      <c r="D14672" t="n">
        <v>0</v>
      </c>
    </row>
    <row r="14673">
      <c r="A14673" t="inlineStr">
        <is>
          <t>U-ac2f4b</t>
        </is>
      </c>
      <c r="B14673" s="41" t="n">
        <v>45261</v>
      </c>
      <c r="C14673" t="n">
        <v>6</v>
      </c>
      <c r="D14673" t="n">
        <v>4</v>
      </c>
    </row>
    <row r="14674">
      <c r="A14674" t="inlineStr">
        <is>
          <t>U-e0a23b</t>
        </is>
      </c>
      <c r="B14674" s="41" t="n">
        <v>45261</v>
      </c>
      <c r="C14674" t="n">
        <v>12</v>
      </c>
      <c r="D14674" t="n">
        <v>0</v>
      </c>
    </row>
    <row r="14675">
      <c r="A14675" t="inlineStr">
        <is>
          <t>U-3e05a7</t>
        </is>
      </c>
      <c r="B14675" s="41" t="n">
        <v>45047</v>
      </c>
      <c r="C14675" t="n">
        <v>7</v>
      </c>
      <c r="D14675" t="n">
        <v>1</v>
      </c>
    </row>
    <row r="14676">
      <c r="A14676" t="inlineStr">
        <is>
          <t>U-2d6c1d</t>
        </is>
      </c>
      <c r="B14676" s="41" t="n">
        <v>45323</v>
      </c>
      <c r="C14676" t="n">
        <v>8</v>
      </c>
      <c r="D14676" t="n">
        <v>0</v>
      </c>
    </row>
    <row r="14677">
      <c r="A14677" t="inlineStr">
        <is>
          <t>U-d17e4b</t>
        </is>
      </c>
      <c r="B14677" s="41" t="n">
        <v>45474</v>
      </c>
      <c r="C14677" t="n">
        <v>7</v>
      </c>
      <c r="D14677" t="n">
        <v>1</v>
      </c>
    </row>
    <row r="14678">
      <c r="A14678" t="inlineStr">
        <is>
          <t>U-fffd6a</t>
        </is>
      </c>
      <c r="B14678" s="41" t="n">
        <v>44958</v>
      </c>
      <c r="C14678" t="n">
        <v>13</v>
      </c>
      <c r="D14678" t="n">
        <v>0</v>
      </c>
    </row>
    <row r="14679">
      <c r="A14679" t="inlineStr">
        <is>
          <t>U-0ffa21</t>
        </is>
      </c>
      <c r="B14679" s="41" t="n">
        <v>45444</v>
      </c>
      <c r="C14679" t="n">
        <v>13</v>
      </c>
      <c r="D14679" t="n">
        <v>0</v>
      </c>
    </row>
    <row r="14680">
      <c r="A14680" t="inlineStr">
        <is>
          <t>U-cd26fe</t>
        </is>
      </c>
      <c r="B14680" s="41" t="n">
        <v>44986</v>
      </c>
      <c r="C14680" t="n">
        <v>8</v>
      </c>
      <c r="D14680" t="n">
        <v>1</v>
      </c>
    </row>
    <row r="14681">
      <c r="A14681" t="inlineStr">
        <is>
          <t>U-7687b0</t>
        </is>
      </c>
      <c r="B14681" s="41" t="n">
        <v>45566</v>
      </c>
      <c r="C14681" t="n">
        <v>6</v>
      </c>
      <c r="D14681" t="n">
        <v>0</v>
      </c>
    </row>
    <row r="14682">
      <c r="A14682" t="inlineStr">
        <is>
          <t>U-56cc17</t>
        </is>
      </c>
      <c r="B14682" s="41" t="n">
        <v>45292</v>
      </c>
      <c r="C14682" t="n">
        <v>7</v>
      </c>
      <c r="D14682" t="n">
        <v>0</v>
      </c>
    </row>
    <row r="14683">
      <c r="A14683" t="inlineStr">
        <is>
          <t>U-9554a6</t>
        </is>
      </c>
      <c r="B14683" s="41" t="n">
        <v>45017</v>
      </c>
      <c r="C14683" t="n">
        <v>9</v>
      </c>
      <c r="D14683" t="n">
        <v>0</v>
      </c>
    </row>
    <row r="14684">
      <c r="A14684" t="inlineStr">
        <is>
          <t>U-698a7e</t>
        </is>
      </c>
      <c r="B14684" s="41" t="n">
        <v>45078</v>
      </c>
      <c r="C14684" t="n">
        <v>9</v>
      </c>
      <c r="D14684" t="n">
        <v>0</v>
      </c>
    </row>
    <row r="14685">
      <c r="A14685" t="inlineStr">
        <is>
          <t>U-076cac</t>
        </is>
      </c>
      <c r="B14685" s="41" t="n">
        <v>45566</v>
      </c>
      <c r="C14685" t="n">
        <v>4</v>
      </c>
      <c r="D14685" t="n">
        <v>0</v>
      </c>
    </row>
    <row r="14686">
      <c r="A14686" t="inlineStr">
        <is>
          <t>U-01a369</t>
        </is>
      </c>
      <c r="B14686" s="41" t="n">
        <v>45231</v>
      </c>
      <c r="C14686" t="n">
        <v>11</v>
      </c>
      <c r="D14686" t="n">
        <v>0</v>
      </c>
    </row>
    <row r="14687">
      <c r="A14687" t="inlineStr">
        <is>
          <t>U-47ad1d</t>
        </is>
      </c>
      <c r="B14687" s="41" t="n">
        <v>45474</v>
      </c>
      <c r="C14687" t="n">
        <v>6</v>
      </c>
      <c r="D14687" t="n">
        <v>0</v>
      </c>
    </row>
    <row r="14688">
      <c r="A14688" t="inlineStr">
        <is>
          <t>U-ea4b3b</t>
        </is>
      </c>
      <c r="B14688" s="41" t="n">
        <v>45352</v>
      </c>
      <c r="C14688" t="n">
        <v>6</v>
      </c>
      <c r="D14688" t="n">
        <v>0</v>
      </c>
    </row>
    <row r="14689">
      <c r="A14689" t="inlineStr">
        <is>
          <t>U-092d39</t>
        </is>
      </c>
      <c r="B14689" s="41" t="n">
        <v>45536</v>
      </c>
      <c r="C14689" t="n">
        <v>11</v>
      </c>
      <c r="D14689" t="n">
        <v>1</v>
      </c>
    </row>
    <row r="14690">
      <c r="A14690" t="inlineStr">
        <is>
          <t>U-7cc5d7</t>
        </is>
      </c>
      <c r="B14690" s="41" t="n">
        <v>45078</v>
      </c>
      <c r="C14690" t="n">
        <v>8</v>
      </c>
      <c r="D14690" t="n">
        <v>2</v>
      </c>
    </row>
    <row r="14691">
      <c r="A14691" t="inlineStr">
        <is>
          <t>U-e0f1f4</t>
        </is>
      </c>
      <c r="B14691" s="41" t="n">
        <v>45627</v>
      </c>
      <c r="C14691" t="n">
        <v>9</v>
      </c>
      <c r="D14691" t="n">
        <v>0</v>
      </c>
    </row>
    <row r="14692">
      <c r="A14692" t="inlineStr">
        <is>
          <t>U-d74156</t>
        </is>
      </c>
      <c r="B14692" s="41" t="n">
        <v>45200</v>
      </c>
      <c r="C14692" t="n">
        <v>13</v>
      </c>
      <c r="D14692" t="n">
        <v>0</v>
      </c>
    </row>
    <row r="14693">
      <c r="A14693" t="inlineStr">
        <is>
          <t>U-44164b</t>
        </is>
      </c>
      <c r="B14693" s="41" t="n">
        <v>45108</v>
      </c>
      <c r="C14693" t="n">
        <v>15</v>
      </c>
      <c r="D14693" t="n">
        <v>2</v>
      </c>
    </row>
    <row r="14694">
      <c r="A14694" t="inlineStr">
        <is>
          <t>U-69a715</t>
        </is>
      </c>
      <c r="B14694" s="41" t="n">
        <v>45017</v>
      </c>
      <c r="C14694" t="n">
        <v>11</v>
      </c>
      <c r="D14694" t="n">
        <v>0</v>
      </c>
    </row>
    <row r="14695">
      <c r="A14695" t="inlineStr">
        <is>
          <t>U-383adf</t>
        </is>
      </c>
      <c r="B14695" s="41" t="n">
        <v>45139</v>
      </c>
      <c r="C14695" t="n">
        <v>9</v>
      </c>
      <c r="D14695" t="n">
        <v>1</v>
      </c>
    </row>
    <row r="14696">
      <c r="A14696" t="inlineStr">
        <is>
          <t>U-dd325d</t>
        </is>
      </c>
      <c r="B14696" s="41" t="n">
        <v>45474</v>
      </c>
      <c r="C14696" t="n">
        <v>12</v>
      </c>
      <c r="D14696" t="n">
        <v>0</v>
      </c>
    </row>
    <row r="14697">
      <c r="A14697" t="inlineStr">
        <is>
          <t>U-3dc53b</t>
        </is>
      </c>
      <c r="B14697" s="41" t="n">
        <v>45352</v>
      </c>
      <c r="C14697" t="n">
        <v>8</v>
      </c>
      <c r="D14697" t="n">
        <v>0</v>
      </c>
    </row>
    <row r="14698">
      <c r="A14698" t="inlineStr">
        <is>
          <t>U-8d7e6d</t>
        </is>
      </c>
      <c r="B14698" s="41" t="n">
        <v>45078</v>
      </c>
      <c r="C14698" t="n">
        <v>11</v>
      </c>
      <c r="D14698" t="n">
        <v>0</v>
      </c>
    </row>
    <row r="14699">
      <c r="A14699" t="inlineStr">
        <is>
          <t>U-4c393b</t>
        </is>
      </c>
      <c r="B14699" s="41" t="n">
        <v>45200</v>
      </c>
      <c r="C14699" t="n">
        <v>15</v>
      </c>
      <c r="D14699" t="n">
        <v>0</v>
      </c>
    </row>
    <row r="14700">
      <c r="A14700" t="inlineStr">
        <is>
          <t>U-1f5b69</t>
        </is>
      </c>
      <c r="B14700" s="41" t="n">
        <v>45627</v>
      </c>
      <c r="C14700" t="n">
        <v>13</v>
      </c>
      <c r="D14700" t="n">
        <v>1</v>
      </c>
    </row>
    <row r="14701">
      <c r="A14701" t="inlineStr">
        <is>
          <t>U-0a7592</t>
        </is>
      </c>
      <c r="B14701" s="41" t="n">
        <v>45108</v>
      </c>
      <c r="C14701" t="n">
        <v>10</v>
      </c>
      <c r="D14701" t="n">
        <v>0</v>
      </c>
    </row>
    <row r="14702">
      <c r="A14702" t="inlineStr">
        <is>
          <t>U-5755aa</t>
        </is>
      </c>
      <c r="B14702" s="41" t="n">
        <v>44958</v>
      </c>
      <c r="C14702" t="n">
        <v>8</v>
      </c>
      <c r="D14702" t="n">
        <v>0</v>
      </c>
    </row>
    <row r="14703">
      <c r="A14703" t="inlineStr">
        <is>
          <t>U-13ff79</t>
        </is>
      </c>
      <c r="B14703" s="41" t="n">
        <v>45047</v>
      </c>
      <c r="C14703" t="n">
        <v>16</v>
      </c>
      <c r="D14703" t="n">
        <v>1</v>
      </c>
    </row>
    <row r="14704">
      <c r="A14704" t="inlineStr">
        <is>
          <t>U-926d71</t>
        </is>
      </c>
      <c r="B14704" s="41" t="n">
        <v>45108</v>
      </c>
      <c r="C14704" t="n">
        <v>10</v>
      </c>
      <c r="D14704" t="n">
        <v>0</v>
      </c>
    </row>
    <row r="14705">
      <c r="A14705" t="inlineStr">
        <is>
          <t>U-f2800b</t>
        </is>
      </c>
      <c r="B14705" s="41" t="n">
        <v>45017</v>
      </c>
      <c r="C14705" t="n">
        <v>14</v>
      </c>
      <c r="D14705" t="n">
        <v>0</v>
      </c>
    </row>
    <row r="14706">
      <c r="A14706" t="inlineStr">
        <is>
          <t>U-3422b1</t>
        </is>
      </c>
      <c r="B14706" s="41" t="n">
        <v>45627</v>
      </c>
      <c r="C14706" t="n">
        <v>12</v>
      </c>
      <c r="D14706" t="n">
        <v>1</v>
      </c>
    </row>
    <row r="14707">
      <c r="A14707" t="inlineStr">
        <is>
          <t>U-efbda6</t>
        </is>
      </c>
      <c r="B14707" s="41" t="n">
        <v>45536</v>
      </c>
      <c r="C14707" t="n">
        <v>9</v>
      </c>
      <c r="D14707" t="n">
        <v>0</v>
      </c>
    </row>
    <row r="14708">
      <c r="A14708" t="inlineStr">
        <is>
          <t>U-b2ac60</t>
        </is>
      </c>
      <c r="B14708" s="41" t="n">
        <v>45566</v>
      </c>
      <c r="C14708" t="n">
        <v>10</v>
      </c>
      <c r="D14708" t="n">
        <v>0</v>
      </c>
    </row>
    <row r="14709">
      <c r="A14709" t="inlineStr">
        <is>
          <t>U-67dd9b</t>
        </is>
      </c>
      <c r="B14709" s="41" t="n">
        <v>45292</v>
      </c>
      <c r="C14709" t="n">
        <v>10</v>
      </c>
      <c r="D14709" t="n">
        <v>1</v>
      </c>
    </row>
    <row r="14710">
      <c r="A14710" t="inlineStr">
        <is>
          <t>U-433002</t>
        </is>
      </c>
      <c r="B14710" s="41" t="n">
        <v>44927</v>
      </c>
      <c r="C14710" t="n">
        <v>10</v>
      </c>
      <c r="D14710" t="n">
        <v>0</v>
      </c>
    </row>
    <row r="14711">
      <c r="A14711" t="inlineStr">
        <is>
          <t>U-08c025</t>
        </is>
      </c>
      <c r="B14711" s="41" t="n">
        <v>45170</v>
      </c>
      <c r="C14711" t="n">
        <v>11</v>
      </c>
      <c r="D14711" t="n">
        <v>0</v>
      </c>
    </row>
    <row r="14712">
      <c r="A14712" t="inlineStr">
        <is>
          <t>U-f9610c</t>
        </is>
      </c>
      <c r="B14712" s="41" t="n">
        <v>45078</v>
      </c>
      <c r="C14712" t="n">
        <v>7</v>
      </c>
      <c r="D14712" t="n">
        <v>0</v>
      </c>
    </row>
    <row r="14713">
      <c r="A14713" t="inlineStr">
        <is>
          <t>U-7d641b</t>
        </is>
      </c>
      <c r="B14713" s="41" t="n">
        <v>45292</v>
      </c>
      <c r="C14713" t="n">
        <v>7</v>
      </c>
      <c r="D14713" t="n">
        <v>0</v>
      </c>
    </row>
    <row r="14714">
      <c r="A14714" t="inlineStr">
        <is>
          <t>U-112b05</t>
        </is>
      </c>
      <c r="B14714" s="41" t="n">
        <v>45383</v>
      </c>
      <c r="C14714" t="n">
        <v>10</v>
      </c>
      <c r="D14714" t="n">
        <v>3</v>
      </c>
    </row>
    <row r="14715">
      <c r="A14715" t="inlineStr">
        <is>
          <t>U-44c1d5</t>
        </is>
      </c>
      <c r="B14715" s="41" t="n">
        <v>45292</v>
      </c>
      <c r="C14715" t="n">
        <v>9</v>
      </c>
      <c r="D14715" t="n">
        <v>0</v>
      </c>
    </row>
    <row r="14716">
      <c r="A14716" t="inlineStr">
        <is>
          <t>U-45db62</t>
        </is>
      </c>
      <c r="B14716" s="41" t="n">
        <v>45047</v>
      </c>
      <c r="C14716" t="n">
        <v>9</v>
      </c>
      <c r="D14716" t="n">
        <v>0</v>
      </c>
    </row>
    <row r="14717">
      <c r="A14717" t="inlineStr">
        <is>
          <t>U-2243a1</t>
        </is>
      </c>
      <c r="B14717" s="41" t="n">
        <v>45413</v>
      </c>
      <c r="C14717" t="n">
        <v>10</v>
      </c>
      <c r="D14717" t="n">
        <v>0</v>
      </c>
    </row>
    <row r="14718">
      <c r="A14718" t="inlineStr">
        <is>
          <t>U-7c6703</t>
        </is>
      </c>
      <c r="B14718" s="41" t="n">
        <v>45627</v>
      </c>
      <c r="C14718" t="n">
        <v>13</v>
      </c>
      <c r="D14718" t="n">
        <v>0</v>
      </c>
    </row>
    <row r="14719">
      <c r="A14719" t="inlineStr">
        <is>
          <t>U-bb18af</t>
        </is>
      </c>
      <c r="B14719" s="41" t="n">
        <v>45261</v>
      </c>
      <c r="C14719" t="n">
        <v>10</v>
      </c>
      <c r="D14719" t="n">
        <v>0</v>
      </c>
    </row>
    <row r="14720">
      <c r="A14720" t="inlineStr">
        <is>
          <t>U-17e098</t>
        </is>
      </c>
      <c r="B14720" s="41" t="n">
        <v>45536</v>
      </c>
      <c r="C14720" t="n">
        <v>9</v>
      </c>
      <c r="D14720" t="n">
        <v>2</v>
      </c>
    </row>
    <row r="14721">
      <c r="A14721" t="inlineStr">
        <is>
          <t>U-dbddf4</t>
        </is>
      </c>
      <c r="B14721" s="41" t="n">
        <v>45047</v>
      </c>
      <c r="C14721" t="n">
        <v>9</v>
      </c>
      <c r="D14721" t="n">
        <v>0</v>
      </c>
    </row>
    <row r="14722">
      <c r="A14722" t="inlineStr">
        <is>
          <t>U-3650a8</t>
        </is>
      </c>
      <c r="B14722" s="41" t="n">
        <v>45505</v>
      </c>
      <c r="C14722" t="n">
        <v>16</v>
      </c>
      <c r="D14722" t="n">
        <v>1</v>
      </c>
    </row>
    <row r="14723">
      <c r="A14723" t="inlineStr">
        <is>
          <t>U-c318d9</t>
        </is>
      </c>
      <c r="B14723" s="41" t="n">
        <v>45292</v>
      </c>
      <c r="C14723" t="n">
        <v>11</v>
      </c>
      <c r="D14723" t="n">
        <v>0</v>
      </c>
    </row>
    <row r="14724">
      <c r="A14724" t="inlineStr">
        <is>
          <t>U-ccf7ac</t>
        </is>
      </c>
      <c r="B14724" s="41" t="n">
        <v>45323</v>
      </c>
      <c r="C14724" t="n">
        <v>7</v>
      </c>
      <c r="D14724" t="n">
        <v>1</v>
      </c>
    </row>
    <row r="14725">
      <c r="A14725" t="inlineStr">
        <is>
          <t>U-c2f268</t>
        </is>
      </c>
      <c r="B14725" s="41" t="n">
        <v>45017</v>
      </c>
      <c r="C14725" t="n">
        <v>3</v>
      </c>
      <c r="D14725" t="n">
        <v>0</v>
      </c>
    </row>
    <row r="14726">
      <c r="A14726" t="inlineStr">
        <is>
          <t>U-cee3ff</t>
        </is>
      </c>
      <c r="B14726" s="41" t="n">
        <v>45292</v>
      </c>
      <c r="C14726" t="n">
        <v>11</v>
      </c>
      <c r="D14726" t="n">
        <v>2</v>
      </c>
    </row>
    <row r="14727">
      <c r="A14727" t="inlineStr">
        <is>
          <t>U-d3ca89</t>
        </is>
      </c>
      <c r="B14727" s="41" t="n">
        <v>45383</v>
      </c>
      <c r="C14727" t="n">
        <v>15</v>
      </c>
      <c r="D14727" t="n">
        <v>1</v>
      </c>
    </row>
    <row r="14728">
      <c r="A14728" t="inlineStr">
        <is>
          <t>U-14dbc4</t>
        </is>
      </c>
      <c r="B14728" s="41" t="n">
        <v>44927</v>
      </c>
      <c r="C14728" t="n">
        <v>10</v>
      </c>
      <c r="D14728" t="n">
        <v>3</v>
      </c>
    </row>
    <row r="14729">
      <c r="A14729" t="inlineStr">
        <is>
          <t>U-3151a7</t>
        </is>
      </c>
      <c r="B14729" s="41" t="n">
        <v>45413</v>
      </c>
      <c r="C14729" t="n">
        <v>10</v>
      </c>
      <c r="D14729" t="n">
        <v>3</v>
      </c>
    </row>
    <row r="14730">
      <c r="A14730" t="inlineStr">
        <is>
          <t>U-377ab5</t>
        </is>
      </c>
      <c r="B14730" s="41" t="n">
        <v>45474</v>
      </c>
      <c r="C14730" t="n">
        <v>12</v>
      </c>
      <c r="D14730" t="n">
        <v>1</v>
      </c>
    </row>
    <row r="14731">
      <c r="A14731" t="inlineStr">
        <is>
          <t>U-d45d7f</t>
        </is>
      </c>
      <c r="B14731" s="41" t="n">
        <v>45352</v>
      </c>
      <c r="C14731" t="n">
        <v>6</v>
      </c>
      <c r="D14731" t="n">
        <v>0</v>
      </c>
    </row>
    <row r="14732">
      <c r="A14732" t="inlineStr">
        <is>
          <t>U-d2b6e2</t>
        </is>
      </c>
      <c r="B14732" s="41" t="n">
        <v>45444</v>
      </c>
      <c r="C14732" t="n">
        <v>10</v>
      </c>
      <c r="D14732" t="n">
        <v>0</v>
      </c>
    </row>
    <row r="14733">
      <c r="A14733" t="inlineStr">
        <is>
          <t>U-8c6635</t>
        </is>
      </c>
      <c r="B14733" s="41" t="n">
        <v>45383</v>
      </c>
      <c r="C14733" t="n">
        <v>8</v>
      </c>
      <c r="D14733" t="n">
        <v>0</v>
      </c>
    </row>
    <row r="14734">
      <c r="A14734" t="inlineStr">
        <is>
          <t>U-d0b26e</t>
        </is>
      </c>
      <c r="B14734" s="41" t="n">
        <v>45413</v>
      </c>
      <c r="C14734" t="n">
        <v>15</v>
      </c>
      <c r="D14734" t="n">
        <v>0</v>
      </c>
    </row>
    <row r="14735">
      <c r="A14735" t="inlineStr">
        <is>
          <t>U-0f6c8c</t>
        </is>
      </c>
      <c r="B14735" s="41" t="n">
        <v>45444</v>
      </c>
      <c r="C14735" t="n">
        <v>10</v>
      </c>
      <c r="D14735" t="n">
        <v>2</v>
      </c>
    </row>
    <row r="14736">
      <c r="A14736" t="inlineStr">
        <is>
          <t>U-765236</t>
        </is>
      </c>
      <c r="B14736" s="41" t="n">
        <v>45261</v>
      </c>
      <c r="C14736" t="n">
        <v>12</v>
      </c>
      <c r="D14736" t="n">
        <v>0</v>
      </c>
    </row>
    <row r="14737">
      <c r="A14737" t="inlineStr">
        <is>
          <t>U-5ebcd8</t>
        </is>
      </c>
      <c r="B14737" s="41" t="n">
        <v>45170</v>
      </c>
      <c r="C14737" t="n">
        <v>14</v>
      </c>
      <c r="D14737" t="n">
        <v>3</v>
      </c>
    </row>
    <row r="14738">
      <c r="A14738" t="inlineStr">
        <is>
          <t>U-a52d1a</t>
        </is>
      </c>
      <c r="B14738" s="41" t="n">
        <v>45017</v>
      </c>
      <c r="C14738" t="n">
        <v>12</v>
      </c>
      <c r="D14738" t="n">
        <v>0</v>
      </c>
    </row>
    <row r="14739">
      <c r="A14739" t="inlineStr">
        <is>
          <t>U-d752c7</t>
        </is>
      </c>
      <c r="B14739" s="41" t="n">
        <v>44958</v>
      </c>
      <c r="C14739" t="n">
        <v>14</v>
      </c>
      <c r="D14739" t="n">
        <v>0</v>
      </c>
    </row>
    <row r="14740">
      <c r="A14740" t="inlineStr">
        <is>
          <t>U-9cca18</t>
        </is>
      </c>
      <c r="B14740" s="41" t="n">
        <v>45566</v>
      </c>
      <c r="C14740" t="n">
        <v>11</v>
      </c>
      <c r="D14740" t="n">
        <v>0</v>
      </c>
    </row>
    <row r="14741">
      <c r="A14741" t="inlineStr">
        <is>
          <t>U-d42402</t>
        </is>
      </c>
      <c r="B14741" s="41" t="n">
        <v>45139</v>
      </c>
      <c r="C14741" t="n">
        <v>7</v>
      </c>
      <c r="D14741" t="n">
        <v>0</v>
      </c>
    </row>
    <row r="14742">
      <c r="A14742" t="inlineStr">
        <is>
          <t>U-973e3b</t>
        </is>
      </c>
      <c r="B14742" s="41" t="n">
        <v>45200</v>
      </c>
      <c r="C14742" t="n">
        <v>11</v>
      </c>
      <c r="D14742" t="n">
        <v>0</v>
      </c>
    </row>
    <row r="14743">
      <c r="A14743" t="inlineStr">
        <is>
          <t>U-c69fa1</t>
        </is>
      </c>
      <c r="B14743" s="41" t="n">
        <v>45413</v>
      </c>
      <c r="C14743" t="n">
        <v>9</v>
      </c>
      <c r="D14743" t="n">
        <v>0</v>
      </c>
    </row>
    <row r="14744">
      <c r="A14744" t="inlineStr">
        <is>
          <t>U-d62394</t>
        </is>
      </c>
      <c r="B14744" s="41" t="n">
        <v>45139</v>
      </c>
      <c r="C14744" t="n">
        <v>13</v>
      </c>
      <c r="D14744" t="n">
        <v>1</v>
      </c>
    </row>
    <row r="14745">
      <c r="A14745" t="inlineStr">
        <is>
          <t>U-0b8768</t>
        </is>
      </c>
      <c r="B14745" s="41" t="n">
        <v>45139</v>
      </c>
      <c r="C14745" t="n">
        <v>8</v>
      </c>
      <c r="D14745" t="n">
        <v>0</v>
      </c>
    </row>
    <row r="14746">
      <c r="A14746" t="inlineStr">
        <is>
          <t>U-6aa342</t>
        </is>
      </c>
      <c r="B14746" s="41" t="n">
        <v>45323</v>
      </c>
      <c r="C14746" t="n">
        <v>14</v>
      </c>
      <c r="D14746" t="n">
        <v>1</v>
      </c>
    </row>
    <row r="14747">
      <c r="A14747" t="inlineStr">
        <is>
          <t>U-3590c7</t>
        </is>
      </c>
      <c r="B14747" s="41" t="n">
        <v>45566</v>
      </c>
      <c r="C14747" t="n">
        <v>7</v>
      </c>
      <c r="D14747" t="n">
        <v>0</v>
      </c>
    </row>
    <row r="14748">
      <c r="A14748" t="inlineStr">
        <is>
          <t>U-808c52</t>
        </is>
      </c>
      <c r="B14748" s="41" t="n">
        <v>44986</v>
      </c>
      <c r="C14748" t="n">
        <v>9</v>
      </c>
      <c r="D14748" t="n">
        <v>2</v>
      </c>
    </row>
    <row r="14749">
      <c r="A14749" t="inlineStr">
        <is>
          <t>U-ea26ac</t>
        </is>
      </c>
      <c r="B14749" s="41" t="n">
        <v>45352</v>
      </c>
      <c r="C14749" t="n">
        <v>9</v>
      </c>
      <c r="D14749" t="n">
        <v>0</v>
      </c>
    </row>
    <row r="14750">
      <c r="A14750" t="inlineStr">
        <is>
          <t>U-b76ef8</t>
        </is>
      </c>
      <c r="B14750" s="41" t="n">
        <v>45261</v>
      </c>
      <c r="C14750" t="n">
        <v>11</v>
      </c>
      <c r="D14750" t="n">
        <v>2</v>
      </c>
    </row>
    <row r="14751">
      <c r="A14751" t="inlineStr">
        <is>
          <t>U-5e28be</t>
        </is>
      </c>
      <c r="B14751" s="41" t="n">
        <v>45139</v>
      </c>
      <c r="C14751" t="n">
        <v>10</v>
      </c>
      <c r="D14751" t="n">
        <v>0</v>
      </c>
    </row>
    <row r="14752">
      <c r="A14752" t="inlineStr">
        <is>
          <t>U-1a7201</t>
        </is>
      </c>
      <c r="B14752" s="41" t="n">
        <v>45200</v>
      </c>
      <c r="C14752" t="n">
        <v>8</v>
      </c>
      <c r="D14752" t="n">
        <v>2</v>
      </c>
    </row>
    <row r="14753">
      <c r="A14753" t="inlineStr">
        <is>
          <t>U-06c96e</t>
        </is>
      </c>
      <c r="B14753" s="41" t="n">
        <v>45352</v>
      </c>
      <c r="C14753" t="n">
        <v>7</v>
      </c>
      <c r="D14753" t="n">
        <v>0</v>
      </c>
    </row>
    <row r="14754">
      <c r="A14754" t="inlineStr">
        <is>
          <t>U-75b865</t>
        </is>
      </c>
      <c r="B14754" s="41" t="n">
        <v>45444</v>
      </c>
      <c r="C14754" t="n">
        <v>10</v>
      </c>
      <c r="D14754" t="n">
        <v>0</v>
      </c>
    </row>
    <row r="14755">
      <c r="A14755" t="inlineStr">
        <is>
          <t>U-a1d0ce</t>
        </is>
      </c>
      <c r="B14755" s="41" t="n">
        <v>45078</v>
      </c>
      <c r="C14755" t="n">
        <v>12</v>
      </c>
      <c r="D14755" t="n">
        <v>0</v>
      </c>
    </row>
    <row r="14756">
      <c r="A14756" t="inlineStr">
        <is>
          <t>U-f11c3e</t>
        </is>
      </c>
      <c r="B14756" s="41" t="n">
        <v>45323</v>
      </c>
      <c r="C14756" t="n">
        <v>14</v>
      </c>
      <c r="D14756" t="n">
        <v>0</v>
      </c>
    </row>
    <row r="14757">
      <c r="A14757" t="inlineStr">
        <is>
          <t>U-a5b807</t>
        </is>
      </c>
      <c r="B14757" s="41" t="n">
        <v>44986</v>
      </c>
      <c r="C14757" t="n">
        <v>8</v>
      </c>
      <c r="D14757" t="n">
        <v>0</v>
      </c>
    </row>
    <row r="14758">
      <c r="A14758" t="inlineStr">
        <is>
          <t>U-aba8ef</t>
        </is>
      </c>
      <c r="B14758" s="41" t="n">
        <v>45200</v>
      </c>
      <c r="C14758" t="n">
        <v>6</v>
      </c>
      <c r="D14758" t="n">
        <v>0</v>
      </c>
    </row>
    <row r="14759">
      <c r="A14759" t="inlineStr">
        <is>
          <t>U-285f48</t>
        </is>
      </c>
      <c r="B14759" s="41" t="n">
        <v>45383</v>
      </c>
      <c r="C14759" t="n">
        <v>9</v>
      </c>
      <c r="D14759" t="n">
        <v>0</v>
      </c>
    </row>
    <row r="14760">
      <c r="A14760" t="inlineStr">
        <is>
          <t>U-3b929d</t>
        </is>
      </c>
      <c r="B14760" s="41" t="n">
        <v>45627</v>
      </c>
      <c r="C14760" t="n">
        <v>18</v>
      </c>
      <c r="D14760" t="n">
        <v>1</v>
      </c>
    </row>
    <row r="14761">
      <c r="A14761" t="inlineStr">
        <is>
          <t>U-bf4354</t>
        </is>
      </c>
      <c r="B14761" s="41" t="n">
        <v>45170</v>
      </c>
      <c r="C14761" t="n">
        <v>4</v>
      </c>
      <c r="D14761" t="n">
        <v>0</v>
      </c>
    </row>
    <row r="14762">
      <c r="A14762" t="inlineStr">
        <is>
          <t>U-569efb</t>
        </is>
      </c>
      <c r="B14762" s="41" t="n">
        <v>45078</v>
      </c>
      <c r="C14762" t="n">
        <v>7</v>
      </c>
      <c r="D14762" t="n">
        <v>1</v>
      </c>
    </row>
    <row r="14763">
      <c r="A14763" t="inlineStr">
        <is>
          <t>U-491196</t>
        </is>
      </c>
      <c r="B14763" s="41" t="n">
        <v>45047</v>
      </c>
      <c r="C14763" t="n">
        <v>16</v>
      </c>
      <c r="D14763" t="n">
        <v>0</v>
      </c>
    </row>
    <row r="14764">
      <c r="A14764" t="inlineStr">
        <is>
          <t>U-fa564e</t>
        </is>
      </c>
      <c r="B14764" s="41" t="n">
        <v>45352</v>
      </c>
      <c r="C14764" t="n">
        <v>12</v>
      </c>
      <c r="D14764" t="n">
        <v>2</v>
      </c>
    </row>
    <row r="14765">
      <c r="A14765" t="inlineStr">
        <is>
          <t>U-9771dd</t>
        </is>
      </c>
      <c r="B14765" s="41" t="n">
        <v>44927</v>
      </c>
      <c r="C14765" t="n">
        <v>13</v>
      </c>
      <c r="D14765" t="n">
        <v>0</v>
      </c>
    </row>
    <row r="14766">
      <c r="A14766" t="inlineStr">
        <is>
          <t>U-58c7be</t>
        </is>
      </c>
      <c r="B14766" s="41" t="n">
        <v>45383</v>
      </c>
      <c r="C14766" t="n">
        <v>12</v>
      </c>
      <c r="D14766" t="n">
        <v>3</v>
      </c>
    </row>
    <row r="14767">
      <c r="A14767" t="inlineStr">
        <is>
          <t>U-c69f82</t>
        </is>
      </c>
      <c r="B14767" s="41" t="n">
        <v>45017</v>
      </c>
      <c r="C14767" t="n">
        <v>9</v>
      </c>
      <c r="D14767" t="n">
        <v>2</v>
      </c>
    </row>
    <row r="14768">
      <c r="A14768" t="inlineStr">
        <is>
          <t>U-cc6424</t>
        </is>
      </c>
      <c r="B14768" s="41" t="n">
        <v>45170</v>
      </c>
      <c r="C14768" t="n">
        <v>10</v>
      </c>
      <c r="D14768" t="n">
        <v>2</v>
      </c>
    </row>
    <row r="14769">
      <c r="A14769" t="inlineStr">
        <is>
          <t>U-06232d</t>
        </is>
      </c>
      <c r="B14769" s="41" t="n">
        <v>45474</v>
      </c>
      <c r="C14769" t="n">
        <v>7</v>
      </c>
      <c r="D14769" t="n">
        <v>3</v>
      </c>
    </row>
    <row r="14770">
      <c r="A14770" t="inlineStr">
        <is>
          <t>U-70daa5</t>
        </is>
      </c>
      <c r="B14770" s="41" t="n">
        <v>45261</v>
      </c>
      <c r="C14770" t="n">
        <v>12</v>
      </c>
      <c r="D14770" t="n">
        <v>2</v>
      </c>
    </row>
    <row r="14771">
      <c r="A14771" t="inlineStr">
        <is>
          <t>U-7ac94f</t>
        </is>
      </c>
      <c r="B14771" s="41" t="n">
        <v>45047</v>
      </c>
      <c r="C14771" t="n">
        <v>8</v>
      </c>
      <c r="D14771" t="n">
        <v>1</v>
      </c>
    </row>
    <row r="14772">
      <c r="A14772" t="inlineStr">
        <is>
          <t>U-bf6dab</t>
        </is>
      </c>
      <c r="B14772" s="41" t="n">
        <v>45261</v>
      </c>
      <c r="C14772" t="n">
        <v>12</v>
      </c>
      <c r="D14772" t="n">
        <v>0</v>
      </c>
    </row>
    <row r="14773">
      <c r="A14773" t="inlineStr">
        <is>
          <t>U-b2e439</t>
        </is>
      </c>
      <c r="B14773" s="41" t="n">
        <v>45231</v>
      </c>
      <c r="C14773" t="n">
        <v>12</v>
      </c>
      <c r="D14773" t="n">
        <v>1</v>
      </c>
    </row>
    <row r="14774">
      <c r="A14774" t="inlineStr">
        <is>
          <t>U-0f4ec8</t>
        </is>
      </c>
      <c r="B14774" s="41" t="n">
        <v>44958</v>
      </c>
      <c r="C14774" t="n">
        <v>10</v>
      </c>
      <c r="D14774" t="n">
        <v>0</v>
      </c>
    </row>
    <row r="14775">
      <c r="A14775" t="inlineStr">
        <is>
          <t>U-36f422</t>
        </is>
      </c>
      <c r="B14775" s="41" t="n">
        <v>45078</v>
      </c>
      <c r="C14775" t="n">
        <v>10</v>
      </c>
      <c r="D14775" t="n">
        <v>0</v>
      </c>
    </row>
    <row r="14776">
      <c r="A14776" t="inlineStr">
        <is>
          <t>U-0e1906</t>
        </is>
      </c>
      <c r="B14776" s="41" t="n">
        <v>45139</v>
      </c>
      <c r="C14776" t="n">
        <v>10</v>
      </c>
      <c r="D14776" t="n">
        <v>0</v>
      </c>
    </row>
    <row r="14777">
      <c r="A14777" t="inlineStr">
        <is>
          <t>U-f60512</t>
        </is>
      </c>
      <c r="B14777" s="41" t="n">
        <v>45352</v>
      </c>
      <c r="C14777" t="n">
        <v>12</v>
      </c>
      <c r="D14777" t="n">
        <v>0</v>
      </c>
    </row>
    <row r="14778">
      <c r="A14778" t="inlineStr">
        <is>
          <t>U-d6e072</t>
        </is>
      </c>
      <c r="B14778" s="41" t="n">
        <v>45078</v>
      </c>
      <c r="C14778" t="n">
        <v>10</v>
      </c>
      <c r="D14778" t="n">
        <v>0</v>
      </c>
    </row>
    <row r="14779">
      <c r="A14779" t="inlineStr">
        <is>
          <t>U-4d8976</t>
        </is>
      </c>
      <c r="B14779" s="41" t="n">
        <v>45170</v>
      </c>
      <c r="C14779" t="n">
        <v>14</v>
      </c>
      <c r="D14779" t="n">
        <v>0</v>
      </c>
    </row>
    <row r="14780">
      <c r="A14780" t="inlineStr">
        <is>
          <t>U-f9a9e7</t>
        </is>
      </c>
      <c r="B14780" s="41" t="n">
        <v>44986</v>
      </c>
      <c r="C14780" t="n">
        <v>9</v>
      </c>
      <c r="D14780" t="n">
        <v>0</v>
      </c>
    </row>
    <row r="14781">
      <c r="A14781" t="inlineStr">
        <is>
          <t>U-c124f5</t>
        </is>
      </c>
      <c r="B14781" s="41" t="n">
        <v>44958</v>
      </c>
      <c r="C14781" t="n">
        <v>7</v>
      </c>
      <c r="D14781" t="n">
        <v>3</v>
      </c>
    </row>
    <row r="14782">
      <c r="A14782" t="inlineStr">
        <is>
          <t>U-89a935</t>
        </is>
      </c>
      <c r="B14782" s="41" t="n">
        <v>45200</v>
      </c>
      <c r="C14782" t="n">
        <v>13</v>
      </c>
      <c r="D14782" t="n">
        <v>0</v>
      </c>
    </row>
    <row r="14783">
      <c r="A14783" t="inlineStr">
        <is>
          <t>U-c8cd85</t>
        </is>
      </c>
      <c r="B14783" s="41" t="n">
        <v>45352</v>
      </c>
      <c r="C14783" t="n">
        <v>15</v>
      </c>
      <c r="D14783" t="n">
        <v>0</v>
      </c>
    </row>
    <row r="14784">
      <c r="A14784" t="inlineStr">
        <is>
          <t>U-5e46fc</t>
        </is>
      </c>
      <c r="B14784" s="41" t="n">
        <v>45292</v>
      </c>
      <c r="C14784" t="n">
        <v>7</v>
      </c>
      <c r="D14784" t="n">
        <v>0</v>
      </c>
    </row>
    <row r="14785">
      <c r="A14785" t="inlineStr">
        <is>
          <t>U-32866a</t>
        </is>
      </c>
      <c r="B14785" s="41" t="n">
        <v>45047</v>
      </c>
      <c r="C14785" t="n">
        <v>5</v>
      </c>
      <c r="D14785" t="n">
        <v>0</v>
      </c>
    </row>
    <row r="14786">
      <c r="A14786" t="inlineStr">
        <is>
          <t>U-a29960</t>
        </is>
      </c>
      <c r="B14786" s="41" t="n">
        <v>45566</v>
      </c>
      <c r="C14786" t="n">
        <v>5</v>
      </c>
      <c r="D14786" t="n">
        <v>0</v>
      </c>
    </row>
    <row r="14787">
      <c r="A14787" t="inlineStr">
        <is>
          <t>U-71e50d</t>
        </is>
      </c>
      <c r="B14787" s="41" t="n">
        <v>45200</v>
      </c>
      <c r="C14787" t="n">
        <v>5</v>
      </c>
      <c r="D14787" t="n">
        <v>0</v>
      </c>
    </row>
    <row r="14788">
      <c r="A14788" t="inlineStr">
        <is>
          <t>U-8fb90e</t>
        </is>
      </c>
      <c r="B14788" s="41" t="n">
        <v>45597</v>
      </c>
      <c r="C14788" t="n">
        <v>7</v>
      </c>
      <c r="D14788" t="n">
        <v>0</v>
      </c>
    </row>
    <row r="14789">
      <c r="A14789" t="inlineStr">
        <is>
          <t>U-e0296d</t>
        </is>
      </c>
      <c r="B14789" s="41" t="n">
        <v>45536</v>
      </c>
      <c r="C14789" t="n">
        <v>17</v>
      </c>
      <c r="D14789" t="n">
        <v>0</v>
      </c>
    </row>
    <row r="14790">
      <c r="A14790" t="inlineStr">
        <is>
          <t>U-a4e802</t>
        </is>
      </c>
      <c r="B14790" s="41" t="n">
        <v>45047</v>
      </c>
      <c r="C14790" t="n">
        <v>7</v>
      </c>
      <c r="D14790" t="n">
        <v>0</v>
      </c>
    </row>
    <row r="14791">
      <c r="A14791" t="inlineStr">
        <is>
          <t>U-cf3a41</t>
        </is>
      </c>
      <c r="B14791" s="41" t="n">
        <v>45108</v>
      </c>
      <c r="C14791" t="n">
        <v>13</v>
      </c>
      <c r="D14791" t="n">
        <v>1</v>
      </c>
    </row>
    <row r="14792">
      <c r="A14792" t="inlineStr">
        <is>
          <t>U-fa8d7c</t>
        </is>
      </c>
      <c r="B14792" s="41" t="n">
        <v>45505</v>
      </c>
      <c r="C14792" t="n">
        <v>15</v>
      </c>
      <c r="D14792" t="n">
        <v>2</v>
      </c>
    </row>
    <row r="14793">
      <c r="A14793" t="inlineStr">
        <is>
          <t>U-4a629e</t>
        </is>
      </c>
      <c r="B14793" s="41" t="n">
        <v>44958</v>
      </c>
      <c r="C14793" t="n">
        <v>14</v>
      </c>
      <c r="D14793" t="n">
        <v>3</v>
      </c>
    </row>
    <row r="14794">
      <c r="A14794" t="inlineStr">
        <is>
          <t>U-f8fb8a</t>
        </is>
      </c>
      <c r="B14794" s="41" t="n">
        <v>45505</v>
      </c>
      <c r="C14794" t="n">
        <v>11</v>
      </c>
      <c r="D14794" t="n">
        <v>0</v>
      </c>
    </row>
    <row r="14795">
      <c r="A14795" t="inlineStr">
        <is>
          <t>U-6bcfed</t>
        </is>
      </c>
      <c r="B14795" s="41" t="n">
        <v>45474</v>
      </c>
      <c r="C14795" t="n">
        <v>6</v>
      </c>
      <c r="D14795" t="n">
        <v>6</v>
      </c>
    </row>
    <row r="14796">
      <c r="A14796" t="inlineStr">
        <is>
          <t>U-90d8fc</t>
        </is>
      </c>
      <c r="B14796" s="41" t="n">
        <v>45383</v>
      </c>
      <c r="C14796" t="n">
        <v>8</v>
      </c>
      <c r="D14796" t="n">
        <v>0</v>
      </c>
    </row>
    <row r="14797">
      <c r="A14797" t="inlineStr">
        <is>
          <t>U-b2dfc4</t>
        </is>
      </c>
      <c r="B14797" s="41" t="n">
        <v>45627</v>
      </c>
      <c r="C14797" t="n">
        <v>11</v>
      </c>
      <c r="D14797" t="n">
        <v>0</v>
      </c>
    </row>
    <row r="14798">
      <c r="A14798" t="inlineStr">
        <is>
          <t>U-8c6d55</t>
        </is>
      </c>
      <c r="B14798" s="41" t="n">
        <v>45566</v>
      </c>
      <c r="C14798" t="n">
        <v>18</v>
      </c>
      <c r="D14798" t="n">
        <v>0</v>
      </c>
    </row>
    <row r="14799">
      <c r="A14799" t="inlineStr">
        <is>
          <t>U-7390e2</t>
        </is>
      </c>
      <c r="B14799" s="41" t="n">
        <v>44958</v>
      </c>
      <c r="C14799" t="n">
        <v>10</v>
      </c>
      <c r="D14799" t="n">
        <v>3</v>
      </c>
    </row>
    <row r="14800">
      <c r="A14800" t="inlineStr">
        <is>
          <t>U-61d1bd</t>
        </is>
      </c>
      <c r="B14800" s="41" t="n">
        <v>45170</v>
      </c>
      <c r="C14800" t="n">
        <v>10</v>
      </c>
      <c r="D14800" t="n">
        <v>0</v>
      </c>
    </row>
    <row r="14801">
      <c r="A14801" t="inlineStr">
        <is>
          <t>U-13bddd</t>
        </is>
      </c>
      <c r="B14801" s="41" t="n">
        <v>45047</v>
      </c>
      <c r="C14801" t="n">
        <v>13</v>
      </c>
      <c r="D14801" t="n">
        <v>0</v>
      </c>
    </row>
    <row r="14802">
      <c r="A14802" t="inlineStr">
        <is>
          <t>U-076602</t>
        </is>
      </c>
      <c r="B14802" s="41" t="n">
        <v>45505</v>
      </c>
      <c r="C14802" t="n">
        <v>8</v>
      </c>
      <c r="D14802" t="n">
        <v>0</v>
      </c>
    </row>
    <row r="14803">
      <c r="A14803" t="inlineStr">
        <is>
          <t>U-59058f</t>
        </is>
      </c>
      <c r="B14803" s="41" t="n">
        <v>45352</v>
      </c>
      <c r="C14803" t="n">
        <v>10</v>
      </c>
      <c r="D14803" t="n">
        <v>0</v>
      </c>
    </row>
    <row r="14804">
      <c r="A14804" t="inlineStr">
        <is>
          <t>U-50c544</t>
        </is>
      </c>
      <c r="B14804" s="41" t="n">
        <v>45627</v>
      </c>
      <c r="C14804" t="n">
        <v>10</v>
      </c>
      <c r="D14804" t="n">
        <v>0</v>
      </c>
    </row>
    <row r="14805">
      <c r="A14805" t="inlineStr">
        <is>
          <t>U-fc8bae</t>
        </is>
      </c>
      <c r="B14805" s="41" t="n">
        <v>45413</v>
      </c>
      <c r="C14805" t="n">
        <v>10</v>
      </c>
      <c r="D14805" t="n">
        <v>0</v>
      </c>
    </row>
    <row r="14806">
      <c r="A14806" t="inlineStr">
        <is>
          <t>U-07fd88</t>
        </is>
      </c>
      <c r="B14806" s="41" t="n">
        <v>45413</v>
      </c>
      <c r="C14806" t="n">
        <v>8</v>
      </c>
      <c r="D14806" t="n">
        <v>0</v>
      </c>
    </row>
    <row r="14807">
      <c r="A14807" t="inlineStr">
        <is>
          <t>U-95659e</t>
        </is>
      </c>
      <c r="B14807" s="41" t="n">
        <v>45231</v>
      </c>
      <c r="C14807" t="n">
        <v>8</v>
      </c>
      <c r="D14807" t="n">
        <v>0</v>
      </c>
    </row>
    <row r="14808">
      <c r="A14808" t="inlineStr">
        <is>
          <t>U-87d3ec</t>
        </is>
      </c>
      <c r="B14808" s="41" t="n">
        <v>45231</v>
      </c>
      <c r="C14808" t="n">
        <v>14</v>
      </c>
      <c r="D14808" t="n">
        <v>0</v>
      </c>
    </row>
    <row r="14809">
      <c r="A14809" t="inlineStr">
        <is>
          <t>U-aa40d8</t>
        </is>
      </c>
      <c r="B14809" s="41" t="n">
        <v>45566</v>
      </c>
      <c r="C14809" t="n">
        <v>15</v>
      </c>
      <c r="D14809" t="n">
        <v>0</v>
      </c>
    </row>
    <row r="14810">
      <c r="A14810" t="inlineStr">
        <is>
          <t>U-9031a6</t>
        </is>
      </c>
      <c r="B14810" s="41" t="n">
        <v>45566</v>
      </c>
      <c r="C14810" t="n">
        <v>8</v>
      </c>
      <c r="D14810" t="n">
        <v>0</v>
      </c>
    </row>
    <row r="14811">
      <c r="A14811" t="inlineStr">
        <is>
          <t>U-4d24c7</t>
        </is>
      </c>
      <c r="B14811" s="41" t="n">
        <v>45292</v>
      </c>
      <c r="C14811" t="n">
        <v>11</v>
      </c>
      <c r="D14811" t="n">
        <v>0</v>
      </c>
    </row>
    <row r="14812">
      <c r="A14812" t="inlineStr">
        <is>
          <t>U-7a39f6</t>
        </is>
      </c>
      <c r="B14812" s="41" t="n">
        <v>45170</v>
      </c>
      <c r="C14812" t="n">
        <v>13</v>
      </c>
      <c r="D14812" t="n">
        <v>0</v>
      </c>
    </row>
    <row r="14813">
      <c r="A14813" t="inlineStr">
        <is>
          <t>U-1b00cd</t>
        </is>
      </c>
      <c r="B14813" s="41" t="n">
        <v>45292</v>
      </c>
      <c r="C14813" t="n">
        <v>14</v>
      </c>
      <c r="D14813" t="n">
        <v>0</v>
      </c>
    </row>
    <row r="14814">
      <c r="A14814" t="inlineStr">
        <is>
          <t>U-c5ce92</t>
        </is>
      </c>
      <c r="B14814" s="41" t="n">
        <v>45323</v>
      </c>
      <c r="C14814" t="n">
        <v>14</v>
      </c>
      <c r="D14814" t="n">
        <v>3</v>
      </c>
    </row>
    <row r="14815">
      <c r="A14815" t="inlineStr">
        <is>
          <t>U-3faed9</t>
        </is>
      </c>
      <c r="B14815" s="41" t="n">
        <v>45139</v>
      </c>
      <c r="C14815" t="n">
        <v>10</v>
      </c>
      <c r="D14815" t="n">
        <v>1</v>
      </c>
    </row>
    <row r="14816">
      <c r="A14816" t="inlineStr">
        <is>
          <t>U-b53c28</t>
        </is>
      </c>
      <c r="B14816" s="41" t="n">
        <v>45261</v>
      </c>
      <c r="C14816" t="n">
        <v>7</v>
      </c>
      <c r="D14816" t="n">
        <v>0</v>
      </c>
    </row>
    <row r="14817">
      <c r="A14817" t="inlineStr">
        <is>
          <t>U-c0b96f</t>
        </is>
      </c>
      <c r="B14817" s="41" t="n">
        <v>45505</v>
      </c>
      <c r="C14817" t="n">
        <v>9</v>
      </c>
      <c r="D14817" t="n">
        <v>0</v>
      </c>
    </row>
    <row r="14818">
      <c r="A14818" t="inlineStr">
        <is>
          <t>U-b2f146</t>
        </is>
      </c>
      <c r="B14818" s="41" t="n">
        <v>45505</v>
      </c>
      <c r="C14818" t="n">
        <v>9</v>
      </c>
      <c r="D14818" t="n">
        <v>0</v>
      </c>
    </row>
    <row r="14819">
      <c r="A14819" t="inlineStr">
        <is>
          <t>U-a71eb5</t>
        </is>
      </c>
      <c r="B14819" s="41" t="n">
        <v>45383</v>
      </c>
      <c r="C14819" t="n">
        <v>6</v>
      </c>
      <c r="D14819" t="n">
        <v>0</v>
      </c>
    </row>
    <row r="14820">
      <c r="A14820" t="inlineStr">
        <is>
          <t>U-8c1b86</t>
        </is>
      </c>
      <c r="B14820" s="41" t="n">
        <v>45536</v>
      </c>
      <c r="C14820" t="n">
        <v>7</v>
      </c>
      <c r="D14820" t="n">
        <v>0</v>
      </c>
    </row>
    <row r="14821">
      <c r="A14821" t="inlineStr">
        <is>
          <t>U-8dee20</t>
        </is>
      </c>
      <c r="B14821" s="41" t="n">
        <v>45261</v>
      </c>
      <c r="C14821" t="n">
        <v>9</v>
      </c>
      <c r="D14821" t="n">
        <v>2</v>
      </c>
    </row>
    <row r="14822">
      <c r="A14822" t="inlineStr">
        <is>
          <t>U-f9910f</t>
        </is>
      </c>
      <c r="B14822" s="41" t="n">
        <v>44986</v>
      </c>
      <c r="C14822" t="n">
        <v>12</v>
      </c>
      <c r="D14822" t="n">
        <v>0</v>
      </c>
    </row>
    <row r="14823">
      <c r="A14823" t="inlineStr">
        <is>
          <t>U-111d88</t>
        </is>
      </c>
      <c r="B14823" s="41" t="n">
        <v>45139</v>
      </c>
      <c r="C14823" t="n">
        <v>7</v>
      </c>
      <c r="D14823" t="n">
        <v>0</v>
      </c>
    </row>
    <row r="14824">
      <c r="A14824" t="inlineStr">
        <is>
          <t>U-fc207e</t>
        </is>
      </c>
      <c r="B14824" s="41" t="n">
        <v>45017</v>
      </c>
      <c r="C14824" t="n">
        <v>6</v>
      </c>
      <c r="D14824" t="n">
        <v>0</v>
      </c>
    </row>
    <row r="14825">
      <c r="A14825" t="inlineStr">
        <is>
          <t>U-0a8f1b</t>
        </is>
      </c>
      <c r="B14825" s="41" t="n">
        <v>45352</v>
      </c>
      <c r="C14825" t="n">
        <v>11</v>
      </c>
      <c r="D14825" t="n">
        <v>0</v>
      </c>
    </row>
    <row r="14826">
      <c r="A14826" t="inlineStr">
        <is>
          <t>U-f3252f</t>
        </is>
      </c>
      <c r="B14826" s="41" t="n">
        <v>45505</v>
      </c>
      <c r="C14826" t="n">
        <v>10</v>
      </c>
      <c r="D14826" t="n">
        <v>0</v>
      </c>
    </row>
    <row r="14827">
      <c r="A14827" t="inlineStr">
        <is>
          <t>U-df849c</t>
        </is>
      </c>
      <c r="B14827" s="41" t="n">
        <v>45566</v>
      </c>
      <c r="C14827" t="n">
        <v>13</v>
      </c>
      <c r="D14827" t="n">
        <v>0</v>
      </c>
    </row>
    <row r="14828">
      <c r="A14828" t="inlineStr">
        <is>
          <t>U-b47fec</t>
        </is>
      </c>
      <c r="B14828" s="41" t="n">
        <v>45444</v>
      </c>
      <c r="C14828" t="n">
        <v>2</v>
      </c>
      <c r="D14828" t="n">
        <v>0</v>
      </c>
    </row>
    <row r="14829">
      <c r="A14829" t="inlineStr">
        <is>
          <t>U-f49f21</t>
        </is>
      </c>
      <c r="B14829" s="41" t="n">
        <v>45047</v>
      </c>
      <c r="C14829" t="n">
        <v>9</v>
      </c>
      <c r="D14829" t="n">
        <v>1</v>
      </c>
    </row>
    <row r="14830">
      <c r="A14830" t="inlineStr">
        <is>
          <t>U-3af891</t>
        </is>
      </c>
      <c r="B14830" s="41" t="n">
        <v>45566</v>
      </c>
      <c r="C14830" t="n">
        <v>6</v>
      </c>
      <c r="D14830" t="n">
        <v>1</v>
      </c>
    </row>
    <row r="14831">
      <c r="A14831" t="inlineStr">
        <is>
          <t>U-bb6543</t>
        </is>
      </c>
      <c r="B14831" s="41" t="n">
        <v>44958</v>
      </c>
      <c r="C14831" t="n">
        <v>11</v>
      </c>
      <c r="D14831" t="n">
        <v>0</v>
      </c>
    </row>
    <row r="14832">
      <c r="A14832" t="inlineStr">
        <is>
          <t>U-44e657</t>
        </is>
      </c>
      <c r="B14832" s="41" t="n">
        <v>45474</v>
      </c>
      <c r="C14832" t="n">
        <v>8</v>
      </c>
      <c r="D14832" t="n">
        <v>0</v>
      </c>
    </row>
    <row r="14833">
      <c r="A14833" t="inlineStr">
        <is>
          <t>U-2be2a6</t>
        </is>
      </c>
      <c r="B14833" s="41" t="n">
        <v>44927</v>
      </c>
      <c r="C14833" t="n">
        <v>14</v>
      </c>
      <c r="D14833" t="n">
        <v>0</v>
      </c>
    </row>
    <row r="14834">
      <c r="A14834" t="inlineStr">
        <is>
          <t>U-0775e8</t>
        </is>
      </c>
      <c r="B14834" s="41" t="n">
        <v>45200</v>
      </c>
      <c r="C14834" t="n">
        <v>13</v>
      </c>
      <c r="D14834" t="n">
        <v>0</v>
      </c>
    </row>
    <row r="14835">
      <c r="A14835" t="inlineStr">
        <is>
          <t>U-7769c0</t>
        </is>
      </c>
      <c r="B14835" s="41" t="n">
        <v>45474</v>
      </c>
      <c r="C14835" t="n">
        <v>12</v>
      </c>
      <c r="D14835" t="n">
        <v>2</v>
      </c>
    </row>
    <row r="14836">
      <c r="A14836" t="inlineStr">
        <is>
          <t>U-a809fb</t>
        </is>
      </c>
      <c r="B14836" s="41" t="n">
        <v>45292</v>
      </c>
      <c r="C14836" t="n">
        <v>13</v>
      </c>
      <c r="D14836" t="n">
        <v>2</v>
      </c>
    </row>
    <row r="14837">
      <c r="A14837" t="inlineStr">
        <is>
          <t>U-e4abb5</t>
        </is>
      </c>
      <c r="B14837" s="41" t="n">
        <v>45444</v>
      </c>
      <c r="C14837" t="n">
        <v>8</v>
      </c>
      <c r="D14837" t="n">
        <v>0</v>
      </c>
    </row>
    <row r="14838">
      <c r="A14838" t="inlineStr">
        <is>
          <t>U-1070cd</t>
        </is>
      </c>
      <c r="B14838" s="41" t="n">
        <v>45536</v>
      </c>
      <c r="C14838" t="n">
        <v>9</v>
      </c>
      <c r="D14838" t="n">
        <v>0</v>
      </c>
    </row>
    <row r="14839">
      <c r="A14839" t="inlineStr">
        <is>
          <t>U-7cd5fb</t>
        </is>
      </c>
      <c r="B14839" s="41" t="n">
        <v>45047</v>
      </c>
      <c r="C14839" t="n">
        <v>16</v>
      </c>
      <c r="D14839" t="n">
        <v>4</v>
      </c>
    </row>
    <row r="14840">
      <c r="A14840" t="inlineStr">
        <is>
          <t>U-752d45</t>
        </is>
      </c>
      <c r="B14840" s="41" t="n">
        <v>45292</v>
      </c>
      <c r="C14840" t="n">
        <v>9</v>
      </c>
      <c r="D14840" t="n">
        <v>0</v>
      </c>
    </row>
    <row r="14841">
      <c r="A14841" t="inlineStr">
        <is>
          <t>U-8aaedc</t>
        </is>
      </c>
      <c r="B14841" s="41" t="n">
        <v>45261</v>
      </c>
      <c r="C14841" t="n">
        <v>11</v>
      </c>
      <c r="D14841" t="n">
        <v>0</v>
      </c>
    </row>
    <row r="14842">
      <c r="A14842" t="inlineStr">
        <is>
          <t>U-82b2e1</t>
        </is>
      </c>
      <c r="B14842" s="41" t="n">
        <v>45352</v>
      </c>
      <c r="C14842" t="n">
        <v>13</v>
      </c>
      <c r="D14842" t="n">
        <v>0</v>
      </c>
    </row>
    <row r="14843">
      <c r="A14843" t="inlineStr">
        <is>
          <t>U-606154</t>
        </is>
      </c>
      <c r="B14843" s="41" t="n">
        <v>44927</v>
      </c>
      <c r="C14843" t="n">
        <v>14</v>
      </c>
      <c r="D14843" t="n">
        <v>0</v>
      </c>
    </row>
    <row r="14844">
      <c r="A14844" t="inlineStr">
        <is>
          <t>U-78c25a</t>
        </is>
      </c>
      <c r="B14844" s="41" t="n">
        <v>45474</v>
      </c>
      <c r="C14844" t="n">
        <v>13</v>
      </c>
      <c r="D14844" t="n">
        <v>3</v>
      </c>
    </row>
    <row r="14845">
      <c r="A14845" t="inlineStr">
        <is>
          <t>U-3d06cd</t>
        </is>
      </c>
      <c r="B14845" s="41" t="n">
        <v>45383</v>
      </c>
      <c r="C14845" t="n">
        <v>8</v>
      </c>
      <c r="D14845" t="n">
        <v>0</v>
      </c>
    </row>
    <row r="14846">
      <c r="A14846" t="inlineStr">
        <is>
          <t>U-d88dca</t>
        </is>
      </c>
      <c r="B14846" s="41" t="n">
        <v>45383</v>
      </c>
      <c r="C14846" t="n">
        <v>14</v>
      </c>
      <c r="D14846" t="n">
        <v>0</v>
      </c>
    </row>
    <row r="14847">
      <c r="A14847" t="inlineStr">
        <is>
          <t>U-7b0d54</t>
        </is>
      </c>
      <c r="B14847" s="41" t="n">
        <v>45108</v>
      </c>
      <c r="C14847" t="n">
        <v>12</v>
      </c>
      <c r="D14847" t="n">
        <v>0</v>
      </c>
    </row>
    <row r="14848">
      <c r="A14848" t="inlineStr">
        <is>
          <t>U-d608d8</t>
        </is>
      </c>
      <c r="B14848" s="41" t="n">
        <v>45413</v>
      </c>
      <c r="C14848" t="n">
        <v>9</v>
      </c>
      <c r="D14848" t="n">
        <v>4</v>
      </c>
    </row>
    <row r="14849">
      <c r="A14849" t="inlineStr">
        <is>
          <t>U-9c0050</t>
        </is>
      </c>
      <c r="B14849" s="41" t="n">
        <v>45047</v>
      </c>
      <c r="C14849" t="n">
        <v>15</v>
      </c>
      <c r="D14849" t="n">
        <v>0</v>
      </c>
    </row>
    <row r="14850">
      <c r="A14850" t="inlineStr">
        <is>
          <t>U-43d359</t>
        </is>
      </c>
      <c r="B14850" s="41" t="n">
        <v>45047</v>
      </c>
      <c r="C14850" t="n">
        <v>10</v>
      </c>
      <c r="D14850" t="n">
        <v>0</v>
      </c>
    </row>
    <row r="14851">
      <c r="A14851" t="inlineStr">
        <is>
          <t>U-608a79</t>
        </is>
      </c>
      <c r="B14851" s="41" t="n">
        <v>45047</v>
      </c>
      <c r="C14851" t="n">
        <v>11</v>
      </c>
      <c r="D14851" t="n">
        <v>1</v>
      </c>
    </row>
    <row r="14852">
      <c r="A14852" t="inlineStr">
        <is>
          <t>U-c1f59d</t>
        </is>
      </c>
      <c r="B14852" s="41" t="n">
        <v>44958</v>
      </c>
      <c r="C14852" t="n">
        <v>10</v>
      </c>
      <c r="D14852" t="n">
        <v>0</v>
      </c>
    </row>
    <row r="14853">
      <c r="A14853" t="inlineStr">
        <is>
          <t>U-d0857b</t>
        </is>
      </c>
      <c r="B14853" s="41" t="n">
        <v>45047</v>
      </c>
      <c r="C14853" t="n">
        <v>6</v>
      </c>
      <c r="D14853" t="n">
        <v>0</v>
      </c>
    </row>
    <row r="14854">
      <c r="A14854" t="inlineStr">
        <is>
          <t>U-ac0c57</t>
        </is>
      </c>
      <c r="B14854" s="41" t="n">
        <v>45200</v>
      </c>
      <c r="C14854" t="n">
        <v>8</v>
      </c>
      <c r="D14854" t="n">
        <v>0</v>
      </c>
    </row>
    <row r="14855">
      <c r="A14855" t="inlineStr">
        <is>
          <t>U-fa4817</t>
        </is>
      </c>
      <c r="B14855" s="41" t="n">
        <v>45444</v>
      </c>
      <c r="C14855" t="n">
        <v>9</v>
      </c>
      <c r="D14855" t="n">
        <v>0</v>
      </c>
    </row>
    <row r="14856">
      <c r="A14856" t="inlineStr">
        <is>
          <t>U-65c9f4</t>
        </is>
      </c>
      <c r="B14856" s="41" t="n">
        <v>45047</v>
      </c>
      <c r="C14856" t="n">
        <v>8</v>
      </c>
      <c r="D14856" t="n">
        <v>0</v>
      </c>
    </row>
    <row r="14857">
      <c r="A14857" t="inlineStr">
        <is>
          <t>U-256131</t>
        </is>
      </c>
      <c r="B14857" s="41" t="n">
        <v>45444</v>
      </c>
      <c r="C14857" t="n">
        <v>14</v>
      </c>
      <c r="D14857" t="n">
        <v>1</v>
      </c>
    </row>
    <row r="14858">
      <c r="A14858" t="inlineStr">
        <is>
          <t>U-e4e0d7</t>
        </is>
      </c>
      <c r="B14858" s="41" t="n">
        <v>45413</v>
      </c>
      <c r="C14858" t="n">
        <v>6</v>
      </c>
      <c r="D14858" t="n">
        <v>2</v>
      </c>
    </row>
    <row r="14859">
      <c r="A14859" t="inlineStr">
        <is>
          <t>U-f6795f</t>
        </is>
      </c>
      <c r="B14859" s="41" t="n">
        <v>45383</v>
      </c>
      <c r="C14859" t="n">
        <v>10</v>
      </c>
      <c r="D14859" t="n">
        <v>2</v>
      </c>
    </row>
    <row r="14860">
      <c r="A14860" t="inlineStr">
        <is>
          <t>U-96a14a</t>
        </is>
      </c>
      <c r="B14860" s="41" t="n">
        <v>45200</v>
      </c>
      <c r="C14860" t="n">
        <v>7</v>
      </c>
      <c r="D14860" t="n">
        <v>0</v>
      </c>
    </row>
    <row r="14861">
      <c r="A14861" t="inlineStr">
        <is>
          <t>U-763bcf</t>
        </is>
      </c>
      <c r="B14861" s="41" t="n">
        <v>45474</v>
      </c>
      <c r="C14861" t="n">
        <v>9</v>
      </c>
      <c r="D14861" t="n">
        <v>0</v>
      </c>
    </row>
    <row r="14862">
      <c r="A14862" t="inlineStr">
        <is>
          <t>U-d4f8b3</t>
        </is>
      </c>
      <c r="B14862" s="41" t="n">
        <v>45352</v>
      </c>
      <c r="C14862" t="n">
        <v>13</v>
      </c>
      <c r="D14862" t="n">
        <v>0</v>
      </c>
    </row>
    <row r="14863">
      <c r="A14863" t="inlineStr">
        <is>
          <t>U-3db290</t>
        </is>
      </c>
      <c r="B14863" s="41" t="n">
        <v>45413</v>
      </c>
      <c r="C14863" t="n">
        <v>10</v>
      </c>
      <c r="D14863" t="n">
        <v>0</v>
      </c>
    </row>
    <row r="14864">
      <c r="A14864" t="inlineStr">
        <is>
          <t>U-52d117</t>
        </is>
      </c>
      <c r="B14864" s="41" t="n">
        <v>45323</v>
      </c>
      <c r="C14864" t="n">
        <v>12</v>
      </c>
      <c r="D14864" t="n">
        <v>0</v>
      </c>
    </row>
    <row r="14865">
      <c r="A14865" t="inlineStr">
        <is>
          <t>U-640a87</t>
        </is>
      </c>
      <c r="B14865" s="41" t="n">
        <v>44958</v>
      </c>
      <c r="C14865" t="n">
        <v>11</v>
      </c>
      <c r="D14865" t="n">
        <v>0</v>
      </c>
    </row>
    <row r="14866">
      <c r="A14866" t="inlineStr">
        <is>
          <t>U-44b478</t>
        </is>
      </c>
      <c r="B14866" s="41" t="n">
        <v>45047</v>
      </c>
      <c r="C14866" t="n">
        <v>10</v>
      </c>
      <c r="D14866" t="n">
        <v>0</v>
      </c>
    </row>
    <row r="14867">
      <c r="A14867" t="inlineStr">
        <is>
          <t>U-35882a</t>
        </is>
      </c>
      <c r="B14867" s="41" t="n">
        <v>45170</v>
      </c>
      <c r="C14867" t="n">
        <v>10</v>
      </c>
      <c r="D14867" t="n">
        <v>0</v>
      </c>
    </row>
    <row r="14868">
      <c r="A14868" t="inlineStr">
        <is>
          <t>U-3b142c</t>
        </is>
      </c>
      <c r="B14868" s="41" t="n">
        <v>45017</v>
      </c>
      <c r="C14868" t="n">
        <v>14</v>
      </c>
      <c r="D14868" t="n">
        <v>0</v>
      </c>
    </row>
    <row r="14869">
      <c r="A14869" t="inlineStr">
        <is>
          <t>U-7d3b23</t>
        </is>
      </c>
      <c r="B14869" s="41" t="n">
        <v>45413</v>
      </c>
      <c r="C14869" t="n">
        <v>9</v>
      </c>
      <c r="D14869" t="n">
        <v>0</v>
      </c>
    </row>
    <row r="14870">
      <c r="A14870" t="inlineStr">
        <is>
          <t>U-6e6eb1</t>
        </is>
      </c>
      <c r="B14870" s="41" t="n">
        <v>45108</v>
      </c>
      <c r="C14870" t="n">
        <v>15</v>
      </c>
      <c r="D14870" t="n">
        <v>0</v>
      </c>
    </row>
    <row r="14871">
      <c r="A14871" t="inlineStr">
        <is>
          <t>U-3e02f3</t>
        </is>
      </c>
      <c r="B14871" s="41" t="n">
        <v>44958</v>
      </c>
      <c r="C14871" t="n">
        <v>12</v>
      </c>
      <c r="D14871" t="n">
        <v>0</v>
      </c>
    </row>
    <row r="14872">
      <c r="A14872" t="inlineStr">
        <is>
          <t>U-23a618</t>
        </is>
      </c>
      <c r="B14872" s="41" t="n">
        <v>44958</v>
      </c>
      <c r="C14872" t="n">
        <v>15</v>
      </c>
      <c r="D14872" t="n">
        <v>0</v>
      </c>
    </row>
    <row r="14873">
      <c r="A14873" t="inlineStr">
        <is>
          <t>U-b58e23</t>
        </is>
      </c>
      <c r="B14873" s="41" t="n">
        <v>45047</v>
      </c>
      <c r="C14873" t="n">
        <v>12</v>
      </c>
      <c r="D14873" t="n">
        <v>0</v>
      </c>
    </row>
    <row r="14874">
      <c r="A14874" t="inlineStr">
        <is>
          <t>U-1ab415</t>
        </is>
      </c>
      <c r="B14874" s="41" t="n">
        <v>45323</v>
      </c>
      <c r="C14874" t="n">
        <v>14</v>
      </c>
      <c r="D14874" t="n">
        <v>0</v>
      </c>
    </row>
    <row r="14875">
      <c r="A14875" t="inlineStr">
        <is>
          <t>U-fd9aeb</t>
        </is>
      </c>
      <c r="B14875" s="41" t="n">
        <v>45200</v>
      </c>
      <c r="C14875" t="n">
        <v>7</v>
      </c>
      <c r="D14875" t="n">
        <v>0</v>
      </c>
    </row>
    <row r="14876">
      <c r="A14876" t="inlineStr">
        <is>
          <t>U-1fe4f3</t>
        </is>
      </c>
      <c r="B14876" s="41" t="n">
        <v>45352</v>
      </c>
      <c r="C14876" t="n">
        <v>13</v>
      </c>
      <c r="D14876" t="n">
        <v>0</v>
      </c>
    </row>
    <row r="14877">
      <c r="A14877" t="inlineStr">
        <is>
          <t>U-fe8589</t>
        </is>
      </c>
      <c r="B14877" s="41" t="n">
        <v>45505</v>
      </c>
      <c r="C14877" t="n">
        <v>7</v>
      </c>
      <c r="D14877" t="n">
        <v>0</v>
      </c>
    </row>
    <row r="14878">
      <c r="A14878" t="inlineStr">
        <is>
          <t>U-1b3c3e</t>
        </is>
      </c>
      <c r="B14878" s="41" t="n">
        <v>45474</v>
      </c>
      <c r="C14878" t="n">
        <v>9</v>
      </c>
      <c r="D14878" t="n">
        <v>0</v>
      </c>
    </row>
    <row r="14879">
      <c r="A14879" t="inlineStr">
        <is>
          <t>U-a98f87</t>
        </is>
      </c>
      <c r="B14879" s="41" t="n">
        <v>44927</v>
      </c>
      <c r="C14879" t="n">
        <v>5</v>
      </c>
      <c r="D14879" t="n">
        <v>0</v>
      </c>
    </row>
    <row r="14880">
      <c r="A14880" t="inlineStr">
        <is>
          <t>U-516710</t>
        </is>
      </c>
      <c r="B14880" s="41" t="n">
        <v>45444</v>
      </c>
      <c r="C14880" t="n">
        <v>11</v>
      </c>
      <c r="D14880" t="n">
        <v>0</v>
      </c>
    </row>
    <row r="14881">
      <c r="A14881" t="inlineStr">
        <is>
          <t>U-08f68a</t>
        </is>
      </c>
      <c r="B14881" s="41" t="n">
        <v>44927</v>
      </c>
      <c r="C14881" t="n">
        <v>8</v>
      </c>
      <c r="D14881" t="n">
        <v>0</v>
      </c>
    </row>
    <row r="14882">
      <c r="A14882" t="inlineStr">
        <is>
          <t>U-370ace</t>
        </is>
      </c>
      <c r="B14882" s="41" t="n">
        <v>45200</v>
      </c>
      <c r="C14882" t="n">
        <v>14</v>
      </c>
      <c r="D14882" t="n">
        <v>0</v>
      </c>
    </row>
    <row r="14883">
      <c r="A14883" t="inlineStr">
        <is>
          <t>U-dc91f9</t>
        </is>
      </c>
      <c r="B14883" s="41" t="n">
        <v>45261</v>
      </c>
      <c r="C14883" t="n">
        <v>15</v>
      </c>
      <c r="D14883" t="n">
        <v>3</v>
      </c>
    </row>
    <row r="14884">
      <c r="A14884" t="inlineStr">
        <is>
          <t>U-0c6b28</t>
        </is>
      </c>
      <c r="B14884" s="41" t="n">
        <v>45627</v>
      </c>
      <c r="C14884" t="n">
        <v>11</v>
      </c>
      <c r="D14884" t="n">
        <v>1</v>
      </c>
    </row>
    <row r="14885">
      <c r="A14885" t="inlineStr">
        <is>
          <t>U-73e5b4</t>
        </is>
      </c>
      <c r="B14885" s="41" t="n">
        <v>45261</v>
      </c>
      <c r="C14885" t="n">
        <v>6</v>
      </c>
      <c r="D14885" t="n">
        <v>0</v>
      </c>
    </row>
    <row r="14886">
      <c r="A14886" t="inlineStr">
        <is>
          <t>U-da69f5</t>
        </is>
      </c>
      <c r="B14886" s="41" t="n">
        <v>44927</v>
      </c>
      <c r="C14886" t="n">
        <v>6</v>
      </c>
      <c r="D14886" t="n">
        <v>1</v>
      </c>
    </row>
    <row r="14887">
      <c r="A14887" t="inlineStr">
        <is>
          <t>U-f32246</t>
        </is>
      </c>
      <c r="B14887" s="41" t="n">
        <v>45474</v>
      </c>
      <c r="C14887" t="n">
        <v>13</v>
      </c>
      <c r="D14887" t="n">
        <v>1</v>
      </c>
    </row>
    <row r="14888">
      <c r="A14888" t="inlineStr">
        <is>
          <t>U-e03d20</t>
        </is>
      </c>
      <c r="B14888" s="41" t="n">
        <v>45413</v>
      </c>
      <c r="C14888" t="n">
        <v>8</v>
      </c>
      <c r="D14888" t="n">
        <v>0</v>
      </c>
    </row>
    <row r="14889">
      <c r="A14889" t="inlineStr">
        <is>
          <t>U-c680f0</t>
        </is>
      </c>
      <c r="B14889" s="41" t="n">
        <v>45383</v>
      </c>
      <c r="C14889" t="n">
        <v>10</v>
      </c>
      <c r="D14889" t="n">
        <v>0</v>
      </c>
    </row>
    <row r="14890">
      <c r="A14890" t="inlineStr">
        <is>
          <t>U-59cf39</t>
        </is>
      </c>
      <c r="B14890" s="41" t="n">
        <v>45108</v>
      </c>
      <c r="C14890" t="n">
        <v>14</v>
      </c>
      <c r="D14890" t="n">
        <v>0</v>
      </c>
    </row>
    <row r="14891">
      <c r="A14891" t="inlineStr">
        <is>
          <t>U-b61042</t>
        </is>
      </c>
      <c r="B14891" s="41" t="n">
        <v>45566</v>
      </c>
      <c r="C14891" t="n">
        <v>13</v>
      </c>
      <c r="D14891" t="n">
        <v>2</v>
      </c>
    </row>
    <row r="14892">
      <c r="A14892" t="inlineStr">
        <is>
          <t>U-ba566d</t>
        </is>
      </c>
      <c r="B14892" s="41" t="n">
        <v>45566</v>
      </c>
      <c r="C14892" t="n">
        <v>5</v>
      </c>
      <c r="D14892" t="n">
        <v>0</v>
      </c>
    </row>
    <row r="14893">
      <c r="A14893" t="inlineStr">
        <is>
          <t>U-1dfc5f</t>
        </is>
      </c>
      <c r="B14893" s="41" t="n">
        <v>45108</v>
      </c>
      <c r="C14893" t="n">
        <v>12</v>
      </c>
      <c r="D14893" t="n">
        <v>0</v>
      </c>
    </row>
    <row r="14894">
      <c r="A14894" t="inlineStr">
        <is>
          <t>U-73eca1</t>
        </is>
      </c>
      <c r="B14894" s="41" t="n">
        <v>45261</v>
      </c>
      <c r="C14894" t="n">
        <v>11</v>
      </c>
      <c r="D14894" t="n">
        <v>0</v>
      </c>
    </row>
    <row r="14895">
      <c r="A14895" t="inlineStr">
        <is>
          <t>U-83daba</t>
        </is>
      </c>
      <c r="B14895" s="41" t="n">
        <v>45200</v>
      </c>
      <c r="C14895" t="n">
        <v>13</v>
      </c>
      <c r="D14895" t="n">
        <v>0</v>
      </c>
    </row>
    <row r="14896">
      <c r="A14896" t="inlineStr">
        <is>
          <t>U-974b64</t>
        </is>
      </c>
      <c r="B14896" s="41" t="n">
        <v>45200</v>
      </c>
      <c r="C14896" t="n">
        <v>10</v>
      </c>
      <c r="D14896" t="n">
        <v>2</v>
      </c>
    </row>
    <row r="14897">
      <c r="A14897" t="inlineStr">
        <is>
          <t>U-a524f9</t>
        </is>
      </c>
      <c r="B14897" s="41" t="n">
        <v>45139</v>
      </c>
      <c r="C14897" t="n">
        <v>13</v>
      </c>
      <c r="D14897" t="n">
        <v>4</v>
      </c>
    </row>
    <row r="14898">
      <c r="A14898" t="inlineStr">
        <is>
          <t>U-948017</t>
        </is>
      </c>
      <c r="B14898" s="41" t="n">
        <v>45474</v>
      </c>
      <c r="C14898" t="n">
        <v>13</v>
      </c>
      <c r="D14898" t="n">
        <v>1</v>
      </c>
    </row>
    <row r="14899">
      <c r="A14899" t="inlineStr">
        <is>
          <t>U-d5e57a</t>
        </is>
      </c>
      <c r="B14899" s="41" t="n">
        <v>44927</v>
      </c>
      <c r="C14899" t="n">
        <v>11</v>
      </c>
      <c r="D14899" t="n">
        <v>2</v>
      </c>
    </row>
    <row r="14900">
      <c r="A14900" t="inlineStr">
        <is>
          <t>U-cedc3a</t>
        </is>
      </c>
      <c r="B14900" s="41" t="n">
        <v>45200</v>
      </c>
      <c r="C14900" t="n">
        <v>5</v>
      </c>
      <c r="D14900" t="n">
        <v>0</v>
      </c>
    </row>
    <row r="14901">
      <c r="A14901" t="inlineStr">
        <is>
          <t>U-fca0c9</t>
        </is>
      </c>
      <c r="B14901" s="41" t="n">
        <v>45444</v>
      </c>
      <c r="C14901" t="n">
        <v>14</v>
      </c>
      <c r="D14901" t="n">
        <v>0</v>
      </c>
    </row>
    <row r="14902">
      <c r="A14902" t="inlineStr">
        <is>
          <t>U-9e00b7</t>
        </is>
      </c>
      <c r="B14902" s="41" t="n">
        <v>45597</v>
      </c>
      <c r="C14902" t="n">
        <v>9</v>
      </c>
      <c r="D14902" t="n">
        <v>1</v>
      </c>
    </row>
    <row r="14903">
      <c r="A14903" t="inlineStr">
        <is>
          <t>U-510715</t>
        </is>
      </c>
      <c r="B14903" s="41" t="n">
        <v>45139</v>
      </c>
      <c r="C14903" t="n">
        <v>9</v>
      </c>
      <c r="D14903" t="n">
        <v>1</v>
      </c>
    </row>
    <row r="14904">
      <c r="A14904" t="inlineStr">
        <is>
          <t>U-3f9d02</t>
        </is>
      </c>
      <c r="B14904" s="41" t="n">
        <v>45078</v>
      </c>
      <c r="C14904" t="n">
        <v>9</v>
      </c>
      <c r="D14904" t="n">
        <v>1</v>
      </c>
    </row>
    <row r="14905">
      <c r="A14905" t="inlineStr">
        <is>
          <t>U-6e0ff7</t>
        </is>
      </c>
      <c r="B14905" s="41" t="n">
        <v>45108</v>
      </c>
      <c r="C14905" t="n">
        <v>14</v>
      </c>
      <c r="D14905" t="n">
        <v>0</v>
      </c>
    </row>
    <row r="14906">
      <c r="A14906" t="inlineStr">
        <is>
          <t>U-beedcc</t>
        </is>
      </c>
      <c r="B14906" s="41" t="n">
        <v>45323</v>
      </c>
      <c r="C14906" t="n">
        <v>7</v>
      </c>
      <c r="D14906" t="n">
        <v>0</v>
      </c>
    </row>
    <row r="14907">
      <c r="A14907" t="inlineStr">
        <is>
          <t>U-d2b700</t>
        </is>
      </c>
      <c r="B14907" s="41" t="n">
        <v>45474</v>
      </c>
      <c r="C14907" t="n">
        <v>7</v>
      </c>
      <c r="D14907" t="n">
        <v>0</v>
      </c>
    </row>
    <row r="14908">
      <c r="A14908" t="inlineStr">
        <is>
          <t>U-c745de</t>
        </is>
      </c>
      <c r="B14908" s="41" t="n">
        <v>44986</v>
      </c>
      <c r="C14908" t="n">
        <v>8</v>
      </c>
      <c r="D14908" t="n">
        <v>4</v>
      </c>
    </row>
    <row r="14909">
      <c r="A14909" t="inlineStr">
        <is>
          <t>U-6b7466</t>
        </is>
      </c>
      <c r="B14909" s="41" t="n">
        <v>45627</v>
      </c>
      <c r="C14909" t="n">
        <v>9</v>
      </c>
      <c r="D14909" t="n">
        <v>0</v>
      </c>
    </row>
    <row r="14910">
      <c r="A14910" t="inlineStr">
        <is>
          <t>U-38212e</t>
        </is>
      </c>
      <c r="B14910" s="41" t="n">
        <v>45383</v>
      </c>
      <c r="C14910" t="n">
        <v>15</v>
      </c>
      <c r="D14910" t="n">
        <v>0</v>
      </c>
    </row>
    <row r="14911">
      <c r="A14911" t="inlineStr">
        <is>
          <t>U-074d53</t>
        </is>
      </c>
      <c r="B14911" s="41" t="n">
        <v>45383</v>
      </c>
      <c r="C14911" t="n">
        <v>10</v>
      </c>
      <c r="D14911" t="n">
        <v>1</v>
      </c>
    </row>
    <row r="14912">
      <c r="A14912" t="inlineStr">
        <is>
          <t>U-dc1d0f</t>
        </is>
      </c>
      <c r="B14912" s="41" t="n">
        <v>45444</v>
      </c>
      <c r="C14912" t="n">
        <v>10</v>
      </c>
      <c r="D14912" t="n">
        <v>0</v>
      </c>
    </row>
    <row r="14913">
      <c r="A14913" t="inlineStr">
        <is>
          <t>U-ba193c</t>
        </is>
      </c>
      <c r="B14913" s="41" t="n">
        <v>45047</v>
      </c>
      <c r="C14913" t="n">
        <v>8</v>
      </c>
      <c r="D14913" t="n">
        <v>0</v>
      </c>
    </row>
    <row r="14914">
      <c r="A14914" t="inlineStr">
        <is>
          <t>U-eb857a</t>
        </is>
      </c>
      <c r="B14914" s="41" t="n">
        <v>45047</v>
      </c>
      <c r="C14914" t="n">
        <v>6</v>
      </c>
      <c r="D14914" t="n">
        <v>0</v>
      </c>
    </row>
    <row r="14915">
      <c r="A14915" t="inlineStr">
        <is>
          <t>U-71bed2</t>
        </is>
      </c>
      <c r="B14915" s="41" t="n">
        <v>45566</v>
      </c>
      <c r="C14915" t="n">
        <v>9</v>
      </c>
      <c r="D14915" t="n">
        <v>0</v>
      </c>
    </row>
    <row r="14916">
      <c r="A14916" t="inlineStr">
        <is>
          <t>U-ee9dd2</t>
        </is>
      </c>
      <c r="B14916" s="41" t="n">
        <v>45444</v>
      </c>
      <c r="C14916" t="n">
        <v>8</v>
      </c>
      <c r="D14916" t="n">
        <v>1</v>
      </c>
    </row>
    <row r="14917">
      <c r="A14917" t="inlineStr">
        <is>
          <t>U-5004e0</t>
        </is>
      </c>
      <c r="B14917" s="41" t="n">
        <v>45170</v>
      </c>
      <c r="C14917" t="n">
        <v>7</v>
      </c>
      <c r="D14917" t="n">
        <v>2</v>
      </c>
    </row>
    <row r="14918">
      <c r="A14918" t="inlineStr">
        <is>
          <t>U-3a54e9</t>
        </is>
      </c>
      <c r="B14918" s="41" t="n">
        <v>45597</v>
      </c>
      <c r="C14918" t="n">
        <v>5</v>
      </c>
      <c r="D14918" t="n">
        <v>0</v>
      </c>
    </row>
    <row r="14919">
      <c r="A14919" t="inlineStr">
        <is>
          <t>U-ade10a</t>
        </is>
      </c>
      <c r="B14919" s="41" t="n">
        <v>45413</v>
      </c>
      <c r="C14919" t="n">
        <v>14</v>
      </c>
      <c r="D14919" t="n">
        <v>0</v>
      </c>
    </row>
    <row r="14920">
      <c r="A14920" t="inlineStr">
        <is>
          <t>U-7b9f64</t>
        </is>
      </c>
      <c r="B14920" s="41" t="n">
        <v>44958</v>
      </c>
      <c r="C14920" t="n">
        <v>10</v>
      </c>
      <c r="D14920" t="n">
        <v>0</v>
      </c>
    </row>
    <row r="14921">
      <c r="A14921" t="inlineStr">
        <is>
          <t>U-d3b4b6</t>
        </is>
      </c>
      <c r="B14921" s="41" t="n">
        <v>45597</v>
      </c>
      <c r="C14921" t="n">
        <v>13</v>
      </c>
      <c r="D14921" t="n">
        <v>0</v>
      </c>
    </row>
    <row r="14922">
      <c r="A14922" t="inlineStr">
        <is>
          <t>U-661c3a</t>
        </is>
      </c>
      <c r="B14922" s="41" t="n">
        <v>45597</v>
      </c>
      <c r="C14922" t="n">
        <v>10</v>
      </c>
      <c r="D14922" t="n">
        <v>0</v>
      </c>
    </row>
    <row r="14923">
      <c r="A14923" t="inlineStr">
        <is>
          <t>U-1a1d08</t>
        </is>
      </c>
      <c r="B14923" s="41" t="n">
        <v>45536</v>
      </c>
      <c r="C14923" t="n">
        <v>9</v>
      </c>
      <c r="D14923" t="n">
        <v>0</v>
      </c>
    </row>
    <row r="14924">
      <c r="A14924" t="inlineStr">
        <is>
          <t>U-57aa7d</t>
        </is>
      </c>
      <c r="B14924" s="41" t="n">
        <v>44958</v>
      </c>
      <c r="C14924" t="n">
        <v>11</v>
      </c>
      <c r="D14924" t="n">
        <v>0</v>
      </c>
    </row>
    <row r="14925">
      <c r="A14925" t="inlineStr">
        <is>
          <t>U-240aea</t>
        </is>
      </c>
      <c r="B14925" s="41" t="n">
        <v>45292</v>
      </c>
      <c r="C14925" t="n">
        <v>8</v>
      </c>
      <c r="D14925" t="n">
        <v>0</v>
      </c>
    </row>
    <row r="14926">
      <c r="A14926" t="inlineStr">
        <is>
          <t>U-07cb26</t>
        </is>
      </c>
      <c r="B14926" s="41" t="n">
        <v>45108</v>
      </c>
      <c r="C14926" t="n">
        <v>9</v>
      </c>
      <c r="D14926" t="n">
        <v>0</v>
      </c>
    </row>
    <row r="14927">
      <c r="A14927" t="inlineStr">
        <is>
          <t>U-42ad27</t>
        </is>
      </c>
      <c r="B14927" s="41" t="n">
        <v>45292</v>
      </c>
      <c r="C14927" t="n">
        <v>11</v>
      </c>
      <c r="D14927" t="n">
        <v>1</v>
      </c>
    </row>
    <row r="14928">
      <c r="A14928" t="inlineStr">
        <is>
          <t>U-416bc3</t>
        </is>
      </c>
      <c r="B14928" s="41" t="n">
        <v>45108</v>
      </c>
      <c r="C14928" t="n">
        <v>17</v>
      </c>
      <c r="D14928" t="n">
        <v>0</v>
      </c>
    </row>
    <row r="14929">
      <c r="A14929" t="inlineStr">
        <is>
          <t>U-b41819</t>
        </is>
      </c>
      <c r="B14929" s="41" t="n">
        <v>45352</v>
      </c>
      <c r="C14929" t="n">
        <v>7</v>
      </c>
      <c r="D14929" t="n">
        <v>0</v>
      </c>
    </row>
    <row r="14930">
      <c r="A14930" t="inlineStr">
        <is>
          <t>U-bb5151</t>
        </is>
      </c>
      <c r="B14930" s="41" t="n">
        <v>44958</v>
      </c>
      <c r="C14930" t="n">
        <v>9</v>
      </c>
      <c r="D14930" t="n">
        <v>3</v>
      </c>
    </row>
    <row r="14931">
      <c r="A14931" t="inlineStr">
        <is>
          <t>U-f19ee5</t>
        </is>
      </c>
      <c r="B14931" s="41" t="n">
        <v>45566</v>
      </c>
      <c r="C14931" t="n">
        <v>10</v>
      </c>
      <c r="D14931" t="n">
        <v>0</v>
      </c>
    </row>
    <row r="14932">
      <c r="A14932" t="inlineStr">
        <is>
          <t>U-f73859</t>
        </is>
      </c>
      <c r="B14932" s="41" t="n">
        <v>45170</v>
      </c>
      <c r="C14932" t="n">
        <v>9</v>
      </c>
      <c r="D14932" t="n">
        <v>2</v>
      </c>
    </row>
    <row r="14933">
      <c r="A14933" t="inlineStr">
        <is>
          <t>U-23a23e</t>
        </is>
      </c>
      <c r="B14933" s="41" t="n">
        <v>45017</v>
      </c>
      <c r="C14933" t="n">
        <v>9</v>
      </c>
      <c r="D14933" t="n">
        <v>0</v>
      </c>
    </row>
    <row r="14934">
      <c r="A14934" t="inlineStr">
        <is>
          <t>U-72bb99</t>
        </is>
      </c>
      <c r="B14934" s="41" t="n">
        <v>45536</v>
      </c>
      <c r="C14934" t="n">
        <v>4</v>
      </c>
      <c r="D14934" t="n">
        <v>0</v>
      </c>
    </row>
    <row r="14935">
      <c r="A14935" t="inlineStr">
        <is>
          <t>U-74291e</t>
        </is>
      </c>
      <c r="B14935" s="41" t="n">
        <v>45108</v>
      </c>
      <c r="C14935" t="n">
        <v>7</v>
      </c>
      <c r="D14935" t="n">
        <v>3</v>
      </c>
    </row>
    <row r="14936">
      <c r="A14936" t="inlineStr">
        <is>
          <t>U-226a83</t>
        </is>
      </c>
      <c r="B14936" s="41" t="n">
        <v>44927</v>
      </c>
      <c r="C14936" t="n">
        <v>13</v>
      </c>
      <c r="D14936" t="n">
        <v>2</v>
      </c>
    </row>
    <row r="14937">
      <c r="A14937" t="inlineStr">
        <is>
          <t>U-56af2c</t>
        </is>
      </c>
      <c r="B14937" s="41" t="n">
        <v>45627</v>
      </c>
      <c r="C14937" t="n">
        <v>10</v>
      </c>
      <c r="D14937" t="n">
        <v>0</v>
      </c>
    </row>
    <row r="14938">
      <c r="A14938" t="inlineStr">
        <is>
          <t>U-0b75f0</t>
        </is>
      </c>
      <c r="B14938" s="41" t="n">
        <v>45323</v>
      </c>
      <c r="C14938" t="n">
        <v>14</v>
      </c>
      <c r="D14938" t="n">
        <v>1</v>
      </c>
    </row>
    <row r="14939">
      <c r="A14939" t="inlineStr">
        <is>
          <t>U-2c5576</t>
        </is>
      </c>
      <c r="B14939" s="41" t="n">
        <v>45200</v>
      </c>
      <c r="C14939" t="n">
        <v>12</v>
      </c>
      <c r="D14939" t="n">
        <v>0</v>
      </c>
    </row>
    <row r="14940">
      <c r="A14940" t="inlineStr">
        <is>
          <t>U-9e883a</t>
        </is>
      </c>
      <c r="B14940" s="41" t="n">
        <v>45261</v>
      </c>
      <c r="C14940" t="n">
        <v>16</v>
      </c>
      <c r="D14940" t="n">
        <v>0</v>
      </c>
    </row>
    <row r="14941">
      <c r="A14941" t="inlineStr">
        <is>
          <t>U-11230c</t>
        </is>
      </c>
      <c r="B14941" s="41" t="n">
        <v>44927</v>
      </c>
      <c r="C14941" t="n">
        <v>13</v>
      </c>
      <c r="D14941" t="n">
        <v>0</v>
      </c>
    </row>
    <row r="14942">
      <c r="A14942" t="inlineStr">
        <is>
          <t>U-c69791</t>
        </is>
      </c>
      <c r="B14942" s="41" t="n">
        <v>45383</v>
      </c>
      <c r="C14942" t="n">
        <v>7</v>
      </c>
      <c r="D14942" t="n">
        <v>0</v>
      </c>
    </row>
    <row r="14943">
      <c r="A14943" t="inlineStr">
        <is>
          <t>U-746780</t>
        </is>
      </c>
      <c r="B14943" s="41" t="n">
        <v>45413</v>
      </c>
      <c r="C14943" t="n">
        <v>10</v>
      </c>
      <c r="D14943" t="n">
        <v>2</v>
      </c>
    </row>
    <row r="14944">
      <c r="A14944" t="inlineStr">
        <is>
          <t>U-59ee24</t>
        </is>
      </c>
      <c r="B14944" s="41" t="n">
        <v>45627</v>
      </c>
      <c r="C14944" t="n">
        <v>10</v>
      </c>
      <c r="D14944" t="n">
        <v>0</v>
      </c>
    </row>
    <row r="14945">
      <c r="A14945" t="inlineStr">
        <is>
          <t>U-677fee</t>
        </is>
      </c>
      <c r="B14945" s="41" t="n">
        <v>45047</v>
      </c>
      <c r="C14945" t="n">
        <v>21</v>
      </c>
      <c r="D14945" t="n">
        <v>1</v>
      </c>
    </row>
    <row r="14946">
      <c r="A14946" t="inlineStr">
        <is>
          <t>U-829571</t>
        </is>
      </c>
      <c r="B14946" s="41" t="n">
        <v>45170</v>
      </c>
      <c r="C14946" t="n">
        <v>12</v>
      </c>
      <c r="D14946" t="n">
        <v>0</v>
      </c>
    </row>
    <row r="14947">
      <c r="A14947" t="inlineStr">
        <is>
          <t>U-342104</t>
        </is>
      </c>
      <c r="B14947" s="41" t="n">
        <v>45597</v>
      </c>
      <c r="C14947" t="n">
        <v>12</v>
      </c>
      <c r="D14947" t="n">
        <v>0</v>
      </c>
    </row>
    <row r="14948">
      <c r="A14948" t="inlineStr">
        <is>
          <t>U-17b9a8</t>
        </is>
      </c>
      <c r="B14948" s="41" t="n">
        <v>45444</v>
      </c>
      <c r="C14948" t="n">
        <v>9</v>
      </c>
      <c r="D14948" t="n">
        <v>0</v>
      </c>
    </row>
    <row r="14949">
      <c r="A14949" t="inlineStr">
        <is>
          <t>U-50a368</t>
        </is>
      </c>
      <c r="B14949" s="41" t="n">
        <v>45017</v>
      </c>
      <c r="C14949" t="n">
        <v>10</v>
      </c>
      <c r="D14949" t="n">
        <v>0</v>
      </c>
    </row>
    <row r="14950">
      <c r="A14950" t="inlineStr">
        <is>
          <t>U-380492</t>
        </is>
      </c>
      <c r="B14950" s="41" t="n">
        <v>45352</v>
      </c>
      <c r="C14950" t="n">
        <v>8</v>
      </c>
      <c r="D14950" t="n">
        <v>0</v>
      </c>
    </row>
    <row r="14951">
      <c r="A14951" t="inlineStr">
        <is>
          <t>U-4f3ea2</t>
        </is>
      </c>
      <c r="B14951" s="41" t="n">
        <v>45352</v>
      </c>
      <c r="C14951" t="n">
        <v>18</v>
      </c>
      <c r="D14951" t="n">
        <v>0</v>
      </c>
    </row>
    <row r="14952">
      <c r="A14952" t="inlineStr">
        <is>
          <t>U-be6d52</t>
        </is>
      </c>
      <c r="B14952" s="41" t="n">
        <v>45078</v>
      </c>
      <c r="C14952" t="n">
        <v>13</v>
      </c>
      <c r="D14952" t="n">
        <v>0</v>
      </c>
    </row>
    <row r="14953">
      <c r="A14953" t="inlineStr">
        <is>
          <t>U-0fbe15</t>
        </is>
      </c>
      <c r="B14953" s="41" t="n">
        <v>45323</v>
      </c>
      <c r="C14953" t="n">
        <v>7</v>
      </c>
      <c r="D14953" t="n">
        <v>0</v>
      </c>
    </row>
    <row r="14954">
      <c r="A14954" t="inlineStr">
        <is>
          <t>U-1201a7</t>
        </is>
      </c>
      <c r="B14954" s="41" t="n">
        <v>45597</v>
      </c>
      <c r="C14954" t="n">
        <v>8</v>
      </c>
      <c r="D14954" t="n">
        <v>0</v>
      </c>
    </row>
    <row r="14955">
      <c r="A14955" t="inlineStr">
        <is>
          <t>U-f13935</t>
        </is>
      </c>
      <c r="B14955" s="41" t="n">
        <v>45108</v>
      </c>
      <c r="C14955" t="n">
        <v>9</v>
      </c>
      <c r="D14955" t="n">
        <v>0</v>
      </c>
    </row>
    <row r="14956">
      <c r="A14956" t="inlineStr">
        <is>
          <t>U-dc742e</t>
        </is>
      </c>
      <c r="B14956" s="41" t="n">
        <v>45566</v>
      </c>
      <c r="C14956" t="n">
        <v>7</v>
      </c>
      <c r="D14956" t="n">
        <v>0</v>
      </c>
    </row>
    <row r="14957">
      <c r="A14957" t="inlineStr">
        <is>
          <t>U-c93694</t>
        </is>
      </c>
      <c r="B14957" s="41" t="n">
        <v>44986</v>
      </c>
      <c r="C14957" t="n">
        <v>13</v>
      </c>
      <c r="D14957" t="n">
        <v>0</v>
      </c>
    </row>
    <row r="14958">
      <c r="A14958" t="inlineStr">
        <is>
          <t>U-e7c85d</t>
        </is>
      </c>
      <c r="B14958" s="41" t="n">
        <v>45231</v>
      </c>
      <c r="C14958" t="n">
        <v>11</v>
      </c>
      <c r="D14958" t="n">
        <v>0</v>
      </c>
    </row>
    <row r="14959">
      <c r="A14959" t="inlineStr">
        <is>
          <t>U-54fdad</t>
        </is>
      </c>
      <c r="B14959" s="41" t="n">
        <v>44927</v>
      </c>
      <c r="C14959" t="n">
        <v>8</v>
      </c>
      <c r="D14959" t="n">
        <v>0</v>
      </c>
    </row>
    <row r="14960">
      <c r="A14960" t="inlineStr">
        <is>
          <t>U-b2a4e8</t>
        </is>
      </c>
      <c r="B14960" s="41" t="n">
        <v>44986</v>
      </c>
      <c r="C14960" t="n">
        <v>10</v>
      </c>
      <c r="D14960" t="n">
        <v>0</v>
      </c>
    </row>
    <row r="14961">
      <c r="A14961" t="inlineStr">
        <is>
          <t>U-80ae47</t>
        </is>
      </c>
      <c r="B14961" s="41" t="n">
        <v>45292</v>
      </c>
      <c r="C14961" t="n">
        <v>18</v>
      </c>
      <c r="D14961" t="n">
        <v>0</v>
      </c>
    </row>
    <row r="14962">
      <c r="A14962" t="inlineStr">
        <is>
          <t>U-144ed9</t>
        </is>
      </c>
      <c r="B14962" s="41" t="n">
        <v>45536</v>
      </c>
      <c r="C14962" t="n">
        <v>10</v>
      </c>
      <c r="D14962" t="n">
        <v>0</v>
      </c>
    </row>
    <row r="14963">
      <c r="A14963" t="inlineStr">
        <is>
          <t>U-98b4b6</t>
        </is>
      </c>
      <c r="B14963" s="41" t="n">
        <v>45170</v>
      </c>
      <c r="C14963" t="n">
        <v>9</v>
      </c>
      <c r="D14963" t="n">
        <v>2</v>
      </c>
    </row>
    <row r="14964">
      <c r="A14964" t="inlineStr">
        <is>
          <t>U-16ad07</t>
        </is>
      </c>
      <c r="B14964" s="41" t="n">
        <v>45139</v>
      </c>
      <c r="C14964" t="n">
        <v>14</v>
      </c>
      <c r="D14964" t="n">
        <v>0</v>
      </c>
    </row>
    <row r="14965">
      <c r="A14965" t="inlineStr">
        <is>
          <t>U-fc5bee</t>
        </is>
      </c>
      <c r="B14965" s="41" t="n">
        <v>45444</v>
      </c>
      <c r="C14965" t="n">
        <v>10</v>
      </c>
      <c r="D14965" t="n">
        <v>1</v>
      </c>
    </row>
    <row r="14966">
      <c r="A14966" t="inlineStr">
        <is>
          <t>U-f34192</t>
        </is>
      </c>
      <c r="B14966" s="41" t="n">
        <v>45078</v>
      </c>
      <c r="C14966" t="n">
        <v>11</v>
      </c>
      <c r="D14966" t="n">
        <v>0</v>
      </c>
    </row>
    <row r="14967">
      <c r="A14967" t="inlineStr">
        <is>
          <t>U-743aa6</t>
        </is>
      </c>
      <c r="B14967" s="41" t="n">
        <v>45352</v>
      </c>
      <c r="C14967" t="n">
        <v>12</v>
      </c>
      <c r="D14967" t="n">
        <v>0</v>
      </c>
    </row>
    <row r="14968">
      <c r="A14968" t="inlineStr">
        <is>
          <t>U-b3c694</t>
        </is>
      </c>
      <c r="B14968" s="41" t="n">
        <v>45292</v>
      </c>
      <c r="C14968" t="n">
        <v>8</v>
      </c>
      <c r="D14968" t="n">
        <v>0</v>
      </c>
    </row>
    <row r="14969">
      <c r="A14969" t="inlineStr">
        <is>
          <t>U-803306</t>
        </is>
      </c>
      <c r="B14969" s="41" t="n">
        <v>45261</v>
      </c>
      <c r="C14969" t="n">
        <v>13</v>
      </c>
      <c r="D14969" t="n">
        <v>0</v>
      </c>
    </row>
    <row r="14970">
      <c r="A14970" t="inlineStr">
        <is>
          <t>U-668ff6</t>
        </is>
      </c>
      <c r="B14970" s="41" t="n">
        <v>45047</v>
      </c>
      <c r="C14970" t="n">
        <v>4</v>
      </c>
      <c r="D14970" t="n">
        <v>0</v>
      </c>
    </row>
    <row r="14971">
      <c r="A14971" t="inlineStr">
        <is>
          <t>U-beb543</t>
        </is>
      </c>
      <c r="B14971" s="41" t="n">
        <v>45444</v>
      </c>
      <c r="C14971" t="n">
        <v>6</v>
      </c>
      <c r="D14971" t="n">
        <v>2</v>
      </c>
    </row>
    <row r="14972">
      <c r="A14972" t="inlineStr">
        <is>
          <t>U-e3a94e</t>
        </is>
      </c>
      <c r="B14972" s="41" t="n">
        <v>45292</v>
      </c>
      <c r="C14972" t="n">
        <v>12</v>
      </c>
      <c r="D14972" t="n">
        <v>0</v>
      </c>
    </row>
    <row r="14973">
      <c r="A14973" t="inlineStr">
        <is>
          <t>U-a6fbbf</t>
        </is>
      </c>
      <c r="B14973" s="41" t="n">
        <v>45170</v>
      </c>
      <c r="C14973" t="n">
        <v>9</v>
      </c>
      <c r="D14973" t="n">
        <v>0</v>
      </c>
    </row>
    <row r="14974">
      <c r="A14974" t="inlineStr">
        <is>
          <t>U-c829f4</t>
        </is>
      </c>
      <c r="B14974" s="41" t="n">
        <v>44927</v>
      </c>
      <c r="C14974" t="n">
        <v>11</v>
      </c>
      <c r="D14974" t="n">
        <v>0</v>
      </c>
    </row>
    <row r="14975">
      <c r="A14975" t="inlineStr">
        <is>
          <t>U-83caa1</t>
        </is>
      </c>
      <c r="B14975" s="41" t="n">
        <v>45108</v>
      </c>
      <c r="C14975" t="n">
        <v>17</v>
      </c>
      <c r="D14975" t="n">
        <v>0</v>
      </c>
    </row>
    <row r="14976">
      <c r="A14976" t="inlineStr">
        <is>
          <t>U-1d3723</t>
        </is>
      </c>
      <c r="B14976" s="41" t="n">
        <v>45017</v>
      </c>
      <c r="C14976" t="n">
        <v>4</v>
      </c>
      <c r="D14976" t="n">
        <v>2</v>
      </c>
    </row>
    <row r="14977">
      <c r="A14977" t="inlineStr">
        <is>
          <t>U-7ea8a3</t>
        </is>
      </c>
      <c r="B14977" s="41" t="n">
        <v>45231</v>
      </c>
      <c r="C14977" t="n">
        <v>9</v>
      </c>
      <c r="D14977" t="n">
        <v>0</v>
      </c>
    </row>
    <row r="14978">
      <c r="A14978" t="inlineStr">
        <is>
          <t>U-4c3516</t>
        </is>
      </c>
      <c r="B14978" s="41" t="n">
        <v>44986</v>
      </c>
      <c r="C14978" t="n">
        <v>12</v>
      </c>
      <c r="D14978" t="n">
        <v>0</v>
      </c>
    </row>
    <row r="14979">
      <c r="A14979" t="inlineStr">
        <is>
          <t>U-6b193b</t>
        </is>
      </c>
      <c r="B14979" s="41" t="n">
        <v>44958</v>
      </c>
      <c r="C14979" t="n">
        <v>6</v>
      </c>
      <c r="D14979" t="n">
        <v>0</v>
      </c>
    </row>
    <row r="14980">
      <c r="A14980" t="inlineStr">
        <is>
          <t>U-4ea9e7</t>
        </is>
      </c>
      <c r="B14980" s="41" t="n">
        <v>45627</v>
      </c>
      <c r="C14980" t="n">
        <v>14</v>
      </c>
      <c r="D14980" t="n">
        <v>0</v>
      </c>
    </row>
    <row r="14981">
      <c r="A14981" t="inlineStr">
        <is>
          <t>U-ac40f5</t>
        </is>
      </c>
      <c r="B14981" s="41" t="n">
        <v>45505</v>
      </c>
      <c r="C14981" t="n">
        <v>13</v>
      </c>
      <c r="D14981" t="n">
        <v>1</v>
      </c>
    </row>
    <row r="14982">
      <c r="A14982" t="inlineStr">
        <is>
          <t>U-e2378d</t>
        </is>
      </c>
      <c r="B14982" s="41" t="n">
        <v>45352</v>
      </c>
      <c r="C14982" t="n">
        <v>13</v>
      </c>
      <c r="D14982" t="n">
        <v>0</v>
      </c>
    </row>
    <row r="14983">
      <c r="A14983" t="inlineStr">
        <is>
          <t>U-9aff14</t>
        </is>
      </c>
      <c r="B14983" s="41" t="n">
        <v>45444</v>
      </c>
      <c r="C14983" t="n">
        <v>12</v>
      </c>
      <c r="D14983" t="n">
        <v>0</v>
      </c>
    </row>
    <row r="14984">
      <c r="A14984" t="inlineStr">
        <is>
          <t>U-b0d8e7</t>
        </is>
      </c>
      <c r="B14984" s="41" t="n">
        <v>45505</v>
      </c>
      <c r="C14984" t="n">
        <v>5</v>
      </c>
      <c r="D14984" t="n">
        <v>0</v>
      </c>
    </row>
    <row r="14985">
      <c r="A14985" t="inlineStr">
        <is>
          <t>U-0774f4</t>
        </is>
      </c>
      <c r="B14985" s="41" t="n">
        <v>45139</v>
      </c>
      <c r="C14985" t="n">
        <v>8</v>
      </c>
      <c r="D14985" t="n">
        <v>0</v>
      </c>
    </row>
    <row r="14986">
      <c r="A14986" t="inlineStr">
        <is>
          <t>U-9500a0</t>
        </is>
      </c>
      <c r="B14986" s="41" t="n">
        <v>45474</v>
      </c>
      <c r="C14986" t="n">
        <v>13</v>
      </c>
      <c r="D14986" t="n">
        <v>0</v>
      </c>
    </row>
    <row r="14987">
      <c r="A14987" t="inlineStr">
        <is>
          <t>U-7d6bf9</t>
        </is>
      </c>
      <c r="B14987" s="41" t="n">
        <v>45352</v>
      </c>
      <c r="C14987" t="n">
        <v>9</v>
      </c>
      <c r="D14987" t="n">
        <v>0</v>
      </c>
    </row>
    <row r="14988">
      <c r="A14988" t="inlineStr">
        <is>
          <t>U-d946f1</t>
        </is>
      </c>
      <c r="B14988" s="41" t="n">
        <v>45474</v>
      </c>
      <c r="C14988" t="n">
        <v>11</v>
      </c>
      <c r="D14988" t="n">
        <v>0</v>
      </c>
    </row>
    <row r="14989">
      <c r="A14989" t="inlineStr">
        <is>
          <t>U-f71f0a</t>
        </is>
      </c>
      <c r="B14989" s="41" t="n">
        <v>45413</v>
      </c>
      <c r="C14989" t="n">
        <v>7</v>
      </c>
      <c r="D14989" t="n">
        <v>0</v>
      </c>
    </row>
    <row r="14990">
      <c r="A14990" t="inlineStr">
        <is>
          <t>U-32983f</t>
        </is>
      </c>
      <c r="B14990" s="41" t="n">
        <v>45017</v>
      </c>
      <c r="C14990" t="n">
        <v>13</v>
      </c>
      <c r="D14990" t="n">
        <v>2</v>
      </c>
    </row>
    <row r="14991">
      <c r="A14991" t="inlineStr">
        <is>
          <t>U-ebdb8b</t>
        </is>
      </c>
      <c r="B14991" s="41" t="n">
        <v>45200</v>
      </c>
      <c r="C14991" t="n">
        <v>7</v>
      </c>
      <c r="D14991" t="n">
        <v>0</v>
      </c>
    </row>
    <row r="14992">
      <c r="A14992" t="inlineStr">
        <is>
          <t>U-4215d4</t>
        </is>
      </c>
      <c r="B14992" s="41" t="n">
        <v>45170</v>
      </c>
      <c r="C14992" t="n">
        <v>10</v>
      </c>
      <c r="D14992" t="n">
        <v>0</v>
      </c>
    </row>
    <row r="14993">
      <c r="A14993" t="inlineStr">
        <is>
          <t>U-55fadc</t>
        </is>
      </c>
      <c r="B14993" s="41" t="n">
        <v>45627</v>
      </c>
      <c r="C14993" t="n">
        <v>10</v>
      </c>
      <c r="D14993" t="n">
        <v>0</v>
      </c>
    </row>
    <row r="14994">
      <c r="A14994" t="inlineStr">
        <is>
          <t>U-9da010</t>
        </is>
      </c>
      <c r="B14994" s="41" t="n">
        <v>45292</v>
      </c>
      <c r="C14994" t="n">
        <v>11</v>
      </c>
      <c r="D14994" t="n">
        <v>0</v>
      </c>
    </row>
    <row r="14995">
      <c r="A14995" t="inlineStr">
        <is>
          <t>U-a39795</t>
        </is>
      </c>
      <c r="B14995" s="41" t="n">
        <v>45566</v>
      </c>
      <c r="C14995" t="n">
        <v>13</v>
      </c>
      <c r="D14995" t="n">
        <v>0</v>
      </c>
    </row>
    <row r="14996">
      <c r="A14996" t="inlineStr">
        <is>
          <t>U-0b6d02</t>
        </is>
      </c>
      <c r="B14996" s="41" t="n">
        <v>45536</v>
      </c>
      <c r="C14996" t="n">
        <v>10</v>
      </c>
      <c r="D14996" t="n">
        <v>0</v>
      </c>
    </row>
    <row r="14997">
      <c r="A14997" t="inlineStr">
        <is>
          <t>U-51dfe1</t>
        </is>
      </c>
      <c r="B14997" s="41" t="n">
        <v>45505</v>
      </c>
      <c r="C14997" t="n">
        <v>8</v>
      </c>
      <c r="D14997" t="n">
        <v>0</v>
      </c>
    </row>
    <row r="14998">
      <c r="A14998" t="inlineStr">
        <is>
          <t>U-ec2ad2</t>
        </is>
      </c>
      <c r="B14998" s="41" t="n">
        <v>45323</v>
      </c>
      <c r="C14998" t="n">
        <v>5</v>
      </c>
      <c r="D14998" t="n">
        <v>0</v>
      </c>
    </row>
    <row r="14999">
      <c r="A14999" t="inlineStr">
        <is>
          <t>U-6e877f</t>
        </is>
      </c>
      <c r="B14999" s="41" t="n">
        <v>44958</v>
      </c>
      <c r="C14999" t="n">
        <v>9</v>
      </c>
      <c r="D14999" t="n">
        <v>2</v>
      </c>
    </row>
    <row r="15000">
      <c r="A15000" t="inlineStr">
        <is>
          <t>U-fb8593</t>
        </is>
      </c>
      <c r="B15000" s="41" t="n">
        <v>45078</v>
      </c>
      <c r="C15000" t="n">
        <v>12</v>
      </c>
      <c r="D15000" t="n">
        <v>1</v>
      </c>
    </row>
    <row r="15001">
      <c r="A15001" t="inlineStr">
        <is>
          <t>U-b2512c</t>
        </is>
      </c>
      <c r="B15001" s="41" t="n">
        <v>45047</v>
      </c>
      <c r="C15001" t="n">
        <v>6</v>
      </c>
      <c r="D15001" t="n">
        <v>0</v>
      </c>
    </row>
    <row r="15002">
      <c r="A15002" t="inlineStr">
        <is>
          <t>U-b17b45</t>
        </is>
      </c>
      <c r="B15002" s="41" t="n">
        <v>45261</v>
      </c>
      <c r="C15002" t="n">
        <v>12</v>
      </c>
      <c r="D15002" t="n">
        <v>3</v>
      </c>
    </row>
    <row r="15003">
      <c r="A15003" t="inlineStr">
        <is>
          <t>U-cd38ed</t>
        </is>
      </c>
      <c r="B15003" s="41" t="n">
        <v>45139</v>
      </c>
      <c r="C15003" t="n">
        <v>11</v>
      </c>
      <c r="D15003" t="n">
        <v>0</v>
      </c>
    </row>
    <row r="15004">
      <c r="A15004" t="inlineStr">
        <is>
          <t>U-150d95</t>
        </is>
      </c>
      <c r="B15004" s="41" t="n">
        <v>44986</v>
      </c>
      <c r="C15004" t="n">
        <v>7</v>
      </c>
      <c r="D15004" t="n">
        <v>0</v>
      </c>
    </row>
    <row r="15005">
      <c r="A15005" t="inlineStr">
        <is>
          <t>U-38ef65</t>
        </is>
      </c>
      <c r="B15005" s="41" t="n">
        <v>45108</v>
      </c>
      <c r="C15005" t="n">
        <v>11</v>
      </c>
      <c r="D15005" t="n">
        <v>0</v>
      </c>
    </row>
    <row r="15006">
      <c r="A15006" t="inlineStr">
        <is>
          <t>U-b3208c</t>
        </is>
      </c>
      <c r="B15006" s="41" t="n">
        <v>45017</v>
      </c>
      <c r="C15006" t="n">
        <v>15</v>
      </c>
      <c r="D15006" t="n">
        <v>0</v>
      </c>
    </row>
    <row r="15007">
      <c r="A15007" t="inlineStr">
        <is>
          <t>U-5e005e</t>
        </is>
      </c>
      <c r="B15007" s="41" t="n">
        <v>45474</v>
      </c>
      <c r="C15007" t="n">
        <v>6</v>
      </c>
      <c r="D15007" t="n">
        <v>2</v>
      </c>
    </row>
    <row r="15008">
      <c r="A15008" t="inlineStr">
        <is>
          <t>U-19d89e</t>
        </is>
      </c>
      <c r="B15008" s="41" t="n">
        <v>45139</v>
      </c>
      <c r="C15008" t="n">
        <v>11</v>
      </c>
      <c r="D15008" t="n">
        <v>1</v>
      </c>
    </row>
    <row r="15009">
      <c r="A15009" t="inlineStr">
        <is>
          <t>U-4c72f3</t>
        </is>
      </c>
      <c r="B15009" s="41" t="n">
        <v>45017</v>
      </c>
      <c r="C15009" t="n">
        <v>10</v>
      </c>
      <c r="D15009" t="n">
        <v>2</v>
      </c>
    </row>
    <row r="15010">
      <c r="A15010" t="inlineStr">
        <is>
          <t>U-c402a5</t>
        </is>
      </c>
      <c r="B15010" s="41" t="n">
        <v>45078</v>
      </c>
      <c r="C15010" t="n">
        <v>18</v>
      </c>
      <c r="D15010" t="n">
        <v>0</v>
      </c>
    </row>
    <row r="15011">
      <c r="A15011" t="inlineStr">
        <is>
          <t>U-0b3b96</t>
        </is>
      </c>
      <c r="B15011" s="41" t="n">
        <v>45444</v>
      </c>
      <c r="C15011" t="n">
        <v>6</v>
      </c>
      <c r="D15011" t="n">
        <v>0</v>
      </c>
    </row>
    <row r="15012">
      <c r="A15012" t="inlineStr">
        <is>
          <t>U-0b5209</t>
        </is>
      </c>
      <c r="B15012" s="41" t="n">
        <v>44958</v>
      </c>
      <c r="C15012" t="n">
        <v>13</v>
      </c>
      <c r="D15012" t="n">
        <v>0</v>
      </c>
    </row>
    <row r="15013">
      <c r="A15013" t="inlineStr">
        <is>
          <t>U-4f5491</t>
        </is>
      </c>
      <c r="B15013" s="41" t="n">
        <v>45139</v>
      </c>
      <c r="C15013" t="n">
        <v>6</v>
      </c>
      <c r="D15013" t="n">
        <v>0</v>
      </c>
    </row>
    <row r="15014">
      <c r="A15014" t="inlineStr">
        <is>
          <t>U-b41b2b</t>
        </is>
      </c>
      <c r="B15014" s="41" t="n">
        <v>45597</v>
      </c>
      <c r="C15014" t="n">
        <v>10</v>
      </c>
      <c r="D15014" t="n">
        <v>0</v>
      </c>
    </row>
    <row r="15015">
      <c r="A15015" t="inlineStr">
        <is>
          <t>U-a4bc5f</t>
        </is>
      </c>
      <c r="B15015" s="41" t="n">
        <v>45627</v>
      </c>
      <c r="C15015" t="n">
        <v>10</v>
      </c>
      <c r="D15015" t="n">
        <v>0</v>
      </c>
    </row>
    <row r="15016">
      <c r="A15016" t="inlineStr">
        <is>
          <t>U-94a553</t>
        </is>
      </c>
      <c r="B15016" s="41" t="n">
        <v>45536</v>
      </c>
      <c r="C15016" t="n">
        <v>6</v>
      </c>
      <c r="D15016" t="n">
        <v>0</v>
      </c>
    </row>
    <row r="15017">
      <c r="A15017" t="inlineStr">
        <is>
          <t>U-f656dc</t>
        </is>
      </c>
      <c r="B15017" s="41" t="n">
        <v>45261</v>
      </c>
      <c r="C15017" t="n">
        <v>5</v>
      </c>
      <c r="D15017" t="n">
        <v>0</v>
      </c>
    </row>
    <row r="15018">
      <c r="A15018" t="inlineStr">
        <is>
          <t>U-d6e36e</t>
        </is>
      </c>
      <c r="B15018" s="41" t="n">
        <v>45017</v>
      </c>
      <c r="C15018" t="n">
        <v>16</v>
      </c>
      <c r="D15018" t="n">
        <v>0</v>
      </c>
    </row>
    <row r="15019">
      <c r="A15019" t="inlineStr">
        <is>
          <t>U-ea3705</t>
        </is>
      </c>
      <c r="B15019" s="41" t="n">
        <v>45597</v>
      </c>
      <c r="C15019" t="n">
        <v>9</v>
      </c>
      <c r="D15019" t="n">
        <v>0</v>
      </c>
    </row>
    <row r="15020">
      <c r="A15020" t="inlineStr">
        <is>
          <t>U-0787d7</t>
        </is>
      </c>
      <c r="B15020" s="41" t="n">
        <v>45536</v>
      </c>
      <c r="C15020" t="n">
        <v>13</v>
      </c>
      <c r="D15020" t="n">
        <v>2</v>
      </c>
    </row>
    <row r="15021">
      <c r="A15021" t="inlineStr">
        <is>
          <t>U-65559b</t>
        </is>
      </c>
      <c r="B15021" s="41" t="n">
        <v>45383</v>
      </c>
      <c r="C15021" t="n">
        <v>12</v>
      </c>
      <c r="D15021" t="n">
        <v>0</v>
      </c>
    </row>
    <row r="15022">
      <c r="A15022" t="inlineStr">
        <is>
          <t>U-1da68f</t>
        </is>
      </c>
      <c r="B15022" s="41" t="n">
        <v>45231</v>
      </c>
      <c r="C15022" t="n">
        <v>3</v>
      </c>
      <c r="D15022" t="n">
        <v>0</v>
      </c>
    </row>
    <row r="15023">
      <c r="A15023" t="inlineStr">
        <is>
          <t>U-74a8a2</t>
        </is>
      </c>
      <c r="B15023" s="41" t="n">
        <v>45444</v>
      </c>
      <c r="C15023" t="n">
        <v>11</v>
      </c>
      <c r="D15023" t="n">
        <v>1</v>
      </c>
    </row>
    <row r="15024">
      <c r="A15024" t="inlineStr">
        <is>
          <t>U-be1a35</t>
        </is>
      </c>
      <c r="B15024" s="41" t="n">
        <v>45505</v>
      </c>
      <c r="C15024" t="n">
        <v>8</v>
      </c>
      <c r="D15024" t="n">
        <v>0</v>
      </c>
    </row>
    <row r="15025">
      <c r="A15025" t="inlineStr">
        <is>
          <t>U-fb02e7</t>
        </is>
      </c>
      <c r="B15025" s="41" t="n">
        <v>45231</v>
      </c>
      <c r="C15025" t="n">
        <v>14</v>
      </c>
      <c r="D15025" t="n">
        <v>0</v>
      </c>
    </row>
    <row r="15026">
      <c r="A15026" t="inlineStr">
        <is>
          <t>U-a4fc83</t>
        </is>
      </c>
      <c r="B15026" s="41" t="n">
        <v>44958</v>
      </c>
      <c r="C15026" t="n">
        <v>10</v>
      </c>
      <c r="D15026" t="n">
        <v>2</v>
      </c>
    </row>
    <row r="15027">
      <c r="A15027" t="inlineStr">
        <is>
          <t>U-df6950</t>
        </is>
      </c>
      <c r="B15027" s="41" t="n">
        <v>45413</v>
      </c>
      <c r="C15027" t="n">
        <v>12</v>
      </c>
      <c r="D15027" t="n">
        <v>2</v>
      </c>
    </row>
    <row r="15028">
      <c r="A15028" t="inlineStr">
        <is>
          <t>U-793fe3</t>
        </is>
      </c>
      <c r="B15028" s="41" t="n">
        <v>45078</v>
      </c>
      <c r="C15028" t="n">
        <v>9</v>
      </c>
      <c r="D15028" t="n">
        <v>0</v>
      </c>
    </row>
    <row r="15029">
      <c r="A15029" t="inlineStr">
        <is>
          <t>U-eca671</t>
        </is>
      </c>
      <c r="B15029" s="41" t="n">
        <v>44986</v>
      </c>
      <c r="C15029" t="n">
        <v>14</v>
      </c>
      <c r="D15029" t="n">
        <v>3</v>
      </c>
    </row>
    <row r="15030">
      <c r="A15030" t="inlineStr">
        <is>
          <t>U-b3c316</t>
        </is>
      </c>
      <c r="B15030" s="41" t="n">
        <v>45566</v>
      </c>
      <c r="C15030" t="n">
        <v>16</v>
      </c>
      <c r="D15030" t="n">
        <v>0</v>
      </c>
    </row>
    <row r="15031">
      <c r="A15031" t="inlineStr">
        <is>
          <t>U-00d35d</t>
        </is>
      </c>
      <c r="B15031" s="41" t="n">
        <v>45627</v>
      </c>
      <c r="C15031" t="n">
        <v>8</v>
      </c>
      <c r="D15031" t="n">
        <v>0</v>
      </c>
    </row>
    <row r="15032">
      <c r="A15032" t="inlineStr">
        <is>
          <t>U-87ecfb</t>
        </is>
      </c>
      <c r="B15032" s="41" t="n">
        <v>45108</v>
      </c>
      <c r="C15032" t="n">
        <v>6</v>
      </c>
      <c r="D15032" t="n">
        <v>0</v>
      </c>
    </row>
    <row r="15033">
      <c r="A15033" t="inlineStr">
        <is>
          <t>U-bb96dd</t>
        </is>
      </c>
      <c r="B15033" s="41" t="n">
        <v>44958</v>
      </c>
      <c r="C15033" t="n">
        <v>11</v>
      </c>
      <c r="D15033" t="n">
        <v>0</v>
      </c>
    </row>
    <row r="15034">
      <c r="A15034" t="inlineStr">
        <is>
          <t>U-dec15d</t>
        </is>
      </c>
      <c r="B15034" s="41" t="n">
        <v>45047</v>
      </c>
      <c r="C15034" t="n">
        <v>5</v>
      </c>
      <c r="D15034" t="n">
        <v>0</v>
      </c>
    </row>
    <row r="15035">
      <c r="A15035" t="inlineStr">
        <is>
          <t>U-78a4a4</t>
        </is>
      </c>
      <c r="B15035" s="41" t="n">
        <v>44927</v>
      </c>
      <c r="C15035" t="n">
        <v>13</v>
      </c>
      <c r="D15035" t="n">
        <v>0</v>
      </c>
    </row>
    <row r="15036">
      <c r="A15036" t="inlineStr">
        <is>
          <t>U-466495</t>
        </is>
      </c>
      <c r="B15036" s="41" t="n">
        <v>45383</v>
      </c>
      <c r="C15036" t="n">
        <v>11</v>
      </c>
      <c r="D15036" t="n">
        <v>0</v>
      </c>
    </row>
    <row r="15037">
      <c r="A15037" t="inlineStr">
        <is>
          <t>U-c40eae</t>
        </is>
      </c>
      <c r="B15037" s="41" t="n">
        <v>45383</v>
      </c>
      <c r="C15037" t="n">
        <v>6</v>
      </c>
      <c r="D15037" t="n">
        <v>0</v>
      </c>
    </row>
    <row r="15038">
      <c r="A15038" t="inlineStr">
        <is>
          <t>U-57576f</t>
        </is>
      </c>
      <c r="B15038" s="41" t="n">
        <v>45139</v>
      </c>
      <c r="C15038" t="n">
        <v>6</v>
      </c>
      <c r="D15038" t="n">
        <v>0</v>
      </c>
    </row>
    <row r="15039">
      <c r="A15039" t="inlineStr">
        <is>
          <t>U-83412a</t>
        </is>
      </c>
      <c r="B15039" s="41" t="n">
        <v>45047</v>
      </c>
      <c r="C15039" t="n">
        <v>6</v>
      </c>
      <c r="D15039" t="n">
        <v>2</v>
      </c>
    </row>
    <row r="15040">
      <c r="A15040" t="inlineStr">
        <is>
          <t>U-dff539</t>
        </is>
      </c>
      <c r="B15040" s="41" t="n">
        <v>45261</v>
      </c>
      <c r="C15040" t="n">
        <v>12</v>
      </c>
      <c r="D15040" t="n">
        <v>0</v>
      </c>
    </row>
    <row r="15041">
      <c r="A15041" t="inlineStr">
        <is>
          <t>U-a8b37d</t>
        </is>
      </c>
      <c r="B15041" s="41" t="n">
        <v>45323</v>
      </c>
      <c r="C15041" t="n">
        <v>4</v>
      </c>
      <c r="D15041" t="n">
        <v>0</v>
      </c>
    </row>
    <row r="15042">
      <c r="A15042" t="inlineStr">
        <is>
          <t>U-699af9</t>
        </is>
      </c>
      <c r="B15042" s="41" t="n">
        <v>45078</v>
      </c>
      <c r="C15042" t="n">
        <v>11</v>
      </c>
      <c r="D15042" t="n">
        <v>3</v>
      </c>
    </row>
    <row r="15043">
      <c r="A15043" t="inlineStr">
        <is>
          <t>U-f86bd8</t>
        </is>
      </c>
      <c r="B15043" s="41" t="n">
        <v>45352</v>
      </c>
      <c r="C15043" t="n">
        <v>9</v>
      </c>
      <c r="D15043" t="n">
        <v>0</v>
      </c>
    </row>
    <row r="15044">
      <c r="A15044" t="inlineStr">
        <is>
          <t>U-24aba1</t>
        </is>
      </c>
      <c r="B15044" s="41" t="n">
        <v>45170</v>
      </c>
      <c r="C15044" t="n">
        <v>9</v>
      </c>
      <c r="D15044" t="n">
        <v>0</v>
      </c>
    </row>
    <row r="15045">
      <c r="A15045" t="inlineStr">
        <is>
          <t>U-e3043c</t>
        </is>
      </c>
      <c r="B15045" s="41" t="n">
        <v>45413</v>
      </c>
      <c r="C15045" t="n">
        <v>12</v>
      </c>
      <c r="D15045" t="n">
        <v>0</v>
      </c>
    </row>
    <row r="15046">
      <c r="A15046" t="inlineStr">
        <is>
          <t>U-babd0b</t>
        </is>
      </c>
      <c r="B15046" s="41" t="n">
        <v>45108</v>
      </c>
      <c r="C15046" t="n">
        <v>10</v>
      </c>
      <c r="D15046" t="n">
        <v>5</v>
      </c>
    </row>
    <row r="15047">
      <c r="A15047" t="inlineStr">
        <is>
          <t>U-658c74</t>
        </is>
      </c>
      <c r="B15047" s="41" t="n">
        <v>45597</v>
      </c>
      <c r="C15047" t="n">
        <v>13</v>
      </c>
      <c r="D15047" t="n">
        <v>0</v>
      </c>
    </row>
    <row r="15048">
      <c r="A15048" t="inlineStr">
        <is>
          <t>U-d05460</t>
        </is>
      </c>
      <c r="B15048" s="41" t="n">
        <v>45566</v>
      </c>
      <c r="C15048" t="n">
        <v>7</v>
      </c>
      <c r="D15048" t="n">
        <v>2</v>
      </c>
    </row>
    <row r="15049">
      <c r="A15049" t="inlineStr">
        <is>
          <t>U-6220c6</t>
        </is>
      </c>
      <c r="B15049" s="41" t="n">
        <v>45261</v>
      </c>
      <c r="C15049" t="n">
        <v>7</v>
      </c>
      <c r="D15049" t="n">
        <v>0</v>
      </c>
    </row>
    <row r="15050">
      <c r="A15050" t="inlineStr">
        <is>
          <t>U-cb4dbb</t>
        </is>
      </c>
      <c r="B15050" s="41" t="n">
        <v>45078</v>
      </c>
      <c r="C15050" t="n">
        <v>10</v>
      </c>
      <c r="D15050" t="n">
        <v>0</v>
      </c>
    </row>
    <row r="15051">
      <c r="A15051" t="inlineStr">
        <is>
          <t>U-5c3a4b</t>
        </is>
      </c>
      <c r="B15051" s="41" t="n">
        <v>45170</v>
      </c>
      <c r="C15051" t="n">
        <v>7</v>
      </c>
      <c r="D15051" t="n">
        <v>0</v>
      </c>
    </row>
    <row r="15052">
      <c r="A15052" t="inlineStr">
        <is>
          <t>U-00ac01</t>
        </is>
      </c>
      <c r="B15052" s="41" t="n">
        <v>45627</v>
      </c>
      <c r="C15052" t="n">
        <v>14</v>
      </c>
      <c r="D15052" t="n">
        <v>0</v>
      </c>
    </row>
    <row r="15053">
      <c r="A15053" t="inlineStr">
        <is>
          <t>U-060c8b</t>
        </is>
      </c>
      <c r="B15053" s="41" t="n">
        <v>44927</v>
      </c>
      <c r="C15053" t="n">
        <v>9</v>
      </c>
      <c r="D15053" t="n">
        <v>0</v>
      </c>
    </row>
    <row r="15054">
      <c r="A15054" t="inlineStr">
        <is>
          <t>U-38018c</t>
        </is>
      </c>
      <c r="B15054" s="41" t="n">
        <v>44958</v>
      </c>
      <c r="C15054" t="n">
        <v>7</v>
      </c>
      <c r="D15054" t="n">
        <v>2</v>
      </c>
    </row>
    <row r="15055">
      <c r="A15055" t="inlineStr">
        <is>
          <t>U-4ef9da</t>
        </is>
      </c>
      <c r="B15055" s="41" t="n">
        <v>45444</v>
      </c>
      <c r="C15055" t="n">
        <v>14</v>
      </c>
      <c r="D15055" t="n">
        <v>0</v>
      </c>
    </row>
    <row r="15056">
      <c r="A15056" t="inlineStr">
        <is>
          <t>U-281cf7</t>
        </is>
      </c>
      <c r="B15056" s="41" t="n">
        <v>45352</v>
      </c>
      <c r="C15056" t="n">
        <v>10</v>
      </c>
      <c r="D15056" t="n">
        <v>1</v>
      </c>
    </row>
    <row r="15057">
      <c r="A15057" t="inlineStr">
        <is>
          <t>U-a89d22</t>
        </is>
      </c>
      <c r="B15057" s="41" t="n">
        <v>45139</v>
      </c>
      <c r="C15057" t="n">
        <v>7</v>
      </c>
      <c r="D15057" t="n">
        <v>1</v>
      </c>
    </row>
    <row r="15058">
      <c r="A15058" t="inlineStr">
        <is>
          <t>U-9cfca0</t>
        </is>
      </c>
      <c r="B15058" s="41" t="n">
        <v>45108</v>
      </c>
      <c r="C15058" t="n">
        <v>12</v>
      </c>
      <c r="D15058" t="n">
        <v>0</v>
      </c>
    </row>
    <row r="15059">
      <c r="A15059" t="inlineStr">
        <is>
          <t>U-c14ba4</t>
        </is>
      </c>
      <c r="B15059" s="41" t="n">
        <v>45627</v>
      </c>
      <c r="C15059" t="n">
        <v>9</v>
      </c>
      <c r="D15059" t="n">
        <v>0</v>
      </c>
    </row>
    <row r="15060">
      <c r="A15060" t="inlineStr">
        <is>
          <t>U-ca4baf</t>
        </is>
      </c>
      <c r="B15060" s="41" t="n">
        <v>45200</v>
      </c>
      <c r="C15060" t="n">
        <v>11</v>
      </c>
      <c r="D15060" t="n">
        <v>0</v>
      </c>
    </row>
    <row r="15061">
      <c r="A15061" t="inlineStr">
        <is>
          <t>U-4b0bb6</t>
        </is>
      </c>
      <c r="B15061" s="41" t="n">
        <v>45170</v>
      </c>
      <c r="C15061" t="n">
        <v>9</v>
      </c>
      <c r="D15061" t="n">
        <v>0</v>
      </c>
    </row>
    <row r="15062">
      <c r="A15062" t="inlineStr">
        <is>
          <t>U-914d63</t>
        </is>
      </c>
      <c r="B15062" s="41" t="n">
        <v>45444</v>
      </c>
      <c r="C15062" t="n">
        <v>7</v>
      </c>
      <c r="D15062" t="n">
        <v>1</v>
      </c>
    </row>
    <row r="15063">
      <c r="A15063" t="inlineStr">
        <is>
          <t>U-743c9d</t>
        </is>
      </c>
      <c r="B15063" s="41" t="n">
        <v>45536</v>
      </c>
      <c r="C15063" t="n">
        <v>5</v>
      </c>
      <c r="D15063" t="n">
        <v>0</v>
      </c>
    </row>
    <row r="15064">
      <c r="A15064" t="inlineStr">
        <is>
          <t>U-0ff789</t>
        </is>
      </c>
      <c r="B15064" s="41" t="n">
        <v>45017</v>
      </c>
      <c r="C15064" t="n">
        <v>15</v>
      </c>
      <c r="D15064" t="n">
        <v>0</v>
      </c>
    </row>
    <row r="15065">
      <c r="A15065" t="inlineStr">
        <is>
          <t>U-71f221</t>
        </is>
      </c>
      <c r="B15065" s="41" t="n">
        <v>45047</v>
      </c>
      <c r="C15065" t="n">
        <v>6</v>
      </c>
      <c r="D15065" t="n">
        <v>0</v>
      </c>
    </row>
    <row r="15066">
      <c r="A15066" t="inlineStr">
        <is>
          <t>U-10c175</t>
        </is>
      </c>
      <c r="B15066" s="41" t="n">
        <v>45017</v>
      </c>
      <c r="C15066" t="n">
        <v>14</v>
      </c>
      <c r="D15066" t="n">
        <v>0</v>
      </c>
    </row>
    <row r="15067">
      <c r="A15067" t="inlineStr">
        <is>
          <t>U-1a3395</t>
        </is>
      </c>
      <c r="B15067" s="41" t="n">
        <v>45536</v>
      </c>
      <c r="C15067" t="n">
        <v>10</v>
      </c>
      <c r="D15067" t="n">
        <v>1</v>
      </c>
    </row>
    <row r="15068">
      <c r="A15068" t="inlineStr">
        <is>
          <t>U-a52bb8</t>
        </is>
      </c>
      <c r="B15068" s="41" t="n">
        <v>45170</v>
      </c>
      <c r="C15068" t="n">
        <v>11</v>
      </c>
      <c r="D15068" t="n">
        <v>0</v>
      </c>
    </row>
    <row r="15069">
      <c r="A15069" t="inlineStr">
        <is>
          <t>U-428dd5</t>
        </is>
      </c>
      <c r="B15069" s="41" t="n">
        <v>45597</v>
      </c>
      <c r="C15069" t="n">
        <v>18</v>
      </c>
      <c r="D15069" t="n">
        <v>1</v>
      </c>
    </row>
    <row r="15070">
      <c r="A15070" t="inlineStr">
        <is>
          <t>U-2c6cc7</t>
        </is>
      </c>
      <c r="B15070" s="41" t="n">
        <v>45474</v>
      </c>
      <c r="C15070" t="n">
        <v>10</v>
      </c>
      <c r="D15070" t="n">
        <v>0</v>
      </c>
    </row>
    <row r="15071">
      <c r="A15071" t="inlineStr">
        <is>
          <t>U-12e39c</t>
        </is>
      </c>
      <c r="B15071" s="41" t="n">
        <v>45170</v>
      </c>
      <c r="C15071" t="n">
        <v>13</v>
      </c>
      <c r="D15071" t="n">
        <v>0</v>
      </c>
    </row>
    <row r="15072">
      <c r="A15072" t="inlineStr">
        <is>
          <t>U-48a4b3</t>
        </is>
      </c>
      <c r="B15072" s="41" t="n">
        <v>45597</v>
      </c>
      <c r="C15072" t="n">
        <v>11</v>
      </c>
      <c r="D15072" t="n">
        <v>1</v>
      </c>
    </row>
    <row r="15073">
      <c r="A15073" t="inlineStr">
        <is>
          <t>U-519697</t>
        </is>
      </c>
      <c r="B15073" s="41" t="n">
        <v>45597</v>
      </c>
      <c r="C15073" t="n">
        <v>12</v>
      </c>
      <c r="D15073" t="n">
        <v>0</v>
      </c>
    </row>
    <row r="15074">
      <c r="A15074" t="inlineStr">
        <is>
          <t>U-62d5cf</t>
        </is>
      </c>
      <c r="B15074" s="41" t="n">
        <v>44986</v>
      </c>
      <c r="C15074" t="n">
        <v>14</v>
      </c>
      <c r="D15074" t="n">
        <v>0</v>
      </c>
    </row>
    <row r="15075">
      <c r="A15075" t="inlineStr">
        <is>
          <t>U-fca865</t>
        </is>
      </c>
      <c r="B15075" s="41" t="n">
        <v>45536</v>
      </c>
      <c r="C15075" t="n">
        <v>10</v>
      </c>
      <c r="D15075" t="n">
        <v>0</v>
      </c>
    </row>
    <row r="15076">
      <c r="A15076" t="inlineStr">
        <is>
          <t>U-542a60</t>
        </is>
      </c>
      <c r="B15076" s="41" t="n">
        <v>45627</v>
      </c>
      <c r="C15076" t="n">
        <v>8</v>
      </c>
      <c r="D15076" t="n">
        <v>1</v>
      </c>
    </row>
    <row r="15077">
      <c r="A15077" t="inlineStr">
        <is>
          <t>U-ea94bc</t>
        </is>
      </c>
      <c r="B15077" s="41" t="n">
        <v>44986</v>
      </c>
      <c r="C15077" t="n">
        <v>11</v>
      </c>
      <c r="D15077" t="n">
        <v>1</v>
      </c>
    </row>
    <row r="15078">
      <c r="A15078" t="inlineStr">
        <is>
          <t>U-b30f9d</t>
        </is>
      </c>
      <c r="B15078" s="41" t="n">
        <v>44927</v>
      </c>
      <c r="C15078" t="n">
        <v>9</v>
      </c>
      <c r="D15078" t="n">
        <v>0</v>
      </c>
    </row>
    <row r="15079">
      <c r="A15079" t="inlineStr">
        <is>
          <t>U-7d1f54</t>
        </is>
      </c>
      <c r="B15079" s="41" t="n">
        <v>45261</v>
      </c>
      <c r="C15079" t="n">
        <v>7</v>
      </c>
      <c r="D15079" t="n">
        <v>0</v>
      </c>
    </row>
    <row r="15080">
      <c r="A15080" t="inlineStr">
        <is>
          <t>U-dcb164</t>
        </is>
      </c>
      <c r="B15080" s="41" t="n">
        <v>45200</v>
      </c>
      <c r="C15080" t="n">
        <v>12</v>
      </c>
      <c r="D15080" t="n">
        <v>3</v>
      </c>
    </row>
    <row r="15081">
      <c r="A15081" t="inlineStr">
        <is>
          <t>U-7ae989</t>
        </is>
      </c>
      <c r="B15081" s="41" t="n">
        <v>45108</v>
      </c>
      <c r="C15081" t="n">
        <v>10</v>
      </c>
      <c r="D15081" t="n">
        <v>0</v>
      </c>
    </row>
    <row r="15082">
      <c r="A15082" t="inlineStr">
        <is>
          <t>U-68e660</t>
        </is>
      </c>
      <c r="B15082" s="41" t="n">
        <v>44958</v>
      </c>
      <c r="C15082" t="n">
        <v>7</v>
      </c>
      <c r="D15082" t="n">
        <v>0</v>
      </c>
    </row>
    <row r="15083">
      <c r="A15083" t="inlineStr">
        <is>
          <t>U-7d5324</t>
        </is>
      </c>
      <c r="B15083" s="41" t="n">
        <v>45200</v>
      </c>
      <c r="C15083" t="n">
        <v>10</v>
      </c>
      <c r="D15083" t="n">
        <v>2</v>
      </c>
    </row>
    <row r="15084">
      <c r="A15084" t="inlineStr">
        <is>
          <t>U-e8f72d</t>
        </is>
      </c>
      <c r="B15084" s="41" t="n">
        <v>45444</v>
      </c>
      <c r="C15084" t="n">
        <v>12</v>
      </c>
      <c r="D15084" t="n">
        <v>1</v>
      </c>
    </row>
    <row r="15085">
      <c r="A15085" t="inlineStr">
        <is>
          <t>U-55c811</t>
        </is>
      </c>
      <c r="B15085" s="41" t="n">
        <v>45047</v>
      </c>
      <c r="C15085" t="n">
        <v>11</v>
      </c>
      <c r="D15085" t="n">
        <v>2</v>
      </c>
    </row>
    <row r="15086">
      <c r="A15086" t="inlineStr">
        <is>
          <t>U-ea6104</t>
        </is>
      </c>
      <c r="B15086" s="41" t="n">
        <v>45597</v>
      </c>
      <c r="C15086" t="n">
        <v>6</v>
      </c>
      <c r="D15086" t="n">
        <v>0</v>
      </c>
    </row>
    <row r="15087">
      <c r="A15087" t="inlineStr">
        <is>
          <t>U-b2e5e9</t>
        </is>
      </c>
      <c r="B15087" s="41" t="n">
        <v>45047</v>
      </c>
      <c r="C15087" t="n">
        <v>12</v>
      </c>
      <c r="D15087" t="n">
        <v>0</v>
      </c>
    </row>
    <row r="15088">
      <c r="A15088" t="inlineStr">
        <is>
          <t>U-e99d8f</t>
        </is>
      </c>
      <c r="B15088" s="41" t="n">
        <v>45352</v>
      </c>
      <c r="C15088" t="n">
        <v>10</v>
      </c>
      <c r="D15088" t="n">
        <v>3</v>
      </c>
    </row>
    <row r="15089">
      <c r="A15089" t="inlineStr">
        <is>
          <t>U-263bd3</t>
        </is>
      </c>
      <c r="B15089" s="41" t="n">
        <v>45566</v>
      </c>
      <c r="C15089" t="n">
        <v>8</v>
      </c>
      <c r="D15089" t="n">
        <v>0</v>
      </c>
    </row>
    <row r="15090">
      <c r="A15090" t="inlineStr">
        <is>
          <t>U-c6e7af</t>
        </is>
      </c>
      <c r="B15090" s="41" t="n">
        <v>45505</v>
      </c>
      <c r="C15090" t="n">
        <v>10</v>
      </c>
      <c r="D15090" t="n">
        <v>4</v>
      </c>
    </row>
    <row r="15091">
      <c r="A15091" t="inlineStr">
        <is>
          <t>U-f40213</t>
        </is>
      </c>
      <c r="B15091" s="41" t="n">
        <v>45170</v>
      </c>
      <c r="C15091" t="n">
        <v>11</v>
      </c>
      <c r="D15091" t="n">
        <v>0</v>
      </c>
    </row>
    <row r="15092">
      <c r="A15092" t="inlineStr">
        <is>
          <t>U-a43cc5</t>
        </is>
      </c>
      <c r="B15092" s="41" t="n">
        <v>45170</v>
      </c>
      <c r="C15092" t="n">
        <v>9</v>
      </c>
      <c r="D15092" t="n">
        <v>0</v>
      </c>
    </row>
    <row r="15093">
      <c r="A15093" t="inlineStr">
        <is>
          <t>U-ac4937</t>
        </is>
      </c>
      <c r="B15093" s="41" t="n">
        <v>45352</v>
      </c>
      <c r="C15093" t="n">
        <v>13</v>
      </c>
      <c r="D15093" t="n">
        <v>3</v>
      </c>
    </row>
    <row r="15094">
      <c r="A15094" t="inlineStr">
        <is>
          <t>U-530974</t>
        </is>
      </c>
      <c r="B15094" s="41" t="n">
        <v>45017</v>
      </c>
      <c r="C15094" t="n">
        <v>6</v>
      </c>
      <c r="D15094" t="n">
        <v>0</v>
      </c>
    </row>
    <row r="15095">
      <c r="A15095" t="inlineStr">
        <is>
          <t>U-f81836</t>
        </is>
      </c>
      <c r="B15095" s="41" t="n">
        <v>45536</v>
      </c>
      <c r="C15095" t="n">
        <v>10</v>
      </c>
      <c r="D15095" t="n">
        <v>0</v>
      </c>
    </row>
    <row r="15096">
      <c r="A15096" t="inlineStr">
        <is>
          <t>U-940fdd</t>
        </is>
      </c>
      <c r="B15096" s="41" t="n">
        <v>45261</v>
      </c>
      <c r="C15096" t="n">
        <v>10</v>
      </c>
      <c r="D15096" t="n">
        <v>0</v>
      </c>
    </row>
    <row r="15097">
      <c r="A15097" t="inlineStr">
        <is>
          <t>U-354609</t>
        </is>
      </c>
      <c r="B15097" s="41" t="n">
        <v>45139</v>
      </c>
      <c r="C15097" t="n">
        <v>12</v>
      </c>
      <c r="D15097" t="n">
        <v>2</v>
      </c>
    </row>
    <row r="15098">
      <c r="A15098" t="inlineStr">
        <is>
          <t>U-fcbd22</t>
        </is>
      </c>
      <c r="B15098" s="41" t="n">
        <v>44958</v>
      </c>
      <c r="C15098" t="n">
        <v>5</v>
      </c>
      <c r="D15098" t="n">
        <v>0</v>
      </c>
    </row>
    <row r="15099">
      <c r="A15099" t="inlineStr">
        <is>
          <t>U-feb176</t>
        </is>
      </c>
      <c r="B15099" s="41" t="n">
        <v>45139</v>
      </c>
      <c r="C15099" t="n">
        <v>13</v>
      </c>
      <c r="D15099" t="n">
        <v>0</v>
      </c>
    </row>
    <row r="15100">
      <c r="A15100" t="inlineStr">
        <is>
          <t>U-75eb0f</t>
        </is>
      </c>
      <c r="B15100" s="41" t="n">
        <v>45231</v>
      </c>
      <c r="C15100" t="n">
        <v>11</v>
      </c>
      <c r="D15100" t="n">
        <v>0</v>
      </c>
    </row>
    <row r="15101">
      <c r="A15101" t="inlineStr">
        <is>
          <t>U-c40d01</t>
        </is>
      </c>
      <c r="B15101" s="41" t="n">
        <v>45200</v>
      </c>
      <c r="C15101" t="n">
        <v>13</v>
      </c>
      <c r="D15101" t="n">
        <v>1</v>
      </c>
    </row>
    <row r="15102">
      <c r="A15102" t="inlineStr">
        <is>
          <t>U-c438e2</t>
        </is>
      </c>
      <c r="B15102" s="41" t="n">
        <v>45170</v>
      </c>
      <c r="C15102" t="n">
        <v>8</v>
      </c>
      <c r="D15102" t="n">
        <v>0</v>
      </c>
    </row>
    <row r="15103">
      <c r="A15103" t="inlineStr">
        <is>
          <t>U-e44a15</t>
        </is>
      </c>
      <c r="B15103" s="41" t="n">
        <v>44986</v>
      </c>
      <c r="C15103" t="n">
        <v>12</v>
      </c>
      <c r="D15103" t="n">
        <v>0</v>
      </c>
    </row>
    <row r="15104">
      <c r="A15104" t="inlineStr">
        <is>
          <t>U-4abf69</t>
        </is>
      </c>
      <c r="B15104" s="41" t="n">
        <v>45444</v>
      </c>
      <c r="C15104" t="n">
        <v>10</v>
      </c>
      <c r="D15104" t="n">
        <v>0</v>
      </c>
    </row>
    <row r="15105">
      <c r="A15105" t="inlineStr">
        <is>
          <t>U-10c3ef</t>
        </is>
      </c>
      <c r="B15105" s="41" t="n">
        <v>45323</v>
      </c>
      <c r="C15105" t="n">
        <v>16</v>
      </c>
      <c r="D15105" t="n">
        <v>1</v>
      </c>
    </row>
    <row r="15106">
      <c r="A15106" t="inlineStr">
        <is>
          <t>U-df1885</t>
        </is>
      </c>
      <c r="B15106" s="41" t="n">
        <v>44927</v>
      </c>
      <c r="C15106" t="n">
        <v>4</v>
      </c>
      <c r="D15106" t="n">
        <v>0</v>
      </c>
    </row>
    <row r="15107">
      <c r="A15107" t="inlineStr">
        <is>
          <t>U-a13b8e</t>
        </is>
      </c>
      <c r="B15107" s="41" t="n">
        <v>45627</v>
      </c>
      <c r="C15107" t="n">
        <v>9</v>
      </c>
      <c r="D15107" t="n">
        <v>1</v>
      </c>
    </row>
    <row r="15108">
      <c r="A15108" t="inlineStr">
        <is>
          <t>U-a47da8</t>
        </is>
      </c>
      <c r="B15108" s="41" t="n">
        <v>45078</v>
      </c>
      <c r="C15108" t="n">
        <v>7</v>
      </c>
      <c r="D15108" t="n">
        <v>1</v>
      </c>
    </row>
    <row r="15109">
      <c r="A15109" t="inlineStr">
        <is>
          <t>U-3c87f5</t>
        </is>
      </c>
      <c r="B15109" s="41" t="n">
        <v>45474</v>
      </c>
      <c r="C15109" t="n">
        <v>10</v>
      </c>
      <c r="D15109" t="n">
        <v>2</v>
      </c>
    </row>
    <row r="15110">
      <c r="A15110" t="inlineStr">
        <is>
          <t>U-e826d9</t>
        </is>
      </c>
      <c r="B15110" s="41" t="n">
        <v>45261</v>
      </c>
      <c r="C15110" t="n">
        <v>10</v>
      </c>
      <c r="D15110" t="n">
        <v>0</v>
      </c>
    </row>
    <row r="15111">
      <c r="A15111" t="inlineStr">
        <is>
          <t>U-443a6f</t>
        </is>
      </c>
      <c r="B15111" s="41" t="n">
        <v>45444</v>
      </c>
      <c r="C15111" t="n">
        <v>7</v>
      </c>
      <c r="D15111" t="n">
        <v>4</v>
      </c>
    </row>
    <row r="15112">
      <c r="A15112" t="inlineStr">
        <is>
          <t>U-ba523e</t>
        </is>
      </c>
      <c r="B15112" s="41" t="n">
        <v>45108</v>
      </c>
      <c r="C15112" t="n">
        <v>16</v>
      </c>
      <c r="D15112" t="n">
        <v>0</v>
      </c>
    </row>
    <row r="15113">
      <c r="A15113" t="inlineStr">
        <is>
          <t>U-ad3213</t>
        </is>
      </c>
      <c r="B15113" s="41" t="n">
        <v>45139</v>
      </c>
      <c r="C15113" t="n">
        <v>3</v>
      </c>
      <c r="D15113" t="n">
        <v>0</v>
      </c>
    </row>
    <row r="15114">
      <c r="A15114" t="inlineStr">
        <is>
          <t>U-da69c0</t>
        </is>
      </c>
      <c r="B15114" s="41" t="n">
        <v>45505</v>
      </c>
      <c r="C15114" t="n">
        <v>12</v>
      </c>
      <c r="D15114" t="n">
        <v>1</v>
      </c>
    </row>
    <row r="15115">
      <c r="A15115" t="inlineStr">
        <is>
          <t>U-06373c</t>
        </is>
      </c>
      <c r="B15115" s="41" t="n">
        <v>45627</v>
      </c>
      <c r="C15115" t="n">
        <v>10</v>
      </c>
      <c r="D15115" t="n">
        <v>0</v>
      </c>
    </row>
    <row r="15116">
      <c r="A15116" t="inlineStr">
        <is>
          <t>U-06b4ef</t>
        </is>
      </c>
      <c r="B15116" s="41" t="n">
        <v>45383</v>
      </c>
      <c r="C15116" t="n">
        <v>14</v>
      </c>
      <c r="D15116" t="n">
        <v>1</v>
      </c>
    </row>
    <row r="15117">
      <c r="A15117" t="inlineStr">
        <is>
          <t>U-cccf87</t>
        </is>
      </c>
      <c r="B15117" s="41" t="n">
        <v>45261</v>
      </c>
      <c r="C15117" t="n">
        <v>7</v>
      </c>
      <c r="D15117" t="n">
        <v>0</v>
      </c>
    </row>
    <row r="15118">
      <c r="A15118" t="inlineStr">
        <is>
          <t>U-e65f00</t>
        </is>
      </c>
      <c r="B15118" s="41" t="n">
        <v>45139</v>
      </c>
      <c r="C15118" t="n">
        <v>9</v>
      </c>
      <c r="D15118" t="n">
        <v>3</v>
      </c>
    </row>
    <row r="15119">
      <c r="A15119" t="inlineStr">
        <is>
          <t>U-fb4065</t>
        </is>
      </c>
      <c r="B15119" s="41" t="n">
        <v>45597</v>
      </c>
      <c r="C15119" t="n">
        <v>13</v>
      </c>
      <c r="D15119" t="n">
        <v>1</v>
      </c>
    </row>
    <row r="15120">
      <c r="A15120" t="inlineStr">
        <is>
          <t>U-c1a74e</t>
        </is>
      </c>
      <c r="B15120" s="41" t="n">
        <v>45231</v>
      </c>
      <c r="C15120" t="n">
        <v>10</v>
      </c>
      <c r="D15120" t="n">
        <v>0</v>
      </c>
    </row>
    <row r="15121">
      <c r="A15121" t="inlineStr">
        <is>
          <t>U-03eb3e</t>
        </is>
      </c>
      <c r="B15121" s="41" t="n">
        <v>45536</v>
      </c>
      <c r="C15121" t="n">
        <v>10</v>
      </c>
      <c r="D15121" t="n">
        <v>0</v>
      </c>
    </row>
    <row r="15122">
      <c r="A15122" t="inlineStr">
        <is>
          <t>U-7f1fa8</t>
        </is>
      </c>
      <c r="B15122" s="41" t="n">
        <v>45505</v>
      </c>
      <c r="C15122" t="n">
        <v>10</v>
      </c>
      <c r="D15122" t="n">
        <v>0</v>
      </c>
    </row>
    <row r="15123">
      <c r="A15123" t="inlineStr">
        <is>
          <t>U-ec6371</t>
        </is>
      </c>
      <c r="B15123" s="41" t="n">
        <v>45352</v>
      </c>
      <c r="C15123" t="n">
        <v>12</v>
      </c>
      <c r="D15123" t="n">
        <v>1</v>
      </c>
    </row>
    <row r="15124">
      <c r="A15124" t="inlineStr">
        <is>
          <t>U-da7329</t>
        </is>
      </c>
      <c r="B15124" s="41" t="n">
        <v>45413</v>
      </c>
      <c r="C15124" t="n">
        <v>7</v>
      </c>
      <c r="D15124" t="n">
        <v>2</v>
      </c>
    </row>
    <row r="15125">
      <c r="A15125" t="inlineStr">
        <is>
          <t>U-8a97e1</t>
        </is>
      </c>
      <c r="B15125" s="41" t="n">
        <v>45047</v>
      </c>
      <c r="C15125" t="n">
        <v>7</v>
      </c>
      <c r="D15125" t="n">
        <v>0</v>
      </c>
    </row>
    <row r="15126">
      <c r="A15126" t="inlineStr">
        <is>
          <t>U-4828da</t>
        </is>
      </c>
      <c r="B15126" s="41" t="n">
        <v>45627</v>
      </c>
      <c r="C15126" t="n">
        <v>11</v>
      </c>
      <c r="D15126" t="n">
        <v>0</v>
      </c>
    </row>
    <row r="15127">
      <c r="A15127" t="inlineStr">
        <is>
          <t>U-844935</t>
        </is>
      </c>
      <c r="B15127" s="41" t="n">
        <v>45108</v>
      </c>
      <c r="C15127" t="n">
        <v>7</v>
      </c>
      <c r="D15127" t="n">
        <v>0</v>
      </c>
    </row>
    <row r="15128">
      <c r="A15128" t="inlineStr">
        <is>
          <t>U-ea5df7</t>
        </is>
      </c>
      <c r="B15128" s="41" t="n">
        <v>45383</v>
      </c>
      <c r="C15128" t="n">
        <v>11</v>
      </c>
      <c r="D15128" t="n">
        <v>0</v>
      </c>
    </row>
    <row r="15129">
      <c r="A15129" t="inlineStr">
        <is>
          <t>U-66f4af</t>
        </is>
      </c>
      <c r="B15129" s="41" t="n">
        <v>44986</v>
      </c>
      <c r="C15129" t="n">
        <v>13</v>
      </c>
      <c r="D15129" t="n">
        <v>1</v>
      </c>
    </row>
    <row r="15130">
      <c r="A15130" t="inlineStr">
        <is>
          <t>U-995b32</t>
        </is>
      </c>
      <c r="B15130" s="41" t="n">
        <v>45261</v>
      </c>
      <c r="C15130" t="n">
        <v>10</v>
      </c>
      <c r="D15130" t="n">
        <v>0</v>
      </c>
    </row>
    <row r="15131">
      <c r="A15131" t="inlineStr">
        <is>
          <t>U-e64560</t>
        </is>
      </c>
      <c r="B15131" s="41" t="n">
        <v>45444</v>
      </c>
      <c r="C15131" t="n">
        <v>6</v>
      </c>
      <c r="D15131" t="n">
        <v>0</v>
      </c>
    </row>
    <row r="15132">
      <c r="A15132" t="inlineStr">
        <is>
          <t>U-458bea</t>
        </is>
      </c>
      <c r="B15132" s="41" t="n">
        <v>45078</v>
      </c>
      <c r="C15132" t="n">
        <v>12</v>
      </c>
      <c r="D15132" t="n">
        <v>2</v>
      </c>
    </row>
    <row r="15133">
      <c r="A15133" t="inlineStr">
        <is>
          <t>U-2f82cd</t>
        </is>
      </c>
      <c r="B15133" s="41" t="n">
        <v>45108</v>
      </c>
      <c r="C15133" t="n">
        <v>9</v>
      </c>
      <c r="D15133" t="n">
        <v>0</v>
      </c>
    </row>
    <row r="15134">
      <c r="A15134" t="inlineStr">
        <is>
          <t>U-ae222a</t>
        </is>
      </c>
      <c r="B15134" s="41" t="n">
        <v>45139</v>
      </c>
      <c r="C15134" t="n">
        <v>6</v>
      </c>
      <c r="D15134" t="n">
        <v>0</v>
      </c>
    </row>
    <row r="15135">
      <c r="A15135" t="inlineStr">
        <is>
          <t>U-5fda35</t>
        </is>
      </c>
      <c r="B15135" s="41" t="n">
        <v>44986</v>
      </c>
      <c r="C15135" t="n">
        <v>12</v>
      </c>
      <c r="D15135" t="n">
        <v>0</v>
      </c>
    </row>
    <row r="15136">
      <c r="A15136" t="inlineStr">
        <is>
          <t>U-1be0eb</t>
        </is>
      </c>
      <c r="B15136" s="41" t="n">
        <v>45383</v>
      </c>
      <c r="C15136" t="n">
        <v>6</v>
      </c>
      <c r="D15136" t="n">
        <v>2</v>
      </c>
    </row>
    <row r="15137">
      <c r="A15137" t="inlineStr">
        <is>
          <t>U-aa1a04</t>
        </is>
      </c>
      <c r="B15137" s="41" t="n">
        <v>45231</v>
      </c>
      <c r="C15137" t="n">
        <v>11</v>
      </c>
      <c r="D15137" t="n">
        <v>0</v>
      </c>
    </row>
    <row r="15138">
      <c r="A15138" t="inlineStr">
        <is>
          <t>U-22e578</t>
        </is>
      </c>
      <c r="B15138" s="41" t="n">
        <v>44986</v>
      </c>
      <c r="C15138" t="n">
        <v>10</v>
      </c>
      <c r="D15138" t="n">
        <v>0</v>
      </c>
    </row>
    <row r="15139">
      <c r="A15139" t="inlineStr">
        <is>
          <t>U-9beec5</t>
        </is>
      </c>
      <c r="B15139" s="41" t="n">
        <v>45505</v>
      </c>
      <c r="C15139" t="n">
        <v>13</v>
      </c>
      <c r="D15139" t="n">
        <v>1</v>
      </c>
    </row>
    <row r="15140">
      <c r="A15140" t="inlineStr">
        <is>
          <t>U-983655</t>
        </is>
      </c>
      <c r="B15140" s="41" t="n">
        <v>45139</v>
      </c>
      <c r="C15140" t="n">
        <v>8</v>
      </c>
      <c r="D15140" t="n">
        <v>0</v>
      </c>
    </row>
    <row r="15141">
      <c r="A15141" t="inlineStr">
        <is>
          <t>U-33030a</t>
        </is>
      </c>
      <c r="B15141" s="41" t="n">
        <v>45078</v>
      </c>
      <c r="C15141" t="n">
        <v>8</v>
      </c>
      <c r="D15141" t="n">
        <v>0</v>
      </c>
    </row>
    <row r="15142">
      <c r="A15142" t="inlineStr">
        <is>
          <t>U-897b02</t>
        </is>
      </c>
      <c r="B15142" s="41" t="n">
        <v>44927</v>
      </c>
      <c r="C15142" t="n">
        <v>10</v>
      </c>
      <c r="D15142" t="n">
        <v>0</v>
      </c>
    </row>
    <row r="15143">
      <c r="A15143" t="inlineStr">
        <is>
          <t>U-8f82e1</t>
        </is>
      </c>
      <c r="B15143" s="41" t="n">
        <v>45261</v>
      </c>
      <c r="C15143" t="n">
        <v>8</v>
      </c>
      <c r="D15143" t="n">
        <v>0</v>
      </c>
    </row>
    <row r="15144">
      <c r="A15144" t="inlineStr">
        <is>
          <t>U-82f8f8</t>
        </is>
      </c>
      <c r="B15144" s="41" t="n">
        <v>45292</v>
      </c>
      <c r="C15144" t="n">
        <v>9</v>
      </c>
      <c r="D15144" t="n">
        <v>0</v>
      </c>
    </row>
    <row r="15145">
      <c r="A15145" t="inlineStr">
        <is>
          <t>U-b36231</t>
        </is>
      </c>
      <c r="B15145" s="41" t="n">
        <v>45566</v>
      </c>
      <c r="C15145" t="n">
        <v>10</v>
      </c>
      <c r="D15145" t="n">
        <v>1</v>
      </c>
    </row>
    <row r="15146">
      <c r="A15146" t="inlineStr">
        <is>
          <t>U-ae1a6c</t>
        </is>
      </c>
      <c r="B15146" s="41" t="n">
        <v>45474</v>
      </c>
      <c r="C15146" t="n">
        <v>13</v>
      </c>
      <c r="D15146" t="n">
        <v>0</v>
      </c>
    </row>
    <row r="15147">
      <c r="A15147" t="inlineStr">
        <is>
          <t>U-0898d3</t>
        </is>
      </c>
      <c r="B15147" s="41" t="n">
        <v>45108</v>
      </c>
      <c r="C15147" t="n">
        <v>12</v>
      </c>
      <c r="D15147" t="n">
        <v>0</v>
      </c>
    </row>
    <row r="15148">
      <c r="A15148" t="inlineStr">
        <is>
          <t>U-362dbe</t>
        </is>
      </c>
      <c r="B15148" s="41" t="n">
        <v>45047</v>
      </c>
      <c r="C15148" t="n">
        <v>10</v>
      </c>
      <c r="D15148" t="n">
        <v>2</v>
      </c>
    </row>
    <row r="15149">
      <c r="A15149" t="inlineStr">
        <is>
          <t>U-541fce</t>
        </is>
      </c>
      <c r="B15149" s="41" t="n">
        <v>45078</v>
      </c>
      <c r="C15149" t="n">
        <v>15</v>
      </c>
      <c r="D15149" t="n">
        <v>1</v>
      </c>
    </row>
    <row r="15150">
      <c r="A15150" t="inlineStr">
        <is>
          <t>U-c690ab</t>
        </is>
      </c>
      <c r="B15150" s="41" t="n">
        <v>45170</v>
      </c>
      <c r="C15150" t="n">
        <v>10</v>
      </c>
      <c r="D15150" t="n">
        <v>0</v>
      </c>
    </row>
    <row r="15151">
      <c r="A15151" t="inlineStr">
        <is>
          <t>U-4fa8cc</t>
        </is>
      </c>
      <c r="B15151" s="41" t="n">
        <v>45413</v>
      </c>
      <c r="C15151" t="n">
        <v>15</v>
      </c>
      <c r="D15151" t="n">
        <v>0</v>
      </c>
    </row>
    <row r="15152">
      <c r="A15152" t="inlineStr">
        <is>
          <t>U-1fca3e</t>
        </is>
      </c>
      <c r="B15152" s="41" t="n">
        <v>45108</v>
      </c>
      <c r="C15152" t="n">
        <v>10</v>
      </c>
      <c r="D15152" t="n">
        <v>1</v>
      </c>
    </row>
    <row r="15153">
      <c r="A15153" t="inlineStr">
        <is>
          <t>U-287928</t>
        </is>
      </c>
      <c r="B15153" s="41" t="n">
        <v>45200</v>
      </c>
      <c r="C15153" t="n">
        <v>9</v>
      </c>
      <c r="D15153" t="n">
        <v>2</v>
      </c>
    </row>
    <row r="15154">
      <c r="A15154" t="inlineStr">
        <is>
          <t>U-d1801b</t>
        </is>
      </c>
      <c r="B15154" s="41" t="n">
        <v>45536</v>
      </c>
      <c r="C15154" t="n">
        <v>15</v>
      </c>
      <c r="D15154" t="n">
        <v>0</v>
      </c>
    </row>
    <row r="15155">
      <c r="A15155" t="inlineStr">
        <is>
          <t>U-0f9e6c</t>
        </is>
      </c>
      <c r="B15155" s="41" t="n">
        <v>44927</v>
      </c>
      <c r="C15155" t="n">
        <v>9</v>
      </c>
      <c r="D15155" t="n">
        <v>4</v>
      </c>
    </row>
    <row r="15156">
      <c r="A15156" t="inlineStr">
        <is>
          <t>U-f42496</t>
        </is>
      </c>
      <c r="B15156" s="41" t="n">
        <v>45597</v>
      </c>
      <c r="C15156" t="n">
        <v>15</v>
      </c>
      <c r="D15156" t="n">
        <v>0</v>
      </c>
    </row>
    <row r="15157">
      <c r="A15157" t="inlineStr">
        <is>
          <t>U-faebbc</t>
        </is>
      </c>
      <c r="B15157" s="41" t="n">
        <v>44986</v>
      </c>
      <c r="C15157" t="n">
        <v>18</v>
      </c>
      <c r="D15157" t="n">
        <v>1</v>
      </c>
    </row>
    <row r="15158">
      <c r="A15158" t="inlineStr">
        <is>
          <t>U-6d1163</t>
        </is>
      </c>
      <c r="B15158" s="41" t="n">
        <v>45292</v>
      </c>
      <c r="C15158" t="n">
        <v>14</v>
      </c>
      <c r="D15158" t="n">
        <v>0</v>
      </c>
    </row>
    <row r="15159">
      <c r="A15159" t="inlineStr">
        <is>
          <t>U-e1d47a</t>
        </is>
      </c>
      <c r="B15159" s="41" t="n">
        <v>45597</v>
      </c>
      <c r="C15159" t="n">
        <v>8</v>
      </c>
      <c r="D15159" t="n">
        <v>2</v>
      </c>
    </row>
    <row r="15160">
      <c r="A15160" t="inlineStr">
        <is>
          <t>U-28f3e1</t>
        </is>
      </c>
      <c r="B15160" s="41" t="n">
        <v>45017</v>
      </c>
      <c r="C15160" t="n">
        <v>12</v>
      </c>
      <c r="D15160" t="n">
        <v>0</v>
      </c>
    </row>
    <row r="15161">
      <c r="A15161" t="inlineStr">
        <is>
          <t>U-64e2ac</t>
        </is>
      </c>
      <c r="B15161" s="41" t="n">
        <v>45017</v>
      </c>
      <c r="C15161" t="n">
        <v>9</v>
      </c>
      <c r="D15161" t="n">
        <v>0</v>
      </c>
    </row>
    <row r="15162">
      <c r="A15162" t="inlineStr">
        <is>
          <t>U-5a0cc1</t>
        </is>
      </c>
      <c r="B15162" s="41" t="n">
        <v>45413</v>
      </c>
      <c r="C15162" t="n">
        <v>12</v>
      </c>
      <c r="D15162" t="n">
        <v>0</v>
      </c>
    </row>
    <row r="15163">
      <c r="A15163" t="inlineStr">
        <is>
          <t>U-53b041</t>
        </is>
      </c>
      <c r="B15163" s="41" t="n">
        <v>45139</v>
      </c>
      <c r="C15163" t="n">
        <v>9</v>
      </c>
      <c r="D15163" t="n">
        <v>1</v>
      </c>
    </row>
    <row r="15164">
      <c r="A15164" t="inlineStr">
        <is>
          <t>U-0da438</t>
        </is>
      </c>
      <c r="B15164" s="41" t="n">
        <v>45566</v>
      </c>
      <c r="C15164" t="n">
        <v>12</v>
      </c>
      <c r="D15164" t="n">
        <v>1</v>
      </c>
    </row>
    <row r="15165">
      <c r="A15165" t="inlineStr">
        <is>
          <t>U-923f7b</t>
        </is>
      </c>
      <c r="B15165" s="41" t="n">
        <v>45047</v>
      </c>
      <c r="C15165" t="n">
        <v>12</v>
      </c>
      <c r="D15165" t="n">
        <v>0</v>
      </c>
    </row>
    <row r="15166">
      <c r="A15166" t="inlineStr">
        <is>
          <t>U-472325</t>
        </is>
      </c>
      <c r="B15166" s="41" t="n">
        <v>45078</v>
      </c>
      <c r="C15166" t="n">
        <v>13</v>
      </c>
      <c r="D15166" t="n">
        <v>2</v>
      </c>
    </row>
    <row r="15167">
      <c r="A15167" t="inlineStr">
        <is>
          <t>U-e5ff5f</t>
        </is>
      </c>
      <c r="B15167" s="41" t="n">
        <v>45413</v>
      </c>
      <c r="C15167" t="n">
        <v>15</v>
      </c>
      <c r="D15167" t="n">
        <v>2</v>
      </c>
    </row>
    <row r="15168">
      <c r="A15168" t="inlineStr">
        <is>
          <t>U-d4f73f</t>
        </is>
      </c>
      <c r="B15168" s="41" t="n">
        <v>45474</v>
      </c>
      <c r="C15168" t="n">
        <v>5</v>
      </c>
      <c r="D15168" t="n">
        <v>0</v>
      </c>
    </row>
    <row r="15169">
      <c r="A15169" t="inlineStr">
        <is>
          <t>U-7c4728</t>
        </is>
      </c>
      <c r="B15169" s="41" t="n">
        <v>45170</v>
      </c>
      <c r="C15169" t="n">
        <v>16</v>
      </c>
      <c r="D15169" t="n">
        <v>1</v>
      </c>
    </row>
    <row r="15170">
      <c r="A15170" t="inlineStr">
        <is>
          <t>U-572a2c</t>
        </is>
      </c>
      <c r="B15170" s="41" t="n">
        <v>45170</v>
      </c>
      <c r="C15170" t="n">
        <v>12</v>
      </c>
      <c r="D15170" t="n">
        <v>0</v>
      </c>
    </row>
    <row r="15171">
      <c r="A15171" t="inlineStr">
        <is>
          <t>U-62f1ec</t>
        </is>
      </c>
      <c r="B15171" s="41" t="n">
        <v>45566</v>
      </c>
      <c r="C15171" t="n">
        <v>12</v>
      </c>
      <c r="D15171" t="n">
        <v>0</v>
      </c>
    </row>
    <row r="15172">
      <c r="A15172" t="inlineStr">
        <is>
          <t>U-5d6fed</t>
        </is>
      </c>
      <c r="B15172" s="41" t="n">
        <v>45261</v>
      </c>
      <c r="C15172" t="n">
        <v>10</v>
      </c>
      <c r="D15172" t="n">
        <v>0</v>
      </c>
    </row>
    <row r="15173">
      <c r="A15173" t="inlineStr">
        <is>
          <t>U-021acc</t>
        </is>
      </c>
      <c r="B15173" s="41" t="n">
        <v>45413</v>
      </c>
      <c r="C15173" t="n">
        <v>10</v>
      </c>
      <c r="D15173" t="n">
        <v>1</v>
      </c>
    </row>
    <row r="15174">
      <c r="A15174" t="inlineStr">
        <is>
          <t>U-1b2848</t>
        </is>
      </c>
      <c r="B15174" s="41" t="n">
        <v>45261</v>
      </c>
      <c r="C15174" t="n">
        <v>8</v>
      </c>
      <c r="D15174" t="n">
        <v>1</v>
      </c>
    </row>
    <row r="15175">
      <c r="A15175" t="inlineStr">
        <is>
          <t>U-062990</t>
        </is>
      </c>
      <c r="B15175" s="41" t="n">
        <v>45352</v>
      </c>
      <c r="C15175" t="n">
        <v>9</v>
      </c>
      <c r="D15175" t="n">
        <v>0</v>
      </c>
    </row>
    <row r="15176">
      <c r="A15176" t="inlineStr">
        <is>
          <t>U-0349b0</t>
        </is>
      </c>
      <c r="B15176" s="41" t="n">
        <v>45383</v>
      </c>
      <c r="C15176" t="n">
        <v>10</v>
      </c>
      <c r="D15176" t="n">
        <v>0</v>
      </c>
    </row>
    <row r="15177">
      <c r="A15177" t="inlineStr">
        <is>
          <t>U-3a2dc5</t>
        </is>
      </c>
      <c r="B15177" s="41" t="n">
        <v>45231</v>
      </c>
      <c r="C15177" t="n">
        <v>15</v>
      </c>
      <c r="D15177" t="n">
        <v>0</v>
      </c>
    </row>
    <row r="15178">
      <c r="A15178" t="inlineStr">
        <is>
          <t>U-27fb76</t>
        </is>
      </c>
      <c r="B15178" s="41" t="n">
        <v>44927</v>
      </c>
      <c r="C15178" t="n">
        <v>8</v>
      </c>
      <c r="D15178" t="n">
        <v>0</v>
      </c>
    </row>
    <row r="15179">
      <c r="A15179" t="inlineStr">
        <is>
          <t>U-171dbc</t>
        </is>
      </c>
      <c r="B15179" s="41" t="n">
        <v>44927</v>
      </c>
      <c r="C15179" t="n">
        <v>7</v>
      </c>
      <c r="D15179" t="n">
        <v>0</v>
      </c>
    </row>
    <row r="15180">
      <c r="A15180" t="inlineStr">
        <is>
          <t>U-8e8258</t>
        </is>
      </c>
      <c r="B15180" s="41" t="n">
        <v>45444</v>
      </c>
      <c r="C15180" t="n">
        <v>11</v>
      </c>
      <c r="D15180" t="n">
        <v>1</v>
      </c>
    </row>
    <row r="15181">
      <c r="A15181" t="inlineStr">
        <is>
          <t>U-1c67ee</t>
        </is>
      </c>
      <c r="B15181" s="41" t="n">
        <v>45597</v>
      </c>
      <c r="C15181" t="n">
        <v>10</v>
      </c>
      <c r="D15181" t="n">
        <v>0</v>
      </c>
    </row>
    <row r="15182">
      <c r="A15182" t="inlineStr">
        <is>
          <t>U-86a7f9</t>
        </is>
      </c>
      <c r="B15182" s="41" t="n">
        <v>45261</v>
      </c>
      <c r="C15182" t="n">
        <v>11</v>
      </c>
      <c r="D15182" t="n">
        <v>2</v>
      </c>
    </row>
    <row r="15183">
      <c r="A15183" t="inlineStr">
        <is>
          <t>U-545f6e</t>
        </is>
      </c>
      <c r="B15183" s="41" t="n">
        <v>45200</v>
      </c>
      <c r="C15183" t="n">
        <v>13</v>
      </c>
      <c r="D15183" t="n">
        <v>0</v>
      </c>
    </row>
    <row r="15184">
      <c r="A15184" t="inlineStr">
        <is>
          <t>U-bdf570</t>
        </is>
      </c>
      <c r="B15184" s="41" t="n">
        <v>45474</v>
      </c>
      <c r="C15184" t="n">
        <v>10</v>
      </c>
      <c r="D15184" t="n">
        <v>0</v>
      </c>
    </row>
    <row r="15185">
      <c r="A15185" t="inlineStr">
        <is>
          <t>U-b23ce8</t>
        </is>
      </c>
      <c r="B15185" s="41" t="n">
        <v>45108</v>
      </c>
      <c r="C15185" t="n">
        <v>12</v>
      </c>
      <c r="D15185" t="n">
        <v>0</v>
      </c>
    </row>
    <row r="15186">
      <c r="A15186" t="inlineStr">
        <is>
          <t>U-d158d1</t>
        </is>
      </c>
      <c r="B15186" s="41" t="n">
        <v>45505</v>
      </c>
      <c r="C15186" t="n">
        <v>11</v>
      </c>
      <c r="D15186" t="n">
        <v>0</v>
      </c>
    </row>
    <row r="15187">
      <c r="A15187" t="inlineStr">
        <is>
          <t>U-8699ae</t>
        </is>
      </c>
      <c r="B15187" s="41" t="n">
        <v>45017</v>
      </c>
      <c r="C15187" t="n">
        <v>8</v>
      </c>
      <c r="D15187" t="n">
        <v>0</v>
      </c>
    </row>
    <row r="15188">
      <c r="A15188" t="inlineStr">
        <is>
          <t>U-2e1047</t>
        </is>
      </c>
      <c r="B15188" s="41" t="n">
        <v>45566</v>
      </c>
      <c r="C15188" t="n">
        <v>13</v>
      </c>
      <c r="D15188" t="n">
        <v>0</v>
      </c>
    </row>
    <row r="15189">
      <c r="A15189" t="inlineStr">
        <is>
          <t>U-987316</t>
        </is>
      </c>
      <c r="B15189" s="41" t="n">
        <v>45505</v>
      </c>
      <c r="C15189" t="n">
        <v>11</v>
      </c>
      <c r="D15189" t="n">
        <v>0</v>
      </c>
    </row>
    <row r="15190">
      <c r="A15190" t="inlineStr">
        <is>
          <t>U-ee5e14</t>
        </is>
      </c>
      <c r="B15190" s="41" t="n">
        <v>45352</v>
      </c>
      <c r="C15190" t="n">
        <v>17</v>
      </c>
      <c r="D15190" t="n">
        <v>0</v>
      </c>
    </row>
    <row r="15191">
      <c r="A15191" t="inlineStr">
        <is>
          <t>U-1e75ea</t>
        </is>
      </c>
      <c r="B15191" s="41" t="n">
        <v>45413</v>
      </c>
      <c r="C15191" t="n">
        <v>9</v>
      </c>
      <c r="D15191" t="n">
        <v>0</v>
      </c>
    </row>
    <row r="15192">
      <c r="A15192" t="inlineStr">
        <is>
          <t>U-1ff1d7</t>
        </is>
      </c>
      <c r="B15192" s="41" t="n">
        <v>45139</v>
      </c>
      <c r="C15192" t="n">
        <v>11</v>
      </c>
      <c r="D15192" t="n">
        <v>0</v>
      </c>
    </row>
    <row r="15193">
      <c r="A15193" t="inlineStr">
        <is>
          <t>U-1bdf42</t>
        </is>
      </c>
      <c r="B15193" s="41" t="n">
        <v>45292</v>
      </c>
      <c r="C15193" t="n">
        <v>14</v>
      </c>
      <c r="D15193" t="n">
        <v>1</v>
      </c>
    </row>
    <row r="15194">
      <c r="A15194" t="inlineStr">
        <is>
          <t>U-84cb72</t>
        </is>
      </c>
      <c r="B15194" s="41" t="n">
        <v>45108</v>
      </c>
      <c r="C15194" t="n">
        <v>14</v>
      </c>
      <c r="D15194" t="n">
        <v>0</v>
      </c>
    </row>
    <row r="15195">
      <c r="A15195" t="inlineStr">
        <is>
          <t>U-88364a</t>
        </is>
      </c>
      <c r="B15195" s="41" t="n">
        <v>45413</v>
      </c>
      <c r="C15195" t="n">
        <v>13</v>
      </c>
      <c r="D15195" t="n">
        <v>0</v>
      </c>
    </row>
    <row r="15196">
      <c r="A15196" t="inlineStr">
        <is>
          <t>U-a367b2</t>
        </is>
      </c>
      <c r="B15196" s="41" t="n">
        <v>45170</v>
      </c>
      <c r="C15196" t="n">
        <v>8</v>
      </c>
      <c r="D15196" t="n">
        <v>0</v>
      </c>
    </row>
    <row r="15197">
      <c r="A15197" t="inlineStr">
        <is>
          <t>U-760540</t>
        </is>
      </c>
      <c r="B15197" s="41" t="n">
        <v>45200</v>
      </c>
      <c r="C15197" t="n">
        <v>6</v>
      </c>
      <c r="D15197" t="n">
        <v>0</v>
      </c>
    </row>
    <row r="15198">
      <c r="A15198" t="inlineStr">
        <is>
          <t>U-ba697e</t>
        </is>
      </c>
      <c r="B15198" s="41" t="n">
        <v>45627</v>
      </c>
      <c r="C15198" t="n">
        <v>10</v>
      </c>
      <c r="D15198" t="n">
        <v>0</v>
      </c>
    </row>
    <row r="15199">
      <c r="A15199" t="inlineStr">
        <is>
          <t>U-467a04</t>
        </is>
      </c>
      <c r="B15199" s="41" t="n">
        <v>45383</v>
      </c>
      <c r="C15199" t="n">
        <v>8</v>
      </c>
      <c r="D15199" t="n">
        <v>1</v>
      </c>
    </row>
    <row r="15200">
      <c r="A15200" t="inlineStr">
        <is>
          <t>U-a65f9a</t>
        </is>
      </c>
      <c r="B15200" s="41" t="n">
        <v>45444</v>
      </c>
      <c r="C15200" t="n">
        <v>13</v>
      </c>
      <c r="D15200" t="n">
        <v>0</v>
      </c>
    </row>
    <row r="15201">
      <c r="A15201" t="inlineStr">
        <is>
          <t>U-db749e</t>
        </is>
      </c>
      <c r="B15201" s="41" t="n">
        <v>45352</v>
      </c>
      <c r="C15201" t="n">
        <v>10</v>
      </c>
      <c r="D15201" t="n">
        <v>0</v>
      </c>
    </row>
    <row r="15202">
      <c r="A15202" t="inlineStr">
        <is>
          <t>U-90c171</t>
        </is>
      </c>
      <c r="B15202" s="41" t="n">
        <v>45108</v>
      </c>
      <c r="C15202" t="n">
        <v>9</v>
      </c>
      <c r="D15202" t="n">
        <v>0</v>
      </c>
    </row>
    <row r="15203">
      <c r="A15203" t="inlineStr">
        <is>
          <t>U-1e232f</t>
        </is>
      </c>
      <c r="B15203" s="41" t="n">
        <v>45566</v>
      </c>
      <c r="C15203" t="n">
        <v>8</v>
      </c>
      <c r="D15203" t="n">
        <v>1</v>
      </c>
    </row>
    <row r="15204">
      <c r="A15204" t="inlineStr">
        <is>
          <t>U-54ff3d</t>
        </is>
      </c>
      <c r="B15204" s="41" t="n">
        <v>45047</v>
      </c>
      <c r="C15204" t="n">
        <v>10</v>
      </c>
      <c r="D15204" t="n">
        <v>0</v>
      </c>
    </row>
    <row r="15205">
      <c r="A15205" t="inlineStr">
        <is>
          <t>U-15db78</t>
        </is>
      </c>
      <c r="B15205" s="41" t="n">
        <v>45047</v>
      </c>
      <c r="C15205" t="n">
        <v>10</v>
      </c>
      <c r="D15205" t="n">
        <v>0</v>
      </c>
    </row>
    <row r="15206">
      <c r="A15206" t="inlineStr">
        <is>
          <t>U-ff07c2</t>
        </is>
      </c>
      <c r="B15206" s="41" t="n">
        <v>45108</v>
      </c>
      <c r="C15206" t="n">
        <v>9</v>
      </c>
      <c r="D15206" t="n">
        <v>0</v>
      </c>
    </row>
    <row r="15207">
      <c r="A15207" t="inlineStr">
        <is>
          <t>U-4a60c9</t>
        </is>
      </c>
      <c r="B15207" s="41" t="n">
        <v>45597</v>
      </c>
      <c r="C15207" t="n">
        <v>6</v>
      </c>
      <c r="D15207" t="n">
        <v>0</v>
      </c>
    </row>
    <row r="15208">
      <c r="A15208" t="inlineStr">
        <is>
          <t>U-6886fa</t>
        </is>
      </c>
      <c r="B15208" s="41" t="n">
        <v>45078</v>
      </c>
      <c r="C15208" t="n">
        <v>13</v>
      </c>
      <c r="D15208" t="n">
        <v>0</v>
      </c>
    </row>
    <row r="15209">
      <c r="A15209" t="inlineStr">
        <is>
          <t>U-5f3f34</t>
        </is>
      </c>
      <c r="B15209" s="41" t="n">
        <v>45444</v>
      </c>
      <c r="C15209" t="n">
        <v>15</v>
      </c>
      <c r="D15209" t="n">
        <v>0</v>
      </c>
    </row>
    <row r="15210">
      <c r="A15210" t="inlineStr">
        <is>
          <t>U-1bd529</t>
        </is>
      </c>
      <c r="B15210" s="41" t="n">
        <v>45597</v>
      </c>
      <c r="C15210" t="n">
        <v>6</v>
      </c>
      <c r="D15210" t="n">
        <v>0</v>
      </c>
    </row>
    <row r="15211">
      <c r="A15211" t="inlineStr">
        <is>
          <t>U-50165a</t>
        </is>
      </c>
      <c r="B15211" s="41" t="n">
        <v>44986</v>
      </c>
      <c r="C15211" t="n">
        <v>10</v>
      </c>
      <c r="D15211" t="n">
        <v>0</v>
      </c>
    </row>
    <row r="15212">
      <c r="A15212" t="inlineStr">
        <is>
          <t>U-803f28</t>
        </is>
      </c>
      <c r="B15212" s="41" t="n">
        <v>45352</v>
      </c>
      <c r="C15212" t="n">
        <v>12</v>
      </c>
      <c r="D15212" t="n">
        <v>1</v>
      </c>
    </row>
    <row r="15213">
      <c r="A15213" t="inlineStr">
        <is>
          <t>U-e87533</t>
        </is>
      </c>
      <c r="B15213" s="41" t="n">
        <v>45200</v>
      </c>
      <c r="C15213" t="n">
        <v>4</v>
      </c>
      <c r="D15213" t="n">
        <v>0</v>
      </c>
    </row>
    <row r="15214">
      <c r="A15214" t="inlineStr">
        <is>
          <t>U-efb243</t>
        </is>
      </c>
      <c r="B15214" s="41" t="n">
        <v>45505</v>
      </c>
      <c r="C15214" t="n">
        <v>7</v>
      </c>
      <c r="D15214" t="n">
        <v>0</v>
      </c>
    </row>
    <row r="15215">
      <c r="A15215" t="inlineStr">
        <is>
          <t>U-d3b30a</t>
        </is>
      </c>
      <c r="B15215" s="41" t="n">
        <v>45261</v>
      </c>
      <c r="C15215" t="n">
        <v>7</v>
      </c>
      <c r="D15215" t="n">
        <v>0</v>
      </c>
    </row>
    <row r="15216">
      <c r="A15216" t="inlineStr">
        <is>
          <t>U-42534a</t>
        </is>
      </c>
      <c r="B15216" s="41" t="n">
        <v>45474</v>
      </c>
      <c r="C15216" t="n">
        <v>4</v>
      </c>
      <c r="D15216" t="n">
        <v>0</v>
      </c>
    </row>
    <row r="15217">
      <c r="A15217" t="inlineStr">
        <is>
          <t>U-ff80ee</t>
        </is>
      </c>
      <c r="B15217" s="41" t="n">
        <v>45383</v>
      </c>
      <c r="C15217" t="n">
        <v>9</v>
      </c>
      <c r="D15217" t="n">
        <v>0</v>
      </c>
    </row>
    <row r="15218">
      <c r="A15218" t="inlineStr">
        <is>
          <t>U-cf1fa4</t>
        </is>
      </c>
      <c r="B15218" s="41" t="n">
        <v>45047</v>
      </c>
      <c r="C15218" t="n">
        <v>8</v>
      </c>
      <c r="D15218" t="n">
        <v>1</v>
      </c>
    </row>
    <row r="15219">
      <c r="A15219" t="inlineStr">
        <is>
          <t>U-d6f20e</t>
        </is>
      </c>
      <c r="B15219" s="41" t="n">
        <v>45261</v>
      </c>
      <c r="C15219" t="n">
        <v>9</v>
      </c>
      <c r="D15219" t="n">
        <v>0</v>
      </c>
    </row>
    <row r="15220">
      <c r="A15220" t="inlineStr">
        <is>
          <t>U-18b787</t>
        </is>
      </c>
      <c r="B15220" s="41" t="n">
        <v>45444</v>
      </c>
      <c r="C15220" t="n">
        <v>10</v>
      </c>
      <c r="D15220" t="n">
        <v>0</v>
      </c>
    </row>
    <row r="15221">
      <c r="A15221" t="inlineStr">
        <is>
          <t>U-196d83</t>
        </is>
      </c>
      <c r="B15221" s="41" t="n">
        <v>45323</v>
      </c>
      <c r="C15221" t="n">
        <v>10</v>
      </c>
      <c r="D15221" t="n">
        <v>2</v>
      </c>
    </row>
    <row r="15222">
      <c r="A15222" t="inlineStr">
        <is>
          <t>U-eb6d8d</t>
        </is>
      </c>
      <c r="B15222" s="41" t="n">
        <v>45200</v>
      </c>
      <c r="C15222" t="n">
        <v>9</v>
      </c>
      <c r="D15222" t="n">
        <v>1</v>
      </c>
    </row>
    <row r="15223">
      <c r="A15223" t="inlineStr">
        <is>
          <t>U-e7d235</t>
        </is>
      </c>
      <c r="B15223" s="41" t="n">
        <v>44958</v>
      </c>
      <c r="C15223" t="n">
        <v>6</v>
      </c>
      <c r="D15223" t="n">
        <v>0</v>
      </c>
    </row>
    <row r="15224">
      <c r="A15224" t="inlineStr">
        <is>
          <t>U-cb48d1</t>
        </is>
      </c>
      <c r="B15224" s="41" t="n">
        <v>45017</v>
      </c>
      <c r="C15224" t="n">
        <v>10</v>
      </c>
      <c r="D15224" t="n">
        <v>1</v>
      </c>
    </row>
    <row r="15225">
      <c r="A15225" t="inlineStr">
        <is>
          <t>U-36cfd3</t>
        </is>
      </c>
      <c r="B15225" s="41" t="n">
        <v>44958</v>
      </c>
      <c r="C15225" t="n">
        <v>8</v>
      </c>
      <c r="D15225" t="n">
        <v>0</v>
      </c>
    </row>
    <row r="15226">
      <c r="A15226" t="inlineStr">
        <is>
          <t>U-197856</t>
        </is>
      </c>
      <c r="B15226" s="41" t="n">
        <v>45383</v>
      </c>
      <c r="C15226" t="n">
        <v>6</v>
      </c>
      <c r="D15226" t="n">
        <v>2</v>
      </c>
    </row>
    <row r="15227">
      <c r="A15227" t="inlineStr">
        <is>
          <t>U-89a009</t>
        </is>
      </c>
      <c r="B15227" s="41" t="n">
        <v>45627</v>
      </c>
      <c r="C15227" t="n">
        <v>11</v>
      </c>
      <c r="D15227" t="n">
        <v>0</v>
      </c>
    </row>
    <row r="15228">
      <c r="A15228" t="inlineStr">
        <is>
          <t>U-d1fcef</t>
        </is>
      </c>
      <c r="B15228" s="41" t="n">
        <v>45566</v>
      </c>
      <c r="C15228" t="n">
        <v>6</v>
      </c>
      <c r="D15228" t="n">
        <v>0</v>
      </c>
    </row>
    <row r="15229">
      <c r="A15229" t="inlineStr">
        <is>
          <t>U-98650b</t>
        </is>
      </c>
      <c r="B15229" s="41" t="n">
        <v>44927</v>
      </c>
      <c r="C15229" t="n">
        <v>8</v>
      </c>
      <c r="D15229" t="n">
        <v>1</v>
      </c>
    </row>
    <row r="15230">
      <c r="A15230" t="inlineStr">
        <is>
          <t>U-139a19</t>
        </is>
      </c>
      <c r="B15230" s="41" t="n">
        <v>45078</v>
      </c>
      <c r="C15230" t="n">
        <v>8</v>
      </c>
      <c r="D15230" t="n">
        <v>0</v>
      </c>
    </row>
    <row r="15231">
      <c r="A15231" t="inlineStr">
        <is>
          <t>U-aa87f0</t>
        </is>
      </c>
      <c r="B15231" s="41" t="n">
        <v>45078</v>
      </c>
      <c r="C15231" t="n">
        <v>8</v>
      </c>
      <c r="D15231" t="n">
        <v>0</v>
      </c>
    </row>
    <row r="15232">
      <c r="A15232" t="inlineStr">
        <is>
          <t>U-4933fe</t>
        </is>
      </c>
      <c r="B15232" s="41" t="n">
        <v>44986</v>
      </c>
      <c r="C15232" t="n">
        <v>6</v>
      </c>
      <c r="D15232" t="n">
        <v>0</v>
      </c>
    </row>
    <row r="15233">
      <c r="A15233" t="inlineStr">
        <is>
          <t>U-e1ed88</t>
        </is>
      </c>
      <c r="B15233" s="41" t="n">
        <v>45047</v>
      </c>
      <c r="C15233" t="n">
        <v>8</v>
      </c>
      <c r="D15233" t="n">
        <v>0</v>
      </c>
    </row>
    <row r="15234">
      <c r="A15234" t="inlineStr">
        <is>
          <t>U-602525</t>
        </is>
      </c>
      <c r="B15234" s="41" t="n">
        <v>45170</v>
      </c>
      <c r="C15234" t="n">
        <v>10</v>
      </c>
      <c r="D15234" t="n">
        <v>0</v>
      </c>
    </row>
    <row r="15235">
      <c r="A15235" t="inlineStr">
        <is>
          <t>U-729257</t>
        </is>
      </c>
      <c r="B15235" s="41" t="n">
        <v>45597</v>
      </c>
      <c r="C15235" t="n">
        <v>9</v>
      </c>
      <c r="D15235" t="n">
        <v>0</v>
      </c>
    </row>
    <row r="15236">
      <c r="A15236" t="inlineStr">
        <is>
          <t>U-f62ef6</t>
        </is>
      </c>
      <c r="B15236" s="41" t="n">
        <v>45505</v>
      </c>
      <c r="C15236" t="n">
        <v>10</v>
      </c>
      <c r="D15236" t="n">
        <v>0</v>
      </c>
    </row>
    <row r="15237">
      <c r="A15237" t="inlineStr">
        <is>
          <t>U-04e0ed</t>
        </is>
      </c>
      <c r="B15237" s="41" t="n">
        <v>45627</v>
      </c>
      <c r="C15237" t="n">
        <v>14</v>
      </c>
      <c r="D15237" t="n">
        <v>0</v>
      </c>
    </row>
    <row r="15238">
      <c r="A15238" t="inlineStr">
        <is>
          <t>U-990697</t>
        </is>
      </c>
      <c r="B15238" s="41" t="n">
        <v>45352</v>
      </c>
      <c r="C15238" t="n">
        <v>5</v>
      </c>
      <c r="D15238" t="n">
        <v>0</v>
      </c>
    </row>
    <row r="15239">
      <c r="A15239" t="inlineStr">
        <is>
          <t>U-0facdb</t>
        </is>
      </c>
      <c r="B15239" s="41" t="n">
        <v>45413</v>
      </c>
      <c r="C15239" t="n">
        <v>15</v>
      </c>
      <c r="D15239" t="n">
        <v>0</v>
      </c>
    </row>
    <row r="15240">
      <c r="A15240" t="inlineStr">
        <is>
          <t>U-74d441</t>
        </is>
      </c>
      <c r="B15240" s="41" t="n">
        <v>45536</v>
      </c>
      <c r="C15240" t="n">
        <v>7</v>
      </c>
      <c r="D15240" t="n">
        <v>1</v>
      </c>
    </row>
    <row r="15241">
      <c r="A15241" t="inlineStr">
        <is>
          <t>U-c6f6de</t>
        </is>
      </c>
      <c r="B15241" s="41" t="n">
        <v>44986</v>
      </c>
      <c r="C15241" t="n">
        <v>7</v>
      </c>
      <c r="D15241" t="n">
        <v>0</v>
      </c>
    </row>
    <row r="15242">
      <c r="A15242" t="inlineStr">
        <is>
          <t>U-45be82</t>
        </is>
      </c>
      <c r="B15242" s="41" t="n">
        <v>45200</v>
      </c>
      <c r="C15242" t="n">
        <v>20</v>
      </c>
      <c r="D15242" t="n">
        <v>0</v>
      </c>
    </row>
    <row r="15243">
      <c r="A15243" t="inlineStr">
        <is>
          <t>U-5ca2ca</t>
        </is>
      </c>
      <c r="B15243" s="41" t="n">
        <v>45170</v>
      </c>
      <c r="C15243" t="n">
        <v>8</v>
      </c>
      <c r="D15243" t="n">
        <v>0</v>
      </c>
    </row>
    <row r="15244">
      <c r="A15244" t="inlineStr">
        <is>
          <t>U-157682</t>
        </is>
      </c>
      <c r="B15244" s="41" t="n">
        <v>44927</v>
      </c>
      <c r="C15244" t="n">
        <v>13</v>
      </c>
      <c r="D15244" t="n">
        <v>0</v>
      </c>
    </row>
    <row r="15245">
      <c r="A15245" t="inlineStr">
        <is>
          <t>U-5b949b</t>
        </is>
      </c>
      <c r="B15245" s="41" t="n">
        <v>45627</v>
      </c>
      <c r="C15245" t="n">
        <v>14</v>
      </c>
      <c r="D15245" t="n">
        <v>0</v>
      </c>
    </row>
    <row r="15246">
      <c r="A15246" t="inlineStr">
        <is>
          <t>U-fff030</t>
        </is>
      </c>
      <c r="B15246" s="41" t="n">
        <v>45200</v>
      </c>
      <c r="C15246" t="n">
        <v>14</v>
      </c>
      <c r="D15246" t="n">
        <v>0</v>
      </c>
    </row>
    <row r="15247">
      <c r="A15247" t="inlineStr">
        <is>
          <t>U-0657eb</t>
        </is>
      </c>
      <c r="B15247" s="41" t="n">
        <v>44927</v>
      </c>
      <c r="C15247" t="n">
        <v>10</v>
      </c>
      <c r="D15247" t="n">
        <v>0</v>
      </c>
    </row>
    <row r="15248">
      <c r="A15248" t="inlineStr">
        <is>
          <t>U-cff84d</t>
        </is>
      </c>
      <c r="B15248" s="41" t="n">
        <v>45047</v>
      </c>
      <c r="C15248" t="n">
        <v>10</v>
      </c>
      <c r="D15248" t="n">
        <v>4</v>
      </c>
    </row>
    <row r="15249">
      <c r="A15249" t="inlineStr">
        <is>
          <t>U-3dd3cd</t>
        </is>
      </c>
      <c r="B15249" s="41" t="n">
        <v>45139</v>
      </c>
      <c r="C15249" t="n">
        <v>11</v>
      </c>
      <c r="D15249" t="n">
        <v>0</v>
      </c>
    </row>
    <row r="15250">
      <c r="A15250" t="inlineStr">
        <is>
          <t>U-3ff9b0</t>
        </is>
      </c>
      <c r="B15250" s="41" t="n">
        <v>45047</v>
      </c>
      <c r="C15250" t="n">
        <v>8</v>
      </c>
      <c r="D15250" t="n">
        <v>4</v>
      </c>
    </row>
    <row r="15251">
      <c r="A15251" t="inlineStr">
        <is>
          <t>U-f0c0da</t>
        </is>
      </c>
      <c r="B15251" s="41" t="n">
        <v>45352</v>
      </c>
      <c r="C15251" t="n">
        <v>9</v>
      </c>
      <c r="D15251" t="n">
        <v>0</v>
      </c>
    </row>
    <row r="15252">
      <c r="A15252" t="inlineStr">
        <is>
          <t>U-d175ff</t>
        </is>
      </c>
      <c r="B15252" s="41" t="n">
        <v>45627</v>
      </c>
      <c r="C15252" t="n">
        <v>11</v>
      </c>
      <c r="D15252" t="n">
        <v>0</v>
      </c>
    </row>
    <row r="15253">
      <c r="A15253" t="inlineStr">
        <is>
          <t>U-757565</t>
        </is>
      </c>
      <c r="B15253" s="41" t="n">
        <v>45323</v>
      </c>
      <c r="C15253" t="n">
        <v>8</v>
      </c>
      <c r="D15253" t="n">
        <v>0</v>
      </c>
    </row>
    <row r="15254">
      <c r="A15254" t="inlineStr">
        <is>
          <t>U-0c27b0</t>
        </is>
      </c>
      <c r="B15254" s="41" t="n">
        <v>45444</v>
      </c>
      <c r="C15254" t="n">
        <v>9</v>
      </c>
      <c r="D15254" t="n">
        <v>0</v>
      </c>
    </row>
    <row r="15255">
      <c r="A15255" t="inlineStr">
        <is>
          <t>U-8fc873</t>
        </is>
      </c>
      <c r="B15255" s="41" t="n">
        <v>45078</v>
      </c>
      <c r="C15255" t="n">
        <v>12</v>
      </c>
      <c r="D15255" t="n">
        <v>0</v>
      </c>
    </row>
    <row r="15256">
      <c r="A15256" t="inlineStr">
        <is>
          <t>U-e49491</t>
        </is>
      </c>
      <c r="B15256" s="41" t="n">
        <v>45047</v>
      </c>
      <c r="C15256" t="n">
        <v>5</v>
      </c>
      <c r="D15256" t="n">
        <v>1</v>
      </c>
    </row>
    <row r="15257">
      <c r="A15257" t="inlineStr">
        <is>
          <t>U-c88857</t>
        </is>
      </c>
      <c r="B15257" s="41" t="n">
        <v>45292</v>
      </c>
      <c r="C15257" t="n">
        <v>13</v>
      </c>
      <c r="D15257" t="n">
        <v>0</v>
      </c>
    </row>
    <row r="15258">
      <c r="A15258" t="inlineStr">
        <is>
          <t>U-546609</t>
        </is>
      </c>
      <c r="B15258" s="41" t="n">
        <v>45170</v>
      </c>
      <c r="C15258" t="n">
        <v>10</v>
      </c>
      <c r="D15258" t="n">
        <v>0</v>
      </c>
    </row>
    <row r="15259">
      <c r="A15259" t="inlineStr">
        <is>
          <t>U-986818</t>
        </is>
      </c>
      <c r="B15259" s="41" t="n">
        <v>45108</v>
      </c>
      <c r="C15259" t="n">
        <v>12</v>
      </c>
      <c r="D15259" t="n">
        <v>2</v>
      </c>
    </row>
    <row r="15260">
      <c r="A15260" t="inlineStr">
        <is>
          <t>U-c1b3aa</t>
        </is>
      </c>
      <c r="B15260" s="41" t="n">
        <v>45200</v>
      </c>
      <c r="C15260" t="n">
        <v>6</v>
      </c>
      <c r="D15260" t="n">
        <v>0</v>
      </c>
    </row>
    <row r="15261">
      <c r="A15261" t="inlineStr">
        <is>
          <t>U-c80729</t>
        </is>
      </c>
      <c r="B15261" s="41" t="n">
        <v>45108</v>
      </c>
      <c r="C15261" t="n">
        <v>13</v>
      </c>
      <c r="D15261" t="n">
        <v>0</v>
      </c>
    </row>
    <row r="15262">
      <c r="A15262" t="inlineStr">
        <is>
          <t>U-658f5e</t>
        </is>
      </c>
      <c r="B15262" s="41" t="n">
        <v>45505</v>
      </c>
      <c r="C15262" t="n">
        <v>14</v>
      </c>
      <c r="D15262" t="n">
        <v>0</v>
      </c>
    </row>
    <row r="15263">
      <c r="A15263" t="inlineStr">
        <is>
          <t>U-25794d</t>
        </is>
      </c>
      <c r="B15263" s="41" t="n">
        <v>45231</v>
      </c>
      <c r="C15263" t="n">
        <v>10</v>
      </c>
      <c r="D15263" t="n">
        <v>2</v>
      </c>
    </row>
    <row r="15264">
      <c r="A15264" t="inlineStr">
        <is>
          <t>U-c81292</t>
        </is>
      </c>
      <c r="B15264" s="41" t="n">
        <v>45139</v>
      </c>
      <c r="C15264" t="n">
        <v>5</v>
      </c>
      <c r="D15264" t="n">
        <v>0</v>
      </c>
    </row>
    <row r="15265">
      <c r="A15265" t="inlineStr">
        <is>
          <t>U-874ddc</t>
        </is>
      </c>
      <c r="B15265" s="41" t="n">
        <v>44927</v>
      </c>
      <c r="C15265" t="n">
        <v>9</v>
      </c>
      <c r="D15265" t="n">
        <v>1</v>
      </c>
    </row>
    <row r="15266">
      <c r="A15266" t="inlineStr">
        <is>
          <t>U-93e940</t>
        </is>
      </c>
      <c r="B15266" s="41" t="n">
        <v>45597</v>
      </c>
      <c r="C15266" t="n">
        <v>15</v>
      </c>
      <c r="D15266" t="n">
        <v>0</v>
      </c>
    </row>
    <row r="15267">
      <c r="A15267" t="inlineStr">
        <is>
          <t>U-5e602c</t>
        </is>
      </c>
      <c r="B15267" s="41" t="n">
        <v>44986</v>
      </c>
      <c r="C15267" t="n">
        <v>14</v>
      </c>
      <c r="D15267" t="n">
        <v>0</v>
      </c>
    </row>
    <row r="15268">
      <c r="A15268" t="inlineStr">
        <is>
          <t>U-371d42</t>
        </is>
      </c>
      <c r="B15268" s="41" t="n">
        <v>45413</v>
      </c>
      <c r="C15268" t="n">
        <v>11</v>
      </c>
      <c r="D15268" t="n">
        <v>0</v>
      </c>
    </row>
    <row r="15269">
      <c r="A15269" t="inlineStr">
        <is>
          <t>U-dbaeea</t>
        </is>
      </c>
      <c r="B15269" s="41" t="n">
        <v>45413</v>
      </c>
      <c r="C15269" t="n">
        <v>8</v>
      </c>
      <c r="D15269" t="n">
        <v>0</v>
      </c>
    </row>
    <row r="15270">
      <c r="A15270" t="inlineStr">
        <is>
          <t>U-4a8471</t>
        </is>
      </c>
      <c r="B15270" s="41" t="n">
        <v>45474</v>
      </c>
      <c r="C15270" t="n">
        <v>4</v>
      </c>
      <c r="D15270" t="n">
        <v>0</v>
      </c>
    </row>
    <row r="15271">
      <c r="A15271" t="inlineStr">
        <is>
          <t>U-6ef883</t>
        </is>
      </c>
      <c r="B15271" s="41" t="n">
        <v>45231</v>
      </c>
      <c r="C15271" t="n">
        <v>12</v>
      </c>
      <c r="D15271" t="n">
        <v>0</v>
      </c>
    </row>
    <row r="15272">
      <c r="A15272" t="inlineStr">
        <is>
          <t>U-2ca300</t>
        </is>
      </c>
      <c r="B15272" s="41" t="n">
        <v>44927</v>
      </c>
      <c r="C15272" t="n">
        <v>14</v>
      </c>
      <c r="D15272" t="n">
        <v>0</v>
      </c>
    </row>
    <row r="15273">
      <c r="A15273" t="inlineStr">
        <is>
          <t>U-4ed6a1</t>
        </is>
      </c>
      <c r="B15273" s="41" t="n">
        <v>45444</v>
      </c>
      <c r="C15273" t="n">
        <v>13</v>
      </c>
      <c r="D15273" t="n">
        <v>3</v>
      </c>
    </row>
    <row r="15274">
      <c r="A15274" t="inlineStr">
        <is>
          <t>U-313218</t>
        </is>
      </c>
      <c r="B15274" s="41" t="n">
        <v>45231</v>
      </c>
      <c r="C15274" t="n">
        <v>11</v>
      </c>
      <c r="D15274" t="n">
        <v>0</v>
      </c>
    </row>
    <row r="15275">
      <c r="A15275" t="inlineStr">
        <is>
          <t>U-065b92</t>
        </is>
      </c>
      <c r="B15275" s="41" t="n">
        <v>45231</v>
      </c>
      <c r="C15275" t="n">
        <v>17</v>
      </c>
      <c r="D15275" t="n">
        <v>0</v>
      </c>
    </row>
    <row r="15276">
      <c r="A15276" t="inlineStr">
        <is>
          <t>U-5595ad</t>
        </is>
      </c>
      <c r="B15276" s="41" t="n">
        <v>45108</v>
      </c>
      <c r="C15276" t="n">
        <v>8</v>
      </c>
      <c r="D15276" t="n">
        <v>0</v>
      </c>
    </row>
    <row r="15277">
      <c r="A15277" t="inlineStr">
        <is>
          <t>U-6dc22c</t>
        </is>
      </c>
      <c r="B15277" s="41" t="n">
        <v>45597</v>
      </c>
      <c r="C15277" t="n">
        <v>11</v>
      </c>
      <c r="D15277" t="n">
        <v>0</v>
      </c>
    </row>
    <row r="15278">
      <c r="A15278" t="inlineStr">
        <is>
          <t>U-0c62e0</t>
        </is>
      </c>
      <c r="B15278" s="41" t="n">
        <v>45078</v>
      </c>
      <c r="C15278" t="n">
        <v>11</v>
      </c>
      <c r="D15278" t="n">
        <v>0</v>
      </c>
    </row>
    <row r="15279">
      <c r="A15279" t="inlineStr">
        <is>
          <t>U-4c83e3</t>
        </is>
      </c>
      <c r="B15279" s="41" t="n">
        <v>45292</v>
      </c>
      <c r="C15279" t="n">
        <v>5</v>
      </c>
      <c r="D15279" t="n">
        <v>1</v>
      </c>
    </row>
    <row r="15280">
      <c r="A15280" t="inlineStr">
        <is>
          <t>U-f00dc8</t>
        </is>
      </c>
      <c r="B15280" s="41" t="n">
        <v>45323</v>
      </c>
      <c r="C15280" t="n">
        <v>10</v>
      </c>
      <c r="D15280" t="n">
        <v>0</v>
      </c>
    </row>
    <row r="15281">
      <c r="A15281" t="inlineStr">
        <is>
          <t>U-d1b944</t>
        </is>
      </c>
      <c r="B15281" s="41" t="n">
        <v>44986</v>
      </c>
      <c r="C15281" t="n">
        <v>7</v>
      </c>
      <c r="D15281" t="n">
        <v>0</v>
      </c>
    </row>
    <row r="15282">
      <c r="A15282" t="inlineStr">
        <is>
          <t>U-1212de</t>
        </is>
      </c>
      <c r="B15282" s="41" t="n">
        <v>45200</v>
      </c>
      <c r="C15282" t="n">
        <v>12</v>
      </c>
      <c r="D15282" t="n">
        <v>0</v>
      </c>
    </row>
    <row r="15283">
      <c r="A15283" t="inlineStr">
        <is>
          <t>U-1b2c2f</t>
        </is>
      </c>
      <c r="B15283" s="41" t="n">
        <v>45292</v>
      </c>
      <c r="C15283" t="n">
        <v>14</v>
      </c>
      <c r="D15283" t="n">
        <v>0</v>
      </c>
    </row>
    <row r="15284">
      <c r="A15284" t="inlineStr">
        <is>
          <t>U-d8666f</t>
        </is>
      </c>
      <c r="B15284" s="41" t="n">
        <v>45627</v>
      </c>
      <c r="C15284" t="n">
        <v>8</v>
      </c>
      <c r="D15284" t="n">
        <v>0</v>
      </c>
    </row>
    <row r="15285">
      <c r="A15285" t="inlineStr">
        <is>
          <t>U-80f4dc</t>
        </is>
      </c>
      <c r="B15285" s="41" t="n">
        <v>45597</v>
      </c>
      <c r="C15285" t="n">
        <v>10</v>
      </c>
      <c r="D15285" t="n">
        <v>1</v>
      </c>
    </row>
    <row r="15286">
      <c r="A15286" t="inlineStr">
        <is>
          <t>U-d685fb</t>
        </is>
      </c>
      <c r="B15286" s="41" t="n">
        <v>45352</v>
      </c>
      <c r="C15286" t="n">
        <v>8</v>
      </c>
      <c r="D15286" t="n">
        <v>0</v>
      </c>
    </row>
    <row r="15287">
      <c r="A15287" t="inlineStr">
        <is>
          <t>U-22d352</t>
        </is>
      </c>
      <c r="B15287" s="41" t="n">
        <v>45170</v>
      </c>
      <c r="C15287" t="n">
        <v>10</v>
      </c>
      <c r="D15287" t="n">
        <v>2</v>
      </c>
    </row>
    <row r="15288">
      <c r="A15288" t="inlineStr">
        <is>
          <t>U-fc580d</t>
        </is>
      </c>
      <c r="B15288" s="41" t="n">
        <v>45323</v>
      </c>
      <c r="C15288" t="n">
        <v>13</v>
      </c>
      <c r="D15288" t="n">
        <v>0</v>
      </c>
    </row>
    <row r="15289">
      <c r="A15289" t="inlineStr">
        <is>
          <t>U-06afde</t>
        </is>
      </c>
      <c r="B15289" s="41" t="n">
        <v>45170</v>
      </c>
      <c r="C15289" t="n">
        <v>13</v>
      </c>
      <c r="D15289" t="n">
        <v>0</v>
      </c>
    </row>
    <row r="15290">
      <c r="A15290" t="inlineStr">
        <is>
          <t>U-72ccbb</t>
        </is>
      </c>
      <c r="B15290" s="41" t="n">
        <v>45323</v>
      </c>
      <c r="C15290" t="n">
        <v>7</v>
      </c>
      <c r="D15290" t="n">
        <v>0</v>
      </c>
    </row>
    <row r="15291">
      <c r="A15291" t="inlineStr">
        <is>
          <t>U-9daf53</t>
        </is>
      </c>
      <c r="B15291" s="41" t="n">
        <v>44986</v>
      </c>
      <c r="C15291" t="n">
        <v>14</v>
      </c>
      <c r="D15291" t="n">
        <v>0</v>
      </c>
    </row>
    <row r="15292">
      <c r="A15292" t="inlineStr">
        <is>
          <t>U-e36b79</t>
        </is>
      </c>
      <c r="B15292" s="41" t="n">
        <v>45261</v>
      </c>
      <c r="C15292" t="n">
        <v>9</v>
      </c>
      <c r="D15292" t="n">
        <v>0</v>
      </c>
    </row>
    <row r="15293">
      <c r="A15293" t="inlineStr">
        <is>
          <t>U-cd79bc</t>
        </is>
      </c>
      <c r="B15293" s="41" t="n">
        <v>45108</v>
      </c>
      <c r="C15293" t="n">
        <v>7</v>
      </c>
      <c r="D15293" t="n">
        <v>1</v>
      </c>
    </row>
    <row r="15294">
      <c r="A15294" t="inlineStr">
        <is>
          <t>U-93f3ff</t>
        </is>
      </c>
      <c r="B15294" s="41" t="n">
        <v>45597</v>
      </c>
      <c r="C15294" t="n">
        <v>8</v>
      </c>
      <c r="D15294" t="n">
        <v>0</v>
      </c>
    </row>
    <row r="15295">
      <c r="A15295" t="inlineStr">
        <is>
          <t>U-ddbc8e</t>
        </is>
      </c>
      <c r="B15295" s="41" t="n">
        <v>45323</v>
      </c>
      <c r="C15295" t="n">
        <v>10</v>
      </c>
      <c r="D15295" t="n">
        <v>4</v>
      </c>
    </row>
    <row r="15296">
      <c r="A15296" t="inlineStr">
        <is>
          <t>U-f3acbe</t>
        </is>
      </c>
      <c r="B15296" s="41" t="n">
        <v>44927</v>
      </c>
      <c r="C15296" t="n">
        <v>16</v>
      </c>
      <c r="D15296" t="n">
        <v>1</v>
      </c>
    </row>
    <row r="15297">
      <c r="A15297" t="inlineStr">
        <is>
          <t>U-8eb858</t>
        </is>
      </c>
      <c r="B15297" s="41" t="n">
        <v>45383</v>
      </c>
      <c r="C15297" t="n">
        <v>9</v>
      </c>
      <c r="D15297" t="n">
        <v>0</v>
      </c>
    </row>
    <row r="15298">
      <c r="A15298" t="inlineStr">
        <is>
          <t>U-ae39a9</t>
        </is>
      </c>
      <c r="B15298" s="41" t="n">
        <v>45474</v>
      </c>
      <c r="C15298" t="n">
        <v>11</v>
      </c>
      <c r="D15298" t="n">
        <v>0</v>
      </c>
    </row>
    <row r="15299">
      <c r="A15299" t="inlineStr">
        <is>
          <t>U-8cf843</t>
        </is>
      </c>
      <c r="B15299" s="41" t="n">
        <v>45078</v>
      </c>
      <c r="C15299" t="n">
        <v>13</v>
      </c>
      <c r="D15299" t="n">
        <v>3</v>
      </c>
    </row>
    <row r="15300">
      <c r="A15300" t="inlineStr">
        <is>
          <t>U-8c52ec</t>
        </is>
      </c>
      <c r="B15300" s="41" t="n">
        <v>45597</v>
      </c>
      <c r="C15300" t="n">
        <v>20</v>
      </c>
      <c r="D15300" t="n">
        <v>2</v>
      </c>
    </row>
    <row r="15301">
      <c r="A15301" t="inlineStr">
        <is>
          <t>U-92b9cc</t>
        </is>
      </c>
      <c r="B15301" s="41" t="n">
        <v>45597</v>
      </c>
      <c r="C15301" t="n">
        <v>9</v>
      </c>
      <c r="D15301" t="n">
        <v>0</v>
      </c>
    </row>
    <row r="15302">
      <c r="A15302" t="inlineStr">
        <is>
          <t>U-3872ea</t>
        </is>
      </c>
      <c r="B15302" s="41" t="n">
        <v>45139</v>
      </c>
      <c r="C15302" t="n">
        <v>11</v>
      </c>
      <c r="D15302" t="n">
        <v>1</v>
      </c>
    </row>
    <row r="15303">
      <c r="A15303" t="inlineStr">
        <is>
          <t>U-9bf67e</t>
        </is>
      </c>
      <c r="B15303" s="41" t="n">
        <v>45627</v>
      </c>
      <c r="C15303" t="n">
        <v>12</v>
      </c>
      <c r="D15303" t="n">
        <v>0</v>
      </c>
    </row>
    <row r="15304">
      <c r="A15304" t="inlineStr">
        <is>
          <t>U-25ebd8</t>
        </is>
      </c>
      <c r="B15304" s="41" t="n">
        <v>45231</v>
      </c>
      <c r="C15304" t="n">
        <v>14</v>
      </c>
      <c r="D15304" t="n">
        <v>0</v>
      </c>
    </row>
    <row r="15305">
      <c r="A15305" t="inlineStr">
        <is>
          <t>U-023ee1</t>
        </is>
      </c>
      <c r="B15305" s="41" t="n">
        <v>45078</v>
      </c>
      <c r="C15305" t="n">
        <v>9</v>
      </c>
      <c r="D15305" t="n">
        <v>0</v>
      </c>
    </row>
    <row r="15306">
      <c r="A15306" t="inlineStr">
        <is>
          <t>U-839e91</t>
        </is>
      </c>
      <c r="B15306" s="41" t="n">
        <v>45505</v>
      </c>
      <c r="C15306" t="n">
        <v>6</v>
      </c>
      <c r="D15306" t="n">
        <v>0</v>
      </c>
    </row>
    <row r="15307">
      <c r="A15307" t="inlineStr">
        <is>
          <t>U-460d83</t>
        </is>
      </c>
      <c r="B15307" s="41" t="n">
        <v>45413</v>
      </c>
      <c r="C15307" t="n">
        <v>9</v>
      </c>
      <c r="D15307" t="n">
        <v>0</v>
      </c>
    </row>
    <row r="15308">
      <c r="A15308" t="inlineStr">
        <is>
          <t>U-04e5f3</t>
        </is>
      </c>
      <c r="B15308" s="41" t="n">
        <v>45231</v>
      </c>
      <c r="C15308" t="n">
        <v>10</v>
      </c>
      <c r="D15308" t="n">
        <v>4</v>
      </c>
    </row>
    <row r="15309">
      <c r="A15309" t="inlineStr">
        <is>
          <t>U-e32a01</t>
        </is>
      </c>
      <c r="B15309" s="41" t="n">
        <v>45566</v>
      </c>
      <c r="C15309" t="n">
        <v>10</v>
      </c>
      <c r="D15309" t="n">
        <v>0</v>
      </c>
    </row>
    <row r="15310">
      <c r="A15310" t="inlineStr">
        <is>
          <t>U-bc6c90</t>
        </is>
      </c>
      <c r="B15310" s="41" t="n">
        <v>45047</v>
      </c>
      <c r="C15310" t="n">
        <v>17</v>
      </c>
      <c r="D15310" t="n">
        <v>0</v>
      </c>
    </row>
    <row r="15311">
      <c r="A15311" t="inlineStr">
        <is>
          <t>U-7b9fb4</t>
        </is>
      </c>
      <c r="B15311" s="41" t="n">
        <v>45444</v>
      </c>
      <c r="C15311" t="n">
        <v>10</v>
      </c>
      <c r="D15311" t="n">
        <v>2</v>
      </c>
    </row>
    <row r="15312">
      <c r="A15312" t="inlineStr">
        <is>
          <t>U-b5d4b2</t>
        </is>
      </c>
      <c r="B15312" s="41" t="n">
        <v>45444</v>
      </c>
      <c r="C15312" t="n">
        <v>9</v>
      </c>
      <c r="D15312" t="n">
        <v>0</v>
      </c>
    </row>
    <row r="15313">
      <c r="A15313" t="inlineStr">
        <is>
          <t>U-063712</t>
        </is>
      </c>
      <c r="B15313" s="41" t="n">
        <v>45444</v>
      </c>
      <c r="C15313" t="n">
        <v>12</v>
      </c>
      <c r="D15313" t="n">
        <v>2</v>
      </c>
    </row>
    <row r="15314">
      <c r="A15314" t="inlineStr">
        <is>
          <t>U-0dc197</t>
        </is>
      </c>
      <c r="B15314" s="41" t="n">
        <v>45292</v>
      </c>
      <c r="C15314" t="n">
        <v>10</v>
      </c>
      <c r="D15314" t="n">
        <v>2</v>
      </c>
    </row>
    <row r="15315">
      <c r="A15315" t="inlineStr">
        <is>
          <t>U-882308</t>
        </is>
      </c>
      <c r="B15315" s="41" t="n">
        <v>45170</v>
      </c>
      <c r="C15315" t="n">
        <v>6</v>
      </c>
      <c r="D15315" t="n">
        <v>0</v>
      </c>
    </row>
    <row r="15316">
      <c r="A15316" t="inlineStr">
        <is>
          <t>U-62803c</t>
        </is>
      </c>
      <c r="B15316" s="41" t="n">
        <v>45323</v>
      </c>
      <c r="C15316" t="n">
        <v>11</v>
      </c>
      <c r="D15316" t="n">
        <v>0</v>
      </c>
    </row>
    <row r="15317">
      <c r="A15317" t="inlineStr">
        <is>
          <t>U-1058fe</t>
        </is>
      </c>
      <c r="B15317" s="41" t="n">
        <v>45627</v>
      </c>
      <c r="C15317" t="n">
        <v>15</v>
      </c>
      <c r="D15317" t="n">
        <v>2</v>
      </c>
    </row>
    <row r="15318">
      <c r="A15318" t="inlineStr">
        <is>
          <t>U-cfe5d0</t>
        </is>
      </c>
      <c r="B15318" s="41" t="n">
        <v>45292</v>
      </c>
      <c r="C15318" t="n">
        <v>10</v>
      </c>
      <c r="D15318" t="n">
        <v>0</v>
      </c>
    </row>
    <row r="15319">
      <c r="A15319" t="inlineStr">
        <is>
          <t>U-6d2d53</t>
        </is>
      </c>
      <c r="B15319" s="41" t="n">
        <v>45170</v>
      </c>
      <c r="C15319" t="n">
        <v>9</v>
      </c>
      <c r="D15319" t="n">
        <v>0</v>
      </c>
    </row>
    <row r="15320">
      <c r="A15320" t="inlineStr">
        <is>
          <t>U-eb45d0</t>
        </is>
      </c>
      <c r="B15320" s="41" t="n">
        <v>45139</v>
      </c>
      <c r="C15320" t="n">
        <v>14</v>
      </c>
      <c r="D15320" t="n">
        <v>1</v>
      </c>
    </row>
    <row r="15321">
      <c r="A15321" t="inlineStr">
        <is>
          <t>U-2bd192</t>
        </is>
      </c>
      <c r="B15321" s="41" t="n">
        <v>45352</v>
      </c>
      <c r="C15321" t="n">
        <v>13</v>
      </c>
      <c r="D15321" t="n">
        <v>0</v>
      </c>
    </row>
    <row r="15322">
      <c r="A15322" t="inlineStr">
        <is>
          <t>U-6b71ca</t>
        </is>
      </c>
      <c r="B15322" s="41" t="n">
        <v>44927</v>
      </c>
      <c r="C15322" t="n">
        <v>10</v>
      </c>
      <c r="D15322" t="n">
        <v>2</v>
      </c>
    </row>
    <row r="15323">
      <c r="A15323" t="inlineStr">
        <is>
          <t>U-54b8ae</t>
        </is>
      </c>
      <c r="B15323" s="41" t="n">
        <v>45383</v>
      </c>
      <c r="C15323" t="n">
        <v>7</v>
      </c>
      <c r="D15323" t="n">
        <v>0</v>
      </c>
    </row>
    <row r="15324">
      <c r="A15324" t="inlineStr">
        <is>
          <t>U-c4525d</t>
        </is>
      </c>
      <c r="B15324" s="41" t="n">
        <v>45566</v>
      </c>
      <c r="C15324" t="n">
        <v>10</v>
      </c>
      <c r="D15324" t="n">
        <v>0</v>
      </c>
    </row>
    <row r="15325">
      <c r="A15325" t="inlineStr">
        <is>
          <t>U-148edf</t>
        </is>
      </c>
      <c r="B15325" s="41" t="n">
        <v>45505</v>
      </c>
      <c r="C15325" t="n">
        <v>17</v>
      </c>
      <c r="D15325" t="n">
        <v>0</v>
      </c>
    </row>
    <row r="15326">
      <c r="A15326" t="inlineStr">
        <is>
          <t>U-1a0c19</t>
        </is>
      </c>
      <c r="B15326" s="41" t="n">
        <v>45200</v>
      </c>
      <c r="C15326" t="n">
        <v>10</v>
      </c>
      <c r="D15326" t="n">
        <v>0</v>
      </c>
    </row>
    <row r="15327">
      <c r="A15327" t="inlineStr">
        <is>
          <t>U-39f2b2</t>
        </is>
      </c>
      <c r="B15327" s="41" t="n">
        <v>45413</v>
      </c>
      <c r="C15327" t="n">
        <v>9</v>
      </c>
      <c r="D15327" t="n">
        <v>2</v>
      </c>
    </row>
    <row r="15328">
      <c r="A15328" t="inlineStr">
        <is>
          <t>U-d8c733</t>
        </is>
      </c>
      <c r="B15328" s="41" t="n">
        <v>45474</v>
      </c>
      <c r="C15328" t="n">
        <v>9</v>
      </c>
      <c r="D15328" t="n">
        <v>0</v>
      </c>
    </row>
    <row r="15329">
      <c r="A15329" t="inlineStr">
        <is>
          <t>U-c11d3c</t>
        </is>
      </c>
      <c r="B15329" s="41" t="n">
        <v>45383</v>
      </c>
      <c r="C15329" t="n">
        <v>13</v>
      </c>
      <c r="D15329" t="n">
        <v>1</v>
      </c>
    </row>
    <row r="15330">
      <c r="A15330" t="inlineStr">
        <is>
          <t>U-829873</t>
        </is>
      </c>
      <c r="B15330" s="41" t="n">
        <v>45627</v>
      </c>
      <c r="C15330" t="n">
        <v>15</v>
      </c>
      <c r="D15330" t="n">
        <v>0</v>
      </c>
    </row>
    <row r="15331">
      <c r="A15331" t="inlineStr">
        <is>
          <t>U-f9d1d4</t>
        </is>
      </c>
      <c r="B15331" s="41" t="n">
        <v>45292</v>
      </c>
      <c r="C15331" t="n">
        <v>7</v>
      </c>
      <c r="D15331" t="n">
        <v>0</v>
      </c>
    </row>
    <row r="15332">
      <c r="A15332" t="inlineStr">
        <is>
          <t>U-083be2</t>
        </is>
      </c>
      <c r="B15332" s="41" t="n">
        <v>45536</v>
      </c>
      <c r="C15332" t="n">
        <v>14</v>
      </c>
      <c r="D15332" t="n">
        <v>0</v>
      </c>
    </row>
    <row r="15333">
      <c r="A15333" t="inlineStr">
        <is>
          <t>U-c8d3f7</t>
        </is>
      </c>
      <c r="B15333" s="41" t="n">
        <v>45261</v>
      </c>
      <c r="C15333" t="n">
        <v>9</v>
      </c>
      <c r="D15333" t="n">
        <v>5</v>
      </c>
    </row>
    <row r="15334">
      <c r="A15334" t="inlineStr">
        <is>
          <t>U-76dc30</t>
        </is>
      </c>
      <c r="B15334" s="41" t="n">
        <v>44958</v>
      </c>
      <c r="C15334" t="n">
        <v>9</v>
      </c>
      <c r="D15334" t="n">
        <v>0</v>
      </c>
    </row>
    <row r="15335">
      <c r="A15335" t="inlineStr">
        <is>
          <t>U-ae851f</t>
        </is>
      </c>
      <c r="B15335" s="41" t="n">
        <v>45261</v>
      </c>
      <c r="C15335" t="n">
        <v>10</v>
      </c>
      <c r="D15335" t="n">
        <v>0</v>
      </c>
    </row>
    <row r="15336">
      <c r="A15336" t="inlineStr">
        <is>
          <t>U-52437b</t>
        </is>
      </c>
      <c r="B15336" s="41" t="n">
        <v>45017</v>
      </c>
      <c r="C15336" t="n">
        <v>7</v>
      </c>
      <c r="D15336" t="n">
        <v>2</v>
      </c>
    </row>
    <row r="15337">
      <c r="A15337" t="inlineStr">
        <is>
          <t>U-4480c4</t>
        </is>
      </c>
      <c r="B15337" s="41" t="n">
        <v>45474</v>
      </c>
      <c r="C15337" t="n">
        <v>15</v>
      </c>
      <c r="D15337" t="n">
        <v>0</v>
      </c>
    </row>
    <row r="15338">
      <c r="A15338" t="inlineStr">
        <is>
          <t>U-9950e5</t>
        </is>
      </c>
      <c r="B15338" s="41" t="n">
        <v>45200</v>
      </c>
      <c r="C15338" t="n">
        <v>9</v>
      </c>
      <c r="D15338" t="n">
        <v>0</v>
      </c>
    </row>
    <row r="15339">
      <c r="A15339" t="inlineStr">
        <is>
          <t>U-79f632</t>
        </is>
      </c>
      <c r="B15339" s="41" t="n">
        <v>45108</v>
      </c>
      <c r="C15339" t="n">
        <v>9</v>
      </c>
      <c r="D15339" t="n">
        <v>1</v>
      </c>
    </row>
    <row r="15340">
      <c r="A15340" t="inlineStr">
        <is>
          <t>U-66279e</t>
        </is>
      </c>
      <c r="B15340" s="41" t="n">
        <v>44958</v>
      </c>
      <c r="C15340" t="n">
        <v>11</v>
      </c>
      <c r="D15340" t="n">
        <v>0</v>
      </c>
    </row>
    <row r="15341">
      <c r="A15341" t="inlineStr">
        <is>
          <t>U-03a595</t>
        </is>
      </c>
      <c r="B15341" s="41" t="n">
        <v>45108</v>
      </c>
      <c r="C15341" t="n">
        <v>14</v>
      </c>
      <c r="D15341" t="n">
        <v>0</v>
      </c>
    </row>
    <row r="15342">
      <c r="A15342" t="inlineStr">
        <is>
          <t>U-b03d6e</t>
        </is>
      </c>
      <c r="B15342" s="41" t="n">
        <v>45108</v>
      </c>
      <c r="C15342" t="n">
        <v>8</v>
      </c>
      <c r="D15342" t="n">
        <v>1</v>
      </c>
    </row>
    <row r="15343">
      <c r="A15343" t="inlineStr">
        <is>
          <t>U-003599</t>
        </is>
      </c>
      <c r="B15343" s="41" t="n">
        <v>45474</v>
      </c>
      <c r="C15343" t="n">
        <v>6</v>
      </c>
      <c r="D15343" t="n">
        <v>0</v>
      </c>
    </row>
    <row r="15344">
      <c r="A15344" t="inlineStr">
        <is>
          <t>U-0d0c1d</t>
        </is>
      </c>
      <c r="B15344" s="41" t="n">
        <v>45323</v>
      </c>
      <c r="C15344" t="n">
        <v>7</v>
      </c>
      <c r="D15344" t="n">
        <v>0</v>
      </c>
    </row>
    <row r="15345">
      <c r="A15345" t="inlineStr">
        <is>
          <t>U-18d390</t>
        </is>
      </c>
      <c r="B15345" s="41" t="n">
        <v>45323</v>
      </c>
      <c r="C15345" t="n">
        <v>4</v>
      </c>
      <c r="D15345" t="n">
        <v>0</v>
      </c>
    </row>
    <row r="15346">
      <c r="A15346" t="inlineStr">
        <is>
          <t>U-205a2a</t>
        </is>
      </c>
      <c r="B15346" s="41" t="n">
        <v>44986</v>
      </c>
      <c r="C15346" t="n">
        <v>15</v>
      </c>
      <c r="D15346" t="n">
        <v>0</v>
      </c>
    </row>
    <row r="15347">
      <c r="A15347" t="inlineStr">
        <is>
          <t>U-443405</t>
        </is>
      </c>
      <c r="B15347" s="41" t="n">
        <v>45474</v>
      </c>
      <c r="C15347" t="n">
        <v>9</v>
      </c>
      <c r="D15347" t="n">
        <v>0</v>
      </c>
    </row>
    <row r="15348">
      <c r="A15348" t="inlineStr">
        <is>
          <t>U-d84695</t>
        </is>
      </c>
      <c r="B15348" s="41" t="n">
        <v>45170</v>
      </c>
      <c r="C15348" t="n">
        <v>13</v>
      </c>
      <c r="D15348" t="n">
        <v>3</v>
      </c>
    </row>
    <row r="15349">
      <c r="A15349" t="inlineStr">
        <is>
          <t>U-52974a</t>
        </is>
      </c>
      <c r="B15349" s="41" t="n">
        <v>45323</v>
      </c>
      <c r="C15349" t="n">
        <v>15</v>
      </c>
      <c r="D15349" t="n">
        <v>0</v>
      </c>
    </row>
    <row r="15350">
      <c r="A15350" t="inlineStr">
        <is>
          <t>U-ec6cf7</t>
        </is>
      </c>
      <c r="B15350" s="41" t="n">
        <v>45413</v>
      </c>
      <c r="C15350" t="n">
        <v>11</v>
      </c>
      <c r="D15350" t="n">
        <v>0</v>
      </c>
    </row>
    <row r="15351">
      <c r="A15351" t="inlineStr">
        <is>
          <t>U-5a1f5b</t>
        </is>
      </c>
      <c r="B15351" s="41" t="n">
        <v>45078</v>
      </c>
      <c r="C15351" t="n">
        <v>14</v>
      </c>
      <c r="D15351" t="n">
        <v>1</v>
      </c>
    </row>
    <row r="15352">
      <c r="A15352" t="inlineStr">
        <is>
          <t>U-0bb990</t>
        </is>
      </c>
      <c r="B15352" s="41" t="n">
        <v>45505</v>
      </c>
      <c r="C15352" t="n">
        <v>10</v>
      </c>
      <c r="D15352" t="n">
        <v>0</v>
      </c>
    </row>
    <row r="15353">
      <c r="A15353" t="inlineStr">
        <is>
          <t>U-383392</t>
        </is>
      </c>
      <c r="B15353" s="41" t="n">
        <v>45627</v>
      </c>
      <c r="C15353" t="n">
        <v>9</v>
      </c>
      <c r="D15353" t="n">
        <v>0</v>
      </c>
    </row>
    <row r="15354">
      <c r="A15354" t="inlineStr">
        <is>
          <t>U-32558d</t>
        </is>
      </c>
      <c r="B15354" s="41" t="n">
        <v>45444</v>
      </c>
      <c r="C15354" t="n">
        <v>9</v>
      </c>
      <c r="D15354" t="n">
        <v>1</v>
      </c>
    </row>
    <row r="15355">
      <c r="A15355" t="inlineStr">
        <is>
          <t>U-30c114</t>
        </is>
      </c>
      <c r="B15355" s="41" t="n">
        <v>45261</v>
      </c>
      <c r="C15355" t="n">
        <v>16</v>
      </c>
      <c r="D15355" t="n">
        <v>0</v>
      </c>
    </row>
    <row r="15356">
      <c r="A15356" t="inlineStr">
        <is>
          <t>U-7422d8</t>
        </is>
      </c>
      <c r="B15356" s="41" t="n">
        <v>45017</v>
      </c>
      <c r="C15356" t="n">
        <v>12</v>
      </c>
      <c r="D15356" t="n">
        <v>0</v>
      </c>
    </row>
    <row r="15357">
      <c r="A15357" t="inlineStr">
        <is>
          <t>U-363fc0</t>
        </is>
      </c>
      <c r="B15357" s="41" t="n">
        <v>45383</v>
      </c>
      <c r="C15357" t="n">
        <v>7</v>
      </c>
      <c r="D15357" t="n">
        <v>0</v>
      </c>
    </row>
    <row r="15358">
      <c r="A15358" t="inlineStr">
        <is>
          <t>U-67f6cb</t>
        </is>
      </c>
      <c r="B15358" s="41" t="n">
        <v>45017</v>
      </c>
      <c r="C15358" t="n">
        <v>10</v>
      </c>
      <c r="D15358" t="n">
        <v>0</v>
      </c>
    </row>
    <row r="15359">
      <c r="A15359" t="inlineStr">
        <is>
          <t>U-4aba08</t>
        </is>
      </c>
      <c r="B15359" s="41" t="n">
        <v>45444</v>
      </c>
      <c r="C15359" t="n">
        <v>10</v>
      </c>
      <c r="D15359" t="n">
        <v>2</v>
      </c>
    </row>
    <row r="15360">
      <c r="A15360" t="inlineStr">
        <is>
          <t>U-20f185</t>
        </is>
      </c>
      <c r="B15360" s="41" t="n">
        <v>45323</v>
      </c>
      <c r="C15360" t="n">
        <v>7</v>
      </c>
      <c r="D15360" t="n">
        <v>0</v>
      </c>
    </row>
    <row r="15361">
      <c r="A15361" t="inlineStr">
        <is>
          <t>U-19d2a4</t>
        </is>
      </c>
      <c r="B15361" s="41" t="n">
        <v>45292</v>
      </c>
      <c r="C15361" t="n">
        <v>9</v>
      </c>
      <c r="D15361" t="n">
        <v>0</v>
      </c>
    </row>
    <row r="15362">
      <c r="A15362" t="inlineStr">
        <is>
          <t>U-d0b6e0</t>
        </is>
      </c>
      <c r="B15362" s="41" t="n">
        <v>45627</v>
      </c>
      <c r="C15362" t="n">
        <v>7</v>
      </c>
      <c r="D15362" t="n">
        <v>0</v>
      </c>
    </row>
    <row r="15363">
      <c r="A15363" t="inlineStr">
        <is>
          <t>U-d1946b</t>
        </is>
      </c>
      <c r="B15363" s="41" t="n">
        <v>45474</v>
      </c>
      <c r="C15363" t="n">
        <v>9</v>
      </c>
      <c r="D15363" t="n">
        <v>0</v>
      </c>
    </row>
    <row r="15364">
      <c r="A15364" t="inlineStr">
        <is>
          <t>U-294c3b</t>
        </is>
      </c>
      <c r="B15364" s="41" t="n">
        <v>45231</v>
      </c>
      <c r="C15364" t="n">
        <v>16</v>
      </c>
      <c r="D15364" t="n">
        <v>0</v>
      </c>
    </row>
    <row r="15365">
      <c r="A15365" t="inlineStr">
        <is>
          <t>U-a34e37</t>
        </is>
      </c>
      <c r="B15365" s="41" t="n">
        <v>45261</v>
      </c>
      <c r="C15365" t="n">
        <v>13</v>
      </c>
      <c r="D15365" t="n">
        <v>0</v>
      </c>
    </row>
    <row r="15366">
      <c r="A15366" t="inlineStr">
        <is>
          <t>U-9027b1</t>
        </is>
      </c>
      <c r="B15366" s="41" t="n">
        <v>45139</v>
      </c>
      <c r="C15366" t="n">
        <v>14</v>
      </c>
      <c r="D15366" t="n">
        <v>0</v>
      </c>
    </row>
    <row r="15367">
      <c r="A15367" t="inlineStr">
        <is>
          <t>U-a498f9</t>
        </is>
      </c>
      <c r="B15367" s="41" t="n">
        <v>45474</v>
      </c>
      <c r="C15367" t="n">
        <v>11</v>
      </c>
      <c r="D15367" t="n">
        <v>0</v>
      </c>
    </row>
    <row r="15368">
      <c r="A15368" t="inlineStr">
        <is>
          <t>U-eaa7d3</t>
        </is>
      </c>
      <c r="B15368" s="41" t="n">
        <v>44927</v>
      </c>
      <c r="C15368" t="n">
        <v>13</v>
      </c>
      <c r="D15368" t="n">
        <v>1</v>
      </c>
    </row>
    <row r="15369">
      <c r="A15369" t="inlineStr">
        <is>
          <t>U-be66fc</t>
        </is>
      </c>
      <c r="B15369" s="41" t="n">
        <v>45017</v>
      </c>
      <c r="C15369" t="n">
        <v>11</v>
      </c>
      <c r="D15369" t="n">
        <v>2</v>
      </c>
    </row>
    <row r="15370">
      <c r="A15370" t="inlineStr">
        <is>
          <t>U-017adc</t>
        </is>
      </c>
      <c r="B15370" s="41" t="n">
        <v>45047</v>
      </c>
      <c r="C15370" t="n">
        <v>9</v>
      </c>
      <c r="D15370" t="n">
        <v>0</v>
      </c>
    </row>
    <row r="15371">
      <c r="A15371" t="inlineStr">
        <is>
          <t>U-37bafa</t>
        </is>
      </c>
      <c r="B15371" s="41" t="n">
        <v>44927</v>
      </c>
      <c r="C15371" t="n">
        <v>12</v>
      </c>
      <c r="D15371" t="n">
        <v>1</v>
      </c>
    </row>
    <row r="15372">
      <c r="A15372" t="inlineStr">
        <is>
          <t>U-17afe2</t>
        </is>
      </c>
      <c r="B15372" s="41" t="n">
        <v>45292</v>
      </c>
      <c r="C15372" t="n">
        <v>5</v>
      </c>
      <c r="D15372" t="n">
        <v>0</v>
      </c>
    </row>
    <row r="15373">
      <c r="A15373" t="inlineStr">
        <is>
          <t>U-335745</t>
        </is>
      </c>
      <c r="B15373" s="41" t="n">
        <v>45505</v>
      </c>
      <c r="C15373" t="n">
        <v>11</v>
      </c>
      <c r="D15373" t="n">
        <v>0</v>
      </c>
    </row>
    <row r="15374">
      <c r="A15374" t="inlineStr">
        <is>
          <t>U-037e13</t>
        </is>
      </c>
      <c r="B15374" s="41" t="n">
        <v>45444</v>
      </c>
      <c r="C15374" t="n">
        <v>12</v>
      </c>
      <c r="D15374" t="n">
        <v>4</v>
      </c>
    </row>
    <row r="15375">
      <c r="A15375" t="inlineStr">
        <is>
          <t>U-07c1dc</t>
        </is>
      </c>
      <c r="B15375" s="41" t="n">
        <v>45261</v>
      </c>
      <c r="C15375" t="n">
        <v>11</v>
      </c>
      <c r="D15375" t="n">
        <v>0</v>
      </c>
    </row>
    <row r="15376">
      <c r="A15376" t="inlineStr">
        <is>
          <t>U-395573</t>
        </is>
      </c>
      <c r="B15376" s="41" t="n">
        <v>45383</v>
      </c>
      <c r="C15376" t="n">
        <v>10</v>
      </c>
      <c r="D15376" t="n">
        <v>0</v>
      </c>
    </row>
    <row r="15377">
      <c r="A15377" t="inlineStr">
        <is>
          <t>U-7410ae</t>
        </is>
      </c>
      <c r="B15377" s="41" t="n">
        <v>45352</v>
      </c>
      <c r="C15377" t="n">
        <v>7</v>
      </c>
      <c r="D15377" t="n">
        <v>0</v>
      </c>
    </row>
    <row r="15378">
      <c r="A15378" t="inlineStr">
        <is>
          <t>U-116cdb</t>
        </is>
      </c>
      <c r="B15378" s="41" t="n">
        <v>45627</v>
      </c>
      <c r="C15378" t="n">
        <v>10</v>
      </c>
      <c r="D15378" t="n">
        <v>0</v>
      </c>
    </row>
    <row r="15379">
      <c r="A15379" t="inlineStr">
        <is>
          <t>U-158fc7</t>
        </is>
      </c>
      <c r="B15379" s="41" t="n">
        <v>45047</v>
      </c>
      <c r="C15379" t="n">
        <v>5</v>
      </c>
      <c r="D15379" t="n">
        <v>0</v>
      </c>
    </row>
    <row r="15380">
      <c r="A15380" t="inlineStr">
        <is>
          <t>U-512458</t>
        </is>
      </c>
      <c r="B15380" s="41" t="n">
        <v>45597</v>
      </c>
      <c r="C15380" t="n">
        <v>9</v>
      </c>
      <c r="D15380" t="n">
        <v>0</v>
      </c>
    </row>
    <row r="15381">
      <c r="A15381" t="inlineStr">
        <is>
          <t>U-a80896</t>
        </is>
      </c>
      <c r="B15381" s="41" t="n">
        <v>45017</v>
      </c>
      <c r="C15381" t="n">
        <v>10</v>
      </c>
      <c r="D15381" t="n">
        <v>0</v>
      </c>
    </row>
    <row r="15382">
      <c r="A15382" t="inlineStr">
        <is>
          <t>U-c11dc3</t>
        </is>
      </c>
      <c r="B15382" s="41" t="n">
        <v>45536</v>
      </c>
      <c r="C15382" t="n">
        <v>13</v>
      </c>
      <c r="D15382" t="n">
        <v>0</v>
      </c>
    </row>
    <row r="15383">
      <c r="A15383" t="inlineStr">
        <is>
          <t>U-5a10c4</t>
        </is>
      </c>
      <c r="B15383" s="41" t="n">
        <v>45292</v>
      </c>
      <c r="C15383" t="n">
        <v>14</v>
      </c>
      <c r="D15383" t="n">
        <v>0</v>
      </c>
    </row>
    <row r="15384">
      <c r="A15384" t="inlineStr">
        <is>
          <t>U-9d4751</t>
        </is>
      </c>
      <c r="B15384" s="41" t="n">
        <v>45170</v>
      </c>
      <c r="C15384" t="n">
        <v>8</v>
      </c>
      <c r="D15384" t="n">
        <v>3</v>
      </c>
    </row>
    <row r="15385">
      <c r="A15385" t="inlineStr">
        <is>
          <t>U-5c264c</t>
        </is>
      </c>
      <c r="B15385" s="41" t="n">
        <v>45413</v>
      </c>
      <c r="C15385" t="n">
        <v>10</v>
      </c>
      <c r="D15385" t="n">
        <v>0</v>
      </c>
    </row>
    <row r="15386">
      <c r="A15386" t="inlineStr">
        <is>
          <t>U-083ba0</t>
        </is>
      </c>
      <c r="B15386" s="41" t="n">
        <v>45627</v>
      </c>
      <c r="C15386" t="n">
        <v>13</v>
      </c>
      <c r="D15386" t="n">
        <v>0</v>
      </c>
    </row>
    <row r="15387">
      <c r="A15387" t="inlineStr">
        <is>
          <t>U-4d6b3e</t>
        </is>
      </c>
      <c r="B15387" s="41" t="n">
        <v>45474</v>
      </c>
      <c r="C15387" t="n">
        <v>16</v>
      </c>
      <c r="D15387" t="n">
        <v>1</v>
      </c>
    </row>
    <row r="15388">
      <c r="A15388" t="inlineStr">
        <is>
          <t>U-bee90f</t>
        </is>
      </c>
      <c r="B15388" s="41" t="n">
        <v>44986</v>
      </c>
      <c r="C15388" t="n">
        <v>10</v>
      </c>
      <c r="D15388" t="n">
        <v>1</v>
      </c>
    </row>
    <row r="15389">
      <c r="A15389" t="inlineStr">
        <is>
          <t>U-2d47c2</t>
        </is>
      </c>
      <c r="B15389" s="41" t="n">
        <v>45047</v>
      </c>
      <c r="C15389" t="n">
        <v>6</v>
      </c>
      <c r="D15389" t="n">
        <v>0</v>
      </c>
    </row>
    <row r="15390">
      <c r="A15390" t="inlineStr">
        <is>
          <t>U-98d7c9</t>
        </is>
      </c>
      <c r="B15390" s="41" t="n">
        <v>45017</v>
      </c>
      <c r="C15390" t="n">
        <v>10</v>
      </c>
      <c r="D15390" t="n">
        <v>0</v>
      </c>
    </row>
    <row r="15391">
      <c r="A15391" t="inlineStr">
        <is>
          <t>U-1b32c1</t>
        </is>
      </c>
      <c r="B15391" s="41" t="n">
        <v>45413</v>
      </c>
      <c r="C15391" t="n">
        <v>8</v>
      </c>
      <c r="D15391" t="n">
        <v>2</v>
      </c>
    </row>
    <row r="15392">
      <c r="A15392" t="inlineStr">
        <is>
          <t>U-9a4faf</t>
        </is>
      </c>
      <c r="B15392" s="41" t="n">
        <v>45139</v>
      </c>
      <c r="C15392" t="n">
        <v>8</v>
      </c>
      <c r="D15392" t="n">
        <v>0</v>
      </c>
    </row>
    <row r="15393">
      <c r="A15393" t="inlineStr">
        <is>
          <t>U-e3ee1e</t>
        </is>
      </c>
      <c r="B15393" s="41" t="n">
        <v>45597</v>
      </c>
      <c r="C15393" t="n">
        <v>9</v>
      </c>
      <c r="D15393" t="n">
        <v>0</v>
      </c>
    </row>
    <row r="15394">
      <c r="A15394" t="inlineStr">
        <is>
          <t>U-9b2c00</t>
        </is>
      </c>
      <c r="B15394" s="41" t="n">
        <v>45200</v>
      </c>
      <c r="C15394" t="n">
        <v>11</v>
      </c>
      <c r="D15394" t="n">
        <v>5</v>
      </c>
    </row>
    <row r="15395">
      <c r="A15395" t="inlineStr">
        <is>
          <t>U-097457</t>
        </is>
      </c>
      <c r="B15395" s="41" t="n">
        <v>45323</v>
      </c>
      <c r="C15395" t="n">
        <v>9</v>
      </c>
      <c r="D15395" t="n">
        <v>3</v>
      </c>
    </row>
    <row r="15396">
      <c r="A15396" t="inlineStr">
        <is>
          <t>U-26138d</t>
        </is>
      </c>
      <c r="B15396" s="41" t="n">
        <v>45352</v>
      </c>
      <c r="C15396" t="n">
        <v>8</v>
      </c>
      <c r="D15396" t="n">
        <v>1</v>
      </c>
    </row>
    <row r="15397">
      <c r="A15397" t="inlineStr">
        <is>
          <t>U-111430</t>
        </is>
      </c>
      <c r="B15397" s="41" t="n">
        <v>45047</v>
      </c>
      <c r="C15397" t="n">
        <v>15</v>
      </c>
      <c r="D15397" t="n">
        <v>0</v>
      </c>
    </row>
    <row r="15398">
      <c r="A15398" t="inlineStr">
        <is>
          <t>U-69ae27</t>
        </is>
      </c>
      <c r="B15398" s="41" t="n">
        <v>45170</v>
      </c>
      <c r="C15398" t="n">
        <v>12</v>
      </c>
      <c r="D15398" t="n">
        <v>0</v>
      </c>
    </row>
    <row r="15399">
      <c r="A15399" t="inlineStr">
        <is>
          <t>U-7961e8</t>
        </is>
      </c>
      <c r="B15399" s="41" t="n">
        <v>45352</v>
      </c>
      <c r="C15399" t="n">
        <v>12</v>
      </c>
      <c r="D15399" t="n">
        <v>3</v>
      </c>
    </row>
    <row r="15400">
      <c r="A15400" t="inlineStr">
        <is>
          <t>U-df8ead</t>
        </is>
      </c>
      <c r="B15400" s="41" t="n">
        <v>44927</v>
      </c>
      <c r="C15400" t="n">
        <v>11</v>
      </c>
      <c r="D15400" t="n">
        <v>1</v>
      </c>
    </row>
    <row r="15401">
      <c r="A15401" t="inlineStr">
        <is>
          <t>U-ec2c60</t>
        </is>
      </c>
      <c r="B15401" s="41" t="n">
        <v>45597</v>
      </c>
      <c r="C15401" t="n">
        <v>12</v>
      </c>
      <c r="D15401" t="n">
        <v>0</v>
      </c>
    </row>
    <row r="15402">
      <c r="A15402" t="inlineStr">
        <is>
          <t>U-d1aa9f</t>
        </is>
      </c>
      <c r="B15402" s="41" t="n">
        <v>45139</v>
      </c>
      <c r="C15402" t="n">
        <v>11</v>
      </c>
      <c r="D15402" t="n">
        <v>3</v>
      </c>
    </row>
    <row r="15403">
      <c r="A15403" t="inlineStr">
        <is>
          <t>U-ca3f61</t>
        </is>
      </c>
      <c r="B15403" s="41" t="n">
        <v>45078</v>
      </c>
      <c r="C15403" t="n">
        <v>6</v>
      </c>
      <c r="D15403" t="n">
        <v>0</v>
      </c>
    </row>
    <row r="15404">
      <c r="A15404" t="inlineStr">
        <is>
          <t>U-81192b</t>
        </is>
      </c>
      <c r="B15404" s="41" t="n">
        <v>45108</v>
      </c>
      <c r="C15404" t="n">
        <v>4</v>
      </c>
      <c r="D15404" t="n">
        <v>4</v>
      </c>
    </row>
    <row r="15405">
      <c r="A15405" t="inlineStr">
        <is>
          <t>U-22ea68</t>
        </is>
      </c>
      <c r="B15405" s="41" t="n">
        <v>45566</v>
      </c>
      <c r="C15405" t="n">
        <v>7</v>
      </c>
      <c r="D15405" t="n">
        <v>0</v>
      </c>
    </row>
    <row r="15406">
      <c r="A15406" t="inlineStr">
        <is>
          <t>U-359955</t>
        </is>
      </c>
      <c r="B15406" s="41" t="n">
        <v>44986</v>
      </c>
      <c r="C15406" t="n">
        <v>8</v>
      </c>
      <c r="D15406" t="n">
        <v>0</v>
      </c>
    </row>
    <row r="15407">
      <c r="A15407" t="inlineStr">
        <is>
          <t>U-510dca</t>
        </is>
      </c>
      <c r="B15407" s="41" t="n">
        <v>45597</v>
      </c>
      <c r="C15407" t="n">
        <v>12</v>
      </c>
      <c r="D15407" t="n">
        <v>0</v>
      </c>
    </row>
    <row r="15408">
      <c r="A15408" t="inlineStr">
        <is>
          <t>U-b3d6b1</t>
        </is>
      </c>
      <c r="B15408" s="41" t="n">
        <v>45017</v>
      </c>
      <c r="C15408" t="n">
        <v>4</v>
      </c>
      <c r="D15408" t="n">
        <v>0</v>
      </c>
    </row>
    <row r="15409">
      <c r="A15409" t="inlineStr">
        <is>
          <t>U-4a149f</t>
        </is>
      </c>
      <c r="B15409" s="41" t="n">
        <v>45139</v>
      </c>
      <c r="C15409" t="n">
        <v>9</v>
      </c>
      <c r="D15409" t="n">
        <v>2</v>
      </c>
    </row>
    <row r="15410">
      <c r="A15410" t="inlineStr">
        <is>
          <t>U-a3dd02</t>
        </is>
      </c>
      <c r="B15410" s="41" t="n">
        <v>45474</v>
      </c>
      <c r="C15410" t="n">
        <v>12</v>
      </c>
      <c r="D15410" t="n">
        <v>1</v>
      </c>
    </row>
    <row r="15411">
      <c r="A15411" t="inlineStr">
        <is>
          <t>U-f81918</t>
        </is>
      </c>
      <c r="B15411" s="41" t="n">
        <v>45566</v>
      </c>
      <c r="C15411" t="n">
        <v>14</v>
      </c>
      <c r="D15411" t="n">
        <v>0</v>
      </c>
    </row>
    <row r="15412">
      <c r="A15412" t="inlineStr">
        <is>
          <t>U-d2735b</t>
        </is>
      </c>
      <c r="B15412" s="41" t="n">
        <v>44986</v>
      </c>
      <c r="C15412" t="n">
        <v>10</v>
      </c>
      <c r="D15412" t="n">
        <v>0</v>
      </c>
    </row>
    <row r="15413">
      <c r="A15413" t="inlineStr">
        <is>
          <t>U-40b788</t>
        </is>
      </c>
      <c r="B15413" s="41" t="n">
        <v>45444</v>
      </c>
      <c r="C15413" t="n">
        <v>7</v>
      </c>
      <c r="D15413" t="n">
        <v>0</v>
      </c>
    </row>
    <row r="15414">
      <c r="A15414" t="inlineStr">
        <is>
          <t>U-a2f74c</t>
        </is>
      </c>
      <c r="B15414" s="41" t="n">
        <v>45352</v>
      </c>
      <c r="C15414" t="n">
        <v>13</v>
      </c>
      <c r="D15414" t="n">
        <v>0</v>
      </c>
    </row>
    <row r="15415">
      <c r="A15415" t="inlineStr">
        <is>
          <t>U-e4e6d7</t>
        </is>
      </c>
      <c r="B15415" s="41" t="n">
        <v>45292</v>
      </c>
      <c r="C15415" t="n">
        <v>13</v>
      </c>
      <c r="D15415" t="n">
        <v>0</v>
      </c>
    </row>
    <row r="15416">
      <c r="A15416" t="inlineStr">
        <is>
          <t>U-386960</t>
        </is>
      </c>
      <c r="B15416" s="41" t="n">
        <v>45047</v>
      </c>
      <c r="C15416" t="n">
        <v>10</v>
      </c>
      <c r="D15416" t="n">
        <v>0</v>
      </c>
    </row>
    <row r="15417">
      <c r="A15417" t="inlineStr">
        <is>
          <t>U-3d6006</t>
        </is>
      </c>
      <c r="B15417" s="41" t="n">
        <v>45627</v>
      </c>
      <c r="C15417" t="n">
        <v>11</v>
      </c>
      <c r="D15417" t="n">
        <v>1</v>
      </c>
    </row>
    <row r="15418">
      <c r="A15418" t="inlineStr">
        <is>
          <t>U-1f6464</t>
        </is>
      </c>
      <c r="B15418" s="41" t="n">
        <v>45170</v>
      </c>
      <c r="C15418" t="n">
        <v>11</v>
      </c>
      <c r="D15418" t="n">
        <v>0</v>
      </c>
    </row>
    <row r="15419">
      <c r="A15419" t="inlineStr">
        <is>
          <t>U-eb66b0</t>
        </is>
      </c>
      <c r="B15419" s="41" t="n">
        <v>45323</v>
      </c>
      <c r="C15419" t="n">
        <v>9</v>
      </c>
      <c r="D15419" t="n">
        <v>4</v>
      </c>
    </row>
    <row r="15420">
      <c r="A15420" t="inlineStr">
        <is>
          <t>U-a20e3b</t>
        </is>
      </c>
      <c r="B15420" s="41" t="n">
        <v>45536</v>
      </c>
      <c r="C15420" t="n">
        <v>3</v>
      </c>
      <c r="D15420" t="n">
        <v>0</v>
      </c>
    </row>
    <row r="15421">
      <c r="A15421" t="inlineStr">
        <is>
          <t>U-5dacc4</t>
        </is>
      </c>
      <c r="B15421" s="41" t="n">
        <v>45597</v>
      </c>
      <c r="C15421" t="n">
        <v>7</v>
      </c>
      <c r="D15421" t="n">
        <v>0</v>
      </c>
    </row>
    <row r="15422">
      <c r="A15422" t="inlineStr">
        <is>
          <t>U-b5395c</t>
        </is>
      </c>
      <c r="B15422" s="41" t="n">
        <v>45261</v>
      </c>
      <c r="C15422" t="n">
        <v>11</v>
      </c>
      <c r="D15422" t="n">
        <v>0</v>
      </c>
    </row>
    <row r="15423">
      <c r="A15423" t="inlineStr">
        <is>
          <t>U-80b367</t>
        </is>
      </c>
      <c r="B15423" s="41" t="n">
        <v>45627</v>
      </c>
      <c r="C15423" t="n">
        <v>8</v>
      </c>
      <c r="D15423" t="n">
        <v>0</v>
      </c>
    </row>
    <row r="15424">
      <c r="A15424" t="inlineStr">
        <is>
          <t>U-dd2d2a</t>
        </is>
      </c>
      <c r="B15424" s="41" t="n">
        <v>44958</v>
      </c>
      <c r="C15424" t="n">
        <v>11</v>
      </c>
      <c r="D15424" t="n">
        <v>0</v>
      </c>
    </row>
    <row r="15425">
      <c r="A15425" t="inlineStr">
        <is>
          <t>U-e9e689</t>
        </is>
      </c>
      <c r="B15425" s="41" t="n">
        <v>45078</v>
      </c>
      <c r="C15425" t="n">
        <v>7</v>
      </c>
      <c r="D15425" t="n">
        <v>0</v>
      </c>
    </row>
    <row r="15426">
      <c r="A15426" t="inlineStr">
        <is>
          <t>U-3a84d7</t>
        </is>
      </c>
      <c r="B15426" s="41" t="n">
        <v>45231</v>
      </c>
      <c r="C15426" t="n">
        <v>11</v>
      </c>
      <c r="D15426" t="n">
        <v>0</v>
      </c>
    </row>
    <row r="15427">
      <c r="A15427" t="inlineStr">
        <is>
          <t>U-bb345a</t>
        </is>
      </c>
      <c r="B15427" s="41" t="n">
        <v>45231</v>
      </c>
      <c r="C15427" t="n">
        <v>8</v>
      </c>
      <c r="D15427" t="n">
        <v>3</v>
      </c>
    </row>
    <row r="15428">
      <c r="A15428" t="inlineStr">
        <is>
          <t>U-1223dd</t>
        </is>
      </c>
      <c r="B15428" s="41" t="n">
        <v>45597</v>
      </c>
      <c r="C15428" t="n">
        <v>13</v>
      </c>
      <c r="D15428" t="n">
        <v>0</v>
      </c>
    </row>
    <row r="15429">
      <c r="A15429" t="inlineStr">
        <is>
          <t>U-39779d</t>
        </is>
      </c>
      <c r="B15429" s="41" t="n">
        <v>45383</v>
      </c>
      <c r="C15429" t="n">
        <v>8</v>
      </c>
      <c r="D15429" t="n">
        <v>1</v>
      </c>
    </row>
    <row r="15430">
      <c r="A15430" t="inlineStr">
        <is>
          <t>U-b6a989</t>
        </is>
      </c>
      <c r="B15430" s="41" t="n">
        <v>45200</v>
      </c>
      <c r="C15430" t="n">
        <v>7</v>
      </c>
      <c r="D15430" t="n">
        <v>3</v>
      </c>
    </row>
    <row r="15431">
      <c r="A15431" t="inlineStr">
        <is>
          <t>U-3bee5a</t>
        </is>
      </c>
      <c r="B15431" s="41" t="n">
        <v>45292</v>
      </c>
      <c r="C15431" t="n">
        <v>6</v>
      </c>
      <c r="D15431" t="n">
        <v>3</v>
      </c>
    </row>
    <row r="15432">
      <c r="A15432" t="inlineStr">
        <is>
          <t>U-cc696c</t>
        </is>
      </c>
      <c r="B15432" s="41" t="n">
        <v>45323</v>
      </c>
      <c r="C15432" t="n">
        <v>16</v>
      </c>
      <c r="D15432" t="n">
        <v>1</v>
      </c>
    </row>
    <row r="15433">
      <c r="A15433" t="inlineStr">
        <is>
          <t>U-dd39df</t>
        </is>
      </c>
      <c r="B15433" s="41" t="n">
        <v>45597</v>
      </c>
      <c r="C15433" t="n">
        <v>15</v>
      </c>
      <c r="D15433" t="n">
        <v>0</v>
      </c>
    </row>
    <row r="15434">
      <c r="A15434" t="inlineStr">
        <is>
          <t>U-4f640c</t>
        </is>
      </c>
      <c r="B15434" s="41" t="n">
        <v>45047</v>
      </c>
      <c r="C15434" t="n">
        <v>11</v>
      </c>
      <c r="D15434" t="n">
        <v>0</v>
      </c>
    </row>
    <row r="15435">
      <c r="A15435" t="inlineStr">
        <is>
          <t>U-c03849</t>
        </is>
      </c>
      <c r="B15435" s="41" t="n">
        <v>45139</v>
      </c>
      <c r="C15435" t="n">
        <v>9</v>
      </c>
      <c r="D15435" t="n">
        <v>0</v>
      </c>
    </row>
    <row r="15436">
      <c r="A15436" t="inlineStr">
        <is>
          <t>U-50b69a</t>
        </is>
      </c>
      <c r="B15436" s="41" t="n">
        <v>45474</v>
      </c>
      <c r="C15436" t="n">
        <v>13</v>
      </c>
      <c r="D15436" t="n">
        <v>3</v>
      </c>
    </row>
    <row r="15437">
      <c r="A15437" t="inlineStr">
        <is>
          <t>U-5921aa</t>
        </is>
      </c>
      <c r="B15437" s="41" t="n">
        <v>45078</v>
      </c>
      <c r="C15437" t="n">
        <v>12</v>
      </c>
      <c r="D15437" t="n">
        <v>0</v>
      </c>
    </row>
    <row r="15438">
      <c r="A15438" t="inlineStr">
        <is>
          <t>U-fbecca</t>
        </is>
      </c>
      <c r="B15438" s="41" t="n">
        <v>45474</v>
      </c>
      <c r="C15438" t="n">
        <v>9</v>
      </c>
      <c r="D15438" t="n">
        <v>0</v>
      </c>
    </row>
    <row r="15439">
      <c r="A15439" t="inlineStr">
        <is>
          <t>U-f99b6a</t>
        </is>
      </c>
      <c r="B15439" s="41" t="n">
        <v>45536</v>
      </c>
      <c r="C15439" t="n">
        <v>10</v>
      </c>
      <c r="D15439" t="n">
        <v>0</v>
      </c>
    </row>
    <row r="15440">
      <c r="A15440" t="inlineStr">
        <is>
          <t>U-c088aa</t>
        </is>
      </c>
      <c r="B15440" s="41" t="n">
        <v>45139</v>
      </c>
      <c r="C15440" t="n">
        <v>8</v>
      </c>
      <c r="D15440" t="n">
        <v>1</v>
      </c>
    </row>
    <row r="15441">
      <c r="A15441" t="inlineStr">
        <is>
          <t>U-8e1210</t>
        </is>
      </c>
      <c r="B15441" s="41" t="n">
        <v>45474</v>
      </c>
      <c r="C15441" t="n">
        <v>6</v>
      </c>
      <c r="D15441" t="n">
        <v>0</v>
      </c>
    </row>
    <row r="15442">
      <c r="A15442" t="inlineStr">
        <is>
          <t>U-85b77c</t>
        </is>
      </c>
      <c r="B15442" s="41" t="n">
        <v>45017</v>
      </c>
      <c r="C15442" t="n">
        <v>7</v>
      </c>
      <c r="D15442" t="n">
        <v>0</v>
      </c>
    </row>
    <row r="15443">
      <c r="A15443" t="inlineStr">
        <is>
          <t>U-b90a9f</t>
        </is>
      </c>
      <c r="B15443" s="41" t="n">
        <v>45108</v>
      </c>
      <c r="C15443" t="n">
        <v>10</v>
      </c>
      <c r="D15443" t="n">
        <v>0</v>
      </c>
    </row>
    <row r="15444">
      <c r="A15444" t="inlineStr">
        <is>
          <t>U-d923da</t>
        </is>
      </c>
      <c r="B15444" s="41" t="n">
        <v>45292</v>
      </c>
      <c r="C15444" t="n">
        <v>15</v>
      </c>
      <c r="D15444" t="n">
        <v>0</v>
      </c>
    </row>
    <row r="15445">
      <c r="A15445" t="inlineStr">
        <is>
          <t>U-bae719</t>
        </is>
      </c>
      <c r="B15445" s="41" t="n">
        <v>45597</v>
      </c>
      <c r="C15445" t="n">
        <v>10</v>
      </c>
      <c r="D15445" t="n">
        <v>0</v>
      </c>
    </row>
    <row r="15446">
      <c r="A15446" t="inlineStr">
        <is>
          <t>U-4c4695</t>
        </is>
      </c>
      <c r="B15446" s="41" t="n">
        <v>45323</v>
      </c>
      <c r="C15446" t="n">
        <v>10</v>
      </c>
      <c r="D15446" t="n">
        <v>0</v>
      </c>
    </row>
    <row r="15447">
      <c r="A15447" t="inlineStr">
        <is>
          <t>U-370d2a</t>
        </is>
      </c>
      <c r="B15447" s="41" t="n">
        <v>45139</v>
      </c>
      <c r="C15447" t="n">
        <v>12</v>
      </c>
      <c r="D15447" t="n">
        <v>0</v>
      </c>
    </row>
    <row r="15448">
      <c r="A15448" t="inlineStr">
        <is>
          <t>U-aab9fa</t>
        </is>
      </c>
      <c r="B15448" s="41" t="n">
        <v>45383</v>
      </c>
      <c r="C15448" t="n">
        <v>7</v>
      </c>
      <c r="D15448" t="n">
        <v>0</v>
      </c>
    </row>
    <row r="15449">
      <c r="A15449" t="inlineStr">
        <is>
          <t>U-bc2cbd</t>
        </is>
      </c>
      <c r="B15449" s="41" t="n">
        <v>45078</v>
      </c>
      <c r="C15449" t="n">
        <v>7</v>
      </c>
      <c r="D15449" t="n">
        <v>0</v>
      </c>
    </row>
    <row r="15450">
      <c r="A15450" t="inlineStr">
        <is>
          <t>U-9630f0</t>
        </is>
      </c>
      <c r="B15450" s="41" t="n">
        <v>45292</v>
      </c>
      <c r="C15450" t="n">
        <v>11</v>
      </c>
      <c r="D15450" t="n">
        <v>0</v>
      </c>
    </row>
    <row r="15451">
      <c r="A15451" t="inlineStr">
        <is>
          <t>U-99f8d4</t>
        </is>
      </c>
      <c r="B15451" s="41" t="n">
        <v>45323</v>
      </c>
      <c r="C15451" t="n">
        <v>9</v>
      </c>
      <c r="D15451" t="n">
        <v>0</v>
      </c>
    </row>
    <row r="15452">
      <c r="A15452" t="inlineStr">
        <is>
          <t>U-cf14ea</t>
        </is>
      </c>
      <c r="B15452" s="41" t="n">
        <v>45200</v>
      </c>
      <c r="C15452" t="n">
        <v>13</v>
      </c>
      <c r="D15452" t="n">
        <v>0</v>
      </c>
    </row>
    <row r="15453">
      <c r="A15453" t="inlineStr">
        <is>
          <t>U-e8b566</t>
        </is>
      </c>
      <c r="B15453" s="41" t="n">
        <v>45017</v>
      </c>
      <c r="C15453" t="n">
        <v>6</v>
      </c>
      <c r="D15453" t="n">
        <v>0</v>
      </c>
    </row>
    <row r="15454">
      <c r="A15454" t="inlineStr">
        <is>
          <t>U-759065</t>
        </is>
      </c>
      <c r="B15454" s="41" t="n">
        <v>45474</v>
      </c>
      <c r="C15454" t="n">
        <v>10</v>
      </c>
      <c r="D15454" t="n">
        <v>0</v>
      </c>
    </row>
    <row r="15455">
      <c r="A15455" t="inlineStr">
        <is>
          <t>U-04f369</t>
        </is>
      </c>
      <c r="B15455" s="41" t="n">
        <v>44958</v>
      </c>
      <c r="C15455" t="n">
        <v>10</v>
      </c>
      <c r="D15455" t="n">
        <v>0</v>
      </c>
    </row>
    <row r="15456">
      <c r="A15456" t="inlineStr">
        <is>
          <t>U-d8a291</t>
        </is>
      </c>
      <c r="B15456" s="41" t="n">
        <v>45078</v>
      </c>
      <c r="C15456" t="n">
        <v>9</v>
      </c>
      <c r="D15456" t="n">
        <v>0</v>
      </c>
    </row>
    <row r="15457">
      <c r="A15457" t="inlineStr">
        <is>
          <t>U-aafcaf</t>
        </is>
      </c>
      <c r="B15457" s="41" t="n">
        <v>45047</v>
      </c>
      <c r="C15457" t="n">
        <v>11</v>
      </c>
      <c r="D15457" t="n">
        <v>0</v>
      </c>
    </row>
    <row r="15458">
      <c r="A15458" t="inlineStr">
        <is>
          <t>U-cb0fb1</t>
        </is>
      </c>
      <c r="B15458" s="41" t="n">
        <v>45383</v>
      </c>
      <c r="C15458" t="n">
        <v>9</v>
      </c>
      <c r="D15458" t="n">
        <v>0</v>
      </c>
    </row>
    <row r="15459">
      <c r="A15459" t="inlineStr">
        <is>
          <t>U-e9e21f</t>
        </is>
      </c>
      <c r="B15459" s="41" t="n">
        <v>45292</v>
      </c>
      <c r="C15459" t="n">
        <v>8</v>
      </c>
      <c r="D15459" t="n">
        <v>0</v>
      </c>
    </row>
    <row r="15460">
      <c r="A15460" t="inlineStr">
        <is>
          <t>U-7dbc39</t>
        </is>
      </c>
      <c r="B15460" s="41" t="n">
        <v>45170</v>
      </c>
      <c r="C15460" t="n">
        <v>13</v>
      </c>
      <c r="D15460" t="n">
        <v>0</v>
      </c>
    </row>
    <row r="15461">
      <c r="A15461" t="inlineStr">
        <is>
          <t>U-ed0bf7</t>
        </is>
      </c>
      <c r="B15461" s="41" t="n">
        <v>45078</v>
      </c>
      <c r="C15461" t="n">
        <v>6</v>
      </c>
      <c r="D15461" t="n">
        <v>0</v>
      </c>
    </row>
    <row r="15462">
      <c r="A15462" t="inlineStr">
        <is>
          <t>U-1fc40b</t>
        </is>
      </c>
      <c r="B15462" s="41" t="n">
        <v>45170</v>
      </c>
      <c r="C15462" t="n">
        <v>10</v>
      </c>
      <c r="D15462" t="n">
        <v>0</v>
      </c>
    </row>
    <row r="15463">
      <c r="A15463" t="inlineStr">
        <is>
          <t>U-9d794c</t>
        </is>
      </c>
      <c r="B15463" s="41" t="n">
        <v>45200</v>
      </c>
      <c r="C15463" t="n">
        <v>8</v>
      </c>
      <c r="D15463" t="n">
        <v>1</v>
      </c>
    </row>
    <row r="15464">
      <c r="A15464" t="inlineStr">
        <is>
          <t>U-baf5be</t>
        </is>
      </c>
      <c r="B15464" s="41" t="n">
        <v>45505</v>
      </c>
      <c r="C15464" t="n">
        <v>11</v>
      </c>
      <c r="D15464" t="n">
        <v>0</v>
      </c>
    </row>
    <row r="15465">
      <c r="A15465" t="inlineStr">
        <is>
          <t>U-f09c10</t>
        </is>
      </c>
      <c r="B15465" s="41" t="n">
        <v>45536</v>
      </c>
      <c r="C15465" t="n">
        <v>8</v>
      </c>
      <c r="D15465" t="n">
        <v>0</v>
      </c>
    </row>
    <row r="15466">
      <c r="A15466" t="inlineStr">
        <is>
          <t>U-55b14b</t>
        </is>
      </c>
      <c r="B15466" s="41" t="n">
        <v>45231</v>
      </c>
      <c r="C15466" t="n">
        <v>10</v>
      </c>
      <c r="D15466" t="n">
        <v>2</v>
      </c>
    </row>
    <row r="15467">
      <c r="A15467" t="inlineStr">
        <is>
          <t>U-d70f4c</t>
        </is>
      </c>
      <c r="B15467" s="41" t="n">
        <v>45200</v>
      </c>
      <c r="C15467" t="n">
        <v>9</v>
      </c>
      <c r="D15467" t="n">
        <v>2</v>
      </c>
    </row>
    <row r="15468">
      <c r="A15468" t="inlineStr">
        <is>
          <t>U-8ea580</t>
        </is>
      </c>
      <c r="B15468" s="41" t="n">
        <v>45139</v>
      </c>
      <c r="C15468" t="n">
        <v>10</v>
      </c>
      <c r="D15468" t="n">
        <v>0</v>
      </c>
    </row>
    <row r="15469">
      <c r="A15469" t="inlineStr">
        <is>
          <t>U-23d5b0</t>
        </is>
      </c>
      <c r="B15469" s="41" t="n">
        <v>45108</v>
      </c>
      <c r="C15469" t="n">
        <v>8</v>
      </c>
      <c r="D15469" t="n">
        <v>0</v>
      </c>
    </row>
    <row r="15470">
      <c r="A15470" t="inlineStr">
        <is>
          <t>U-4db8cf</t>
        </is>
      </c>
      <c r="B15470" s="41" t="n">
        <v>45444</v>
      </c>
      <c r="C15470" t="n">
        <v>6</v>
      </c>
      <c r="D15470" t="n">
        <v>0</v>
      </c>
    </row>
    <row r="15471">
      <c r="A15471" t="inlineStr">
        <is>
          <t>U-a08d02</t>
        </is>
      </c>
      <c r="B15471" s="41" t="n">
        <v>45505</v>
      </c>
      <c r="C15471" t="n">
        <v>10</v>
      </c>
      <c r="D15471" t="n">
        <v>0</v>
      </c>
    </row>
    <row r="15472">
      <c r="A15472" t="inlineStr">
        <is>
          <t>U-1472fa</t>
        </is>
      </c>
      <c r="B15472" s="41" t="n">
        <v>45017</v>
      </c>
      <c r="C15472" t="n">
        <v>11</v>
      </c>
      <c r="D15472" t="n">
        <v>0</v>
      </c>
    </row>
    <row r="15473">
      <c r="A15473" t="inlineStr">
        <is>
          <t>U-5353e4</t>
        </is>
      </c>
      <c r="B15473" s="41" t="n">
        <v>45139</v>
      </c>
      <c r="C15473" t="n">
        <v>9</v>
      </c>
      <c r="D15473" t="n">
        <v>2</v>
      </c>
    </row>
    <row r="15474">
      <c r="A15474" t="inlineStr">
        <is>
          <t>U-4a9c75</t>
        </is>
      </c>
      <c r="B15474" s="41" t="n">
        <v>45474</v>
      </c>
      <c r="C15474" t="n">
        <v>6</v>
      </c>
      <c r="D15474" t="n">
        <v>4</v>
      </c>
    </row>
    <row r="15475">
      <c r="A15475" t="inlineStr">
        <is>
          <t>U-b7cdf1</t>
        </is>
      </c>
      <c r="B15475" s="41" t="n">
        <v>45597</v>
      </c>
      <c r="C15475" t="n">
        <v>8</v>
      </c>
      <c r="D15475" t="n">
        <v>0</v>
      </c>
    </row>
    <row r="15476">
      <c r="A15476" t="inlineStr">
        <is>
          <t>U-67a895</t>
        </is>
      </c>
      <c r="B15476" s="41" t="n">
        <v>45017</v>
      </c>
      <c r="C15476" t="n">
        <v>13</v>
      </c>
      <c r="D15476" t="n">
        <v>0</v>
      </c>
    </row>
    <row r="15477">
      <c r="A15477" t="inlineStr">
        <is>
          <t>U-2959e9</t>
        </is>
      </c>
      <c r="B15477" s="41" t="n">
        <v>45597</v>
      </c>
      <c r="C15477" t="n">
        <v>10</v>
      </c>
      <c r="D15477" t="n">
        <v>0</v>
      </c>
    </row>
    <row r="15478">
      <c r="A15478" t="inlineStr">
        <is>
          <t>U-852ab8</t>
        </is>
      </c>
      <c r="B15478" s="41" t="n">
        <v>44958</v>
      </c>
      <c r="C15478" t="n">
        <v>10</v>
      </c>
      <c r="D15478" t="n">
        <v>0</v>
      </c>
    </row>
    <row r="15479">
      <c r="A15479" t="inlineStr">
        <is>
          <t>U-a4806c</t>
        </is>
      </c>
      <c r="B15479" s="41" t="n">
        <v>45627</v>
      </c>
      <c r="C15479" t="n">
        <v>7</v>
      </c>
      <c r="D15479" t="n">
        <v>0</v>
      </c>
    </row>
    <row r="15480">
      <c r="A15480" t="inlineStr">
        <is>
          <t>U-0dda5b</t>
        </is>
      </c>
      <c r="B15480" s="41" t="n">
        <v>45078</v>
      </c>
      <c r="C15480" t="n">
        <v>10</v>
      </c>
      <c r="D15480" t="n">
        <v>0</v>
      </c>
    </row>
    <row r="15481">
      <c r="A15481" t="inlineStr">
        <is>
          <t>U-0adcec</t>
        </is>
      </c>
      <c r="B15481" s="41" t="n">
        <v>44958</v>
      </c>
      <c r="C15481" t="n">
        <v>9</v>
      </c>
      <c r="D15481" t="n">
        <v>3</v>
      </c>
    </row>
    <row r="15482">
      <c r="A15482" t="inlineStr">
        <is>
          <t>U-6d1cef</t>
        </is>
      </c>
      <c r="B15482" s="41" t="n">
        <v>45078</v>
      </c>
      <c r="C15482" t="n">
        <v>15</v>
      </c>
      <c r="D15482" t="n">
        <v>3</v>
      </c>
    </row>
    <row r="15483">
      <c r="A15483" t="inlineStr">
        <is>
          <t>U-4b14cf</t>
        </is>
      </c>
      <c r="B15483" s="41" t="n">
        <v>45292</v>
      </c>
      <c r="C15483" t="n">
        <v>10</v>
      </c>
      <c r="D15483" t="n">
        <v>0</v>
      </c>
    </row>
    <row r="15484">
      <c r="A15484" t="inlineStr">
        <is>
          <t>U-ae3826</t>
        </is>
      </c>
      <c r="B15484" s="41" t="n">
        <v>45505</v>
      </c>
      <c r="C15484" t="n">
        <v>6</v>
      </c>
      <c r="D15484" t="n">
        <v>0</v>
      </c>
    </row>
    <row r="15485">
      <c r="A15485" t="inlineStr">
        <is>
          <t>U-653ff3</t>
        </is>
      </c>
      <c r="B15485" s="41" t="n">
        <v>45566</v>
      </c>
      <c r="C15485" t="n">
        <v>14</v>
      </c>
      <c r="D15485" t="n">
        <v>1</v>
      </c>
    </row>
    <row r="15486">
      <c r="A15486" t="inlineStr">
        <is>
          <t>U-edca8e</t>
        </is>
      </c>
      <c r="B15486" s="41" t="n">
        <v>45292</v>
      </c>
      <c r="C15486" t="n">
        <v>16</v>
      </c>
      <c r="D15486" t="n">
        <v>2</v>
      </c>
    </row>
    <row r="15487">
      <c r="A15487" t="inlineStr">
        <is>
          <t>U-325d2d</t>
        </is>
      </c>
      <c r="B15487" s="41" t="n">
        <v>45566</v>
      </c>
      <c r="C15487" t="n">
        <v>9</v>
      </c>
      <c r="D15487" t="n">
        <v>0</v>
      </c>
    </row>
    <row r="15488">
      <c r="A15488" t="inlineStr">
        <is>
          <t>U-7b7e20</t>
        </is>
      </c>
      <c r="B15488" s="41" t="n">
        <v>45444</v>
      </c>
      <c r="C15488" t="n">
        <v>14</v>
      </c>
      <c r="D15488" t="n">
        <v>1</v>
      </c>
    </row>
    <row r="15489">
      <c r="A15489" t="inlineStr">
        <is>
          <t>U-719324</t>
        </is>
      </c>
      <c r="B15489" s="41" t="n">
        <v>45597</v>
      </c>
      <c r="C15489" t="n">
        <v>8</v>
      </c>
      <c r="D15489" t="n">
        <v>0</v>
      </c>
    </row>
    <row r="15490">
      <c r="A15490" t="inlineStr">
        <is>
          <t>U-b9f09d</t>
        </is>
      </c>
      <c r="B15490" s="41" t="n">
        <v>45323</v>
      </c>
      <c r="C15490" t="n">
        <v>7</v>
      </c>
      <c r="D15490" t="n">
        <v>0</v>
      </c>
    </row>
    <row r="15491">
      <c r="A15491" t="inlineStr">
        <is>
          <t>U-2794c2</t>
        </is>
      </c>
      <c r="B15491" s="41" t="n">
        <v>45413</v>
      </c>
      <c r="C15491" t="n">
        <v>10</v>
      </c>
      <c r="D15491" t="n">
        <v>1</v>
      </c>
    </row>
    <row r="15492">
      <c r="A15492" t="inlineStr">
        <is>
          <t>U-6cfffa</t>
        </is>
      </c>
      <c r="B15492" s="41" t="n">
        <v>45139</v>
      </c>
      <c r="C15492" t="n">
        <v>5</v>
      </c>
      <c r="D15492" t="n">
        <v>0</v>
      </c>
    </row>
    <row r="15493">
      <c r="A15493" t="inlineStr">
        <is>
          <t>U-30f388</t>
        </is>
      </c>
      <c r="B15493" s="41" t="n">
        <v>45231</v>
      </c>
      <c r="C15493" t="n">
        <v>10</v>
      </c>
      <c r="D15493" t="n">
        <v>0</v>
      </c>
    </row>
    <row r="15494">
      <c r="A15494" t="inlineStr">
        <is>
          <t>U-fbe900</t>
        </is>
      </c>
      <c r="B15494" s="41" t="n">
        <v>45017</v>
      </c>
      <c r="C15494" t="n">
        <v>5</v>
      </c>
      <c r="D15494" t="n">
        <v>0</v>
      </c>
    </row>
    <row r="15495">
      <c r="A15495" t="inlineStr">
        <is>
          <t>U-d82fa0</t>
        </is>
      </c>
      <c r="B15495" s="41" t="n">
        <v>45231</v>
      </c>
      <c r="C15495" t="n">
        <v>12</v>
      </c>
      <c r="D15495" t="n">
        <v>1</v>
      </c>
    </row>
    <row r="15496">
      <c r="A15496" t="inlineStr">
        <is>
          <t>U-985693</t>
        </is>
      </c>
      <c r="B15496" s="41" t="n">
        <v>44986</v>
      </c>
      <c r="C15496" t="n">
        <v>8</v>
      </c>
      <c r="D15496" t="n">
        <v>0</v>
      </c>
    </row>
    <row r="15497">
      <c r="A15497" t="inlineStr">
        <is>
          <t>U-72f951</t>
        </is>
      </c>
      <c r="B15497" s="41" t="n">
        <v>45200</v>
      </c>
      <c r="C15497" t="n">
        <v>12</v>
      </c>
      <c r="D15497" t="n">
        <v>0</v>
      </c>
    </row>
    <row r="15498">
      <c r="A15498" t="inlineStr">
        <is>
          <t>U-e966b6</t>
        </is>
      </c>
      <c r="B15498" s="41" t="n">
        <v>45566</v>
      </c>
      <c r="C15498" t="n">
        <v>7</v>
      </c>
      <c r="D15498" t="n">
        <v>3</v>
      </c>
    </row>
    <row r="15499">
      <c r="A15499" t="inlineStr">
        <is>
          <t>U-7306f9</t>
        </is>
      </c>
      <c r="B15499" s="41" t="n">
        <v>45292</v>
      </c>
      <c r="C15499" t="n">
        <v>13</v>
      </c>
      <c r="D15499" t="n">
        <v>0</v>
      </c>
    </row>
    <row r="15500">
      <c r="A15500" t="inlineStr">
        <is>
          <t>U-c1f6f9</t>
        </is>
      </c>
      <c r="B15500" s="41" t="n">
        <v>44986</v>
      </c>
      <c r="C15500" t="n">
        <v>8</v>
      </c>
      <c r="D15500" t="n">
        <v>0</v>
      </c>
    </row>
    <row r="15501">
      <c r="A15501" t="inlineStr">
        <is>
          <t>U-e82d6a</t>
        </is>
      </c>
      <c r="B15501" s="41" t="n">
        <v>45139</v>
      </c>
      <c r="C15501" t="n">
        <v>14</v>
      </c>
      <c r="D15501" t="n">
        <v>2</v>
      </c>
    </row>
    <row r="15502">
      <c r="A15502" t="inlineStr">
        <is>
          <t>U-86e683</t>
        </is>
      </c>
      <c r="B15502" s="41" t="n">
        <v>45017</v>
      </c>
      <c r="C15502" t="n">
        <v>6</v>
      </c>
      <c r="D15502" t="n">
        <v>0</v>
      </c>
    </row>
    <row r="15503">
      <c r="A15503" t="inlineStr">
        <is>
          <t>U-fcfa23</t>
        </is>
      </c>
      <c r="B15503" s="41" t="n">
        <v>45231</v>
      </c>
      <c r="C15503" t="n">
        <v>4</v>
      </c>
      <c r="D15503" t="n">
        <v>0</v>
      </c>
    </row>
    <row r="15504">
      <c r="A15504" t="inlineStr">
        <is>
          <t>U-bf5071</t>
        </is>
      </c>
      <c r="B15504" s="41" t="n">
        <v>45323</v>
      </c>
      <c r="C15504" t="n">
        <v>9</v>
      </c>
      <c r="D15504" t="n">
        <v>0</v>
      </c>
    </row>
    <row r="15505">
      <c r="A15505" t="inlineStr">
        <is>
          <t>U-0b52bb</t>
        </is>
      </c>
      <c r="B15505" s="41" t="n">
        <v>45413</v>
      </c>
      <c r="C15505" t="n">
        <v>11</v>
      </c>
      <c r="D15505" t="n">
        <v>0</v>
      </c>
    </row>
    <row r="15506">
      <c r="A15506" t="inlineStr">
        <is>
          <t>U-cfbe65</t>
        </is>
      </c>
      <c r="B15506" s="41" t="n">
        <v>45383</v>
      </c>
      <c r="C15506" t="n">
        <v>11</v>
      </c>
      <c r="D15506" t="n">
        <v>2</v>
      </c>
    </row>
    <row r="15507">
      <c r="A15507" t="inlineStr">
        <is>
          <t>U-7a4cdf</t>
        </is>
      </c>
      <c r="B15507" s="41" t="n">
        <v>44986</v>
      </c>
      <c r="C15507" t="n">
        <v>11</v>
      </c>
      <c r="D15507" t="n">
        <v>0</v>
      </c>
    </row>
    <row r="15508">
      <c r="A15508" t="inlineStr">
        <is>
          <t>U-da150a</t>
        </is>
      </c>
      <c r="B15508" s="41" t="n">
        <v>45566</v>
      </c>
      <c r="C15508" t="n">
        <v>9</v>
      </c>
      <c r="D15508" t="n">
        <v>0</v>
      </c>
    </row>
    <row r="15509">
      <c r="A15509" t="inlineStr">
        <is>
          <t>U-c0cd78</t>
        </is>
      </c>
      <c r="B15509" s="41" t="n">
        <v>44958</v>
      </c>
      <c r="C15509" t="n">
        <v>1</v>
      </c>
      <c r="D15509" t="n">
        <v>0</v>
      </c>
    </row>
    <row r="15510">
      <c r="A15510" t="inlineStr">
        <is>
          <t>U-623fe5</t>
        </is>
      </c>
      <c r="B15510" s="41" t="n">
        <v>45200</v>
      </c>
      <c r="C15510" t="n">
        <v>10</v>
      </c>
      <c r="D15510" t="n">
        <v>0</v>
      </c>
    </row>
    <row r="15511">
      <c r="A15511" t="inlineStr">
        <is>
          <t>U-d846bd</t>
        </is>
      </c>
      <c r="B15511" s="41" t="n">
        <v>45413</v>
      </c>
      <c r="C15511" t="n">
        <v>4</v>
      </c>
      <c r="D15511" t="n">
        <v>1</v>
      </c>
    </row>
    <row r="15512">
      <c r="A15512" t="inlineStr">
        <is>
          <t>U-677e39</t>
        </is>
      </c>
      <c r="B15512" s="41" t="n">
        <v>45536</v>
      </c>
      <c r="C15512" t="n">
        <v>10</v>
      </c>
      <c r="D15512" t="n">
        <v>0</v>
      </c>
    </row>
    <row r="15513">
      <c r="A15513" t="inlineStr">
        <is>
          <t>U-feffa1</t>
        </is>
      </c>
      <c r="B15513" s="41" t="n">
        <v>45536</v>
      </c>
      <c r="C15513" t="n">
        <v>9</v>
      </c>
      <c r="D15513" t="n">
        <v>1</v>
      </c>
    </row>
    <row r="15514">
      <c r="A15514" t="inlineStr">
        <is>
          <t>U-916f2c</t>
        </is>
      </c>
      <c r="B15514" s="41" t="n">
        <v>45352</v>
      </c>
      <c r="C15514" t="n">
        <v>11</v>
      </c>
      <c r="D15514" t="n">
        <v>1</v>
      </c>
    </row>
    <row r="15515">
      <c r="A15515" t="inlineStr">
        <is>
          <t>U-45d6dd</t>
        </is>
      </c>
      <c r="B15515" s="41" t="n">
        <v>45413</v>
      </c>
      <c r="C15515" t="n">
        <v>6</v>
      </c>
      <c r="D15515" t="n">
        <v>0</v>
      </c>
    </row>
    <row r="15516">
      <c r="A15516" t="inlineStr">
        <is>
          <t>U-39f48e</t>
        </is>
      </c>
      <c r="B15516" s="41" t="n">
        <v>45170</v>
      </c>
      <c r="C15516" t="n">
        <v>10</v>
      </c>
      <c r="D15516" t="n">
        <v>1</v>
      </c>
    </row>
    <row r="15517">
      <c r="A15517" t="inlineStr">
        <is>
          <t>U-57cd2c</t>
        </is>
      </c>
      <c r="B15517" s="41" t="n">
        <v>45231</v>
      </c>
      <c r="C15517" t="n">
        <v>12</v>
      </c>
      <c r="D15517" t="n">
        <v>0</v>
      </c>
    </row>
    <row r="15518">
      <c r="A15518" t="inlineStr">
        <is>
          <t>U-5f8b65</t>
        </is>
      </c>
      <c r="B15518" s="41" t="n">
        <v>45292</v>
      </c>
      <c r="C15518" t="n">
        <v>13</v>
      </c>
      <c r="D15518" t="n">
        <v>0</v>
      </c>
    </row>
    <row r="15519">
      <c r="A15519" t="inlineStr">
        <is>
          <t>U-e902d4</t>
        </is>
      </c>
      <c r="B15519" s="41" t="n">
        <v>45108</v>
      </c>
      <c r="C15519" t="n">
        <v>13</v>
      </c>
      <c r="D15519" t="n">
        <v>0</v>
      </c>
    </row>
    <row r="15520">
      <c r="A15520" t="inlineStr">
        <is>
          <t>U-cf5368</t>
        </is>
      </c>
      <c r="B15520" s="41" t="n">
        <v>45505</v>
      </c>
      <c r="C15520" t="n">
        <v>11</v>
      </c>
      <c r="D15520" t="n">
        <v>1</v>
      </c>
    </row>
    <row r="15521">
      <c r="A15521" t="inlineStr">
        <is>
          <t>U-e9eea2</t>
        </is>
      </c>
      <c r="B15521" s="41" t="n">
        <v>45292</v>
      </c>
      <c r="C15521" t="n">
        <v>8</v>
      </c>
      <c r="D15521" t="n">
        <v>0</v>
      </c>
    </row>
    <row r="15522">
      <c r="A15522" t="inlineStr">
        <is>
          <t>U-6b3f97</t>
        </is>
      </c>
      <c r="B15522" s="41" t="n">
        <v>45474</v>
      </c>
      <c r="C15522" t="n">
        <v>12</v>
      </c>
      <c r="D15522" t="n">
        <v>0</v>
      </c>
    </row>
    <row r="15523">
      <c r="A15523" t="inlineStr">
        <is>
          <t>U-fa66f2</t>
        </is>
      </c>
      <c r="B15523" s="41" t="n">
        <v>45413</v>
      </c>
      <c r="C15523" t="n">
        <v>11</v>
      </c>
      <c r="D15523" t="n">
        <v>0</v>
      </c>
    </row>
    <row r="15524">
      <c r="A15524" t="inlineStr">
        <is>
          <t>U-933491</t>
        </is>
      </c>
      <c r="B15524" s="41" t="n">
        <v>45170</v>
      </c>
      <c r="C15524" t="n">
        <v>14</v>
      </c>
      <c r="D15524" t="n">
        <v>1</v>
      </c>
    </row>
    <row r="15525">
      <c r="A15525" t="inlineStr">
        <is>
          <t>U-615f02</t>
        </is>
      </c>
      <c r="B15525" s="41" t="n">
        <v>45352</v>
      </c>
      <c r="C15525" t="n">
        <v>9</v>
      </c>
      <c r="D15525" t="n">
        <v>0</v>
      </c>
    </row>
    <row r="15526">
      <c r="A15526" t="inlineStr">
        <is>
          <t>U-cc8ed9</t>
        </is>
      </c>
      <c r="B15526" s="41" t="n">
        <v>45566</v>
      </c>
      <c r="C15526" t="n">
        <v>7</v>
      </c>
      <c r="D15526" t="n">
        <v>0</v>
      </c>
    </row>
    <row r="15527">
      <c r="A15527" t="inlineStr">
        <is>
          <t>U-e956cb</t>
        </is>
      </c>
      <c r="B15527" s="41" t="n">
        <v>45323</v>
      </c>
      <c r="C15527" t="n">
        <v>15</v>
      </c>
      <c r="D15527" t="n">
        <v>0</v>
      </c>
    </row>
    <row r="15528">
      <c r="A15528" t="inlineStr">
        <is>
          <t>U-1e2a56</t>
        </is>
      </c>
      <c r="B15528" s="41" t="n">
        <v>45047</v>
      </c>
      <c r="C15528" t="n">
        <v>16</v>
      </c>
      <c r="D15528" t="n">
        <v>0</v>
      </c>
    </row>
    <row r="15529">
      <c r="A15529" t="inlineStr">
        <is>
          <t>U-974075</t>
        </is>
      </c>
      <c r="B15529" s="41" t="n">
        <v>45352</v>
      </c>
      <c r="C15529" t="n">
        <v>10</v>
      </c>
      <c r="D15529" t="n">
        <v>0</v>
      </c>
    </row>
    <row r="15530">
      <c r="A15530" t="inlineStr">
        <is>
          <t>U-a2e5c2</t>
        </is>
      </c>
      <c r="B15530" s="41" t="n">
        <v>45017</v>
      </c>
      <c r="C15530" t="n">
        <v>11</v>
      </c>
      <c r="D15530" t="n">
        <v>0</v>
      </c>
    </row>
    <row r="15531">
      <c r="A15531" t="inlineStr">
        <is>
          <t>U-bf8a42</t>
        </is>
      </c>
      <c r="B15531" s="41" t="n">
        <v>45108</v>
      </c>
      <c r="C15531" t="n">
        <v>11</v>
      </c>
      <c r="D15531" t="n">
        <v>1</v>
      </c>
    </row>
    <row r="15532">
      <c r="A15532" t="inlineStr">
        <is>
          <t>U-0f3807</t>
        </is>
      </c>
      <c r="B15532" s="41" t="n">
        <v>45078</v>
      </c>
      <c r="C15532" t="n">
        <v>9</v>
      </c>
      <c r="D15532" t="n">
        <v>0</v>
      </c>
    </row>
    <row r="15533">
      <c r="A15533" t="inlineStr">
        <is>
          <t>U-5c3c4a</t>
        </is>
      </c>
      <c r="B15533" s="41" t="n">
        <v>44927</v>
      </c>
      <c r="C15533" t="n">
        <v>7</v>
      </c>
      <c r="D15533" t="n">
        <v>2</v>
      </c>
    </row>
    <row r="15534">
      <c r="A15534" t="inlineStr">
        <is>
          <t>U-b76c2e</t>
        </is>
      </c>
      <c r="B15534" s="41" t="n">
        <v>45627</v>
      </c>
      <c r="C15534" t="n">
        <v>9</v>
      </c>
      <c r="D15534" t="n">
        <v>1</v>
      </c>
    </row>
    <row r="15535">
      <c r="A15535" t="inlineStr">
        <is>
          <t>U-852e8f</t>
        </is>
      </c>
      <c r="B15535" s="41" t="n">
        <v>45383</v>
      </c>
      <c r="C15535" t="n">
        <v>10</v>
      </c>
      <c r="D15535" t="n">
        <v>0</v>
      </c>
    </row>
    <row r="15536">
      <c r="A15536" t="inlineStr">
        <is>
          <t>U-d603ec</t>
        </is>
      </c>
      <c r="B15536" s="41" t="n">
        <v>45231</v>
      </c>
      <c r="C15536" t="n">
        <v>12</v>
      </c>
      <c r="D15536" t="n">
        <v>0</v>
      </c>
    </row>
    <row r="15537">
      <c r="A15537" t="inlineStr">
        <is>
          <t>U-02fa83</t>
        </is>
      </c>
      <c r="B15537" s="41" t="n">
        <v>45323</v>
      </c>
      <c r="C15537" t="n">
        <v>9</v>
      </c>
      <c r="D15537" t="n">
        <v>0</v>
      </c>
    </row>
    <row r="15538">
      <c r="A15538" t="inlineStr">
        <is>
          <t>U-f8a7db</t>
        </is>
      </c>
      <c r="B15538" s="41" t="n">
        <v>45231</v>
      </c>
      <c r="C15538" t="n">
        <v>15</v>
      </c>
      <c r="D15538" t="n">
        <v>0</v>
      </c>
    </row>
    <row r="15539">
      <c r="A15539" t="inlineStr">
        <is>
          <t>U-e58402</t>
        </is>
      </c>
      <c r="B15539" s="41" t="n">
        <v>45444</v>
      </c>
      <c r="C15539" t="n">
        <v>9</v>
      </c>
      <c r="D15539" t="n">
        <v>0</v>
      </c>
    </row>
    <row r="15540">
      <c r="A15540" t="inlineStr">
        <is>
          <t>U-0f2050</t>
        </is>
      </c>
      <c r="B15540" s="41" t="n">
        <v>45139</v>
      </c>
      <c r="C15540" t="n">
        <v>12</v>
      </c>
      <c r="D15540" t="n">
        <v>0</v>
      </c>
    </row>
    <row r="15541">
      <c r="A15541" t="inlineStr">
        <is>
          <t>U-75d74c</t>
        </is>
      </c>
      <c r="B15541" s="41" t="n">
        <v>45352</v>
      </c>
      <c r="C15541" t="n">
        <v>12</v>
      </c>
      <c r="D15541" t="n">
        <v>0</v>
      </c>
    </row>
    <row r="15542">
      <c r="A15542" t="inlineStr">
        <is>
          <t>U-21d245</t>
        </is>
      </c>
      <c r="B15542" s="41" t="n">
        <v>45200</v>
      </c>
      <c r="C15542" t="n">
        <v>9</v>
      </c>
      <c r="D15542" t="n">
        <v>1</v>
      </c>
    </row>
    <row r="15543">
      <c r="A15543" t="inlineStr">
        <is>
          <t>U-7459d1</t>
        </is>
      </c>
      <c r="B15543" s="41" t="n">
        <v>45627</v>
      </c>
      <c r="C15543" t="n">
        <v>11</v>
      </c>
      <c r="D15543" t="n">
        <v>0</v>
      </c>
    </row>
    <row r="15544">
      <c r="A15544" t="inlineStr">
        <is>
          <t>U-3afcab</t>
        </is>
      </c>
      <c r="B15544" s="41" t="n">
        <v>45413</v>
      </c>
      <c r="C15544" t="n">
        <v>14</v>
      </c>
      <c r="D15544" t="n">
        <v>1</v>
      </c>
    </row>
    <row r="15545">
      <c r="A15545" t="inlineStr">
        <is>
          <t>U-cc5eb9</t>
        </is>
      </c>
      <c r="B15545" s="41" t="n">
        <v>45566</v>
      </c>
      <c r="C15545" t="n">
        <v>7</v>
      </c>
      <c r="D15545" t="n">
        <v>0</v>
      </c>
    </row>
    <row r="15546">
      <c r="A15546" t="inlineStr">
        <is>
          <t>U-a216e7</t>
        </is>
      </c>
      <c r="B15546" s="41" t="n">
        <v>45627</v>
      </c>
      <c r="C15546" t="n">
        <v>11</v>
      </c>
      <c r="D15546" t="n">
        <v>0</v>
      </c>
    </row>
    <row r="15547">
      <c r="A15547" t="inlineStr">
        <is>
          <t>U-84185f</t>
        </is>
      </c>
      <c r="B15547" s="41" t="n">
        <v>45170</v>
      </c>
      <c r="C15547" t="n">
        <v>12</v>
      </c>
      <c r="D15547" t="n">
        <v>0</v>
      </c>
    </row>
    <row r="15548">
      <c r="A15548" t="inlineStr">
        <is>
          <t>U-32014e</t>
        </is>
      </c>
      <c r="B15548" s="41" t="n">
        <v>45231</v>
      </c>
      <c r="C15548" t="n">
        <v>8</v>
      </c>
      <c r="D15548" t="n">
        <v>0</v>
      </c>
    </row>
    <row r="15549">
      <c r="A15549" t="inlineStr">
        <is>
          <t>U-331c0b</t>
        </is>
      </c>
      <c r="B15549" s="41" t="n">
        <v>45017</v>
      </c>
      <c r="C15549" t="n">
        <v>17</v>
      </c>
      <c r="D15549" t="n">
        <v>0</v>
      </c>
    </row>
    <row r="15550">
      <c r="A15550" t="inlineStr">
        <is>
          <t>U-2be557</t>
        </is>
      </c>
      <c r="B15550" s="41" t="n">
        <v>44927</v>
      </c>
      <c r="C15550" t="n">
        <v>12</v>
      </c>
      <c r="D15550" t="n">
        <v>3</v>
      </c>
    </row>
    <row r="15551">
      <c r="A15551" t="inlineStr">
        <is>
          <t>U-cb26b2</t>
        </is>
      </c>
      <c r="B15551" s="41" t="n">
        <v>45047</v>
      </c>
      <c r="C15551" t="n">
        <v>12</v>
      </c>
      <c r="D15551" t="n">
        <v>0</v>
      </c>
    </row>
    <row r="15552">
      <c r="A15552" t="inlineStr">
        <is>
          <t>U-ec245e</t>
        </is>
      </c>
      <c r="B15552" s="41" t="n">
        <v>45047</v>
      </c>
      <c r="C15552" t="n">
        <v>5</v>
      </c>
      <c r="D15552" t="n">
        <v>1</v>
      </c>
    </row>
    <row r="15553">
      <c r="A15553" t="inlineStr">
        <is>
          <t>U-22f6b9</t>
        </is>
      </c>
      <c r="B15553" s="41" t="n">
        <v>45627</v>
      </c>
      <c r="C15553" t="n">
        <v>9</v>
      </c>
      <c r="D15553" t="n">
        <v>0</v>
      </c>
    </row>
    <row r="15554">
      <c r="A15554" t="inlineStr">
        <is>
          <t>U-52703c</t>
        </is>
      </c>
      <c r="B15554" s="41" t="n">
        <v>45231</v>
      </c>
      <c r="C15554" t="n">
        <v>11</v>
      </c>
      <c r="D15554" t="n">
        <v>0</v>
      </c>
    </row>
    <row r="15555">
      <c r="A15555" t="inlineStr">
        <is>
          <t>U-a68abe</t>
        </is>
      </c>
      <c r="B15555" s="41" t="n">
        <v>45444</v>
      </c>
      <c r="C15555" t="n">
        <v>10</v>
      </c>
      <c r="D15555" t="n">
        <v>0</v>
      </c>
    </row>
    <row r="15556">
      <c r="A15556" t="inlineStr">
        <is>
          <t>U-1a8217</t>
        </is>
      </c>
      <c r="B15556" s="41" t="n">
        <v>45597</v>
      </c>
      <c r="C15556" t="n">
        <v>13</v>
      </c>
      <c r="D15556" t="n">
        <v>0</v>
      </c>
    </row>
    <row r="15557">
      <c r="A15557" t="inlineStr">
        <is>
          <t>U-b8cd47</t>
        </is>
      </c>
      <c r="B15557" s="41" t="n">
        <v>45017</v>
      </c>
      <c r="C15557" t="n">
        <v>6</v>
      </c>
      <c r="D15557" t="n">
        <v>0</v>
      </c>
    </row>
    <row r="15558">
      <c r="A15558" t="inlineStr">
        <is>
          <t>U-904cbc</t>
        </is>
      </c>
      <c r="B15558" s="41" t="n">
        <v>45170</v>
      </c>
      <c r="C15558" t="n">
        <v>12</v>
      </c>
      <c r="D15558" t="n">
        <v>0</v>
      </c>
    </row>
    <row r="15559">
      <c r="A15559" t="inlineStr">
        <is>
          <t>U-87bbec</t>
        </is>
      </c>
      <c r="B15559" s="41" t="n">
        <v>45566</v>
      </c>
      <c r="C15559" t="n">
        <v>5</v>
      </c>
      <c r="D15559" t="n">
        <v>1</v>
      </c>
    </row>
    <row r="15560">
      <c r="A15560" t="inlineStr">
        <is>
          <t>U-dd5b42</t>
        </is>
      </c>
      <c r="B15560" s="41" t="n">
        <v>45566</v>
      </c>
      <c r="C15560" t="n">
        <v>13</v>
      </c>
      <c r="D15560" t="n">
        <v>0</v>
      </c>
    </row>
    <row r="15561">
      <c r="A15561" t="inlineStr">
        <is>
          <t>U-892ab6</t>
        </is>
      </c>
      <c r="B15561" s="41" t="n">
        <v>45627</v>
      </c>
      <c r="C15561" t="n">
        <v>6</v>
      </c>
      <c r="D15561" t="n">
        <v>0</v>
      </c>
    </row>
    <row r="15562">
      <c r="A15562" t="inlineStr">
        <is>
          <t>U-365366</t>
        </is>
      </c>
      <c r="B15562" s="41" t="n">
        <v>44927</v>
      </c>
      <c r="C15562" t="n">
        <v>13</v>
      </c>
      <c r="D15562" t="n">
        <v>1</v>
      </c>
    </row>
    <row r="15563">
      <c r="A15563" t="inlineStr">
        <is>
          <t>U-75510e</t>
        </is>
      </c>
      <c r="B15563" s="41" t="n">
        <v>45413</v>
      </c>
      <c r="C15563" t="n">
        <v>13</v>
      </c>
      <c r="D15563" t="n">
        <v>0</v>
      </c>
    </row>
    <row r="15564">
      <c r="A15564" t="inlineStr">
        <is>
          <t>U-ad3abc</t>
        </is>
      </c>
      <c r="B15564" s="41" t="n">
        <v>45474</v>
      </c>
      <c r="C15564" t="n">
        <v>14</v>
      </c>
      <c r="D15564" t="n">
        <v>0</v>
      </c>
    </row>
    <row r="15565">
      <c r="A15565" t="inlineStr">
        <is>
          <t>U-5563f9</t>
        </is>
      </c>
      <c r="B15565" s="41" t="n">
        <v>44927</v>
      </c>
      <c r="C15565" t="n">
        <v>10</v>
      </c>
      <c r="D15565" t="n">
        <v>0</v>
      </c>
    </row>
    <row r="15566">
      <c r="A15566" t="inlineStr">
        <is>
          <t>U-3d4d72</t>
        </is>
      </c>
      <c r="B15566" s="41" t="n">
        <v>45566</v>
      </c>
      <c r="C15566" t="n">
        <v>10</v>
      </c>
      <c r="D15566" t="n">
        <v>0</v>
      </c>
    </row>
    <row r="15567">
      <c r="A15567" t="inlineStr">
        <is>
          <t>U-02f672</t>
        </is>
      </c>
      <c r="B15567" s="41" t="n">
        <v>45323</v>
      </c>
      <c r="C15567" t="n">
        <v>9</v>
      </c>
      <c r="D15567" t="n">
        <v>4</v>
      </c>
    </row>
    <row r="15568">
      <c r="A15568" t="inlineStr">
        <is>
          <t>U-1b93d5</t>
        </is>
      </c>
      <c r="B15568" s="41" t="n">
        <v>45170</v>
      </c>
      <c r="C15568" t="n">
        <v>8</v>
      </c>
      <c r="D15568" t="n">
        <v>2</v>
      </c>
    </row>
    <row r="15569">
      <c r="A15569" t="inlineStr">
        <is>
          <t>U-3ee965</t>
        </is>
      </c>
      <c r="B15569" s="41" t="n">
        <v>45323</v>
      </c>
      <c r="C15569" t="n">
        <v>11</v>
      </c>
      <c r="D15569" t="n">
        <v>2</v>
      </c>
    </row>
    <row r="15570">
      <c r="A15570" t="inlineStr">
        <is>
          <t>U-18c962</t>
        </is>
      </c>
      <c r="B15570" s="41" t="n">
        <v>45352</v>
      </c>
      <c r="C15570" t="n">
        <v>8</v>
      </c>
      <c r="D15570" t="n">
        <v>0</v>
      </c>
    </row>
    <row r="15571">
      <c r="A15571" t="inlineStr">
        <is>
          <t>U-1a0e0c</t>
        </is>
      </c>
      <c r="B15571" s="41" t="n">
        <v>45474</v>
      </c>
      <c r="C15571" t="n">
        <v>8</v>
      </c>
      <c r="D15571" t="n">
        <v>0</v>
      </c>
    </row>
    <row r="15572">
      <c r="A15572" t="inlineStr">
        <is>
          <t>U-8cf61f</t>
        </is>
      </c>
      <c r="B15572" s="41" t="n">
        <v>45047</v>
      </c>
      <c r="C15572" t="n">
        <v>9</v>
      </c>
      <c r="D15572" t="n">
        <v>0</v>
      </c>
    </row>
    <row r="15573">
      <c r="A15573" t="inlineStr">
        <is>
          <t>U-487b12</t>
        </is>
      </c>
      <c r="B15573" s="41" t="n">
        <v>45474</v>
      </c>
      <c r="C15573" t="n">
        <v>17</v>
      </c>
      <c r="D15573" t="n">
        <v>1</v>
      </c>
    </row>
    <row r="15574">
      <c r="A15574" t="inlineStr">
        <is>
          <t>U-3a8184</t>
        </is>
      </c>
      <c r="B15574" s="41" t="n">
        <v>45231</v>
      </c>
      <c r="C15574" t="n">
        <v>6</v>
      </c>
      <c r="D15574" t="n">
        <v>2</v>
      </c>
    </row>
    <row r="15575">
      <c r="A15575" t="inlineStr">
        <is>
          <t>U-1fda35</t>
        </is>
      </c>
      <c r="B15575" s="41" t="n">
        <v>45170</v>
      </c>
      <c r="C15575" t="n">
        <v>4</v>
      </c>
      <c r="D15575" t="n">
        <v>0</v>
      </c>
    </row>
    <row r="15576">
      <c r="A15576" t="inlineStr">
        <is>
          <t>U-59f0f4</t>
        </is>
      </c>
      <c r="B15576" s="41" t="n">
        <v>45352</v>
      </c>
      <c r="C15576" t="n">
        <v>6</v>
      </c>
      <c r="D15576" t="n">
        <v>1</v>
      </c>
    </row>
    <row r="15577">
      <c r="A15577" t="inlineStr">
        <is>
          <t>U-3dcf76</t>
        </is>
      </c>
      <c r="B15577" s="41" t="n">
        <v>45200</v>
      </c>
      <c r="C15577" t="n">
        <v>14</v>
      </c>
      <c r="D15577" t="n">
        <v>1</v>
      </c>
    </row>
    <row r="15578">
      <c r="A15578" t="inlineStr">
        <is>
          <t>U-e13207</t>
        </is>
      </c>
      <c r="B15578" s="41" t="n">
        <v>45017</v>
      </c>
      <c r="C15578" t="n">
        <v>18</v>
      </c>
      <c r="D15578" t="n">
        <v>0</v>
      </c>
    </row>
    <row r="15579">
      <c r="A15579" t="inlineStr">
        <is>
          <t>U-2dae40</t>
        </is>
      </c>
      <c r="B15579" s="41" t="n">
        <v>45139</v>
      </c>
      <c r="C15579" t="n">
        <v>12</v>
      </c>
      <c r="D15579" t="n">
        <v>0</v>
      </c>
    </row>
    <row r="15580">
      <c r="A15580" t="inlineStr">
        <is>
          <t>U-b78273</t>
        </is>
      </c>
      <c r="B15580" s="41" t="n">
        <v>45200</v>
      </c>
      <c r="C15580" t="n">
        <v>13</v>
      </c>
      <c r="D15580" t="n">
        <v>0</v>
      </c>
    </row>
    <row r="15581">
      <c r="A15581" t="inlineStr">
        <is>
          <t>U-85fd35</t>
        </is>
      </c>
      <c r="B15581" s="41" t="n">
        <v>45536</v>
      </c>
      <c r="C15581" t="n">
        <v>12</v>
      </c>
      <c r="D15581" t="n">
        <v>0</v>
      </c>
    </row>
    <row r="15582">
      <c r="A15582" t="inlineStr">
        <is>
          <t>U-3ddb40</t>
        </is>
      </c>
      <c r="B15582" s="41" t="n">
        <v>45474</v>
      </c>
      <c r="C15582" t="n">
        <v>9</v>
      </c>
      <c r="D15582" t="n">
        <v>0</v>
      </c>
    </row>
    <row r="15583">
      <c r="A15583" t="inlineStr">
        <is>
          <t>U-5e74f6</t>
        </is>
      </c>
      <c r="B15583" s="41" t="n">
        <v>45200</v>
      </c>
      <c r="C15583" t="n">
        <v>11</v>
      </c>
      <c r="D15583" t="n">
        <v>0</v>
      </c>
    </row>
    <row r="15584">
      <c r="A15584" t="inlineStr">
        <is>
          <t>U-ec919f</t>
        </is>
      </c>
      <c r="B15584" s="41" t="n">
        <v>45413</v>
      </c>
      <c r="C15584" t="n">
        <v>13</v>
      </c>
      <c r="D15584" t="n">
        <v>1</v>
      </c>
    </row>
    <row r="15585">
      <c r="A15585" t="inlineStr">
        <is>
          <t>U-d247b5</t>
        </is>
      </c>
      <c r="B15585" s="41" t="n">
        <v>45627</v>
      </c>
      <c r="C15585" t="n">
        <v>8</v>
      </c>
      <c r="D15585" t="n">
        <v>5</v>
      </c>
    </row>
    <row r="15586">
      <c r="A15586" t="inlineStr">
        <is>
          <t>U-43d3ee</t>
        </is>
      </c>
      <c r="B15586" s="41" t="n">
        <v>45261</v>
      </c>
      <c r="C15586" t="n">
        <v>11</v>
      </c>
      <c r="D15586" t="n">
        <v>2</v>
      </c>
    </row>
    <row r="15587">
      <c r="A15587" t="inlineStr">
        <is>
          <t>U-491d53</t>
        </is>
      </c>
      <c r="B15587" s="41" t="n">
        <v>45566</v>
      </c>
      <c r="C15587" t="n">
        <v>5</v>
      </c>
      <c r="D15587" t="n">
        <v>0</v>
      </c>
    </row>
    <row r="15588">
      <c r="A15588" t="inlineStr">
        <is>
          <t>U-7db53d</t>
        </is>
      </c>
      <c r="B15588" s="41" t="n">
        <v>45352</v>
      </c>
      <c r="C15588" t="n">
        <v>10</v>
      </c>
      <c r="D15588" t="n">
        <v>1</v>
      </c>
    </row>
    <row r="15589">
      <c r="A15589" t="inlineStr">
        <is>
          <t>U-32fc9c</t>
        </is>
      </c>
      <c r="B15589" s="41" t="n">
        <v>45292</v>
      </c>
      <c r="C15589" t="n">
        <v>10</v>
      </c>
      <c r="D15589" t="n">
        <v>0</v>
      </c>
    </row>
    <row r="15590">
      <c r="A15590" t="inlineStr">
        <is>
          <t>U-800292</t>
        </is>
      </c>
      <c r="B15590" s="41" t="n">
        <v>45474</v>
      </c>
      <c r="C15590" t="n">
        <v>10</v>
      </c>
      <c r="D15590" t="n">
        <v>0</v>
      </c>
    </row>
    <row r="15591">
      <c r="A15591" t="inlineStr">
        <is>
          <t>U-e196f3</t>
        </is>
      </c>
      <c r="B15591" s="41" t="n">
        <v>45627</v>
      </c>
      <c r="C15591" t="n">
        <v>7</v>
      </c>
      <c r="D15591" t="n">
        <v>2</v>
      </c>
    </row>
    <row r="15592">
      <c r="A15592" t="inlineStr">
        <is>
          <t>U-021a90</t>
        </is>
      </c>
      <c r="B15592" s="41" t="n">
        <v>45566</v>
      </c>
      <c r="C15592" t="n">
        <v>3</v>
      </c>
      <c r="D15592" t="n">
        <v>1</v>
      </c>
    </row>
    <row r="15593">
      <c r="A15593" t="inlineStr">
        <is>
          <t>U-4f42da</t>
        </is>
      </c>
      <c r="B15593" s="41" t="n">
        <v>45566</v>
      </c>
      <c r="C15593" t="n">
        <v>8</v>
      </c>
      <c r="D15593" t="n">
        <v>0</v>
      </c>
    </row>
    <row r="15594">
      <c r="A15594" t="inlineStr">
        <is>
          <t>U-1cfd4f</t>
        </is>
      </c>
      <c r="B15594" s="41" t="n">
        <v>45474</v>
      </c>
      <c r="C15594" t="n">
        <v>10</v>
      </c>
      <c r="D15594" t="n">
        <v>0</v>
      </c>
    </row>
    <row r="15595">
      <c r="A15595" t="inlineStr">
        <is>
          <t>U-24e1ca</t>
        </is>
      </c>
      <c r="B15595" s="41" t="n">
        <v>45047</v>
      </c>
      <c r="C15595" t="n">
        <v>6</v>
      </c>
      <c r="D15595" t="n">
        <v>0</v>
      </c>
    </row>
    <row r="15596">
      <c r="A15596" t="inlineStr">
        <is>
          <t>U-3e0372</t>
        </is>
      </c>
      <c r="B15596" s="41" t="n">
        <v>45566</v>
      </c>
      <c r="C15596" t="n">
        <v>8</v>
      </c>
      <c r="D15596" t="n">
        <v>0</v>
      </c>
    </row>
    <row r="15597">
      <c r="A15597" t="inlineStr">
        <is>
          <t>U-c2522e</t>
        </is>
      </c>
      <c r="B15597" s="41" t="n">
        <v>45474</v>
      </c>
      <c r="C15597" t="n">
        <v>12</v>
      </c>
      <c r="D15597" t="n">
        <v>0</v>
      </c>
    </row>
    <row r="15598">
      <c r="A15598" t="inlineStr">
        <is>
          <t>U-25405b</t>
        </is>
      </c>
      <c r="B15598" s="41" t="n">
        <v>45047</v>
      </c>
      <c r="C15598" t="n">
        <v>6</v>
      </c>
      <c r="D15598" t="n">
        <v>0</v>
      </c>
    </row>
    <row r="15599">
      <c r="A15599" t="inlineStr">
        <is>
          <t>U-77ab6a</t>
        </is>
      </c>
      <c r="B15599" s="41" t="n">
        <v>45139</v>
      </c>
      <c r="C15599" t="n">
        <v>11</v>
      </c>
      <c r="D15599" t="n">
        <v>0</v>
      </c>
    </row>
    <row r="15600">
      <c r="A15600" t="inlineStr">
        <is>
          <t>U-60a89b</t>
        </is>
      </c>
      <c r="B15600" s="41" t="n">
        <v>45627</v>
      </c>
      <c r="C15600" t="n">
        <v>8</v>
      </c>
      <c r="D15600" t="n">
        <v>3</v>
      </c>
    </row>
    <row r="15601">
      <c r="A15601" t="inlineStr">
        <is>
          <t>U-ff706c</t>
        </is>
      </c>
      <c r="B15601" s="41" t="n">
        <v>45566</v>
      </c>
      <c r="C15601" t="n">
        <v>11</v>
      </c>
      <c r="D15601" t="n">
        <v>1</v>
      </c>
    </row>
    <row r="15602">
      <c r="A15602" t="inlineStr">
        <is>
          <t>U-f03e21</t>
        </is>
      </c>
      <c r="B15602" s="41" t="n">
        <v>45292</v>
      </c>
      <c r="C15602" t="n">
        <v>9</v>
      </c>
      <c r="D15602" t="n">
        <v>1</v>
      </c>
    </row>
    <row r="15603">
      <c r="A15603" t="inlineStr">
        <is>
          <t>U-0b7858</t>
        </is>
      </c>
      <c r="B15603" s="41" t="n">
        <v>45292</v>
      </c>
      <c r="C15603" t="n">
        <v>5</v>
      </c>
      <c r="D15603" t="n">
        <v>0</v>
      </c>
    </row>
    <row r="15604">
      <c r="A15604" t="inlineStr">
        <is>
          <t>U-890393</t>
        </is>
      </c>
      <c r="B15604" s="41" t="n">
        <v>45261</v>
      </c>
      <c r="C15604" t="n">
        <v>10</v>
      </c>
      <c r="D15604" t="n">
        <v>0</v>
      </c>
    </row>
    <row r="15605">
      <c r="A15605" t="inlineStr">
        <is>
          <t>U-1c98ae</t>
        </is>
      </c>
      <c r="B15605" s="41" t="n">
        <v>45597</v>
      </c>
      <c r="C15605" t="n">
        <v>8</v>
      </c>
      <c r="D15605" t="n">
        <v>0</v>
      </c>
    </row>
    <row r="15606">
      <c r="A15606" t="inlineStr">
        <is>
          <t>U-5057c7</t>
        </is>
      </c>
      <c r="B15606" s="41" t="n">
        <v>45566</v>
      </c>
      <c r="C15606" t="n">
        <v>17</v>
      </c>
      <c r="D15606" t="n">
        <v>0</v>
      </c>
    </row>
    <row r="15607">
      <c r="A15607" t="inlineStr">
        <is>
          <t>U-d82685</t>
        </is>
      </c>
      <c r="B15607" s="41" t="n">
        <v>45413</v>
      </c>
      <c r="C15607" t="n">
        <v>6</v>
      </c>
      <c r="D15607" t="n">
        <v>1</v>
      </c>
    </row>
    <row r="15608">
      <c r="A15608" t="inlineStr">
        <is>
          <t>U-36f2f8</t>
        </is>
      </c>
      <c r="B15608" s="41" t="n">
        <v>45627</v>
      </c>
      <c r="C15608" t="n">
        <v>9</v>
      </c>
      <c r="D15608" t="n">
        <v>1</v>
      </c>
    </row>
    <row r="15609">
      <c r="A15609" t="inlineStr">
        <is>
          <t>U-8f236e</t>
        </is>
      </c>
      <c r="B15609" s="41" t="n">
        <v>45627</v>
      </c>
      <c r="C15609" t="n">
        <v>10</v>
      </c>
      <c r="D15609" t="n">
        <v>0</v>
      </c>
    </row>
    <row r="15610">
      <c r="A15610" t="inlineStr">
        <is>
          <t>U-119c25</t>
        </is>
      </c>
      <c r="B15610" s="41" t="n">
        <v>45231</v>
      </c>
      <c r="C15610" t="n">
        <v>8</v>
      </c>
      <c r="D15610" t="n">
        <v>1</v>
      </c>
    </row>
    <row r="15611">
      <c r="A15611" t="inlineStr">
        <is>
          <t>U-7cd023</t>
        </is>
      </c>
      <c r="B15611" s="41" t="n">
        <v>45261</v>
      </c>
      <c r="C15611" t="n">
        <v>9</v>
      </c>
      <c r="D15611" t="n">
        <v>3</v>
      </c>
    </row>
    <row r="15612">
      <c r="A15612" t="inlineStr">
        <is>
          <t>U-f989ce</t>
        </is>
      </c>
      <c r="B15612" s="41" t="n">
        <v>45444</v>
      </c>
      <c r="C15612" t="n">
        <v>11</v>
      </c>
      <c r="D15612" t="n">
        <v>0</v>
      </c>
    </row>
    <row r="15613">
      <c r="A15613" t="inlineStr">
        <is>
          <t>U-256bc6</t>
        </is>
      </c>
      <c r="B15613" s="41" t="n">
        <v>45078</v>
      </c>
      <c r="C15613" t="n">
        <v>13</v>
      </c>
      <c r="D15613" t="n">
        <v>0</v>
      </c>
    </row>
    <row r="15614">
      <c r="A15614" t="inlineStr">
        <is>
          <t>U-75f00d</t>
        </is>
      </c>
      <c r="B15614" s="41" t="n">
        <v>45323</v>
      </c>
      <c r="C15614" t="n">
        <v>15</v>
      </c>
      <c r="D15614" t="n">
        <v>0</v>
      </c>
    </row>
    <row r="15615">
      <c r="A15615" t="inlineStr">
        <is>
          <t>U-0bfb0e</t>
        </is>
      </c>
      <c r="B15615" s="41" t="n">
        <v>45383</v>
      </c>
      <c r="C15615" t="n">
        <v>8</v>
      </c>
      <c r="D15615" t="n">
        <v>0</v>
      </c>
    </row>
    <row r="15616">
      <c r="A15616" t="inlineStr">
        <is>
          <t>U-7efa2b</t>
        </is>
      </c>
      <c r="B15616" s="41" t="n">
        <v>45444</v>
      </c>
      <c r="C15616" t="n">
        <v>5</v>
      </c>
      <c r="D15616" t="n">
        <v>2</v>
      </c>
    </row>
    <row r="15617">
      <c r="A15617" t="inlineStr">
        <is>
          <t>U-41a3d6</t>
        </is>
      </c>
      <c r="B15617" s="41" t="n">
        <v>45444</v>
      </c>
      <c r="C15617" t="n">
        <v>15</v>
      </c>
      <c r="D15617" t="n">
        <v>0</v>
      </c>
    </row>
    <row r="15618">
      <c r="A15618" t="inlineStr">
        <is>
          <t>U-b9e219</t>
        </is>
      </c>
      <c r="B15618" s="41" t="n">
        <v>45352</v>
      </c>
      <c r="C15618" t="n">
        <v>18</v>
      </c>
      <c r="D15618" t="n">
        <v>0</v>
      </c>
    </row>
    <row r="15619">
      <c r="A15619" t="inlineStr">
        <is>
          <t>U-eab810</t>
        </is>
      </c>
      <c r="B15619" s="41" t="n">
        <v>45352</v>
      </c>
      <c r="C15619" t="n">
        <v>10</v>
      </c>
      <c r="D15619" t="n">
        <v>0</v>
      </c>
    </row>
    <row r="15620">
      <c r="A15620" t="inlineStr">
        <is>
          <t>U-a6027b</t>
        </is>
      </c>
      <c r="B15620" s="41" t="n">
        <v>45597</v>
      </c>
      <c r="C15620" t="n">
        <v>11</v>
      </c>
      <c r="D15620" t="n">
        <v>0</v>
      </c>
    </row>
    <row r="15621">
      <c r="A15621" t="inlineStr">
        <is>
          <t>U-1f8d45</t>
        </is>
      </c>
      <c r="B15621" s="41" t="n">
        <v>45323</v>
      </c>
      <c r="C15621" t="n">
        <v>13</v>
      </c>
      <c r="D15621" t="n">
        <v>2</v>
      </c>
    </row>
    <row r="15622">
      <c r="A15622" t="inlineStr">
        <is>
          <t>U-dde88c</t>
        </is>
      </c>
      <c r="B15622" s="41" t="n">
        <v>44986</v>
      </c>
      <c r="C15622" t="n">
        <v>5</v>
      </c>
      <c r="D15622" t="n">
        <v>0</v>
      </c>
    </row>
    <row r="15623">
      <c r="A15623" t="inlineStr">
        <is>
          <t>U-4660e1</t>
        </is>
      </c>
      <c r="B15623" s="41" t="n">
        <v>44986</v>
      </c>
      <c r="C15623" t="n">
        <v>7</v>
      </c>
      <c r="D15623" t="n">
        <v>3</v>
      </c>
    </row>
    <row r="15624">
      <c r="A15624" t="inlineStr">
        <is>
          <t>U-08209a</t>
        </is>
      </c>
      <c r="B15624" s="41" t="n">
        <v>45505</v>
      </c>
      <c r="C15624" t="n">
        <v>10</v>
      </c>
      <c r="D15624" t="n">
        <v>0</v>
      </c>
    </row>
    <row r="15625">
      <c r="A15625" t="inlineStr">
        <is>
          <t>U-38513b</t>
        </is>
      </c>
      <c r="B15625" s="41" t="n">
        <v>45474</v>
      </c>
      <c r="C15625" t="n">
        <v>10</v>
      </c>
      <c r="D15625" t="n">
        <v>0</v>
      </c>
    </row>
    <row r="15626">
      <c r="A15626" t="inlineStr">
        <is>
          <t>U-8b1458</t>
        </is>
      </c>
      <c r="B15626" s="41" t="n">
        <v>45017</v>
      </c>
      <c r="C15626" t="n">
        <v>10</v>
      </c>
      <c r="D15626" t="n">
        <v>0</v>
      </c>
    </row>
    <row r="15627">
      <c r="A15627" t="inlineStr">
        <is>
          <t>U-a12cef</t>
        </is>
      </c>
      <c r="B15627" s="41" t="n">
        <v>45566</v>
      </c>
      <c r="C15627" t="n">
        <v>9</v>
      </c>
      <c r="D15627" t="n">
        <v>0</v>
      </c>
    </row>
    <row r="15628">
      <c r="A15628" t="inlineStr">
        <is>
          <t>U-2c0f82</t>
        </is>
      </c>
      <c r="B15628" s="41" t="n">
        <v>45078</v>
      </c>
      <c r="C15628" t="n">
        <v>7</v>
      </c>
      <c r="D15628" t="n">
        <v>2</v>
      </c>
    </row>
    <row r="15629">
      <c r="A15629" t="inlineStr">
        <is>
          <t>U-dbf99c</t>
        </is>
      </c>
      <c r="B15629" s="41" t="n">
        <v>45047</v>
      </c>
      <c r="C15629" t="n">
        <v>12</v>
      </c>
      <c r="D15629" t="n">
        <v>1</v>
      </c>
    </row>
    <row r="15630">
      <c r="A15630" t="inlineStr">
        <is>
          <t>U-5df3d0</t>
        </is>
      </c>
      <c r="B15630" s="41" t="n">
        <v>44958</v>
      </c>
      <c r="C15630" t="n">
        <v>9</v>
      </c>
      <c r="D15630" t="n">
        <v>1</v>
      </c>
    </row>
    <row r="15631">
      <c r="A15631" t="inlineStr">
        <is>
          <t>U-e5b220</t>
        </is>
      </c>
      <c r="B15631" s="41" t="n">
        <v>45566</v>
      </c>
      <c r="C15631" t="n">
        <v>7</v>
      </c>
      <c r="D15631" t="n">
        <v>0</v>
      </c>
    </row>
    <row r="15632">
      <c r="A15632" t="inlineStr">
        <is>
          <t>U-8883e0</t>
        </is>
      </c>
      <c r="B15632" s="41" t="n">
        <v>45566</v>
      </c>
      <c r="C15632" t="n">
        <v>11</v>
      </c>
      <c r="D15632" t="n">
        <v>0</v>
      </c>
    </row>
    <row r="15633">
      <c r="A15633" t="inlineStr">
        <is>
          <t>U-717e55</t>
        </is>
      </c>
      <c r="B15633" s="41" t="n">
        <v>44927</v>
      </c>
      <c r="C15633" t="n">
        <v>11</v>
      </c>
      <c r="D15633" t="n">
        <v>0</v>
      </c>
    </row>
    <row r="15634">
      <c r="A15634" t="inlineStr">
        <is>
          <t>U-bf4a77</t>
        </is>
      </c>
      <c r="B15634" s="41" t="n">
        <v>45078</v>
      </c>
      <c r="C15634" t="n">
        <v>13</v>
      </c>
      <c r="D15634" t="n">
        <v>0</v>
      </c>
    </row>
    <row r="15635">
      <c r="A15635" t="inlineStr">
        <is>
          <t>U-6a0ea0</t>
        </is>
      </c>
      <c r="B15635" s="41" t="n">
        <v>45017</v>
      </c>
      <c r="C15635" t="n">
        <v>12</v>
      </c>
      <c r="D15635" t="n">
        <v>0</v>
      </c>
    </row>
    <row r="15636">
      <c r="A15636" t="inlineStr">
        <is>
          <t>U-4f87cd</t>
        </is>
      </c>
      <c r="B15636" s="41" t="n">
        <v>45231</v>
      </c>
      <c r="C15636" t="n">
        <v>9</v>
      </c>
      <c r="D15636" t="n">
        <v>0</v>
      </c>
    </row>
    <row r="15637">
      <c r="A15637" t="inlineStr">
        <is>
          <t>U-1f878f</t>
        </is>
      </c>
      <c r="B15637" s="41" t="n">
        <v>44927</v>
      </c>
      <c r="C15637" t="n">
        <v>8</v>
      </c>
      <c r="D15637" t="n">
        <v>0</v>
      </c>
    </row>
    <row r="15638">
      <c r="A15638" t="inlineStr">
        <is>
          <t>U-067040</t>
        </is>
      </c>
      <c r="B15638" s="41" t="n">
        <v>45323</v>
      </c>
      <c r="C15638" t="n">
        <v>15</v>
      </c>
      <c r="D15638" t="n">
        <v>1</v>
      </c>
    </row>
    <row r="15639">
      <c r="A15639" t="inlineStr">
        <is>
          <t>U-f8bdc0</t>
        </is>
      </c>
      <c r="B15639" s="41" t="n">
        <v>45413</v>
      </c>
      <c r="C15639" t="n">
        <v>7</v>
      </c>
      <c r="D15639" t="n">
        <v>0</v>
      </c>
    </row>
    <row r="15640">
      <c r="A15640" t="inlineStr">
        <is>
          <t>U-21436a</t>
        </is>
      </c>
      <c r="B15640" s="41" t="n">
        <v>45017</v>
      </c>
      <c r="C15640" t="n">
        <v>11</v>
      </c>
      <c r="D15640" t="n">
        <v>0</v>
      </c>
    </row>
    <row r="15641">
      <c r="A15641" t="inlineStr">
        <is>
          <t>U-69e4ba</t>
        </is>
      </c>
      <c r="B15641" s="41" t="n">
        <v>45231</v>
      </c>
      <c r="C15641" t="n">
        <v>8</v>
      </c>
      <c r="D15641" t="n">
        <v>0</v>
      </c>
    </row>
    <row r="15642">
      <c r="A15642" t="inlineStr">
        <is>
          <t>U-618301</t>
        </is>
      </c>
      <c r="B15642" s="41" t="n">
        <v>45108</v>
      </c>
      <c r="C15642" t="n">
        <v>12</v>
      </c>
      <c r="D15642" t="n">
        <v>0</v>
      </c>
    </row>
    <row r="15643">
      <c r="A15643" t="inlineStr">
        <is>
          <t>U-14ec05</t>
        </is>
      </c>
      <c r="B15643" s="41" t="n">
        <v>44927</v>
      </c>
      <c r="C15643" t="n">
        <v>10</v>
      </c>
      <c r="D15643" t="n">
        <v>0</v>
      </c>
    </row>
    <row r="15644">
      <c r="A15644" t="inlineStr">
        <is>
          <t>U-975fe5</t>
        </is>
      </c>
      <c r="B15644" s="41" t="n">
        <v>44927</v>
      </c>
      <c r="C15644" t="n">
        <v>8</v>
      </c>
      <c r="D15644" t="n">
        <v>0</v>
      </c>
    </row>
    <row r="15645">
      <c r="A15645" t="inlineStr">
        <is>
          <t>U-445ceb</t>
        </is>
      </c>
      <c r="B15645" s="41" t="n">
        <v>45444</v>
      </c>
      <c r="C15645" t="n">
        <v>13</v>
      </c>
      <c r="D15645" t="n">
        <v>0</v>
      </c>
    </row>
    <row r="15646">
      <c r="A15646" t="inlineStr">
        <is>
          <t>U-a6b93f</t>
        </is>
      </c>
      <c r="B15646" s="41" t="n">
        <v>45566</v>
      </c>
      <c r="C15646" t="n">
        <v>10</v>
      </c>
      <c r="D15646" t="n">
        <v>0</v>
      </c>
    </row>
    <row r="15647">
      <c r="A15647" t="inlineStr">
        <is>
          <t>U-df2c31</t>
        </is>
      </c>
      <c r="B15647" s="41" t="n">
        <v>45627</v>
      </c>
      <c r="C15647" t="n">
        <v>14</v>
      </c>
      <c r="D15647" t="n">
        <v>0</v>
      </c>
    </row>
    <row r="15648">
      <c r="A15648" t="inlineStr">
        <is>
          <t>U-9e5e3e</t>
        </is>
      </c>
      <c r="B15648" s="41" t="n">
        <v>45627</v>
      </c>
      <c r="C15648" t="n">
        <v>16</v>
      </c>
      <c r="D15648" t="n">
        <v>2</v>
      </c>
    </row>
    <row r="15649">
      <c r="A15649" t="inlineStr">
        <is>
          <t>U-b4c483</t>
        </is>
      </c>
      <c r="B15649" s="41" t="n">
        <v>45352</v>
      </c>
      <c r="C15649" t="n">
        <v>13</v>
      </c>
      <c r="D15649" t="n">
        <v>0</v>
      </c>
    </row>
    <row r="15650">
      <c r="A15650" t="inlineStr">
        <is>
          <t>U-14751c</t>
        </is>
      </c>
      <c r="B15650" s="41" t="n">
        <v>45108</v>
      </c>
      <c r="C15650" t="n">
        <v>10</v>
      </c>
      <c r="D15650" t="n">
        <v>0</v>
      </c>
    </row>
    <row r="15651">
      <c r="A15651" t="inlineStr">
        <is>
          <t>U-1051b1</t>
        </is>
      </c>
      <c r="B15651" s="41" t="n">
        <v>45413</v>
      </c>
      <c r="C15651" t="n">
        <v>9</v>
      </c>
      <c r="D15651" t="n">
        <v>0</v>
      </c>
    </row>
    <row r="15652">
      <c r="A15652" t="inlineStr">
        <is>
          <t>U-b5c642</t>
        </is>
      </c>
      <c r="B15652" s="41" t="n">
        <v>45200</v>
      </c>
      <c r="C15652" t="n">
        <v>14</v>
      </c>
      <c r="D15652" t="n">
        <v>0</v>
      </c>
    </row>
    <row r="15653">
      <c r="A15653" t="inlineStr">
        <is>
          <t>U-0f705d</t>
        </is>
      </c>
      <c r="B15653" s="41" t="n">
        <v>45108</v>
      </c>
      <c r="C15653" t="n">
        <v>14</v>
      </c>
      <c r="D15653" t="n">
        <v>0</v>
      </c>
    </row>
    <row r="15654">
      <c r="A15654" t="inlineStr">
        <is>
          <t>U-a481b4</t>
        </is>
      </c>
      <c r="B15654" s="41" t="n">
        <v>45170</v>
      </c>
      <c r="C15654" t="n">
        <v>14</v>
      </c>
      <c r="D15654" t="n">
        <v>1</v>
      </c>
    </row>
    <row r="15655">
      <c r="A15655" t="inlineStr">
        <is>
          <t>U-bec5d5</t>
        </is>
      </c>
      <c r="B15655" s="41" t="n">
        <v>45597</v>
      </c>
      <c r="C15655" t="n">
        <v>5</v>
      </c>
      <c r="D15655" t="n">
        <v>2</v>
      </c>
    </row>
    <row r="15656">
      <c r="A15656" t="inlineStr">
        <is>
          <t>U-13c226</t>
        </is>
      </c>
      <c r="B15656" s="41" t="n">
        <v>45566</v>
      </c>
      <c r="C15656" t="n">
        <v>13</v>
      </c>
      <c r="D15656" t="n">
        <v>1</v>
      </c>
    </row>
    <row r="15657">
      <c r="A15657" t="inlineStr">
        <is>
          <t>U-4ea203</t>
        </is>
      </c>
      <c r="B15657" s="41" t="n">
        <v>45566</v>
      </c>
      <c r="C15657" t="n">
        <v>11</v>
      </c>
      <c r="D15657" t="n">
        <v>0</v>
      </c>
    </row>
    <row r="15658">
      <c r="A15658" t="inlineStr">
        <is>
          <t>U-9fb8f7</t>
        </is>
      </c>
      <c r="B15658" s="41" t="n">
        <v>45597</v>
      </c>
      <c r="C15658" t="n">
        <v>5</v>
      </c>
      <c r="D15658" t="n">
        <v>0</v>
      </c>
    </row>
    <row r="15659">
      <c r="A15659" t="inlineStr">
        <is>
          <t>U-d75469</t>
        </is>
      </c>
      <c r="B15659" s="41" t="n">
        <v>45536</v>
      </c>
      <c r="C15659" t="n">
        <v>13</v>
      </c>
      <c r="D15659" t="n">
        <v>2</v>
      </c>
    </row>
    <row r="15660">
      <c r="A15660" t="inlineStr">
        <is>
          <t>U-d34e3b</t>
        </is>
      </c>
      <c r="B15660" s="41" t="n">
        <v>45505</v>
      </c>
      <c r="C15660" t="n">
        <v>10</v>
      </c>
      <c r="D15660" t="n">
        <v>2</v>
      </c>
    </row>
    <row r="15661">
      <c r="A15661" t="inlineStr">
        <is>
          <t>U-03818d</t>
        </is>
      </c>
      <c r="B15661" s="41" t="n">
        <v>44986</v>
      </c>
      <c r="C15661" t="n">
        <v>9</v>
      </c>
      <c r="D15661" t="n">
        <v>2</v>
      </c>
    </row>
    <row r="15662">
      <c r="A15662" t="inlineStr">
        <is>
          <t>U-cb7823</t>
        </is>
      </c>
      <c r="B15662" s="41" t="n">
        <v>45474</v>
      </c>
      <c r="C15662" t="n">
        <v>4</v>
      </c>
      <c r="D15662" t="n">
        <v>0</v>
      </c>
    </row>
    <row r="15663">
      <c r="A15663" t="inlineStr">
        <is>
          <t>U-b51530</t>
        </is>
      </c>
      <c r="B15663" s="41" t="n">
        <v>45292</v>
      </c>
      <c r="C15663" t="n">
        <v>8</v>
      </c>
      <c r="D15663" t="n">
        <v>0</v>
      </c>
    </row>
    <row r="15664">
      <c r="A15664" t="inlineStr">
        <is>
          <t>U-37365d</t>
        </is>
      </c>
      <c r="B15664" s="41" t="n">
        <v>45292</v>
      </c>
      <c r="C15664" t="n">
        <v>12</v>
      </c>
      <c r="D15664" t="n">
        <v>0</v>
      </c>
    </row>
    <row r="15665">
      <c r="A15665" t="inlineStr">
        <is>
          <t>U-d088e7</t>
        </is>
      </c>
      <c r="B15665" s="41" t="n">
        <v>45383</v>
      </c>
      <c r="C15665" t="n">
        <v>8</v>
      </c>
      <c r="D15665" t="n">
        <v>0</v>
      </c>
    </row>
    <row r="15666">
      <c r="A15666" t="inlineStr">
        <is>
          <t>U-041937</t>
        </is>
      </c>
      <c r="B15666" s="41" t="n">
        <v>45108</v>
      </c>
      <c r="C15666" t="n">
        <v>11</v>
      </c>
      <c r="D15666" t="n">
        <v>0</v>
      </c>
    </row>
    <row r="15667">
      <c r="A15667" t="inlineStr">
        <is>
          <t>U-025a31</t>
        </is>
      </c>
      <c r="B15667" s="41" t="n">
        <v>45566</v>
      </c>
      <c r="C15667" t="n">
        <v>11</v>
      </c>
      <c r="D15667" t="n">
        <v>0</v>
      </c>
    </row>
    <row r="15668">
      <c r="A15668" t="inlineStr">
        <is>
          <t>U-6f0769</t>
        </is>
      </c>
      <c r="B15668" s="41" t="n">
        <v>45017</v>
      </c>
      <c r="C15668" t="n">
        <v>10</v>
      </c>
      <c r="D15668" t="n">
        <v>4</v>
      </c>
    </row>
    <row r="15669">
      <c r="A15669" t="inlineStr">
        <is>
          <t>U-131d77</t>
        </is>
      </c>
      <c r="B15669" s="41" t="n">
        <v>45566</v>
      </c>
      <c r="C15669" t="n">
        <v>7</v>
      </c>
      <c r="D15669" t="n">
        <v>0</v>
      </c>
    </row>
    <row r="15670">
      <c r="A15670" t="inlineStr">
        <is>
          <t>U-35bcad</t>
        </is>
      </c>
      <c r="B15670" s="41" t="n">
        <v>44986</v>
      </c>
      <c r="C15670" t="n">
        <v>5</v>
      </c>
      <c r="D15670" t="n">
        <v>1</v>
      </c>
    </row>
    <row r="15671">
      <c r="A15671" t="inlineStr">
        <is>
          <t>U-4a937d</t>
        </is>
      </c>
      <c r="B15671" s="41" t="n">
        <v>44927</v>
      </c>
      <c r="C15671" t="n">
        <v>13</v>
      </c>
      <c r="D15671" t="n">
        <v>0</v>
      </c>
    </row>
    <row r="15672">
      <c r="A15672" t="inlineStr">
        <is>
          <t>U-fb21cf</t>
        </is>
      </c>
      <c r="B15672" s="41" t="n">
        <v>45383</v>
      </c>
      <c r="C15672" t="n">
        <v>4</v>
      </c>
      <c r="D15672" t="n">
        <v>0</v>
      </c>
    </row>
    <row r="15673">
      <c r="A15673" t="inlineStr">
        <is>
          <t>U-2ac402</t>
        </is>
      </c>
      <c r="B15673" s="41" t="n">
        <v>45047</v>
      </c>
      <c r="C15673" t="n">
        <v>7</v>
      </c>
      <c r="D15673" t="n">
        <v>2</v>
      </c>
    </row>
    <row r="15674">
      <c r="A15674" t="inlineStr">
        <is>
          <t>U-8ed016</t>
        </is>
      </c>
      <c r="B15674" s="41" t="n">
        <v>45444</v>
      </c>
      <c r="C15674" t="n">
        <v>12</v>
      </c>
      <c r="D15674" t="n">
        <v>0</v>
      </c>
    </row>
    <row r="15675">
      <c r="A15675" t="inlineStr">
        <is>
          <t>U-93fd96</t>
        </is>
      </c>
      <c r="B15675" s="41" t="n">
        <v>45413</v>
      </c>
      <c r="C15675" t="n">
        <v>11</v>
      </c>
      <c r="D15675" t="n">
        <v>0</v>
      </c>
    </row>
    <row r="15676">
      <c r="A15676" t="inlineStr">
        <is>
          <t>U-44f4ee</t>
        </is>
      </c>
      <c r="B15676" s="41" t="n">
        <v>44986</v>
      </c>
      <c r="C15676" t="n">
        <v>6</v>
      </c>
      <c r="D15676" t="n">
        <v>0</v>
      </c>
    </row>
    <row r="15677">
      <c r="A15677" t="inlineStr">
        <is>
          <t>U-0e3272</t>
        </is>
      </c>
      <c r="B15677" s="41" t="n">
        <v>44927</v>
      </c>
      <c r="C15677" t="n">
        <v>10</v>
      </c>
      <c r="D15677" t="n">
        <v>0</v>
      </c>
    </row>
    <row r="15678">
      <c r="A15678" t="inlineStr">
        <is>
          <t>U-e7f40e</t>
        </is>
      </c>
      <c r="B15678" s="41" t="n">
        <v>45627</v>
      </c>
      <c r="C15678" t="n">
        <v>8</v>
      </c>
      <c r="D15678" t="n">
        <v>0</v>
      </c>
    </row>
    <row r="15679">
      <c r="A15679" t="inlineStr">
        <is>
          <t>U-7b6d42</t>
        </is>
      </c>
      <c r="B15679" s="41" t="n">
        <v>45047</v>
      </c>
      <c r="C15679" t="n">
        <v>7</v>
      </c>
      <c r="D15679" t="n">
        <v>0</v>
      </c>
    </row>
    <row r="15680">
      <c r="A15680" t="inlineStr">
        <is>
          <t>U-591224</t>
        </is>
      </c>
      <c r="B15680" s="41" t="n">
        <v>45352</v>
      </c>
      <c r="C15680" t="n">
        <v>10</v>
      </c>
      <c r="D15680" t="n">
        <v>2</v>
      </c>
    </row>
    <row r="15681">
      <c r="A15681" t="inlineStr">
        <is>
          <t>U-f3b08b</t>
        </is>
      </c>
      <c r="B15681" s="41" t="n">
        <v>45017</v>
      </c>
      <c r="C15681" t="n">
        <v>5</v>
      </c>
      <c r="D15681" t="n">
        <v>2</v>
      </c>
    </row>
    <row r="15682">
      <c r="A15682" t="inlineStr">
        <is>
          <t>U-fd2a4e</t>
        </is>
      </c>
      <c r="B15682" s="41" t="n">
        <v>45536</v>
      </c>
      <c r="C15682" t="n">
        <v>13</v>
      </c>
      <c r="D15682" t="n">
        <v>0</v>
      </c>
    </row>
    <row r="15683">
      <c r="A15683" t="inlineStr">
        <is>
          <t>U-33c674</t>
        </is>
      </c>
      <c r="B15683" s="41" t="n">
        <v>45078</v>
      </c>
      <c r="C15683" t="n">
        <v>12</v>
      </c>
      <c r="D15683" t="n">
        <v>0</v>
      </c>
    </row>
    <row r="15684">
      <c r="A15684" t="inlineStr">
        <is>
          <t>U-df5359</t>
        </is>
      </c>
      <c r="B15684" s="41" t="n">
        <v>45413</v>
      </c>
      <c r="C15684" t="n">
        <v>9</v>
      </c>
      <c r="D15684" t="n">
        <v>0</v>
      </c>
    </row>
    <row r="15685">
      <c r="A15685" t="inlineStr">
        <is>
          <t>U-3ee581</t>
        </is>
      </c>
      <c r="B15685" s="41" t="n">
        <v>45170</v>
      </c>
      <c r="C15685" t="n">
        <v>6</v>
      </c>
      <c r="D15685" t="n">
        <v>0</v>
      </c>
    </row>
    <row r="15686">
      <c r="A15686" t="inlineStr">
        <is>
          <t>U-476c33</t>
        </is>
      </c>
      <c r="B15686" s="41" t="n">
        <v>45292</v>
      </c>
      <c r="C15686" t="n">
        <v>6</v>
      </c>
      <c r="D15686" t="n">
        <v>4</v>
      </c>
    </row>
    <row r="15687">
      <c r="A15687" t="inlineStr">
        <is>
          <t>U-35b1b0</t>
        </is>
      </c>
      <c r="B15687" s="41" t="n">
        <v>44958</v>
      </c>
      <c r="C15687" t="n">
        <v>6</v>
      </c>
      <c r="D15687" t="n">
        <v>0</v>
      </c>
    </row>
    <row r="15688">
      <c r="A15688" t="inlineStr">
        <is>
          <t>U-01a0b6</t>
        </is>
      </c>
      <c r="B15688" s="41" t="n">
        <v>44986</v>
      </c>
      <c r="C15688" t="n">
        <v>12</v>
      </c>
      <c r="D15688" t="n">
        <v>0</v>
      </c>
    </row>
    <row r="15689">
      <c r="A15689" t="inlineStr">
        <is>
          <t>U-84df42</t>
        </is>
      </c>
      <c r="B15689" s="41" t="n">
        <v>44986</v>
      </c>
      <c r="C15689" t="n">
        <v>7</v>
      </c>
      <c r="D15689" t="n">
        <v>1</v>
      </c>
    </row>
    <row r="15690">
      <c r="A15690" t="inlineStr">
        <is>
          <t>U-80b5df</t>
        </is>
      </c>
      <c r="B15690" s="41" t="n">
        <v>45597</v>
      </c>
      <c r="C15690" t="n">
        <v>4</v>
      </c>
      <c r="D15690" t="n">
        <v>2</v>
      </c>
    </row>
    <row r="15691">
      <c r="A15691" t="inlineStr">
        <is>
          <t>U-363e67</t>
        </is>
      </c>
      <c r="B15691" s="41" t="n">
        <v>45200</v>
      </c>
      <c r="C15691" t="n">
        <v>12</v>
      </c>
      <c r="D15691" t="n">
        <v>2</v>
      </c>
    </row>
    <row r="15692">
      <c r="A15692" t="inlineStr">
        <is>
          <t>U-bc3e42</t>
        </is>
      </c>
      <c r="B15692" s="41" t="n">
        <v>45170</v>
      </c>
      <c r="C15692" t="n">
        <v>14</v>
      </c>
      <c r="D15692" t="n">
        <v>0</v>
      </c>
    </row>
    <row r="15693">
      <c r="A15693" t="inlineStr">
        <is>
          <t>U-f57e18</t>
        </is>
      </c>
      <c r="B15693" s="41" t="n">
        <v>45597</v>
      </c>
      <c r="C15693" t="n">
        <v>7</v>
      </c>
      <c r="D15693" t="n">
        <v>1</v>
      </c>
    </row>
    <row r="15694">
      <c r="A15694" t="inlineStr">
        <is>
          <t>U-8bae3b</t>
        </is>
      </c>
      <c r="B15694" s="41" t="n">
        <v>45078</v>
      </c>
      <c r="C15694" t="n">
        <v>8</v>
      </c>
      <c r="D15694" t="n">
        <v>0</v>
      </c>
    </row>
    <row r="15695">
      <c r="A15695" t="inlineStr">
        <is>
          <t>U-0b4dc7</t>
        </is>
      </c>
      <c r="B15695" s="41" t="n">
        <v>45108</v>
      </c>
      <c r="C15695" t="n">
        <v>10</v>
      </c>
      <c r="D15695" t="n">
        <v>0</v>
      </c>
    </row>
    <row r="15696">
      <c r="A15696" t="inlineStr">
        <is>
          <t>U-185c80</t>
        </is>
      </c>
      <c r="B15696" s="41" t="n">
        <v>44927</v>
      </c>
      <c r="C15696" t="n">
        <v>14</v>
      </c>
      <c r="D15696" t="n">
        <v>0</v>
      </c>
    </row>
    <row r="15697">
      <c r="A15697" t="inlineStr">
        <is>
          <t>U-1f9072</t>
        </is>
      </c>
      <c r="B15697" s="41" t="n">
        <v>45444</v>
      </c>
      <c r="C15697" t="n">
        <v>13</v>
      </c>
      <c r="D15697" t="n">
        <v>3</v>
      </c>
    </row>
    <row r="15698">
      <c r="A15698" t="inlineStr">
        <is>
          <t>U-8c3540</t>
        </is>
      </c>
      <c r="B15698" s="41" t="n">
        <v>45231</v>
      </c>
      <c r="C15698" t="n">
        <v>9</v>
      </c>
      <c r="D15698" t="n">
        <v>0</v>
      </c>
    </row>
    <row r="15699">
      <c r="A15699" t="inlineStr">
        <is>
          <t>U-2a3228</t>
        </is>
      </c>
      <c r="B15699" s="41" t="n">
        <v>45505</v>
      </c>
      <c r="C15699" t="n">
        <v>14</v>
      </c>
      <c r="D15699" t="n">
        <v>2</v>
      </c>
    </row>
    <row r="15700">
      <c r="A15700" t="inlineStr">
        <is>
          <t>U-d0985a</t>
        </is>
      </c>
      <c r="B15700" s="41" t="n">
        <v>45474</v>
      </c>
      <c r="C15700" t="n">
        <v>8</v>
      </c>
      <c r="D15700" t="n">
        <v>0</v>
      </c>
    </row>
    <row r="15701">
      <c r="A15701" t="inlineStr">
        <is>
          <t>U-ec2bc2</t>
        </is>
      </c>
      <c r="B15701" s="41" t="n">
        <v>45261</v>
      </c>
      <c r="C15701" t="n">
        <v>8</v>
      </c>
      <c r="D15701" t="n">
        <v>2</v>
      </c>
    </row>
    <row r="15702">
      <c r="A15702" t="inlineStr">
        <is>
          <t>U-4c1740</t>
        </is>
      </c>
      <c r="B15702" s="41" t="n">
        <v>45139</v>
      </c>
      <c r="C15702" t="n">
        <v>17</v>
      </c>
      <c r="D15702" t="n">
        <v>0</v>
      </c>
    </row>
    <row r="15703">
      <c r="A15703" t="inlineStr">
        <is>
          <t>U-f97d07</t>
        </is>
      </c>
      <c r="B15703" s="41" t="n">
        <v>44927</v>
      </c>
      <c r="C15703" t="n">
        <v>7</v>
      </c>
      <c r="D15703" t="n">
        <v>0</v>
      </c>
    </row>
    <row r="15704">
      <c r="A15704" t="inlineStr">
        <is>
          <t>U-14a7ea</t>
        </is>
      </c>
      <c r="B15704" s="41" t="n">
        <v>45231</v>
      </c>
      <c r="C15704" t="n">
        <v>11</v>
      </c>
      <c r="D15704" t="n">
        <v>1</v>
      </c>
    </row>
    <row r="15705">
      <c r="A15705" t="inlineStr">
        <is>
          <t>U-6ca6c4</t>
        </is>
      </c>
      <c r="B15705" s="41" t="n">
        <v>45139</v>
      </c>
      <c r="C15705" t="n">
        <v>6</v>
      </c>
      <c r="D15705" t="n">
        <v>1</v>
      </c>
    </row>
    <row r="15706">
      <c r="A15706" t="inlineStr">
        <is>
          <t>U-fb063d</t>
        </is>
      </c>
      <c r="B15706" s="41" t="n">
        <v>45597</v>
      </c>
      <c r="C15706" t="n">
        <v>16</v>
      </c>
      <c r="D15706" t="n">
        <v>0</v>
      </c>
    </row>
    <row r="15707">
      <c r="A15707" t="inlineStr">
        <is>
          <t>U-98252f</t>
        </is>
      </c>
      <c r="B15707" s="41" t="n">
        <v>45139</v>
      </c>
      <c r="C15707" t="n">
        <v>10</v>
      </c>
      <c r="D15707" t="n">
        <v>0</v>
      </c>
    </row>
    <row r="15708">
      <c r="A15708" t="inlineStr">
        <is>
          <t>U-c0ac57</t>
        </is>
      </c>
      <c r="B15708" s="41" t="n">
        <v>45139</v>
      </c>
      <c r="C15708" t="n">
        <v>3</v>
      </c>
      <c r="D15708" t="n">
        <v>0</v>
      </c>
    </row>
    <row r="15709">
      <c r="A15709" t="inlineStr">
        <is>
          <t>U-9a5fa7</t>
        </is>
      </c>
      <c r="B15709" s="41" t="n">
        <v>45200</v>
      </c>
      <c r="C15709" t="n">
        <v>11</v>
      </c>
      <c r="D15709" t="n">
        <v>3</v>
      </c>
    </row>
    <row r="15710">
      <c r="A15710" t="inlineStr">
        <is>
          <t>U-6d799e</t>
        </is>
      </c>
      <c r="B15710" s="41" t="n">
        <v>45261</v>
      </c>
      <c r="C15710" t="n">
        <v>7</v>
      </c>
      <c r="D15710" t="n">
        <v>0</v>
      </c>
    </row>
    <row r="15711">
      <c r="A15711" t="inlineStr">
        <is>
          <t>U-3129a8</t>
        </is>
      </c>
      <c r="B15711" s="41" t="n">
        <v>45597</v>
      </c>
      <c r="C15711" t="n">
        <v>9</v>
      </c>
      <c r="D15711" t="n">
        <v>2</v>
      </c>
    </row>
    <row r="15712">
      <c r="A15712" t="inlineStr">
        <is>
          <t>U-66a2da</t>
        </is>
      </c>
      <c r="B15712" s="41" t="n">
        <v>45627</v>
      </c>
      <c r="C15712" t="n">
        <v>10</v>
      </c>
      <c r="D15712" t="n">
        <v>2</v>
      </c>
    </row>
    <row r="15713">
      <c r="A15713" t="inlineStr">
        <is>
          <t>U-fc22be</t>
        </is>
      </c>
      <c r="B15713" s="41" t="n">
        <v>45170</v>
      </c>
      <c r="C15713" t="n">
        <v>8</v>
      </c>
      <c r="D15713" t="n">
        <v>0</v>
      </c>
    </row>
    <row r="15714">
      <c r="A15714" t="inlineStr">
        <is>
          <t>U-e8cde2</t>
        </is>
      </c>
      <c r="B15714" s="41" t="n">
        <v>45444</v>
      </c>
      <c r="C15714" t="n">
        <v>10</v>
      </c>
      <c r="D15714" t="n">
        <v>1</v>
      </c>
    </row>
    <row r="15715">
      <c r="A15715" t="inlineStr">
        <is>
          <t>U-5ee777</t>
        </is>
      </c>
      <c r="B15715" s="41" t="n">
        <v>45292</v>
      </c>
      <c r="C15715" t="n">
        <v>9</v>
      </c>
      <c r="D15715" t="n">
        <v>0</v>
      </c>
    </row>
    <row r="15716">
      <c r="A15716" t="inlineStr">
        <is>
          <t>U-44ed3b</t>
        </is>
      </c>
      <c r="B15716" s="41" t="n">
        <v>45383</v>
      </c>
      <c r="C15716" t="n">
        <v>9</v>
      </c>
      <c r="D15716" t="n">
        <v>0</v>
      </c>
    </row>
    <row r="15717">
      <c r="A15717" t="inlineStr">
        <is>
          <t>U-4402c3</t>
        </is>
      </c>
      <c r="B15717" s="41" t="n">
        <v>45383</v>
      </c>
      <c r="C15717" t="n">
        <v>13</v>
      </c>
      <c r="D15717" t="n">
        <v>0</v>
      </c>
    </row>
    <row r="15718">
      <c r="A15718" t="inlineStr">
        <is>
          <t>U-b50d6a</t>
        </is>
      </c>
      <c r="B15718" s="41" t="n">
        <v>45505</v>
      </c>
      <c r="C15718" t="n">
        <v>8</v>
      </c>
      <c r="D15718" t="n">
        <v>1</v>
      </c>
    </row>
    <row r="15719">
      <c r="A15719" t="inlineStr">
        <is>
          <t>U-8e763a</t>
        </is>
      </c>
      <c r="B15719" s="41" t="n">
        <v>44986</v>
      </c>
      <c r="C15719" t="n">
        <v>4</v>
      </c>
      <c r="D15719" t="n">
        <v>1</v>
      </c>
    </row>
    <row r="15720">
      <c r="A15720" t="inlineStr">
        <is>
          <t>U-23a4b5</t>
        </is>
      </c>
      <c r="B15720" s="41" t="n">
        <v>45261</v>
      </c>
      <c r="C15720" t="n">
        <v>5</v>
      </c>
      <c r="D15720" t="n">
        <v>0</v>
      </c>
    </row>
    <row r="15721">
      <c r="A15721" t="inlineStr">
        <is>
          <t>U-a2a050</t>
        </is>
      </c>
      <c r="B15721" s="41" t="n">
        <v>45078</v>
      </c>
      <c r="C15721" t="n">
        <v>14</v>
      </c>
      <c r="D15721" t="n">
        <v>1</v>
      </c>
    </row>
    <row r="15722">
      <c r="A15722" t="inlineStr">
        <is>
          <t>U-15a82e</t>
        </is>
      </c>
      <c r="B15722" s="41" t="n">
        <v>45505</v>
      </c>
      <c r="C15722" t="n">
        <v>10</v>
      </c>
      <c r="D15722" t="n">
        <v>0</v>
      </c>
    </row>
    <row r="15723">
      <c r="A15723" t="inlineStr">
        <is>
          <t>U-c0a2e8</t>
        </is>
      </c>
      <c r="B15723" s="41" t="n">
        <v>45108</v>
      </c>
      <c r="C15723" t="n">
        <v>9</v>
      </c>
      <c r="D15723" t="n">
        <v>0</v>
      </c>
    </row>
    <row r="15724">
      <c r="A15724" t="inlineStr">
        <is>
          <t>U-39c94c</t>
        </is>
      </c>
      <c r="B15724" s="41" t="n">
        <v>44986</v>
      </c>
      <c r="C15724" t="n">
        <v>11</v>
      </c>
      <c r="D15724" t="n">
        <v>0</v>
      </c>
    </row>
    <row r="15725">
      <c r="A15725" t="inlineStr">
        <is>
          <t>U-bbf2f9</t>
        </is>
      </c>
      <c r="B15725" s="41" t="n">
        <v>45566</v>
      </c>
      <c r="C15725" t="n">
        <v>7</v>
      </c>
      <c r="D15725" t="n">
        <v>0</v>
      </c>
    </row>
    <row r="15726">
      <c r="A15726" t="inlineStr">
        <is>
          <t>U-043333</t>
        </is>
      </c>
      <c r="B15726" s="41" t="n">
        <v>45536</v>
      </c>
      <c r="C15726" t="n">
        <v>11</v>
      </c>
      <c r="D15726" t="n">
        <v>1</v>
      </c>
    </row>
    <row r="15727">
      <c r="A15727" t="inlineStr">
        <is>
          <t>U-c98801</t>
        </is>
      </c>
      <c r="B15727" s="41" t="n">
        <v>45108</v>
      </c>
      <c r="C15727" t="n">
        <v>10</v>
      </c>
      <c r="D15727" t="n">
        <v>0</v>
      </c>
    </row>
    <row r="15728">
      <c r="A15728" t="inlineStr">
        <is>
          <t>U-f43d57</t>
        </is>
      </c>
      <c r="B15728" s="41" t="n">
        <v>45627</v>
      </c>
      <c r="C15728" t="n">
        <v>13</v>
      </c>
      <c r="D15728" t="n">
        <v>0</v>
      </c>
    </row>
    <row r="15729">
      <c r="A15729" t="inlineStr">
        <is>
          <t>U-8718d1</t>
        </is>
      </c>
      <c r="B15729" s="41" t="n">
        <v>45047</v>
      </c>
      <c r="C15729" t="n">
        <v>12</v>
      </c>
      <c r="D15729" t="n">
        <v>2</v>
      </c>
    </row>
    <row r="15730">
      <c r="A15730" t="inlineStr">
        <is>
          <t>U-ddd273</t>
        </is>
      </c>
      <c r="B15730" s="41" t="n">
        <v>45383</v>
      </c>
      <c r="C15730" t="n">
        <v>14</v>
      </c>
      <c r="D15730" t="n">
        <v>2</v>
      </c>
    </row>
    <row r="15731">
      <c r="A15731" t="inlineStr">
        <is>
          <t>U-c69966</t>
        </is>
      </c>
      <c r="B15731" s="41" t="n">
        <v>44958</v>
      </c>
      <c r="C15731" t="n">
        <v>13</v>
      </c>
      <c r="D15731" t="n">
        <v>0</v>
      </c>
    </row>
    <row r="15732">
      <c r="A15732" t="inlineStr">
        <is>
          <t>U-5845ff</t>
        </is>
      </c>
      <c r="B15732" s="41" t="n">
        <v>44958</v>
      </c>
      <c r="C15732" t="n">
        <v>12</v>
      </c>
      <c r="D15732" t="n">
        <v>4</v>
      </c>
    </row>
    <row r="15733">
      <c r="A15733" t="inlineStr">
        <is>
          <t>U-0588fc</t>
        </is>
      </c>
      <c r="B15733" s="41" t="n">
        <v>44986</v>
      </c>
      <c r="C15733" t="n">
        <v>6</v>
      </c>
      <c r="D15733" t="n">
        <v>0</v>
      </c>
    </row>
    <row r="15734">
      <c r="A15734" t="inlineStr">
        <is>
          <t>U-2dca26</t>
        </is>
      </c>
      <c r="B15734" s="41" t="n">
        <v>45200</v>
      </c>
      <c r="C15734" t="n">
        <v>9</v>
      </c>
      <c r="D15734" t="n">
        <v>0</v>
      </c>
    </row>
    <row r="15735">
      <c r="A15735" t="inlineStr">
        <is>
          <t>U-23c1c7</t>
        </is>
      </c>
      <c r="B15735" s="41" t="n">
        <v>45352</v>
      </c>
      <c r="C15735" t="n">
        <v>8</v>
      </c>
      <c r="D15735" t="n">
        <v>0</v>
      </c>
    </row>
    <row r="15736">
      <c r="A15736" t="inlineStr">
        <is>
          <t>U-558b05</t>
        </is>
      </c>
      <c r="B15736" s="41" t="n">
        <v>45170</v>
      </c>
      <c r="C15736" t="n">
        <v>15</v>
      </c>
      <c r="D15736" t="n">
        <v>0</v>
      </c>
    </row>
    <row r="15737">
      <c r="A15737" t="inlineStr">
        <is>
          <t>U-dde9e3</t>
        </is>
      </c>
      <c r="B15737" s="41" t="n">
        <v>45261</v>
      </c>
      <c r="C15737" t="n">
        <v>8</v>
      </c>
      <c r="D15737" t="n">
        <v>0</v>
      </c>
    </row>
    <row r="15738">
      <c r="A15738" t="inlineStr">
        <is>
          <t>U-34d6cf</t>
        </is>
      </c>
      <c r="B15738" s="41" t="n">
        <v>45047</v>
      </c>
      <c r="C15738" t="n">
        <v>9</v>
      </c>
      <c r="D15738" t="n">
        <v>0</v>
      </c>
    </row>
    <row r="15739">
      <c r="A15739" t="inlineStr">
        <is>
          <t>U-f84a83</t>
        </is>
      </c>
      <c r="B15739" s="41" t="n">
        <v>45261</v>
      </c>
      <c r="C15739" t="n">
        <v>7</v>
      </c>
      <c r="D15739" t="n">
        <v>0</v>
      </c>
    </row>
    <row r="15740">
      <c r="A15740" t="inlineStr">
        <is>
          <t>U-38a53e</t>
        </is>
      </c>
      <c r="B15740" s="41" t="n">
        <v>45566</v>
      </c>
      <c r="C15740" t="n">
        <v>9</v>
      </c>
      <c r="D15740" t="n">
        <v>1</v>
      </c>
    </row>
    <row r="15741">
      <c r="A15741" t="inlineStr">
        <is>
          <t>U-7b646f</t>
        </is>
      </c>
      <c r="B15741" s="41" t="n">
        <v>45017</v>
      </c>
      <c r="C15741" t="n">
        <v>15</v>
      </c>
      <c r="D15741" t="n">
        <v>0</v>
      </c>
    </row>
    <row r="15742">
      <c r="A15742" t="inlineStr">
        <is>
          <t>U-7e5d25</t>
        </is>
      </c>
      <c r="B15742" s="41" t="n">
        <v>45536</v>
      </c>
      <c r="C15742" t="n">
        <v>12</v>
      </c>
      <c r="D15742" t="n">
        <v>2</v>
      </c>
    </row>
    <row r="15743">
      <c r="A15743" t="inlineStr">
        <is>
          <t>U-3a751f</t>
        </is>
      </c>
      <c r="B15743" s="41" t="n">
        <v>45536</v>
      </c>
      <c r="C15743" t="n">
        <v>5</v>
      </c>
      <c r="D15743" t="n">
        <v>0</v>
      </c>
    </row>
    <row r="15744">
      <c r="A15744" t="inlineStr">
        <is>
          <t>U-d5ceed</t>
        </is>
      </c>
      <c r="B15744" s="41" t="n">
        <v>45597</v>
      </c>
      <c r="C15744" t="n">
        <v>11</v>
      </c>
      <c r="D15744" t="n">
        <v>0</v>
      </c>
    </row>
    <row r="15745">
      <c r="A15745" t="inlineStr">
        <is>
          <t>U-111abf</t>
        </is>
      </c>
      <c r="B15745" s="41" t="n">
        <v>45323</v>
      </c>
      <c r="C15745" t="n">
        <v>13</v>
      </c>
      <c r="D15745" t="n">
        <v>0</v>
      </c>
    </row>
    <row r="15746">
      <c r="A15746" t="inlineStr">
        <is>
          <t>U-79f0c3</t>
        </is>
      </c>
      <c r="B15746" s="41" t="n">
        <v>45352</v>
      </c>
      <c r="C15746" t="n">
        <v>11</v>
      </c>
      <c r="D15746" t="n">
        <v>0</v>
      </c>
    </row>
    <row r="15747">
      <c r="A15747" t="inlineStr">
        <is>
          <t>U-8d72ed</t>
        </is>
      </c>
      <c r="B15747" s="41" t="n">
        <v>45323</v>
      </c>
      <c r="C15747" t="n">
        <v>7</v>
      </c>
      <c r="D15747" t="n">
        <v>0</v>
      </c>
    </row>
    <row r="15748">
      <c r="A15748" t="inlineStr">
        <is>
          <t>U-458ca9</t>
        </is>
      </c>
      <c r="B15748" s="41" t="n">
        <v>45323</v>
      </c>
      <c r="C15748" t="n">
        <v>11</v>
      </c>
      <c r="D15748" t="n">
        <v>1</v>
      </c>
    </row>
    <row r="15749">
      <c r="A15749" t="inlineStr">
        <is>
          <t>U-d970a4</t>
        </is>
      </c>
      <c r="B15749" s="41" t="n">
        <v>45261</v>
      </c>
      <c r="C15749" t="n">
        <v>10</v>
      </c>
      <c r="D15749" t="n">
        <v>1</v>
      </c>
    </row>
    <row r="15750">
      <c r="A15750" t="inlineStr">
        <is>
          <t>U-44e890</t>
        </is>
      </c>
      <c r="B15750" s="41" t="n">
        <v>45292</v>
      </c>
      <c r="C15750" t="n">
        <v>15</v>
      </c>
      <c r="D15750" t="n">
        <v>2</v>
      </c>
    </row>
    <row r="15751">
      <c r="A15751" t="inlineStr">
        <is>
          <t>U-1402a6</t>
        </is>
      </c>
      <c r="B15751" s="41" t="n">
        <v>45474</v>
      </c>
      <c r="C15751" t="n">
        <v>10</v>
      </c>
      <c r="D15751" t="n">
        <v>0</v>
      </c>
    </row>
    <row r="15752">
      <c r="A15752" t="inlineStr">
        <is>
          <t>U-ac53c3</t>
        </is>
      </c>
      <c r="B15752" s="41" t="n">
        <v>45323</v>
      </c>
      <c r="C15752" t="n">
        <v>11</v>
      </c>
      <c r="D15752" t="n">
        <v>0</v>
      </c>
    </row>
    <row r="15753">
      <c r="A15753" t="inlineStr">
        <is>
          <t>U-5a1fab</t>
        </is>
      </c>
      <c r="B15753" s="41" t="n">
        <v>45627</v>
      </c>
      <c r="C15753" t="n">
        <v>8</v>
      </c>
      <c r="D15753" t="n">
        <v>0</v>
      </c>
    </row>
    <row r="15754">
      <c r="A15754" t="inlineStr">
        <is>
          <t>U-cc4de0</t>
        </is>
      </c>
      <c r="B15754" s="41" t="n">
        <v>45566</v>
      </c>
      <c r="C15754" t="n">
        <v>8</v>
      </c>
      <c r="D15754" t="n">
        <v>0</v>
      </c>
    </row>
    <row r="15755">
      <c r="A15755" t="inlineStr">
        <is>
          <t>U-e395db</t>
        </is>
      </c>
      <c r="B15755" s="41" t="n">
        <v>44927</v>
      </c>
      <c r="C15755" t="n">
        <v>10</v>
      </c>
      <c r="D15755" t="n">
        <v>0</v>
      </c>
    </row>
    <row r="15756">
      <c r="A15756" t="inlineStr">
        <is>
          <t>U-40265e</t>
        </is>
      </c>
      <c r="B15756" s="41" t="n">
        <v>45139</v>
      </c>
      <c r="C15756" t="n">
        <v>8</v>
      </c>
      <c r="D15756" t="n">
        <v>0</v>
      </c>
    </row>
    <row r="15757">
      <c r="A15757" t="inlineStr">
        <is>
          <t>U-438d26</t>
        </is>
      </c>
      <c r="B15757" s="41" t="n">
        <v>45352</v>
      </c>
      <c r="C15757" t="n">
        <v>4</v>
      </c>
      <c r="D15757" t="n">
        <v>0</v>
      </c>
    </row>
    <row r="15758">
      <c r="A15758" t="inlineStr">
        <is>
          <t>U-ed19d8</t>
        </is>
      </c>
      <c r="B15758" s="41" t="n">
        <v>45444</v>
      </c>
      <c r="C15758" t="n">
        <v>5</v>
      </c>
      <c r="D15758" t="n">
        <v>0</v>
      </c>
    </row>
    <row r="15759">
      <c r="A15759" t="inlineStr">
        <is>
          <t>U-a80e7c</t>
        </is>
      </c>
      <c r="B15759" s="41" t="n">
        <v>45505</v>
      </c>
      <c r="C15759" t="n">
        <v>8</v>
      </c>
      <c r="D15759" t="n">
        <v>1</v>
      </c>
    </row>
    <row r="15760">
      <c r="A15760" t="inlineStr">
        <is>
          <t>U-565899</t>
        </is>
      </c>
      <c r="B15760" s="41" t="n">
        <v>45597</v>
      </c>
      <c r="C15760" t="n">
        <v>11</v>
      </c>
      <c r="D15760" t="n">
        <v>0</v>
      </c>
    </row>
    <row r="15761">
      <c r="A15761" t="inlineStr">
        <is>
          <t>U-29371a</t>
        </is>
      </c>
      <c r="B15761" s="41" t="n">
        <v>45383</v>
      </c>
      <c r="C15761" t="n">
        <v>10</v>
      </c>
      <c r="D15761" t="n">
        <v>0</v>
      </c>
    </row>
    <row r="15762">
      <c r="A15762" t="inlineStr">
        <is>
          <t>U-0b8a44</t>
        </is>
      </c>
      <c r="B15762" s="41" t="n">
        <v>45017</v>
      </c>
      <c r="C15762" t="n">
        <v>9</v>
      </c>
      <c r="D15762" t="n">
        <v>0</v>
      </c>
    </row>
    <row r="15763">
      <c r="A15763" t="inlineStr">
        <is>
          <t>U-fef7b1</t>
        </is>
      </c>
      <c r="B15763" s="41" t="n">
        <v>45627</v>
      </c>
      <c r="C15763" t="n">
        <v>9</v>
      </c>
      <c r="D15763" t="n">
        <v>0</v>
      </c>
    </row>
    <row r="15764">
      <c r="A15764" t="inlineStr">
        <is>
          <t>U-1c5617</t>
        </is>
      </c>
      <c r="B15764" s="41" t="n">
        <v>45261</v>
      </c>
      <c r="C15764" t="n">
        <v>12</v>
      </c>
      <c r="D15764" t="n">
        <v>0</v>
      </c>
    </row>
    <row r="15765">
      <c r="A15765" t="inlineStr">
        <is>
          <t>U-22b8a8</t>
        </is>
      </c>
      <c r="B15765" s="41" t="n">
        <v>44958</v>
      </c>
      <c r="C15765" t="n">
        <v>12</v>
      </c>
      <c r="D15765" t="n">
        <v>2</v>
      </c>
    </row>
    <row r="15766">
      <c r="A15766" t="inlineStr">
        <is>
          <t>U-8b3f62</t>
        </is>
      </c>
      <c r="B15766" s="41" t="n">
        <v>45108</v>
      </c>
      <c r="C15766" t="n">
        <v>6</v>
      </c>
      <c r="D15766" t="n">
        <v>0</v>
      </c>
    </row>
    <row r="15767">
      <c r="A15767" t="inlineStr">
        <is>
          <t>U-f3f229</t>
        </is>
      </c>
      <c r="B15767" s="41" t="n">
        <v>45261</v>
      </c>
      <c r="C15767" t="n">
        <v>8</v>
      </c>
      <c r="D15767" t="n">
        <v>0</v>
      </c>
    </row>
    <row r="15768">
      <c r="A15768" t="inlineStr">
        <is>
          <t>U-f60907</t>
        </is>
      </c>
      <c r="B15768" s="41" t="n">
        <v>45536</v>
      </c>
      <c r="C15768" t="n">
        <v>12</v>
      </c>
      <c r="D15768" t="n">
        <v>0</v>
      </c>
    </row>
    <row r="15769">
      <c r="A15769" t="inlineStr">
        <is>
          <t>U-4668a2</t>
        </is>
      </c>
      <c r="B15769" s="41" t="n">
        <v>45383</v>
      </c>
      <c r="C15769" t="n">
        <v>11</v>
      </c>
      <c r="D15769" t="n">
        <v>0</v>
      </c>
    </row>
    <row r="15770">
      <c r="A15770" t="inlineStr">
        <is>
          <t>U-cef0f7</t>
        </is>
      </c>
      <c r="B15770" s="41" t="n">
        <v>45108</v>
      </c>
      <c r="C15770" t="n">
        <v>10</v>
      </c>
      <c r="D15770" t="n">
        <v>1</v>
      </c>
    </row>
    <row r="15771">
      <c r="A15771" t="inlineStr">
        <is>
          <t>U-b7edfa</t>
        </is>
      </c>
      <c r="B15771" s="41" t="n">
        <v>45261</v>
      </c>
      <c r="C15771" t="n">
        <v>9</v>
      </c>
      <c r="D15771" t="n">
        <v>1</v>
      </c>
    </row>
    <row r="15772">
      <c r="A15772" t="inlineStr">
        <is>
          <t>U-ea5b4d</t>
        </is>
      </c>
      <c r="B15772" s="41" t="n">
        <v>45474</v>
      </c>
      <c r="C15772" t="n">
        <v>10</v>
      </c>
      <c r="D15772" t="n">
        <v>0</v>
      </c>
    </row>
    <row r="15773">
      <c r="A15773" t="inlineStr">
        <is>
          <t>U-4d8134</t>
        </is>
      </c>
      <c r="B15773" s="41" t="n">
        <v>44927</v>
      </c>
      <c r="C15773" t="n">
        <v>12</v>
      </c>
      <c r="D15773" t="n">
        <v>0</v>
      </c>
    </row>
    <row r="15774">
      <c r="A15774" t="inlineStr">
        <is>
          <t>U-883e62</t>
        </is>
      </c>
      <c r="B15774" s="41" t="n">
        <v>45505</v>
      </c>
      <c r="C15774" t="n">
        <v>11</v>
      </c>
      <c r="D15774" t="n">
        <v>0</v>
      </c>
    </row>
    <row r="15775">
      <c r="A15775" t="inlineStr">
        <is>
          <t>U-13fe2b</t>
        </is>
      </c>
      <c r="B15775" s="41" t="n">
        <v>45139</v>
      </c>
      <c r="C15775" t="n">
        <v>8</v>
      </c>
      <c r="D15775" t="n">
        <v>0</v>
      </c>
    </row>
    <row r="15776">
      <c r="A15776" t="inlineStr">
        <is>
          <t>U-94e639</t>
        </is>
      </c>
      <c r="B15776" s="41" t="n">
        <v>45597</v>
      </c>
      <c r="C15776" t="n">
        <v>4</v>
      </c>
      <c r="D15776" t="n">
        <v>1</v>
      </c>
    </row>
    <row r="15777">
      <c r="A15777" t="inlineStr">
        <is>
          <t>U-a948bc</t>
        </is>
      </c>
      <c r="B15777" s="41" t="n">
        <v>45170</v>
      </c>
      <c r="C15777" t="n">
        <v>11</v>
      </c>
      <c r="D15777" t="n">
        <v>1</v>
      </c>
    </row>
    <row r="15778">
      <c r="A15778" t="inlineStr">
        <is>
          <t>U-1c621c</t>
        </is>
      </c>
      <c r="B15778" s="41" t="n">
        <v>45078</v>
      </c>
      <c r="C15778" t="n">
        <v>10</v>
      </c>
      <c r="D15778" t="n">
        <v>0</v>
      </c>
    </row>
    <row r="15779">
      <c r="A15779" t="inlineStr">
        <is>
          <t>U-7f3e79</t>
        </is>
      </c>
      <c r="B15779" s="41" t="n">
        <v>45108</v>
      </c>
      <c r="C15779" t="n">
        <v>12</v>
      </c>
      <c r="D15779" t="n">
        <v>0</v>
      </c>
    </row>
    <row r="15780">
      <c r="A15780" t="inlineStr">
        <is>
          <t>U-91d815</t>
        </is>
      </c>
      <c r="B15780" s="41" t="n">
        <v>45444</v>
      </c>
      <c r="C15780" t="n">
        <v>11</v>
      </c>
      <c r="D15780" t="n">
        <v>0</v>
      </c>
    </row>
    <row r="15781">
      <c r="A15781" t="inlineStr">
        <is>
          <t>U-23243b</t>
        </is>
      </c>
      <c r="B15781" s="41" t="n">
        <v>45139</v>
      </c>
      <c r="C15781" t="n">
        <v>5</v>
      </c>
      <c r="D15781" t="n">
        <v>2</v>
      </c>
    </row>
    <row r="15782">
      <c r="A15782" t="inlineStr">
        <is>
          <t>U-32fdf3</t>
        </is>
      </c>
      <c r="B15782" s="41" t="n">
        <v>45047</v>
      </c>
      <c r="C15782" t="n">
        <v>9</v>
      </c>
      <c r="D15782" t="n">
        <v>0</v>
      </c>
    </row>
    <row r="15783">
      <c r="A15783" t="inlineStr">
        <is>
          <t>U-5d7a72</t>
        </is>
      </c>
      <c r="B15783" s="41" t="n">
        <v>45505</v>
      </c>
      <c r="C15783" t="n">
        <v>11</v>
      </c>
      <c r="D15783" t="n">
        <v>0</v>
      </c>
    </row>
    <row r="15784">
      <c r="A15784" t="inlineStr">
        <is>
          <t>U-f42357</t>
        </is>
      </c>
      <c r="B15784" s="41" t="n">
        <v>45597</v>
      </c>
      <c r="C15784" t="n">
        <v>9</v>
      </c>
      <c r="D15784" t="n">
        <v>0</v>
      </c>
    </row>
    <row r="15785">
      <c r="A15785" t="inlineStr">
        <is>
          <t>U-0f80ef</t>
        </is>
      </c>
      <c r="B15785" s="41" t="n">
        <v>45597</v>
      </c>
      <c r="C15785" t="n">
        <v>8</v>
      </c>
      <c r="D15785" t="n">
        <v>0</v>
      </c>
    </row>
    <row r="15786">
      <c r="A15786" t="inlineStr">
        <is>
          <t>U-1a90ba</t>
        </is>
      </c>
      <c r="B15786" s="41" t="n">
        <v>45566</v>
      </c>
      <c r="C15786" t="n">
        <v>10</v>
      </c>
      <c r="D15786" t="n">
        <v>0</v>
      </c>
    </row>
    <row r="15787">
      <c r="A15787" t="inlineStr">
        <is>
          <t>U-2aea58</t>
        </is>
      </c>
      <c r="B15787" s="41" t="n">
        <v>44958</v>
      </c>
      <c r="C15787" t="n">
        <v>13</v>
      </c>
      <c r="D15787" t="n">
        <v>1</v>
      </c>
    </row>
    <row r="15788">
      <c r="A15788" t="inlineStr">
        <is>
          <t>U-705b2c</t>
        </is>
      </c>
      <c r="B15788" s="41" t="n">
        <v>45474</v>
      </c>
      <c r="C15788" t="n">
        <v>10</v>
      </c>
      <c r="D15788" t="n">
        <v>0</v>
      </c>
    </row>
    <row r="15789">
      <c r="A15789" t="inlineStr">
        <is>
          <t>U-b2b261</t>
        </is>
      </c>
      <c r="B15789" s="41" t="n">
        <v>45413</v>
      </c>
      <c r="C15789" t="n">
        <v>14</v>
      </c>
      <c r="D15789" t="n">
        <v>0</v>
      </c>
    </row>
    <row r="15790">
      <c r="A15790" t="inlineStr">
        <is>
          <t>U-59cfec</t>
        </is>
      </c>
      <c r="B15790" s="41" t="n">
        <v>45108</v>
      </c>
      <c r="C15790" t="n">
        <v>15</v>
      </c>
      <c r="D15790" t="n">
        <v>0</v>
      </c>
    </row>
    <row r="15791">
      <c r="A15791" t="inlineStr">
        <is>
          <t>U-e0edf6</t>
        </is>
      </c>
      <c r="B15791" s="41" t="n">
        <v>45170</v>
      </c>
      <c r="C15791" t="n">
        <v>8</v>
      </c>
      <c r="D15791" t="n">
        <v>0</v>
      </c>
    </row>
    <row r="15792">
      <c r="A15792" t="inlineStr">
        <is>
          <t>U-f3eb24</t>
        </is>
      </c>
      <c r="B15792" s="41" t="n">
        <v>45231</v>
      </c>
      <c r="C15792" t="n">
        <v>10</v>
      </c>
      <c r="D15792" t="n">
        <v>0</v>
      </c>
    </row>
    <row r="15793">
      <c r="A15793" t="inlineStr">
        <is>
          <t>U-dcacfc</t>
        </is>
      </c>
      <c r="B15793" s="41" t="n">
        <v>44986</v>
      </c>
      <c r="C15793" t="n">
        <v>8</v>
      </c>
      <c r="D15793" t="n">
        <v>0</v>
      </c>
    </row>
    <row r="15794">
      <c r="A15794" t="inlineStr">
        <is>
          <t>U-81a431</t>
        </is>
      </c>
      <c r="B15794" s="41" t="n">
        <v>45108</v>
      </c>
      <c r="C15794" t="n">
        <v>11</v>
      </c>
      <c r="D15794" t="n">
        <v>0</v>
      </c>
    </row>
    <row r="15795">
      <c r="A15795" t="inlineStr">
        <is>
          <t>U-e4454f</t>
        </is>
      </c>
      <c r="B15795" s="41" t="n">
        <v>45108</v>
      </c>
      <c r="C15795" t="n">
        <v>14</v>
      </c>
      <c r="D15795" t="n">
        <v>0</v>
      </c>
    </row>
    <row r="15796">
      <c r="A15796" t="inlineStr">
        <is>
          <t>U-a7f1e0</t>
        </is>
      </c>
      <c r="B15796" s="41" t="n">
        <v>45627</v>
      </c>
      <c r="C15796" t="n">
        <v>9</v>
      </c>
      <c r="D15796" t="n">
        <v>0</v>
      </c>
    </row>
    <row r="15797">
      <c r="A15797" t="inlineStr">
        <is>
          <t>U-8933fd</t>
        </is>
      </c>
      <c r="B15797" s="41" t="n">
        <v>44927</v>
      </c>
      <c r="C15797" t="n">
        <v>11</v>
      </c>
      <c r="D15797" t="n">
        <v>0</v>
      </c>
    </row>
    <row r="15798">
      <c r="A15798" t="inlineStr">
        <is>
          <t>U-7c13a7</t>
        </is>
      </c>
      <c r="B15798" s="41" t="n">
        <v>45170</v>
      </c>
      <c r="C15798" t="n">
        <v>8</v>
      </c>
      <c r="D15798" t="n">
        <v>0</v>
      </c>
    </row>
    <row r="15799">
      <c r="A15799" t="inlineStr">
        <is>
          <t>U-e6d28b</t>
        </is>
      </c>
      <c r="B15799" s="41" t="n">
        <v>45323</v>
      </c>
      <c r="C15799" t="n">
        <v>3</v>
      </c>
      <c r="D15799" t="n">
        <v>1</v>
      </c>
    </row>
    <row r="15800">
      <c r="A15800" t="inlineStr">
        <is>
          <t>U-0e3c18</t>
        </is>
      </c>
      <c r="B15800" s="41" t="n">
        <v>45200</v>
      </c>
      <c r="C15800" t="n">
        <v>6</v>
      </c>
      <c r="D15800" t="n">
        <v>0</v>
      </c>
    </row>
    <row r="15801">
      <c r="A15801" t="inlineStr">
        <is>
          <t>U-bf0be0</t>
        </is>
      </c>
      <c r="B15801" s="41" t="n">
        <v>45323</v>
      </c>
      <c r="C15801" t="n">
        <v>9</v>
      </c>
      <c r="D15801" t="n">
        <v>0</v>
      </c>
    </row>
    <row r="15802">
      <c r="A15802" t="inlineStr">
        <is>
          <t>U-776441</t>
        </is>
      </c>
      <c r="B15802" s="41" t="n">
        <v>44927</v>
      </c>
      <c r="C15802" t="n">
        <v>10</v>
      </c>
      <c r="D15802" t="n">
        <v>0</v>
      </c>
    </row>
    <row r="15803">
      <c r="A15803" t="inlineStr">
        <is>
          <t>U-da0b86</t>
        </is>
      </c>
      <c r="B15803" s="41" t="n">
        <v>45352</v>
      </c>
      <c r="C15803" t="n">
        <v>13</v>
      </c>
      <c r="D15803" t="n">
        <v>0</v>
      </c>
    </row>
    <row r="15804">
      <c r="A15804" t="inlineStr">
        <is>
          <t>U-ebc57a</t>
        </is>
      </c>
      <c r="B15804" s="41" t="n">
        <v>45139</v>
      </c>
      <c r="C15804" t="n">
        <v>14</v>
      </c>
      <c r="D15804" t="n">
        <v>0</v>
      </c>
    </row>
    <row r="15805">
      <c r="A15805" t="inlineStr">
        <is>
          <t>U-3f0264</t>
        </is>
      </c>
      <c r="B15805" s="41" t="n">
        <v>45536</v>
      </c>
      <c r="C15805" t="n">
        <v>7</v>
      </c>
      <c r="D15805" t="n">
        <v>0</v>
      </c>
    </row>
    <row r="15806">
      <c r="A15806" t="inlineStr">
        <is>
          <t>U-3901d2</t>
        </is>
      </c>
      <c r="B15806" s="41" t="n">
        <v>45047</v>
      </c>
      <c r="C15806" t="n">
        <v>10</v>
      </c>
      <c r="D15806" t="n">
        <v>2</v>
      </c>
    </row>
    <row r="15807">
      <c r="A15807" t="inlineStr">
        <is>
          <t>U-5dfe57</t>
        </is>
      </c>
      <c r="B15807" s="41" t="n">
        <v>45047</v>
      </c>
      <c r="C15807" t="n">
        <v>13</v>
      </c>
      <c r="D15807" t="n">
        <v>0</v>
      </c>
    </row>
    <row r="15808">
      <c r="A15808" t="inlineStr">
        <is>
          <t>U-59c38e</t>
        </is>
      </c>
      <c r="B15808" s="41" t="n">
        <v>44927</v>
      </c>
      <c r="C15808" t="n">
        <v>9</v>
      </c>
      <c r="D15808" t="n">
        <v>0</v>
      </c>
    </row>
    <row r="15809">
      <c r="A15809" t="inlineStr">
        <is>
          <t>U-dfbe16</t>
        </is>
      </c>
      <c r="B15809" s="41" t="n">
        <v>44986</v>
      </c>
      <c r="C15809" t="n">
        <v>12</v>
      </c>
      <c r="D15809" t="n">
        <v>0</v>
      </c>
    </row>
    <row r="15810">
      <c r="A15810" t="inlineStr">
        <is>
          <t>U-3f4790</t>
        </is>
      </c>
      <c r="B15810" s="41" t="n">
        <v>45505</v>
      </c>
      <c r="C15810" t="n">
        <v>9</v>
      </c>
      <c r="D15810" t="n">
        <v>0</v>
      </c>
    </row>
    <row r="15811">
      <c r="A15811" t="inlineStr">
        <is>
          <t>U-94e1f4</t>
        </is>
      </c>
      <c r="B15811" s="41" t="n">
        <v>45505</v>
      </c>
      <c r="C15811" t="n">
        <v>13</v>
      </c>
      <c r="D15811" t="n">
        <v>1</v>
      </c>
    </row>
    <row r="15812">
      <c r="A15812" t="inlineStr">
        <is>
          <t>U-18dda0</t>
        </is>
      </c>
      <c r="B15812" s="41" t="n">
        <v>45352</v>
      </c>
      <c r="C15812" t="n">
        <v>5</v>
      </c>
      <c r="D15812" t="n">
        <v>4</v>
      </c>
    </row>
    <row r="15813">
      <c r="A15813" t="inlineStr">
        <is>
          <t>U-98a3e2</t>
        </is>
      </c>
      <c r="B15813" s="41" t="n">
        <v>45292</v>
      </c>
      <c r="C15813" t="n">
        <v>7</v>
      </c>
      <c r="D15813" t="n">
        <v>0</v>
      </c>
    </row>
    <row r="15814">
      <c r="A15814" t="inlineStr">
        <is>
          <t>U-f5a53d</t>
        </is>
      </c>
      <c r="B15814" s="41" t="n">
        <v>45536</v>
      </c>
      <c r="C15814" t="n">
        <v>7</v>
      </c>
      <c r="D15814" t="n">
        <v>1</v>
      </c>
    </row>
    <row r="15815">
      <c r="A15815" t="inlineStr">
        <is>
          <t>U-3bfac4</t>
        </is>
      </c>
      <c r="B15815" s="41" t="n">
        <v>44986</v>
      </c>
      <c r="C15815" t="n">
        <v>4</v>
      </c>
      <c r="D15815" t="n">
        <v>2</v>
      </c>
    </row>
    <row r="15816">
      <c r="A15816" t="inlineStr">
        <is>
          <t>U-ec4dea</t>
        </is>
      </c>
      <c r="B15816" s="41" t="n">
        <v>45078</v>
      </c>
      <c r="C15816" t="n">
        <v>12</v>
      </c>
      <c r="D15816" t="n">
        <v>1</v>
      </c>
    </row>
    <row r="15817">
      <c r="A15817" t="inlineStr">
        <is>
          <t>U-ed32cf</t>
        </is>
      </c>
      <c r="B15817" s="41" t="n">
        <v>45200</v>
      </c>
      <c r="C15817" t="n">
        <v>15</v>
      </c>
      <c r="D15817" t="n">
        <v>0</v>
      </c>
    </row>
    <row r="15818">
      <c r="A15818" t="inlineStr">
        <is>
          <t>U-0db4d0</t>
        </is>
      </c>
      <c r="B15818" s="41" t="n">
        <v>45017</v>
      </c>
      <c r="C15818" t="n">
        <v>20</v>
      </c>
      <c r="D15818" t="n">
        <v>0</v>
      </c>
    </row>
    <row r="15819">
      <c r="A15819" t="inlineStr">
        <is>
          <t>U-7bab33</t>
        </is>
      </c>
      <c r="B15819" s="41" t="n">
        <v>45108</v>
      </c>
      <c r="C15819" t="n">
        <v>17</v>
      </c>
      <c r="D15819" t="n">
        <v>0</v>
      </c>
    </row>
    <row r="15820">
      <c r="A15820" t="inlineStr">
        <is>
          <t>U-ab77e5</t>
        </is>
      </c>
      <c r="B15820" s="41" t="n">
        <v>45170</v>
      </c>
      <c r="C15820" t="n">
        <v>11</v>
      </c>
      <c r="D15820" t="n">
        <v>0</v>
      </c>
    </row>
    <row r="15821">
      <c r="A15821" t="inlineStr">
        <is>
          <t>U-177692</t>
        </is>
      </c>
      <c r="B15821" s="41" t="n">
        <v>45566</v>
      </c>
      <c r="C15821" t="n">
        <v>9</v>
      </c>
      <c r="D15821" t="n">
        <v>0</v>
      </c>
    </row>
    <row r="15822">
      <c r="A15822" t="inlineStr">
        <is>
          <t>U-c744d0</t>
        </is>
      </c>
      <c r="B15822" s="41" t="n">
        <v>45536</v>
      </c>
      <c r="C15822" t="n">
        <v>11</v>
      </c>
      <c r="D15822" t="n">
        <v>0</v>
      </c>
    </row>
    <row r="15823">
      <c r="A15823" t="inlineStr">
        <is>
          <t>U-19883e</t>
        </is>
      </c>
      <c r="B15823" s="41" t="n">
        <v>45108</v>
      </c>
      <c r="C15823" t="n">
        <v>8</v>
      </c>
      <c r="D15823" t="n">
        <v>0</v>
      </c>
    </row>
    <row r="15824">
      <c r="A15824" t="inlineStr">
        <is>
          <t>U-24869e</t>
        </is>
      </c>
      <c r="B15824" s="41" t="n">
        <v>45108</v>
      </c>
      <c r="C15824" t="n">
        <v>6</v>
      </c>
      <c r="D15824" t="n">
        <v>4</v>
      </c>
    </row>
    <row r="15825">
      <c r="A15825" t="inlineStr">
        <is>
          <t>U-b138e2</t>
        </is>
      </c>
      <c r="B15825" s="41" t="n">
        <v>45413</v>
      </c>
      <c r="C15825" t="n">
        <v>13</v>
      </c>
      <c r="D15825" t="n">
        <v>0</v>
      </c>
    </row>
    <row r="15826">
      <c r="A15826" t="inlineStr">
        <is>
          <t>U-041946</t>
        </is>
      </c>
      <c r="B15826" s="41" t="n">
        <v>45078</v>
      </c>
      <c r="C15826" t="n">
        <v>4</v>
      </c>
      <c r="D15826" t="n">
        <v>0</v>
      </c>
    </row>
    <row r="15827">
      <c r="A15827" t="inlineStr">
        <is>
          <t>U-b62e78</t>
        </is>
      </c>
      <c r="B15827" s="41" t="n">
        <v>45078</v>
      </c>
      <c r="C15827" t="n">
        <v>11</v>
      </c>
      <c r="D15827" t="n">
        <v>0</v>
      </c>
    </row>
    <row r="15828">
      <c r="A15828" t="inlineStr">
        <is>
          <t>U-cc44a6</t>
        </is>
      </c>
      <c r="B15828" s="41" t="n">
        <v>45231</v>
      </c>
      <c r="C15828" t="n">
        <v>10</v>
      </c>
      <c r="D15828" t="n">
        <v>0</v>
      </c>
    </row>
    <row r="15829">
      <c r="A15829" t="inlineStr">
        <is>
          <t>U-0fbf1c</t>
        </is>
      </c>
      <c r="B15829" s="41" t="n">
        <v>45139</v>
      </c>
      <c r="C15829" t="n">
        <v>8</v>
      </c>
      <c r="D15829" t="n">
        <v>0</v>
      </c>
    </row>
    <row r="15830">
      <c r="A15830" t="inlineStr">
        <is>
          <t>U-32765a</t>
        </is>
      </c>
      <c r="B15830" s="41" t="n">
        <v>44927</v>
      </c>
      <c r="C15830" t="n">
        <v>10</v>
      </c>
      <c r="D15830" t="n">
        <v>1</v>
      </c>
    </row>
    <row r="15831">
      <c r="A15831" t="inlineStr">
        <is>
          <t>U-3742d0</t>
        </is>
      </c>
      <c r="B15831" s="41" t="n">
        <v>45566</v>
      </c>
      <c r="C15831" t="n">
        <v>11</v>
      </c>
      <c r="D15831" t="n">
        <v>0</v>
      </c>
    </row>
    <row r="15832">
      <c r="A15832" t="inlineStr">
        <is>
          <t>U-47dcc5</t>
        </is>
      </c>
      <c r="B15832" s="41" t="n">
        <v>45444</v>
      </c>
      <c r="C15832" t="n">
        <v>12</v>
      </c>
      <c r="D15832" t="n">
        <v>2</v>
      </c>
    </row>
    <row r="15833">
      <c r="A15833" t="inlineStr">
        <is>
          <t>U-224d69</t>
        </is>
      </c>
      <c r="B15833" s="41" t="n">
        <v>45139</v>
      </c>
      <c r="C15833" t="n">
        <v>5</v>
      </c>
      <c r="D15833" t="n">
        <v>0</v>
      </c>
    </row>
    <row r="15834">
      <c r="A15834" t="inlineStr">
        <is>
          <t>U-c76e67</t>
        </is>
      </c>
      <c r="B15834" s="41" t="n">
        <v>45261</v>
      </c>
      <c r="C15834" t="n">
        <v>9</v>
      </c>
      <c r="D15834" t="n">
        <v>1</v>
      </c>
    </row>
    <row r="15835">
      <c r="A15835" t="inlineStr">
        <is>
          <t>U-7c14d8</t>
        </is>
      </c>
      <c r="B15835" s="41" t="n">
        <v>45047</v>
      </c>
      <c r="C15835" t="n">
        <v>17</v>
      </c>
      <c r="D15835" t="n">
        <v>2</v>
      </c>
    </row>
    <row r="15836">
      <c r="A15836" t="inlineStr">
        <is>
          <t>U-9d57ed</t>
        </is>
      </c>
      <c r="B15836" s="41" t="n">
        <v>44927</v>
      </c>
      <c r="C15836" t="n">
        <v>4</v>
      </c>
      <c r="D15836" t="n">
        <v>0</v>
      </c>
    </row>
    <row r="15837">
      <c r="A15837" t="inlineStr">
        <is>
          <t>U-512fd1</t>
        </is>
      </c>
      <c r="B15837" s="41" t="n">
        <v>45139</v>
      </c>
      <c r="C15837" t="n">
        <v>9</v>
      </c>
      <c r="D15837" t="n">
        <v>1</v>
      </c>
    </row>
    <row r="15838">
      <c r="A15838" t="inlineStr">
        <is>
          <t>U-b52cac</t>
        </is>
      </c>
      <c r="B15838" s="41" t="n">
        <v>45383</v>
      </c>
      <c r="C15838" t="n">
        <v>19</v>
      </c>
      <c r="D15838" t="n">
        <v>0</v>
      </c>
    </row>
    <row r="15839">
      <c r="A15839" t="inlineStr">
        <is>
          <t>U-d0d634</t>
        </is>
      </c>
      <c r="B15839" s="41" t="n">
        <v>45413</v>
      </c>
      <c r="C15839" t="n">
        <v>12</v>
      </c>
      <c r="D15839" t="n">
        <v>0</v>
      </c>
    </row>
    <row r="15840">
      <c r="A15840" t="inlineStr">
        <is>
          <t>U-6591ef</t>
        </is>
      </c>
      <c r="B15840" s="41" t="n">
        <v>45017</v>
      </c>
      <c r="C15840" t="n">
        <v>8</v>
      </c>
      <c r="D15840" t="n">
        <v>0</v>
      </c>
    </row>
    <row r="15841">
      <c r="A15841" t="inlineStr">
        <is>
          <t>U-41055a</t>
        </is>
      </c>
      <c r="B15841" s="41" t="n">
        <v>45200</v>
      </c>
      <c r="C15841" t="n">
        <v>6</v>
      </c>
      <c r="D15841" t="n">
        <v>0</v>
      </c>
    </row>
    <row r="15842">
      <c r="A15842" t="inlineStr">
        <is>
          <t>U-b5091f</t>
        </is>
      </c>
      <c r="B15842" s="41" t="n">
        <v>45413</v>
      </c>
      <c r="C15842" t="n">
        <v>12</v>
      </c>
      <c r="D15842" t="n">
        <v>1</v>
      </c>
    </row>
    <row r="15843">
      <c r="A15843" t="inlineStr">
        <is>
          <t>U-3b8dce</t>
        </is>
      </c>
      <c r="B15843" s="41" t="n">
        <v>44986</v>
      </c>
      <c r="C15843" t="n">
        <v>7</v>
      </c>
      <c r="D15843" t="n">
        <v>0</v>
      </c>
    </row>
    <row r="15844">
      <c r="A15844" t="inlineStr">
        <is>
          <t>U-d804ba</t>
        </is>
      </c>
      <c r="B15844" s="41" t="n">
        <v>45231</v>
      </c>
      <c r="C15844" t="n">
        <v>8</v>
      </c>
      <c r="D15844" t="n">
        <v>0</v>
      </c>
    </row>
    <row r="15845">
      <c r="A15845" t="inlineStr">
        <is>
          <t>U-b1c625</t>
        </is>
      </c>
      <c r="B15845" s="41" t="n">
        <v>45505</v>
      </c>
      <c r="C15845" t="n">
        <v>12</v>
      </c>
      <c r="D15845" t="n">
        <v>2</v>
      </c>
    </row>
    <row r="15846">
      <c r="A15846" t="inlineStr">
        <is>
          <t>U-891e06</t>
        </is>
      </c>
      <c r="B15846" s="41" t="n">
        <v>45627</v>
      </c>
      <c r="C15846" t="n">
        <v>3</v>
      </c>
      <c r="D15846" t="n">
        <v>0</v>
      </c>
    </row>
    <row r="15847">
      <c r="A15847" t="inlineStr">
        <is>
          <t>U-185517</t>
        </is>
      </c>
      <c r="B15847" s="41" t="n">
        <v>45536</v>
      </c>
      <c r="C15847" t="n">
        <v>13</v>
      </c>
      <c r="D15847" t="n">
        <v>2</v>
      </c>
    </row>
    <row r="15848">
      <c r="A15848" t="inlineStr">
        <is>
          <t>U-5aa21c</t>
        </is>
      </c>
      <c r="B15848" s="41" t="n">
        <v>45383</v>
      </c>
      <c r="C15848" t="n">
        <v>10</v>
      </c>
      <c r="D15848" t="n">
        <v>0</v>
      </c>
    </row>
    <row r="15849">
      <c r="A15849" t="inlineStr">
        <is>
          <t>U-36581f</t>
        </is>
      </c>
      <c r="B15849" s="41" t="n">
        <v>45170</v>
      </c>
      <c r="C15849" t="n">
        <v>10</v>
      </c>
      <c r="D15849" t="n">
        <v>0</v>
      </c>
    </row>
    <row r="15850">
      <c r="A15850" t="inlineStr">
        <is>
          <t>U-ca1179</t>
        </is>
      </c>
      <c r="B15850" s="41" t="n">
        <v>44927</v>
      </c>
      <c r="C15850" t="n">
        <v>8</v>
      </c>
      <c r="D15850" t="n">
        <v>0</v>
      </c>
    </row>
    <row r="15851">
      <c r="A15851" t="inlineStr">
        <is>
          <t>U-dae15a</t>
        </is>
      </c>
      <c r="B15851" s="41" t="n">
        <v>45292</v>
      </c>
      <c r="C15851" t="n">
        <v>7</v>
      </c>
      <c r="D15851" t="n">
        <v>0</v>
      </c>
    </row>
    <row r="15852">
      <c r="A15852" t="inlineStr">
        <is>
          <t>U-f43a82</t>
        </is>
      </c>
      <c r="B15852" s="41" t="n">
        <v>44927</v>
      </c>
      <c r="C15852" t="n">
        <v>8</v>
      </c>
      <c r="D15852" t="n">
        <v>0</v>
      </c>
    </row>
    <row r="15853">
      <c r="A15853" t="inlineStr">
        <is>
          <t>U-c26222</t>
        </is>
      </c>
      <c r="B15853" s="41" t="n">
        <v>45078</v>
      </c>
      <c r="C15853" t="n">
        <v>10</v>
      </c>
      <c r="D15853" t="n">
        <v>2</v>
      </c>
    </row>
    <row r="15854">
      <c r="A15854" t="inlineStr">
        <is>
          <t>U-e306f3</t>
        </is>
      </c>
      <c r="B15854" s="41" t="n">
        <v>44958</v>
      </c>
      <c r="C15854" t="n">
        <v>13</v>
      </c>
      <c r="D15854" t="n">
        <v>0</v>
      </c>
    </row>
    <row r="15855">
      <c r="A15855" t="inlineStr">
        <is>
          <t>U-9b0757</t>
        </is>
      </c>
      <c r="B15855" s="41" t="n">
        <v>45200</v>
      </c>
      <c r="C15855" t="n">
        <v>13</v>
      </c>
      <c r="D15855" t="n">
        <v>0</v>
      </c>
    </row>
    <row r="15856">
      <c r="A15856" t="inlineStr">
        <is>
          <t>U-f9195c</t>
        </is>
      </c>
      <c r="B15856" s="41" t="n">
        <v>45292</v>
      </c>
      <c r="C15856" t="n">
        <v>12</v>
      </c>
      <c r="D15856" t="n">
        <v>1</v>
      </c>
    </row>
    <row r="15857">
      <c r="A15857" t="inlineStr">
        <is>
          <t>U-b570b2</t>
        </is>
      </c>
      <c r="B15857" s="41" t="n">
        <v>45170</v>
      </c>
      <c r="C15857" t="n">
        <v>10</v>
      </c>
      <c r="D15857" t="n">
        <v>0</v>
      </c>
    </row>
    <row r="15858">
      <c r="A15858" t="inlineStr">
        <is>
          <t>U-59bdf5</t>
        </is>
      </c>
      <c r="B15858" s="41" t="n">
        <v>45108</v>
      </c>
      <c r="C15858" t="n">
        <v>13</v>
      </c>
      <c r="D15858" t="n">
        <v>0</v>
      </c>
    </row>
    <row r="15859">
      <c r="A15859" t="inlineStr">
        <is>
          <t>U-67c91f</t>
        </is>
      </c>
      <c r="B15859" s="41" t="n">
        <v>45383</v>
      </c>
      <c r="C15859" t="n">
        <v>17</v>
      </c>
      <c r="D15859" t="n">
        <v>3</v>
      </c>
    </row>
    <row r="15860">
      <c r="A15860" t="inlineStr">
        <is>
          <t>U-c716b2</t>
        </is>
      </c>
      <c r="B15860" s="41" t="n">
        <v>44958</v>
      </c>
      <c r="C15860" t="n">
        <v>9</v>
      </c>
      <c r="D15860" t="n">
        <v>1</v>
      </c>
    </row>
    <row r="15861">
      <c r="A15861" t="inlineStr">
        <is>
          <t>U-2547d5</t>
        </is>
      </c>
      <c r="B15861" s="41" t="n">
        <v>45444</v>
      </c>
      <c r="C15861" t="n">
        <v>5</v>
      </c>
      <c r="D15861" t="n">
        <v>0</v>
      </c>
    </row>
    <row r="15862">
      <c r="A15862" t="inlineStr">
        <is>
          <t>U-fbdce3</t>
        </is>
      </c>
      <c r="B15862" s="41" t="n">
        <v>45597</v>
      </c>
      <c r="C15862" t="n">
        <v>7</v>
      </c>
      <c r="D15862" t="n">
        <v>0</v>
      </c>
    </row>
    <row r="15863">
      <c r="A15863" t="inlineStr">
        <is>
          <t>U-a7bc42</t>
        </is>
      </c>
      <c r="B15863" s="41" t="n">
        <v>45047</v>
      </c>
      <c r="C15863" t="n">
        <v>14</v>
      </c>
      <c r="D15863" t="n">
        <v>0</v>
      </c>
    </row>
    <row r="15864">
      <c r="A15864" t="inlineStr">
        <is>
          <t>U-9ba6cd</t>
        </is>
      </c>
      <c r="B15864" s="41" t="n">
        <v>45474</v>
      </c>
      <c r="C15864" t="n">
        <v>4</v>
      </c>
      <c r="D15864" t="n">
        <v>2</v>
      </c>
    </row>
    <row r="15865">
      <c r="A15865" t="inlineStr">
        <is>
          <t>U-8703c6</t>
        </is>
      </c>
      <c r="B15865" s="41" t="n">
        <v>44986</v>
      </c>
      <c r="C15865" t="n">
        <v>6</v>
      </c>
      <c r="D15865" t="n">
        <v>0</v>
      </c>
    </row>
    <row r="15866">
      <c r="A15866" t="inlineStr">
        <is>
          <t>U-cc3ef9</t>
        </is>
      </c>
      <c r="B15866" s="41" t="n">
        <v>45108</v>
      </c>
      <c r="C15866" t="n">
        <v>5</v>
      </c>
      <c r="D15866" t="n">
        <v>0</v>
      </c>
    </row>
    <row r="15867">
      <c r="A15867" t="inlineStr">
        <is>
          <t>U-759fff</t>
        </is>
      </c>
      <c r="B15867" s="41" t="n">
        <v>45200</v>
      </c>
      <c r="C15867" t="n">
        <v>7</v>
      </c>
      <c r="D15867" t="n">
        <v>0</v>
      </c>
    </row>
    <row r="15868">
      <c r="A15868" t="inlineStr">
        <is>
          <t>U-dcb53b</t>
        </is>
      </c>
      <c r="B15868" s="41" t="n">
        <v>45352</v>
      </c>
      <c r="C15868" t="n">
        <v>8</v>
      </c>
      <c r="D15868" t="n">
        <v>2</v>
      </c>
    </row>
    <row r="15869">
      <c r="A15869" t="inlineStr">
        <is>
          <t>U-a9a53e</t>
        </is>
      </c>
      <c r="B15869" s="41" t="n">
        <v>45047</v>
      </c>
      <c r="C15869" t="n">
        <v>9</v>
      </c>
      <c r="D15869" t="n">
        <v>1</v>
      </c>
    </row>
    <row r="15870">
      <c r="A15870" t="inlineStr">
        <is>
          <t>U-df27d1</t>
        </is>
      </c>
      <c r="B15870" s="41" t="n">
        <v>45047</v>
      </c>
      <c r="C15870" t="n">
        <v>7</v>
      </c>
      <c r="D15870" t="n">
        <v>1</v>
      </c>
    </row>
    <row r="15871">
      <c r="A15871" t="inlineStr">
        <is>
          <t>U-e5ac92</t>
        </is>
      </c>
      <c r="B15871" s="41" t="n">
        <v>44986</v>
      </c>
      <c r="C15871" t="n">
        <v>12</v>
      </c>
      <c r="D15871" t="n">
        <v>5</v>
      </c>
    </row>
    <row r="15872">
      <c r="A15872" t="inlineStr">
        <is>
          <t>U-d8beb4</t>
        </is>
      </c>
      <c r="B15872" s="41" t="n">
        <v>45200</v>
      </c>
      <c r="C15872" t="n">
        <v>11</v>
      </c>
      <c r="D15872" t="n">
        <v>0</v>
      </c>
    </row>
    <row r="15873">
      <c r="A15873" t="inlineStr">
        <is>
          <t>U-88cc06</t>
        </is>
      </c>
      <c r="B15873" s="41" t="n">
        <v>45536</v>
      </c>
      <c r="C15873" t="n">
        <v>9</v>
      </c>
      <c r="D15873" t="n">
        <v>0</v>
      </c>
    </row>
    <row r="15874">
      <c r="A15874" t="inlineStr">
        <is>
          <t>U-85a04c</t>
        </is>
      </c>
      <c r="B15874" s="41" t="n">
        <v>45261</v>
      </c>
      <c r="C15874" t="n">
        <v>16</v>
      </c>
      <c r="D15874" t="n">
        <v>0</v>
      </c>
    </row>
    <row r="15875">
      <c r="A15875" t="inlineStr">
        <is>
          <t>U-81bfe3</t>
        </is>
      </c>
      <c r="B15875" s="41" t="n">
        <v>45292</v>
      </c>
      <c r="C15875" t="n">
        <v>11</v>
      </c>
      <c r="D15875" t="n">
        <v>0</v>
      </c>
    </row>
    <row r="15876">
      <c r="A15876" t="inlineStr">
        <is>
          <t>U-b892e9</t>
        </is>
      </c>
      <c r="B15876" s="41" t="n">
        <v>45231</v>
      </c>
      <c r="C15876" t="n">
        <v>8</v>
      </c>
      <c r="D15876" t="n">
        <v>0</v>
      </c>
    </row>
    <row r="15877">
      <c r="A15877" t="inlineStr">
        <is>
          <t>U-fb0c21</t>
        </is>
      </c>
      <c r="B15877" s="41" t="n">
        <v>45352</v>
      </c>
      <c r="C15877" t="n">
        <v>11</v>
      </c>
      <c r="D15877" t="n">
        <v>0</v>
      </c>
    </row>
    <row r="15878">
      <c r="A15878" t="inlineStr">
        <is>
          <t>U-d5568b</t>
        </is>
      </c>
      <c r="B15878" s="41" t="n">
        <v>45413</v>
      </c>
      <c r="C15878" t="n">
        <v>12</v>
      </c>
      <c r="D15878" t="n">
        <v>0</v>
      </c>
    </row>
    <row r="15879">
      <c r="A15879" t="inlineStr">
        <is>
          <t>U-870f77</t>
        </is>
      </c>
      <c r="B15879" s="41" t="n">
        <v>45231</v>
      </c>
      <c r="C15879" t="n">
        <v>10</v>
      </c>
      <c r="D15879" t="n">
        <v>0</v>
      </c>
    </row>
    <row r="15880">
      <c r="A15880" t="inlineStr">
        <is>
          <t>U-9da3ae</t>
        </is>
      </c>
      <c r="B15880" s="41" t="n">
        <v>45292</v>
      </c>
      <c r="C15880" t="n">
        <v>11</v>
      </c>
      <c r="D15880" t="n">
        <v>0</v>
      </c>
    </row>
    <row r="15881">
      <c r="A15881" t="inlineStr">
        <is>
          <t>U-4ba040</t>
        </is>
      </c>
      <c r="B15881" s="41" t="n">
        <v>45383</v>
      </c>
      <c r="C15881" t="n">
        <v>17</v>
      </c>
      <c r="D15881" t="n">
        <v>0</v>
      </c>
    </row>
    <row r="15882">
      <c r="A15882" t="inlineStr">
        <is>
          <t>U-5dc08a</t>
        </is>
      </c>
      <c r="B15882" s="41" t="n">
        <v>44986</v>
      </c>
      <c r="C15882" t="n">
        <v>14</v>
      </c>
      <c r="D15882" t="n">
        <v>0</v>
      </c>
    </row>
    <row r="15883">
      <c r="A15883" t="inlineStr">
        <is>
          <t>U-89bf49</t>
        </is>
      </c>
      <c r="B15883" s="41" t="n">
        <v>45200</v>
      </c>
      <c r="C15883" t="n">
        <v>8</v>
      </c>
      <c r="D15883" t="n">
        <v>0</v>
      </c>
    </row>
    <row r="15884">
      <c r="A15884" t="inlineStr">
        <is>
          <t>U-db747e</t>
        </is>
      </c>
      <c r="B15884" s="41" t="n">
        <v>45108</v>
      </c>
      <c r="C15884" t="n">
        <v>5</v>
      </c>
      <c r="D15884" t="n">
        <v>1</v>
      </c>
    </row>
    <row r="15885">
      <c r="A15885" t="inlineStr">
        <is>
          <t>U-768a2e</t>
        </is>
      </c>
      <c r="B15885" s="41" t="n">
        <v>45323</v>
      </c>
      <c r="C15885" t="n">
        <v>13</v>
      </c>
      <c r="D15885" t="n">
        <v>3</v>
      </c>
    </row>
    <row r="15886">
      <c r="A15886" t="inlineStr">
        <is>
          <t>U-50b9fd</t>
        </is>
      </c>
      <c r="B15886" s="41" t="n">
        <v>44986</v>
      </c>
      <c r="C15886" t="n">
        <v>14</v>
      </c>
      <c r="D15886" t="n">
        <v>0</v>
      </c>
    </row>
    <row r="15887">
      <c r="A15887" t="inlineStr">
        <is>
          <t>U-bec223</t>
        </is>
      </c>
      <c r="B15887" s="41" t="n">
        <v>45200</v>
      </c>
      <c r="C15887" t="n">
        <v>13</v>
      </c>
      <c r="D15887" t="n">
        <v>1</v>
      </c>
    </row>
    <row r="15888">
      <c r="A15888" t="inlineStr">
        <is>
          <t>U-3f3781</t>
        </is>
      </c>
      <c r="B15888" s="41" t="n">
        <v>45566</v>
      </c>
      <c r="C15888" t="n">
        <v>11</v>
      </c>
      <c r="D15888" t="n">
        <v>0</v>
      </c>
    </row>
    <row r="15889">
      <c r="A15889" t="inlineStr">
        <is>
          <t>U-a0bbaf</t>
        </is>
      </c>
      <c r="B15889" s="41" t="n">
        <v>45627</v>
      </c>
      <c r="C15889" t="n">
        <v>8</v>
      </c>
      <c r="D15889" t="n">
        <v>0</v>
      </c>
    </row>
    <row r="15890">
      <c r="A15890" t="inlineStr">
        <is>
          <t>U-5343ac</t>
        </is>
      </c>
      <c r="B15890" s="41" t="n">
        <v>45627</v>
      </c>
      <c r="C15890" t="n">
        <v>8</v>
      </c>
      <c r="D15890" t="n">
        <v>1</v>
      </c>
    </row>
    <row r="15891">
      <c r="A15891" t="inlineStr">
        <is>
          <t>U-bb42a5</t>
        </is>
      </c>
      <c r="B15891" s="41" t="n">
        <v>45078</v>
      </c>
      <c r="C15891" t="n">
        <v>4</v>
      </c>
      <c r="D15891" t="n">
        <v>0</v>
      </c>
    </row>
    <row r="15892">
      <c r="A15892" t="inlineStr">
        <is>
          <t>U-726953</t>
        </is>
      </c>
      <c r="B15892" s="41" t="n">
        <v>45352</v>
      </c>
      <c r="C15892" t="n">
        <v>16</v>
      </c>
      <c r="D15892" t="n">
        <v>0</v>
      </c>
    </row>
    <row r="15893">
      <c r="A15893" t="inlineStr">
        <is>
          <t>U-d715be</t>
        </is>
      </c>
      <c r="B15893" s="41" t="n">
        <v>45474</v>
      </c>
      <c r="C15893" t="n">
        <v>13</v>
      </c>
      <c r="D15893" t="n">
        <v>0</v>
      </c>
    </row>
    <row r="15894">
      <c r="A15894" t="inlineStr">
        <is>
          <t>U-ce6c52</t>
        </is>
      </c>
      <c r="B15894" s="41" t="n">
        <v>45627</v>
      </c>
      <c r="C15894" t="n">
        <v>12</v>
      </c>
      <c r="D15894" t="n">
        <v>2</v>
      </c>
    </row>
    <row r="15895">
      <c r="A15895" t="inlineStr">
        <is>
          <t>U-b56f3c</t>
        </is>
      </c>
      <c r="B15895" s="41" t="n">
        <v>45627</v>
      </c>
      <c r="C15895" t="n">
        <v>10</v>
      </c>
      <c r="D15895" t="n">
        <v>0</v>
      </c>
    </row>
    <row r="15896">
      <c r="A15896" t="inlineStr">
        <is>
          <t>U-8cc157</t>
        </is>
      </c>
      <c r="B15896" s="41" t="n">
        <v>45352</v>
      </c>
      <c r="C15896" t="n">
        <v>10</v>
      </c>
      <c r="D15896" t="n">
        <v>0</v>
      </c>
    </row>
    <row r="15897">
      <c r="A15897" t="inlineStr">
        <is>
          <t>U-a99221</t>
        </is>
      </c>
      <c r="B15897" s="41" t="n">
        <v>45139</v>
      </c>
      <c r="C15897" t="n">
        <v>11</v>
      </c>
      <c r="D15897" t="n">
        <v>4</v>
      </c>
    </row>
    <row r="15898">
      <c r="A15898" t="inlineStr">
        <is>
          <t>U-d922b6</t>
        </is>
      </c>
      <c r="B15898" s="41" t="n">
        <v>45231</v>
      </c>
      <c r="C15898" t="n">
        <v>8</v>
      </c>
      <c r="D15898" t="n">
        <v>3</v>
      </c>
    </row>
    <row r="15899">
      <c r="A15899" t="inlineStr">
        <is>
          <t>U-201b26</t>
        </is>
      </c>
      <c r="B15899" s="41" t="n">
        <v>45627</v>
      </c>
      <c r="C15899" t="n">
        <v>11</v>
      </c>
      <c r="D15899" t="n">
        <v>0</v>
      </c>
    </row>
    <row r="15900">
      <c r="A15900" t="inlineStr">
        <is>
          <t>U-9f14f6</t>
        </is>
      </c>
      <c r="B15900" s="41" t="n">
        <v>45323</v>
      </c>
      <c r="C15900" t="n">
        <v>6</v>
      </c>
      <c r="D15900" t="n">
        <v>0</v>
      </c>
    </row>
    <row r="15901">
      <c r="A15901" t="inlineStr">
        <is>
          <t>U-9c70d5</t>
        </is>
      </c>
      <c r="B15901" s="41" t="n">
        <v>45383</v>
      </c>
      <c r="C15901" t="n">
        <v>8</v>
      </c>
      <c r="D15901" t="n">
        <v>0</v>
      </c>
    </row>
    <row r="15902">
      <c r="A15902" t="inlineStr">
        <is>
          <t>U-7141c4</t>
        </is>
      </c>
      <c r="B15902" s="41" t="n">
        <v>45505</v>
      </c>
      <c r="C15902" t="n">
        <v>9</v>
      </c>
      <c r="D15902" t="n">
        <v>1</v>
      </c>
    </row>
    <row r="15903">
      <c r="A15903" t="inlineStr">
        <is>
          <t>U-bb76d2</t>
        </is>
      </c>
      <c r="B15903" s="41" t="n">
        <v>45444</v>
      </c>
      <c r="C15903" t="n">
        <v>11</v>
      </c>
      <c r="D15903" t="n">
        <v>0</v>
      </c>
    </row>
    <row r="15904">
      <c r="A15904" t="inlineStr">
        <is>
          <t>U-d84263</t>
        </is>
      </c>
      <c r="B15904" s="41" t="n">
        <v>45200</v>
      </c>
      <c r="C15904" t="n">
        <v>8</v>
      </c>
      <c r="D15904" t="n">
        <v>1</v>
      </c>
    </row>
    <row r="15905">
      <c r="A15905" t="inlineStr">
        <is>
          <t>U-52bca1</t>
        </is>
      </c>
      <c r="B15905" s="41" t="n">
        <v>45352</v>
      </c>
      <c r="C15905" t="n">
        <v>13</v>
      </c>
      <c r="D15905" t="n">
        <v>1</v>
      </c>
    </row>
    <row r="15906">
      <c r="A15906" t="inlineStr">
        <is>
          <t>U-9b49b9</t>
        </is>
      </c>
      <c r="B15906" s="41" t="n">
        <v>45139</v>
      </c>
      <c r="C15906" t="n">
        <v>8</v>
      </c>
      <c r="D15906" t="n">
        <v>0</v>
      </c>
    </row>
    <row r="15907">
      <c r="A15907" t="inlineStr">
        <is>
          <t>U-8d0d07</t>
        </is>
      </c>
      <c r="B15907" s="41" t="n">
        <v>45170</v>
      </c>
      <c r="C15907" t="n">
        <v>13</v>
      </c>
      <c r="D15907" t="n">
        <v>3</v>
      </c>
    </row>
    <row r="15908">
      <c r="A15908" t="inlineStr">
        <is>
          <t>U-7d8ac0</t>
        </is>
      </c>
      <c r="B15908" s="41" t="n">
        <v>45352</v>
      </c>
      <c r="C15908" t="n">
        <v>14</v>
      </c>
      <c r="D15908" t="n">
        <v>1</v>
      </c>
    </row>
    <row r="15909">
      <c r="A15909" t="inlineStr">
        <is>
          <t>U-cd63f5</t>
        </is>
      </c>
      <c r="B15909" s="41" t="n">
        <v>45444</v>
      </c>
      <c r="C15909" t="n">
        <v>6</v>
      </c>
      <c r="D15909" t="n">
        <v>0</v>
      </c>
    </row>
    <row r="15910">
      <c r="A15910" t="inlineStr">
        <is>
          <t>U-2fac6d</t>
        </is>
      </c>
      <c r="B15910" s="41" t="n">
        <v>44986</v>
      </c>
      <c r="C15910" t="n">
        <v>13</v>
      </c>
      <c r="D15910" t="n">
        <v>0</v>
      </c>
    </row>
    <row r="15911">
      <c r="A15911" t="inlineStr">
        <is>
          <t>U-5e884c</t>
        </is>
      </c>
      <c r="B15911" s="41" t="n">
        <v>45231</v>
      </c>
      <c r="C15911" t="n">
        <v>8</v>
      </c>
      <c r="D15911" t="n">
        <v>0</v>
      </c>
    </row>
    <row r="15912">
      <c r="A15912" t="inlineStr">
        <is>
          <t>U-3b69da</t>
        </is>
      </c>
      <c r="B15912" s="41" t="n">
        <v>45047</v>
      </c>
      <c r="C15912" t="n">
        <v>10</v>
      </c>
      <c r="D15912" t="n">
        <v>0</v>
      </c>
    </row>
    <row r="15913">
      <c r="A15913" t="inlineStr">
        <is>
          <t>U-de635a</t>
        </is>
      </c>
      <c r="B15913" s="41" t="n">
        <v>45078</v>
      </c>
      <c r="C15913" t="n">
        <v>9</v>
      </c>
      <c r="D15913" t="n">
        <v>0</v>
      </c>
    </row>
    <row r="15914">
      <c r="A15914" t="inlineStr">
        <is>
          <t>U-d347bb</t>
        </is>
      </c>
      <c r="B15914" s="41" t="n">
        <v>45566</v>
      </c>
      <c r="C15914" t="n">
        <v>6</v>
      </c>
      <c r="D15914" t="n">
        <v>2</v>
      </c>
    </row>
    <row r="15915">
      <c r="A15915" t="inlineStr">
        <is>
          <t>U-7c894f</t>
        </is>
      </c>
      <c r="B15915" s="41" t="n">
        <v>45108</v>
      </c>
      <c r="C15915" t="n">
        <v>9</v>
      </c>
      <c r="D15915" t="n">
        <v>4</v>
      </c>
    </row>
    <row r="15916">
      <c r="A15916" t="inlineStr">
        <is>
          <t>U-8ae2d6</t>
        </is>
      </c>
      <c r="B15916" s="41" t="n">
        <v>45047</v>
      </c>
      <c r="C15916" t="n">
        <v>13</v>
      </c>
      <c r="D15916" t="n">
        <v>2</v>
      </c>
    </row>
    <row r="15917">
      <c r="A15917" t="inlineStr">
        <is>
          <t>U-ce1bfa</t>
        </is>
      </c>
      <c r="B15917" s="41" t="n">
        <v>45017</v>
      </c>
      <c r="C15917" t="n">
        <v>7</v>
      </c>
      <c r="D15917" t="n">
        <v>0</v>
      </c>
    </row>
    <row r="15918">
      <c r="A15918" t="inlineStr">
        <is>
          <t>U-55f498</t>
        </is>
      </c>
      <c r="B15918" s="41" t="n">
        <v>45200</v>
      </c>
      <c r="C15918" t="n">
        <v>10</v>
      </c>
      <c r="D15918" t="n">
        <v>2</v>
      </c>
    </row>
    <row r="15919">
      <c r="A15919" t="inlineStr">
        <is>
          <t>U-19cbb5</t>
        </is>
      </c>
      <c r="B15919" s="41" t="n">
        <v>44986</v>
      </c>
      <c r="C15919" t="n">
        <v>10</v>
      </c>
      <c r="D15919" t="n">
        <v>0</v>
      </c>
    </row>
    <row r="15920">
      <c r="A15920" t="inlineStr">
        <is>
          <t>U-9e5aef</t>
        </is>
      </c>
      <c r="B15920" s="41" t="n">
        <v>45261</v>
      </c>
      <c r="C15920" t="n">
        <v>9</v>
      </c>
      <c r="D15920" t="n">
        <v>1</v>
      </c>
    </row>
    <row r="15921">
      <c r="A15921" t="inlineStr">
        <is>
          <t>U-48bf8b</t>
        </is>
      </c>
      <c r="B15921" s="41" t="n">
        <v>45170</v>
      </c>
      <c r="C15921" t="n">
        <v>14</v>
      </c>
      <c r="D15921" t="n">
        <v>0</v>
      </c>
    </row>
    <row r="15922">
      <c r="A15922" t="inlineStr">
        <is>
          <t>U-b77e0d</t>
        </is>
      </c>
      <c r="B15922" s="41" t="n">
        <v>45474</v>
      </c>
      <c r="C15922" t="n">
        <v>15</v>
      </c>
      <c r="D15922" t="n">
        <v>0</v>
      </c>
    </row>
    <row r="15923">
      <c r="A15923" t="inlineStr">
        <is>
          <t>U-cde903</t>
        </is>
      </c>
      <c r="B15923" s="41" t="n">
        <v>44958</v>
      </c>
      <c r="C15923" t="n">
        <v>7</v>
      </c>
      <c r="D15923" t="n">
        <v>1</v>
      </c>
    </row>
    <row r="15924">
      <c r="A15924" t="inlineStr">
        <is>
          <t>U-568aa3</t>
        </is>
      </c>
      <c r="B15924" s="41" t="n">
        <v>45505</v>
      </c>
      <c r="C15924" t="n">
        <v>7</v>
      </c>
      <c r="D15924" t="n">
        <v>0</v>
      </c>
    </row>
    <row r="15925">
      <c r="A15925" t="inlineStr">
        <is>
          <t>U-056fce</t>
        </is>
      </c>
      <c r="B15925" s="41" t="n">
        <v>44986</v>
      </c>
      <c r="C15925" t="n">
        <v>14</v>
      </c>
      <c r="D15925" t="n">
        <v>0</v>
      </c>
    </row>
    <row r="15926">
      <c r="A15926" t="inlineStr">
        <is>
          <t>U-f4dc25</t>
        </is>
      </c>
      <c r="B15926" s="41" t="n">
        <v>45627</v>
      </c>
      <c r="C15926" t="n">
        <v>11</v>
      </c>
      <c r="D15926" t="n">
        <v>0</v>
      </c>
    </row>
    <row r="15927">
      <c r="A15927" t="inlineStr">
        <is>
          <t>U-c9f9a7</t>
        </is>
      </c>
      <c r="B15927" s="41" t="n">
        <v>45231</v>
      </c>
      <c r="C15927" t="n">
        <v>13</v>
      </c>
      <c r="D15927" t="n">
        <v>1</v>
      </c>
    </row>
    <row r="15928">
      <c r="A15928" t="inlineStr">
        <is>
          <t>U-7690b6</t>
        </is>
      </c>
      <c r="B15928" s="41" t="n">
        <v>45108</v>
      </c>
      <c r="C15928" t="n">
        <v>9</v>
      </c>
      <c r="D15928" t="n">
        <v>0</v>
      </c>
    </row>
    <row r="15929">
      <c r="A15929" t="inlineStr">
        <is>
          <t>U-c1b66c</t>
        </is>
      </c>
      <c r="B15929" s="41" t="n">
        <v>45078</v>
      </c>
      <c r="C15929" t="n">
        <v>17</v>
      </c>
      <c r="D15929" t="n">
        <v>0</v>
      </c>
    </row>
    <row r="15930">
      <c r="A15930" t="inlineStr">
        <is>
          <t>U-f36251</t>
        </is>
      </c>
      <c r="B15930" s="41" t="n">
        <v>45047</v>
      </c>
      <c r="C15930" t="n">
        <v>7</v>
      </c>
      <c r="D15930" t="n">
        <v>0</v>
      </c>
    </row>
    <row r="15931">
      <c r="A15931" t="inlineStr">
        <is>
          <t>U-20cb49</t>
        </is>
      </c>
      <c r="B15931" s="41" t="n">
        <v>44927</v>
      </c>
      <c r="C15931" t="n">
        <v>8</v>
      </c>
      <c r="D15931" t="n">
        <v>0</v>
      </c>
    </row>
    <row r="15932">
      <c r="A15932" t="inlineStr">
        <is>
          <t>U-1295d5</t>
        </is>
      </c>
      <c r="B15932" s="41" t="n">
        <v>45200</v>
      </c>
      <c r="C15932" t="n">
        <v>11</v>
      </c>
      <c r="D15932" t="n">
        <v>0</v>
      </c>
    </row>
    <row r="15933">
      <c r="A15933" t="inlineStr">
        <is>
          <t>U-6c5643</t>
        </is>
      </c>
      <c r="B15933" s="41" t="n">
        <v>45200</v>
      </c>
      <c r="C15933" t="n">
        <v>12</v>
      </c>
      <c r="D15933" t="n">
        <v>0</v>
      </c>
    </row>
    <row r="15934">
      <c r="A15934" t="inlineStr">
        <is>
          <t>U-efda3a</t>
        </is>
      </c>
      <c r="B15934" s="41" t="n">
        <v>45536</v>
      </c>
      <c r="C15934" t="n">
        <v>6</v>
      </c>
      <c r="D15934" t="n">
        <v>0</v>
      </c>
    </row>
    <row r="15935">
      <c r="A15935" t="inlineStr">
        <is>
          <t>U-e017be</t>
        </is>
      </c>
      <c r="B15935" s="41" t="n">
        <v>45139</v>
      </c>
      <c r="C15935" t="n">
        <v>7</v>
      </c>
      <c r="D15935" t="n">
        <v>2</v>
      </c>
    </row>
    <row r="15936">
      <c r="A15936" t="inlineStr">
        <is>
          <t>U-76e452</t>
        </is>
      </c>
      <c r="B15936" s="41" t="n">
        <v>45108</v>
      </c>
      <c r="C15936" t="n">
        <v>7</v>
      </c>
      <c r="D15936" t="n">
        <v>2</v>
      </c>
    </row>
    <row r="15937">
      <c r="A15937" t="inlineStr">
        <is>
          <t>U-f19784</t>
        </is>
      </c>
      <c r="B15937" s="41" t="n">
        <v>45383</v>
      </c>
      <c r="C15937" t="n">
        <v>9</v>
      </c>
      <c r="D15937" t="n">
        <v>1</v>
      </c>
    </row>
    <row r="15938">
      <c r="A15938" t="inlineStr">
        <is>
          <t>U-58c5fa</t>
        </is>
      </c>
      <c r="B15938" s="41" t="n">
        <v>45597</v>
      </c>
      <c r="C15938" t="n">
        <v>11</v>
      </c>
      <c r="D15938" t="n">
        <v>0</v>
      </c>
    </row>
    <row r="15939">
      <c r="A15939" t="inlineStr">
        <is>
          <t>U-7a8a51</t>
        </is>
      </c>
      <c r="B15939" s="41" t="n">
        <v>44958</v>
      </c>
      <c r="C15939" t="n">
        <v>7</v>
      </c>
      <c r="D15939" t="n">
        <v>4</v>
      </c>
    </row>
    <row r="15940">
      <c r="A15940" t="inlineStr">
        <is>
          <t>U-469eb3</t>
        </is>
      </c>
      <c r="B15940" s="41" t="n">
        <v>45231</v>
      </c>
      <c r="C15940" t="n">
        <v>7</v>
      </c>
      <c r="D15940" t="n">
        <v>1</v>
      </c>
    </row>
    <row r="15941">
      <c r="A15941" t="inlineStr">
        <is>
          <t>U-9e7fff</t>
        </is>
      </c>
      <c r="B15941" s="41" t="n">
        <v>45536</v>
      </c>
      <c r="C15941" t="n">
        <v>11</v>
      </c>
      <c r="D15941" t="n">
        <v>0</v>
      </c>
    </row>
    <row r="15942">
      <c r="A15942" t="inlineStr">
        <is>
          <t>U-2399ea</t>
        </is>
      </c>
      <c r="B15942" s="41" t="n">
        <v>45383</v>
      </c>
      <c r="C15942" t="n">
        <v>2</v>
      </c>
      <c r="D15942" t="n">
        <v>1</v>
      </c>
    </row>
    <row r="15943">
      <c r="A15943" t="inlineStr">
        <is>
          <t>U-27eb08</t>
        </is>
      </c>
      <c r="B15943" s="41" t="n">
        <v>44958</v>
      </c>
      <c r="C15943" t="n">
        <v>12</v>
      </c>
      <c r="D15943" t="n">
        <v>0</v>
      </c>
    </row>
    <row r="15944">
      <c r="A15944" t="inlineStr">
        <is>
          <t>U-d86162</t>
        </is>
      </c>
      <c r="B15944" s="41" t="n">
        <v>44927</v>
      </c>
      <c r="C15944" t="n">
        <v>8</v>
      </c>
      <c r="D15944" t="n">
        <v>0</v>
      </c>
    </row>
    <row r="15945">
      <c r="A15945" t="inlineStr">
        <is>
          <t>U-f7d80d</t>
        </is>
      </c>
      <c r="B15945" s="41" t="n">
        <v>45566</v>
      </c>
      <c r="C15945" t="n">
        <v>10</v>
      </c>
      <c r="D15945" t="n">
        <v>0</v>
      </c>
    </row>
    <row r="15946">
      <c r="A15946" t="inlineStr">
        <is>
          <t>U-d4d52e</t>
        </is>
      </c>
      <c r="B15946" s="41" t="n">
        <v>45017</v>
      </c>
      <c r="C15946" t="n">
        <v>12</v>
      </c>
      <c r="D15946" t="n">
        <v>0</v>
      </c>
    </row>
    <row r="15947">
      <c r="A15947" t="inlineStr">
        <is>
          <t>U-ef1eb1</t>
        </is>
      </c>
      <c r="B15947" s="41" t="n">
        <v>45017</v>
      </c>
      <c r="C15947" t="n">
        <v>16</v>
      </c>
      <c r="D15947" t="n">
        <v>1</v>
      </c>
    </row>
    <row r="15948">
      <c r="A15948" t="inlineStr">
        <is>
          <t>U-980bbb</t>
        </is>
      </c>
      <c r="B15948" s="41" t="n">
        <v>45383</v>
      </c>
      <c r="C15948" t="n">
        <v>13</v>
      </c>
      <c r="D15948" t="n">
        <v>0</v>
      </c>
    </row>
    <row r="15949">
      <c r="A15949" t="inlineStr">
        <is>
          <t>U-75dd8e</t>
        </is>
      </c>
      <c r="B15949" s="41" t="n">
        <v>45261</v>
      </c>
      <c r="C15949" t="n">
        <v>7</v>
      </c>
      <c r="D15949" t="n">
        <v>0</v>
      </c>
    </row>
    <row r="15950">
      <c r="A15950" t="inlineStr">
        <is>
          <t>U-2a39a4</t>
        </is>
      </c>
      <c r="B15950" s="41" t="n">
        <v>45323</v>
      </c>
      <c r="C15950" t="n">
        <v>7</v>
      </c>
      <c r="D15950" t="n">
        <v>0</v>
      </c>
    </row>
    <row r="15951">
      <c r="A15951" t="inlineStr">
        <is>
          <t>U-d6e8cb</t>
        </is>
      </c>
      <c r="B15951" s="41" t="n">
        <v>45474</v>
      </c>
      <c r="C15951" t="n">
        <v>11</v>
      </c>
      <c r="D15951" t="n">
        <v>0</v>
      </c>
    </row>
    <row r="15952">
      <c r="A15952" t="inlineStr">
        <is>
          <t>U-25efc5</t>
        </is>
      </c>
      <c r="B15952" s="41" t="n">
        <v>45566</v>
      </c>
      <c r="C15952" t="n">
        <v>12</v>
      </c>
      <c r="D15952" t="n">
        <v>2</v>
      </c>
    </row>
    <row r="15953">
      <c r="A15953" t="inlineStr">
        <is>
          <t>U-c00eba</t>
        </is>
      </c>
      <c r="B15953" s="41" t="n">
        <v>45231</v>
      </c>
      <c r="C15953" t="n">
        <v>12</v>
      </c>
      <c r="D15953" t="n">
        <v>0</v>
      </c>
    </row>
    <row r="15954">
      <c r="A15954" t="inlineStr">
        <is>
          <t>U-d4fdc8</t>
        </is>
      </c>
      <c r="B15954" s="41" t="n">
        <v>44927</v>
      </c>
      <c r="C15954" t="n">
        <v>11</v>
      </c>
      <c r="D15954" t="n">
        <v>0</v>
      </c>
    </row>
    <row r="15955">
      <c r="A15955" t="inlineStr">
        <is>
          <t>U-c98a95</t>
        </is>
      </c>
      <c r="B15955" s="41" t="n">
        <v>45261</v>
      </c>
      <c r="C15955" t="n">
        <v>14</v>
      </c>
      <c r="D15955" t="n">
        <v>0</v>
      </c>
    </row>
    <row r="15956">
      <c r="A15956" t="inlineStr">
        <is>
          <t>U-17cdda</t>
        </is>
      </c>
      <c r="B15956" s="41" t="n">
        <v>45231</v>
      </c>
      <c r="C15956" t="n">
        <v>8</v>
      </c>
      <c r="D15956" t="n">
        <v>0</v>
      </c>
    </row>
    <row r="15957">
      <c r="A15957" t="inlineStr">
        <is>
          <t>U-8db7b5</t>
        </is>
      </c>
      <c r="B15957" s="41" t="n">
        <v>45566</v>
      </c>
      <c r="C15957" t="n">
        <v>11</v>
      </c>
      <c r="D15957" t="n">
        <v>2</v>
      </c>
    </row>
    <row r="15958">
      <c r="A15958" t="inlineStr">
        <is>
          <t>U-d84275</t>
        </is>
      </c>
      <c r="B15958" s="41" t="n">
        <v>44986</v>
      </c>
      <c r="C15958" t="n">
        <v>12</v>
      </c>
      <c r="D15958" t="n">
        <v>2</v>
      </c>
    </row>
    <row r="15959">
      <c r="A15959" t="inlineStr">
        <is>
          <t>U-da2de3</t>
        </is>
      </c>
      <c r="B15959" s="41" t="n">
        <v>45139</v>
      </c>
      <c r="C15959" t="n">
        <v>8</v>
      </c>
      <c r="D15959" t="n">
        <v>1</v>
      </c>
    </row>
    <row r="15960">
      <c r="A15960" t="inlineStr">
        <is>
          <t>U-0710a9</t>
        </is>
      </c>
      <c r="B15960" s="41" t="n">
        <v>45047</v>
      </c>
      <c r="C15960" t="n">
        <v>8</v>
      </c>
      <c r="D15960" t="n">
        <v>1</v>
      </c>
    </row>
    <row r="15961">
      <c r="A15961" t="inlineStr">
        <is>
          <t>U-d23010</t>
        </is>
      </c>
      <c r="B15961" s="41" t="n">
        <v>45017</v>
      </c>
      <c r="C15961" t="n">
        <v>7</v>
      </c>
      <c r="D15961" t="n">
        <v>0</v>
      </c>
    </row>
    <row r="15962">
      <c r="A15962" t="inlineStr">
        <is>
          <t>U-b3ce9b</t>
        </is>
      </c>
      <c r="B15962" s="41" t="n">
        <v>45352</v>
      </c>
      <c r="C15962" t="n">
        <v>12</v>
      </c>
      <c r="D15962" t="n">
        <v>3</v>
      </c>
    </row>
    <row r="15963">
      <c r="A15963" t="inlineStr">
        <is>
          <t>U-90fba6</t>
        </is>
      </c>
      <c r="B15963" s="41" t="n">
        <v>45413</v>
      </c>
      <c r="C15963" t="n">
        <v>10</v>
      </c>
      <c r="D15963" t="n">
        <v>0</v>
      </c>
    </row>
    <row r="15964">
      <c r="A15964" t="inlineStr">
        <is>
          <t>U-0f84ac</t>
        </is>
      </c>
      <c r="B15964" s="41" t="n">
        <v>45597</v>
      </c>
      <c r="C15964" t="n">
        <v>12</v>
      </c>
      <c r="D15964" t="n">
        <v>1</v>
      </c>
    </row>
    <row r="15965">
      <c r="A15965" t="inlineStr">
        <is>
          <t>U-d88577</t>
        </is>
      </c>
      <c r="B15965" s="41" t="n">
        <v>45505</v>
      </c>
      <c r="C15965" t="n">
        <v>12</v>
      </c>
      <c r="D15965" t="n">
        <v>1</v>
      </c>
    </row>
    <row r="15966">
      <c r="A15966" t="inlineStr">
        <is>
          <t>U-173d45</t>
        </is>
      </c>
      <c r="B15966" s="41" t="n">
        <v>45170</v>
      </c>
      <c r="C15966" t="n">
        <v>6</v>
      </c>
      <c r="D15966" t="n">
        <v>0</v>
      </c>
    </row>
    <row r="15967">
      <c r="A15967" t="inlineStr">
        <is>
          <t>U-4fc307</t>
        </is>
      </c>
      <c r="B15967" s="41" t="n">
        <v>45413</v>
      </c>
      <c r="C15967" t="n">
        <v>10</v>
      </c>
      <c r="D15967" t="n">
        <v>1</v>
      </c>
    </row>
    <row r="15968">
      <c r="A15968" t="inlineStr">
        <is>
          <t>U-e4bf87</t>
        </is>
      </c>
      <c r="B15968" s="41" t="n">
        <v>44986</v>
      </c>
      <c r="C15968" t="n">
        <v>7</v>
      </c>
      <c r="D15968" t="n">
        <v>2</v>
      </c>
    </row>
    <row r="15969">
      <c r="A15969" t="inlineStr">
        <is>
          <t>U-64243d</t>
        </is>
      </c>
      <c r="B15969" s="41" t="n">
        <v>45078</v>
      </c>
      <c r="C15969" t="n">
        <v>15</v>
      </c>
      <c r="D15969" t="n">
        <v>3</v>
      </c>
    </row>
    <row r="15970">
      <c r="A15970" t="inlineStr">
        <is>
          <t>U-ae5234</t>
        </is>
      </c>
      <c r="B15970" s="41" t="n">
        <v>45352</v>
      </c>
      <c r="C15970" t="n">
        <v>4</v>
      </c>
      <c r="D15970" t="n">
        <v>1</v>
      </c>
    </row>
    <row r="15971">
      <c r="A15971" t="inlineStr">
        <is>
          <t>U-86686a</t>
        </is>
      </c>
      <c r="B15971" s="41" t="n">
        <v>45200</v>
      </c>
      <c r="C15971" t="n">
        <v>13</v>
      </c>
      <c r="D15971" t="n">
        <v>0</v>
      </c>
    </row>
    <row r="15972">
      <c r="A15972" t="inlineStr">
        <is>
          <t>U-7a142d</t>
        </is>
      </c>
      <c r="B15972" s="41" t="n">
        <v>45627</v>
      </c>
      <c r="C15972" t="n">
        <v>10</v>
      </c>
      <c r="D15972" t="n">
        <v>1</v>
      </c>
    </row>
    <row r="15973">
      <c r="A15973" t="inlineStr">
        <is>
          <t>U-be074b</t>
        </is>
      </c>
      <c r="B15973" s="41" t="n">
        <v>45352</v>
      </c>
      <c r="C15973" t="n">
        <v>4</v>
      </c>
      <c r="D15973" t="n">
        <v>4</v>
      </c>
    </row>
    <row r="15974">
      <c r="A15974" t="inlineStr">
        <is>
          <t>U-f3df0c</t>
        </is>
      </c>
      <c r="B15974" s="41" t="n">
        <v>45292</v>
      </c>
      <c r="C15974" t="n">
        <v>9</v>
      </c>
      <c r="D15974" t="n">
        <v>3</v>
      </c>
    </row>
    <row r="15975">
      <c r="A15975" t="inlineStr">
        <is>
          <t>U-2f7624</t>
        </is>
      </c>
      <c r="B15975" s="41" t="n">
        <v>44927</v>
      </c>
      <c r="C15975" t="n">
        <v>16</v>
      </c>
      <c r="D15975" t="n">
        <v>0</v>
      </c>
    </row>
    <row r="15976">
      <c r="A15976" t="inlineStr">
        <is>
          <t>U-06e489</t>
        </is>
      </c>
      <c r="B15976" s="41" t="n">
        <v>45078</v>
      </c>
      <c r="C15976" t="n">
        <v>11</v>
      </c>
      <c r="D15976" t="n">
        <v>1</v>
      </c>
    </row>
    <row r="15977">
      <c r="A15977" t="inlineStr">
        <is>
          <t>U-00f9d8</t>
        </is>
      </c>
      <c r="B15977" s="41" t="n">
        <v>45261</v>
      </c>
      <c r="C15977" t="n">
        <v>11</v>
      </c>
      <c r="D15977" t="n">
        <v>3</v>
      </c>
    </row>
    <row r="15978">
      <c r="A15978" t="inlineStr">
        <is>
          <t>U-b9d29e</t>
        </is>
      </c>
      <c r="B15978" s="41" t="n">
        <v>45474</v>
      </c>
      <c r="C15978" t="n">
        <v>10</v>
      </c>
      <c r="D15978" t="n">
        <v>1</v>
      </c>
    </row>
    <row r="15979">
      <c r="A15979" t="inlineStr">
        <is>
          <t>U-2c1733</t>
        </is>
      </c>
      <c r="B15979" s="41" t="n">
        <v>45352</v>
      </c>
      <c r="C15979" t="n">
        <v>7</v>
      </c>
      <c r="D15979" t="n">
        <v>0</v>
      </c>
    </row>
    <row r="15980">
      <c r="A15980" t="inlineStr">
        <is>
          <t>U-d3ca78</t>
        </is>
      </c>
      <c r="B15980" s="41" t="n">
        <v>45200</v>
      </c>
      <c r="C15980" t="n">
        <v>10</v>
      </c>
      <c r="D15980" t="n">
        <v>1</v>
      </c>
    </row>
    <row r="15981">
      <c r="A15981" t="inlineStr">
        <is>
          <t>U-a4df00</t>
        </is>
      </c>
      <c r="B15981" s="41" t="n">
        <v>45474</v>
      </c>
      <c r="C15981" t="n">
        <v>8</v>
      </c>
      <c r="D15981" t="n">
        <v>0</v>
      </c>
    </row>
    <row r="15982">
      <c r="A15982" t="inlineStr">
        <is>
          <t>U-8fcc72</t>
        </is>
      </c>
      <c r="B15982" s="41" t="n">
        <v>45566</v>
      </c>
      <c r="C15982" t="n">
        <v>8</v>
      </c>
      <c r="D15982" t="n">
        <v>0</v>
      </c>
    </row>
    <row r="15983">
      <c r="A15983" t="inlineStr">
        <is>
          <t>U-6b480a</t>
        </is>
      </c>
      <c r="B15983" s="41" t="n">
        <v>45261</v>
      </c>
      <c r="C15983" t="n">
        <v>8</v>
      </c>
      <c r="D15983" t="n">
        <v>0</v>
      </c>
    </row>
    <row r="15984">
      <c r="A15984" t="inlineStr">
        <is>
          <t>U-683e46</t>
        </is>
      </c>
      <c r="B15984" s="41" t="n">
        <v>45383</v>
      </c>
      <c r="C15984" t="n">
        <v>10</v>
      </c>
      <c r="D15984" t="n">
        <v>0</v>
      </c>
    </row>
    <row r="15985">
      <c r="A15985" t="inlineStr">
        <is>
          <t>U-756883</t>
        </is>
      </c>
      <c r="B15985" s="41" t="n">
        <v>44986</v>
      </c>
      <c r="C15985" t="n">
        <v>13</v>
      </c>
      <c r="D15985" t="n">
        <v>0</v>
      </c>
    </row>
    <row r="15986">
      <c r="A15986" t="inlineStr">
        <is>
          <t>U-af26aa</t>
        </is>
      </c>
      <c r="B15986" s="41" t="n">
        <v>45413</v>
      </c>
      <c r="C15986" t="n">
        <v>13</v>
      </c>
      <c r="D15986" t="n">
        <v>1</v>
      </c>
    </row>
    <row r="15987">
      <c r="A15987" t="inlineStr">
        <is>
          <t>U-5d159f</t>
        </is>
      </c>
      <c r="B15987" s="41" t="n">
        <v>44958</v>
      </c>
      <c r="C15987" t="n">
        <v>5</v>
      </c>
      <c r="D15987" t="n">
        <v>2</v>
      </c>
    </row>
    <row r="15988">
      <c r="A15988" t="inlineStr">
        <is>
          <t>U-e04c73</t>
        </is>
      </c>
      <c r="B15988" s="41" t="n">
        <v>45627</v>
      </c>
      <c r="C15988" t="n">
        <v>8</v>
      </c>
      <c r="D15988" t="n">
        <v>0</v>
      </c>
    </row>
    <row r="15989">
      <c r="A15989" t="inlineStr">
        <is>
          <t>U-249748</t>
        </is>
      </c>
      <c r="B15989" s="41" t="n">
        <v>45323</v>
      </c>
      <c r="C15989" t="n">
        <v>7</v>
      </c>
      <c r="D15989" t="n">
        <v>0</v>
      </c>
    </row>
    <row r="15990">
      <c r="A15990" t="inlineStr">
        <is>
          <t>U-adc450</t>
        </is>
      </c>
      <c r="B15990" s="41" t="n">
        <v>45231</v>
      </c>
      <c r="C15990" t="n">
        <v>2</v>
      </c>
      <c r="D15990" t="n">
        <v>0</v>
      </c>
    </row>
    <row r="15991">
      <c r="A15991" t="inlineStr">
        <is>
          <t>U-255502</t>
        </is>
      </c>
      <c r="B15991" s="41" t="n">
        <v>45383</v>
      </c>
      <c r="C15991" t="n">
        <v>10</v>
      </c>
      <c r="D15991" t="n">
        <v>0</v>
      </c>
    </row>
    <row r="15992">
      <c r="A15992" t="inlineStr">
        <is>
          <t>U-64e04a</t>
        </is>
      </c>
      <c r="B15992" s="41" t="n">
        <v>44927</v>
      </c>
      <c r="C15992" t="n">
        <v>8</v>
      </c>
      <c r="D15992" t="n">
        <v>0</v>
      </c>
    </row>
    <row r="15993">
      <c r="A15993" t="inlineStr">
        <is>
          <t>U-e8d96c</t>
        </is>
      </c>
      <c r="B15993" s="41" t="n">
        <v>45444</v>
      </c>
      <c r="C15993" t="n">
        <v>10</v>
      </c>
      <c r="D15993" t="n">
        <v>2</v>
      </c>
    </row>
    <row r="15994">
      <c r="A15994" t="inlineStr">
        <is>
          <t>U-4e300a</t>
        </is>
      </c>
      <c r="B15994" s="41" t="n">
        <v>45536</v>
      </c>
      <c r="C15994" t="n">
        <v>14</v>
      </c>
      <c r="D15994" t="n">
        <v>0</v>
      </c>
    </row>
    <row r="15995">
      <c r="A15995" t="inlineStr">
        <is>
          <t>U-d682f7</t>
        </is>
      </c>
      <c r="B15995" s="41" t="n">
        <v>45139</v>
      </c>
      <c r="C15995" t="n">
        <v>8</v>
      </c>
      <c r="D15995" t="n">
        <v>1</v>
      </c>
    </row>
    <row r="15996">
      <c r="A15996" t="inlineStr">
        <is>
          <t>U-8a856f</t>
        </is>
      </c>
      <c r="B15996" s="41" t="n">
        <v>44958</v>
      </c>
      <c r="C15996" t="n">
        <v>8</v>
      </c>
      <c r="D15996" t="n">
        <v>5</v>
      </c>
    </row>
    <row r="15997">
      <c r="A15997" t="inlineStr">
        <is>
          <t>U-5e8edf</t>
        </is>
      </c>
      <c r="B15997" s="41" t="n">
        <v>44958</v>
      </c>
      <c r="C15997" t="n">
        <v>14</v>
      </c>
      <c r="D15997" t="n">
        <v>1</v>
      </c>
    </row>
    <row r="15998">
      <c r="A15998" t="inlineStr">
        <is>
          <t>U-1dc381</t>
        </is>
      </c>
      <c r="B15998" s="41" t="n">
        <v>45200</v>
      </c>
      <c r="C15998" t="n">
        <v>5</v>
      </c>
      <c r="D15998" t="n">
        <v>0</v>
      </c>
    </row>
    <row r="15999">
      <c r="A15999" t="inlineStr">
        <is>
          <t>U-145c32</t>
        </is>
      </c>
      <c r="B15999" s="41" t="n">
        <v>45047</v>
      </c>
      <c r="C15999" t="n">
        <v>14</v>
      </c>
      <c r="D15999" t="n">
        <v>0</v>
      </c>
    </row>
    <row r="16000">
      <c r="A16000" t="inlineStr">
        <is>
          <t>U-cb2a50</t>
        </is>
      </c>
      <c r="B16000" s="41" t="n">
        <v>45261</v>
      </c>
      <c r="C16000" t="n">
        <v>10</v>
      </c>
      <c r="D16000" t="n">
        <v>0</v>
      </c>
    </row>
    <row r="16001">
      <c r="A16001" t="inlineStr">
        <is>
          <t>U-0d4642</t>
        </is>
      </c>
      <c r="B16001" s="41" t="n">
        <v>45536</v>
      </c>
      <c r="C16001" t="n">
        <v>6</v>
      </c>
      <c r="D16001" t="n">
        <v>0</v>
      </c>
    </row>
    <row r="16002">
      <c r="A16002" t="inlineStr">
        <is>
          <t>U-cb158c</t>
        </is>
      </c>
      <c r="B16002" s="41" t="n">
        <v>45536</v>
      </c>
      <c r="C16002" t="n">
        <v>11</v>
      </c>
      <c r="D16002" t="n">
        <v>1</v>
      </c>
    </row>
    <row r="16003">
      <c r="A16003" t="inlineStr">
        <is>
          <t>U-d22560</t>
        </is>
      </c>
      <c r="B16003" s="41" t="n">
        <v>45170</v>
      </c>
      <c r="C16003" t="n">
        <v>9</v>
      </c>
      <c r="D16003" t="n">
        <v>1</v>
      </c>
    </row>
    <row r="16004">
      <c r="A16004" t="inlineStr">
        <is>
          <t>U-ae1f3c</t>
        </is>
      </c>
      <c r="B16004" s="41" t="n">
        <v>45566</v>
      </c>
      <c r="C16004" t="n">
        <v>15</v>
      </c>
      <c r="D16004" t="n">
        <v>0</v>
      </c>
    </row>
    <row r="16005">
      <c r="A16005" t="inlineStr">
        <is>
          <t>U-5bd414</t>
        </is>
      </c>
      <c r="B16005" s="41" t="n">
        <v>44958</v>
      </c>
      <c r="C16005" t="n">
        <v>16</v>
      </c>
      <c r="D16005" t="n">
        <v>0</v>
      </c>
    </row>
    <row r="16006">
      <c r="A16006" t="inlineStr">
        <is>
          <t>U-eb4034</t>
        </is>
      </c>
      <c r="B16006" s="41" t="n">
        <v>45078</v>
      </c>
      <c r="C16006" t="n">
        <v>8</v>
      </c>
      <c r="D16006" t="n">
        <v>0</v>
      </c>
    </row>
    <row r="16007">
      <c r="A16007" t="inlineStr">
        <is>
          <t>U-29f496</t>
        </is>
      </c>
      <c r="B16007" s="41" t="n">
        <v>45566</v>
      </c>
      <c r="C16007" t="n">
        <v>16</v>
      </c>
      <c r="D16007" t="n">
        <v>0</v>
      </c>
    </row>
    <row r="16008">
      <c r="A16008" t="inlineStr">
        <is>
          <t>U-cd38f6</t>
        </is>
      </c>
      <c r="B16008" s="41" t="n">
        <v>45292</v>
      </c>
      <c r="C16008" t="n">
        <v>12</v>
      </c>
      <c r="D16008" t="n">
        <v>1</v>
      </c>
    </row>
    <row r="16009">
      <c r="A16009" t="inlineStr">
        <is>
          <t>U-830ec9</t>
        </is>
      </c>
      <c r="B16009" s="41" t="n">
        <v>45231</v>
      </c>
      <c r="C16009" t="n">
        <v>18</v>
      </c>
      <c r="D16009" t="n">
        <v>1</v>
      </c>
    </row>
    <row r="16010">
      <c r="A16010" t="inlineStr">
        <is>
          <t>U-699542</t>
        </is>
      </c>
      <c r="B16010" s="41" t="n">
        <v>45627</v>
      </c>
      <c r="C16010" t="n">
        <v>10</v>
      </c>
      <c r="D16010" t="n">
        <v>0</v>
      </c>
    </row>
    <row r="16011">
      <c r="A16011" t="inlineStr">
        <is>
          <t>U-1eb8f1</t>
        </is>
      </c>
      <c r="B16011" s="41" t="n">
        <v>45566</v>
      </c>
      <c r="C16011" t="n">
        <v>11</v>
      </c>
      <c r="D16011" t="n">
        <v>0</v>
      </c>
    </row>
    <row r="16012">
      <c r="A16012" t="inlineStr">
        <is>
          <t>U-8a68a5</t>
        </is>
      </c>
      <c r="B16012" s="41" t="n">
        <v>45474</v>
      </c>
      <c r="C16012" t="n">
        <v>10</v>
      </c>
      <c r="D16012" t="n">
        <v>0</v>
      </c>
    </row>
    <row r="16013">
      <c r="A16013" t="inlineStr">
        <is>
          <t>U-64398d</t>
        </is>
      </c>
      <c r="B16013" s="41" t="n">
        <v>44958</v>
      </c>
      <c r="C16013" t="n">
        <v>10</v>
      </c>
      <c r="D16013" t="n">
        <v>2</v>
      </c>
    </row>
    <row r="16014">
      <c r="A16014" t="inlineStr">
        <is>
          <t>U-d9a3c4</t>
        </is>
      </c>
      <c r="B16014" s="41" t="n">
        <v>45352</v>
      </c>
      <c r="C16014" t="n">
        <v>7</v>
      </c>
      <c r="D16014" t="n">
        <v>3</v>
      </c>
    </row>
    <row r="16015">
      <c r="A16015" t="inlineStr">
        <is>
          <t>U-94e3c4</t>
        </is>
      </c>
      <c r="B16015" s="41" t="n">
        <v>45383</v>
      </c>
      <c r="C16015" t="n">
        <v>7</v>
      </c>
      <c r="D16015" t="n">
        <v>0</v>
      </c>
    </row>
    <row r="16016">
      <c r="A16016" t="inlineStr">
        <is>
          <t>U-d3a8ee</t>
        </is>
      </c>
      <c r="B16016" s="41" t="n">
        <v>45047</v>
      </c>
      <c r="C16016" t="n">
        <v>13</v>
      </c>
      <c r="D16016" t="n">
        <v>0</v>
      </c>
    </row>
    <row r="16017">
      <c r="A16017" t="inlineStr">
        <is>
          <t>U-8a9b0f</t>
        </is>
      </c>
      <c r="B16017" s="41" t="n">
        <v>45566</v>
      </c>
      <c r="C16017" t="n">
        <v>9</v>
      </c>
      <c r="D16017" t="n">
        <v>0</v>
      </c>
    </row>
    <row r="16018">
      <c r="A16018" t="inlineStr">
        <is>
          <t>U-2b27fe</t>
        </is>
      </c>
      <c r="B16018" s="41" t="n">
        <v>45536</v>
      </c>
      <c r="C16018" t="n">
        <v>16</v>
      </c>
      <c r="D16018" t="n">
        <v>1</v>
      </c>
    </row>
    <row r="16019">
      <c r="A16019" t="inlineStr">
        <is>
          <t>U-5c4946</t>
        </is>
      </c>
      <c r="B16019" s="41" t="n">
        <v>44958</v>
      </c>
      <c r="C16019" t="n">
        <v>12</v>
      </c>
      <c r="D16019" t="n">
        <v>0</v>
      </c>
    </row>
    <row r="16020">
      <c r="A16020" t="inlineStr">
        <is>
          <t>U-ef45ca</t>
        </is>
      </c>
      <c r="B16020" s="41" t="n">
        <v>45047</v>
      </c>
      <c r="C16020" t="n">
        <v>12</v>
      </c>
      <c r="D16020" t="n">
        <v>0</v>
      </c>
    </row>
    <row r="16021">
      <c r="A16021" t="inlineStr">
        <is>
          <t>U-4590c8</t>
        </is>
      </c>
      <c r="B16021" s="41" t="n">
        <v>45444</v>
      </c>
      <c r="C16021" t="n">
        <v>12</v>
      </c>
      <c r="D16021" t="n">
        <v>0</v>
      </c>
    </row>
    <row r="16022">
      <c r="A16022" t="inlineStr">
        <is>
          <t>U-f33fe6</t>
        </is>
      </c>
      <c r="B16022" s="41" t="n">
        <v>45261</v>
      </c>
      <c r="C16022" t="n">
        <v>15</v>
      </c>
      <c r="D16022" t="n">
        <v>0</v>
      </c>
    </row>
    <row r="16023">
      <c r="A16023" t="inlineStr">
        <is>
          <t>U-1d5422</t>
        </is>
      </c>
      <c r="B16023" s="41" t="n">
        <v>45505</v>
      </c>
      <c r="C16023" t="n">
        <v>10</v>
      </c>
      <c r="D16023" t="n">
        <v>1</v>
      </c>
    </row>
    <row r="16024">
      <c r="A16024" t="inlineStr">
        <is>
          <t>U-9874bc</t>
        </is>
      </c>
      <c r="B16024" s="41" t="n">
        <v>45566</v>
      </c>
      <c r="C16024" t="n">
        <v>14</v>
      </c>
      <c r="D16024" t="n">
        <v>0</v>
      </c>
    </row>
    <row r="16025">
      <c r="A16025" t="inlineStr">
        <is>
          <t>U-f38565</t>
        </is>
      </c>
      <c r="B16025" s="41" t="n">
        <v>45505</v>
      </c>
      <c r="C16025" t="n">
        <v>7</v>
      </c>
      <c r="D16025" t="n">
        <v>0</v>
      </c>
    </row>
    <row r="16026">
      <c r="A16026" t="inlineStr">
        <is>
          <t>U-98f93c</t>
        </is>
      </c>
      <c r="B16026" s="41" t="n">
        <v>44927</v>
      </c>
      <c r="C16026" t="n">
        <v>6</v>
      </c>
      <c r="D16026" t="n">
        <v>0</v>
      </c>
    </row>
    <row r="16027">
      <c r="A16027" t="inlineStr">
        <is>
          <t>U-e39228</t>
        </is>
      </c>
      <c r="B16027" s="41" t="n">
        <v>45231</v>
      </c>
      <c r="C16027" t="n">
        <v>11</v>
      </c>
      <c r="D16027" t="n">
        <v>2</v>
      </c>
    </row>
    <row r="16028">
      <c r="A16028" t="inlineStr">
        <is>
          <t>U-271111</t>
        </is>
      </c>
      <c r="B16028" s="41" t="n">
        <v>45474</v>
      </c>
      <c r="C16028" t="n">
        <v>14</v>
      </c>
      <c r="D16028" t="n">
        <v>0</v>
      </c>
    </row>
    <row r="16029">
      <c r="A16029" t="inlineStr">
        <is>
          <t>U-80a5c8</t>
        </is>
      </c>
      <c r="B16029" s="41" t="n">
        <v>45261</v>
      </c>
      <c r="C16029" t="n">
        <v>10</v>
      </c>
      <c r="D16029" t="n">
        <v>0</v>
      </c>
    </row>
    <row r="16030">
      <c r="A16030" t="inlineStr">
        <is>
          <t>U-187aef</t>
        </is>
      </c>
      <c r="B16030" s="41" t="n">
        <v>44927</v>
      </c>
      <c r="C16030" t="n">
        <v>10</v>
      </c>
      <c r="D16030" t="n">
        <v>0</v>
      </c>
    </row>
    <row r="16031">
      <c r="A16031" t="inlineStr">
        <is>
          <t>U-fc224f</t>
        </is>
      </c>
      <c r="B16031" s="41" t="n">
        <v>45139</v>
      </c>
      <c r="C16031" t="n">
        <v>9</v>
      </c>
      <c r="D16031" t="n">
        <v>0</v>
      </c>
    </row>
    <row r="16032">
      <c r="A16032" t="inlineStr">
        <is>
          <t>U-8570d3</t>
        </is>
      </c>
      <c r="B16032" s="41" t="n">
        <v>45627</v>
      </c>
      <c r="C16032" t="n">
        <v>3</v>
      </c>
      <c r="D16032" t="n">
        <v>0</v>
      </c>
    </row>
    <row r="16033">
      <c r="A16033" t="inlineStr">
        <is>
          <t>U-396956</t>
        </is>
      </c>
      <c r="B16033" s="41" t="n">
        <v>45200</v>
      </c>
      <c r="C16033" t="n">
        <v>13</v>
      </c>
      <c r="D16033" t="n">
        <v>0</v>
      </c>
    </row>
    <row r="16034">
      <c r="A16034" t="inlineStr">
        <is>
          <t>U-991a53</t>
        </is>
      </c>
      <c r="B16034" s="41" t="n">
        <v>45323</v>
      </c>
      <c r="C16034" t="n">
        <v>10</v>
      </c>
      <c r="D16034" t="n">
        <v>2</v>
      </c>
    </row>
    <row r="16035">
      <c r="A16035" t="inlineStr">
        <is>
          <t>U-ec09ba</t>
        </is>
      </c>
      <c r="B16035" s="41" t="n">
        <v>45352</v>
      </c>
      <c r="C16035" t="n">
        <v>9</v>
      </c>
      <c r="D16035" t="n">
        <v>1</v>
      </c>
    </row>
    <row r="16036">
      <c r="A16036" t="inlineStr">
        <is>
          <t>U-73b8cf</t>
        </is>
      </c>
      <c r="B16036" s="41" t="n">
        <v>45383</v>
      </c>
      <c r="C16036" t="n">
        <v>9</v>
      </c>
      <c r="D16036" t="n">
        <v>0</v>
      </c>
    </row>
    <row r="16037">
      <c r="A16037" t="inlineStr">
        <is>
          <t>U-2500f2</t>
        </is>
      </c>
      <c r="B16037" s="41" t="n">
        <v>45444</v>
      </c>
      <c r="C16037" t="n">
        <v>5</v>
      </c>
      <c r="D16037" t="n">
        <v>2</v>
      </c>
    </row>
    <row r="16038">
      <c r="A16038" t="inlineStr">
        <is>
          <t>U-faf224</t>
        </is>
      </c>
      <c r="B16038" s="41" t="n">
        <v>45413</v>
      </c>
      <c r="C16038" t="n">
        <v>12</v>
      </c>
      <c r="D16038" t="n">
        <v>1</v>
      </c>
    </row>
    <row r="16039">
      <c r="A16039" t="inlineStr">
        <is>
          <t>U-db55bf</t>
        </is>
      </c>
      <c r="B16039" s="41" t="n">
        <v>45627</v>
      </c>
      <c r="C16039" t="n">
        <v>13</v>
      </c>
      <c r="D16039" t="n">
        <v>0</v>
      </c>
    </row>
    <row r="16040">
      <c r="A16040" t="inlineStr">
        <is>
          <t>U-50fdd8</t>
        </is>
      </c>
      <c r="B16040" s="41" t="n">
        <v>45566</v>
      </c>
      <c r="C16040" t="n">
        <v>8</v>
      </c>
      <c r="D16040" t="n">
        <v>0</v>
      </c>
    </row>
    <row r="16041">
      <c r="A16041" t="inlineStr">
        <is>
          <t>U-6bf864</t>
        </is>
      </c>
      <c r="B16041" s="41" t="n">
        <v>45597</v>
      </c>
      <c r="C16041" t="n">
        <v>9</v>
      </c>
      <c r="D16041" t="n">
        <v>1</v>
      </c>
    </row>
    <row r="16042">
      <c r="A16042" t="inlineStr">
        <is>
          <t>U-c810c9</t>
        </is>
      </c>
      <c r="B16042" s="41" t="n">
        <v>44958</v>
      </c>
      <c r="C16042" t="n">
        <v>7</v>
      </c>
      <c r="D16042" t="n">
        <v>0</v>
      </c>
    </row>
    <row r="16043">
      <c r="A16043" t="inlineStr">
        <is>
          <t>U-f92859</t>
        </is>
      </c>
      <c r="B16043" s="41" t="n">
        <v>45505</v>
      </c>
      <c r="C16043" t="n">
        <v>10</v>
      </c>
      <c r="D16043" t="n">
        <v>2</v>
      </c>
    </row>
    <row r="16044">
      <c r="A16044" t="inlineStr">
        <is>
          <t>U-aa2cce</t>
        </is>
      </c>
      <c r="B16044" s="41" t="n">
        <v>45597</v>
      </c>
      <c r="C16044" t="n">
        <v>13</v>
      </c>
      <c r="D16044" t="n">
        <v>0</v>
      </c>
    </row>
    <row r="16045">
      <c r="A16045" t="inlineStr">
        <is>
          <t>U-d7c093</t>
        </is>
      </c>
      <c r="B16045" s="41" t="n">
        <v>45505</v>
      </c>
      <c r="C16045" t="n">
        <v>12</v>
      </c>
      <c r="D16045" t="n">
        <v>2</v>
      </c>
    </row>
    <row r="16046">
      <c r="A16046" t="inlineStr">
        <is>
          <t>U-76b4c0</t>
        </is>
      </c>
      <c r="B16046" s="41" t="n">
        <v>45444</v>
      </c>
      <c r="C16046" t="n">
        <v>8</v>
      </c>
      <c r="D16046" t="n">
        <v>1</v>
      </c>
    </row>
    <row r="16047">
      <c r="A16047" t="inlineStr">
        <is>
          <t>U-a252b2</t>
        </is>
      </c>
      <c r="B16047" s="41" t="n">
        <v>45139</v>
      </c>
      <c r="C16047" t="n">
        <v>11</v>
      </c>
      <c r="D16047" t="n">
        <v>1</v>
      </c>
    </row>
    <row r="16048">
      <c r="A16048" t="inlineStr">
        <is>
          <t>U-88fe04</t>
        </is>
      </c>
      <c r="B16048" s="41" t="n">
        <v>45292</v>
      </c>
      <c r="C16048" t="n">
        <v>13</v>
      </c>
      <c r="D16048" t="n">
        <v>0</v>
      </c>
    </row>
    <row r="16049">
      <c r="A16049" t="inlineStr">
        <is>
          <t>U-57a9cb</t>
        </is>
      </c>
      <c r="B16049" s="41" t="n">
        <v>45231</v>
      </c>
      <c r="C16049" t="n">
        <v>11</v>
      </c>
      <c r="D16049" t="n">
        <v>0</v>
      </c>
    </row>
    <row r="16050">
      <c r="A16050" t="inlineStr">
        <is>
          <t>U-d981b5</t>
        </is>
      </c>
      <c r="B16050" s="41" t="n">
        <v>45261</v>
      </c>
      <c r="C16050" t="n">
        <v>10</v>
      </c>
      <c r="D16050" t="n">
        <v>0</v>
      </c>
    </row>
    <row r="16051">
      <c r="A16051" t="inlineStr">
        <is>
          <t>U-50a781</t>
        </is>
      </c>
      <c r="B16051" s="41" t="n">
        <v>45474</v>
      </c>
      <c r="C16051" t="n">
        <v>5</v>
      </c>
      <c r="D16051" t="n">
        <v>0</v>
      </c>
    </row>
    <row r="16052">
      <c r="A16052" t="inlineStr">
        <is>
          <t>U-187e06</t>
        </is>
      </c>
      <c r="B16052" s="41" t="n">
        <v>45505</v>
      </c>
      <c r="C16052" t="n">
        <v>3</v>
      </c>
      <c r="D16052" t="n">
        <v>0</v>
      </c>
    </row>
    <row r="16053">
      <c r="A16053" t="inlineStr">
        <is>
          <t>U-51bf39</t>
        </is>
      </c>
      <c r="B16053" s="41" t="n">
        <v>45017</v>
      </c>
      <c r="C16053" t="n">
        <v>6</v>
      </c>
      <c r="D16053" t="n">
        <v>1</v>
      </c>
    </row>
    <row r="16054">
      <c r="A16054" t="inlineStr">
        <is>
          <t>U-d3460c</t>
        </is>
      </c>
      <c r="B16054" s="41" t="n">
        <v>45474</v>
      </c>
      <c r="C16054" t="n">
        <v>9</v>
      </c>
      <c r="D16054" t="n">
        <v>0</v>
      </c>
    </row>
    <row r="16055">
      <c r="A16055" t="inlineStr">
        <is>
          <t>U-b9a73d</t>
        </is>
      </c>
      <c r="B16055" s="41" t="n">
        <v>45047</v>
      </c>
      <c r="C16055" t="n">
        <v>13</v>
      </c>
      <c r="D16055" t="n">
        <v>0</v>
      </c>
    </row>
    <row r="16056">
      <c r="A16056" t="inlineStr">
        <is>
          <t>U-f83d3b</t>
        </is>
      </c>
      <c r="B16056" s="41" t="n">
        <v>45627</v>
      </c>
      <c r="C16056" t="n">
        <v>8</v>
      </c>
      <c r="D16056" t="n">
        <v>2</v>
      </c>
    </row>
    <row r="16057">
      <c r="A16057" t="inlineStr">
        <is>
          <t>U-6d6da9</t>
        </is>
      </c>
      <c r="B16057" s="41" t="n">
        <v>45536</v>
      </c>
      <c r="C16057" t="n">
        <v>8</v>
      </c>
      <c r="D16057" t="n">
        <v>0</v>
      </c>
    </row>
    <row r="16058">
      <c r="A16058" t="inlineStr">
        <is>
          <t>U-bd803d</t>
        </is>
      </c>
      <c r="B16058" s="41" t="n">
        <v>45108</v>
      </c>
      <c r="C16058" t="n">
        <v>11</v>
      </c>
      <c r="D16058" t="n">
        <v>1</v>
      </c>
    </row>
    <row r="16059">
      <c r="A16059" t="inlineStr">
        <is>
          <t>U-a70b3a</t>
        </is>
      </c>
      <c r="B16059" s="41" t="n">
        <v>45566</v>
      </c>
      <c r="C16059" t="n">
        <v>7</v>
      </c>
      <c r="D16059" t="n">
        <v>1</v>
      </c>
    </row>
    <row r="16060">
      <c r="A16060" t="inlineStr">
        <is>
          <t>U-566199</t>
        </is>
      </c>
      <c r="B16060" s="41" t="n">
        <v>45170</v>
      </c>
      <c r="C16060" t="n">
        <v>16</v>
      </c>
      <c r="D16060" t="n">
        <v>0</v>
      </c>
    </row>
    <row r="16061">
      <c r="A16061" t="inlineStr">
        <is>
          <t>U-6a9657</t>
        </is>
      </c>
      <c r="B16061" s="41" t="n">
        <v>45200</v>
      </c>
      <c r="C16061" t="n">
        <v>9</v>
      </c>
      <c r="D16061" t="n">
        <v>0</v>
      </c>
    </row>
    <row r="16062">
      <c r="A16062" t="inlineStr">
        <is>
          <t>U-cf341c</t>
        </is>
      </c>
      <c r="B16062" s="41" t="n">
        <v>45261</v>
      </c>
      <c r="C16062" t="n">
        <v>9</v>
      </c>
      <c r="D16062" t="n">
        <v>2</v>
      </c>
    </row>
    <row r="16063">
      <c r="A16063" t="inlineStr">
        <is>
          <t>U-6087a1</t>
        </is>
      </c>
      <c r="B16063" s="41" t="n">
        <v>45444</v>
      </c>
      <c r="C16063" t="n">
        <v>19</v>
      </c>
      <c r="D16063" t="n">
        <v>0</v>
      </c>
    </row>
    <row r="16064">
      <c r="A16064" t="inlineStr">
        <is>
          <t>U-9d125f</t>
        </is>
      </c>
      <c r="B16064" s="41" t="n">
        <v>45352</v>
      </c>
      <c r="C16064" t="n">
        <v>13</v>
      </c>
      <c r="D16064" t="n">
        <v>1</v>
      </c>
    </row>
    <row r="16065">
      <c r="A16065" t="inlineStr">
        <is>
          <t>U-dc3457</t>
        </is>
      </c>
      <c r="B16065" s="41" t="n">
        <v>45413</v>
      </c>
      <c r="C16065" t="n">
        <v>10</v>
      </c>
      <c r="D16065" t="n">
        <v>1</v>
      </c>
    </row>
    <row r="16066">
      <c r="A16066" t="inlineStr">
        <is>
          <t>U-9f5944</t>
        </is>
      </c>
      <c r="B16066" s="41" t="n">
        <v>44927</v>
      </c>
      <c r="C16066" t="n">
        <v>14</v>
      </c>
      <c r="D16066" t="n">
        <v>0</v>
      </c>
    </row>
    <row r="16067">
      <c r="A16067" t="inlineStr">
        <is>
          <t>U-53264b</t>
        </is>
      </c>
      <c r="B16067" s="41" t="n">
        <v>44958</v>
      </c>
      <c r="C16067" t="n">
        <v>5</v>
      </c>
      <c r="D16067" t="n">
        <v>2</v>
      </c>
    </row>
    <row r="16068">
      <c r="A16068" t="inlineStr">
        <is>
          <t>U-ba0f4f</t>
        </is>
      </c>
      <c r="B16068" s="41" t="n">
        <v>45292</v>
      </c>
      <c r="C16068" t="n">
        <v>8</v>
      </c>
      <c r="D16068" t="n">
        <v>1</v>
      </c>
    </row>
    <row r="16069">
      <c r="A16069" t="inlineStr">
        <is>
          <t>U-3ff777</t>
        </is>
      </c>
      <c r="B16069" s="41" t="n">
        <v>45597</v>
      </c>
      <c r="C16069" t="n">
        <v>10</v>
      </c>
      <c r="D16069" t="n">
        <v>2</v>
      </c>
    </row>
    <row r="16070">
      <c r="A16070" t="inlineStr">
        <is>
          <t>U-9880bf</t>
        </is>
      </c>
      <c r="B16070" s="41" t="n">
        <v>45505</v>
      </c>
      <c r="C16070" t="n">
        <v>8</v>
      </c>
      <c r="D16070" t="n">
        <v>1</v>
      </c>
    </row>
    <row r="16071">
      <c r="A16071" t="inlineStr">
        <is>
          <t>U-897e74</t>
        </is>
      </c>
      <c r="B16071" s="41" t="n">
        <v>45536</v>
      </c>
      <c r="C16071" t="n">
        <v>11</v>
      </c>
      <c r="D16071" t="n">
        <v>1</v>
      </c>
    </row>
    <row r="16072">
      <c r="A16072" t="inlineStr">
        <is>
          <t>U-3dbaeb</t>
        </is>
      </c>
      <c r="B16072" s="41" t="n">
        <v>44927</v>
      </c>
      <c r="C16072" t="n">
        <v>17</v>
      </c>
      <c r="D16072" t="n">
        <v>0</v>
      </c>
    </row>
    <row r="16073">
      <c r="A16073" t="inlineStr">
        <is>
          <t>U-e650ee</t>
        </is>
      </c>
      <c r="B16073" s="41" t="n">
        <v>45352</v>
      </c>
      <c r="C16073" t="n">
        <v>7</v>
      </c>
      <c r="D16073" t="n">
        <v>0</v>
      </c>
    </row>
    <row r="16074">
      <c r="A16074" t="inlineStr">
        <is>
          <t>U-7449cb</t>
        </is>
      </c>
      <c r="B16074" s="41" t="n">
        <v>45536</v>
      </c>
      <c r="C16074" t="n">
        <v>9</v>
      </c>
      <c r="D16074" t="n">
        <v>0</v>
      </c>
    </row>
    <row r="16075">
      <c r="A16075" t="inlineStr">
        <is>
          <t>U-911f87</t>
        </is>
      </c>
      <c r="B16075" s="41" t="n">
        <v>45323</v>
      </c>
      <c r="C16075" t="n">
        <v>11</v>
      </c>
      <c r="D16075" t="n">
        <v>0</v>
      </c>
    </row>
    <row r="16076">
      <c r="A16076" t="inlineStr">
        <is>
          <t>U-3970a4</t>
        </is>
      </c>
      <c r="B16076" s="41" t="n">
        <v>45261</v>
      </c>
      <c r="C16076" t="n">
        <v>13</v>
      </c>
      <c r="D16076" t="n">
        <v>0</v>
      </c>
    </row>
    <row r="16077">
      <c r="A16077" t="inlineStr">
        <is>
          <t>U-dcfc5f</t>
        </is>
      </c>
      <c r="B16077" s="41" t="n">
        <v>45108</v>
      </c>
      <c r="C16077" t="n">
        <v>14</v>
      </c>
      <c r="D16077" t="n">
        <v>0</v>
      </c>
    </row>
    <row r="16078">
      <c r="A16078" t="inlineStr">
        <is>
          <t>U-5354b5</t>
        </is>
      </c>
      <c r="B16078" s="41" t="n">
        <v>45017</v>
      </c>
      <c r="C16078" t="n">
        <v>14</v>
      </c>
      <c r="D16078" t="n">
        <v>0</v>
      </c>
    </row>
    <row r="16079">
      <c r="A16079" t="inlineStr">
        <is>
          <t>U-93fd36</t>
        </is>
      </c>
      <c r="B16079" s="41" t="n">
        <v>45200</v>
      </c>
      <c r="C16079" t="n">
        <v>5</v>
      </c>
      <c r="D16079" t="n">
        <v>2</v>
      </c>
    </row>
    <row r="16080">
      <c r="A16080" t="inlineStr">
        <is>
          <t>U-447827</t>
        </is>
      </c>
      <c r="B16080" s="41" t="n">
        <v>45505</v>
      </c>
      <c r="C16080" t="n">
        <v>9</v>
      </c>
      <c r="D16080" t="n">
        <v>0</v>
      </c>
    </row>
    <row r="16081">
      <c r="A16081" t="inlineStr">
        <is>
          <t>U-056c65</t>
        </is>
      </c>
      <c r="B16081" s="41" t="n">
        <v>45505</v>
      </c>
      <c r="C16081" t="n">
        <v>12</v>
      </c>
      <c r="D16081" t="n">
        <v>0</v>
      </c>
    </row>
    <row r="16082">
      <c r="A16082" t="inlineStr">
        <is>
          <t>U-f7413f</t>
        </is>
      </c>
      <c r="B16082" s="41" t="n">
        <v>45200</v>
      </c>
      <c r="C16082" t="n">
        <v>19</v>
      </c>
      <c r="D16082" t="n">
        <v>1</v>
      </c>
    </row>
    <row r="16083">
      <c r="A16083" t="inlineStr">
        <is>
          <t>U-42045d</t>
        </is>
      </c>
      <c r="B16083" s="41" t="n">
        <v>44986</v>
      </c>
      <c r="C16083" t="n">
        <v>5</v>
      </c>
      <c r="D16083" t="n">
        <v>1</v>
      </c>
    </row>
    <row r="16084">
      <c r="A16084" t="inlineStr">
        <is>
          <t>U-be9507</t>
        </is>
      </c>
      <c r="B16084" s="41" t="n">
        <v>45444</v>
      </c>
      <c r="C16084" t="n">
        <v>6</v>
      </c>
      <c r="D16084" t="n">
        <v>1</v>
      </c>
    </row>
    <row r="16085">
      <c r="A16085" t="inlineStr">
        <is>
          <t>U-315689</t>
        </is>
      </c>
      <c r="B16085" s="41" t="n">
        <v>45231</v>
      </c>
      <c r="C16085" t="n">
        <v>9</v>
      </c>
      <c r="D16085" t="n">
        <v>0</v>
      </c>
    </row>
    <row r="16086">
      <c r="A16086" t="inlineStr">
        <is>
          <t>U-9e9d16</t>
        </is>
      </c>
      <c r="B16086" s="41" t="n">
        <v>45139</v>
      </c>
      <c r="C16086" t="n">
        <v>11</v>
      </c>
      <c r="D16086" t="n">
        <v>0</v>
      </c>
    </row>
    <row r="16087">
      <c r="A16087" t="inlineStr">
        <is>
          <t>U-7db867</t>
        </is>
      </c>
      <c r="B16087" s="41" t="n">
        <v>44958</v>
      </c>
      <c r="C16087" t="n">
        <v>14</v>
      </c>
      <c r="D16087" t="n">
        <v>0</v>
      </c>
    </row>
    <row r="16088">
      <c r="A16088" t="inlineStr">
        <is>
          <t>U-78c397</t>
        </is>
      </c>
      <c r="B16088" s="41" t="n">
        <v>45566</v>
      </c>
      <c r="C16088" t="n">
        <v>11</v>
      </c>
      <c r="D16088" t="n">
        <v>0</v>
      </c>
    </row>
    <row r="16089">
      <c r="A16089" t="inlineStr">
        <is>
          <t>U-f7b21e</t>
        </is>
      </c>
      <c r="B16089" s="41" t="n">
        <v>45292</v>
      </c>
      <c r="C16089" t="n">
        <v>16</v>
      </c>
      <c r="D16089" t="n">
        <v>0</v>
      </c>
    </row>
    <row r="16090">
      <c r="A16090" t="inlineStr">
        <is>
          <t>U-a3fd7a</t>
        </is>
      </c>
      <c r="B16090" s="41" t="n">
        <v>44927</v>
      </c>
      <c r="C16090" t="n">
        <v>6</v>
      </c>
      <c r="D16090" t="n">
        <v>1</v>
      </c>
    </row>
    <row r="16091">
      <c r="A16091" t="inlineStr">
        <is>
          <t>U-881769</t>
        </is>
      </c>
      <c r="B16091" s="41" t="n">
        <v>45627</v>
      </c>
      <c r="C16091" t="n">
        <v>13</v>
      </c>
      <c r="D16091" t="n">
        <v>2</v>
      </c>
    </row>
    <row r="16092">
      <c r="A16092" t="inlineStr">
        <is>
          <t>U-f8dc23</t>
        </is>
      </c>
      <c r="B16092" s="41" t="n">
        <v>45597</v>
      </c>
      <c r="C16092" t="n">
        <v>9</v>
      </c>
      <c r="D16092" t="n">
        <v>3</v>
      </c>
    </row>
    <row r="16093">
      <c r="A16093" t="inlineStr">
        <is>
          <t>U-160f00</t>
        </is>
      </c>
      <c r="B16093" s="41" t="n">
        <v>45566</v>
      </c>
      <c r="C16093" t="n">
        <v>12</v>
      </c>
      <c r="D16093" t="n">
        <v>1</v>
      </c>
    </row>
    <row r="16094">
      <c r="A16094" t="inlineStr">
        <is>
          <t>U-9a05a8</t>
        </is>
      </c>
      <c r="B16094" s="41" t="n">
        <v>44986</v>
      </c>
      <c r="C16094" t="n">
        <v>13</v>
      </c>
      <c r="D16094" t="n">
        <v>1</v>
      </c>
    </row>
    <row r="16095">
      <c r="A16095" t="inlineStr">
        <is>
          <t>U-06ae6e</t>
        </is>
      </c>
      <c r="B16095" s="41" t="n">
        <v>45261</v>
      </c>
      <c r="C16095" t="n">
        <v>14</v>
      </c>
      <c r="D16095" t="n">
        <v>2</v>
      </c>
    </row>
    <row r="16096">
      <c r="A16096" t="inlineStr">
        <is>
          <t>U-631791</t>
        </is>
      </c>
      <c r="B16096" s="41" t="n">
        <v>44927</v>
      </c>
      <c r="C16096" t="n">
        <v>7</v>
      </c>
      <c r="D16096" t="n">
        <v>0</v>
      </c>
    </row>
    <row r="16097">
      <c r="A16097" t="inlineStr">
        <is>
          <t>U-131ad6</t>
        </is>
      </c>
      <c r="B16097" s="41" t="n">
        <v>45323</v>
      </c>
      <c r="C16097" t="n">
        <v>13</v>
      </c>
      <c r="D16097" t="n">
        <v>4</v>
      </c>
    </row>
    <row r="16098">
      <c r="A16098" t="inlineStr">
        <is>
          <t>U-fb4039</t>
        </is>
      </c>
      <c r="B16098" s="41" t="n">
        <v>45017</v>
      </c>
      <c r="C16098" t="n">
        <v>10</v>
      </c>
      <c r="D16098" t="n">
        <v>0</v>
      </c>
    </row>
    <row r="16099">
      <c r="A16099" t="inlineStr">
        <is>
          <t>U-2b28da</t>
        </is>
      </c>
      <c r="B16099" s="41" t="n">
        <v>45078</v>
      </c>
      <c r="C16099" t="n">
        <v>11</v>
      </c>
      <c r="D16099" t="n">
        <v>0</v>
      </c>
    </row>
    <row r="16100">
      <c r="A16100" t="inlineStr">
        <is>
          <t>U-1be978</t>
        </is>
      </c>
      <c r="B16100" s="41" t="n">
        <v>45261</v>
      </c>
      <c r="C16100" t="n">
        <v>8</v>
      </c>
      <c r="D16100" t="n">
        <v>0</v>
      </c>
    </row>
    <row r="16101">
      <c r="A16101" t="inlineStr">
        <is>
          <t>U-2a6596</t>
        </is>
      </c>
      <c r="B16101" s="41" t="n">
        <v>44986</v>
      </c>
      <c r="C16101" t="n">
        <v>8</v>
      </c>
      <c r="D16101" t="n">
        <v>0</v>
      </c>
    </row>
    <row r="16102">
      <c r="A16102" t="inlineStr">
        <is>
          <t>U-6eccec</t>
        </is>
      </c>
      <c r="B16102" s="41" t="n">
        <v>45413</v>
      </c>
      <c r="C16102" t="n">
        <v>9</v>
      </c>
      <c r="D16102" t="n">
        <v>2</v>
      </c>
    </row>
    <row r="16103">
      <c r="A16103" t="inlineStr">
        <is>
          <t>U-17503c</t>
        </is>
      </c>
      <c r="B16103" s="41" t="n">
        <v>45474</v>
      </c>
      <c r="C16103" t="n">
        <v>7</v>
      </c>
      <c r="D16103" t="n">
        <v>1</v>
      </c>
    </row>
    <row r="16104">
      <c r="A16104" t="inlineStr">
        <is>
          <t>U-62581f</t>
        </is>
      </c>
      <c r="B16104" s="41" t="n">
        <v>45383</v>
      </c>
      <c r="C16104" t="n">
        <v>9</v>
      </c>
      <c r="D16104" t="n">
        <v>0</v>
      </c>
    </row>
    <row r="16105">
      <c r="A16105" t="inlineStr">
        <is>
          <t>U-32d24f</t>
        </is>
      </c>
      <c r="B16105" s="41" t="n">
        <v>45108</v>
      </c>
      <c r="C16105" t="n">
        <v>8</v>
      </c>
      <c r="D16105" t="n">
        <v>3</v>
      </c>
    </row>
    <row r="16106">
      <c r="A16106" t="inlineStr">
        <is>
          <t>U-82fbdb</t>
        </is>
      </c>
      <c r="B16106" s="41" t="n">
        <v>44986</v>
      </c>
      <c r="C16106" t="n">
        <v>15</v>
      </c>
      <c r="D16106" t="n">
        <v>1</v>
      </c>
    </row>
    <row r="16107">
      <c r="A16107" t="inlineStr">
        <is>
          <t>U-ed762f</t>
        </is>
      </c>
      <c r="B16107" s="41" t="n">
        <v>45536</v>
      </c>
      <c r="C16107" t="n">
        <v>16</v>
      </c>
      <c r="D16107" t="n">
        <v>0</v>
      </c>
    </row>
    <row r="16108">
      <c r="A16108" t="inlineStr">
        <is>
          <t>U-2a3db4</t>
        </is>
      </c>
      <c r="B16108" s="41" t="n">
        <v>45474</v>
      </c>
      <c r="C16108" t="n">
        <v>9</v>
      </c>
      <c r="D16108" t="n">
        <v>1</v>
      </c>
    </row>
    <row r="16109">
      <c r="A16109" t="inlineStr">
        <is>
          <t>U-84fd3c</t>
        </is>
      </c>
      <c r="B16109" s="41" t="n">
        <v>45108</v>
      </c>
      <c r="C16109" t="n">
        <v>13</v>
      </c>
      <c r="D16109" t="n">
        <v>0</v>
      </c>
    </row>
    <row r="16110">
      <c r="A16110" t="inlineStr">
        <is>
          <t>U-36d83d</t>
        </is>
      </c>
      <c r="B16110" s="41" t="n">
        <v>45323</v>
      </c>
      <c r="C16110" t="n">
        <v>8</v>
      </c>
      <c r="D16110" t="n">
        <v>1</v>
      </c>
    </row>
    <row r="16111">
      <c r="A16111" t="inlineStr">
        <is>
          <t>U-dea4f8</t>
        </is>
      </c>
      <c r="B16111" s="41" t="n">
        <v>45413</v>
      </c>
      <c r="C16111" t="n">
        <v>13</v>
      </c>
      <c r="D16111" t="n">
        <v>0</v>
      </c>
    </row>
    <row r="16112">
      <c r="A16112" t="inlineStr">
        <is>
          <t>U-85fa8b</t>
        </is>
      </c>
      <c r="B16112" s="41" t="n">
        <v>45352</v>
      </c>
      <c r="C16112" t="n">
        <v>7</v>
      </c>
      <c r="D16112" t="n">
        <v>0</v>
      </c>
    </row>
    <row r="16113">
      <c r="A16113" t="inlineStr">
        <is>
          <t>U-121b2b</t>
        </is>
      </c>
      <c r="B16113" s="41" t="n">
        <v>45413</v>
      </c>
      <c r="C16113" t="n">
        <v>14</v>
      </c>
      <c r="D16113" t="n">
        <v>0</v>
      </c>
    </row>
    <row r="16114">
      <c r="A16114" t="inlineStr">
        <is>
          <t>U-5da11a</t>
        </is>
      </c>
      <c r="B16114" s="41" t="n">
        <v>45047</v>
      </c>
      <c r="C16114" t="n">
        <v>13</v>
      </c>
      <c r="D16114" t="n">
        <v>0</v>
      </c>
    </row>
    <row r="16115">
      <c r="A16115" t="inlineStr">
        <is>
          <t>U-32d718</t>
        </is>
      </c>
      <c r="B16115" s="41" t="n">
        <v>45474</v>
      </c>
      <c r="C16115" t="n">
        <v>11</v>
      </c>
      <c r="D16115" t="n">
        <v>0</v>
      </c>
    </row>
    <row r="16116">
      <c r="A16116" t="inlineStr">
        <is>
          <t>U-3c29d7</t>
        </is>
      </c>
      <c r="B16116" s="41" t="n">
        <v>45078</v>
      </c>
      <c r="C16116" t="n">
        <v>9</v>
      </c>
      <c r="D16116" t="n">
        <v>0</v>
      </c>
    </row>
    <row r="16117">
      <c r="A16117" t="inlineStr">
        <is>
          <t>U-c9fd47</t>
        </is>
      </c>
      <c r="B16117" s="41" t="n">
        <v>45047</v>
      </c>
      <c r="C16117" t="n">
        <v>8</v>
      </c>
      <c r="D16117" t="n">
        <v>0</v>
      </c>
    </row>
    <row r="16118">
      <c r="A16118" t="inlineStr">
        <is>
          <t>U-a2bde3</t>
        </is>
      </c>
      <c r="B16118" s="41" t="n">
        <v>45474</v>
      </c>
      <c r="C16118" t="n">
        <v>6</v>
      </c>
      <c r="D16118" t="n">
        <v>2</v>
      </c>
    </row>
    <row r="16119">
      <c r="A16119" t="inlineStr">
        <is>
          <t>U-fdcea4</t>
        </is>
      </c>
      <c r="B16119" s="41" t="n">
        <v>45352</v>
      </c>
      <c r="C16119" t="n">
        <v>13</v>
      </c>
      <c r="D16119" t="n">
        <v>0</v>
      </c>
    </row>
    <row r="16120">
      <c r="A16120" t="inlineStr">
        <is>
          <t>U-77e5aa</t>
        </is>
      </c>
      <c r="B16120" s="41" t="n">
        <v>45200</v>
      </c>
      <c r="C16120" t="n">
        <v>8</v>
      </c>
      <c r="D16120" t="n">
        <v>1</v>
      </c>
    </row>
    <row r="16121">
      <c r="A16121" t="inlineStr">
        <is>
          <t>U-22ded6</t>
        </is>
      </c>
      <c r="B16121" s="41" t="n">
        <v>45536</v>
      </c>
      <c r="C16121" t="n">
        <v>24</v>
      </c>
      <c r="D16121" t="n">
        <v>0</v>
      </c>
    </row>
    <row r="16122">
      <c r="A16122" t="inlineStr">
        <is>
          <t>U-4fdfb5</t>
        </is>
      </c>
      <c r="B16122" s="41" t="n">
        <v>45413</v>
      </c>
      <c r="C16122" t="n">
        <v>10</v>
      </c>
      <c r="D16122" t="n">
        <v>0</v>
      </c>
    </row>
    <row r="16123">
      <c r="A16123" t="inlineStr">
        <is>
          <t>U-d41a08</t>
        </is>
      </c>
      <c r="B16123" s="41" t="n">
        <v>44927</v>
      </c>
      <c r="C16123" t="n">
        <v>11</v>
      </c>
      <c r="D16123" t="n">
        <v>0</v>
      </c>
    </row>
    <row r="16124">
      <c r="A16124" t="inlineStr">
        <is>
          <t>U-f96a5c</t>
        </is>
      </c>
      <c r="B16124" s="41" t="n">
        <v>45413</v>
      </c>
      <c r="C16124" t="n">
        <v>13</v>
      </c>
      <c r="D16124" t="n">
        <v>0</v>
      </c>
    </row>
    <row r="16125">
      <c r="A16125" t="inlineStr">
        <is>
          <t>U-6fa2fc</t>
        </is>
      </c>
      <c r="B16125" s="41" t="n">
        <v>45047</v>
      </c>
      <c r="C16125" t="n">
        <v>10</v>
      </c>
      <c r="D16125" t="n">
        <v>3</v>
      </c>
    </row>
    <row r="16126">
      <c r="A16126" t="inlineStr">
        <is>
          <t>U-d7dffe</t>
        </is>
      </c>
      <c r="B16126" s="41" t="n">
        <v>45566</v>
      </c>
      <c r="C16126" t="n">
        <v>10</v>
      </c>
      <c r="D16126" t="n">
        <v>0</v>
      </c>
    </row>
    <row r="16127">
      <c r="A16127" t="inlineStr">
        <is>
          <t>U-186381</t>
        </is>
      </c>
      <c r="B16127" s="41" t="n">
        <v>45474</v>
      </c>
      <c r="C16127" t="n">
        <v>6</v>
      </c>
      <c r="D16127" t="n">
        <v>1</v>
      </c>
    </row>
    <row r="16128">
      <c r="A16128" t="inlineStr">
        <is>
          <t>U-b00eaa</t>
        </is>
      </c>
      <c r="B16128" s="41" t="n">
        <v>45017</v>
      </c>
      <c r="C16128" t="n">
        <v>11</v>
      </c>
      <c r="D16128" t="n">
        <v>2</v>
      </c>
    </row>
    <row r="16129">
      <c r="A16129" t="inlineStr">
        <is>
          <t>U-141113</t>
        </is>
      </c>
      <c r="B16129" s="41" t="n">
        <v>45231</v>
      </c>
      <c r="C16129" t="n">
        <v>8</v>
      </c>
      <c r="D16129" t="n">
        <v>0</v>
      </c>
    </row>
    <row r="16130">
      <c r="A16130" t="inlineStr">
        <is>
          <t>U-d92a2d</t>
        </is>
      </c>
      <c r="B16130" s="41" t="n">
        <v>44927</v>
      </c>
      <c r="C16130" t="n">
        <v>8</v>
      </c>
      <c r="D16130" t="n">
        <v>0</v>
      </c>
    </row>
    <row r="16131">
      <c r="A16131" t="inlineStr">
        <is>
          <t>U-bf413a</t>
        </is>
      </c>
      <c r="B16131" s="41" t="n">
        <v>45505</v>
      </c>
      <c r="C16131" t="n">
        <v>7</v>
      </c>
      <c r="D16131" t="n">
        <v>2</v>
      </c>
    </row>
    <row r="16132">
      <c r="A16132" t="inlineStr">
        <is>
          <t>U-83b8d9</t>
        </is>
      </c>
      <c r="B16132" s="41" t="n">
        <v>45536</v>
      </c>
      <c r="C16132" t="n">
        <v>7</v>
      </c>
      <c r="D16132" t="n">
        <v>0</v>
      </c>
    </row>
    <row r="16133">
      <c r="A16133" t="inlineStr">
        <is>
          <t>U-e14fac</t>
        </is>
      </c>
      <c r="B16133" s="41" t="n">
        <v>44986</v>
      </c>
      <c r="C16133" t="n">
        <v>7</v>
      </c>
      <c r="D16133" t="n">
        <v>0</v>
      </c>
    </row>
    <row r="16134">
      <c r="A16134" t="inlineStr">
        <is>
          <t>U-e29eb1</t>
        </is>
      </c>
      <c r="B16134" s="41" t="n">
        <v>44986</v>
      </c>
      <c r="C16134" t="n">
        <v>11</v>
      </c>
      <c r="D16134" t="n">
        <v>0</v>
      </c>
    </row>
    <row r="16135">
      <c r="A16135" t="inlineStr">
        <is>
          <t>U-874a0a</t>
        </is>
      </c>
      <c r="B16135" s="41" t="n">
        <v>45566</v>
      </c>
      <c r="C16135" t="n">
        <v>6</v>
      </c>
      <c r="D16135" t="n">
        <v>0</v>
      </c>
    </row>
    <row r="16136">
      <c r="A16136" t="inlineStr">
        <is>
          <t>U-6391bd</t>
        </is>
      </c>
      <c r="B16136" s="41" t="n">
        <v>44958</v>
      </c>
      <c r="C16136" t="n">
        <v>13</v>
      </c>
      <c r="D16136" t="n">
        <v>1</v>
      </c>
    </row>
    <row r="16137">
      <c r="A16137" t="inlineStr">
        <is>
          <t>U-3ecbc6</t>
        </is>
      </c>
      <c r="B16137" s="41" t="n">
        <v>45047</v>
      </c>
      <c r="C16137" t="n">
        <v>13</v>
      </c>
      <c r="D16137" t="n">
        <v>0</v>
      </c>
    </row>
    <row r="16138">
      <c r="A16138" t="inlineStr">
        <is>
          <t>U-a32d67</t>
        </is>
      </c>
      <c r="B16138" s="41" t="n">
        <v>45444</v>
      </c>
      <c r="C16138" t="n">
        <v>9</v>
      </c>
      <c r="D16138" t="n">
        <v>1</v>
      </c>
    </row>
    <row r="16139">
      <c r="A16139" t="inlineStr">
        <is>
          <t>U-510e6c</t>
        </is>
      </c>
      <c r="B16139" s="41" t="n">
        <v>45474</v>
      </c>
      <c r="C16139" t="n">
        <v>11</v>
      </c>
      <c r="D16139" t="n">
        <v>0</v>
      </c>
    </row>
    <row r="16140">
      <c r="A16140" t="inlineStr">
        <is>
          <t>U-4f72ec</t>
        </is>
      </c>
      <c r="B16140" s="41" t="n">
        <v>45505</v>
      </c>
      <c r="C16140" t="n">
        <v>11</v>
      </c>
      <c r="D16140" t="n">
        <v>0</v>
      </c>
    </row>
    <row r="16141">
      <c r="A16141" t="inlineStr">
        <is>
          <t>U-d1264c</t>
        </is>
      </c>
      <c r="B16141" s="41" t="n">
        <v>45383</v>
      </c>
      <c r="C16141" t="n">
        <v>10</v>
      </c>
      <c r="D16141" t="n">
        <v>0</v>
      </c>
    </row>
    <row r="16142">
      <c r="A16142" t="inlineStr">
        <is>
          <t>U-149217</t>
        </is>
      </c>
      <c r="B16142" s="41" t="n">
        <v>45047</v>
      </c>
      <c r="C16142" t="n">
        <v>19</v>
      </c>
      <c r="D16142" t="n">
        <v>0</v>
      </c>
    </row>
    <row r="16143">
      <c r="A16143" t="inlineStr">
        <is>
          <t>U-77bece</t>
        </is>
      </c>
      <c r="B16143" s="41" t="n">
        <v>44958</v>
      </c>
      <c r="C16143" t="n">
        <v>12</v>
      </c>
      <c r="D16143" t="n">
        <v>0</v>
      </c>
    </row>
    <row r="16144">
      <c r="A16144" t="inlineStr">
        <is>
          <t>U-abc719</t>
        </is>
      </c>
      <c r="B16144" s="41" t="n">
        <v>45017</v>
      </c>
      <c r="C16144" t="n">
        <v>10</v>
      </c>
      <c r="D16144" t="n">
        <v>0</v>
      </c>
    </row>
    <row r="16145">
      <c r="A16145" t="inlineStr">
        <is>
          <t>U-e22e35</t>
        </is>
      </c>
      <c r="B16145" s="41" t="n">
        <v>45078</v>
      </c>
      <c r="C16145" t="n">
        <v>11</v>
      </c>
      <c r="D16145" t="n">
        <v>0</v>
      </c>
    </row>
    <row r="16146">
      <c r="A16146" t="inlineStr">
        <is>
          <t>U-a26f50</t>
        </is>
      </c>
      <c r="B16146" s="41" t="n">
        <v>45597</v>
      </c>
      <c r="C16146" t="n">
        <v>14</v>
      </c>
      <c r="D16146" t="n">
        <v>0</v>
      </c>
    </row>
    <row r="16147">
      <c r="A16147" t="inlineStr">
        <is>
          <t>U-2e5111</t>
        </is>
      </c>
      <c r="B16147" s="41" t="n">
        <v>44986</v>
      </c>
      <c r="C16147" t="n">
        <v>11</v>
      </c>
      <c r="D16147" t="n">
        <v>0</v>
      </c>
    </row>
    <row r="16148">
      <c r="A16148" t="inlineStr">
        <is>
          <t>U-20a381</t>
        </is>
      </c>
      <c r="B16148" s="41" t="n">
        <v>45566</v>
      </c>
      <c r="C16148" t="n">
        <v>8</v>
      </c>
      <c r="D16148" t="n">
        <v>1</v>
      </c>
    </row>
    <row r="16149">
      <c r="A16149" t="inlineStr">
        <is>
          <t>U-9f519b</t>
        </is>
      </c>
      <c r="B16149" s="41" t="n">
        <v>45536</v>
      </c>
      <c r="C16149" t="n">
        <v>7</v>
      </c>
      <c r="D16149" t="n">
        <v>0</v>
      </c>
    </row>
    <row r="16150">
      <c r="A16150" t="inlineStr">
        <is>
          <t>U-cc65b6</t>
        </is>
      </c>
      <c r="B16150" s="41" t="n">
        <v>45200</v>
      </c>
      <c r="C16150" t="n">
        <v>17</v>
      </c>
      <c r="D16150" t="n">
        <v>1</v>
      </c>
    </row>
    <row r="16151">
      <c r="A16151" t="inlineStr">
        <is>
          <t>U-9b631b</t>
        </is>
      </c>
      <c r="B16151" s="41" t="n">
        <v>44927</v>
      </c>
      <c r="C16151" t="n">
        <v>5</v>
      </c>
      <c r="D16151" t="n">
        <v>2</v>
      </c>
    </row>
    <row r="16152">
      <c r="A16152" t="inlineStr">
        <is>
          <t>U-146688</t>
        </is>
      </c>
      <c r="B16152" s="41" t="n">
        <v>45200</v>
      </c>
      <c r="C16152" t="n">
        <v>10</v>
      </c>
      <c r="D16152" t="n">
        <v>0</v>
      </c>
    </row>
    <row r="16153">
      <c r="A16153" t="inlineStr">
        <is>
          <t>U-f43c08</t>
        </is>
      </c>
      <c r="B16153" s="41" t="n">
        <v>44986</v>
      </c>
      <c r="C16153" t="n">
        <v>11</v>
      </c>
      <c r="D16153" t="n">
        <v>0</v>
      </c>
    </row>
    <row r="16154">
      <c r="A16154" t="inlineStr">
        <is>
          <t>U-b61405</t>
        </is>
      </c>
      <c r="B16154" s="41" t="n">
        <v>45047</v>
      </c>
      <c r="C16154" t="n">
        <v>8</v>
      </c>
      <c r="D16154" t="n">
        <v>2</v>
      </c>
    </row>
    <row r="16155">
      <c r="A16155" t="inlineStr">
        <is>
          <t>U-ecb96e</t>
        </is>
      </c>
      <c r="B16155" s="41" t="n">
        <v>45017</v>
      </c>
      <c r="C16155" t="n">
        <v>7</v>
      </c>
      <c r="D16155" t="n">
        <v>0</v>
      </c>
    </row>
    <row r="16156">
      <c r="A16156" t="inlineStr">
        <is>
          <t>U-94885e</t>
        </is>
      </c>
      <c r="B16156" s="41" t="n">
        <v>45505</v>
      </c>
      <c r="C16156" t="n">
        <v>6</v>
      </c>
      <c r="D16156" t="n">
        <v>0</v>
      </c>
    </row>
    <row r="16157">
      <c r="A16157" t="inlineStr">
        <is>
          <t>U-8b73ba</t>
        </is>
      </c>
      <c r="B16157" s="41" t="n">
        <v>45505</v>
      </c>
      <c r="C16157" t="n">
        <v>14</v>
      </c>
      <c r="D16157" t="n">
        <v>1</v>
      </c>
    </row>
    <row r="16158">
      <c r="A16158" t="inlineStr">
        <is>
          <t>U-facecf</t>
        </is>
      </c>
      <c r="B16158" s="41" t="n">
        <v>44927</v>
      </c>
      <c r="C16158" t="n">
        <v>11</v>
      </c>
      <c r="D16158" t="n">
        <v>0</v>
      </c>
    </row>
    <row r="16159">
      <c r="A16159" t="inlineStr">
        <is>
          <t>U-15472b</t>
        </is>
      </c>
      <c r="B16159" s="41" t="n">
        <v>45505</v>
      </c>
      <c r="C16159" t="n">
        <v>9</v>
      </c>
      <c r="D16159" t="n">
        <v>0</v>
      </c>
    </row>
    <row r="16160">
      <c r="A16160" t="inlineStr">
        <is>
          <t>U-c52d03</t>
        </is>
      </c>
      <c r="B16160" s="41" t="n">
        <v>45231</v>
      </c>
      <c r="C16160" t="n">
        <v>6</v>
      </c>
      <c r="D16160" t="n">
        <v>0</v>
      </c>
    </row>
    <row r="16161">
      <c r="A16161" t="inlineStr">
        <is>
          <t>U-5b2ffc</t>
        </is>
      </c>
      <c r="B16161" s="41" t="n">
        <v>45536</v>
      </c>
      <c r="C16161" t="n">
        <v>10</v>
      </c>
      <c r="D16161" t="n">
        <v>0</v>
      </c>
    </row>
    <row r="16162">
      <c r="A16162" t="inlineStr">
        <is>
          <t>U-353f9d</t>
        </is>
      </c>
      <c r="B16162" s="41" t="n">
        <v>45597</v>
      </c>
      <c r="C16162" t="n">
        <v>11</v>
      </c>
      <c r="D16162" t="n">
        <v>0</v>
      </c>
    </row>
    <row r="16163">
      <c r="A16163" t="inlineStr">
        <is>
          <t>U-ff7f43</t>
        </is>
      </c>
      <c r="B16163" s="41" t="n">
        <v>45323</v>
      </c>
      <c r="C16163" t="n">
        <v>11</v>
      </c>
      <c r="D16163" t="n">
        <v>2</v>
      </c>
    </row>
    <row r="16164">
      <c r="A16164" t="inlineStr">
        <is>
          <t>U-89bf9d</t>
        </is>
      </c>
      <c r="B16164" s="41" t="n">
        <v>45597</v>
      </c>
      <c r="C16164" t="n">
        <v>15</v>
      </c>
      <c r="D16164" t="n">
        <v>2</v>
      </c>
    </row>
    <row r="16165">
      <c r="A16165" t="inlineStr">
        <is>
          <t>U-d7c118</t>
        </is>
      </c>
      <c r="B16165" s="41" t="n">
        <v>44958</v>
      </c>
      <c r="C16165" t="n">
        <v>10</v>
      </c>
      <c r="D16165" t="n">
        <v>1</v>
      </c>
    </row>
    <row r="16166">
      <c r="A16166" t="inlineStr">
        <is>
          <t>U-95b33e</t>
        </is>
      </c>
      <c r="B16166" s="41" t="n">
        <v>45536</v>
      </c>
      <c r="C16166" t="n">
        <v>9</v>
      </c>
      <c r="D16166" t="n">
        <v>0</v>
      </c>
    </row>
    <row r="16167">
      <c r="A16167" t="inlineStr">
        <is>
          <t>U-d72fbe</t>
        </is>
      </c>
      <c r="B16167" s="41" t="n">
        <v>45352</v>
      </c>
      <c r="C16167" t="n">
        <v>13</v>
      </c>
      <c r="D16167" t="n">
        <v>0</v>
      </c>
    </row>
    <row r="16168">
      <c r="A16168" t="inlineStr">
        <is>
          <t>U-2bc9ff</t>
        </is>
      </c>
      <c r="B16168" s="41" t="n">
        <v>45078</v>
      </c>
      <c r="C16168" t="n">
        <v>11</v>
      </c>
      <c r="D16168" t="n">
        <v>0</v>
      </c>
    </row>
    <row r="16169">
      <c r="A16169" t="inlineStr">
        <is>
          <t>U-49b30a</t>
        </is>
      </c>
      <c r="B16169" s="41" t="n">
        <v>45292</v>
      </c>
      <c r="C16169" t="n">
        <v>9</v>
      </c>
      <c r="D16169" t="n">
        <v>0</v>
      </c>
    </row>
    <row r="16170">
      <c r="A16170" t="inlineStr">
        <is>
          <t>U-5036a6</t>
        </is>
      </c>
      <c r="B16170" s="41" t="n">
        <v>45383</v>
      </c>
      <c r="C16170" t="n">
        <v>8</v>
      </c>
      <c r="D16170" t="n">
        <v>0</v>
      </c>
    </row>
    <row r="16171">
      <c r="A16171" t="inlineStr">
        <is>
          <t>U-682dc5</t>
        </is>
      </c>
      <c r="B16171" s="41" t="n">
        <v>45323</v>
      </c>
      <c r="C16171" t="n">
        <v>10</v>
      </c>
      <c r="D16171" t="n">
        <v>2</v>
      </c>
    </row>
    <row r="16172">
      <c r="A16172" t="inlineStr">
        <is>
          <t>U-d81707</t>
        </is>
      </c>
      <c r="B16172" s="41" t="n">
        <v>45566</v>
      </c>
      <c r="C16172" t="n">
        <v>11</v>
      </c>
      <c r="D16172" t="n">
        <v>0</v>
      </c>
    </row>
    <row r="16173">
      <c r="A16173" t="inlineStr">
        <is>
          <t>U-0246e4</t>
        </is>
      </c>
      <c r="B16173" s="41" t="n">
        <v>45261</v>
      </c>
      <c r="C16173" t="n">
        <v>10</v>
      </c>
      <c r="D16173" t="n">
        <v>0</v>
      </c>
    </row>
    <row r="16174">
      <c r="A16174" t="inlineStr">
        <is>
          <t>U-358751</t>
        </is>
      </c>
      <c r="B16174" s="41" t="n">
        <v>45231</v>
      </c>
      <c r="C16174" t="n">
        <v>6</v>
      </c>
      <c r="D16174" t="n">
        <v>1</v>
      </c>
    </row>
    <row r="16175">
      <c r="A16175" t="inlineStr">
        <is>
          <t>U-2a7b01</t>
        </is>
      </c>
      <c r="B16175" s="41" t="n">
        <v>45444</v>
      </c>
      <c r="C16175" t="n">
        <v>9</v>
      </c>
      <c r="D16175" t="n">
        <v>2</v>
      </c>
    </row>
    <row r="16176">
      <c r="A16176" t="inlineStr">
        <is>
          <t>U-9e9508</t>
        </is>
      </c>
      <c r="B16176" s="41" t="n">
        <v>45292</v>
      </c>
      <c r="C16176" t="n">
        <v>12</v>
      </c>
      <c r="D16176" t="n">
        <v>1</v>
      </c>
    </row>
    <row r="16177">
      <c r="A16177" t="inlineStr">
        <is>
          <t>U-6a0eb0</t>
        </is>
      </c>
      <c r="B16177" s="41" t="n">
        <v>45505</v>
      </c>
      <c r="C16177" t="n">
        <v>11</v>
      </c>
      <c r="D16177" t="n">
        <v>0</v>
      </c>
    </row>
    <row r="16178">
      <c r="A16178" t="inlineStr">
        <is>
          <t>U-fbf549</t>
        </is>
      </c>
      <c r="B16178" s="41" t="n">
        <v>45597</v>
      </c>
      <c r="C16178" t="n">
        <v>9</v>
      </c>
      <c r="D16178" t="n">
        <v>0</v>
      </c>
    </row>
    <row r="16179">
      <c r="A16179" t="inlineStr">
        <is>
          <t>U-9d730f</t>
        </is>
      </c>
      <c r="B16179" s="41" t="n">
        <v>45231</v>
      </c>
      <c r="C16179" t="n">
        <v>13</v>
      </c>
      <c r="D16179" t="n">
        <v>0</v>
      </c>
    </row>
    <row r="16180">
      <c r="A16180" t="inlineStr">
        <is>
          <t>U-bc0bae</t>
        </is>
      </c>
      <c r="B16180" s="41" t="n">
        <v>45200</v>
      </c>
      <c r="C16180" t="n">
        <v>11</v>
      </c>
      <c r="D16180" t="n">
        <v>0</v>
      </c>
    </row>
    <row r="16181">
      <c r="A16181" t="inlineStr">
        <is>
          <t>U-4b37c6</t>
        </is>
      </c>
      <c r="B16181" s="41" t="n">
        <v>45078</v>
      </c>
      <c r="C16181" t="n">
        <v>9</v>
      </c>
      <c r="D16181" t="n">
        <v>0</v>
      </c>
    </row>
    <row r="16182">
      <c r="A16182" t="inlineStr">
        <is>
          <t>U-65e444</t>
        </is>
      </c>
      <c r="B16182" s="41" t="n">
        <v>45139</v>
      </c>
      <c r="C16182" t="n">
        <v>9</v>
      </c>
      <c r="D16182" t="n">
        <v>0</v>
      </c>
    </row>
    <row r="16183">
      <c r="A16183" t="inlineStr">
        <is>
          <t>U-d68689</t>
        </is>
      </c>
      <c r="B16183" s="41" t="n">
        <v>45017</v>
      </c>
      <c r="C16183" t="n">
        <v>6</v>
      </c>
      <c r="D16183" t="n">
        <v>0</v>
      </c>
    </row>
    <row r="16184">
      <c r="A16184" t="inlineStr">
        <is>
          <t>U-41ae3a</t>
        </is>
      </c>
      <c r="B16184" s="41" t="n">
        <v>45170</v>
      </c>
      <c r="C16184" t="n">
        <v>14</v>
      </c>
      <c r="D16184" t="n">
        <v>0</v>
      </c>
    </row>
    <row r="16185">
      <c r="A16185" t="inlineStr">
        <is>
          <t>U-24142f</t>
        </is>
      </c>
      <c r="B16185" s="41" t="n">
        <v>45536</v>
      </c>
      <c r="C16185" t="n">
        <v>7</v>
      </c>
      <c r="D16185" t="n">
        <v>1</v>
      </c>
    </row>
    <row r="16186">
      <c r="A16186" t="inlineStr">
        <is>
          <t>U-b053a8</t>
        </is>
      </c>
      <c r="B16186" s="41" t="n">
        <v>45566</v>
      </c>
      <c r="C16186" t="n">
        <v>11</v>
      </c>
      <c r="D16186" t="n">
        <v>1</v>
      </c>
    </row>
    <row r="16187">
      <c r="A16187" t="inlineStr">
        <is>
          <t>U-668ae8</t>
        </is>
      </c>
      <c r="B16187" s="41" t="n">
        <v>45413</v>
      </c>
      <c r="C16187" t="n">
        <v>12</v>
      </c>
      <c r="D16187" t="n">
        <v>0</v>
      </c>
    </row>
    <row r="16188">
      <c r="A16188" t="inlineStr">
        <is>
          <t>U-88d8a5</t>
        </is>
      </c>
      <c r="B16188" s="41" t="n">
        <v>45261</v>
      </c>
      <c r="C16188" t="n">
        <v>12</v>
      </c>
      <c r="D16188" t="n">
        <v>0</v>
      </c>
    </row>
    <row r="16189">
      <c r="A16189" t="inlineStr">
        <is>
          <t>U-afa53d</t>
        </is>
      </c>
      <c r="B16189" s="41" t="n">
        <v>45108</v>
      </c>
      <c r="C16189" t="n">
        <v>7</v>
      </c>
      <c r="D16189" t="n">
        <v>0</v>
      </c>
    </row>
    <row r="16190">
      <c r="A16190" t="inlineStr">
        <is>
          <t>U-963ed9</t>
        </is>
      </c>
      <c r="B16190" s="41" t="n">
        <v>45627</v>
      </c>
      <c r="C16190" t="n">
        <v>14</v>
      </c>
      <c r="D16190" t="n">
        <v>0</v>
      </c>
    </row>
    <row r="16191">
      <c r="A16191" t="inlineStr">
        <is>
          <t>U-efe629</t>
        </is>
      </c>
      <c r="B16191" s="41" t="n">
        <v>45352</v>
      </c>
      <c r="C16191" t="n">
        <v>8</v>
      </c>
      <c r="D16191" t="n">
        <v>0</v>
      </c>
    </row>
    <row r="16192">
      <c r="A16192" t="inlineStr">
        <is>
          <t>U-88e48a</t>
        </is>
      </c>
      <c r="B16192" s="41" t="n">
        <v>45261</v>
      </c>
      <c r="C16192" t="n">
        <v>6</v>
      </c>
      <c r="D16192" t="n">
        <v>0</v>
      </c>
    </row>
    <row r="16193">
      <c r="A16193" t="inlineStr">
        <is>
          <t>U-7014b3</t>
        </is>
      </c>
      <c r="B16193" s="41" t="n">
        <v>44958</v>
      </c>
      <c r="C16193" t="n">
        <v>10</v>
      </c>
      <c r="D16193" t="n">
        <v>0</v>
      </c>
    </row>
    <row r="16194">
      <c r="A16194" t="inlineStr">
        <is>
          <t>U-e0a4d8</t>
        </is>
      </c>
      <c r="B16194" s="41" t="n">
        <v>45017</v>
      </c>
      <c r="C16194" t="n">
        <v>9</v>
      </c>
      <c r="D16194" t="n">
        <v>1</v>
      </c>
    </row>
    <row r="16195">
      <c r="A16195" t="inlineStr">
        <is>
          <t>U-26b8b7</t>
        </is>
      </c>
      <c r="B16195" s="41" t="n">
        <v>45292</v>
      </c>
      <c r="C16195" t="n">
        <v>15</v>
      </c>
      <c r="D16195" t="n">
        <v>3</v>
      </c>
    </row>
    <row r="16196">
      <c r="A16196" t="inlineStr">
        <is>
          <t>U-841094</t>
        </is>
      </c>
      <c r="B16196" s="41" t="n">
        <v>45078</v>
      </c>
      <c r="C16196" t="n">
        <v>7</v>
      </c>
      <c r="D16196" t="n">
        <v>0</v>
      </c>
    </row>
    <row r="16197">
      <c r="A16197" t="inlineStr">
        <is>
          <t>U-cb46bd</t>
        </is>
      </c>
      <c r="B16197" s="41" t="n">
        <v>45017</v>
      </c>
      <c r="C16197" t="n">
        <v>7</v>
      </c>
      <c r="D16197" t="n">
        <v>0</v>
      </c>
    </row>
    <row r="16198">
      <c r="A16198" t="inlineStr">
        <is>
          <t>U-b417e4</t>
        </is>
      </c>
      <c r="B16198" s="41" t="n">
        <v>45413</v>
      </c>
      <c r="C16198" t="n">
        <v>15</v>
      </c>
      <c r="D16198" t="n">
        <v>1</v>
      </c>
    </row>
    <row r="16199">
      <c r="A16199" t="inlineStr">
        <is>
          <t>U-9c021f</t>
        </is>
      </c>
      <c r="B16199" s="41" t="n">
        <v>45413</v>
      </c>
      <c r="C16199" t="n">
        <v>7</v>
      </c>
      <c r="D16199" t="n">
        <v>1</v>
      </c>
    </row>
    <row r="16200">
      <c r="A16200" t="inlineStr">
        <is>
          <t>U-4935d1</t>
        </is>
      </c>
      <c r="B16200" s="41" t="n">
        <v>45047</v>
      </c>
      <c r="C16200" t="n">
        <v>11</v>
      </c>
      <c r="D16200" t="n">
        <v>0</v>
      </c>
    </row>
    <row r="16201">
      <c r="A16201" t="inlineStr">
        <is>
          <t>U-291f72</t>
        </is>
      </c>
      <c r="B16201" s="41" t="n">
        <v>45017</v>
      </c>
      <c r="C16201" t="n">
        <v>17</v>
      </c>
      <c r="D16201" t="n">
        <v>0</v>
      </c>
    </row>
    <row r="16202">
      <c r="A16202" t="inlineStr">
        <is>
          <t>U-5475c7</t>
        </is>
      </c>
      <c r="B16202" s="41" t="n">
        <v>44958</v>
      </c>
      <c r="C16202" t="n">
        <v>10</v>
      </c>
      <c r="D16202" t="n">
        <v>2</v>
      </c>
    </row>
    <row r="16203">
      <c r="A16203" t="inlineStr">
        <is>
          <t>U-f9a02e</t>
        </is>
      </c>
      <c r="B16203" s="41" t="n">
        <v>45444</v>
      </c>
      <c r="C16203" t="n">
        <v>9</v>
      </c>
      <c r="D16203" t="n">
        <v>1</v>
      </c>
    </row>
    <row r="16204">
      <c r="A16204" t="inlineStr">
        <is>
          <t>U-76fcb6</t>
        </is>
      </c>
      <c r="B16204" s="41" t="n">
        <v>45078</v>
      </c>
      <c r="C16204" t="n">
        <v>12</v>
      </c>
      <c r="D16204" t="n">
        <v>0</v>
      </c>
    </row>
    <row r="16205">
      <c r="A16205" t="inlineStr">
        <is>
          <t>U-f7d3b1</t>
        </is>
      </c>
      <c r="B16205" s="41" t="n">
        <v>44927</v>
      </c>
      <c r="C16205" t="n">
        <v>14</v>
      </c>
      <c r="D16205" t="n">
        <v>0</v>
      </c>
    </row>
    <row r="16206">
      <c r="A16206" t="inlineStr">
        <is>
          <t>U-e7cf0a</t>
        </is>
      </c>
      <c r="B16206" s="41" t="n">
        <v>45292</v>
      </c>
      <c r="C16206" t="n">
        <v>8</v>
      </c>
      <c r="D16206" t="n">
        <v>0</v>
      </c>
    </row>
    <row r="16207">
      <c r="A16207" t="inlineStr">
        <is>
          <t>U-1454e8</t>
        </is>
      </c>
      <c r="B16207" s="41" t="n">
        <v>45597</v>
      </c>
      <c r="C16207" t="n">
        <v>13</v>
      </c>
      <c r="D16207" t="n">
        <v>0</v>
      </c>
    </row>
    <row r="16208">
      <c r="A16208" t="inlineStr">
        <is>
          <t>U-13b224</t>
        </is>
      </c>
      <c r="B16208" s="41" t="n">
        <v>45078</v>
      </c>
      <c r="C16208" t="n">
        <v>12</v>
      </c>
      <c r="D16208" t="n">
        <v>0</v>
      </c>
    </row>
    <row r="16209">
      <c r="A16209" t="inlineStr">
        <is>
          <t>U-0e7483</t>
        </is>
      </c>
      <c r="B16209" s="41" t="n">
        <v>45627</v>
      </c>
      <c r="C16209" t="n">
        <v>14</v>
      </c>
      <c r="D16209" t="n">
        <v>0</v>
      </c>
    </row>
    <row r="16210">
      <c r="A16210" t="inlineStr">
        <is>
          <t>U-75bb1c</t>
        </is>
      </c>
      <c r="B16210" s="41" t="n">
        <v>45444</v>
      </c>
      <c r="C16210" t="n">
        <v>12</v>
      </c>
      <c r="D16210" t="n">
        <v>0</v>
      </c>
    </row>
    <row r="16211">
      <c r="A16211" t="inlineStr">
        <is>
          <t>U-5d50cd</t>
        </is>
      </c>
      <c r="B16211" s="41" t="n">
        <v>44986</v>
      </c>
      <c r="C16211" t="n">
        <v>6</v>
      </c>
      <c r="D16211" t="n">
        <v>0</v>
      </c>
    </row>
    <row r="16212">
      <c r="A16212" t="inlineStr">
        <is>
          <t>U-d258ff</t>
        </is>
      </c>
      <c r="B16212" s="41" t="n">
        <v>44986</v>
      </c>
      <c r="C16212" t="n">
        <v>10</v>
      </c>
      <c r="D16212" t="n">
        <v>0</v>
      </c>
    </row>
    <row r="16213">
      <c r="A16213" t="inlineStr">
        <is>
          <t>U-4966c2</t>
        </is>
      </c>
      <c r="B16213" s="41" t="n">
        <v>45413</v>
      </c>
      <c r="C16213" t="n">
        <v>9</v>
      </c>
      <c r="D16213" t="n">
        <v>0</v>
      </c>
    </row>
    <row r="16214">
      <c r="A16214" t="inlineStr">
        <is>
          <t>U-8bcc19</t>
        </is>
      </c>
      <c r="B16214" s="41" t="n">
        <v>45505</v>
      </c>
      <c r="C16214" t="n">
        <v>10</v>
      </c>
      <c r="D16214" t="n">
        <v>0</v>
      </c>
    </row>
    <row r="16215">
      <c r="A16215" t="inlineStr">
        <is>
          <t>U-a1c558</t>
        </is>
      </c>
      <c r="B16215" s="41" t="n">
        <v>45444</v>
      </c>
      <c r="C16215" t="n">
        <v>11</v>
      </c>
      <c r="D16215" t="n">
        <v>0</v>
      </c>
    </row>
    <row r="16216">
      <c r="A16216" t="inlineStr">
        <is>
          <t>U-8b8c4b</t>
        </is>
      </c>
      <c r="B16216" s="41" t="n">
        <v>45323</v>
      </c>
      <c r="C16216" t="n">
        <v>6</v>
      </c>
      <c r="D16216" t="n">
        <v>0</v>
      </c>
    </row>
    <row r="16217">
      <c r="A16217" t="inlineStr">
        <is>
          <t>U-9b0ee8</t>
        </is>
      </c>
      <c r="B16217" s="41" t="n">
        <v>44986</v>
      </c>
      <c r="C16217" t="n">
        <v>8</v>
      </c>
      <c r="D16217" t="n">
        <v>1</v>
      </c>
    </row>
    <row r="16218">
      <c r="A16218" t="inlineStr">
        <is>
          <t>U-f3f155</t>
        </is>
      </c>
      <c r="B16218" s="41" t="n">
        <v>45170</v>
      </c>
      <c r="C16218" t="n">
        <v>8</v>
      </c>
      <c r="D16218" t="n">
        <v>1</v>
      </c>
    </row>
    <row r="16219">
      <c r="A16219" t="inlineStr">
        <is>
          <t>U-aa2798</t>
        </is>
      </c>
      <c r="B16219" s="41" t="n">
        <v>45292</v>
      </c>
      <c r="C16219" t="n">
        <v>9</v>
      </c>
      <c r="D16219" t="n">
        <v>3</v>
      </c>
    </row>
    <row r="16220">
      <c r="A16220" t="inlineStr">
        <is>
          <t>U-1997e4</t>
        </is>
      </c>
      <c r="B16220" s="41" t="n">
        <v>45139</v>
      </c>
      <c r="C16220" t="n">
        <v>11</v>
      </c>
      <c r="D16220" t="n">
        <v>0</v>
      </c>
    </row>
    <row r="16221">
      <c r="A16221" t="inlineStr">
        <is>
          <t>U-02cf10</t>
        </is>
      </c>
      <c r="B16221" s="41" t="n">
        <v>45444</v>
      </c>
      <c r="C16221" t="n">
        <v>5</v>
      </c>
      <c r="D16221" t="n">
        <v>1</v>
      </c>
    </row>
    <row r="16222">
      <c r="A16222" t="inlineStr">
        <is>
          <t>U-57f849</t>
        </is>
      </c>
      <c r="B16222" s="41" t="n">
        <v>44986</v>
      </c>
      <c r="C16222" t="n">
        <v>7</v>
      </c>
      <c r="D16222" t="n">
        <v>0</v>
      </c>
    </row>
    <row r="16223">
      <c r="A16223" t="inlineStr">
        <is>
          <t>U-5a14e6</t>
        </is>
      </c>
      <c r="B16223" s="41" t="n">
        <v>45017</v>
      </c>
      <c r="C16223" t="n">
        <v>3</v>
      </c>
      <c r="D16223" t="n">
        <v>1</v>
      </c>
    </row>
    <row r="16224">
      <c r="A16224" t="inlineStr">
        <is>
          <t>U-1ff72c</t>
        </is>
      </c>
      <c r="B16224" s="41" t="n">
        <v>45108</v>
      </c>
      <c r="C16224" t="n">
        <v>13</v>
      </c>
      <c r="D16224" t="n">
        <v>0</v>
      </c>
    </row>
    <row r="16225">
      <c r="A16225" t="inlineStr">
        <is>
          <t>U-f53e83</t>
        </is>
      </c>
      <c r="B16225" s="41" t="n">
        <v>45413</v>
      </c>
      <c r="C16225" t="n">
        <v>7</v>
      </c>
      <c r="D16225" t="n">
        <v>3</v>
      </c>
    </row>
    <row r="16226">
      <c r="A16226" t="inlineStr">
        <is>
          <t>U-9adaf1</t>
        </is>
      </c>
      <c r="B16226" s="41" t="n">
        <v>45383</v>
      </c>
      <c r="C16226" t="n">
        <v>12</v>
      </c>
      <c r="D16226" t="n">
        <v>2</v>
      </c>
    </row>
    <row r="16227">
      <c r="A16227" t="inlineStr">
        <is>
          <t>U-35ce4a</t>
        </is>
      </c>
      <c r="B16227" s="41" t="n">
        <v>45323</v>
      </c>
      <c r="C16227" t="n">
        <v>6</v>
      </c>
      <c r="D16227" t="n">
        <v>1</v>
      </c>
    </row>
    <row r="16228">
      <c r="A16228" t="inlineStr">
        <is>
          <t>U-51ba20</t>
        </is>
      </c>
      <c r="B16228" s="41" t="n">
        <v>45017</v>
      </c>
      <c r="C16228" t="n">
        <v>6</v>
      </c>
      <c r="D16228" t="n">
        <v>3</v>
      </c>
    </row>
    <row r="16229">
      <c r="A16229" t="inlineStr">
        <is>
          <t>U-11168f</t>
        </is>
      </c>
      <c r="B16229" s="41" t="n">
        <v>45108</v>
      </c>
      <c r="C16229" t="n">
        <v>8</v>
      </c>
      <c r="D16229" t="n">
        <v>0</v>
      </c>
    </row>
    <row r="16230">
      <c r="A16230" t="inlineStr">
        <is>
          <t>U-cc37f6</t>
        </is>
      </c>
      <c r="B16230" s="41" t="n">
        <v>45352</v>
      </c>
      <c r="C16230" t="n">
        <v>7</v>
      </c>
      <c r="D16230" t="n">
        <v>0</v>
      </c>
    </row>
    <row r="16231">
      <c r="A16231" t="inlineStr">
        <is>
          <t>U-44bf85</t>
        </is>
      </c>
      <c r="B16231" s="41" t="n">
        <v>45231</v>
      </c>
      <c r="C16231" t="n">
        <v>15</v>
      </c>
      <c r="D16231" t="n">
        <v>1</v>
      </c>
    </row>
    <row r="16232">
      <c r="A16232" t="inlineStr">
        <is>
          <t>U-6844d3</t>
        </is>
      </c>
      <c r="B16232" s="41" t="n">
        <v>45352</v>
      </c>
      <c r="C16232" t="n">
        <v>7</v>
      </c>
      <c r="D16232" t="n">
        <v>0</v>
      </c>
    </row>
    <row r="16233">
      <c r="A16233" t="inlineStr">
        <is>
          <t>U-f81004</t>
        </is>
      </c>
      <c r="B16233" s="41" t="n">
        <v>45139</v>
      </c>
      <c r="C16233" t="n">
        <v>16</v>
      </c>
      <c r="D16233" t="n">
        <v>0</v>
      </c>
    </row>
    <row r="16234">
      <c r="A16234" t="inlineStr">
        <is>
          <t>U-8e6ba7</t>
        </is>
      </c>
      <c r="B16234" s="41" t="n">
        <v>44958</v>
      </c>
      <c r="C16234" t="n">
        <v>4</v>
      </c>
      <c r="D16234" t="n">
        <v>0</v>
      </c>
    </row>
    <row r="16235">
      <c r="A16235" t="inlineStr">
        <is>
          <t>U-b49533</t>
        </is>
      </c>
      <c r="B16235" s="41" t="n">
        <v>45352</v>
      </c>
      <c r="C16235" t="n">
        <v>10</v>
      </c>
      <c r="D16235" t="n">
        <v>1</v>
      </c>
    </row>
    <row r="16236">
      <c r="A16236" t="inlineStr">
        <is>
          <t>U-83864b</t>
        </is>
      </c>
      <c r="B16236" s="41" t="n">
        <v>45505</v>
      </c>
      <c r="C16236" t="n">
        <v>8</v>
      </c>
      <c r="D16236" t="n">
        <v>0</v>
      </c>
    </row>
    <row r="16237">
      <c r="A16237" t="inlineStr">
        <is>
          <t>U-f59547</t>
        </is>
      </c>
      <c r="B16237" s="41" t="n">
        <v>45505</v>
      </c>
      <c r="C16237" t="n">
        <v>6</v>
      </c>
      <c r="D16237" t="n">
        <v>1</v>
      </c>
    </row>
    <row r="16238">
      <c r="A16238" t="inlineStr">
        <is>
          <t>U-d69863</t>
        </is>
      </c>
      <c r="B16238" s="41" t="n">
        <v>45139</v>
      </c>
      <c r="C16238" t="n">
        <v>14</v>
      </c>
      <c r="D16238" t="n">
        <v>1</v>
      </c>
    </row>
    <row r="16239">
      <c r="A16239" t="inlineStr">
        <is>
          <t>U-c5ad4c</t>
        </is>
      </c>
      <c r="B16239" s="41" t="n">
        <v>45597</v>
      </c>
      <c r="C16239" t="n">
        <v>13</v>
      </c>
      <c r="D16239" t="n">
        <v>0</v>
      </c>
    </row>
    <row r="16240">
      <c r="A16240" t="inlineStr">
        <is>
          <t>U-3a20f2</t>
        </is>
      </c>
      <c r="B16240" s="41" t="n">
        <v>44986</v>
      </c>
      <c r="C16240" t="n">
        <v>12</v>
      </c>
      <c r="D16240" t="n">
        <v>0</v>
      </c>
    </row>
    <row r="16241">
      <c r="A16241" t="inlineStr">
        <is>
          <t>U-670e60</t>
        </is>
      </c>
      <c r="B16241" s="41" t="n">
        <v>45047</v>
      </c>
      <c r="C16241" t="n">
        <v>9</v>
      </c>
      <c r="D16241" t="n">
        <v>0</v>
      </c>
    </row>
    <row r="16242">
      <c r="A16242" t="inlineStr">
        <is>
          <t>U-3a8b1f</t>
        </is>
      </c>
      <c r="B16242" s="41" t="n">
        <v>45017</v>
      </c>
      <c r="C16242" t="n">
        <v>11</v>
      </c>
      <c r="D16242" t="n">
        <v>1</v>
      </c>
    </row>
    <row r="16243">
      <c r="A16243" t="inlineStr">
        <is>
          <t>U-9cf9af</t>
        </is>
      </c>
      <c r="B16243" s="41" t="n">
        <v>45078</v>
      </c>
      <c r="C16243" t="n">
        <v>7</v>
      </c>
      <c r="D16243" t="n">
        <v>2</v>
      </c>
    </row>
    <row r="16244">
      <c r="A16244" t="inlineStr">
        <is>
          <t>U-1b3cab</t>
        </is>
      </c>
      <c r="B16244" s="41" t="n">
        <v>45474</v>
      </c>
      <c r="C16244" t="n">
        <v>5</v>
      </c>
      <c r="D16244" t="n">
        <v>0</v>
      </c>
    </row>
    <row r="16245">
      <c r="A16245" t="inlineStr">
        <is>
          <t>U-584bda</t>
        </is>
      </c>
      <c r="B16245" s="41" t="n">
        <v>45078</v>
      </c>
      <c r="C16245" t="n">
        <v>12</v>
      </c>
      <c r="D16245" t="n">
        <v>3</v>
      </c>
    </row>
    <row r="16246">
      <c r="A16246" t="inlineStr">
        <is>
          <t>U-882984</t>
        </is>
      </c>
      <c r="B16246" s="41" t="n">
        <v>45261</v>
      </c>
      <c r="C16246" t="n">
        <v>18</v>
      </c>
      <c r="D16246" t="n">
        <v>0</v>
      </c>
    </row>
    <row r="16247">
      <c r="A16247" t="inlineStr">
        <is>
          <t>U-61b97d</t>
        </is>
      </c>
      <c r="B16247" s="41" t="n">
        <v>45627</v>
      </c>
      <c r="C16247" t="n">
        <v>6</v>
      </c>
      <c r="D16247" t="n">
        <v>3</v>
      </c>
    </row>
    <row r="16248">
      <c r="A16248" t="inlineStr">
        <is>
          <t>U-305287</t>
        </is>
      </c>
      <c r="B16248" s="41" t="n">
        <v>45261</v>
      </c>
      <c r="C16248" t="n">
        <v>7</v>
      </c>
      <c r="D16248" t="n">
        <v>3</v>
      </c>
    </row>
    <row r="16249">
      <c r="A16249" t="inlineStr">
        <is>
          <t>U-fe86c7</t>
        </is>
      </c>
      <c r="B16249" s="41" t="n">
        <v>45200</v>
      </c>
      <c r="C16249" t="n">
        <v>9</v>
      </c>
      <c r="D16249" t="n">
        <v>0</v>
      </c>
    </row>
    <row r="16250">
      <c r="A16250" t="inlineStr">
        <is>
          <t>U-e4bb24</t>
        </is>
      </c>
      <c r="B16250" s="41" t="n">
        <v>45474</v>
      </c>
      <c r="C16250" t="n">
        <v>10</v>
      </c>
      <c r="D16250" t="n">
        <v>1</v>
      </c>
    </row>
    <row r="16251">
      <c r="A16251" t="inlineStr">
        <is>
          <t>U-70729e</t>
        </is>
      </c>
      <c r="B16251" s="41" t="n">
        <v>45292</v>
      </c>
      <c r="C16251" t="n">
        <v>6</v>
      </c>
      <c r="D16251" t="n">
        <v>0</v>
      </c>
    </row>
    <row r="16252">
      <c r="A16252" t="inlineStr">
        <is>
          <t>U-147bff</t>
        </is>
      </c>
      <c r="B16252" s="41" t="n">
        <v>45047</v>
      </c>
      <c r="C16252" t="n">
        <v>10</v>
      </c>
      <c r="D16252" t="n">
        <v>4</v>
      </c>
    </row>
    <row r="16253">
      <c r="A16253" t="inlineStr">
        <is>
          <t>U-a9659a</t>
        </is>
      </c>
      <c r="B16253" s="41" t="n">
        <v>45017</v>
      </c>
      <c r="C16253" t="n">
        <v>10</v>
      </c>
      <c r="D16253" t="n">
        <v>0</v>
      </c>
    </row>
    <row r="16254">
      <c r="A16254" t="inlineStr">
        <is>
          <t>U-8528cb</t>
        </is>
      </c>
      <c r="B16254" s="41" t="n">
        <v>45017</v>
      </c>
      <c r="C16254" t="n">
        <v>5</v>
      </c>
      <c r="D16254" t="n">
        <v>0</v>
      </c>
    </row>
    <row r="16255">
      <c r="A16255" t="inlineStr">
        <is>
          <t>U-676801</t>
        </is>
      </c>
      <c r="B16255" s="41" t="n">
        <v>45047</v>
      </c>
      <c r="C16255" t="n">
        <v>7</v>
      </c>
      <c r="D16255" t="n">
        <v>0</v>
      </c>
    </row>
    <row r="16256">
      <c r="A16256" t="inlineStr">
        <is>
          <t>U-465dc0</t>
        </is>
      </c>
      <c r="B16256" s="41" t="n">
        <v>45200</v>
      </c>
      <c r="C16256" t="n">
        <v>9</v>
      </c>
      <c r="D16256" t="n">
        <v>0</v>
      </c>
    </row>
    <row r="16257">
      <c r="A16257" t="inlineStr">
        <is>
          <t>U-88c8bc</t>
        </is>
      </c>
      <c r="B16257" s="41" t="n">
        <v>45597</v>
      </c>
      <c r="C16257" t="n">
        <v>12</v>
      </c>
      <c r="D16257" t="n">
        <v>0</v>
      </c>
    </row>
    <row r="16258">
      <c r="A16258" t="inlineStr">
        <is>
          <t>U-9f1d0c</t>
        </is>
      </c>
      <c r="B16258" s="41" t="n">
        <v>45047</v>
      </c>
      <c r="C16258" t="n">
        <v>11</v>
      </c>
      <c r="D16258" t="n">
        <v>0</v>
      </c>
    </row>
    <row r="16259">
      <c r="A16259" t="inlineStr">
        <is>
          <t>U-e18dba</t>
        </is>
      </c>
      <c r="B16259" s="41" t="n">
        <v>44986</v>
      </c>
      <c r="C16259" t="n">
        <v>6</v>
      </c>
      <c r="D16259" t="n">
        <v>1</v>
      </c>
    </row>
    <row r="16260">
      <c r="A16260" t="inlineStr">
        <is>
          <t>U-d9f745</t>
        </is>
      </c>
      <c r="B16260" s="41" t="n">
        <v>45323</v>
      </c>
      <c r="C16260" t="n">
        <v>7</v>
      </c>
      <c r="D16260" t="n">
        <v>0</v>
      </c>
    </row>
    <row r="16261">
      <c r="A16261" t="inlineStr">
        <is>
          <t>U-76ee1e</t>
        </is>
      </c>
      <c r="B16261" s="41" t="n">
        <v>45627</v>
      </c>
      <c r="C16261" t="n">
        <v>9</v>
      </c>
      <c r="D16261" t="n">
        <v>0</v>
      </c>
    </row>
    <row r="16262">
      <c r="A16262" t="inlineStr">
        <is>
          <t>U-a291a1</t>
        </is>
      </c>
      <c r="B16262" s="41" t="n">
        <v>45566</v>
      </c>
      <c r="C16262" t="n">
        <v>16</v>
      </c>
      <c r="D16262" t="n">
        <v>0</v>
      </c>
    </row>
    <row r="16263">
      <c r="A16263" t="inlineStr">
        <is>
          <t>U-038a34</t>
        </is>
      </c>
      <c r="B16263" s="41" t="n">
        <v>45323</v>
      </c>
      <c r="C16263" t="n">
        <v>8</v>
      </c>
      <c r="D16263" t="n">
        <v>0</v>
      </c>
    </row>
    <row r="16264">
      <c r="A16264" t="inlineStr">
        <is>
          <t>U-e1775d</t>
        </is>
      </c>
      <c r="B16264" s="41" t="n">
        <v>45444</v>
      </c>
      <c r="C16264" t="n">
        <v>12</v>
      </c>
      <c r="D16264" t="n">
        <v>0</v>
      </c>
    </row>
    <row r="16265">
      <c r="A16265" t="inlineStr">
        <is>
          <t>U-00ec1b</t>
        </is>
      </c>
      <c r="B16265" s="41" t="n">
        <v>45017</v>
      </c>
      <c r="C16265" t="n">
        <v>9</v>
      </c>
      <c r="D16265" t="n">
        <v>0</v>
      </c>
    </row>
    <row r="16266">
      <c r="A16266" t="inlineStr">
        <is>
          <t>U-969b94</t>
        </is>
      </c>
      <c r="B16266" s="41" t="n">
        <v>44927</v>
      </c>
      <c r="C16266" t="n">
        <v>14</v>
      </c>
      <c r="D16266" t="n">
        <v>2</v>
      </c>
    </row>
    <row r="16267">
      <c r="A16267" t="inlineStr">
        <is>
          <t>U-becc43</t>
        </is>
      </c>
      <c r="B16267" s="41" t="n">
        <v>45597</v>
      </c>
      <c r="C16267" t="n">
        <v>13</v>
      </c>
      <c r="D16267" t="n">
        <v>0</v>
      </c>
    </row>
    <row r="16268">
      <c r="A16268" t="inlineStr">
        <is>
          <t>U-2978c3</t>
        </is>
      </c>
      <c r="B16268" s="41" t="n">
        <v>45231</v>
      </c>
      <c r="C16268" t="n">
        <v>10</v>
      </c>
      <c r="D16268" t="n">
        <v>0</v>
      </c>
    </row>
    <row r="16269">
      <c r="A16269" t="inlineStr">
        <is>
          <t>U-d5b1a9</t>
        </is>
      </c>
      <c r="B16269" s="41" t="n">
        <v>45047</v>
      </c>
      <c r="C16269" t="n">
        <v>14</v>
      </c>
      <c r="D16269" t="n">
        <v>0</v>
      </c>
    </row>
    <row r="16270">
      <c r="A16270" t="inlineStr">
        <is>
          <t>U-0bc45c</t>
        </is>
      </c>
      <c r="B16270" s="41" t="n">
        <v>45047</v>
      </c>
      <c r="C16270" t="n">
        <v>3</v>
      </c>
      <c r="D16270" t="n">
        <v>2</v>
      </c>
    </row>
    <row r="16271">
      <c r="A16271" t="inlineStr">
        <is>
          <t>U-f445dd</t>
        </is>
      </c>
      <c r="B16271" s="41" t="n">
        <v>45505</v>
      </c>
      <c r="C16271" t="n">
        <v>11</v>
      </c>
      <c r="D16271" t="n">
        <v>0</v>
      </c>
    </row>
    <row r="16272">
      <c r="A16272" t="inlineStr">
        <is>
          <t>U-358284</t>
        </is>
      </c>
      <c r="B16272" s="41" t="n">
        <v>45352</v>
      </c>
      <c r="C16272" t="n">
        <v>7</v>
      </c>
      <c r="D16272" t="n">
        <v>0</v>
      </c>
    </row>
    <row r="16273">
      <c r="A16273" t="inlineStr">
        <is>
          <t>U-8a3738</t>
        </is>
      </c>
      <c r="B16273" s="41" t="n">
        <v>45047</v>
      </c>
      <c r="C16273" t="n">
        <v>11</v>
      </c>
      <c r="D16273" t="n">
        <v>0</v>
      </c>
    </row>
    <row r="16274">
      <c r="A16274" t="inlineStr">
        <is>
          <t>U-61a5e2</t>
        </is>
      </c>
      <c r="B16274" s="41" t="n">
        <v>44986</v>
      </c>
      <c r="C16274" t="n">
        <v>8</v>
      </c>
      <c r="D16274" t="n">
        <v>0</v>
      </c>
    </row>
    <row r="16275">
      <c r="A16275" t="inlineStr">
        <is>
          <t>U-d8436e</t>
        </is>
      </c>
      <c r="B16275" s="41" t="n">
        <v>45017</v>
      </c>
      <c r="C16275" t="n">
        <v>12</v>
      </c>
      <c r="D16275" t="n">
        <v>0</v>
      </c>
    </row>
    <row r="16276">
      <c r="A16276" t="inlineStr">
        <is>
          <t>U-7c62fb</t>
        </is>
      </c>
      <c r="B16276" s="41" t="n">
        <v>45352</v>
      </c>
      <c r="C16276" t="n">
        <v>10</v>
      </c>
      <c r="D16276" t="n">
        <v>2</v>
      </c>
    </row>
    <row r="16277">
      <c r="A16277" t="inlineStr">
        <is>
          <t>U-09c282</t>
        </is>
      </c>
      <c r="B16277" s="41" t="n">
        <v>45627</v>
      </c>
      <c r="C16277" t="n">
        <v>11</v>
      </c>
      <c r="D16277" t="n">
        <v>2</v>
      </c>
    </row>
    <row r="16278">
      <c r="A16278" t="inlineStr">
        <is>
          <t>U-cccdad</t>
        </is>
      </c>
      <c r="B16278" s="41" t="n">
        <v>45323</v>
      </c>
      <c r="C16278" t="n">
        <v>11</v>
      </c>
      <c r="D16278" t="n">
        <v>0</v>
      </c>
    </row>
    <row r="16279">
      <c r="A16279" t="inlineStr">
        <is>
          <t>U-1dc415</t>
        </is>
      </c>
      <c r="B16279" s="41" t="n">
        <v>45474</v>
      </c>
      <c r="C16279" t="n">
        <v>6</v>
      </c>
      <c r="D16279" t="n">
        <v>0</v>
      </c>
    </row>
    <row r="16280">
      <c r="A16280" t="inlineStr">
        <is>
          <t>U-8292fd</t>
        </is>
      </c>
      <c r="B16280" s="41" t="n">
        <v>45566</v>
      </c>
      <c r="C16280" t="n">
        <v>11</v>
      </c>
      <c r="D16280" t="n">
        <v>2</v>
      </c>
    </row>
    <row r="16281">
      <c r="A16281" t="inlineStr">
        <is>
          <t>U-ef4964</t>
        </is>
      </c>
      <c r="B16281" s="41" t="n">
        <v>45200</v>
      </c>
      <c r="C16281" t="n">
        <v>11</v>
      </c>
      <c r="D16281" t="n">
        <v>0</v>
      </c>
    </row>
    <row r="16282">
      <c r="A16282" t="inlineStr">
        <is>
          <t>U-a11bd9</t>
        </is>
      </c>
      <c r="B16282" s="41" t="n">
        <v>45536</v>
      </c>
      <c r="C16282" t="n">
        <v>6</v>
      </c>
      <c r="D16282" t="n">
        <v>0</v>
      </c>
    </row>
    <row r="16283">
      <c r="A16283" t="inlineStr">
        <is>
          <t>U-0beff5</t>
        </is>
      </c>
      <c r="B16283" s="41" t="n">
        <v>45200</v>
      </c>
      <c r="C16283" t="n">
        <v>4</v>
      </c>
      <c r="D16283" t="n">
        <v>0</v>
      </c>
    </row>
    <row r="16284">
      <c r="A16284" t="inlineStr">
        <is>
          <t>U-2cd159</t>
        </is>
      </c>
      <c r="B16284" s="41" t="n">
        <v>45352</v>
      </c>
      <c r="C16284" t="n">
        <v>11</v>
      </c>
      <c r="D16284" t="n">
        <v>0</v>
      </c>
    </row>
    <row r="16285">
      <c r="A16285" t="inlineStr">
        <is>
          <t>U-441e7d</t>
        </is>
      </c>
      <c r="B16285" s="41" t="n">
        <v>45017</v>
      </c>
      <c r="C16285" t="n">
        <v>7</v>
      </c>
      <c r="D16285" t="n">
        <v>0</v>
      </c>
    </row>
    <row r="16286">
      <c r="A16286" t="inlineStr">
        <is>
          <t>U-0f2c80</t>
        </is>
      </c>
      <c r="B16286" s="41" t="n">
        <v>45108</v>
      </c>
      <c r="C16286" t="n">
        <v>6</v>
      </c>
      <c r="D16286" t="n">
        <v>0</v>
      </c>
    </row>
    <row r="16287">
      <c r="A16287" t="inlineStr">
        <is>
          <t>U-56d4e1</t>
        </is>
      </c>
      <c r="B16287" s="41" t="n">
        <v>45352</v>
      </c>
      <c r="C16287" t="n">
        <v>9</v>
      </c>
      <c r="D16287" t="n">
        <v>0</v>
      </c>
    </row>
    <row r="16288">
      <c r="A16288" t="inlineStr">
        <is>
          <t>U-05269d</t>
        </is>
      </c>
      <c r="B16288" s="41" t="n">
        <v>45292</v>
      </c>
      <c r="C16288" t="n">
        <v>14</v>
      </c>
      <c r="D16288" t="n">
        <v>0</v>
      </c>
    </row>
    <row r="16289">
      <c r="A16289" t="inlineStr">
        <is>
          <t>U-2ce541</t>
        </is>
      </c>
      <c r="B16289" s="41" t="n">
        <v>45017</v>
      </c>
      <c r="C16289" t="n">
        <v>4</v>
      </c>
      <c r="D16289" t="n">
        <v>0</v>
      </c>
    </row>
    <row r="16290">
      <c r="A16290" t="inlineStr">
        <is>
          <t>U-edb6d0</t>
        </is>
      </c>
      <c r="B16290" s="41" t="n">
        <v>45108</v>
      </c>
      <c r="C16290" t="n">
        <v>12</v>
      </c>
      <c r="D16290" t="n">
        <v>0</v>
      </c>
    </row>
    <row r="16291">
      <c r="A16291" t="inlineStr">
        <is>
          <t>U-ca69b2</t>
        </is>
      </c>
      <c r="B16291" s="41" t="n">
        <v>45292</v>
      </c>
      <c r="C16291" t="n">
        <v>8</v>
      </c>
      <c r="D16291" t="n">
        <v>1</v>
      </c>
    </row>
    <row r="16292">
      <c r="A16292" t="inlineStr">
        <is>
          <t>U-8167c2</t>
        </is>
      </c>
      <c r="B16292" s="41" t="n">
        <v>45323</v>
      </c>
      <c r="C16292" t="n">
        <v>15</v>
      </c>
      <c r="D16292" t="n">
        <v>1</v>
      </c>
    </row>
    <row r="16293">
      <c r="A16293" t="inlineStr">
        <is>
          <t>U-281a8d</t>
        </is>
      </c>
      <c r="B16293" s="41" t="n">
        <v>45323</v>
      </c>
      <c r="C16293" t="n">
        <v>9</v>
      </c>
      <c r="D16293" t="n">
        <v>2</v>
      </c>
    </row>
    <row r="16294">
      <c r="A16294" t="inlineStr">
        <is>
          <t>U-c6af64</t>
        </is>
      </c>
      <c r="B16294" s="41" t="n">
        <v>45444</v>
      </c>
      <c r="C16294" t="n">
        <v>9</v>
      </c>
      <c r="D16294" t="n">
        <v>0</v>
      </c>
    </row>
    <row r="16295">
      <c r="A16295" t="inlineStr">
        <is>
          <t>U-0065c4</t>
        </is>
      </c>
      <c r="B16295" s="41" t="n">
        <v>45413</v>
      </c>
      <c r="C16295" t="n">
        <v>10</v>
      </c>
      <c r="D16295" t="n">
        <v>1</v>
      </c>
    </row>
    <row r="16296">
      <c r="A16296" t="inlineStr">
        <is>
          <t>U-1e8bc1</t>
        </is>
      </c>
      <c r="B16296" s="41" t="n">
        <v>45200</v>
      </c>
      <c r="C16296" t="n">
        <v>7</v>
      </c>
      <c r="D16296" t="n">
        <v>1</v>
      </c>
    </row>
    <row r="16297">
      <c r="A16297" t="inlineStr">
        <is>
          <t>U-50502e</t>
        </is>
      </c>
      <c r="B16297" s="41" t="n">
        <v>45474</v>
      </c>
      <c r="C16297" t="n">
        <v>4</v>
      </c>
      <c r="D16297" t="n">
        <v>0</v>
      </c>
    </row>
    <row r="16298">
      <c r="A16298" t="inlineStr">
        <is>
          <t>U-a4d1f5</t>
        </is>
      </c>
      <c r="B16298" s="41" t="n">
        <v>45231</v>
      </c>
      <c r="C16298" t="n">
        <v>13</v>
      </c>
      <c r="D16298" t="n">
        <v>0</v>
      </c>
    </row>
    <row r="16299">
      <c r="A16299" t="inlineStr">
        <is>
          <t>U-5b3d2e</t>
        </is>
      </c>
      <c r="B16299" s="41" t="n">
        <v>45108</v>
      </c>
      <c r="C16299" t="n">
        <v>5</v>
      </c>
      <c r="D16299" t="n">
        <v>0</v>
      </c>
    </row>
    <row r="16300">
      <c r="A16300" t="inlineStr">
        <is>
          <t>U-66a195</t>
        </is>
      </c>
      <c r="B16300" s="41" t="n">
        <v>45444</v>
      </c>
      <c r="C16300" t="n">
        <v>15</v>
      </c>
      <c r="D16300" t="n">
        <v>0</v>
      </c>
    </row>
    <row r="16301">
      <c r="A16301" t="inlineStr">
        <is>
          <t>U-99e6bf</t>
        </is>
      </c>
      <c r="B16301" s="41" t="n">
        <v>45261</v>
      </c>
      <c r="C16301" t="n">
        <v>10</v>
      </c>
      <c r="D16301" t="n">
        <v>4</v>
      </c>
    </row>
    <row r="16302">
      <c r="A16302" t="inlineStr">
        <is>
          <t>U-9942c1</t>
        </is>
      </c>
      <c r="B16302" s="41" t="n">
        <v>45139</v>
      </c>
      <c r="C16302" t="n">
        <v>9</v>
      </c>
      <c r="D16302" t="n">
        <v>1</v>
      </c>
    </row>
    <row r="16303">
      <c r="A16303" t="inlineStr">
        <is>
          <t>U-364d6c</t>
        </is>
      </c>
      <c r="B16303" s="41" t="n">
        <v>45078</v>
      </c>
      <c r="C16303" t="n">
        <v>13</v>
      </c>
      <c r="D16303" t="n">
        <v>0</v>
      </c>
    </row>
    <row r="16304">
      <c r="A16304" t="inlineStr">
        <is>
          <t>U-12f9d2</t>
        </is>
      </c>
      <c r="B16304" s="41" t="n">
        <v>45047</v>
      </c>
      <c r="C16304" t="n">
        <v>13</v>
      </c>
      <c r="D16304" t="n">
        <v>0</v>
      </c>
    </row>
    <row r="16305">
      <c r="A16305" t="inlineStr">
        <is>
          <t>U-ff9e83</t>
        </is>
      </c>
      <c r="B16305" s="41" t="n">
        <v>44986</v>
      </c>
      <c r="C16305" t="n">
        <v>11</v>
      </c>
      <c r="D16305" t="n">
        <v>0</v>
      </c>
    </row>
    <row r="16306">
      <c r="A16306" t="inlineStr">
        <is>
          <t>U-a55c46</t>
        </is>
      </c>
      <c r="B16306" s="41" t="n">
        <v>45200</v>
      </c>
      <c r="C16306" t="n">
        <v>15</v>
      </c>
      <c r="D16306" t="n">
        <v>2</v>
      </c>
    </row>
    <row r="16307">
      <c r="A16307" t="inlineStr">
        <is>
          <t>U-e79d60</t>
        </is>
      </c>
      <c r="B16307" s="41" t="n">
        <v>45078</v>
      </c>
      <c r="C16307" t="n">
        <v>6</v>
      </c>
      <c r="D16307" t="n">
        <v>0</v>
      </c>
    </row>
    <row r="16308">
      <c r="A16308" t="inlineStr">
        <is>
          <t>U-bf476f</t>
        </is>
      </c>
      <c r="B16308" s="41" t="n">
        <v>45566</v>
      </c>
      <c r="C16308" t="n">
        <v>10</v>
      </c>
      <c r="D16308" t="n">
        <v>0</v>
      </c>
    </row>
    <row r="16309">
      <c r="A16309" t="inlineStr">
        <is>
          <t>U-50e29f</t>
        </is>
      </c>
      <c r="B16309" s="41" t="n">
        <v>45078</v>
      </c>
      <c r="C16309" t="n">
        <v>7</v>
      </c>
      <c r="D16309" t="n">
        <v>2</v>
      </c>
    </row>
    <row r="16310">
      <c r="A16310" t="inlineStr">
        <is>
          <t>U-676612</t>
        </is>
      </c>
      <c r="B16310" s="41" t="n">
        <v>45383</v>
      </c>
      <c r="C16310" t="n">
        <v>17</v>
      </c>
      <c r="D16310" t="n">
        <v>0</v>
      </c>
    </row>
    <row r="16311">
      <c r="A16311" t="inlineStr">
        <is>
          <t>U-b1b55e</t>
        </is>
      </c>
      <c r="B16311" s="41" t="n">
        <v>45170</v>
      </c>
      <c r="C16311" t="n">
        <v>10</v>
      </c>
      <c r="D16311" t="n">
        <v>0</v>
      </c>
    </row>
    <row r="16312">
      <c r="A16312" t="inlineStr">
        <is>
          <t>U-45a94c</t>
        </is>
      </c>
      <c r="B16312" s="41" t="n">
        <v>45352</v>
      </c>
      <c r="C16312" t="n">
        <v>17</v>
      </c>
      <c r="D16312" t="n">
        <v>0</v>
      </c>
    </row>
    <row r="16313">
      <c r="A16313" t="inlineStr">
        <is>
          <t>U-08fe50</t>
        </is>
      </c>
      <c r="B16313" s="41" t="n">
        <v>45352</v>
      </c>
      <c r="C16313" t="n">
        <v>10</v>
      </c>
      <c r="D16313" t="n">
        <v>0</v>
      </c>
    </row>
    <row r="16314">
      <c r="A16314" t="inlineStr">
        <is>
          <t>U-edc825</t>
        </is>
      </c>
      <c r="B16314" s="41" t="n">
        <v>45536</v>
      </c>
      <c r="C16314" t="n">
        <v>9</v>
      </c>
      <c r="D16314" t="n">
        <v>0</v>
      </c>
    </row>
    <row r="16315">
      <c r="A16315" t="inlineStr">
        <is>
          <t>U-443489</t>
        </is>
      </c>
      <c r="B16315" s="41" t="n">
        <v>44927</v>
      </c>
      <c r="C16315" t="n">
        <v>6</v>
      </c>
      <c r="D16315" t="n">
        <v>4</v>
      </c>
    </row>
    <row r="16316">
      <c r="A16316" t="inlineStr">
        <is>
          <t>U-37feb9</t>
        </is>
      </c>
      <c r="B16316" s="41" t="n">
        <v>45566</v>
      </c>
      <c r="C16316" t="n">
        <v>8</v>
      </c>
      <c r="D16316" t="n">
        <v>0</v>
      </c>
    </row>
    <row r="16317">
      <c r="A16317" t="inlineStr">
        <is>
          <t>U-9117bd</t>
        </is>
      </c>
      <c r="B16317" s="41" t="n">
        <v>45231</v>
      </c>
      <c r="C16317" t="n">
        <v>9</v>
      </c>
      <c r="D16317" t="n">
        <v>0</v>
      </c>
    </row>
    <row r="16318">
      <c r="A16318" t="inlineStr">
        <is>
          <t>U-e744d8</t>
        </is>
      </c>
      <c r="B16318" s="41" t="n">
        <v>45536</v>
      </c>
      <c r="C16318" t="n">
        <v>8</v>
      </c>
      <c r="D16318" t="n">
        <v>5</v>
      </c>
    </row>
    <row r="16319">
      <c r="A16319" t="inlineStr">
        <is>
          <t>U-411246</t>
        </is>
      </c>
      <c r="B16319" s="41" t="n">
        <v>45139</v>
      </c>
      <c r="C16319" t="n">
        <v>6</v>
      </c>
      <c r="D16319" t="n">
        <v>1</v>
      </c>
    </row>
    <row r="16320">
      <c r="A16320" t="inlineStr">
        <is>
          <t>U-d996c3</t>
        </is>
      </c>
      <c r="B16320" s="41" t="n">
        <v>44986</v>
      </c>
      <c r="C16320" t="n">
        <v>7</v>
      </c>
      <c r="D16320" t="n">
        <v>0</v>
      </c>
    </row>
    <row r="16321">
      <c r="A16321" t="inlineStr">
        <is>
          <t>U-4b5323</t>
        </is>
      </c>
      <c r="B16321" s="41" t="n">
        <v>44986</v>
      </c>
      <c r="C16321" t="n">
        <v>10</v>
      </c>
      <c r="D16321" t="n">
        <v>0</v>
      </c>
    </row>
    <row r="16322">
      <c r="A16322" t="inlineStr">
        <is>
          <t>U-0ce7ce</t>
        </is>
      </c>
      <c r="B16322" s="41" t="n">
        <v>45231</v>
      </c>
      <c r="C16322" t="n">
        <v>16</v>
      </c>
      <c r="D16322" t="n">
        <v>0</v>
      </c>
    </row>
    <row r="16323">
      <c r="A16323" t="inlineStr">
        <is>
          <t>U-a0d6d6</t>
        </is>
      </c>
      <c r="B16323" s="41" t="n">
        <v>45017</v>
      </c>
      <c r="C16323" t="n">
        <v>7</v>
      </c>
      <c r="D16323" t="n">
        <v>0</v>
      </c>
    </row>
    <row r="16324">
      <c r="A16324" t="inlineStr">
        <is>
          <t>U-150c9d</t>
        </is>
      </c>
      <c r="B16324" s="41" t="n">
        <v>45597</v>
      </c>
      <c r="C16324" t="n">
        <v>7</v>
      </c>
      <c r="D16324" t="n">
        <v>0</v>
      </c>
    </row>
    <row r="16325">
      <c r="A16325" t="inlineStr">
        <is>
          <t>U-dc4529</t>
        </is>
      </c>
      <c r="B16325" s="41" t="n">
        <v>45017</v>
      </c>
      <c r="C16325" t="n">
        <v>13</v>
      </c>
      <c r="D16325" t="n">
        <v>3</v>
      </c>
    </row>
    <row r="16326">
      <c r="A16326" t="inlineStr">
        <is>
          <t>U-0f4d6d</t>
        </is>
      </c>
      <c r="B16326" s="41" t="n">
        <v>45200</v>
      </c>
      <c r="C16326" t="n">
        <v>8</v>
      </c>
      <c r="D16326" t="n">
        <v>1</v>
      </c>
    </row>
    <row r="16327">
      <c r="A16327" t="inlineStr">
        <is>
          <t>U-680c36</t>
        </is>
      </c>
      <c r="B16327" s="41" t="n">
        <v>45170</v>
      </c>
      <c r="C16327" t="n">
        <v>11</v>
      </c>
      <c r="D16327" t="n">
        <v>0</v>
      </c>
    </row>
    <row r="16328">
      <c r="A16328" t="inlineStr">
        <is>
          <t>U-5485aa</t>
        </is>
      </c>
      <c r="B16328" s="41" t="n">
        <v>45505</v>
      </c>
      <c r="C16328" t="n">
        <v>10</v>
      </c>
      <c r="D16328" t="n">
        <v>0</v>
      </c>
    </row>
    <row r="16329">
      <c r="A16329" t="inlineStr">
        <is>
          <t>U-060333</t>
        </is>
      </c>
      <c r="B16329" s="41" t="n">
        <v>45170</v>
      </c>
      <c r="C16329" t="n">
        <v>12</v>
      </c>
      <c r="D16329" t="n">
        <v>0</v>
      </c>
    </row>
    <row r="16330">
      <c r="A16330" t="inlineStr">
        <is>
          <t>U-afc997</t>
        </is>
      </c>
      <c r="B16330" s="41" t="n">
        <v>45383</v>
      </c>
      <c r="C16330" t="n">
        <v>11</v>
      </c>
      <c r="D16330" t="n">
        <v>2</v>
      </c>
    </row>
    <row r="16331">
      <c r="A16331" t="inlineStr">
        <is>
          <t>U-78967a</t>
        </is>
      </c>
      <c r="B16331" s="41" t="n">
        <v>45108</v>
      </c>
      <c r="C16331" t="n">
        <v>14</v>
      </c>
      <c r="D16331" t="n">
        <v>1</v>
      </c>
    </row>
    <row r="16332">
      <c r="A16332" t="inlineStr">
        <is>
          <t>U-31c458</t>
        </is>
      </c>
      <c r="B16332" s="41" t="n">
        <v>45536</v>
      </c>
      <c r="C16332" t="n">
        <v>8</v>
      </c>
      <c r="D16332" t="n">
        <v>0</v>
      </c>
    </row>
    <row r="16333">
      <c r="A16333" t="inlineStr">
        <is>
          <t>U-b728db</t>
        </is>
      </c>
      <c r="B16333" s="41" t="n">
        <v>45200</v>
      </c>
      <c r="C16333" t="n">
        <v>10</v>
      </c>
      <c r="D16333" t="n">
        <v>0</v>
      </c>
    </row>
    <row r="16334">
      <c r="A16334" t="inlineStr">
        <is>
          <t>U-82d518</t>
        </is>
      </c>
      <c r="B16334" s="41" t="n">
        <v>45383</v>
      </c>
      <c r="C16334" t="n">
        <v>14</v>
      </c>
      <c r="D16334" t="n">
        <v>4</v>
      </c>
    </row>
    <row r="16335">
      <c r="A16335" t="inlineStr">
        <is>
          <t>U-7a3752</t>
        </is>
      </c>
      <c r="B16335" s="41" t="n">
        <v>45444</v>
      </c>
      <c r="C16335" t="n">
        <v>13</v>
      </c>
      <c r="D16335" t="n">
        <v>2</v>
      </c>
    </row>
    <row r="16336">
      <c r="A16336" t="inlineStr">
        <is>
          <t>U-9bf093</t>
        </is>
      </c>
      <c r="B16336" s="41" t="n">
        <v>45383</v>
      </c>
      <c r="C16336" t="n">
        <v>9</v>
      </c>
      <c r="D16336" t="n">
        <v>0</v>
      </c>
    </row>
    <row r="16337">
      <c r="A16337" t="inlineStr">
        <is>
          <t>U-b3aaf5</t>
        </is>
      </c>
      <c r="B16337" s="41" t="n">
        <v>44927</v>
      </c>
      <c r="C16337" t="n">
        <v>8</v>
      </c>
      <c r="D16337" t="n">
        <v>0</v>
      </c>
    </row>
    <row r="16338">
      <c r="A16338" t="inlineStr">
        <is>
          <t>U-2870a8</t>
        </is>
      </c>
      <c r="B16338" s="41" t="n">
        <v>44958</v>
      </c>
      <c r="C16338" t="n">
        <v>8</v>
      </c>
      <c r="D16338" t="n">
        <v>0</v>
      </c>
    </row>
    <row r="16339">
      <c r="A16339" t="inlineStr">
        <is>
          <t>U-7d3b44</t>
        </is>
      </c>
      <c r="B16339" s="41" t="n">
        <v>45474</v>
      </c>
      <c r="C16339" t="n">
        <v>10</v>
      </c>
      <c r="D16339" t="n">
        <v>1</v>
      </c>
    </row>
    <row r="16340">
      <c r="A16340" t="inlineStr">
        <is>
          <t>U-da9a5f</t>
        </is>
      </c>
      <c r="B16340" s="41" t="n">
        <v>45352</v>
      </c>
      <c r="C16340" t="n">
        <v>14</v>
      </c>
      <c r="D16340" t="n">
        <v>0</v>
      </c>
    </row>
    <row r="16341">
      <c r="A16341" t="inlineStr">
        <is>
          <t>U-598564</t>
        </is>
      </c>
      <c r="B16341" s="41" t="n">
        <v>45261</v>
      </c>
      <c r="C16341" t="n">
        <v>13</v>
      </c>
      <c r="D16341" t="n">
        <v>0</v>
      </c>
    </row>
    <row r="16342">
      <c r="A16342" t="inlineStr">
        <is>
          <t>U-178d31</t>
        </is>
      </c>
      <c r="B16342" s="41" t="n">
        <v>45200</v>
      </c>
      <c r="C16342" t="n">
        <v>12</v>
      </c>
      <c r="D16342" t="n">
        <v>3</v>
      </c>
    </row>
    <row r="16343">
      <c r="A16343" t="inlineStr">
        <is>
          <t>U-32b2d0</t>
        </is>
      </c>
      <c r="B16343" s="41" t="n">
        <v>45323</v>
      </c>
      <c r="C16343" t="n">
        <v>11</v>
      </c>
      <c r="D16343" t="n">
        <v>0</v>
      </c>
    </row>
    <row r="16344">
      <c r="A16344" t="inlineStr">
        <is>
          <t>U-981097</t>
        </is>
      </c>
      <c r="B16344" s="41" t="n">
        <v>45627</v>
      </c>
      <c r="C16344" t="n">
        <v>10</v>
      </c>
      <c r="D16344" t="n">
        <v>0</v>
      </c>
    </row>
    <row r="16345">
      <c r="A16345" t="inlineStr">
        <is>
          <t>U-8f59ed</t>
        </is>
      </c>
      <c r="B16345" s="41" t="n">
        <v>44958</v>
      </c>
      <c r="C16345" t="n">
        <v>3</v>
      </c>
      <c r="D16345" t="n">
        <v>0</v>
      </c>
    </row>
    <row r="16346">
      <c r="A16346" t="inlineStr">
        <is>
          <t>U-9dfb1e</t>
        </is>
      </c>
      <c r="B16346" s="41" t="n">
        <v>45231</v>
      </c>
      <c r="C16346" t="n">
        <v>13</v>
      </c>
      <c r="D16346" t="n">
        <v>0</v>
      </c>
    </row>
    <row r="16347">
      <c r="A16347" t="inlineStr">
        <is>
          <t>U-1476b3</t>
        </is>
      </c>
      <c r="B16347" s="41" t="n">
        <v>45047</v>
      </c>
      <c r="C16347" t="n">
        <v>7</v>
      </c>
      <c r="D16347" t="n">
        <v>0</v>
      </c>
    </row>
    <row r="16348">
      <c r="A16348" t="inlineStr">
        <is>
          <t>U-e6efa7</t>
        </is>
      </c>
      <c r="B16348" s="41" t="n">
        <v>45017</v>
      </c>
      <c r="C16348" t="n">
        <v>13</v>
      </c>
      <c r="D16348" t="n">
        <v>0</v>
      </c>
    </row>
    <row r="16349">
      <c r="A16349" t="inlineStr">
        <is>
          <t>U-d32dc0</t>
        </is>
      </c>
      <c r="B16349" s="41" t="n">
        <v>45352</v>
      </c>
      <c r="C16349" t="n">
        <v>12</v>
      </c>
      <c r="D16349" t="n">
        <v>3</v>
      </c>
    </row>
    <row r="16350">
      <c r="A16350" t="inlineStr">
        <is>
          <t>U-0aa7eb</t>
        </is>
      </c>
      <c r="B16350" s="41" t="n">
        <v>45474</v>
      </c>
      <c r="C16350" t="n">
        <v>8</v>
      </c>
      <c r="D16350" t="n">
        <v>0</v>
      </c>
    </row>
    <row r="16351">
      <c r="A16351" t="inlineStr">
        <is>
          <t>U-dafb5b</t>
        </is>
      </c>
      <c r="B16351" s="41" t="n">
        <v>45597</v>
      </c>
      <c r="C16351" t="n">
        <v>12</v>
      </c>
      <c r="D16351" t="n">
        <v>1</v>
      </c>
    </row>
    <row r="16352">
      <c r="A16352" t="inlineStr">
        <is>
          <t>U-813e14</t>
        </is>
      </c>
      <c r="B16352" s="41" t="n">
        <v>45352</v>
      </c>
      <c r="C16352" t="n">
        <v>12</v>
      </c>
      <c r="D16352" t="n">
        <v>3</v>
      </c>
    </row>
    <row r="16353">
      <c r="A16353" t="inlineStr">
        <is>
          <t>U-171d34</t>
        </is>
      </c>
      <c r="B16353" s="41" t="n">
        <v>45383</v>
      </c>
      <c r="C16353" t="n">
        <v>5</v>
      </c>
      <c r="D16353" t="n">
        <v>0</v>
      </c>
    </row>
    <row r="16354">
      <c r="A16354" t="inlineStr">
        <is>
          <t>U-9552e1</t>
        </is>
      </c>
      <c r="B16354" s="41" t="n">
        <v>45536</v>
      </c>
      <c r="C16354" t="n">
        <v>8</v>
      </c>
      <c r="D16354" t="n">
        <v>0</v>
      </c>
    </row>
    <row r="16355">
      <c r="A16355" t="inlineStr">
        <is>
          <t>U-a52c97</t>
        </is>
      </c>
      <c r="B16355" s="41" t="n">
        <v>45108</v>
      </c>
      <c r="C16355" t="n">
        <v>10</v>
      </c>
      <c r="D16355" t="n">
        <v>0</v>
      </c>
    </row>
    <row r="16356">
      <c r="A16356" t="inlineStr">
        <is>
          <t>U-f7643b</t>
        </is>
      </c>
      <c r="B16356" s="41" t="n">
        <v>45536</v>
      </c>
      <c r="C16356" t="n">
        <v>9</v>
      </c>
      <c r="D16356" t="n">
        <v>0</v>
      </c>
    </row>
    <row r="16357">
      <c r="A16357" t="inlineStr">
        <is>
          <t>U-7871f0</t>
        </is>
      </c>
      <c r="B16357" s="41" t="n">
        <v>45536</v>
      </c>
      <c r="C16357" t="n">
        <v>4</v>
      </c>
      <c r="D16357" t="n">
        <v>1</v>
      </c>
    </row>
    <row r="16358">
      <c r="A16358" t="inlineStr">
        <is>
          <t>U-647aa2</t>
        </is>
      </c>
      <c r="B16358" s="41" t="n">
        <v>45261</v>
      </c>
      <c r="C16358" t="n">
        <v>13</v>
      </c>
      <c r="D16358" t="n">
        <v>0</v>
      </c>
    </row>
    <row r="16359">
      <c r="A16359" t="inlineStr">
        <is>
          <t>U-00f78c</t>
        </is>
      </c>
      <c r="B16359" s="41" t="n">
        <v>45323</v>
      </c>
      <c r="C16359" t="n">
        <v>26</v>
      </c>
      <c r="D16359" t="n">
        <v>1</v>
      </c>
    </row>
    <row r="16360">
      <c r="A16360" t="inlineStr">
        <is>
          <t>U-4bed32</t>
        </is>
      </c>
      <c r="B16360" s="41" t="n">
        <v>45505</v>
      </c>
      <c r="C16360" t="n">
        <v>7</v>
      </c>
      <c r="D16360" t="n">
        <v>2</v>
      </c>
    </row>
    <row r="16361">
      <c r="A16361" t="inlineStr">
        <is>
          <t>U-935cc9</t>
        </is>
      </c>
      <c r="B16361" s="41" t="n">
        <v>45261</v>
      </c>
      <c r="C16361" t="n">
        <v>10</v>
      </c>
      <c r="D16361" t="n">
        <v>0</v>
      </c>
    </row>
    <row r="16362">
      <c r="A16362" t="inlineStr">
        <is>
          <t>U-e1fbcd</t>
        </is>
      </c>
      <c r="B16362" s="41" t="n">
        <v>44986</v>
      </c>
      <c r="C16362" t="n">
        <v>7</v>
      </c>
      <c r="D16362" t="n">
        <v>2</v>
      </c>
    </row>
    <row r="16363">
      <c r="A16363" t="inlineStr">
        <is>
          <t>U-d6c601</t>
        </is>
      </c>
      <c r="B16363" s="41" t="n">
        <v>45078</v>
      </c>
      <c r="C16363" t="n">
        <v>10</v>
      </c>
      <c r="D16363" t="n">
        <v>0</v>
      </c>
    </row>
    <row r="16364">
      <c r="A16364" t="inlineStr">
        <is>
          <t>U-1ab5af</t>
        </is>
      </c>
      <c r="B16364" s="41" t="n">
        <v>45108</v>
      </c>
      <c r="C16364" t="n">
        <v>8</v>
      </c>
      <c r="D16364" t="n">
        <v>2</v>
      </c>
    </row>
    <row r="16365">
      <c r="A16365" t="inlineStr">
        <is>
          <t>U-2b1de4</t>
        </is>
      </c>
      <c r="B16365" s="41" t="n">
        <v>44927</v>
      </c>
      <c r="C16365" t="n">
        <v>14</v>
      </c>
      <c r="D16365" t="n">
        <v>0</v>
      </c>
    </row>
    <row r="16366">
      <c r="A16366" t="inlineStr">
        <is>
          <t>U-88235e</t>
        </is>
      </c>
      <c r="B16366" s="41" t="n">
        <v>44986</v>
      </c>
      <c r="C16366" t="n">
        <v>5</v>
      </c>
      <c r="D16366" t="n">
        <v>2</v>
      </c>
    </row>
    <row r="16367">
      <c r="A16367" t="inlineStr">
        <is>
          <t>U-21d171</t>
        </is>
      </c>
      <c r="B16367" s="41" t="n">
        <v>45352</v>
      </c>
      <c r="C16367" t="n">
        <v>15</v>
      </c>
      <c r="D16367" t="n">
        <v>0</v>
      </c>
    </row>
    <row r="16368">
      <c r="A16368" t="inlineStr">
        <is>
          <t>U-a4aa4b</t>
        </is>
      </c>
      <c r="B16368" s="41" t="n">
        <v>45352</v>
      </c>
      <c r="C16368" t="n">
        <v>5</v>
      </c>
      <c r="D16368" t="n">
        <v>0</v>
      </c>
    </row>
    <row r="16369">
      <c r="A16369" t="inlineStr">
        <is>
          <t>U-93913a</t>
        </is>
      </c>
      <c r="B16369" s="41" t="n">
        <v>45505</v>
      </c>
      <c r="C16369" t="n">
        <v>11</v>
      </c>
      <c r="D16369" t="n">
        <v>1</v>
      </c>
    </row>
    <row r="16370">
      <c r="A16370" t="inlineStr">
        <is>
          <t>U-d1bd77</t>
        </is>
      </c>
      <c r="B16370" s="41" t="n">
        <v>45566</v>
      </c>
      <c r="C16370" t="n">
        <v>13</v>
      </c>
      <c r="D16370" t="n">
        <v>0</v>
      </c>
    </row>
    <row r="16371">
      <c r="A16371" t="inlineStr">
        <is>
          <t>U-0d5d0c</t>
        </is>
      </c>
      <c r="B16371" s="41" t="n">
        <v>45261</v>
      </c>
      <c r="C16371" t="n">
        <v>7</v>
      </c>
      <c r="D16371" t="n">
        <v>3</v>
      </c>
    </row>
    <row r="16372">
      <c r="A16372" t="inlineStr">
        <is>
          <t>U-95f643</t>
        </is>
      </c>
      <c r="B16372" s="41" t="n">
        <v>45505</v>
      </c>
      <c r="C16372" t="n">
        <v>12</v>
      </c>
      <c r="D16372" t="n">
        <v>0</v>
      </c>
    </row>
    <row r="16373">
      <c r="A16373" t="inlineStr">
        <is>
          <t>U-5ba782</t>
        </is>
      </c>
      <c r="B16373" s="41" t="n">
        <v>45505</v>
      </c>
      <c r="C16373" t="n">
        <v>6</v>
      </c>
      <c r="D16373" t="n">
        <v>0</v>
      </c>
    </row>
    <row r="16374">
      <c r="A16374" t="inlineStr">
        <is>
          <t>U-ff9664</t>
        </is>
      </c>
      <c r="B16374" s="41" t="n">
        <v>45444</v>
      </c>
      <c r="C16374" t="n">
        <v>12</v>
      </c>
      <c r="D16374" t="n">
        <v>1</v>
      </c>
    </row>
    <row r="16375">
      <c r="A16375" t="inlineStr">
        <is>
          <t>U-f5bbe7</t>
        </is>
      </c>
      <c r="B16375" s="41" t="n">
        <v>45231</v>
      </c>
      <c r="C16375" t="n">
        <v>14</v>
      </c>
      <c r="D16375" t="n">
        <v>0</v>
      </c>
    </row>
    <row r="16376">
      <c r="A16376" t="inlineStr">
        <is>
          <t>U-89a1e3</t>
        </is>
      </c>
      <c r="B16376" s="41" t="n">
        <v>44986</v>
      </c>
      <c r="C16376" t="n">
        <v>8</v>
      </c>
      <c r="D16376" t="n">
        <v>0</v>
      </c>
    </row>
    <row r="16377">
      <c r="A16377" t="inlineStr">
        <is>
          <t>U-8c96de</t>
        </is>
      </c>
      <c r="B16377" s="41" t="n">
        <v>44927</v>
      </c>
      <c r="C16377" t="n">
        <v>14</v>
      </c>
      <c r="D16377" t="n">
        <v>0</v>
      </c>
    </row>
    <row r="16378">
      <c r="A16378" t="inlineStr">
        <is>
          <t>U-45d228</t>
        </is>
      </c>
      <c r="B16378" s="41" t="n">
        <v>45200</v>
      </c>
      <c r="C16378" t="n">
        <v>9</v>
      </c>
      <c r="D16378" t="n">
        <v>1</v>
      </c>
    </row>
    <row r="16379">
      <c r="A16379" t="inlineStr">
        <is>
          <t>U-4d7ae7</t>
        </is>
      </c>
      <c r="B16379" s="41" t="n">
        <v>44986</v>
      </c>
      <c r="C16379" t="n">
        <v>11</v>
      </c>
      <c r="D16379" t="n">
        <v>0</v>
      </c>
    </row>
    <row r="16380">
      <c r="A16380" t="inlineStr">
        <is>
          <t>U-5545a8</t>
        </is>
      </c>
      <c r="B16380" s="41" t="n">
        <v>45505</v>
      </c>
      <c r="C16380" t="n">
        <v>6</v>
      </c>
      <c r="D16380" t="n">
        <v>0</v>
      </c>
    </row>
    <row r="16381">
      <c r="A16381" t="inlineStr">
        <is>
          <t>U-1ad856</t>
        </is>
      </c>
      <c r="B16381" s="41" t="n">
        <v>45170</v>
      </c>
      <c r="C16381" t="n">
        <v>8</v>
      </c>
      <c r="D16381" t="n">
        <v>0</v>
      </c>
    </row>
    <row r="16382">
      <c r="A16382" t="inlineStr">
        <is>
          <t>U-f9f107</t>
        </is>
      </c>
      <c r="B16382" s="41" t="n">
        <v>45231</v>
      </c>
      <c r="C16382" t="n">
        <v>9</v>
      </c>
      <c r="D16382" t="n">
        <v>0</v>
      </c>
    </row>
    <row r="16383">
      <c r="A16383" t="inlineStr">
        <is>
          <t>U-13cc31</t>
        </is>
      </c>
      <c r="B16383" s="41" t="n">
        <v>45627</v>
      </c>
      <c r="C16383" t="n">
        <v>4</v>
      </c>
      <c r="D16383" t="n">
        <v>0</v>
      </c>
    </row>
    <row r="16384">
      <c r="A16384" t="inlineStr">
        <is>
          <t>U-d072fe</t>
        </is>
      </c>
      <c r="B16384" s="41" t="n">
        <v>45566</v>
      </c>
      <c r="C16384" t="n">
        <v>8</v>
      </c>
      <c r="D16384" t="n">
        <v>0</v>
      </c>
    </row>
    <row r="16385">
      <c r="A16385" t="inlineStr">
        <is>
          <t>U-90963b</t>
        </is>
      </c>
      <c r="B16385" s="41" t="n">
        <v>45383</v>
      </c>
      <c r="C16385" t="n">
        <v>9</v>
      </c>
      <c r="D16385" t="n">
        <v>2</v>
      </c>
    </row>
    <row r="16386">
      <c r="A16386" t="inlineStr">
        <is>
          <t>U-c052ec</t>
        </is>
      </c>
      <c r="B16386" s="41" t="n">
        <v>45536</v>
      </c>
      <c r="C16386" t="n">
        <v>9</v>
      </c>
      <c r="D16386" t="n">
        <v>2</v>
      </c>
    </row>
    <row r="16387">
      <c r="A16387" t="inlineStr">
        <is>
          <t>U-b2c7c8</t>
        </is>
      </c>
      <c r="B16387" s="41" t="n">
        <v>45413</v>
      </c>
      <c r="C16387" t="n">
        <v>10</v>
      </c>
      <c r="D16387" t="n">
        <v>0</v>
      </c>
    </row>
    <row r="16388">
      <c r="A16388" t="inlineStr">
        <is>
          <t>U-a4d732</t>
        </is>
      </c>
      <c r="B16388" s="41" t="n">
        <v>44986</v>
      </c>
      <c r="C16388" t="n">
        <v>11</v>
      </c>
      <c r="D16388" t="n">
        <v>0</v>
      </c>
    </row>
    <row r="16389">
      <c r="A16389" t="inlineStr">
        <is>
          <t>U-b151dc</t>
        </is>
      </c>
      <c r="B16389" s="41" t="n">
        <v>45536</v>
      </c>
      <c r="C16389" t="n">
        <v>6</v>
      </c>
      <c r="D16389" t="n">
        <v>0</v>
      </c>
    </row>
    <row r="16390">
      <c r="A16390" t="inlineStr">
        <is>
          <t>U-27d0c5</t>
        </is>
      </c>
      <c r="B16390" s="41" t="n">
        <v>45536</v>
      </c>
      <c r="C16390" t="n">
        <v>12</v>
      </c>
      <c r="D16390" t="n">
        <v>2</v>
      </c>
    </row>
    <row r="16391">
      <c r="A16391" t="inlineStr">
        <is>
          <t>U-6baf59</t>
        </is>
      </c>
      <c r="B16391" s="41" t="n">
        <v>45413</v>
      </c>
      <c r="C16391" t="n">
        <v>13</v>
      </c>
      <c r="D16391" t="n">
        <v>1</v>
      </c>
    </row>
    <row r="16392">
      <c r="A16392" t="inlineStr">
        <is>
          <t>U-c21307</t>
        </is>
      </c>
      <c r="B16392" s="41" t="n">
        <v>45292</v>
      </c>
      <c r="C16392" t="n">
        <v>7</v>
      </c>
      <c r="D16392" t="n">
        <v>0</v>
      </c>
    </row>
    <row r="16393">
      <c r="A16393" t="inlineStr">
        <is>
          <t>U-806c5b</t>
        </is>
      </c>
      <c r="B16393" s="41" t="n">
        <v>45444</v>
      </c>
      <c r="C16393" t="n">
        <v>8</v>
      </c>
      <c r="D16393" t="n">
        <v>1</v>
      </c>
    </row>
    <row r="16394">
      <c r="A16394" t="inlineStr">
        <is>
          <t>U-473564</t>
        </is>
      </c>
      <c r="B16394" s="41" t="n">
        <v>45078</v>
      </c>
      <c r="C16394" t="n">
        <v>7</v>
      </c>
      <c r="D16394" t="n">
        <v>0</v>
      </c>
    </row>
    <row r="16395">
      <c r="A16395" t="inlineStr">
        <is>
          <t>U-07a137</t>
        </is>
      </c>
      <c r="B16395" s="41" t="n">
        <v>45078</v>
      </c>
      <c r="C16395" t="n">
        <v>8</v>
      </c>
      <c r="D16395" t="n">
        <v>2</v>
      </c>
    </row>
    <row r="16396">
      <c r="A16396" t="inlineStr">
        <is>
          <t>U-76dd69</t>
        </is>
      </c>
      <c r="B16396" s="41" t="n">
        <v>45444</v>
      </c>
      <c r="C16396" t="n">
        <v>20</v>
      </c>
      <c r="D16396" t="n">
        <v>1</v>
      </c>
    </row>
    <row r="16397">
      <c r="A16397" t="inlineStr">
        <is>
          <t>U-82969f</t>
        </is>
      </c>
      <c r="B16397" s="41" t="n">
        <v>45108</v>
      </c>
      <c r="C16397" t="n">
        <v>12</v>
      </c>
      <c r="D16397" t="n">
        <v>0</v>
      </c>
    </row>
    <row r="16398">
      <c r="A16398" t="inlineStr">
        <is>
          <t>U-fefdd4</t>
        </is>
      </c>
      <c r="B16398" s="41" t="n">
        <v>45566</v>
      </c>
      <c r="C16398" t="n">
        <v>16</v>
      </c>
      <c r="D16398" t="n">
        <v>1</v>
      </c>
    </row>
    <row r="16399">
      <c r="A16399" t="inlineStr">
        <is>
          <t>U-ae5a07</t>
        </is>
      </c>
      <c r="B16399" s="41" t="n">
        <v>45444</v>
      </c>
      <c r="C16399" t="n">
        <v>8</v>
      </c>
      <c r="D16399" t="n">
        <v>0</v>
      </c>
    </row>
    <row r="16400">
      <c r="A16400" t="inlineStr">
        <is>
          <t>U-296054</t>
        </is>
      </c>
      <c r="B16400" s="41" t="n">
        <v>45444</v>
      </c>
      <c r="C16400" t="n">
        <v>10</v>
      </c>
      <c r="D16400" t="n">
        <v>0</v>
      </c>
    </row>
    <row r="16401">
      <c r="A16401" t="inlineStr">
        <is>
          <t>U-bbdd42</t>
        </is>
      </c>
      <c r="B16401" s="41" t="n">
        <v>45078</v>
      </c>
      <c r="C16401" t="n">
        <v>8</v>
      </c>
      <c r="D16401" t="n">
        <v>1</v>
      </c>
    </row>
    <row r="16402">
      <c r="A16402" t="inlineStr">
        <is>
          <t>U-8e5aa0</t>
        </is>
      </c>
      <c r="B16402" s="41" t="n">
        <v>45536</v>
      </c>
      <c r="C16402" t="n">
        <v>11</v>
      </c>
      <c r="D16402" t="n">
        <v>0</v>
      </c>
    </row>
    <row r="16403">
      <c r="A16403" t="inlineStr">
        <is>
          <t>U-b2915b</t>
        </is>
      </c>
      <c r="B16403" s="41" t="n">
        <v>45566</v>
      </c>
      <c r="C16403" t="n">
        <v>15</v>
      </c>
      <c r="D16403" t="n">
        <v>0</v>
      </c>
    </row>
    <row r="16404">
      <c r="A16404" t="inlineStr">
        <is>
          <t>U-f836ef</t>
        </is>
      </c>
      <c r="B16404" s="41" t="n">
        <v>45627</v>
      </c>
      <c r="C16404" t="n">
        <v>14</v>
      </c>
      <c r="D16404" t="n">
        <v>3</v>
      </c>
    </row>
    <row r="16405">
      <c r="A16405" t="inlineStr">
        <is>
          <t>U-4d1a8a</t>
        </is>
      </c>
      <c r="B16405" s="41" t="n">
        <v>45170</v>
      </c>
      <c r="C16405" t="n">
        <v>7</v>
      </c>
      <c r="D16405" t="n">
        <v>0</v>
      </c>
    </row>
    <row r="16406">
      <c r="A16406" t="inlineStr">
        <is>
          <t>U-f83239</t>
        </is>
      </c>
      <c r="B16406" s="41" t="n">
        <v>44927</v>
      </c>
      <c r="C16406" t="n">
        <v>10</v>
      </c>
      <c r="D16406" t="n">
        <v>3</v>
      </c>
    </row>
    <row r="16407">
      <c r="A16407" t="inlineStr">
        <is>
          <t>U-0f7471</t>
        </is>
      </c>
      <c r="B16407" s="41" t="n">
        <v>45383</v>
      </c>
      <c r="C16407" t="n">
        <v>9</v>
      </c>
      <c r="D16407" t="n">
        <v>1</v>
      </c>
    </row>
    <row r="16408">
      <c r="A16408" t="inlineStr">
        <is>
          <t>U-0331ac</t>
        </is>
      </c>
      <c r="B16408" s="41" t="n">
        <v>45047</v>
      </c>
      <c r="C16408" t="n">
        <v>6</v>
      </c>
      <c r="D16408" t="n">
        <v>0</v>
      </c>
    </row>
    <row r="16409">
      <c r="A16409" t="inlineStr">
        <is>
          <t>U-2ea589</t>
        </is>
      </c>
      <c r="B16409" s="41" t="n">
        <v>44986</v>
      </c>
      <c r="C16409" t="n">
        <v>15</v>
      </c>
      <c r="D16409" t="n">
        <v>0</v>
      </c>
    </row>
    <row r="16410">
      <c r="A16410" t="inlineStr">
        <is>
          <t>U-dfe955</t>
        </is>
      </c>
      <c r="B16410" s="41" t="n">
        <v>45474</v>
      </c>
      <c r="C16410" t="n">
        <v>14</v>
      </c>
      <c r="D16410" t="n">
        <v>1</v>
      </c>
    </row>
    <row r="16411">
      <c r="A16411" t="inlineStr">
        <is>
          <t>U-d40a40</t>
        </is>
      </c>
      <c r="B16411" s="41" t="n">
        <v>45505</v>
      </c>
      <c r="C16411" t="n">
        <v>10</v>
      </c>
      <c r="D16411" t="n">
        <v>0</v>
      </c>
    </row>
    <row r="16412">
      <c r="A16412" t="inlineStr">
        <is>
          <t>U-4bcbc2</t>
        </is>
      </c>
      <c r="B16412" s="41" t="n">
        <v>44927</v>
      </c>
      <c r="C16412" t="n">
        <v>9</v>
      </c>
      <c r="D16412" t="n">
        <v>0</v>
      </c>
    </row>
    <row r="16413">
      <c r="A16413" t="inlineStr">
        <is>
          <t>U-5aacb6</t>
        </is>
      </c>
      <c r="B16413" s="41" t="n">
        <v>45047</v>
      </c>
      <c r="C16413" t="n">
        <v>8</v>
      </c>
      <c r="D16413" t="n">
        <v>3</v>
      </c>
    </row>
    <row r="16414">
      <c r="A16414" t="inlineStr">
        <is>
          <t>U-4904a6</t>
        </is>
      </c>
      <c r="B16414" s="41" t="n">
        <v>45017</v>
      </c>
      <c r="C16414" t="n">
        <v>11</v>
      </c>
      <c r="D16414" t="n">
        <v>1</v>
      </c>
    </row>
    <row r="16415">
      <c r="A16415" t="inlineStr">
        <is>
          <t>U-3fd9dd</t>
        </is>
      </c>
      <c r="B16415" s="41" t="n">
        <v>45474</v>
      </c>
      <c r="C16415" t="n">
        <v>11</v>
      </c>
      <c r="D16415" t="n">
        <v>1</v>
      </c>
    </row>
    <row r="16416">
      <c r="A16416" t="inlineStr">
        <is>
          <t>U-61a8a5</t>
        </is>
      </c>
      <c r="B16416" s="41" t="n">
        <v>45627</v>
      </c>
      <c r="C16416" t="n">
        <v>11</v>
      </c>
      <c r="D16416" t="n">
        <v>2</v>
      </c>
    </row>
    <row r="16417">
      <c r="A16417" t="inlineStr">
        <is>
          <t>U-0044e1</t>
        </is>
      </c>
      <c r="B16417" s="41" t="n">
        <v>45047</v>
      </c>
      <c r="C16417" t="n">
        <v>15</v>
      </c>
      <c r="D16417" t="n">
        <v>0</v>
      </c>
    </row>
    <row r="16418">
      <c r="A16418" t="inlineStr">
        <is>
          <t>U-de9306</t>
        </is>
      </c>
      <c r="B16418" s="41" t="n">
        <v>45170</v>
      </c>
      <c r="C16418" t="n">
        <v>13</v>
      </c>
      <c r="D16418" t="n">
        <v>0</v>
      </c>
    </row>
    <row r="16419">
      <c r="A16419" t="inlineStr">
        <is>
          <t>U-c3530e</t>
        </is>
      </c>
      <c r="B16419" s="41" t="n">
        <v>44927</v>
      </c>
      <c r="C16419" t="n">
        <v>8</v>
      </c>
      <c r="D16419" t="n">
        <v>1</v>
      </c>
    </row>
    <row r="16420">
      <c r="A16420" t="inlineStr">
        <is>
          <t>U-214ae8</t>
        </is>
      </c>
      <c r="B16420" s="41" t="n">
        <v>45474</v>
      </c>
      <c r="C16420" t="n">
        <v>13</v>
      </c>
      <c r="D16420" t="n">
        <v>2</v>
      </c>
    </row>
    <row r="16421">
      <c r="A16421" t="inlineStr">
        <is>
          <t>U-12e9b8</t>
        </is>
      </c>
      <c r="B16421" s="41" t="n">
        <v>45017</v>
      </c>
      <c r="C16421" t="n">
        <v>16</v>
      </c>
      <c r="D16421" t="n">
        <v>0</v>
      </c>
    </row>
    <row r="16422">
      <c r="A16422" t="inlineStr">
        <is>
          <t>U-9f285a</t>
        </is>
      </c>
      <c r="B16422" s="41" t="n">
        <v>45383</v>
      </c>
      <c r="C16422" t="n">
        <v>8</v>
      </c>
      <c r="D16422" t="n">
        <v>0</v>
      </c>
    </row>
    <row r="16423">
      <c r="A16423" t="inlineStr">
        <is>
          <t>U-f490dd</t>
        </is>
      </c>
      <c r="B16423" s="41" t="n">
        <v>45323</v>
      </c>
      <c r="C16423" t="n">
        <v>12</v>
      </c>
      <c r="D16423" t="n">
        <v>3</v>
      </c>
    </row>
    <row r="16424">
      <c r="A16424" t="inlineStr">
        <is>
          <t>U-616b97</t>
        </is>
      </c>
      <c r="B16424" s="41" t="n">
        <v>45292</v>
      </c>
      <c r="C16424" t="n">
        <v>10</v>
      </c>
      <c r="D16424" t="n">
        <v>0</v>
      </c>
    </row>
    <row r="16425">
      <c r="A16425" t="inlineStr">
        <is>
          <t>U-ce5ee5</t>
        </is>
      </c>
      <c r="B16425" s="41" t="n">
        <v>44958</v>
      </c>
      <c r="C16425" t="n">
        <v>6</v>
      </c>
      <c r="D16425" t="n">
        <v>0</v>
      </c>
    </row>
    <row r="16426">
      <c r="A16426" t="inlineStr">
        <is>
          <t>U-9a7d4b</t>
        </is>
      </c>
      <c r="B16426" s="41" t="n">
        <v>45139</v>
      </c>
      <c r="C16426" t="n">
        <v>9</v>
      </c>
      <c r="D16426" t="n">
        <v>3</v>
      </c>
    </row>
    <row r="16427">
      <c r="A16427" t="inlineStr">
        <is>
          <t>U-86ee5b</t>
        </is>
      </c>
      <c r="B16427" s="41" t="n">
        <v>45108</v>
      </c>
      <c r="C16427" t="n">
        <v>12</v>
      </c>
      <c r="D16427" t="n">
        <v>1</v>
      </c>
    </row>
    <row r="16428">
      <c r="A16428" t="inlineStr">
        <is>
          <t>U-35ff8f</t>
        </is>
      </c>
      <c r="B16428" s="41" t="n">
        <v>45444</v>
      </c>
      <c r="C16428" t="n">
        <v>15</v>
      </c>
      <c r="D16428" t="n">
        <v>0</v>
      </c>
    </row>
    <row r="16429">
      <c r="A16429" t="inlineStr">
        <is>
          <t>U-b94e08</t>
        </is>
      </c>
      <c r="B16429" s="41" t="n">
        <v>45047</v>
      </c>
      <c r="C16429" t="n">
        <v>9</v>
      </c>
      <c r="D16429" t="n">
        <v>1</v>
      </c>
    </row>
    <row r="16430">
      <c r="A16430" t="inlineStr">
        <is>
          <t>U-78a8f8</t>
        </is>
      </c>
      <c r="B16430" s="41" t="n">
        <v>45352</v>
      </c>
      <c r="C16430" t="n">
        <v>8</v>
      </c>
      <c r="D16430" t="n">
        <v>1</v>
      </c>
    </row>
    <row r="16431">
      <c r="A16431" t="inlineStr">
        <is>
          <t>U-23cac2</t>
        </is>
      </c>
      <c r="B16431" s="41" t="n">
        <v>45627</v>
      </c>
      <c r="C16431" t="n">
        <v>5</v>
      </c>
      <c r="D16431" t="n">
        <v>3</v>
      </c>
    </row>
    <row r="16432">
      <c r="A16432" t="inlineStr">
        <is>
          <t>U-3e7b2f</t>
        </is>
      </c>
      <c r="B16432" s="41" t="n">
        <v>45261</v>
      </c>
      <c r="C16432" t="n">
        <v>10</v>
      </c>
      <c r="D16432" t="n">
        <v>0</v>
      </c>
    </row>
    <row r="16433">
      <c r="A16433" t="inlineStr">
        <is>
          <t>U-1e3e97</t>
        </is>
      </c>
      <c r="B16433" s="41" t="n">
        <v>45200</v>
      </c>
      <c r="C16433" t="n">
        <v>7</v>
      </c>
      <c r="D16433" t="n">
        <v>1</v>
      </c>
    </row>
    <row r="16434">
      <c r="A16434" t="inlineStr">
        <is>
          <t>U-dc55e8</t>
        </is>
      </c>
      <c r="B16434" s="41" t="n">
        <v>45139</v>
      </c>
      <c r="C16434" t="n">
        <v>10</v>
      </c>
      <c r="D16434" t="n">
        <v>0</v>
      </c>
    </row>
    <row r="16435">
      <c r="A16435" t="inlineStr">
        <is>
          <t>U-6b9fd3</t>
        </is>
      </c>
      <c r="B16435" s="41" t="n">
        <v>45231</v>
      </c>
      <c r="C16435" t="n">
        <v>9</v>
      </c>
      <c r="D16435" t="n">
        <v>0</v>
      </c>
    </row>
    <row r="16436">
      <c r="A16436" t="inlineStr">
        <is>
          <t>U-bad227</t>
        </is>
      </c>
      <c r="B16436" s="41" t="n">
        <v>45139</v>
      </c>
      <c r="C16436" t="n">
        <v>6</v>
      </c>
      <c r="D16436" t="n">
        <v>0</v>
      </c>
    </row>
    <row r="16437">
      <c r="A16437" t="inlineStr">
        <is>
          <t>U-3e6c40</t>
        </is>
      </c>
      <c r="B16437" s="41" t="n">
        <v>45231</v>
      </c>
      <c r="C16437" t="n">
        <v>14</v>
      </c>
      <c r="D16437" t="n">
        <v>2</v>
      </c>
    </row>
    <row r="16438">
      <c r="A16438" t="inlineStr">
        <is>
          <t>U-08483a</t>
        </is>
      </c>
      <c r="B16438" s="41" t="n">
        <v>45505</v>
      </c>
      <c r="C16438" t="n">
        <v>11</v>
      </c>
      <c r="D16438" t="n">
        <v>0</v>
      </c>
    </row>
    <row r="16439">
      <c r="A16439" t="inlineStr">
        <is>
          <t>U-154a7c</t>
        </is>
      </c>
      <c r="B16439" s="41" t="n">
        <v>45474</v>
      </c>
      <c r="C16439" t="n">
        <v>8</v>
      </c>
      <c r="D16439" t="n">
        <v>0</v>
      </c>
    </row>
    <row r="16440">
      <c r="A16440" t="inlineStr">
        <is>
          <t>U-94e190</t>
        </is>
      </c>
      <c r="B16440" s="41" t="n">
        <v>45139</v>
      </c>
      <c r="C16440" t="n">
        <v>14</v>
      </c>
      <c r="D16440" t="n">
        <v>0</v>
      </c>
    </row>
    <row r="16441">
      <c r="A16441" t="inlineStr">
        <is>
          <t>U-dee300</t>
        </is>
      </c>
      <c r="B16441" s="41" t="n">
        <v>45627</v>
      </c>
      <c r="C16441" t="n">
        <v>6</v>
      </c>
      <c r="D16441" t="n">
        <v>0</v>
      </c>
    </row>
    <row r="16442">
      <c r="A16442" t="inlineStr">
        <is>
          <t>U-9d1e4f</t>
        </is>
      </c>
      <c r="B16442" s="41" t="n">
        <v>45536</v>
      </c>
      <c r="C16442" t="n">
        <v>10</v>
      </c>
      <c r="D16442" t="n">
        <v>0</v>
      </c>
    </row>
    <row r="16443">
      <c r="A16443" t="inlineStr">
        <is>
          <t>U-c64b88</t>
        </is>
      </c>
      <c r="B16443" s="41" t="n">
        <v>45474</v>
      </c>
      <c r="C16443" t="n">
        <v>11</v>
      </c>
      <c r="D16443" t="n">
        <v>0</v>
      </c>
    </row>
    <row r="16444">
      <c r="A16444" t="inlineStr">
        <is>
          <t>U-4ed248</t>
        </is>
      </c>
      <c r="B16444" s="41" t="n">
        <v>45017</v>
      </c>
      <c r="C16444" t="n">
        <v>5</v>
      </c>
      <c r="D16444" t="n">
        <v>2</v>
      </c>
    </row>
    <row r="16445">
      <c r="A16445" t="inlineStr">
        <is>
          <t>U-7d1ebd</t>
        </is>
      </c>
      <c r="B16445" s="41" t="n">
        <v>45383</v>
      </c>
      <c r="C16445" t="n">
        <v>15</v>
      </c>
      <c r="D16445" t="n">
        <v>0</v>
      </c>
    </row>
    <row r="16446">
      <c r="A16446" t="inlineStr">
        <is>
          <t>U-135c02</t>
        </is>
      </c>
      <c r="B16446" s="41" t="n">
        <v>45352</v>
      </c>
      <c r="C16446" t="n">
        <v>9</v>
      </c>
      <c r="D16446" t="n">
        <v>0</v>
      </c>
    </row>
    <row r="16447">
      <c r="A16447" t="inlineStr">
        <is>
          <t>U-f19758</t>
        </is>
      </c>
      <c r="B16447" s="41" t="n">
        <v>45231</v>
      </c>
      <c r="C16447" t="n">
        <v>13</v>
      </c>
      <c r="D16447" t="n">
        <v>0</v>
      </c>
    </row>
    <row r="16448">
      <c r="A16448" t="inlineStr">
        <is>
          <t>U-ae8732</t>
        </is>
      </c>
      <c r="B16448" s="41" t="n">
        <v>45108</v>
      </c>
      <c r="C16448" t="n">
        <v>12</v>
      </c>
      <c r="D16448" t="n">
        <v>2</v>
      </c>
    </row>
    <row r="16449">
      <c r="A16449" t="inlineStr">
        <is>
          <t>U-64c691</t>
        </is>
      </c>
      <c r="B16449" s="41" t="n">
        <v>45108</v>
      </c>
      <c r="C16449" t="n">
        <v>8</v>
      </c>
      <c r="D16449" t="n">
        <v>0</v>
      </c>
    </row>
    <row r="16450">
      <c r="A16450" t="inlineStr">
        <is>
          <t>U-16287e</t>
        </is>
      </c>
      <c r="B16450" s="41" t="n">
        <v>44986</v>
      </c>
      <c r="C16450" t="n">
        <v>12</v>
      </c>
      <c r="D16450" t="n">
        <v>0</v>
      </c>
    </row>
    <row r="16451">
      <c r="A16451" t="inlineStr">
        <is>
          <t>U-d8588e</t>
        </is>
      </c>
      <c r="B16451" s="41" t="n">
        <v>45047</v>
      </c>
      <c r="C16451" t="n">
        <v>8</v>
      </c>
      <c r="D16451" t="n">
        <v>3</v>
      </c>
    </row>
    <row r="16452">
      <c r="A16452" t="inlineStr">
        <is>
          <t>U-94a9cb</t>
        </is>
      </c>
      <c r="B16452" s="41" t="n">
        <v>45566</v>
      </c>
      <c r="C16452" t="n">
        <v>6</v>
      </c>
      <c r="D16452" t="n">
        <v>0</v>
      </c>
    </row>
    <row r="16453">
      <c r="A16453" t="inlineStr">
        <is>
          <t>U-df5080</t>
        </is>
      </c>
      <c r="B16453" s="41" t="n">
        <v>45505</v>
      </c>
      <c r="C16453" t="n">
        <v>11</v>
      </c>
      <c r="D16453" t="n">
        <v>0</v>
      </c>
    </row>
    <row r="16454">
      <c r="A16454" t="inlineStr">
        <is>
          <t>U-74e85c</t>
        </is>
      </c>
      <c r="B16454" s="41" t="n">
        <v>45139</v>
      </c>
      <c r="C16454" t="n">
        <v>13</v>
      </c>
      <c r="D16454" t="n">
        <v>2</v>
      </c>
    </row>
    <row r="16455">
      <c r="A16455" t="inlineStr">
        <is>
          <t>U-2575a9</t>
        </is>
      </c>
      <c r="B16455" s="41" t="n">
        <v>45627</v>
      </c>
      <c r="C16455" t="n">
        <v>13</v>
      </c>
      <c r="D16455" t="n">
        <v>1</v>
      </c>
    </row>
    <row r="16456">
      <c r="A16456" t="inlineStr">
        <is>
          <t>U-079eb2</t>
        </is>
      </c>
      <c r="B16456" s="41" t="n">
        <v>45139</v>
      </c>
      <c r="C16456" t="n">
        <v>7</v>
      </c>
      <c r="D16456" t="n">
        <v>1</v>
      </c>
    </row>
    <row r="16457">
      <c r="A16457" t="inlineStr">
        <is>
          <t>U-a0ee3c</t>
        </is>
      </c>
      <c r="B16457" s="41" t="n">
        <v>45536</v>
      </c>
      <c r="C16457" t="n">
        <v>12</v>
      </c>
      <c r="D16457" t="n">
        <v>0</v>
      </c>
    </row>
    <row r="16458">
      <c r="A16458" t="inlineStr">
        <is>
          <t>U-826d8e</t>
        </is>
      </c>
      <c r="B16458" s="41" t="n">
        <v>44958</v>
      </c>
      <c r="C16458" t="n">
        <v>9</v>
      </c>
      <c r="D16458" t="n">
        <v>0</v>
      </c>
    </row>
    <row r="16459">
      <c r="A16459" t="inlineStr">
        <is>
          <t>U-8bc0df</t>
        </is>
      </c>
      <c r="B16459" s="41" t="n">
        <v>45323</v>
      </c>
      <c r="C16459" t="n">
        <v>10</v>
      </c>
      <c r="D16459" t="n">
        <v>0</v>
      </c>
    </row>
    <row r="16460">
      <c r="A16460" t="inlineStr">
        <is>
          <t>U-72815a</t>
        </is>
      </c>
      <c r="B16460" s="41" t="n">
        <v>45627</v>
      </c>
      <c r="C16460" t="n">
        <v>11</v>
      </c>
      <c r="D16460" t="n">
        <v>0</v>
      </c>
    </row>
    <row r="16461">
      <c r="A16461" t="inlineStr">
        <is>
          <t>U-0a8e1a</t>
        </is>
      </c>
      <c r="B16461" s="41" t="n">
        <v>45566</v>
      </c>
      <c r="C16461" t="n">
        <v>11</v>
      </c>
      <c r="D16461" t="n">
        <v>1</v>
      </c>
    </row>
    <row r="16462">
      <c r="A16462" t="inlineStr">
        <is>
          <t>U-4da823</t>
        </is>
      </c>
      <c r="B16462" s="41" t="n">
        <v>45200</v>
      </c>
      <c r="C16462" t="n">
        <v>14</v>
      </c>
      <c r="D16462" t="n">
        <v>2</v>
      </c>
    </row>
    <row r="16463">
      <c r="A16463" t="inlineStr">
        <is>
          <t>U-d519d9</t>
        </is>
      </c>
      <c r="B16463" s="41" t="n">
        <v>45139</v>
      </c>
      <c r="C16463" t="n">
        <v>9</v>
      </c>
      <c r="D16463" t="n">
        <v>0</v>
      </c>
    </row>
    <row r="16464">
      <c r="A16464" t="inlineStr">
        <is>
          <t>U-44d9fc</t>
        </is>
      </c>
      <c r="B16464" s="41" t="n">
        <v>45047</v>
      </c>
      <c r="C16464" t="n">
        <v>13</v>
      </c>
      <c r="D16464" t="n">
        <v>1</v>
      </c>
    </row>
    <row r="16465">
      <c r="A16465" t="inlineStr">
        <is>
          <t>U-72a9b8</t>
        </is>
      </c>
      <c r="B16465" s="41" t="n">
        <v>45474</v>
      </c>
      <c r="C16465" t="n">
        <v>11</v>
      </c>
      <c r="D16465" t="n">
        <v>0</v>
      </c>
    </row>
    <row r="16466">
      <c r="A16466" t="inlineStr">
        <is>
          <t>U-bfef9a</t>
        </is>
      </c>
      <c r="B16466" s="41" t="n">
        <v>45200</v>
      </c>
      <c r="C16466" t="n">
        <v>9</v>
      </c>
      <c r="D16466" t="n">
        <v>4</v>
      </c>
    </row>
    <row r="16467">
      <c r="A16467" t="inlineStr">
        <is>
          <t>U-e75237</t>
        </is>
      </c>
      <c r="B16467" s="41" t="n">
        <v>44986</v>
      </c>
      <c r="C16467" t="n">
        <v>3</v>
      </c>
      <c r="D16467" t="n">
        <v>0</v>
      </c>
    </row>
    <row r="16468">
      <c r="A16468" t="inlineStr">
        <is>
          <t>U-c1f47c</t>
        </is>
      </c>
      <c r="B16468" s="41" t="n">
        <v>45047</v>
      </c>
      <c r="C16468" t="n">
        <v>15</v>
      </c>
      <c r="D16468" t="n">
        <v>0</v>
      </c>
    </row>
    <row r="16469">
      <c r="A16469" t="inlineStr">
        <is>
          <t>U-266e7e</t>
        </is>
      </c>
      <c r="B16469" s="41" t="n">
        <v>45078</v>
      </c>
      <c r="C16469" t="n">
        <v>10</v>
      </c>
      <c r="D16469" t="n">
        <v>0</v>
      </c>
    </row>
    <row r="16470">
      <c r="A16470" t="inlineStr">
        <is>
          <t>U-54b209</t>
        </is>
      </c>
      <c r="B16470" s="41" t="n">
        <v>45170</v>
      </c>
      <c r="C16470" t="n">
        <v>3</v>
      </c>
      <c r="D16470" t="n">
        <v>0</v>
      </c>
    </row>
    <row r="16471">
      <c r="A16471" t="inlineStr">
        <is>
          <t>U-609815</t>
        </is>
      </c>
      <c r="B16471" s="41" t="n">
        <v>45231</v>
      </c>
      <c r="C16471" t="n">
        <v>11</v>
      </c>
      <c r="D16471" t="n">
        <v>1</v>
      </c>
    </row>
    <row r="16472">
      <c r="A16472" t="inlineStr">
        <is>
          <t>U-f662a1</t>
        </is>
      </c>
      <c r="B16472" s="41" t="n">
        <v>45352</v>
      </c>
      <c r="C16472" t="n">
        <v>6</v>
      </c>
      <c r="D16472" t="n">
        <v>0</v>
      </c>
    </row>
    <row r="16473">
      <c r="A16473" t="inlineStr">
        <is>
          <t>U-0195a3</t>
        </is>
      </c>
      <c r="B16473" s="41" t="n">
        <v>44927</v>
      </c>
      <c r="C16473" t="n">
        <v>13</v>
      </c>
      <c r="D16473" t="n">
        <v>0</v>
      </c>
    </row>
    <row r="16474">
      <c r="A16474" t="inlineStr">
        <is>
          <t>U-fa4793</t>
        </is>
      </c>
      <c r="B16474" s="41" t="n">
        <v>45261</v>
      </c>
      <c r="C16474" t="n">
        <v>9</v>
      </c>
      <c r="D16474" t="n">
        <v>1</v>
      </c>
    </row>
    <row r="16475">
      <c r="A16475" t="inlineStr">
        <is>
          <t>U-9a464b</t>
        </is>
      </c>
      <c r="B16475" s="41" t="n">
        <v>44986</v>
      </c>
      <c r="C16475" t="n">
        <v>11</v>
      </c>
      <c r="D16475" t="n">
        <v>0</v>
      </c>
    </row>
    <row r="16476">
      <c r="A16476" t="inlineStr">
        <is>
          <t>U-ad29e7</t>
        </is>
      </c>
      <c r="B16476" s="41" t="n">
        <v>44986</v>
      </c>
      <c r="C16476" t="n">
        <v>16</v>
      </c>
      <c r="D16476" t="n">
        <v>0</v>
      </c>
    </row>
    <row r="16477">
      <c r="A16477" t="inlineStr">
        <is>
          <t>U-f0f6ef</t>
        </is>
      </c>
      <c r="B16477" s="41" t="n">
        <v>45536</v>
      </c>
      <c r="C16477" t="n">
        <v>12</v>
      </c>
      <c r="D16477" t="n">
        <v>1</v>
      </c>
    </row>
    <row r="16478">
      <c r="A16478" t="inlineStr">
        <is>
          <t>U-daa187</t>
        </is>
      </c>
      <c r="B16478" s="41" t="n">
        <v>45505</v>
      </c>
      <c r="C16478" t="n">
        <v>8</v>
      </c>
      <c r="D16478" t="n">
        <v>0</v>
      </c>
    </row>
    <row r="16479">
      <c r="A16479" t="inlineStr">
        <is>
          <t>U-5a3776</t>
        </is>
      </c>
      <c r="B16479" s="41" t="n">
        <v>45566</v>
      </c>
      <c r="C16479" t="n">
        <v>9</v>
      </c>
      <c r="D16479" t="n">
        <v>0</v>
      </c>
    </row>
    <row r="16480">
      <c r="A16480" t="inlineStr">
        <is>
          <t>U-3bd08b</t>
        </is>
      </c>
      <c r="B16480" s="41" t="n">
        <v>45292</v>
      </c>
      <c r="C16480" t="n">
        <v>13</v>
      </c>
      <c r="D16480" t="n">
        <v>0</v>
      </c>
    </row>
    <row r="16481">
      <c r="A16481" t="inlineStr">
        <is>
          <t>U-acf16e</t>
        </is>
      </c>
      <c r="B16481" s="41" t="n">
        <v>45200</v>
      </c>
      <c r="C16481" t="n">
        <v>11</v>
      </c>
      <c r="D16481" t="n">
        <v>2</v>
      </c>
    </row>
    <row r="16482">
      <c r="A16482" t="inlineStr">
        <is>
          <t>U-318160</t>
        </is>
      </c>
      <c r="B16482" s="41" t="n">
        <v>45078</v>
      </c>
      <c r="C16482" t="n">
        <v>16</v>
      </c>
      <c r="D16482" t="n">
        <v>2</v>
      </c>
    </row>
    <row r="16483">
      <c r="A16483" t="inlineStr">
        <is>
          <t>U-54b783</t>
        </is>
      </c>
      <c r="B16483" s="41" t="n">
        <v>45505</v>
      </c>
      <c r="C16483" t="n">
        <v>11</v>
      </c>
      <c r="D16483" t="n">
        <v>1</v>
      </c>
    </row>
    <row r="16484">
      <c r="A16484" t="inlineStr">
        <is>
          <t>U-ed98b4</t>
        </is>
      </c>
      <c r="B16484" s="41" t="n">
        <v>45352</v>
      </c>
      <c r="C16484" t="n">
        <v>9</v>
      </c>
      <c r="D16484" t="n">
        <v>1</v>
      </c>
    </row>
    <row r="16485">
      <c r="A16485" t="inlineStr">
        <is>
          <t>U-ab35cd</t>
        </is>
      </c>
      <c r="B16485" s="41" t="n">
        <v>45597</v>
      </c>
      <c r="C16485" t="n">
        <v>7</v>
      </c>
      <c r="D16485" t="n">
        <v>0</v>
      </c>
    </row>
    <row r="16486">
      <c r="A16486" t="inlineStr">
        <is>
          <t>U-56d404</t>
        </is>
      </c>
      <c r="B16486" s="41" t="n">
        <v>45474</v>
      </c>
      <c r="C16486" t="n">
        <v>7</v>
      </c>
      <c r="D16486" t="n">
        <v>2</v>
      </c>
    </row>
    <row r="16487">
      <c r="A16487" t="inlineStr">
        <is>
          <t>U-9d6c68</t>
        </is>
      </c>
      <c r="B16487" s="41" t="n">
        <v>44927</v>
      </c>
      <c r="C16487" t="n">
        <v>6</v>
      </c>
      <c r="D16487" t="n">
        <v>0</v>
      </c>
    </row>
    <row r="16488">
      <c r="A16488" t="inlineStr">
        <is>
          <t>U-6965c2</t>
        </is>
      </c>
      <c r="B16488" s="41" t="n">
        <v>45444</v>
      </c>
      <c r="C16488" t="n">
        <v>16</v>
      </c>
      <c r="D16488" t="n">
        <v>1</v>
      </c>
    </row>
    <row r="16489">
      <c r="A16489" t="inlineStr">
        <is>
          <t>U-d4db8d</t>
        </is>
      </c>
      <c r="B16489" s="41" t="n">
        <v>45597</v>
      </c>
      <c r="C16489" t="n">
        <v>8</v>
      </c>
      <c r="D16489" t="n">
        <v>0</v>
      </c>
    </row>
    <row r="16490">
      <c r="A16490" t="inlineStr">
        <is>
          <t>U-545b21</t>
        </is>
      </c>
      <c r="B16490" s="41" t="n">
        <v>45352</v>
      </c>
      <c r="C16490" t="n">
        <v>10</v>
      </c>
      <c r="D16490" t="n">
        <v>2</v>
      </c>
    </row>
    <row r="16491">
      <c r="A16491" t="inlineStr">
        <is>
          <t>U-72bcef</t>
        </is>
      </c>
      <c r="B16491" s="41" t="n">
        <v>45352</v>
      </c>
      <c r="C16491" t="n">
        <v>6</v>
      </c>
      <c r="D16491" t="n">
        <v>0</v>
      </c>
    </row>
    <row r="16492">
      <c r="A16492" t="inlineStr">
        <is>
          <t>U-95c8dc</t>
        </is>
      </c>
      <c r="B16492" s="41" t="n">
        <v>45047</v>
      </c>
      <c r="C16492" t="n">
        <v>9</v>
      </c>
      <c r="D16492" t="n">
        <v>3</v>
      </c>
    </row>
    <row r="16493">
      <c r="A16493" t="inlineStr">
        <is>
          <t>U-8fe1e9</t>
        </is>
      </c>
      <c r="B16493" s="41" t="n">
        <v>45139</v>
      </c>
      <c r="C16493" t="n">
        <v>8</v>
      </c>
      <c r="D16493" t="n">
        <v>0</v>
      </c>
    </row>
    <row r="16494">
      <c r="A16494" t="inlineStr">
        <is>
          <t>U-bdaa93</t>
        </is>
      </c>
      <c r="B16494" s="41" t="n">
        <v>45047</v>
      </c>
      <c r="C16494" t="n">
        <v>4</v>
      </c>
      <c r="D16494" t="n">
        <v>2</v>
      </c>
    </row>
    <row r="16495">
      <c r="A16495" t="inlineStr">
        <is>
          <t>U-cbe32b</t>
        </is>
      </c>
      <c r="B16495" s="41" t="n">
        <v>45261</v>
      </c>
      <c r="C16495" t="n">
        <v>13</v>
      </c>
      <c r="D16495" t="n">
        <v>0</v>
      </c>
    </row>
    <row r="16496">
      <c r="A16496" t="inlineStr">
        <is>
          <t>U-c7241a</t>
        </is>
      </c>
      <c r="B16496" s="41" t="n">
        <v>45017</v>
      </c>
      <c r="C16496" t="n">
        <v>12</v>
      </c>
      <c r="D16496" t="n">
        <v>0</v>
      </c>
    </row>
    <row r="16497">
      <c r="A16497" t="inlineStr">
        <is>
          <t>U-84e8dc</t>
        </is>
      </c>
      <c r="B16497" s="41" t="n">
        <v>44958</v>
      </c>
      <c r="C16497" t="n">
        <v>10</v>
      </c>
      <c r="D16497" t="n">
        <v>0</v>
      </c>
    </row>
    <row r="16498">
      <c r="A16498" t="inlineStr">
        <is>
          <t>U-db6a6e</t>
        </is>
      </c>
      <c r="B16498" s="41" t="n">
        <v>45139</v>
      </c>
      <c r="C16498" t="n">
        <v>10</v>
      </c>
      <c r="D16498" t="n">
        <v>3</v>
      </c>
    </row>
    <row r="16499">
      <c r="A16499" t="inlineStr">
        <is>
          <t>U-aa179b</t>
        </is>
      </c>
      <c r="B16499" s="41" t="n">
        <v>44927</v>
      </c>
      <c r="C16499" t="n">
        <v>10</v>
      </c>
      <c r="D16499" t="n">
        <v>1</v>
      </c>
    </row>
    <row r="16500">
      <c r="A16500" t="inlineStr">
        <is>
          <t>U-7a7333</t>
        </is>
      </c>
      <c r="B16500" s="41" t="n">
        <v>45078</v>
      </c>
      <c r="C16500" t="n">
        <v>6</v>
      </c>
      <c r="D16500" t="n">
        <v>0</v>
      </c>
    </row>
    <row r="16501">
      <c r="A16501" t="inlineStr">
        <is>
          <t>U-24920f</t>
        </is>
      </c>
      <c r="B16501" s="41" t="n">
        <v>45231</v>
      </c>
      <c r="C16501" t="n">
        <v>5</v>
      </c>
      <c r="D16501" t="n">
        <v>2</v>
      </c>
    </row>
    <row r="16502">
      <c r="A16502" t="inlineStr">
        <is>
          <t>U-b6dc29</t>
        </is>
      </c>
      <c r="B16502" s="41" t="n">
        <v>45231</v>
      </c>
      <c r="C16502" t="n">
        <v>9</v>
      </c>
      <c r="D16502" t="n">
        <v>0</v>
      </c>
    </row>
    <row r="16503">
      <c r="A16503" t="inlineStr">
        <is>
          <t>U-036667</t>
        </is>
      </c>
      <c r="B16503" s="41" t="n">
        <v>45108</v>
      </c>
      <c r="C16503" t="n">
        <v>3</v>
      </c>
      <c r="D16503" t="n">
        <v>5</v>
      </c>
    </row>
    <row r="16504">
      <c r="A16504" t="inlineStr">
        <is>
          <t>U-b437a9</t>
        </is>
      </c>
      <c r="B16504" s="41" t="n">
        <v>45352</v>
      </c>
      <c r="C16504" t="n">
        <v>8</v>
      </c>
      <c r="D16504" t="n">
        <v>0</v>
      </c>
    </row>
    <row r="16505">
      <c r="A16505" t="inlineStr">
        <is>
          <t>U-ea5b06</t>
        </is>
      </c>
      <c r="B16505" s="41" t="n">
        <v>44958</v>
      </c>
      <c r="C16505" t="n">
        <v>11</v>
      </c>
      <c r="D16505" t="n">
        <v>0</v>
      </c>
    </row>
    <row r="16506">
      <c r="A16506" t="inlineStr">
        <is>
          <t>U-1144e9</t>
        </is>
      </c>
      <c r="B16506" s="41" t="n">
        <v>45323</v>
      </c>
      <c r="C16506" t="n">
        <v>14</v>
      </c>
      <c r="D16506" t="n">
        <v>1</v>
      </c>
    </row>
    <row r="16507">
      <c r="A16507" t="inlineStr">
        <is>
          <t>U-d57b8a</t>
        </is>
      </c>
      <c r="B16507" s="41" t="n">
        <v>45323</v>
      </c>
      <c r="C16507" t="n">
        <v>19</v>
      </c>
      <c r="D16507" t="n">
        <v>0</v>
      </c>
    </row>
    <row r="16508">
      <c r="A16508" t="inlineStr">
        <is>
          <t>U-98e348</t>
        </is>
      </c>
      <c r="B16508" s="41" t="n">
        <v>45383</v>
      </c>
      <c r="C16508" t="n">
        <v>7</v>
      </c>
      <c r="D16508" t="n">
        <v>0</v>
      </c>
    </row>
    <row r="16509">
      <c r="A16509" t="inlineStr">
        <is>
          <t>U-3aa6c9</t>
        </is>
      </c>
      <c r="B16509" s="41" t="n">
        <v>45078</v>
      </c>
      <c r="C16509" t="n">
        <v>3</v>
      </c>
      <c r="D16509" t="n">
        <v>0</v>
      </c>
    </row>
    <row r="16510">
      <c r="A16510" t="inlineStr">
        <is>
          <t>U-618bf2</t>
        </is>
      </c>
      <c r="B16510" s="41" t="n">
        <v>45047</v>
      </c>
      <c r="C16510" t="n">
        <v>14</v>
      </c>
      <c r="D16510" t="n">
        <v>0</v>
      </c>
    </row>
    <row r="16511">
      <c r="A16511" t="inlineStr">
        <is>
          <t>U-50c57e</t>
        </is>
      </c>
      <c r="B16511" s="41" t="n">
        <v>45200</v>
      </c>
      <c r="C16511" t="n">
        <v>9</v>
      </c>
      <c r="D16511" t="n">
        <v>0</v>
      </c>
    </row>
    <row r="16512">
      <c r="A16512" t="inlineStr">
        <is>
          <t>U-e10d41</t>
        </is>
      </c>
      <c r="B16512" s="41" t="n">
        <v>45200</v>
      </c>
      <c r="C16512" t="n">
        <v>7</v>
      </c>
      <c r="D16512" t="n">
        <v>0</v>
      </c>
    </row>
    <row r="16513">
      <c r="A16513" t="inlineStr">
        <is>
          <t>U-9d9726</t>
        </is>
      </c>
      <c r="B16513" s="41" t="n">
        <v>44958</v>
      </c>
      <c r="C16513" t="n">
        <v>9</v>
      </c>
      <c r="D16513" t="n">
        <v>0</v>
      </c>
    </row>
    <row r="16514">
      <c r="A16514" t="inlineStr">
        <is>
          <t>U-d6b70a</t>
        </is>
      </c>
      <c r="B16514" s="41" t="n">
        <v>45536</v>
      </c>
      <c r="C16514" t="n">
        <v>10</v>
      </c>
      <c r="D16514" t="n">
        <v>0</v>
      </c>
    </row>
    <row r="16515">
      <c r="A16515" t="inlineStr">
        <is>
          <t>U-c139f6</t>
        </is>
      </c>
      <c r="B16515" s="41" t="n">
        <v>44927</v>
      </c>
      <c r="C16515" t="n">
        <v>17</v>
      </c>
      <c r="D16515" t="n">
        <v>1</v>
      </c>
    </row>
    <row r="16516">
      <c r="A16516" t="inlineStr">
        <is>
          <t>U-e19f68</t>
        </is>
      </c>
      <c r="B16516" s="41" t="n">
        <v>45627</v>
      </c>
      <c r="C16516" t="n">
        <v>4</v>
      </c>
      <c r="D16516" t="n">
        <v>0</v>
      </c>
    </row>
    <row r="16517">
      <c r="A16517" t="inlineStr">
        <is>
          <t>U-32a163</t>
        </is>
      </c>
      <c r="B16517" s="41" t="n">
        <v>44958</v>
      </c>
      <c r="C16517" t="n">
        <v>11</v>
      </c>
      <c r="D16517" t="n">
        <v>0</v>
      </c>
    </row>
    <row r="16518">
      <c r="A16518" t="inlineStr">
        <is>
          <t>U-01f76a</t>
        </is>
      </c>
      <c r="B16518" s="41" t="n">
        <v>45261</v>
      </c>
      <c r="C16518" t="n">
        <v>1</v>
      </c>
      <c r="D16518" t="n">
        <v>0</v>
      </c>
    </row>
    <row r="16519">
      <c r="A16519" t="inlineStr">
        <is>
          <t>U-b05005</t>
        </is>
      </c>
      <c r="B16519" s="41" t="n">
        <v>45413</v>
      </c>
      <c r="C16519" t="n">
        <v>7</v>
      </c>
      <c r="D16519" t="n">
        <v>0</v>
      </c>
    </row>
    <row r="16520">
      <c r="A16520" t="inlineStr">
        <is>
          <t>U-e3d4f3</t>
        </is>
      </c>
      <c r="B16520" s="41" t="n">
        <v>45352</v>
      </c>
      <c r="C16520" t="n">
        <v>11</v>
      </c>
      <c r="D16520" t="n">
        <v>0</v>
      </c>
    </row>
    <row r="16521">
      <c r="A16521" t="inlineStr">
        <is>
          <t>U-707773</t>
        </is>
      </c>
      <c r="B16521" s="41" t="n">
        <v>45231</v>
      </c>
      <c r="C16521" t="n">
        <v>12</v>
      </c>
      <c r="D16521" t="n">
        <v>0</v>
      </c>
    </row>
    <row r="16522">
      <c r="A16522" t="inlineStr">
        <is>
          <t>U-7583cb</t>
        </is>
      </c>
      <c r="B16522" s="41" t="n">
        <v>45323</v>
      </c>
      <c r="C16522" t="n">
        <v>9</v>
      </c>
      <c r="D16522" t="n">
        <v>0</v>
      </c>
    </row>
    <row r="16523">
      <c r="A16523" t="inlineStr">
        <is>
          <t>U-504fec</t>
        </is>
      </c>
      <c r="B16523" s="41" t="n">
        <v>45536</v>
      </c>
      <c r="C16523" t="n">
        <v>14</v>
      </c>
      <c r="D16523" t="n">
        <v>0</v>
      </c>
    </row>
    <row r="16524">
      <c r="A16524" t="inlineStr">
        <is>
          <t>U-92a178</t>
        </is>
      </c>
      <c r="B16524" s="41" t="n">
        <v>45474</v>
      </c>
      <c r="C16524" t="n">
        <v>8</v>
      </c>
      <c r="D16524" t="n">
        <v>0</v>
      </c>
    </row>
    <row r="16525">
      <c r="A16525" t="inlineStr">
        <is>
          <t>U-fff645</t>
        </is>
      </c>
      <c r="B16525" s="41" t="n">
        <v>45139</v>
      </c>
      <c r="C16525" t="n">
        <v>8</v>
      </c>
      <c r="D16525" t="n">
        <v>0</v>
      </c>
    </row>
    <row r="16526">
      <c r="A16526" t="inlineStr">
        <is>
          <t>U-3a8ac8</t>
        </is>
      </c>
      <c r="B16526" s="41" t="n">
        <v>45536</v>
      </c>
      <c r="C16526" t="n">
        <v>9</v>
      </c>
      <c r="D16526" t="n">
        <v>0</v>
      </c>
    </row>
    <row r="16527">
      <c r="A16527" t="inlineStr">
        <is>
          <t>U-310132</t>
        </is>
      </c>
      <c r="B16527" s="41" t="n">
        <v>45383</v>
      </c>
      <c r="C16527" t="n">
        <v>14</v>
      </c>
      <c r="D16527" t="n">
        <v>4</v>
      </c>
    </row>
    <row r="16528">
      <c r="A16528" t="inlineStr">
        <is>
          <t>U-e006c6</t>
        </is>
      </c>
      <c r="B16528" s="41" t="n">
        <v>44986</v>
      </c>
      <c r="C16528" t="n">
        <v>11</v>
      </c>
      <c r="D16528" t="n">
        <v>2</v>
      </c>
    </row>
    <row r="16529">
      <c r="A16529" t="inlineStr">
        <is>
          <t>U-6fce70</t>
        </is>
      </c>
      <c r="B16529" s="41" t="n">
        <v>44958</v>
      </c>
      <c r="C16529" t="n">
        <v>11</v>
      </c>
      <c r="D16529" t="n">
        <v>3</v>
      </c>
    </row>
    <row r="16530">
      <c r="A16530" t="inlineStr">
        <is>
          <t>U-1e02f8</t>
        </is>
      </c>
      <c r="B16530" s="41" t="n">
        <v>45200</v>
      </c>
      <c r="C16530" t="n">
        <v>13</v>
      </c>
      <c r="D16530" t="n">
        <v>0</v>
      </c>
    </row>
    <row r="16531">
      <c r="A16531" t="inlineStr">
        <is>
          <t>U-f8acec</t>
        </is>
      </c>
      <c r="B16531" s="41" t="n">
        <v>45383</v>
      </c>
      <c r="C16531" t="n">
        <v>14</v>
      </c>
      <c r="D16531" t="n">
        <v>0</v>
      </c>
    </row>
    <row r="16532">
      <c r="A16532" t="inlineStr">
        <is>
          <t>U-337797</t>
        </is>
      </c>
      <c r="B16532" s="41" t="n">
        <v>44927</v>
      </c>
      <c r="C16532" t="n">
        <v>16</v>
      </c>
      <c r="D16532" t="n">
        <v>2</v>
      </c>
    </row>
    <row r="16533">
      <c r="A16533" t="inlineStr">
        <is>
          <t>U-e1fcff</t>
        </is>
      </c>
      <c r="B16533" s="41" t="n">
        <v>45231</v>
      </c>
      <c r="C16533" t="n">
        <v>11</v>
      </c>
      <c r="D16533" t="n">
        <v>0</v>
      </c>
    </row>
    <row r="16534">
      <c r="A16534" t="inlineStr">
        <is>
          <t>U-acb806</t>
        </is>
      </c>
      <c r="B16534" s="41" t="n">
        <v>44986</v>
      </c>
      <c r="C16534" t="n">
        <v>12</v>
      </c>
      <c r="D16534" t="n">
        <v>1</v>
      </c>
    </row>
    <row r="16535">
      <c r="A16535" t="inlineStr">
        <is>
          <t>U-d0bcba</t>
        </is>
      </c>
      <c r="B16535" s="41" t="n">
        <v>45413</v>
      </c>
      <c r="C16535" t="n">
        <v>9</v>
      </c>
      <c r="D16535" t="n">
        <v>0</v>
      </c>
    </row>
    <row r="16536">
      <c r="A16536" t="inlineStr">
        <is>
          <t>U-4e04e4</t>
        </is>
      </c>
      <c r="B16536" s="41" t="n">
        <v>45627</v>
      </c>
      <c r="C16536" t="n">
        <v>7</v>
      </c>
      <c r="D16536" t="n">
        <v>0</v>
      </c>
    </row>
    <row r="16537">
      <c r="A16537" t="inlineStr">
        <is>
          <t>U-481999</t>
        </is>
      </c>
      <c r="B16537" s="41" t="n">
        <v>44958</v>
      </c>
      <c r="C16537" t="n">
        <v>10</v>
      </c>
      <c r="D16537" t="n">
        <v>3</v>
      </c>
    </row>
    <row r="16538">
      <c r="A16538" t="inlineStr">
        <is>
          <t>U-7210ae</t>
        </is>
      </c>
      <c r="B16538" s="41" t="n">
        <v>45597</v>
      </c>
      <c r="C16538" t="n">
        <v>13</v>
      </c>
      <c r="D16538" t="n">
        <v>0</v>
      </c>
    </row>
    <row r="16539">
      <c r="A16539" t="inlineStr">
        <is>
          <t>U-54019d</t>
        </is>
      </c>
      <c r="B16539" s="41" t="n">
        <v>45413</v>
      </c>
      <c r="C16539" t="n">
        <v>10</v>
      </c>
      <c r="D16539" t="n">
        <v>0</v>
      </c>
    </row>
    <row r="16540">
      <c r="A16540" t="inlineStr">
        <is>
          <t>U-48cc91</t>
        </is>
      </c>
      <c r="B16540" s="41" t="n">
        <v>45505</v>
      </c>
      <c r="C16540" t="n">
        <v>7</v>
      </c>
      <c r="D16540" t="n">
        <v>0</v>
      </c>
    </row>
    <row r="16541">
      <c r="A16541" t="inlineStr">
        <is>
          <t>U-2caddf</t>
        </is>
      </c>
      <c r="B16541" s="41" t="n">
        <v>45444</v>
      </c>
      <c r="C16541" t="n">
        <v>9</v>
      </c>
      <c r="D16541" t="n">
        <v>0</v>
      </c>
    </row>
    <row r="16542">
      <c r="A16542" t="inlineStr">
        <is>
          <t>U-df5b0e</t>
        </is>
      </c>
      <c r="B16542" s="41" t="n">
        <v>45292</v>
      </c>
      <c r="C16542" t="n">
        <v>14</v>
      </c>
      <c r="D16542" t="n">
        <v>0</v>
      </c>
    </row>
    <row r="16543">
      <c r="A16543" t="inlineStr">
        <is>
          <t>U-a643a8</t>
        </is>
      </c>
      <c r="B16543" s="41" t="n">
        <v>45292</v>
      </c>
      <c r="C16543" t="n">
        <v>6</v>
      </c>
      <c r="D16543" t="n">
        <v>0</v>
      </c>
    </row>
    <row r="16544">
      <c r="A16544" t="inlineStr">
        <is>
          <t>U-b29ce9</t>
        </is>
      </c>
      <c r="B16544" s="41" t="n">
        <v>45108</v>
      </c>
      <c r="C16544" t="n">
        <v>9</v>
      </c>
      <c r="D16544" t="n">
        <v>0</v>
      </c>
    </row>
    <row r="16545">
      <c r="A16545" t="inlineStr">
        <is>
          <t>U-d4ad50</t>
        </is>
      </c>
      <c r="B16545" s="41" t="n">
        <v>45627</v>
      </c>
      <c r="C16545" t="n">
        <v>10</v>
      </c>
      <c r="D16545" t="n">
        <v>0</v>
      </c>
    </row>
    <row r="16546">
      <c r="A16546" t="inlineStr">
        <is>
          <t>U-a0bf88</t>
        </is>
      </c>
      <c r="B16546" s="41" t="n">
        <v>45017</v>
      </c>
      <c r="C16546" t="n">
        <v>10</v>
      </c>
      <c r="D16546" t="n">
        <v>0</v>
      </c>
    </row>
    <row r="16547">
      <c r="A16547" t="inlineStr">
        <is>
          <t>U-c8f052</t>
        </is>
      </c>
      <c r="B16547" s="41" t="n">
        <v>45047</v>
      </c>
      <c r="C16547" t="n">
        <v>8</v>
      </c>
      <c r="D16547" t="n">
        <v>0</v>
      </c>
    </row>
    <row r="16548">
      <c r="A16548" t="inlineStr">
        <is>
          <t>U-6879db</t>
        </is>
      </c>
      <c r="B16548" s="41" t="n">
        <v>45108</v>
      </c>
      <c r="C16548" t="n">
        <v>11</v>
      </c>
      <c r="D16548" t="n">
        <v>0</v>
      </c>
    </row>
    <row r="16549">
      <c r="A16549" t="inlineStr">
        <is>
          <t>U-0a83d4</t>
        </is>
      </c>
      <c r="B16549" s="41" t="n">
        <v>45566</v>
      </c>
      <c r="C16549" t="n">
        <v>2</v>
      </c>
      <c r="D16549" t="n">
        <v>0</v>
      </c>
    </row>
    <row r="16550">
      <c r="A16550" t="inlineStr">
        <is>
          <t>U-ab960c</t>
        </is>
      </c>
      <c r="B16550" s="41" t="n">
        <v>45078</v>
      </c>
      <c r="C16550" t="n">
        <v>11</v>
      </c>
      <c r="D16550" t="n">
        <v>0</v>
      </c>
    </row>
    <row r="16551">
      <c r="A16551" t="inlineStr">
        <is>
          <t>U-dab09a</t>
        </is>
      </c>
      <c r="B16551" s="41" t="n">
        <v>45108</v>
      </c>
      <c r="C16551" t="n">
        <v>6</v>
      </c>
      <c r="D16551" t="n">
        <v>0</v>
      </c>
    </row>
    <row r="16552">
      <c r="A16552" t="inlineStr">
        <is>
          <t>U-096a0e</t>
        </is>
      </c>
      <c r="B16552" s="41" t="n">
        <v>44986</v>
      </c>
      <c r="C16552" t="n">
        <v>7</v>
      </c>
      <c r="D16552" t="n">
        <v>0</v>
      </c>
    </row>
    <row r="16553">
      <c r="A16553" t="inlineStr">
        <is>
          <t>U-92a853</t>
        </is>
      </c>
      <c r="B16553" s="41" t="n">
        <v>45323</v>
      </c>
      <c r="C16553" t="n">
        <v>9</v>
      </c>
      <c r="D16553" t="n">
        <v>4</v>
      </c>
    </row>
    <row r="16554">
      <c r="A16554" t="inlineStr">
        <is>
          <t>U-e15600</t>
        </is>
      </c>
      <c r="B16554" s="41" t="n">
        <v>45444</v>
      </c>
      <c r="C16554" t="n">
        <v>15</v>
      </c>
      <c r="D16554" t="n">
        <v>1</v>
      </c>
    </row>
    <row r="16555">
      <c r="A16555" t="inlineStr">
        <is>
          <t>U-9112ca</t>
        </is>
      </c>
      <c r="B16555" s="41" t="n">
        <v>44927</v>
      </c>
      <c r="C16555" t="n">
        <v>9</v>
      </c>
      <c r="D16555" t="n">
        <v>0</v>
      </c>
    </row>
    <row r="16556">
      <c r="A16556" t="inlineStr">
        <is>
          <t>U-aedc7e</t>
        </is>
      </c>
      <c r="B16556" s="41" t="n">
        <v>45200</v>
      </c>
      <c r="C16556" t="n">
        <v>8</v>
      </c>
      <c r="D16556" t="n">
        <v>0</v>
      </c>
    </row>
    <row r="16557">
      <c r="A16557" t="inlineStr">
        <is>
          <t>U-610120</t>
        </is>
      </c>
      <c r="B16557" s="41" t="n">
        <v>45627</v>
      </c>
      <c r="C16557" t="n">
        <v>11</v>
      </c>
      <c r="D16557" t="n">
        <v>1</v>
      </c>
    </row>
    <row r="16558">
      <c r="A16558" t="inlineStr">
        <is>
          <t>U-08f730</t>
        </is>
      </c>
      <c r="B16558" s="41" t="n">
        <v>45323</v>
      </c>
      <c r="C16558" t="n">
        <v>11</v>
      </c>
      <c r="D16558" t="n">
        <v>0</v>
      </c>
    </row>
    <row r="16559">
      <c r="A16559" t="inlineStr">
        <is>
          <t>U-1fd3bf</t>
        </is>
      </c>
      <c r="B16559" s="41" t="n">
        <v>45566</v>
      </c>
      <c r="C16559" t="n">
        <v>8</v>
      </c>
      <c r="D16559" t="n">
        <v>0</v>
      </c>
    </row>
    <row r="16560">
      <c r="A16560" t="inlineStr">
        <is>
          <t>U-de2f10</t>
        </is>
      </c>
      <c r="B16560" s="41" t="n">
        <v>45047</v>
      </c>
      <c r="C16560" t="n">
        <v>9</v>
      </c>
      <c r="D16560" t="n">
        <v>0</v>
      </c>
    </row>
    <row r="16561">
      <c r="A16561" t="inlineStr">
        <is>
          <t>U-6deb83</t>
        </is>
      </c>
      <c r="B16561" s="41" t="n">
        <v>45017</v>
      </c>
      <c r="C16561" t="n">
        <v>8</v>
      </c>
      <c r="D16561" t="n">
        <v>0</v>
      </c>
    </row>
    <row r="16562">
      <c r="A16562" t="inlineStr">
        <is>
          <t>U-115823</t>
        </is>
      </c>
      <c r="B16562" s="41" t="n">
        <v>45413</v>
      </c>
      <c r="C16562" t="n">
        <v>8</v>
      </c>
      <c r="D16562" t="n">
        <v>0</v>
      </c>
    </row>
    <row r="16563">
      <c r="A16563" t="inlineStr">
        <is>
          <t>U-f2cd8c</t>
        </is>
      </c>
      <c r="B16563" s="41" t="n">
        <v>45017</v>
      </c>
      <c r="C16563" t="n">
        <v>12</v>
      </c>
      <c r="D16563" t="n">
        <v>1</v>
      </c>
    </row>
    <row r="16564">
      <c r="A16564" t="inlineStr">
        <is>
          <t>U-083780</t>
        </is>
      </c>
      <c r="B16564" s="41" t="n">
        <v>45200</v>
      </c>
      <c r="C16564" t="n">
        <v>15</v>
      </c>
      <c r="D16564" t="n">
        <v>0</v>
      </c>
    </row>
    <row r="16565">
      <c r="A16565" t="inlineStr">
        <is>
          <t>U-2fddec</t>
        </is>
      </c>
      <c r="B16565" s="41" t="n">
        <v>45474</v>
      </c>
      <c r="C16565" t="n">
        <v>14</v>
      </c>
      <c r="D16565" t="n">
        <v>4</v>
      </c>
    </row>
    <row r="16566">
      <c r="A16566" t="inlineStr">
        <is>
          <t>U-186027</t>
        </is>
      </c>
      <c r="B16566" s="41" t="n">
        <v>45566</v>
      </c>
      <c r="C16566" t="n">
        <v>11</v>
      </c>
      <c r="D16566" t="n">
        <v>0</v>
      </c>
    </row>
    <row r="16567">
      <c r="A16567" t="inlineStr">
        <is>
          <t>U-41f33a</t>
        </is>
      </c>
      <c r="B16567" s="41" t="n">
        <v>44986</v>
      </c>
      <c r="C16567" t="n">
        <v>12</v>
      </c>
      <c r="D16567" t="n">
        <v>1</v>
      </c>
    </row>
    <row r="16568">
      <c r="A16568" t="inlineStr">
        <is>
          <t>U-903066</t>
        </is>
      </c>
      <c r="B16568" s="41" t="n">
        <v>45017</v>
      </c>
      <c r="C16568" t="n">
        <v>8</v>
      </c>
      <c r="D16568" t="n">
        <v>0</v>
      </c>
    </row>
    <row r="16569">
      <c r="A16569" t="inlineStr">
        <is>
          <t>U-0b9fbe</t>
        </is>
      </c>
      <c r="B16569" s="41" t="n">
        <v>45261</v>
      </c>
      <c r="C16569" t="n">
        <v>15</v>
      </c>
      <c r="D16569" t="n">
        <v>0</v>
      </c>
    </row>
    <row r="16570">
      <c r="A16570" t="inlineStr">
        <is>
          <t>U-ba271c</t>
        </is>
      </c>
      <c r="B16570" s="41" t="n">
        <v>44986</v>
      </c>
      <c r="C16570" t="n">
        <v>9</v>
      </c>
      <c r="D16570" t="n">
        <v>0</v>
      </c>
    </row>
    <row r="16571">
      <c r="A16571" t="inlineStr">
        <is>
          <t>U-a85fc5</t>
        </is>
      </c>
      <c r="B16571" s="41" t="n">
        <v>45292</v>
      </c>
      <c r="C16571" t="n">
        <v>16</v>
      </c>
      <c r="D16571" t="n">
        <v>0</v>
      </c>
    </row>
    <row r="16572">
      <c r="A16572" t="inlineStr">
        <is>
          <t>U-b250ed</t>
        </is>
      </c>
      <c r="B16572" s="41" t="n">
        <v>45170</v>
      </c>
      <c r="C16572" t="n">
        <v>13</v>
      </c>
      <c r="D16572" t="n">
        <v>0</v>
      </c>
    </row>
    <row r="16573">
      <c r="A16573" t="inlineStr">
        <is>
          <t>U-1370ce</t>
        </is>
      </c>
      <c r="B16573" s="41" t="n">
        <v>45474</v>
      </c>
      <c r="C16573" t="n">
        <v>11</v>
      </c>
      <c r="D16573" t="n">
        <v>1</v>
      </c>
    </row>
    <row r="16574">
      <c r="A16574" t="inlineStr">
        <is>
          <t>U-16bab9</t>
        </is>
      </c>
      <c r="B16574" s="41" t="n">
        <v>45261</v>
      </c>
      <c r="C16574" t="n">
        <v>10</v>
      </c>
      <c r="D16574" t="n">
        <v>0</v>
      </c>
    </row>
    <row r="16575">
      <c r="A16575" t="inlineStr">
        <is>
          <t>U-35fefc</t>
        </is>
      </c>
      <c r="B16575" s="41" t="n">
        <v>44986</v>
      </c>
      <c r="C16575" t="n">
        <v>10</v>
      </c>
      <c r="D16575" t="n">
        <v>0</v>
      </c>
    </row>
    <row r="16576">
      <c r="A16576" t="inlineStr">
        <is>
          <t>U-3b38b8</t>
        </is>
      </c>
      <c r="B16576" s="41" t="n">
        <v>45139</v>
      </c>
      <c r="C16576" t="n">
        <v>13</v>
      </c>
      <c r="D16576" t="n">
        <v>0</v>
      </c>
    </row>
    <row r="16577">
      <c r="A16577" t="inlineStr">
        <is>
          <t>U-ac3238</t>
        </is>
      </c>
      <c r="B16577" s="41" t="n">
        <v>45505</v>
      </c>
      <c r="C16577" t="n">
        <v>8</v>
      </c>
      <c r="D16577" t="n">
        <v>0</v>
      </c>
    </row>
    <row r="16578">
      <c r="A16578" t="inlineStr">
        <is>
          <t>U-d59386</t>
        </is>
      </c>
      <c r="B16578" s="41" t="n">
        <v>45536</v>
      </c>
      <c r="C16578" t="n">
        <v>5</v>
      </c>
      <c r="D16578" t="n">
        <v>0</v>
      </c>
    </row>
    <row r="16579">
      <c r="A16579" t="inlineStr">
        <is>
          <t>U-04ef00</t>
        </is>
      </c>
      <c r="B16579" s="41" t="n">
        <v>45627</v>
      </c>
      <c r="C16579" t="n">
        <v>12</v>
      </c>
      <c r="D16579" t="n">
        <v>3</v>
      </c>
    </row>
    <row r="16580">
      <c r="A16580" t="inlineStr">
        <is>
          <t>U-d68416</t>
        </is>
      </c>
      <c r="B16580" s="41" t="n">
        <v>44927</v>
      </c>
      <c r="C16580" t="n">
        <v>15</v>
      </c>
      <c r="D16580" t="n">
        <v>2</v>
      </c>
    </row>
    <row r="16581">
      <c r="A16581" t="inlineStr">
        <is>
          <t>U-3b8bbf</t>
        </is>
      </c>
      <c r="B16581" s="41" t="n">
        <v>44927</v>
      </c>
      <c r="C16581" t="n">
        <v>10</v>
      </c>
      <c r="D16581" t="n">
        <v>0</v>
      </c>
    </row>
    <row r="16582">
      <c r="A16582" t="inlineStr">
        <is>
          <t>U-a0ddb0</t>
        </is>
      </c>
      <c r="B16582" s="41" t="n">
        <v>45292</v>
      </c>
      <c r="C16582" t="n">
        <v>11</v>
      </c>
      <c r="D16582" t="n">
        <v>0</v>
      </c>
    </row>
    <row r="16583">
      <c r="A16583" t="inlineStr">
        <is>
          <t>U-a8ced5</t>
        </is>
      </c>
      <c r="B16583" s="41" t="n">
        <v>45536</v>
      </c>
      <c r="C16583" t="n">
        <v>7</v>
      </c>
      <c r="D16583" t="n">
        <v>0</v>
      </c>
    </row>
    <row r="16584">
      <c r="A16584" t="inlineStr">
        <is>
          <t>U-353369</t>
        </is>
      </c>
      <c r="B16584" s="41" t="n">
        <v>45383</v>
      </c>
      <c r="C16584" t="n">
        <v>9</v>
      </c>
      <c r="D16584" t="n">
        <v>0</v>
      </c>
    </row>
    <row r="16585">
      <c r="A16585" t="inlineStr">
        <is>
          <t>U-f6e4a4</t>
        </is>
      </c>
      <c r="B16585" s="41" t="n">
        <v>45627</v>
      </c>
      <c r="C16585" t="n">
        <v>14</v>
      </c>
      <c r="D16585" t="n">
        <v>0</v>
      </c>
    </row>
    <row r="16586">
      <c r="A16586" t="inlineStr">
        <is>
          <t>U-24b9ed</t>
        </is>
      </c>
      <c r="B16586" s="41" t="n">
        <v>45627</v>
      </c>
      <c r="C16586" t="n">
        <v>3</v>
      </c>
      <c r="D16586" t="n">
        <v>1</v>
      </c>
    </row>
    <row r="16587">
      <c r="A16587" t="inlineStr">
        <is>
          <t>U-af990c</t>
        </is>
      </c>
      <c r="B16587" s="41" t="n">
        <v>45047</v>
      </c>
      <c r="C16587" t="n">
        <v>14</v>
      </c>
      <c r="D16587" t="n">
        <v>0</v>
      </c>
    </row>
    <row r="16588">
      <c r="A16588" t="inlineStr">
        <is>
          <t>U-31d65e</t>
        </is>
      </c>
      <c r="B16588" s="41" t="n">
        <v>45170</v>
      </c>
      <c r="C16588" t="n">
        <v>5</v>
      </c>
      <c r="D16588" t="n">
        <v>0</v>
      </c>
    </row>
    <row r="16589">
      <c r="A16589" t="inlineStr">
        <is>
          <t>U-3db563</t>
        </is>
      </c>
      <c r="B16589" s="41" t="n">
        <v>45108</v>
      </c>
      <c r="C16589" t="n">
        <v>7</v>
      </c>
      <c r="D16589" t="n">
        <v>0</v>
      </c>
    </row>
    <row r="16590">
      <c r="A16590" t="inlineStr">
        <is>
          <t>U-660b79</t>
        </is>
      </c>
      <c r="B16590" s="41" t="n">
        <v>45139</v>
      </c>
      <c r="C16590" t="n">
        <v>12</v>
      </c>
      <c r="D16590" t="n">
        <v>0</v>
      </c>
    </row>
    <row r="16591">
      <c r="A16591" t="inlineStr">
        <is>
          <t>U-6bae4e</t>
        </is>
      </c>
      <c r="B16591" s="41" t="n">
        <v>44958</v>
      </c>
      <c r="C16591" t="n">
        <v>6</v>
      </c>
      <c r="D16591" t="n">
        <v>0</v>
      </c>
    </row>
    <row r="16592">
      <c r="A16592" t="inlineStr">
        <is>
          <t>U-ca7936</t>
        </is>
      </c>
      <c r="B16592" s="41" t="n">
        <v>45627</v>
      </c>
      <c r="C16592" t="n">
        <v>11</v>
      </c>
      <c r="D16592" t="n">
        <v>2</v>
      </c>
    </row>
    <row r="16593">
      <c r="A16593" t="inlineStr">
        <is>
          <t>U-031788</t>
        </is>
      </c>
      <c r="B16593" s="41" t="n">
        <v>44986</v>
      </c>
      <c r="C16593" t="n">
        <v>8</v>
      </c>
      <c r="D16593" t="n">
        <v>1</v>
      </c>
    </row>
    <row r="16594">
      <c r="A16594" t="inlineStr">
        <is>
          <t>U-af1570</t>
        </is>
      </c>
      <c r="B16594" s="41" t="n">
        <v>45078</v>
      </c>
      <c r="C16594" t="n">
        <v>6</v>
      </c>
      <c r="D16594" t="n">
        <v>1</v>
      </c>
    </row>
    <row r="16595">
      <c r="A16595" t="inlineStr">
        <is>
          <t>U-9e690a</t>
        </is>
      </c>
      <c r="B16595" s="41" t="n">
        <v>45292</v>
      </c>
      <c r="C16595" t="n">
        <v>14</v>
      </c>
      <c r="D16595" t="n">
        <v>0</v>
      </c>
    </row>
    <row r="16596">
      <c r="A16596" t="inlineStr">
        <is>
          <t>U-518cdc</t>
        </is>
      </c>
      <c r="B16596" s="41" t="n">
        <v>45536</v>
      </c>
      <c r="C16596" t="n">
        <v>12</v>
      </c>
      <c r="D16596" t="n">
        <v>0</v>
      </c>
    </row>
    <row r="16597">
      <c r="A16597" t="inlineStr">
        <is>
          <t>U-92d719</t>
        </is>
      </c>
      <c r="B16597" s="41" t="n">
        <v>45627</v>
      </c>
      <c r="C16597" t="n">
        <v>11</v>
      </c>
      <c r="D16597" t="n">
        <v>0</v>
      </c>
    </row>
    <row r="16598">
      <c r="A16598" t="inlineStr">
        <is>
          <t>U-9bb910</t>
        </is>
      </c>
      <c r="B16598" s="41" t="n">
        <v>45505</v>
      </c>
      <c r="C16598" t="n">
        <v>6</v>
      </c>
      <c r="D16598" t="n">
        <v>2</v>
      </c>
    </row>
    <row r="16599">
      <c r="A16599" t="inlineStr">
        <is>
          <t>U-e10929</t>
        </is>
      </c>
      <c r="B16599" s="41" t="n">
        <v>45505</v>
      </c>
      <c r="C16599" t="n">
        <v>7</v>
      </c>
      <c r="D16599" t="n">
        <v>0</v>
      </c>
    </row>
    <row r="16600">
      <c r="A16600" t="inlineStr">
        <is>
          <t>U-b7f250</t>
        </is>
      </c>
      <c r="B16600" s="41" t="n">
        <v>45505</v>
      </c>
      <c r="C16600" t="n">
        <v>12</v>
      </c>
      <c r="D16600" t="n">
        <v>0</v>
      </c>
    </row>
    <row r="16601">
      <c r="A16601" t="inlineStr">
        <is>
          <t>U-e217d9</t>
        </is>
      </c>
      <c r="B16601" s="41" t="n">
        <v>44927</v>
      </c>
      <c r="C16601" t="n">
        <v>3</v>
      </c>
      <c r="D16601" t="n">
        <v>0</v>
      </c>
    </row>
    <row r="16602">
      <c r="A16602" t="inlineStr">
        <is>
          <t>U-3f7403</t>
        </is>
      </c>
      <c r="B16602" s="41" t="n">
        <v>45566</v>
      </c>
      <c r="C16602" t="n">
        <v>3</v>
      </c>
      <c r="D16602" t="n">
        <v>3</v>
      </c>
    </row>
    <row r="16603">
      <c r="A16603" t="inlineStr">
        <is>
          <t>U-46dffa</t>
        </is>
      </c>
      <c r="B16603" s="41" t="n">
        <v>45566</v>
      </c>
      <c r="C16603" t="n">
        <v>7</v>
      </c>
      <c r="D16603" t="n">
        <v>0</v>
      </c>
    </row>
    <row r="16604">
      <c r="A16604" t="inlineStr">
        <is>
          <t>U-9f03be</t>
        </is>
      </c>
      <c r="B16604" s="41" t="n">
        <v>45323</v>
      </c>
      <c r="C16604" t="n">
        <v>6</v>
      </c>
      <c r="D16604" t="n">
        <v>1</v>
      </c>
    </row>
    <row r="16605">
      <c r="A16605" t="inlineStr">
        <is>
          <t>U-fe513b</t>
        </is>
      </c>
      <c r="B16605" s="41" t="n">
        <v>45505</v>
      </c>
      <c r="C16605" t="n">
        <v>12</v>
      </c>
      <c r="D16605" t="n">
        <v>0</v>
      </c>
    </row>
    <row r="16606">
      <c r="A16606" t="inlineStr">
        <is>
          <t>U-bcf666</t>
        </is>
      </c>
      <c r="B16606" s="41" t="n">
        <v>45292</v>
      </c>
      <c r="C16606" t="n">
        <v>13</v>
      </c>
      <c r="D16606" t="n">
        <v>0</v>
      </c>
    </row>
    <row r="16607">
      <c r="A16607" t="inlineStr">
        <is>
          <t>U-5c07ed</t>
        </is>
      </c>
      <c r="B16607" s="41" t="n">
        <v>45536</v>
      </c>
      <c r="C16607" t="n">
        <v>7</v>
      </c>
      <c r="D16607" t="n">
        <v>4</v>
      </c>
    </row>
    <row r="16608">
      <c r="A16608" t="inlineStr">
        <is>
          <t>U-fd0a3c</t>
        </is>
      </c>
      <c r="B16608" s="41" t="n">
        <v>45566</v>
      </c>
      <c r="C16608" t="n">
        <v>7</v>
      </c>
      <c r="D16608" t="n">
        <v>1</v>
      </c>
    </row>
    <row r="16609">
      <c r="A16609" t="inlineStr">
        <is>
          <t>U-bf0a5b</t>
        </is>
      </c>
      <c r="B16609" s="41" t="n">
        <v>45078</v>
      </c>
      <c r="C16609" t="n">
        <v>6</v>
      </c>
      <c r="D16609" t="n">
        <v>1</v>
      </c>
    </row>
    <row r="16610">
      <c r="A16610" t="inlineStr">
        <is>
          <t>U-889d61</t>
        </is>
      </c>
      <c r="B16610" s="41" t="n">
        <v>45627</v>
      </c>
      <c r="C16610" t="n">
        <v>8</v>
      </c>
      <c r="D16610" t="n">
        <v>1</v>
      </c>
    </row>
    <row r="16611">
      <c r="A16611" t="inlineStr">
        <is>
          <t>U-d47978</t>
        </is>
      </c>
      <c r="B16611" s="41" t="n">
        <v>45597</v>
      </c>
      <c r="C16611" t="n">
        <v>13</v>
      </c>
      <c r="D16611" t="n">
        <v>2</v>
      </c>
    </row>
    <row r="16612">
      <c r="A16612" t="inlineStr">
        <is>
          <t>U-a1cc5e</t>
        </is>
      </c>
      <c r="B16612" s="41" t="n">
        <v>45352</v>
      </c>
      <c r="C16612" t="n">
        <v>9</v>
      </c>
      <c r="D16612" t="n">
        <v>0</v>
      </c>
    </row>
    <row r="16613">
      <c r="A16613" t="inlineStr">
        <is>
          <t>U-ec7835</t>
        </is>
      </c>
      <c r="B16613" s="41" t="n">
        <v>45047</v>
      </c>
      <c r="C16613" t="n">
        <v>11</v>
      </c>
      <c r="D16613" t="n">
        <v>0</v>
      </c>
    </row>
    <row r="16614">
      <c r="A16614" t="inlineStr">
        <is>
          <t>U-5a3962</t>
        </is>
      </c>
      <c r="B16614" s="41" t="n">
        <v>45505</v>
      </c>
      <c r="C16614" t="n">
        <v>10</v>
      </c>
      <c r="D16614" t="n">
        <v>0</v>
      </c>
    </row>
    <row r="16615">
      <c r="A16615" t="inlineStr">
        <is>
          <t>U-34fea8</t>
        </is>
      </c>
      <c r="B16615" s="41" t="n">
        <v>45200</v>
      </c>
      <c r="C16615" t="n">
        <v>11</v>
      </c>
      <c r="D16615" t="n">
        <v>0</v>
      </c>
    </row>
    <row r="16616">
      <c r="A16616" t="inlineStr">
        <is>
          <t>U-8ad85d</t>
        </is>
      </c>
      <c r="B16616" s="41" t="n">
        <v>45536</v>
      </c>
      <c r="C16616" t="n">
        <v>16</v>
      </c>
      <c r="D16616" t="n">
        <v>3</v>
      </c>
    </row>
    <row r="16617">
      <c r="A16617" t="inlineStr">
        <is>
          <t>U-909838</t>
        </is>
      </c>
      <c r="B16617" s="41" t="n">
        <v>45352</v>
      </c>
      <c r="C16617" t="n">
        <v>7</v>
      </c>
      <c r="D16617" t="n">
        <v>0</v>
      </c>
    </row>
    <row r="16618">
      <c r="A16618" t="inlineStr">
        <is>
          <t>U-cf6885</t>
        </is>
      </c>
      <c r="B16618" s="41" t="n">
        <v>45505</v>
      </c>
      <c r="C16618" t="n">
        <v>10</v>
      </c>
      <c r="D16618" t="n">
        <v>0</v>
      </c>
    </row>
    <row r="16619">
      <c r="A16619" t="inlineStr">
        <is>
          <t>U-535c20</t>
        </is>
      </c>
      <c r="B16619" s="41" t="n">
        <v>45017</v>
      </c>
      <c r="C16619" t="n">
        <v>6</v>
      </c>
      <c r="D16619" t="n">
        <v>0</v>
      </c>
    </row>
    <row r="16620">
      <c r="A16620" t="inlineStr">
        <is>
          <t>U-2a67f5</t>
        </is>
      </c>
      <c r="B16620" s="41" t="n">
        <v>45505</v>
      </c>
      <c r="C16620" t="n">
        <v>9</v>
      </c>
      <c r="D16620" t="n">
        <v>0</v>
      </c>
    </row>
    <row r="16621">
      <c r="A16621" t="inlineStr">
        <is>
          <t>U-c7c419</t>
        </is>
      </c>
      <c r="B16621" s="41" t="n">
        <v>44958</v>
      </c>
      <c r="C16621" t="n">
        <v>15</v>
      </c>
      <c r="D16621" t="n">
        <v>0</v>
      </c>
    </row>
    <row r="16622">
      <c r="A16622" t="inlineStr">
        <is>
          <t>U-1a048d</t>
        </is>
      </c>
      <c r="B16622" s="41" t="n">
        <v>45323</v>
      </c>
      <c r="C16622" t="n">
        <v>8</v>
      </c>
      <c r="D16622" t="n">
        <v>5</v>
      </c>
    </row>
    <row r="16623">
      <c r="A16623" t="inlineStr">
        <is>
          <t>U-a197b8</t>
        </is>
      </c>
      <c r="B16623" s="41" t="n">
        <v>45536</v>
      </c>
      <c r="C16623" t="n">
        <v>10</v>
      </c>
      <c r="D16623" t="n">
        <v>0</v>
      </c>
    </row>
    <row r="16624">
      <c r="A16624" t="inlineStr">
        <is>
          <t>U-df645b</t>
        </is>
      </c>
      <c r="B16624" s="41" t="n">
        <v>45474</v>
      </c>
      <c r="C16624" t="n">
        <v>9</v>
      </c>
      <c r="D16624" t="n">
        <v>0</v>
      </c>
    </row>
    <row r="16625">
      <c r="A16625" t="inlineStr">
        <is>
          <t>U-588d46</t>
        </is>
      </c>
      <c r="B16625" s="41" t="n">
        <v>45444</v>
      </c>
      <c r="C16625" t="n">
        <v>8</v>
      </c>
      <c r="D16625" t="n">
        <v>0</v>
      </c>
    </row>
    <row r="16626">
      <c r="A16626" t="inlineStr">
        <is>
          <t>U-14b95b</t>
        </is>
      </c>
      <c r="B16626" s="41" t="n">
        <v>45292</v>
      </c>
      <c r="C16626" t="n">
        <v>11</v>
      </c>
      <c r="D16626" t="n">
        <v>2</v>
      </c>
    </row>
    <row r="16627">
      <c r="A16627" t="inlineStr">
        <is>
          <t>U-640650</t>
        </is>
      </c>
      <c r="B16627" s="41" t="n">
        <v>45323</v>
      </c>
      <c r="C16627" t="n">
        <v>8</v>
      </c>
      <c r="D16627" t="n">
        <v>2</v>
      </c>
    </row>
    <row r="16628">
      <c r="A16628" t="inlineStr">
        <is>
          <t>U-b4a57b</t>
        </is>
      </c>
      <c r="B16628" s="41" t="n">
        <v>45566</v>
      </c>
      <c r="C16628" t="n">
        <v>7</v>
      </c>
      <c r="D16628" t="n">
        <v>0</v>
      </c>
    </row>
    <row r="16629">
      <c r="A16629" t="inlineStr">
        <is>
          <t>U-e2fea5</t>
        </is>
      </c>
      <c r="B16629" s="41" t="n">
        <v>45078</v>
      </c>
      <c r="C16629" t="n">
        <v>6</v>
      </c>
      <c r="D16629" t="n">
        <v>0</v>
      </c>
    </row>
    <row r="16630">
      <c r="A16630" t="inlineStr">
        <is>
          <t>U-76e3b5</t>
        </is>
      </c>
      <c r="B16630" s="41" t="n">
        <v>45017</v>
      </c>
      <c r="C16630" t="n">
        <v>16</v>
      </c>
      <c r="D16630" t="n">
        <v>0</v>
      </c>
    </row>
    <row r="16631">
      <c r="A16631" t="inlineStr">
        <is>
          <t>U-f58870</t>
        </is>
      </c>
      <c r="B16631" s="41" t="n">
        <v>45474</v>
      </c>
      <c r="C16631" t="n">
        <v>8</v>
      </c>
      <c r="D16631" t="n">
        <v>1</v>
      </c>
    </row>
    <row r="16632">
      <c r="A16632" t="inlineStr">
        <is>
          <t>U-be8b72</t>
        </is>
      </c>
      <c r="B16632" s="41" t="n">
        <v>45078</v>
      </c>
      <c r="C16632" t="n">
        <v>6</v>
      </c>
      <c r="D16632" t="n">
        <v>1</v>
      </c>
    </row>
    <row r="16633">
      <c r="A16633" t="inlineStr">
        <is>
          <t>U-ca5ca4</t>
        </is>
      </c>
      <c r="B16633" s="41" t="n">
        <v>44986</v>
      </c>
      <c r="C16633" t="n">
        <v>6</v>
      </c>
      <c r="D16633" t="n">
        <v>0</v>
      </c>
    </row>
    <row r="16634">
      <c r="A16634" t="inlineStr">
        <is>
          <t>U-b84c9a</t>
        </is>
      </c>
      <c r="B16634" s="41" t="n">
        <v>45017</v>
      </c>
      <c r="C16634" t="n">
        <v>8</v>
      </c>
      <c r="D16634" t="n">
        <v>1</v>
      </c>
    </row>
    <row r="16635">
      <c r="A16635" t="inlineStr">
        <is>
          <t>U-0531f5</t>
        </is>
      </c>
      <c r="B16635" s="41" t="n">
        <v>45200</v>
      </c>
      <c r="C16635" t="n">
        <v>8</v>
      </c>
      <c r="D16635" t="n">
        <v>0</v>
      </c>
    </row>
    <row r="16636">
      <c r="A16636" t="inlineStr">
        <is>
          <t>U-0f7081</t>
        </is>
      </c>
      <c r="B16636" s="41" t="n">
        <v>45017</v>
      </c>
      <c r="C16636" t="n">
        <v>11</v>
      </c>
      <c r="D16636" t="n">
        <v>0</v>
      </c>
    </row>
    <row r="16637">
      <c r="A16637" t="inlineStr">
        <is>
          <t>U-6fb751</t>
        </is>
      </c>
      <c r="B16637" s="41" t="n">
        <v>45597</v>
      </c>
      <c r="C16637" t="n">
        <v>16</v>
      </c>
      <c r="D16637" t="n">
        <v>5</v>
      </c>
    </row>
    <row r="16638">
      <c r="A16638" t="inlineStr">
        <is>
          <t>U-8b83c7</t>
        </is>
      </c>
      <c r="B16638" s="41" t="n">
        <v>45108</v>
      </c>
      <c r="C16638" t="n">
        <v>7</v>
      </c>
      <c r="D16638" t="n">
        <v>0</v>
      </c>
    </row>
    <row r="16639">
      <c r="A16639" t="inlineStr">
        <is>
          <t>U-aafa6b</t>
        </is>
      </c>
      <c r="B16639" s="41" t="n">
        <v>45536</v>
      </c>
      <c r="C16639" t="n">
        <v>10</v>
      </c>
      <c r="D16639" t="n">
        <v>0</v>
      </c>
    </row>
    <row r="16640">
      <c r="A16640" t="inlineStr">
        <is>
          <t>U-1dd5f5</t>
        </is>
      </c>
      <c r="B16640" s="41" t="n">
        <v>45231</v>
      </c>
      <c r="C16640" t="n">
        <v>7</v>
      </c>
      <c r="D16640" t="n">
        <v>0</v>
      </c>
    </row>
    <row r="16641">
      <c r="A16641" t="inlineStr">
        <is>
          <t>U-953176</t>
        </is>
      </c>
      <c r="B16641" s="41" t="n">
        <v>44958</v>
      </c>
      <c r="C16641" t="n">
        <v>12</v>
      </c>
      <c r="D16641" t="n">
        <v>2</v>
      </c>
    </row>
    <row r="16642">
      <c r="A16642" t="inlineStr">
        <is>
          <t>U-a3b9b4</t>
        </is>
      </c>
      <c r="B16642" s="41" t="n">
        <v>45597</v>
      </c>
      <c r="C16642" t="n">
        <v>14</v>
      </c>
      <c r="D16642" t="n">
        <v>0</v>
      </c>
    </row>
    <row r="16643">
      <c r="A16643" t="inlineStr">
        <is>
          <t>U-5a1e5a</t>
        </is>
      </c>
      <c r="B16643" s="41" t="n">
        <v>45231</v>
      </c>
      <c r="C16643" t="n">
        <v>11</v>
      </c>
      <c r="D16643" t="n">
        <v>0</v>
      </c>
    </row>
    <row r="16644">
      <c r="A16644" t="inlineStr">
        <is>
          <t>U-05c436</t>
        </is>
      </c>
      <c r="B16644" s="41" t="n">
        <v>45108</v>
      </c>
      <c r="C16644" t="n">
        <v>10</v>
      </c>
      <c r="D16644" t="n">
        <v>0</v>
      </c>
    </row>
    <row r="16645">
      <c r="A16645" t="inlineStr">
        <is>
          <t>U-c877cb</t>
        </is>
      </c>
      <c r="B16645" s="41" t="n">
        <v>44927</v>
      </c>
      <c r="C16645" t="n">
        <v>8</v>
      </c>
      <c r="D16645" t="n">
        <v>1</v>
      </c>
    </row>
    <row r="16646">
      <c r="A16646" t="inlineStr">
        <is>
          <t>U-74e728</t>
        </is>
      </c>
      <c r="B16646" s="41" t="n">
        <v>45323</v>
      </c>
      <c r="C16646" t="n">
        <v>10</v>
      </c>
      <c r="D16646" t="n">
        <v>0</v>
      </c>
    </row>
    <row r="16647">
      <c r="A16647" t="inlineStr">
        <is>
          <t>U-256c78</t>
        </is>
      </c>
      <c r="B16647" s="41" t="n">
        <v>45231</v>
      </c>
      <c r="C16647" t="n">
        <v>9</v>
      </c>
      <c r="D16647" t="n">
        <v>0</v>
      </c>
    </row>
    <row r="16648">
      <c r="A16648" t="inlineStr">
        <is>
          <t>U-9374a1</t>
        </is>
      </c>
      <c r="B16648" s="41" t="n">
        <v>45108</v>
      </c>
      <c r="C16648" t="n">
        <v>9</v>
      </c>
      <c r="D16648" t="n">
        <v>2</v>
      </c>
    </row>
    <row r="16649">
      <c r="A16649" t="inlineStr">
        <is>
          <t>U-8bff41</t>
        </is>
      </c>
      <c r="B16649" s="41" t="n">
        <v>44927</v>
      </c>
      <c r="C16649" t="n">
        <v>10</v>
      </c>
      <c r="D16649" t="n">
        <v>0</v>
      </c>
    </row>
    <row r="16650">
      <c r="A16650" t="inlineStr">
        <is>
          <t>U-6f015b</t>
        </is>
      </c>
      <c r="B16650" s="41" t="n">
        <v>45078</v>
      </c>
      <c r="C16650" t="n">
        <v>9</v>
      </c>
      <c r="D16650" t="n">
        <v>0</v>
      </c>
    </row>
    <row r="16651">
      <c r="A16651" t="inlineStr">
        <is>
          <t>U-6fbc09</t>
        </is>
      </c>
      <c r="B16651" s="41" t="n">
        <v>45047</v>
      </c>
      <c r="C16651" t="n">
        <v>9</v>
      </c>
      <c r="D16651" t="n">
        <v>1</v>
      </c>
    </row>
    <row r="16652">
      <c r="A16652" t="inlineStr">
        <is>
          <t>U-781cdb</t>
        </is>
      </c>
      <c r="B16652" s="41" t="n">
        <v>45108</v>
      </c>
      <c r="C16652" t="n">
        <v>16</v>
      </c>
      <c r="D16652" t="n">
        <v>0</v>
      </c>
    </row>
    <row r="16653">
      <c r="A16653" t="inlineStr">
        <is>
          <t>U-768bc9</t>
        </is>
      </c>
      <c r="B16653" s="41" t="n">
        <v>45200</v>
      </c>
      <c r="C16653" t="n">
        <v>11</v>
      </c>
      <c r="D16653" t="n">
        <v>0</v>
      </c>
    </row>
    <row r="16654">
      <c r="A16654" t="inlineStr">
        <is>
          <t>U-f3f0ed</t>
        </is>
      </c>
      <c r="B16654" s="41" t="n">
        <v>45505</v>
      </c>
      <c r="C16654" t="n">
        <v>15</v>
      </c>
      <c r="D16654" t="n">
        <v>0</v>
      </c>
    </row>
    <row r="16655">
      <c r="A16655" t="inlineStr">
        <is>
          <t>U-357b41</t>
        </is>
      </c>
      <c r="B16655" s="41" t="n">
        <v>45170</v>
      </c>
      <c r="C16655" t="n">
        <v>6</v>
      </c>
      <c r="D16655" t="n">
        <v>3</v>
      </c>
    </row>
    <row r="16656">
      <c r="A16656" t="inlineStr">
        <is>
          <t>U-e59a3c</t>
        </is>
      </c>
      <c r="B16656" s="41" t="n">
        <v>45170</v>
      </c>
      <c r="C16656" t="n">
        <v>9</v>
      </c>
      <c r="D16656" t="n">
        <v>0</v>
      </c>
    </row>
    <row r="16657">
      <c r="A16657" t="inlineStr">
        <is>
          <t>U-10b523</t>
        </is>
      </c>
      <c r="B16657" s="41" t="n">
        <v>45444</v>
      </c>
      <c r="C16657" t="n">
        <v>12</v>
      </c>
      <c r="D16657" t="n">
        <v>1</v>
      </c>
    </row>
    <row r="16658">
      <c r="A16658" t="inlineStr">
        <is>
          <t>U-df43e3</t>
        </is>
      </c>
      <c r="B16658" s="41" t="n">
        <v>44927</v>
      </c>
      <c r="C16658" t="n">
        <v>12</v>
      </c>
      <c r="D16658" t="n">
        <v>1</v>
      </c>
    </row>
    <row r="16659">
      <c r="A16659" t="inlineStr">
        <is>
          <t>U-0e9e23</t>
        </is>
      </c>
      <c r="B16659" s="41" t="n">
        <v>45108</v>
      </c>
      <c r="C16659" t="n">
        <v>9</v>
      </c>
      <c r="D16659" t="n">
        <v>0</v>
      </c>
    </row>
    <row r="16660">
      <c r="A16660" t="inlineStr">
        <is>
          <t>U-6f90db</t>
        </is>
      </c>
      <c r="B16660" s="41" t="n">
        <v>45413</v>
      </c>
      <c r="C16660" t="n">
        <v>14</v>
      </c>
      <c r="D16660" t="n">
        <v>0</v>
      </c>
    </row>
    <row r="16661">
      <c r="A16661" t="inlineStr">
        <is>
          <t>U-3e9e53</t>
        </is>
      </c>
      <c r="B16661" s="41" t="n">
        <v>45505</v>
      </c>
      <c r="C16661" t="n">
        <v>15</v>
      </c>
      <c r="D16661" t="n">
        <v>0</v>
      </c>
    </row>
    <row r="16662">
      <c r="A16662" t="inlineStr">
        <is>
          <t>U-bab424</t>
        </is>
      </c>
      <c r="B16662" s="41" t="n">
        <v>45017</v>
      </c>
      <c r="C16662" t="n">
        <v>6</v>
      </c>
      <c r="D16662" t="n">
        <v>2</v>
      </c>
    </row>
    <row r="16663">
      <c r="A16663" t="inlineStr">
        <is>
          <t>U-2e655d</t>
        </is>
      </c>
      <c r="B16663" s="41" t="n">
        <v>44958</v>
      </c>
      <c r="C16663" t="n">
        <v>8</v>
      </c>
      <c r="D16663" t="n">
        <v>0</v>
      </c>
    </row>
    <row r="16664">
      <c r="A16664" t="inlineStr">
        <is>
          <t>U-f85385</t>
        </is>
      </c>
      <c r="B16664" s="41" t="n">
        <v>45566</v>
      </c>
      <c r="C16664" t="n">
        <v>7</v>
      </c>
      <c r="D16664" t="n">
        <v>2</v>
      </c>
    </row>
    <row r="16665">
      <c r="A16665" t="inlineStr">
        <is>
          <t>U-f00840</t>
        </is>
      </c>
      <c r="B16665" s="41" t="n">
        <v>44986</v>
      </c>
      <c r="C16665" t="n">
        <v>10</v>
      </c>
      <c r="D16665" t="n">
        <v>0</v>
      </c>
    </row>
    <row r="16666">
      <c r="A16666" t="inlineStr">
        <is>
          <t>U-8768d7</t>
        </is>
      </c>
      <c r="B16666" s="41" t="n">
        <v>45352</v>
      </c>
      <c r="C16666" t="n">
        <v>9</v>
      </c>
      <c r="D16666" t="n">
        <v>0</v>
      </c>
    </row>
    <row r="16667">
      <c r="A16667" t="inlineStr">
        <is>
          <t>U-eabc88</t>
        </is>
      </c>
      <c r="B16667" s="41" t="n">
        <v>45444</v>
      </c>
      <c r="C16667" t="n">
        <v>11</v>
      </c>
      <c r="D16667" t="n">
        <v>0</v>
      </c>
    </row>
    <row r="16668">
      <c r="A16668" t="inlineStr">
        <is>
          <t>U-c1c22b</t>
        </is>
      </c>
      <c r="B16668" s="41" t="n">
        <v>45170</v>
      </c>
      <c r="C16668" t="n">
        <v>7</v>
      </c>
      <c r="D16668" t="n">
        <v>3</v>
      </c>
    </row>
    <row r="16669">
      <c r="A16669" t="inlineStr">
        <is>
          <t>U-7e806b</t>
        </is>
      </c>
      <c r="B16669" s="41" t="n">
        <v>45505</v>
      </c>
      <c r="C16669" t="n">
        <v>7</v>
      </c>
      <c r="D16669" t="n">
        <v>0</v>
      </c>
    </row>
    <row r="16670">
      <c r="A16670" t="inlineStr">
        <is>
          <t>U-424a09</t>
        </is>
      </c>
      <c r="B16670" s="41" t="n">
        <v>45108</v>
      </c>
      <c r="C16670" t="n">
        <v>12</v>
      </c>
      <c r="D16670" t="n">
        <v>0</v>
      </c>
    </row>
    <row r="16671">
      <c r="A16671" t="inlineStr">
        <is>
          <t>U-61db46</t>
        </is>
      </c>
      <c r="B16671" s="41" t="n">
        <v>45383</v>
      </c>
      <c r="C16671" t="n">
        <v>10</v>
      </c>
      <c r="D16671" t="n">
        <v>0</v>
      </c>
    </row>
    <row r="16672">
      <c r="A16672" t="inlineStr">
        <is>
          <t>U-7545cd</t>
        </is>
      </c>
      <c r="B16672" s="41" t="n">
        <v>45474</v>
      </c>
      <c r="C16672" t="n">
        <v>13</v>
      </c>
      <c r="D16672" t="n">
        <v>1</v>
      </c>
    </row>
    <row r="16673">
      <c r="A16673" t="inlineStr">
        <is>
          <t>U-e1011d</t>
        </is>
      </c>
      <c r="B16673" s="41" t="n">
        <v>45383</v>
      </c>
      <c r="C16673" t="n">
        <v>9</v>
      </c>
      <c r="D16673" t="n">
        <v>0</v>
      </c>
    </row>
    <row r="16674">
      <c r="A16674" t="inlineStr">
        <is>
          <t>U-4f1d73</t>
        </is>
      </c>
      <c r="B16674" s="41" t="n">
        <v>45261</v>
      </c>
      <c r="C16674" t="n">
        <v>12</v>
      </c>
      <c r="D16674" t="n">
        <v>2</v>
      </c>
    </row>
    <row r="16675">
      <c r="A16675" t="inlineStr">
        <is>
          <t>U-dc2fb8</t>
        </is>
      </c>
      <c r="B16675" s="41" t="n">
        <v>45505</v>
      </c>
      <c r="C16675" t="n">
        <v>8</v>
      </c>
      <c r="D16675" t="n">
        <v>1</v>
      </c>
    </row>
    <row r="16676">
      <c r="A16676" t="inlineStr">
        <is>
          <t>U-c73dc3</t>
        </is>
      </c>
      <c r="B16676" s="41" t="n">
        <v>45078</v>
      </c>
      <c r="C16676" t="n">
        <v>10</v>
      </c>
      <c r="D16676" t="n">
        <v>0</v>
      </c>
    </row>
    <row r="16677">
      <c r="A16677" t="inlineStr">
        <is>
          <t>U-ab2d0e</t>
        </is>
      </c>
      <c r="B16677" s="41" t="n">
        <v>45261</v>
      </c>
      <c r="C16677" t="n">
        <v>13</v>
      </c>
      <c r="D16677" t="n">
        <v>0</v>
      </c>
    </row>
    <row r="16678">
      <c r="A16678" t="inlineStr">
        <is>
          <t>U-94696a</t>
        </is>
      </c>
      <c r="B16678" s="41" t="n">
        <v>45444</v>
      </c>
      <c r="C16678" t="n">
        <v>4</v>
      </c>
      <c r="D16678" t="n">
        <v>0</v>
      </c>
    </row>
    <row r="16679">
      <c r="A16679" t="inlineStr">
        <is>
          <t>U-0371dc</t>
        </is>
      </c>
      <c r="B16679" s="41" t="n">
        <v>45139</v>
      </c>
      <c r="C16679" t="n">
        <v>5</v>
      </c>
      <c r="D16679" t="n">
        <v>0</v>
      </c>
    </row>
    <row r="16680">
      <c r="A16680" t="inlineStr">
        <is>
          <t>U-fcada1</t>
        </is>
      </c>
      <c r="B16680" s="41" t="n">
        <v>45231</v>
      </c>
      <c r="C16680" t="n">
        <v>9</v>
      </c>
      <c r="D16680" t="n">
        <v>0</v>
      </c>
    </row>
    <row r="16681">
      <c r="A16681" t="inlineStr">
        <is>
          <t>U-0acc77</t>
        </is>
      </c>
      <c r="B16681" s="41" t="n">
        <v>45597</v>
      </c>
      <c r="C16681" t="n">
        <v>11</v>
      </c>
      <c r="D16681" t="n">
        <v>0</v>
      </c>
    </row>
    <row r="16682">
      <c r="A16682" t="inlineStr">
        <is>
          <t>U-980115</t>
        </is>
      </c>
      <c r="B16682" s="41" t="n">
        <v>44927</v>
      </c>
      <c r="C16682" t="n">
        <v>11</v>
      </c>
      <c r="D16682" t="n">
        <v>0</v>
      </c>
    </row>
    <row r="16683">
      <c r="A16683" t="inlineStr">
        <is>
          <t>U-017f4d</t>
        </is>
      </c>
      <c r="B16683" s="41" t="n">
        <v>45231</v>
      </c>
      <c r="C16683" t="n">
        <v>11</v>
      </c>
      <c r="D16683" t="n">
        <v>2</v>
      </c>
    </row>
    <row r="16684">
      <c r="A16684" t="inlineStr">
        <is>
          <t>U-eac33c</t>
        </is>
      </c>
      <c r="B16684" s="41" t="n">
        <v>45413</v>
      </c>
      <c r="C16684" t="n">
        <v>4</v>
      </c>
      <c r="D16684" t="n">
        <v>4</v>
      </c>
    </row>
    <row r="16685">
      <c r="A16685" t="inlineStr">
        <is>
          <t>U-f0a864</t>
        </is>
      </c>
      <c r="B16685" s="41" t="n">
        <v>45536</v>
      </c>
      <c r="C16685" t="n">
        <v>12</v>
      </c>
      <c r="D16685" t="n">
        <v>1</v>
      </c>
    </row>
    <row r="16686">
      <c r="A16686" t="inlineStr">
        <is>
          <t>U-3ec22e</t>
        </is>
      </c>
      <c r="B16686" s="41" t="n">
        <v>45292</v>
      </c>
      <c r="C16686" t="n">
        <v>11</v>
      </c>
      <c r="D16686" t="n">
        <v>2</v>
      </c>
    </row>
    <row r="16687">
      <c r="A16687" t="inlineStr">
        <is>
          <t>U-db7e01</t>
        </is>
      </c>
      <c r="B16687" s="41" t="n">
        <v>45413</v>
      </c>
      <c r="C16687" t="n">
        <v>9</v>
      </c>
      <c r="D16687" t="n">
        <v>1</v>
      </c>
    </row>
    <row r="16688">
      <c r="A16688" t="inlineStr">
        <is>
          <t>U-755ccb</t>
        </is>
      </c>
      <c r="B16688" s="41" t="n">
        <v>45444</v>
      </c>
      <c r="C16688" t="n">
        <v>7</v>
      </c>
      <c r="D16688" t="n">
        <v>4</v>
      </c>
    </row>
    <row r="16689">
      <c r="A16689" t="inlineStr">
        <is>
          <t>U-64649f</t>
        </is>
      </c>
      <c r="B16689" s="41" t="n">
        <v>45323</v>
      </c>
      <c r="C16689" t="n">
        <v>18</v>
      </c>
      <c r="D16689" t="n">
        <v>0</v>
      </c>
    </row>
    <row r="16690">
      <c r="A16690" t="inlineStr">
        <is>
          <t>U-3b2d38</t>
        </is>
      </c>
      <c r="B16690" s="41" t="n">
        <v>45627</v>
      </c>
      <c r="C16690" t="n">
        <v>10</v>
      </c>
      <c r="D16690" t="n">
        <v>0</v>
      </c>
    </row>
    <row r="16691">
      <c r="A16691" t="inlineStr">
        <is>
          <t>U-6c08e3</t>
        </is>
      </c>
      <c r="B16691" s="41" t="n">
        <v>45292</v>
      </c>
      <c r="C16691" t="n">
        <v>13</v>
      </c>
      <c r="D16691" t="n">
        <v>2</v>
      </c>
    </row>
    <row r="16692">
      <c r="A16692" t="inlineStr">
        <is>
          <t>U-862985</t>
        </is>
      </c>
      <c r="B16692" s="41" t="n">
        <v>45261</v>
      </c>
      <c r="C16692" t="n">
        <v>12</v>
      </c>
      <c r="D16692" t="n">
        <v>0</v>
      </c>
    </row>
    <row r="16693">
      <c r="A16693" t="inlineStr">
        <is>
          <t>U-d0437a</t>
        </is>
      </c>
      <c r="B16693" s="41" t="n">
        <v>45078</v>
      </c>
      <c r="C16693" t="n">
        <v>11</v>
      </c>
      <c r="D16693" t="n">
        <v>2</v>
      </c>
    </row>
    <row r="16694">
      <c r="A16694" t="inlineStr">
        <is>
          <t>U-40ade7</t>
        </is>
      </c>
      <c r="B16694" s="41" t="n">
        <v>44986</v>
      </c>
      <c r="C16694" t="n">
        <v>11</v>
      </c>
      <c r="D16694" t="n">
        <v>0</v>
      </c>
    </row>
    <row r="16695">
      <c r="A16695" t="inlineStr">
        <is>
          <t>U-7c84cc</t>
        </is>
      </c>
      <c r="B16695" s="41" t="n">
        <v>45536</v>
      </c>
      <c r="C16695" t="n">
        <v>12</v>
      </c>
      <c r="D16695" t="n">
        <v>0</v>
      </c>
    </row>
    <row r="16696">
      <c r="A16696" t="inlineStr">
        <is>
          <t>U-04987f</t>
        </is>
      </c>
      <c r="B16696" s="41" t="n">
        <v>45566</v>
      </c>
      <c r="C16696" t="n">
        <v>10</v>
      </c>
      <c r="D16696" t="n">
        <v>2</v>
      </c>
    </row>
    <row r="16697">
      <c r="A16697" t="inlineStr">
        <is>
          <t>U-39b5d4</t>
        </is>
      </c>
      <c r="B16697" s="41" t="n">
        <v>45261</v>
      </c>
      <c r="C16697" t="n">
        <v>8</v>
      </c>
      <c r="D16697" t="n">
        <v>0</v>
      </c>
    </row>
    <row r="16698">
      <c r="A16698" t="inlineStr">
        <is>
          <t>U-9a24b2</t>
        </is>
      </c>
      <c r="B16698" s="41" t="n">
        <v>45627</v>
      </c>
      <c r="C16698" t="n">
        <v>12</v>
      </c>
      <c r="D16698" t="n">
        <v>0</v>
      </c>
    </row>
    <row r="16699">
      <c r="A16699" t="inlineStr">
        <is>
          <t>U-a661e2</t>
        </is>
      </c>
      <c r="B16699" s="41" t="n">
        <v>45017</v>
      </c>
      <c r="C16699" t="n">
        <v>13</v>
      </c>
      <c r="D16699" t="n">
        <v>1</v>
      </c>
    </row>
    <row r="16700">
      <c r="A16700" t="inlineStr">
        <is>
          <t>U-0b7690</t>
        </is>
      </c>
      <c r="B16700" s="41" t="n">
        <v>45261</v>
      </c>
      <c r="C16700" t="n">
        <v>11</v>
      </c>
      <c r="D16700" t="n">
        <v>0</v>
      </c>
    </row>
    <row r="16701">
      <c r="A16701" t="inlineStr">
        <is>
          <t>U-2e90d7</t>
        </is>
      </c>
      <c r="B16701" s="41" t="n">
        <v>45078</v>
      </c>
      <c r="C16701" t="n">
        <v>11</v>
      </c>
      <c r="D16701" t="n">
        <v>0</v>
      </c>
    </row>
    <row r="16702">
      <c r="A16702" t="inlineStr">
        <is>
          <t>U-16b929</t>
        </is>
      </c>
      <c r="B16702" s="41" t="n">
        <v>45231</v>
      </c>
      <c r="C16702" t="n">
        <v>9</v>
      </c>
      <c r="D16702" t="n">
        <v>0</v>
      </c>
    </row>
    <row r="16703">
      <c r="A16703" t="inlineStr">
        <is>
          <t>U-908967</t>
        </is>
      </c>
      <c r="B16703" s="41" t="n">
        <v>45566</v>
      </c>
      <c r="C16703" t="n">
        <v>10</v>
      </c>
      <c r="D16703" t="n">
        <v>0</v>
      </c>
    </row>
    <row r="16704">
      <c r="A16704" t="inlineStr">
        <is>
          <t>U-3d6723</t>
        </is>
      </c>
      <c r="B16704" s="41" t="n">
        <v>45566</v>
      </c>
      <c r="C16704" t="n">
        <v>8</v>
      </c>
      <c r="D16704" t="n">
        <v>0</v>
      </c>
    </row>
    <row r="16705">
      <c r="A16705" t="inlineStr">
        <is>
          <t>U-38b259</t>
        </is>
      </c>
      <c r="B16705" s="41" t="n">
        <v>45292</v>
      </c>
      <c r="C16705" t="n">
        <v>9</v>
      </c>
      <c r="D16705" t="n">
        <v>0</v>
      </c>
    </row>
    <row r="16706">
      <c r="A16706" t="inlineStr">
        <is>
          <t>U-2cd5a0</t>
        </is>
      </c>
      <c r="B16706" s="41" t="n">
        <v>45047</v>
      </c>
      <c r="C16706" t="n">
        <v>5</v>
      </c>
      <c r="D16706" t="n">
        <v>0</v>
      </c>
    </row>
    <row r="16707">
      <c r="A16707" t="inlineStr">
        <is>
          <t>U-511373</t>
        </is>
      </c>
      <c r="B16707" s="41" t="n">
        <v>45627</v>
      </c>
      <c r="C16707" t="n">
        <v>9</v>
      </c>
      <c r="D16707" t="n">
        <v>0</v>
      </c>
    </row>
    <row r="16708">
      <c r="A16708" t="inlineStr">
        <is>
          <t>U-d149d3</t>
        </is>
      </c>
      <c r="B16708" s="41" t="n">
        <v>45352</v>
      </c>
      <c r="C16708" t="n">
        <v>13</v>
      </c>
      <c r="D16708" t="n">
        <v>0</v>
      </c>
    </row>
    <row r="16709">
      <c r="A16709" t="inlineStr">
        <is>
          <t>U-ed7ac2</t>
        </is>
      </c>
      <c r="B16709" s="41" t="n">
        <v>45200</v>
      </c>
      <c r="C16709" t="n">
        <v>5</v>
      </c>
      <c r="D16709" t="n">
        <v>0</v>
      </c>
    </row>
    <row r="16710">
      <c r="A16710" t="inlineStr">
        <is>
          <t>U-99b13f</t>
        </is>
      </c>
      <c r="B16710" s="41" t="n">
        <v>45047</v>
      </c>
      <c r="C16710" t="n">
        <v>13</v>
      </c>
      <c r="D16710" t="n">
        <v>0</v>
      </c>
    </row>
    <row r="16711">
      <c r="A16711" t="inlineStr">
        <is>
          <t>U-af000c</t>
        </is>
      </c>
      <c r="B16711" s="41" t="n">
        <v>45292</v>
      </c>
      <c r="C16711" t="n">
        <v>6</v>
      </c>
      <c r="D16711" t="n">
        <v>0</v>
      </c>
    </row>
    <row r="16712">
      <c r="A16712" t="inlineStr">
        <is>
          <t>U-ffbf45</t>
        </is>
      </c>
      <c r="B16712" s="41" t="n">
        <v>45078</v>
      </c>
      <c r="C16712" t="n">
        <v>10</v>
      </c>
      <c r="D16712" t="n">
        <v>1</v>
      </c>
    </row>
    <row r="16713">
      <c r="A16713" t="inlineStr">
        <is>
          <t>U-1cab17</t>
        </is>
      </c>
      <c r="B16713" s="41" t="n">
        <v>45047</v>
      </c>
      <c r="C16713" t="n">
        <v>12</v>
      </c>
      <c r="D16713" t="n">
        <v>0</v>
      </c>
    </row>
    <row r="16714">
      <c r="A16714" t="inlineStr">
        <is>
          <t>U-1f26e5</t>
        </is>
      </c>
      <c r="B16714" s="41" t="n">
        <v>44927</v>
      </c>
      <c r="C16714" t="n">
        <v>7</v>
      </c>
      <c r="D16714" t="n">
        <v>0</v>
      </c>
    </row>
    <row r="16715">
      <c r="A16715" t="inlineStr">
        <is>
          <t>U-7ac6e4</t>
        </is>
      </c>
      <c r="B16715" s="41" t="n">
        <v>45231</v>
      </c>
      <c r="C16715" t="n">
        <v>11</v>
      </c>
      <c r="D16715" t="n">
        <v>0</v>
      </c>
    </row>
    <row r="16716">
      <c r="A16716" t="inlineStr">
        <is>
          <t>U-ac8117</t>
        </is>
      </c>
      <c r="B16716" s="41" t="n">
        <v>45383</v>
      </c>
      <c r="C16716" t="n">
        <v>10</v>
      </c>
      <c r="D16716" t="n">
        <v>1</v>
      </c>
    </row>
    <row r="16717">
      <c r="A16717" t="inlineStr">
        <is>
          <t>U-6c932b</t>
        </is>
      </c>
      <c r="B16717" s="41" t="n">
        <v>45505</v>
      </c>
      <c r="C16717" t="n">
        <v>8</v>
      </c>
      <c r="D16717" t="n">
        <v>0</v>
      </c>
    </row>
    <row r="16718">
      <c r="A16718" t="inlineStr">
        <is>
          <t>U-785d8f</t>
        </is>
      </c>
      <c r="B16718" s="41" t="n">
        <v>45505</v>
      </c>
      <c r="C16718" t="n">
        <v>4</v>
      </c>
      <c r="D16718" t="n">
        <v>0</v>
      </c>
    </row>
    <row r="16719">
      <c r="A16719" t="inlineStr">
        <is>
          <t>U-601caa</t>
        </is>
      </c>
      <c r="B16719" s="41" t="n">
        <v>45352</v>
      </c>
      <c r="C16719" t="n">
        <v>11</v>
      </c>
      <c r="D16719" t="n">
        <v>1</v>
      </c>
    </row>
    <row r="16720">
      <c r="A16720" t="inlineStr">
        <is>
          <t>U-ac6166</t>
        </is>
      </c>
      <c r="B16720" s="41" t="n">
        <v>45292</v>
      </c>
      <c r="C16720" t="n">
        <v>10</v>
      </c>
      <c r="D16720" t="n">
        <v>0</v>
      </c>
    </row>
    <row r="16721">
      <c r="A16721" t="inlineStr">
        <is>
          <t>U-044f52</t>
        </is>
      </c>
      <c r="B16721" s="41" t="n">
        <v>45017</v>
      </c>
      <c r="C16721" t="n">
        <v>8</v>
      </c>
      <c r="D16721" t="n">
        <v>0</v>
      </c>
    </row>
    <row r="16722">
      <c r="A16722" t="inlineStr">
        <is>
          <t>U-340b02</t>
        </is>
      </c>
      <c r="B16722" s="41" t="n">
        <v>45292</v>
      </c>
      <c r="C16722" t="n">
        <v>16</v>
      </c>
      <c r="D16722" t="n">
        <v>0</v>
      </c>
    </row>
    <row r="16723">
      <c r="A16723" t="inlineStr">
        <is>
          <t>U-501c10</t>
        </is>
      </c>
      <c r="B16723" s="41" t="n">
        <v>45323</v>
      </c>
      <c r="C16723" t="n">
        <v>13</v>
      </c>
      <c r="D16723" t="n">
        <v>1</v>
      </c>
    </row>
    <row r="16724">
      <c r="A16724" t="inlineStr">
        <is>
          <t>U-2d5d5f</t>
        </is>
      </c>
      <c r="B16724" s="41" t="n">
        <v>45261</v>
      </c>
      <c r="C16724" t="n">
        <v>13</v>
      </c>
      <c r="D16724" t="n">
        <v>0</v>
      </c>
    </row>
    <row r="16725">
      <c r="A16725" t="inlineStr">
        <is>
          <t>U-77cdab</t>
        </is>
      </c>
      <c r="B16725" s="41" t="n">
        <v>45139</v>
      </c>
      <c r="C16725" t="n">
        <v>6</v>
      </c>
      <c r="D16725" t="n">
        <v>0</v>
      </c>
    </row>
    <row r="16726">
      <c r="A16726" t="inlineStr">
        <is>
          <t>U-1e0e0e</t>
        </is>
      </c>
      <c r="B16726" s="41" t="n">
        <v>45505</v>
      </c>
      <c r="C16726" t="n">
        <v>10</v>
      </c>
      <c r="D16726" t="n">
        <v>0</v>
      </c>
    </row>
    <row r="16727">
      <c r="A16727" t="inlineStr">
        <is>
          <t>U-54e3a0</t>
        </is>
      </c>
      <c r="B16727" s="41" t="n">
        <v>45566</v>
      </c>
      <c r="C16727" t="n">
        <v>6</v>
      </c>
      <c r="D16727" t="n">
        <v>0</v>
      </c>
    </row>
    <row r="16728">
      <c r="A16728" t="inlineStr">
        <is>
          <t>U-992a1b</t>
        </is>
      </c>
      <c r="B16728" s="41" t="n">
        <v>45261</v>
      </c>
      <c r="C16728" t="n">
        <v>9</v>
      </c>
      <c r="D16728" t="n">
        <v>0</v>
      </c>
    </row>
    <row r="16729">
      <c r="A16729" t="inlineStr">
        <is>
          <t>U-00129e</t>
        </is>
      </c>
      <c r="B16729" s="41" t="n">
        <v>45566</v>
      </c>
      <c r="C16729" t="n">
        <v>13</v>
      </c>
      <c r="D16729" t="n">
        <v>0</v>
      </c>
    </row>
    <row r="16730">
      <c r="A16730" t="inlineStr">
        <is>
          <t>U-a96c69</t>
        </is>
      </c>
      <c r="B16730" s="41" t="n">
        <v>45017</v>
      </c>
      <c r="C16730" t="n">
        <v>9</v>
      </c>
      <c r="D16730" t="n">
        <v>0</v>
      </c>
    </row>
    <row r="16731">
      <c r="A16731" t="inlineStr">
        <is>
          <t>U-f57551</t>
        </is>
      </c>
      <c r="B16731" s="41" t="n">
        <v>45444</v>
      </c>
      <c r="C16731" t="n">
        <v>15</v>
      </c>
      <c r="D16731" t="n">
        <v>0</v>
      </c>
    </row>
    <row r="16732">
      <c r="A16732" t="inlineStr">
        <is>
          <t>U-f052fc</t>
        </is>
      </c>
      <c r="B16732" s="41" t="n">
        <v>45383</v>
      </c>
      <c r="C16732" t="n">
        <v>7</v>
      </c>
      <c r="D16732" t="n">
        <v>0</v>
      </c>
    </row>
    <row r="16733">
      <c r="A16733" t="inlineStr">
        <is>
          <t>U-a6672b</t>
        </is>
      </c>
      <c r="B16733" s="41" t="n">
        <v>45505</v>
      </c>
      <c r="C16733" t="n">
        <v>13</v>
      </c>
      <c r="D16733" t="n">
        <v>0</v>
      </c>
    </row>
    <row r="16734">
      <c r="A16734" t="inlineStr">
        <is>
          <t>U-0dac46</t>
        </is>
      </c>
      <c r="B16734" s="41" t="n">
        <v>45597</v>
      </c>
      <c r="C16734" t="n">
        <v>13</v>
      </c>
      <c r="D16734" t="n">
        <v>0</v>
      </c>
    </row>
    <row r="16735">
      <c r="A16735" t="inlineStr">
        <is>
          <t>U-7176cb</t>
        </is>
      </c>
      <c r="B16735" s="41" t="n">
        <v>45566</v>
      </c>
      <c r="C16735" t="n">
        <v>9</v>
      </c>
      <c r="D16735" t="n">
        <v>0</v>
      </c>
    </row>
    <row r="16736">
      <c r="A16736" t="inlineStr">
        <is>
          <t>U-080e8f</t>
        </is>
      </c>
      <c r="B16736" s="41" t="n">
        <v>45170</v>
      </c>
      <c r="C16736" t="n">
        <v>5</v>
      </c>
      <c r="D16736" t="n">
        <v>1</v>
      </c>
    </row>
    <row r="16737">
      <c r="A16737" t="inlineStr">
        <is>
          <t>U-000844</t>
        </is>
      </c>
      <c r="B16737" s="41" t="n">
        <v>45200</v>
      </c>
      <c r="C16737" t="n">
        <v>10</v>
      </c>
      <c r="D16737" t="n">
        <v>3</v>
      </c>
    </row>
    <row r="16738">
      <c r="A16738" t="inlineStr">
        <is>
          <t>U-838431</t>
        </is>
      </c>
      <c r="B16738" s="41" t="n">
        <v>45139</v>
      </c>
      <c r="C16738" t="n">
        <v>10</v>
      </c>
      <c r="D16738" t="n">
        <v>1</v>
      </c>
    </row>
    <row r="16739">
      <c r="A16739" t="inlineStr">
        <is>
          <t>U-2e4ef5</t>
        </is>
      </c>
      <c r="B16739" s="41" t="n">
        <v>45627</v>
      </c>
      <c r="C16739" t="n">
        <v>17</v>
      </c>
      <c r="D16739" t="n">
        <v>0</v>
      </c>
    </row>
    <row r="16740">
      <c r="A16740" t="inlineStr">
        <is>
          <t>U-afe61d</t>
        </is>
      </c>
      <c r="B16740" s="41" t="n">
        <v>44958</v>
      </c>
      <c r="C16740" t="n">
        <v>10</v>
      </c>
      <c r="D16740" t="n">
        <v>0</v>
      </c>
    </row>
    <row r="16741">
      <c r="A16741" t="inlineStr">
        <is>
          <t>U-d82d4e</t>
        </is>
      </c>
      <c r="B16741" s="41" t="n">
        <v>45383</v>
      </c>
      <c r="C16741" t="n">
        <v>12</v>
      </c>
      <c r="D16741" t="n">
        <v>2</v>
      </c>
    </row>
    <row r="16742">
      <c r="A16742" t="inlineStr">
        <is>
          <t>U-224042</t>
        </is>
      </c>
      <c r="B16742" s="41" t="n">
        <v>45170</v>
      </c>
      <c r="C16742" t="n">
        <v>10</v>
      </c>
      <c r="D16742" t="n">
        <v>0</v>
      </c>
    </row>
    <row r="16743">
      <c r="A16743" t="inlineStr">
        <is>
          <t>U-ef4a05</t>
        </is>
      </c>
      <c r="B16743" s="41" t="n">
        <v>45627</v>
      </c>
      <c r="C16743" t="n">
        <v>6</v>
      </c>
      <c r="D16743" t="n">
        <v>0</v>
      </c>
    </row>
    <row r="16744">
      <c r="A16744" t="inlineStr">
        <is>
          <t>U-4e08bd</t>
        </is>
      </c>
      <c r="B16744" s="41" t="n">
        <v>45139</v>
      </c>
      <c r="C16744" t="n">
        <v>7</v>
      </c>
      <c r="D16744" t="n">
        <v>1</v>
      </c>
    </row>
    <row r="16745">
      <c r="A16745" t="inlineStr">
        <is>
          <t>U-09feab</t>
        </is>
      </c>
      <c r="B16745" s="41" t="n">
        <v>45047</v>
      </c>
      <c r="C16745" t="n">
        <v>8</v>
      </c>
      <c r="D16745" t="n">
        <v>0</v>
      </c>
    </row>
    <row r="16746">
      <c r="A16746" t="inlineStr">
        <is>
          <t>U-2f529f</t>
        </is>
      </c>
      <c r="B16746" s="41" t="n">
        <v>45292</v>
      </c>
      <c r="C16746" t="n">
        <v>13</v>
      </c>
      <c r="D16746" t="n">
        <v>0</v>
      </c>
    </row>
    <row r="16747">
      <c r="A16747" t="inlineStr">
        <is>
          <t>U-06734b</t>
        </is>
      </c>
      <c r="B16747" s="41" t="n">
        <v>45413</v>
      </c>
      <c r="C16747" t="n">
        <v>8</v>
      </c>
      <c r="D16747" t="n">
        <v>0</v>
      </c>
    </row>
    <row r="16748">
      <c r="A16748" t="inlineStr">
        <is>
          <t>U-b8beab</t>
        </is>
      </c>
      <c r="B16748" s="41" t="n">
        <v>45047</v>
      </c>
      <c r="C16748" t="n">
        <v>11</v>
      </c>
      <c r="D16748" t="n">
        <v>5</v>
      </c>
    </row>
    <row r="16749">
      <c r="A16749" t="inlineStr">
        <is>
          <t>U-78663e</t>
        </is>
      </c>
      <c r="B16749" s="41" t="n">
        <v>45474</v>
      </c>
      <c r="C16749" t="n">
        <v>7</v>
      </c>
      <c r="D16749" t="n">
        <v>1</v>
      </c>
    </row>
    <row r="16750">
      <c r="A16750" t="inlineStr">
        <is>
          <t>U-735afa</t>
        </is>
      </c>
      <c r="B16750" s="41" t="n">
        <v>45413</v>
      </c>
      <c r="C16750" t="n">
        <v>14</v>
      </c>
      <c r="D16750" t="n">
        <v>1</v>
      </c>
    </row>
    <row r="16751">
      <c r="A16751" t="inlineStr">
        <is>
          <t>U-3f4db0</t>
        </is>
      </c>
      <c r="B16751" s="41" t="n">
        <v>45352</v>
      </c>
      <c r="C16751" t="n">
        <v>14</v>
      </c>
      <c r="D16751" t="n">
        <v>0</v>
      </c>
    </row>
    <row r="16752">
      <c r="A16752" t="inlineStr">
        <is>
          <t>U-880cd1</t>
        </is>
      </c>
      <c r="B16752" s="41" t="n">
        <v>45261</v>
      </c>
      <c r="C16752" t="n">
        <v>7</v>
      </c>
      <c r="D16752" t="n">
        <v>0</v>
      </c>
    </row>
    <row r="16753">
      <c r="A16753" t="inlineStr">
        <is>
          <t>U-ddcc5e</t>
        </is>
      </c>
      <c r="B16753" s="41" t="n">
        <v>44986</v>
      </c>
      <c r="C16753" t="n">
        <v>10</v>
      </c>
      <c r="D16753" t="n">
        <v>0</v>
      </c>
    </row>
    <row r="16754">
      <c r="A16754" t="inlineStr">
        <is>
          <t>U-346776</t>
        </is>
      </c>
      <c r="B16754" s="41" t="n">
        <v>45383</v>
      </c>
      <c r="C16754" t="n">
        <v>8</v>
      </c>
      <c r="D16754" t="n">
        <v>0</v>
      </c>
    </row>
    <row r="16755">
      <c r="A16755" t="inlineStr">
        <is>
          <t>U-ee7c3a</t>
        </is>
      </c>
      <c r="B16755" s="41" t="n">
        <v>45170</v>
      </c>
      <c r="C16755" t="n">
        <v>10</v>
      </c>
      <c r="D16755" t="n">
        <v>0</v>
      </c>
    </row>
    <row r="16756">
      <c r="A16756" t="inlineStr">
        <is>
          <t>U-60bba7</t>
        </is>
      </c>
      <c r="B16756" s="41" t="n">
        <v>45352</v>
      </c>
      <c r="C16756" t="n">
        <v>7</v>
      </c>
      <c r="D16756" t="n">
        <v>0</v>
      </c>
    </row>
    <row r="16757">
      <c r="A16757" t="inlineStr">
        <is>
          <t>U-5fcd71</t>
        </is>
      </c>
      <c r="B16757" s="41" t="n">
        <v>45444</v>
      </c>
      <c r="C16757" t="n">
        <v>10</v>
      </c>
      <c r="D16757" t="n">
        <v>0</v>
      </c>
    </row>
    <row r="16758">
      <c r="A16758" t="inlineStr">
        <is>
          <t>U-0299b4</t>
        </is>
      </c>
      <c r="B16758" s="41" t="n">
        <v>45627</v>
      </c>
      <c r="C16758" t="n">
        <v>10</v>
      </c>
      <c r="D16758" t="n">
        <v>0</v>
      </c>
    </row>
    <row r="16759">
      <c r="A16759" t="inlineStr">
        <is>
          <t>U-60c511</t>
        </is>
      </c>
      <c r="B16759" s="41" t="n">
        <v>44927</v>
      </c>
      <c r="C16759" t="n">
        <v>12</v>
      </c>
      <c r="D16759" t="n">
        <v>3</v>
      </c>
    </row>
    <row r="16760">
      <c r="A16760" t="inlineStr">
        <is>
          <t>U-374d38</t>
        </is>
      </c>
      <c r="B16760" s="41" t="n">
        <v>45170</v>
      </c>
      <c r="C16760" t="n">
        <v>12</v>
      </c>
      <c r="D16760" t="n">
        <v>0</v>
      </c>
    </row>
    <row r="16761">
      <c r="A16761" t="inlineStr">
        <is>
          <t>U-507554</t>
        </is>
      </c>
      <c r="B16761" s="41" t="n">
        <v>45474</v>
      </c>
      <c r="C16761" t="n">
        <v>16</v>
      </c>
      <c r="D16761" t="n">
        <v>0</v>
      </c>
    </row>
    <row r="16762">
      <c r="A16762" t="inlineStr">
        <is>
          <t>U-d781f1</t>
        </is>
      </c>
      <c r="B16762" s="41" t="n">
        <v>44927</v>
      </c>
      <c r="C16762" t="n">
        <v>8</v>
      </c>
      <c r="D16762" t="n">
        <v>0</v>
      </c>
    </row>
    <row r="16763">
      <c r="A16763" t="inlineStr">
        <is>
          <t>U-c04b3f</t>
        </is>
      </c>
      <c r="B16763" s="41" t="n">
        <v>44958</v>
      </c>
      <c r="C16763" t="n">
        <v>7</v>
      </c>
      <c r="D16763" t="n">
        <v>0</v>
      </c>
    </row>
    <row r="16764">
      <c r="A16764" t="inlineStr">
        <is>
          <t>U-09d632</t>
        </is>
      </c>
      <c r="B16764" s="41" t="n">
        <v>45170</v>
      </c>
      <c r="C16764" t="n">
        <v>9</v>
      </c>
      <c r="D16764" t="n">
        <v>0</v>
      </c>
    </row>
    <row r="16765">
      <c r="A16765" t="inlineStr">
        <is>
          <t>U-f79150</t>
        </is>
      </c>
      <c r="B16765" s="41" t="n">
        <v>44927</v>
      </c>
      <c r="C16765" t="n">
        <v>8</v>
      </c>
      <c r="D16765" t="n">
        <v>0</v>
      </c>
    </row>
    <row r="16766">
      <c r="A16766" t="inlineStr">
        <is>
          <t>U-e6f669</t>
        </is>
      </c>
      <c r="B16766" s="41" t="n">
        <v>45200</v>
      </c>
      <c r="C16766" t="n">
        <v>14</v>
      </c>
      <c r="D16766" t="n">
        <v>0</v>
      </c>
    </row>
    <row r="16767">
      <c r="A16767" t="inlineStr">
        <is>
          <t>U-32be4b</t>
        </is>
      </c>
      <c r="B16767" s="41" t="n">
        <v>45413</v>
      </c>
      <c r="C16767" t="n">
        <v>10</v>
      </c>
      <c r="D16767" t="n">
        <v>0</v>
      </c>
    </row>
    <row r="16768">
      <c r="A16768" t="inlineStr">
        <is>
          <t>U-4f4393</t>
        </is>
      </c>
      <c r="B16768" s="41" t="n">
        <v>45047</v>
      </c>
      <c r="C16768" t="n">
        <v>9</v>
      </c>
      <c r="D16768" t="n">
        <v>3</v>
      </c>
    </row>
    <row r="16769">
      <c r="A16769" t="inlineStr">
        <is>
          <t>U-9090f6</t>
        </is>
      </c>
      <c r="B16769" s="41" t="n">
        <v>45108</v>
      </c>
      <c r="C16769" t="n">
        <v>11</v>
      </c>
      <c r="D16769" t="n">
        <v>3</v>
      </c>
    </row>
    <row r="16770">
      <c r="A16770" t="inlineStr">
        <is>
          <t>U-195fbc</t>
        </is>
      </c>
      <c r="B16770" s="41" t="n">
        <v>45444</v>
      </c>
      <c r="C16770" t="n">
        <v>10</v>
      </c>
      <c r="D16770" t="n">
        <v>1</v>
      </c>
    </row>
    <row r="16771">
      <c r="A16771" t="inlineStr">
        <is>
          <t>U-aaf026</t>
        </is>
      </c>
      <c r="B16771" s="41" t="n">
        <v>44958</v>
      </c>
      <c r="C16771" t="n">
        <v>6</v>
      </c>
      <c r="D16771" t="n">
        <v>1</v>
      </c>
    </row>
    <row r="16772">
      <c r="A16772" t="inlineStr">
        <is>
          <t>U-31a387</t>
        </is>
      </c>
      <c r="B16772" s="41" t="n">
        <v>45108</v>
      </c>
      <c r="C16772" t="n">
        <v>13</v>
      </c>
      <c r="D16772" t="n">
        <v>1</v>
      </c>
    </row>
    <row r="16773">
      <c r="A16773" t="inlineStr">
        <is>
          <t>U-ba1e24</t>
        </is>
      </c>
      <c r="B16773" s="41" t="n">
        <v>45078</v>
      </c>
      <c r="C16773" t="n">
        <v>11</v>
      </c>
      <c r="D16773" t="n">
        <v>0</v>
      </c>
    </row>
    <row r="16774">
      <c r="A16774" t="inlineStr">
        <is>
          <t>U-5e38f5</t>
        </is>
      </c>
      <c r="B16774" s="41" t="n">
        <v>45078</v>
      </c>
      <c r="C16774" t="n">
        <v>8</v>
      </c>
      <c r="D16774" t="n">
        <v>0</v>
      </c>
    </row>
    <row r="16775">
      <c r="A16775" t="inlineStr">
        <is>
          <t>U-7c2359</t>
        </is>
      </c>
      <c r="B16775" s="41" t="n">
        <v>45261</v>
      </c>
      <c r="C16775" t="n">
        <v>4</v>
      </c>
      <c r="D16775" t="n">
        <v>1</v>
      </c>
    </row>
    <row r="16776">
      <c r="A16776" t="inlineStr">
        <is>
          <t>U-4f68d7</t>
        </is>
      </c>
      <c r="B16776" s="41" t="n">
        <v>45444</v>
      </c>
      <c r="C16776" t="n">
        <v>9</v>
      </c>
      <c r="D16776" t="n">
        <v>2</v>
      </c>
    </row>
    <row r="16777">
      <c r="A16777" t="inlineStr">
        <is>
          <t>U-9adacb</t>
        </is>
      </c>
      <c r="B16777" s="41" t="n">
        <v>44927</v>
      </c>
      <c r="C16777" t="n">
        <v>7</v>
      </c>
      <c r="D16777" t="n">
        <v>3</v>
      </c>
    </row>
    <row r="16778">
      <c r="A16778" t="inlineStr">
        <is>
          <t>U-dbe107</t>
        </is>
      </c>
      <c r="B16778" s="41" t="n">
        <v>45474</v>
      </c>
      <c r="C16778" t="n">
        <v>12</v>
      </c>
      <c r="D16778" t="n">
        <v>0</v>
      </c>
    </row>
    <row r="16779">
      <c r="A16779" t="inlineStr">
        <is>
          <t>U-139585</t>
        </is>
      </c>
      <c r="B16779" s="41" t="n">
        <v>45047</v>
      </c>
      <c r="C16779" t="n">
        <v>10</v>
      </c>
      <c r="D16779" t="n">
        <v>0</v>
      </c>
    </row>
    <row r="16780">
      <c r="A16780" t="inlineStr">
        <is>
          <t>U-619338</t>
        </is>
      </c>
      <c r="B16780" s="41" t="n">
        <v>45047</v>
      </c>
      <c r="C16780" t="n">
        <v>13</v>
      </c>
      <c r="D16780" t="n">
        <v>2</v>
      </c>
    </row>
    <row r="16781">
      <c r="A16781" t="inlineStr">
        <is>
          <t>U-b4c332</t>
        </is>
      </c>
      <c r="B16781" s="41" t="n">
        <v>45261</v>
      </c>
      <c r="C16781" t="n">
        <v>10</v>
      </c>
      <c r="D16781" t="n">
        <v>0</v>
      </c>
    </row>
    <row r="16782">
      <c r="A16782" t="inlineStr">
        <is>
          <t>U-81702e</t>
        </is>
      </c>
      <c r="B16782" s="41" t="n">
        <v>44927</v>
      </c>
      <c r="C16782" t="n">
        <v>12</v>
      </c>
      <c r="D16782" t="n">
        <v>0</v>
      </c>
    </row>
    <row r="16783">
      <c r="A16783" t="inlineStr">
        <is>
          <t>U-8144a6</t>
        </is>
      </c>
      <c r="B16783" s="41" t="n">
        <v>45200</v>
      </c>
      <c r="C16783" t="n">
        <v>12</v>
      </c>
      <c r="D16783" t="n">
        <v>0</v>
      </c>
    </row>
    <row r="16784">
      <c r="A16784" t="inlineStr">
        <is>
          <t>U-9dc917</t>
        </is>
      </c>
      <c r="B16784" s="41" t="n">
        <v>44927</v>
      </c>
      <c r="C16784" t="n">
        <v>15</v>
      </c>
      <c r="D16784" t="n">
        <v>0</v>
      </c>
    </row>
    <row r="16785">
      <c r="A16785" t="inlineStr">
        <is>
          <t>U-362f6e</t>
        </is>
      </c>
      <c r="B16785" s="41" t="n">
        <v>45261</v>
      </c>
      <c r="C16785" t="n">
        <v>6</v>
      </c>
      <c r="D16785" t="n">
        <v>1</v>
      </c>
    </row>
    <row r="16786">
      <c r="A16786" t="inlineStr">
        <is>
          <t>U-385fce</t>
        </is>
      </c>
      <c r="B16786" s="41" t="n">
        <v>44986</v>
      </c>
      <c r="C16786" t="n">
        <v>8</v>
      </c>
      <c r="D16786" t="n">
        <v>0</v>
      </c>
    </row>
    <row r="16787">
      <c r="A16787" t="inlineStr">
        <is>
          <t>U-26fa5d</t>
        </is>
      </c>
      <c r="B16787" s="41" t="n">
        <v>45323</v>
      </c>
      <c r="C16787" t="n">
        <v>10</v>
      </c>
      <c r="D16787" t="n">
        <v>2</v>
      </c>
    </row>
    <row r="16788">
      <c r="A16788" t="inlineStr">
        <is>
          <t>U-2d4102</t>
        </is>
      </c>
      <c r="B16788" s="41" t="n">
        <v>45536</v>
      </c>
      <c r="C16788" t="n">
        <v>13</v>
      </c>
      <c r="D16788" t="n">
        <v>0</v>
      </c>
    </row>
    <row r="16789">
      <c r="A16789" t="inlineStr">
        <is>
          <t>U-f7b761</t>
        </is>
      </c>
      <c r="B16789" s="41" t="n">
        <v>45017</v>
      </c>
      <c r="C16789" t="n">
        <v>12</v>
      </c>
      <c r="D16789" t="n">
        <v>0</v>
      </c>
    </row>
    <row r="16790">
      <c r="A16790" t="inlineStr">
        <is>
          <t>U-c7a9cb</t>
        </is>
      </c>
      <c r="B16790" s="41" t="n">
        <v>45352</v>
      </c>
      <c r="C16790" t="n">
        <v>18</v>
      </c>
      <c r="D16790" t="n">
        <v>0</v>
      </c>
    </row>
    <row r="16791">
      <c r="A16791" t="inlineStr">
        <is>
          <t>U-50d968</t>
        </is>
      </c>
      <c r="B16791" s="41" t="n">
        <v>45413</v>
      </c>
      <c r="C16791" t="n">
        <v>9</v>
      </c>
      <c r="D16791" t="n">
        <v>1</v>
      </c>
    </row>
    <row r="16792">
      <c r="A16792" t="inlineStr">
        <is>
          <t>U-f61dfb</t>
        </is>
      </c>
      <c r="B16792" s="41" t="n">
        <v>45170</v>
      </c>
      <c r="C16792" t="n">
        <v>11</v>
      </c>
      <c r="D16792" t="n">
        <v>1</v>
      </c>
    </row>
    <row r="16793">
      <c r="A16793" t="inlineStr">
        <is>
          <t>U-f82189</t>
        </is>
      </c>
      <c r="B16793" s="41" t="n">
        <v>45200</v>
      </c>
      <c r="C16793" t="n">
        <v>6</v>
      </c>
      <c r="D16793" t="n">
        <v>0</v>
      </c>
    </row>
    <row r="16794">
      <c r="A16794" t="inlineStr">
        <is>
          <t>U-b6cacd</t>
        </is>
      </c>
      <c r="B16794" s="41" t="n">
        <v>45474</v>
      </c>
      <c r="C16794" t="n">
        <v>12</v>
      </c>
      <c r="D16794" t="n">
        <v>0</v>
      </c>
    </row>
    <row r="16795">
      <c r="A16795" t="inlineStr">
        <is>
          <t>U-ddeb89</t>
        </is>
      </c>
      <c r="B16795" s="41" t="n">
        <v>45231</v>
      </c>
      <c r="C16795" t="n">
        <v>10</v>
      </c>
      <c r="D16795" t="n">
        <v>0</v>
      </c>
    </row>
    <row r="16796">
      <c r="A16796" t="inlineStr">
        <is>
          <t>U-02f39a</t>
        </is>
      </c>
      <c r="B16796" s="41" t="n">
        <v>45108</v>
      </c>
      <c r="C16796" t="n">
        <v>7</v>
      </c>
      <c r="D16796" t="n">
        <v>0</v>
      </c>
    </row>
    <row r="16797">
      <c r="A16797" t="inlineStr">
        <is>
          <t>U-7fdafe</t>
        </is>
      </c>
      <c r="B16797" s="41" t="n">
        <v>45139</v>
      </c>
      <c r="C16797" t="n">
        <v>12</v>
      </c>
      <c r="D16797" t="n">
        <v>0</v>
      </c>
    </row>
    <row r="16798">
      <c r="A16798" t="inlineStr">
        <is>
          <t>U-b48261</t>
        </is>
      </c>
      <c r="B16798" s="41" t="n">
        <v>45413</v>
      </c>
      <c r="C16798" t="n">
        <v>7</v>
      </c>
      <c r="D16798" t="n">
        <v>0</v>
      </c>
    </row>
    <row r="16799">
      <c r="A16799" t="inlineStr">
        <is>
          <t>U-49f9bd</t>
        </is>
      </c>
      <c r="B16799" s="41" t="n">
        <v>45597</v>
      </c>
      <c r="C16799" t="n">
        <v>10</v>
      </c>
      <c r="D16799" t="n">
        <v>0</v>
      </c>
    </row>
    <row r="16800">
      <c r="A16800" t="inlineStr">
        <is>
          <t>U-4e7935</t>
        </is>
      </c>
      <c r="B16800" s="41" t="n">
        <v>45413</v>
      </c>
      <c r="C16800" t="n">
        <v>13</v>
      </c>
      <c r="D16800" t="n">
        <v>0</v>
      </c>
    </row>
    <row r="16801">
      <c r="A16801" t="inlineStr">
        <is>
          <t>U-c458fa</t>
        </is>
      </c>
      <c r="B16801" s="41" t="n">
        <v>45170</v>
      </c>
      <c r="C16801" t="n">
        <v>14</v>
      </c>
      <c r="D16801" t="n">
        <v>3</v>
      </c>
    </row>
    <row r="16802">
      <c r="A16802" t="inlineStr">
        <is>
          <t>U-7ded1c</t>
        </is>
      </c>
      <c r="B16802" s="41" t="n">
        <v>45231</v>
      </c>
      <c r="C16802" t="n">
        <v>10</v>
      </c>
      <c r="D16802" t="n">
        <v>0</v>
      </c>
    </row>
    <row r="16803">
      <c r="A16803" t="inlineStr">
        <is>
          <t>U-f2426b</t>
        </is>
      </c>
      <c r="B16803" s="41" t="n">
        <v>45597</v>
      </c>
      <c r="C16803" t="n">
        <v>10</v>
      </c>
      <c r="D16803" t="n">
        <v>0</v>
      </c>
    </row>
    <row r="16804">
      <c r="A16804" t="inlineStr">
        <is>
          <t>U-c4fa5d</t>
        </is>
      </c>
      <c r="B16804" s="41" t="n">
        <v>45047</v>
      </c>
      <c r="C16804" t="n">
        <v>10</v>
      </c>
      <c r="D16804" t="n">
        <v>0</v>
      </c>
    </row>
    <row r="16805">
      <c r="A16805" t="inlineStr">
        <is>
          <t>U-13ed1c</t>
        </is>
      </c>
      <c r="B16805" s="41" t="n">
        <v>45444</v>
      </c>
      <c r="C16805" t="n">
        <v>9</v>
      </c>
      <c r="D16805" t="n">
        <v>0</v>
      </c>
    </row>
    <row r="16806">
      <c r="A16806" t="inlineStr">
        <is>
          <t>U-363ab7</t>
        </is>
      </c>
      <c r="B16806" s="41" t="n">
        <v>45474</v>
      </c>
      <c r="C16806" t="n">
        <v>10</v>
      </c>
      <c r="D16806" t="n">
        <v>0</v>
      </c>
    </row>
    <row r="16807">
      <c r="A16807" t="inlineStr">
        <is>
          <t>U-537130</t>
        </is>
      </c>
      <c r="B16807" s="41" t="n">
        <v>45536</v>
      </c>
      <c r="C16807" t="n">
        <v>8</v>
      </c>
      <c r="D16807" t="n">
        <v>0</v>
      </c>
    </row>
    <row r="16808">
      <c r="A16808" t="inlineStr">
        <is>
          <t>U-b16640</t>
        </is>
      </c>
      <c r="B16808" s="41" t="n">
        <v>44958</v>
      </c>
      <c r="C16808" t="n">
        <v>8</v>
      </c>
      <c r="D16808" t="n">
        <v>5</v>
      </c>
    </row>
    <row r="16809">
      <c r="A16809" t="inlineStr">
        <is>
          <t>U-9e37c7</t>
        </is>
      </c>
      <c r="B16809" s="41" t="n">
        <v>45505</v>
      </c>
      <c r="C16809" t="n">
        <v>12</v>
      </c>
      <c r="D16809" t="n">
        <v>0</v>
      </c>
    </row>
    <row r="16810">
      <c r="A16810" t="inlineStr">
        <is>
          <t>U-66d65e</t>
        </is>
      </c>
      <c r="B16810" s="41" t="n">
        <v>45536</v>
      </c>
      <c r="C16810" t="n">
        <v>11</v>
      </c>
      <c r="D16810" t="n">
        <v>0</v>
      </c>
    </row>
    <row r="16811">
      <c r="A16811" t="inlineStr">
        <is>
          <t>U-bc56d9</t>
        </is>
      </c>
      <c r="B16811" s="41" t="n">
        <v>45139</v>
      </c>
      <c r="C16811" t="n">
        <v>9</v>
      </c>
      <c r="D16811" t="n">
        <v>0</v>
      </c>
    </row>
    <row r="16812">
      <c r="A16812" t="inlineStr">
        <is>
          <t>U-fb1b6a</t>
        </is>
      </c>
      <c r="B16812" s="41" t="n">
        <v>45474</v>
      </c>
      <c r="C16812" t="n">
        <v>6</v>
      </c>
      <c r="D16812" t="n">
        <v>0</v>
      </c>
    </row>
    <row r="16813">
      <c r="A16813" t="inlineStr">
        <is>
          <t>U-d39e6c</t>
        </is>
      </c>
      <c r="B16813" s="41" t="n">
        <v>45139</v>
      </c>
      <c r="C16813" t="n">
        <v>7</v>
      </c>
      <c r="D16813" t="n">
        <v>0</v>
      </c>
    </row>
    <row r="16814">
      <c r="A16814" t="inlineStr">
        <is>
          <t>U-fafbb5</t>
        </is>
      </c>
      <c r="B16814" s="41" t="n">
        <v>45597</v>
      </c>
      <c r="C16814" t="n">
        <v>10</v>
      </c>
      <c r="D16814" t="n">
        <v>0</v>
      </c>
    </row>
    <row r="16815">
      <c r="A16815" t="inlineStr">
        <is>
          <t>U-3a1eb1</t>
        </is>
      </c>
      <c r="B16815" s="41" t="n">
        <v>44986</v>
      </c>
      <c r="C16815" t="n">
        <v>9</v>
      </c>
      <c r="D16815" t="n">
        <v>1</v>
      </c>
    </row>
    <row r="16816">
      <c r="A16816" t="inlineStr">
        <is>
          <t>U-f91dc6</t>
        </is>
      </c>
      <c r="B16816" s="41" t="n">
        <v>45536</v>
      </c>
      <c r="C16816" t="n">
        <v>16</v>
      </c>
      <c r="D16816" t="n">
        <v>2</v>
      </c>
    </row>
    <row r="16817">
      <c r="A16817" t="inlineStr">
        <is>
          <t>U-4e1d47</t>
        </is>
      </c>
      <c r="B16817" s="41" t="n">
        <v>45170</v>
      </c>
      <c r="C16817" t="n">
        <v>8</v>
      </c>
      <c r="D16817" t="n">
        <v>0</v>
      </c>
    </row>
    <row r="16818">
      <c r="A16818" t="inlineStr">
        <is>
          <t>U-36927c</t>
        </is>
      </c>
      <c r="B16818" s="41" t="n">
        <v>45474</v>
      </c>
      <c r="C16818" t="n">
        <v>10</v>
      </c>
      <c r="D16818" t="n">
        <v>0</v>
      </c>
    </row>
    <row r="16819">
      <c r="A16819" t="inlineStr">
        <is>
          <t>U-cef4cf</t>
        </is>
      </c>
      <c r="B16819" s="41" t="n">
        <v>45078</v>
      </c>
      <c r="C16819" t="n">
        <v>6</v>
      </c>
      <c r="D16819" t="n">
        <v>1</v>
      </c>
    </row>
    <row r="16820">
      <c r="A16820" t="inlineStr">
        <is>
          <t>U-14abe3</t>
        </is>
      </c>
      <c r="B16820" s="41" t="n">
        <v>45597</v>
      </c>
      <c r="C16820" t="n">
        <v>7</v>
      </c>
      <c r="D16820" t="n">
        <v>1</v>
      </c>
    </row>
    <row r="16821">
      <c r="A16821" t="inlineStr">
        <is>
          <t>U-114b77</t>
        </is>
      </c>
      <c r="B16821" s="41" t="n">
        <v>45536</v>
      </c>
      <c r="C16821" t="n">
        <v>11</v>
      </c>
      <c r="D16821" t="n">
        <v>0</v>
      </c>
    </row>
    <row r="16822">
      <c r="A16822" t="inlineStr">
        <is>
          <t>U-46f08d</t>
        </is>
      </c>
      <c r="B16822" s="41" t="n">
        <v>45078</v>
      </c>
      <c r="C16822" t="n">
        <v>10</v>
      </c>
      <c r="D16822" t="n">
        <v>0</v>
      </c>
    </row>
    <row r="16823">
      <c r="A16823" t="inlineStr">
        <is>
          <t>U-56cd3f</t>
        </is>
      </c>
      <c r="B16823" s="41" t="n">
        <v>45505</v>
      </c>
      <c r="C16823" t="n">
        <v>10</v>
      </c>
      <c r="D16823" t="n">
        <v>0</v>
      </c>
    </row>
    <row r="16824">
      <c r="A16824" t="inlineStr">
        <is>
          <t>U-c22fdc</t>
        </is>
      </c>
      <c r="B16824" s="41" t="n">
        <v>45231</v>
      </c>
      <c r="C16824" t="n">
        <v>10</v>
      </c>
      <c r="D16824" t="n">
        <v>3</v>
      </c>
    </row>
    <row r="16825">
      <c r="A16825" t="inlineStr">
        <is>
          <t>U-533e0a</t>
        </is>
      </c>
      <c r="B16825" s="41" t="n">
        <v>45231</v>
      </c>
      <c r="C16825" t="n">
        <v>9</v>
      </c>
      <c r="D16825" t="n">
        <v>0</v>
      </c>
    </row>
    <row r="16826">
      <c r="A16826" t="inlineStr">
        <is>
          <t>U-9cedb1</t>
        </is>
      </c>
      <c r="B16826" s="41" t="n">
        <v>45108</v>
      </c>
      <c r="C16826" t="n">
        <v>11</v>
      </c>
      <c r="D16826" t="n">
        <v>0</v>
      </c>
    </row>
    <row r="16827">
      <c r="A16827" t="inlineStr">
        <is>
          <t>U-9ba710</t>
        </is>
      </c>
      <c r="B16827" s="41" t="n">
        <v>45139</v>
      </c>
      <c r="C16827" t="n">
        <v>8</v>
      </c>
      <c r="D16827" t="n">
        <v>0</v>
      </c>
    </row>
    <row r="16828">
      <c r="A16828" t="inlineStr">
        <is>
          <t>U-2ea1b7</t>
        </is>
      </c>
      <c r="B16828" s="41" t="n">
        <v>45139</v>
      </c>
      <c r="C16828" t="n">
        <v>10</v>
      </c>
      <c r="D16828" t="n">
        <v>0</v>
      </c>
    </row>
    <row r="16829">
      <c r="A16829" t="inlineStr">
        <is>
          <t>U-a8fcb1</t>
        </is>
      </c>
      <c r="B16829" s="41" t="n">
        <v>45078</v>
      </c>
      <c r="C16829" t="n">
        <v>15</v>
      </c>
      <c r="D16829" t="n">
        <v>3</v>
      </c>
    </row>
    <row r="16830">
      <c r="A16830" t="inlineStr">
        <is>
          <t>U-ba09dc</t>
        </is>
      </c>
      <c r="B16830" s="41" t="n">
        <v>45078</v>
      </c>
      <c r="C16830" t="n">
        <v>10</v>
      </c>
      <c r="D16830" t="n">
        <v>0</v>
      </c>
    </row>
    <row r="16831">
      <c r="A16831" t="inlineStr">
        <is>
          <t>U-6470b0</t>
        </is>
      </c>
      <c r="B16831" s="41" t="n">
        <v>45017</v>
      </c>
      <c r="C16831" t="n">
        <v>10</v>
      </c>
      <c r="D16831" t="n">
        <v>0</v>
      </c>
    </row>
    <row r="16832">
      <c r="A16832" t="inlineStr">
        <is>
          <t>U-914572</t>
        </is>
      </c>
      <c r="B16832" s="41" t="n">
        <v>45323</v>
      </c>
      <c r="C16832" t="n">
        <v>10</v>
      </c>
      <c r="D16832" t="n">
        <v>0</v>
      </c>
    </row>
    <row r="16833">
      <c r="A16833" t="inlineStr">
        <is>
          <t>U-7f3a27</t>
        </is>
      </c>
      <c r="B16833" s="41" t="n">
        <v>45261</v>
      </c>
      <c r="C16833" t="n">
        <v>15</v>
      </c>
      <c r="D16833" t="n">
        <v>0</v>
      </c>
    </row>
    <row r="16834">
      <c r="A16834" t="inlineStr">
        <is>
          <t>U-3d581f</t>
        </is>
      </c>
      <c r="B16834" s="41" t="n">
        <v>45383</v>
      </c>
      <c r="C16834" t="n">
        <v>13</v>
      </c>
      <c r="D16834" t="n">
        <v>0</v>
      </c>
    </row>
    <row r="16835">
      <c r="A16835" t="inlineStr">
        <is>
          <t>U-b36840</t>
        </is>
      </c>
      <c r="B16835" s="41" t="n">
        <v>45170</v>
      </c>
      <c r="C16835" t="n">
        <v>11</v>
      </c>
      <c r="D16835" t="n">
        <v>0</v>
      </c>
    </row>
    <row r="16836">
      <c r="A16836" t="inlineStr">
        <is>
          <t>U-d3ea86</t>
        </is>
      </c>
      <c r="B16836" s="41" t="n">
        <v>44986</v>
      </c>
      <c r="C16836" t="n">
        <v>14</v>
      </c>
      <c r="D16836" t="n">
        <v>0</v>
      </c>
    </row>
    <row r="16837">
      <c r="A16837" t="inlineStr">
        <is>
          <t>U-69eee0</t>
        </is>
      </c>
      <c r="B16837" s="41" t="n">
        <v>45231</v>
      </c>
      <c r="C16837" t="n">
        <v>19</v>
      </c>
      <c r="D16837" t="n">
        <v>0</v>
      </c>
    </row>
    <row r="16838">
      <c r="A16838" t="inlineStr">
        <is>
          <t>U-f6dd1f</t>
        </is>
      </c>
      <c r="B16838" s="41" t="n">
        <v>45444</v>
      </c>
      <c r="C16838" t="n">
        <v>12</v>
      </c>
      <c r="D16838" t="n">
        <v>1</v>
      </c>
    </row>
    <row r="16839">
      <c r="A16839" t="inlineStr">
        <is>
          <t>U-0cf0ed</t>
        </is>
      </c>
      <c r="B16839" s="41" t="n">
        <v>45323</v>
      </c>
      <c r="C16839" t="n">
        <v>5</v>
      </c>
      <c r="D16839" t="n">
        <v>0</v>
      </c>
    </row>
    <row r="16840">
      <c r="A16840" t="inlineStr">
        <is>
          <t>U-ca3a73</t>
        </is>
      </c>
      <c r="B16840" s="41" t="n">
        <v>45017</v>
      </c>
      <c r="C16840" t="n">
        <v>12</v>
      </c>
      <c r="D16840" t="n">
        <v>3</v>
      </c>
    </row>
    <row r="16841">
      <c r="A16841" t="inlineStr">
        <is>
          <t>U-73f997</t>
        </is>
      </c>
      <c r="B16841" s="41" t="n">
        <v>44986</v>
      </c>
      <c r="C16841" t="n">
        <v>8</v>
      </c>
      <c r="D16841" t="n">
        <v>0</v>
      </c>
    </row>
    <row r="16842">
      <c r="A16842" t="inlineStr">
        <is>
          <t>U-8ee83d</t>
        </is>
      </c>
      <c r="B16842" s="41" t="n">
        <v>44986</v>
      </c>
      <c r="C16842" t="n">
        <v>8</v>
      </c>
      <c r="D16842" t="n">
        <v>0</v>
      </c>
    </row>
    <row r="16843">
      <c r="A16843" t="inlineStr">
        <is>
          <t>U-b22163</t>
        </is>
      </c>
      <c r="B16843" s="41" t="n">
        <v>45505</v>
      </c>
      <c r="C16843" t="n">
        <v>8</v>
      </c>
      <c r="D16843" t="n">
        <v>2</v>
      </c>
    </row>
    <row r="16844">
      <c r="A16844" t="inlineStr">
        <is>
          <t>U-44b6e1</t>
        </is>
      </c>
      <c r="B16844" s="41" t="n">
        <v>44958</v>
      </c>
      <c r="C16844" t="n">
        <v>7</v>
      </c>
      <c r="D16844" t="n">
        <v>0</v>
      </c>
    </row>
    <row r="16845">
      <c r="A16845" t="inlineStr">
        <is>
          <t>U-410ee2</t>
        </is>
      </c>
      <c r="B16845" s="41" t="n">
        <v>44958</v>
      </c>
      <c r="C16845" t="n">
        <v>7</v>
      </c>
      <c r="D16845" t="n">
        <v>1</v>
      </c>
    </row>
    <row r="16846">
      <c r="A16846" t="inlineStr">
        <is>
          <t>U-00a492</t>
        </is>
      </c>
      <c r="B16846" s="41" t="n">
        <v>45323</v>
      </c>
      <c r="C16846" t="n">
        <v>14</v>
      </c>
      <c r="D16846" t="n">
        <v>0</v>
      </c>
    </row>
    <row r="16847">
      <c r="A16847" t="inlineStr">
        <is>
          <t>U-aa1a57</t>
        </is>
      </c>
      <c r="B16847" s="41" t="n">
        <v>44958</v>
      </c>
      <c r="C16847" t="n">
        <v>12</v>
      </c>
      <c r="D16847" t="n">
        <v>0</v>
      </c>
    </row>
    <row r="16848">
      <c r="A16848" t="inlineStr">
        <is>
          <t>U-df33c8</t>
        </is>
      </c>
      <c r="B16848" s="41" t="n">
        <v>45170</v>
      </c>
      <c r="C16848" t="n">
        <v>10</v>
      </c>
      <c r="D16848" t="n">
        <v>0</v>
      </c>
    </row>
    <row r="16849">
      <c r="A16849" t="inlineStr">
        <is>
          <t>U-fa8a81</t>
        </is>
      </c>
      <c r="B16849" s="41" t="n">
        <v>45231</v>
      </c>
      <c r="C16849" t="n">
        <v>11</v>
      </c>
      <c r="D16849" t="n">
        <v>0</v>
      </c>
    </row>
    <row r="16850">
      <c r="A16850" t="inlineStr">
        <is>
          <t>U-7e3ae9</t>
        </is>
      </c>
      <c r="B16850" s="41" t="n">
        <v>44986</v>
      </c>
      <c r="C16850" t="n">
        <v>6</v>
      </c>
      <c r="D16850" t="n">
        <v>0</v>
      </c>
    </row>
    <row r="16851">
      <c r="A16851" t="inlineStr">
        <is>
          <t>U-d916f4</t>
        </is>
      </c>
      <c r="B16851" s="41" t="n">
        <v>45444</v>
      </c>
      <c r="C16851" t="n">
        <v>11</v>
      </c>
      <c r="D16851" t="n">
        <v>0</v>
      </c>
    </row>
    <row r="16852">
      <c r="A16852" t="inlineStr">
        <is>
          <t>U-b0a0fa</t>
        </is>
      </c>
      <c r="B16852" s="41" t="n">
        <v>45566</v>
      </c>
      <c r="C16852" t="n">
        <v>10</v>
      </c>
      <c r="D16852" t="n">
        <v>0</v>
      </c>
    </row>
    <row r="16853">
      <c r="A16853" t="inlineStr">
        <is>
          <t>U-26841d</t>
        </is>
      </c>
      <c r="B16853" s="41" t="n">
        <v>45078</v>
      </c>
      <c r="C16853" t="n">
        <v>10</v>
      </c>
      <c r="D16853" t="n">
        <v>0</v>
      </c>
    </row>
    <row r="16854">
      <c r="A16854" t="inlineStr">
        <is>
          <t>U-10d5a0</t>
        </is>
      </c>
      <c r="B16854" s="41" t="n">
        <v>45474</v>
      </c>
      <c r="C16854" t="n">
        <v>14</v>
      </c>
      <c r="D16854" t="n">
        <v>0</v>
      </c>
    </row>
    <row r="16855">
      <c r="A16855" t="inlineStr">
        <is>
          <t>U-afd425</t>
        </is>
      </c>
      <c r="B16855" s="41" t="n">
        <v>45474</v>
      </c>
      <c r="C16855" t="n">
        <v>11</v>
      </c>
      <c r="D16855" t="n">
        <v>0</v>
      </c>
    </row>
    <row r="16856">
      <c r="A16856" t="inlineStr">
        <is>
          <t>U-b1a105</t>
        </is>
      </c>
      <c r="B16856" s="41" t="n">
        <v>45536</v>
      </c>
      <c r="C16856" t="n">
        <v>14</v>
      </c>
      <c r="D16856" t="n">
        <v>0</v>
      </c>
    </row>
    <row r="16857">
      <c r="A16857" t="inlineStr">
        <is>
          <t>U-236c3d</t>
        </is>
      </c>
      <c r="B16857" s="41" t="n">
        <v>45444</v>
      </c>
      <c r="C16857" t="n">
        <v>13</v>
      </c>
      <c r="D16857" t="n">
        <v>0</v>
      </c>
    </row>
    <row r="16858">
      <c r="A16858" t="inlineStr">
        <is>
          <t>U-6c9d2e</t>
        </is>
      </c>
      <c r="B16858" s="41" t="n">
        <v>45383</v>
      </c>
      <c r="C16858" t="n">
        <v>8</v>
      </c>
      <c r="D16858" t="n">
        <v>0</v>
      </c>
    </row>
    <row r="16859">
      <c r="A16859" t="inlineStr">
        <is>
          <t>U-455fee</t>
        </is>
      </c>
      <c r="B16859" s="41" t="n">
        <v>45139</v>
      </c>
      <c r="C16859" t="n">
        <v>22</v>
      </c>
      <c r="D16859" t="n">
        <v>0</v>
      </c>
    </row>
    <row r="16860">
      <c r="A16860" t="inlineStr">
        <is>
          <t>U-a4ee8e</t>
        </is>
      </c>
      <c r="B16860" s="41" t="n">
        <v>45413</v>
      </c>
      <c r="C16860" t="n">
        <v>11</v>
      </c>
      <c r="D16860" t="n">
        <v>0</v>
      </c>
    </row>
    <row r="16861">
      <c r="A16861" t="inlineStr">
        <is>
          <t>U-fd9088</t>
        </is>
      </c>
      <c r="B16861" s="41" t="n">
        <v>45323</v>
      </c>
      <c r="C16861" t="n">
        <v>8</v>
      </c>
      <c r="D16861" t="n">
        <v>0</v>
      </c>
    </row>
    <row r="16862">
      <c r="A16862" t="inlineStr">
        <is>
          <t>U-482e6f</t>
        </is>
      </c>
      <c r="B16862" s="41" t="n">
        <v>45323</v>
      </c>
      <c r="C16862" t="n">
        <v>14</v>
      </c>
      <c r="D16862" t="n">
        <v>0</v>
      </c>
    </row>
    <row r="16863">
      <c r="A16863" t="inlineStr">
        <is>
          <t>U-77d658</t>
        </is>
      </c>
      <c r="B16863" s="41" t="n">
        <v>44986</v>
      </c>
      <c r="C16863" t="n">
        <v>12</v>
      </c>
      <c r="D16863" t="n">
        <v>0</v>
      </c>
    </row>
    <row r="16864">
      <c r="A16864" t="inlineStr">
        <is>
          <t>U-e8129b</t>
        </is>
      </c>
      <c r="B16864" s="41" t="n">
        <v>45261</v>
      </c>
      <c r="C16864" t="n">
        <v>15</v>
      </c>
      <c r="D16864" t="n">
        <v>0</v>
      </c>
    </row>
    <row r="16865">
      <c r="A16865" t="inlineStr">
        <is>
          <t>U-7bb05a</t>
        </is>
      </c>
      <c r="B16865" s="41" t="n">
        <v>44958</v>
      </c>
      <c r="C16865" t="n">
        <v>5</v>
      </c>
      <c r="D16865" t="n">
        <v>0</v>
      </c>
    </row>
    <row r="16866">
      <c r="A16866" t="inlineStr">
        <is>
          <t>U-e59b08</t>
        </is>
      </c>
      <c r="B16866" s="41" t="n">
        <v>45474</v>
      </c>
      <c r="C16866" t="n">
        <v>10</v>
      </c>
      <c r="D16866" t="n">
        <v>2</v>
      </c>
    </row>
    <row r="16867">
      <c r="A16867" t="inlineStr">
        <is>
          <t>U-9127c8</t>
        </is>
      </c>
      <c r="B16867" s="41" t="n">
        <v>45627</v>
      </c>
      <c r="C16867" t="n">
        <v>10</v>
      </c>
      <c r="D16867" t="n">
        <v>0</v>
      </c>
    </row>
    <row r="16868">
      <c r="A16868" t="inlineStr">
        <is>
          <t>U-6c8fc1</t>
        </is>
      </c>
      <c r="B16868" s="41" t="n">
        <v>45352</v>
      </c>
      <c r="C16868" t="n">
        <v>10</v>
      </c>
      <c r="D16868" t="n">
        <v>0</v>
      </c>
    </row>
    <row r="16869">
      <c r="A16869" t="inlineStr">
        <is>
          <t>U-6f81ea</t>
        </is>
      </c>
      <c r="B16869" s="41" t="n">
        <v>45231</v>
      </c>
      <c r="C16869" t="n">
        <v>14</v>
      </c>
      <c r="D16869" t="n">
        <v>0</v>
      </c>
    </row>
    <row r="16870">
      <c r="A16870" t="inlineStr">
        <is>
          <t>U-6a5e50</t>
        </is>
      </c>
      <c r="B16870" s="41" t="n">
        <v>45444</v>
      </c>
      <c r="C16870" t="n">
        <v>12</v>
      </c>
      <c r="D16870" t="n">
        <v>0</v>
      </c>
    </row>
    <row r="16871">
      <c r="A16871" t="inlineStr">
        <is>
          <t>U-c83d9f</t>
        </is>
      </c>
      <c r="B16871" s="41" t="n">
        <v>45413</v>
      </c>
      <c r="C16871" t="n">
        <v>9</v>
      </c>
      <c r="D16871" t="n">
        <v>0</v>
      </c>
    </row>
    <row r="16872">
      <c r="A16872" t="inlineStr">
        <is>
          <t>U-e83f43</t>
        </is>
      </c>
      <c r="B16872" s="41" t="n">
        <v>45292</v>
      </c>
      <c r="C16872" t="n">
        <v>7</v>
      </c>
      <c r="D16872" t="n">
        <v>1</v>
      </c>
    </row>
    <row r="16873">
      <c r="A16873" t="inlineStr">
        <is>
          <t>U-337cac</t>
        </is>
      </c>
      <c r="B16873" s="41" t="n">
        <v>44958</v>
      </c>
      <c r="C16873" t="n">
        <v>6</v>
      </c>
      <c r="D16873" t="n">
        <v>0</v>
      </c>
    </row>
    <row r="16874">
      <c r="A16874" t="inlineStr">
        <is>
          <t>U-976e2b</t>
        </is>
      </c>
      <c r="B16874" s="41" t="n">
        <v>45352</v>
      </c>
      <c r="C16874" t="n">
        <v>11</v>
      </c>
      <c r="D16874" t="n">
        <v>0</v>
      </c>
    </row>
    <row r="16875">
      <c r="A16875" t="inlineStr">
        <is>
          <t>U-275f73</t>
        </is>
      </c>
      <c r="B16875" s="41" t="n">
        <v>45474</v>
      </c>
      <c r="C16875" t="n">
        <v>13</v>
      </c>
      <c r="D16875" t="n">
        <v>0</v>
      </c>
    </row>
    <row r="16876">
      <c r="A16876" t="inlineStr">
        <is>
          <t>U-84cfa3</t>
        </is>
      </c>
      <c r="B16876" s="41" t="n">
        <v>45139</v>
      </c>
      <c r="C16876" t="n">
        <v>11</v>
      </c>
      <c r="D16876" t="n">
        <v>2</v>
      </c>
    </row>
    <row r="16877">
      <c r="A16877" t="inlineStr">
        <is>
          <t>U-d1e817</t>
        </is>
      </c>
      <c r="B16877" s="41" t="n">
        <v>44927</v>
      </c>
      <c r="C16877" t="n">
        <v>14</v>
      </c>
      <c r="D16877" t="n">
        <v>1</v>
      </c>
    </row>
    <row r="16878">
      <c r="A16878" t="inlineStr">
        <is>
          <t>U-198995</t>
        </is>
      </c>
      <c r="B16878" s="41" t="n">
        <v>45170</v>
      </c>
      <c r="C16878" t="n">
        <v>10</v>
      </c>
      <c r="D16878" t="n">
        <v>0</v>
      </c>
    </row>
    <row r="16879">
      <c r="A16879" t="inlineStr">
        <is>
          <t>U-cce12e</t>
        </is>
      </c>
      <c r="B16879" s="41" t="n">
        <v>45352</v>
      </c>
      <c r="C16879" t="n">
        <v>8</v>
      </c>
      <c r="D16879" t="n">
        <v>0</v>
      </c>
    </row>
    <row r="16880">
      <c r="A16880" t="inlineStr">
        <is>
          <t>U-1af88f</t>
        </is>
      </c>
      <c r="B16880" s="41" t="n">
        <v>45413</v>
      </c>
      <c r="C16880" t="n">
        <v>12</v>
      </c>
      <c r="D16880" t="n">
        <v>0</v>
      </c>
    </row>
    <row r="16881">
      <c r="A16881" t="inlineStr">
        <is>
          <t>U-e6bad1</t>
        </is>
      </c>
      <c r="B16881" s="41" t="n">
        <v>45383</v>
      </c>
      <c r="C16881" t="n">
        <v>10</v>
      </c>
      <c r="D16881" t="n">
        <v>0</v>
      </c>
    </row>
    <row r="16882">
      <c r="A16882" t="inlineStr">
        <is>
          <t>U-702702</t>
        </is>
      </c>
      <c r="B16882" s="41" t="n">
        <v>45627</v>
      </c>
      <c r="C16882" t="n">
        <v>10</v>
      </c>
      <c r="D16882" t="n">
        <v>2</v>
      </c>
    </row>
    <row r="16883">
      <c r="A16883" t="inlineStr">
        <is>
          <t>U-be6f6c</t>
        </is>
      </c>
      <c r="B16883" s="41" t="n">
        <v>45108</v>
      </c>
      <c r="C16883" t="n">
        <v>10</v>
      </c>
      <c r="D16883" t="n">
        <v>0</v>
      </c>
    </row>
    <row r="16884">
      <c r="A16884" t="inlineStr">
        <is>
          <t>U-b976fe</t>
        </is>
      </c>
      <c r="B16884" s="41" t="n">
        <v>45566</v>
      </c>
      <c r="C16884" t="n">
        <v>9</v>
      </c>
      <c r="D16884" t="n">
        <v>0</v>
      </c>
    </row>
    <row r="16885">
      <c r="A16885" t="inlineStr">
        <is>
          <t>U-d3db06</t>
        </is>
      </c>
      <c r="B16885" s="41" t="n">
        <v>45627</v>
      </c>
      <c r="C16885" t="n">
        <v>12</v>
      </c>
      <c r="D16885" t="n">
        <v>0</v>
      </c>
    </row>
    <row r="16886">
      <c r="A16886" t="inlineStr">
        <is>
          <t>U-737558</t>
        </is>
      </c>
      <c r="B16886" s="41" t="n">
        <v>45047</v>
      </c>
      <c r="C16886" t="n">
        <v>4</v>
      </c>
      <c r="D16886" t="n">
        <v>2</v>
      </c>
    </row>
    <row r="16887">
      <c r="A16887" t="inlineStr">
        <is>
          <t>U-90ceda</t>
        </is>
      </c>
      <c r="B16887" s="41" t="n">
        <v>44927</v>
      </c>
      <c r="C16887" t="n">
        <v>11</v>
      </c>
      <c r="D16887" t="n">
        <v>0</v>
      </c>
    </row>
    <row r="16888">
      <c r="A16888" t="inlineStr">
        <is>
          <t>U-818514</t>
        </is>
      </c>
      <c r="B16888" s="41" t="n">
        <v>45597</v>
      </c>
      <c r="C16888" t="n">
        <v>9</v>
      </c>
      <c r="D16888" t="n">
        <v>0</v>
      </c>
    </row>
    <row r="16889">
      <c r="A16889" t="inlineStr">
        <is>
          <t>U-64c461</t>
        </is>
      </c>
      <c r="B16889" s="41" t="n">
        <v>45261</v>
      </c>
      <c r="C16889" t="n">
        <v>7</v>
      </c>
      <c r="D16889" t="n">
        <v>0</v>
      </c>
    </row>
    <row r="16890">
      <c r="A16890" t="inlineStr">
        <is>
          <t>U-571128</t>
        </is>
      </c>
      <c r="B16890" s="41" t="n">
        <v>45597</v>
      </c>
      <c r="C16890" t="n">
        <v>9</v>
      </c>
      <c r="D16890" t="n">
        <v>0</v>
      </c>
    </row>
    <row r="16891">
      <c r="A16891" t="inlineStr">
        <is>
          <t>U-b35ece</t>
        </is>
      </c>
      <c r="B16891" s="41" t="n">
        <v>44986</v>
      </c>
      <c r="C16891" t="n">
        <v>10</v>
      </c>
      <c r="D16891" t="n">
        <v>1</v>
      </c>
    </row>
    <row r="16892">
      <c r="A16892" t="inlineStr">
        <is>
          <t>U-d2ab72</t>
        </is>
      </c>
      <c r="B16892" s="41" t="n">
        <v>45108</v>
      </c>
      <c r="C16892" t="n">
        <v>6</v>
      </c>
      <c r="D16892" t="n">
        <v>2</v>
      </c>
    </row>
    <row r="16893">
      <c r="A16893" t="inlineStr">
        <is>
          <t>U-a035be</t>
        </is>
      </c>
      <c r="B16893" s="41" t="n">
        <v>44986</v>
      </c>
      <c r="C16893" t="n">
        <v>9</v>
      </c>
      <c r="D16893" t="n">
        <v>0</v>
      </c>
    </row>
    <row r="16894">
      <c r="A16894" t="inlineStr">
        <is>
          <t>U-7ba21d</t>
        </is>
      </c>
      <c r="B16894" s="41" t="n">
        <v>45231</v>
      </c>
      <c r="C16894" t="n">
        <v>12</v>
      </c>
      <c r="D16894" t="n">
        <v>0</v>
      </c>
    </row>
    <row r="16895">
      <c r="A16895" t="inlineStr">
        <is>
          <t>U-f10c2c</t>
        </is>
      </c>
      <c r="B16895" s="41" t="n">
        <v>45108</v>
      </c>
      <c r="C16895" t="n">
        <v>7</v>
      </c>
      <c r="D16895" t="n">
        <v>0</v>
      </c>
    </row>
    <row r="16896">
      <c r="A16896" t="inlineStr">
        <is>
          <t>U-f10df3</t>
        </is>
      </c>
      <c r="B16896" s="41" t="n">
        <v>45047</v>
      </c>
      <c r="C16896" t="n">
        <v>8</v>
      </c>
      <c r="D16896" t="n">
        <v>0</v>
      </c>
    </row>
    <row r="16897">
      <c r="A16897" t="inlineStr">
        <is>
          <t>U-6dae7e</t>
        </is>
      </c>
      <c r="B16897" s="41" t="n">
        <v>45292</v>
      </c>
      <c r="C16897" t="n">
        <v>13</v>
      </c>
      <c r="D16897" t="n">
        <v>0</v>
      </c>
    </row>
    <row r="16898">
      <c r="A16898" t="inlineStr">
        <is>
          <t>U-0acdfb</t>
        </is>
      </c>
      <c r="B16898" s="41" t="n">
        <v>44986</v>
      </c>
      <c r="C16898" t="n">
        <v>10</v>
      </c>
      <c r="D16898" t="n">
        <v>0</v>
      </c>
    </row>
    <row r="16899">
      <c r="A16899" t="inlineStr">
        <is>
          <t>U-209f8f</t>
        </is>
      </c>
      <c r="B16899" s="41" t="n">
        <v>45017</v>
      </c>
      <c r="C16899" t="n">
        <v>11</v>
      </c>
      <c r="D16899" t="n">
        <v>2</v>
      </c>
    </row>
    <row r="16900">
      <c r="A16900" t="inlineStr">
        <is>
          <t>U-339e0d</t>
        </is>
      </c>
      <c r="B16900" s="41" t="n">
        <v>45597</v>
      </c>
      <c r="C16900" t="n">
        <v>8</v>
      </c>
      <c r="D16900" t="n">
        <v>0</v>
      </c>
    </row>
    <row r="16901">
      <c r="A16901" t="inlineStr">
        <is>
          <t>U-dbe1b0</t>
        </is>
      </c>
      <c r="B16901" s="41" t="n">
        <v>45352</v>
      </c>
      <c r="C16901" t="n">
        <v>10</v>
      </c>
      <c r="D16901" t="n">
        <v>0</v>
      </c>
    </row>
    <row r="16902">
      <c r="A16902" t="inlineStr">
        <is>
          <t>U-a30582</t>
        </is>
      </c>
      <c r="B16902" s="41" t="n">
        <v>44986</v>
      </c>
      <c r="C16902" t="n">
        <v>14</v>
      </c>
      <c r="D16902" t="n">
        <v>1</v>
      </c>
    </row>
    <row r="16903">
      <c r="A16903" t="inlineStr">
        <is>
          <t>U-44c995</t>
        </is>
      </c>
      <c r="B16903" s="41" t="n">
        <v>45597</v>
      </c>
      <c r="C16903" t="n">
        <v>9</v>
      </c>
      <c r="D16903" t="n">
        <v>0</v>
      </c>
    </row>
    <row r="16904">
      <c r="A16904" t="inlineStr">
        <is>
          <t>U-f5bdf7</t>
        </is>
      </c>
      <c r="B16904" s="41" t="n">
        <v>45444</v>
      </c>
      <c r="C16904" t="n">
        <v>10</v>
      </c>
      <c r="D16904" t="n">
        <v>0</v>
      </c>
    </row>
    <row r="16905">
      <c r="A16905" t="inlineStr">
        <is>
          <t>U-abd6e9</t>
        </is>
      </c>
      <c r="B16905" s="41" t="n">
        <v>45536</v>
      </c>
      <c r="C16905" t="n">
        <v>11</v>
      </c>
      <c r="D16905" t="n">
        <v>1</v>
      </c>
    </row>
    <row r="16906">
      <c r="A16906" t="inlineStr">
        <is>
          <t>U-91cb50</t>
        </is>
      </c>
      <c r="B16906" s="41" t="n">
        <v>44986</v>
      </c>
      <c r="C16906" t="n">
        <v>8</v>
      </c>
      <c r="D16906" t="n">
        <v>2</v>
      </c>
    </row>
    <row r="16907">
      <c r="A16907" t="inlineStr">
        <is>
          <t>U-3c3372</t>
        </is>
      </c>
      <c r="B16907" s="41" t="n">
        <v>45078</v>
      </c>
      <c r="C16907" t="n">
        <v>9</v>
      </c>
      <c r="D16907" t="n">
        <v>2</v>
      </c>
    </row>
    <row r="16908">
      <c r="A16908" t="inlineStr">
        <is>
          <t>U-1e2dfd</t>
        </is>
      </c>
      <c r="B16908" s="41" t="n">
        <v>45200</v>
      </c>
      <c r="C16908" t="n">
        <v>2</v>
      </c>
      <c r="D16908" t="n">
        <v>0</v>
      </c>
    </row>
    <row r="16909">
      <c r="A16909" t="inlineStr">
        <is>
          <t>U-c438f0</t>
        </is>
      </c>
      <c r="B16909" s="41" t="n">
        <v>45017</v>
      </c>
      <c r="C16909" t="n">
        <v>8</v>
      </c>
      <c r="D16909" t="n">
        <v>0</v>
      </c>
    </row>
    <row r="16910">
      <c r="A16910" t="inlineStr">
        <is>
          <t>U-f96d8e</t>
        </is>
      </c>
      <c r="B16910" s="41" t="n">
        <v>45627</v>
      </c>
      <c r="C16910" t="n">
        <v>11</v>
      </c>
      <c r="D16910" t="n">
        <v>0</v>
      </c>
    </row>
    <row r="16911">
      <c r="A16911" t="inlineStr">
        <is>
          <t>U-d38bd1</t>
        </is>
      </c>
      <c r="B16911" s="41" t="n">
        <v>45444</v>
      </c>
      <c r="C16911" t="n">
        <v>8</v>
      </c>
      <c r="D16911" t="n">
        <v>2</v>
      </c>
    </row>
    <row r="16912">
      <c r="A16912" t="inlineStr">
        <is>
          <t>U-58ccec</t>
        </is>
      </c>
      <c r="B16912" s="41" t="n">
        <v>45261</v>
      </c>
      <c r="C16912" t="n">
        <v>11</v>
      </c>
      <c r="D16912" t="n">
        <v>2</v>
      </c>
    </row>
    <row r="16913">
      <c r="A16913" t="inlineStr">
        <is>
          <t>U-8fdf7d</t>
        </is>
      </c>
      <c r="B16913" s="41" t="n">
        <v>45566</v>
      </c>
      <c r="C16913" t="n">
        <v>7</v>
      </c>
      <c r="D16913" t="n">
        <v>0</v>
      </c>
    </row>
    <row r="16914">
      <c r="A16914" t="inlineStr">
        <is>
          <t>U-34674f</t>
        </is>
      </c>
      <c r="B16914" s="41" t="n">
        <v>45139</v>
      </c>
      <c r="C16914" t="n">
        <v>5</v>
      </c>
      <c r="D16914" t="n">
        <v>0</v>
      </c>
    </row>
    <row r="16915">
      <c r="A16915" t="inlineStr">
        <is>
          <t>U-34d518</t>
        </is>
      </c>
      <c r="B16915" s="41" t="n">
        <v>45231</v>
      </c>
      <c r="C16915" t="n">
        <v>11</v>
      </c>
      <c r="D16915" t="n">
        <v>0</v>
      </c>
    </row>
    <row r="16916">
      <c r="A16916" t="inlineStr">
        <is>
          <t>U-dbed53</t>
        </is>
      </c>
      <c r="B16916" s="41" t="n">
        <v>45108</v>
      </c>
      <c r="C16916" t="n">
        <v>8</v>
      </c>
      <c r="D16916" t="n">
        <v>1</v>
      </c>
    </row>
    <row r="16917">
      <c r="A16917" t="inlineStr">
        <is>
          <t>U-3ebd07</t>
        </is>
      </c>
      <c r="B16917" s="41" t="n">
        <v>45627</v>
      </c>
      <c r="C16917" t="n">
        <v>13</v>
      </c>
      <c r="D16917" t="n">
        <v>0</v>
      </c>
    </row>
    <row r="16918">
      <c r="A16918" t="inlineStr">
        <is>
          <t>U-9c61a6</t>
        </is>
      </c>
      <c r="B16918" s="41" t="n">
        <v>44986</v>
      </c>
      <c r="C16918" t="n">
        <v>11</v>
      </c>
      <c r="D16918" t="n">
        <v>1</v>
      </c>
    </row>
    <row r="16919">
      <c r="A16919" t="inlineStr">
        <is>
          <t>U-d209f6</t>
        </is>
      </c>
      <c r="B16919" s="41" t="n">
        <v>44927</v>
      </c>
      <c r="C16919" t="n">
        <v>9</v>
      </c>
      <c r="D16919" t="n">
        <v>1</v>
      </c>
    </row>
    <row r="16920">
      <c r="A16920" t="inlineStr">
        <is>
          <t>U-b7eac5</t>
        </is>
      </c>
      <c r="B16920" s="41" t="n">
        <v>45505</v>
      </c>
      <c r="C16920" t="n">
        <v>12</v>
      </c>
      <c r="D16920" t="n">
        <v>0</v>
      </c>
    </row>
    <row r="16921">
      <c r="A16921" t="inlineStr">
        <is>
          <t>U-2583b5</t>
        </is>
      </c>
      <c r="B16921" s="41" t="n">
        <v>45474</v>
      </c>
      <c r="C16921" t="n">
        <v>8</v>
      </c>
      <c r="D16921" t="n">
        <v>0</v>
      </c>
    </row>
    <row r="16922">
      <c r="A16922" t="inlineStr">
        <is>
          <t>U-13aeeb</t>
        </is>
      </c>
      <c r="B16922" s="41" t="n">
        <v>45078</v>
      </c>
      <c r="C16922" t="n">
        <v>11</v>
      </c>
      <c r="D16922" t="n">
        <v>1</v>
      </c>
    </row>
    <row r="16923">
      <c r="A16923" t="inlineStr">
        <is>
          <t>U-6358e8</t>
        </is>
      </c>
      <c r="B16923" s="41" t="n">
        <v>45505</v>
      </c>
      <c r="C16923" t="n">
        <v>15</v>
      </c>
      <c r="D16923" t="n">
        <v>0</v>
      </c>
    </row>
    <row r="16924">
      <c r="A16924" t="inlineStr">
        <is>
          <t>U-e426ec</t>
        </is>
      </c>
      <c r="B16924" s="41" t="n">
        <v>44958</v>
      </c>
      <c r="C16924" t="n">
        <v>8</v>
      </c>
      <c r="D16924" t="n">
        <v>0</v>
      </c>
    </row>
    <row r="16925">
      <c r="A16925" t="inlineStr">
        <is>
          <t>U-81b9eb</t>
        </is>
      </c>
      <c r="B16925" s="41" t="n">
        <v>45292</v>
      </c>
      <c r="C16925" t="n">
        <v>11</v>
      </c>
      <c r="D16925" t="n">
        <v>1</v>
      </c>
    </row>
    <row r="16926">
      <c r="A16926" t="inlineStr">
        <is>
          <t>U-9dd607</t>
        </is>
      </c>
      <c r="B16926" s="41" t="n">
        <v>45200</v>
      </c>
      <c r="C16926" t="n">
        <v>10</v>
      </c>
      <c r="D16926" t="n">
        <v>0</v>
      </c>
    </row>
    <row r="16927">
      <c r="A16927" t="inlineStr">
        <is>
          <t>U-5b592e</t>
        </is>
      </c>
      <c r="B16927" s="41" t="n">
        <v>45413</v>
      </c>
      <c r="C16927" t="n">
        <v>10</v>
      </c>
      <c r="D16927" t="n">
        <v>1</v>
      </c>
    </row>
    <row r="16928">
      <c r="A16928" t="inlineStr">
        <is>
          <t>U-3a8cf6</t>
        </is>
      </c>
      <c r="B16928" s="41" t="n">
        <v>45261</v>
      </c>
      <c r="C16928" t="n">
        <v>12</v>
      </c>
      <c r="D16928" t="n">
        <v>0</v>
      </c>
    </row>
    <row r="16929">
      <c r="A16929" t="inlineStr">
        <is>
          <t>U-b0c662</t>
        </is>
      </c>
      <c r="B16929" s="41" t="n">
        <v>45352</v>
      </c>
      <c r="C16929" t="n">
        <v>7</v>
      </c>
      <c r="D16929" t="n">
        <v>1</v>
      </c>
    </row>
    <row r="16930">
      <c r="A16930" t="inlineStr">
        <is>
          <t>U-841e8f</t>
        </is>
      </c>
      <c r="B16930" s="41" t="n">
        <v>45292</v>
      </c>
      <c r="C16930" t="n">
        <v>6</v>
      </c>
      <c r="D16930" t="n">
        <v>2</v>
      </c>
    </row>
    <row r="16931">
      <c r="A16931" t="inlineStr">
        <is>
          <t>U-2e6981</t>
        </is>
      </c>
      <c r="B16931" s="41" t="n">
        <v>45413</v>
      </c>
      <c r="C16931" t="n">
        <v>8</v>
      </c>
      <c r="D16931" t="n">
        <v>3</v>
      </c>
    </row>
    <row r="16932">
      <c r="A16932" t="inlineStr">
        <is>
          <t>U-5bf472</t>
        </is>
      </c>
      <c r="B16932" s="41" t="n">
        <v>45444</v>
      </c>
      <c r="C16932" t="n">
        <v>7</v>
      </c>
      <c r="D16932" t="n">
        <v>0</v>
      </c>
    </row>
    <row r="16933">
      <c r="A16933" t="inlineStr">
        <is>
          <t>U-1a45ed</t>
        </is>
      </c>
      <c r="B16933" s="41" t="n">
        <v>45017</v>
      </c>
      <c r="C16933" t="n">
        <v>8</v>
      </c>
      <c r="D16933" t="n">
        <v>2</v>
      </c>
    </row>
    <row r="16934">
      <c r="A16934" t="inlineStr">
        <is>
          <t>U-149cac</t>
        </is>
      </c>
      <c r="B16934" s="41" t="n">
        <v>45323</v>
      </c>
      <c r="C16934" t="n">
        <v>15</v>
      </c>
      <c r="D16934" t="n">
        <v>0</v>
      </c>
    </row>
    <row r="16935">
      <c r="A16935" t="inlineStr">
        <is>
          <t>U-900532</t>
        </is>
      </c>
      <c r="B16935" s="41" t="n">
        <v>45505</v>
      </c>
      <c r="C16935" t="n">
        <v>18</v>
      </c>
      <c r="D16935" t="n">
        <v>0</v>
      </c>
    </row>
    <row r="16936">
      <c r="A16936" t="inlineStr">
        <is>
          <t>U-70d317</t>
        </is>
      </c>
      <c r="B16936" s="41" t="n">
        <v>45566</v>
      </c>
      <c r="C16936" t="n">
        <v>9</v>
      </c>
      <c r="D16936" t="n">
        <v>2</v>
      </c>
    </row>
    <row r="16937">
      <c r="A16937" t="inlineStr">
        <is>
          <t>U-6b3edf</t>
        </is>
      </c>
      <c r="B16937" s="41" t="n">
        <v>45292</v>
      </c>
      <c r="C16937" t="n">
        <v>12</v>
      </c>
      <c r="D16937" t="n">
        <v>0</v>
      </c>
    </row>
    <row r="16938">
      <c r="A16938" t="inlineStr">
        <is>
          <t>U-93a128</t>
        </is>
      </c>
      <c r="B16938" s="41" t="n">
        <v>45017</v>
      </c>
      <c r="C16938" t="n">
        <v>6</v>
      </c>
      <c r="D16938" t="n">
        <v>0</v>
      </c>
    </row>
    <row r="16939">
      <c r="A16939" t="inlineStr">
        <is>
          <t>U-28dfb8</t>
        </is>
      </c>
      <c r="B16939" s="41" t="n">
        <v>45352</v>
      </c>
      <c r="C16939" t="n">
        <v>19</v>
      </c>
      <c r="D16939" t="n">
        <v>0</v>
      </c>
    </row>
    <row r="16940">
      <c r="A16940" t="inlineStr">
        <is>
          <t>U-0a0b32</t>
        </is>
      </c>
      <c r="B16940" s="41" t="n">
        <v>45323</v>
      </c>
      <c r="C16940" t="n">
        <v>9</v>
      </c>
      <c r="D16940" t="n">
        <v>0</v>
      </c>
    </row>
    <row r="16941">
      <c r="A16941" t="inlineStr">
        <is>
          <t>U-bd249b</t>
        </is>
      </c>
      <c r="B16941" s="41" t="n">
        <v>45383</v>
      </c>
      <c r="C16941" t="n">
        <v>9</v>
      </c>
      <c r="D16941" t="n">
        <v>0</v>
      </c>
    </row>
    <row r="16942">
      <c r="A16942" t="inlineStr">
        <is>
          <t>U-d78485</t>
        </is>
      </c>
      <c r="B16942" s="41" t="n">
        <v>44958</v>
      </c>
      <c r="C16942" t="n">
        <v>13</v>
      </c>
      <c r="D16942" t="n">
        <v>0</v>
      </c>
    </row>
    <row r="16943">
      <c r="A16943" t="inlineStr">
        <is>
          <t>U-9736ed</t>
        </is>
      </c>
      <c r="B16943" s="41" t="n">
        <v>45566</v>
      </c>
      <c r="C16943" t="n">
        <v>15</v>
      </c>
      <c r="D16943" t="n">
        <v>2</v>
      </c>
    </row>
    <row r="16944">
      <c r="A16944" t="inlineStr">
        <is>
          <t>U-d6d074</t>
        </is>
      </c>
      <c r="B16944" s="41" t="n">
        <v>45261</v>
      </c>
      <c r="C16944" t="n">
        <v>11</v>
      </c>
      <c r="D16944" t="n">
        <v>0</v>
      </c>
    </row>
    <row r="16945">
      <c r="A16945" t="inlineStr">
        <is>
          <t>U-a8fef8</t>
        </is>
      </c>
      <c r="B16945" s="41" t="n">
        <v>45170</v>
      </c>
      <c r="C16945" t="n">
        <v>9</v>
      </c>
      <c r="D16945" t="n">
        <v>0</v>
      </c>
    </row>
    <row r="16946">
      <c r="A16946" t="inlineStr">
        <is>
          <t>U-931c77</t>
        </is>
      </c>
      <c r="B16946" s="41" t="n">
        <v>45017</v>
      </c>
      <c r="C16946" t="n">
        <v>6</v>
      </c>
      <c r="D16946" t="n">
        <v>0</v>
      </c>
    </row>
    <row r="16947">
      <c r="A16947" t="inlineStr">
        <is>
          <t>U-b971e5</t>
        </is>
      </c>
      <c r="B16947" s="41" t="n">
        <v>45505</v>
      </c>
      <c r="C16947" t="n">
        <v>14</v>
      </c>
      <c r="D16947" t="n">
        <v>0</v>
      </c>
    </row>
    <row r="16948">
      <c r="A16948" t="inlineStr">
        <is>
          <t>U-da4a46</t>
        </is>
      </c>
      <c r="B16948" s="41" t="n">
        <v>45017</v>
      </c>
      <c r="C16948" t="n">
        <v>7</v>
      </c>
      <c r="D16948" t="n">
        <v>0</v>
      </c>
    </row>
    <row r="16949">
      <c r="A16949" t="inlineStr">
        <is>
          <t>U-6ecd17</t>
        </is>
      </c>
      <c r="B16949" s="41" t="n">
        <v>45200</v>
      </c>
      <c r="C16949" t="n">
        <v>8</v>
      </c>
      <c r="D16949" t="n">
        <v>0</v>
      </c>
    </row>
    <row r="16950">
      <c r="A16950" t="inlineStr">
        <is>
          <t>U-c098e7</t>
        </is>
      </c>
      <c r="B16950" s="41" t="n">
        <v>45078</v>
      </c>
      <c r="C16950" t="n">
        <v>9</v>
      </c>
      <c r="D16950" t="n">
        <v>1</v>
      </c>
    </row>
    <row r="16951">
      <c r="A16951" t="inlineStr">
        <is>
          <t>U-d2308c</t>
        </is>
      </c>
      <c r="B16951" s="41" t="n">
        <v>44986</v>
      </c>
      <c r="C16951" t="n">
        <v>3</v>
      </c>
      <c r="D16951" t="n">
        <v>0</v>
      </c>
    </row>
    <row r="16952">
      <c r="A16952" t="inlineStr">
        <is>
          <t>U-960ee9</t>
        </is>
      </c>
      <c r="B16952" s="41" t="n">
        <v>44958</v>
      </c>
      <c r="C16952" t="n">
        <v>8</v>
      </c>
      <c r="D16952" t="n">
        <v>1</v>
      </c>
    </row>
    <row r="16953">
      <c r="A16953" t="inlineStr">
        <is>
          <t>U-a44868</t>
        </is>
      </c>
      <c r="B16953" s="41" t="n">
        <v>45627</v>
      </c>
      <c r="C16953" t="n">
        <v>8</v>
      </c>
      <c r="D16953" t="n">
        <v>1</v>
      </c>
    </row>
    <row r="16954">
      <c r="A16954" t="inlineStr">
        <is>
          <t>U-1b0b15</t>
        </is>
      </c>
      <c r="B16954" s="41" t="n">
        <v>45261</v>
      </c>
      <c r="C16954" t="n">
        <v>19</v>
      </c>
      <c r="D16954" t="n">
        <v>0</v>
      </c>
    </row>
    <row r="16955">
      <c r="A16955" t="inlineStr">
        <is>
          <t>U-60c4d3</t>
        </is>
      </c>
      <c r="B16955" s="41" t="n">
        <v>45292</v>
      </c>
      <c r="C16955" t="n">
        <v>6</v>
      </c>
      <c r="D16955" t="n">
        <v>0</v>
      </c>
    </row>
    <row r="16956">
      <c r="A16956" t="inlineStr">
        <is>
          <t>U-461f65</t>
        </is>
      </c>
      <c r="B16956" s="41" t="n">
        <v>45323</v>
      </c>
      <c r="C16956" t="n">
        <v>12</v>
      </c>
      <c r="D16956" t="n">
        <v>1</v>
      </c>
    </row>
    <row r="16957">
      <c r="A16957" t="inlineStr">
        <is>
          <t>U-2def3a</t>
        </is>
      </c>
      <c r="B16957" s="41" t="n">
        <v>44927</v>
      </c>
      <c r="C16957" t="n">
        <v>7</v>
      </c>
      <c r="D16957" t="n">
        <v>0</v>
      </c>
    </row>
    <row r="16958">
      <c r="A16958" t="inlineStr">
        <is>
          <t>U-dfbe17</t>
        </is>
      </c>
      <c r="B16958" s="41" t="n">
        <v>45597</v>
      </c>
      <c r="C16958" t="n">
        <v>10</v>
      </c>
      <c r="D16958" t="n">
        <v>0</v>
      </c>
    </row>
    <row r="16959">
      <c r="A16959" t="inlineStr">
        <is>
          <t>U-026b62</t>
        </is>
      </c>
      <c r="B16959" s="41" t="n">
        <v>45323</v>
      </c>
      <c r="C16959" t="n">
        <v>10</v>
      </c>
      <c r="D16959" t="n">
        <v>0</v>
      </c>
    </row>
    <row r="16960">
      <c r="A16960" t="inlineStr">
        <is>
          <t>U-ab5f65</t>
        </is>
      </c>
      <c r="B16960" s="41" t="n">
        <v>45505</v>
      </c>
      <c r="C16960" t="n">
        <v>6</v>
      </c>
      <c r="D16960" t="n">
        <v>0</v>
      </c>
    </row>
    <row r="16961">
      <c r="A16961" t="inlineStr">
        <is>
          <t>U-975a24</t>
        </is>
      </c>
      <c r="B16961" s="41" t="n">
        <v>45231</v>
      </c>
      <c r="C16961" t="n">
        <v>7</v>
      </c>
      <c r="D16961" t="n">
        <v>1</v>
      </c>
    </row>
    <row r="16962">
      <c r="A16962" t="inlineStr">
        <is>
          <t>U-a2d7db</t>
        </is>
      </c>
      <c r="B16962" s="41" t="n">
        <v>45413</v>
      </c>
      <c r="C16962" t="n">
        <v>8</v>
      </c>
      <c r="D16962" t="n">
        <v>0</v>
      </c>
    </row>
    <row r="16963">
      <c r="A16963" t="inlineStr">
        <is>
          <t>U-831ded</t>
        </is>
      </c>
      <c r="B16963" s="41" t="n">
        <v>45047</v>
      </c>
      <c r="C16963" t="n">
        <v>15</v>
      </c>
      <c r="D16963" t="n">
        <v>0</v>
      </c>
    </row>
    <row r="16964">
      <c r="A16964" t="inlineStr">
        <is>
          <t>U-6cf11c</t>
        </is>
      </c>
      <c r="B16964" s="41" t="n">
        <v>45566</v>
      </c>
      <c r="C16964" t="n">
        <v>9</v>
      </c>
      <c r="D16964" t="n">
        <v>2</v>
      </c>
    </row>
    <row r="16965">
      <c r="A16965" t="inlineStr">
        <is>
          <t>U-7ce394</t>
        </is>
      </c>
      <c r="B16965" s="41" t="n">
        <v>45323</v>
      </c>
      <c r="C16965" t="n">
        <v>6</v>
      </c>
      <c r="D16965" t="n">
        <v>0</v>
      </c>
    </row>
    <row r="16966">
      <c r="A16966" t="inlineStr">
        <is>
          <t>U-d9fb13</t>
        </is>
      </c>
      <c r="B16966" s="41" t="n">
        <v>45292</v>
      </c>
      <c r="C16966" t="n">
        <v>13</v>
      </c>
      <c r="D16966" t="n">
        <v>0</v>
      </c>
    </row>
    <row r="16967">
      <c r="A16967" t="inlineStr">
        <is>
          <t>U-fe0c86</t>
        </is>
      </c>
      <c r="B16967" s="41" t="n">
        <v>45323</v>
      </c>
      <c r="C16967" t="n">
        <v>8</v>
      </c>
      <c r="D16967" t="n">
        <v>0</v>
      </c>
    </row>
    <row r="16968">
      <c r="A16968" t="inlineStr">
        <is>
          <t>U-8026da</t>
        </is>
      </c>
      <c r="B16968" s="41" t="n">
        <v>45627</v>
      </c>
      <c r="C16968" t="n">
        <v>13</v>
      </c>
      <c r="D16968" t="n">
        <v>0</v>
      </c>
    </row>
    <row r="16969">
      <c r="A16969" t="inlineStr">
        <is>
          <t>U-afcbc0</t>
        </is>
      </c>
      <c r="B16969" s="41" t="n">
        <v>45383</v>
      </c>
      <c r="C16969" t="n">
        <v>12</v>
      </c>
      <c r="D16969" t="n">
        <v>2</v>
      </c>
    </row>
    <row r="16970">
      <c r="A16970" t="inlineStr">
        <is>
          <t>U-f71c95</t>
        </is>
      </c>
      <c r="B16970" s="41" t="n">
        <v>45047</v>
      </c>
      <c r="C16970" t="n">
        <v>10</v>
      </c>
      <c r="D16970" t="n">
        <v>0</v>
      </c>
    </row>
    <row r="16971">
      <c r="A16971" t="inlineStr">
        <is>
          <t>U-652cee</t>
        </is>
      </c>
      <c r="B16971" s="41" t="n">
        <v>45352</v>
      </c>
      <c r="C16971" t="n">
        <v>12</v>
      </c>
      <c r="D16971" t="n">
        <v>0</v>
      </c>
    </row>
    <row r="16972">
      <c r="A16972" t="inlineStr">
        <is>
          <t>U-0f322d</t>
        </is>
      </c>
      <c r="B16972" s="41" t="n">
        <v>45017</v>
      </c>
      <c r="C16972" t="n">
        <v>16</v>
      </c>
      <c r="D16972" t="n">
        <v>0</v>
      </c>
    </row>
    <row r="16973">
      <c r="A16973" t="inlineStr">
        <is>
          <t>U-4f8293</t>
        </is>
      </c>
      <c r="B16973" s="41" t="n">
        <v>45566</v>
      </c>
      <c r="C16973" t="n">
        <v>8</v>
      </c>
      <c r="D16973" t="n">
        <v>0</v>
      </c>
    </row>
    <row r="16974">
      <c r="A16974" t="inlineStr">
        <is>
          <t>U-dffd6a</t>
        </is>
      </c>
      <c r="B16974" s="41" t="n">
        <v>45200</v>
      </c>
      <c r="C16974" t="n">
        <v>9</v>
      </c>
      <c r="D16974" t="n">
        <v>3</v>
      </c>
    </row>
    <row r="16975">
      <c r="A16975" t="inlineStr">
        <is>
          <t>U-028818</t>
        </is>
      </c>
      <c r="B16975" s="41" t="n">
        <v>45383</v>
      </c>
      <c r="C16975" t="n">
        <v>13</v>
      </c>
      <c r="D16975" t="n">
        <v>0</v>
      </c>
    </row>
    <row r="16976">
      <c r="A16976" t="inlineStr">
        <is>
          <t>U-1368e6</t>
        </is>
      </c>
      <c r="B16976" s="41" t="n">
        <v>45597</v>
      </c>
      <c r="C16976" t="n">
        <v>9</v>
      </c>
      <c r="D16976" t="n">
        <v>3</v>
      </c>
    </row>
    <row r="16977">
      <c r="A16977" t="inlineStr">
        <is>
          <t>U-96d73b</t>
        </is>
      </c>
      <c r="B16977" s="41" t="n">
        <v>45170</v>
      </c>
      <c r="C16977" t="n">
        <v>12</v>
      </c>
      <c r="D16977" t="n">
        <v>0</v>
      </c>
    </row>
    <row r="16978">
      <c r="A16978" t="inlineStr">
        <is>
          <t>U-b5d78b</t>
        </is>
      </c>
      <c r="B16978" s="41" t="n">
        <v>45108</v>
      </c>
      <c r="C16978" t="n">
        <v>7</v>
      </c>
      <c r="D16978" t="n">
        <v>0</v>
      </c>
    </row>
    <row r="16979">
      <c r="A16979" t="inlineStr">
        <is>
          <t>U-5137e3</t>
        </is>
      </c>
      <c r="B16979" s="41" t="n">
        <v>45597</v>
      </c>
      <c r="C16979" t="n">
        <v>6</v>
      </c>
      <c r="D16979" t="n">
        <v>0</v>
      </c>
    </row>
    <row r="16980">
      <c r="A16980" t="inlineStr">
        <is>
          <t>U-802e81</t>
        </is>
      </c>
      <c r="B16980" s="41" t="n">
        <v>45047</v>
      </c>
      <c r="C16980" t="n">
        <v>9</v>
      </c>
      <c r="D16980" t="n">
        <v>3</v>
      </c>
    </row>
    <row r="16981">
      <c r="A16981" t="inlineStr">
        <is>
          <t>U-cfedcf</t>
        </is>
      </c>
      <c r="B16981" s="41" t="n">
        <v>45566</v>
      </c>
      <c r="C16981" t="n">
        <v>5</v>
      </c>
      <c r="D16981" t="n">
        <v>0</v>
      </c>
    </row>
    <row r="16982">
      <c r="A16982" t="inlineStr">
        <is>
          <t>U-50a28e</t>
        </is>
      </c>
      <c r="B16982" s="41" t="n">
        <v>45352</v>
      </c>
      <c r="C16982" t="n">
        <v>14</v>
      </c>
      <c r="D16982" t="n">
        <v>0</v>
      </c>
    </row>
    <row r="16983">
      <c r="A16983" t="inlineStr">
        <is>
          <t>U-3bc6dd</t>
        </is>
      </c>
      <c r="B16983" s="41" t="n">
        <v>45078</v>
      </c>
      <c r="C16983" t="n">
        <v>8</v>
      </c>
      <c r="D16983" t="n">
        <v>2</v>
      </c>
    </row>
    <row r="16984">
      <c r="A16984" t="inlineStr">
        <is>
          <t>U-963074</t>
        </is>
      </c>
      <c r="B16984" s="41" t="n">
        <v>45597</v>
      </c>
      <c r="C16984" t="n">
        <v>8</v>
      </c>
      <c r="D16984" t="n">
        <v>0</v>
      </c>
    </row>
    <row r="16985">
      <c r="A16985" t="inlineStr">
        <is>
          <t>U-040d5a</t>
        </is>
      </c>
      <c r="B16985" s="41" t="n">
        <v>45627</v>
      </c>
      <c r="C16985" t="n">
        <v>6</v>
      </c>
      <c r="D16985" t="n">
        <v>0</v>
      </c>
    </row>
    <row r="16986">
      <c r="A16986" t="inlineStr">
        <is>
          <t>U-8812b7</t>
        </is>
      </c>
      <c r="B16986" s="41" t="n">
        <v>45108</v>
      </c>
      <c r="C16986" t="n">
        <v>8</v>
      </c>
      <c r="D16986" t="n">
        <v>0</v>
      </c>
    </row>
    <row r="16987">
      <c r="A16987" t="inlineStr">
        <is>
          <t>U-833727</t>
        </is>
      </c>
      <c r="B16987" s="41" t="n">
        <v>45383</v>
      </c>
      <c r="C16987" t="n">
        <v>12</v>
      </c>
      <c r="D16987" t="n">
        <v>2</v>
      </c>
    </row>
    <row r="16988">
      <c r="A16988" t="inlineStr">
        <is>
          <t>U-aa64a5</t>
        </is>
      </c>
      <c r="B16988" s="41" t="n">
        <v>45323</v>
      </c>
      <c r="C16988" t="n">
        <v>7</v>
      </c>
      <c r="D16988" t="n">
        <v>0</v>
      </c>
    </row>
    <row r="16989">
      <c r="A16989" t="inlineStr">
        <is>
          <t>U-12061a</t>
        </is>
      </c>
      <c r="B16989" s="41" t="n">
        <v>45292</v>
      </c>
      <c r="C16989" t="n">
        <v>11</v>
      </c>
      <c r="D16989" t="n">
        <v>0</v>
      </c>
    </row>
    <row r="16990">
      <c r="A16990" t="inlineStr">
        <is>
          <t>U-613b0c</t>
        </is>
      </c>
      <c r="B16990" s="41" t="n">
        <v>45444</v>
      </c>
      <c r="C16990" t="n">
        <v>11</v>
      </c>
      <c r="D16990" t="n">
        <v>0</v>
      </c>
    </row>
    <row r="16991">
      <c r="A16991" t="inlineStr">
        <is>
          <t>U-b8a096</t>
        </is>
      </c>
      <c r="B16991" s="41" t="n">
        <v>45627</v>
      </c>
      <c r="C16991" t="n">
        <v>10</v>
      </c>
      <c r="D16991" t="n">
        <v>0</v>
      </c>
    </row>
    <row r="16992">
      <c r="A16992" t="inlineStr">
        <is>
          <t>U-0b5ace</t>
        </is>
      </c>
      <c r="B16992" s="41" t="n">
        <v>45474</v>
      </c>
      <c r="C16992" t="n">
        <v>10</v>
      </c>
      <c r="D16992" t="n">
        <v>1</v>
      </c>
    </row>
    <row r="16993">
      <c r="A16993" t="inlineStr">
        <is>
          <t>U-95a6f3</t>
        </is>
      </c>
      <c r="B16993" s="41" t="n">
        <v>45474</v>
      </c>
      <c r="C16993" t="n">
        <v>8</v>
      </c>
      <c r="D16993" t="n">
        <v>0</v>
      </c>
    </row>
    <row r="16994">
      <c r="A16994" t="inlineStr">
        <is>
          <t>U-3c51ed</t>
        </is>
      </c>
      <c r="B16994" s="41" t="n">
        <v>45566</v>
      </c>
      <c r="C16994" t="n">
        <v>14</v>
      </c>
      <c r="D16994" t="n">
        <v>1</v>
      </c>
    </row>
    <row r="16995">
      <c r="A16995" t="inlineStr">
        <is>
          <t>U-759147</t>
        </is>
      </c>
      <c r="B16995" s="41" t="n">
        <v>45231</v>
      </c>
      <c r="C16995" t="n">
        <v>5</v>
      </c>
      <c r="D16995" t="n">
        <v>0</v>
      </c>
    </row>
    <row r="16996">
      <c r="A16996" t="inlineStr">
        <is>
          <t>U-d91328</t>
        </is>
      </c>
      <c r="B16996" s="41" t="n">
        <v>45505</v>
      </c>
      <c r="C16996" t="n">
        <v>8</v>
      </c>
      <c r="D16996" t="n">
        <v>1</v>
      </c>
    </row>
    <row r="16997">
      <c r="A16997" t="inlineStr">
        <is>
          <t>U-684e9a</t>
        </is>
      </c>
      <c r="B16997" s="41" t="n">
        <v>45261</v>
      </c>
      <c r="C16997" t="n">
        <v>8</v>
      </c>
      <c r="D16997" t="n">
        <v>0</v>
      </c>
    </row>
    <row r="16998">
      <c r="A16998" t="inlineStr">
        <is>
          <t>U-9a7c17</t>
        </is>
      </c>
      <c r="B16998" s="41" t="n">
        <v>44986</v>
      </c>
      <c r="C16998" t="n">
        <v>14</v>
      </c>
      <c r="D16998" t="n">
        <v>0</v>
      </c>
    </row>
    <row r="16999">
      <c r="A16999" t="inlineStr">
        <is>
          <t>U-de1cb7</t>
        </is>
      </c>
      <c r="B16999" s="41" t="n">
        <v>45231</v>
      </c>
      <c r="C16999" t="n">
        <v>13</v>
      </c>
      <c r="D16999" t="n">
        <v>0</v>
      </c>
    </row>
    <row r="17000">
      <c r="A17000" t="inlineStr">
        <is>
          <t>U-2cbb96</t>
        </is>
      </c>
      <c r="B17000" s="41" t="n">
        <v>45078</v>
      </c>
      <c r="C17000" t="n">
        <v>10</v>
      </c>
      <c r="D17000" t="n">
        <v>3</v>
      </c>
    </row>
    <row r="17001">
      <c r="A17001" t="inlineStr">
        <is>
          <t>U-943817</t>
        </is>
      </c>
      <c r="B17001" s="41" t="n">
        <v>45047</v>
      </c>
      <c r="C17001" t="n">
        <v>11</v>
      </c>
      <c r="D17001" t="n">
        <v>0</v>
      </c>
    </row>
    <row r="17002">
      <c r="A17002" t="inlineStr">
        <is>
          <t>U-632d43</t>
        </is>
      </c>
      <c r="B17002" s="41" t="n">
        <v>45566</v>
      </c>
      <c r="C17002" t="n">
        <v>9</v>
      </c>
      <c r="D17002" t="n">
        <v>0</v>
      </c>
    </row>
    <row r="17003">
      <c r="A17003" t="inlineStr">
        <is>
          <t>U-4a1cf2</t>
        </is>
      </c>
      <c r="B17003" s="41" t="n">
        <v>44958</v>
      </c>
      <c r="C17003" t="n">
        <v>9</v>
      </c>
      <c r="D17003" t="n">
        <v>2</v>
      </c>
    </row>
    <row r="17004">
      <c r="A17004" t="inlineStr">
        <is>
          <t>U-33b099</t>
        </is>
      </c>
      <c r="B17004" s="41" t="n">
        <v>45444</v>
      </c>
      <c r="C17004" t="n">
        <v>6</v>
      </c>
      <c r="D17004" t="n">
        <v>0</v>
      </c>
    </row>
    <row r="17005">
      <c r="A17005" t="inlineStr">
        <is>
          <t>U-38802d</t>
        </is>
      </c>
      <c r="B17005" s="41" t="n">
        <v>45261</v>
      </c>
      <c r="C17005" t="n">
        <v>9</v>
      </c>
      <c r="D17005" t="n">
        <v>0</v>
      </c>
    </row>
    <row r="17006">
      <c r="A17006" t="inlineStr">
        <is>
          <t>U-51e8dc</t>
        </is>
      </c>
      <c r="B17006" s="41" t="n">
        <v>45444</v>
      </c>
      <c r="C17006" t="n">
        <v>13</v>
      </c>
      <c r="D17006" t="n">
        <v>0</v>
      </c>
    </row>
    <row r="17007">
      <c r="A17007" t="inlineStr">
        <is>
          <t>U-2f86aa</t>
        </is>
      </c>
      <c r="B17007" s="41" t="n">
        <v>45505</v>
      </c>
      <c r="C17007" t="n">
        <v>11</v>
      </c>
      <c r="D17007" t="n">
        <v>0</v>
      </c>
    </row>
    <row r="17008">
      <c r="A17008" t="inlineStr">
        <is>
          <t>U-c1cb4b</t>
        </is>
      </c>
      <c r="B17008" s="41" t="n">
        <v>45352</v>
      </c>
      <c r="C17008" t="n">
        <v>8</v>
      </c>
      <c r="D17008" t="n">
        <v>0</v>
      </c>
    </row>
    <row r="17009">
      <c r="A17009" t="inlineStr">
        <is>
          <t>U-a5fbc9</t>
        </is>
      </c>
      <c r="B17009" s="41" t="n">
        <v>45292</v>
      </c>
      <c r="C17009" t="n">
        <v>16</v>
      </c>
      <c r="D17009" t="n">
        <v>0</v>
      </c>
    </row>
    <row r="17010">
      <c r="A17010" t="inlineStr">
        <is>
          <t>U-c58eba</t>
        </is>
      </c>
      <c r="B17010" s="41" t="n">
        <v>45505</v>
      </c>
      <c r="C17010" t="n">
        <v>13</v>
      </c>
      <c r="D17010" t="n">
        <v>0</v>
      </c>
    </row>
    <row r="17011">
      <c r="A17011" t="inlineStr">
        <is>
          <t>U-865398</t>
        </is>
      </c>
      <c r="B17011" s="41" t="n">
        <v>45170</v>
      </c>
      <c r="C17011" t="n">
        <v>10</v>
      </c>
      <c r="D17011" t="n">
        <v>1</v>
      </c>
    </row>
    <row r="17012">
      <c r="A17012" t="inlineStr">
        <is>
          <t>U-cb9741</t>
        </is>
      </c>
      <c r="B17012" s="41" t="n">
        <v>45078</v>
      </c>
      <c r="C17012" t="n">
        <v>12</v>
      </c>
      <c r="D17012" t="n">
        <v>0</v>
      </c>
    </row>
    <row r="17013">
      <c r="A17013" t="inlineStr">
        <is>
          <t>U-649727</t>
        </is>
      </c>
      <c r="B17013" s="41" t="n">
        <v>44986</v>
      </c>
      <c r="C17013" t="n">
        <v>9</v>
      </c>
      <c r="D17013" t="n">
        <v>1</v>
      </c>
    </row>
    <row r="17014">
      <c r="A17014" t="inlineStr">
        <is>
          <t>U-75502d</t>
        </is>
      </c>
      <c r="B17014" s="41" t="n">
        <v>45352</v>
      </c>
      <c r="C17014" t="n">
        <v>11</v>
      </c>
      <c r="D17014" t="n">
        <v>2</v>
      </c>
    </row>
    <row r="17015">
      <c r="A17015" t="inlineStr">
        <is>
          <t>U-e708d9</t>
        </is>
      </c>
      <c r="B17015" s="41" t="n">
        <v>45292</v>
      </c>
      <c r="C17015" t="n">
        <v>6</v>
      </c>
      <c r="D17015" t="n">
        <v>0</v>
      </c>
    </row>
    <row r="17016">
      <c r="A17016" t="inlineStr">
        <is>
          <t>U-0ca723</t>
        </is>
      </c>
      <c r="B17016" s="41" t="n">
        <v>45444</v>
      </c>
      <c r="C17016" t="n">
        <v>10</v>
      </c>
      <c r="D17016" t="n">
        <v>0</v>
      </c>
    </row>
    <row r="17017">
      <c r="A17017" t="inlineStr">
        <is>
          <t>U-a7e401</t>
        </is>
      </c>
      <c r="B17017" s="41" t="n">
        <v>45047</v>
      </c>
      <c r="C17017" t="n">
        <v>9</v>
      </c>
      <c r="D17017" t="n">
        <v>1</v>
      </c>
    </row>
    <row r="17018">
      <c r="A17018" t="inlineStr">
        <is>
          <t>U-bbee61</t>
        </is>
      </c>
      <c r="B17018" s="41" t="n">
        <v>45017</v>
      </c>
      <c r="C17018" t="n">
        <v>12</v>
      </c>
      <c r="D17018" t="n">
        <v>1</v>
      </c>
    </row>
    <row r="17019">
      <c r="A17019" t="inlineStr">
        <is>
          <t>U-9f4800</t>
        </is>
      </c>
      <c r="B17019" s="41" t="n">
        <v>45323</v>
      </c>
      <c r="C17019" t="n">
        <v>5</v>
      </c>
      <c r="D17019" t="n">
        <v>1</v>
      </c>
    </row>
    <row r="17020">
      <c r="A17020" t="inlineStr">
        <is>
          <t>U-e3c2a1</t>
        </is>
      </c>
      <c r="B17020" s="41" t="n">
        <v>45078</v>
      </c>
      <c r="C17020" t="n">
        <v>17</v>
      </c>
      <c r="D17020" t="n">
        <v>2</v>
      </c>
    </row>
    <row r="17021">
      <c r="A17021" t="inlineStr">
        <is>
          <t>U-0df1fb</t>
        </is>
      </c>
      <c r="B17021" s="41" t="n">
        <v>45444</v>
      </c>
      <c r="C17021" t="n">
        <v>15</v>
      </c>
      <c r="D17021" t="n">
        <v>0</v>
      </c>
    </row>
    <row r="17022">
      <c r="A17022" t="inlineStr">
        <is>
          <t>U-81ad9d</t>
        </is>
      </c>
      <c r="B17022" s="41" t="n">
        <v>45505</v>
      </c>
      <c r="C17022" t="n">
        <v>8</v>
      </c>
      <c r="D17022" t="n">
        <v>1</v>
      </c>
    </row>
    <row r="17023">
      <c r="A17023" t="inlineStr">
        <is>
          <t>U-53fb90</t>
        </is>
      </c>
      <c r="B17023" s="41" t="n">
        <v>45627</v>
      </c>
      <c r="C17023" t="n">
        <v>8</v>
      </c>
      <c r="D17023" t="n">
        <v>1</v>
      </c>
    </row>
    <row r="17024">
      <c r="A17024" t="inlineStr">
        <is>
          <t>U-19f99a</t>
        </is>
      </c>
      <c r="B17024" s="41" t="n">
        <v>45536</v>
      </c>
      <c r="C17024" t="n">
        <v>9</v>
      </c>
      <c r="D17024" t="n">
        <v>0</v>
      </c>
    </row>
    <row r="17025">
      <c r="A17025" t="inlineStr">
        <is>
          <t>U-f873c4</t>
        </is>
      </c>
      <c r="B17025" s="41" t="n">
        <v>45566</v>
      </c>
      <c r="C17025" t="n">
        <v>12</v>
      </c>
      <c r="D17025" t="n">
        <v>0</v>
      </c>
    </row>
    <row r="17026">
      <c r="A17026" t="inlineStr">
        <is>
          <t>U-caef7b</t>
        </is>
      </c>
      <c r="B17026" s="41" t="n">
        <v>45413</v>
      </c>
      <c r="C17026" t="n">
        <v>18</v>
      </c>
      <c r="D17026" t="n">
        <v>0</v>
      </c>
    </row>
    <row r="17027">
      <c r="A17027" t="inlineStr">
        <is>
          <t>U-b7cd35</t>
        </is>
      </c>
      <c r="B17027" s="41" t="n">
        <v>45505</v>
      </c>
      <c r="C17027" t="n">
        <v>5</v>
      </c>
      <c r="D17027" t="n">
        <v>3</v>
      </c>
    </row>
    <row r="17028">
      <c r="A17028" t="inlineStr">
        <is>
          <t>U-c834c4</t>
        </is>
      </c>
      <c r="B17028" s="41" t="n">
        <v>45474</v>
      </c>
      <c r="C17028" t="n">
        <v>9</v>
      </c>
      <c r="D17028" t="n">
        <v>3</v>
      </c>
    </row>
    <row r="17029">
      <c r="A17029" t="inlineStr">
        <is>
          <t>U-aaa7ec</t>
        </is>
      </c>
      <c r="B17029" s="41" t="n">
        <v>45413</v>
      </c>
      <c r="C17029" t="n">
        <v>10</v>
      </c>
      <c r="D17029" t="n">
        <v>0</v>
      </c>
    </row>
    <row r="17030">
      <c r="A17030" t="inlineStr">
        <is>
          <t>U-f25e6b</t>
        </is>
      </c>
      <c r="B17030" s="41" t="n">
        <v>45261</v>
      </c>
      <c r="C17030" t="n">
        <v>8</v>
      </c>
      <c r="D17030" t="n">
        <v>2</v>
      </c>
    </row>
    <row r="17031">
      <c r="A17031" t="inlineStr">
        <is>
          <t>U-c03c5f</t>
        </is>
      </c>
      <c r="B17031" s="41" t="n">
        <v>45292</v>
      </c>
      <c r="C17031" t="n">
        <v>9</v>
      </c>
      <c r="D17031" t="n">
        <v>0</v>
      </c>
    </row>
    <row r="17032">
      <c r="A17032" t="inlineStr">
        <is>
          <t>U-11c874</t>
        </is>
      </c>
      <c r="B17032" s="41" t="n">
        <v>44986</v>
      </c>
      <c r="C17032" t="n">
        <v>6</v>
      </c>
      <c r="D17032" t="n">
        <v>1</v>
      </c>
    </row>
    <row r="17033">
      <c r="A17033" t="inlineStr">
        <is>
          <t>U-bda623</t>
        </is>
      </c>
      <c r="B17033" s="41" t="n">
        <v>45505</v>
      </c>
      <c r="C17033" t="n">
        <v>11</v>
      </c>
      <c r="D17033" t="n">
        <v>0</v>
      </c>
    </row>
    <row r="17034">
      <c r="A17034" t="inlineStr">
        <is>
          <t>U-13cc4d</t>
        </is>
      </c>
      <c r="B17034" s="41" t="n">
        <v>45078</v>
      </c>
      <c r="C17034" t="n">
        <v>10</v>
      </c>
      <c r="D17034" t="n">
        <v>1</v>
      </c>
    </row>
    <row r="17035">
      <c r="A17035" t="inlineStr">
        <is>
          <t>U-06d370</t>
        </is>
      </c>
      <c r="B17035" s="41" t="n">
        <v>45139</v>
      </c>
      <c r="C17035" t="n">
        <v>9</v>
      </c>
      <c r="D17035" t="n">
        <v>0</v>
      </c>
    </row>
    <row r="17036">
      <c r="A17036" t="inlineStr">
        <is>
          <t>U-923a64</t>
        </is>
      </c>
      <c r="B17036" s="41" t="n">
        <v>44958</v>
      </c>
      <c r="C17036" t="n">
        <v>7</v>
      </c>
      <c r="D17036" t="n">
        <v>2</v>
      </c>
    </row>
    <row r="17037">
      <c r="A17037" t="inlineStr">
        <is>
          <t>U-8e1751</t>
        </is>
      </c>
      <c r="B17037" s="41" t="n">
        <v>45292</v>
      </c>
      <c r="C17037" t="n">
        <v>8</v>
      </c>
      <c r="D17037" t="n">
        <v>0</v>
      </c>
    </row>
    <row r="17038">
      <c r="A17038" t="inlineStr">
        <is>
          <t>U-f1c1ad</t>
        </is>
      </c>
      <c r="B17038" s="41" t="n">
        <v>45139</v>
      </c>
      <c r="C17038" t="n">
        <v>12</v>
      </c>
      <c r="D17038" t="n">
        <v>0</v>
      </c>
    </row>
    <row r="17039">
      <c r="A17039" t="inlineStr">
        <is>
          <t>U-5962c9</t>
        </is>
      </c>
      <c r="B17039" s="41" t="n">
        <v>45352</v>
      </c>
      <c r="C17039" t="n">
        <v>7</v>
      </c>
      <c r="D17039" t="n">
        <v>0</v>
      </c>
    </row>
    <row r="17040">
      <c r="A17040" t="inlineStr">
        <is>
          <t>U-9818eb</t>
        </is>
      </c>
      <c r="B17040" s="41" t="n">
        <v>45017</v>
      </c>
      <c r="C17040" t="n">
        <v>10</v>
      </c>
      <c r="D17040" t="n">
        <v>0</v>
      </c>
    </row>
    <row r="17041">
      <c r="A17041" t="inlineStr">
        <is>
          <t>U-7026a9</t>
        </is>
      </c>
      <c r="B17041" s="41" t="n">
        <v>45292</v>
      </c>
      <c r="C17041" t="n">
        <v>8</v>
      </c>
      <c r="D17041" t="n">
        <v>0</v>
      </c>
    </row>
    <row r="17042">
      <c r="A17042" t="inlineStr">
        <is>
          <t>U-2dbe6b</t>
        </is>
      </c>
      <c r="B17042" s="41" t="n">
        <v>45536</v>
      </c>
      <c r="C17042" t="n">
        <v>11</v>
      </c>
      <c r="D17042" t="n">
        <v>0</v>
      </c>
    </row>
    <row r="17043">
      <c r="A17043" t="inlineStr">
        <is>
          <t>U-fca3a5</t>
        </is>
      </c>
      <c r="B17043" s="41" t="n">
        <v>45292</v>
      </c>
      <c r="C17043" t="n">
        <v>9</v>
      </c>
      <c r="D17043" t="n">
        <v>0</v>
      </c>
    </row>
    <row r="17044">
      <c r="A17044" t="inlineStr">
        <is>
          <t>U-d7bf5f</t>
        </is>
      </c>
      <c r="B17044" s="41" t="n">
        <v>45597</v>
      </c>
      <c r="C17044" t="n">
        <v>10</v>
      </c>
      <c r="D17044" t="n">
        <v>1</v>
      </c>
    </row>
    <row r="17045">
      <c r="A17045" t="inlineStr">
        <is>
          <t>U-47170f</t>
        </is>
      </c>
      <c r="B17045" s="41" t="n">
        <v>45597</v>
      </c>
      <c r="C17045" t="n">
        <v>9</v>
      </c>
      <c r="D17045" t="n">
        <v>0</v>
      </c>
    </row>
    <row r="17046">
      <c r="A17046" t="inlineStr">
        <is>
          <t>U-f0f1da</t>
        </is>
      </c>
      <c r="B17046" s="41" t="n">
        <v>45444</v>
      </c>
      <c r="C17046" t="n">
        <v>11</v>
      </c>
      <c r="D17046" t="n">
        <v>1</v>
      </c>
    </row>
    <row r="17047">
      <c r="A17047" t="inlineStr">
        <is>
          <t>U-662a0a</t>
        </is>
      </c>
      <c r="B17047" s="41" t="n">
        <v>45597</v>
      </c>
      <c r="C17047" t="n">
        <v>11</v>
      </c>
      <c r="D17047" t="n">
        <v>3</v>
      </c>
    </row>
    <row r="17048">
      <c r="A17048" t="inlineStr">
        <is>
          <t>U-6c1c1c</t>
        </is>
      </c>
      <c r="B17048" s="41" t="n">
        <v>45383</v>
      </c>
      <c r="C17048" t="n">
        <v>6</v>
      </c>
      <c r="D17048" t="n">
        <v>2</v>
      </c>
    </row>
    <row r="17049">
      <c r="A17049" t="inlineStr">
        <is>
          <t>U-4c7d0a</t>
        </is>
      </c>
      <c r="B17049" s="41" t="n">
        <v>44958</v>
      </c>
      <c r="C17049" t="n">
        <v>8</v>
      </c>
      <c r="D17049" t="n">
        <v>0</v>
      </c>
    </row>
    <row r="17050">
      <c r="A17050" t="inlineStr">
        <is>
          <t>U-a1a495</t>
        </is>
      </c>
      <c r="B17050" s="41" t="n">
        <v>44986</v>
      </c>
      <c r="C17050" t="n">
        <v>7</v>
      </c>
      <c r="D17050" t="n">
        <v>4</v>
      </c>
    </row>
    <row r="17051">
      <c r="A17051" t="inlineStr">
        <is>
          <t>U-c47db4</t>
        </is>
      </c>
      <c r="B17051" s="41" t="n">
        <v>44927</v>
      </c>
      <c r="C17051" t="n">
        <v>6</v>
      </c>
      <c r="D17051" t="n">
        <v>0</v>
      </c>
    </row>
    <row r="17052">
      <c r="A17052" t="inlineStr">
        <is>
          <t>U-54ce42</t>
        </is>
      </c>
      <c r="B17052" s="41" t="n">
        <v>44927</v>
      </c>
      <c r="C17052" t="n">
        <v>10</v>
      </c>
      <c r="D17052" t="n">
        <v>0</v>
      </c>
    </row>
    <row r="17053">
      <c r="A17053" t="inlineStr">
        <is>
          <t>U-3c4bbb</t>
        </is>
      </c>
      <c r="B17053" s="41" t="n">
        <v>45170</v>
      </c>
      <c r="C17053" t="n">
        <v>10</v>
      </c>
      <c r="D17053" t="n">
        <v>1</v>
      </c>
    </row>
    <row r="17054">
      <c r="A17054" t="inlineStr">
        <is>
          <t>U-af2f40</t>
        </is>
      </c>
      <c r="B17054" s="41" t="n">
        <v>45444</v>
      </c>
      <c r="C17054" t="n">
        <v>5</v>
      </c>
      <c r="D17054" t="n">
        <v>0</v>
      </c>
    </row>
    <row r="17055">
      <c r="A17055" t="inlineStr">
        <is>
          <t>U-20d541</t>
        </is>
      </c>
      <c r="B17055" s="41" t="n">
        <v>45352</v>
      </c>
      <c r="C17055" t="n">
        <v>15</v>
      </c>
      <c r="D17055" t="n">
        <v>0</v>
      </c>
    </row>
    <row r="17056">
      <c r="A17056" t="inlineStr">
        <is>
          <t>U-36d2ec</t>
        </is>
      </c>
      <c r="B17056" s="41" t="n">
        <v>45383</v>
      </c>
      <c r="C17056" t="n">
        <v>7</v>
      </c>
      <c r="D17056" t="n">
        <v>0</v>
      </c>
    </row>
    <row r="17057">
      <c r="A17057" t="inlineStr">
        <is>
          <t>U-3fe24d</t>
        </is>
      </c>
      <c r="B17057" s="41" t="n">
        <v>44958</v>
      </c>
      <c r="C17057" t="n">
        <v>12</v>
      </c>
      <c r="D17057" t="n">
        <v>3</v>
      </c>
    </row>
    <row r="17058">
      <c r="A17058" t="inlineStr">
        <is>
          <t>U-3333e0</t>
        </is>
      </c>
      <c r="B17058" s="41" t="n">
        <v>45536</v>
      </c>
      <c r="C17058" t="n">
        <v>8</v>
      </c>
      <c r="D17058" t="n">
        <v>0</v>
      </c>
    </row>
    <row r="17059">
      <c r="A17059" t="inlineStr">
        <is>
          <t>U-63dffa</t>
        </is>
      </c>
      <c r="B17059" s="41" t="n">
        <v>44986</v>
      </c>
      <c r="C17059" t="n">
        <v>14</v>
      </c>
      <c r="D17059" t="n">
        <v>0</v>
      </c>
    </row>
    <row r="17060">
      <c r="A17060" t="inlineStr">
        <is>
          <t>U-a7f0c8</t>
        </is>
      </c>
      <c r="B17060" s="41" t="n">
        <v>45352</v>
      </c>
      <c r="C17060" t="n">
        <v>9</v>
      </c>
      <c r="D17060" t="n">
        <v>0</v>
      </c>
    </row>
    <row r="17061">
      <c r="A17061" t="inlineStr">
        <is>
          <t>U-e8dfd9</t>
        </is>
      </c>
      <c r="B17061" s="41" t="n">
        <v>45139</v>
      </c>
      <c r="C17061" t="n">
        <v>9</v>
      </c>
      <c r="D17061" t="n">
        <v>0</v>
      </c>
    </row>
    <row r="17062">
      <c r="A17062" t="inlineStr">
        <is>
          <t>U-d57f1c</t>
        </is>
      </c>
      <c r="B17062" s="41" t="n">
        <v>45200</v>
      </c>
      <c r="C17062" t="n">
        <v>6</v>
      </c>
      <c r="D17062" t="n">
        <v>0</v>
      </c>
    </row>
    <row r="17063">
      <c r="A17063" t="inlineStr">
        <is>
          <t>U-3becf4</t>
        </is>
      </c>
      <c r="B17063" s="41" t="n">
        <v>45078</v>
      </c>
      <c r="C17063" t="n">
        <v>11</v>
      </c>
      <c r="D17063" t="n">
        <v>4</v>
      </c>
    </row>
    <row r="17064">
      <c r="A17064" t="inlineStr">
        <is>
          <t>U-ba6678</t>
        </is>
      </c>
      <c r="B17064" s="41" t="n">
        <v>45627</v>
      </c>
      <c r="C17064" t="n">
        <v>6</v>
      </c>
      <c r="D17064" t="n">
        <v>1</v>
      </c>
    </row>
    <row r="17065">
      <c r="A17065" t="inlineStr">
        <is>
          <t>U-5fd701</t>
        </is>
      </c>
      <c r="B17065" s="41" t="n">
        <v>45078</v>
      </c>
      <c r="C17065" t="n">
        <v>10</v>
      </c>
      <c r="D17065" t="n">
        <v>0</v>
      </c>
    </row>
    <row r="17066">
      <c r="A17066" t="inlineStr">
        <is>
          <t>U-78a36e</t>
        </is>
      </c>
      <c r="B17066" s="41" t="n">
        <v>45352</v>
      </c>
      <c r="C17066" t="n">
        <v>9</v>
      </c>
      <c r="D17066" t="n">
        <v>0</v>
      </c>
    </row>
    <row r="17067">
      <c r="A17067" t="inlineStr">
        <is>
          <t>U-63aff7</t>
        </is>
      </c>
      <c r="B17067" s="41" t="n">
        <v>44927</v>
      </c>
      <c r="C17067" t="n">
        <v>11</v>
      </c>
      <c r="D17067" t="n">
        <v>0</v>
      </c>
    </row>
    <row r="17068">
      <c r="A17068" t="inlineStr">
        <is>
          <t>U-b84300</t>
        </is>
      </c>
      <c r="B17068" s="41" t="n">
        <v>45078</v>
      </c>
      <c r="C17068" t="n">
        <v>13</v>
      </c>
      <c r="D17068" t="n">
        <v>1</v>
      </c>
    </row>
    <row r="17069">
      <c r="A17069" t="inlineStr">
        <is>
          <t>U-ae3d03</t>
        </is>
      </c>
      <c r="B17069" s="41" t="n">
        <v>45566</v>
      </c>
      <c r="C17069" t="n">
        <v>7</v>
      </c>
      <c r="D17069" t="n">
        <v>0</v>
      </c>
    </row>
    <row r="17070">
      <c r="A17070" t="inlineStr">
        <is>
          <t>U-83adc5</t>
        </is>
      </c>
      <c r="B17070" s="41" t="n">
        <v>44927</v>
      </c>
      <c r="C17070" t="n">
        <v>12</v>
      </c>
      <c r="D17070" t="n">
        <v>0</v>
      </c>
    </row>
    <row r="17071">
      <c r="A17071" t="inlineStr">
        <is>
          <t>U-402a43</t>
        </is>
      </c>
      <c r="B17071" s="41" t="n">
        <v>45566</v>
      </c>
      <c r="C17071" t="n">
        <v>13</v>
      </c>
      <c r="D17071" t="n">
        <v>2</v>
      </c>
    </row>
    <row r="17072">
      <c r="A17072" t="inlineStr">
        <is>
          <t>U-b23880</t>
        </is>
      </c>
      <c r="B17072" s="41" t="n">
        <v>45627</v>
      </c>
      <c r="C17072" t="n">
        <v>7</v>
      </c>
      <c r="D17072" t="n">
        <v>0</v>
      </c>
    </row>
    <row r="17073">
      <c r="A17073" t="inlineStr">
        <is>
          <t>U-89f287</t>
        </is>
      </c>
      <c r="B17073" s="41" t="n">
        <v>45047</v>
      </c>
      <c r="C17073" t="n">
        <v>7</v>
      </c>
      <c r="D17073" t="n">
        <v>0</v>
      </c>
    </row>
    <row r="17074">
      <c r="A17074" t="inlineStr">
        <is>
          <t>U-1d41ee</t>
        </is>
      </c>
      <c r="B17074" s="41" t="n">
        <v>45474</v>
      </c>
      <c r="C17074" t="n">
        <v>4</v>
      </c>
      <c r="D17074" t="n">
        <v>0</v>
      </c>
    </row>
    <row r="17075">
      <c r="A17075" t="inlineStr">
        <is>
          <t>U-d723f1</t>
        </is>
      </c>
      <c r="B17075" s="41" t="n">
        <v>45536</v>
      </c>
      <c r="C17075" t="n">
        <v>9</v>
      </c>
      <c r="D17075" t="n">
        <v>0</v>
      </c>
    </row>
    <row r="17076">
      <c r="A17076" t="inlineStr">
        <is>
          <t>U-888b61</t>
        </is>
      </c>
      <c r="B17076" s="41" t="n">
        <v>45078</v>
      </c>
      <c r="C17076" t="n">
        <v>6</v>
      </c>
      <c r="D17076" t="n">
        <v>0</v>
      </c>
    </row>
    <row r="17077">
      <c r="A17077" t="inlineStr">
        <is>
          <t>U-45c9b3</t>
        </is>
      </c>
      <c r="B17077" s="41" t="n">
        <v>45566</v>
      </c>
      <c r="C17077" t="n">
        <v>11</v>
      </c>
      <c r="D17077" t="n">
        <v>0</v>
      </c>
    </row>
    <row r="17078">
      <c r="A17078" t="inlineStr">
        <is>
          <t>U-ea3e84</t>
        </is>
      </c>
      <c r="B17078" s="41" t="n">
        <v>45261</v>
      </c>
      <c r="C17078" t="n">
        <v>6</v>
      </c>
      <c r="D17078" t="n">
        <v>1</v>
      </c>
    </row>
    <row r="17079">
      <c r="A17079" t="inlineStr">
        <is>
          <t>U-ecade6</t>
        </is>
      </c>
      <c r="B17079" s="41" t="n">
        <v>44958</v>
      </c>
      <c r="C17079" t="n">
        <v>10</v>
      </c>
      <c r="D17079" t="n">
        <v>0</v>
      </c>
    </row>
    <row r="17080">
      <c r="A17080" t="inlineStr">
        <is>
          <t>U-9f47a8</t>
        </is>
      </c>
      <c r="B17080" s="41" t="n">
        <v>45505</v>
      </c>
      <c r="C17080" t="n">
        <v>19</v>
      </c>
      <c r="D17080" t="n">
        <v>0</v>
      </c>
    </row>
    <row r="17081">
      <c r="A17081" t="inlineStr">
        <is>
          <t>U-dc9ae0</t>
        </is>
      </c>
      <c r="B17081" s="41" t="n">
        <v>45536</v>
      </c>
      <c r="C17081" t="n">
        <v>14</v>
      </c>
      <c r="D17081" t="n">
        <v>0</v>
      </c>
    </row>
    <row r="17082">
      <c r="A17082" t="inlineStr">
        <is>
          <t>U-598bdf</t>
        </is>
      </c>
      <c r="B17082" s="41" t="n">
        <v>45078</v>
      </c>
      <c r="C17082" t="n">
        <v>12</v>
      </c>
      <c r="D17082" t="n">
        <v>0</v>
      </c>
    </row>
    <row r="17083">
      <c r="A17083" t="inlineStr">
        <is>
          <t>U-924b0a</t>
        </is>
      </c>
      <c r="B17083" s="41" t="n">
        <v>45047</v>
      </c>
      <c r="C17083" t="n">
        <v>12</v>
      </c>
      <c r="D17083" t="n">
        <v>2</v>
      </c>
    </row>
    <row r="17084">
      <c r="A17084" t="inlineStr">
        <is>
          <t>U-2d7ca7</t>
        </is>
      </c>
      <c r="B17084" s="41" t="n">
        <v>45170</v>
      </c>
      <c r="C17084" t="n">
        <v>7</v>
      </c>
      <c r="D17084" t="n">
        <v>2</v>
      </c>
    </row>
    <row r="17085">
      <c r="A17085" t="inlineStr">
        <is>
          <t>U-d15c36</t>
        </is>
      </c>
      <c r="B17085" s="41" t="n">
        <v>45139</v>
      </c>
      <c r="C17085" t="n">
        <v>9</v>
      </c>
      <c r="D17085" t="n">
        <v>4</v>
      </c>
    </row>
    <row r="17086">
      <c r="A17086" t="inlineStr">
        <is>
          <t>U-60747e</t>
        </is>
      </c>
      <c r="B17086" s="41" t="n">
        <v>45047</v>
      </c>
      <c r="C17086" t="n">
        <v>4</v>
      </c>
      <c r="D17086" t="n">
        <v>2</v>
      </c>
    </row>
    <row r="17087">
      <c r="A17087" t="inlineStr">
        <is>
          <t>U-f9f9dc</t>
        </is>
      </c>
      <c r="B17087" s="41" t="n">
        <v>44958</v>
      </c>
      <c r="C17087" t="n">
        <v>8</v>
      </c>
      <c r="D17087" t="n">
        <v>1</v>
      </c>
    </row>
    <row r="17088">
      <c r="A17088" t="inlineStr">
        <is>
          <t>U-0afcab</t>
        </is>
      </c>
      <c r="B17088" s="41" t="n">
        <v>45413</v>
      </c>
      <c r="C17088" t="n">
        <v>10</v>
      </c>
      <c r="D17088" t="n">
        <v>0</v>
      </c>
    </row>
    <row r="17089">
      <c r="A17089" t="inlineStr">
        <is>
          <t>U-e95dff</t>
        </is>
      </c>
      <c r="B17089" s="41" t="n">
        <v>45566</v>
      </c>
      <c r="C17089" t="n">
        <v>12</v>
      </c>
      <c r="D17089" t="n">
        <v>0</v>
      </c>
    </row>
    <row r="17090">
      <c r="A17090" t="inlineStr">
        <is>
          <t>U-5c8522</t>
        </is>
      </c>
      <c r="B17090" s="41" t="n">
        <v>45017</v>
      </c>
      <c r="C17090" t="n">
        <v>6</v>
      </c>
      <c r="D17090" t="n">
        <v>0</v>
      </c>
    </row>
    <row r="17091">
      <c r="A17091" t="inlineStr">
        <is>
          <t>U-cc62ee</t>
        </is>
      </c>
      <c r="B17091" s="41" t="n">
        <v>45444</v>
      </c>
      <c r="C17091" t="n">
        <v>14</v>
      </c>
      <c r="D17091" t="n">
        <v>0</v>
      </c>
    </row>
    <row r="17092">
      <c r="A17092" t="inlineStr">
        <is>
          <t>U-699aa2</t>
        </is>
      </c>
      <c r="B17092" s="41" t="n">
        <v>45413</v>
      </c>
      <c r="C17092" t="n">
        <v>12</v>
      </c>
      <c r="D17092" t="n">
        <v>0</v>
      </c>
    </row>
    <row r="17093">
      <c r="A17093" t="inlineStr">
        <is>
          <t>U-580492</t>
        </is>
      </c>
      <c r="B17093" s="41" t="n">
        <v>45627</v>
      </c>
      <c r="C17093" t="n">
        <v>9</v>
      </c>
      <c r="D17093" t="n">
        <v>1</v>
      </c>
    </row>
    <row r="17094">
      <c r="A17094" t="inlineStr">
        <is>
          <t>U-f5a38a</t>
        </is>
      </c>
      <c r="B17094" s="41" t="n">
        <v>45413</v>
      </c>
      <c r="C17094" t="n">
        <v>8</v>
      </c>
      <c r="D17094" t="n">
        <v>1</v>
      </c>
    </row>
    <row r="17095">
      <c r="A17095" t="inlineStr">
        <is>
          <t>U-7a8729</t>
        </is>
      </c>
      <c r="B17095" s="41" t="n">
        <v>45078</v>
      </c>
      <c r="C17095" t="n">
        <v>12</v>
      </c>
      <c r="D17095" t="n">
        <v>0</v>
      </c>
    </row>
    <row r="17096">
      <c r="A17096" t="inlineStr">
        <is>
          <t>U-09e301</t>
        </is>
      </c>
      <c r="B17096" s="41" t="n">
        <v>45170</v>
      </c>
      <c r="C17096" t="n">
        <v>11</v>
      </c>
      <c r="D17096" t="n">
        <v>1</v>
      </c>
    </row>
    <row r="17097">
      <c r="A17097" t="inlineStr">
        <is>
          <t>U-f3126a</t>
        </is>
      </c>
      <c r="B17097" s="41" t="n">
        <v>45597</v>
      </c>
      <c r="C17097" t="n">
        <v>12</v>
      </c>
      <c r="D17097" t="n">
        <v>0</v>
      </c>
    </row>
    <row r="17098">
      <c r="A17098" t="inlineStr">
        <is>
          <t>U-6221d9</t>
        </is>
      </c>
      <c r="B17098" s="41" t="n">
        <v>45261</v>
      </c>
      <c r="C17098" t="n">
        <v>12</v>
      </c>
      <c r="D17098" t="n">
        <v>1</v>
      </c>
    </row>
    <row r="17099">
      <c r="A17099" t="inlineStr">
        <is>
          <t>U-2388d4</t>
        </is>
      </c>
      <c r="B17099" s="41" t="n">
        <v>45200</v>
      </c>
      <c r="C17099" t="n">
        <v>11</v>
      </c>
      <c r="D17099" t="n">
        <v>0</v>
      </c>
    </row>
    <row r="17100">
      <c r="A17100" t="inlineStr">
        <is>
          <t>U-658908</t>
        </is>
      </c>
      <c r="B17100" s="41" t="n">
        <v>45108</v>
      </c>
      <c r="C17100" t="n">
        <v>7</v>
      </c>
      <c r="D17100" t="n">
        <v>0</v>
      </c>
    </row>
    <row r="17101">
      <c r="A17101" t="inlineStr">
        <is>
          <t>U-370b72</t>
        </is>
      </c>
      <c r="B17101" s="41" t="n">
        <v>45505</v>
      </c>
      <c r="C17101" t="n">
        <v>12</v>
      </c>
      <c r="D17101" t="n">
        <v>0</v>
      </c>
    </row>
    <row r="17102">
      <c r="A17102" t="inlineStr">
        <is>
          <t>U-284448</t>
        </is>
      </c>
      <c r="B17102" s="41" t="n">
        <v>45444</v>
      </c>
      <c r="C17102" t="n">
        <v>11</v>
      </c>
      <c r="D17102" t="n">
        <v>0</v>
      </c>
    </row>
    <row r="17103">
      <c r="A17103" t="inlineStr">
        <is>
          <t>U-88199e</t>
        </is>
      </c>
      <c r="B17103" s="41" t="n">
        <v>45047</v>
      </c>
      <c r="C17103" t="n">
        <v>7</v>
      </c>
      <c r="D17103" t="n">
        <v>0</v>
      </c>
    </row>
    <row r="17104">
      <c r="A17104" t="inlineStr">
        <is>
          <t>U-d3f87a</t>
        </is>
      </c>
      <c r="B17104" s="41" t="n">
        <v>45536</v>
      </c>
      <c r="C17104" t="n">
        <v>12</v>
      </c>
      <c r="D17104" t="n">
        <v>1</v>
      </c>
    </row>
    <row r="17105">
      <c r="A17105" t="inlineStr">
        <is>
          <t>U-d9b972</t>
        </is>
      </c>
      <c r="B17105" s="41" t="n">
        <v>44958</v>
      </c>
      <c r="C17105" t="n">
        <v>10</v>
      </c>
      <c r="D17105" t="n">
        <v>0</v>
      </c>
    </row>
    <row r="17106">
      <c r="A17106" t="inlineStr">
        <is>
          <t>U-a8eb2b</t>
        </is>
      </c>
      <c r="B17106" s="41" t="n">
        <v>45017</v>
      </c>
      <c r="C17106" t="n">
        <v>13</v>
      </c>
      <c r="D17106" t="n">
        <v>0</v>
      </c>
    </row>
    <row r="17107">
      <c r="A17107" t="inlineStr">
        <is>
          <t>U-210691</t>
        </is>
      </c>
      <c r="B17107" s="41" t="n">
        <v>45536</v>
      </c>
      <c r="C17107" t="n">
        <v>10</v>
      </c>
      <c r="D17107" t="n">
        <v>0</v>
      </c>
    </row>
    <row r="17108">
      <c r="A17108" t="inlineStr">
        <is>
          <t>U-f67e37</t>
        </is>
      </c>
      <c r="B17108" s="41" t="n">
        <v>45078</v>
      </c>
      <c r="C17108" t="n">
        <v>16</v>
      </c>
      <c r="D17108" t="n">
        <v>0</v>
      </c>
    </row>
    <row r="17109">
      <c r="A17109" t="inlineStr">
        <is>
          <t>U-c75179</t>
        </is>
      </c>
      <c r="B17109" s="41" t="n">
        <v>45047</v>
      </c>
      <c r="C17109" t="n">
        <v>7</v>
      </c>
      <c r="D17109" t="n">
        <v>0</v>
      </c>
    </row>
    <row r="17110">
      <c r="A17110" t="inlineStr">
        <is>
          <t>U-841819</t>
        </is>
      </c>
      <c r="B17110" s="41" t="n">
        <v>44927</v>
      </c>
      <c r="C17110" t="n">
        <v>4</v>
      </c>
      <c r="D17110" t="n">
        <v>0</v>
      </c>
    </row>
    <row r="17111">
      <c r="A17111" t="inlineStr">
        <is>
          <t>U-51dfd0</t>
        </is>
      </c>
      <c r="B17111" s="41" t="n">
        <v>44927</v>
      </c>
      <c r="C17111" t="n">
        <v>12</v>
      </c>
      <c r="D17111" t="n">
        <v>2</v>
      </c>
    </row>
    <row r="17112">
      <c r="A17112" t="inlineStr">
        <is>
          <t>U-fb6385</t>
        </is>
      </c>
      <c r="B17112" s="41" t="n">
        <v>45505</v>
      </c>
      <c r="C17112" t="n">
        <v>10</v>
      </c>
      <c r="D17112" t="n">
        <v>3</v>
      </c>
    </row>
    <row r="17113">
      <c r="A17113" t="inlineStr">
        <is>
          <t>U-651254</t>
        </is>
      </c>
      <c r="B17113" s="41" t="n">
        <v>44927</v>
      </c>
      <c r="C17113" t="n">
        <v>19</v>
      </c>
      <c r="D17113" t="n">
        <v>2</v>
      </c>
    </row>
    <row r="17114">
      <c r="A17114" t="inlineStr">
        <is>
          <t>U-13618e</t>
        </is>
      </c>
      <c r="B17114" s="41" t="n">
        <v>45505</v>
      </c>
      <c r="C17114" t="n">
        <v>14</v>
      </c>
      <c r="D17114" t="n">
        <v>0</v>
      </c>
    </row>
    <row r="17115">
      <c r="A17115" t="inlineStr">
        <is>
          <t>U-00517f</t>
        </is>
      </c>
      <c r="B17115" s="41" t="n">
        <v>45078</v>
      </c>
      <c r="C17115" t="n">
        <v>5</v>
      </c>
      <c r="D17115" t="n">
        <v>2</v>
      </c>
    </row>
    <row r="17116">
      <c r="A17116" t="inlineStr">
        <is>
          <t>U-ffbd26</t>
        </is>
      </c>
      <c r="B17116" s="41" t="n">
        <v>45566</v>
      </c>
      <c r="C17116" t="n">
        <v>12</v>
      </c>
      <c r="D17116" t="n">
        <v>0</v>
      </c>
    </row>
    <row r="17117">
      <c r="A17117" t="inlineStr">
        <is>
          <t>U-99c474</t>
        </is>
      </c>
      <c r="B17117" s="41" t="n">
        <v>45566</v>
      </c>
      <c r="C17117" t="n">
        <v>7</v>
      </c>
      <c r="D17117" t="n">
        <v>0</v>
      </c>
    </row>
    <row r="17118">
      <c r="A17118" t="inlineStr">
        <is>
          <t>U-a267b8</t>
        </is>
      </c>
      <c r="B17118" s="41" t="n">
        <v>45413</v>
      </c>
      <c r="C17118" t="n">
        <v>13</v>
      </c>
      <c r="D17118" t="n">
        <v>0</v>
      </c>
    </row>
    <row r="17119">
      <c r="A17119" t="inlineStr">
        <is>
          <t>U-c37a8c</t>
        </is>
      </c>
      <c r="B17119" s="41" t="n">
        <v>45047</v>
      </c>
      <c r="C17119" t="n">
        <v>11</v>
      </c>
      <c r="D17119" t="n">
        <v>0</v>
      </c>
    </row>
    <row r="17120">
      <c r="A17120" t="inlineStr">
        <is>
          <t>U-1f6a52</t>
        </is>
      </c>
      <c r="B17120" s="41" t="n">
        <v>45413</v>
      </c>
      <c r="C17120" t="n">
        <v>18</v>
      </c>
      <c r="D17120" t="n">
        <v>0</v>
      </c>
    </row>
    <row r="17121">
      <c r="A17121" t="inlineStr">
        <is>
          <t>U-067f0f</t>
        </is>
      </c>
      <c r="B17121" s="41" t="n">
        <v>45566</v>
      </c>
      <c r="C17121" t="n">
        <v>11</v>
      </c>
      <c r="D17121" t="n">
        <v>0</v>
      </c>
    </row>
    <row r="17122">
      <c r="A17122" t="inlineStr">
        <is>
          <t>U-553fc7</t>
        </is>
      </c>
      <c r="B17122" s="41" t="n">
        <v>45231</v>
      </c>
      <c r="C17122" t="n">
        <v>11</v>
      </c>
      <c r="D17122" t="n">
        <v>0</v>
      </c>
    </row>
    <row r="17123">
      <c r="A17123" t="inlineStr">
        <is>
          <t>U-33b778</t>
        </is>
      </c>
      <c r="B17123" s="41" t="n">
        <v>45108</v>
      </c>
      <c r="C17123" t="n">
        <v>8</v>
      </c>
      <c r="D17123" t="n">
        <v>0</v>
      </c>
    </row>
    <row r="17124">
      <c r="A17124" t="inlineStr">
        <is>
          <t>U-d1da60</t>
        </is>
      </c>
      <c r="B17124" s="41" t="n">
        <v>45474</v>
      </c>
      <c r="C17124" t="n">
        <v>16</v>
      </c>
      <c r="D17124" t="n">
        <v>0</v>
      </c>
    </row>
    <row r="17125">
      <c r="A17125" t="inlineStr">
        <is>
          <t>U-9f22a6</t>
        </is>
      </c>
      <c r="B17125" s="41" t="n">
        <v>45139</v>
      </c>
      <c r="C17125" t="n">
        <v>6</v>
      </c>
      <c r="D17125" t="n">
        <v>1</v>
      </c>
    </row>
    <row r="17126">
      <c r="A17126" t="inlineStr">
        <is>
          <t>U-aad86a</t>
        </is>
      </c>
      <c r="B17126" s="41" t="n">
        <v>45505</v>
      </c>
      <c r="C17126" t="n">
        <v>12</v>
      </c>
      <c r="D17126" t="n">
        <v>0</v>
      </c>
    </row>
    <row r="17127">
      <c r="A17127" t="inlineStr">
        <is>
          <t>U-e849b9</t>
        </is>
      </c>
      <c r="B17127" s="41" t="n">
        <v>45383</v>
      </c>
      <c r="C17127" t="n">
        <v>8</v>
      </c>
      <c r="D17127" t="n">
        <v>2</v>
      </c>
    </row>
    <row r="17128">
      <c r="A17128" t="inlineStr">
        <is>
          <t>U-bdd2d7</t>
        </is>
      </c>
      <c r="B17128" s="41" t="n">
        <v>45292</v>
      </c>
      <c r="C17128" t="n">
        <v>6</v>
      </c>
      <c r="D17128" t="n">
        <v>0</v>
      </c>
    </row>
    <row r="17129">
      <c r="A17129" t="inlineStr">
        <is>
          <t>U-f42b0a</t>
        </is>
      </c>
      <c r="B17129" s="41" t="n">
        <v>45078</v>
      </c>
      <c r="C17129" t="n">
        <v>10</v>
      </c>
      <c r="D17129" t="n">
        <v>0</v>
      </c>
    </row>
    <row r="17130">
      <c r="A17130" t="inlineStr">
        <is>
          <t>U-18e48a</t>
        </is>
      </c>
      <c r="B17130" s="41" t="n">
        <v>44927</v>
      </c>
      <c r="C17130" t="n">
        <v>13</v>
      </c>
      <c r="D17130" t="n">
        <v>1</v>
      </c>
    </row>
    <row r="17131">
      <c r="A17131" t="inlineStr">
        <is>
          <t>U-878384</t>
        </is>
      </c>
      <c r="B17131" s="41" t="n">
        <v>44958</v>
      </c>
      <c r="C17131" t="n">
        <v>5</v>
      </c>
      <c r="D17131" t="n">
        <v>1</v>
      </c>
    </row>
    <row r="17132">
      <c r="A17132" t="inlineStr">
        <is>
          <t>U-96b0f0</t>
        </is>
      </c>
      <c r="B17132" s="41" t="n">
        <v>45413</v>
      </c>
      <c r="C17132" t="n">
        <v>7</v>
      </c>
      <c r="D17132" t="n">
        <v>0</v>
      </c>
    </row>
    <row r="17133">
      <c r="A17133" t="inlineStr">
        <is>
          <t>U-f1c369</t>
        </is>
      </c>
      <c r="B17133" s="41" t="n">
        <v>45047</v>
      </c>
      <c r="C17133" t="n">
        <v>9</v>
      </c>
      <c r="D17133" t="n">
        <v>0</v>
      </c>
    </row>
    <row r="17134">
      <c r="A17134" t="inlineStr">
        <is>
          <t>U-08554f</t>
        </is>
      </c>
      <c r="B17134" s="41" t="n">
        <v>45078</v>
      </c>
      <c r="C17134" t="n">
        <v>11</v>
      </c>
      <c r="D17134" t="n">
        <v>1</v>
      </c>
    </row>
    <row r="17135">
      <c r="A17135" t="inlineStr">
        <is>
          <t>U-d1ba78</t>
        </is>
      </c>
      <c r="B17135" s="41" t="n">
        <v>45261</v>
      </c>
      <c r="C17135" t="n">
        <v>6</v>
      </c>
      <c r="D17135" t="n">
        <v>0</v>
      </c>
    </row>
    <row r="17136">
      <c r="A17136" t="inlineStr">
        <is>
          <t>U-da769d</t>
        </is>
      </c>
      <c r="B17136" s="41" t="n">
        <v>45292</v>
      </c>
      <c r="C17136" t="n">
        <v>13</v>
      </c>
      <c r="D17136" t="n">
        <v>4</v>
      </c>
    </row>
    <row r="17137">
      <c r="A17137" t="inlineStr">
        <is>
          <t>U-6c9be6</t>
        </is>
      </c>
      <c r="B17137" s="41" t="n">
        <v>45505</v>
      </c>
      <c r="C17137" t="n">
        <v>7</v>
      </c>
      <c r="D17137" t="n">
        <v>0</v>
      </c>
    </row>
    <row r="17138">
      <c r="A17138" t="inlineStr">
        <is>
          <t>U-7b6b37</t>
        </is>
      </c>
      <c r="B17138" s="41" t="n">
        <v>45261</v>
      </c>
      <c r="C17138" t="n">
        <v>8</v>
      </c>
      <c r="D17138" t="n">
        <v>0</v>
      </c>
    </row>
    <row r="17139">
      <c r="A17139" t="inlineStr">
        <is>
          <t>U-4894c7</t>
        </is>
      </c>
      <c r="B17139" s="41" t="n">
        <v>45231</v>
      </c>
      <c r="C17139" t="n">
        <v>8</v>
      </c>
      <c r="D17139" t="n">
        <v>1</v>
      </c>
    </row>
    <row r="17140">
      <c r="A17140" t="inlineStr">
        <is>
          <t>U-918641</t>
        </is>
      </c>
      <c r="B17140" s="41" t="n">
        <v>45566</v>
      </c>
      <c r="C17140" t="n">
        <v>16</v>
      </c>
      <c r="D17140" t="n">
        <v>0</v>
      </c>
    </row>
    <row r="17141">
      <c r="A17141" t="inlineStr">
        <is>
          <t>U-637662</t>
        </is>
      </c>
      <c r="B17141" s="41" t="n">
        <v>45292</v>
      </c>
      <c r="C17141" t="n">
        <v>9</v>
      </c>
      <c r="D17141" t="n">
        <v>0</v>
      </c>
    </row>
    <row r="17142">
      <c r="A17142" t="inlineStr">
        <is>
          <t>U-392bce</t>
        </is>
      </c>
      <c r="B17142" s="41" t="n">
        <v>45413</v>
      </c>
      <c r="C17142" t="n">
        <v>14</v>
      </c>
      <c r="D17142" t="n">
        <v>0</v>
      </c>
    </row>
    <row r="17143">
      <c r="A17143" t="inlineStr">
        <is>
          <t>U-c64981</t>
        </is>
      </c>
      <c r="B17143" s="41" t="n">
        <v>45292</v>
      </c>
      <c r="C17143" t="n">
        <v>9</v>
      </c>
      <c r="D17143" t="n">
        <v>3</v>
      </c>
    </row>
    <row r="17144">
      <c r="A17144" t="inlineStr">
        <is>
          <t>U-4a8e77</t>
        </is>
      </c>
      <c r="B17144" s="41" t="n">
        <v>45444</v>
      </c>
      <c r="C17144" t="n">
        <v>11</v>
      </c>
      <c r="D17144" t="n">
        <v>0</v>
      </c>
    </row>
    <row r="17145">
      <c r="A17145" t="inlineStr">
        <is>
          <t>U-4f87bb</t>
        </is>
      </c>
      <c r="B17145" s="41" t="n">
        <v>45566</v>
      </c>
      <c r="C17145" t="n">
        <v>10</v>
      </c>
      <c r="D17145" t="n">
        <v>0</v>
      </c>
    </row>
    <row r="17146">
      <c r="A17146" t="inlineStr">
        <is>
          <t>U-d22b2d</t>
        </is>
      </c>
      <c r="B17146" s="41" t="n">
        <v>45017</v>
      </c>
      <c r="C17146" t="n">
        <v>11</v>
      </c>
      <c r="D17146" t="n">
        <v>0</v>
      </c>
    </row>
    <row r="17147">
      <c r="A17147" t="inlineStr">
        <is>
          <t>U-afd577</t>
        </is>
      </c>
      <c r="B17147" s="41" t="n">
        <v>45292</v>
      </c>
      <c r="C17147" t="n">
        <v>4</v>
      </c>
      <c r="D17147" t="n">
        <v>0</v>
      </c>
    </row>
    <row r="17148">
      <c r="A17148" t="inlineStr">
        <is>
          <t>U-5473a9</t>
        </is>
      </c>
      <c r="B17148" s="41" t="n">
        <v>45444</v>
      </c>
      <c r="C17148" t="n">
        <v>14</v>
      </c>
      <c r="D17148" t="n">
        <v>1</v>
      </c>
    </row>
    <row r="17149">
      <c r="A17149" t="inlineStr">
        <is>
          <t>U-147895</t>
        </is>
      </c>
      <c r="B17149" s="41" t="n">
        <v>44927</v>
      </c>
      <c r="C17149" t="n">
        <v>12</v>
      </c>
      <c r="D17149" t="n">
        <v>0</v>
      </c>
    </row>
    <row r="17150">
      <c r="A17150" t="inlineStr">
        <is>
          <t>U-48eb6f</t>
        </is>
      </c>
      <c r="B17150" s="41" t="n">
        <v>45231</v>
      </c>
      <c r="C17150" t="n">
        <v>11</v>
      </c>
      <c r="D17150" t="n">
        <v>0</v>
      </c>
    </row>
    <row r="17151">
      <c r="A17151" t="inlineStr">
        <is>
          <t>U-04c12e</t>
        </is>
      </c>
      <c r="B17151" s="41" t="n">
        <v>45261</v>
      </c>
      <c r="C17151" t="n">
        <v>10</v>
      </c>
      <c r="D17151" t="n">
        <v>0</v>
      </c>
    </row>
    <row r="17152">
      <c r="A17152" t="inlineStr">
        <is>
          <t>U-00185e</t>
        </is>
      </c>
      <c r="B17152" s="41" t="n">
        <v>44986</v>
      </c>
      <c r="C17152" t="n">
        <v>10</v>
      </c>
      <c r="D17152" t="n">
        <v>3</v>
      </c>
    </row>
    <row r="17153">
      <c r="A17153" t="inlineStr">
        <is>
          <t>U-bce36f</t>
        </is>
      </c>
      <c r="B17153" s="41" t="n">
        <v>44927</v>
      </c>
      <c r="C17153" t="n">
        <v>8</v>
      </c>
      <c r="D17153" t="n">
        <v>0</v>
      </c>
    </row>
    <row r="17154">
      <c r="A17154" t="inlineStr">
        <is>
          <t>U-17a855</t>
        </is>
      </c>
      <c r="B17154" s="41" t="n">
        <v>44927</v>
      </c>
      <c r="C17154" t="n">
        <v>14</v>
      </c>
      <c r="D17154" t="n">
        <v>0</v>
      </c>
    </row>
    <row r="17155">
      <c r="A17155" t="inlineStr">
        <is>
          <t>U-630099</t>
        </is>
      </c>
      <c r="B17155" s="41" t="n">
        <v>45597</v>
      </c>
      <c r="C17155" t="n">
        <v>8</v>
      </c>
      <c r="D17155" t="n">
        <v>0</v>
      </c>
    </row>
    <row r="17156">
      <c r="A17156" t="inlineStr">
        <is>
          <t>U-748481</t>
        </is>
      </c>
      <c r="B17156" s="41" t="n">
        <v>45017</v>
      </c>
      <c r="C17156" t="n">
        <v>13</v>
      </c>
      <c r="D17156" t="n">
        <v>0</v>
      </c>
    </row>
    <row r="17157">
      <c r="A17157" t="inlineStr">
        <is>
          <t>U-786951</t>
        </is>
      </c>
      <c r="B17157" s="41" t="n">
        <v>45323</v>
      </c>
      <c r="C17157" t="n">
        <v>7</v>
      </c>
      <c r="D17157" t="n">
        <v>0</v>
      </c>
    </row>
    <row r="17158">
      <c r="A17158" t="inlineStr">
        <is>
          <t>U-a0737c</t>
        </is>
      </c>
      <c r="B17158" s="41" t="n">
        <v>45566</v>
      </c>
      <c r="C17158" t="n">
        <v>8</v>
      </c>
      <c r="D17158" t="n">
        <v>0</v>
      </c>
    </row>
    <row r="17159">
      <c r="A17159" t="inlineStr">
        <is>
          <t>U-4840fd</t>
        </is>
      </c>
      <c r="B17159" s="41" t="n">
        <v>45627</v>
      </c>
      <c r="C17159" t="n">
        <v>11</v>
      </c>
      <c r="D17159" t="n">
        <v>0</v>
      </c>
    </row>
    <row r="17160">
      <c r="A17160" t="inlineStr">
        <is>
          <t>U-b1493d</t>
        </is>
      </c>
      <c r="B17160" s="41" t="n">
        <v>44958</v>
      </c>
      <c r="C17160" t="n">
        <v>7</v>
      </c>
      <c r="D17160" t="n">
        <v>0</v>
      </c>
    </row>
    <row r="17161">
      <c r="A17161" t="inlineStr">
        <is>
          <t>U-610aae</t>
        </is>
      </c>
      <c r="B17161" s="41" t="n">
        <v>45444</v>
      </c>
      <c r="C17161" t="n">
        <v>12</v>
      </c>
      <c r="D17161" t="n">
        <v>1</v>
      </c>
    </row>
    <row r="17162">
      <c r="A17162" t="inlineStr">
        <is>
          <t>U-6bdd6f</t>
        </is>
      </c>
      <c r="B17162" s="41" t="n">
        <v>45474</v>
      </c>
      <c r="C17162" t="n">
        <v>10</v>
      </c>
      <c r="D17162" t="n">
        <v>0</v>
      </c>
    </row>
    <row r="17163">
      <c r="A17163" t="inlineStr">
        <is>
          <t>U-b89f82</t>
        </is>
      </c>
      <c r="B17163" s="41" t="n">
        <v>45200</v>
      </c>
      <c r="C17163" t="n">
        <v>14</v>
      </c>
      <c r="D17163" t="n">
        <v>0</v>
      </c>
    </row>
    <row r="17164">
      <c r="A17164" t="inlineStr">
        <is>
          <t>U-696562</t>
        </is>
      </c>
      <c r="B17164" s="41" t="n">
        <v>45078</v>
      </c>
      <c r="C17164" t="n">
        <v>12</v>
      </c>
      <c r="D17164" t="n">
        <v>0</v>
      </c>
    </row>
    <row r="17165">
      <c r="A17165" t="inlineStr">
        <is>
          <t>U-054b43</t>
        </is>
      </c>
      <c r="B17165" s="41" t="n">
        <v>45474</v>
      </c>
      <c r="C17165" t="n">
        <v>10</v>
      </c>
      <c r="D17165" t="n">
        <v>1</v>
      </c>
    </row>
    <row r="17166">
      <c r="A17166" t="inlineStr">
        <is>
          <t>U-34bfc6</t>
        </is>
      </c>
      <c r="B17166" s="41" t="n">
        <v>45444</v>
      </c>
      <c r="C17166" t="n">
        <v>11</v>
      </c>
      <c r="D17166" t="n">
        <v>3</v>
      </c>
    </row>
    <row r="17167">
      <c r="A17167" t="inlineStr">
        <is>
          <t>U-e362ac</t>
        </is>
      </c>
      <c r="B17167" s="41" t="n">
        <v>45017</v>
      </c>
      <c r="C17167" t="n">
        <v>10</v>
      </c>
      <c r="D17167" t="n">
        <v>0</v>
      </c>
    </row>
    <row r="17168">
      <c r="A17168" t="inlineStr">
        <is>
          <t>U-0eb745</t>
        </is>
      </c>
      <c r="B17168" s="41" t="n">
        <v>45170</v>
      </c>
      <c r="C17168" t="n">
        <v>5</v>
      </c>
      <c r="D17168" t="n">
        <v>0</v>
      </c>
    </row>
    <row r="17169">
      <c r="A17169" t="inlineStr">
        <is>
          <t>U-0850d6</t>
        </is>
      </c>
      <c r="B17169" s="41" t="n">
        <v>45536</v>
      </c>
      <c r="C17169" t="n">
        <v>10</v>
      </c>
      <c r="D17169" t="n">
        <v>0</v>
      </c>
    </row>
    <row r="17170">
      <c r="A17170" t="inlineStr">
        <is>
          <t>U-6747cc</t>
        </is>
      </c>
      <c r="B17170" s="41" t="n">
        <v>45444</v>
      </c>
      <c r="C17170" t="n">
        <v>10</v>
      </c>
      <c r="D17170" t="n">
        <v>2</v>
      </c>
    </row>
    <row r="17171">
      <c r="A17171" t="inlineStr">
        <is>
          <t>U-ee6764</t>
        </is>
      </c>
      <c r="B17171" s="41" t="n">
        <v>45413</v>
      </c>
      <c r="C17171" t="n">
        <v>9</v>
      </c>
      <c r="D17171" t="n">
        <v>0</v>
      </c>
    </row>
    <row r="17172">
      <c r="A17172" t="inlineStr">
        <is>
          <t>U-370982</t>
        </is>
      </c>
      <c r="B17172" s="41" t="n">
        <v>45170</v>
      </c>
      <c r="C17172" t="n">
        <v>6</v>
      </c>
      <c r="D17172" t="n">
        <v>0</v>
      </c>
    </row>
    <row r="17173">
      <c r="A17173" t="inlineStr">
        <is>
          <t>U-b70615</t>
        </is>
      </c>
      <c r="B17173" s="41" t="n">
        <v>45108</v>
      </c>
      <c r="C17173" t="n">
        <v>12</v>
      </c>
      <c r="D17173" t="n">
        <v>0</v>
      </c>
    </row>
    <row r="17174">
      <c r="A17174" t="inlineStr">
        <is>
          <t>U-922e2d</t>
        </is>
      </c>
      <c r="B17174" s="41" t="n">
        <v>45323</v>
      </c>
      <c r="C17174" t="n">
        <v>14</v>
      </c>
      <c r="D17174" t="n">
        <v>0</v>
      </c>
    </row>
    <row r="17175">
      <c r="A17175" t="inlineStr">
        <is>
          <t>U-f8784b</t>
        </is>
      </c>
      <c r="B17175" s="41" t="n">
        <v>44958</v>
      </c>
      <c r="C17175" t="n">
        <v>14</v>
      </c>
      <c r="D17175" t="n">
        <v>2</v>
      </c>
    </row>
    <row r="17176">
      <c r="A17176" t="inlineStr">
        <is>
          <t>U-fb2ea5</t>
        </is>
      </c>
      <c r="B17176" s="41" t="n">
        <v>45200</v>
      </c>
      <c r="C17176" t="n">
        <v>13</v>
      </c>
      <c r="D17176" t="n">
        <v>1</v>
      </c>
    </row>
    <row r="17177">
      <c r="A17177" t="inlineStr">
        <is>
          <t>U-f33c1e</t>
        </is>
      </c>
      <c r="B17177" s="41" t="n">
        <v>45597</v>
      </c>
      <c r="C17177" t="n">
        <v>11</v>
      </c>
      <c r="D17177" t="n">
        <v>0</v>
      </c>
    </row>
    <row r="17178">
      <c r="A17178" t="inlineStr">
        <is>
          <t>U-9f90fb</t>
        </is>
      </c>
      <c r="B17178" s="41" t="n">
        <v>45139</v>
      </c>
      <c r="C17178" t="n">
        <v>9</v>
      </c>
      <c r="D17178" t="n">
        <v>0</v>
      </c>
    </row>
    <row r="17179">
      <c r="A17179" t="inlineStr">
        <is>
          <t>U-12b4d0</t>
        </is>
      </c>
      <c r="B17179" s="41" t="n">
        <v>45170</v>
      </c>
      <c r="C17179" t="n">
        <v>12</v>
      </c>
      <c r="D17179" t="n">
        <v>0</v>
      </c>
    </row>
    <row r="17180">
      <c r="A17180" t="inlineStr">
        <is>
          <t>U-f293d4</t>
        </is>
      </c>
      <c r="B17180" s="41" t="n">
        <v>44958</v>
      </c>
      <c r="C17180" t="n">
        <v>9</v>
      </c>
      <c r="D17180" t="n">
        <v>0</v>
      </c>
    </row>
    <row r="17181">
      <c r="A17181" t="inlineStr">
        <is>
          <t>U-5efa49</t>
        </is>
      </c>
      <c r="B17181" s="41" t="n">
        <v>45200</v>
      </c>
      <c r="C17181" t="n">
        <v>16</v>
      </c>
      <c r="D17181" t="n">
        <v>0</v>
      </c>
    </row>
    <row r="17182">
      <c r="A17182" t="inlineStr">
        <is>
          <t>U-bc2245</t>
        </is>
      </c>
      <c r="B17182" s="41" t="n">
        <v>44958</v>
      </c>
      <c r="C17182" t="n">
        <v>9</v>
      </c>
      <c r="D17182" t="n">
        <v>0</v>
      </c>
    </row>
    <row r="17183">
      <c r="A17183" t="inlineStr">
        <is>
          <t>U-78b81d</t>
        </is>
      </c>
      <c r="B17183" s="41" t="n">
        <v>45261</v>
      </c>
      <c r="C17183" t="n">
        <v>9</v>
      </c>
      <c r="D17183" t="n">
        <v>0</v>
      </c>
    </row>
    <row r="17184">
      <c r="A17184" t="inlineStr">
        <is>
          <t>U-37220b</t>
        </is>
      </c>
      <c r="B17184" s="41" t="n">
        <v>45139</v>
      </c>
      <c r="C17184" t="n">
        <v>11</v>
      </c>
      <c r="D17184" t="n">
        <v>0</v>
      </c>
    </row>
    <row r="17185">
      <c r="A17185" t="inlineStr">
        <is>
          <t>U-f77563</t>
        </is>
      </c>
      <c r="B17185" s="41" t="n">
        <v>45108</v>
      </c>
      <c r="C17185" t="n">
        <v>8</v>
      </c>
      <c r="D17185" t="n">
        <v>0</v>
      </c>
    </row>
    <row r="17186">
      <c r="A17186" t="inlineStr">
        <is>
          <t>U-a6c918</t>
        </is>
      </c>
      <c r="B17186" s="41" t="n">
        <v>45261</v>
      </c>
      <c r="C17186" t="n">
        <v>5</v>
      </c>
      <c r="D17186" t="n">
        <v>0</v>
      </c>
    </row>
    <row r="17187">
      <c r="A17187" t="inlineStr">
        <is>
          <t>U-8d9aec</t>
        </is>
      </c>
      <c r="B17187" s="41" t="n">
        <v>45383</v>
      </c>
      <c r="C17187" t="n">
        <v>7</v>
      </c>
      <c r="D17187" t="n">
        <v>1</v>
      </c>
    </row>
    <row r="17188">
      <c r="A17188" t="inlineStr">
        <is>
          <t>U-d977be</t>
        </is>
      </c>
      <c r="B17188" s="41" t="n">
        <v>45170</v>
      </c>
      <c r="C17188" t="n">
        <v>4</v>
      </c>
      <c r="D17188" t="n">
        <v>0</v>
      </c>
    </row>
    <row r="17189">
      <c r="A17189" t="inlineStr">
        <is>
          <t>U-f1c3ea</t>
        </is>
      </c>
      <c r="B17189" s="41" t="n">
        <v>45566</v>
      </c>
      <c r="C17189" t="n">
        <v>7</v>
      </c>
      <c r="D17189" t="n">
        <v>0</v>
      </c>
    </row>
    <row r="17190">
      <c r="A17190" t="inlineStr">
        <is>
          <t>U-a25d19</t>
        </is>
      </c>
      <c r="B17190" s="41" t="n">
        <v>45383</v>
      </c>
      <c r="C17190" t="n">
        <v>9</v>
      </c>
      <c r="D17190" t="n">
        <v>0</v>
      </c>
    </row>
    <row r="17191">
      <c r="A17191" t="inlineStr">
        <is>
          <t>U-662519</t>
        </is>
      </c>
      <c r="B17191" s="41" t="n">
        <v>44986</v>
      </c>
      <c r="C17191" t="n">
        <v>6</v>
      </c>
      <c r="D17191" t="n">
        <v>2</v>
      </c>
    </row>
    <row r="17192">
      <c r="A17192" t="inlineStr">
        <is>
          <t>U-e47c52</t>
        </is>
      </c>
      <c r="B17192" s="41" t="n">
        <v>45139</v>
      </c>
      <c r="C17192" t="n">
        <v>9</v>
      </c>
      <c r="D17192" t="n">
        <v>0</v>
      </c>
    </row>
    <row r="17193">
      <c r="A17193" t="inlineStr">
        <is>
          <t>U-deb845</t>
        </is>
      </c>
      <c r="B17193" s="41" t="n">
        <v>45078</v>
      </c>
      <c r="C17193" t="n">
        <v>11</v>
      </c>
      <c r="D17193" t="n">
        <v>2</v>
      </c>
    </row>
    <row r="17194">
      <c r="A17194" t="inlineStr">
        <is>
          <t>U-79dfe8</t>
        </is>
      </c>
      <c r="B17194" s="41" t="n">
        <v>45505</v>
      </c>
      <c r="C17194" t="n">
        <v>13</v>
      </c>
      <c r="D17194" t="n">
        <v>0</v>
      </c>
    </row>
    <row r="17195">
      <c r="A17195" t="inlineStr">
        <is>
          <t>U-354b80</t>
        </is>
      </c>
      <c r="B17195" s="41" t="n">
        <v>45597</v>
      </c>
      <c r="C17195" t="n">
        <v>6</v>
      </c>
      <c r="D17195" t="n">
        <v>0</v>
      </c>
    </row>
    <row r="17196">
      <c r="A17196" t="inlineStr">
        <is>
          <t>U-33b67d</t>
        </is>
      </c>
      <c r="B17196" s="41" t="n">
        <v>45078</v>
      </c>
      <c r="C17196" t="n">
        <v>16</v>
      </c>
      <c r="D17196" t="n">
        <v>2</v>
      </c>
    </row>
    <row r="17197">
      <c r="A17197" t="inlineStr">
        <is>
          <t>U-81e7dc</t>
        </is>
      </c>
      <c r="B17197" s="41" t="n">
        <v>45566</v>
      </c>
      <c r="C17197" t="n">
        <v>4</v>
      </c>
      <c r="D17197" t="n">
        <v>0</v>
      </c>
    </row>
    <row r="17198">
      <c r="A17198" t="inlineStr">
        <is>
          <t>U-7e0f53</t>
        </is>
      </c>
      <c r="B17198" s="41" t="n">
        <v>45352</v>
      </c>
      <c r="C17198" t="n">
        <v>7</v>
      </c>
      <c r="D17198" t="n">
        <v>0</v>
      </c>
    </row>
    <row r="17199">
      <c r="A17199" t="inlineStr">
        <is>
          <t>U-0ffa62</t>
        </is>
      </c>
      <c r="B17199" s="41" t="n">
        <v>45627</v>
      </c>
      <c r="C17199" t="n">
        <v>8</v>
      </c>
      <c r="D17199" t="n">
        <v>1</v>
      </c>
    </row>
    <row r="17200">
      <c r="A17200" t="inlineStr">
        <is>
          <t>U-5cdaf7</t>
        </is>
      </c>
      <c r="B17200" s="41" t="n">
        <v>45566</v>
      </c>
      <c r="C17200" t="n">
        <v>14</v>
      </c>
      <c r="D17200" t="n">
        <v>0</v>
      </c>
    </row>
    <row r="17201">
      <c r="A17201" t="inlineStr">
        <is>
          <t>U-194d74</t>
        </is>
      </c>
      <c r="B17201" s="41" t="n">
        <v>44958</v>
      </c>
      <c r="C17201" t="n">
        <v>12</v>
      </c>
      <c r="D17201" t="n">
        <v>0</v>
      </c>
    </row>
    <row r="17202">
      <c r="A17202" t="inlineStr">
        <is>
          <t>U-6ef6ec</t>
        </is>
      </c>
      <c r="B17202" s="41" t="n">
        <v>45139</v>
      </c>
      <c r="C17202" t="n">
        <v>9</v>
      </c>
      <c r="D17202" t="n">
        <v>0</v>
      </c>
    </row>
    <row r="17203">
      <c r="A17203" t="inlineStr">
        <is>
          <t>U-2aa587</t>
        </is>
      </c>
      <c r="B17203" s="41" t="n">
        <v>45139</v>
      </c>
      <c r="C17203" t="n">
        <v>11</v>
      </c>
      <c r="D17203" t="n">
        <v>2</v>
      </c>
    </row>
    <row r="17204">
      <c r="A17204" t="inlineStr">
        <is>
          <t>U-d6afcf</t>
        </is>
      </c>
      <c r="B17204" s="41" t="n">
        <v>45474</v>
      </c>
      <c r="C17204" t="n">
        <v>7</v>
      </c>
      <c r="D17204" t="n">
        <v>1</v>
      </c>
    </row>
    <row r="17205">
      <c r="A17205" t="inlineStr">
        <is>
          <t>U-da7377</t>
        </is>
      </c>
      <c r="B17205" s="41" t="n">
        <v>45017</v>
      </c>
      <c r="C17205" t="n">
        <v>17</v>
      </c>
      <c r="D17205" t="n">
        <v>0</v>
      </c>
    </row>
    <row r="17206">
      <c r="A17206" t="inlineStr">
        <is>
          <t>U-4ae72c</t>
        </is>
      </c>
      <c r="B17206" s="41" t="n">
        <v>45597</v>
      </c>
      <c r="C17206" t="n">
        <v>9</v>
      </c>
      <c r="D17206" t="n">
        <v>0</v>
      </c>
    </row>
    <row r="17207">
      <c r="A17207" t="inlineStr">
        <is>
          <t>U-cb53ca</t>
        </is>
      </c>
      <c r="B17207" s="41" t="n">
        <v>45047</v>
      </c>
      <c r="C17207" t="n">
        <v>7</v>
      </c>
      <c r="D17207" t="n">
        <v>0</v>
      </c>
    </row>
    <row r="17208">
      <c r="A17208" t="inlineStr">
        <is>
          <t>U-9b903c</t>
        </is>
      </c>
      <c r="B17208" s="41" t="n">
        <v>45597</v>
      </c>
      <c r="C17208" t="n">
        <v>9</v>
      </c>
      <c r="D17208" t="n">
        <v>0</v>
      </c>
    </row>
    <row r="17209">
      <c r="A17209" t="inlineStr">
        <is>
          <t>U-f83028</t>
        </is>
      </c>
      <c r="B17209" s="41" t="n">
        <v>45261</v>
      </c>
      <c r="C17209" t="n">
        <v>14</v>
      </c>
      <c r="D17209" t="n">
        <v>0</v>
      </c>
    </row>
    <row r="17210">
      <c r="A17210" t="inlineStr">
        <is>
          <t>U-e04bbd</t>
        </is>
      </c>
      <c r="B17210" s="41" t="n">
        <v>45536</v>
      </c>
      <c r="C17210" t="n">
        <v>13</v>
      </c>
      <c r="D17210" t="n">
        <v>0</v>
      </c>
    </row>
    <row r="17211">
      <c r="A17211" t="inlineStr">
        <is>
          <t>U-cbeccd</t>
        </is>
      </c>
      <c r="B17211" s="41" t="n">
        <v>45627</v>
      </c>
      <c r="C17211" t="n">
        <v>13</v>
      </c>
      <c r="D17211" t="n">
        <v>1</v>
      </c>
    </row>
    <row r="17212">
      <c r="A17212" t="inlineStr">
        <is>
          <t>U-635241</t>
        </is>
      </c>
      <c r="B17212" s="41" t="n">
        <v>45231</v>
      </c>
      <c r="C17212" t="n">
        <v>8</v>
      </c>
      <c r="D17212" t="n">
        <v>4</v>
      </c>
    </row>
    <row r="17213">
      <c r="A17213" t="inlineStr">
        <is>
          <t>U-8abdd5</t>
        </is>
      </c>
      <c r="B17213" s="41" t="n">
        <v>45383</v>
      </c>
      <c r="C17213" t="n">
        <v>7</v>
      </c>
      <c r="D17213" t="n">
        <v>0</v>
      </c>
    </row>
    <row r="17214">
      <c r="A17214" t="inlineStr">
        <is>
          <t>U-34a8e4</t>
        </is>
      </c>
      <c r="B17214" s="41" t="n">
        <v>45200</v>
      </c>
      <c r="C17214" t="n">
        <v>10</v>
      </c>
      <c r="D17214" t="n">
        <v>0</v>
      </c>
    </row>
    <row r="17215">
      <c r="A17215" t="inlineStr">
        <is>
          <t>U-1aa037</t>
        </is>
      </c>
      <c r="B17215" s="41" t="n">
        <v>45261</v>
      </c>
      <c r="C17215" t="n">
        <v>14</v>
      </c>
      <c r="D17215" t="n">
        <v>0</v>
      </c>
    </row>
    <row r="17216">
      <c r="A17216" t="inlineStr">
        <is>
          <t>U-363a8e</t>
        </is>
      </c>
      <c r="B17216" s="41" t="n">
        <v>45566</v>
      </c>
      <c r="C17216" t="n">
        <v>6</v>
      </c>
      <c r="D17216" t="n">
        <v>0</v>
      </c>
    </row>
    <row r="17217">
      <c r="A17217" t="inlineStr">
        <is>
          <t>U-363fab</t>
        </is>
      </c>
      <c r="B17217" s="41" t="n">
        <v>45292</v>
      </c>
      <c r="C17217" t="n">
        <v>8</v>
      </c>
      <c r="D17217" t="n">
        <v>0</v>
      </c>
    </row>
    <row r="17218">
      <c r="A17218" t="inlineStr">
        <is>
          <t>U-6e8ad4</t>
        </is>
      </c>
      <c r="B17218" s="41" t="n">
        <v>45231</v>
      </c>
      <c r="C17218" t="n">
        <v>10</v>
      </c>
      <c r="D17218" t="n">
        <v>0</v>
      </c>
    </row>
    <row r="17219">
      <c r="A17219" t="inlineStr">
        <is>
          <t>U-55d24e</t>
        </is>
      </c>
      <c r="B17219" s="41" t="n">
        <v>45627</v>
      </c>
      <c r="C17219" t="n">
        <v>6</v>
      </c>
      <c r="D17219" t="n">
        <v>1</v>
      </c>
    </row>
    <row r="17220">
      <c r="A17220" t="inlineStr">
        <is>
          <t>U-ff3cc3</t>
        </is>
      </c>
      <c r="B17220" s="41" t="n">
        <v>45352</v>
      </c>
      <c r="C17220" t="n">
        <v>10</v>
      </c>
      <c r="D17220" t="n">
        <v>0</v>
      </c>
    </row>
    <row r="17221">
      <c r="A17221" t="inlineStr">
        <is>
          <t>U-faac62</t>
        </is>
      </c>
      <c r="B17221" s="41" t="n">
        <v>45078</v>
      </c>
      <c r="C17221" t="n">
        <v>12</v>
      </c>
      <c r="D17221" t="n">
        <v>0</v>
      </c>
    </row>
    <row r="17222">
      <c r="A17222" t="inlineStr">
        <is>
          <t>U-234d56</t>
        </is>
      </c>
      <c r="B17222" s="41" t="n">
        <v>45078</v>
      </c>
      <c r="C17222" t="n">
        <v>6</v>
      </c>
      <c r="D17222" t="n">
        <v>0</v>
      </c>
    </row>
    <row r="17223">
      <c r="A17223" t="inlineStr">
        <is>
          <t>U-d09492</t>
        </is>
      </c>
      <c r="B17223" s="41" t="n">
        <v>45566</v>
      </c>
      <c r="C17223" t="n">
        <v>11</v>
      </c>
      <c r="D17223" t="n">
        <v>0</v>
      </c>
    </row>
    <row r="17224">
      <c r="A17224" t="inlineStr">
        <is>
          <t>U-0eafa8</t>
        </is>
      </c>
      <c r="B17224" s="41" t="n">
        <v>44927</v>
      </c>
      <c r="C17224" t="n">
        <v>9</v>
      </c>
      <c r="D17224" t="n">
        <v>0</v>
      </c>
    </row>
    <row r="17225">
      <c r="A17225" t="inlineStr">
        <is>
          <t>U-6e7487</t>
        </is>
      </c>
      <c r="B17225" s="41" t="n">
        <v>45566</v>
      </c>
      <c r="C17225" t="n">
        <v>10</v>
      </c>
      <c r="D17225" t="n">
        <v>3</v>
      </c>
    </row>
    <row r="17226">
      <c r="A17226" t="inlineStr">
        <is>
          <t>U-433577</t>
        </is>
      </c>
      <c r="B17226" s="41" t="n">
        <v>45231</v>
      </c>
      <c r="C17226" t="n">
        <v>12</v>
      </c>
      <c r="D17226" t="n">
        <v>0</v>
      </c>
    </row>
    <row r="17227">
      <c r="A17227" t="inlineStr">
        <is>
          <t>U-d4e8dc</t>
        </is>
      </c>
      <c r="B17227" s="41" t="n">
        <v>45383</v>
      </c>
      <c r="C17227" t="n">
        <v>11</v>
      </c>
      <c r="D17227" t="n">
        <v>2</v>
      </c>
    </row>
    <row r="17228">
      <c r="A17228" t="inlineStr">
        <is>
          <t>U-b50a6f</t>
        </is>
      </c>
      <c r="B17228" s="41" t="n">
        <v>45078</v>
      </c>
      <c r="C17228" t="n">
        <v>10</v>
      </c>
      <c r="D17228" t="n">
        <v>3</v>
      </c>
    </row>
    <row r="17229">
      <c r="A17229" t="inlineStr">
        <is>
          <t>U-9eac9d</t>
        </is>
      </c>
      <c r="B17229" s="41" t="n">
        <v>45474</v>
      </c>
      <c r="C17229" t="n">
        <v>10</v>
      </c>
      <c r="D17229" t="n">
        <v>0</v>
      </c>
    </row>
    <row r="17230">
      <c r="A17230" t="inlineStr">
        <is>
          <t>U-a5613f</t>
        </is>
      </c>
      <c r="B17230" s="41" t="n">
        <v>45017</v>
      </c>
      <c r="C17230" t="n">
        <v>9</v>
      </c>
      <c r="D17230" t="n">
        <v>1</v>
      </c>
    </row>
    <row r="17231">
      <c r="A17231" t="inlineStr">
        <is>
          <t>U-a3a55d</t>
        </is>
      </c>
      <c r="B17231" s="41" t="n">
        <v>45383</v>
      </c>
      <c r="C17231" t="n">
        <v>5</v>
      </c>
      <c r="D17231" t="n">
        <v>0</v>
      </c>
    </row>
    <row r="17232">
      <c r="A17232" t="inlineStr">
        <is>
          <t>U-581625</t>
        </is>
      </c>
      <c r="B17232" s="41" t="n">
        <v>45078</v>
      </c>
      <c r="C17232" t="n">
        <v>9</v>
      </c>
      <c r="D17232" t="n">
        <v>0</v>
      </c>
    </row>
    <row r="17233">
      <c r="A17233" t="inlineStr">
        <is>
          <t>U-fcfddf</t>
        </is>
      </c>
      <c r="B17233" s="41" t="n">
        <v>45566</v>
      </c>
      <c r="C17233" t="n">
        <v>14</v>
      </c>
      <c r="D17233" t="n">
        <v>1</v>
      </c>
    </row>
    <row r="17234">
      <c r="A17234" t="inlineStr">
        <is>
          <t>U-32b628</t>
        </is>
      </c>
      <c r="B17234" s="41" t="n">
        <v>45627</v>
      </c>
      <c r="C17234" t="n">
        <v>15</v>
      </c>
      <c r="D17234" t="n">
        <v>4</v>
      </c>
    </row>
    <row r="17235">
      <c r="A17235" t="inlineStr">
        <is>
          <t>U-31bc62</t>
        </is>
      </c>
      <c r="B17235" s="41" t="n">
        <v>45505</v>
      </c>
      <c r="C17235" t="n">
        <v>12</v>
      </c>
      <c r="D17235" t="n">
        <v>0</v>
      </c>
    </row>
    <row r="17236">
      <c r="A17236" t="inlineStr">
        <is>
          <t>U-2bdfdf</t>
        </is>
      </c>
      <c r="B17236" s="41" t="n">
        <v>45536</v>
      </c>
      <c r="C17236" t="n">
        <v>6</v>
      </c>
      <c r="D17236" t="n">
        <v>0</v>
      </c>
    </row>
    <row r="17237">
      <c r="A17237" t="inlineStr">
        <is>
          <t>U-c9c43c</t>
        </is>
      </c>
      <c r="B17237" s="41" t="n">
        <v>44986</v>
      </c>
      <c r="C17237" t="n">
        <v>4</v>
      </c>
      <c r="D17237" t="n">
        <v>0</v>
      </c>
    </row>
    <row r="17238">
      <c r="A17238" t="inlineStr">
        <is>
          <t>U-c3faa9</t>
        </is>
      </c>
      <c r="B17238" s="41" t="n">
        <v>45474</v>
      </c>
      <c r="C17238" t="n">
        <v>7</v>
      </c>
      <c r="D17238" t="n">
        <v>0</v>
      </c>
    </row>
    <row r="17239">
      <c r="A17239" t="inlineStr">
        <is>
          <t>U-234207</t>
        </is>
      </c>
      <c r="B17239" s="41" t="n">
        <v>45474</v>
      </c>
      <c r="C17239" t="n">
        <v>7</v>
      </c>
      <c r="D17239" t="n">
        <v>0</v>
      </c>
    </row>
    <row r="17240">
      <c r="A17240" t="inlineStr">
        <is>
          <t>U-7f735f</t>
        </is>
      </c>
      <c r="B17240" s="41" t="n">
        <v>45597</v>
      </c>
      <c r="C17240" t="n">
        <v>15</v>
      </c>
      <c r="D17240" t="n">
        <v>2</v>
      </c>
    </row>
    <row r="17241">
      <c r="A17241" t="inlineStr">
        <is>
          <t>U-885b16</t>
        </is>
      </c>
      <c r="B17241" s="41" t="n">
        <v>45597</v>
      </c>
      <c r="C17241" t="n">
        <v>7</v>
      </c>
      <c r="D17241" t="n">
        <v>0</v>
      </c>
    </row>
    <row r="17242">
      <c r="A17242" t="inlineStr">
        <is>
          <t>U-7ec205</t>
        </is>
      </c>
      <c r="B17242" s="41" t="n">
        <v>45323</v>
      </c>
      <c r="C17242" t="n">
        <v>19</v>
      </c>
      <c r="D17242" t="n">
        <v>0</v>
      </c>
    </row>
    <row r="17243">
      <c r="A17243" t="inlineStr">
        <is>
          <t>U-7c620d</t>
        </is>
      </c>
      <c r="B17243" s="41" t="n">
        <v>44958</v>
      </c>
      <c r="C17243" t="n">
        <v>7</v>
      </c>
      <c r="D17243" t="n">
        <v>0</v>
      </c>
    </row>
    <row r="17244">
      <c r="A17244" t="inlineStr">
        <is>
          <t>U-f66281</t>
        </is>
      </c>
      <c r="B17244" s="41" t="n">
        <v>45170</v>
      </c>
      <c r="C17244" t="n">
        <v>8</v>
      </c>
      <c r="D17244" t="n">
        <v>3</v>
      </c>
    </row>
    <row r="17245">
      <c r="A17245" t="inlineStr">
        <is>
          <t>U-bcc24d</t>
        </is>
      </c>
      <c r="B17245" s="41" t="n">
        <v>45017</v>
      </c>
      <c r="C17245" t="n">
        <v>7</v>
      </c>
      <c r="D17245" t="n">
        <v>0</v>
      </c>
    </row>
    <row r="17246">
      <c r="A17246" t="inlineStr">
        <is>
          <t>U-c23e1a</t>
        </is>
      </c>
      <c r="B17246" s="41" t="n">
        <v>45413</v>
      </c>
      <c r="C17246" t="n">
        <v>11</v>
      </c>
      <c r="D17246" t="n">
        <v>1</v>
      </c>
    </row>
    <row r="17247">
      <c r="A17247" t="inlineStr">
        <is>
          <t>U-fb2f43</t>
        </is>
      </c>
      <c r="B17247" s="41" t="n">
        <v>44958</v>
      </c>
      <c r="C17247" t="n">
        <v>12</v>
      </c>
      <c r="D17247" t="n">
        <v>0</v>
      </c>
    </row>
    <row r="17248">
      <c r="A17248" t="inlineStr">
        <is>
          <t>U-7e1a7b</t>
        </is>
      </c>
      <c r="B17248" s="41" t="n">
        <v>45292</v>
      </c>
      <c r="C17248" t="n">
        <v>12</v>
      </c>
      <c r="D17248" t="n">
        <v>4</v>
      </c>
    </row>
    <row r="17249">
      <c r="A17249" t="inlineStr">
        <is>
          <t>U-f9793a</t>
        </is>
      </c>
      <c r="B17249" s="41" t="n">
        <v>45566</v>
      </c>
      <c r="C17249" t="n">
        <v>15</v>
      </c>
      <c r="D17249" t="n">
        <v>0</v>
      </c>
    </row>
    <row r="17250">
      <c r="A17250" t="inlineStr">
        <is>
          <t>U-907fcf</t>
        </is>
      </c>
      <c r="B17250" s="41" t="n">
        <v>45444</v>
      </c>
      <c r="C17250" t="n">
        <v>7</v>
      </c>
      <c r="D17250" t="n">
        <v>0</v>
      </c>
    </row>
    <row r="17251">
      <c r="A17251" t="inlineStr">
        <is>
          <t>U-74ba23</t>
        </is>
      </c>
      <c r="B17251" s="41" t="n">
        <v>45261</v>
      </c>
      <c r="C17251" t="n">
        <v>13</v>
      </c>
      <c r="D17251" t="n">
        <v>0</v>
      </c>
    </row>
    <row r="17252">
      <c r="A17252" t="inlineStr">
        <is>
          <t>U-167595</t>
        </is>
      </c>
      <c r="B17252" s="41" t="n">
        <v>45627</v>
      </c>
      <c r="C17252" t="n">
        <v>13</v>
      </c>
      <c r="D17252" t="n">
        <v>1</v>
      </c>
    </row>
    <row r="17253">
      <c r="A17253" t="inlineStr">
        <is>
          <t>U-edb8fc</t>
        </is>
      </c>
      <c r="B17253" s="41" t="n">
        <v>45078</v>
      </c>
      <c r="C17253" t="n">
        <v>7</v>
      </c>
      <c r="D17253" t="n">
        <v>0</v>
      </c>
    </row>
    <row r="17254">
      <c r="A17254" t="inlineStr">
        <is>
          <t>U-0e217e</t>
        </is>
      </c>
      <c r="B17254" s="41" t="n">
        <v>45200</v>
      </c>
      <c r="C17254" t="n">
        <v>6</v>
      </c>
      <c r="D17254" t="n">
        <v>0</v>
      </c>
    </row>
    <row r="17255">
      <c r="A17255" t="inlineStr">
        <is>
          <t>U-2167b8</t>
        </is>
      </c>
      <c r="B17255" s="41" t="n">
        <v>45505</v>
      </c>
      <c r="C17255" t="n">
        <v>6</v>
      </c>
      <c r="D17255" t="n">
        <v>2</v>
      </c>
    </row>
    <row r="17256">
      <c r="A17256" t="inlineStr">
        <is>
          <t>U-ba1e53</t>
        </is>
      </c>
      <c r="B17256" s="41" t="n">
        <v>45170</v>
      </c>
      <c r="C17256" t="n">
        <v>8</v>
      </c>
      <c r="D17256" t="n">
        <v>0</v>
      </c>
    </row>
    <row r="17257">
      <c r="A17257" t="inlineStr">
        <is>
          <t>U-88f388</t>
        </is>
      </c>
      <c r="B17257" s="41" t="n">
        <v>45536</v>
      </c>
      <c r="C17257" t="n">
        <v>7</v>
      </c>
      <c r="D17257" t="n">
        <v>0</v>
      </c>
    </row>
    <row r="17258">
      <c r="A17258" t="inlineStr">
        <is>
          <t>U-dacbe0</t>
        </is>
      </c>
      <c r="B17258" s="41" t="n">
        <v>45231</v>
      </c>
      <c r="C17258" t="n">
        <v>6</v>
      </c>
      <c r="D17258" t="n">
        <v>0</v>
      </c>
    </row>
    <row r="17259">
      <c r="A17259" t="inlineStr">
        <is>
          <t>U-eba379</t>
        </is>
      </c>
      <c r="B17259" s="41" t="n">
        <v>45352</v>
      </c>
      <c r="C17259" t="n">
        <v>15</v>
      </c>
      <c r="D17259" t="n">
        <v>0</v>
      </c>
    </row>
    <row r="17260">
      <c r="A17260" t="inlineStr">
        <is>
          <t>U-f58147</t>
        </is>
      </c>
      <c r="B17260" s="41" t="n">
        <v>44927</v>
      </c>
      <c r="C17260" t="n">
        <v>8</v>
      </c>
      <c r="D17260" t="n">
        <v>1</v>
      </c>
    </row>
    <row r="17261">
      <c r="A17261" t="inlineStr">
        <is>
          <t>U-4a809d</t>
        </is>
      </c>
      <c r="B17261" s="41" t="n">
        <v>44986</v>
      </c>
      <c r="C17261" t="n">
        <v>4</v>
      </c>
      <c r="D17261" t="n">
        <v>0</v>
      </c>
    </row>
    <row r="17262">
      <c r="A17262" t="inlineStr">
        <is>
          <t>U-e97bc1</t>
        </is>
      </c>
      <c r="B17262" s="41" t="n">
        <v>45231</v>
      </c>
      <c r="C17262" t="n">
        <v>13</v>
      </c>
      <c r="D17262" t="n">
        <v>0</v>
      </c>
    </row>
    <row r="17263">
      <c r="A17263" t="inlineStr">
        <is>
          <t>U-3a0416</t>
        </is>
      </c>
      <c r="B17263" s="41" t="n">
        <v>44986</v>
      </c>
      <c r="C17263" t="n">
        <v>9</v>
      </c>
      <c r="D17263" t="n">
        <v>0</v>
      </c>
    </row>
    <row r="17264">
      <c r="A17264" t="inlineStr">
        <is>
          <t>U-59db3f</t>
        </is>
      </c>
      <c r="B17264" s="41" t="n">
        <v>45413</v>
      </c>
      <c r="C17264" t="n">
        <v>12</v>
      </c>
      <c r="D17264" t="n">
        <v>0</v>
      </c>
    </row>
    <row r="17265">
      <c r="A17265" t="inlineStr">
        <is>
          <t>U-03ec9a</t>
        </is>
      </c>
      <c r="B17265" s="41" t="n">
        <v>45597</v>
      </c>
      <c r="C17265" t="n">
        <v>13</v>
      </c>
      <c r="D17265" t="n">
        <v>0</v>
      </c>
    </row>
    <row r="17266">
      <c r="A17266" t="inlineStr">
        <is>
          <t>U-0ce2cd</t>
        </is>
      </c>
      <c r="B17266" s="41" t="n">
        <v>45413</v>
      </c>
      <c r="C17266" t="n">
        <v>15</v>
      </c>
      <c r="D17266" t="n">
        <v>1</v>
      </c>
    </row>
    <row r="17267">
      <c r="A17267" t="inlineStr">
        <is>
          <t>U-be1059</t>
        </is>
      </c>
      <c r="B17267" s="41" t="n">
        <v>45017</v>
      </c>
      <c r="C17267" t="n">
        <v>9</v>
      </c>
      <c r="D17267" t="n">
        <v>2</v>
      </c>
    </row>
    <row r="17268">
      <c r="A17268" t="inlineStr">
        <is>
          <t>U-148a0e</t>
        </is>
      </c>
      <c r="B17268" s="41" t="n">
        <v>44986</v>
      </c>
      <c r="C17268" t="n">
        <v>12</v>
      </c>
      <c r="D17268" t="n">
        <v>0</v>
      </c>
    </row>
    <row r="17269">
      <c r="A17269" t="inlineStr">
        <is>
          <t>U-990709</t>
        </is>
      </c>
      <c r="B17269" s="41" t="n">
        <v>45231</v>
      </c>
      <c r="C17269" t="n">
        <v>6</v>
      </c>
      <c r="D17269" t="n">
        <v>0</v>
      </c>
    </row>
    <row r="17270">
      <c r="A17270" t="inlineStr">
        <is>
          <t>U-de54e1</t>
        </is>
      </c>
      <c r="B17270" s="41" t="n">
        <v>45170</v>
      </c>
      <c r="C17270" t="n">
        <v>7</v>
      </c>
      <c r="D17270" t="n">
        <v>3</v>
      </c>
    </row>
    <row r="17271">
      <c r="A17271" t="inlineStr">
        <is>
          <t>U-6f0aaf</t>
        </is>
      </c>
      <c r="B17271" s="41" t="n">
        <v>45536</v>
      </c>
      <c r="C17271" t="n">
        <v>14</v>
      </c>
      <c r="D17271" t="n">
        <v>2</v>
      </c>
    </row>
    <row r="17272">
      <c r="A17272" t="inlineStr">
        <is>
          <t>U-d0629e</t>
        </is>
      </c>
      <c r="B17272" s="41" t="n">
        <v>45597</v>
      </c>
      <c r="C17272" t="n">
        <v>15</v>
      </c>
      <c r="D17272" t="n">
        <v>3</v>
      </c>
    </row>
    <row r="17273">
      <c r="A17273" t="inlineStr">
        <is>
          <t>U-388479</t>
        </is>
      </c>
      <c r="B17273" s="41" t="n">
        <v>45108</v>
      </c>
      <c r="C17273" t="n">
        <v>11</v>
      </c>
      <c r="D17273" t="n">
        <v>0</v>
      </c>
    </row>
    <row r="17274">
      <c r="A17274" t="inlineStr">
        <is>
          <t>U-d3a718</t>
        </is>
      </c>
      <c r="B17274" s="41" t="n">
        <v>45505</v>
      </c>
      <c r="C17274" t="n">
        <v>10</v>
      </c>
      <c r="D17274" t="n">
        <v>1</v>
      </c>
    </row>
    <row r="17275">
      <c r="A17275" t="inlineStr">
        <is>
          <t>U-5ec9a2</t>
        </is>
      </c>
      <c r="B17275" s="41" t="n">
        <v>45323</v>
      </c>
      <c r="C17275" t="n">
        <v>12</v>
      </c>
      <c r="D17275" t="n">
        <v>0</v>
      </c>
    </row>
    <row r="17276">
      <c r="A17276" t="inlineStr">
        <is>
          <t>U-046118</t>
        </is>
      </c>
      <c r="B17276" s="41" t="n">
        <v>45413</v>
      </c>
      <c r="C17276" t="n">
        <v>8</v>
      </c>
      <c r="D17276" t="n">
        <v>0</v>
      </c>
    </row>
    <row r="17277">
      <c r="A17277" t="inlineStr">
        <is>
          <t>U-589da0</t>
        </is>
      </c>
      <c r="B17277" s="41" t="n">
        <v>45231</v>
      </c>
      <c r="C17277" t="n">
        <v>15</v>
      </c>
      <c r="D17277" t="n">
        <v>0</v>
      </c>
    </row>
    <row r="17278">
      <c r="A17278" t="inlineStr">
        <is>
          <t>U-b94973</t>
        </is>
      </c>
      <c r="B17278" s="41" t="n">
        <v>45078</v>
      </c>
      <c r="C17278" t="n">
        <v>6</v>
      </c>
      <c r="D17278" t="n">
        <v>0</v>
      </c>
    </row>
    <row r="17279">
      <c r="A17279" t="inlineStr">
        <is>
          <t>U-f0d714</t>
        </is>
      </c>
      <c r="B17279" s="41" t="n">
        <v>45323</v>
      </c>
      <c r="C17279" t="n">
        <v>7</v>
      </c>
      <c r="D17279" t="n">
        <v>0</v>
      </c>
    </row>
    <row r="17280">
      <c r="A17280" t="inlineStr">
        <is>
          <t>U-6de58a</t>
        </is>
      </c>
      <c r="B17280" s="41" t="n">
        <v>45627</v>
      </c>
      <c r="C17280" t="n">
        <v>10</v>
      </c>
      <c r="D17280" t="n">
        <v>2</v>
      </c>
    </row>
    <row r="17281">
      <c r="A17281" t="inlineStr">
        <is>
          <t>U-0a0838</t>
        </is>
      </c>
      <c r="B17281" s="41" t="n">
        <v>45566</v>
      </c>
      <c r="C17281" t="n">
        <v>9</v>
      </c>
      <c r="D17281" t="n">
        <v>0</v>
      </c>
    </row>
    <row r="17282">
      <c r="A17282" t="inlineStr">
        <is>
          <t>U-5593ff</t>
        </is>
      </c>
      <c r="B17282" s="41" t="n">
        <v>45413</v>
      </c>
      <c r="C17282" t="n">
        <v>12</v>
      </c>
      <c r="D17282" t="n">
        <v>0</v>
      </c>
    </row>
    <row r="17283">
      <c r="A17283" t="inlineStr">
        <is>
          <t>U-7ff1b6</t>
        </is>
      </c>
      <c r="B17283" s="41" t="n">
        <v>45261</v>
      </c>
      <c r="C17283" t="n">
        <v>11</v>
      </c>
      <c r="D17283" t="n">
        <v>1</v>
      </c>
    </row>
    <row r="17284">
      <c r="A17284" t="inlineStr">
        <is>
          <t>U-a02dd1</t>
        </is>
      </c>
      <c r="B17284" s="41" t="n">
        <v>45231</v>
      </c>
      <c r="C17284" t="n">
        <v>12</v>
      </c>
      <c r="D17284" t="n">
        <v>0</v>
      </c>
    </row>
    <row r="17285">
      <c r="A17285" t="inlineStr">
        <is>
          <t>U-1077f1</t>
        </is>
      </c>
      <c r="B17285" s="41" t="n">
        <v>45627</v>
      </c>
      <c r="C17285" t="n">
        <v>14</v>
      </c>
      <c r="D17285" t="n">
        <v>0</v>
      </c>
    </row>
    <row r="17286">
      <c r="A17286" t="inlineStr">
        <is>
          <t>U-b60426</t>
        </is>
      </c>
      <c r="B17286" s="41" t="n">
        <v>45078</v>
      </c>
      <c r="C17286" t="n">
        <v>11</v>
      </c>
      <c r="D17286" t="n">
        <v>0</v>
      </c>
    </row>
    <row r="17287">
      <c r="A17287" t="inlineStr">
        <is>
          <t>U-ca7255</t>
        </is>
      </c>
      <c r="B17287" s="41" t="n">
        <v>45200</v>
      </c>
      <c r="C17287" t="n">
        <v>7</v>
      </c>
      <c r="D17287" t="n">
        <v>0</v>
      </c>
    </row>
    <row r="17288">
      <c r="A17288" t="inlineStr">
        <is>
          <t>U-8321f4</t>
        </is>
      </c>
      <c r="B17288" s="41" t="n">
        <v>45536</v>
      </c>
      <c r="C17288" t="n">
        <v>10</v>
      </c>
      <c r="D17288" t="n">
        <v>0</v>
      </c>
    </row>
    <row r="17289">
      <c r="A17289" t="inlineStr">
        <is>
          <t>U-eeaff6</t>
        </is>
      </c>
      <c r="B17289" s="41" t="n">
        <v>45444</v>
      </c>
      <c r="C17289" t="n">
        <v>8</v>
      </c>
      <c r="D17289" t="n">
        <v>0</v>
      </c>
    </row>
    <row r="17290">
      <c r="A17290" t="inlineStr">
        <is>
          <t>U-68fa37</t>
        </is>
      </c>
      <c r="B17290" s="41" t="n">
        <v>45474</v>
      </c>
      <c r="C17290" t="n">
        <v>8</v>
      </c>
      <c r="D17290" t="n">
        <v>1</v>
      </c>
    </row>
    <row r="17291">
      <c r="A17291" t="inlineStr">
        <is>
          <t>U-c281a4</t>
        </is>
      </c>
      <c r="B17291" s="41" t="n">
        <v>45017</v>
      </c>
      <c r="C17291" t="n">
        <v>9</v>
      </c>
      <c r="D17291" t="n">
        <v>0</v>
      </c>
    </row>
    <row r="17292">
      <c r="A17292" t="inlineStr">
        <is>
          <t>U-20983e</t>
        </is>
      </c>
      <c r="B17292" s="41" t="n">
        <v>45505</v>
      </c>
      <c r="C17292" t="n">
        <v>11</v>
      </c>
      <c r="D17292" t="n">
        <v>0</v>
      </c>
    </row>
    <row r="17293">
      <c r="A17293" t="inlineStr">
        <is>
          <t>U-46083f</t>
        </is>
      </c>
      <c r="B17293" s="41" t="n">
        <v>45170</v>
      </c>
      <c r="C17293" t="n">
        <v>9</v>
      </c>
      <c r="D17293" t="n">
        <v>0</v>
      </c>
    </row>
    <row r="17294">
      <c r="A17294" t="inlineStr">
        <is>
          <t>U-1871bd</t>
        </is>
      </c>
      <c r="B17294" s="41" t="n">
        <v>45108</v>
      </c>
      <c r="C17294" t="n">
        <v>10</v>
      </c>
      <c r="D17294" t="n">
        <v>0</v>
      </c>
    </row>
    <row r="17295">
      <c r="A17295" t="inlineStr">
        <is>
          <t>U-78882d</t>
        </is>
      </c>
      <c r="B17295" s="41" t="n">
        <v>45170</v>
      </c>
      <c r="C17295" t="n">
        <v>5</v>
      </c>
      <c r="D17295" t="n">
        <v>0</v>
      </c>
    </row>
    <row r="17296">
      <c r="A17296" t="inlineStr">
        <is>
          <t>U-a5d90c</t>
        </is>
      </c>
      <c r="B17296" s="41" t="n">
        <v>45170</v>
      </c>
      <c r="C17296" t="n">
        <v>10</v>
      </c>
      <c r="D17296" t="n">
        <v>0</v>
      </c>
    </row>
    <row r="17297">
      <c r="A17297" t="inlineStr">
        <is>
          <t>U-d1b318</t>
        </is>
      </c>
      <c r="B17297" s="41" t="n">
        <v>45047</v>
      </c>
      <c r="C17297" t="n">
        <v>8</v>
      </c>
      <c r="D17297" t="n">
        <v>0</v>
      </c>
    </row>
    <row r="17298">
      <c r="A17298" t="inlineStr">
        <is>
          <t>U-34909f</t>
        </is>
      </c>
      <c r="B17298" s="41" t="n">
        <v>45017</v>
      </c>
      <c r="C17298" t="n">
        <v>6</v>
      </c>
      <c r="D17298" t="n">
        <v>0</v>
      </c>
    </row>
    <row r="17299">
      <c r="A17299" t="inlineStr">
        <is>
          <t>U-feef39</t>
        </is>
      </c>
      <c r="B17299" s="41" t="n">
        <v>45231</v>
      </c>
      <c r="C17299" t="n">
        <v>12</v>
      </c>
      <c r="D17299" t="n">
        <v>0</v>
      </c>
    </row>
    <row r="17300">
      <c r="A17300" t="inlineStr">
        <is>
          <t>U-43b923</t>
        </is>
      </c>
      <c r="B17300" s="41" t="n">
        <v>45413</v>
      </c>
      <c r="C17300" t="n">
        <v>12</v>
      </c>
      <c r="D17300" t="n">
        <v>3</v>
      </c>
    </row>
    <row r="17301">
      <c r="A17301" t="inlineStr">
        <is>
          <t>U-b2c76c</t>
        </is>
      </c>
      <c r="B17301" s="41" t="n">
        <v>44927</v>
      </c>
      <c r="C17301" t="n">
        <v>10</v>
      </c>
      <c r="D17301" t="n">
        <v>2</v>
      </c>
    </row>
    <row r="17302">
      <c r="A17302" t="inlineStr">
        <is>
          <t>U-593621</t>
        </is>
      </c>
      <c r="B17302" s="41" t="n">
        <v>45444</v>
      </c>
      <c r="C17302" t="n">
        <v>11</v>
      </c>
      <c r="D17302" t="n">
        <v>0</v>
      </c>
    </row>
    <row r="17303">
      <c r="A17303" t="inlineStr">
        <is>
          <t>U-cb2b34</t>
        </is>
      </c>
      <c r="B17303" s="41" t="n">
        <v>45627</v>
      </c>
      <c r="C17303" t="n">
        <v>16</v>
      </c>
      <c r="D17303" t="n">
        <v>0</v>
      </c>
    </row>
    <row r="17304">
      <c r="A17304" t="inlineStr">
        <is>
          <t>U-5a2ba8</t>
        </is>
      </c>
      <c r="B17304" s="41" t="n">
        <v>45047</v>
      </c>
      <c r="C17304" t="n">
        <v>12</v>
      </c>
      <c r="D17304" t="n">
        <v>0</v>
      </c>
    </row>
    <row r="17305">
      <c r="A17305" t="inlineStr">
        <is>
          <t>U-f13468</t>
        </is>
      </c>
      <c r="B17305" s="41" t="n">
        <v>45200</v>
      </c>
      <c r="C17305" t="n">
        <v>16</v>
      </c>
      <c r="D17305" t="n">
        <v>0</v>
      </c>
    </row>
    <row r="17306">
      <c r="A17306" t="inlineStr">
        <is>
          <t>U-dc3fc7</t>
        </is>
      </c>
      <c r="B17306" s="41" t="n">
        <v>45323</v>
      </c>
      <c r="C17306" t="n">
        <v>11</v>
      </c>
      <c r="D17306" t="n">
        <v>0</v>
      </c>
    </row>
    <row r="17307">
      <c r="A17307" t="inlineStr">
        <is>
          <t>U-e2144a</t>
        </is>
      </c>
      <c r="B17307" s="41" t="n">
        <v>44927</v>
      </c>
      <c r="C17307" t="n">
        <v>15</v>
      </c>
      <c r="D17307" t="n">
        <v>0</v>
      </c>
    </row>
    <row r="17308">
      <c r="A17308" t="inlineStr">
        <is>
          <t>U-e47813</t>
        </is>
      </c>
      <c r="B17308" s="41" t="n">
        <v>45047</v>
      </c>
      <c r="C17308" t="n">
        <v>8</v>
      </c>
      <c r="D17308" t="n">
        <v>1</v>
      </c>
    </row>
    <row r="17309">
      <c r="A17309" t="inlineStr">
        <is>
          <t>U-69ca98</t>
        </is>
      </c>
      <c r="B17309" s="41" t="n">
        <v>45047</v>
      </c>
      <c r="C17309" t="n">
        <v>5</v>
      </c>
      <c r="D17309" t="n">
        <v>0</v>
      </c>
    </row>
    <row r="17310">
      <c r="A17310" t="inlineStr">
        <is>
          <t>U-1a73b1</t>
        </is>
      </c>
      <c r="B17310" s="41" t="n">
        <v>45566</v>
      </c>
      <c r="C17310" t="n">
        <v>5</v>
      </c>
      <c r="D17310" t="n">
        <v>3</v>
      </c>
    </row>
    <row r="17311">
      <c r="A17311" t="inlineStr">
        <is>
          <t>U-bbacc6</t>
        </is>
      </c>
      <c r="B17311" s="41" t="n">
        <v>45108</v>
      </c>
      <c r="C17311" t="n">
        <v>12</v>
      </c>
      <c r="D17311" t="n">
        <v>2</v>
      </c>
    </row>
    <row r="17312">
      <c r="A17312" t="inlineStr">
        <is>
          <t>U-e47f3f</t>
        </is>
      </c>
      <c r="B17312" s="41" t="n">
        <v>45444</v>
      </c>
      <c r="C17312" t="n">
        <v>7</v>
      </c>
      <c r="D17312" t="n">
        <v>0</v>
      </c>
    </row>
    <row r="17313">
      <c r="A17313" t="inlineStr">
        <is>
          <t>U-6a7061</t>
        </is>
      </c>
      <c r="B17313" s="41" t="n">
        <v>45536</v>
      </c>
      <c r="C17313" t="n">
        <v>3</v>
      </c>
      <c r="D17313" t="n">
        <v>0</v>
      </c>
    </row>
    <row r="17314">
      <c r="A17314" t="inlineStr">
        <is>
          <t>U-7f419d</t>
        </is>
      </c>
      <c r="B17314" s="41" t="n">
        <v>44927</v>
      </c>
      <c r="C17314" t="n">
        <v>13</v>
      </c>
      <c r="D17314" t="n">
        <v>0</v>
      </c>
    </row>
    <row r="17315">
      <c r="A17315" t="inlineStr">
        <is>
          <t>U-aa23c2</t>
        </is>
      </c>
      <c r="B17315" s="41" t="n">
        <v>45078</v>
      </c>
      <c r="C17315" t="n">
        <v>2</v>
      </c>
      <c r="D17315" t="n">
        <v>0</v>
      </c>
    </row>
    <row r="17316">
      <c r="A17316" t="inlineStr">
        <is>
          <t>U-2c2ab6</t>
        </is>
      </c>
      <c r="B17316" s="41" t="n">
        <v>45261</v>
      </c>
      <c r="C17316" t="n">
        <v>9</v>
      </c>
      <c r="D17316" t="n">
        <v>3</v>
      </c>
    </row>
    <row r="17317">
      <c r="A17317" t="inlineStr">
        <is>
          <t>U-bc0fc0</t>
        </is>
      </c>
      <c r="B17317" s="41" t="n">
        <v>45383</v>
      </c>
      <c r="C17317" t="n">
        <v>10</v>
      </c>
      <c r="D17317" t="n">
        <v>0</v>
      </c>
    </row>
    <row r="17318">
      <c r="A17318" t="inlineStr">
        <is>
          <t>U-509f31</t>
        </is>
      </c>
      <c r="B17318" s="41" t="n">
        <v>45413</v>
      </c>
      <c r="C17318" t="n">
        <v>13</v>
      </c>
      <c r="D17318" t="n">
        <v>0</v>
      </c>
    </row>
    <row r="17319">
      <c r="A17319" t="inlineStr">
        <is>
          <t>U-8dce5e</t>
        </is>
      </c>
      <c r="B17319" s="41" t="n">
        <v>45139</v>
      </c>
      <c r="C17319" t="n">
        <v>11</v>
      </c>
      <c r="D17319" t="n">
        <v>3</v>
      </c>
    </row>
    <row r="17320">
      <c r="A17320" t="inlineStr">
        <is>
          <t>U-5b7303</t>
        </is>
      </c>
      <c r="B17320" s="41" t="n">
        <v>45292</v>
      </c>
      <c r="C17320" t="n">
        <v>7</v>
      </c>
      <c r="D17320" t="n">
        <v>1</v>
      </c>
    </row>
    <row r="17321">
      <c r="A17321" t="inlineStr">
        <is>
          <t>U-a08410</t>
        </is>
      </c>
      <c r="B17321" s="41" t="n">
        <v>45323</v>
      </c>
      <c r="C17321" t="n">
        <v>14</v>
      </c>
      <c r="D17321" t="n">
        <v>0</v>
      </c>
    </row>
    <row r="17322">
      <c r="A17322" t="inlineStr">
        <is>
          <t>U-08d358</t>
        </is>
      </c>
      <c r="B17322" s="41" t="n">
        <v>45170</v>
      </c>
      <c r="C17322" t="n">
        <v>18</v>
      </c>
      <c r="D17322" t="n">
        <v>2</v>
      </c>
    </row>
    <row r="17323">
      <c r="A17323" t="inlineStr">
        <is>
          <t>U-4b029c</t>
        </is>
      </c>
      <c r="B17323" s="41" t="n">
        <v>45078</v>
      </c>
      <c r="C17323" t="n">
        <v>12</v>
      </c>
      <c r="D17323" t="n">
        <v>1</v>
      </c>
    </row>
    <row r="17324">
      <c r="A17324" t="inlineStr">
        <is>
          <t>U-504171</t>
        </is>
      </c>
      <c r="B17324" s="41" t="n">
        <v>45139</v>
      </c>
      <c r="C17324" t="n">
        <v>9</v>
      </c>
      <c r="D17324" t="n">
        <v>0</v>
      </c>
    </row>
    <row r="17325">
      <c r="A17325" t="inlineStr">
        <is>
          <t>U-da10fd</t>
        </is>
      </c>
      <c r="B17325" s="41" t="n">
        <v>45261</v>
      </c>
      <c r="C17325" t="n">
        <v>13</v>
      </c>
      <c r="D17325" t="n">
        <v>2</v>
      </c>
    </row>
    <row r="17326">
      <c r="A17326" t="inlineStr">
        <is>
          <t>U-447292</t>
        </is>
      </c>
      <c r="B17326" s="41" t="n">
        <v>45474</v>
      </c>
      <c r="C17326" t="n">
        <v>6</v>
      </c>
      <c r="D17326" t="n">
        <v>0</v>
      </c>
    </row>
    <row r="17327">
      <c r="A17327" t="inlineStr">
        <is>
          <t>U-c5a5b1</t>
        </is>
      </c>
      <c r="B17327" s="41" t="n">
        <v>45627</v>
      </c>
      <c r="C17327" t="n">
        <v>14</v>
      </c>
      <c r="D17327" t="n">
        <v>0</v>
      </c>
    </row>
    <row r="17328">
      <c r="A17328" t="inlineStr">
        <is>
          <t>U-3232cd</t>
        </is>
      </c>
      <c r="B17328" s="41" t="n">
        <v>45292</v>
      </c>
      <c r="C17328" t="n">
        <v>15</v>
      </c>
      <c r="D17328" t="n">
        <v>0</v>
      </c>
    </row>
    <row r="17329">
      <c r="A17329" t="inlineStr">
        <is>
          <t>U-ef70c7</t>
        </is>
      </c>
      <c r="B17329" s="41" t="n">
        <v>45231</v>
      </c>
      <c r="C17329" t="n">
        <v>9</v>
      </c>
      <c r="D17329" t="n">
        <v>1</v>
      </c>
    </row>
    <row r="17330">
      <c r="A17330" t="inlineStr">
        <is>
          <t>U-9de48e</t>
        </is>
      </c>
      <c r="B17330" s="41" t="n">
        <v>45505</v>
      </c>
      <c r="C17330" t="n">
        <v>9</v>
      </c>
      <c r="D17330" t="n">
        <v>0</v>
      </c>
    </row>
    <row r="17331">
      <c r="A17331" t="inlineStr">
        <is>
          <t>U-e5f6ec</t>
        </is>
      </c>
      <c r="B17331" s="41" t="n">
        <v>45078</v>
      </c>
      <c r="C17331" t="n">
        <v>7</v>
      </c>
      <c r="D17331" t="n">
        <v>0</v>
      </c>
    </row>
    <row r="17332">
      <c r="A17332" t="inlineStr">
        <is>
          <t>U-f5770f</t>
        </is>
      </c>
      <c r="B17332" s="41" t="n">
        <v>45566</v>
      </c>
      <c r="C17332" t="n">
        <v>10</v>
      </c>
      <c r="D17332" t="n">
        <v>0</v>
      </c>
    </row>
    <row r="17333">
      <c r="A17333" t="inlineStr">
        <is>
          <t>U-c9f288</t>
        </is>
      </c>
      <c r="B17333" s="41" t="n">
        <v>45017</v>
      </c>
      <c r="C17333" t="n">
        <v>14</v>
      </c>
      <c r="D17333" t="n">
        <v>1</v>
      </c>
    </row>
    <row r="17334">
      <c r="A17334" t="inlineStr">
        <is>
          <t>U-696f5d</t>
        </is>
      </c>
      <c r="B17334" s="41" t="n">
        <v>45047</v>
      </c>
      <c r="C17334" t="n">
        <v>15</v>
      </c>
      <c r="D17334" t="n">
        <v>0</v>
      </c>
    </row>
    <row r="17335">
      <c r="A17335" t="inlineStr">
        <is>
          <t>U-72fb11</t>
        </is>
      </c>
      <c r="B17335" s="41" t="n">
        <v>45170</v>
      </c>
      <c r="C17335" t="n">
        <v>5</v>
      </c>
      <c r="D17335" t="n">
        <v>1</v>
      </c>
    </row>
    <row r="17336">
      <c r="A17336" t="inlineStr">
        <is>
          <t>U-07b784</t>
        </is>
      </c>
      <c r="B17336" s="41" t="n">
        <v>45139</v>
      </c>
      <c r="C17336" t="n">
        <v>4</v>
      </c>
      <c r="D17336" t="n">
        <v>0</v>
      </c>
    </row>
    <row r="17337">
      <c r="A17337" t="inlineStr">
        <is>
          <t>U-6a2498</t>
        </is>
      </c>
      <c r="B17337" s="41" t="n">
        <v>45627</v>
      </c>
      <c r="C17337" t="n">
        <v>10</v>
      </c>
      <c r="D17337" t="n">
        <v>0</v>
      </c>
    </row>
    <row r="17338">
      <c r="A17338" t="inlineStr">
        <is>
          <t>U-0b8879</t>
        </is>
      </c>
      <c r="B17338" s="41" t="n">
        <v>45383</v>
      </c>
      <c r="C17338" t="n">
        <v>14</v>
      </c>
      <c r="D17338" t="n">
        <v>0</v>
      </c>
    </row>
    <row r="17339">
      <c r="A17339" t="inlineStr">
        <is>
          <t>U-589183</t>
        </is>
      </c>
      <c r="B17339" s="41" t="n">
        <v>45139</v>
      </c>
      <c r="C17339" t="n">
        <v>13</v>
      </c>
      <c r="D17339" t="n">
        <v>2</v>
      </c>
    </row>
    <row r="17340">
      <c r="A17340" t="inlineStr">
        <is>
          <t>U-b01da6</t>
        </is>
      </c>
      <c r="B17340" s="41" t="n">
        <v>45505</v>
      </c>
      <c r="C17340" t="n">
        <v>8</v>
      </c>
      <c r="D17340" t="n">
        <v>0</v>
      </c>
    </row>
    <row r="17341">
      <c r="A17341" t="inlineStr">
        <is>
          <t>U-65c657</t>
        </is>
      </c>
      <c r="B17341" s="41" t="n">
        <v>45200</v>
      </c>
      <c r="C17341" t="n">
        <v>10</v>
      </c>
      <c r="D17341" t="n">
        <v>1</v>
      </c>
    </row>
    <row r="17342">
      <c r="A17342" t="inlineStr">
        <is>
          <t>U-109798</t>
        </is>
      </c>
      <c r="B17342" s="41" t="n">
        <v>45017</v>
      </c>
      <c r="C17342" t="n">
        <v>10</v>
      </c>
      <c r="D17342" t="n">
        <v>0</v>
      </c>
    </row>
    <row r="17343">
      <c r="A17343" t="inlineStr">
        <is>
          <t>U-43c355</t>
        </is>
      </c>
      <c r="B17343" s="41" t="n">
        <v>45352</v>
      </c>
      <c r="C17343" t="n">
        <v>16</v>
      </c>
      <c r="D17343" t="n">
        <v>0</v>
      </c>
    </row>
    <row r="17344">
      <c r="A17344" t="inlineStr">
        <is>
          <t>U-0e4d62</t>
        </is>
      </c>
      <c r="B17344" s="41" t="n">
        <v>45627</v>
      </c>
      <c r="C17344" t="n">
        <v>9</v>
      </c>
      <c r="D17344" t="n">
        <v>0</v>
      </c>
    </row>
    <row r="17345">
      <c r="A17345" t="inlineStr">
        <is>
          <t>U-169fa3</t>
        </is>
      </c>
      <c r="B17345" s="41" t="n">
        <v>45017</v>
      </c>
      <c r="C17345" t="n">
        <v>22</v>
      </c>
      <c r="D17345" t="n">
        <v>0</v>
      </c>
    </row>
    <row r="17346">
      <c r="A17346" t="inlineStr">
        <is>
          <t>U-c9041f</t>
        </is>
      </c>
      <c r="B17346" s="41" t="n">
        <v>45323</v>
      </c>
      <c r="C17346" t="n">
        <v>9</v>
      </c>
      <c r="D17346" t="n">
        <v>0</v>
      </c>
    </row>
    <row r="17347">
      <c r="A17347" t="inlineStr">
        <is>
          <t>U-6cc998</t>
        </is>
      </c>
      <c r="B17347" s="41" t="n">
        <v>45352</v>
      </c>
      <c r="C17347" t="n">
        <v>9</v>
      </c>
      <c r="D17347" t="n">
        <v>3</v>
      </c>
    </row>
    <row r="17348">
      <c r="A17348" t="inlineStr">
        <is>
          <t>U-0a49c4</t>
        </is>
      </c>
      <c r="B17348" s="41" t="n">
        <v>45566</v>
      </c>
      <c r="C17348" t="n">
        <v>8</v>
      </c>
      <c r="D17348" t="n">
        <v>1</v>
      </c>
    </row>
    <row r="17349">
      <c r="A17349" t="inlineStr">
        <is>
          <t>U-b97232</t>
        </is>
      </c>
      <c r="B17349" s="41" t="n">
        <v>45597</v>
      </c>
      <c r="C17349" t="n">
        <v>10</v>
      </c>
      <c r="D17349" t="n">
        <v>1</v>
      </c>
    </row>
    <row r="17350">
      <c r="A17350" t="inlineStr">
        <is>
          <t>U-59a860</t>
        </is>
      </c>
      <c r="B17350" s="41" t="n">
        <v>44958</v>
      </c>
      <c r="C17350" t="n">
        <v>9</v>
      </c>
      <c r="D17350" t="n">
        <v>1</v>
      </c>
    </row>
    <row r="17351">
      <c r="A17351" t="inlineStr">
        <is>
          <t>U-5fc0ad</t>
        </is>
      </c>
      <c r="B17351" s="41" t="n">
        <v>45139</v>
      </c>
      <c r="C17351" t="n">
        <v>10</v>
      </c>
      <c r="D17351" t="n">
        <v>0</v>
      </c>
    </row>
    <row r="17352">
      <c r="A17352" t="inlineStr">
        <is>
          <t>U-849b5c</t>
        </is>
      </c>
      <c r="B17352" s="41" t="n">
        <v>45352</v>
      </c>
      <c r="C17352" t="n">
        <v>18</v>
      </c>
      <c r="D17352" t="n">
        <v>0</v>
      </c>
    </row>
    <row r="17353">
      <c r="A17353" t="inlineStr">
        <is>
          <t>U-5af26f</t>
        </is>
      </c>
      <c r="B17353" s="41" t="n">
        <v>44927</v>
      </c>
      <c r="C17353" t="n">
        <v>9</v>
      </c>
      <c r="D17353" t="n">
        <v>0</v>
      </c>
    </row>
    <row r="17354">
      <c r="A17354" t="inlineStr">
        <is>
          <t>U-839b76</t>
        </is>
      </c>
      <c r="B17354" s="41" t="n">
        <v>45383</v>
      </c>
      <c r="C17354" t="n">
        <v>14</v>
      </c>
      <c r="D17354" t="n">
        <v>0</v>
      </c>
    </row>
    <row r="17355">
      <c r="A17355" t="inlineStr">
        <is>
          <t>U-a2ade1</t>
        </is>
      </c>
      <c r="B17355" s="41" t="n">
        <v>45474</v>
      </c>
      <c r="C17355" t="n">
        <v>9</v>
      </c>
      <c r="D17355" t="n">
        <v>0</v>
      </c>
    </row>
    <row r="17356">
      <c r="A17356" t="inlineStr">
        <is>
          <t>U-099e5f</t>
        </is>
      </c>
      <c r="B17356" s="41" t="n">
        <v>45261</v>
      </c>
      <c r="C17356" t="n">
        <v>12</v>
      </c>
      <c r="D17356" t="n">
        <v>2</v>
      </c>
    </row>
    <row r="17357">
      <c r="A17357" t="inlineStr">
        <is>
          <t>U-51e325</t>
        </is>
      </c>
      <c r="B17357" s="41" t="n">
        <v>45261</v>
      </c>
      <c r="C17357" t="n">
        <v>5</v>
      </c>
      <c r="D17357" t="n">
        <v>0</v>
      </c>
    </row>
    <row r="17358">
      <c r="A17358" t="inlineStr">
        <is>
          <t>U-9f5b5e</t>
        </is>
      </c>
      <c r="B17358" s="41" t="n">
        <v>45047</v>
      </c>
      <c r="C17358" t="n">
        <v>10</v>
      </c>
      <c r="D17358" t="n">
        <v>0</v>
      </c>
    </row>
    <row r="17359">
      <c r="A17359" t="inlineStr">
        <is>
          <t>U-9e482f</t>
        </is>
      </c>
      <c r="B17359" s="41" t="n">
        <v>45597</v>
      </c>
      <c r="C17359" t="n">
        <v>11</v>
      </c>
      <c r="D17359" t="n">
        <v>1</v>
      </c>
    </row>
    <row r="17360">
      <c r="A17360" t="inlineStr">
        <is>
          <t>U-d3469c</t>
        </is>
      </c>
      <c r="B17360" s="41" t="n">
        <v>45505</v>
      </c>
      <c r="C17360" t="n">
        <v>8</v>
      </c>
      <c r="D17360" t="n">
        <v>0</v>
      </c>
    </row>
    <row r="17361">
      <c r="A17361" t="inlineStr">
        <is>
          <t>U-6a071e</t>
        </is>
      </c>
      <c r="B17361" s="41" t="n">
        <v>45597</v>
      </c>
      <c r="C17361" t="n">
        <v>9</v>
      </c>
      <c r="D17361" t="n">
        <v>1</v>
      </c>
    </row>
    <row r="17362">
      <c r="A17362" t="inlineStr">
        <is>
          <t>U-8073ba</t>
        </is>
      </c>
      <c r="B17362" s="41" t="n">
        <v>45444</v>
      </c>
      <c r="C17362" t="n">
        <v>9</v>
      </c>
      <c r="D17362" t="n">
        <v>0</v>
      </c>
    </row>
    <row r="17363">
      <c r="A17363" t="inlineStr">
        <is>
          <t>U-d6ec0a</t>
        </is>
      </c>
      <c r="B17363" s="41" t="n">
        <v>45017</v>
      </c>
      <c r="C17363" t="n">
        <v>7</v>
      </c>
      <c r="D17363" t="n">
        <v>0</v>
      </c>
    </row>
    <row r="17364">
      <c r="A17364" t="inlineStr">
        <is>
          <t>U-b92f4d</t>
        </is>
      </c>
      <c r="B17364" s="41" t="n">
        <v>45261</v>
      </c>
      <c r="C17364" t="n">
        <v>7</v>
      </c>
      <c r="D17364" t="n">
        <v>0</v>
      </c>
    </row>
    <row r="17365">
      <c r="A17365" t="inlineStr">
        <is>
          <t>U-c75ea5</t>
        </is>
      </c>
      <c r="B17365" s="41" t="n">
        <v>44958</v>
      </c>
      <c r="C17365" t="n">
        <v>10</v>
      </c>
      <c r="D17365" t="n">
        <v>1</v>
      </c>
    </row>
    <row r="17366">
      <c r="A17366" t="inlineStr">
        <is>
          <t>U-467627</t>
        </is>
      </c>
      <c r="B17366" s="41" t="n">
        <v>44927</v>
      </c>
      <c r="C17366" t="n">
        <v>15</v>
      </c>
      <c r="D17366" t="n">
        <v>1</v>
      </c>
    </row>
    <row r="17367">
      <c r="A17367" t="inlineStr">
        <is>
          <t>U-415b97</t>
        </is>
      </c>
      <c r="B17367" s="41" t="n">
        <v>45139</v>
      </c>
      <c r="C17367" t="n">
        <v>6</v>
      </c>
      <c r="D17367" t="n">
        <v>0</v>
      </c>
    </row>
    <row r="17368">
      <c r="A17368" t="inlineStr">
        <is>
          <t>U-c98c69</t>
        </is>
      </c>
      <c r="B17368" s="41" t="n">
        <v>45078</v>
      </c>
      <c r="C17368" t="n">
        <v>14</v>
      </c>
      <c r="D17368" t="n">
        <v>0</v>
      </c>
    </row>
    <row r="17369">
      <c r="A17369" t="inlineStr">
        <is>
          <t>U-5a0625</t>
        </is>
      </c>
      <c r="B17369" s="41" t="n">
        <v>45505</v>
      </c>
      <c r="C17369" t="n">
        <v>15</v>
      </c>
      <c r="D17369" t="n">
        <v>0</v>
      </c>
    </row>
    <row r="17370">
      <c r="A17370" t="inlineStr">
        <is>
          <t>U-d1b916</t>
        </is>
      </c>
      <c r="B17370" s="41" t="n">
        <v>45536</v>
      </c>
      <c r="C17370" t="n">
        <v>9</v>
      </c>
      <c r="D17370" t="n">
        <v>3</v>
      </c>
    </row>
    <row r="17371">
      <c r="A17371" t="inlineStr">
        <is>
          <t>U-1a1e5a</t>
        </is>
      </c>
      <c r="B17371" s="41" t="n">
        <v>44986</v>
      </c>
      <c r="C17371" t="n">
        <v>13</v>
      </c>
      <c r="D17371" t="n">
        <v>0</v>
      </c>
    </row>
    <row r="17372">
      <c r="A17372" t="inlineStr">
        <is>
          <t>U-19efb0</t>
        </is>
      </c>
      <c r="B17372" s="41" t="n">
        <v>45505</v>
      </c>
      <c r="C17372" t="n">
        <v>6</v>
      </c>
      <c r="D17372" t="n">
        <v>0</v>
      </c>
    </row>
    <row r="17373">
      <c r="A17373" t="inlineStr">
        <is>
          <t>U-7e3a25</t>
        </is>
      </c>
      <c r="B17373" s="41" t="n">
        <v>45047</v>
      </c>
      <c r="C17373" t="n">
        <v>5</v>
      </c>
      <c r="D17373" t="n">
        <v>0</v>
      </c>
    </row>
    <row r="17374">
      <c r="A17374" t="inlineStr">
        <is>
          <t>U-9d748a</t>
        </is>
      </c>
      <c r="B17374" s="41" t="n">
        <v>45352</v>
      </c>
      <c r="C17374" t="n">
        <v>10</v>
      </c>
      <c r="D17374" t="n">
        <v>0</v>
      </c>
    </row>
    <row r="17375">
      <c r="A17375" t="inlineStr">
        <is>
          <t>U-ba5ebb</t>
        </is>
      </c>
      <c r="B17375" s="41" t="n">
        <v>45200</v>
      </c>
      <c r="C17375" t="n">
        <v>7</v>
      </c>
      <c r="D17375" t="n">
        <v>2</v>
      </c>
    </row>
    <row r="17376">
      <c r="A17376" t="inlineStr">
        <is>
          <t>U-f6024e</t>
        </is>
      </c>
      <c r="B17376" s="41" t="n">
        <v>45170</v>
      </c>
      <c r="C17376" t="n">
        <v>7</v>
      </c>
      <c r="D17376" t="n">
        <v>0</v>
      </c>
    </row>
    <row r="17377">
      <c r="A17377" t="inlineStr">
        <is>
          <t>U-a38a27</t>
        </is>
      </c>
      <c r="B17377" s="41" t="n">
        <v>45170</v>
      </c>
      <c r="C17377" t="n">
        <v>8</v>
      </c>
      <c r="D17377" t="n">
        <v>0</v>
      </c>
    </row>
    <row r="17378">
      <c r="A17378" t="inlineStr">
        <is>
          <t>U-bd45ef</t>
        </is>
      </c>
      <c r="B17378" s="41" t="n">
        <v>45566</v>
      </c>
      <c r="C17378" t="n">
        <v>14</v>
      </c>
      <c r="D17378" t="n">
        <v>2</v>
      </c>
    </row>
    <row r="17379">
      <c r="A17379" t="inlineStr">
        <is>
          <t>U-1686d9</t>
        </is>
      </c>
      <c r="B17379" s="41" t="n">
        <v>45566</v>
      </c>
      <c r="C17379" t="n">
        <v>10</v>
      </c>
      <c r="D17379" t="n">
        <v>0</v>
      </c>
    </row>
    <row r="17380">
      <c r="A17380" t="inlineStr">
        <is>
          <t>U-0dc451</t>
        </is>
      </c>
      <c r="B17380" s="41" t="n">
        <v>45323</v>
      </c>
      <c r="C17380" t="n">
        <v>11</v>
      </c>
      <c r="D17380" t="n">
        <v>0</v>
      </c>
    </row>
    <row r="17381">
      <c r="A17381" t="inlineStr">
        <is>
          <t>U-ae3c47</t>
        </is>
      </c>
      <c r="B17381" s="41" t="n">
        <v>44986</v>
      </c>
      <c r="C17381" t="n">
        <v>16</v>
      </c>
      <c r="D17381" t="n">
        <v>0</v>
      </c>
    </row>
    <row r="17382">
      <c r="A17382" t="inlineStr">
        <is>
          <t>U-75630d</t>
        </is>
      </c>
      <c r="B17382" s="41" t="n">
        <v>45352</v>
      </c>
      <c r="C17382" t="n">
        <v>4</v>
      </c>
      <c r="D17382" t="n">
        <v>1</v>
      </c>
    </row>
    <row r="17383">
      <c r="A17383" t="inlineStr">
        <is>
          <t>U-e12f5f</t>
        </is>
      </c>
      <c r="B17383" s="41" t="n">
        <v>45139</v>
      </c>
      <c r="C17383" t="n">
        <v>11</v>
      </c>
      <c r="D17383" t="n">
        <v>1</v>
      </c>
    </row>
    <row r="17384">
      <c r="A17384" t="inlineStr">
        <is>
          <t>U-f9b961</t>
        </is>
      </c>
      <c r="B17384" s="41" t="n">
        <v>45200</v>
      </c>
      <c r="C17384" t="n">
        <v>13</v>
      </c>
      <c r="D17384" t="n">
        <v>0</v>
      </c>
    </row>
    <row r="17385">
      <c r="A17385" t="inlineStr">
        <is>
          <t>U-154447</t>
        </is>
      </c>
      <c r="B17385" s="41" t="n">
        <v>45566</v>
      </c>
      <c r="C17385" t="n">
        <v>14</v>
      </c>
      <c r="D17385" t="n">
        <v>0</v>
      </c>
    </row>
    <row r="17386">
      <c r="A17386" t="inlineStr">
        <is>
          <t>U-5f36f1</t>
        </is>
      </c>
      <c r="B17386" s="41" t="n">
        <v>45139</v>
      </c>
      <c r="C17386" t="n">
        <v>11</v>
      </c>
      <c r="D17386" t="n">
        <v>3</v>
      </c>
    </row>
    <row r="17387">
      <c r="A17387" t="inlineStr">
        <is>
          <t>U-69415a</t>
        </is>
      </c>
      <c r="B17387" s="41" t="n">
        <v>45170</v>
      </c>
      <c r="C17387" t="n">
        <v>12</v>
      </c>
      <c r="D17387" t="n">
        <v>0</v>
      </c>
    </row>
    <row r="17388">
      <c r="A17388" t="inlineStr">
        <is>
          <t>U-e14743</t>
        </is>
      </c>
      <c r="B17388" s="41" t="n">
        <v>45627</v>
      </c>
      <c r="C17388" t="n">
        <v>11</v>
      </c>
      <c r="D17388" t="n">
        <v>0</v>
      </c>
    </row>
    <row r="17389">
      <c r="A17389" t="inlineStr">
        <is>
          <t>U-9a7e58</t>
        </is>
      </c>
      <c r="B17389" s="41" t="n">
        <v>45383</v>
      </c>
      <c r="C17389" t="n">
        <v>11</v>
      </c>
      <c r="D17389" t="n">
        <v>0</v>
      </c>
    </row>
    <row r="17390">
      <c r="A17390" t="inlineStr">
        <is>
          <t>U-715ab9</t>
        </is>
      </c>
      <c r="B17390" s="41" t="n">
        <v>45566</v>
      </c>
      <c r="C17390" t="n">
        <v>13</v>
      </c>
      <c r="D17390" t="n">
        <v>3</v>
      </c>
    </row>
    <row r="17391">
      <c r="A17391" t="inlineStr">
        <is>
          <t>U-ce73d3</t>
        </is>
      </c>
      <c r="B17391" s="41" t="n">
        <v>44958</v>
      </c>
      <c r="C17391" t="n">
        <v>16</v>
      </c>
      <c r="D17391" t="n">
        <v>0</v>
      </c>
    </row>
    <row r="17392">
      <c r="A17392" t="inlineStr">
        <is>
          <t>U-df22ba</t>
        </is>
      </c>
      <c r="B17392" s="41" t="n">
        <v>45261</v>
      </c>
      <c r="C17392" t="n">
        <v>8</v>
      </c>
      <c r="D17392" t="n">
        <v>1</v>
      </c>
    </row>
    <row r="17393">
      <c r="A17393" t="inlineStr">
        <is>
          <t>U-8cc6e7</t>
        </is>
      </c>
      <c r="B17393" s="41" t="n">
        <v>45139</v>
      </c>
      <c r="C17393" t="n">
        <v>11</v>
      </c>
      <c r="D17393" t="n">
        <v>0</v>
      </c>
    </row>
    <row r="17394">
      <c r="A17394" t="inlineStr">
        <is>
          <t>U-4991a2</t>
        </is>
      </c>
      <c r="B17394" s="41" t="n">
        <v>45566</v>
      </c>
      <c r="C17394" t="n">
        <v>12</v>
      </c>
      <c r="D17394" t="n">
        <v>0</v>
      </c>
    </row>
    <row r="17395">
      <c r="A17395" t="inlineStr">
        <is>
          <t>U-eaa218</t>
        </is>
      </c>
      <c r="B17395" s="41" t="n">
        <v>45627</v>
      </c>
      <c r="C17395" t="n">
        <v>9</v>
      </c>
      <c r="D17395" t="n">
        <v>3</v>
      </c>
    </row>
    <row r="17396">
      <c r="A17396" t="inlineStr">
        <is>
          <t>U-4b633e</t>
        </is>
      </c>
      <c r="B17396" s="41" t="n">
        <v>45566</v>
      </c>
      <c r="C17396" t="n">
        <v>5</v>
      </c>
      <c r="D17396" t="n">
        <v>0</v>
      </c>
    </row>
    <row r="17397">
      <c r="A17397" t="inlineStr">
        <is>
          <t>U-54ba9c</t>
        </is>
      </c>
      <c r="B17397" s="41" t="n">
        <v>45536</v>
      </c>
      <c r="C17397" t="n">
        <v>10</v>
      </c>
      <c r="D17397" t="n">
        <v>0</v>
      </c>
    </row>
    <row r="17398">
      <c r="A17398" t="inlineStr">
        <is>
          <t>U-f69400</t>
        </is>
      </c>
      <c r="B17398" s="41" t="n">
        <v>45078</v>
      </c>
      <c r="C17398" t="n">
        <v>14</v>
      </c>
      <c r="D17398" t="n">
        <v>0</v>
      </c>
    </row>
    <row r="17399">
      <c r="A17399" t="inlineStr">
        <is>
          <t>U-9f0b8d</t>
        </is>
      </c>
      <c r="B17399" s="41" t="n">
        <v>44958</v>
      </c>
      <c r="C17399" t="n">
        <v>12</v>
      </c>
      <c r="D17399" t="n">
        <v>0</v>
      </c>
    </row>
    <row r="17400">
      <c r="A17400" t="inlineStr">
        <is>
          <t>U-ab540c</t>
        </is>
      </c>
      <c r="B17400" s="41" t="n">
        <v>45139</v>
      </c>
      <c r="C17400" t="n">
        <v>12</v>
      </c>
      <c r="D17400" t="n">
        <v>0</v>
      </c>
    </row>
    <row r="17401">
      <c r="A17401" t="inlineStr">
        <is>
          <t>U-cf5914</t>
        </is>
      </c>
      <c r="B17401" s="41" t="n">
        <v>45323</v>
      </c>
      <c r="C17401" t="n">
        <v>8</v>
      </c>
      <c r="D17401" t="n">
        <v>1</v>
      </c>
    </row>
    <row r="17402">
      <c r="A17402" t="inlineStr">
        <is>
          <t>U-5ddcf5</t>
        </is>
      </c>
      <c r="B17402" s="41" t="n">
        <v>45474</v>
      </c>
      <c r="C17402" t="n">
        <v>13</v>
      </c>
      <c r="D17402" t="n">
        <v>0</v>
      </c>
    </row>
    <row r="17403">
      <c r="A17403" t="inlineStr">
        <is>
          <t>U-c85fd1</t>
        </is>
      </c>
      <c r="B17403" s="41" t="n">
        <v>45383</v>
      </c>
      <c r="C17403" t="n">
        <v>16</v>
      </c>
      <c r="D17403" t="n">
        <v>0</v>
      </c>
    </row>
    <row r="17404">
      <c r="A17404" t="inlineStr">
        <is>
          <t>U-fdfaef</t>
        </is>
      </c>
      <c r="B17404" s="41" t="n">
        <v>45597</v>
      </c>
      <c r="C17404" t="n">
        <v>7</v>
      </c>
      <c r="D17404" t="n">
        <v>0</v>
      </c>
    </row>
    <row r="17405">
      <c r="A17405" t="inlineStr">
        <is>
          <t>U-e7b90e</t>
        </is>
      </c>
      <c r="B17405" s="41" t="n">
        <v>45200</v>
      </c>
      <c r="C17405" t="n">
        <v>10</v>
      </c>
      <c r="D17405" t="n">
        <v>0</v>
      </c>
    </row>
    <row r="17406">
      <c r="A17406" t="inlineStr">
        <is>
          <t>U-db63c3</t>
        </is>
      </c>
      <c r="B17406" s="41" t="n">
        <v>45261</v>
      </c>
      <c r="C17406" t="n">
        <v>7</v>
      </c>
      <c r="D17406" t="n">
        <v>3</v>
      </c>
    </row>
    <row r="17407">
      <c r="A17407" t="inlineStr">
        <is>
          <t>U-4521c0</t>
        </is>
      </c>
      <c r="B17407" s="41" t="n">
        <v>45170</v>
      </c>
      <c r="C17407" t="n">
        <v>9</v>
      </c>
      <c r="D17407" t="n">
        <v>0</v>
      </c>
    </row>
    <row r="17408">
      <c r="A17408" t="inlineStr">
        <is>
          <t>U-5795ea</t>
        </is>
      </c>
      <c r="B17408" s="41" t="n">
        <v>45047</v>
      </c>
      <c r="C17408" t="n">
        <v>15</v>
      </c>
      <c r="D17408" t="n">
        <v>0</v>
      </c>
    </row>
    <row r="17409">
      <c r="A17409" t="inlineStr">
        <is>
          <t>U-2ec680</t>
        </is>
      </c>
      <c r="B17409" s="41" t="n">
        <v>45200</v>
      </c>
      <c r="C17409" t="n">
        <v>7</v>
      </c>
      <c r="D17409" t="n">
        <v>0</v>
      </c>
    </row>
    <row r="17410">
      <c r="A17410" t="inlineStr">
        <is>
          <t>U-be601a</t>
        </is>
      </c>
      <c r="B17410" s="41" t="n">
        <v>45383</v>
      </c>
      <c r="C17410" t="n">
        <v>4</v>
      </c>
      <c r="D17410" t="n">
        <v>1</v>
      </c>
    </row>
    <row r="17411">
      <c r="A17411" t="inlineStr">
        <is>
          <t>U-f976a5</t>
        </is>
      </c>
      <c r="B17411" s="41" t="n">
        <v>45261</v>
      </c>
      <c r="C17411" t="n">
        <v>12</v>
      </c>
      <c r="D17411" t="n">
        <v>4</v>
      </c>
    </row>
    <row r="17412">
      <c r="A17412" t="inlineStr">
        <is>
          <t>U-66f555</t>
        </is>
      </c>
      <c r="B17412" s="41" t="n">
        <v>45352</v>
      </c>
      <c r="C17412" t="n">
        <v>8</v>
      </c>
      <c r="D17412" t="n">
        <v>1</v>
      </c>
    </row>
    <row r="17413">
      <c r="A17413" t="inlineStr">
        <is>
          <t>U-93918e</t>
        </is>
      </c>
      <c r="B17413" s="41" t="n">
        <v>45139</v>
      </c>
      <c r="C17413" t="n">
        <v>7</v>
      </c>
      <c r="D17413" t="n">
        <v>0</v>
      </c>
    </row>
    <row r="17414">
      <c r="A17414" t="inlineStr">
        <is>
          <t>U-9ed2e5</t>
        </is>
      </c>
      <c r="B17414" s="41" t="n">
        <v>45505</v>
      </c>
      <c r="C17414" t="n">
        <v>9</v>
      </c>
      <c r="D17414" t="n">
        <v>2</v>
      </c>
    </row>
    <row r="17415">
      <c r="A17415" t="inlineStr">
        <is>
          <t>U-f62984</t>
        </is>
      </c>
      <c r="B17415" s="41" t="n">
        <v>45383</v>
      </c>
      <c r="C17415" t="n">
        <v>9</v>
      </c>
      <c r="D17415" t="n">
        <v>0</v>
      </c>
    </row>
    <row r="17416">
      <c r="A17416" t="inlineStr">
        <is>
          <t>U-ad0d82</t>
        </is>
      </c>
      <c r="B17416" s="41" t="n">
        <v>45444</v>
      </c>
      <c r="C17416" t="n">
        <v>10</v>
      </c>
      <c r="D17416" t="n">
        <v>0</v>
      </c>
    </row>
    <row r="17417">
      <c r="A17417" t="inlineStr">
        <is>
          <t>U-11e536</t>
        </is>
      </c>
      <c r="B17417" s="41" t="n">
        <v>45078</v>
      </c>
      <c r="C17417" t="n">
        <v>11</v>
      </c>
      <c r="D17417" t="n">
        <v>0</v>
      </c>
    </row>
    <row r="17418">
      <c r="A17418" t="inlineStr">
        <is>
          <t>U-f9c969</t>
        </is>
      </c>
      <c r="B17418" s="41" t="n">
        <v>45474</v>
      </c>
      <c r="C17418" t="n">
        <v>13</v>
      </c>
      <c r="D17418" t="n">
        <v>0</v>
      </c>
    </row>
    <row r="17419">
      <c r="A17419" t="inlineStr">
        <is>
          <t>U-8279f3</t>
        </is>
      </c>
      <c r="B17419" s="41" t="n">
        <v>45323</v>
      </c>
      <c r="C17419" t="n">
        <v>10</v>
      </c>
      <c r="D17419" t="n">
        <v>2</v>
      </c>
    </row>
    <row r="17420">
      <c r="A17420" t="inlineStr">
        <is>
          <t>U-dd136f</t>
        </is>
      </c>
      <c r="B17420" s="41" t="n">
        <v>45170</v>
      </c>
      <c r="C17420" t="n">
        <v>8</v>
      </c>
      <c r="D17420" t="n">
        <v>0</v>
      </c>
    </row>
    <row r="17421">
      <c r="A17421" t="inlineStr">
        <is>
          <t>U-d7593c</t>
        </is>
      </c>
      <c r="B17421" s="41" t="n">
        <v>44986</v>
      </c>
      <c r="C17421" t="n">
        <v>7</v>
      </c>
      <c r="D17421" t="n">
        <v>1</v>
      </c>
    </row>
    <row r="17422">
      <c r="A17422" t="inlineStr">
        <is>
          <t>U-76779f</t>
        </is>
      </c>
      <c r="B17422" s="41" t="n">
        <v>45078</v>
      </c>
      <c r="C17422" t="n">
        <v>14</v>
      </c>
      <c r="D17422" t="n">
        <v>0</v>
      </c>
    </row>
    <row r="17423">
      <c r="A17423" t="inlineStr">
        <is>
          <t>U-5f194b</t>
        </is>
      </c>
      <c r="B17423" s="41" t="n">
        <v>45474</v>
      </c>
      <c r="C17423" t="n">
        <v>8</v>
      </c>
      <c r="D17423" t="n">
        <v>2</v>
      </c>
    </row>
    <row r="17424">
      <c r="A17424" t="inlineStr">
        <is>
          <t>U-32d649</t>
        </is>
      </c>
      <c r="B17424" s="41" t="n">
        <v>44927</v>
      </c>
      <c r="C17424" t="n">
        <v>7</v>
      </c>
      <c r="D17424" t="n">
        <v>0</v>
      </c>
    </row>
    <row r="17425">
      <c r="A17425" t="inlineStr">
        <is>
          <t>U-320505</t>
        </is>
      </c>
      <c r="B17425" s="41" t="n">
        <v>45444</v>
      </c>
      <c r="C17425" t="n">
        <v>6</v>
      </c>
      <c r="D17425" t="n">
        <v>0</v>
      </c>
    </row>
    <row r="17426">
      <c r="A17426" t="inlineStr">
        <is>
          <t>U-e82575</t>
        </is>
      </c>
      <c r="B17426" s="41" t="n">
        <v>44927</v>
      </c>
      <c r="C17426" t="n">
        <v>7</v>
      </c>
      <c r="D17426" t="n">
        <v>0</v>
      </c>
    </row>
    <row r="17427">
      <c r="A17427" t="inlineStr">
        <is>
          <t>U-1e15a8</t>
        </is>
      </c>
      <c r="B17427" s="41" t="n">
        <v>45352</v>
      </c>
      <c r="C17427" t="n">
        <v>8</v>
      </c>
      <c r="D17427" t="n">
        <v>0</v>
      </c>
    </row>
    <row r="17428">
      <c r="A17428" t="inlineStr">
        <is>
          <t>U-ebe3c8</t>
        </is>
      </c>
      <c r="B17428" s="41" t="n">
        <v>45505</v>
      </c>
      <c r="C17428" t="n">
        <v>8</v>
      </c>
      <c r="D17428" t="n">
        <v>3</v>
      </c>
    </row>
    <row r="17429">
      <c r="A17429" t="inlineStr">
        <is>
          <t>U-49b9de</t>
        </is>
      </c>
      <c r="B17429" s="41" t="n">
        <v>44927</v>
      </c>
      <c r="C17429" t="n">
        <v>14</v>
      </c>
      <c r="D17429" t="n">
        <v>3</v>
      </c>
    </row>
    <row r="17430">
      <c r="A17430" t="inlineStr">
        <is>
          <t>U-16f88d</t>
        </is>
      </c>
      <c r="B17430" s="41" t="n">
        <v>45474</v>
      </c>
      <c r="C17430" t="n">
        <v>11</v>
      </c>
      <c r="D17430" t="n">
        <v>0</v>
      </c>
    </row>
    <row r="17431">
      <c r="A17431" t="inlineStr">
        <is>
          <t>U-8867ed</t>
        </is>
      </c>
      <c r="B17431" s="41" t="n">
        <v>45047</v>
      </c>
      <c r="C17431" t="n">
        <v>14</v>
      </c>
      <c r="D17431" t="n">
        <v>0</v>
      </c>
    </row>
    <row r="17432">
      <c r="A17432" t="inlineStr">
        <is>
          <t>U-bcc22b</t>
        </is>
      </c>
      <c r="B17432" s="41" t="n">
        <v>45323</v>
      </c>
      <c r="C17432" t="n">
        <v>13</v>
      </c>
      <c r="D17432" t="n">
        <v>0</v>
      </c>
    </row>
    <row r="17433">
      <c r="A17433" t="inlineStr">
        <is>
          <t>U-b7ac5a</t>
        </is>
      </c>
      <c r="B17433" s="41" t="n">
        <v>45017</v>
      </c>
      <c r="C17433" t="n">
        <v>9</v>
      </c>
      <c r="D17433" t="n">
        <v>0</v>
      </c>
    </row>
    <row r="17434">
      <c r="A17434" t="inlineStr">
        <is>
          <t>U-3a3710</t>
        </is>
      </c>
      <c r="B17434" s="41" t="n">
        <v>45323</v>
      </c>
      <c r="C17434" t="n">
        <v>10</v>
      </c>
      <c r="D17434" t="n">
        <v>2</v>
      </c>
    </row>
    <row r="17435">
      <c r="A17435" t="inlineStr">
        <is>
          <t>U-b0c313</t>
        </is>
      </c>
      <c r="B17435" s="41" t="n">
        <v>45200</v>
      </c>
      <c r="C17435" t="n">
        <v>11</v>
      </c>
      <c r="D17435" t="n">
        <v>1</v>
      </c>
    </row>
    <row r="17436">
      <c r="A17436" t="inlineStr">
        <is>
          <t>U-b1428a</t>
        </is>
      </c>
      <c r="B17436" s="41" t="n">
        <v>45078</v>
      </c>
      <c r="C17436" t="n">
        <v>8</v>
      </c>
      <c r="D17436" t="n">
        <v>0</v>
      </c>
    </row>
    <row r="17437">
      <c r="A17437" t="inlineStr">
        <is>
          <t>U-0ff0e9</t>
        </is>
      </c>
      <c r="B17437" s="41" t="n">
        <v>45536</v>
      </c>
      <c r="C17437" t="n">
        <v>9</v>
      </c>
      <c r="D17437" t="n">
        <v>0</v>
      </c>
    </row>
    <row r="17438">
      <c r="A17438" t="inlineStr">
        <is>
          <t>U-0d3a5d</t>
        </is>
      </c>
      <c r="B17438" s="41" t="n">
        <v>44927</v>
      </c>
      <c r="C17438" t="n">
        <v>10</v>
      </c>
      <c r="D17438" t="n">
        <v>2</v>
      </c>
    </row>
    <row r="17439">
      <c r="A17439" t="inlineStr">
        <is>
          <t>U-384755</t>
        </is>
      </c>
      <c r="B17439" s="41" t="n">
        <v>45505</v>
      </c>
      <c r="C17439" t="n">
        <v>7</v>
      </c>
      <c r="D17439" t="n">
        <v>0</v>
      </c>
    </row>
    <row r="17440">
      <c r="A17440" t="inlineStr">
        <is>
          <t>U-62ad3e</t>
        </is>
      </c>
      <c r="B17440" s="41" t="n">
        <v>45200</v>
      </c>
      <c r="C17440" t="n">
        <v>10</v>
      </c>
      <c r="D17440" t="n">
        <v>0</v>
      </c>
    </row>
    <row r="17441">
      <c r="A17441" t="inlineStr">
        <is>
          <t>U-e29e8f</t>
        </is>
      </c>
      <c r="B17441" s="41" t="n">
        <v>45108</v>
      </c>
      <c r="C17441" t="n">
        <v>12</v>
      </c>
      <c r="D17441" t="n">
        <v>0</v>
      </c>
    </row>
    <row r="17442">
      <c r="A17442" t="inlineStr">
        <is>
          <t>U-d8a502</t>
        </is>
      </c>
      <c r="B17442" s="41" t="n">
        <v>45536</v>
      </c>
      <c r="C17442" t="n">
        <v>9</v>
      </c>
      <c r="D17442" t="n">
        <v>1</v>
      </c>
    </row>
    <row r="17443">
      <c r="A17443" t="inlineStr">
        <is>
          <t>U-977273</t>
        </is>
      </c>
      <c r="B17443" s="41" t="n">
        <v>45078</v>
      </c>
      <c r="C17443" t="n">
        <v>7</v>
      </c>
      <c r="D17443" t="n">
        <v>0</v>
      </c>
    </row>
    <row r="17444">
      <c r="A17444" t="inlineStr">
        <is>
          <t>U-8a12af</t>
        </is>
      </c>
      <c r="B17444" s="41" t="n">
        <v>45261</v>
      </c>
      <c r="C17444" t="n">
        <v>10</v>
      </c>
      <c r="D17444" t="n">
        <v>0</v>
      </c>
    </row>
    <row r="17445">
      <c r="A17445" t="inlineStr">
        <is>
          <t>U-332b4d</t>
        </is>
      </c>
      <c r="B17445" s="41" t="n">
        <v>45108</v>
      </c>
      <c r="C17445" t="n">
        <v>7</v>
      </c>
      <c r="D17445" t="n">
        <v>0</v>
      </c>
    </row>
    <row r="17446">
      <c r="A17446" t="inlineStr">
        <is>
          <t>U-15addf</t>
        </is>
      </c>
      <c r="B17446" s="41" t="n">
        <v>45139</v>
      </c>
      <c r="C17446" t="n">
        <v>13</v>
      </c>
      <c r="D17446" t="n">
        <v>0</v>
      </c>
    </row>
    <row r="17447">
      <c r="A17447" t="inlineStr">
        <is>
          <t>U-be82f3</t>
        </is>
      </c>
      <c r="B17447" s="41" t="n">
        <v>44986</v>
      </c>
      <c r="C17447" t="n">
        <v>9</v>
      </c>
      <c r="D17447" t="n">
        <v>0</v>
      </c>
    </row>
    <row r="17448">
      <c r="A17448" t="inlineStr">
        <is>
          <t>U-b4f7c3</t>
        </is>
      </c>
      <c r="B17448" s="41" t="n">
        <v>45200</v>
      </c>
      <c r="C17448" t="n">
        <v>14</v>
      </c>
      <c r="D17448" t="n">
        <v>0</v>
      </c>
    </row>
    <row r="17449">
      <c r="A17449" t="inlineStr">
        <is>
          <t>U-beffc3</t>
        </is>
      </c>
      <c r="B17449" s="41" t="n">
        <v>45261</v>
      </c>
      <c r="C17449" t="n">
        <v>12</v>
      </c>
      <c r="D17449" t="n">
        <v>2</v>
      </c>
    </row>
    <row r="17450">
      <c r="A17450" t="inlineStr">
        <is>
          <t>U-800e0d</t>
        </is>
      </c>
      <c r="B17450" s="41" t="n">
        <v>45047</v>
      </c>
      <c r="C17450" t="n">
        <v>12</v>
      </c>
      <c r="D17450" t="n">
        <v>0</v>
      </c>
    </row>
    <row r="17451">
      <c r="A17451" t="inlineStr">
        <is>
          <t>U-d0c246</t>
        </is>
      </c>
      <c r="B17451" s="41" t="n">
        <v>45536</v>
      </c>
      <c r="C17451" t="n">
        <v>6</v>
      </c>
      <c r="D17451" t="n">
        <v>1</v>
      </c>
    </row>
    <row r="17452">
      <c r="A17452" t="inlineStr">
        <is>
          <t>U-ad351b</t>
        </is>
      </c>
      <c r="B17452" s="41" t="n">
        <v>45170</v>
      </c>
      <c r="C17452" t="n">
        <v>8</v>
      </c>
      <c r="D17452" t="n">
        <v>1</v>
      </c>
    </row>
    <row r="17453">
      <c r="A17453" t="inlineStr">
        <is>
          <t>U-5eb6ed</t>
        </is>
      </c>
      <c r="B17453" s="41" t="n">
        <v>45108</v>
      </c>
      <c r="C17453" t="n">
        <v>8</v>
      </c>
      <c r="D17453" t="n">
        <v>0</v>
      </c>
    </row>
    <row r="17454">
      <c r="A17454" t="inlineStr">
        <is>
          <t>U-72f05d</t>
        </is>
      </c>
      <c r="B17454" s="41" t="n">
        <v>45566</v>
      </c>
      <c r="C17454" t="n">
        <v>12</v>
      </c>
      <c r="D17454" t="n">
        <v>0</v>
      </c>
    </row>
    <row r="17455">
      <c r="A17455" t="inlineStr">
        <is>
          <t>U-b706a5</t>
        </is>
      </c>
      <c r="B17455" s="41" t="n">
        <v>45383</v>
      </c>
      <c r="C17455" t="n">
        <v>5</v>
      </c>
      <c r="D17455" t="n">
        <v>0</v>
      </c>
    </row>
    <row r="17456">
      <c r="A17456" t="inlineStr">
        <is>
          <t>U-3cbe19</t>
        </is>
      </c>
      <c r="B17456" s="41" t="n">
        <v>45261</v>
      </c>
      <c r="C17456" t="n">
        <v>8</v>
      </c>
      <c r="D17456" t="n">
        <v>1</v>
      </c>
    </row>
    <row r="17457">
      <c r="A17457" t="inlineStr">
        <is>
          <t>U-7c3765</t>
        </is>
      </c>
      <c r="B17457" s="41" t="n">
        <v>45047</v>
      </c>
      <c r="C17457" t="n">
        <v>8</v>
      </c>
      <c r="D17457" t="n">
        <v>0</v>
      </c>
    </row>
    <row r="17458">
      <c r="A17458" t="inlineStr">
        <is>
          <t>U-9bef39</t>
        </is>
      </c>
      <c r="B17458" s="41" t="n">
        <v>44986</v>
      </c>
      <c r="C17458" t="n">
        <v>11</v>
      </c>
      <c r="D17458" t="n">
        <v>0</v>
      </c>
    </row>
    <row r="17459">
      <c r="A17459" t="inlineStr">
        <is>
          <t>U-dc4ed6</t>
        </is>
      </c>
      <c r="B17459" s="41" t="n">
        <v>45108</v>
      </c>
      <c r="C17459" t="n">
        <v>17</v>
      </c>
      <c r="D17459" t="n">
        <v>0</v>
      </c>
    </row>
    <row r="17460">
      <c r="A17460" t="inlineStr">
        <is>
          <t>U-f632e1</t>
        </is>
      </c>
      <c r="B17460" s="41" t="n">
        <v>44986</v>
      </c>
      <c r="C17460" t="n">
        <v>14</v>
      </c>
      <c r="D17460" t="n">
        <v>0</v>
      </c>
    </row>
    <row r="17461">
      <c r="A17461" t="inlineStr">
        <is>
          <t>U-3d2d79</t>
        </is>
      </c>
      <c r="B17461" s="41" t="n">
        <v>45627</v>
      </c>
      <c r="C17461" t="n">
        <v>11</v>
      </c>
      <c r="D17461" t="n">
        <v>0</v>
      </c>
    </row>
    <row r="17462">
      <c r="A17462" t="inlineStr">
        <is>
          <t>U-756c76</t>
        </is>
      </c>
      <c r="B17462" s="41" t="n">
        <v>45261</v>
      </c>
      <c r="C17462" t="n">
        <v>9</v>
      </c>
      <c r="D17462" t="n">
        <v>0</v>
      </c>
    </row>
    <row r="17463">
      <c r="A17463" t="inlineStr">
        <is>
          <t>U-ff34cd</t>
        </is>
      </c>
      <c r="B17463" s="41" t="n">
        <v>45261</v>
      </c>
      <c r="C17463" t="n">
        <v>7</v>
      </c>
      <c r="D17463" t="n">
        <v>0</v>
      </c>
    </row>
    <row r="17464">
      <c r="A17464" t="inlineStr">
        <is>
          <t>U-d49d1d</t>
        </is>
      </c>
      <c r="B17464" s="41" t="n">
        <v>45597</v>
      </c>
      <c r="C17464" t="n">
        <v>9</v>
      </c>
      <c r="D17464" t="n">
        <v>3</v>
      </c>
    </row>
    <row r="17465">
      <c r="A17465" t="inlineStr">
        <is>
          <t>U-f1f552</t>
        </is>
      </c>
      <c r="B17465" s="41" t="n">
        <v>45323</v>
      </c>
      <c r="C17465" t="n">
        <v>11</v>
      </c>
      <c r="D17465" t="n">
        <v>2</v>
      </c>
    </row>
    <row r="17466">
      <c r="A17466" t="inlineStr">
        <is>
          <t>U-1d7059</t>
        </is>
      </c>
      <c r="B17466" s="41" t="n">
        <v>45566</v>
      </c>
      <c r="C17466" t="n">
        <v>16</v>
      </c>
      <c r="D17466" t="n">
        <v>1</v>
      </c>
    </row>
    <row r="17467">
      <c r="A17467" t="inlineStr">
        <is>
          <t>U-b14922</t>
        </is>
      </c>
      <c r="B17467" s="41" t="n">
        <v>45292</v>
      </c>
      <c r="C17467" t="n">
        <v>12</v>
      </c>
      <c r="D17467" t="n">
        <v>0</v>
      </c>
    </row>
    <row r="17468">
      <c r="A17468" t="inlineStr">
        <is>
          <t>U-0376b5</t>
        </is>
      </c>
      <c r="B17468" s="41" t="n">
        <v>45566</v>
      </c>
      <c r="C17468" t="n">
        <v>11</v>
      </c>
      <c r="D17468" t="n">
        <v>0</v>
      </c>
    </row>
    <row r="17469">
      <c r="A17469" t="inlineStr">
        <is>
          <t>U-962a29</t>
        </is>
      </c>
      <c r="B17469" s="41" t="n">
        <v>45139</v>
      </c>
      <c r="C17469" t="n">
        <v>14</v>
      </c>
      <c r="D17469" t="n">
        <v>0</v>
      </c>
    </row>
    <row r="17470">
      <c r="A17470" t="inlineStr">
        <is>
          <t>U-e1152c</t>
        </is>
      </c>
      <c r="B17470" s="41" t="n">
        <v>44958</v>
      </c>
      <c r="C17470" t="n">
        <v>12</v>
      </c>
      <c r="D17470" t="n">
        <v>0</v>
      </c>
    </row>
    <row r="17471">
      <c r="A17471" t="inlineStr">
        <is>
          <t>U-15be7c</t>
        </is>
      </c>
      <c r="B17471" s="41" t="n">
        <v>44927</v>
      </c>
      <c r="C17471" t="n">
        <v>6</v>
      </c>
      <c r="D17471" t="n">
        <v>1</v>
      </c>
    </row>
    <row r="17472">
      <c r="A17472" t="inlineStr">
        <is>
          <t>U-587dd5</t>
        </is>
      </c>
      <c r="B17472" s="41" t="n">
        <v>45474</v>
      </c>
      <c r="C17472" t="n">
        <v>16</v>
      </c>
      <c r="D17472" t="n">
        <v>1</v>
      </c>
    </row>
    <row r="17473">
      <c r="A17473" t="inlineStr">
        <is>
          <t>U-7ceb9f</t>
        </is>
      </c>
      <c r="B17473" s="41" t="n">
        <v>45292</v>
      </c>
      <c r="C17473" t="n">
        <v>10</v>
      </c>
      <c r="D17473" t="n">
        <v>0</v>
      </c>
    </row>
    <row r="17474">
      <c r="A17474" t="inlineStr">
        <is>
          <t>U-96ff28</t>
        </is>
      </c>
      <c r="B17474" s="41" t="n">
        <v>44927</v>
      </c>
      <c r="C17474" t="n">
        <v>9</v>
      </c>
      <c r="D17474" t="n">
        <v>0</v>
      </c>
    </row>
    <row r="17475">
      <c r="A17475" t="inlineStr">
        <is>
          <t>U-c2184e</t>
        </is>
      </c>
      <c r="B17475" s="41" t="n">
        <v>45627</v>
      </c>
      <c r="C17475" t="n">
        <v>10</v>
      </c>
      <c r="D17475" t="n">
        <v>1</v>
      </c>
    </row>
    <row r="17476">
      <c r="A17476" t="inlineStr">
        <is>
          <t>U-9c8caa</t>
        </is>
      </c>
      <c r="B17476" s="41" t="n">
        <v>45566</v>
      </c>
      <c r="C17476" t="n">
        <v>10</v>
      </c>
      <c r="D17476" t="n">
        <v>0</v>
      </c>
    </row>
    <row r="17477">
      <c r="A17477" t="inlineStr">
        <is>
          <t>U-3c6d02</t>
        </is>
      </c>
      <c r="B17477" s="41" t="n">
        <v>45108</v>
      </c>
      <c r="C17477" t="n">
        <v>7</v>
      </c>
      <c r="D17477" t="n">
        <v>0</v>
      </c>
    </row>
    <row r="17478">
      <c r="A17478" t="inlineStr">
        <is>
          <t>U-146d41</t>
        </is>
      </c>
      <c r="B17478" s="41" t="n">
        <v>45597</v>
      </c>
      <c r="C17478" t="n">
        <v>14</v>
      </c>
      <c r="D17478" t="n">
        <v>0</v>
      </c>
    </row>
    <row r="17479">
      <c r="A17479" t="inlineStr">
        <is>
          <t>U-c57f39</t>
        </is>
      </c>
      <c r="B17479" s="41" t="n">
        <v>44927</v>
      </c>
      <c r="C17479" t="n">
        <v>10</v>
      </c>
      <c r="D17479" t="n">
        <v>0</v>
      </c>
    </row>
    <row r="17480">
      <c r="A17480" t="inlineStr">
        <is>
          <t>U-81cc69</t>
        </is>
      </c>
      <c r="B17480" s="41" t="n">
        <v>45474</v>
      </c>
      <c r="C17480" t="n">
        <v>7</v>
      </c>
      <c r="D17480" t="n">
        <v>0</v>
      </c>
    </row>
    <row r="17481">
      <c r="A17481" t="inlineStr">
        <is>
          <t>U-a79d9c</t>
        </is>
      </c>
      <c r="B17481" s="41" t="n">
        <v>45078</v>
      </c>
      <c r="C17481" t="n">
        <v>9</v>
      </c>
      <c r="D17481" t="n">
        <v>0</v>
      </c>
    </row>
    <row r="17482">
      <c r="A17482" t="inlineStr">
        <is>
          <t>U-b1b4d4</t>
        </is>
      </c>
      <c r="B17482" s="41" t="n">
        <v>44927</v>
      </c>
      <c r="C17482" t="n">
        <v>8</v>
      </c>
      <c r="D17482" t="n">
        <v>0</v>
      </c>
    </row>
    <row r="17483">
      <c r="A17483" t="inlineStr">
        <is>
          <t>U-1c2579</t>
        </is>
      </c>
      <c r="B17483" s="41" t="n">
        <v>45413</v>
      </c>
      <c r="C17483" t="n">
        <v>8</v>
      </c>
      <c r="D17483" t="n">
        <v>0</v>
      </c>
    </row>
    <row r="17484">
      <c r="A17484" t="inlineStr">
        <is>
          <t>U-32332e</t>
        </is>
      </c>
      <c r="B17484" s="41" t="n">
        <v>45017</v>
      </c>
      <c r="C17484" t="n">
        <v>13</v>
      </c>
      <c r="D17484" t="n">
        <v>0</v>
      </c>
    </row>
    <row r="17485">
      <c r="A17485" t="inlineStr">
        <is>
          <t>U-596704</t>
        </is>
      </c>
      <c r="B17485" s="41" t="n">
        <v>45413</v>
      </c>
      <c r="C17485" t="n">
        <v>13</v>
      </c>
      <c r="D17485" t="n">
        <v>0</v>
      </c>
    </row>
    <row r="17486">
      <c r="A17486" t="inlineStr">
        <is>
          <t>U-6685a4</t>
        </is>
      </c>
      <c r="B17486" s="41" t="n">
        <v>45292</v>
      </c>
      <c r="C17486" t="n">
        <v>5</v>
      </c>
      <c r="D17486" t="n">
        <v>0</v>
      </c>
    </row>
    <row r="17487">
      <c r="A17487" t="inlineStr">
        <is>
          <t>U-a02aa0</t>
        </is>
      </c>
      <c r="B17487" s="41" t="n">
        <v>45323</v>
      </c>
      <c r="C17487" t="n">
        <v>12</v>
      </c>
      <c r="D17487" t="n">
        <v>0</v>
      </c>
    </row>
    <row r="17488">
      <c r="A17488" t="inlineStr">
        <is>
          <t>U-e9e1cb</t>
        </is>
      </c>
      <c r="B17488" s="41" t="n">
        <v>45505</v>
      </c>
      <c r="C17488" t="n">
        <v>11</v>
      </c>
      <c r="D17488" t="n">
        <v>3</v>
      </c>
    </row>
    <row r="17489">
      <c r="A17489" t="inlineStr">
        <is>
          <t>U-66e7de</t>
        </is>
      </c>
      <c r="B17489" s="41" t="n">
        <v>45139</v>
      </c>
      <c r="C17489" t="n">
        <v>6</v>
      </c>
      <c r="D17489" t="n">
        <v>0</v>
      </c>
    </row>
    <row r="17490">
      <c r="A17490" t="inlineStr">
        <is>
          <t>U-5f78a7</t>
        </is>
      </c>
      <c r="B17490" s="41" t="n">
        <v>45505</v>
      </c>
      <c r="C17490" t="n">
        <v>12</v>
      </c>
      <c r="D17490" t="n">
        <v>0</v>
      </c>
    </row>
    <row r="17491">
      <c r="A17491" t="inlineStr">
        <is>
          <t>U-1f6e62</t>
        </is>
      </c>
      <c r="B17491" s="41" t="n">
        <v>45231</v>
      </c>
      <c r="C17491" t="n">
        <v>15</v>
      </c>
      <c r="D17491" t="n">
        <v>0</v>
      </c>
    </row>
    <row r="17492">
      <c r="A17492" t="inlineStr">
        <is>
          <t>U-24b508</t>
        </is>
      </c>
      <c r="B17492" s="41" t="n">
        <v>45627</v>
      </c>
      <c r="C17492" t="n">
        <v>4</v>
      </c>
      <c r="D17492" t="n">
        <v>2</v>
      </c>
    </row>
    <row r="17493">
      <c r="A17493" t="inlineStr">
        <is>
          <t>U-41f4d4</t>
        </is>
      </c>
      <c r="B17493" s="41" t="n">
        <v>45597</v>
      </c>
      <c r="C17493" t="n">
        <v>12</v>
      </c>
      <c r="D17493" t="n">
        <v>0</v>
      </c>
    </row>
    <row r="17494">
      <c r="A17494" t="inlineStr">
        <is>
          <t>U-bc7522</t>
        </is>
      </c>
      <c r="B17494" s="41" t="n">
        <v>45139</v>
      </c>
      <c r="C17494" t="n">
        <v>5</v>
      </c>
      <c r="D17494" t="n">
        <v>1</v>
      </c>
    </row>
    <row r="17495">
      <c r="A17495" t="inlineStr">
        <is>
          <t>U-265b80</t>
        </is>
      </c>
      <c r="B17495" s="41" t="n">
        <v>45444</v>
      </c>
      <c r="C17495" t="n">
        <v>14</v>
      </c>
      <c r="D17495" t="n">
        <v>0</v>
      </c>
    </row>
    <row r="17496">
      <c r="A17496" t="inlineStr">
        <is>
          <t>U-7d65e1</t>
        </is>
      </c>
      <c r="B17496" s="41" t="n">
        <v>45170</v>
      </c>
      <c r="C17496" t="n">
        <v>13</v>
      </c>
      <c r="D17496" t="n">
        <v>0</v>
      </c>
    </row>
    <row r="17497">
      <c r="A17497" t="inlineStr">
        <is>
          <t>U-4b1c5a</t>
        </is>
      </c>
      <c r="B17497" s="41" t="n">
        <v>45108</v>
      </c>
      <c r="C17497" t="n">
        <v>11</v>
      </c>
      <c r="D17497" t="n">
        <v>3</v>
      </c>
    </row>
    <row r="17498">
      <c r="A17498" t="inlineStr">
        <is>
          <t>U-40070e</t>
        </is>
      </c>
      <c r="B17498" s="41" t="n">
        <v>45323</v>
      </c>
      <c r="C17498" t="n">
        <v>8</v>
      </c>
      <c r="D17498" t="n">
        <v>0</v>
      </c>
    </row>
    <row r="17499">
      <c r="A17499" t="inlineStr">
        <is>
          <t>U-c76f4b</t>
        </is>
      </c>
      <c r="B17499" s="41" t="n">
        <v>45413</v>
      </c>
      <c r="C17499" t="n">
        <v>7</v>
      </c>
      <c r="D17499" t="n">
        <v>0</v>
      </c>
    </row>
    <row r="17500">
      <c r="A17500" t="inlineStr">
        <is>
          <t>U-c731a4</t>
        </is>
      </c>
      <c r="B17500" s="41" t="n">
        <v>45200</v>
      </c>
      <c r="C17500" t="n">
        <v>8</v>
      </c>
      <c r="D17500" t="n">
        <v>0</v>
      </c>
    </row>
    <row r="17501">
      <c r="A17501" t="inlineStr">
        <is>
          <t>U-d20c6d</t>
        </is>
      </c>
      <c r="B17501" s="41" t="n">
        <v>45536</v>
      </c>
      <c r="C17501" t="n">
        <v>17</v>
      </c>
      <c r="D17501" t="n">
        <v>0</v>
      </c>
    </row>
    <row r="17502">
      <c r="A17502" t="inlineStr">
        <is>
          <t>U-836c26</t>
        </is>
      </c>
      <c r="B17502" s="41" t="n">
        <v>45200</v>
      </c>
      <c r="C17502" t="n">
        <v>7</v>
      </c>
      <c r="D17502" t="n">
        <v>1</v>
      </c>
    </row>
    <row r="17503">
      <c r="A17503" t="inlineStr">
        <is>
          <t>U-6b8f2e</t>
        </is>
      </c>
      <c r="B17503" s="41" t="n">
        <v>44986</v>
      </c>
      <c r="C17503" t="n">
        <v>10</v>
      </c>
      <c r="D17503" t="n">
        <v>0</v>
      </c>
    </row>
    <row r="17504">
      <c r="A17504" t="inlineStr">
        <is>
          <t>U-78b2d0</t>
        </is>
      </c>
      <c r="B17504" s="41" t="n">
        <v>45352</v>
      </c>
      <c r="C17504" t="n">
        <v>12</v>
      </c>
      <c r="D17504" t="n">
        <v>0</v>
      </c>
    </row>
    <row r="17505">
      <c r="A17505" t="inlineStr">
        <is>
          <t>U-6b9e7e</t>
        </is>
      </c>
      <c r="B17505" s="41" t="n">
        <v>45566</v>
      </c>
      <c r="C17505" t="n">
        <v>10</v>
      </c>
      <c r="D17505" t="n">
        <v>0</v>
      </c>
    </row>
    <row r="17506">
      <c r="A17506" t="inlineStr">
        <is>
          <t>U-09f294</t>
        </is>
      </c>
      <c r="B17506" s="41" t="n">
        <v>44927</v>
      </c>
      <c r="C17506" t="n">
        <v>8</v>
      </c>
      <c r="D17506" t="n">
        <v>0</v>
      </c>
    </row>
    <row r="17507">
      <c r="A17507" t="inlineStr">
        <is>
          <t>U-823e73</t>
        </is>
      </c>
      <c r="B17507" s="41" t="n">
        <v>45536</v>
      </c>
      <c r="C17507" t="n">
        <v>14</v>
      </c>
      <c r="D17507" t="n">
        <v>0</v>
      </c>
    </row>
    <row r="17508">
      <c r="A17508" t="inlineStr">
        <is>
          <t>U-054296</t>
        </is>
      </c>
      <c r="B17508" s="41" t="n">
        <v>45413</v>
      </c>
      <c r="C17508" t="n">
        <v>6</v>
      </c>
      <c r="D17508" t="n">
        <v>0</v>
      </c>
    </row>
    <row r="17509">
      <c r="A17509" t="inlineStr">
        <is>
          <t>U-30b73f</t>
        </is>
      </c>
      <c r="B17509" s="41" t="n">
        <v>45078</v>
      </c>
      <c r="C17509" t="n">
        <v>8</v>
      </c>
      <c r="D17509" t="n">
        <v>0</v>
      </c>
    </row>
    <row r="17510">
      <c r="A17510" t="inlineStr">
        <is>
          <t>U-ac3532</t>
        </is>
      </c>
      <c r="B17510" s="41" t="n">
        <v>45413</v>
      </c>
      <c r="C17510" t="n">
        <v>14</v>
      </c>
      <c r="D17510" t="n">
        <v>0</v>
      </c>
    </row>
    <row r="17511">
      <c r="A17511" t="inlineStr">
        <is>
          <t>U-f8fcac</t>
        </is>
      </c>
      <c r="B17511" s="41" t="n">
        <v>45047</v>
      </c>
      <c r="C17511" t="n">
        <v>10</v>
      </c>
      <c r="D17511" t="n">
        <v>1</v>
      </c>
    </row>
    <row r="17512">
      <c r="A17512" t="inlineStr">
        <is>
          <t>U-7bd100</t>
        </is>
      </c>
      <c r="B17512" s="41" t="n">
        <v>45170</v>
      </c>
      <c r="C17512" t="n">
        <v>6</v>
      </c>
      <c r="D17512" t="n">
        <v>2</v>
      </c>
    </row>
    <row r="17513">
      <c r="A17513" t="inlineStr">
        <is>
          <t>U-f8bb8e</t>
        </is>
      </c>
      <c r="B17513" s="41" t="n">
        <v>45017</v>
      </c>
      <c r="C17513" t="n">
        <v>12</v>
      </c>
      <c r="D17513" t="n">
        <v>0</v>
      </c>
    </row>
    <row r="17514">
      <c r="A17514" t="inlineStr">
        <is>
          <t>U-96ddaf</t>
        </is>
      </c>
      <c r="B17514" s="41" t="n">
        <v>45352</v>
      </c>
      <c r="C17514" t="n">
        <v>12</v>
      </c>
      <c r="D17514" t="n">
        <v>1</v>
      </c>
    </row>
    <row r="17515">
      <c r="A17515" t="inlineStr">
        <is>
          <t>U-671c42</t>
        </is>
      </c>
      <c r="B17515" s="41" t="n">
        <v>44927</v>
      </c>
      <c r="C17515" t="n">
        <v>8</v>
      </c>
      <c r="D17515" t="n">
        <v>3</v>
      </c>
    </row>
    <row r="17516">
      <c r="A17516" t="inlineStr">
        <is>
          <t>U-ba581a</t>
        </is>
      </c>
      <c r="B17516" s="41" t="n">
        <v>45505</v>
      </c>
      <c r="C17516" t="n">
        <v>10</v>
      </c>
      <c r="D17516" t="n">
        <v>0</v>
      </c>
    </row>
    <row r="17517">
      <c r="A17517" t="inlineStr">
        <is>
          <t>U-ca92b6</t>
        </is>
      </c>
      <c r="B17517" s="41" t="n">
        <v>45261</v>
      </c>
      <c r="C17517" t="n">
        <v>6</v>
      </c>
      <c r="D17517" t="n">
        <v>1</v>
      </c>
    </row>
    <row r="17518">
      <c r="A17518" t="inlineStr">
        <is>
          <t>U-a07d07</t>
        </is>
      </c>
      <c r="B17518" s="41" t="n">
        <v>45474</v>
      </c>
      <c r="C17518" t="n">
        <v>7</v>
      </c>
      <c r="D17518" t="n">
        <v>0</v>
      </c>
    </row>
    <row r="17519">
      <c r="A17519" t="inlineStr">
        <is>
          <t>U-25acaf</t>
        </is>
      </c>
      <c r="B17519" s="41" t="n">
        <v>45231</v>
      </c>
      <c r="C17519" t="n">
        <v>8</v>
      </c>
      <c r="D17519" t="n">
        <v>2</v>
      </c>
    </row>
    <row r="17520">
      <c r="A17520" t="inlineStr">
        <is>
          <t>U-65a44f</t>
        </is>
      </c>
      <c r="B17520" s="41" t="n">
        <v>45352</v>
      </c>
      <c r="C17520" t="n">
        <v>10</v>
      </c>
      <c r="D17520" t="n">
        <v>0</v>
      </c>
    </row>
    <row r="17521">
      <c r="A17521" t="inlineStr">
        <is>
          <t>U-00e112</t>
        </is>
      </c>
      <c r="B17521" s="41" t="n">
        <v>45323</v>
      </c>
      <c r="C17521" t="n">
        <v>10</v>
      </c>
      <c r="D17521" t="n">
        <v>0</v>
      </c>
    </row>
    <row r="17522">
      <c r="A17522" t="inlineStr">
        <is>
          <t>U-5dc845</t>
        </is>
      </c>
      <c r="B17522" s="41" t="n">
        <v>45047</v>
      </c>
      <c r="C17522" t="n">
        <v>12</v>
      </c>
      <c r="D17522" t="n">
        <v>2</v>
      </c>
    </row>
    <row r="17523">
      <c r="A17523" t="inlineStr">
        <is>
          <t>U-3974d9</t>
        </is>
      </c>
      <c r="B17523" s="41" t="n">
        <v>45597</v>
      </c>
      <c r="C17523" t="n">
        <v>4</v>
      </c>
      <c r="D17523" t="n">
        <v>0</v>
      </c>
    </row>
    <row r="17524">
      <c r="A17524" t="inlineStr">
        <is>
          <t>U-f11b17</t>
        </is>
      </c>
      <c r="B17524" s="41" t="n">
        <v>45383</v>
      </c>
      <c r="C17524" t="n">
        <v>7</v>
      </c>
      <c r="D17524" t="n">
        <v>2</v>
      </c>
    </row>
    <row r="17525">
      <c r="A17525" t="inlineStr">
        <is>
          <t>U-ad3a40</t>
        </is>
      </c>
      <c r="B17525" s="41" t="n">
        <v>45505</v>
      </c>
      <c r="C17525" t="n">
        <v>8</v>
      </c>
      <c r="D17525" t="n">
        <v>0</v>
      </c>
    </row>
    <row r="17526">
      <c r="A17526" t="inlineStr">
        <is>
          <t>U-a14723</t>
        </is>
      </c>
      <c r="B17526" s="41" t="n">
        <v>45292</v>
      </c>
      <c r="C17526" t="n">
        <v>9</v>
      </c>
      <c r="D17526" t="n">
        <v>0</v>
      </c>
    </row>
    <row r="17527">
      <c r="A17527" t="inlineStr">
        <is>
          <t>U-22bd52</t>
        </is>
      </c>
      <c r="B17527" s="41" t="n">
        <v>45261</v>
      </c>
      <c r="C17527" t="n">
        <v>11</v>
      </c>
      <c r="D17527" t="n">
        <v>0</v>
      </c>
    </row>
    <row r="17528">
      <c r="A17528" t="inlineStr">
        <is>
          <t>U-8d097f</t>
        </is>
      </c>
      <c r="B17528" s="41" t="n">
        <v>45139</v>
      </c>
      <c r="C17528" t="n">
        <v>9</v>
      </c>
      <c r="D17528" t="n">
        <v>0</v>
      </c>
    </row>
    <row r="17529">
      <c r="A17529" t="inlineStr">
        <is>
          <t>U-277138</t>
        </is>
      </c>
      <c r="B17529" s="41" t="n">
        <v>45108</v>
      </c>
      <c r="C17529" t="n">
        <v>11</v>
      </c>
      <c r="D17529" t="n">
        <v>0</v>
      </c>
    </row>
    <row r="17530">
      <c r="A17530" t="inlineStr">
        <is>
          <t>U-68bb4b</t>
        </is>
      </c>
      <c r="B17530" s="41" t="n">
        <v>45323</v>
      </c>
      <c r="C17530" t="n">
        <v>7</v>
      </c>
      <c r="D17530" t="n">
        <v>0</v>
      </c>
    </row>
    <row r="17531">
      <c r="A17531" t="inlineStr">
        <is>
          <t>U-f4a73a</t>
        </is>
      </c>
      <c r="B17531" s="41" t="n">
        <v>45352</v>
      </c>
      <c r="C17531" t="n">
        <v>9</v>
      </c>
      <c r="D17531" t="n">
        <v>0</v>
      </c>
    </row>
    <row r="17532">
      <c r="A17532" t="inlineStr">
        <is>
          <t>U-418f15</t>
        </is>
      </c>
      <c r="B17532" s="41" t="n">
        <v>45231</v>
      </c>
      <c r="C17532" t="n">
        <v>12</v>
      </c>
      <c r="D17532" t="n">
        <v>2</v>
      </c>
    </row>
    <row r="17533">
      <c r="A17533" t="inlineStr">
        <is>
          <t>U-4dde95</t>
        </is>
      </c>
      <c r="B17533" s="41" t="n">
        <v>44958</v>
      </c>
      <c r="C17533" t="n">
        <v>14</v>
      </c>
      <c r="D17533" t="n">
        <v>0</v>
      </c>
    </row>
    <row r="17534">
      <c r="A17534" t="inlineStr">
        <is>
          <t>U-9bb6c9</t>
        </is>
      </c>
      <c r="B17534" s="41" t="n">
        <v>45444</v>
      </c>
      <c r="C17534" t="n">
        <v>13</v>
      </c>
      <c r="D17534" t="n">
        <v>1</v>
      </c>
    </row>
    <row r="17535">
      <c r="A17535" t="inlineStr">
        <is>
          <t>U-0c9318</t>
        </is>
      </c>
      <c r="B17535" s="41" t="n">
        <v>45292</v>
      </c>
      <c r="C17535" t="n">
        <v>3</v>
      </c>
      <c r="D17535" t="n">
        <v>0</v>
      </c>
    </row>
    <row r="17536">
      <c r="A17536" t="inlineStr">
        <is>
          <t>U-c604c6</t>
        </is>
      </c>
      <c r="B17536" s="41" t="n">
        <v>45413</v>
      </c>
      <c r="C17536" t="n">
        <v>9</v>
      </c>
      <c r="D17536" t="n">
        <v>0</v>
      </c>
    </row>
    <row r="17537">
      <c r="A17537" t="inlineStr">
        <is>
          <t>U-383e82</t>
        </is>
      </c>
      <c r="B17537" s="41" t="n">
        <v>45108</v>
      </c>
      <c r="C17537" t="n">
        <v>7</v>
      </c>
      <c r="D17537" t="n">
        <v>0</v>
      </c>
    </row>
    <row r="17538">
      <c r="A17538" t="inlineStr">
        <is>
          <t>U-7a55d2</t>
        </is>
      </c>
      <c r="B17538" s="41" t="n">
        <v>45444</v>
      </c>
      <c r="C17538" t="n">
        <v>8</v>
      </c>
      <c r="D17538" t="n">
        <v>0</v>
      </c>
    </row>
    <row r="17539">
      <c r="A17539" t="inlineStr">
        <is>
          <t>U-f095ca</t>
        </is>
      </c>
      <c r="B17539" s="41" t="n">
        <v>45474</v>
      </c>
      <c r="C17539" t="n">
        <v>8</v>
      </c>
      <c r="D17539" t="n">
        <v>4</v>
      </c>
    </row>
    <row r="17540">
      <c r="A17540" t="inlineStr">
        <is>
          <t>U-d506fd</t>
        </is>
      </c>
      <c r="B17540" s="41" t="n">
        <v>45505</v>
      </c>
      <c r="C17540" t="n">
        <v>10</v>
      </c>
      <c r="D17540" t="n">
        <v>2</v>
      </c>
    </row>
    <row r="17541">
      <c r="A17541" t="inlineStr">
        <is>
          <t>U-28d703</t>
        </is>
      </c>
      <c r="B17541" s="41" t="n">
        <v>45078</v>
      </c>
      <c r="C17541" t="n">
        <v>12</v>
      </c>
      <c r="D17541" t="n">
        <v>6</v>
      </c>
    </row>
    <row r="17542">
      <c r="A17542" t="inlineStr">
        <is>
          <t>U-4fe4b9</t>
        </is>
      </c>
      <c r="B17542" s="41" t="n">
        <v>44927</v>
      </c>
      <c r="C17542" t="n">
        <v>17</v>
      </c>
      <c r="D17542" t="n">
        <v>0</v>
      </c>
    </row>
    <row r="17543">
      <c r="A17543" t="inlineStr">
        <is>
          <t>U-b12a9c</t>
        </is>
      </c>
      <c r="B17543" s="41" t="n">
        <v>45139</v>
      </c>
      <c r="C17543" t="n">
        <v>15</v>
      </c>
      <c r="D17543" t="n">
        <v>0</v>
      </c>
    </row>
    <row r="17544">
      <c r="A17544" t="inlineStr">
        <is>
          <t>U-a931ef</t>
        </is>
      </c>
      <c r="B17544" s="41" t="n">
        <v>44986</v>
      </c>
      <c r="C17544" t="n">
        <v>10</v>
      </c>
      <c r="D17544" t="n">
        <v>3</v>
      </c>
    </row>
    <row r="17545">
      <c r="A17545" t="inlineStr">
        <is>
          <t>U-e46a40</t>
        </is>
      </c>
      <c r="B17545" s="41" t="n">
        <v>45261</v>
      </c>
      <c r="C17545" t="n">
        <v>13</v>
      </c>
      <c r="D17545" t="n">
        <v>0</v>
      </c>
    </row>
    <row r="17546">
      <c r="A17546" t="inlineStr">
        <is>
          <t>U-99a429</t>
        </is>
      </c>
      <c r="B17546" s="41" t="n">
        <v>45444</v>
      </c>
      <c r="C17546" t="n">
        <v>8</v>
      </c>
      <c r="D17546" t="n">
        <v>2</v>
      </c>
    </row>
    <row r="17547">
      <c r="A17547" t="inlineStr">
        <is>
          <t>U-44c85e</t>
        </is>
      </c>
      <c r="B17547" s="41" t="n">
        <v>44986</v>
      </c>
      <c r="C17547" t="n">
        <v>9</v>
      </c>
      <c r="D17547" t="n">
        <v>0</v>
      </c>
    </row>
    <row r="17548">
      <c r="A17548" t="inlineStr">
        <is>
          <t>U-91681e</t>
        </is>
      </c>
      <c r="B17548" s="41" t="n">
        <v>44986</v>
      </c>
      <c r="C17548" t="n">
        <v>14</v>
      </c>
      <c r="D17548" t="n">
        <v>0</v>
      </c>
    </row>
    <row r="17549">
      <c r="A17549" t="inlineStr">
        <is>
          <t>U-7d0e79</t>
        </is>
      </c>
      <c r="B17549" s="41" t="n">
        <v>45047</v>
      </c>
      <c r="C17549" t="n">
        <v>16</v>
      </c>
      <c r="D17549" t="n">
        <v>0</v>
      </c>
    </row>
    <row r="17550">
      <c r="A17550" t="inlineStr">
        <is>
          <t>U-636ce5</t>
        </is>
      </c>
      <c r="B17550" s="41" t="n">
        <v>45017</v>
      </c>
      <c r="C17550" t="n">
        <v>8</v>
      </c>
      <c r="D17550" t="n">
        <v>0</v>
      </c>
    </row>
    <row r="17551">
      <c r="A17551" t="inlineStr">
        <is>
          <t>U-d2fba2</t>
        </is>
      </c>
      <c r="B17551" s="41" t="n">
        <v>45108</v>
      </c>
      <c r="C17551" t="n">
        <v>14</v>
      </c>
      <c r="D17551" t="n">
        <v>0</v>
      </c>
    </row>
    <row r="17552">
      <c r="A17552" t="inlineStr">
        <is>
          <t>U-cc5cc5</t>
        </is>
      </c>
      <c r="B17552" s="41" t="n">
        <v>45108</v>
      </c>
      <c r="C17552" t="n">
        <v>10</v>
      </c>
      <c r="D17552" t="n">
        <v>2</v>
      </c>
    </row>
    <row r="17553">
      <c r="A17553" t="inlineStr">
        <is>
          <t>U-7f97aa</t>
        </is>
      </c>
      <c r="B17553" s="41" t="n">
        <v>45323</v>
      </c>
      <c r="C17553" t="n">
        <v>16</v>
      </c>
      <c r="D17553" t="n">
        <v>1</v>
      </c>
    </row>
    <row r="17554">
      <c r="A17554" t="inlineStr">
        <is>
          <t>U-875a87</t>
        </is>
      </c>
      <c r="B17554" s="41" t="n">
        <v>45627</v>
      </c>
      <c r="C17554" t="n">
        <v>9</v>
      </c>
      <c r="D17554" t="n">
        <v>0</v>
      </c>
    </row>
    <row r="17555">
      <c r="A17555" t="inlineStr">
        <is>
          <t>U-cd1fea</t>
        </is>
      </c>
      <c r="B17555" s="41" t="n">
        <v>45047</v>
      </c>
      <c r="C17555" t="n">
        <v>10</v>
      </c>
      <c r="D17555" t="n">
        <v>1</v>
      </c>
    </row>
    <row r="17556">
      <c r="A17556" t="inlineStr">
        <is>
          <t>U-6dd58b</t>
        </is>
      </c>
      <c r="B17556" s="41" t="n">
        <v>45017</v>
      </c>
      <c r="C17556" t="n">
        <v>9</v>
      </c>
      <c r="D17556" t="n">
        <v>0</v>
      </c>
    </row>
    <row r="17557">
      <c r="A17557" t="inlineStr">
        <is>
          <t>U-9e9d2d</t>
        </is>
      </c>
      <c r="B17557" s="41" t="n">
        <v>45597</v>
      </c>
      <c r="C17557" t="n">
        <v>11</v>
      </c>
      <c r="D17557" t="n">
        <v>3</v>
      </c>
    </row>
    <row r="17558">
      <c r="A17558" t="inlineStr">
        <is>
          <t>U-53c7f2</t>
        </is>
      </c>
      <c r="B17558" s="41" t="n">
        <v>45231</v>
      </c>
      <c r="C17558" t="n">
        <v>8</v>
      </c>
      <c r="D17558" t="n">
        <v>1</v>
      </c>
    </row>
    <row r="17559">
      <c r="A17559" t="inlineStr">
        <is>
          <t>U-bcb4fa</t>
        </is>
      </c>
      <c r="B17559" s="41" t="n">
        <v>45566</v>
      </c>
      <c r="C17559" t="n">
        <v>10</v>
      </c>
      <c r="D17559" t="n">
        <v>0</v>
      </c>
    </row>
    <row r="17560">
      <c r="A17560" t="inlineStr">
        <is>
          <t>U-7cbe7f</t>
        </is>
      </c>
      <c r="B17560" s="41" t="n">
        <v>45292</v>
      </c>
      <c r="C17560" t="n">
        <v>10</v>
      </c>
      <c r="D17560" t="n">
        <v>1</v>
      </c>
    </row>
    <row r="17561">
      <c r="A17561" t="inlineStr">
        <is>
          <t>U-12fe42</t>
        </is>
      </c>
      <c r="B17561" s="41" t="n">
        <v>44958</v>
      </c>
      <c r="C17561" t="n">
        <v>12</v>
      </c>
      <c r="D17561" t="n">
        <v>1</v>
      </c>
    </row>
    <row r="17562">
      <c r="A17562" t="inlineStr">
        <is>
          <t>U-948363</t>
        </is>
      </c>
      <c r="B17562" s="41" t="n">
        <v>44927</v>
      </c>
      <c r="C17562" t="n">
        <v>7</v>
      </c>
      <c r="D17562" t="n">
        <v>0</v>
      </c>
    </row>
    <row r="17563">
      <c r="A17563" t="inlineStr">
        <is>
          <t>U-8a3036</t>
        </is>
      </c>
      <c r="B17563" s="41" t="n">
        <v>45200</v>
      </c>
      <c r="C17563" t="n">
        <v>9</v>
      </c>
      <c r="D17563" t="n">
        <v>0</v>
      </c>
    </row>
    <row r="17564">
      <c r="A17564" t="inlineStr">
        <is>
          <t>U-2e3484</t>
        </is>
      </c>
      <c r="B17564" s="41" t="n">
        <v>45231</v>
      </c>
      <c r="C17564" t="n">
        <v>12</v>
      </c>
      <c r="D17564" t="n">
        <v>2</v>
      </c>
    </row>
    <row r="17565">
      <c r="A17565" t="inlineStr">
        <is>
          <t>U-c4d196</t>
        </is>
      </c>
      <c r="B17565" s="41" t="n">
        <v>44986</v>
      </c>
      <c r="C17565" t="n">
        <v>6</v>
      </c>
      <c r="D17565" t="n">
        <v>0</v>
      </c>
    </row>
    <row r="17566">
      <c r="A17566" t="inlineStr">
        <is>
          <t>U-2d5c9c</t>
        </is>
      </c>
      <c r="B17566" s="41" t="n">
        <v>45108</v>
      </c>
      <c r="C17566" t="n">
        <v>14</v>
      </c>
      <c r="D17566" t="n">
        <v>0</v>
      </c>
    </row>
    <row r="17567">
      <c r="A17567" t="inlineStr">
        <is>
          <t>U-5b917a</t>
        </is>
      </c>
      <c r="B17567" s="41" t="n">
        <v>45231</v>
      </c>
      <c r="C17567" t="n">
        <v>9</v>
      </c>
      <c r="D17567" t="n">
        <v>0</v>
      </c>
    </row>
    <row r="17568">
      <c r="A17568" t="inlineStr">
        <is>
          <t>U-40c0a5</t>
        </is>
      </c>
      <c r="B17568" s="41" t="n">
        <v>44958</v>
      </c>
      <c r="C17568" t="n">
        <v>14</v>
      </c>
      <c r="D17568" t="n">
        <v>0</v>
      </c>
    </row>
    <row r="17569">
      <c r="A17569" t="inlineStr">
        <is>
          <t>U-156593</t>
        </is>
      </c>
      <c r="B17569" s="41" t="n">
        <v>45292</v>
      </c>
      <c r="C17569" t="n">
        <v>9</v>
      </c>
      <c r="D17569" t="n">
        <v>0</v>
      </c>
    </row>
    <row r="17570">
      <c r="A17570" t="inlineStr">
        <is>
          <t>U-708fd8</t>
        </is>
      </c>
      <c r="B17570" s="41" t="n">
        <v>45139</v>
      </c>
      <c r="C17570" t="n">
        <v>12</v>
      </c>
      <c r="D17570" t="n">
        <v>1</v>
      </c>
    </row>
    <row r="17571">
      <c r="A17571" t="inlineStr">
        <is>
          <t>U-d54c7d</t>
        </is>
      </c>
      <c r="B17571" s="41" t="n">
        <v>45536</v>
      </c>
      <c r="C17571" t="n">
        <v>15</v>
      </c>
      <c r="D17571" t="n">
        <v>0</v>
      </c>
    </row>
    <row r="17572">
      <c r="A17572" t="inlineStr">
        <is>
          <t>U-e06278</t>
        </is>
      </c>
      <c r="B17572" s="41" t="n">
        <v>45261</v>
      </c>
      <c r="C17572" t="n">
        <v>11</v>
      </c>
      <c r="D17572" t="n">
        <v>0</v>
      </c>
    </row>
    <row r="17573">
      <c r="A17573" t="inlineStr">
        <is>
          <t>U-e61695</t>
        </is>
      </c>
      <c r="B17573" s="41" t="n">
        <v>45352</v>
      </c>
      <c r="C17573" t="n">
        <v>8</v>
      </c>
      <c r="D17573" t="n">
        <v>0</v>
      </c>
    </row>
    <row r="17574">
      <c r="A17574" t="inlineStr">
        <is>
          <t>U-4eadad</t>
        </is>
      </c>
      <c r="B17574" s="41" t="n">
        <v>45566</v>
      </c>
      <c r="C17574" t="n">
        <v>18</v>
      </c>
      <c r="D17574" t="n">
        <v>0</v>
      </c>
    </row>
    <row r="17575">
      <c r="A17575" t="inlineStr">
        <is>
          <t>U-e433b0</t>
        </is>
      </c>
      <c r="B17575" s="41" t="n">
        <v>45505</v>
      </c>
      <c r="C17575" t="n">
        <v>12</v>
      </c>
      <c r="D17575" t="n">
        <v>0</v>
      </c>
    </row>
    <row r="17576">
      <c r="A17576" t="inlineStr">
        <is>
          <t>U-a1f05c</t>
        </is>
      </c>
      <c r="B17576" s="41" t="n">
        <v>45170</v>
      </c>
      <c r="C17576" t="n">
        <v>12</v>
      </c>
      <c r="D17576" t="n">
        <v>1</v>
      </c>
    </row>
    <row r="17577">
      <c r="A17577" t="inlineStr">
        <is>
          <t>U-075da1</t>
        </is>
      </c>
      <c r="B17577" s="41" t="n">
        <v>45597</v>
      </c>
      <c r="C17577" t="n">
        <v>7</v>
      </c>
      <c r="D17577" t="n">
        <v>1</v>
      </c>
    </row>
    <row r="17578">
      <c r="A17578" t="inlineStr">
        <is>
          <t>U-aef473</t>
        </is>
      </c>
      <c r="B17578" s="41" t="n">
        <v>45292</v>
      </c>
      <c r="C17578" t="n">
        <v>12</v>
      </c>
      <c r="D17578" t="n">
        <v>1</v>
      </c>
    </row>
    <row r="17579">
      <c r="A17579" t="inlineStr">
        <is>
          <t>U-6a9d25</t>
        </is>
      </c>
      <c r="B17579" s="41" t="n">
        <v>45566</v>
      </c>
      <c r="C17579" t="n">
        <v>8</v>
      </c>
      <c r="D17579" t="n">
        <v>0</v>
      </c>
    </row>
    <row r="17580">
      <c r="A17580" t="inlineStr">
        <is>
          <t>U-8b7352</t>
        </is>
      </c>
      <c r="B17580" s="41" t="n">
        <v>45139</v>
      </c>
      <c r="C17580" t="n">
        <v>20</v>
      </c>
      <c r="D17580" t="n">
        <v>0</v>
      </c>
    </row>
    <row r="17581">
      <c r="A17581" t="inlineStr">
        <is>
          <t>U-6f0689</t>
        </is>
      </c>
      <c r="B17581" s="41" t="n">
        <v>45139</v>
      </c>
      <c r="C17581" t="n">
        <v>11</v>
      </c>
      <c r="D17581" t="n">
        <v>0</v>
      </c>
    </row>
    <row r="17582">
      <c r="A17582" t="inlineStr">
        <is>
          <t>U-3ec24b</t>
        </is>
      </c>
      <c r="B17582" s="41" t="n">
        <v>44927</v>
      </c>
      <c r="C17582" t="n">
        <v>14</v>
      </c>
      <c r="D17582" t="n">
        <v>0</v>
      </c>
    </row>
    <row r="17583">
      <c r="A17583" t="inlineStr">
        <is>
          <t>U-ce5178</t>
        </is>
      </c>
      <c r="B17583" s="41" t="n">
        <v>45566</v>
      </c>
      <c r="C17583" t="n">
        <v>13</v>
      </c>
      <c r="D17583" t="n">
        <v>0</v>
      </c>
    </row>
    <row r="17584">
      <c r="A17584" t="inlineStr">
        <is>
          <t>U-28a140</t>
        </is>
      </c>
      <c r="B17584" s="41" t="n">
        <v>45078</v>
      </c>
      <c r="C17584" t="n">
        <v>12</v>
      </c>
      <c r="D17584" t="n">
        <v>0</v>
      </c>
    </row>
    <row r="17585">
      <c r="A17585" t="inlineStr">
        <is>
          <t>U-1da630</t>
        </is>
      </c>
      <c r="B17585" s="41" t="n">
        <v>45536</v>
      </c>
      <c r="C17585" t="n">
        <v>9</v>
      </c>
      <c r="D17585" t="n">
        <v>0</v>
      </c>
    </row>
    <row r="17586">
      <c r="A17586" t="inlineStr">
        <is>
          <t>U-709c06</t>
        </is>
      </c>
      <c r="B17586" s="41" t="n">
        <v>45444</v>
      </c>
      <c r="C17586" t="n">
        <v>11</v>
      </c>
      <c r="D17586" t="n">
        <v>0</v>
      </c>
    </row>
    <row r="17587">
      <c r="A17587" t="inlineStr">
        <is>
          <t>U-36ac76</t>
        </is>
      </c>
      <c r="B17587" s="41" t="n">
        <v>44986</v>
      </c>
      <c r="C17587" t="n">
        <v>10</v>
      </c>
      <c r="D17587" t="n">
        <v>0</v>
      </c>
    </row>
    <row r="17588">
      <c r="A17588" t="inlineStr">
        <is>
          <t>U-bdcd29</t>
        </is>
      </c>
      <c r="B17588" s="41" t="n">
        <v>45627</v>
      </c>
      <c r="C17588" t="n">
        <v>9</v>
      </c>
      <c r="D17588" t="n">
        <v>0</v>
      </c>
    </row>
    <row r="17589">
      <c r="A17589" t="inlineStr">
        <is>
          <t>U-cc99a8</t>
        </is>
      </c>
      <c r="B17589" s="41" t="n">
        <v>45323</v>
      </c>
      <c r="C17589" t="n">
        <v>7</v>
      </c>
      <c r="D17589" t="n">
        <v>1</v>
      </c>
    </row>
    <row r="17590">
      <c r="A17590" t="inlineStr">
        <is>
          <t>U-354da6</t>
        </is>
      </c>
      <c r="B17590" s="41" t="n">
        <v>45200</v>
      </c>
      <c r="C17590" t="n">
        <v>9</v>
      </c>
      <c r="D17590" t="n">
        <v>0</v>
      </c>
    </row>
    <row r="17591">
      <c r="A17591" t="inlineStr">
        <is>
          <t>U-0e9af7</t>
        </is>
      </c>
      <c r="B17591" s="41" t="n">
        <v>45536</v>
      </c>
      <c r="C17591" t="n">
        <v>9</v>
      </c>
      <c r="D17591" t="n">
        <v>1</v>
      </c>
    </row>
    <row r="17592">
      <c r="A17592" t="inlineStr">
        <is>
          <t>U-8eaabd</t>
        </is>
      </c>
      <c r="B17592" s="41" t="n">
        <v>45292</v>
      </c>
      <c r="C17592" t="n">
        <v>6</v>
      </c>
      <c r="D17592" t="n">
        <v>0</v>
      </c>
    </row>
    <row r="17593">
      <c r="A17593" t="inlineStr">
        <is>
          <t>U-b509eb</t>
        </is>
      </c>
      <c r="B17593" s="41" t="n">
        <v>45413</v>
      </c>
      <c r="C17593" t="n">
        <v>10</v>
      </c>
      <c r="D17593" t="n">
        <v>0</v>
      </c>
    </row>
    <row r="17594">
      <c r="A17594" t="inlineStr">
        <is>
          <t>U-9c548a</t>
        </is>
      </c>
      <c r="B17594" s="41" t="n">
        <v>45323</v>
      </c>
      <c r="C17594" t="n">
        <v>11</v>
      </c>
      <c r="D17594" t="n">
        <v>0</v>
      </c>
    </row>
    <row r="17595">
      <c r="A17595" t="inlineStr">
        <is>
          <t>U-0848fe</t>
        </is>
      </c>
      <c r="B17595" s="41" t="n">
        <v>44927</v>
      </c>
      <c r="C17595" t="n">
        <v>12</v>
      </c>
      <c r="D17595" t="n">
        <v>0</v>
      </c>
    </row>
    <row r="17596">
      <c r="A17596" t="inlineStr">
        <is>
          <t>U-8496a4</t>
        </is>
      </c>
      <c r="B17596" s="41" t="n">
        <v>44927</v>
      </c>
      <c r="C17596" t="n">
        <v>8</v>
      </c>
      <c r="D17596" t="n">
        <v>0</v>
      </c>
    </row>
    <row r="17597">
      <c r="A17597" t="inlineStr">
        <is>
          <t>U-890946</t>
        </is>
      </c>
      <c r="B17597" s="41" t="n">
        <v>45231</v>
      </c>
      <c r="C17597" t="n">
        <v>15</v>
      </c>
      <c r="D17597" t="n">
        <v>0</v>
      </c>
    </row>
    <row r="17598">
      <c r="A17598" t="inlineStr">
        <is>
          <t>U-253b32</t>
        </is>
      </c>
      <c r="B17598" s="41" t="n">
        <v>45231</v>
      </c>
      <c r="C17598" t="n">
        <v>7</v>
      </c>
      <c r="D17598" t="n">
        <v>0</v>
      </c>
    </row>
    <row r="17599">
      <c r="A17599" t="inlineStr">
        <is>
          <t>U-d6cf05</t>
        </is>
      </c>
      <c r="B17599" s="41" t="n">
        <v>45505</v>
      </c>
      <c r="C17599" t="n">
        <v>10</v>
      </c>
      <c r="D17599" t="n">
        <v>0</v>
      </c>
    </row>
    <row r="17600">
      <c r="A17600" t="inlineStr">
        <is>
          <t>U-db24e1</t>
        </is>
      </c>
      <c r="B17600" s="41" t="n">
        <v>45047</v>
      </c>
      <c r="C17600" t="n">
        <v>5</v>
      </c>
      <c r="D17600" t="n">
        <v>0</v>
      </c>
    </row>
    <row r="17601">
      <c r="A17601" t="inlineStr">
        <is>
          <t>U-30a8d0</t>
        </is>
      </c>
      <c r="B17601" s="41" t="n">
        <v>45505</v>
      </c>
      <c r="C17601" t="n">
        <v>8</v>
      </c>
      <c r="D17601" t="n">
        <v>0</v>
      </c>
    </row>
    <row r="17602">
      <c r="A17602" t="inlineStr">
        <is>
          <t>U-afe8aa</t>
        </is>
      </c>
      <c r="B17602" s="41" t="n">
        <v>45108</v>
      </c>
      <c r="C17602" t="n">
        <v>12</v>
      </c>
      <c r="D17602" t="n">
        <v>0</v>
      </c>
    </row>
    <row r="17603">
      <c r="A17603" t="inlineStr">
        <is>
          <t>U-f8869d</t>
        </is>
      </c>
      <c r="B17603" s="41" t="n">
        <v>45627</v>
      </c>
      <c r="C17603" t="n">
        <v>6</v>
      </c>
      <c r="D17603" t="n">
        <v>0</v>
      </c>
    </row>
    <row r="17604">
      <c r="A17604" t="inlineStr">
        <is>
          <t>U-118e53</t>
        </is>
      </c>
      <c r="B17604" s="41" t="n">
        <v>45627</v>
      </c>
      <c r="C17604" t="n">
        <v>11</v>
      </c>
      <c r="D17604" t="n">
        <v>0</v>
      </c>
    </row>
    <row r="17605">
      <c r="A17605" t="inlineStr">
        <is>
          <t>U-34c197</t>
        </is>
      </c>
      <c r="B17605" s="41" t="n">
        <v>45413</v>
      </c>
      <c r="C17605" t="n">
        <v>9</v>
      </c>
      <c r="D17605" t="n">
        <v>2</v>
      </c>
    </row>
    <row r="17606">
      <c r="A17606" t="inlineStr">
        <is>
          <t>U-d0da90</t>
        </is>
      </c>
      <c r="B17606" s="41" t="n">
        <v>45536</v>
      </c>
      <c r="C17606" t="n">
        <v>12</v>
      </c>
      <c r="D17606" t="n">
        <v>2</v>
      </c>
    </row>
    <row r="17607">
      <c r="A17607" t="inlineStr">
        <is>
          <t>U-c254cc</t>
        </is>
      </c>
      <c r="B17607" s="41" t="n">
        <v>45078</v>
      </c>
      <c r="C17607" t="n">
        <v>14</v>
      </c>
      <c r="D17607" t="n">
        <v>1</v>
      </c>
    </row>
    <row r="17608">
      <c r="A17608" t="inlineStr">
        <is>
          <t>U-08c720</t>
        </is>
      </c>
      <c r="B17608" s="41" t="n">
        <v>45536</v>
      </c>
      <c r="C17608" t="n">
        <v>10</v>
      </c>
      <c r="D17608" t="n">
        <v>0</v>
      </c>
    </row>
    <row r="17609">
      <c r="A17609" t="inlineStr">
        <is>
          <t>U-744e9a</t>
        </is>
      </c>
      <c r="B17609" s="41" t="n">
        <v>44927</v>
      </c>
      <c r="C17609" t="n">
        <v>16</v>
      </c>
      <c r="D17609" t="n">
        <v>0</v>
      </c>
    </row>
    <row r="17610">
      <c r="A17610" t="inlineStr">
        <is>
          <t>U-27cf25</t>
        </is>
      </c>
      <c r="B17610" s="41" t="n">
        <v>45139</v>
      </c>
      <c r="C17610" t="n">
        <v>13</v>
      </c>
      <c r="D17610" t="n">
        <v>0</v>
      </c>
    </row>
    <row r="17611">
      <c r="A17611" t="inlineStr">
        <is>
          <t>U-15ca8f</t>
        </is>
      </c>
      <c r="B17611" s="41" t="n">
        <v>45352</v>
      </c>
      <c r="C17611" t="n">
        <v>8</v>
      </c>
      <c r="D17611" t="n">
        <v>0</v>
      </c>
    </row>
    <row r="17612">
      <c r="A17612" t="inlineStr">
        <is>
          <t>U-764d1e</t>
        </is>
      </c>
      <c r="B17612" s="41" t="n">
        <v>45474</v>
      </c>
      <c r="C17612" t="n">
        <v>10</v>
      </c>
      <c r="D17612" t="n">
        <v>0</v>
      </c>
    </row>
    <row r="17613">
      <c r="A17613" t="inlineStr">
        <is>
          <t>U-b7f3c5</t>
        </is>
      </c>
      <c r="B17613" s="41" t="n">
        <v>45323</v>
      </c>
      <c r="C17613" t="n">
        <v>4</v>
      </c>
      <c r="D17613" t="n">
        <v>0</v>
      </c>
    </row>
    <row r="17614">
      <c r="A17614" t="inlineStr">
        <is>
          <t>U-a3491d</t>
        </is>
      </c>
      <c r="B17614" s="41" t="n">
        <v>45627</v>
      </c>
      <c r="C17614" t="n">
        <v>11</v>
      </c>
      <c r="D17614" t="n">
        <v>0</v>
      </c>
    </row>
    <row r="17615">
      <c r="A17615" t="inlineStr">
        <is>
          <t>U-afadee</t>
        </is>
      </c>
      <c r="B17615" s="41" t="n">
        <v>44927</v>
      </c>
      <c r="C17615" t="n">
        <v>10</v>
      </c>
      <c r="D17615" t="n">
        <v>0</v>
      </c>
    </row>
    <row r="17616">
      <c r="A17616" t="inlineStr">
        <is>
          <t>U-3d260f</t>
        </is>
      </c>
      <c r="B17616" s="41" t="n">
        <v>45444</v>
      </c>
      <c r="C17616" t="n">
        <v>7</v>
      </c>
      <c r="D17616" t="n">
        <v>0</v>
      </c>
    </row>
    <row r="17617">
      <c r="A17617" t="inlineStr">
        <is>
          <t>U-9961e0</t>
        </is>
      </c>
      <c r="B17617" s="41" t="n">
        <v>45352</v>
      </c>
      <c r="C17617" t="n">
        <v>6</v>
      </c>
      <c r="D17617" t="n">
        <v>0</v>
      </c>
    </row>
    <row r="17618">
      <c r="A17618" t="inlineStr">
        <is>
          <t>U-3e214e</t>
        </is>
      </c>
      <c r="B17618" s="41" t="n">
        <v>45139</v>
      </c>
      <c r="C17618" t="n">
        <v>11</v>
      </c>
      <c r="D17618" t="n">
        <v>1</v>
      </c>
    </row>
    <row r="17619">
      <c r="A17619" t="inlineStr">
        <is>
          <t>U-ce14ee</t>
        </is>
      </c>
      <c r="B17619" s="41" t="n">
        <v>45047</v>
      </c>
      <c r="C17619" t="n">
        <v>10</v>
      </c>
      <c r="D17619" t="n">
        <v>0</v>
      </c>
    </row>
    <row r="17620">
      <c r="A17620" t="inlineStr">
        <is>
          <t>U-1c5a0a</t>
        </is>
      </c>
      <c r="B17620" s="41" t="n">
        <v>45200</v>
      </c>
      <c r="C17620" t="n">
        <v>11</v>
      </c>
      <c r="D17620" t="n">
        <v>0</v>
      </c>
    </row>
    <row r="17621">
      <c r="A17621" t="inlineStr">
        <is>
          <t>U-0ac3b4</t>
        </is>
      </c>
      <c r="B17621" s="41" t="n">
        <v>45413</v>
      </c>
      <c r="C17621" t="n">
        <v>11</v>
      </c>
      <c r="D17621" t="n">
        <v>0</v>
      </c>
    </row>
    <row r="17622">
      <c r="A17622" t="inlineStr">
        <is>
          <t>U-7d1502</t>
        </is>
      </c>
      <c r="B17622" s="41" t="n">
        <v>45413</v>
      </c>
      <c r="C17622" t="n">
        <v>9</v>
      </c>
      <c r="D17622" t="n">
        <v>2</v>
      </c>
    </row>
    <row r="17623">
      <c r="A17623" t="inlineStr">
        <is>
          <t>U-1f2f22</t>
        </is>
      </c>
      <c r="B17623" s="41" t="n">
        <v>44986</v>
      </c>
      <c r="C17623" t="n">
        <v>4</v>
      </c>
      <c r="D17623" t="n">
        <v>0</v>
      </c>
    </row>
    <row r="17624">
      <c r="A17624" t="inlineStr">
        <is>
          <t>U-23865a</t>
        </is>
      </c>
      <c r="B17624" s="41" t="n">
        <v>45017</v>
      </c>
      <c r="C17624" t="n">
        <v>5</v>
      </c>
      <c r="D17624" t="n">
        <v>0</v>
      </c>
    </row>
    <row r="17625">
      <c r="A17625" t="inlineStr">
        <is>
          <t>U-4de452</t>
        </is>
      </c>
      <c r="B17625" s="41" t="n">
        <v>45352</v>
      </c>
      <c r="C17625" t="n">
        <v>15</v>
      </c>
      <c r="D17625" t="n">
        <v>1</v>
      </c>
    </row>
    <row r="17626">
      <c r="A17626" t="inlineStr">
        <is>
          <t>U-c5895c</t>
        </is>
      </c>
      <c r="B17626" s="41" t="n">
        <v>45078</v>
      </c>
      <c r="C17626" t="n">
        <v>10</v>
      </c>
      <c r="D17626" t="n">
        <v>0</v>
      </c>
    </row>
    <row r="17627">
      <c r="A17627" t="inlineStr">
        <is>
          <t>U-ea86cf</t>
        </is>
      </c>
      <c r="B17627" s="41" t="n">
        <v>45231</v>
      </c>
      <c r="C17627" t="n">
        <v>15</v>
      </c>
      <c r="D17627" t="n">
        <v>0</v>
      </c>
    </row>
    <row r="17628">
      <c r="A17628" t="inlineStr">
        <is>
          <t>U-66e4cc</t>
        </is>
      </c>
      <c r="B17628" s="41" t="n">
        <v>45323</v>
      </c>
      <c r="C17628" t="n">
        <v>10</v>
      </c>
      <c r="D17628" t="n">
        <v>0</v>
      </c>
    </row>
    <row r="17629">
      <c r="A17629" t="inlineStr">
        <is>
          <t>U-96f031</t>
        </is>
      </c>
      <c r="B17629" s="41" t="n">
        <v>45566</v>
      </c>
      <c r="C17629" t="n">
        <v>9</v>
      </c>
      <c r="D17629" t="n">
        <v>0</v>
      </c>
    </row>
    <row r="17630">
      <c r="A17630" t="inlineStr">
        <is>
          <t>U-a2b7b2</t>
        </is>
      </c>
      <c r="B17630" s="41" t="n">
        <v>45047</v>
      </c>
      <c r="C17630" t="n">
        <v>11</v>
      </c>
      <c r="D17630" t="n">
        <v>0</v>
      </c>
    </row>
    <row r="17631">
      <c r="A17631" t="inlineStr">
        <is>
          <t>U-c1fa24</t>
        </is>
      </c>
      <c r="B17631" s="41" t="n">
        <v>45383</v>
      </c>
      <c r="C17631" t="n">
        <v>6</v>
      </c>
      <c r="D17631" t="n">
        <v>0</v>
      </c>
    </row>
    <row r="17632">
      <c r="A17632" t="inlineStr">
        <is>
          <t>U-bab760</t>
        </is>
      </c>
      <c r="B17632" s="41" t="n">
        <v>45323</v>
      </c>
      <c r="C17632" t="n">
        <v>8</v>
      </c>
      <c r="D17632" t="n">
        <v>2</v>
      </c>
    </row>
    <row r="17633">
      <c r="A17633" t="inlineStr">
        <is>
          <t>U-f69816</t>
        </is>
      </c>
      <c r="B17633" s="41" t="n">
        <v>45292</v>
      </c>
      <c r="C17633" t="n">
        <v>8</v>
      </c>
      <c r="D17633" t="n">
        <v>0</v>
      </c>
    </row>
    <row r="17634">
      <c r="A17634" t="inlineStr">
        <is>
          <t>U-3ad7df</t>
        </is>
      </c>
      <c r="B17634" s="41" t="n">
        <v>45200</v>
      </c>
      <c r="C17634" t="n">
        <v>11</v>
      </c>
      <c r="D17634" t="n">
        <v>0</v>
      </c>
    </row>
    <row r="17635">
      <c r="A17635" t="inlineStr">
        <is>
          <t>U-afa20f</t>
        </is>
      </c>
      <c r="B17635" s="41" t="n">
        <v>44927</v>
      </c>
      <c r="C17635" t="n">
        <v>7</v>
      </c>
      <c r="D17635" t="n">
        <v>0</v>
      </c>
    </row>
    <row r="17636">
      <c r="A17636" t="inlineStr">
        <is>
          <t>U-42e004</t>
        </is>
      </c>
      <c r="B17636" s="41" t="n">
        <v>45323</v>
      </c>
      <c r="C17636" t="n">
        <v>18</v>
      </c>
      <c r="D17636" t="n">
        <v>2</v>
      </c>
    </row>
    <row r="17637">
      <c r="A17637" t="inlineStr">
        <is>
          <t>U-3e3524</t>
        </is>
      </c>
      <c r="B17637" s="41" t="n">
        <v>44958</v>
      </c>
      <c r="C17637" t="n">
        <v>8</v>
      </c>
      <c r="D17637" t="n">
        <v>0</v>
      </c>
    </row>
    <row r="17638">
      <c r="A17638" t="inlineStr">
        <is>
          <t>U-66384d</t>
        </is>
      </c>
      <c r="B17638" s="41" t="n">
        <v>45413</v>
      </c>
      <c r="C17638" t="n">
        <v>8</v>
      </c>
      <c r="D17638" t="n">
        <v>0</v>
      </c>
    </row>
    <row r="17639">
      <c r="A17639" t="inlineStr">
        <is>
          <t>U-f3c380</t>
        </is>
      </c>
      <c r="B17639" s="41" t="n">
        <v>45383</v>
      </c>
      <c r="C17639" t="n">
        <v>13</v>
      </c>
      <c r="D17639" t="n">
        <v>1</v>
      </c>
    </row>
    <row r="17640">
      <c r="A17640" t="inlineStr">
        <is>
          <t>U-88598e</t>
        </is>
      </c>
      <c r="B17640" s="41" t="n">
        <v>45047</v>
      </c>
      <c r="C17640" t="n">
        <v>11</v>
      </c>
      <c r="D17640" t="n">
        <v>1</v>
      </c>
    </row>
    <row r="17641">
      <c r="A17641" t="inlineStr">
        <is>
          <t>U-cd38f4</t>
        </is>
      </c>
      <c r="B17641" s="41" t="n">
        <v>45444</v>
      </c>
      <c r="C17641" t="n">
        <v>8</v>
      </c>
      <c r="D17641" t="n">
        <v>0</v>
      </c>
    </row>
    <row r="17642">
      <c r="A17642" t="inlineStr">
        <is>
          <t>U-274834</t>
        </is>
      </c>
      <c r="B17642" s="41" t="n">
        <v>45566</v>
      </c>
      <c r="C17642" t="n">
        <v>8</v>
      </c>
      <c r="D17642" t="n">
        <v>0</v>
      </c>
    </row>
    <row r="17643">
      <c r="A17643" t="inlineStr">
        <is>
          <t>U-62a5c9</t>
        </is>
      </c>
      <c r="B17643" s="41" t="n">
        <v>45536</v>
      </c>
      <c r="C17643" t="n">
        <v>15</v>
      </c>
      <c r="D17643" t="n">
        <v>0</v>
      </c>
    </row>
    <row r="17644">
      <c r="A17644" t="inlineStr">
        <is>
          <t>U-21a466</t>
        </is>
      </c>
      <c r="B17644" s="41" t="n">
        <v>45536</v>
      </c>
      <c r="C17644" t="n">
        <v>7</v>
      </c>
      <c r="D17644" t="n">
        <v>0</v>
      </c>
    </row>
    <row r="17645">
      <c r="A17645" t="inlineStr">
        <is>
          <t>U-577983</t>
        </is>
      </c>
      <c r="B17645" s="41" t="n">
        <v>45536</v>
      </c>
      <c r="C17645" t="n">
        <v>10</v>
      </c>
      <c r="D17645" t="n">
        <v>3</v>
      </c>
    </row>
    <row r="17646">
      <c r="A17646" t="inlineStr">
        <is>
          <t>U-2896f7</t>
        </is>
      </c>
      <c r="B17646" s="41" t="n">
        <v>44927</v>
      </c>
      <c r="C17646" t="n">
        <v>10</v>
      </c>
      <c r="D17646" t="n">
        <v>0</v>
      </c>
    </row>
    <row r="17647">
      <c r="A17647" t="inlineStr">
        <is>
          <t>U-adf9a2</t>
        </is>
      </c>
      <c r="B17647" s="41" t="n">
        <v>45108</v>
      </c>
      <c r="C17647" t="n">
        <v>10</v>
      </c>
      <c r="D17647" t="n">
        <v>4</v>
      </c>
    </row>
    <row r="17648">
      <c r="A17648" t="inlineStr">
        <is>
          <t>U-2f022a</t>
        </is>
      </c>
      <c r="B17648" s="41" t="n">
        <v>45413</v>
      </c>
      <c r="C17648" t="n">
        <v>12</v>
      </c>
      <c r="D17648" t="n">
        <v>2</v>
      </c>
    </row>
    <row r="17649">
      <c r="A17649" t="inlineStr">
        <is>
          <t>U-d66e95</t>
        </is>
      </c>
      <c r="B17649" s="41" t="n">
        <v>45413</v>
      </c>
      <c r="C17649" t="n">
        <v>4</v>
      </c>
      <c r="D17649" t="n">
        <v>0</v>
      </c>
    </row>
    <row r="17650">
      <c r="A17650" t="inlineStr">
        <is>
          <t>U-34ef93</t>
        </is>
      </c>
      <c r="B17650" s="41" t="n">
        <v>45597</v>
      </c>
      <c r="C17650" t="n">
        <v>12</v>
      </c>
      <c r="D17650" t="n">
        <v>0</v>
      </c>
    </row>
    <row r="17651">
      <c r="A17651" t="inlineStr">
        <is>
          <t>U-b28aed</t>
        </is>
      </c>
      <c r="B17651" s="41" t="n">
        <v>45566</v>
      </c>
      <c r="C17651" t="n">
        <v>10</v>
      </c>
      <c r="D17651" t="n">
        <v>0</v>
      </c>
    </row>
    <row r="17652">
      <c r="A17652" t="inlineStr">
        <is>
          <t>U-8ce8a7</t>
        </is>
      </c>
      <c r="B17652" s="41" t="n">
        <v>45108</v>
      </c>
      <c r="C17652" t="n">
        <v>5</v>
      </c>
      <c r="D17652" t="n">
        <v>0</v>
      </c>
    </row>
    <row r="17653">
      <c r="A17653" t="inlineStr">
        <is>
          <t>U-9df10e</t>
        </is>
      </c>
      <c r="B17653" s="41" t="n">
        <v>45474</v>
      </c>
      <c r="C17653" t="n">
        <v>5</v>
      </c>
      <c r="D17653" t="n">
        <v>0</v>
      </c>
    </row>
    <row r="17654">
      <c r="A17654" t="inlineStr">
        <is>
          <t>U-c1359c</t>
        </is>
      </c>
      <c r="B17654" s="41" t="n">
        <v>45047</v>
      </c>
      <c r="C17654" t="n">
        <v>4</v>
      </c>
      <c r="D17654" t="n">
        <v>0</v>
      </c>
    </row>
    <row r="17655">
      <c r="A17655" t="inlineStr">
        <is>
          <t>U-cdd54f</t>
        </is>
      </c>
      <c r="B17655" s="41" t="n">
        <v>45261</v>
      </c>
      <c r="C17655" t="n">
        <v>8</v>
      </c>
      <c r="D17655" t="n">
        <v>0</v>
      </c>
    </row>
    <row r="17656">
      <c r="A17656" t="inlineStr">
        <is>
          <t>U-02729d</t>
        </is>
      </c>
      <c r="B17656" s="41" t="n">
        <v>45383</v>
      </c>
      <c r="C17656" t="n">
        <v>11</v>
      </c>
      <c r="D17656" t="n">
        <v>0</v>
      </c>
    </row>
    <row r="17657">
      <c r="A17657" t="inlineStr">
        <is>
          <t>U-ad11b0</t>
        </is>
      </c>
      <c r="B17657" s="41" t="n">
        <v>45474</v>
      </c>
      <c r="C17657" t="n">
        <v>3</v>
      </c>
      <c r="D17657" t="n">
        <v>0</v>
      </c>
    </row>
    <row r="17658">
      <c r="A17658" t="inlineStr">
        <is>
          <t>U-809305</t>
        </is>
      </c>
      <c r="B17658" s="41" t="n">
        <v>45383</v>
      </c>
      <c r="C17658" t="n">
        <v>12</v>
      </c>
      <c r="D17658" t="n">
        <v>0</v>
      </c>
    </row>
    <row r="17659">
      <c r="A17659" t="inlineStr">
        <is>
          <t>U-f071f8</t>
        </is>
      </c>
      <c r="B17659" s="41" t="n">
        <v>45505</v>
      </c>
      <c r="C17659" t="n">
        <v>12</v>
      </c>
      <c r="D17659" t="n">
        <v>2</v>
      </c>
    </row>
    <row r="17660">
      <c r="A17660" t="inlineStr">
        <is>
          <t>U-9b80cc</t>
        </is>
      </c>
      <c r="B17660" s="41" t="n">
        <v>45474</v>
      </c>
      <c r="C17660" t="n">
        <v>10</v>
      </c>
      <c r="D17660" t="n">
        <v>0</v>
      </c>
    </row>
    <row r="17661">
      <c r="A17661" t="inlineStr">
        <is>
          <t>U-faa0e8</t>
        </is>
      </c>
      <c r="B17661" s="41" t="n">
        <v>45413</v>
      </c>
      <c r="C17661" t="n">
        <v>12</v>
      </c>
      <c r="D17661" t="n">
        <v>0</v>
      </c>
    </row>
    <row r="17662">
      <c r="A17662" t="inlineStr">
        <is>
          <t>U-fe85b9</t>
        </is>
      </c>
      <c r="B17662" s="41" t="n">
        <v>45352</v>
      </c>
      <c r="C17662" t="n">
        <v>11</v>
      </c>
      <c r="D17662" t="n">
        <v>0</v>
      </c>
    </row>
    <row r="17663">
      <c r="A17663" t="inlineStr">
        <is>
          <t>U-61e3b9</t>
        </is>
      </c>
      <c r="B17663" s="41" t="n">
        <v>45261</v>
      </c>
      <c r="C17663" t="n">
        <v>10</v>
      </c>
      <c r="D17663" t="n">
        <v>2</v>
      </c>
    </row>
    <row r="17664">
      <c r="A17664" t="inlineStr">
        <is>
          <t>U-71ad44</t>
        </is>
      </c>
      <c r="B17664" s="41" t="n">
        <v>45200</v>
      </c>
      <c r="C17664" t="n">
        <v>9</v>
      </c>
      <c r="D17664" t="n">
        <v>0</v>
      </c>
    </row>
    <row r="17665">
      <c r="A17665" t="inlineStr">
        <is>
          <t>U-c444aa</t>
        </is>
      </c>
      <c r="B17665" s="41" t="n">
        <v>45383</v>
      </c>
      <c r="C17665" t="n">
        <v>6</v>
      </c>
      <c r="D17665" t="n">
        <v>2</v>
      </c>
    </row>
    <row r="17666">
      <c r="A17666" t="inlineStr">
        <is>
          <t>U-f5c97e</t>
        </is>
      </c>
      <c r="B17666" s="41" t="n">
        <v>45170</v>
      </c>
      <c r="C17666" t="n">
        <v>9</v>
      </c>
      <c r="D17666" t="n">
        <v>1</v>
      </c>
    </row>
    <row r="17667">
      <c r="A17667" t="inlineStr">
        <is>
          <t>U-cfe96c</t>
        </is>
      </c>
      <c r="B17667" s="41" t="n">
        <v>45413</v>
      </c>
      <c r="C17667" t="n">
        <v>8</v>
      </c>
      <c r="D17667" t="n">
        <v>0</v>
      </c>
    </row>
    <row r="17668">
      <c r="A17668" t="inlineStr">
        <is>
          <t>U-963395</t>
        </is>
      </c>
      <c r="B17668" s="41" t="n">
        <v>45200</v>
      </c>
      <c r="C17668" t="n">
        <v>15</v>
      </c>
      <c r="D17668" t="n">
        <v>3</v>
      </c>
    </row>
    <row r="17669">
      <c r="A17669" t="inlineStr">
        <is>
          <t>U-7b76d6</t>
        </is>
      </c>
      <c r="B17669" s="41" t="n">
        <v>45170</v>
      </c>
      <c r="C17669" t="n">
        <v>10</v>
      </c>
      <c r="D17669" t="n">
        <v>0</v>
      </c>
    </row>
    <row r="17670">
      <c r="A17670" t="inlineStr">
        <is>
          <t>U-38b6c3</t>
        </is>
      </c>
      <c r="B17670" s="41" t="n">
        <v>45261</v>
      </c>
      <c r="C17670" t="n">
        <v>10</v>
      </c>
      <c r="D17670" t="n">
        <v>1</v>
      </c>
    </row>
    <row r="17671">
      <c r="A17671" t="inlineStr">
        <is>
          <t>U-b4aa09</t>
        </is>
      </c>
      <c r="B17671" s="41" t="n">
        <v>44927</v>
      </c>
      <c r="C17671" t="n">
        <v>11</v>
      </c>
      <c r="D17671" t="n">
        <v>2</v>
      </c>
    </row>
    <row r="17672">
      <c r="A17672" t="inlineStr">
        <is>
          <t>U-26912c</t>
        </is>
      </c>
      <c r="B17672" s="41" t="n">
        <v>45017</v>
      </c>
      <c r="C17672" t="n">
        <v>11</v>
      </c>
      <c r="D17672" t="n">
        <v>0</v>
      </c>
    </row>
    <row r="17673">
      <c r="A17673" t="inlineStr">
        <is>
          <t>U-0249dc</t>
        </is>
      </c>
      <c r="B17673" s="41" t="n">
        <v>45170</v>
      </c>
      <c r="C17673" t="n">
        <v>6</v>
      </c>
      <c r="D17673" t="n">
        <v>1</v>
      </c>
    </row>
    <row r="17674">
      <c r="A17674" t="inlineStr">
        <is>
          <t>U-4cfbc6</t>
        </is>
      </c>
      <c r="B17674" s="41" t="n">
        <v>45505</v>
      </c>
      <c r="C17674" t="n">
        <v>11</v>
      </c>
      <c r="D17674" t="n">
        <v>0</v>
      </c>
    </row>
    <row r="17675">
      <c r="A17675" t="inlineStr">
        <is>
          <t>U-b79184</t>
        </is>
      </c>
      <c r="B17675" s="41" t="n">
        <v>45536</v>
      </c>
      <c r="C17675" t="n">
        <v>10</v>
      </c>
      <c r="D17675" t="n">
        <v>0</v>
      </c>
    </row>
    <row r="17676">
      <c r="A17676" t="inlineStr">
        <is>
          <t>U-6a912e</t>
        </is>
      </c>
      <c r="B17676" s="41" t="n">
        <v>45323</v>
      </c>
      <c r="C17676" t="n">
        <v>9</v>
      </c>
      <c r="D17676" t="n">
        <v>0</v>
      </c>
    </row>
    <row r="17677">
      <c r="A17677" t="inlineStr">
        <is>
          <t>U-a6092c</t>
        </is>
      </c>
      <c r="B17677" s="41" t="n">
        <v>45505</v>
      </c>
      <c r="C17677" t="n">
        <v>7</v>
      </c>
      <c r="D17677" t="n">
        <v>0</v>
      </c>
    </row>
    <row r="17678">
      <c r="A17678" t="inlineStr">
        <is>
          <t>U-83c5aa</t>
        </is>
      </c>
      <c r="B17678" s="41" t="n">
        <v>45047</v>
      </c>
      <c r="C17678" t="n">
        <v>10</v>
      </c>
      <c r="D17678" t="n">
        <v>1</v>
      </c>
    </row>
    <row r="17679">
      <c r="A17679" t="inlineStr">
        <is>
          <t>U-1197b4</t>
        </is>
      </c>
      <c r="B17679" s="41" t="n">
        <v>45139</v>
      </c>
      <c r="C17679" t="n">
        <v>12</v>
      </c>
      <c r="D17679" t="n">
        <v>2</v>
      </c>
    </row>
    <row r="17680">
      <c r="A17680" t="inlineStr">
        <is>
          <t>U-797ec9</t>
        </is>
      </c>
      <c r="B17680" s="41" t="n">
        <v>45505</v>
      </c>
      <c r="C17680" t="n">
        <v>9</v>
      </c>
      <c r="D17680" t="n">
        <v>4</v>
      </c>
    </row>
    <row r="17681">
      <c r="A17681" t="inlineStr">
        <is>
          <t>U-314354</t>
        </is>
      </c>
      <c r="B17681" s="41" t="n">
        <v>45566</v>
      </c>
      <c r="C17681" t="n">
        <v>8</v>
      </c>
      <c r="D17681" t="n">
        <v>2</v>
      </c>
    </row>
    <row r="17682">
      <c r="A17682" t="inlineStr">
        <is>
          <t>U-859819</t>
        </is>
      </c>
      <c r="B17682" s="41" t="n">
        <v>45200</v>
      </c>
      <c r="C17682" t="n">
        <v>7</v>
      </c>
      <c r="D17682" t="n">
        <v>0</v>
      </c>
    </row>
    <row r="17683">
      <c r="A17683" t="inlineStr">
        <is>
          <t>U-65c3cd</t>
        </is>
      </c>
      <c r="B17683" s="41" t="n">
        <v>45383</v>
      </c>
      <c r="C17683" t="n">
        <v>12</v>
      </c>
      <c r="D17683" t="n">
        <v>0</v>
      </c>
    </row>
    <row r="17684">
      <c r="A17684" t="inlineStr">
        <is>
          <t>U-87b55e</t>
        </is>
      </c>
      <c r="B17684" s="41" t="n">
        <v>45231</v>
      </c>
      <c r="C17684" t="n">
        <v>11</v>
      </c>
      <c r="D17684" t="n">
        <v>0</v>
      </c>
    </row>
    <row r="17685">
      <c r="A17685" t="inlineStr">
        <is>
          <t>U-7880f7</t>
        </is>
      </c>
      <c r="B17685" s="41" t="n">
        <v>45413</v>
      </c>
      <c r="C17685" t="n">
        <v>12</v>
      </c>
      <c r="D17685" t="n">
        <v>2</v>
      </c>
    </row>
    <row r="17686">
      <c r="A17686" t="inlineStr">
        <is>
          <t>U-e92023</t>
        </is>
      </c>
      <c r="B17686" s="41" t="n">
        <v>45597</v>
      </c>
      <c r="C17686" t="n">
        <v>9</v>
      </c>
      <c r="D17686" t="n">
        <v>0</v>
      </c>
    </row>
    <row r="17687">
      <c r="A17687" t="inlineStr">
        <is>
          <t>U-f132d8</t>
        </is>
      </c>
      <c r="B17687" s="41" t="n">
        <v>45200</v>
      </c>
      <c r="C17687" t="n">
        <v>11</v>
      </c>
      <c r="D17687" t="n">
        <v>3</v>
      </c>
    </row>
    <row r="17688">
      <c r="A17688" t="inlineStr">
        <is>
          <t>U-265689</t>
        </is>
      </c>
      <c r="B17688" s="41" t="n">
        <v>44958</v>
      </c>
      <c r="C17688" t="n">
        <v>11</v>
      </c>
      <c r="D17688" t="n">
        <v>2</v>
      </c>
    </row>
    <row r="17689">
      <c r="A17689" t="inlineStr">
        <is>
          <t>U-deab8a</t>
        </is>
      </c>
      <c r="B17689" s="41" t="n">
        <v>45474</v>
      </c>
      <c r="C17689" t="n">
        <v>13</v>
      </c>
      <c r="D17689" t="n">
        <v>0</v>
      </c>
    </row>
    <row r="17690">
      <c r="A17690" t="inlineStr">
        <is>
          <t>U-34ac69</t>
        </is>
      </c>
      <c r="B17690" s="41" t="n">
        <v>45352</v>
      </c>
      <c r="C17690" t="n">
        <v>5</v>
      </c>
      <c r="D17690" t="n">
        <v>1</v>
      </c>
    </row>
    <row r="17691">
      <c r="A17691" t="inlineStr">
        <is>
          <t>U-704ce7</t>
        </is>
      </c>
      <c r="B17691" s="41" t="n">
        <v>45505</v>
      </c>
      <c r="C17691" t="n">
        <v>6</v>
      </c>
      <c r="D17691" t="n">
        <v>0</v>
      </c>
    </row>
    <row r="17692">
      <c r="A17692" t="inlineStr">
        <is>
          <t>U-46a672</t>
        </is>
      </c>
      <c r="B17692" s="41" t="n">
        <v>44986</v>
      </c>
      <c r="C17692" t="n">
        <v>8</v>
      </c>
      <c r="D17692" t="n">
        <v>2</v>
      </c>
    </row>
    <row r="17693">
      <c r="A17693" t="inlineStr">
        <is>
          <t>U-f441e8</t>
        </is>
      </c>
      <c r="B17693" s="41" t="n">
        <v>45231</v>
      </c>
      <c r="C17693" t="n">
        <v>7</v>
      </c>
      <c r="D17693" t="n">
        <v>0</v>
      </c>
    </row>
    <row r="17694">
      <c r="A17694" t="inlineStr">
        <is>
          <t>U-c0f86f</t>
        </is>
      </c>
      <c r="B17694" s="41" t="n">
        <v>45292</v>
      </c>
      <c r="C17694" t="n">
        <v>14</v>
      </c>
      <c r="D17694" t="n">
        <v>0</v>
      </c>
    </row>
    <row r="17695">
      <c r="A17695" t="inlineStr">
        <is>
          <t>U-4778a2</t>
        </is>
      </c>
      <c r="B17695" s="41" t="n">
        <v>45170</v>
      </c>
      <c r="C17695" t="n">
        <v>8</v>
      </c>
      <c r="D17695" t="n">
        <v>0</v>
      </c>
    </row>
    <row r="17696">
      <c r="A17696" t="inlineStr">
        <is>
          <t>U-33c794</t>
        </is>
      </c>
      <c r="B17696" s="41" t="n">
        <v>45597</v>
      </c>
      <c r="C17696" t="n">
        <v>14</v>
      </c>
      <c r="D17696" t="n">
        <v>0</v>
      </c>
    </row>
    <row r="17697">
      <c r="A17697" t="inlineStr">
        <is>
          <t>U-7ac35e</t>
        </is>
      </c>
      <c r="B17697" s="41" t="n">
        <v>45505</v>
      </c>
      <c r="C17697" t="n">
        <v>12</v>
      </c>
      <c r="D17697" t="n">
        <v>0</v>
      </c>
    </row>
    <row r="17698">
      <c r="A17698" t="inlineStr">
        <is>
          <t>U-01ecfb</t>
        </is>
      </c>
      <c r="B17698" s="41" t="n">
        <v>45200</v>
      </c>
      <c r="C17698" t="n">
        <v>10</v>
      </c>
      <c r="D17698" t="n">
        <v>0</v>
      </c>
    </row>
    <row r="17699">
      <c r="A17699" t="inlineStr">
        <is>
          <t>U-b1bb19</t>
        </is>
      </c>
      <c r="B17699" s="41" t="n">
        <v>45597</v>
      </c>
      <c r="C17699" t="n">
        <v>7</v>
      </c>
      <c r="D17699" t="n">
        <v>1</v>
      </c>
    </row>
    <row r="17700">
      <c r="A17700" t="inlineStr">
        <is>
          <t>U-8bce1d</t>
        </is>
      </c>
      <c r="B17700" s="41" t="n">
        <v>45505</v>
      </c>
      <c r="C17700" t="n">
        <v>6</v>
      </c>
      <c r="D17700" t="n">
        <v>0</v>
      </c>
    </row>
    <row r="17701">
      <c r="A17701" t="inlineStr">
        <is>
          <t>U-e0ed60</t>
        </is>
      </c>
      <c r="B17701" s="41" t="n">
        <v>45566</v>
      </c>
      <c r="C17701" t="n">
        <v>6</v>
      </c>
      <c r="D17701" t="n">
        <v>0</v>
      </c>
    </row>
    <row r="17702">
      <c r="A17702" t="inlineStr">
        <is>
          <t>U-d636a4</t>
        </is>
      </c>
      <c r="B17702" s="41" t="n">
        <v>45261</v>
      </c>
      <c r="C17702" t="n">
        <v>5</v>
      </c>
      <c r="D17702" t="n">
        <v>0</v>
      </c>
    </row>
    <row r="17703">
      <c r="A17703" t="inlineStr">
        <is>
          <t>U-6592a3</t>
        </is>
      </c>
      <c r="B17703" s="41" t="n">
        <v>45047</v>
      </c>
      <c r="C17703" t="n">
        <v>15</v>
      </c>
      <c r="D17703" t="n">
        <v>0</v>
      </c>
    </row>
    <row r="17704">
      <c r="A17704" t="inlineStr">
        <is>
          <t>U-6a0bc9</t>
        </is>
      </c>
      <c r="B17704" s="41" t="n">
        <v>44986</v>
      </c>
      <c r="C17704" t="n">
        <v>6</v>
      </c>
      <c r="D17704" t="n">
        <v>0</v>
      </c>
    </row>
    <row r="17705">
      <c r="A17705" t="inlineStr">
        <is>
          <t>U-d8a6c5</t>
        </is>
      </c>
      <c r="B17705" s="41" t="n">
        <v>45017</v>
      </c>
      <c r="C17705" t="n">
        <v>8</v>
      </c>
      <c r="D17705" t="n">
        <v>0</v>
      </c>
    </row>
    <row r="17706">
      <c r="A17706" t="inlineStr">
        <is>
          <t>U-db42da</t>
        </is>
      </c>
      <c r="B17706" s="41" t="n">
        <v>45108</v>
      </c>
      <c r="C17706" t="n">
        <v>11</v>
      </c>
      <c r="D17706" t="n">
        <v>0</v>
      </c>
    </row>
    <row r="17707">
      <c r="A17707" t="inlineStr">
        <is>
          <t>U-6205ab</t>
        </is>
      </c>
      <c r="B17707" s="41" t="n">
        <v>45047</v>
      </c>
      <c r="C17707" t="n">
        <v>9</v>
      </c>
      <c r="D17707" t="n">
        <v>0</v>
      </c>
    </row>
    <row r="17708">
      <c r="A17708" t="inlineStr">
        <is>
          <t>U-6e8391</t>
        </is>
      </c>
      <c r="B17708" s="41" t="n">
        <v>45352</v>
      </c>
      <c r="C17708" t="n">
        <v>10</v>
      </c>
      <c r="D17708" t="n">
        <v>0</v>
      </c>
    </row>
    <row r="17709">
      <c r="A17709" t="inlineStr">
        <is>
          <t>U-80abfb</t>
        </is>
      </c>
      <c r="B17709" s="41" t="n">
        <v>45566</v>
      </c>
      <c r="C17709" t="n">
        <v>12</v>
      </c>
      <c r="D17709" t="n">
        <v>1</v>
      </c>
    </row>
    <row r="17710">
      <c r="A17710" t="inlineStr">
        <is>
          <t>U-541dcb</t>
        </is>
      </c>
      <c r="B17710" s="41" t="n">
        <v>45292</v>
      </c>
      <c r="C17710" t="n">
        <v>5</v>
      </c>
      <c r="D17710" t="n">
        <v>0</v>
      </c>
    </row>
    <row r="17711">
      <c r="A17711" t="inlineStr">
        <is>
          <t>U-4a6f8c</t>
        </is>
      </c>
      <c r="B17711" s="41" t="n">
        <v>44927</v>
      </c>
      <c r="C17711" t="n">
        <v>11</v>
      </c>
      <c r="D17711" t="n">
        <v>0</v>
      </c>
    </row>
    <row r="17712">
      <c r="A17712" t="inlineStr">
        <is>
          <t>U-9bce64</t>
        </is>
      </c>
      <c r="B17712" s="41" t="n">
        <v>45444</v>
      </c>
      <c r="C17712" t="n">
        <v>11</v>
      </c>
      <c r="D17712" t="n">
        <v>0</v>
      </c>
    </row>
    <row r="17713">
      <c r="A17713" t="inlineStr">
        <is>
          <t>U-4311d8</t>
        </is>
      </c>
      <c r="B17713" s="41" t="n">
        <v>45047</v>
      </c>
      <c r="C17713" t="n">
        <v>8</v>
      </c>
      <c r="D17713" t="n">
        <v>0</v>
      </c>
    </row>
    <row r="17714">
      <c r="A17714" t="inlineStr">
        <is>
          <t>U-0252c0</t>
        </is>
      </c>
      <c r="B17714" s="41" t="n">
        <v>45292</v>
      </c>
      <c r="C17714" t="n">
        <v>15</v>
      </c>
      <c r="D17714" t="n">
        <v>0</v>
      </c>
    </row>
    <row r="17715">
      <c r="A17715" t="inlineStr">
        <is>
          <t>U-2a402d</t>
        </is>
      </c>
      <c r="B17715" s="41" t="n">
        <v>45017</v>
      </c>
      <c r="C17715" t="n">
        <v>6</v>
      </c>
      <c r="D17715" t="n">
        <v>0</v>
      </c>
    </row>
    <row r="17716">
      <c r="A17716" t="inlineStr">
        <is>
          <t>U-46e114</t>
        </is>
      </c>
      <c r="B17716" s="41" t="n">
        <v>45323</v>
      </c>
      <c r="C17716" t="n">
        <v>8</v>
      </c>
      <c r="D17716" t="n">
        <v>0</v>
      </c>
    </row>
    <row r="17717">
      <c r="A17717" t="inlineStr">
        <is>
          <t>U-92f163</t>
        </is>
      </c>
      <c r="B17717" s="41" t="n">
        <v>45474</v>
      </c>
      <c r="C17717" t="n">
        <v>6</v>
      </c>
      <c r="D17717" t="n">
        <v>0</v>
      </c>
    </row>
    <row r="17718">
      <c r="A17718" t="inlineStr">
        <is>
          <t>U-243b77</t>
        </is>
      </c>
      <c r="B17718" s="41" t="n">
        <v>45627</v>
      </c>
      <c r="C17718" t="n">
        <v>7</v>
      </c>
      <c r="D17718" t="n">
        <v>0</v>
      </c>
    </row>
    <row r="17719">
      <c r="A17719" t="inlineStr">
        <is>
          <t>U-4351bf</t>
        </is>
      </c>
      <c r="B17719" s="41" t="n">
        <v>45352</v>
      </c>
      <c r="C17719" t="n">
        <v>20</v>
      </c>
      <c r="D17719" t="n">
        <v>0</v>
      </c>
    </row>
    <row r="17720">
      <c r="A17720" t="inlineStr">
        <is>
          <t>U-e1426c</t>
        </is>
      </c>
      <c r="B17720" s="41" t="n">
        <v>45047</v>
      </c>
      <c r="C17720" t="n">
        <v>7</v>
      </c>
      <c r="D17720" t="n">
        <v>2</v>
      </c>
    </row>
    <row r="17721">
      <c r="A17721" t="inlineStr">
        <is>
          <t>U-006654</t>
        </is>
      </c>
      <c r="B17721" s="41" t="n">
        <v>44986</v>
      </c>
      <c r="C17721" t="n">
        <v>5</v>
      </c>
      <c r="D17721" t="n">
        <v>0</v>
      </c>
    </row>
    <row r="17722">
      <c r="A17722" t="inlineStr">
        <is>
          <t>U-e42b3c</t>
        </is>
      </c>
      <c r="B17722" s="41" t="n">
        <v>45627</v>
      </c>
      <c r="C17722" t="n">
        <v>9</v>
      </c>
      <c r="D17722" t="n">
        <v>0</v>
      </c>
    </row>
    <row r="17723">
      <c r="A17723" t="inlineStr">
        <is>
          <t>U-135c98</t>
        </is>
      </c>
      <c r="B17723" s="41" t="n">
        <v>45078</v>
      </c>
      <c r="C17723" t="n">
        <v>14</v>
      </c>
      <c r="D17723" t="n">
        <v>0</v>
      </c>
    </row>
    <row r="17724">
      <c r="A17724" t="inlineStr">
        <is>
          <t>U-da55e7</t>
        </is>
      </c>
      <c r="B17724" s="41" t="n">
        <v>45200</v>
      </c>
      <c r="C17724" t="n">
        <v>13</v>
      </c>
      <c r="D17724" t="n">
        <v>1</v>
      </c>
    </row>
    <row r="17725">
      <c r="A17725" t="inlineStr">
        <is>
          <t>U-a33d74</t>
        </is>
      </c>
      <c r="B17725" s="41" t="n">
        <v>45047</v>
      </c>
      <c r="C17725" t="n">
        <v>5</v>
      </c>
      <c r="D17725" t="n">
        <v>0</v>
      </c>
    </row>
    <row r="17726">
      <c r="A17726" t="inlineStr">
        <is>
          <t>U-212040</t>
        </is>
      </c>
      <c r="B17726" s="41" t="n">
        <v>45078</v>
      </c>
      <c r="C17726" t="n">
        <v>10</v>
      </c>
      <c r="D17726" t="n">
        <v>0</v>
      </c>
    </row>
    <row r="17727">
      <c r="A17727" t="inlineStr">
        <is>
          <t>U-909189</t>
        </is>
      </c>
      <c r="B17727" s="41" t="n">
        <v>45505</v>
      </c>
      <c r="C17727" t="n">
        <v>12</v>
      </c>
      <c r="D17727" t="n">
        <v>0</v>
      </c>
    </row>
    <row r="17728">
      <c r="A17728" t="inlineStr">
        <is>
          <t>U-7b7147</t>
        </is>
      </c>
      <c r="B17728" s="41" t="n">
        <v>45170</v>
      </c>
      <c r="C17728" t="n">
        <v>11</v>
      </c>
      <c r="D17728" t="n">
        <v>0</v>
      </c>
    </row>
    <row r="17729">
      <c r="A17729" t="inlineStr">
        <is>
          <t>U-6e6bd3</t>
        </is>
      </c>
      <c r="B17729" s="41" t="n">
        <v>45292</v>
      </c>
      <c r="C17729" t="n">
        <v>16</v>
      </c>
      <c r="D17729" t="n">
        <v>0</v>
      </c>
    </row>
    <row r="17730">
      <c r="A17730" t="inlineStr">
        <is>
          <t>U-9d5f69</t>
        </is>
      </c>
      <c r="B17730" s="41" t="n">
        <v>45078</v>
      </c>
      <c r="C17730" t="n">
        <v>8</v>
      </c>
      <c r="D17730" t="n">
        <v>0</v>
      </c>
    </row>
    <row r="17731">
      <c r="A17731" t="inlineStr">
        <is>
          <t>U-5abef6</t>
        </is>
      </c>
      <c r="B17731" s="41" t="n">
        <v>44927</v>
      </c>
      <c r="C17731" t="n">
        <v>8</v>
      </c>
      <c r="D17731" t="n">
        <v>0</v>
      </c>
    </row>
    <row r="17732">
      <c r="A17732" t="inlineStr">
        <is>
          <t>U-080990</t>
        </is>
      </c>
      <c r="B17732" s="41" t="n">
        <v>45108</v>
      </c>
      <c r="C17732" t="n">
        <v>7</v>
      </c>
      <c r="D17732" t="n">
        <v>0</v>
      </c>
    </row>
    <row r="17733">
      <c r="A17733" t="inlineStr">
        <is>
          <t>U-c84b2a</t>
        </is>
      </c>
      <c r="B17733" s="41" t="n">
        <v>45200</v>
      </c>
      <c r="C17733" t="n">
        <v>11</v>
      </c>
      <c r="D17733" t="n">
        <v>0</v>
      </c>
    </row>
    <row r="17734">
      <c r="A17734" t="inlineStr">
        <is>
          <t>U-7e8c71</t>
        </is>
      </c>
      <c r="B17734" s="41" t="n">
        <v>44986</v>
      </c>
      <c r="C17734" t="n">
        <v>15</v>
      </c>
      <c r="D17734" t="n">
        <v>0</v>
      </c>
    </row>
    <row r="17735">
      <c r="A17735" t="inlineStr">
        <is>
          <t>U-ee2547</t>
        </is>
      </c>
      <c r="B17735" s="41" t="n">
        <v>45323</v>
      </c>
      <c r="C17735" t="n">
        <v>15</v>
      </c>
      <c r="D17735" t="n">
        <v>1</v>
      </c>
    </row>
    <row r="17736">
      <c r="A17736" t="inlineStr">
        <is>
          <t>U-f14ee6</t>
        </is>
      </c>
      <c r="B17736" s="41" t="n">
        <v>45474</v>
      </c>
      <c r="C17736" t="n">
        <v>3</v>
      </c>
      <c r="D17736" t="n">
        <v>0</v>
      </c>
    </row>
    <row r="17737">
      <c r="A17737" t="inlineStr">
        <is>
          <t>U-10e8ee</t>
        </is>
      </c>
      <c r="B17737" s="41" t="n">
        <v>45292</v>
      </c>
      <c r="C17737" t="n">
        <v>11</v>
      </c>
      <c r="D17737" t="n">
        <v>0</v>
      </c>
    </row>
    <row r="17738">
      <c r="A17738" t="inlineStr">
        <is>
          <t>U-0280ef</t>
        </is>
      </c>
      <c r="B17738" s="41" t="n">
        <v>45444</v>
      </c>
      <c r="C17738" t="n">
        <v>8</v>
      </c>
      <c r="D17738" t="n">
        <v>3</v>
      </c>
    </row>
    <row r="17739">
      <c r="A17739" t="inlineStr">
        <is>
          <t>U-006c7b</t>
        </is>
      </c>
      <c r="B17739" s="41" t="n">
        <v>45200</v>
      </c>
      <c r="C17739" t="n">
        <v>11</v>
      </c>
      <c r="D17739" t="n">
        <v>0</v>
      </c>
    </row>
    <row r="17740">
      <c r="A17740" t="inlineStr">
        <is>
          <t>U-7cdb22</t>
        </is>
      </c>
      <c r="B17740" s="41" t="n">
        <v>45170</v>
      </c>
      <c r="C17740" t="n">
        <v>13</v>
      </c>
      <c r="D17740" t="n">
        <v>0</v>
      </c>
    </row>
    <row r="17741">
      <c r="A17741" t="inlineStr">
        <is>
          <t>U-e7e081</t>
        </is>
      </c>
      <c r="B17741" s="41" t="n">
        <v>45352</v>
      </c>
      <c r="C17741" t="n">
        <v>9</v>
      </c>
      <c r="D17741" t="n">
        <v>1</v>
      </c>
    </row>
    <row r="17742">
      <c r="A17742" t="inlineStr">
        <is>
          <t>U-f8625e</t>
        </is>
      </c>
      <c r="B17742" s="41" t="n">
        <v>45597</v>
      </c>
      <c r="C17742" t="n">
        <v>10</v>
      </c>
      <c r="D17742" t="n">
        <v>2</v>
      </c>
    </row>
    <row r="17743">
      <c r="A17743" t="inlineStr">
        <is>
          <t>U-297e30</t>
        </is>
      </c>
      <c r="B17743" s="41" t="n">
        <v>44986</v>
      </c>
      <c r="C17743" t="n">
        <v>7</v>
      </c>
      <c r="D17743" t="n">
        <v>0</v>
      </c>
    </row>
    <row r="17744">
      <c r="A17744" t="inlineStr">
        <is>
          <t>U-a7e005</t>
        </is>
      </c>
      <c r="B17744" s="41" t="n">
        <v>45108</v>
      </c>
      <c r="C17744" t="n">
        <v>16</v>
      </c>
      <c r="D17744" t="n">
        <v>0</v>
      </c>
    </row>
    <row r="17745">
      <c r="A17745" t="inlineStr">
        <is>
          <t>U-7a9aa1</t>
        </is>
      </c>
      <c r="B17745" s="41" t="n">
        <v>45108</v>
      </c>
      <c r="C17745" t="n">
        <v>15</v>
      </c>
      <c r="D17745" t="n">
        <v>0</v>
      </c>
    </row>
    <row r="17746">
      <c r="A17746" t="inlineStr">
        <is>
          <t>U-345147</t>
        </is>
      </c>
      <c r="B17746" s="41" t="n">
        <v>44958</v>
      </c>
      <c r="C17746" t="n">
        <v>10</v>
      </c>
      <c r="D17746" t="n">
        <v>0</v>
      </c>
    </row>
    <row r="17747">
      <c r="A17747" t="inlineStr">
        <is>
          <t>U-d2c232</t>
        </is>
      </c>
      <c r="B17747" s="41" t="n">
        <v>44958</v>
      </c>
      <c r="C17747" t="n">
        <v>6</v>
      </c>
      <c r="D17747" t="n">
        <v>1</v>
      </c>
    </row>
    <row r="17748">
      <c r="A17748" t="inlineStr">
        <is>
          <t>U-8614f2</t>
        </is>
      </c>
      <c r="B17748" s="41" t="n">
        <v>45536</v>
      </c>
      <c r="C17748" t="n">
        <v>10</v>
      </c>
      <c r="D17748" t="n">
        <v>0</v>
      </c>
    </row>
    <row r="17749">
      <c r="A17749" t="inlineStr">
        <is>
          <t>U-af3a7f</t>
        </is>
      </c>
      <c r="B17749" s="41" t="n">
        <v>45261</v>
      </c>
      <c r="C17749" t="n">
        <v>12</v>
      </c>
      <c r="D17749" t="n">
        <v>0</v>
      </c>
    </row>
    <row r="17750">
      <c r="A17750" t="inlineStr">
        <is>
          <t>U-ad557f</t>
        </is>
      </c>
      <c r="B17750" s="41" t="n">
        <v>45078</v>
      </c>
      <c r="C17750" t="n">
        <v>6</v>
      </c>
      <c r="D17750" t="n">
        <v>0</v>
      </c>
    </row>
    <row r="17751">
      <c r="A17751" t="inlineStr">
        <is>
          <t>U-c518c9</t>
        </is>
      </c>
      <c r="B17751" s="41" t="n">
        <v>45047</v>
      </c>
      <c r="C17751" t="n">
        <v>9</v>
      </c>
      <c r="D17751" t="n">
        <v>1</v>
      </c>
    </row>
    <row r="17752">
      <c r="A17752" t="inlineStr">
        <is>
          <t>U-8e9ac5</t>
        </is>
      </c>
      <c r="B17752" s="41" t="n">
        <v>45383</v>
      </c>
      <c r="C17752" t="n">
        <v>9</v>
      </c>
      <c r="D17752" t="n">
        <v>2</v>
      </c>
    </row>
    <row r="17753">
      <c r="A17753" t="inlineStr">
        <is>
          <t>U-5f6ebd</t>
        </is>
      </c>
      <c r="B17753" s="41" t="n">
        <v>45505</v>
      </c>
      <c r="C17753" t="n">
        <v>8</v>
      </c>
      <c r="D17753" t="n">
        <v>0</v>
      </c>
    </row>
    <row r="17754">
      <c r="A17754" t="inlineStr">
        <is>
          <t>U-535f21</t>
        </is>
      </c>
      <c r="B17754" s="41" t="n">
        <v>45444</v>
      </c>
      <c r="C17754" t="n">
        <v>11</v>
      </c>
      <c r="D17754" t="n">
        <v>0</v>
      </c>
    </row>
    <row r="17755">
      <c r="A17755" t="inlineStr">
        <is>
          <t>U-6c6ef2</t>
        </is>
      </c>
      <c r="B17755" s="41" t="n">
        <v>45444</v>
      </c>
      <c r="C17755" t="n">
        <v>8</v>
      </c>
      <c r="D17755" t="n">
        <v>0</v>
      </c>
    </row>
    <row r="17756">
      <c r="A17756" t="inlineStr">
        <is>
          <t>U-fcd8b0</t>
        </is>
      </c>
      <c r="B17756" s="41" t="n">
        <v>45474</v>
      </c>
      <c r="C17756" t="n">
        <v>12</v>
      </c>
      <c r="D17756" t="n">
        <v>0</v>
      </c>
    </row>
    <row r="17757">
      <c r="A17757" t="inlineStr">
        <is>
          <t>U-078e68</t>
        </is>
      </c>
      <c r="B17757" s="41" t="n">
        <v>45444</v>
      </c>
      <c r="C17757" t="n">
        <v>14</v>
      </c>
      <c r="D17757" t="n">
        <v>0</v>
      </c>
    </row>
    <row r="17758">
      <c r="A17758" t="inlineStr">
        <is>
          <t>U-252990</t>
        </is>
      </c>
      <c r="B17758" s="41" t="n">
        <v>45444</v>
      </c>
      <c r="C17758" t="n">
        <v>11</v>
      </c>
      <c r="D17758" t="n">
        <v>0</v>
      </c>
    </row>
    <row r="17759">
      <c r="A17759" t="inlineStr">
        <is>
          <t>U-61c0ae</t>
        </is>
      </c>
      <c r="B17759" s="41" t="n">
        <v>45078</v>
      </c>
      <c r="C17759" t="n">
        <v>9</v>
      </c>
      <c r="D17759" t="n">
        <v>0</v>
      </c>
    </row>
    <row r="17760">
      <c r="A17760" t="inlineStr">
        <is>
          <t>U-fd2155</t>
        </is>
      </c>
      <c r="B17760" s="41" t="n">
        <v>45474</v>
      </c>
      <c r="C17760" t="n">
        <v>8</v>
      </c>
      <c r="D17760" t="n">
        <v>0</v>
      </c>
    </row>
    <row r="17761">
      <c r="A17761" t="inlineStr">
        <is>
          <t>U-e9440e</t>
        </is>
      </c>
      <c r="B17761" s="41" t="n">
        <v>45017</v>
      </c>
      <c r="C17761" t="n">
        <v>12</v>
      </c>
      <c r="D17761" t="n">
        <v>2</v>
      </c>
    </row>
    <row r="17762">
      <c r="A17762" t="inlineStr">
        <is>
          <t>U-e86968</t>
        </is>
      </c>
      <c r="B17762" s="41" t="n">
        <v>45536</v>
      </c>
      <c r="C17762" t="n">
        <v>15</v>
      </c>
      <c r="D17762" t="n">
        <v>0</v>
      </c>
    </row>
    <row r="17763">
      <c r="A17763" t="inlineStr">
        <is>
          <t>U-936023</t>
        </is>
      </c>
      <c r="B17763" s="41" t="n">
        <v>45017</v>
      </c>
      <c r="C17763" t="n">
        <v>9</v>
      </c>
      <c r="D17763" t="n">
        <v>0</v>
      </c>
    </row>
    <row r="17764">
      <c r="A17764" t="inlineStr">
        <is>
          <t>U-65f5e3</t>
        </is>
      </c>
      <c r="B17764" s="41" t="n">
        <v>45139</v>
      </c>
      <c r="C17764" t="n">
        <v>16</v>
      </c>
      <c r="D17764" t="n">
        <v>1</v>
      </c>
    </row>
    <row r="17765">
      <c r="A17765" t="inlineStr">
        <is>
          <t>U-731e48</t>
        </is>
      </c>
      <c r="B17765" s="41" t="n">
        <v>44927</v>
      </c>
      <c r="C17765" t="n">
        <v>10</v>
      </c>
      <c r="D17765" t="n">
        <v>0</v>
      </c>
    </row>
    <row r="17766">
      <c r="A17766" t="inlineStr">
        <is>
          <t>U-644dee</t>
        </is>
      </c>
      <c r="B17766" s="41" t="n">
        <v>45139</v>
      </c>
      <c r="C17766" t="n">
        <v>12</v>
      </c>
      <c r="D17766" t="n">
        <v>0</v>
      </c>
    </row>
    <row r="17767">
      <c r="A17767" t="inlineStr">
        <is>
          <t>U-8a9ee7</t>
        </is>
      </c>
      <c r="B17767" s="41" t="n">
        <v>44986</v>
      </c>
      <c r="C17767" t="n">
        <v>10</v>
      </c>
      <c r="D17767" t="n">
        <v>0</v>
      </c>
    </row>
    <row r="17768">
      <c r="A17768" t="inlineStr">
        <is>
          <t>U-4a37ea</t>
        </is>
      </c>
      <c r="B17768" s="41" t="n">
        <v>45444</v>
      </c>
      <c r="C17768" t="n">
        <v>10</v>
      </c>
      <c r="D17768" t="n">
        <v>4</v>
      </c>
    </row>
    <row r="17769">
      <c r="A17769" t="inlineStr">
        <is>
          <t>U-1bf79d</t>
        </is>
      </c>
      <c r="B17769" s="41" t="n">
        <v>45413</v>
      </c>
      <c r="C17769" t="n">
        <v>15</v>
      </c>
      <c r="D17769" t="n">
        <v>2</v>
      </c>
    </row>
    <row r="17770">
      <c r="A17770" t="inlineStr">
        <is>
          <t>U-860de0</t>
        </is>
      </c>
      <c r="B17770" s="41" t="n">
        <v>44958</v>
      </c>
      <c r="C17770" t="n">
        <v>7</v>
      </c>
      <c r="D17770" t="n">
        <v>0</v>
      </c>
    </row>
    <row r="17771">
      <c r="A17771" t="inlineStr">
        <is>
          <t>U-0cd030</t>
        </is>
      </c>
      <c r="B17771" s="41" t="n">
        <v>45170</v>
      </c>
      <c r="C17771" t="n">
        <v>14</v>
      </c>
      <c r="D17771" t="n">
        <v>0</v>
      </c>
    </row>
    <row r="17772">
      <c r="A17772" t="inlineStr">
        <is>
          <t>U-ce85a2</t>
        </is>
      </c>
      <c r="B17772" s="41" t="n">
        <v>45017</v>
      </c>
      <c r="C17772" t="n">
        <v>23</v>
      </c>
      <c r="D17772" t="n">
        <v>0</v>
      </c>
    </row>
    <row r="17773">
      <c r="A17773" t="inlineStr">
        <is>
          <t>U-138953</t>
        </is>
      </c>
      <c r="B17773" s="41" t="n">
        <v>45536</v>
      </c>
      <c r="C17773" t="n">
        <v>10</v>
      </c>
      <c r="D17773" t="n">
        <v>0</v>
      </c>
    </row>
    <row r="17774">
      <c r="A17774" t="inlineStr">
        <is>
          <t>U-3cd90c</t>
        </is>
      </c>
      <c r="B17774" s="41" t="n">
        <v>45352</v>
      </c>
      <c r="C17774" t="n">
        <v>14</v>
      </c>
      <c r="D17774" t="n">
        <v>2</v>
      </c>
    </row>
    <row r="17775">
      <c r="A17775" t="inlineStr">
        <is>
          <t>U-ecce92</t>
        </is>
      </c>
      <c r="B17775" s="41" t="n">
        <v>45474</v>
      </c>
      <c r="C17775" t="n">
        <v>10</v>
      </c>
      <c r="D17775" t="n">
        <v>1</v>
      </c>
    </row>
    <row r="17776">
      <c r="A17776" t="inlineStr">
        <is>
          <t>U-58f573</t>
        </is>
      </c>
      <c r="B17776" s="41" t="n">
        <v>45078</v>
      </c>
      <c r="C17776" t="n">
        <v>7</v>
      </c>
      <c r="D17776" t="n">
        <v>0</v>
      </c>
    </row>
    <row r="17777">
      <c r="A17777" t="inlineStr">
        <is>
          <t>U-eb6b78</t>
        </is>
      </c>
      <c r="B17777" s="41" t="n">
        <v>45413</v>
      </c>
      <c r="C17777" t="n">
        <v>7</v>
      </c>
      <c r="D17777" t="n">
        <v>1</v>
      </c>
    </row>
    <row r="17778">
      <c r="A17778" t="inlineStr">
        <is>
          <t>U-3bee4e</t>
        </is>
      </c>
      <c r="B17778" s="41" t="n">
        <v>45474</v>
      </c>
      <c r="C17778" t="n">
        <v>9</v>
      </c>
      <c r="D17778" t="n">
        <v>0</v>
      </c>
    </row>
    <row r="17779">
      <c r="A17779" t="inlineStr">
        <is>
          <t>U-9f0eaf</t>
        </is>
      </c>
      <c r="B17779" s="41" t="n">
        <v>45017</v>
      </c>
      <c r="C17779" t="n">
        <v>9</v>
      </c>
      <c r="D17779" t="n">
        <v>1</v>
      </c>
    </row>
    <row r="17780">
      <c r="A17780" t="inlineStr">
        <is>
          <t>U-d4453a</t>
        </is>
      </c>
      <c r="B17780" s="41" t="n">
        <v>45627</v>
      </c>
      <c r="C17780" t="n">
        <v>14</v>
      </c>
      <c r="D17780" t="n">
        <v>0</v>
      </c>
    </row>
    <row r="17781">
      <c r="A17781" t="inlineStr">
        <is>
          <t>U-5ef9c4</t>
        </is>
      </c>
      <c r="B17781" s="41" t="n">
        <v>45536</v>
      </c>
      <c r="C17781" t="n">
        <v>10</v>
      </c>
      <c r="D17781" t="n">
        <v>1</v>
      </c>
    </row>
    <row r="17782">
      <c r="A17782" t="inlineStr">
        <is>
          <t>U-5819c0</t>
        </is>
      </c>
      <c r="B17782" s="41" t="n">
        <v>45383</v>
      </c>
      <c r="C17782" t="n">
        <v>6</v>
      </c>
      <c r="D17782" t="n">
        <v>0</v>
      </c>
    </row>
    <row r="17783">
      <c r="A17783" t="inlineStr">
        <is>
          <t>U-ff96d5</t>
        </is>
      </c>
      <c r="B17783" s="41" t="n">
        <v>45108</v>
      </c>
      <c r="C17783" t="n">
        <v>10</v>
      </c>
      <c r="D17783" t="n">
        <v>0</v>
      </c>
    </row>
    <row r="17784">
      <c r="A17784" t="inlineStr">
        <is>
          <t>U-8d421c</t>
        </is>
      </c>
      <c r="B17784" s="41" t="n">
        <v>45413</v>
      </c>
      <c r="C17784" t="n">
        <v>19</v>
      </c>
      <c r="D17784" t="n">
        <v>1</v>
      </c>
    </row>
    <row r="17785">
      <c r="A17785" t="inlineStr">
        <is>
          <t>U-1fb126</t>
        </is>
      </c>
      <c r="B17785" s="41" t="n">
        <v>45352</v>
      </c>
      <c r="C17785" t="n">
        <v>9</v>
      </c>
      <c r="D17785" t="n">
        <v>0</v>
      </c>
    </row>
    <row r="17786">
      <c r="A17786" t="inlineStr">
        <is>
          <t>U-e06376</t>
        </is>
      </c>
      <c r="B17786" s="41" t="n">
        <v>45474</v>
      </c>
      <c r="C17786" t="n">
        <v>6</v>
      </c>
      <c r="D17786" t="n">
        <v>2</v>
      </c>
    </row>
    <row r="17787">
      <c r="A17787" t="inlineStr">
        <is>
          <t>U-eaa079</t>
        </is>
      </c>
      <c r="B17787" s="41" t="n">
        <v>45352</v>
      </c>
      <c r="C17787" t="n">
        <v>14</v>
      </c>
      <c r="D17787" t="n">
        <v>0</v>
      </c>
    </row>
    <row r="17788">
      <c r="A17788" t="inlineStr">
        <is>
          <t>U-e349f8</t>
        </is>
      </c>
      <c r="B17788" s="41" t="n">
        <v>45323</v>
      </c>
      <c r="C17788" t="n">
        <v>12</v>
      </c>
      <c r="D17788" t="n">
        <v>1</v>
      </c>
    </row>
    <row r="17789">
      <c r="A17789" t="inlineStr">
        <is>
          <t>U-b49268</t>
        </is>
      </c>
      <c r="B17789" s="41" t="n">
        <v>45413</v>
      </c>
      <c r="C17789" t="n">
        <v>10</v>
      </c>
      <c r="D17789" t="n">
        <v>0</v>
      </c>
    </row>
    <row r="17790">
      <c r="A17790" t="inlineStr">
        <is>
          <t>U-eb472e</t>
        </is>
      </c>
      <c r="B17790" s="41" t="n">
        <v>45383</v>
      </c>
      <c r="C17790" t="n">
        <v>16</v>
      </c>
      <c r="D17790" t="n">
        <v>2</v>
      </c>
    </row>
    <row r="17791">
      <c r="A17791" t="inlineStr">
        <is>
          <t>U-22e96e</t>
        </is>
      </c>
      <c r="B17791" s="41" t="n">
        <v>45536</v>
      </c>
      <c r="C17791" t="n">
        <v>7</v>
      </c>
      <c r="D17791" t="n">
        <v>2</v>
      </c>
    </row>
    <row r="17792">
      <c r="A17792" t="inlineStr">
        <is>
          <t>U-e3bc3a</t>
        </is>
      </c>
      <c r="B17792" s="41" t="n">
        <v>45323</v>
      </c>
      <c r="C17792" t="n">
        <v>12</v>
      </c>
      <c r="D17792" t="n">
        <v>0</v>
      </c>
    </row>
    <row r="17793">
      <c r="A17793" t="inlineStr">
        <is>
          <t>U-18380f</t>
        </is>
      </c>
      <c r="B17793" s="41" t="n">
        <v>45047</v>
      </c>
      <c r="C17793" t="n">
        <v>9</v>
      </c>
      <c r="D17793" t="n">
        <v>2</v>
      </c>
    </row>
    <row r="17794">
      <c r="A17794" t="inlineStr">
        <is>
          <t>U-9b0990</t>
        </is>
      </c>
      <c r="B17794" s="41" t="n">
        <v>45047</v>
      </c>
      <c r="C17794" t="n">
        <v>6</v>
      </c>
      <c r="D17794" t="n">
        <v>3</v>
      </c>
    </row>
    <row r="17795">
      <c r="A17795" t="inlineStr">
        <is>
          <t>U-736f98</t>
        </is>
      </c>
      <c r="B17795" s="41" t="n">
        <v>45474</v>
      </c>
      <c r="C17795" t="n">
        <v>10</v>
      </c>
      <c r="D17795" t="n">
        <v>1</v>
      </c>
    </row>
    <row r="17796">
      <c r="A17796" t="inlineStr">
        <is>
          <t>U-c1106d</t>
        </is>
      </c>
      <c r="B17796" s="41" t="n">
        <v>45139</v>
      </c>
      <c r="C17796" t="n">
        <v>9</v>
      </c>
      <c r="D17796" t="n">
        <v>0</v>
      </c>
    </row>
    <row r="17797">
      <c r="A17797" t="inlineStr">
        <is>
          <t>U-0c5c35</t>
        </is>
      </c>
      <c r="B17797" s="41" t="n">
        <v>45139</v>
      </c>
      <c r="C17797" t="n">
        <v>10</v>
      </c>
      <c r="D17797" t="n">
        <v>0</v>
      </c>
    </row>
    <row r="17798">
      <c r="A17798" t="inlineStr">
        <is>
          <t>U-8443a0</t>
        </is>
      </c>
      <c r="B17798" s="41" t="n">
        <v>44958</v>
      </c>
      <c r="C17798" t="n">
        <v>9</v>
      </c>
      <c r="D17798" t="n">
        <v>0</v>
      </c>
    </row>
    <row r="17799">
      <c r="A17799" t="inlineStr">
        <is>
          <t>U-819f72</t>
        </is>
      </c>
      <c r="B17799" s="41" t="n">
        <v>45231</v>
      </c>
      <c r="C17799" t="n">
        <v>11</v>
      </c>
      <c r="D17799" t="n">
        <v>0</v>
      </c>
    </row>
    <row r="17800">
      <c r="A17800" t="inlineStr">
        <is>
          <t>U-cdb62c</t>
        </is>
      </c>
      <c r="B17800" s="41" t="n">
        <v>45474</v>
      </c>
      <c r="C17800" t="n">
        <v>15</v>
      </c>
      <c r="D17800" t="n">
        <v>0</v>
      </c>
    </row>
    <row r="17801">
      <c r="A17801" t="inlineStr">
        <is>
          <t>U-e4aac0</t>
        </is>
      </c>
      <c r="B17801" s="41" t="n">
        <v>44927</v>
      </c>
      <c r="C17801" t="n">
        <v>8</v>
      </c>
      <c r="D17801" t="n">
        <v>0</v>
      </c>
    </row>
    <row r="17802">
      <c r="A17802" t="inlineStr">
        <is>
          <t>U-2e3d1e</t>
        </is>
      </c>
      <c r="B17802" s="41" t="n">
        <v>45108</v>
      </c>
      <c r="C17802" t="n">
        <v>12</v>
      </c>
      <c r="D17802" t="n">
        <v>0</v>
      </c>
    </row>
    <row r="17803">
      <c r="A17803" t="inlineStr">
        <is>
          <t>U-e76dc7</t>
        </is>
      </c>
      <c r="B17803" s="41" t="n">
        <v>45352</v>
      </c>
      <c r="C17803" t="n">
        <v>14</v>
      </c>
      <c r="D17803" t="n">
        <v>2</v>
      </c>
    </row>
    <row r="17804">
      <c r="A17804" t="inlineStr">
        <is>
          <t>U-147ecb</t>
        </is>
      </c>
      <c r="B17804" s="41" t="n">
        <v>45627</v>
      </c>
      <c r="C17804" t="n">
        <v>13</v>
      </c>
      <c r="D17804" t="n">
        <v>0</v>
      </c>
    </row>
    <row r="17805">
      <c r="A17805" t="inlineStr">
        <is>
          <t>U-17dbb8</t>
        </is>
      </c>
      <c r="B17805" s="41" t="n">
        <v>45627</v>
      </c>
      <c r="C17805" t="n">
        <v>7</v>
      </c>
      <c r="D17805" t="n">
        <v>0</v>
      </c>
    </row>
    <row r="17806">
      <c r="A17806" t="inlineStr">
        <is>
          <t>U-6d9ac3</t>
        </is>
      </c>
      <c r="B17806" s="41" t="n">
        <v>45505</v>
      </c>
      <c r="C17806" t="n">
        <v>12</v>
      </c>
      <c r="D17806" t="n">
        <v>0</v>
      </c>
    </row>
    <row r="17807">
      <c r="A17807" t="inlineStr">
        <is>
          <t>U-e3104d</t>
        </is>
      </c>
      <c r="B17807" s="41" t="n">
        <v>45170</v>
      </c>
      <c r="C17807" t="n">
        <v>7</v>
      </c>
      <c r="D17807" t="n">
        <v>0</v>
      </c>
    </row>
    <row r="17808">
      <c r="A17808" t="inlineStr">
        <is>
          <t>U-31ee30</t>
        </is>
      </c>
      <c r="B17808" s="41" t="n">
        <v>44927</v>
      </c>
      <c r="C17808" t="n">
        <v>9</v>
      </c>
      <c r="D17808" t="n">
        <v>0</v>
      </c>
    </row>
    <row r="17809">
      <c r="A17809" t="inlineStr">
        <is>
          <t>U-fd4d7f</t>
        </is>
      </c>
      <c r="B17809" s="41" t="n">
        <v>45474</v>
      </c>
      <c r="C17809" t="n">
        <v>11</v>
      </c>
      <c r="D17809" t="n">
        <v>0</v>
      </c>
    </row>
    <row r="17810">
      <c r="A17810" t="inlineStr">
        <is>
          <t>U-2790ac</t>
        </is>
      </c>
      <c r="B17810" s="41" t="n">
        <v>45200</v>
      </c>
      <c r="C17810" t="n">
        <v>9</v>
      </c>
      <c r="D17810" t="n">
        <v>0</v>
      </c>
    </row>
    <row r="17811">
      <c r="A17811" t="inlineStr">
        <is>
          <t>U-5c76ad</t>
        </is>
      </c>
      <c r="B17811" s="41" t="n">
        <v>44927</v>
      </c>
      <c r="C17811" t="n">
        <v>10</v>
      </c>
      <c r="D17811" t="n">
        <v>0</v>
      </c>
    </row>
    <row r="17812">
      <c r="A17812" t="inlineStr">
        <is>
          <t>U-a91fab</t>
        </is>
      </c>
      <c r="B17812" s="41" t="n">
        <v>45383</v>
      </c>
      <c r="C17812" t="n">
        <v>12</v>
      </c>
      <c r="D17812" t="n">
        <v>0</v>
      </c>
    </row>
    <row r="17813">
      <c r="A17813" t="inlineStr">
        <is>
          <t>U-515ebe</t>
        </is>
      </c>
      <c r="B17813" s="41" t="n">
        <v>45383</v>
      </c>
      <c r="C17813" t="n">
        <v>12</v>
      </c>
      <c r="D17813" t="n">
        <v>1</v>
      </c>
    </row>
    <row r="17814">
      <c r="A17814" t="inlineStr">
        <is>
          <t>U-6e1ac2</t>
        </is>
      </c>
      <c r="B17814" s="41" t="n">
        <v>45536</v>
      </c>
      <c r="C17814" t="n">
        <v>3</v>
      </c>
      <c r="D17814" t="n">
        <v>0</v>
      </c>
    </row>
    <row r="17815">
      <c r="A17815" t="inlineStr">
        <is>
          <t>U-489700</t>
        </is>
      </c>
      <c r="B17815" s="41" t="n">
        <v>45170</v>
      </c>
      <c r="C17815" t="n">
        <v>9</v>
      </c>
      <c r="D17815" t="n">
        <v>4</v>
      </c>
    </row>
    <row r="17816">
      <c r="A17816" t="inlineStr">
        <is>
          <t>U-c3b251</t>
        </is>
      </c>
      <c r="B17816" s="41" t="n">
        <v>45413</v>
      </c>
      <c r="C17816" t="n">
        <v>8</v>
      </c>
      <c r="D17816" t="n">
        <v>5</v>
      </c>
    </row>
    <row r="17817">
      <c r="A17817" t="inlineStr">
        <is>
          <t>U-2949bd</t>
        </is>
      </c>
      <c r="B17817" s="41" t="n">
        <v>45292</v>
      </c>
      <c r="C17817" t="n">
        <v>13</v>
      </c>
      <c r="D17817" t="n">
        <v>3</v>
      </c>
    </row>
    <row r="17818">
      <c r="A17818" t="inlineStr">
        <is>
          <t>U-d7b408</t>
        </is>
      </c>
      <c r="B17818" s="41" t="n">
        <v>45108</v>
      </c>
      <c r="C17818" t="n">
        <v>11</v>
      </c>
      <c r="D17818" t="n">
        <v>0</v>
      </c>
    </row>
    <row r="17819">
      <c r="A17819" t="inlineStr">
        <is>
          <t>U-68b51f</t>
        </is>
      </c>
      <c r="B17819" s="41" t="n">
        <v>45047</v>
      </c>
      <c r="C17819" t="n">
        <v>11</v>
      </c>
      <c r="D17819" t="n">
        <v>1</v>
      </c>
    </row>
    <row r="17820">
      <c r="A17820" t="inlineStr">
        <is>
          <t>U-696f1b</t>
        </is>
      </c>
      <c r="B17820" s="41" t="n">
        <v>45261</v>
      </c>
      <c r="C17820" t="n">
        <v>11</v>
      </c>
      <c r="D17820" t="n">
        <v>2</v>
      </c>
    </row>
    <row r="17821">
      <c r="A17821" t="inlineStr">
        <is>
          <t>U-333f12</t>
        </is>
      </c>
      <c r="B17821" s="41" t="n">
        <v>45597</v>
      </c>
      <c r="C17821" t="n">
        <v>4</v>
      </c>
      <c r="D17821" t="n">
        <v>0</v>
      </c>
    </row>
    <row r="17822">
      <c r="A17822" t="inlineStr">
        <is>
          <t>U-6ef714</t>
        </is>
      </c>
      <c r="B17822" s="41" t="n">
        <v>45139</v>
      </c>
      <c r="C17822" t="n">
        <v>20</v>
      </c>
      <c r="D17822" t="n">
        <v>3</v>
      </c>
    </row>
    <row r="17823">
      <c r="A17823" t="inlineStr">
        <is>
          <t>U-8ba8af</t>
        </is>
      </c>
      <c r="B17823" s="41" t="n">
        <v>45017</v>
      </c>
      <c r="C17823" t="n">
        <v>10</v>
      </c>
      <c r="D17823" t="n">
        <v>0</v>
      </c>
    </row>
    <row r="17824">
      <c r="A17824" t="inlineStr">
        <is>
          <t>U-acb832</t>
        </is>
      </c>
      <c r="B17824" s="41" t="n">
        <v>45047</v>
      </c>
      <c r="C17824" t="n">
        <v>10</v>
      </c>
      <c r="D17824" t="n">
        <v>2</v>
      </c>
    </row>
    <row r="17825">
      <c r="A17825" t="inlineStr">
        <is>
          <t>U-736710</t>
        </is>
      </c>
      <c r="B17825" s="41" t="n">
        <v>45231</v>
      </c>
      <c r="C17825" t="n">
        <v>14</v>
      </c>
      <c r="D17825" t="n">
        <v>2</v>
      </c>
    </row>
    <row r="17826">
      <c r="A17826" t="inlineStr">
        <is>
          <t>U-baef88</t>
        </is>
      </c>
      <c r="B17826" s="41" t="n">
        <v>45444</v>
      </c>
      <c r="C17826" t="n">
        <v>10</v>
      </c>
      <c r="D17826" t="n">
        <v>0</v>
      </c>
    </row>
    <row r="17827">
      <c r="A17827" t="inlineStr">
        <is>
          <t>U-3b897a</t>
        </is>
      </c>
      <c r="B17827" s="41" t="n">
        <v>45474</v>
      </c>
      <c r="C17827" t="n">
        <v>8</v>
      </c>
      <c r="D17827" t="n">
        <v>0</v>
      </c>
    </row>
    <row r="17828">
      <c r="A17828" t="inlineStr">
        <is>
          <t>U-faa4c6</t>
        </is>
      </c>
      <c r="B17828" s="41" t="n">
        <v>45261</v>
      </c>
      <c r="C17828" t="n">
        <v>12</v>
      </c>
      <c r="D17828" t="n">
        <v>0</v>
      </c>
    </row>
    <row r="17829">
      <c r="A17829" t="inlineStr">
        <is>
          <t>U-83ec84</t>
        </is>
      </c>
      <c r="B17829" s="41" t="n">
        <v>45413</v>
      </c>
      <c r="C17829" t="n">
        <v>7</v>
      </c>
      <c r="D17829" t="n">
        <v>0</v>
      </c>
    </row>
    <row r="17830">
      <c r="A17830" t="inlineStr">
        <is>
          <t>U-0490cf</t>
        </is>
      </c>
      <c r="B17830" s="41" t="n">
        <v>44958</v>
      </c>
      <c r="C17830" t="n">
        <v>5</v>
      </c>
      <c r="D17830" t="n">
        <v>1</v>
      </c>
    </row>
    <row r="17831">
      <c r="A17831" t="inlineStr">
        <is>
          <t>U-b76ff4</t>
        </is>
      </c>
      <c r="B17831" s="41" t="n">
        <v>45170</v>
      </c>
      <c r="C17831" t="n">
        <v>10</v>
      </c>
      <c r="D17831" t="n">
        <v>0</v>
      </c>
    </row>
    <row r="17832">
      <c r="A17832" t="inlineStr">
        <is>
          <t>U-213c7c</t>
        </is>
      </c>
      <c r="B17832" s="41" t="n">
        <v>45108</v>
      </c>
      <c r="C17832" t="n">
        <v>9</v>
      </c>
      <c r="D17832" t="n">
        <v>0</v>
      </c>
    </row>
    <row r="17833">
      <c r="A17833" t="inlineStr">
        <is>
          <t>U-afd583</t>
        </is>
      </c>
      <c r="B17833" s="41" t="n">
        <v>45352</v>
      </c>
      <c r="C17833" t="n">
        <v>8</v>
      </c>
      <c r="D17833" t="n">
        <v>2</v>
      </c>
    </row>
    <row r="17834">
      <c r="A17834" t="inlineStr">
        <is>
          <t>U-40be74</t>
        </is>
      </c>
      <c r="B17834" s="41" t="n">
        <v>45139</v>
      </c>
      <c r="C17834" t="n">
        <v>14</v>
      </c>
      <c r="D17834" t="n">
        <v>0</v>
      </c>
    </row>
    <row r="17835">
      <c r="A17835" t="inlineStr">
        <is>
          <t>U-cf7c4d</t>
        </is>
      </c>
      <c r="B17835" s="41" t="n">
        <v>45566</v>
      </c>
      <c r="C17835" t="n">
        <v>6</v>
      </c>
      <c r="D17835" t="n">
        <v>0</v>
      </c>
    </row>
    <row r="17836">
      <c r="A17836" t="inlineStr">
        <is>
          <t>U-17896e</t>
        </is>
      </c>
      <c r="B17836" s="41" t="n">
        <v>45323</v>
      </c>
      <c r="C17836" t="n">
        <v>6</v>
      </c>
      <c r="D17836" t="n">
        <v>0</v>
      </c>
    </row>
    <row r="17837">
      <c r="A17837" t="inlineStr">
        <is>
          <t>U-f1b2ec</t>
        </is>
      </c>
      <c r="B17837" s="41" t="n">
        <v>45627</v>
      </c>
      <c r="C17837" t="n">
        <v>14</v>
      </c>
      <c r="D17837" t="n">
        <v>1</v>
      </c>
    </row>
    <row r="17838">
      <c r="A17838" t="inlineStr">
        <is>
          <t>U-b84fe8</t>
        </is>
      </c>
      <c r="B17838" s="41" t="n">
        <v>45078</v>
      </c>
      <c r="C17838" t="n">
        <v>10</v>
      </c>
      <c r="D17838" t="n">
        <v>0</v>
      </c>
    </row>
    <row r="17839">
      <c r="A17839" t="inlineStr">
        <is>
          <t>U-35ea32</t>
        </is>
      </c>
      <c r="B17839" s="41" t="n">
        <v>45047</v>
      </c>
      <c r="C17839" t="n">
        <v>6</v>
      </c>
      <c r="D17839" t="n">
        <v>0</v>
      </c>
    </row>
    <row r="17840">
      <c r="A17840" t="inlineStr">
        <is>
          <t>U-d9ad3b</t>
        </is>
      </c>
      <c r="B17840" s="41" t="n">
        <v>45474</v>
      </c>
      <c r="C17840" t="n">
        <v>6</v>
      </c>
      <c r="D17840" t="n">
        <v>0</v>
      </c>
    </row>
    <row r="17841">
      <c r="A17841" t="inlineStr">
        <is>
          <t>U-ea8a16</t>
        </is>
      </c>
      <c r="B17841" s="41" t="n">
        <v>45139</v>
      </c>
      <c r="C17841" t="n">
        <v>15</v>
      </c>
      <c r="D17841" t="n">
        <v>1</v>
      </c>
    </row>
    <row r="17842">
      <c r="A17842" t="inlineStr">
        <is>
          <t>U-c72e2a</t>
        </is>
      </c>
      <c r="B17842" s="41" t="n">
        <v>45444</v>
      </c>
      <c r="C17842" t="n">
        <v>7</v>
      </c>
      <c r="D17842" t="n">
        <v>3</v>
      </c>
    </row>
    <row r="17843">
      <c r="A17843" t="inlineStr">
        <is>
          <t>U-594c62</t>
        </is>
      </c>
      <c r="B17843" s="41" t="n">
        <v>45627</v>
      </c>
      <c r="C17843" t="n">
        <v>11</v>
      </c>
      <c r="D17843" t="n">
        <v>0</v>
      </c>
    </row>
    <row r="17844">
      <c r="A17844" t="inlineStr">
        <is>
          <t>U-dfea90</t>
        </is>
      </c>
      <c r="B17844" s="41" t="n">
        <v>45444</v>
      </c>
      <c r="C17844" t="n">
        <v>10</v>
      </c>
      <c r="D17844" t="n">
        <v>0</v>
      </c>
    </row>
    <row r="17845">
      <c r="A17845" t="inlineStr">
        <is>
          <t>U-4c01ec</t>
        </is>
      </c>
      <c r="B17845" s="41" t="n">
        <v>45261</v>
      </c>
      <c r="C17845" t="n">
        <v>8</v>
      </c>
      <c r="D17845" t="n">
        <v>3</v>
      </c>
    </row>
    <row r="17846">
      <c r="A17846" t="inlineStr">
        <is>
          <t>U-58b8fc</t>
        </is>
      </c>
      <c r="B17846" s="41" t="n">
        <v>45139</v>
      </c>
      <c r="C17846" t="n">
        <v>10</v>
      </c>
      <c r="D17846" t="n">
        <v>1</v>
      </c>
    </row>
    <row r="17847">
      <c r="A17847" t="inlineStr">
        <is>
          <t>U-008124</t>
        </is>
      </c>
      <c r="B17847" s="41" t="n">
        <v>45017</v>
      </c>
      <c r="C17847" t="n">
        <v>12</v>
      </c>
      <c r="D17847" t="n">
        <v>2</v>
      </c>
    </row>
    <row r="17848">
      <c r="A17848" t="inlineStr">
        <is>
          <t>U-f74e5b</t>
        </is>
      </c>
      <c r="B17848" s="41" t="n">
        <v>45108</v>
      </c>
      <c r="C17848" t="n">
        <v>7</v>
      </c>
      <c r="D17848" t="n">
        <v>0</v>
      </c>
    </row>
    <row r="17849">
      <c r="A17849" t="inlineStr">
        <is>
          <t>U-08353a</t>
        </is>
      </c>
      <c r="B17849" s="41" t="n">
        <v>45231</v>
      </c>
      <c r="C17849" t="n">
        <v>7</v>
      </c>
      <c r="D17849" t="n">
        <v>1</v>
      </c>
    </row>
    <row r="17850">
      <c r="A17850" t="inlineStr">
        <is>
          <t>U-ba9a82</t>
        </is>
      </c>
      <c r="B17850" s="41" t="n">
        <v>45536</v>
      </c>
      <c r="C17850" t="n">
        <v>15</v>
      </c>
      <c r="D17850" t="n">
        <v>0</v>
      </c>
    </row>
    <row r="17851">
      <c r="A17851" t="inlineStr">
        <is>
          <t>U-7d8225</t>
        </is>
      </c>
      <c r="B17851" s="41" t="n">
        <v>44986</v>
      </c>
      <c r="C17851" t="n">
        <v>10</v>
      </c>
      <c r="D17851" t="n">
        <v>2</v>
      </c>
    </row>
    <row r="17852">
      <c r="A17852" t="inlineStr">
        <is>
          <t>U-c8b168</t>
        </is>
      </c>
      <c r="B17852" s="41" t="n">
        <v>45261</v>
      </c>
      <c r="C17852" t="n">
        <v>7</v>
      </c>
      <c r="D17852" t="n">
        <v>1</v>
      </c>
    </row>
    <row r="17853">
      <c r="A17853" t="inlineStr">
        <is>
          <t>U-03ec6e</t>
        </is>
      </c>
      <c r="B17853" s="41" t="n">
        <v>45505</v>
      </c>
      <c r="C17853" t="n">
        <v>13</v>
      </c>
      <c r="D17853" t="n">
        <v>0</v>
      </c>
    </row>
    <row r="17854">
      <c r="A17854" t="inlineStr">
        <is>
          <t>U-1935dd</t>
        </is>
      </c>
      <c r="B17854" s="41" t="n">
        <v>45017</v>
      </c>
      <c r="C17854" t="n">
        <v>8</v>
      </c>
      <c r="D17854" t="n">
        <v>0</v>
      </c>
    </row>
    <row r="17855">
      <c r="A17855" t="inlineStr">
        <is>
          <t>U-685888</t>
        </is>
      </c>
      <c r="B17855" s="41" t="n">
        <v>45413</v>
      </c>
      <c r="C17855" t="n">
        <v>10</v>
      </c>
      <c r="D17855" t="n">
        <v>0</v>
      </c>
    </row>
    <row r="17856">
      <c r="A17856" t="inlineStr">
        <is>
          <t>U-3611d3</t>
        </is>
      </c>
      <c r="B17856" s="41" t="n">
        <v>45505</v>
      </c>
      <c r="C17856" t="n">
        <v>11</v>
      </c>
      <c r="D17856" t="n">
        <v>0</v>
      </c>
    </row>
    <row r="17857">
      <c r="A17857" t="inlineStr">
        <is>
          <t>U-6f37f9</t>
        </is>
      </c>
      <c r="B17857" s="41" t="n">
        <v>44927</v>
      </c>
      <c r="C17857" t="n">
        <v>9</v>
      </c>
      <c r="D17857" t="n">
        <v>1</v>
      </c>
    </row>
    <row r="17858">
      <c r="A17858" t="inlineStr">
        <is>
          <t>U-75ef72</t>
        </is>
      </c>
      <c r="B17858" s="41" t="n">
        <v>45139</v>
      </c>
      <c r="C17858" t="n">
        <v>10</v>
      </c>
      <c r="D17858" t="n">
        <v>2</v>
      </c>
    </row>
    <row r="17859">
      <c r="A17859" t="inlineStr">
        <is>
          <t>U-ea7e8e</t>
        </is>
      </c>
      <c r="B17859" s="41" t="n">
        <v>45536</v>
      </c>
      <c r="C17859" t="n">
        <v>13</v>
      </c>
      <c r="D17859" t="n">
        <v>0</v>
      </c>
    </row>
    <row r="17860">
      <c r="A17860" t="inlineStr">
        <is>
          <t>U-97fc9e</t>
        </is>
      </c>
      <c r="B17860" s="41" t="n">
        <v>45231</v>
      </c>
      <c r="C17860" t="n">
        <v>9</v>
      </c>
      <c r="D17860" t="n">
        <v>0</v>
      </c>
    </row>
    <row r="17861">
      <c r="A17861" t="inlineStr">
        <is>
          <t>U-e097a0</t>
        </is>
      </c>
      <c r="B17861" s="41" t="n">
        <v>45139</v>
      </c>
      <c r="C17861" t="n">
        <v>10</v>
      </c>
      <c r="D17861" t="n">
        <v>1</v>
      </c>
    </row>
    <row r="17862">
      <c r="A17862" t="inlineStr">
        <is>
          <t>U-4b57fd</t>
        </is>
      </c>
      <c r="B17862" s="41" t="n">
        <v>45536</v>
      </c>
      <c r="C17862" t="n">
        <v>6</v>
      </c>
      <c r="D17862" t="n">
        <v>0</v>
      </c>
    </row>
    <row r="17863">
      <c r="A17863" t="inlineStr">
        <is>
          <t>U-83880d</t>
        </is>
      </c>
      <c r="B17863" s="41" t="n">
        <v>45231</v>
      </c>
      <c r="C17863" t="n">
        <v>13</v>
      </c>
      <c r="D17863" t="n">
        <v>0</v>
      </c>
    </row>
    <row r="17864">
      <c r="A17864" t="inlineStr">
        <is>
          <t>U-d16521</t>
        </is>
      </c>
      <c r="B17864" s="41" t="n">
        <v>45292</v>
      </c>
      <c r="C17864" t="n">
        <v>10</v>
      </c>
      <c r="D17864" t="n">
        <v>1</v>
      </c>
    </row>
    <row r="17865">
      <c r="A17865" t="inlineStr">
        <is>
          <t>U-dcf6b5</t>
        </is>
      </c>
      <c r="B17865" s="41" t="n">
        <v>45017</v>
      </c>
      <c r="C17865" t="n">
        <v>11</v>
      </c>
      <c r="D17865" t="n">
        <v>2</v>
      </c>
    </row>
    <row r="17866">
      <c r="A17866" t="inlineStr">
        <is>
          <t>U-374236</t>
        </is>
      </c>
      <c r="B17866" s="41" t="n">
        <v>45566</v>
      </c>
      <c r="C17866" t="n">
        <v>13</v>
      </c>
      <c r="D17866" t="n">
        <v>0</v>
      </c>
    </row>
    <row r="17867">
      <c r="A17867" t="inlineStr">
        <is>
          <t>U-0078cf</t>
        </is>
      </c>
      <c r="B17867" s="41" t="n">
        <v>44927</v>
      </c>
      <c r="C17867" t="n">
        <v>7</v>
      </c>
      <c r="D17867" t="n">
        <v>2</v>
      </c>
    </row>
    <row r="17868">
      <c r="A17868" t="inlineStr">
        <is>
          <t>U-38cebd</t>
        </is>
      </c>
      <c r="B17868" s="41" t="n">
        <v>45078</v>
      </c>
      <c r="C17868" t="n">
        <v>8</v>
      </c>
      <c r="D17868" t="n">
        <v>0</v>
      </c>
    </row>
    <row r="17869">
      <c r="A17869" t="inlineStr">
        <is>
          <t>U-2249b4</t>
        </is>
      </c>
      <c r="B17869" s="41" t="n">
        <v>45323</v>
      </c>
      <c r="C17869" t="n">
        <v>13</v>
      </c>
      <c r="D17869" t="n">
        <v>0</v>
      </c>
    </row>
    <row r="17870">
      <c r="A17870" t="inlineStr">
        <is>
          <t>U-0f52bd</t>
        </is>
      </c>
      <c r="B17870" s="41" t="n">
        <v>45383</v>
      </c>
      <c r="C17870" t="n">
        <v>11</v>
      </c>
      <c r="D17870" t="n">
        <v>2</v>
      </c>
    </row>
    <row r="17871">
      <c r="A17871" t="inlineStr">
        <is>
          <t>U-f58ca9</t>
        </is>
      </c>
      <c r="B17871" s="41" t="n">
        <v>45474</v>
      </c>
      <c r="C17871" t="n">
        <v>10</v>
      </c>
      <c r="D17871" t="n">
        <v>3</v>
      </c>
    </row>
    <row r="17872">
      <c r="A17872" t="inlineStr">
        <is>
          <t>U-791348</t>
        </is>
      </c>
      <c r="B17872" s="41" t="n">
        <v>45292</v>
      </c>
      <c r="C17872" t="n">
        <v>11</v>
      </c>
      <c r="D17872" t="n">
        <v>0</v>
      </c>
    </row>
    <row r="17873">
      <c r="A17873" t="inlineStr">
        <is>
          <t>U-373977</t>
        </is>
      </c>
      <c r="B17873" s="41" t="n">
        <v>45108</v>
      </c>
      <c r="C17873" t="n">
        <v>12</v>
      </c>
      <c r="D17873" t="n">
        <v>0</v>
      </c>
    </row>
    <row r="17874">
      <c r="A17874" t="inlineStr">
        <is>
          <t>U-218949</t>
        </is>
      </c>
      <c r="B17874" s="41" t="n">
        <v>45444</v>
      </c>
      <c r="C17874" t="n">
        <v>11</v>
      </c>
      <c r="D17874" t="n">
        <v>0</v>
      </c>
    </row>
    <row r="17875">
      <c r="A17875" t="inlineStr">
        <is>
          <t>U-b1a877</t>
        </is>
      </c>
      <c r="B17875" s="41" t="n">
        <v>44958</v>
      </c>
      <c r="C17875" t="n">
        <v>10</v>
      </c>
      <c r="D17875" t="n">
        <v>2</v>
      </c>
    </row>
    <row r="17876">
      <c r="A17876" t="inlineStr">
        <is>
          <t>U-054095</t>
        </is>
      </c>
      <c r="B17876" s="41" t="n">
        <v>45536</v>
      </c>
      <c r="C17876" t="n">
        <v>8</v>
      </c>
      <c r="D17876" t="n">
        <v>1</v>
      </c>
    </row>
    <row r="17877">
      <c r="A17877" t="inlineStr">
        <is>
          <t>U-0cdae3</t>
        </is>
      </c>
      <c r="B17877" s="41" t="n">
        <v>45292</v>
      </c>
      <c r="C17877" t="n">
        <v>16</v>
      </c>
      <c r="D17877" t="n">
        <v>0</v>
      </c>
    </row>
    <row r="17878">
      <c r="A17878" t="inlineStr">
        <is>
          <t>U-9fc0dc</t>
        </is>
      </c>
      <c r="B17878" s="41" t="n">
        <v>45474</v>
      </c>
      <c r="C17878" t="n">
        <v>12</v>
      </c>
      <c r="D17878" t="n">
        <v>0</v>
      </c>
    </row>
    <row r="17879">
      <c r="A17879" t="inlineStr">
        <is>
          <t>U-a1ee8f</t>
        </is>
      </c>
      <c r="B17879" s="41" t="n">
        <v>45505</v>
      </c>
      <c r="C17879" t="n">
        <v>13</v>
      </c>
      <c r="D17879" t="n">
        <v>0</v>
      </c>
    </row>
    <row r="17880">
      <c r="A17880" t="inlineStr">
        <is>
          <t>U-5d1c0f</t>
        </is>
      </c>
      <c r="B17880" s="41" t="n">
        <v>45261</v>
      </c>
      <c r="C17880" t="n">
        <v>7</v>
      </c>
      <c r="D17880" t="n">
        <v>5</v>
      </c>
    </row>
    <row r="17881">
      <c r="A17881" t="inlineStr">
        <is>
          <t>U-142870</t>
        </is>
      </c>
      <c r="B17881" s="41" t="n">
        <v>44958</v>
      </c>
      <c r="C17881" t="n">
        <v>7</v>
      </c>
      <c r="D17881" t="n">
        <v>0</v>
      </c>
    </row>
    <row r="17882">
      <c r="A17882" t="inlineStr">
        <is>
          <t>U-897bac</t>
        </is>
      </c>
      <c r="B17882" s="41" t="n">
        <v>45505</v>
      </c>
      <c r="C17882" t="n">
        <v>6</v>
      </c>
      <c r="D17882" t="n">
        <v>0</v>
      </c>
    </row>
    <row r="17883">
      <c r="A17883" t="inlineStr">
        <is>
          <t>U-dca87f</t>
        </is>
      </c>
      <c r="B17883" s="41" t="n">
        <v>45017</v>
      </c>
      <c r="C17883" t="n">
        <v>13</v>
      </c>
      <c r="D17883" t="n">
        <v>2</v>
      </c>
    </row>
    <row r="17884">
      <c r="A17884" t="inlineStr">
        <is>
          <t>U-99b864</t>
        </is>
      </c>
      <c r="B17884" s="41" t="n">
        <v>44927</v>
      </c>
      <c r="C17884" t="n">
        <v>8</v>
      </c>
      <c r="D17884" t="n">
        <v>0</v>
      </c>
    </row>
    <row r="17885">
      <c r="A17885" t="inlineStr">
        <is>
          <t>U-3bde01</t>
        </is>
      </c>
      <c r="B17885" s="41" t="n">
        <v>45017</v>
      </c>
      <c r="C17885" t="n">
        <v>8</v>
      </c>
      <c r="D17885" t="n">
        <v>0</v>
      </c>
    </row>
    <row r="17886">
      <c r="A17886" t="inlineStr">
        <is>
          <t>U-45260b</t>
        </is>
      </c>
      <c r="B17886" s="41" t="n">
        <v>45323</v>
      </c>
      <c r="C17886" t="n">
        <v>12</v>
      </c>
      <c r="D17886" t="n">
        <v>0</v>
      </c>
    </row>
    <row r="17887">
      <c r="A17887" t="inlineStr">
        <is>
          <t>U-9eccef</t>
        </is>
      </c>
      <c r="B17887" s="41" t="n">
        <v>45474</v>
      </c>
      <c r="C17887" t="n">
        <v>9</v>
      </c>
      <c r="D17887" t="n">
        <v>0</v>
      </c>
    </row>
    <row r="17888">
      <c r="A17888" t="inlineStr">
        <is>
          <t>U-ddde24</t>
        </is>
      </c>
      <c r="B17888" s="41" t="n">
        <v>45231</v>
      </c>
      <c r="C17888" t="n">
        <v>6</v>
      </c>
      <c r="D17888" t="n">
        <v>1</v>
      </c>
    </row>
    <row r="17889">
      <c r="A17889" t="inlineStr">
        <is>
          <t>U-2ade2f</t>
        </is>
      </c>
      <c r="B17889" s="41" t="n">
        <v>45352</v>
      </c>
      <c r="C17889" t="n">
        <v>7</v>
      </c>
      <c r="D17889" t="n">
        <v>1</v>
      </c>
    </row>
    <row r="17890">
      <c r="A17890" t="inlineStr">
        <is>
          <t>U-e893ac</t>
        </is>
      </c>
      <c r="B17890" s="41" t="n">
        <v>45108</v>
      </c>
      <c r="C17890" t="n">
        <v>12</v>
      </c>
      <c r="D17890" t="n">
        <v>0</v>
      </c>
    </row>
    <row r="17891">
      <c r="A17891" t="inlineStr">
        <is>
          <t>U-7c7351</t>
        </is>
      </c>
      <c r="B17891" s="41" t="n">
        <v>45261</v>
      </c>
      <c r="C17891" t="n">
        <v>14</v>
      </c>
      <c r="D17891" t="n">
        <v>1</v>
      </c>
    </row>
    <row r="17892">
      <c r="A17892" t="inlineStr">
        <is>
          <t>U-eb2a96</t>
        </is>
      </c>
      <c r="B17892" s="41" t="n">
        <v>45108</v>
      </c>
      <c r="C17892" t="n">
        <v>10</v>
      </c>
      <c r="D17892" t="n">
        <v>0</v>
      </c>
    </row>
    <row r="17893">
      <c r="A17893" t="inlineStr">
        <is>
          <t>U-f9987c</t>
        </is>
      </c>
      <c r="B17893" s="41" t="n">
        <v>44927</v>
      </c>
      <c r="C17893" t="n">
        <v>13</v>
      </c>
      <c r="D17893" t="n">
        <v>1</v>
      </c>
    </row>
    <row r="17894">
      <c r="A17894" t="inlineStr">
        <is>
          <t>U-635972</t>
        </is>
      </c>
      <c r="B17894" s="41" t="n">
        <v>44958</v>
      </c>
      <c r="C17894" t="n">
        <v>17</v>
      </c>
      <c r="D17894" t="n">
        <v>1</v>
      </c>
    </row>
    <row r="17895">
      <c r="A17895" t="inlineStr">
        <is>
          <t>U-653fd2</t>
        </is>
      </c>
      <c r="B17895" s="41" t="n">
        <v>44958</v>
      </c>
      <c r="C17895" t="n">
        <v>12</v>
      </c>
      <c r="D17895" t="n">
        <v>0</v>
      </c>
    </row>
    <row r="17896">
      <c r="A17896" t="inlineStr">
        <is>
          <t>U-1d0d0d</t>
        </is>
      </c>
      <c r="B17896" s="41" t="n">
        <v>45627</v>
      </c>
      <c r="C17896" t="n">
        <v>10</v>
      </c>
      <c r="D17896" t="n">
        <v>0</v>
      </c>
    </row>
    <row r="17897">
      <c r="A17897" t="inlineStr">
        <is>
          <t>U-a4cb55</t>
        </is>
      </c>
      <c r="B17897" s="41" t="n">
        <v>45597</v>
      </c>
      <c r="C17897" t="n">
        <v>8</v>
      </c>
      <c r="D17897" t="n">
        <v>0</v>
      </c>
    </row>
    <row r="17898">
      <c r="A17898" t="inlineStr">
        <is>
          <t>U-d33726</t>
        </is>
      </c>
      <c r="B17898" s="41" t="n">
        <v>45047</v>
      </c>
      <c r="C17898" t="n">
        <v>8</v>
      </c>
      <c r="D17898" t="n">
        <v>0</v>
      </c>
    </row>
    <row r="17899">
      <c r="A17899" t="inlineStr">
        <is>
          <t>U-2d113d</t>
        </is>
      </c>
      <c r="B17899" s="41" t="n">
        <v>45323</v>
      </c>
      <c r="C17899" t="n">
        <v>11</v>
      </c>
      <c r="D17899" t="n">
        <v>0</v>
      </c>
    </row>
    <row r="17900">
      <c r="A17900" t="inlineStr">
        <is>
          <t>U-fb39eb</t>
        </is>
      </c>
      <c r="B17900" s="41" t="n">
        <v>45292</v>
      </c>
      <c r="C17900" t="n">
        <v>6</v>
      </c>
      <c r="D17900" t="n">
        <v>0</v>
      </c>
    </row>
    <row r="17901">
      <c r="A17901" t="inlineStr">
        <is>
          <t>U-c15e9d</t>
        </is>
      </c>
      <c r="B17901" s="41" t="n">
        <v>45078</v>
      </c>
      <c r="C17901" t="n">
        <v>7</v>
      </c>
      <c r="D17901" t="n">
        <v>0</v>
      </c>
    </row>
    <row r="17902">
      <c r="A17902" t="inlineStr">
        <is>
          <t>U-0e078f</t>
        </is>
      </c>
      <c r="B17902" s="41" t="n">
        <v>45017</v>
      </c>
      <c r="C17902" t="n">
        <v>6</v>
      </c>
      <c r="D17902" t="n">
        <v>1</v>
      </c>
    </row>
    <row r="17903">
      <c r="A17903" t="inlineStr">
        <is>
          <t>U-aef3f0</t>
        </is>
      </c>
      <c r="B17903" s="41" t="n">
        <v>44958</v>
      </c>
      <c r="C17903" t="n">
        <v>13</v>
      </c>
      <c r="D17903" t="n">
        <v>0</v>
      </c>
    </row>
    <row r="17904">
      <c r="A17904" t="inlineStr">
        <is>
          <t>U-dd0876</t>
        </is>
      </c>
      <c r="B17904" s="41" t="n">
        <v>45200</v>
      </c>
      <c r="C17904" t="n">
        <v>8</v>
      </c>
      <c r="D17904" t="n">
        <v>3</v>
      </c>
    </row>
    <row r="17905">
      <c r="A17905" t="inlineStr">
        <is>
          <t>U-85288d</t>
        </is>
      </c>
      <c r="B17905" s="41" t="n">
        <v>45139</v>
      </c>
      <c r="C17905" t="n">
        <v>11</v>
      </c>
      <c r="D17905" t="n">
        <v>0</v>
      </c>
    </row>
    <row r="17906">
      <c r="A17906" t="inlineStr">
        <is>
          <t>U-c963d5</t>
        </is>
      </c>
      <c r="B17906" s="41" t="n">
        <v>45505</v>
      </c>
      <c r="C17906" t="n">
        <v>8</v>
      </c>
      <c r="D17906" t="n">
        <v>0</v>
      </c>
    </row>
    <row r="17907">
      <c r="A17907" t="inlineStr">
        <is>
          <t>U-8c04d7</t>
        </is>
      </c>
      <c r="B17907" s="41" t="n">
        <v>45231</v>
      </c>
      <c r="C17907" t="n">
        <v>11</v>
      </c>
      <c r="D17907" t="n">
        <v>0</v>
      </c>
    </row>
    <row r="17908">
      <c r="A17908" t="inlineStr">
        <is>
          <t>U-15fdd8</t>
        </is>
      </c>
      <c r="B17908" s="41" t="n">
        <v>45170</v>
      </c>
      <c r="C17908" t="n">
        <v>15</v>
      </c>
      <c r="D17908" t="n">
        <v>0</v>
      </c>
    </row>
    <row r="17909">
      <c r="A17909" t="inlineStr">
        <is>
          <t>U-698007</t>
        </is>
      </c>
      <c r="B17909" s="41" t="n">
        <v>44958</v>
      </c>
      <c r="C17909" t="n">
        <v>7</v>
      </c>
      <c r="D17909" t="n">
        <v>3</v>
      </c>
    </row>
    <row r="17910">
      <c r="A17910" t="inlineStr">
        <is>
          <t>U-604796</t>
        </is>
      </c>
      <c r="B17910" s="41" t="n">
        <v>45231</v>
      </c>
      <c r="C17910" t="n">
        <v>10</v>
      </c>
      <c r="D17910" t="n">
        <v>1</v>
      </c>
    </row>
    <row r="17911">
      <c r="A17911" t="inlineStr">
        <is>
          <t>U-65a115</t>
        </is>
      </c>
      <c r="B17911" s="41" t="n">
        <v>45200</v>
      </c>
      <c r="C17911" t="n">
        <v>8</v>
      </c>
      <c r="D17911" t="n">
        <v>0</v>
      </c>
    </row>
    <row r="17912">
      <c r="A17912" t="inlineStr">
        <is>
          <t>U-c7cf83</t>
        </is>
      </c>
      <c r="B17912" s="41" t="n">
        <v>45017</v>
      </c>
      <c r="C17912" t="n">
        <v>9</v>
      </c>
      <c r="D17912" t="n">
        <v>0</v>
      </c>
    </row>
    <row r="17913">
      <c r="A17913" t="inlineStr">
        <is>
          <t>U-8aa34b</t>
        </is>
      </c>
      <c r="B17913" s="41" t="n">
        <v>45292</v>
      </c>
      <c r="C17913" t="n">
        <v>9</v>
      </c>
      <c r="D17913" t="n">
        <v>3</v>
      </c>
    </row>
    <row r="17914">
      <c r="A17914" t="inlineStr">
        <is>
          <t>U-29ff76</t>
        </is>
      </c>
      <c r="B17914" s="41" t="n">
        <v>45597</v>
      </c>
      <c r="C17914" t="n">
        <v>16</v>
      </c>
      <c r="D17914" t="n">
        <v>0</v>
      </c>
    </row>
    <row r="17915">
      <c r="A17915" t="inlineStr">
        <is>
          <t>U-2b4632</t>
        </is>
      </c>
      <c r="B17915" s="41" t="n">
        <v>45261</v>
      </c>
      <c r="C17915" t="n">
        <v>11</v>
      </c>
      <c r="D17915" t="n">
        <v>0</v>
      </c>
    </row>
    <row r="17916">
      <c r="A17916" t="inlineStr">
        <is>
          <t>U-29cebf</t>
        </is>
      </c>
      <c r="B17916" s="41" t="n">
        <v>45231</v>
      </c>
      <c r="C17916" t="n">
        <v>14</v>
      </c>
      <c r="D17916" t="n">
        <v>1</v>
      </c>
    </row>
    <row r="17917">
      <c r="A17917" t="inlineStr">
        <is>
          <t>U-29a8fc</t>
        </is>
      </c>
      <c r="B17917" s="41" t="n">
        <v>45627</v>
      </c>
      <c r="C17917" t="n">
        <v>12</v>
      </c>
      <c r="D17917" t="n">
        <v>1</v>
      </c>
    </row>
    <row r="17918">
      <c r="A17918" t="inlineStr">
        <is>
          <t>U-94ce0e</t>
        </is>
      </c>
      <c r="B17918" s="41" t="n">
        <v>45383</v>
      </c>
      <c r="C17918" t="n">
        <v>12</v>
      </c>
      <c r="D17918" t="n">
        <v>1</v>
      </c>
    </row>
    <row r="17919">
      <c r="A17919" t="inlineStr">
        <is>
          <t>U-c0b4ea</t>
        </is>
      </c>
      <c r="B17919" s="41" t="n">
        <v>44958</v>
      </c>
      <c r="C17919" t="n">
        <v>14</v>
      </c>
      <c r="D17919" t="n">
        <v>0</v>
      </c>
    </row>
    <row r="17920">
      <c r="A17920" t="inlineStr">
        <is>
          <t>U-455240</t>
        </is>
      </c>
      <c r="B17920" s="41" t="n">
        <v>45170</v>
      </c>
      <c r="C17920" t="n">
        <v>11</v>
      </c>
      <c r="D17920" t="n">
        <v>1</v>
      </c>
    </row>
    <row r="17921">
      <c r="A17921" t="inlineStr">
        <is>
          <t>U-896d90</t>
        </is>
      </c>
      <c r="B17921" s="41" t="n">
        <v>45292</v>
      </c>
      <c r="C17921" t="n">
        <v>7</v>
      </c>
      <c r="D17921" t="n">
        <v>0</v>
      </c>
    </row>
    <row r="17922">
      <c r="A17922" t="inlineStr">
        <is>
          <t>U-549bd4</t>
        </is>
      </c>
      <c r="B17922" s="41" t="n">
        <v>45627</v>
      </c>
      <c r="C17922" t="n">
        <v>7</v>
      </c>
      <c r="D17922" t="n">
        <v>2</v>
      </c>
    </row>
    <row r="17923">
      <c r="A17923" t="inlineStr">
        <is>
          <t>U-e05dee</t>
        </is>
      </c>
      <c r="B17923" s="41" t="n">
        <v>45017</v>
      </c>
      <c r="C17923" t="n">
        <v>6</v>
      </c>
      <c r="D17923" t="n">
        <v>0</v>
      </c>
    </row>
    <row r="17924">
      <c r="A17924" t="inlineStr">
        <is>
          <t>U-368606</t>
        </is>
      </c>
      <c r="B17924" s="41" t="n">
        <v>45627</v>
      </c>
      <c r="C17924" t="n">
        <v>11</v>
      </c>
      <c r="D17924" t="n">
        <v>0</v>
      </c>
    </row>
    <row r="17925">
      <c r="A17925" t="inlineStr">
        <is>
          <t>U-e76020</t>
        </is>
      </c>
      <c r="B17925" s="41" t="n">
        <v>45231</v>
      </c>
      <c r="C17925" t="n">
        <v>10</v>
      </c>
      <c r="D17925" t="n">
        <v>0</v>
      </c>
    </row>
    <row r="17926">
      <c r="A17926" t="inlineStr">
        <is>
          <t>U-16c885</t>
        </is>
      </c>
      <c r="B17926" s="41" t="n">
        <v>44986</v>
      </c>
      <c r="C17926" t="n">
        <v>13</v>
      </c>
      <c r="D17926" t="n">
        <v>0</v>
      </c>
    </row>
    <row r="17927">
      <c r="A17927" t="inlineStr">
        <is>
          <t>U-f83d42</t>
        </is>
      </c>
      <c r="B17927" s="41" t="n">
        <v>44986</v>
      </c>
      <c r="C17927" t="n">
        <v>9</v>
      </c>
      <c r="D17927" t="n">
        <v>0</v>
      </c>
    </row>
    <row r="17928">
      <c r="A17928" t="inlineStr">
        <is>
          <t>U-edfd9a</t>
        </is>
      </c>
      <c r="B17928" s="41" t="n">
        <v>45047</v>
      </c>
      <c r="C17928" t="n">
        <v>9</v>
      </c>
      <c r="D17928" t="n">
        <v>0</v>
      </c>
    </row>
    <row r="17929">
      <c r="A17929" t="inlineStr">
        <is>
          <t>U-a0c8ee</t>
        </is>
      </c>
      <c r="B17929" s="41" t="n">
        <v>45627</v>
      </c>
      <c r="C17929" t="n">
        <v>9</v>
      </c>
      <c r="D17929" t="n">
        <v>0</v>
      </c>
    </row>
    <row r="17930">
      <c r="A17930" t="inlineStr">
        <is>
          <t>U-c91544</t>
        </is>
      </c>
      <c r="B17930" s="41" t="n">
        <v>45352</v>
      </c>
      <c r="C17930" t="n">
        <v>7</v>
      </c>
      <c r="D17930" t="n">
        <v>0</v>
      </c>
    </row>
    <row r="17931">
      <c r="A17931" t="inlineStr">
        <is>
          <t>U-8ce423</t>
        </is>
      </c>
      <c r="B17931" s="41" t="n">
        <v>45413</v>
      </c>
      <c r="C17931" t="n">
        <v>11</v>
      </c>
      <c r="D17931" t="n">
        <v>1</v>
      </c>
    </row>
    <row r="17932">
      <c r="A17932" t="inlineStr">
        <is>
          <t>U-f36ae4</t>
        </is>
      </c>
      <c r="B17932" s="41" t="n">
        <v>45505</v>
      </c>
      <c r="C17932" t="n">
        <v>11</v>
      </c>
      <c r="D17932" t="n">
        <v>0</v>
      </c>
    </row>
    <row r="17933">
      <c r="A17933" t="inlineStr">
        <is>
          <t>U-801b5a</t>
        </is>
      </c>
      <c r="B17933" s="41" t="n">
        <v>45108</v>
      </c>
      <c r="C17933" t="n">
        <v>14</v>
      </c>
      <c r="D17933" t="n">
        <v>0</v>
      </c>
    </row>
    <row r="17934">
      <c r="A17934" t="inlineStr">
        <is>
          <t>U-90d7da</t>
        </is>
      </c>
      <c r="B17934" s="41" t="n">
        <v>45047</v>
      </c>
      <c r="C17934" t="n">
        <v>9</v>
      </c>
      <c r="D17934" t="n">
        <v>0</v>
      </c>
    </row>
    <row r="17935">
      <c r="A17935" t="inlineStr">
        <is>
          <t>U-46a0b9</t>
        </is>
      </c>
      <c r="B17935" s="41" t="n">
        <v>45413</v>
      </c>
      <c r="C17935" t="n">
        <v>8</v>
      </c>
      <c r="D17935" t="n">
        <v>0</v>
      </c>
    </row>
    <row r="17936">
      <c r="A17936" t="inlineStr">
        <is>
          <t>U-aaf3ec</t>
        </is>
      </c>
      <c r="B17936" s="41" t="n">
        <v>45474</v>
      </c>
      <c r="C17936" t="n">
        <v>6</v>
      </c>
      <c r="D17936" t="n">
        <v>1</v>
      </c>
    </row>
    <row r="17937">
      <c r="A17937" t="inlineStr">
        <is>
          <t>U-11f94d</t>
        </is>
      </c>
      <c r="B17937" s="41" t="n">
        <v>44986</v>
      </c>
      <c r="C17937" t="n">
        <v>10</v>
      </c>
      <c r="D17937" t="n">
        <v>0</v>
      </c>
    </row>
    <row r="17938">
      <c r="A17938" t="inlineStr">
        <is>
          <t>U-2e255d</t>
        </is>
      </c>
      <c r="B17938" s="41" t="n">
        <v>45413</v>
      </c>
      <c r="C17938" t="n">
        <v>11</v>
      </c>
      <c r="D17938" t="n">
        <v>1</v>
      </c>
    </row>
    <row r="17939">
      <c r="A17939" t="inlineStr">
        <is>
          <t>U-f6d834</t>
        </is>
      </c>
      <c r="B17939" s="41" t="n">
        <v>45323</v>
      </c>
      <c r="C17939" t="n">
        <v>11</v>
      </c>
      <c r="D17939" t="n">
        <v>0</v>
      </c>
    </row>
    <row r="17940">
      <c r="A17940" t="inlineStr">
        <is>
          <t>U-cd9dc0</t>
        </is>
      </c>
      <c r="B17940" s="41" t="n">
        <v>44986</v>
      </c>
      <c r="C17940" t="n">
        <v>7</v>
      </c>
      <c r="D17940" t="n">
        <v>2</v>
      </c>
    </row>
    <row r="17941">
      <c r="A17941" t="inlineStr">
        <is>
          <t>U-9401ea</t>
        </is>
      </c>
      <c r="B17941" s="41" t="n">
        <v>45047</v>
      </c>
      <c r="C17941" t="n">
        <v>5</v>
      </c>
      <c r="D17941" t="n">
        <v>0</v>
      </c>
    </row>
    <row r="17942">
      <c r="A17942" t="inlineStr">
        <is>
          <t>U-29c1a4</t>
        </is>
      </c>
      <c r="B17942" s="41" t="n">
        <v>45292</v>
      </c>
      <c r="C17942" t="n">
        <v>8</v>
      </c>
      <c r="D17942" t="n">
        <v>0</v>
      </c>
    </row>
    <row r="17943">
      <c r="A17943" t="inlineStr">
        <is>
          <t>U-a6ba23</t>
        </is>
      </c>
      <c r="B17943" s="41" t="n">
        <v>45536</v>
      </c>
      <c r="C17943" t="n">
        <v>10</v>
      </c>
      <c r="D17943" t="n">
        <v>0</v>
      </c>
    </row>
    <row r="17944">
      <c r="A17944" t="inlineStr">
        <is>
          <t>U-3e6ee8</t>
        </is>
      </c>
      <c r="B17944" s="41" t="n">
        <v>45047</v>
      </c>
      <c r="C17944" t="n">
        <v>10</v>
      </c>
      <c r="D17944" t="n">
        <v>0</v>
      </c>
    </row>
    <row r="17945">
      <c r="A17945" t="inlineStr">
        <is>
          <t>U-c04ed2</t>
        </is>
      </c>
      <c r="B17945" s="41" t="n">
        <v>45536</v>
      </c>
      <c r="C17945" t="n">
        <v>8</v>
      </c>
      <c r="D17945" t="n">
        <v>0</v>
      </c>
    </row>
    <row r="17946">
      <c r="A17946" t="inlineStr">
        <is>
          <t>U-291faa</t>
        </is>
      </c>
      <c r="B17946" s="41" t="n">
        <v>45139</v>
      </c>
      <c r="C17946" t="n">
        <v>6</v>
      </c>
      <c r="D17946" t="n">
        <v>2</v>
      </c>
    </row>
    <row r="17947">
      <c r="A17947" t="inlineStr">
        <is>
          <t>U-bc8d78</t>
        </is>
      </c>
      <c r="B17947" s="41" t="n">
        <v>45047</v>
      </c>
      <c r="C17947" t="n">
        <v>3</v>
      </c>
      <c r="D17947" t="n">
        <v>0</v>
      </c>
    </row>
    <row r="17948">
      <c r="A17948" t="inlineStr">
        <is>
          <t>U-eafe42</t>
        </is>
      </c>
      <c r="B17948" s="41" t="n">
        <v>45536</v>
      </c>
      <c r="C17948" t="n">
        <v>14</v>
      </c>
      <c r="D17948" t="n">
        <v>0</v>
      </c>
    </row>
    <row r="17949">
      <c r="A17949" t="inlineStr">
        <is>
          <t>U-004eb5</t>
        </is>
      </c>
      <c r="B17949" s="41" t="n">
        <v>45352</v>
      </c>
      <c r="C17949" t="n">
        <v>12</v>
      </c>
      <c r="D17949" t="n">
        <v>0</v>
      </c>
    </row>
    <row r="17950">
      <c r="A17950" t="inlineStr">
        <is>
          <t>U-c74c9b</t>
        </is>
      </c>
      <c r="B17950" s="41" t="n">
        <v>45444</v>
      </c>
      <c r="C17950" t="n">
        <v>11</v>
      </c>
      <c r="D17950" t="n">
        <v>1</v>
      </c>
    </row>
    <row r="17951">
      <c r="A17951" t="inlineStr">
        <is>
          <t>U-9ca3ab</t>
        </is>
      </c>
      <c r="B17951" s="41" t="n">
        <v>44958</v>
      </c>
      <c r="C17951" t="n">
        <v>7</v>
      </c>
      <c r="D17951" t="n">
        <v>0</v>
      </c>
    </row>
    <row r="17952">
      <c r="A17952" t="inlineStr">
        <is>
          <t>U-722e88</t>
        </is>
      </c>
      <c r="B17952" s="41" t="n">
        <v>45413</v>
      </c>
      <c r="C17952" t="n">
        <v>10</v>
      </c>
      <c r="D17952" t="n">
        <v>0</v>
      </c>
    </row>
    <row r="17953">
      <c r="A17953" t="inlineStr">
        <is>
          <t>U-7f3cb9</t>
        </is>
      </c>
      <c r="B17953" s="41" t="n">
        <v>45170</v>
      </c>
      <c r="C17953" t="n">
        <v>6</v>
      </c>
      <c r="D17953" t="n">
        <v>1</v>
      </c>
    </row>
    <row r="17954">
      <c r="A17954" t="inlineStr">
        <is>
          <t>U-685fde</t>
        </is>
      </c>
      <c r="B17954" s="41" t="n">
        <v>45505</v>
      </c>
      <c r="C17954" t="n">
        <v>10</v>
      </c>
      <c r="D17954" t="n">
        <v>0</v>
      </c>
    </row>
    <row r="17955">
      <c r="A17955" t="inlineStr">
        <is>
          <t>U-c82507</t>
        </is>
      </c>
      <c r="B17955" s="41" t="n">
        <v>45200</v>
      </c>
      <c r="C17955" t="n">
        <v>9</v>
      </c>
      <c r="D17955" t="n">
        <v>0</v>
      </c>
    </row>
    <row r="17956">
      <c r="A17956" t="inlineStr">
        <is>
          <t>U-84d12a</t>
        </is>
      </c>
      <c r="B17956" s="41" t="n">
        <v>45139</v>
      </c>
      <c r="C17956" t="n">
        <v>9</v>
      </c>
      <c r="D17956" t="n">
        <v>0</v>
      </c>
    </row>
    <row r="17957">
      <c r="A17957" t="inlineStr">
        <is>
          <t>U-23fc2f</t>
        </is>
      </c>
      <c r="B17957" s="41" t="n">
        <v>45017</v>
      </c>
      <c r="C17957" t="n">
        <v>11</v>
      </c>
      <c r="D17957" t="n">
        <v>2</v>
      </c>
    </row>
    <row r="17958">
      <c r="A17958" t="inlineStr">
        <is>
          <t>U-40e843</t>
        </is>
      </c>
      <c r="B17958" s="41" t="n">
        <v>45017</v>
      </c>
      <c r="C17958" t="n">
        <v>8</v>
      </c>
      <c r="D17958" t="n">
        <v>0</v>
      </c>
    </row>
    <row r="17959">
      <c r="A17959" t="inlineStr">
        <is>
          <t>U-cb21b2</t>
        </is>
      </c>
      <c r="B17959" s="41" t="n">
        <v>45413</v>
      </c>
      <c r="C17959" t="n">
        <v>5</v>
      </c>
      <c r="D17959" t="n">
        <v>0</v>
      </c>
    </row>
    <row r="17960">
      <c r="A17960" t="inlineStr">
        <is>
          <t>U-a016af</t>
        </is>
      </c>
      <c r="B17960" s="41" t="n">
        <v>45474</v>
      </c>
      <c r="C17960" t="n">
        <v>8</v>
      </c>
      <c r="D17960" t="n">
        <v>0</v>
      </c>
    </row>
    <row r="17961">
      <c r="A17961" t="inlineStr">
        <is>
          <t>U-b41f6c</t>
        </is>
      </c>
      <c r="B17961" s="41" t="n">
        <v>45444</v>
      </c>
      <c r="C17961" t="n">
        <v>11</v>
      </c>
      <c r="D17961" t="n">
        <v>0</v>
      </c>
    </row>
    <row r="17962">
      <c r="A17962" t="inlineStr">
        <is>
          <t>U-adef78</t>
        </is>
      </c>
      <c r="B17962" s="41" t="n">
        <v>45108</v>
      </c>
      <c r="C17962" t="n">
        <v>10</v>
      </c>
      <c r="D17962" t="n">
        <v>0</v>
      </c>
    </row>
    <row r="17963">
      <c r="A17963" t="inlineStr">
        <is>
          <t>U-d28520</t>
        </is>
      </c>
      <c r="B17963" s="41" t="n">
        <v>44927</v>
      </c>
      <c r="C17963" t="n">
        <v>10</v>
      </c>
      <c r="D17963" t="n">
        <v>1</v>
      </c>
    </row>
    <row r="17964">
      <c r="A17964" t="inlineStr">
        <is>
          <t>U-c7d5a2</t>
        </is>
      </c>
      <c r="B17964" s="41" t="n">
        <v>45078</v>
      </c>
      <c r="C17964" t="n">
        <v>5</v>
      </c>
      <c r="D17964" t="n">
        <v>1</v>
      </c>
    </row>
    <row r="17965">
      <c r="A17965" t="inlineStr">
        <is>
          <t>U-fdecd4</t>
        </is>
      </c>
      <c r="B17965" s="41" t="n">
        <v>44958</v>
      </c>
      <c r="C17965" t="n">
        <v>7</v>
      </c>
      <c r="D17965" t="n">
        <v>3</v>
      </c>
    </row>
    <row r="17966">
      <c r="A17966" t="inlineStr">
        <is>
          <t>U-a01a7c</t>
        </is>
      </c>
      <c r="B17966" s="41" t="n">
        <v>45505</v>
      </c>
      <c r="C17966" t="n">
        <v>11</v>
      </c>
      <c r="D17966" t="n">
        <v>0</v>
      </c>
    </row>
    <row r="17967">
      <c r="A17967" t="inlineStr">
        <is>
          <t>U-08bc80</t>
        </is>
      </c>
      <c r="B17967" s="41" t="n">
        <v>44958</v>
      </c>
      <c r="C17967" t="n">
        <v>9</v>
      </c>
      <c r="D17967" t="n">
        <v>2</v>
      </c>
    </row>
    <row r="17968">
      <c r="A17968" t="inlineStr">
        <is>
          <t>U-c30957</t>
        </is>
      </c>
      <c r="B17968" s="41" t="n">
        <v>44986</v>
      </c>
      <c r="C17968" t="n">
        <v>12</v>
      </c>
      <c r="D17968" t="n">
        <v>2</v>
      </c>
    </row>
    <row r="17969">
      <c r="A17969" t="inlineStr">
        <is>
          <t>U-7ed955</t>
        </is>
      </c>
      <c r="B17969" s="41" t="n">
        <v>45170</v>
      </c>
      <c r="C17969" t="n">
        <v>11</v>
      </c>
      <c r="D17969" t="n">
        <v>0</v>
      </c>
    </row>
    <row r="17970">
      <c r="A17970" t="inlineStr">
        <is>
          <t>U-2f3c79</t>
        </is>
      </c>
      <c r="B17970" s="41" t="n">
        <v>45566</v>
      </c>
      <c r="C17970" t="n">
        <v>20</v>
      </c>
      <c r="D17970" t="n">
        <v>0</v>
      </c>
    </row>
    <row r="17971">
      <c r="A17971" t="inlineStr">
        <is>
          <t>U-e7490f</t>
        </is>
      </c>
      <c r="B17971" s="41" t="n">
        <v>45047</v>
      </c>
      <c r="C17971" t="n">
        <v>6</v>
      </c>
      <c r="D17971" t="n">
        <v>0</v>
      </c>
    </row>
    <row r="17972">
      <c r="A17972" t="inlineStr">
        <is>
          <t>U-c6546a</t>
        </is>
      </c>
      <c r="B17972" s="41" t="n">
        <v>45566</v>
      </c>
      <c r="C17972" t="n">
        <v>13</v>
      </c>
      <c r="D17972" t="n">
        <v>0</v>
      </c>
    </row>
    <row r="17973">
      <c r="A17973" t="inlineStr">
        <is>
          <t>U-924dcc</t>
        </is>
      </c>
      <c r="B17973" s="41" t="n">
        <v>44986</v>
      </c>
      <c r="C17973" t="n">
        <v>5</v>
      </c>
      <c r="D17973" t="n">
        <v>0</v>
      </c>
    </row>
    <row r="17974">
      <c r="A17974" t="inlineStr">
        <is>
          <t>U-0a90f9</t>
        </is>
      </c>
      <c r="B17974" s="41" t="n">
        <v>45292</v>
      </c>
      <c r="C17974" t="n">
        <v>9</v>
      </c>
      <c r="D17974" t="n">
        <v>0</v>
      </c>
    </row>
    <row r="17975">
      <c r="A17975" t="inlineStr">
        <is>
          <t>U-cb7387</t>
        </is>
      </c>
      <c r="B17975" s="41" t="n">
        <v>44986</v>
      </c>
      <c r="C17975" t="n">
        <v>8</v>
      </c>
      <c r="D17975" t="n">
        <v>0</v>
      </c>
    </row>
    <row r="17976">
      <c r="A17976" t="inlineStr">
        <is>
          <t>U-882bb4</t>
        </is>
      </c>
      <c r="B17976" s="41" t="n">
        <v>45170</v>
      </c>
      <c r="C17976" t="n">
        <v>12</v>
      </c>
      <c r="D17976" t="n">
        <v>0</v>
      </c>
    </row>
    <row r="17977">
      <c r="A17977" t="inlineStr">
        <is>
          <t>U-5451d5</t>
        </is>
      </c>
      <c r="B17977" s="41" t="n">
        <v>45200</v>
      </c>
      <c r="C17977" t="n">
        <v>18</v>
      </c>
      <c r="D17977" t="n">
        <v>1</v>
      </c>
    </row>
    <row r="17978">
      <c r="A17978" t="inlineStr">
        <is>
          <t>U-9427d1</t>
        </is>
      </c>
      <c r="B17978" s="41" t="n">
        <v>45566</v>
      </c>
      <c r="C17978" t="n">
        <v>12</v>
      </c>
      <c r="D17978" t="n">
        <v>0</v>
      </c>
    </row>
    <row r="17979">
      <c r="A17979" t="inlineStr">
        <is>
          <t>U-98acce</t>
        </is>
      </c>
      <c r="B17979" s="41" t="n">
        <v>45444</v>
      </c>
      <c r="C17979" t="n">
        <v>7</v>
      </c>
      <c r="D17979" t="n">
        <v>0</v>
      </c>
    </row>
    <row r="17980">
      <c r="A17980" t="inlineStr">
        <is>
          <t>U-c3f5b8</t>
        </is>
      </c>
      <c r="B17980" s="41" t="n">
        <v>45383</v>
      </c>
      <c r="C17980" t="n">
        <v>7</v>
      </c>
      <c r="D17980" t="n">
        <v>0</v>
      </c>
    </row>
    <row r="17981">
      <c r="A17981" t="inlineStr">
        <is>
          <t>U-6e2c59</t>
        </is>
      </c>
      <c r="B17981" s="41" t="n">
        <v>45413</v>
      </c>
      <c r="C17981" t="n">
        <v>10</v>
      </c>
      <c r="D17981" t="n">
        <v>2</v>
      </c>
    </row>
    <row r="17982">
      <c r="A17982" t="inlineStr">
        <is>
          <t>U-0d5732</t>
        </is>
      </c>
      <c r="B17982" s="41" t="n">
        <v>44927</v>
      </c>
      <c r="C17982" t="n">
        <v>6</v>
      </c>
      <c r="D17982" t="n">
        <v>0</v>
      </c>
    </row>
    <row r="17983">
      <c r="A17983" t="inlineStr">
        <is>
          <t>U-02291b</t>
        </is>
      </c>
      <c r="B17983" s="41" t="n">
        <v>45078</v>
      </c>
      <c r="C17983" t="n">
        <v>7</v>
      </c>
      <c r="D17983" t="n">
        <v>2</v>
      </c>
    </row>
    <row r="17984">
      <c r="A17984" t="inlineStr">
        <is>
          <t>U-f59e07</t>
        </is>
      </c>
      <c r="B17984" s="41" t="n">
        <v>45323</v>
      </c>
      <c r="C17984" t="n">
        <v>12</v>
      </c>
      <c r="D17984" t="n">
        <v>0</v>
      </c>
    </row>
    <row r="17985">
      <c r="A17985" t="inlineStr">
        <is>
          <t>U-46ccf4</t>
        </is>
      </c>
      <c r="B17985" s="41" t="n">
        <v>44986</v>
      </c>
      <c r="C17985" t="n">
        <v>10</v>
      </c>
      <c r="D17985" t="n">
        <v>1</v>
      </c>
    </row>
    <row r="17986">
      <c r="A17986" t="inlineStr">
        <is>
          <t>U-b7b333</t>
        </is>
      </c>
      <c r="B17986" s="41" t="n">
        <v>45444</v>
      </c>
      <c r="C17986" t="n">
        <v>13</v>
      </c>
      <c r="D17986" t="n">
        <v>0</v>
      </c>
    </row>
    <row r="17987">
      <c r="A17987" t="inlineStr">
        <is>
          <t>U-03b221</t>
        </is>
      </c>
      <c r="B17987" s="41" t="n">
        <v>45536</v>
      </c>
      <c r="C17987" t="n">
        <v>17</v>
      </c>
      <c r="D17987" t="n">
        <v>0</v>
      </c>
    </row>
    <row r="17988">
      <c r="A17988" t="inlineStr">
        <is>
          <t>U-e2aecb</t>
        </is>
      </c>
      <c r="B17988" s="41" t="n">
        <v>45474</v>
      </c>
      <c r="C17988" t="n">
        <v>12</v>
      </c>
      <c r="D17988" t="n">
        <v>0</v>
      </c>
    </row>
    <row r="17989">
      <c r="A17989" t="inlineStr">
        <is>
          <t>U-f8b292</t>
        </is>
      </c>
      <c r="B17989" s="41" t="n">
        <v>45444</v>
      </c>
      <c r="C17989" t="n">
        <v>8</v>
      </c>
      <c r="D17989" t="n">
        <v>0</v>
      </c>
    </row>
    <row r="17990">
      <c r="A17990" t="inlineStr">
        <is>
          <t>U-35dd92</t>
        </is>
      </c>
      <c r="B17990" s="41" t="n">
        <v>45139</v>
      </c>
      <c r="C17990" t="n">
        <v>10</v>
      </c>
      <c r="D17990" t="n">
        <v>3</v>
      </c>
    </row>
    <row r="17991">
      <c r="A17991" t="inlineStr">
        <is>
          <t>U-6c89cf</t>
        </is>
      </c>
      <c r="B17991" s="41" t="n">
        <v>44986</v>
      </c>
      <c r="C17991" t="n">
        <v>7</v>
      </c>
      <c r="D17991" t="n">
        <v>0</v>
      </c>
    </row>
    <row r="17992">
      <c r="A17992" t="inlineStr">
        <is>
          <t>U-0d9139</t>
        </is>
      </c>
      <c r="B17992" s="41" t="n">
        <v>45292</v>
      </c>
      <c r="C17992" t="n">
        <v>11</v>
      </c>
      <c r="D17992" t="n">
        <v>0</v>
      </c>
    </row>
    <row r="17993">
      <c r="A17993" t="inlineStr">
        <is>
          <t>U-7a962e</t>
        </is>
      </c>
      <c r="B17993" s="41" t="n">
        <v>45566</v>
      </c>
      <c r="C17993" t="n">
        <v>5</v>
      </c>
      <c r="D17993" t="n">
        <v>0</v>
      </c>
    </row>
    <row r="17994">
      <c r="A17994" t="inlineStr">
        <is>
          <t>U-ee2036</t>
        </is>
      </c>
      <c r="B17994" s="41" t="n">
        <v>45078</v>
      </c>
      <c r="C17994" t="n">
        <v>11</v>
      </c>
      <c r="D17994" t="n">
        <v>0</v>
      </c>
    </row>
    <row r="17995">
      <c r="A17995" t="inlineStr">
        <is>
          <t>U-d1cf14</t>
        </is>
      </c>
      <c r="B17995" s="41" t="n">
        <v>45078</v>
      </c>
      <c r="C17995" t="n">
        <v>13</v>
      </c>
      <c r="D17995" t="n">
        <v>2</v>
      </c>
    </row>
    <row r="17996">
      <c r="A17996" t="inlineStr">
        <is>
          <t>U-b94907</t>
        </is>
      </c>
      <c r="B17996" s="41" t="n">
        <v>45261</v>
      </c>
      <c r="C17996" t="n">
        <v>11</v>
      </c>
      <c r="D17996" t="n">
        <v>0</v>
      </c>
    </row>
    <row r="17997">
      <c r="A17997" t="inlineStr">
        <is>
          <t>U-1c476b</t>
        </is>
      </c>
      <c r="B17997" s="41" t="n">
        <v>45200</v>
      </c>
      <c r="C17997" t="n">
        <v>9</v>
      </c>
      <c r="D17997" t="n">
        <v>0</v>
      </c>
    </row>
    <row r="17998">
      <c r="A17998" t="inlineStr">
        <is>
          <t>U-7bd641</t>
        </is>
      </c>
      <c r="B17998" s="41" t="n">
        <v>45261</v>
      </c>
      <c r="C17998" t="n">
        <v>10</v>
      </c>
      <c r="D17998" t="n">
        <v>0</v>
      </c>
    </row>
    <row r="17999">
      <c r="A17999" t="inlineStr">
        <is>
          <t>U-ce60d3</t>
        </is>
      </c>
      <c r="B17999" s="41" t="n">
        <v>45474</v>
      </c>
      <c r="C17999" t="n">
        <v>8</v>
      </c>
      <c r="D17999" t="n">
        <v>1</v>
      </c>
    </row>
    <row r="18000">
      <c r="A18000" t="inlineStr">
        <is>
          <t>U-8b880b</t>
        </is>
      </c>
      <c r="B18000" s="41" t="n">
        <v>45047</v>
      </c>
      <c r="C18000" t="n">
        <v>7</v>
      </c>
      <c r="D18000" t="n">
        <v>0</v>
      </c>
    </row>
    <row r="18001">
      <c r="A18001" t="inlineStr">
        <is>
          <t>U-0c7626</t>
        </is>
      </c>
      <c r="B18001" s="41" t="n">
        <v>44986</v>
      </c>
      <c r="C18001" t="n">
        <v>9</v>
      </c>
      <c r="D18001" t="n">
        <v>0</v>
      </c>
    </row>
    <row r="18002">
      <c r="A18002" t="inlineStr">
        <is>
          <t>U-b26413</t>
        </is>
      </c>
      <c r="B18002" s="41" t="n">
        <v>45292</v>
      </c>
      <c r="C18002" t="n">
        <v>6</v>
      </c>
      <c r="D18002" t="n">
        <v>0</v>
      </c>
    </row>
    <row r="18003">
      <c r="A18003" t="inlineStr">
        <is>
          <t>U-1305cb</t>
        </is>
      </c>
      <c r="B18003" s="41" t="n">
        <v>45323</v>
      </c>
      <c r="C18003" t="n">
        <v>10</v>
      </c>
      <c r="D18003" t="n">
        <v>0</v>
      </c>
    </row>
    <row r="18004">
      <c r="A18004" t="inlineStr">
        <is>
          <t>U-98389a</t>
        </is>
      </c>
      <c r="B18004" s="41" t="n">
        <v>45536</v>
      </c>
      <c r="C18004" t="n">
        <v>11</v>
      </c>
      <c r="D18004" t="n">
        <v>0</v>
      </c>
    </row>
    <row r="18005">
      <c r="A18005" t="inlineStr">
        <is>
          <t>U-cebd60</t>
        </is>
      </c>
      <c r="B18005" s="41" t="n">
        <v>44986</v>
      </c>
      <c r="C18005" t="n">
        <v>16</v>
      </c>
      <c r="D18005" t="n">
        <v>0</v>
      </c>
    </row>
    <row r="18006">
      <c r="A18006" t="inlineStr">
        <is>
          <t>U-c64636</t>
        </is>
      </c>
      <c r="B18006" s="41" t="n">
        <v>45536</v>
      </c>
      <c r="C18006" t="n">
        <v>8</v>
      </c>
      <c r="D18006" t="n">
        <v>0</v>
      </c>
    </row>
    <row r="18007">
      <c r="A18007" t="inlineStr">
        <is>
          <t>U-f7e8e8</t>
        </is>
      </c>
      <c r="B18007" s="41" t="n">
        <v>45444</v>
      </c>
      <c r="C18007" t="n">
        <v>8</v>
      </c>
      <c r="D18007" t="n">
        <v>0</v>
      </c>
    </row>
    <row r="18008">
      <c r="A18008" t="inlineStr">
        <is>
          <t>U-a6c63a</t>
        </is>
      </c>
      <c r="B18008" s="41" t="n">
        <v>45352</v>
      </c>
      <c r="C18008" t="n">
        <v>5</v>
      </c>
      <c r="D18008" t="n">
        <v>0</v>
      </c>
    </row>
    <row r="18009">
      <c r="A18009" t="inlineStr">
        <is>
          <t>U-f122f2</t>
        </is>
      </c>
      <c r="B18009" s="41" t="n">
        <v>45292</v>
      </c>
      <c r="C18009" t="n">
        <v>16</v>
      </c>
      <c r="D18009" t="n">
        <v>0</v>
      </c>
    </row>
    <row r="18010">
      <c r="A18010" t="inlineStr">
        <is>
          <t>U-d638e8</t>
        </is>
      </c>
      <c r="B18010" s="41" t="n">
        <v>45017</v>
      </c>
      <c r="C18010" t="n">
        <v>8</v>
      </c>
      <c r="D18010" t="n">
        <v>0</v>
      </c>
    </row>
    <row r="18011">
      <c r="A18011" t="inlineStr">
        <is>
          <t>U-ce50cc</t>
        </is>
      </c>
      <c r="B18011" s="41" t="n">
        <v>44927</v>
      </c>
      <c r="C18011" t="n">
        <v>8</v>
      </c>
      <c r="D18011" t="n">
        <v>4</v>
      </c>
    </row>
    <row r="18012">
      <c r="A18012" t="inlineStr">
        <is>
          <t>U-09ef36</t>
        </is>
      </c>
      <c r="B18012" s="41" t="n">
        <v>45231</v>
      </c>
      <c r="C18012" t="n">
        <v>6</v>
      </c>
      <c r="D18012" t="n">
        <v>0</v>
      </c>
    </row>
    <row r="18013">
      <c r="A18013" t="inlineStr">
        <is>
          <t>U-96e9cd</t>
        </is>
      </c>
      <c r="B18013" s="41" t="n">
        <v>44927</v>
      </c>
      <c r="C18013" t="n">
        <v>9</v>
      </c>
      <c r="D18013" t="n">
        <v>0</v>
      </c>
    </row>
    <row r="18014">
      <c r="A18014" t="inlineStr">
        <is>
          <t>U-8d5072</t>
        </is>
      </c>
      <c r="B18014" s="41" t="n">
        <v>45292</v>
      </c>
      <c r="C18014" t="n">
        <v>7</v>
      </c>
      <c r="D18014" t="n">
        <v>1</v>
      </c>
    </row>
    <row r="18015">
      <c r="A18015" t="inlineStr">
        <is>
          <t>U-fcc175</t>
        </is>
      </c>
      <c r="B18015" s="41" t="n">
        <v>45017</v>
      </c>
      <c r="C18015" t="n">
        <v>12</v>
      </c>
      <c r="D18015" t="n">
        <v>0</v>
      </c>
    </row>
    <row r="18016">
      <c r="A18016" t="inlineStr">
        <is>
          <t>U-8981f1</t>
        </is>
      </c>
      <c r="B18016" s="41" t="n">
        <v>45566</v>
      </c>
      <c r="C18016" t="n">
        <v>12</v>
      </c>
      <c r="D18016" t="n">
        <v>0</v>
      </c>
    </row>
    <row r="18017">
      <c r="A18017" t="inlineStr">
        <is>
          <t>U-d80e4d</t>
        </is>
      </c>
      <c r="B18017" s="41" t="n">
        <v>45505</v>
      </c>
      <c r="C18017" t="n">
        <v>11</v>
      </c>
      <c r="D18017" t="n">
        <v>1</v>
      </c>
    </row>
    <row r="18018">
      <c r="A18018" t="inlineStr">
        <is>
          <t>U-c06a14</t>
        </is>
      </c>
      <c r="B18018" s="41" t="n">
        <v>45474</v>
      </c>
      <c r="C18018" t="n">
        <v>16</v>
      </c>
      <c r="D18018" t="n">
        <v>0</v>
      </c>
    </row>
    <row r="18019">
      <c r="A18019" t="inlineStr">
        <is>
          <t>U-a04651</t>
        </is>
      </c>
      <c r="B18019" s="41" t="n">
        <v>45078</v>
      </c>
      <c r="C18019" t="n">
        <v>14</v>
      </c>
      <c r="D18019" t="n">
        <v>0</v>
      </c>
    </row>
    <row r="18020">
      <c r="A18020" t="inlineStr">
        <is>
          <t>U-56f449</t>
        </is>
      </c>
      <c r="B18020" s="41" t="n">
        <v>45444</v>
      </c>
      <c r="C18020" t="n">
        <v>8</v>
      </c>
      <c r="D18020" t="n">
        <v>0</v>
      </c>
    </row>
    <row r="18021">
      <c r="A18021" t="inlineStr">
        <is>
          <t>U-9a5090</t>
        </is>
      </c>
      <c r="B18021" s="41" t="n">
        <v>45170</v>
      </c>
      <c r="C18021" t="n">
        <v>6</v>
      </c>
      <c r="D18021" t="n">
        <v>2</v>
      </c>
    </row>
    <row r="18022">
      <c r="A18022" t="inlineStr">
        <is>
          <t>U-aa9ab5</t>
        </is>
      </c>
      <c r="B18022" s="41" t="n">
        <v>44958</v>
      </c>
      <c r="C18022" t="n">
        <v>9</v>
      </c>
      <c r="D18022" t="n">
        <v>0</v>
      </c>
    </row>
    <row r="18023">
      <c r="A18023" t="inlineStr">
        <is>
          <t>U-928137</t>
        </is>
      </c>
      <c r="B18023" s="41" t="n">
        <v>45108</v>
      </c>
      <c r="C18023" t="n">
        <v>5</v>
      </c>
      <c r="D18023" t="n">
        <v>0</v>
      </c>
    </row>
    <row r="18024">
      <c r="A18024" t="inlineStr">
        <is>
          <t>U-57352f</t>
        </is>
      </c>
      <c r="B18024" s="41" t="n">
        <v>45323</v>
      </c>
      <c r="C18024" t="n">
        <v>6</v>
      </c>
      <c r="D18024" t="n">
        <v>1</v>
      </c>
    </row>
    <row r="18025">
      <c r="A18025" t="inlineStr">
        <is>
          <t>U-e5112d</t>
        </is>
      </c>
      <c r="B18025" s="41" t="n">
        <v>45017</v>
      </c>
      <c r="C18025" t="n">
        <v>10</v>
      </c>
      <c r="D18025" t="n">
        <v>0</v>
      </c>
    </row>
    <row r="18026">
      <c r="A18026" t="inlineStr">
        <is>
          <t>U-a23b8e</t>
        </is>
      </c>
      <c r="B18026" s="41" t="n">
        <v>44958</v>
      </c>
      <c r="C18026" t="n">
        <v>9</v>
      </c>
      <c r="D18026" t="n">
        <v>1</v>
      </c>
    </row>
    <row r="18027">
      <c r="A18027" t="inlineStr">
        <is>
          <t>U-1d000f</t>
        </is>
      </c>
      <c r="B18027" s="41" t="n">
        <v>45474</v>
      </c>
      <c r="C18027" t="n">
        <v>13</v>
      </c>
      <c r="D18027" t="n">
        <v>0</v>
      </c>
    </row>
    <row r="18028">
      <c r="A18028" t="inlineStr">
        <is>
          <t>U-6634d1</t>
        </is>
      </c>
      <c r="B18028" s="41" t="n">
        <v>45139</v>
      </c>
      <c r="C18028" t="n">
        <v>8</v>
      </c>
      <c r="D18028" t="n">
        <v>0</v>
      </c>
    </row>
    <row r="18029">
      <c r="A18029" t="inlineStr">
        <is>
          <t>U-aae5ec</t>
        </is>
      </c>
      <c r="B18029" s="41" t="n">
        <v>45078</v>
      </c>
      <c r="C18029" t="n">
        <v>17</v>
      </c>
      <c r="D18029" t="n">
        <v>0</v>
      </c>
    </row>
    <row r="18030">
      <c r="A18030" t="inlineStr">
        <is>
          <t>U-6543a0</t>
        </is>
      </c>
      <c r="B18030" s="41" t="n">
        <v>45383</v>
      </c>
      <c r="C18030" t="n">
        <v>10</v>
      </c>
      <c r="D18030" t="n">
        <v>5</v>
      </c>
    </row>
    <row r="18031">
      <c r="A18031" t="inlineStr">
        <is>
          <t>U-3a40d6</t>
        </is>
      </c>
      <c r="B18031" s="41" t="n">
        <v>45352</v>
      </c>
      <c r="C18031" t="n">
        <v>13</v>
      </c>
      <c r="D18031" t="n">
        <v>0</v>
      </c>
    </row>
    <row r="18032">
      <c r="A18032" t="inlineStr">
        <is>
          <t>U-6e45b4</t>
        </is>
      </c>
      <c r="B18032" s="41" t="n">
        <v>45017</v>
      </c>
      <c r="C18032" t="n">
        <v>11</v>
      </c>
      <c r="D18032" t="n">
        <v>0</v>
      </c>
    </row>
    <row r="18033">
      <c r="A18033" t="inlineStr">
        <is>
          <t>U-9a057f</t>
        </is>
      </c>
      <c r="B18033" s="41" t="n">
        <v>45231</v>
      </c>
      <c r="C18033" t="n">
        <v>12</v>
      </c>
      <c r="D18033" t="n">
        <v>0</v>
      </c>
    </row>
    <row r="18034">
      <c r="A18034" t="inlineStr">
        <is>
          <t>U-804031</t>
        </is>
      </c>
      <c r="B18034" s="41" t="n">
        <v>45323</v>
      </c>
      <c r="C18034" t="n">
        <v>10</v>
      </c>
      <c r="D18034" t="n">
        <v>2</v>
      </c>
    </row>
    <row r="18035">
      <c r="A18035" t="inlineStr">
        <is>
          <t>U-f608aa</t>
        </is>
      </c>
      <c r="B18035" s="41" t="n">
        <v>45078</v>
      </c>
      <c r="C18035" t="n">
        <v>8</v>
      </c>
      <c r="D18035" t="n">
        <v>0</v>
      </c>
    </row>
    <row r="18036">
      <c r="A18036" t="inlineStr">
        <is>
          <t>U-2250ce</t>
        </is>
      </c>
      <c r="B18036" s="41" t="n">
        <v>44986</v>
      </c>
      <c r="C18036" t="n">
        <v>10</v>
      </c>
      <c r="D18036" t="n">
        <v>0</v>
      </c>
    </row>
    <row r="18037">
      <c r="A18037" t="inlineStr">
        <is>
          <t>U-7c92ac</t>
        </is>
      </c>
      <c r="B18037" s="41" t="n">
        <v>45536</v>
      </c>
      <c r="C18037" t="n">
        <v>8</v>
      </c>
      <c r="D18037" t="n">
        <v>0</v>
      </c>
    </row>
    <row r="18038">
      <c r="A18038" t="inlineStr">
        <is>
          <t>U-8be28e</t>
        </is>
      </c>
      <c r="B18038" s="41" t="n">
        <v>45078</v>
      </c>
      <c r="C18038" t="n">
        <v>8</v>
      </c>
      <c r="D18038" t="n">
        <v>0</v>
      </c>
    </row>
    <row r="18039">
      <c r="A18039" t="inlineStr">
        <is>
          <t>U-51bad7</t>
        </is>
      </c>
      <c r="B18039" s="41" t="n">
        <v>45474</v>
      </c>
      <c r="C18039" t="n">
        <v>10</v>
      </c>
      <c r="D18039" t="n">
        <v>2</v>
      </c>
    </row>
    <row r="18040">
      <c r="A18040" t="inlineStr">
        <is>
          <t>U-5b569d</t>
        </is>
      </c>
      <c r="B18040" s="41" t="n">
        <v>45170</v>
      </c>
      <c r="C18040" t="n">
        <v>9</v>
      </c>
      <c r="D18040" t="n">
        <v>0</v>
      </c>
    </row>
    <row r="18041">
      <c r="A18041" t="inlineStr">
        <is>
          <t>U-76d29c</t>
        </is>
      </c>
      <c r="B18041" s="41" t="n">
        <v>45352</v>
      </c>
      <c r="C18041" t="n">
        <v>15</v>
      </c>
      <c r="D18041" t="n">
        <v>1</v>
      </c>
    </row>
    <row r="18042">
      <c r="A18042" t="inlineStr">
        <is>
          <t>U-3a0a5f</t>
        </is>
      </c>
      <c r="B18042" s="41" t="n">
        <v>45323</v>
      </c>
      <c r="C18042" t="n">
        <v>13</v>
      </c>
      <c r="D18042" t="n">
        <v>0</v>
      </c>
    </row>
    <row r="18043">
      <c r="A18043" t="inlineStr">
        <is>
          <t>U-d23c55</t>
        </is>
      </c>
      <c r="B18043" s="41" t="n">
        <v>45261</v>
      </c>
      <c r="C18043" t="n">
        <v>8</v>
      </c>
      <c r="D18043" t="n">
        <v>0</v>
      </c>
    </row>
    <row r="18044">
      <c r="A18044" t="inlineStr">
        <is>
          <t>U-29a173</t>
        </is>
      </c>
      <c r="B18044" s="41" t="n">
        <v>45627</v>
      </c>
      <c r="C18044" t="n">
        <v>5</v>
      </c>
      <c r="D18044" t="n">
        <v>0</v>
      </c>
    </row>
    <row r="18045">
      <c r="A18045" t="inlineStr">
        <is>
          <t>U-504d66</t>
        </is>
      </c>
      <c r="B18045" s="41" t="n">
        <v>45536</v>
      </c>
      <c r="C18045" t="n">
        <v>8</v>
      </c>
      <c r="D18045" t="n">
        <v>0</v>
      </c>
    </row>
    <row r="18046">
      <c r="A18046" t="inlineStr">
        <is>
          <t>U-2dda8c</t>
        </is>
      </c>
      <c r="B18046" s="41" t="n">
        <v>45383</v>
      </c>
      <c r="C18046" t="n">
        <v>13</v>
      </c>
      <c r="D18046" t="n">
        <v>0</v>
      </c>
    </row>
    <row r="18047">
      <c r="A18047" t="inlineStr">
        <is>
          <t>U-6b66ec</t>
        </is>
      </c>
      <c r="B18047" s="41" t="n">
        <v>45078</v>
      </c>
      <c r="C18047" t="n">
        <v>7</v>
      </c>
      <c r="D18047" t="n">
        <v>0</v>
      </c>
    </row>
    <row r="18048">
      <c r="A18048" t="inlineStr">
        <is>
          <t>U-1aaeef</t>
        </is>
      </c>
      <c r="B18048" s="41" t="n">
        <v>45261</v>
      </c>
      <c r="C18048" t="n">
        <v>16</v>
      </c>
      <c r="D18048" t="n">
        <v>0</v>
      </c>
    </row>
    <row r="18049">
      <c r="A18049" t="inlineStr">
        <is>
          <t>U-b0859d</t>
        </is>
      </c>
      <c r="B18049" s="41" t="n">
        <v>45108</v>
      </c>
      <c r="C18049" t="n">
        <v>5</v>
      </c>
      <c r="D18049" t="n">
        <v>2</v>
      </c>
    </row>
    <row r="18050">
      <c r="A18050" t="inlineStr">
        <is>
          <t>U-ffa85d</t>
        </is>
      </c>
      <c r="B18050" s="41" t="n">
        <v>45474</v>
      </c>
      <c r="C18050" t="n">
        <v>8</v>
      </c>
      <c r="D18050" t="n">
        <v>0</v>
      </c>
    </row>
    <row r="18051">
      <c r="A18051" t="inlineStr">
        <is>
          <t>U-e4fa97</t>
        </is>
      </c>
      <c r="B18051" s="41" t="n">
        <v>45139</v>
      </c>
      <c r="C18051" t="n">
        <v>12</v>
      </c>
      <c r="D18051" t="n">
        <v>1</v>
      </c>
    </row>
    <row r="18052">
      <c r="A18052" t="inlineStr">
        <is>
          <t>U-8e4dd6</t>
        </is>
      </c>
      <c r="B18052" s="41" t="n">
        <v>45444</v>
      </c>
      <c r="C18052" t="n">
        <v>13</v>
      </c>
      <c r="D18052" t="n">
        <v>0</v>
      </c>
    </row>
    <row r="18053">
      <c r="A18053" t="inlineStr">
        <is>
          <t>U-006d75</t>
        </is>
      </c>
      <c r="B18053" s="41" t="n">
        <v>45170</v>
      </c>
      <c r="C18053" t="n">
        <v>3</v>
      </c>
      <c r="D18053" t="n">
        <v>1</v>
      </c>
    </row>
    <row r="18054">
      <c r="A18054" t="inlineStr">
        <is>
          <t>U-0453ca</t>
        </is>
      </c>
      <c r="B18054" s="41" t="n">
        <v>45292</v>
      </c>
      <c r="C18054" t="n">
        <v>13</v>
      </c>
      <c r="D18054" t="n">
        <v>0</v>
      </c>
    </row>
    <row r="18055">
      <c r="A18055" t="inlineStr">
        <is>
          <t>U-541bfc</t>
        </is>
      </c>
      <c r="B18055" s="41" t="n">
        <v>45170</v>
      </c>
      <c r="C18055" t="n">
        <v>7</v>
      </c>
      <c r="D18055" t="n">
        <v>0</v>
      </c>
    </row>
    <row r="18056">
      <c r="A18056" t="inlineStr">
        <is>
          <t>U-884493</t>
        </is>
      </c>
      <c r="B18056" s="41" t="n">
        <v>45566</v>
      </c>
      <c r="C18056" t="n">
        <v>4</v>
      </c>
      <c r="D18056" t="n">
        <v>3</v>
      </c>
    </row>
    <row r="18057">
      <c r="A18057" t="inlineStr">
        <is>
          <t>U-fc8d40</t>
        </is>
      </c>
      <c r="B18057" s="41" t="n">
        <v>45139</v>
      </c>
      <c r="C18057" t="n">
        <v>14</v>
      </c>
      <c r="D18057" t="n">
        <v>1</v>
      </c>
    </row>
    <row r="18058">
      <c r="A18058" t="inlineStr">
        <is>
          <t>U-662a41</t>
        </is>
      </c>
      <c r="B18058" s="41" t="n">
        <v>45444</v>
      </c>
      <c r="C18058" t="n">
        <v>8</v>
      </c>
      <c r="D18058" t="n">
        <v>0</v>
      </c>
    </row>
    <row r="18059">
      <c r="A18059" t="inlineStr">
        <is>
          <t>U-e472e4</t>
        </is>
      </c>
      <c r="B18059" s="41" t="n">
        <v>45505</v>
      </c>
      <c r="C18059" t="n">
        <v>8</v>
      </c>
      <c r="D18059" t="n">
        <v>1</v>
      </c>
    </row>
    <row r="18060">
      <c r="A18060" t="inlineStr">
        <is>
          <t>U-09af41</t>
        </is>
      </c>
      <c r="B18060" s="41" t="n">
        <v>45627</v>
      </c>
      <c r="C18060" t="n">
        <v>4</v>
      </c>
      <c r="D18060" t="n">
        <v>0</v>
      </c>
    </row>
    <row r="18061">
      <c r="A18061" t="inlineStr">
        <is>
          <t>U-34caa7</t>
        </is>
      </c>
      <c r="B18061" s="41" t="n">
        <v>44927</v>
      </c>
      <c r="C18061" t="n">
        <v>13</v>
      </c>
      <c r="D18061" t="n">
        <v>0</v>
      </c>
    </row>
    <row r="18062">
      <c r="A18062" t="inlineStr">
        <is>
          <t>U-e1b3f7</t>
        </is>
      </c>
      <c r="B18062" s="41" t="n">
        <v>45078</v>
      </c>
      <c r="C18062" t="n">
        <v>11</v>
      </c>
      <c r="D18062" t="n">
        <v>1</v>
      </c>
    </row>
    <row r="18063">
      <c r="A18063" t="inlineStr">
        <is>
          <t>U-bfc11e</t>
        </is>
      </c>
      <c r="B18063" s="41" t="n">
        <v>45078</v>
      </c>
      <c r="C18063" t="n">
        <v>5</v>
      </c>
      <c r="D18063" t="n">
        <v>2</v>
      </c>
    </row>
    <row r="18064">
      <c r="A18064" t="inlineStr">
        <is>
          <t>U-b08db2</t>
        </is>
      </c>
      <c r="B18064" s="41" t="n">
        <v>45170</v>
      </c>
      <c r="C18064" t="n">
        <v>7</v>
      </c>
      <c r="D18064" t="n">
        <v>4</v>
      </c>
    </row>
    <row r="18065">
      <c r="A18065" t="inlineStr">
        <is>
          <t>U-62b591</t>
        </is>
      </c>
      <c r="B18065" s="41" t="n">
        <v>45108</v>
      </c>
      <c r="C18065" t="n">
        <v>10</v>
      </c>
      <c r="D18065" t="n">
        <v>0</v>
      </c>
    </row>
    <row r="18066">
      <c r="A18066" t="inlineStr">
        <is>
          <t>U-4b6d8d</t>
        </is>
      </c>
      <c r="B18066" s="41" t="n">
        <v>45231</v>
      </c>
      <c r="C18066" t="n">
        <v>6</v>
      </c>
      <c r="D18066" t="n">
        <v>1</v>
      </c>
    </row>
    <row r="18067">
      <c r="A18067" t="inlineStr">
        <is>
          <t>U-18b96d</t>
        </is>
      </c>
      <c r="B18067" s="41" t="n">
        <v>45627</v>
      </c>
      <c r="C18067" t="n">
        <v>7</v>
      </c>
      <c r="D18067" t="n">
        <v>0</v>
      </c>
    </row>
    <row r="18068">
      <c r="A18068" t="inlineStr">
        <is>
          <t>U-881a4c</t>
        </is>
      </c>
      <c r="B18068" s="41" t="n">
        <v>45505</v>
      </c>
      <c r="C18068" t="n">
        <v>8</v>
      </c>
      <c r="D18068" t="n">
        <v>0</v>
      </c>
    </row>
    <row r="18069">
      <c r="A18069" t="inlineStr">
        <is>
          <t>U-274787</t>
        </is>
      </c>
      <c r="B18069" s="41" t="n">
        <v>45200</v>
      </c>
      <c r="C18069" t="n">
        <v>10</v>
      </c>
      <c r="D18069" t="n">
        <v>0</v>
      </c>
    </row>
    <row r="18070">
      <c r="A18070" t="inlineStr">
        <is>
          <t>U-8d27c6</t>
        </is>
      </c>
      <c r="B18070" s="41" t="n">
        <v>45627</v>
      </c>
      <c r="C18070" t="n">
        <v>7</v>
      </c>
      <c r="D18070" t="n">
        <v>0</v>
      </c>
    </row>
    <row r="18071">
      <c r="A18071" t="inlineStr">
        <is>
          <t>U-3214dc</t>
        </is>
      </c>
      <c r="B18071" s="41" t="n">
        <v>45108</v>
      </c>
      <c r="C18071" t="n">
        <v>15</v>
      </c>
      <c r="D18071" t="n">
        <v>2</v>
      </c>
    </row>
    <row r="18072">
      <c r="A18072" t="inlineStr">
        <is>
          <t>U-f15da8</t>
        </is>
      </c>
      <c r="B18072" s="41" t="n">
        <v>45566</v>
      </c>
      <c r="C18072" t="n">
        <v>11</v>
      </c>
      <c r="D18072" t="n">
        <v>1</v>
      </c>
    </row>
    <row r="18073">
      <c r="A18073" t="inlineStr">
        <is>
          <t>U-d017c1</t>
        </is>
      </c>
      <c r="B18073" s="41" t="n">
        <v>45383</v>
      </c>
      <c r="C18073" t="n">
        <v>12</v>
      </c>
      <c r="D18073" t="n">
        <v>0</v>
      </c>
    </row>
    <row r="18074">
      <c r="A18074" t="inlineStr">
        <is>
          <t>U-6796e1</t>
        </is>
      </c>
      <c r="B18074" s="41" t="n">
        <v>45597</v>
      </c>
      <c r="C18074" t="n">
        <v>12</v>
      </c>
      <c r="D18074" t="n">
        <v>0</v>
      </c>
    </row>
    <row r="18075">
      <c r="A18075" t="inlineStr">
        <is>
          <t>U-03db2a</t>
        </is>
      </c>
      <c r="B18075" s="41" t="n">
        <v>45017</v>
      </c>
      <c r="C18075" t="n">
        <v>19</v>
      </c>
      <c r="D18075" t="n">
        <v>1</v>
      </c>
    </row>
    <row r="18076">
      <c r="A18076" t="inlineStr">
        <is>
          <t>U-40b3c9</t>
        </is>
      </c>
      <c r="B18076" s="41" t="n">
        <v>45566</v>
      </c>
      <c r="C18076" t="n">
        <v>5</v>
      </c>
      <c r="D18076" t="n">
        <v>1</v>
      </c>
    </row>
    <row r="18077">
      <c r="A18077" t="inlineStr">
        <is>
          <t>U-71c8a1</t>
        </is>
      </c>
      <c r="B18077" s="41" t="n">
        <v>44958</v>
      </c>
      <c r="C18077" t="n">
        <v>8</v>
      </c>
      <c r="D18077" t="n">
        <v>0</v>
      </c>
    </row>
    <row r="18078">
      <c r="A18078" t="inlineStr">
        <is>
          <t>U-6b290d</t>
        </is>
      </c>
      <c r="B18078" s="41" t="n">
        <v>45444</v>
      </c>
      <c r="C18078" t="n">
        <v>9</v>
      </c>
      <c r="D18078" t="n">
        <v>0</v>
      </c>
    </row>
    <row r="18079">
      <c r="A18079" t="inlineStr">
        <is>
          <t>U-2328ed</t>
        </is>
      </c>
      <c r="B18079" s="41" t="n">
        <v>45536</v>
      </c>
      <c r="C18079" t="n">
        <v>11</v>
      </c>
      <c r="D18079" t="n">
        <v>3</v>
      </c>
    </row>
    <row r="18080">
      <c r="A18080" t="inlineStr">
        <is>
          <t>U-bd39dc</t>
        </is>
      </c>
      <c r="B18080" s="41" t="n">
        <v>44986</v>
      </c>
      <c r="C18080" t="n">
        <v>18</v>
      </c>
      <c r="D18080" t="n">
        <v>0</v>
      </c>
    </row>
    <row r="18081">
      <c r="A18081" t="inlineStr">
        <is>
          <t>U-a07dba</t>
        </is>
      </c>
      <c r="B18081" s="41" t="n">
        <v>45231</v>
      </c>
      <c r="C18081" t="n">
        <v>5</v>
      </c>
      <c r="D18081" t="n">
        <v>0</v>
      </c>
    </row>
    <row r="18082">
      <c r="A18082" t="inlineStr">
        <is>
          <t>U-917104</t>
        </is>
      </c>
      <c r="B18082" s="41" t="n">
        <v>45139</v>
      </c>
      <c r="C18082" t="n">
        <v>9</v>
      </c>
      <c r="D18082" t="n">
        <v>1</v>
      </c>
    </row>
    <row r="18083">
      <c r="A18083" t="inlineStr">
        <is>
          <t>U-18506f</t>
        </is>
      </c>
      <c r="B18083" s="41" t="n">
        <v>44986</v>
      </c>
      <c r="C18083" t="n">
        <v>15</v>
      </c>
      <c r="D18083" t="n">
        <v>1</v>
      </c>
    </row>
    <row r="18084">
      <c r="A18084" t="inlineStr">
        <is>
          <t>U-3ed96a</t>
        </is>
      </c>
      <c r="B18084" s="41" t="n">
        <v>45352</v>
      </c>
      <c r="C18084" t="n">
        <v>8</v>
      </c>
      <c r="D18084" t="n">
        <v>1</v>
      </c>
    </row>
    <row r="18085">
      <c r="A18085" t="inlineStr">
        <is>
          <t>U-1465d2</t>
        </is>
      </c>
      <c r="B18085" s="41" t="n">
        <v>45352</v>
      </c>
      <c r="C18085" t="n">
        <v>9</v>
      </c>
      <c r="D18085" t="n">
        <v>2</v>
      </c>
    </row>
    <row r="18086">
      <c r="A18086" t="inlineStr">
        <is>
          <t>U-69466f</t>
        </is>
      </c>
      <c r="B18086" s="41" t="n">
        <v>45078</v>
      </c>
      <c r="C18086" t="n">
        <v>7</v>
      </c>
      <c r="D18086" t="n">
        <v>2</v>
      </c>
    </row>
    <row r="18087">
      <c r="A18087" t="inlineStr">
        <is>
          <t>U-4176ae</t>
        </is>
      </c>
      <c r="B18087" s="41" t="n">
        <v>45292</v>
      </c>
      <c r="C18087" t="n">
        <v>12</v>
      </c>
      <c r="D18087" t="n">
        <v>0</v>
      </c>
    </row>
    <row r="18088">
      <c r="A18088" t="inlineStr">
        <is>
          <t>U-eaa8b2</t>
        </is>
      </c>
      <c r="B18088" s="41" t="n">
        <v>44927</v>
      </c>
      <c r="C18088" t="n">
        <v>11</v>
      </c>
      <c r="D18088" t="n">
        <v>0</v>
      </c>
    </row>
    <row r="18089">
      <c r="A18089" t="inlineStr">
        <is>
          <t>U-0ed937</t>
        </is>
      </c>
      <c r="B18089" s="41" t="n">
        <v>45536</v>
      </c>
      <c r="C18089" t="n">
        <v>8</v>
      </c>
      <c r="D18089" t="n">
        <v>2</v>
      </c>
    </row>
    <row r="18090">
      <c r="A18090" t="inlineStr">
        <is>
          <t>U-5f59b7</t>
        </is>
      </c>
      <c r="B18090" s="41" t="n">
        <v>45292</v>
      </c>
      <c r="C18090" t="n">
        <v>4</v>
      </c>
      <c r="D18090" t="n">
        <v>0</v>
      </c>
    </row>
    <row r="18091">
      <c r="A18091" t="inlineStr">
        <is>
          <t>U-98256b</t>
        </is>
      </c>
      <c r="B18091" s="41" t="n">
        <v>45627</v>
      </c>
      <c r="C18091" t="n">
        <v>11</v>
      </c>
      <c r="D18091" t="n">
        <v>2</v>
      </c>
    </row>
    <row r="18092">
      <c r="A18092" t="inlineStr">
        <is>
          <t>U-233bda</t>
        </is>
      </c>
      <c r="B18092" s="41" t="n">
        <v>44986</v>
      </c>
      <c r="C18092" t="n">
        <v>17</v>
      </c>
      <c r="D18092" t="n">
        <v>1</v>
      </c>
    </row>
    <row r="18093">
      <c r="A18093" t="inlineStr">
        <is>
          <t>U-fd3872</t>
        </is>
      </c>
      <c r="B18093" s="41" t="n">
        <v>45200</v>
      </c>
      <c r="C18093" t="n">
        <v>7</v>
      </c>
      <c r="D18093" t="n">
        <v>0</v>
      </c>
    </row>
    <row r="18094">
      <c r="A18094" t="inlineStr">
        <is>
          <t>U-a7aa93</t>
        </is>
      </c>
      <c r="B18094" s="41" t="n">
        <v>45292</v>
      </c>
      <c r="C18094" t="n">
        <v>12</v>
      </c>
      <c r="D18094" t="n">
        <v>0</v>
      </c>
    </row>
    <row r="18095">
      <c r="A18095" t="inlineStr">
        <is>
          <t>U-5ae4ec</t>
        </is>
      </c>
      <c r="B18095" s="41" t="n">
        <v>45505</v>
      </c>
      <c r="C18095" t="n">
        <v>8</v>
      </c>
      <c r="D18095" t="n">
        <v>1</v>
      </c>
    </row>
    <row r="18096">
      <c r="A18096" t="inlineStr">
        <is>
          <t>U-d25198</t>
        </is>
      </c>
      <c r="B18096" s="41" t="n">
        <v>45108</v>
      </c>
      <c r="C18096" t="n">
        <v>12</v>
      </c>
      <c r="D18096" t="n">
        <v>0</v>
      </c>
    </row>
    <row r="18097">
      <c r="A18097" t="inlineStr">
        <is>
          <t>U-f04012</t>
        </is>
      </c>
      <c r="B18097" s="41" t="n">
        <v>45474</v>
      </c>
      <c r="C18097" t="n">
        <v>13</v>
      </c>
      <c r="D18097" t="n">
        <v>2</v>
      </c>
    </row>
    <row r="18098">
      <c r="A18098" t="inlineStr">
        <is>
          <t>U-ad00d7</t>
        </is>
      </c>
      <c r="B18098" s="41" t="n">
        <v>44986</v>
      </c>
      <c r="C18098" t="n">
        <v>8</v>
      </c>
      <c r="D18098" t="n">
        <v>0</v>
      </c>
    </row>
    <row r="18099">
      <c r="A18099" t="inlineStr">
        <is>
          <t>U-140480</t>
        </is>
      </c>
      <c r="B18099" s="41" t="n">
        <v>45597</v>
      </c>
      <c r="C18099" t="n">
        <v>15</v>
      </c>
      <c r="D18099" t="n">
        <v>1</v>
      </c>
    </row>
    <row r="18100">
      <c r="A18100" t="inlineStr">
        <is>
          <t>U-0c9675</t>
        </is>
      </c>
      <c r="B18100" s="41" t="n">
        <v>45047</v>
      </c>
      <c r="C18100" t="n">
        <v>7</v>
      </c>
      <c r="D18100" t="n">
        <v>0</v>
      </c>
    </row>
    <row r="18101">
      <c r="A18101" t="inlineStr">
        <is>
          <t>U-c6b378</t>
        </is>
      </c>
      <c r="B18101" s="41" t="n">
        <v>45474</v>
      </c>
      <c r="C18101" t="n">
        <v>7</v>
      </c>
      <c r="D18101" t="n">
        <v>0</v>
      </c>
    </row>
    <row r="18102">
      <c r="A18102" t="inlineStr">
        <is>
          <t>U-ec84c0</t>
        </is>
      </c>
      <c r="B18102" s="41" t="n">
        <v>44927</v>
      </c>
      <c r="C18102" t="n">
        <v>9</v>
      </c>
      <c r="D18102" t="n">
        <v>0</v>
      </c>
    </row>
    <row r="18103">
      <c r="A18103" t="inlineStr">
        <is>
          <t>U-f3fc50</t>
        </is>
      </c>
      <c r="B18103" s="41" t="n">
        <v>45231</v>
      </c>
      <c r="C18103" t="n">
        <v>10</v>
      </c>
      <c r="D18103" t="n">
        <v>0</v>
      </c>
    </row>
    <row r="18104">
      <c r="A18104" t="inlineStr">
        <is>
          <t>U-a7348c</t>
        </is>
      </c>
      <c r="B18104" s="41" t="n">
        <v>45108</v>
      </c>
      <c r="C18104" t="n">
        <v>15</v>
      </c>
      <c r="D18104" t="n">
        <v>0</v>
      </c>
    </row>
    <row r="18105">
      <c r="A18105" t="inlineStr">
        <is>
          <t>U-c9e25d</t>
        </is>
      </c>
      <c r="B18105" s="41" t="n">
        <v>45047</v>
      </c>
      <c r="C18105" t="n">
        <v>10</v>
      </c>
      <c r="D18105" t="n">
        <v>0</v>
      </c>
    </row>
    <row r="18106">
      <c r="A18106" t="inlineStr">
        <is>
          <t>U-a8e30f</t>
        </is>
      </c>
      <c r="B18106" s="41" t="n">
        <v>45078</v>
      </c>
      <c r="C18106" t="n">
        <v>9</v>
      </c>
      <c r="D18106" t="n">
        <v>0</v>
      </c>
    </row>
    <row r="18107">
      <c r="A18107" t="inlineStr">
        <is>
          <t>U-4cdc88</t>
        </is>
      </c>
      <c r="B18107" s="41" t="n">
        <v>45170</v>
      </c>
      <c r="C18107" t="n">
        <v>11</v>
      </c>
      <c r="D18107" t="n">
        <v>0</v>
      </c>
    </row>
    <row r="18108">
      <c r="A18108" t="inlineStr">
        <is>
          <t>U-c4a4a4</t>
        </is>
      </c>
      <c r="B18108" s="41" t="n">
        <v>45383</v>
      </c>
      <c r="C18108" t="n">
        <v>13</v>
      </c>
      <c r="D18108" t="n">
        <v>0</v>
      </c>
    </row>
    <row r="18109">
      <c r="A18109" t="inlineStr">
        <is>
          <t>U-6dd34e</t>
        </is>
      </c>
      <c r="B18109" s="41" t="n">
        <v>45444</v>
      </c>
      <c r="C18109" t="n">
        <v>7</v>
      </c>
      <c r="D18109" t="n">
        <v>0</v>
      </c>
    </row>
    <row r="18110">
      <c r="A18110" t="inlineStr">
        <is>
          <t>U-83ae20</t>
        </is>
      </c>
      <c r="B18110" s="41" t="n">
        <v>45413</v>
      </c>
      <c r="C18110" t="n">
        <v>11</v>
      </c>
      <c r="D18110" t="n">
        <v>0</v>
      </c>
    </row>
    <row r="18111">
      <c r="A18111" t="inlineStr">
        <is>
          <t>U-e19211</t>
        </is>
      </c>
      <c r="B18111" s="41" t="n">
        <v>45078</v>
      </c>
      <c r="C18111" t="n">
        <v>11</v>
      </c>
      <c r="D18111" t="n">
        <v>0</v>
      </c>
    </row>
    <row r="18112">
      <c r="A18112" t="inlineStr">
        <is>
          <t>U-953a16</t>
        </is>
      </c>
      <c r="B18112" s="41" t="n">
        <v>45536</v>
      </c>
      <c r="C18112" t="n">
        <v>9</v>
      </c>
      <c r="D18112" t="n">
        <v>1</v>
      </c>
    </row>
    <row r="18113">
      <c r="A18113" t="inlineStr">
        <is>
          <t>U-a81366</t>
        </is>
      </c>
      <c r="B18113" s="41" t="n">
        <v>45474</v>
      </c>
      <c r="C18113" t="n">
        <v>8</v>
      </c>
      <c r="D18113" t="n">
        <v>0</v>
      </c>
    </row>
    <row r="18114">
      <c r="A18114" t="inlineStr">
        <is>
          <t>U-97c8b4</t>
        </is>
      </c>
      <c r="B18114" s="41" t="n">
        <v>45505</v>
      </c>
      <c r="C18114" t="n">
        <v>9</v>
      </c>
      <c r="D18114" t="n">
        <v>0</v>
      </c>
    </row>
    <row r="18115">
      <c r="A18115" t="inlineStr">
        <is>
          <t>U-944bca</t>
        </is>
      </c>
      <c r="B18115" s="41" t="n">
        <v>45536</v>
      </c>
      <c r="C18115" t="n">
        <v>9</v>
      </c>
      <c r="D18115" t="n">
        <v>2</v>
      </c>
    </row>
    <row r="18116">
      <c r="A18116" t="inlineStr">
        <is>
          <t>U-3ebfa7</t>
        </is>
      </c>
      <c r="B18116" s="41" t="n">
        <v>45566</v>
      </c>
      <c r="C18116" t="n">
        <v>18</v>
      </c>
      <c r="D18116" t="n">
        <v>0</v>
      </c>
    </row>
    <row r="18117">
      <c r="A18117" t="inlineStr">
        <is>
          <t>U-54a76f</t>
        </is>
      </c>
      <c r="B18117" s="41" t="n">
        <v>45170</v>
      </c>
      <c r="C18117" t="n">
        <v>15</v>
      </c>
      <c r="D18117" t="n">
        <v>0</v>
      </c>
    </row>
    <row r="18118">
      <c r="A18118" t="inlineStr">
        <is>
          <t>U-bc301d</t>
        </is>
      </c>
      <c r="B18118" s="41" t="n">
        <v>45597</v>
      </c>
      <c r="C18118" t="n">
        <v>11</v>
      </c>
      <c r="D18118" t="n">
        <v>0</v>
      </c>
    </row>
    <row r="18119">
      <c r="A18119" t="inlineStr">
        <is>
          <t>U-47029f</t>
        </is>
      </c>
      <c r="B18119" s="41" t="n">
        <v>45352</v>
      </c>
      <c r="C18119" t="n">
        <v>7</v>
      </c>
      <c r="D18119" t="n">
        <v>0</v>
      </c>
    </row>
    <row r="18120">
      <c r="A18120" t="inlineStr">
        <is>
          <t>U-0ce181</t>
        </is>
      </c>
      <c r="B18120" s="41" t="n">
        <v>45536</v>
      </c>
      <c r="C18120" t="n">
        <v>8</v>
      </c>
      <c r="D18120" t="n">
        <v>2</v>
      </c>
    </row>
    <row r="18121">
      <c r="A18121" t="inlineStr">
        <is>
          <t>U-e618f7</t>
        </is>
      </c>
      <c r="B18121" s="41" t="n">
        <v>45139</v>
      </c>
      <c r="C18121" t="n">
        <v>10</v>
      </c>
      <c r="D18121" t="n">
        <v>0</v>
      </c>
    </row>
    <row r="18122">
      <c r="A18122" t="inlineStr">
        <is>
          <t>U-1e44fe</t>
        </is>
      </c>
      <c r="B18122" s="41" t="n">
        <v>45597</v>
      </c>
      <c r="C18122" t="n">
        <v>8</v>
      </c>
      <c r="D18122" t="n">
        <v>0</v>
      </c>
    </row>
    <row r="18123">
      <c r="A18123" t="inlineStr">
        <is>
          <t>U-b6e10c</t>
        </is>
      </c>
      <c r="B18123" s="41" t="n">
        <v>45597</v>
      </c>
      <c r="C18123" t="n">
        <v>12</v>
      </c>
      <c r="D18123" t="n">
        <v>0</v>
      </c>
    </row>
    <row r="18124">
      <c r="A18124" t="inlineStr">
        <is>
          <t>U-9595de</t>
        </is>
      </c>
      <c r="B18124" s="41" t="n">
        <v>45323</v>
      </c>
      <c r="C18124" t="n">
        <v>14</v>
      </c>
      <c r="D18124" t="n">
        <v>0</v>
      </c>
    </row>
    <row r="18125">
      <c r="A18125" t="inlineStr">
        <is>
          <t>U-702652</t>
        </is>
      </c>
      <c r="B18125" s="41" t="n">
        <v>45627</v>
      </c>
      <c r="C18125" t="n">
        <v>13</v>
      </c>
      <c r="D18125" t="n">
        <v>1</v>
      </c>
    </row>
    <row r="18126">
      <c r="A18126" t="inlineStr">
        <is>
          <t>U-c085e5</t>
        </is>
      </c>
      <c r="B18126" s="41" t="n">
        <v>45597</v>
      </c>
      <c r="C18126" t="n">
        <v>9</v>
      </c>
      <c r="D18126" t="n">
        <v>1</v>
      </c>
    </row>
    <row r="18127">
      <c r="A18127" t="inlineStr">
        <is>
          <t>U-007969</t>
        </is>
      </c>
      <c r="B18127" s="41" t="n">
        <v>45566</v>
      </c>
      <c r="C18127" t="n">
        <v>10</v>
      </c>
      <c r="D18127" t="n">
        <v>0</v>
      </c>
    </row>
    <row r="18128">
      <c r="A18128" t="inlineStr">
        <is>
          <t>U-881f63</t>
        </is>
      </c>
      <c r="B18128" s="41" t="n">
        <v>44986</v>
      </c>
      <c r="C18128" t="n">
        <v>13</v>
      </c>
      <c r="D18128" t="n">
        <v>0</v>
      </c>
    </row>
    <row r="18129">
      <c r="A18129" t="inlineStr">
        <is>
          <t>U-ccaaef</t>
        </is>
      </c>
      <c r="B18129" s="41" t="n">
        <v>45323</v>
      </c>
      <c r="C18129" t="n">
        <v>14</v>
      </c>
      <c r="D18129" t="n">
        <v>0</v>
      </c>
    </row>
    <row r="18130">
      <c r="A18130" t="inlineStr">
        <is>
          <t>U-2dc7b6</t>
        </is>
      </c>
      <c r="B18130" s="41" t="n">
        <v>45139</v>
      </c>
      <c r="C18130" t="n">
        <v>11</v>
      </c>
      <c r="D18130" t="n">
        <v>0</v>
      </c>
    </row>
    <row r="18131">
      <c r="A18131" t="inlineStr">
        <is>
          <t>U-518ed9</t>
        </is>
      </c>
      <c r="B18131" s="41" t="n">
        <v>45413</v>
      </c>
      <c r="C18131" t="n">
        <v>10</v>
      </c>
      <c r="D18131" t="n">
        <v>0</v>
      </c>
    </row>
    <row r="18132">
      <c r="A18132" t="inlineStr">
        <is>
          <t>U-8fe08c</t>
        </is>
      </c>
      <c r="B18132" s="41" t="n">
        <v>44986</v>
      </c>
      <c r="C18132" t="n">
        <v>8</v>
      </c>
      <c r="D18132" t="n">
        <v>0</v>
      </c>
    </row>
    <row r="18133">
      <c r="A18133" t="inlineStr">
        <is>
          <t>U-256f0b</t>
        </is>
      </c>
      <c r="B18133" s="41" t="n">
        <v>45078</v>
      </c>
      <c r="C18133" t="n">
        <v>6</v>
      </c>
      <c r="D18133" t="n">
        <v>0</v>
      </c>
    </row>
    <row r="18134">
      <c r="A18134" t="inlineStr">
        <is>
          <t>U-9be751</t>
        </is>
      </c>
      <c r="B18134" s="41" t="n">
        <v>45505</v>
      </c>
      <c r="C18134" t="n">
        <v>7</v>
      </c>
      <c r="D18134" t="n">
        <v>4</v>
      </c>
    </row>
    <row r="18135">
      <c r="A18135" t="inlineStr">
        <is>
          <t>U-ddc623</t>
        </is>
      </c>
      <c r="B18135" s="41" t="n">
        <v>44958</v>
      </c>
      <c r="C18135" t="n">
        <v>10</v>
      </c>
      <c r="D18135" t="n">
        <v>0</v>
      </c>
    </row>
    <row r="18136">
      <c r="A18136" t="inlineStr">
        <is>
          <t>U-5ad03d</t>
        </is>
      </c>
      <c r="B18136" s="41" t="n">
        <v>45200</v>
      </c>
      <c r="C18136" t="n">
        <v>7</v>
      </c>
      <c r="D18136" t="n">
        <v>0</v>
      </c>
    </row>
    <row r="18137">
      <c r="A18137" t="inlineStr">
        <is>
          <t>U-2960b0</t>
        </is>
      </c>
      <c r="B18137" s="41" t="n">
        <v>45261</v>
      </c>
      <c r="C18137" t="n">
        <v>7</v>
      </c>
      <c r="D18137" t="n">
        <v>2</v>
      </c>
    </row>
    <row r="18138">
      <c r="A18138" t="inlineStr">
        <is>
          <t>U-ead08c</t>
        </is>
      </c>
      <c r="B18138" s="41" t="n">
        <v>45200</v>
      </c>
      <c r="C18138" t="n">
        <v>7</v>
      </c>
      <c r="D18138" t="n">
        <v>0</v>
      </c>
    </row>
    <row r="18139">
      <c r="A18139" t="inlineStr">
        <is>
          <t>U-7fd7a5</t>
        </is>
      </c>
      <c r="B18139" s="41" t="n">
        <v>45597</v>
      </c>
      <c r="C18139" t="n">
        <v>8</v>
      </c>
      <c r="D18139" t="n">
        <v>2</v>
      </c>
    </row>
    <row r="18140">
      <c r="A18140" t="inlineStr">
        <is>
          <t>U-bf4951</t>
        </is>
      </c>
      <c r="B18140" s="41" t="n">
        <v>45078</v>
      </c>
      <c r="C18140" t="n">
        <v>13</v>
      </c>
      <c r="D18140" t="n">
        <v>0</v>
      </c>
    </row>
    <row r="18141">
      <c r="A18141" t="inlineStr">
        <is>
          <t>U-308469</t>
        </is>
      </c>
      <c r="B18141" s="41" t="n">
        <v>45474</v>
      </c>
      <c r="C18141" t="n">
        <v>10</v>
      </c>
      <c r="D18141" t="n">
        <v>2</v>
      </c>
    </row>
    <row r="18142">
      <c r="A18142" t="inlineStr">
        <is>
          <t>U-8ef1b7</t>
        </is>
      </c>
      <c r="B18142" s="41" t="n">
        <v>45352</v>
      </c>
      <c r="C18142" t="n">
        <v>12</v>
      </c>
      <c r="D18142" t="n">
        <v>0</v>
      </c>
    </row>
    <row r="18143">
      <c r="A18143" t="inlineStr">
        <is>
          <t>U-5ca4f2</t>
        </is>
      </c>
      <c r="B18143" s="41" t="n">
        <v>44986</v>
      </c>
      <c r="C18143" t="n">
        <v>11</v>
      </c>
      <c r="D18143" t="n">
        <v>0</v>
      </c>
    </row>
    <row r="18144">
      <c r="A18144" t="inlineStr">
        <is>
          <t>U-64a995</t>
        </is>
      </c>
      <c r="B18144" s="41" t="n">
        <v>44927</v>
      </c>
      <c r="C18144" t="n">
        <v>10</v>
      </c>
      <c r="D18144" t="n">
        <v>2</v>
      </c>
    </row>
    <row r="18145">
      <c r="A18145" t="inlineStr">
        <is>
          <t>U-317b04</t>
        </is>
      </c>
      <c r="B18145" s="41" t="n">
        <v>45536</v>
      </c>
      <c r="C18145" t="n">
        <v>14</v>
      </c>
      <c r="D18145" t="n">
        <v>1</v>
      </c>
    </row>
    <row r="18146">
      <c r="A18146" t="inlineStr">
        <is>
          <t>U-4ceb50</t>
        </is>
      </c>
      <c r="B18146" s="41" t="n">
        <v>45352</v>
      </c>
      <c r="C18146" t="n">
        <v>9</v>
      </c>
      <c r="D18146" t="n">
        <v>0</v>
      </c>
    </row>
    <row r="18147">
      <c r="A18147" t="inlineStr">
        <is>
          <t>U-29d1ea</t>
        </is>
      </c>
      <c r="B18147" s="41" t="n">
        <v>45292</v>
      </c>
      <c r="C18147" t="n">
        <v>14</v>
      </c>
      <c r="D18147" t="n">
        <v>0</v>
      </c>
    </row>
    <row r="18148">
      <c r="A18148" t="inlineStr">
        <is>
          <t>U-8b8e0a</t>
        </is>
      </c>
      <c r="B18148" s="41" t="n">
        <v>44927</v>
      </c>
      <c r="C18148" t="n">
        <v>12</v>
      </c>
      <c r="D18148" t="n">
        <v>2</v>
      </c>
    </row>
    <row r="18149">
      <c r="A18149" t="inlineStr">
        <is>
          <t>U-f907c3</t>
        </is>
      </c>
      <c r="B18149" s="41" t="n">
        <v>45597</v>
      </c>
      <c r="C18149" t="n">
        <v>10</v>
      </c>
      <c r="D18149" t="n">
        <v>0</v>
      </c>
    </row>
    <row r="18150">
      <c r="A18150" t="inlineStr">
        <is>
          <t>U-ca58e1</t>
        </is>
      </c>
      <c r="B18150" s="41" t="n">
        <v>45444</v>
      </c>
      <c r="C18150" t="n">
        <v>13</v>
      </c>
      <c r="D18150" t="n">
        <v>0</v>
      </c>
    </row>
    <row r="18151">
      <c r="A18151" t="inlineStr">
        <is>
          <t>U-21ced9</t>
        </is>
      </c>
      <c r="B18151" s="41" t="n">
        <v>45413</v>
      </c>
      <c r="C18151" t="n">
        <v>18</v>
      </c>
      <c r="D18151" t="n">
        <v>1</v>
      </c>
    </row>
    <row r="18152">
      <c r="A18152" t="inlineStr">
        <is>
          <t>U-cdf493</t>
        </is>
      </c>
      <c r="B18152" s="41" t="n">
        <v>45170</v>
      </c>
      <c r="C18152" t="n">
        <v>13</v>
      </c>
      <c r="D18152" t="n">
        <v>0</v>
      </c>
    </row>
    <row r="18153">
      <c r="A18153" t="inlineStr">
        <is>
          <t>U-9c6c3f</t>
        </is>
      </c>
      <c r="B18153" s="41" t="n">
        <v>45170</v>
      </c>
      <c r="C18153" t="n">
        <v>5</v>
      </c>
      <c r="D18153" t="n">
        <v>0</v>
      </c>
    </row>
    <row r="18154">
      <c r="A18154" t="inlineStr">
        <is>
          <t>U-c0ba61</t>
        </is>
      </c>
      <c r="B18154" s="41" t="n">
        <v>45200</v>
      </c>
      <c r="C18154" t="n">
        <v>7</v>
      </c>
      <c r="D18154" t="n">
        <v>0</v>
      </c>
    </row>
    <row r="18155">
      <c r="A18155" t="inlineStr">
        <is>
          <t>U-50ddaf</t>
        </is>
      </c>
      <c r="B18155" s="41" t="n">
        <v>45200</v>
      </c>
      <c r="C18155" t="n">
        <v>11</v>
      </c>
      <c r="D18155" t="n">
        <v>0</v>
      </c>
    </row>
    <row r="18156">
      <c r="A18156" t="inlineStr">
        <is>
          <t>U-dfd3a4</t>
        </is>
      </c>
      <c r="B18156" s="41" t="n">
        <v>45078</v>
      </c>
      <c r="C18156" t="n">
        <v>10</v>
      </c>
      <c r="D18156" t="n">
        <v>0</v>
      </c>
    </row>
    <row r="18157">
      <c r="A18157" t="inlineStr">
        <is>
          <t>U-ad985b</t>
        </is>
      </c>
      <c r="B18157" s="41" t="n">
        <v>45261</v>
      </c>
      <c r="C18157" t="n">
        <v>12</v>
      </c>
      <c r="D18157" t="n">
        <v>2</v>
      </c>
    </row>
    <row r="18158">
      <c r="A18158" t="inlineStr">
        <is>
          <t>U-47ed3a</t>
        </is>
      </c>
      <c r="B18158" s="41" t="n">
        <v>45108</v>
      </c>
      <c r="C18158" t="n">
        <v>11</v>
      </c>
      <c r="D18158" t="n">
        <v>0</v>
      </c>
    </row>
    <row r="18159">
      <c r="A18159" t="inlineStr">
        <is>
          <t>U-d3f0a4</t>
        </is>
      </c>
      <c r="B18159" s="41" t="n">
        <v>45047</v>
      </c>
      <c r="C18159" t="n">
        <v>11</v>
      </c>
      <c r="D18159" t="n">
        <v>0</v>
      </c>
    </row>
    <row r="18160">
      <c r="A18160" t="inlineStr">
        <is>
          <t>U-c97428</t>
        </is>
      </c>
      <c r="B18160" s="41" t="n">
        <v>44958</v>
      </c>
      <c r="C18160" t="n">
        <v>19</v>
      </c>
      <c r="D18160" t="n">
        <v>0</v>
      </c>
    </row>
    <row r="18161">
      <c r="A18161" t="inlineStr">
        <is>
          <t>U-73701c</t>
        </is>
      </c>
      <c r="B18161" s="41" t="n">
        <v>45017</v>
      </c>
      <c r="C18161" t="n">
        <v>8</v>
      </c>
      <c r="D18161" t="n">
        <v>0</v>
      </c>
    </row>
    <row r="18162">
      <c r="A18162" t="inlineStr">
        <is>
          <t>U-4e59e1</t>
        </is>
      </c>
      <c r="B18162" s="41" t="n">
        <v>45047</v>
      </c>
      <c r="C18162" t="n">
        <v>5</v>
      </c>
      <c r="D18162" t="n">
        <v>0</v>
      </c>
    </row>
    <row r="18163">
      <c r="A18163" t="inlineStr">
        <is>
          <t>U-c4b799</t>
        </is>
      </c>
      <c r="B18163" s="41" t="n">
        <v>45292</v>
      </c>
      <c r="C18163" t="n">
        <v>8</v>
      </c>
      <c r="D18163" t="n">
        <v>0</v>
      </c>
    </row>
    <row r="18164">
      <c r="A18164" t="inlineStr">
        <is>
          <t>U-ab9770</t>
        </is>
      </c>
      <c r="B18164" s="41" t="n">
        <v>45505</v>
      </c>
      <c r="C18164" t="n">
        <v>7</v>
      </c>
      <c r="D18164" t="n">
        <v>0</v>
      </c>
    </row>
    <row r="18165">
      <c r="A18165" t="inlineStr">
        <is>
          <t>U-f1a2d7</t>
        </is>
      </c>
      <c r="B18165" s="41" t="n">
        <v>45566</v>
      </c>
      <c r="C18165" t="n">
        <v>16</v>
      </c>
      <c r="D18165" t="n">
        <v>0</v>
      </c>
    </row>
    <row r="18166">
      <c r="A18166" t="inlineStr">
        <is>
          <t>U-b50771</t>
        </is>
      </c>
      <c r="B18166" s="41" t="n">
        <v>45261</v>
      </c>
      <c r="C18166" t="n">
        <v>8</v>
      </c>
      <c r="D18166" t="n">
        <v>1</v>
      </c>
    </row>
    <row r="18167">
      <c r="A18167" t="inlineStr">
        <is>
          <t>U-8c870e</t>
        </is>
      </c>
      <c r="B18167" s="41" t="n">
        <v>45292</v>
      </c>
      <c r="C18167" t="n">
        <v>9</v>
      </c>
      <c r="D18167" t="n">
        <v>0</v>
      </c>
    </row>
    <row r="18168">
      <c r="A18168" t="inlineStr">
        <is>
          <t>U-cefd11</t>
        </is>
      </c>
      <c r="B18168" s="41" t="n">
        <v>45292</v>
      </c>
      <c r="C18168" t="n">
        <v>9</v>
      </c>
      <c r="D18168" t="n">
        <v>1</v>
      </c>
    </row>
    <row r="18169">
      <c r="A18169" t="inlineStr">
        <is>
          <t>U-41f11b</t>
        </is>
      </c>
      <c r="B18169" s="41" t="n">
        <v>45292</v>
      </c>
      <c r="C18169" t="n">
        <v>5</v>
      </c>
      <c r="D18169" t="n">
        <v>1</v>
      </c>
    </row>
    <row r="18170">
      <c r="A18170" t="inlineStr">
        <is>
          <t>U-5106a4</t>
        </is>
      </c>
      <c r="B18170" s="41" t="n">
        <v>45597</v>
      </c>
      <c r="C18170" t="n">
        <v>11</v>
      </c>
      <c r="D18170" t="n">
        <v>0</v>
      </c>
    </row>
    <row r="18171">
      <c r="A18171" t="inlineStr">
        <is>
          <t>U-e6b1c4</t>
        </is>
      </c>
      <c r="B18171" s="41" t="n">
        <v>45566</v>
      </c>
      <c r="C18171" t="n">
        <v>8</v>
      </c>
      <c r="D18171" t="n">
        <v>1</v>
      </c>
    </row>
    <row r="18172">
      <c r="A18172" t="inlineStr">
        <is>
          <t>U-a23db1</t>
        </is>
      </c>
      <c r="B18172" s="41" t="n">
        <v>45261</v>
      </c>
      <c r="C18172" t="n">
        <v>9</v>
      </c>
      <c r="D18172" t="n">
        <v>0</v>
      </c>
    </row>
    <row r="18173">
      <c r="A18173" t="inlineStr">
        <is>
          <t>U-cb0fdb</t>
        </is>
      </c>
      <c r="B18173" s="41" t="n">
        <v>45323</v>
      </c>
      <c r="C18173" t="n">
        <v>9</v>
      </c>
      <c r="D18173" t="n">
        <v>0</v>
      </c>
    </row>
    <row r="18174">
      <c r="A18174" t="inlineStr">
        <is>
          <t>U-ca5f43</t>
        </is>
      </c>
      <c r="B18174" s="41" t="n">
        <v>44986</v>
      </c>
      <c r="C18174" t="n">
        <v>11</v>
      </c>
      <c r="D18174" t="n">
        <v>0</v>
      </c>
    </row>
    <row r="18175">
      <c r="A18175" t="inlineStr">
        <is>
          <t>U-072305</t>
        </is>
      </c>
      <c r="B18175" s="41" t="n">
        <v>45444</v>
      </c>
      <c r="C18175" t="n">
        <v>13</v>
      </c>
      <c r="D18175" t="n">
        <v>0</v>
      </c>
    </row>
    <row r="18176">
      <c r="A18176" t="inlineStr">
        <is>
          <t>U-9e569c</t>
        </is>
      </c>
      <c r="B18176" s="41" t="n">
        <v>45108</v>
      </c>
      <c r="C18176" t="n">
        <v>8</v>
      </c>
      <c r="D18176" t="n">
        <v>0</v>
      </c>
    </row>
    <row r="18177">
      <c r="A18177" t="inlineStr">
        <is>
          <t>U-ae0feb</t>
        </is>
      </c>
      <c r="B18177" s="41" t="n">
        <v>45474</v>
      </c>
      <c r="C18177" t="n">
        <v>11</v>
      </c>
      <c r="D18177" t="n">
        <v>0</v>
      </c>
    </row>
    <row r="18178">
      <c r="A18178" t="inlineStr">
        <is>
          <t>U-44471d</t>
        </is>
      </c>
      <c r="B18178" s="41" t="n">
        <v>45170</v>
      </c>
      <c r="C18178" t="n">
        <v>13</v>
      </c>
      <c r="D18178" t="n">
        <v>0</v>
      </c>
    </row>
    <row r="18179">
      <c r="A18179" t="inlineStr">
        <is>
          <t>U-593f9c</t>
        </is>
      </c>
      <c r="B18179" s="41" t="n">
        <v>45047</v>
      </c>
      <c r="C18179" t="n">
        <v>12</v>
      </c>
      <c r="D18179" t="n">
        <v>0</v>
      </c>
    </row>
    <row r="18180">
      <c r="A18180" t="inlineStr">
        <is>
          <t>U-e9e31f</t>
        </is>
      </c>
      <c r="B18180" s="41" t="n">
        <v>45627</v>
      </c>
      <c r="C18180" t="n">
        <v>13</v>
      </c>
      <c r="D18180" t="n">
        <v>0</v>
      </c>
    </row>
    <row r="18181">
      <c r="A18181" t="inlineStr">
        <is>
          <t>U-3e5808</t>
        </is>
      </c>
      <c r="B18181" s="41" t="n">
        <v>45139</v>
      </c>
      <c r="C18181" t="n">
        <v>10</v>
      </c>
      <c r="D18181" t="n">
        <v>2</v>
      </c>
    </row>
    <row r="18182">
      <c r="A18182" t="inlineStr">
        <is>
          <t>U-b43ab9</t>
        </is>
      </c>
      <c r="B18182" s="41" t="n">
        <v>45078</v>
      </c>
      <c r="C18182" t="n">
        <v>9</v>
      </c>
      <c r="D18182" t="n">
        <v>0</v>
      </c>
    </row>
    <row r="18183">
      <c r="A18183" t="inlineStr">
        <is>
          <t>U-5daac9</t>
        </is>
      </c>
      <c r="B18183" s="41" t="n">
        <v>45627</v>
      </c>
      <c r="C18183" t="n">
        <v>12</v>
      </c>
      <c r="D18183" t="n">
        <v>0</v>
      </c>
    </row>
    <row r="18184">
      <c r="A18184" t="inlineStr">
        <is>
          <t>U-d0cadb</t>
        </is>
      </c>
      <c r="B18184" s="41" t="n">
        <v>45474</v>
      </c>
      <c r="C18184" t="n">
        <v>11</v>
      </c>
      <c r="D18184" t="n">
        <v>3</v>
      </c>
    </row>
    <row r="18185">
      <c r="A18185" t="inlineStr">
        <is>
          <t>U-4c0e10</t>
        </is>
      </c>
      <c r="B18185" s="41" t="n">
        <v>44927</v>
      </c>
      <c r="C18185" t="n">
        <v>15</v>
      </c>
      <c r="D18185" t="n">
        <v>0</v>
      </c>
    </row>
    <row r="18186">
      <c r="A18186" t="inlineStr">
        <is>
          <t>U-e3410e</t>
        </is>
      </c>
      <c r="B18186" s="41" t="n">
        <v>45047</v>
      </c>
      <c r="C18186" t="n">
        <v>11</v>
      </c>
      <c r="D18186" t="n">
        <v>1</v>
      </c>
    </row>
    <row r="18187">
      <c r="A18187" t="inlineStr">
        <is>
          <t>U-484cc4</t>
        </is>
      </c>
      <c r="B18187" s="41" t="n">
        <v>45231</v>
      </c>
      <c r="C18187" t="n">
        <v>6</v>
      </c>
      <c r="D18187" t="n">
        <v>1</v>
      </c>
    </row>
    <row r="18188">
      <c r="A18188" t="inlineStr">
        <is>
          <t>U-d05ce0</t>
        </is>
      </c>
      <c r="B18188" s="41" t="n">
        <v>45627</v>
      </c>
      <c r="C18188" t="n">
        <v>10</v>
      </c>
      <c r="D18188" t="n">
        <v>1</v>
      </c>
    </row>
    <row r="18189">
      <c r="A18189" t="inlineStr">
        <is>
          <t>U-74c467</t>
        </is>
      </c>
      <c r="B18189" s="41" t="n">
        <v>45627</v>
      </c>
      <c r="C18189" t="n">
        <v>7</v>
      </c>
      <c r="D18189" t="n">
        <v>0</v>
      </c>
    </row>
    <row r="18190">
      <c r="A18190" t="inlineStr">
        <is>
          <t>U-308d30</t>
        </is>
      </c>
      <c r="B18190" s="41" t="n">
        <v>45047</v>
      </c>
      <c r="C18190" t="n">
        <v>10</v>
      </c>
      <c r="D18190" t="n">
        <v>2</v>
      </c>
    </row>
    <row r="18191">
      <c r="A18191" t="inlineStr">
        <is>
          <t>U-57f635</t>
        </is>
      </c>
      <c r="B18191" s="41" t="n">
        <v>45078</v>
      </c>
      <c r="C18191" t="n">
        <v>10</v>
      </c>
      <c r="D18191" t="n">
        <v>0</v>
      </c>
    </row>
    <row r="18192">
      <c r="A18192" t="inlineStr">
        <is>
          <t>U-37d032</t>
        </is>
      </c>
      <c r="B18192" s="41" t="n">
        <v>44958</v>
      </c>
      <c r="C18192" t="n">
        <v>11</v>
      </c>
      <c r="D18192" t="n">
        <v>2</v>
      </c>
    </row>
    <row r="18193">
      <c r="A18193" t="inlineStr">
        <is>
          <t>U-9a267f</t>
        </is>
      </c>
      <c r="B18193" s="41" t="n">
        <v>45292</v>
      </c>
      <c r="C18193" t="n">
        <v>6</v>
      </c>
      <c r="D18193" t="n">
        <v>2</v>
      </c>
    </row>
    <row r="18194">
      <c r="A18194" t="inlineStr">
        <is>
          <t>U-0f6797</t>
        </is>
      </c>
      <c r="B18194" s="41" t="n">
        <v>45627</v>
      </c>
      <c r="C18194" t="n">
        <v>8</v>
      </c>
      <c r="D18194" t="n">
        <v>0</v>
      </c>
    </row>
    <row r="18195">
      <c r="A18195" t="inlineStr">
        <is>
          <t>U-18129a</t>
        </is>
      </c>
      <c r="B18195" s="41" t="n">
        <v>45597</v>
      </c>
      <c r="C18195" t="n">
        <v>15</v>
      </c>
      <c r="D18195" t="n">
        <v>0</v>
      </c>
    </row>
    <row r="18196">
      <c r="A18196" t="inlineStr">
        <is>
          <t>U-820885</t>
        </is>
      </c>
      <c r="B18196" s="41" t="n">
        <v>45566</v>
      </c>
      <c r="C18196" t="n">
        <v>6</v>
      </c>
      <c r="D18196" t="n">
        <v>1</v>
      </c>
    </row>
    <row r="18197">
      <c r="A18197" t="inlineStr">
        <is>
          <t>U-cadc2e</t>
        </is>
      </c>
      <c r="B18197" s="41" t="n">
        <v>45536</v>
      </c>
      <c r="C18197" t="n">
        <v>10</v>
      </c>
      <c r="D18197" t="n">
        <v>0</v>
      </c>
    </row>
    <row r="18198">
      <c r="A18198" t="inlineStr">
        <is>
          <t>U-10d637</t>
        </is>
      </c>
      <c r="B18198" s="41" t="n">
        <v>45017</v>
      </c>
      <c r="C18198" t="n">
        <v>9</v>
      </c>
      <c r="D18198" t="n">
        <v>0</v>
      </c>
    </row>
    <row r="18199">
      <c r="A18199" t="inlineStr">
        <is>
          <t>U-74fa65</t>
        </is>
      </c>
      <c r="B18199" s="41" t="n">
        <v>45231</v>
      </c>
      <c r="C18199" t="n">
        <v>9</v>
      </c>
      <c r="D18199" t="n">
        <v>1</v>
      </c>
    </row>
    <row r="18200">
      <c r="A18200" t="inlineStr">
        <is>
          <t>U-cc48b1</t>
        </is>
      </c>
      <c r="B18200" s="41" t="n">
        <v>44986</v>
      </c>
      <c r="C18200" t="n">
        <v>8</v>
      </c>
      <c r="D18200" t="n">
        <v>0</v>
      </c>
    </row>
    <row r="18201">
      <c r="A18201" t="inlineStr">
        <is>
          <t>U-5f5603</t>
        </is>
      </c>
      <c r="B18201" s="41" t="n">
        <v>45627</v>
      </c>
      <c r="C18201" t="n">
        <v>10</v>
      </c>
      <c r="D18201" t="n">
        <v>0</v>
      </c>
    </row>
    <row r="18202">
      <c r="A18202" t="inlineStr">
        <is>
          <t>U-c33f0e</t>
        </is>
      </c>
      <c r="B18202" s="41" t="n">
        <v>45047</v>
      </c>
      <c r="C18202" t="n">
        <v>10</v>
      </c>
      <c r="D18202" t="n">
        <v>0</v>
      </c>
    </row>
    <row r="18203">
      <c r="A18203" t="inlineStr">
        <is>
          <t>U-a84748</t>
        </is>
      </c>
      <c r="B18203" s="41" t="n">
        <v>45292</v>
      </c>
      <c r="C18203" t="n">
        <v>3</v>
      </c>
      <c r="D18203" t="n">
        <v>0</v>
      </c>
    </row>
    <row r="18204">
      <c r="A18204" t="inlineStr">
        <is>
          <t>U-d9ed60</t>
        </is>
      </c>
      <c r="B18204" s="41" t="n">
        <v>45505</v>
      </c>
      <c r="C18204" t="n">
        <v>9</v>
      </c>
      <c r="D18204" t="n">
        <v>1</v>
      </c>
    </row>
    <row r="18205">
      <c r="A18205" t="inlineStr">
        <is>
          <t>U-0a3d8a</t>
        </is>
      </c>
      <c r="B18205" s="41" t="n">
        <v>45170</v>
      </c>
      <c r="C18205" t="n">
        <v>9</v>
      </c>
      <c r="D18205" t="n">
        <v>0</v>
      </c>
    </row>
    <row r="18206">
      <c r="A18206" t="inlineStr">
        <is>
          <t>U-a9df86</t>
        </is>
      </c>
      <c r="B18206" s="41" t="n">
        <v>45017</v>
      </c>
      <c r="C18206" t="n">
        <v>12</v>
      </c>
      <c r="D18206" t="n">
        <v>0</v>
      </c>
    </row>
    <row r="18207">
      <c r="A18207" t="inlineStr">
        <is>
          <t>U-9e194b</t>
        </is>
      </c>
      <c r="B18207" s="41" t="n">
        <v>45017</v>
      </c>
      <c r="C18207" t="n">
        <v>9</v>
      </c>
      <c r="D18207" t="n">
        <v>0</v>
      </c>
    </row>
    <row r="18208">
      <c r="A18208" t="inlineStr">
        <is>
          <t>U-f2648f</t>
        </is>
      </c>
      <c r="B18208" s="41" t="n">
        <v>45597</v>
      </c>
      <c r="C18208" t="n">
        <v>8</v>
      </c>
      <c r="D18208" t="n">
        <v>1</v>
      </c>
    </row>
    <row r="18209">
      <c r="A18209" t="inlineStr">
        <is>
          <t>U-bfaf54</t>
        </is>
      </c>
      <c r="B18209" s="41" t="n">
        <v>45261</v>
      </c>
      <c r="C18209" t="n">
        <v>10</v>
      </c>
      <c r="D18209" t="n">
        <v>1</v>
      </c>
    </row>
    <row r="18210">
      <c r="A18210" t="inlineStr">
        <is>
          <t>U-2b2197</t>
        </is>
      </c>
      <c r="B18210" s="41" t="n">
        <v>45139</v>
      </c>
      <c r="C18210" t="n">
        <v>10</v>
      </c>
      <c r="D18210" t="n">
        <v>0</v>
      </c>
    </row>
    <row r="18211">
      <c r="A18211" t="inlineStr">
        <is>
          <t>U-63b192</t>
        </is>
      </c>
      <c r="B18211" s="41" t="n">
        <v>45444</v>
      </c>
      <c r="C18211" t="n">
        <v>12</v>
      </c>
      <c r="D18211" t="n">
        <v>2</v>
      </c>
    </row>
    <row r="18212">
      <c r="A18212" t="inlineStr">
        <is>
          <t>U-cf6dfd</t>
        </is>
      </c>
      <c r="B18212" s="41" t="n">
        <v>45231</v>
      </c>
      <c r="C18212" t="n">
        <v>8</v>
      </c>
      <c r="D18212" t="n">
        <v>0</v>
      </c>
    </row>
    <row r="18213">
      <c r="A18213" t="inlineStr">
        <is>
          <t>U-81fedd</t>
        </is>
      </c>
      <c r="B18213" s="41" t="n">
        <v>45474</v>
      </c>
      <c r="C18213" t="n">
        <v>8</v>
      </c>
      <c r="D18213" t="n">
        <v>0</v>
      </c>
    </row>
    <row r="18214">
      <c r="A18214" t="inlineStr">
        <is>
          <t>U-bb3bea</t>
        </is>
      </c>
      <c r="B18214" s="41" t="n">
        <v>45597</v>
      </c>
      <c r="C18214" t="n">
        <v>10</v>
      </c>
      <c r="D18214" t="n">
        <v>0</v>
      </c>
    </row>
    <row r="18215">
      <c r="A18215" t="inlineStr">
        <is>
          <t>U-a1608e</t>
        </is>
      </c>
      <c r="B18215" s="41" t="n">
        <v>45292</v>
      </c>
      <c r="C18215" t="n">
        <v>10</v>
      </c>
      <c r="D18215" t="n">
        <v>2</v>
      </c>
    </row>
    <row r="18216">
      <c r="A18216" t="inlineStr">
        <is>
          <t>U-d0de87</t>
        </is>
      </c>
      <c r="B18216" s="41" t="n">
        <v>45323</v>
      </c>
      <c r="C18216" t="n">
        <v>11</v>
      </c>
      <c r="D18216" t="n">
        <v>0</v>
      </c>
    </row>
    <row r="18217">
      <c r="A18217" t="inlineStr">
        <is>
          <t>U-902cc1</t>
        </is>
      </c>
      <c r="B18217" s="41" t="n">
        <v>45323</v>
      </c>
      <c r="C18217" t="n">
        <v>11</v>
      </c>
      <c r="D18217" t="n">
        <v>1</v>
      </c>
    </row>
    <row r="18218">
      <c r="A18218" t="inlineStr">
        <is>
          <t>U-fb98d0</t>
        </is>
      </c>
      <c r="B18218" s="41" t="n">
        <v>45108</v>
      </c>
      <c r="C18218" t="n">
        <v>3</v>
      </c>
      <c r="D18218" t="n">
        <v>0</v>
      </c>
    </row>
    <row r="18219">
      <c r="A18219" t="inlineStr">
        <is>
          <t>U-59aa35</t>
        </is>
      </c>
      <c r="B18219" s="41" t="n">
        <v>45597</v>
      </c>
      <c r="C18219" t="n">
        <v>16</v>
      </c>
      <c r="D18219" t="n">
        <v>0</v>
      </c>
    </row>
    <row r="18220">
      <c r="A18220" t="inlineStr">
        <is>
          <t>U-cb271a</t>
        </is>
      </c>
      <c r="B18220" s="41" t="n">
        <v>45047</v>
      </c>
      <c r="C18220" t="n">
        <v>5</v>
      </c>
      <c r="D18220" t="n">
        <v>2</v>
      </c>
    </row>
    <row r="18221">
      <c r="A18221" t="inlineStr">
        <is>
          <t>U-ca13d7</t>
        </is>
      </c>
      <c r="B18221" s="41" t="n">
        <v>45566</v>
      </c>
      <c r="C18221" t="n">
        <v>10</v>
      </c>
      <c r="D18221" t="n">
        <v>1</v>
      </c>
    </row>
    <row r="18222">
      <c r="A18222" t="inlineStr">
        <is>
          <t>U-f09a9b</t>
        </is>
      </c>
      <c r="B18222" s="41" t="n">
        <v>45627</v>
      </c>
      <c r="C18222" t="n">
        <v>9</v>
      </c>
      <c r="D18222" t="n">
        <v>0</v>
      </c>
    </row>
    <row r="18223">
      <c r="A18223" t="inlineStr">
        <is>
          <t>U-cfc36a</t>
        </is>
      </c>
      <c r="B18223" s="41" t="n">
        <v>45444</v>
      </c>
      <c r="C18223" t="n">
        <v>8</v>
      </c>
      <c r="D18223" t="n">
        <v>1</v>
      </c>
    </row>
    <row r="18224">
      <c r="A18224" t="inlineStr">
        <is>
          <t>U-ce21e6</t>
        </is>
      </c>
      <c r="B18224" s="41" t="n">
        <v>44986</v>
      </c>
      <c r="C18224" t="n">
        <v>11</v>
      </c>
      <c r="D18224" t="n">
        <v>1</v>
      </c>
    </row>
    <row r="18225">
      <c r="A18225" t="inlineStr">
        <is>
          <t>U-1b5d5c</t>
        </is>
      </c>
      <c r="B18225" s="41" t="n">
        <v>45352</v>
      </c>
      <c r="C18225" t="n">
        <v>14</v>
      </c>
      <c r="D18225" t="n">
        <v>1</v>
      </c>
    </row>
    <row r="18226">
      <c r="A18226" t="inlineStr">
        <is>
          <t>U-18138f</t>
        </is>
      </c>
      <c r="B18226" s="41" t="n">
        <v>45231</v>
      </c>
      <c r="C18226" t="n">
        <v>14</v>
      </c>
      <c r="D18226" t="n">
        <v>0</v>
      </c>
    </row>
    <row r="18227">
      <c r="A18227" t="inlineStr">
        <is>
          <t>U-30cd85</t>
        </is>
      </c>
      <c r="B18227" s="41" t="n">
        <v>45261</v>
      </c>
      <c r="C18227" t="n">
        <v>8</v>
      </c>
      <c r="D18227" t="n">
        <v>0</v>
      </c>
    </row>
    <row r="18228">
      <c r="A18228" t="inlineStr">
        <is>
          <t>U-6cef15</t>
        </is>
      </c>
      <c r="B18228" s="41" t="n">
        <v>45261</v>
      </c>
      <c r="C18228" t="n">
        <v>6</v>
      </c>
      <c r="D18228" t="n">
        <v>4</v>
      </c>
    </row>
    <row r="18229">
      <c r="A18229" t="inlineStr">
        <is>
          <t>U-33140f</t>
        </is>
      </c>
      <c r="B18229" s="41" t="n">
        <v>45474</v>
      </c>
      <c r="C18229" t="n">
        <v>13</v>
      </c>
      <c r="D18229" t="n">
        <v>0</v>
      </c>
    </row>
    <row r="18230">
      <c r="A18230" t="inlineStr">
        <is>
          <t>U-6af32e</t>
        </is>
      </c>
      <c r="B18230" s="41" t="n">
        <v>45170</v>
      </c>
      <c r="C18230" t="n">
        <v>11</v>
      </c>
      <c r="D18230" t="n">
        <v>0</v>
      </c>
    </row>
    <row r="18231">
      <c r="A18231" t="inlineStr">
        <is>
          <t>U-584f06</t>
        </is>
      </c>
      <c r="B18231" s="41" t="n">
        <v>45383</v>
      </c>
      <c r="C18231" t="n">
        <v>12</v>
      </c>
      <c r="D18231" t="n">
        <v>0</v>
      </c>
    </row>
    <row r="18232">
      <c r="A18232" t="inlineStr">
        <is>
          <t>U-24709b</t>
        </is>
      </c>
      <c r="B18232" s="41" t="n">
        <v>44958</v>
      </c>
      <c r="C18232" t="n">
        <v>3</v>
      </c>
      <c r="D18232" t="n">
        <v>1</v>
      </c>
    </row>
    <row r="18233">
      <c r="A18233" t="inlineStr">
        <is>
          <t>U-872d72</t>
        </is>
      </c>
      <c r="B18233" s="41" t="n">
        <v>44958</v>
      </c>
      <c r="C18233" t="n">
        <v>11</v>
      </c>
      <c r="D18233" t="n">
        <v>3</v>
      </c>
    </row>
    <row r="18234">
      <c r="A18234" t="inlineStr">
        <is>
          <t>U-f63f6f</t>
        </is>
      </c>
      <c r="B18234" s="41" t="n">
        <v>45200</v>
      </c>
      <c r="C18234" t="n">
        <v>10</v>
      </c>
      <c r="D18234" t="n">
        <v>0</v>
      </c>
    </row>
    <row r="18235">
      <c r="A18235" t="inlineStr">
        <is>
          <t>U-c1c9e5</t>
        </is>
      </c>
      <c r="B18235" s="41" t="n">
        <v>45200</v>
      </c>
      <c r="C18235" t="n">
        <v>11</v>
      </c>
      <c r="D18235" t="n">
        <v>0</v>
      </c>
    </row>
    <row r="18236">
      <c r="A18236" t="inlineStr">
        <is>
          <t>U-aa3f50</t>
        </is>
      </c>
      <c r="B18236" s="41" t="n">
        <v>45139</v>
      </c>
      <c r="C18236" t="n">
        <v>7</v>
      </c>
      <c r="D18236" t="n">
        <v>0</v>
      </c>
    </row>
    <row r="18237">
      <c r="A18237" t="inlineStr">
        <is>
          <t>U-ed0c68</t>
        </is>
      </c>
      <c r="B18237" s="41" t="n">
        <v>45444</v>
      </c>
      <c r="C18237" t="n">
        <v>11</v>
      </c>
      <c r="D18237" t="n">
        <v>2</v>
      </c>
    </row>
    <row r="18238">
      <c r="A18238" t="inlineStr">
        <is>
          <t>U-7927a6</t>
        </is>
      </c>
      <c r="B18238" s="41" t="n">
        <v>45413</v>
      </c>
      <c r="C18238" t="n">
        <v>8</v>
      </c>
      <c r="D18238" t="n">
        <v>2</v>
      </c>
    </row>
    <row r="18239">
      <c r="A18239" t="inlineStr">
        <is>
          <t>U-91271f</t>
        </is>
      </c>
      <c r="B18239" s="41" t="n">
        <v>45566</v>
      </c>
      <c r="C18239" t="n">
        <v>14</v>
      </c>
      <c r="D18239" t="n">
        <v>0</v>
      </c>
    </row>
    <row r="18240">
      <c r="A18240" t="inlineStr">
        <is>
          <t>U-7d1485</t>
        </is>
      </c>
      <c r="B18240" s="41" t="n">
        <v>45017</v>
      </c>
      <c r="C18240" t="n">
        <v>7</v>
      </c>
      <c r="D18240" t="n">
        <v>2</v>
      </c>
    </row>
    <row r="18241">
      <c r="A18241" t="inlineStr">
        <is>
          <t>U-8b7c2c</t>
        </is>
      </c>
      <c r="B18241" s="41" t="n">
        <v>45352</v>
      </c>
      <c r="C18241" t="n">
        <v>2</v>
      </c>
      <c r="D18241" t="n">
        <v>3</v>
      </c>
    </row>
    <row r="18242">
      <c r="A18242" t="inlineStr">
        <is>
          <t>U-6fbec1</t>
        </is>
      </c>
      <c r="B18242" s="41" t="n">
        <v>45292</v>
      </c>
      <c r="C18242" t="n">
        <v>12</v>
      </c>
      <c r="D18242" t="n">
        <v>1</v>
      </c>
    </row>
    <row r="18243">
      <c r="A18243" t="inlineStr">
        <is>
          <t>U-b88b14</t>
        </is>
      </c>
      <c r="B18243" s="41" t="n">
        <v>45627</v>
      </c>
      <c r="C18243" t="n">
        <v>10</v>
      </c>
      <c r="D18243" t="n">
        <v>0</v>
      </c>
    </row>
    <row r="18244">
      <c r="A18244" t="inlineStr">
        <is>
          <t>U-bd8ced</t>
        </is>
      </c>
      <c r="B18244" s="41" t="n">
        <v>44927</v>
      </c>
      <c r="C18244" t="n">
        <v>9</v>
      </c>
      <c r="D18244" t="n">
        <v>0</v>
      </c>
    </row>
    <row r="18245">
      <c r="A18245" t="inlineStr">
        <is>
          <t>U-f2bbb3</t>
        </is>
      </c>
      <c r="B18245" s="41" t="n">
        <v>44927</v>
      </c>
      <c r="C18245" t="n">
        <v>8</v>
      </c>
      <c r="D18245" t="n">
        <v>0</v>
      </c>
    </row>
    <row r="18246">
      <c r="A18246" t="inlineStr">
        <is>
          <t>U-977c5d</t>
        </is>
      </c>
      <c r="B18246" s="41" t="n">
        <v>45413</v>
      </c>
      <c r="C18246" t="n">
        <v>7</v>
      </c>
      <c r="D18246" t="n">
        <v>3</v>
      </c>
    </row>
    <row r="18247">
      <c r="A18247" t="inlineStr">
        <is>
          <t>U-57db2b</t>
        </is>
      </c>
      <c r="B18247" s="41" t="n">
        <v>45261</v>
      </c>
      <c r="C18247" t="n">
        <v>14</v>
      </c>
      <c r="D18247" t="n">
        <v>0</v>
      </c>
    </row>
    <row r="18248">
      <c r="A18248" t="inlineStr">
        <is>
          <t>U-5187ae</t>
        </is>
      </c>
      <c r="B18248" s="41" t="n">
        <v>45231</v>
      </c>
      <c r="C18248" t="n">
        <v>10</v>
      </c>
      <c r="D18248" t="n">
        <v>0</v>
      </c>
    </row>
    <row r="18249">
      <c r="A18249" t="inlineStr">
        <is>
          <t>U-bbc7cf</t>
        </is>
      </c>
      <c r="B18249" s="41" t="n">
        <v>45413</v>
      </c>
      <c r="C18249" t="n">
        <v>8</v>
      </c>
      <c r="D18249" t="n">
        <v>0</v>
      </c>
    </row>
    <row r="18250">
      <c r="A18250" t="inlineStr">
        <is>
          <t>U-d34f56</t>
        </is>
      </c>
      <c r="B18250" s="41" t="n">
        <v>44927</v>
      </c>
      <c r="C18250" t="n">
        <v>8</v>
      </c>
      <c r="D18250" t="n">
        <v>0</v>
      </c>
    </row>
    <row r="18251">
      <c r="A18251" t="inlineStr">
        <is>
          <t>U-0a479b</t>
        </is>
      </c>
      <c r="B18251" s="41" t="n">
        <v>44958</v>
      </c>
      <c r="C18251" t="n">
        <v>7</v>
      </c>
      <c r="D18251" t="n">
        <v>0</v>
      </c>
    </row>
    <row r="18252">
      <c r="A18252" t="inlineStr">
        <is>
          <t>U-ebe6b9</t>
        </is>
      </c>
      <c r="B18252" s="41" t="n">
        <v>45536</v>
      </c>
      <c r="C18252" t="n">
        <v>13</v>
      </c>
      <c r="D18252" t="n">
        <v>0</v>
      </c>
    </row>
    <row r="18253">
      <c r="A18253" t="inlineStr">
        <is>
          <t>U-47fbcd</t>
        </is>
      </c>
      <c r="B18253" s="41" t="n">
        <v>45292</v>
      </c>
      <c r="C18253" t="n">
        <v>6</v>
      </c>
      <c r="D18253" t="n">
        <v>0</v>
      </c>
    </row>
    <row r="18254">
      <c r="A18254" t="inlineStr">
        <is>
          <t>U-07b3ff</t>
        </is>
      </c>
      <c r="B18254" s="41" t="n">
        <v>45413</v>
      </c>
      <c r="C18254" t="n">
        <v>9</v>
      </c>
      <c r="D18254" t="n">
        <v>0</v>
      </c>
    </row>
    <row r="18255">
      <c r="A18255" t="inlineStr">
        <is>
          <t>U-1726af</t>
        </is>
      </c>
      <c r="B18255" s="41" t="n">
        <v>45231</v>
      </c>
      <c r="C18255" t="n">
        <v>13</v>
      </c>
      <c r="D18255" t="n">
        <v>2</v>
      </c>
    </row>
    <row r="18256">
      <c r="A18256" t="inlineStr">
        <is>
          <t>U-44cdde</t>
        </is>
      </c>
      <c r="B18256" s="41" t="n">
        <v>45383</v>
      </c>
      <c r="C18256" t="n">
        <v>8</v>
      </c>
      <c r="D18256" t="n">
        <v>2</v>
      </c>
    </row>
    <row r="18257">
      <c r="A18257" t="inlineStr">
        <is>
          <t>U-7dc01c</t>
        </is>
      </c>
      <c r="B18257" s="41" t="n">
        <v>44927</v>
      </c>
      <c r="C18257" t="n">
        <v>6</v>
      </c>
      <c r="D18257" t="n">
        <v>0</v>
      </c>
    </row>
    <row r="18258">
      <c r="A18258" t="inlineStr">
        <is>
          <t>U-e2a87d</t>
        </is>
      </c>
      <c r="B18258" s="41" t="n">
        <v>45383</v>
      </c>
      <c r="C18258" t="n">
        <v>12</v>
      </c>
      <c r="D18258" t="n">
        <v>0</v>
      </c>
    </row>
    <row r="18259">
      <c r="A18259" t="inlineStr">
        <is>
          <t>U-86807b</t>
        </is>
      </c>
      <c r="B18259" s="41" t="n">
        <v>45047</v>
      </c>
      <c r="C18259" t="n">
        <v>9</v>
      </c>
      <c r="D18259" t="n">
        <v>1</v>
      </c>
    </row>
    <row r="18260">
      <c r="A18260" t="inlineStr">
        <is>
          <t>U-24a564</t>
        </is>
      </c>
      <c r="B18260" s="41" t="n">
        <v>45474</v>
      </c>
      <c r="C18260" t="n">
        <v>12</v>
      </c>
      <c r="D18260" t="n">
        <v>3</v>
      </c>
    </row>
    <row r="18261">
      <c r="A18261" t="inlineStr">
        <is>
          <t>U-6c1665</t>
        </is>
      </c>
      <c r="B18261" s="41" t="n">
        <v>45566</v>
      </c>
      <c r="C18261" t="n">
        <v>15</v>
      </c>
      <c r="D18261" t="n">
        <v>0</v>
      </c>
    </row>
    <row r="18262">
      <c r="A18262" t="inlineStr">
        <is>
          <t>U-aa31bb</t>
        </is>
      </c>
      <c r="B18262" s="41" t="n">
        <v>45200</v>
      </c>
      <c r="C18262" t="n">
        <v>13</v>
      </c>
      <c r="D18262" t="n">
        <v>0</v>
      </c>
    </row>
    <row r="18263">
      <c r="A18263" t="inlineStr">
        <is>
          <t>U-c25098</t>
        </is>
      </c>
      <c r="B18263" s="41" t="n">
        <v>45536</v>
      </c>
      <c r="C18263" t="n">
        <v>8</v>
      </c>
      <c r="D18263" t="n">
        <v>1</v>
      </c>
    </row>
    <row r="18264">
      <c r="A18264" t="inlineStr">
        <is>
          <t>U-f327cd</t>
        </is>
      </c>
      <c r="B18264" s="41" t="n">
        <v>45108</v>
      </c>
      <c r="C18264" t="n">
        <v>10</v>
      </c>
      <c r="D18264" t="n">
        <v>2</v>
      </c>
    </row>
    <row r="18265">
      <c r="A18265" t="inlineStr">
        <is>
          <t>U-48e90d</t>
        </is>
      </c>
      <c r="B18265" s="41" t="n">
        <v>45627</v>
      </c>
      <c r="C18265" t="n">
        <v>13</v>
      </c>
      <c r="D18265" t="n">
        <v>0</v>
      </c>
    </row>
    <row r="18266">
      <c r="A18266" t="inlineStr">
        <is>
          <t>U-82edf8</t>
        </is>
      </c>
      <c r="B18266" s="41" t="n">
        <v>45047</v>
      </c>
      <c r="C18266" t="n">
        <v>8</v>
      </c>
      <c r="D18266" t="n">
        <v>1</v>
      </c>
    </row>
    <row r="18267">
      <c r="A18267" t="inlineStr">
        <is>
          <t>U-20ae7d</t>
        </is>
      </c>
      <c r="B18267" s="41" t="n">
        <v>45536</v>
      </c>
      <c r="C18267" t="n">
        <v>15</v>
      </c>
      <c r="D18267" t="n">
        <v>0</v>
      </c>
    </row>
    <row r="18268">
      <c r="A18268" t="inlineStr">
        <is>
          <t>U-66c0dc</t>
        </is>
      </c>
      <c r="B18268" s="41" t="n">
        <v>45383</v>
      </c>
      <c r="C18268" t="n">
        <v>14</v>
      </c>
      <c r="D18268" t="n">
        <v>0</v>
      </c>
    </row>
    <row r="18269">
      <c r="A18269" t="inlineStr">
        <is>
          <t>U-274d58</t>
        </is>
      </c>
      <c r="B18269" s="41" t="n">
        <v>45108</v>
      </c>
      <c r="C18269" t="n">
        <v>14</v>
      </c>
      <c r="D18269" t="n">
        <v>3</v>
      </c>
    </row>
    <row r="18270">
      <c r="A18270" t="inlineStr">
        <is>
          <t>U-8aa57f</t>
        </is>
      </c>
      <c r="B18270" s="41" t="n">
        <v>45017</v>
      </c>
      <c r="C18270" t="n">
        <v>7</v>
      </c>
      <c r="D18270" t="n">
        <v>0</v>
      </c>
    </row>
    <row r="18271">
      <c r="A18271" t="inlineStr">
        <is>
          <t>U-02aded</t>
        </is>
      </c>
      <c r="B18271" s="41" t="n">
        <v>45261</v>
      </c>
      <c r="C18271" t="n">
        <v>6</v>
      </c>
      <c r="D18271" t="n">
        <v>0</v>
      </c>
    </row>
    <row r="18272">
      <c r="A18272" t="inlineStr">
        <is>
          <t>U-94af8e</t>
        </is>
      </c>
      <c r="B18272" s="41" t="n">
        <v>45597</v>
      </c>
      <c r="C18272" t="n">
        <v>7</v>
      </c>
      <c r="D18272" t="n">
        <v>0</v>
      </c>
    </row>
    <row r="18273">
      <c r="A18273" t="inlineStr">
        <is>
          <t>U-1c84b3</t>
        </is>
      </c>
      <c r="B18273" s="41" t="n">
        <v>44986</v>
      </c>
      <c r="C18273" t="n">
        <v>8</v>
      </c>
      <c r="D18273" t="n">
        <v>0</v>
      </c>
    </row>
    <row r="18274">
      <c r="A18274" t="inlineStr">
        <is>
          <t>U-e532ed</t>
        </is>
      </c>
      <c r="B18274" s="41" t="n">
        <v>45261</v>
      </c>
      <c r="C18274" t="n">
        <v>12</v>
      </c>
      <c r="D18274" t="n">
        <v>2</v>
      </c>
    </row>
    <row r="18275">
      <c r="A18275" t="inlineStr">
        <is>
          <t>U-1be682</t>
        </is>
      </c>
      <c r="B18275" s="41" t="n">
        <v>45170</v>
      </c>
      <c r="C18275" t="n">
        <v>9</v>
      </c>
      <c r="D18275" t="n">
        <v>1</v>
      </c>
    </row>
    <row r="18276">
      <c r="A18276" t="inlineStr">
        <is>
          <t>U-a6cace</t>
        </is>
      </c>
      <c r="B18276" s="41" t="n">
        <v>45292</v>
      </c>
      <c r="C18276" t="n">
        <v>8</v>
      </c>
      <c r="D18276" t="n">
        <v>0</v>
      </c>
    </row>
    <row r="18277">
      <c r="A18277" t="inlineStr">
        <is>
          <t>U-c57f45</t>
        </is>
      </c>
      <c r="B18277" s="41" t="n">
        <v>45170</v>
      </c>
      <c r="C18277" t="n">
        <v>10</v>
      </c>
      <c r="D18277" t="n">
        <v>0</v>
      </c>
    </row>
    <row r="18278">
      <c r="A18278" t="inlineStr">
        <is>
          <t>U-eaef9d</t>
        </is>
      </c>
      <c r="B18278" s="41" t="n">
        <v>45383</v>
      </c>
      <c r="C18278" t="n">
        <v>9</v>
      </c>
      <c r="D18278" t="n">
        <v>1</v>
      </c>
    </row>
    <row r="18279">
      <c r="A18279" t="inlineStr">
        <is>
          <t>U-26d8fe</t>
        </is>
      </c>
      <c r="B18279" s="41" t="n">
        <v>44958</v>
      </c>
      <c r="C18279" t="n">
        <v>8</v>
      </c>
      <c r="D18279" t="n">
        <v>0</v>
      </c>
    </row>
    <row r="18280">
      <c r="A18280" t="inlineStr">
        <is>
          <t>U-b013fb</t>
        </is>
      </c>
      <c r="B18280" s="41" t="n">
        <v>45200</v>
      </c>
      <c r="C18280" t="n">
        <v>7</v>
      </c>
      <c r="D18280" t="n">
        <v>0</v>
      </c>
    </row>
    <row r="18281">
      <c r="A18281" t="inlineStr">
        <is>
          <t>U-711ff1</t>
        </is>
      </c>
      <c r="B18281" s="41" t="n">
        <v>45352</v>
      </c>
      <c r="C18281" t="n">
        <v>9</v>
      </c>
      <c r="D18281" t="n">
        <v>0</v>
      </c>
    </row>
    <row r="18282">
      <c r="A18282" t="inlineStr">
        <is>
          <t>U-0556d3</t>
        </is>
      </c>
      <c r="B18282" s="41" t="n">
        <v>45413</v>
      </c>
      <c r="C18282" t="n">
        <v>15</v>
      </c>
      <c r="D18282" t="n">
        <v>0</v>
      </c>
    </row>
    <row r="18283">
      <c r="A18283" t="inlineStr">
        <is>
          <t>U-6c56b9</t>
        </is>
      </c>
      <c r="B18283" s="41" t="n">
        <v>45170</v>
      </c>
      <c r="C18283" t="n">
        <v>5</v>
      </c>
      <c r="D18283" t="n">
        <v>0</v>
      </c>
    </row>
    <row r="18284">
      <c r="A18284" t="inlineStr">
        <is>
          <t>U-424bbc</t>
        </is>
      </c>
      <c r="B18284" s="41" t="n">
        <v>44986</v>
      </c>
      <c r="C18284" t="n">
        <v>14</v>
      </c>
      <c r="D18284" t="n">
        <v>0</v>
      </c>
    </row>
    <row r="18285">
      <c r="A18285" t="inlineStr">
        <is>
          <t>U-5787c4</t>
        </is>
      </c>
      <c r="B18285" s="41" t="n">
        <v>45413</v>
      </c>
      <c r="C18285" t="n">
        <v>11</v>
      </c>
      <c r="D18285" t="n">
        <v>1</v>
      </c>
    </row>
    <row r="18286">
      <c r="A18286" t="inlineStr">
        <is>
          <t>U-e6b28d</t>
        </is>
      </c>
      <c r="B18286" s="41" t="n">
        <v>45017</v>
      </c>
      <c r="C18286" t="n">
        <v>13</v>
      </c>
      <c r="D18286" t="n">
        <v>0</v>
      </c>
    </row>
    <row r="18287">
      <c r="A18287" t="inlineStr">
        <is>
          <t>U-93bfe0</t>
        </is>
      </c>
      <c r="B18287" s="41" t="n">
        <v>45597</v>
      </c>
      <c r="C18287" t="n">
        <v>16</v>
      </c>
      <c r="D18287" t="n">
        <v>0</v>
      </c>
    </row>
    <row r="18288">
      <c r="A18288" t="inlineStr">
        <is>
          <t>U-8fe2ed</t>
        </is>
      </c>
      <c r="B18288" s="41" t="n">
        <v>45383</v>
      </c>
      <c r="C18288" t="n">
        <v>15</v>
      </c>
      <c r="D18288" t="n">
        <v>2</v>
      </c>
    </row>
    <row r="18289">
      <c r="A18289" t="inlineStr">
        <is>
          <t>U-adacde</t>
        </is>
      </c>
      <c r="B18289" s="41" t="n">
        <v>45261</v>
      </c>
      <c r="C18289" t="n">
        <v>11</v>
      </c>
      <c r="D18289" t="n">
        <v>2</v>
      </c>
    </row>
    <row r="18290">
      <c r="A18290" t="inlineStr">
        <is>
          <t>U-40debc</t>
        </is>
      </c>
      <c r="B18290" s="41" t="n">
        <v>44986</v>
      </c>
      <c r="C18290" t="n">
        <v>7</v>
      </c>
      <c r="D18290" t="n">
        <v>1</v>
      </c>
    </row>
    <row r="18291">
      <c r="A18291" t="inlineStr">
        <is>
          <t>U-4b6133</t>
        </is>
      </c>
      <c r="B18291" s="41" t="n">
        <v>45200</v>
      </c>
      <c r="C18291" t="n">
        <v>10</v>
      </c>
      <c r="D18291" t="n">
        <v>0</v>
      </c>
    </row>
    <row r="18292">
      <c r="A18292" t="inlineStr">
        <is>
          <t>U-c9f478</t>
        </is>
      </c>
      <c r="B18292" s="41" t="n">
        <v>45352</v>
      </c>
      <c r="C18292" t="n">
        <v>12</v>
      </c>
      <c r="D18292" t="n">
        <v>0</v>
      </c>
    </row>
    <row r="18293">
      <c r="A18293" t="inlineStr">
        <is>
          <t>U-f80bcd</t>
        </is>
      </c>
      <c r="B18293" s="41" t="n">
        <v>45536</v>
      </c>
      <c r="C18293" t="n">
        <v>6</v>
      </c>
      <c r="D18293" t="n">
        <v>0</v>
      </c>
    </row>
    <row r="18294">
      <c r="A18294" t="inlineStr">
        <is>
          <t>U-decadb</t>
        </is>
      </c>
      <c r="B18294" s="41" t="n">
        <v>45474</v>
      </c>
      <c r="C18294" t="n">
        <v>9</v>
      </c>
      <c r="D18294" t="n">
        <v>0</v>
      </c>
    </row>
    <row r="18295">
      <c r="A18295" t="inlineStr">
        <is>
          <t>U-e9a9c9</t>
        </is>
      </c>
      <c r="B18295" s="41" t="n">
        <v>45505</v>
      </c>
      <c r="C18295" t="n">
        <v>13</v>
      </c>
      <c r="D18295" t="n">
        <v>2</v>
      </c>
    </row>
    <row r="18296">
      <c r="A18296" t="inlineStr">
        <is>
          <t>U-20baf6</t>
        </is>
      </c>
      <c r="B18296" s="41" t="n">
        <v>45078</v>
      </c>
      <c r="C18296" t="n">
        <v>8</v>
      </c>
      <c r="D18296" t="n">
        <v>0</v>
      </c>
    </row>
    <row r="18297">
      <c r="A18297" t="inlineStr">
        <is>
          <t>U-d375ea</t>
        </is>
      </c>
      <c r="B18297" s="41" t="n">
        <v>45505</v>
      </c>
      <c r="C18297" t="n">
        <v>8</v>
      </c>
      <c r="D18297" t="n">
        <v>2</v>
      </c>
    </row>
    <row r="18298">
      <c r="A18298" t="inlineStr">
        <is>
          <t>U-3578a7</t>
        </is>
      </c>
      <c r="B18298" s="41" t="n">
        <v>45139</v>
      </c>
      <c r="C18298" t="n">
        <v>7</v>
      </c>
      <c r="D18298" t="n">
        <v>2</v>
      </c>
    </row>
    <row r="18299">
      <c r="A18299" t="inlineStr">
        <is>
          <t>U-4556cb</t>
        </is>
      </c>
      <c r="B18299" s="41" t="n">
        <v>45261</v>
      </c>
      <c r="C18299" t="n">
        <v>9</v>
      </c>
      <c r="D18299" t="n">
        <v>0</v>
      </c>
    </row>
    <row r="18300">
      <c r="A18300" t="inlineStr">
        <is>
          <t>U-123174</t>
        </is>
      </c>
      <c r="B18300" s="41" t="n">
        <v>45292</v>
      </c>
      <c r="C18300" t="n">
        <v>8</v>
      </c>
      <c r="D18300" t="n">
        <v>4</v>
      </c>
    </row>
    <row r="18301">
      <c r="A18301" t="inlineStr">
        <is>
          <t>U-772609</t>
        </is>
      </c>
      <c r="B18301" s="41" t="n">
        <v>44958</v>
      </c>
      <c r="C18301" t="n">
        <v>8</v>
      </c>
      <c r="D18301" t="n">
        <v>0</v>
      </c>
    </row>
    <row r="18302">
      <c r="A18302" t="inlineStr">
        <is>
          <t>U-948502</t>
        </is>
      </c>
      <c r="B18302" s="41" t="n">
        <v>45047</v>
      </c>
      <c r="C18302" t="n">
        <v>14</v>
      </c>
      <c r="D18302" t="n">
        <v>0</v>
      </c>
    </row>
    <row r="18303">
      <c r="A18303" t="inlineStr">
        <is>
          <t>U-cb9a52</t>
        </is>
      </c>
      <c r="B18303" s="41" t="n">
        <v>44958</v>
      </c>
      <c r="C18303" t="n">
        <v>10</v>
      </c>
      <c r="D18303" t="n">
        <v>2</v>
      </c>
    </row>
    <row r="18304">
      <c r="A18304" t="inlineStr">
        <is>
          <t>U-5e6905</t>
        </is>
      </c>
      <c r="B18304" s="41" t="n">
        <v>45474</v>
      </c>
      <c r="C18304" t="n">
        <v>7</v>
      </c>
      <c r="D18304" t="n">
        <v>0</v>
      </c>
    </row>
    <row r="18305">
      <c r="A18305" t="inlineStr">
        <is>
          <t>U-95430f</t>
        </is>
      </c>
      <c r="B18305" s="41" t="n">
        <v>45444</v>
      </c>
      <c r="C18305" t="n">
        <v>9</v>
      </c>
      <c r="D18305" t="n">
        <v>0</v>
      </c>
    </row>
    <row r="18306">
      <c r="A18306" t="inlineStr">
        <is>
          <t>U-94641e</t>
        </is>
      </c>
      <c r="B18306" s="41" t="n">
        <v>44958</v>
      </c>
      <c r="C18306" t="n">
        <v>13</v>
      </c>
      <c r="D18306" t="n">
        <v>0</v>
      </c>
    </row>
    <row r="18307">
      <c r="A18307" t="inlineStr">
        <is>
          <t>U-971547</t>
        </is>
      </c>
      <c r="B18307" s="41" t="n">
        <v>45444</v>
      </c>
      <c r="C18307" t="n">
        <v>14</v>
      </c>
      <c r="D18307" t="n">
        <v>0</v>
      </c>
    </row>
    <row r="18308">
      <c r="A18308" t="inlineStr">
        <is>
          <t>U-417597</t>
        </is>
      </c>
      <c r="B18308" s="41" t="n">
        <v>45139</v>
      </c>
      <c r="C18308" t="n">
        <v>10</v>
      </c>
      <c r="D18308" t="n">
        <v>1</v>
      </c>
    </row>
    <row r="18309">
      <c r="A18309" t="inlineStr">
        <is>
          <t>U-929b32</t>
        </is>
      </c>
      <c r="B18309" s="41" t="n">
        <v>45323</v>
      </c>
      <c r="C18309" t="n">
        <v>9</v>
      </c>
      <c r="D18309" t="n">
        <v>0</v>
      </c>
    </row>
    <row r="18310">
      <c r="A18310" t="inlineStr">
        <is>
          <t>U-ad1941</t>
        </is>
      </c>
      <c r="B18310" s="41" t="n">
        <v>44927</v>
      </c>
      <c r="C18310" t="n">
        <v>12</v>
      </c>
      <c r="D18310" t="n">
        <v>1</v>
      </c>
    </row>
    <row r="18311">
      <c r="A18311" t="inlineStr">
        <is>
          <t>U-7f879d</t>
        </is>
      </c>
      <c r="B18311" s="41" t="n">
        <v>45200</v>
      </c>
      <c r="C18311" t="n">
        <v>8</v>
      </c>
      <c r="D18311" t="n">
        <v>0</v>
      </c>
    </row>
    <row r="18312">
      <c r="A18312" t="inlineStr">
        <is>
          <t>U-02147c</t>
        </is>
      </c>
      <c r="B18312" s="41" t="n">
        <v>45078</v>
      </c>
      <c r="C18312" t="n">
        <v>8</v>
      </c>
      <c r="D18312" t="n">
        <v>0</v>
      </c>
    </row>
    <row r="18313">
      <c r="A18313" t="inlineStr">
        <is>
          <t>U-7f555f</t>
        </is>
      </c>
      <c r="B18313" s="41" t="n">
        <v>45383</v>
      </c>
      <c r="C18313" t="n">
        <v>11</v>
      </c>
      <c r="D18313" t="n">
        <v>0</v>
      </c>
    </row>
    <row r="18314">
      <c r="A18314" t="inlineStr">
        <is>
          <t>U-2d83d4</t>
        </is>
      </c>
      <c r="B18314" s="41" t="n">
        <v>45383</v>
      </c>
      <c r="C18314" t="n">
        <v>13</v>
      </c>
      <c r="D18314" t="n">
        <v>0</v>
      </c>
    </row>
    <row r="18315">
      <c r="A18315" t="inlineStr">
        <is>
          <t>U-6a252d</t>
        </is>
      </c>
      <c r="B18315" s="41" t="n">
        <v>45200</v>
      </c>
      <c r="C18315" t="n">
        <v>10</v>
      </c>
      <c r="D18315" t="n">
        <v>0</v>
      </c>
    </row>
    <row r="18316">
      <c r="A18316" t="inlineStr">
        <is>
          <t>U-b6d98f</t>
        </is>
      </c>
      <c r="B18316" s="41" t="n">
        <v>44927</v>
      </c>
      <c r="C18316" t="n">
        <v>8</v>
      </c>
      <c r="D18316" t="n">
        <v>0</v>
      </c>
    </row>
    <row r="18317">
      <c r="A18317" t="inlineStr">
        <is>
          <t>U-c9a84e</t>
        </is>
      </c>
      <c r="B18317" s="41" t="n">
        <v>45078</v>
      </c>
      <c r="C18317" t="n">
        <v>12</v>
      </c>
      <c r="D18317" t="n">
        <v>0</v>
      </c>
    </row>
    <row r="18318">
      <c r="A18318" t="inlineStr">
        <is>
          <t>U-6f9284</t>
        </is>
      </c>
      <c r="B18318" s="41" t="n">
        <v>45170</v>
      </c>
      <c r="C18318" t="n">
        <v>5</v>
      </c>
      <c r="D18318" t="n">
        <v>0</v>
      </c>
    </row>
    <row r="18319">
      <c r="A18319" t="inlineStr">
        <is>
          <t>U-2b6edb</t>
        </is>
      </c>
      <c r="B18319" s="41" t="n">
        <v>44986</v>
      </c>
      <c r="C18319" t="n">
        <v>9</v>
      </c>
      <c r="D18319" t="n">
        <v>0</v>
      </c>
    </row>
    <row r="18320">
      <c r="A18320" t="inlineStr">
        <is>
          <t>U-a51291</t>
        </is>
      </c>
      <c r="B18320" s="41" t="n">
        <v>44927</v>
      </c>
      <c r="C18320" t="n">
        <v>14</v>
      </c>
      <c r="D18320" t="n">
        <v>1</v>
      </c>
    </row>
    <row r="18321">
      <c r="A18321" t="inlineStr">
        <is>
          <t>U-f68341</t>
        </is>
      </c>
      <c r="B18321" s="41" t="n">
        <v>44986</v>
      </c>
      <c r="C18321" t="n">
        <v>17</v>
      </c>
      <c r="D18321" t="n">
        <v>0</v>
      </c>
    </row>
    <row r="18322">
      <c r="A18322" t="inlineStr">
        <is>
          <t>U-763cd3</t>
        </is>
      </c>
      <c r="B18322" s="41" t="n">
        <v>45078</v>
      </c>
      <c r="C18322" t="n">
        <v>10</v>
      </c>
      <c r="D18322" t="n">
        <v>0</v>
      </c>
    </row>
    <row r="18323">
      <c r="A18323" t="inlineStr">
        <is>
          <t>U-f939d8</t>
        </is>
      </c>
      <c r="B18323" s="41" t="n">
        <v>44986</v>
      </c>
      <c r="C18323" t="n">
        <v>15</v>
      </c>
      <c r="D18323" t="n">
        <v>0</v>
      </c>
    </row>
    <row r="18324">
      <c r="A18324" t="inlineStr">
        <is>
          <t>U-6cd5a9</t>
        </is>
      </c>
      <c r="B18324" s="41" t="n">
        <v>45597</v>
      </c>
      <c r="C18324" t="n">
        <v>11</v>
      </c>
      <c r="D18324" t="n">
        <v>0</v>
      </c>
    </row>
    <row r="18325">
      <c r="A18325" t="inlineStr">
        <is>
          <t>U-a4d8d5</t>
        </is>
      </c>
      <c r="B18325" s="41" t="n">
        <v>45505</v>
      </c>
      <c r="C18325" t="n">
        <v>10</v>
      </c>
      <c r="D18325" t="n">
        <v>0</v>
      </c>
    </row>
    <row r="18326">
      <c r="A18326" t="inlineStr">
        <is>
          <t>U-90f7b7</t>
        </is>
      </c>
      <c r="B18326" s="41" t="n">
        <v>45261</v>
      </c>
      <c r="C18326" t="n">
        <v>12</v>
      </c>
      <c r="D18326" t="n">
        <v>0</v>
      </c>
    </row>
    <row r="18327">
      <c r="A18327" t="inlineStr">
        <is>
          <t>U-97bf26</t>
        </is>
      </c>
      <c r="B18327" s="41" t="n">
        <v>45231</v>
      </c>
      <c r="C18327" t="n">
        <v>8</v>
      </c>
      <c r="D18327" t="n">
        <v>0</v>
      </c>
    </row>
    <row r="18328">
      <c r="A18328" t="inlineStr">
        <is>
          <t>U-586acb</t>
        </is>
      </c>
      <c r="B18328" s="41" t="n">
        <v>45017</v>
      </c>
      <c r="C18328" t="n">
        <v>7</v>
      </c>
      <c r="D18328" t="n">
        <v>1</v>
      </c>
    </row>
    <row r="18329">
      <c r="A18329" t="inlineStr">
        <is>
          <t>U-fd4010</t>
        </is>
      </c>
      <c r="B18329" s="41" t="n">
        <v>45413</v>
      </c>
      <c r="C18329" t="n">
        <v>6</v>
      </c>
      <c r="D18329" t="n">
        <v>0</v>
      </c>
    </row>
    <row r="18330">
      <c r="A18330" t="inlineStr">
        <is>
          <t>U-e3f809</t>
        </is>
      </c>
      <c r="B18330" s="41" t="n">
        <v>45047</v>
      </c>
      <c r="C18330" t="n">
        <v>10</v>
      </c>
      <c r="D18330" t="n">
        <v>1</v>
      </c>
    </row>
    <row r="18331">
      <c r="A18331" t="inlineStr">
        <is>
          <t>U-73b1c1</t>
        </is>
      </c>
      <c r="B18331" s="41" t="n">
        <v>45231</v>
      </c>
      <c r="C18331" t="n">
        <v>9</v>
      </c>
      <c r="D18331" t="n">
        <v>1</v>
      </c>
    </row>
    <row r="18332">
      <c r="A18332" t="inlineStr">
        <is>
          <t>U-071f26</t>
        </is>
      </c>
      <c r="B18332" s="41" t="n">
        <v>45261</v>
      </c>
      <c r="C18332" t="n">
        <v>7</v>
      </c>
      <c r="D18332" t="n">
        <v>2</v>
      </c>
    </row>
    <row r="18333">
      <c r="A18333" t="inlineStr">
        <is>
          <t>U-9a85e0</t>
        </is>
      </c>
      <c r="B18333" s="41" t="n">
        <v>45352</v>
      </c>
      <c r="C18333" t="n">
        <v>8</v>
      </c>
      <c r="D18333" t="n">
        <v>0</v>
      </c>
    </row>
    <row r="18334">
      <c r="A18334" t="inlineStr">
        <is>
          <t>U-bd5172</t>
        </is>
      </c>
      <c r="B18334" s="41" t="n">
        <v>45261</v>
      </c>
      <c r="C18334" t="n">
        <v>9</v>
      </c>
      <c r="D18334" t="n">
        <v>1</v>
      </c>
    </row>
    <row r="18335">
      <c r="A18335" t="inlineStr">
        <is>
          <t>U-39ce2e</t>
        </is>
      </c>
      <c r="B18335" s="41" t="n">
        <v>45536</v>
      </c>
      <c r="C18335" t="n">
        <v>9</v>
      </c>
      <c r="D18335" t="n">
        <v>0</v>
      </c>
    </row>
    <row r="18336">
      <c r="A18336" t="inlineStr">
        <is>
          <t>U-bd120a</t>
        </is>
      </c>
      <c r="B18336" s="41" t="n">
        <v>45108</v>
      </c>
      <c r="C18336" t="n">
        <v>10</v>
      </c>
      <c r="D18336" t="n">
        <v>1</v>
      </c>
    </row>
    <row r="18337">
      <c r="A18337" t="inlineStr">
        <is>
          <t>U-fe8491</t>
        </is>
      </c>
      <c r="B18337" s="41" t="n">
        <v>45231</v>
      </c>
      <c r="C18337" t="n">
        <v>12</v>
      </c>
      <c r="D18337" t="n">
        <v>0</v>
      </c>
    </row>
    <row r="18338">
      <c r="A18338" t="inlineStr">
        <is>
          <t>U-b52f13</t>
        </is>
      </c>
      <c r="B18338" s="41" t="n">
        <v>45444</v>
      </c>
      <c r="C18338" t="n">
        <v>10</v>
      </c>
      <c r="D18338" t="n">
        <v>0</v>
      </c>
    </row>
    <row r="18339">
      <c r="A18339" t="inlineStr">
        <is>
          <t>U-f1beb9</t>
        </is>
      </c>
      <c r="B18339" s="41" t="n">
        <v>45444</v>
      </c>
      <c r="C18339" t="n">
        <v>6</v>
      </c>
      <c r="D18339" t="n">
        <v>2</v>
      </c>
    </row>
    <row r="18340">
      <c r="A18340" t="inlineStr">
        <is>
          <t>U-a64eb0</t>
        </is>
      </c>
      <c r="B18340" s="41" t="n">
        <v>45231</v>
      </c>
      <c r="C18340" t="n">
        <v>11</v>
      </c>
      <c r="D18340" t="n">
        <v>0</v>
      </c>
    </row>
    <row r="18341">
      <c r="A18341" t="inlineStr">
        <is>
          <t>U-fe144f</t>
        </is>
      </c>
      <c r="B18341" s="41" t="n">
        <v>45352</v>
      </c>
      <c r="C18341" t="n">
        <v>11</v>
      </c>
      <c r="D18341" t="n">
        <v>1</v>
      </c>
    </row>
    <row r="18342">
      <c r="A18342" t="inlineStr">
        <is>
          <t>U-116b59</t>
        </is>
      </c>
      <c r="B18342" s="41" t="n">
        <v>45170</v>
      </c>
      <c r="C18342" t="n">
        <v>5</v>
      </c>
      <c r="D18342" t="n">
        <v>0</v>
      </c>
    </row>
    <row r="18343">
      <c r="A18343" t="inlineStr">
        <is>
          <t>U-33f416</t>
        </is>
      </c>
      <c r="B18343" s="41" t="n">
        <v>45047</v>
      </c>
      <c r="C18343" t="n">
        <v>13</v>
      </c>
      <c r="D18343" t="n">
        <v>0</v>
      </c>
    </row>
    <row r="18344">
      <c r="A18344" t="inlineStr">
        <is>
          <t>U-726caf</t>
        </is>
      </c>
      <c r="B18344" s="41" t="n">
        <v>45047</v>
      </c>
      <c r="C18344" t="n">
        <v>7</v>
      </c>
      <c r="D18344" t="n">
        <v>0</v>
      </c>
    </row>
    <row r="18345">
      <c r="A18345" t="inlineStr">
        <is>
          <t>U-143d97</t>
        </is>
      </c>
      <c r="B18345" s="41" t="n">
        <v>45047</v>
      </c>
      <c r="C18345" t="n">
        <v>13</v>
      </c>
      <c r="D18345" t="n">
        <v>0</v>
      </c>
    </row>
    <row r="18346">
      <c r="A18346" t="inlineStr">
        <is>
          <t>U-c82384</t>
        </is>
      </c>
      <c r="B18346" s="41" t="n">
        <v>45231</v>
      </c>
      <c r="C18346" t="n">
        <v>12</v>
      </c>
      <c r="D18346" t="n">
        <v>0</v>
      </c>
    </row>
    <row r="18347">
      <c r="A18347" t="inlineStr">
        <is>
          <t>U-be4105</t>
        </is>
      </c>
      <c r="B18347" s="41" t="n">
        <v>45352</v>
      </c>
      <c r="C18347" t="n">
        <v>12</v>
      </c>
      <c r="D18347" t="n">
        <v>0</v>
      </c>
    </row>
    <row r="18348">
      <c r="A18348" t="inlineStr">
        <is>
          <t>U-3ac786</t>
        </is>
      </c>
      <c r="B18348" s="41" t="n">
        <v>45108</v>
      </c>
      <c r="C18348" t="n">
        <v>13</v>
      </c>
      <c r="D18348" t="n">
        <v>2</v>
      </c>
    </row>
    <row r="18349">
      <c r="A18349" t="inlineStr">
        <is>
          <t>U-8db7ea</t>
        </is>
      </c>
      <c r="B18349" s="41" t="n">
        <v>45017</v>
      </c>
      <c r="C18349" t="n">
        <v>7</v>
      </c>
      <c r="D18349" t="n">
        <v>0</v>
      </c>
    </row>
    <row r="18350">
      <c r="A18350" t="inlineStr">
        <is>
          <t>U-e73a18</t>
        </is>
      </c>
      <c r="B18350" s="41" t="n">
        <v>45383</v>
      </c>
      <c r="C18350" t="n">
        <v>3</v>
      </c>
      <c r="D18350" t="n">
        <v>0</v>
      </c>
    </row>
    <row r="18351">
      <c r="A18351" t="inlineStr">
        <is>
          <t>U-a3ecb2</t>
        </is>
      </c>
      <c r="B18351" s="41" t="n">
        <v>45017</v>
      </c>
      <c r="C18351" t="n">
        <v>10</v>
      </c>
      <c r="D18351" t="n">
        <v>0</v>
      </c>
    </row>
    <row r="18352">
      <c r="A18352" t="inlineStr">
        <is>
          <t>U-014199</t>
        </is>
      </c>
      <c r="B18352" s="41" t="n">
        <v>45261</v>
      </c>
      <c r="C18352" t="n">
        <v>15</v>
      </c>
      <c r="D18352" t="n">
        <v>0</v>
      </c>
    </row>
    <row r="18353">
      <c r="A18353" t="inlineStr">
        <is>
          <t>U-513fc5</t>
        </is>
      </c>
      <c r="B18353" s="41" t="n">
        <v>45017</v>
      </c>
      <c r="C18353" t="n">
        <v>14</v>
      </c>
      <c r="D18353" t="n">
        <v>0</v>
      </c>
    </row>
    <row r="18354">
      <c r="A18354" t="inlineStr">
        <is>
          <t>U-8a6d53</t>
        </is>
      </c>
      <c r="B18354" s="41" t="n">
        <v>45047</v>
      </c>
      <c r="C18354" t="n">
        <v>5</v>
      </c>
      <c r="D18354" t="n">
        <v>2</v>
      </c>
    </row>
    <row r="18355">
      <c r="A18355" t="inlineStr">
        <is>
          <t>U-f4c9d7</t>
        </is>
      </c>
      <c r="B18355" s="41" t="n">
        <v>45566</v>
      </c>
      <c r="C18355" t="n">
        <v>17</v>
      </c>
      <c r="D18355" t="n">
        <v>0</v>
      </c>
    </row>
    <row r="18356">
      <c r="A18356" t="inlineStr">
        <is>
          <t>U-a11d6b</t>
        </is>
      </c>
      <c r="B18356" s="41" t="n">
        <v>45597</v>
      </c>
      <c r="C18356" t="n">
        <v>5</v>
      </c>
      <c r="D18356" t="n">
        <v>0</v>
      </c>
    </row>
    <row r="18357">
      <c r="A18357" t="inlineStr">
        <is>
          <t>U-0574ca</t>
        </is>
      </c>
      <c r="B18357" s="41" t="n">
        <v>45200</v>
      </c>
      <c r="C18357" t="n">
        <v>7</v>
      </c>
      <c r="D18357" t="n">
        <v>0</v>
      </c>
    </row>
    <row r="18358">
      <c r="A18358" t="inlineStr">
        <is>
          <t>U-d98a57</t>
        </is>
      </c>
      <c r="B18358" s="41" t="n">
        <v>45444</v>
      </c>
      <c r="C18358" t="n">
        <v>5</v>
      </c>
      <c r="D18358" t="n">
        <v>1</v>
      </c>
    </row>
    <row r="18359">
      <c r="A18359" t="inlineStr">
        <is>
          <t>U-ce7ca0</t>
        </is>
      </c>
      <c r="B18359" s="41" t="n">
        <v>45078</v>
      </c>
      <c r="C18359" t="n">
        <v>7</v>
      </c>
      <c r="D18359" t="n">
        <v>4</v>
      </c>
    </row>
    <row r="18360">
      <c r="A18360" t="inlineStr">
        <is>
          <t>U-7e0cfd</t>
        </is>
      </c>
      <c r="B18360" s="41" t="n">
        <v>45261</v>
      </c>
      <c r="C18360" t="n">
        <v>7</v>
      </c>
      <c r="D18360" t="n">
        <v>0</v>
      </c>
    </row>
    <row r="18361">
      <c r="A18361" t="inlineStr">
        <is>
          <t>U-ffbf9a</t>
        </is>
      </c>
      <c r="B18361" s="41" t="n">
        <v>45444</v>
      </c>
      <c r="C18361" t="n">
        <v>15</v>
      </c>
      <c r="D18361" t="n">
        <v>1</v>
      </c>
    </row>
    <row r="18362">
      <c r="A18362" t="inlineStr">
        <is>
          <t>U-b0cf4c</t>
        </is>
      </c>
      <c r="B18362" s="41" t="n">
        <v>45383</v>
      </c>
      <c r="C18362" t="n">
        <v>11</v>
      </c>
      <c r="D18362" t="n">
        <v>0</v>
      </c>
    </row>
    <row r="18363">
      <c r="A18363" t="inlineStr">
        <is>
          <t>U-420daa</t>
        </is>
      </c>
      <c r="B18363" s="41" t="n">
        <v>45323</v>
      </c>
      <c r="C18363" t="n">
        <v>7</v>
      </c>
      <c r="D18363" t="n">
        <v>0</v>
      </c>
    </row>
    <row r="18364">
      <c r="A18364" t="inlineStr">
        <is>
          <t>U-6e0284</t>
        </is>
      </c>
      <c r="B18364" s="41" t="n">
        <v>45170</v>
      </c>
      <c r="C18364" t="n">
        <v>11</v>
      </c>
      <c r="D18364" t="n">
        <v>0</v>
      </c>
    </row>
    <row r="18365">
      <c r="A18365" t="inlineStr">
        <is>
          <t>U-b5f08c</t>
        </is>
      </c>
      <c r="B18365" s="41" t="n">
        <v>45108</v>
      </c>
      <c r="C18365" t="n">
        <v>14</v>
      </c>
      <c r="D18365" t="n">
        <v>0</v>
      </c>
    </row>
    <row r="18366">
      <c r="A18366" t="inlineStr">
        <is>
          <t>U-7442e3</t>
        </is>
      </c>
      <c r="B18366" s="41" t="n">
        <v>45108</v>
      </c>
      <c r="C18366" t="n">
        <v>11</v>
      </c>
      <c r="D18366" t="n">
        <v>0</v>
      </c>
    </row>
    <row r="18367">
      <c r="A18367" t="inlineStr">
        <is>
          <t>U-1aa466</t>
        </is>
      </c>
      <c r="B18367" s="41" t="n">
        <v>45200</v>
      </c>
      <c r="C18367" t="n">
        <v>8</v>
      </c>
      <c r="D18367" t="n">
        <v>0</v>
      </c>
    </row>
    <row r="18368">
      <c r="A18368" t="inlineStr">
        <is>
          <t>U-afb4a7</t>
        </is>
      </c>
      <c r="B18368" s="41" t="n">
        <v>45627</v>
      </c>
      <c r="C18368" t="n">
        <v>14</v>
      </c>
      <c r="D18368" t="n">
        <v>5</v>
      </c>
    </row>
    <row r="18369">
      <c r="A18369" t="inlineStr">
        <is>
          <t>U-fd4373</t>
        </is>
      </c>
      <c r="B18369" s="41" t="n">
        <v>45352</v>
      </c>
      <c r="C18369" t="n">
        <v>7</v>
      </c>
      <c r="D18369" t="n">
        <v>0</v>
      </c>
    </row>
    <row r="18370">
      <c r="A18370" t="inlineStr">
        <is>
          <t>U-932831</t>
        </is>
      </c>
      <c r="B18370" s="41" t="n">
        <v>45078</v>
      </c>
      <c r="C18370" t="n">
        <v>13</v>
      </c>
      <c r="D18370" t="n">
        <v>1</v>
      </c>
    </row>
    <row r="18371">
      <c r="A18371" t="inlineStr">
        <is>
          <t>U-2a4e52</t>
        </is>
      </c>
      <c r="B18371" s="41" t="n">
        <v>45047</v>
      </c>
      <c r="C18371" t="n">
        <v>11</v>
      </c>
      <c r="D18371" t="n">
        <v>0</v>
      </c>
    </row>
    <row r="18372">
      <c r="A18372" t="inlineStr">
        <is>
          <t>U-dfd235</t>
        </is>
      </c>
      <c r="B18372" s="41" t="n">
        <v>45505</v>
      </c>
      <c r="C18372" t="n">
        <v>12</v>
      </c>
      <c r="D18372" t="n">
        <v>1</v>
      </c>
    </row>
    <row r="18373">
      <c r="A18373" t="inlineStr">
        <is>
          <t>U-1c2153</t>
        </is>
      </c>
      <c r="B18373" s="41" t="n">
        <v>45231</v>
      </c>
      <c r="C18373" t="n">
        <v>16</v>
      </c>
      <c r="D18373" t="n">
        <v>1</v>
      </c>
    </row>
    <row r="18374">
      <c r="A18374" t="inlineStr">
        <is>
          <t>U-ab2956</t>
        </is>
      </c>
      <c r="B18374" s="41" t="n">
        <v>45383</v>
      </c>
      <c r="C18374" t="n">
        <v>11</v>
      </c>
      <c r="D18374" t="n">
        <v>3</v>
      </c>
    </row>
    <row r="18375">
      <c r="A18375" t="inlineStr">
        <is>
          <t>U-83bc4a</t>
        </is>
      </c>
      <c r="B18375" s="41" t="n">
        <v>45383</v>
      </c>
      <c r="C18375" t="n">
        <v>9</v>
      </c>
      <c r="D18375" t="n">
        <v>0</v>
      </c>
    </row>
    <row r="18376">
      <c r="A18376" t="inlineStr">
        <is>
          <t>U-d5b92a</t>
        </is>
      </c>
      <c r="B18376" s="41" t="n">
        <v>44986</v>
      </c>
      <c r="C18376" t="n">
        <v>12</v>
      </c>
      <c r="D18376" t="n">
        <v>2</v>
      </c>
    </row>
    <row r="18377">
      <c r="A18377" t="inlineStr">
        <is>
          <t>U-f463b9</t>
        </is>
      </c>
      <c r="B18377" s="41" t="n">
        <v>44927</v>
      </c>
      <c r="C18377" t="n">
        <v>13</v>
      </c>
      <c r="D18377" t="n">
        <v>2</v>
      </c>
    </row>
    <row r="18378">
      <c r="A18378" t="inlineStr">
        <is>
          <t>U-c45c9e</t>
        </is>
      </c>
      <c r="B18378" s="41" t="n">
        <v>45444</v>
      </c>
      <c r="C18378" t="n">
        <v>10</v>
      </c>
      <c r="D18378" t="n">
        <v>0</v>
      </c>
    </row>
    <row r="18379">
      <c r="A18379" t="inlineStr">
        <is>
          <t>U-a8e926</t>
        </is>
      </c>
      <c r="B18379" s="41" t="n">
        <v>45231</v>
      </c>
      <c r="C18379" t="n">
        <v>7</v>
      </c>
      <c r="D18379" t="n">
        <v>0</v>
      </c>
    </row>
    <row r="18380">
      <c r="A18380" t="inlineStr">
        <is>
          <t>U-e0fe6d</t>
        </is>
      </c>
      <c r="B18380" s="41" t="n">
        <v>45413</v>
      </c>
      <c r="C18380" t="n">
        <v>8</v>
      </c>
      <c r="D18380" t="n">
        <v>0</v>
      </c>
    </row>
    <row r="18381">
      <c r="A18381" t="inlineStr">
        <is>
          <t>U-942736</t>
        </is>
      </c>
      <c r="B18381" s="41" t="n">
        <v>45413</v>
      </c>
      <c r="C18381" t="n">
        <v>7</v>
      </c>
      <c r="D18381" t="n">
        <v>1</v>
      </c>
    </row>
    <row r="18382">
      <c r="A18382" t="inlineStr">
        <is>
          <t>U-2a6257</t>
        </is>
      </c>
      <c r="B18382" s="41" t="n">
        <v>45323</v>
      </c>
      <c r="C18382" t="n">
        <v>8</v>
      </c>
      <c r="D18382" t="n">
        <v>1</v>
      </c>
    </row>
    <row r="18383">
      <c r="A18383" t="inlineStr">
        <is>
          <t>U-200c18</t>
        </is>
      </c>
      <c r="B18383" s="41" t="n">
        <v>45017</v>
      </c>
      <c r="C18383" t="n">
        <v>15</v>
      </c>
      <c r="D18383" t="n">
        <v>0</v>
      </c>
    </row>
    <row r="18384">
      <c r="A18384" t="inlineStr">
        <is>
          <t>U-b2078e</t>
        </is>
      </c>
      <c r="B18384" s="41" t="n">
        <v>45108</v>
      </c>
      <c r="C18384" t="n">
        <v>9</v>
      </c>
      <c r="D18384" t="n">
        <v>2</v>
      </c>
    </row>
    <row r="18385">
      <c r="A18385" t="inlineStr">
        <is>
          <t>U-19508b</t>
        </is>
      </c>
      <c r="B18385" s="41" t="n">
        <v>45474</v>
      </c>
      <c r="C18385" t="n">
        <v>7</v>
      </c>
      <c r="D18385" t="n">
        <v>0</v>
      </c>
    </row>
    <row r="18386">
      <c r="A18386" t="inlineStr">
        <is>
          <t>U-3ec584</t>
        </is>
      </c>
      <c r="B18386" s="41" t="n">
        <v>45200</v>
      </c>
      <c r="C18386" t="n">
        <v>4</v>
      </c>
      <c r="D18386" t="n">
        <v>1</v>
      </c>
    </row>
    <row r="18387">
      <c r="A18387" t="inlineStr">
        <is>
          <t>U-a7e6a8</t>
        </is>
      </c>
      <c r="B18387" s="41" t="n">
        <v>45566</v>
      </c>
      <c r="C18387" t="n">
        <v>10</v>
      </c>
      <c r="D18387" t="n">
        <v>0</v>
      </c>
    </row>
    <row r="18388">
      <c r="A18388" t="inlineStr">
        <is>
          <t>U-4f2a09</t>
        </is>
      </c>
      <c r="B18388" s="41" t="n">
        <v>45200</v>
      </c>
      <c r="C18388" t="n">
        <v>17</v>
      </c>
      <c r="D18388" t="n">
        <v>2</v>
      </c>
    </row>
    <row r="18389">
      <c r="A18389" t="inlineStr">
        <is>
          <t>U-2bc920</t>
        </is>
      </c>
      <c r="B18389" s="41" t="n">
        <v>45383</v>
      </c>
      <c r="C18389" t="n">
        <v>7</v>
      </c>
      <c r="D18389" t="n">
        <v>0</v>
      </c>
    </row>
    <row r="18390">
      <c r="A18390" t="inlineStr">
        <is>
          <t>U-02ff92</t>
        </is>
      </c>
      <c r="B18390" s="41" t="n">
        <v>45536</v>
      </c>
      <c r="C18390" t="n">
        <v>14</v>
      </c>
      <c r="D18390" t="n">
        <v>0</v>
      </c>
    </row>
    <row r="18391">
      <c r="A18391" t="inlineStr">
        <is>
          <t>U-b56e22</t>
        </is>
      </c>
      <c r="B18391" s="41" t="n">
        <v>45627</v>
      </c>
      <c r="C18391" t="n">
        <v>10</v>
      </c>
      <c r="D18391" t="n">
        <v>2</v>
      </c>
    </row>
    <row r="18392">
      <c r="A18392" t="inlineStr">
        <is>
          <t>U-702d88</t>
        </is>
      </c>
      <c r="B18392" s="41" t="n">
        <v>45292</v>
      </c>
      <c r="C18392" t="n">
        <v>13</v>
      </c>
      <c r="D18392" t="n">
        <v>0</v>
      </c>
    </row>
    <row r="18393">
      <c r="A18393" t="inlineStr">
        <is>
          <t>U-1f3a2b</t>
        </is>
      </c>
      <c r="B18393" s="41" t="n">
        <v>45597</v>
      </c>
      <c r="C18393" t="n">
        <v>8</v>
      </c>
      <c r="D18393" t="n">
        <v>1</v>
      </c>
    </row>
    <row r="18394">
      <c r="A18394" t="inlineStr">
        <is>
          <t>U-e5892b</t>
        </is>
      </c>
      <c r="B18394" s="41" t="n">
        <v>45108</v>
      </c>
      <c r="C18394" t="n">
        <v>8</v>
      </c>
      <c r="D18394" t="n">
        <v>0</v>
      </c>
    </row>
    <row r="18395">
      <c r="A18395" t="inlineStr">
        <is>
          <t>U-45a705</t>
        </is>
      </c>
      <c r="B18395" s="41" t="n">
        <v>45627</v>
      </c>
      <c r="C18395" t="n">
        <v>6</v>
      </c>
      <c r="D18395" t="n">
        <v>0</v>
      </c>
    </row>
    <row r="18396">
      <c r="A18396" t="inlineStr">
        <is>
          <t>U-4b19c3</t>
        </is>
      </c>
      <c r="B18396" s="41" t="n">
        <v>45536</v>
      </c>
      <c r="C18396" t="n">
        <v>10</v>
      </c>
      <c r="D18396" t="n">
        <v>1</v>
      </c>
    </row>
    <row r="18397">
      <c r="A18397" t="inlineStr">
        <is>
          <t>U-e93d18</t>
        </is>
      </c>
      <c r="B18397" s="41" t="n">
        <v>45352</v>
      </c>
      <c r="C18397" t="n">
        <v>11</v>
      </c>
      <c r="D18397" t="n">
        <v>0</v>
      </c>
    </row>
    <row r="18398">
      <c r="A18398" t="inlineStr">
        <is>
          <t>U-90a920</t>
        </is>
      </c>
      <c r="B18398" s="41" t="n">
        <v>45597</v>
      </c>
      <c r="C18398" t="n">
        <v>9</v>
      </c>
      <c r="D18398" t="n">
        <v>4</v>
      </c>
    </row>
    <row r="18399">
      <c r="A18399" t="inlineStr">
        <is>
          <t>U-e08e88</t>
        </is>
      </c>
      <c r="B18399" s="41" t="n">
        <v>45108</v>
      </c>
      <c r="C18399" t="n">
        <v>13</v>
      </c>
      <c r="D18399" t="n">
        <v>3</v>
      </c>
    </row>
    <row r="18400">
      <c r="A18400" t="inlineStr">
        <is>
          <t>U-cce3af</t>
        </is>
      </c>
      <c r="B18400" s="41" t="n">
        <v>45566</v>
      </c>
      <c r="C18400" t="n">
        <v>10</v>
      </c>
      <c r="D18400" t="n">
        <v>0</v>
      </c>
    </row>
    <row r="18401">
      <c r="A18401" t="inlineStr">
        <is>
          <t>U-e8bb18</t>
        </is>
      </c>
      <c r="B18401" s="41" t="n">
        <v>45474</v>
      </c>
      <c r="C18401" t="n">
        <v>12</v>
      </c>
      <c r="D18401" t="n">
        <v>0</v>
      </c>
    </row>
    <row r="18402">
      <c r="A18402" t="inlineStr">
        <is>
          <t>U-6c65b7</t>
        </is>
      </c>
      <c r="B18402" s="41" t="n">
        <v>45078</v>
      </c>
      <c r="C18402" t="n">
        <v>6</v>
      </c>
      <c r="D18402" t="n">
        <v>3</v>
      </c>
    </row>
    <row r="18403">
      <c r="A18403" t="inlineStr">
        <is>
          <t>U-cabf25</t>
        </is>
      </c>
      <c r="B18403" s="41" t="n">
        <v>45566</v>
      </c>
      <c r="C18403" t="n">
        <v>10</v>
      </c>
      <c r="D18403" t="n">
        <v>0</v>
      </c>
    </row>
    <row r="18404">
      <c r="A18404" t="inlineStr">
        <is>
          <t>U-2ffaa0</t>
        </is>
      </c>
      <c r="B18404" s="41" t="n">
        <v>45536</v>
      </c>
      <c r="C18404" t="n">
        <v>14</v>
      </c>
      <c r="D18404" t="n">
        <v>0</v>
      </c>
    </row>
    <row r="18405">
      <c r="A18405" t="inlineStr">
        <is>
          <t>U-16cf9d</t>
        </is>
      </c>
      <c r="B18405" s="41" t="n">
        <v>45200</v>
      </c>
      <c r="C18405" t="n">
        <v>13</v>
      </c>
      <c r="D18405" t="n">
        <v>1</v>
      </c>
    </row>
    <row r="18406">
      <c r="A18406" t="inlineStr">
        <is>
          <t>U-10d77c</t>
        </is>
      </c>
      <c r="B18406" s="41" t="n">
        <v>45292</v>
      </c>
      <c r="C18406" t="n">
        <v>15</v>
      </c>
      <c r="D18406" t="n">
        <v>0</v>
      </c>
    </row>
    <row r="18407">
      <c r="A18407" t="inlineStr">
        <is>
          <t>U-9b7e56</t>
        </is>
      </c>
      <c r="B18407" s="41" t="n">
        <v>45170</v>
      </c>
      <c r="C18407" t="n">
        <v>6</v>
      </c>
      <c r="D18407" t="n">
        <v>0</v>
      </c>
    </row>
    <row r="18408">
      <c r="A18408" t="inlineStr">
        <is>
          <t>U-8d231d</t>
        </is>
      </c>
      <c r="B18408" s="41" t="n">
        <v>45078</v>
      </c>
      <c r="C18408" t="n">
        <v>8</v>
      </c>
      <c r="D18408" t="n">
        <v>0</v>
      </c>
    </row>
    <row r="18409">
      <c r="A18409" t="inlineStr">
        <is>
          <t>U-49bbae</t>
        </is>
      </c>
      <c r="B18409" s="41" t="n">
        <v>45536</v>
      </c>
      <c r="C18409" t="n">
        <v>11</v>
      </c>
      <c r="D18409" t="n">
        <v>2</v>
      </c>
    </row>
    <row r="18410">
      <c r="A18410" t="inlineStr">
        <is>
          <t>U-1eeed7</t>
        </is>
      </c>
      <c r="B18410" s="41" t="n">
        <v>45292</v>
      </c>
      <c r="C18410" t="n">
        <v>13</v>
      </c>
      <c r="D18410" t="n">
        <v>3</v>
      </c>
    </row>
    <row r="18411">
      <c r="A18411" t="inlineStr">
        <is>
          <t>U-f11601</t>
        </is>
      </c>
      <c r="B18411" s="41" t="n">
        <v>45505</v>
      </c>
      <c r="C18411" t="n">
        <v>13</v>
      </c>
      <c r="D18411" t="n">
        <v>0</v>
      </c>
    </row>
    <row r="18412">
      <c r="A18412" t="inlineStr">
        <is>
          <t>U-47bad3</t>
        </is>
      </c>
      <c r="B18412" s="41" t="n">
        <v>44986</v>
      </c>
      <c r="C18412" t="n">
        <v>8</v>
      </c>
      <c r="D18412" t="n">
        <v>0</v>
      </c>
    </row>
    <row r="18413">
      <c r="A18413" t="inlineStr">
        <is>
          <t>U-2a23e1</t>
        </is>
      </c>
      <c r="B18413" s="41" t="n">
        <v>45505</v>
      </c>
      <c r="C18413" t="n">
        <v>11</v>
      </c>
      <c r="D18413" t="n">
        <v>0</v>
      </c>
    </row>
    <row r="18414">
      <c r="A18414" t="inlineStr">
        <is>
          <t>U-b395c9</t>
        </is>
      </c>
      <c r="B18414" s="41" t="n">
        <v>44958</v>
      </c>
      <c r="C18414" t="n">
        <v>6</v>
      </c>
      <c r="D18414" t="n">
        <v>0</v>
      </c>
    </row>
    <row r="18415">
      <c r="A18415" t="inlineStr">
        <is>
          <t>U-3a6713</t>
        </is>
      </c>
      <c r="B18415" s="41" t="n">
        <v>45047</v>
      </c>
      <c r="C18415" t="n">
        <v>12</v>
      </c>
      <c r="D18415" t="n">
        <v>0</v>
      </c>
    </row>
    <row r="18416">
      <c r="A18416" t="inlineStr">
        <is>
          <t>U-1f3b48</t>
        </is>
      </c>
      <c r="B18416" s="41" t="n">
        <v>45352</v>
      </c>
      <c r="C18416" t="n">
        <v>5</v>
      </c>
      <c r="D18416" t="n">
        <v>0</v>
      </c>
    </row>
    <row r="18417">
      <c r="A18417" t="inlineStr">
        <is>
          <t>U-184873</t>
        </is>
      </c>
      <c r="B18417" s="41" t="n">
        <v>45352</v>
      </c>
      <c r="C18417" t="n">
        <v>9</v>
      </c>
      <c r="D18417" t="n">
        <v>0</v>
      </c>
    </row>
    <row r="18418">
      <c r="A18418" t="inlineStr">
        <is>
          <t>U-dcd122</t>
        </is>
      </c>
      <c r="B18418" s="41" t="n">
        <v>45627</v>
      </c>
      <c r="C18418" t="n">
        <v>8</v>
      </c>
      <c r="D18418" t="n">
        <v>3</v>
      </c>
    </row>
    <row r="18419">
      <c r="A18419" t="inlineStr">
        <is>
          <t>U-f29f65</t>
        </is>
      </c>
      <c r="B18419" s="41" t="n">
        <v>45231</v>
      </c>
      <c r="C18419" t="n">
        <v>14</v>
      </c>
      <c r="D18419" t="n">
        <v>0</v>
      </c>
    </row>
    <row r="18420">
      <c r="A18420" t="inlineStr">
        <is>
          <t>U-25d0b5</t>
        </is>
      </c>
      <c r="B18420" s="41" t="n">
        <v>45323</v>
      </c>
      <c r="C18420" t="n">
        <v>10</v>
      </c>
      <c r="D18420" t="n">
        <v>0</v>
      </c>
    </row>
    <row r="18421">
      <c r="A18421" t="inlineStr">
        <is>
          <t>U-335c05</t>
        </is>
      </c>
      <c r="B18421" s="41" t="n">
        <v>45261</v>
      </c>
      <c r="C18421" t="n">
        <v>8</v>
      </c>
      <c r="D18421" t="n">
        <v>0</v>
      </c>
    </row>
    <row r="18422">
      <c r="A18422" t="inlineStr">
        <is>
          <t>U-2cfae3</t>
        </is>
      </c>
      <c r="B18422" s="41" t="n">
        <v>45474</v>
      </c>
      <c r="C18422" t="n">
        <v>12</v>
      </c>
      <c r="D18422" t="n">
        <v>0</v>
      </c>
    </row>
    <row r="18423">
      <c r="A18423" t="inlineStr">
        <is>
          <t>U-5543fa</t>
        </is>
      </c>
      <c r="B18423" s="41" t="n">
        <v>45323</v>
      </c>
      <c r="C18423" t="n">
        <v>5</v>
      </c>
      <c r="D18423" t="n">
        <v>0</v>
      </c>
    </row>
    <row r="18424">
      <c r="A18424" t="inlineStr">
        <is>
          <t>U-16ee11</t>
        </is>
      </c>
      <c r="B18424" s="41" t="n">
        <v>45200</v>
      </c>
      <c r="C18424" t="n">
        <v>12</v>
      </c>
      <c r="D18424" t="n">
        <v>1</v>
      </c>
    </row>
    <row r="18425">
      <c r="A18425" t="inlineStr">
        <is>
          <t>U-146875</t>
        </is>
      </c>
      <c r="B18425" s="41" t="n">
        <v>45505</v>
      </c>
      <c r="C18425" t="n">
        <v>8</v>
      </c>
      <c r="D18425" t="n">
        <v>1</v>
      </c>
    </row>
    <row r="18426">
      <c r="A18426" t="inlineStr">
        <is>
          <t>U-50f7ed</t>
        </is>
      </c>
      <c r="B18426" s="41" t="n">
        <v>45352</v>
      </c>
      <c r="C18426" t="n">
        <v>12</v>
      </c>
      <c r="D18426" t="n">
        <v>0</v>
      </c>
    </row>
    <row r="18427">
      <c r="A18427" t="inlineStr">
        <is>
          <t>U-124967</t>
        </is>
      </c>
      <c r="B18427" s="41" t="n">
        <v>45323</v>
      </c>
      <c r="C18427" t="n">
        <v>9</v>
      </c>
      <c r="D18427" t="n">
        <v>1</v>
      </c>
    </row>
    <row r="18428">
      <c r="A18428" t="inlineStr">
        <is>
          <t>U-7b505b</t>
        </is>
      </c>
      <c r="B18428" s="41" t="n">
        <v>45627</v>
      </c>
      <c r="C18428" t="n">
        <v>9</v>
      </c>
      <c r="D18428" t="n">
        <v>1</v>
      </c>
    </row>
    <row r="18429">
      <c r="A18429" t="inlineStr">
        <is>
          <t>U-0f5a20</t>
        </is>
      </c>
      <c r="B18429" s="41" t="n">
        <v>45627</v>
      </c>
      <c r="C18429" t="n">
        <v>9</v>
      </c>
      <c r="D18429" t="n">
        <v>0</v>
      </c>
    </row>
    <row r="18430">
      <c r="A18430" t="inlineStr">
        <is>
          <t>U-bbd4d9</t>
        </is>
      </c>
      <c r="B18430" s="41" t="n">
        <v>45231</v>
      </c>
      <c r="C18430" t="n">
        <v>12</v>
      </c>
      <c r="D18430" t="n">
        <v>0</v>
      </c>
    </row>
    <row r="18431">
      <c r="A18431" t="inlineStr">
        <is>
          <t>U-8e0a20</t>
        </is>
      </c>
      <c r="B18431" s="41" t="n">
        <v>44927</v>
      </c>
      <c r="C18431" t="n">
        <v>11</v>
      </c>
      <c r="D18431" t="n">
        <v>0</v>
      </c>
    </row>
    <row r="18432">
      <c r="A18432" t="inlineStr">
        <is>
          <t>U-7f2c55</t>
        </is>
      </c>
      <c r="B18432" s="41" t="n">
        <v>45323</v>
      </c>
      <c r="C18432" t="n">
        <v>13</v>
      </c>
      <c r="D18432" t="n">
        <v>1</v>
      </c>
    </row>
    <row r="18433">
      <c r="A18433" t="inlineStr">
        <is>
          <t>U-9ba51f</t>
        </is>
      </c>
      <c r="B18433" s="41" t="n">
        <v>44986</v>
      </c>
      <c r="C18433" t="n">
        <v>10</v>
      </c>
      <c r="D18433" t="n">
        <v>0</v>
      </c>
    </row>
    <row r="18434">
      <c r="A18434" t="inlineStr">
        <is>
          <t>U-1ff6b1</t>
        </is>
      </c>
      <c r="B18434" s="41" t="n">
        <v>44927</v>
      </c>
      <c r="C18434" t="n">
        <v>12</v>
      </c>
      <c r="D18434" t="n">
        <v>0</v>
      </c>
    </row>
    <row r="18435">
      <c r="A18435" t="inlineStr">
        <is>
          <t>U-aa5ae2</t>
        </is>
      </c>
      <c r="B18435" s="41" t="n">
        <v>45139</v>
      </c>
      <c r="C18435" t="n">
        <v>11</v>
      </c>
      <c r="D18435" t="n">
        <v>1</v>
      </c>
    </row>
    <row r="18436">
      <c r="A18436" t="inlineStr">
        <is>
          <t>U-22448b</t>
        </is>
      </c>
      <c r="B18436" s="41" t="n">
        <v>45536</v>
      </c>
      <c r="C18436" t="n">
        <v>10</v>
      </c>
      <c r="D18436" t="n">
        <v>1</v>
      </c>
    </row>
    <row r="18437">
      <c r="A18437" t="inlineStr">
        <is>
          <t>U-505044</t>
        </is>
      </c>
      <c r="B18437" s="41" t="n">
        <v>45627</v>
      </c>
      <c r="C18437" t="n">
        <v>10</v>
      </c>
      <c r="D18437" t="n">
        <v>0</v>
      </c>
    </row>
    <row r="18438">
      <c r="A18438" t="inlineStr">
        <is>
          <t>U-ff9f82</t>
        </is>
      </c>
      <c r="B18438" s="41" t="n">
        <v>44927</v>
      </c>
      <c r="C18438" t="n">
        <v>12</v>
      </c>
      <c r="D18438" t="n">
        <v>2</v>
      </c>
    </row>
    <row r="18439">
      <c r="A18439" t="inlineStr">
        <is>
          <t>U-8335d4</t>
        </is>
      </c>
      <c r="B18439" s="41" t="n">
        <v>45231</v>
      </c>
      <c r="C18439" t="n">
        <v>7</v>
      </c>
      <c r="D18439" t="n">
        <v>1</v>
      </c>
    </row>
    <row r="18440">
      <c r="A18440" t="inlineStr">
        <is>
          <t>U-85362e</t>
        </is>
      </c>
      <c r="B18440" s="41" t="n">
        <v>45413</v>
      </c>
      <c r="C18440" t="n">
        <v>13</v>
      </c>
      <c r="D18440" t="n">
        <v>0</v>
      </c>
    </row>
    <row r="18441">
      <c r="A18441" t="inlineStr">
        <is>
          <t>U-0fb0c3</t>
        </is>
      </c>
      <c r="B18441" s="41" t="n">
        <v>45139</v>
      </c>
      <c r="C18441" t="n">
        <v>5</v>
      </c>
      <c r="D18441" t="n">
        <v>2</v>
      </c>
    </row>
    <row r="18442">
      <c r="A18442" t="inlineStr">
        <is>
          <t>U-3a9afb</t>
        </is>
      </c>
      <c r="B18442" s="41" t="n">
        <v>45200</v>
      </c>
      <c r="C18442" t="n">
        <v>12</v>
      </c>
      <c r="D18442" t="n">
        <v>0</v>
      </c>
    </row>
    <row r="18443">
      <c r="A18443" t="inlineStr">
        <is>
          <t>U-1009a1</t>
        </is>
      </c>
      <c r="B18443" s="41" t="n">
        <v>45231</v>
      </c>
      <c r="C18443" t="n">
        <v>6</v>
      </c>
      <c r="D18443" t="n">
        <v>0</v>
      </c>
    </row>
    <row r="18444">
      <c r="A18444" t="inlineStr">
        <is>
          <t>U-e07324</t>
        </is>
      </c>
      <c r="B18444" s="41" t="n">
        <v>45413</v>
      </c>
      <c r="C18444" t="n">
        <v>10</v>
      </c>
      <c r="D18444" t="n">
        <v>0</v>
      </c>
    </row>
    <row r="18445">
      <c r="A18445" t="inlineStr">
        <is>
          <t>U-be199e</t>
        </is>
      </c>
      <c r="B18445" s="41" t="n">
        <v>45323</v>
      </c>
      <c r="C18445" t="n">
        <v>9</v>
      </c>
      <c r="D18445" t="n">
        <v>1</v>
      </c>
    </row>
    <row r="18446">
      <c r="A18446" t="inlineStr">
        <is>
          <t>U-c6bb98</t>
        </is>
      </c>
      <c r="B18446" s="41" t="n">
        <v>45413</v>
      </c>
      <c r="C18446" t="n">
        <v>14</v>
      </c>
      <c r="D18446" t="n">
        <v>1</v>
      </c>
    </row>
    <row r="18447">
      <c r="A18447" t="inlineStr">
        <is>
          <t>U-e7db42</t>
        </is>
      </c>
      <c r="B18447" s="41" t="n">
        <v>45047</v>
      </c>
      <c r="C18447" t="n">
        <v>14</v>
      </c>
      <c r="D18447" t="n">
        <v>0</v>
      </c>
    </row>
    <row r="18448">
      <c r="A18448" t="inlineStr">
        <is>
          <t>U-cf927a</t>
        </is>
      </c>
      <c r="B18448" s="41" t="n">
        <v>45474</v>
      </c>
      <c r="C18448" t="n">
        <v>15</v>
      </c>
      <c r="D18448" t="n">
        <v>0</v>
      </c>
    </row>
    <row r="18449">
      <c r="A18449" t="inlineStr">
        <is>
          <t>U-2b3bd2</t>
        </is>
      </c>
      <c r="B18449" s="41" t="n">
        <v>45323</v>
      </c>
      <c r="C18449" t="n">
        <v>11</v>
      </c>
      <c r="D18449" t="n">
        <v>0</v>
      </c>
    </row>
    <row r="18450">
      <c r="A18450" t="inlineStr">
        <is>
          <t>U-efd4a0</t>
        </is>
      </c>
      <c r="B18450" s="41" t="n">
        <v>45536</v>
      </c>
      <c r="C18450" t="n">
        <v>11</v>
      </c>
      <c r="D18450" t="n">
        <v>0</v>
      </c>
    </row>
    <row r="18451">
      <c r="A18451" t="inlineStr">
        <is>
          <t>U-df39d5</t>
        </is>
      </c>
      <c r="B18451" s="41" t="n">
        <v>45047</v>
      </c>
      <c r="C18451" t="n">
        <v>15</v>
      </c>
      <c r="D18451" t="n">
        <v>0</v>
      </c>
    </row>
    <row r="18452">
      <c r="A18452" t="inlineStr">
        <is>
          <t>U-d1231d</t>
        </is>
      </c>
      <c r="B18452" s="41" t="n">
        <v>45017</v>
      </c>
      <c r="C18452" t="n">
        <v>9</v>
      </c>
      <c r="D18452" t="n">
        <v>2</v>
      </c>
    </row>
    <row r="18453">
      <c r="A18453" t="inlineStr">
        <is>
          <t>U-0fad18</t>
        </is>
      </c>
      <c r="B18453" s="41" t="n">
        <v>45047</v>
      </c>
      <c r="C18453" t="n">
        <v>18</v>
      </c>
      <c r="D18453" t="n">
        <v>0</v>
      </c>
    </row>
    <row r="18454">
      <c r="A18454" t="inlineStr">
        <is>
          <t>U-be1972</t>
        </is>
      </c>
      <c r="B18454" s="41" t="n">
        <v>45627</v>
      </c>
      <c r="C18454" t="n">
        <v>8</v>
      </c>
      <c r="D18454" t="n">
        <v>0</v>
      </c>
    </row>
    <row r="18455">
      <c r="A18455" t="inlineStr">
        <is>
          <t>U-e3de4f</t>
        </is>
      </c>
      <c r="B18455" s="41" t="n">
        <v>45474</v>
      </c>
      <c r="C18455" t="n">
        <v>9</v>
      </c>
      <c r="D18455" t="n">
        <v>3</v>
      </c>
    </row>
    <row r="18456">
      <c r="A18456" t="inlineStr">
        <is>
          <t>U-c23d0b</t>
        </is>
      </c>
      <c r="B18456" s="41" t="n">
        <v>45231</v>
      </c>
      <c r="C18456" t="n">
        <v>9</v>
      </c>
      <c r="D18456" t="n">
        <v>0</v>
      </c>
    </row>
    <row r="18457">
      <c r="A18457" t="inlineStr">
        <is>
          <t>U-b6c2d8</t>
        </is>
      </c>
      <c r="B18457" s="41" t="n">
        <v>45536</v>
      </c>
      <c r="C18457" t="n">
        <v>6</v>
      </c>
      <c r="D18457" t="n">
        <v>0</v>
      </c>
    </row>
    <row r="18458">
      <c r="A18458" t="inlineStr">
        <is>
          <t>U-9b1b84</t>
        </is>
      </c>
      <c r="B18458" s="41" t="n">
        <v>45383</v>
      </c>
      <c r="C18458" t="n">
        <v>5</v>
      </c>
      <c r="D18458" t="n">
        <v>1</v>
      </c>
    </row>
    <row r="18459">
      <c r="A18459" t="inlineStr">
        <is>
          <t>U-e04f8e</t>
        </is>
      </c>
      <c r="B18459" s="41" t="n">
        <v>45536</v>
      </c>
      <c r="C18459" t="n">
        <v>10</v>
      </c>
      <c r="D18459" t="n">
        <v>2</v>
      </c>
    </row>
    <row r="18460">
      <c r="A18460" t="inlineStr">
        <is>
          <t>U-e13622</t>
        </is>
      </c>
      <c r="B18460" s="41" t="n">
        <v>45566</v>
      </c>
      <c r="C18460" t="n">
        <v>9</v>
      </c>
      <c r="D18460" t="n">
        <v>1</v>
      </c>
    </row>
    <row r="18461">
      <c r="A18461" t="inlineStr">
        <is>
          <t>U-1e5682</t>
        </is>
      </c>
      <c r="B18461" s="41" t="n">
        <v>45627</v>
      </c>
      <c r="C18461" t="n">
        <v>10</v>
      </c>
      <c r="D18461" t="n">
        <v>0</v>
      </c>
    </row>
    <row r="18462">
      <c r="A18462" t="inlineStr">
        <is>
          <t>U-3bf6a0</t>
        </is>
      </c>
      <c r="B18462" s="41" t="n">
        <v>44986</v>
      </c>
      <c r="C18462" t="n">
        <v>10</v>
      </c>
      <c r="D18462" t="n">
        <v>0</v>
      </c>
    </row>
    <row r="18463">
      <c r="A18463" t="inlineStr">
        <is>
          <t>U-2c965c</t>
        </is>
      </c>
      <c r="B18463" s="41" t="n">
        <v>45383</v>
      </c>
      <c r="C18463" t="n">
        <v>9</v>
      </c>
      <c r="D18463" t="n">
        <v>0</v>
      </c>
    </row>
    <row r="18464">
      <c r="A18464" t="inlineStr">
        <is>
          <t>U-1a0e2b</t>
        </is>
      </c>
      <c r="B18464" s="41" t="n">
        <v>45597</v>
      </c>
      <c r="C18464" t="n">
        <v>10</v>
      </c>
      <c r="D18464" t="n">
        <v>0</v>
      </c>
    </row>
    <row r="18465">
      <c r="A18465" t="inlineStr">
        <is>
          <t>U-e636a4</t>
        </is>
      </c>
      <c r="B18465" s="41" t="n">
        <v>45383</v>
      </c>
      <c r="C18465" t="n">
        <v>6</v>
      </c>
      <c r="D18465" t="n">
        <v>0</v>
      </c>
    </row>
    <row r="18466">
      <c r="A18466" t="inlineStr">
        <is>
          <t>U-9f966d</t>
        </is>
      </c>
      <c r="B18466" s="41" t="n">
        <v>45108</v>
      </c>
      <c r="C18466" t="n">
        <v>11</v>
      </c>
      <c r="D18466" t="n">
        <v>0</v>
      </c>
    </row>
    <row r="18467">
      <c r="A18467" t="inlineStr">
        <is>
          <t>U-ca824e</t>
        </is>
      </c>
      <c r="B18467" s="41" t="n">
        <v>45627</v>
      </c>
      <c r="C18467" t="n">
        <v>9</v>
      </c>
      <c r="D18467" t="n">
        <v>0</v>
      </c>
    </row>
    <row r="18468">
      <c r="A18468" t="inlineStr">
        <is>
          <t>U-8144f4</t>
        </is>
      </c>
      <c r="B18468" s="41" t="n">
        <v>45292</v>
      </c>
      <c r="C18468" t="n">
        <v>11</v>
      </c>
      <c r="D18468" t="n">
        <v>0</v>
      </c>
    </row>
    <row r="18469">
      <c r="A18469" t="inlineStr">
        <is>
          <t>U-c7decb</t>
        </is>
      </c>
      <c r="B18469" s="41" t="n">
        <v>45566</v>
      </c>
      <c r="C18469" t="n">
        <v>10</v>
      </c>
      <c r="D18469" t="n">
        <v>0</v>
      </c>
    </row>
    <row r="18470">
      <c r="A18470" t="inlineStr">
        <is>
          <t>U-80f6ca</t>
        </is>
      </c>
      <c r="B18470" s="41" t="n">
        <v>44927</v>
      </c>
      <c r="C18470" t="n">
        <v>6</v>
      </c>
      <c r="D18470" t="n">
        <v>4</v>
      </c>
    </row>
    <row r="18471">
      <c r="A18471" t="inlineStr">
        <is>
          <t>U-cad9a9</t>
        </is>
      </c>
      <c r="B18471" s="41" t="n">
        <v>45413</v>
      </c>
      <c r="C18471" t="n">
        <v>12</v>
      </c>
      <c r="D18471" t="n">
        <v>0</v>
      </c>
    </row>
    <row r="18472">
      <c r="A18472" t="inlineStr">
        <is>
          <t>U-c8a3ec</t>
        </is>
      </c>
      <c r="B18472" s="41" t="n">
        <v>45566</v>
      </c>
      <c r="C18472" t="n">
        <v>12</v>
      </c>
      <c r="D18472" t="n">
        <v>0</v>
      </c>
    </row>
    <row r="18473">
      <c r="A18473" t="inlineStr">
        <is>
          <t>U-6b37b1</t>
        </is>
      </c>
      <c r="B18473" s="41" t="n">
        <v>44958</v>
      </c>
      <c r="C18473" t="n">
        <v>15</v>
      </c>
      <c r="D18473" t="n">
        <v>0</v>
      </c>
    </row>
    <row r="18474">
      <c r="A18474" t="inlineStr">
        <is>
          <t>U-3a7f40</t>
        </is>
      </c>
      <c r="B18474" s="41" t="n">
        <v>45200</v>
      </c>
      <c r="C18474" t="n">
        <v>14</v>
      </c>
      <c r="D18474" t="n">
        <v>0</v>
      </c>
    </row>
    <row r="18475">
      <c r="A18475" t="inlineStr">
        <is>
          <t>U-e27d52</t>
        </is>
      </c>
      <c r="B18475" s="41" t="n">
        <v>45413</v>
      </c>
      <c r="C18475" t="n">
        <v>8</v>
      </c>
      <c r="D18475" t="n">
        <v>0</v>
      </c>
    </row>
    <row r="18476">
      <c r="A18476" t="inlineStr">
        <is>
          <t>U-979df9</t>
        </is>
      </c>
      <c r="B18476" s="41" t="n">
        <v>45078</v>
      </c>
      <c r="C18476" t="n">
        <v>9</v>
      </c>
      <c r="D18476" t="n">
        <v>1</v>
      </c>
    </row>
    <row r="18477">
      <c r="A18477" t="inlineStr">
        <is>
          <t>U-68836b</t>
        </is>
      </c>
      <c r="B18477" s="41" t="n">
        <v>45170</v>
      </c>
      <c r="C18477" t="n">
        <v>13</v>
      </c>
      <c r="D18477" t="n">
        <v>0</v>
      </c>
    </row>
    <row r="18478">
      <c r="A18478" t="inlineStr">
        <is>
          <t>U-cfe86b</t>
        </is>
      </c>
      <c r="B18478" s="41" t="n">
        <v>45383</v>
      </c>
      <c r="C18478" t="n">
        <v>11</v>
      </c>
      <c r="D18478" t="n">
        <v>0</v>
      </c>
    </row>
    <row r="18479">
      <c r="A18479" t="inlineStr">
        <is>
          <t>U-022b08</t>
        </is>
      </c>
      <c r="B18479" s="41" t="n">
        <v>45444</v>
      </c>
      <c r="C18479" t="n">
        <v>14</v>
      </c>
      <c r="D18479" t="n">
        <v>0</v>
      </c>
    </row>
    <row r="18480">
      <c r="A18480" t="inlineStr">
        <is>
          <t>U-946564</t>
        </is>
      </c>
      <c r="B18480" s="41" t="n">
        <v>45413</v>
      </c>
      <c r="C18480" t="n">
        <v>6</v>
      </c>
      <c r="D18480" t="n">
        <v>0</v>
      </c>
    </row>
    <row r="18481">
      <c r="A18481" t="inlineStr">
        <is>
          <t>U-7b37b4</t>
        </is>
      </c>
      <c r="B18481" s="41" t="n">
        <v>45261</v>
      </c>
      <c r="C18481" t="n">
        <v>6</v>
      </c>
      <c r="D18481" t="n">
        <v>3</v>
      </c>
    </row>
    <row r="18482">
      <c r="A18482" t="inlineStr">
        <is>
          <t>U-2103bb</t>
        </is>
      </c>
      <c r="B18482" s="41" t="n">
        <v>45017</v>
      </c>
      <c r="C18482" t="n">
        <v>9</v>
      </c>
      <c r="D18482" t="n">
        <v>1</v>
      </c>
    </row>
    <row r="18483">
      <c r="A18483" t="inlineStr">
        <is>
          <t>U-7e8a1c</t>
        </is>
      </c>
      <c r="B18483" s="41" t="n">
        <v>45231</v>
      </c>
      <c r="C18483" t="n">
        <v>13</v>
      </c>
      <c r="D18483" t="n">
        <v>0</v>
      </c>
    </row>
    <row r="18484">
      <c r="A18484" t="inlineStr">
        <is>
          <t>U-71f9dc</t>
        </is>
      </c>
      <c r="B18484" s="41" t="n">
        <v>45474</v>
      </c>
      <c r="C18484" t="n">
        <v>7</v>
      </c>
      <c r="D18484" t="n">
        <v>0</v>
      </c>
    </row>
    <row r="18485">
      <c r="A18485" t="inlineStr">
        <is>
          <t>U-379f89</t>
        </is>
      </c>
      <c r="B18485" s="41" t="n">
        <v>45566</v>
      </c>
      <c r="C18485" t="n">
        <v>10</v>
      </c>
      <c r="D18485" t="n">
        <v>0</v>
      </c>
    </row>
    <row r="18486">
      <c r="A18486" t="inlineStr">
        <is>
          <t>U-6b52d5</t>
        </is>
      </c>
      <c r="B18486" s="41" t="n">
        <v>45231</v>
      </c>
      <c r="C18486" t="n">
        <v>9</v>
      </c>
      <c r="D18486" t="n">
        <v>0</v>
      </c>
    </row>
    <row r="18487">
      <c r="A18487" t="inlineStr">
        <is>
          <t>U-f4be8b</t>
        </is>
      </c>
      <c r="B18487" s="41" t="n">
        <v>45444</v>
      </c>
      <c r="C18487" t="n">
        <v>12</v>
      </c>
      <c r="D18487" t="n">
        <v>0</v>
      </c>
    </row>
    <row r="18488">
      <c r="A18488" t="inlineStr">
        <is>
          <t>U-272ac3</t>
        </is>
      </c>
      <c r="B18488" s="41" t="n">
        <v>45200</v>
      </c>
      <c r="C18488" t="n">
        <v>4</v>
      </c>
      <c r="D18488" t="n">
        <v>0</v>
      </c>
    </row>
    <row r="18489">
      <c r="A18489" t="inlineStr">
        <is>
          <t>U-ac9c83</t>
        </is>
      </c>
      <c r="B18489" s="41" t="n">
        <v>45597</v>
      </c>
      <c r="C18489" t="n">
        <v>10</v>
      </c>
      <c r="D18489" t="n">
        <v>0</v>
      </c>
    </row>
    <row r="18490">
      <c r="A18490" t="inlineStr">
        <is>
          <t>U-ffff15</t>
        </is>
      </c>
      <c r="B18490" s="41" t="n">
        <v>44927</v>
      </c>
      <c r="C18490" t="n">
        <v>15</v>
      </c>
      <c r="D18490" t="n">
        <v>0</v>
      </c>
    </row>
    <row r="18491">
      <c r="A18491" t="inlineStr">
        <is>
          <t>U-b5a120</t>
        </is>
      </c>
      <c r="B18491" s="41" t="n">
        <v>45566</v>
      </c>
      <c r="C18491" t="n">
        <v>12</v>
      </c>
      <c r="D18491" t="n">
        <v>0</v>
      </c>
    </row>
    <row r="18492">
      <c r="A18492" t="inlineStr">
        <is>
          <t>U-47612e</t>
        </is>
      </c>
      <c r="B18492" s="41" t="n">
        <v>45170</v>
      </c>
      <c r="C18492" t="n">
        <v>10</v>
      </c>
      <c r="D18492" t="n">
        <v>1</v>
      </c>
    </row>
    <row r="18493">
      <c r="A18493" t="inlineStr">
        <is>
          <t>U-605a8a</t>
        </is>
      </c>
      <c r="B18493" s="41" t="n">
        <v>45292</v>
      </c>
      <c r="C18493" t="n">
        <v>10</v>
      </c>
      <c r="D18493" t="n">
        <v>1</v>
      </c>
    </row>
    <row r="18494">
      <c r="A18494" t="inlineStr">
        <is>
          <t>U-724282</t>
        </is>
      </c>
      <c r="B18494" s="41" t="n">
        <v>45505</v>
      </c>
      <c r="C18494" t="n">
        <v>8</v>
      </c>
      <c r="D18494" t="n">
        <v>0</v>
      </c>
    </row>
    <row r="18495">
      <c r="A18495" t="inlineStr">
        <is>
          <t>U-48fce4</t>
        </is>
      </c>
      <c r="B18495" s="41" t="n">
        <v>45261</v>
      </c>
      <c r="C18495" t="n">
        <v>8</v>
      </c>
      <c r="D18495" t="n">
        <v>1</v>
      </c>
    </row>
    <row r="18496">
      <c r="A18496" t="inlineStr">
        <is>
          <t>U-43f76c</t>
        </is>
      </c>
      <c r="B18496" s="41" t="n">
        <v>45413</v>
      </c>
      <c r="C18496" t="n">
        <v>13</v>
      </c>
      <c r="D18496" t="n">
        <v>0</v>
      </c>
    </row>
    <row r="18497">
      <c r="A18497" t="inlineStr">
        <is>
          <t>U-686097</t>
        </is>
      </c>
      <c r="B18497" s="41" t="n">
        <v>45170</v>
      </c>
      <c r="C18497" t="n">
        <v>10</v>
      </c>
      <c r="D18497" t="n">
        <v>4</v>
      </c>
    </row>
    <row r="18498">
      <c r="A18498" t="inlineStr">
        <is>
          <t>U-7e4f90</t>
        </is>
      </c>
      <c r="B18498" s="41" t="n">
        <v>45139</v>
      </c>
      <c r="C18498" t="n">
        <v>6</v>
      </c>
      <c r="D18498" t="n">
        <v>0</v>
      </c>
    </row>
    <row r="18499">
      <c r="A18499" t="inlineStr">
        <is>
          <t>U-ab3633</t>
        </is>
      </c>
      <c r="B18499" s="41" t="n">
        <v>45627</v>
      </c>
      <c r="C18499" t="n">
        <v>2</v>
      </c>
      <c r="D18499" t="n">
        <v>0</v>
      </c>
    </row>
    <row r="18500">
      <c r="A18500" t="inlineStr">
        <is>
          <t>U-31f943</t>
        </is>
      </c>
      <c r="B18500" s="41" t="n">
        <v>45231</v>
      </c>
      <c r="C18500" t="n">
        <v>12</v>
      </c>
      <c r="D18500" t="n">
        <v>0</v>
      </c>
    </row>
    <row r="18501">
      <c r="A18501" t="inlineStr">
        <is>
          <t>U-b476e6</t>
        </is>
      </c>
      <c r="B18501" s="41" t="n">
        <v>45597</v>
      </c>
      <c r="C18501" t="n">
        <v>6</v>
      </c>
      <c r="D18501" t="n">
        <v>0</v>
      </c>
    </row>
    <row r="18502">
      <c r="A18502" t="inlineStr">
        <is>
          <t>U-de83b3</t>
        </is>
      </c>
      <c r="B18502" s="41" t="n">
        <v>45078</v>
      </c>
      <c r="C18502" t="n">
        <v>12</v>
      </c>
      <c r="D18502" t="n">
        <v>0</v>
      </c>
    </row>
    <row r="18503">
      <c r="A18503" t="inlineStr">
        <is>
          <t>U-e3e81c</t>
        </is>
      </c>
      <c r="B18503" s="41" t="n">
        <v>45505</v>
      </c>
      <c r="C18503" t="n">
        <v>11</v>
      </c>
      <c r="D18503" t="n">
        <v>0</v>
      </c>
    </row>
    <row r="18504">
      <c r="A18504" t="inlineStr">
        <is>
          <t>U-aabebf</t>
        </is>
      </c>
      <c r="B18504" s="41" t="n">
        <v>45323</v>
      </c>
      <c r="C18504" t="n">
        <v>14</v>
      </c>
      <c r="D18504" t="n">
        <v>1</v>
      </c>
    </row>
    <row r="18505">
      <c r="A18505" t="inlineStr">
        <is>
          <t>U-8ba22c</t>
        </is>
      </c>
      <c r="B18505" s="41" t="n">
        <v>45444</v>
      </c>
      <c r="C18505" t="n">
        <v>10</v>
      </c>
      <c r="D18505" t="n">
        <v>4</v>
      </c>
    </row>
    <row r="18506">
      <c r="A18506" t="inlineStr">
        <is>
          <t>U-76d70d</t>
        </is>
      </c>
      <c r="B18506" s="41" t="n">
        <v>45474</v>
      </c>
      <c r="C18506" t="n">
        <v>6</v>
      </c>
      <c r="D18506" t="n">
        <v>0</v>
      </c>
    </row>
    <row r="18507">
      <c r="A18507" t="inlineStr">
        <is>
          <t>U-d3f1ce</t>
        </is>
      </c>
      <c r="B18507" s="41" t="n">
        <v>45047</v>
      </c>
      <c r="C18507" t="n">
        <v>16</v>
      </c>
      <c r="D18507" t="n">
        <v>0</v>
      </c>
    </row>
    <row r="18508">
      <c r="A18508" t="inlineStr">
        <is>
          <t>U-e2c86d</t>
        </is>
      </c>
      <c r="B18508" s="41" t="n">
        <v>45597</v>
      </c>
      <c r="C18508" t="n">
        <v>8</v>
      </c>
      <c r="D18508" t="n">
        <v>0</v>
      </c>
    </row>
    <row r="18509">
      <c r="A18509" t="inlineStr">
        <is>
          <t>U-1ab7eb</t>
        </is>
      </c>
      <c r="B18509" s="41" t="n">
        <v>45627</v>
      </c>
      <c r="C18509" t="n">
        <v>5</v>
      </c>
      <c r="D18509" t="n">
        <v>0</v>
      </c>
    </row>
    <row r="18510">
      <c r="A18510" t="inlineStr">
        <is>
          <t>U-a4a662</t>
        </is>
      </c>
      <c r="B18510" s="41" t="n">
        <v>45413</v>
      </c>
      <c r="C18510" t="n">
        <v>9</v>
      </c>
      <c r="D18510" t="n">
        <v>0</v>
      </c>
    </row>
    <row r="18511">
      <c r="A18511" t="inlineStr">
        <is>
          <t>U-6089f6</t>
        </is>
      </c>
      <c r="B18511" s="41" t="n">
        <v>45108</v>
      </c>
      <c r="C18511" t="n">
        <v>13</v>
      </c>
      <c r="D18511" t="n">
        <v>0</v>
      </c>
    </row>
    <row r="18512">
      <c r="A18512" t="inlineStr">
        <is>
          <t>U-82de84</t>
        </is>
      </c>
      <c r="B18512" s="41" t="n">
        <v>45231</v>
      </c>
      <c r="C18512" t="n">
        <v>5</v>
      </c>
      <c r="D18512" t="n">
        <v>0</v>
      </c>
    </row>
    <row r="18513">
      <c r="A18513" t="inlineStr">
        <is>
          <t>U-7924a4</t>
        </is>
      </c>
      <c r="B18513" s="41" t="n">
        <v>44927</v>
      </c>
      <c r="C18513" t="n">
        <v>15</v>
      </c>
      <c r="D18513" t="n">
        <v>0</v>
      </c>
    </row>
    <row r="18514">
      <c r="A18514" t="inlineStr">
        <is>
          <t>U-496a87</t>
        </is>
      </c>
      <c r="B18514" s="41" t="n">
        <v>44958</v>
      </c>
      <c r="C18514" t="n">
        <v>8</v>
      </c>
      <c r="D18514" t="n">
        <v>0</v>
      </c>
    </row>
    <row r="18515">
      <c r="A18515" t="inlineStr">
        <is>
          <t>U-4fa3d3</t>
        </is>
      </c>
      <c r="B18515" s="41" t="n">
        <v>45170</v>
      </c>
      <c r="C18515" t="n">
        <v>5</v>
      </c>
      <c r="D18515" t="n">
        <v>0</v>
      </c>
    </row>
    <row r="18516">
      <c r="A18516" t="inlineStr">
        <is>
          <t>U-599abd</t>
        </is>
      </c>
      <c r="B18516" s="41" t="n">
        <v>45627</v>
      </c>
      <c r="C18516" t="n">
        <v>4</v>
      </c>
      <c r="D18516" t="n">
        <v>0</v>
      </c>
    </row>
    <row r="18517">
      <c r="A18517" t="inlineStr">
        <is>
          <t>U-33c233</t>
        </is>
      </c>
      <c r="B18517" s="41" t="n">
        <v>45261</v>
      </c>
      <c r="C18517" t="n">
        <v>9</v>
      </c>
      <c r="D18517" t="n">
        <v>0</v>
      </c>
    </row>
    <row r="18518">
      <c r="A18518" t="inlineStr">
        <is>
          <t>U-747c5a</t>
        </is>
      </c>
      <c r="B18518" s="41" t="n">
        <v>45505</v>
      </c>
      <c r="C18518" t="n">
        <v>10</v>
      </c>
      <c r="D18518" t="n">
        <v>0</v>
      </c>
    </row>
    <row r="18519">
      <c r="A18519" t="inlineStr">
        <is>
          <t>U-8caf13</t>
        </is>
      </c>
      <c r="B18519" s="41" t="n">
        <v>45139</v>
      </c>
      <c r="C18519" t="n">
        <v>7</v>
      </c>
      <c r="D18519" t="n">
        <v>0</v>
      </c>
    </row>
    <row r="18520">
      <c r="A18520" t="inlineStr">
        <is>
          <t>U-5c8ee1</t>
        </is>
      </c>
      <c r="B18520" s="41" t="n">
        <v>45292</v>
      </c>
      <c r="C18520" t="n">
        <v>13</v>
      </c>
      <c r="D18520" t="n">
        <v>1</v>
      </c>
    </row>
    <row r="18521">
      <c r="A18521" t="inlineStr">
        <is>
          <t>U-b9e780</t>
        </is>
      </c>
      <c r="B18521" s="41" t="n">
        <v>45047</v>
      </c>
      <c r="C18521" t="n">
        <v>10</v>
      </c>
      <c r="D18521" t="n">
        <v>2</v>
      </c>
    </row>
    <row r="18522">
      <c r="A18522" t="inlineStr">
        <is>
          <t>U-8bd90e</t>
        </is>
      </c>
      <c r="B18522" s="41" t="n">
        <v>44927</v>
      </c>
      <c r="C18522" t="n">
        <v>9</v>
      </c>
      <c r="D18522" t="n">
        <v>0</v>
      </c>
    </row>
    <row r="18523">
      <c r="A18523" t="inlineStr">
        <is>
          <t>U-3cf28d</t>
        </is>
      </c>
      <c r="B18523" s="41" t="n">
        <v>45444</v>
      </c>
      <c r="C18523" t="n">
        <v>16</v>
      </c>
      <c r="D18523" t="n">
        <v>0</v>
      </c>
    </row>
    <row r="18524">
      <c r="A18524" t="inlineStr">
        <is>
          <t>U-9fa7bb</t>
        </is>
      </c>
      <c r="B18524" s="41" t="n">
        <v>45627</v>
      </c>
      <c r="C18524" t="n">
        <v>10</v>
      </c>
      <c r="D18524" t="n">
        <v>0</v>
      </c>
    </row>
    <row r="18525">
      <c r="A18525" t="inlineStr">
        <is>
          <t>U-0b35b7</t>
        </is>
      </c>
      <c r="B18525" s="41" t="n">
        <v>44958</v>
      </c>
      <c r="C18525" t="n">
        <v>9</v>
      </c>
      <c r="D18525" t="n">
        <v>0</v>
      </c>
    </row>
    <row r="18526">
      <c r="A18526" t="inlineStr">
        <is>
          <t>U-abbde4</t>
        </is>
      </c>
      <c r="B18526" s="41" t="n">
        <v>45108</v>
      </c>
      <c r="C18526" t="n">
        <v>9</v>
      </c>
      <c r="D18526" t="n">
        <v>0</v>
      </c>
    </row>
    <row r="18527">
      <c r="A18527" t="inlineStr">
        <is>
          <t>U-a50fce</t>
        </is>
      </c>
      <c r="B18527" s="41" t="n">
        <v>44986</v>
      </c>
      <c r="C18527" t="n">
        <v>6</v>
      </c>
      <c r="D18527" t="n">
        <v>0</v>
      </c>
    </row>
    <row r="18528">
      <c r="A18528" t="inlineStr">
        <is>
          <t>U-75d431</t>
        </is>
      </c>
      <c r="B18528" s="41" t="n">
        <v>45474</v>
      </c>
      <c r="C18528" t="n">
        <v>10</v>
      </c>
      <c r="D18528" t="n">
        <v>0</v>
      </c>
    </row>
    <row r="18529">
      <c r="A18529" t="inlineStr">
        <is>
          <t>U-797895</t>
        </is>
      </c>
      <c r="B18529" s="41" t="n">
        <v>44986</v>
      </c>
      <c r="C18529" t="n">
        <v>5</v>
      </c>
      <c r="D18529" t="n">
        <v>0</v>
      </c>
    </row>
    <row r="18530">
      <c r="A18530" t="inlineStr">
        <is>
          <t>U-9b8e9a</t>
        </is>
      </c>
      <c r="B18530" s="41" t="n">
        <v>45047</v>
      </c>
      <c r="C18530" t="n">
        <v>8</v>
      </c>
      <c r="D18530" t="n">
        <v>0</v>
      </c>
    </row>
    <row r="18531">
      <c r="A18531" t="inlineStr">
        <is>
          <t>U-47af36</t>
        </is>
      </c>
      <c r="B18531" s="41" t="n">
        <v>45108</v>
      </c>
      <c r="C18531" t="n">
        <v>8</v>
      </c>
      <c r="D18531" t="n">
        <v>3</v>
      </c>
    </row>
    <row r="18532">
      <c r="A18532" t="inlineStr">
        <is>
          <t>U-bdadda</t>
        </is>
      </c>
      <c r="B18532" s="41" t="n">
        <v>44927</v>
      </c>
      <c r="C18532" t="n">
        <v>11</v>
      </c>
      <c r="D18532" t="n">
        <v>0</v>
      </c>
    </row>
    <row r="18533">
      <c r="A18533" t="inlineStr">
        <is>
          <t>U-93501f</t>
        </is>
      </c>
      <c r="B18533" s="41" t="n">
        <v>45261</v>
      </c>
      <c r="C18533" t="n">
        <v>4</v>
      </c>
      <c r="D18533" t="n">
        <v>0</v>
      </c>
    </row>
    <row r="18534">
      <c r="A18534" t="inlineStr">
        <is>
          <t>U-fe0f88</t>
        </is>
      </c>
      <c r="B18534" s="41" t="n">
        <v>45444</v>
      </c>
      <c r="C18534" t="n">
        <v>10</v>
      </c>
      <c r="D18534" t="n">
        <v>0</v>
      </c>
    </row>
    <row r="18535">
      <c r="A18535" t="inlineStr">
        <is>
          <t>U-cf2492</t>
        </is>
      </c>
      <c r="B18535" s="41" t="n">
        <v>44958</v>
      </c>
      <c r="C18535" t="n">
        <v>6</v>
      </c>
      <c r="D18535" t="n">
        <v>0</v>
      </c>
    </row>
    <row r="18536">
      <c r="A18536" t="inlineStr">
        <is>
          <t>U-c42606</t>
        </is>
      </c>
      <c r="B18536" s="41" t="n">
        <v>45323</v>
      </c>
      <c r="C18536" t="n">
        <v>7</v>
      </c>
      <c r="D18536" t="n">
        <v>0</v>
      </c>
    </row>
    <row r="18537">
      <c r="A18537" t="inlineStr">
        <is>
          <t>U-3c2f5d</t>
        </is>
      </c>
      <c r="B18537" s="41" t="n">
        <v>45383</v>
      </c>
      <c r="C18537" t="n">
        <v>8</v>
      </c>
      <c r="D18537" t="n">
        <v>1</v>
      </c>
    </row>
    <row r="18538">
      <c r="A18538" t="inlineStr">
        <is>
          <t>U-d5820f</t>
        </is>
      </c>
      <c r="B18538" s="41" t="n">
        <v>45597</v>
      </c>
      <c r="C18538" t="n">
        <v>10</v>
      </c>
      <c r="D18538" t="n">
        <v>2</v>
      </c>
    </row>
    <row r="18539">
      <c r="A18539" t="inlineStr">
        <is>
          <t>U-cd6240</t>
        </is>
      </c>
      <c r="B18539" s="41" t="n">
        <v>44986</v>
      </c>
      <c r="C18539" t="n">
        <v>12</v>
      </c>
      <c r="D18539" t="n">
        <v>0</v>
      </c>
    </row>
    <row r="18540">
      <c r="A18540" t="inlineStr">
        <is>
          <t>U-ed5201</t>
        </is>
      </c>
      <c r="B18540" s="41" t="n">
        <v>45536</v>
      </c>
      <c r="C18540" t="n">
        <v>8</v>
      </c>
      <c r="D18540" t="n">
        <v>0</v>
      </c>
    </row>
    <row r="18541">
      <c r="A18541" t="inlineStr">
        <is>
          <t>U-d9d6cb</t>
        </is>
      </c>
      <c r="B18541" s="41" t="n">
        <v>44927</v>
      </c>
      <c r="C18541" t="n">
        <v>9</v>
      </c>
      <c r="D18541" t="n">
        <v>0</v>
      </c>
    </row>
    <row r="18542">
      <c r="A18542" t="inlineStr">
        <is>
          <t>U-b71ed1</t>
        </is>
      </c>
      <c r="B18542" s="41" t="n">
        <v>45200</v>
      </c>
      <c r="C18542" t="n">
        <v>10</v>
      </c>
      <c r="D18542" t="n">
        <v>0</v>
      </c>
    </row>
    <row r="18543">
      <c r="A18543" t="inlineStr">
        <is>
          <t>U-f5d6fa</t>
        </is>
      </c>
      <c r="B18543" s="41" t="n">
        <v>44958</v>
      </c>
      <c r="C18543" t="n">
        <v>7</v>
      </c>
      <c r="D18543" t="n">
        <v>0</v>
      </c>
    </row>
    <row r="18544">
      <c r="A18544" t="inlineStr">
        <is>
          <t>U-4fff23</t>
        </is>
      </c>
      <c r="B18544" s="41" t="n">
        <v>45078</v>
      </c>
      <c r="C18544" t="n">
        <v>14</v>
      </c>
      <c r="D18544" t="n">
        <v>0</v>
      </c>
    </row>
    <row r="18545">
      <c r="A18545" t="inlineStr">
        <is>
          <t>U-13dd87</t>
        </is>
      </c>
      <c r="B18545" s="41" t="n">
        <v>45474</v>
      </c>
      <c r="C18545" t="n">
        <v>7</v>
      </c>
      <c r="D18545" t="n">
        <v>1</v>
      </c>
    </row>
    <row r="18546">
      <c r="A18546" t="inlineStr">
        <is>
          <t>U-ad45bf</t>
        </is>
      </c>
      <c r="B18546" s="41" t="n">
        <v>45383</v>
      </c>
      <c r="C18546" t="n">
        <v>5</v>
      </c>
      <c r="D18546" t="n">
        <v>1</v>
      </c>
    </row>
    <row r="18547">
      <c r="A18547" t="inlineStr">
        <is>
          <t>U-650eff</t>
        </is>
      </c>
      <c r="B18547" s="41" t="n">
        <v>45444</v>
      </c>
      <c r="C18547" t="n">
        <v>14</v>
      </c>
      <c r="D18547" t="n">
        <v>2</v>
      </c>
    </row>
    <row r="18548">
      <c r="A18548" t="inlineStr">
        <is>
          <t>U-d1a648</t>
        </is>
      </c>
      <c r="B18548" s="41" t="n">
        <v>45627</v>
      </c>
      <c r="C18548" t="n">
        <v>13</v>
      </c>
      <c r="D18548" t="n">
        <v>0</v>
      </c>
    </row>
    <row r="18549">
      <c r="A18549" t="inlineStr">
        <is>
          <t>U-909aed</t>
        </is>
      </c>
      <c r="B18549" s="41" t="n">
        <v>45231</v>
      </c>
      <c r="C18549" t="n">
        <v>7</v>
      </c>
      <c r="D18549" t="n">
        <v>0</v>
      </c>
    </row>
    <row r="18550">
      <c r="A18550" t="inlineStr">
        <is>
          <t>U-f95b0a</t>
        </is>
      </c>
      <c r="B18550" s="41" t="n">
        <v>45078</v>
      </c>
      <c r="C18550" t="n">
        <v>7</v>
      </c>
      <c r="D18550" t="n">
        <v>2</v>
      </c>
    </row>
    <row r="18551">
      <c r="A18551" t="inlineStr">
        <is>
          <t>U-be635c</t>
        </is>
      </c>
      <c r="B18551" s="41" t="n">
        <v>45627</v>
      </c>
      <c r="C18551" t="n">
        <v>9</v>
      </c>
      <c r="D18551" t="n">
        <v>0</v>
      </c>
    </row>
    <row r="18552">
      <c r="A18552" t="inlineStr">
        <is>
          <t>U-f78fe9</t>
        </is>
      </c>
      <c r="B18552" s="41" t="n">
        <v>45474</v>
      </c>
      <c r="C18552" t="n">
        <v>5</v>
      </c>
      <c r="D18552" t="n">
        <v>0</v>
      </c>
    </row>
    <row r="18553">
      <c r="A18553" t="inlineStr">
        <is>
          <t>U-a50225</t>
        </is>
      </c>
      <c r="B18553" s="41" t="n">
        <v>44986</v>
      </c>
      <c r="C18553" t="n">
        <v>9</v>
      </c>
      <c r="D18553" t="n">
        <v>3</v>
      </c>
    </row>
    <row r="18554">
      <c r="A18554" t="inlineStr">
        <is>
          <t>U-a9cc0d</t>
        </is>
      </c>
      <c r="B18554" s="41" t="n">
        <v>44958</v>
      </c>
      <c r="C18554" t="n">
        <v>9</v>
      </c>
      <c r="D18554" t="n">
        <v>0</v>
      </c>
    </row>
    <row r="18555">
      <c r="A18555" t="inlineStr">
        <is>
          <t>U-ef2724</t>
        </is>
      </c>
      <c r="B18555" s="41" t="n">
        <v>45108</v>
      </c>
      <c r="C18555" t="n">
        <v>10</v>
      </c>
      <c r="D18555" t="n">
        <v>2</v>
      </c>
    </row>
    <row r="18556">
      <c r="A18556" t="inlineStr">
        <is>
          <t>U-e72246</t>
        </is>
      </c>
      <c r="B18556" s="41" t="n">
        <v>45292</v>
      </c>
      <c r="C18556" t="n">
        <v>12</v>
      </c>
      <c r="D18556" t="n">
        <v>0</v>
      </c>
    </row>
    <row r="18557">
      <c r="A18557" t="inlineStr">
        <is>
          <t>U-fa5129</t>
        </is>
      </c>
      <c r="B18557" s="41" t="n">
        <v>45139</v>
      </c>
      <c r="C18557" t="n">
        <v>9</v>
      </c>
      <c r="D18557" t="n">
        <v>0</v>
      </c>
    </row>
    <row r="18558">
      <c r="A18558" t="inlineStr">
        <is>
          <t>U-d92310</t>
        </is>
      </c>
      <c r="B18558" s="41" t="n">
        <v>45474</v>
      </c>
      <c r="C18558" t="n">
        <v>12</v>
      </c>
      <c r="D18558" t="n">
        <v>0</v>
      </c>
    </row>
    <row r="18559">
      <c r="A18559" t="inlineStr">
        <is>
          <t>U-229bf3</t>
        </is>
      </c>
      <c r="B18559" s="41" t="n">
        <v>44986</v>
      </c>
      <c r="C18559" t="n">
        <v>8</v>
      </c>
      <c r="D18559" t="n">
        <v>0</v>
      </c>
    </row>
    <row r="18560">
      <c r="A18560" t="inlineStr">
        <is>
          <t>U-91eedb</t>
        </is>
      </c>
      <c r="B18560" s="41" t="n">
        <v>45352</v>
      </c>
      <c r="C18560" t="n">
        <v>16</v>
      </c>
      <c r="D18560" t="n">
        <v>0</v>
      </c>
    </row>
    <row r="18561">
      <c r="A18561" t="inlineStr">
        <is>
          <t>U-24da68</t>
        </is>
      </c>
      <c r="B18561" s="41" t="n">
        <v>45108</v>
      </c>
      <c r="C18561" t="n">
        <v>12</v>
      </c>
      <c r="D18561" t="n">
        <v>0</v>
      </c>
    </row>
    <row r="18562">
      <c r="A18562" t="inlineStr">
        <is>
          <t>U-49e01d</t>
        </is>
      </c>
      <c r="B18562" s="41" t="n">
        <v>45474</v>
      </c>
      <c r="C18562" t="n">
        <v>7</v>
      </c>
      <c r="D18562" t="n">
        <v>2</v>
      </c>
    </row>
    <row r="18563">
      <c r="A18563" t="inlineStr">
        <is>
          <t>U-1e5785</t>
        </is>
      </c>
      <c r="B18563" s="41" t="n">
        <v>45200</v>
      </c>
      <c r="C18563" t="n">
        <v>6</v>
      </c>
      <c r="D18563" t="n">
        <v>0</v>
      </c>
    </row>
    <row r="18564">
      <c r="A18564" t="inlineStr">
        <is>
          <t>U-1e2095</t>
        </is>
      </c>
      <c r="B18564" s="41" t="n">
        <v>45597</v>
      </c>
      <c r="C18564" t="n">
        <v>9</v>
      </c>
      <c r="D18564" t="n">
        <v>3</v>
      </c>
    </row>
    <row r="18565">
      <c r="A18565" t="inlineStr">
        <is>
          <t>U-47baaa</t>
        </is>
      </c>
      <c r="B18565" s="41" t="n">
        <v>45474</v>
      </c>
      <c r="C18565" t="n">
        <v>9</v>
      </c>
      <c r="D18565" t="n">
        <v>0</v>
      </c>
    </row>
    <row r="18566">
      <c r="A18566" t="inlineStr">
        <is>
          <t>U-10272f</t>
        </is>
      </c>
      <c r="B18566" s="41" t="n">
        <v>44958</v>
      </c>
      <c r="C18566" t="n">
        <v>11</v>
      </c>
      <c r="D18566" t="n">
        <v>0</v>
      </c>
    </row>
    <row r="18567">
      <c r="A18567" t="inlineStr">
        <is>
          <t>U-720b7c</t>
        </is>
      </c>
      <c r="B18567" s="41" t="n">
        <v>44927</v>
      </c>
      <c r="C18567" t="n">
        <v>6</v>
      </c>
      <c r="D18567" t="n">
        <v>0</v>
      </c>
    </row>
    <row r="18568">
      <c r="A18568" t="inlineStr">
        <is>
          <t>U-acb8f5</t>
        </is>
      </c>
      <c r="B18568" s="41" t="n">
        <v>45536</v>
      </c>
      <c r="C18568" t="n">
        <v>13</v>
      </c>
      <c r="D18568" t="n">
        <v>0</v>
      </c>
    </row>
    <row r="18569">
      <c r="A18569" t="inlineStr">
        <is>
          <t>U-027f12</t>
        </is>
      </c>
      <c r="B18569" s="41" t="n">
        <v>45444</v>
      </c>
      <c r="C18569" t="n">
        <v>6</v>
      </c>
      <c r="D18569" t="n">
        <v>0</v>
      </c>
    </row>
    <row r="18570">
      <c r="A18570" t="inlineStr">
        <is>
          <t>U-caf376</t>
        </is>
      </c>
      <c r="B18570" s="41" t="n">
        <v>45047</v>
      </c>
      <c r="C18570" t="n">
        <v>6</v>
      </c>
      <c r="D18570" t="n">
        <v>1</v>
      </c>
    </row>
    <row r="18571">
      <c r="A18571" t="inlineStr">
        <is>
          <t>U-2d49df</t>
        </is>
      </c>
      <c r="B18571" s="41" t="n">
        <v>45108</v>
      </c>
      <c r="C18571" t="n">
        <v>11</v>
      </c>
      <c r="D18571" t="n">
        <v>0</v>
      </c>
    </row>
    <row r="18572">
      <c r="A18572" t="inlineStr">
        <is>
          <t>U-b51410</t>
        </is>
      </c>
      <c r="B18572" s="41" t="n">
        <v>45047</v>
      </c>
      <c r="C18572" t="n">
        <v>6</v>
      </c>
      <c r="D18572" t="n">
        <v>4</v>
      </c>
    </row>
    <row r="18573">
      <c r="A18573" t="inlineStr">
        <is>
          <t>U-4add48</t>
        </is>
      </c>
      <c r="B18573" s="41" t="n">
        <v>45139</v>
      </c>
      <c r="C18573" t="n">
        <v>9</v>
      </c>
      <c r="D18573" t="n">
        <v>0</v>
      </c>
    </row>
    <row r="18574">
      <c r="A18574" t="inlineStr">
        <is>
          <t>U-caf63e</t>
        </is>
      </c>
      <c r="B18574" s="41" t="n">
        <v>45383</v>
      </c>
      <c r="C18574" t="n">
        <v>9</v>
      </c>
      <c r="D18574" t="n">
        <v>0</v>
      </c>
    </row>
    <row r="18575">
      <c r="A18575" t="inlineStr">
        <is>
          <t>U-aab172</t>
        </is>
      </c>
      <c r="B18575" s="41" t="n">
        <v>45536</v>
      </c>
      <c r="C18575" t="n">
        <v>14</v>
      </c>
      <c r="D18575" t="n">
        <v>0</v>
      </c>
    </row>
    <row r="18576">
      <c r="A18576" t="inlineStr">
        <is>
          <t>U-778a37</t>
        </is>
      </c>
      <c r="B18576" s="41" t="n">
        <v>44958</v>
      </c>
      <c r="C18576" t="n">
        <v>15</v>
      </c>
      <c r="D18576" t="n">
        <v>0</v>
      </c>
    </row>
    <row r="18577">
      <c r="A18577" t="inlineStr">
        <is>
          <t>U-6d65df</t>
        </is>
      </c>
      <c r="B18577" s="41" t="n">
        <v>45505</v>
      </c>
      <c r="C18577" t="n">
        <v>4</v>
      </c>
      <c r="D18577" t="n">
        <v>2</v>
      </c>
    </row>
    <row r="18578">
      <c r="A18578" t="inlineStr">
        <is>
          <t>U-33b41e</t>
        </is>
      </c>
      <c r="B18578" s="41" t="n">
        <v>45047</v>
      </c>
      <c r="C18578" t="n">
        <v>15</v>
      </c>
      <c r="D18578" t="n">
        <v>0</v>
      </c>
    </row>
    <row r="18579">
      <c r="A18579" t="inlineStr">
        <is>
          <t>U-ef6288</t>
        </is>
      </c>
      <c r="B18579" s="41" t="n">
        <v>44927</v>
      </c>
      <c r="C18579" t="n">
        <v>12</v>
      </c>
      <c r="D18579" t="n">
        <v>0</v>
      </c>
    </row>
    <row r="18580">
      <c r="A18580" t="inlineStr">
        <is>
          <t>U-3b2dae</t>
        </is>
      </c>
      <c r="B18580" s="41" t="n">
        <v>45505</v>
      </c>
      <c r="C18580" t="n">
        <v>7</v>
      </c>
      <c r="D18580" t="n">
        <v>2</v>
      </c>
    </row>
    <row r="18581">
      <c r="A18581" t="inlineStr">
        <is>
          <t>U-bbe226</t>
        </is>
      </c>
      <c r="B18581" s="41" t="n">
        <v>45108</v>
      </c>
      <c r="C18581" t="n">
        <v>8</v>
      </c>
      <c r="D18581" t="n">
        <v>3</v>
      </c>
    </row>
    <row r="18582">
      <c r="A18582" t="inlineStr">
        <is>
          <t>U-c7de3c</t>
        </is>
      </c>
      <c r="B18582" s="41" t="n">
        <v>45200</v>
      </c>
      <c r="C18582" t="n">
        <v>11</v>
      </c>
      <c r="D18582" t="n">
        <v>0</v>
      </c>
    </row>
    <row r="18583">
      <c r="A18583" t="inlineStr">
        <is>
          <t>U-5b4fc5</t>
        </is>
      </c>
      <c r="B18583" s="41" t="n">
        <v>45597</v>
      </c>
      <c r="C18583" t="n">
        <v>8</v>
      </c>
      <c r="D18583" t="n">
        <v>0</v>
      </c>
    </row>
    <row r="18584">
      <c r="A18584" t="inlineStr">
        <is>
          <t>U-877de2</t>
        </is>
      </c>
      <c r="B18584" s="41" t="n">
        <v>45047</v>
      </c>
      <c r="C18584" t="n">
        <v>15</v>
      </c>
      <c r="D18584" t="n">
        <v>0</v>
      </c>
    </row>
    <row r="18585">
      <c r="A18585" t="inlineStr">
        <is>
          <t>U-da6922</t>
        </is>
      </c>
      <c r="B18585" s="41" t="n">
        <v>45597</v>
      </c>
      <c r="C18585" t="n">
        <v>13</v>
      </c>
      <c r="D18585" t="n">
        <v>0</v>
      </c>
    </row>
    <row r="18586">
      <c r="A18586" t="inlineStr">
        <is>
          <t>U-7f5bc9</t>
        </is>
      </c>
      <c r="B18586" s="41" t="n">
        <v>45139</v>
      </c>
      <c r="C18586" t="n">
        <v>9</v>
      </c>
      <c r="D18586" t="n">
        <v>2</v>
      </c>
    </row>
    <row r="18587">
      <c r="A18587" t="inlineStr">
        <is>
          <t>U-44b239</t>
        </is>
      </c>
      <c r="B18587" s="41" t="n">
        <v>45505</v>
      </c>
      <c r="C18587" t="n">
        <v>12</v>
      </c>
      <c r="D18587" t="n">
        <v>5</v>
      </c>
    </row>
    <row r="18588">
      <c r="A18588" t="inlineStr">
        <is>
          <t>U-379ef1</t>
        </is>
      </c>
      <c r="B18588" s="41" t="n">
        <v>44958</v>
      </c>
      <c r="C18588" t="n">
        <v>10</v>
      </c>
      <c r="D18588" t="n">
        <v>0</v>
      </c>
    </row>
    <row r="18589">
      <c r="A18589" t="inlineStr">
        <is>
          <t>U-0ebebe</t>
        </is>
      </c>
      <c r="B18589" s="41" t="n">
        <v>44927</v>
      </c>
      <c r="C18589" t="n">
        <v>9</v>
      </c>
      <c r="D18589" t="n">
        <v>0</v>
      </c>
    </row>
    <row r="18590">
      <c r="A18590" t="inlineStr">
        <is>
          <t>U-2e578e</t>
        </is>
      </c>
      <c r="B18590" s="41" t="n">
        <v>45292</v>
      </c>
      <c r="C18590" t="n">
        <v>9</v>
      </c>
      <c r="D18590" t="n">
        <v>0</v>
      </c>
    </row>
    <row r="18591">
      <c r="A18591" t="inlineStr">
        <is>
          <t>U-2e7b14</t>
        </is>
      </c>
      <c r="B18591" s="41" t="n">
        <v>45292</v>
      </c>
      <c r="C18591" t="n">
        <v>8</v>
      </c>
      <c r="D18591" t="n">
        <v>0</v>
      </c>
    </row>
    <row r="18592">
      <c r="A18592" t="inlineStr">
        <is>
          <t>U-3f196e</t>
        </is>
      </c>
      <c r="B18592" s="41" t="n">
        <v>45444</v>
      </c>
      <c r="C18592" t="n">
        <v>12</v>
      </c>
      <c r="D18592" t="n">
        <v>0</v>
      </c>
    </row>
    <row r="18593">
      <c r="A18593" t="inlineStr">
        <is>
          <t>U-20bdb0</t>
        </is>
      </c>
      <c r="B18593" s="41" t="n">
        <v>44958</v>
      </c>
      <c r="C18593" t="n">
        <v>17</v>
      </c>
      <c r="D18593" t="n">
        <v>0</v>
      </c>
    </row>
    <row r="18594">
      <c r="A18594" t="inlineStr">
        <is>
          <t>U-4a23aa</t>
        </is>
      </c>
      <c r="B18594" s="41" t="n">
        <v>45170</v>
      </c>
      <c r="C18594" t="n">
        <v>15</v>
      </c>
      <c r="D18594" t="n">
        <v>2</v>
      </c>
    </row>
    <row r="18595">
      <c r="A18595" t="inlineStr">
        <is>
          <t>U-52a13b</t>
        </is>
      </c>
      <c r="B18595" s="41" t="n">
        <v>45200</v>
      </c>
      <c r="C18595" t="n">
        <v>11</v>
      </c>
      <c r="D18595" t="n">
        <v>0</v>
      </c>
    </row>
    <row r="18596">
      <c r="A18596" t="inlineStr">
        <is>
          <t>U-4a39a1</t>
        </is>
      </c>
      <c r="B18596" s="41" t="n">
        <v>45413</v>
      </c>
      <c r="C18596" t="n">
        <v>14</v>
      </c>
      <c r="D18596" t="n">
        <v>0</v>
      </c>
    </row>
    <row r="18597">
      <c r="A18597" t="inlineStr">
        <is>
          <t>U-bfce6b</t>
        </is>
      </c>
      <c r="B18597" s="41" t="n">
        <v>45566</v>
      </c>
      <c r="C18597" t="n">
        <v>14</v>
      </c>
      <c r="D18597" t="n">
        <v>2</v>
      </c>
    </row>
    <row r="18598">
      <c r="A18598" t="inlineStr">
        <is>
          <t>U-4acde4</t>
        </is>
      </c>
      <c r="B18598" s="41" t="n">
        <v>45292</v>
      </c>
      <c r="C18598" t="n">
        <v>6</v>
      </c>
      <c r="D18598" t="n">
        <v>0</v>
      </c>
    </row>
    <row r="18599">
      <c r="A18599" t="inlineStr">
        <is>
          <t>U-7ae58d</t>
        </is>
      </c>
      <c r="B18599" s="41" t="n">
        <v>45505</v>
      </c>
      <c r="C18599" t="n">
        <v>17</v>
      </c>
      <c r="D18599" t="n">
        <v>3</v>
      </c>
    </row>
    <row r="18600">
      <c r="A18600" t="inlineStr">
        <is>
          <t>U-eec51b</t>
        </is>
      </c>
      <c r="B18600" s="41" t="n">
        <v>45108</v>
      </c>
      <c r="C18600" t="n">
        <v>12</v>
      </c>
      <c r="D18600" t="n">
        <v>0</v>
      </c>
    </row>
    <row r="18601">
      <c r="A18601" t="inlineStr">
        <is>
          <t>U-db385c</t>
        </is>
      </c>
      <c r="B18601" s="41" t="n">
        <v>45017</v>
      </c>
      <c r="C18601" t="n">
        <v>9</v>
      </c>
      <c r="D18601" t="n">
        <v>0</v>
      </c>
    </row>
    <row r="18602">
      <c r="A18602" t="inlineStr">
        <is>
          <t>U-e7c546</t>
        </is>
      </c>
      <c r="B18602" s="41" t="n">
        <v>45597</v>
      </c>
      <c r="C18602" t="n">
        <v>5</v>
      </c>
      <c r="D18602" t="n">
        <v>0</v>
      </c>
    </row>
    <row r="18603">
      <c r="A18603" t="inlineStr">
        <is>
          <t>U-154573</t>
        </is>
      </c>
      <c r="B18603" s="41" t="n">
        <v>45261</v>
      </c>
      <c r="C18603" t="n">
        <v>14</v>
      </c>
      <c r="D18603" t="n">
        <v>0</v>
      </c>
    </row>
    <row r="18604">
      <c r="A18604" t="inlineStr">
        <is>
          <t>U-30281e</t>
        </is>
      </c>
      <c r="B18604" s="41" t="n">
        <v>45627</v>
      </c>
      <c r="C18604" t="n">
        <v>10</v>
      </c>
      <c r="D18604" t="n">
        <v>0</v>
      </c>
    </row>
    <row r="18605">
      <c r="A18605" t="inlineStr">
        <is>
          <t>U-03835e</t>
        </is>
      </c>
      <c r="B18605" s="41" t="n">
        <v>45536</v>
      </c>
      <c r="C18605" t="n">
        <v>6</v>
      </c>
      <c r="D18605" t="n">
        <v>0</v>
      </c>
    </row>
    <row r="18606">
      <c r="A18606" t="inlineStr">
        <is>
          <t>U-cb1c46</t>
        </is>
      </c>
      <c r="B18606" s="41" t="n">
        <v>45108</v>
      </c>
      <c r="C18606" t="n">
        <v>9</v>
      </c>
      <c r="D18606" t="n">
        <v>0</v>
      </c>
    </row>
    <row r="18607">
      <c r="A18607" t="inlineStr">
        <is>
          <t>U-0ce226</t>
        </is>
      </c>
      <c r="B18607" s="41" t="n">
        <v>45383</v>
      </c>
      <c r="C18607" t="n">
        <v>8</v>
      </c>
      <c r="D18607" t="n">
        <v>3</v>
      </c>
    </row>
    <row r="18608">
      <c r="A18608" t="inlineStr">
        <is>
          <t>U-415423</t>
        </is>
      </c>
      <c r="B18608" s="41" t="n">
        <v>45536</v>
      </c>
      <c r="C18608" t="n">
        <v>11</v>
      </c>
      <c r="D18608" t="n">
        <v>0</v>
      </c>
    </row>
    <row r="18609">
      <c r="A18609" t="inlineStr">
        <is>
          <t>U-73d6cc</t>
        </is>
      </c>
      <c r="B18609" s="41" t="n">
        <v>45261</v>
      </c>
      <c r="C18609" t="n">
        <v>11</v>
      </c>
      <c r="D18609" t="n">
        <v>0</v>
      </c>
    </row>
    <row r="18610">
      <c r="A18610" t="inlineStr">
        <is>
          <t>U-0bf041</t>
        </is>
      </c>
      <c r="B18610" s="41" t="n">
        <v>45139</v>
      </c>
      <c r="C18610" t="n">
        <v>9</v>
      </c>
      <c r="D18610" t="n">
        <v>0</v>
      </c>
    </row>
    <row r="18611">
      <c r="A18611" t="inlineStr">
        <is>
          <t>U-a7c0fa</t>
        </is>
      </c>
      <c r="B18611" s="41" t="n">
        <v>45231</v>
      </c>
      <c r="C18611" t="n">
        <v>11</v>
      </c>
      <c r="D18611" t="n">
        <v>0</v>
      </c>
    </row>
    <row r="18612">
      <c r="A18612" t="inlineStr">
        <is>
          <t>U-a0ae1b</t>
        </is>
      </c>
      <c r="B18612" s="41" t="n">
        <v>44986</v>
      </c>
      <c r="C18612" t="n">
        <v>10</v>
      </c>
      <c r="D18612" t="n">
        <v>0</v>
      </c>
    </row>
    <row r="18613">
      <c r="A18613" t="inlineStr">
        <is>
          <t>U-99cd05</t>
        </is>
      </c>
      <c r="B18613" s="41" t="n">
        <v>45323</v>
      </c>
      <c r="C18613" t="n">
        <v>6</v>
      </c>
      <c r="D18613" t="n">
        <v>0</v>
      </c>
    </row>
    <row r="18614">
      <c r="A18614" t="inlineStr">
        <is>
          <t>U-16d9ae</t>
        </is>
      </c>
      <c r="B18614" s="41" t="n">
        <v>45444</v>
      </c>
      <c r="C18614" t="n">
        <v>20</v>
      </c>
      <c r="D18614" t="n">
        <v>0</v>
      </c>
    </row>
    <row r="18615">
      <c r="A18615" t="inlineStr">
        <is>
          <t>U-839947</t>
        </is>
      </c>
      <c r="B18615" s="41" t="n">
        <v>45413</v>
      </c>
      <c r="C18615" t="n">
        <v>14</v>
      </c>
      <c r="D18615" t="n">
        <v>1</v>
      </c>
    </row>
    <row r="18616">
      <c r="A18616" t="inlineStr">
        <is>
          <t>U-426353</t>
        </is>
      </c>
      <c r="B18616" s="41" t="n">
        <v>44927</v>
      </c>
      <c r="C18616" t="n">
        <v>8</v>
      </c>
      <c r="D18616" t="n">
        <v>0</v>
      </c>
    </row>
    <row r="18617">
      <c r="A18617" t="inlineStr">
        <is>
          <t>U-28ec68</t>
        </is>
      </c>
      <c r="B18617" s="41" t="n">
        <v>45231</v>
      </c>
      <c r="C18617" t="n">
        <v>7</v>
      </c>
      <c r="D18617" t="n">
        <v>0</v>
      </c>
    </row>
    <row r="18618">
      <c r="A18618" t="inlineStr">
        <is>
          <t>U-2b7818</t>
        </is>
      </c>
      <c r="B18618" s="41" t="n">
        <v>45474</v>
      </c>
      <c r="C18618" t="n">
        <v>11</v>
      </c>
      <c r="D18618" t="n">
        <v>0</v>
      </c>
    </row>
    <row r="18619">
      <c r="A18619" t="inlineStr">
        <is>
          <t>U-99d777</t>
        </is>
      </c>
      <c r="B18619" s="41" t="n">
        <v>45017</v>
      </c>
      <c r="C18619" t="n">
        <v>10</v>
      </c>
      <c r="D18619" t="n">
        <v>0</v>
      </c>
    </row>
    <row r="18620">
      <c r="A18620" t="inlineStr">
        <is>
          <t>U-0a443f</t>
        </is>
      </c>
      <c r="B18620" s="41" t="n">
        <v>45566</v>
      </c>
      <c r="C18620" t="n">
        <v>13</v>
      </c>
      <c r="D18620" t="n">
        <v>0</v>
      </c>
    </row>
    <row r="18621">
      <c r="A18621" t="inlineStr">
        <is>
          <t>U-6839f6</t>
        </is>
      </c>
      <c r="B18621" s="41" t="n">
        <v>45200</v>
      </c>
      <c r="C18621" t="n">
        <v>10</v>
      </c>
      <c r="D18621" t="n">
        <v>3</v>
      </c>
    </row>
    <row r="18622">
      <c r="A18622" t="inlineStr">
        <is>
          <t>U-0935eb</t>
        </is>
      </c>
      <c r="B18622" s="41" t="n">
        <v>45261</v>
      </c>
      <c r="C18622" t="n">
        <v>13</v>
      </c>
      <c r="D18622" t="n">
        <v>2</v>
      </c>
    </row>
    <row r="18623">
      <c r="A18623" t="inlineStr">
        <is>
          <t>U-670979</t>
        </is>
      </c>
      <c r="B18623" s="41" t="n">
        <v>45292</v>
      </c>
      <c r="C18623" t="n">
        <v>14</v>
      </c>
      <c r="D18623" t="n">
        <v>0</v>
      </c>
    </row>
    <row r="18624">
      <c r="A18624" t="inlineStr">
        <is>
          <t>U-afed97</t>
        </is>
      </c>
      <c r="B18624" s="41" t="n">
        <v>45323</v>
      </c>
      <c r="C18624" t="n">
        <v>8</v>
      </c>
      <c r="D18624" t="n">
        <v>1</v>
      </c>
    </row>
    <row r="18625">
      <c r="A18625" t="inlineStr">
        <is>
          <t>U-cf6431</t>
        </is>
      </c>
      <c r="B18625" s="41" t="n">
        <v>44986</v>
      </c>
      <c r="C18625" t="n">
        <v>12</v>
      </c>
      <c r="D18625" t="n">
        <v>0</v>
      </c>
    </row>
    <row r="18626">
      <c r="A18626" t="inlineStr">
        <is>
          <t>U-948384</t>
        </is>
      </c>
      <c r="B18626" s="41" t="n">
        <v>45383</v>
      </c>
      <c r="C18626" t="n">
        <v>12</v>
      </c>
      <c r="D18626" t="n">
        <v>0</v>
      </c>
    </row>
    <row r="18627">
      <c r="A18627" t="inlineStr">
        <is>
          <t>U-c49bc6</t>
        </is>
      </c>
      <c r="B18627" s="41" t="n">
        <v>45078</v>
      </c>
      <c r="C18627" t="n">
        <v>8</v>
      </c>
      <c r="D18627" t="n">
        <v>0</v>
      </c>
    </row>
    <row r="18628">
      <c r="A18628" t="inlineStr">
        <is>
          <t>U-1c2f2a</t>
        </is>
      </c>
      <c r="B18628" s="41" t="n">
        <v>45170</v>
      </c>
      <c r="C18628" t="n">
        <v>7</v>
      </c>
      <c r="D18628" t="n">
        <v>0</v>
      </c>
    </row>
    <row r="18629">
      <c r="A18629" t="inlineStr">
        <is>
          <t>U-e04b17</t>
        </is>
      </c>
      <c r="B18629" s="41" t="n">
        <v>45323</v>
      </c>
      <c r="C18629" t="n">
        <v>7</v>
      </c>
      <c r="D18629" t="n">
        <v>0</v>
      </c>
    </row>
    <row r="18630">
      <c r="A18630" t="inlineStr">
        <is>
          <t>U-48f373</t>
        </is>
      </c>
      <c r="B18630" s="41" t="n">
        <v>45536</v>
      </c>
      <c r="C18630" t="n">
        <v>12</v>
      </c>
      <c r="D18630" t="n">
        <v>0</v>
      </c>
    </row>
    <row r="18631">
      <c r="A18631" t="inlineStr">
        <is>
          <t>U-4372ec</t>
        </is>
      </c>
      <c r="B18631" s="41" t="n">
        <v>45017</v>
      </c>
      <c r="C18631" t="n">
        <v>11</v>
      </c>
      <c r="D18631" t="n">
        <v>0</v>
      </c>
    </row>
    <row r="18632">
      <c r="A18632" t="inlineStr">
        <is>
          <t>U-408b50</t>
        </is>
      </c>
      <c r="B18632" s="41" t="n">
        <v>45231</v>
      </c>
      <c r="C18632" t="n">
        <v>7</v>
      </c>
      <c r="D18632" t="n">
        <v>1</v>
      </c>
    </row>
    <row r="18633">
      <c r="A18633" t="inlineStr">
        <is>
          <t>U-44a2ef</t>
        </is>
      </c>
      <c r="B18633" s="41" t="n">
        <v>44927</v>
      </c>
      <c r="C18633" t="n">
        <v>7</v>
      </c>
      <c r="D18633" t="n">
        <v>0</v>
      </c>
    </row>
    <row r="18634">
      <c r="A18634" t="inlineStr">
        <is>
          <t>U-c7de59</t>
        </is>
      </c>
      <c r="B18634" s="41" t="n">
        <v>45292</v>
      </c>
      <c r="C18634" t="n">
        <v>8</v>
      </c>
      <c r="D18634" t="n">
        <v>0</v>
      </c>
    </row>
    <row r="18635">
      <c r="A18635" t="inlineStr">
        <is>
          <t>U-3ffcf7</t>
        </is>
      </c>
      <c r="B18635" s="41" t="n">
        <v>45505</v>
      </c>
      <c r="C18635" t="n">
        <v>14</v>
      </c>
      <c r="D18635" t="n">
        <v>5</v>
      </c>
    </row>
    <row r="18636">
      <c r="A18636" t="inlineStr">
        <is>
          <t>U-1141f0</t>
        </is>
      </c>
      <c r="B18636" s="41" t="n">
        <v>44986</v>
      </c>
      <c r="C18636" t="n">
        <v>8</v>
      </c>
      <c r="D18636" t="n">
        <v>0</v>
      </c>
    </row>
    <row r="18637">
      <c r="A18637" t="inlineStr">
        <is>
          <t>U-ee1978</t>
        </is>
      </c>
      <c r="B18637" s="41" t="n">
        <v>45383</v>
      </c>
      <c r="C18637" t="n">
        <v>12</v>
      </c>
      <c r="D18637" t="n">
        <v>0</v>
      </c>
    </row>
    <row r="18638">
      <c r="A18638" t="inlineStr">
        <is>
          <t>U-eb0dd5</t>
        </is>
      </c>
      <c r="B18638" s="41" t="n">
        <v>45505</v>
      </c>
      <c r="C18638" t="n">
        <v>9</v>
      </c>
      <c r="D18638" t="n">
        <v>4</v>
      </c>
    </row>
    <row r="18639">
      <c r="A18639" t="inlineStr">
        <is>
          <t>U-4aca8c</t>
        </is>
      </c>
      <c r="B18639" s="41" t="n">
        <v>45078</v>
      </c>
      <c r="C18639" t="n">
        <v>11</v>
      </c>
      <c r="D18639" t="n">
        <v>0</v>
      </c>
    </row>
    <row r="18640">
      <c r="A18640" t="inlineStr">
        <is>
          <t>U-5356e3</t>
        </is>
      </c>
      <c r="B18640" s="41" t="n">
        <v>45047</v>
      </c>
      <c r="C18640" t="n">
        <v>8</v>
      </c>
      <c r="D18640" t="n">
        <v>0</v>
      </c>
    </row>
    <row r="18641">
      <c r="A18641" t="inlineStr">
        <is>
          <t>U-ceecf8</t>
        </is>
      </c>
      <c r="B18641" s="41" t="n">
        <v>45292</v>
      </c>
      <c r="C18641" t="n">
        <v>14</v>
      </c>
      <c r="D18641" t="n">
        <v>0</v>
      </c>
    </row>
    <row r="18642">
      <c r="A18642" t="inlineStr">
        <is>
          <t>U-7db1f3</t>
        </is>
      </c>
      <c r="B18642" s="41" t="n">
        <v>45078</v>
      </c>
      <c r="C18642" t="n">
        <v>10</v>
      </c>
      <c r="D18642" t="n">
        <v>1</v>
      </c>
    </row>
    <row r="18643">
      <c r="A18643" t="inlineStr">
        <is>
          <t>U-152652</t>
        </is>
      </c>
      <c r="B18643" s="41" t="n">
        <v>45444</v>
      </c>
      <c r="C18643" t="n">
        <v>7</v>
      </c>
      <c r="D18643" t="n">
        <v>0</v>
      </c>
    </row>
    <row r="18644">
      <c r="A18644" t="inlineStr">
        <is>
          <t>U-089ff9</t>
        </is>
      </c>
      <c r="B18644" s="41" t="n">
        <v>44986</v>
      </c>
      <c r="C18644" t="n">
        <v>8</v>
      </c>
      <c r="D18644" t="n">
        <v>3</v>
      </c>
    </row>
    <row r="18645">
      <c r="A18645" t="inlineStr">
        <is>
          <t>U-8f0b93</t>
        </is>
      </c>
      <c r="B18645" s="41" t="n">
        <v>45627</v>
      </c>
      <c r="C18645" t="n">
        <v>7</v>
      </c>
      <c r="D18645" t="n">
        <v>0</v>
      </c>
    </row>
    <row r="18646">
      <c r="A18646" t="inlineStr">
        <is>
          <t>U-5459df</t>
        </is>
      </c>
      <c r="B18646" s="41" t="n">
        <v>45139</v>
      </c>
      <c r="C18646" t="n">
        <v>13</v>
      </c>
      <c r="D18646" t="n">
        <v>0</v>
      </c>
    </row>
    <row r="18647">
      <c r="A18647" t="inlineStr">
        <is>
          <t>U-c35ee8</t>
        </is>
      </c>
      <c r="B18647" s="41" t="n">
        <v>45108</v>
      </c>
      <c r="C18647" t="n">
        <v>7</v>
      </c>
      <c r="D18647" t="n">
        <v>1</v>
      </c>
    </row>
    <row r="18648">
      <c r="A18648" t="inlineStr">
        <is>
          <t>U-b81316</t>
        </is>
      </c>
      <c r="B18648" s="41" t="n">
        <v>45139</v>
      </c>
      <c r="C18648" t="n">
        <v>7</v>
      </c>
      <c r="D18648" t="n">
        <v>0</v>
      </c>
    </row>
    <row r="18649">
      <c r="A18649" t="inlineStr">
        <is>
          <t>U-abb417</t>
        </is>
      </c>
      <c r="B18649" s="41" t="n">
        <v>44986</v>
      </c>
      <c r="C18649" t="n">
        <v>18</v>
      </c>
      <c r="D18649" t="n">
        <v>0</v>
      </c>
    </row>
    <row r="18650">
      <c r="A18650" t="inlineStr">
        <is>
          <t>U-0c75b2</t>
        </is>
      </c>
      <c r="B18650" s="41" t="n">
        <v>45139</v>
      </c>
      <c r="C18650" t="n">
        <v>10</v>
      </c>
      <c r="D18650" t="n">
        <v>0</v>
      </c>
    </row>
    <row r="18651">
      <c r="A18651" t="inlineStr">
        <is>
          <t>U-ca6d7d</t>
        </is>
      </c>
      <c r="B18651" s="41" t="n">
        <v>44958</v>
      </c>
      <c r="C18651" t="n">
        <v>7</v>
      </c>
      <c r="D18651" t="n">
        <v>0</v>
      </c>
    </row>
    <row r="18652">
      <c r="A18652" t="inlineStr">
        <is>
          <t>U-ff22f2</t>
        </is>
      </c>
      <c r="B18652" s="41" t="n">
        <v>45566</v>
      </c>
      <c r="C18652" t="n">
        <v>8</v>
      </c>
      <c r="D18652" t="n">
        <v>1</v>
      </c>
    </row>
    <row r="18653">
      <c r="A18653" t="inlineStr">
        <is>
          <t>U-05fe03</t>
        </is>
      </c>
      <c r="B18653" s="41" t="n">
        <v>45413</v>
      </c>
      <c r="C18653" t="n">
        <v>13</v>
      </c>
      <c r="D18653" t="n">
        <v>0</v>
      </c>
    </row>
    <row r="18654">
      <c r="A18654" t="inlineStr">
        <is>
          <t>U-b717aa</t>
        </is>
      </c>
      <c r="B18654" s="41" t="n">
        <v>45231</v>
      </c>
      <c r="C18654" t="n">
        <v>11</v>
      </c>
      <c r="D18654" t="n">
        <v>0</v>
      </c>
    </row>
    <row r="18655">
      <c r="A18655" t="inlineStr">
        <is>
          <t>U-b4729d</t>
        </is>
      </c>
      <c r="B18655" s="41" t="n">
        <v>45323</v>
      </c>
      <c r="C18655" t="n">
        <v>7</v>
      </c>
      <c r="D18655" t="n">
        <v>0</v>
      </c>
    </row>
    <row r="18656">
      <c r="A18656" t="inlineStr">
        <is>
          <t>U-c6a4f1</t>
        </is>
      </c>
      <c r="B18656" s="41" t="n">
        <v>45017</v>
      </c>
      <c r="C18656" t="n">
        <v>10</v>
      </c>
      <c r="D18656" t="n">
        <v>0</v>
      </c>
    </row>
    <row r="18657">
      <c r="A18657" t="inlineStr">
        <is>
          <t>U-4589e8</t>
        </is>
      </c>
      <c r="B18657" s="41" t="n">
        <v>45597</v>
      </c>
      <c r="C18657" t="n">
        <v>7</v>
      </c>
      <c r="D18657" t="n">
        <v>0</v>
      </c>
    </row>
    <row r="18658">
      <c r="A18658" t="inlineStr">
        <is>
          <t>U-a6f508</t>
        </is>
      </c>
      <c r="B18658" s="41" t="n">
        <v>45566</v>
      </c>
      <c r="C18658" t="n">
        <v>14</v>
      </c>
      <c r="D18658" t="n">
        <v>0</v>
      </c>
    </row>
    <row r="18659">
      <c r="A18659" t="inlineStr">
        <is>
          <t>U-2819f1</t>
        </is>
      </c>
      <c r="B18659" s="41" t="n">
        <v>45536</v>
      </c>
      <c r="C18659" t="n">
        <v>12</v>
      </c>
      <c r="D18659" t="n">
        <v>0</v>
      </c>
    </row>
    <row r="18660">
      <c r="A18660" t="inlineStr">
        <is>
          <t>U-c24e91</t>
        </is>
      </c>
      <c r="B18660" s="41" t="n">
        <v>45078</v>
      </c>
      <c r="C18660" t="n">
        <v>7</v>
      </c>
      <c r="D18660" t="n">
        <v>0</v>
      </c>
    </row>
    <row r="18661">
      <c r="A18661" t="inlineStr">
        <is>
          <t>U-12a5b3</t>
        </is>
      </c>
      <c r="B18661" s="41" t="n">
        <v>45170</v>
      </c>
      <c r="C18661" t="n">
        <v>6</v>
      </c>
      <c r="D18661" t="n">
        <v>0</v>
      </c>
    </row>
    <row r="18662">
      <c r="A18662" t="inlineStr">
        <is>
          <t>U-5de5c8</t>
        </is>
      </c>
      <c r="B18662" s="41" t="n">
        <v>45383</v>
      </c>
      <c r="C18662" t="n">
        <v>10</v>
      </c>
      <c r="D18662" t="n">
        <v>3</v>
      </c>
    </row>
    <row r="18663">
      <c r="A18663" t="inlineStr">
        <is>
          <t>U-6ccc53</t>
        </is>
      </c>
      <c r="B18663" s="41" t="n">
        <v>45597</v>
      </c>
      <c r="C18663" t="n">
        <v>7</v>
      </c>
      <c r="D18663" t="n">
        <v>1</v>
      </c>
    </row>
    <row r="18664">
      <c r="A18664" t="inlineStr">
        <is>
          <t>U-65df11</t>
        </is>
      </c>
      <c r="B18664" s="41" t="n">
        <v>45017</v>
      </c>
      <c r="C18664" t="n">
        <v>10</v>
      </c>
      <c r="D18664" t="n">
        <v>2</v>
      </c>
    </row>
    <row r="18665">
      <c r="A18665" t="inlineStr">
        <is>
          <t>U-a4e5da</t>
        </is>
      </c>
      <c r="B18665" s="41" t="n">
        <v>45139</v>
      </c>
      <c r="C18665" t="n">
        <v>9</v>
      </c>
      <c r="D18665" t="n">
        <v>1</v>
      </c>
    </row>
    <row r="18666">
      <c r="A18666" t="inlineStr">
        <is>
          <t>U-2fb59d</t>
        </is>
      </c>
      <c r="B18666" s="41" t="n">
        <v>45292</v>
      </c>
      <c r="C18666" t="n">
        <v>15</v>
      </c>
      <c r="D18666" t="n">
        <v>0</v>
      </c>
    </row>
    <row r="18667">
      <c r="A18667" t="inlineStr">
        <is>
          <t>U-32f31c</t>
        </is>
      </c>
      <c r="B18667" s="41" t="n">
        <v>44927</v>
      </c>
      <c r="C18667" t="n">
        <v>11</v>
      </c>
      <c r="D18667" t="n">
        <v>0</v>
      </c>
    </row>
    <row r="18668">
      <c r="A18668" t="inlineStr">
        <is>
          <t>U-2b92de</t>
        </is>
      </c>
      <c r="B18668" s="41" t="n">
        <v>45231</v>
      </c>
      <c r="C18668" t="n">
        <v>4</v>
      </c>
      <c r="D18668" t="n">
        <v>3</v>
      </c>
    </row>
    <row r="18669">
      <c r="A18669" t="inlineStr">
        <is>
          <t>U-1ce5ae</t>
        </is>
      </c>
      <c r="B18669" s="41" t="n">
        <v>45170</v>
      </c>
      <c r="C18669" t="n">
        <v>8</v>
      </c>
      <c r="D18669" t="n">
        <v>0</v>
      </c>
    </row>
    <row r="18670">
      <c r="A18670" t="inlineStr">
        <is>
          <t>U-67013d</t>
        </is>
      </c>
      <c r="B18670" s="41" t="n">
        <v>45413</v>
      </c>
      <c r="C18670" t="n">
        <v>18</v>
      </c>
      <c r="D18670" t="n">
        <v>0</v>
      </c>
    </row>
    <row r="18671">
      <c r="A18671" t="inlineStr">
        <is>
          <t>U-e930c1</t>
        </is>
      </c>
      <c r="B18671" s="41" t="n">
        <v>45200</v>
      </c>
      <c r="C18671" t="n">
        <v>10</v>
      </c>
      <c r="D18671" t="n">
        <v>4</v>
      </c>
    </row>
    <row r="18672">
      <c r="A18672" t="inlineStr">
        <is>
          <t>U-d0e43d</t>
        </is>
      </c>
      <c r="B18672" s="41" t="n">
        <v>45292</v>
      </c>
      <c r="C18672" t="n">
        <v>15</v>
      </c>
      <c r="D18672" t="n">
        <v>2</v>
      </c>
    </row>
    <row r="18673">
      <c r="A18673" t="inlineStr">
        <is>
          <t>U-ff9567</t>
        </is>
      </c>
      <c r="B18673" s="41" t="n">
        <v>45261</v>
      </c>
      <c r="C18673" t="n">
        <v>13</v>
      </c>
      <c r="D18673" t="n">
        <v>0</v>
      </c>
    </row>
    <row r="18674">
      <c r="A18674" t="inlineStr">
        <is>
          <t>U-f9d54c</t>
        </is>
      </c>
      <c r="B18674" s="41" t="n">
        <v>45231</v>
      </c>
      <c r="C18674" t="n">
        <v>4</v>
      </c>
      <c r="D18674" t="n">
        <v>0</v>
      </c>
    </row>
    <row r="18675">
      <c r="A18675" t="inlineStr">
        <is>
          <t>U-561e45</t>
        </is>
      </c>
      <c r="B18675" s="41" t="n">
        <v>44927</v>
      </c>
      <c r="C18675" t="n">
        <v>7</v>
      </c>
      <c r="D18675" t="n">
        <v>2</v>
      </c>
    </row>
    <row r="18676">
      <c r="A18676" t="inlineStr">
        <is>
          <t>U-87b79f</t>
        </is>
      </c>
      <c r="B18676" s="41" t="n">
        <v>45108</v>
      </c>
      <c r="C18676" t="n">
        <v>11</v>
      </c>
      <c r="D18676" t="n">
        <v>0</v>
      </c>
    </row>
    <row r="18677">
      <c r="A18677" t="inlineStr">
        <is>
          <t>U-ef606e</t>
        </is>
      </c>
      <c r="B18677" s="41" t="n">
        <v>45231</v>
      </c>
      <c r="C18677" t="n">
        <v>18</v>
      </c>
      <c r="D18677" t="n">
        <v>1</v>
      </c>
    </row>
    <row r="18678">
      <c r="A18678" t="inlineStr">
        <is>
          <t>U-60d5c1</t>
        </is>
      </c>
      <c r="B18678" s="41" t="n">
        <v>45047</v>
      </c>
      <c r="C18678" t="n">
        <v>12</v>
      </c>
      <c r="D18678" t="n">
        <v>0</v>
      </c>
    </row>
    <row r="18679">
      <c r="A18679" t="inlineStr">
        <is>
          <t>U-7df836</t>
        </is>
      </c>
      <c r="B18679" s="41" t="n">
        <v>45474</v>
      </c>
      <c r="C18679" t="n">
        <v>11</v>
      </c>
      <c r="D18679" t="n">
        <v>3</v>
      </c>
    </row>
    <row r="18680">
      <c r="A18680" t="inlineStr">
        <is>
          <t>U-c8544a</t>
        </is>
      </c>
      <c r="B18680" s="41" t="n">
        <v>45505</v>
      </c>
      <c r="C18680" t="n">
        <v>6</v>
      </c>
      <c r="D18680" t="n">
        <v>0</v>
      </c>
    </row>
    <row r="18681">
      <c r="A18681" t="inlineStr">
        <is>
          <t>U-14f576</t>
        </is>
      </c>
      <c r="B18681" s="41" t="n">
        <v>44958</v>
      </c>
      <c r="C18681" t="n">
        <v>11</v>
      </c>
      <c r="D18681" t="n">
        <v>0</v>
      </c>
    </row>
    <row r="18682">
      <c r="A18682" t="inlineStr">
        <is>
          <t>U-c75f77</t>
        </is>
      </c>
      <c r="B18682" s="41" t="n">
        <v>45108</v>
      </c>
      <c r="C18682" t="n">
        <v>6</v>
      </c>
      <c r="D18682" t="n">
        <v>0</v>
      </c>
    </row>
    <row r="18683">
      <c r="A18683" t="inlineStr">
        <is>
          <t>U-14788e</t>
        </is>
      </c>
      <c r="B18683" s="41" t="n">
        <v>44958</v>
      </c>
      <c r="C18683" t="n">
        <v>9</v>
      </c>
      <c r="D18683" t="n">
        <v>0</v>
      </c>
    </row>
    <row r="18684">
      <c r="A18684" t="inlineStr">
        <is>
          <t>U-ab6092</t>
        </is>
      </c>
      <c r="B18684" s="41" t="n">
        <v>45261</v>
      </c>
      <c r="C18684" t="n">
        <v>13</v>
      </c>
      <c r="D18684" t="n">
        <v>0</v>
      </c>
    </row>
    <row r="18685">
      <c r="A18685" t="inlineStr">
        <is>
          <t>U-078b29</t>
        </is>
      </c>
      <c r="B18685" s="41" t="n">
        <v>45292</v>
      </c>
      <c r="C18685" t="n">
        <v>5</v>
      </c>
      <c r="D18685" t="n">
        <v>1</v>
      </c>
    </row>
    <row r="18686">
      <c r="A18686" t="inlineStr">
        <is>
          <t>U-26f95e</t>
        </is>
      </c>
      <c r="B18686" s="41" t="n">
        <v>45017</v>
      </c>
      <c r="C18686" t="n">
        <v>6</v>
      </c>
      <c r="D18686" t="n">
        <v>0</v>
      </c>
    </row>
    <row r="18687">
      <c r="A18687" t="inlineStr">
        <is>
          <t>U-836218</t>
        </is>
      </c>
      <c r="B18687" s="41" t="n">
        <v>45444</v>
      </c>
      <c r="C18687" t="n">
        <v>10</v>
      </c>
      <c r="D18687" t="n">
        <v>0</v>
      </c>
    </row>
    <row r="18688">
      <c r="A18688" t="inlineStr">
        <is>
          <t>U-139bbe</t>
        </is>
      </c>
      <c r="B18688" s="41" t="n">
        <v>45108</v>
      </c>
      <c r="C18688" t="n">
        <v>14</v>
      </c>
      <c r="D18688" t="n">
        <v>0</v>
      </c>
    </row>
    <row r="18689">
      <c r="A18689" t="inlineStr">
        <is>
          <t>U-0e8174</t>
        </is>
      </c>
      <c r="B18689" s="41" t="n">
        <v>45017</v>
      </c>
      <c r="C18689" t="n">
        <v>7</v>
      </c>
      <c r="D18689" t="n">
        <v>0</v>
      </c>
    </row>
    <row r="18690">
      <c r="A18690" t="inlineStr">
        <is>
          <t>U-df75fc</t>
        </is>
      </c>
      <c r="B18690" s="41" t="n">
        <v>45566</v>
      </c>
      <c r="C18690" t="n">
        <v>12</v>
      </c>
      <c r="D18690" t="n">
        <v>2</v>
      </c>
    </row>
    <row r="18691">
      <c r="A18691" t="inlineStr">
        <is>
          <t>U-26a886</t>
        </is>
      </c>
      <c r="B18691" s="41" t="n">
        <v>44986</v>
      </c>
      <c r="C18691" t="n">
        <v>14</v>
      </c>
      <c r="D18691" t="n">
        <v>0</v>
      </c>
    </row>
    <row r="18692">
      <c r="A18692" t="inlineStr">
        <is>
          <t>U-cf6f99</t>
        </is>
      </c>
      <c r="B18692" s="41" t="n">
        <v>45413</v>
      </c>
      <c r="C18692" t="n">
        <v>12</v>
      </c>
      <c r="D18692" t="n">
        <v>0</v>
      </c>
    </row>
    <row r="18693">
      <c r="A18693" t="inlineStr">
        <is>
          <t>U-92016b</t>
        </is>
      </c>
      <c r="B18693" s="41" t="n">
        <v>45536</v>
      </c>
      <c r="C18693" t="n">
        <v>8</v>
      </c>
      <c r="D18693" t="n">
        <v>1</v>
      </c>
    </row>
    <row r="18694">
      <c r="A18694" t="inlineStr">
        <is>
          <t>U-80e661</t>
        </is>
      </c>
      <c r="B18694" s="41" t="n">
        <v>45261</v>
      </c>
      <c r="C18694" t="n">
        <v>12</v>
      </c>
      <c r="D18694" t="n">
        <v>1</v>
      </c>
    </row>
    <row r="18695">
      <c r="A18695" t="inlineStr">
        <is>
          <t>U-c24893</t>
        </is>
      </c>
      <c r="B18695" s="41" t="n">
        <v>45444</v>
      </c>
      <c r="C18695" t="n">
        <v>16</v>
      </c>
      <c r="D18695" t="n">
        <v>1</v>
      </c>
    </row>
    <row r="18696">
      <c r="A18696" t="inlineStr">
        <is>
          <t>U-f5acac</t>
        </is>
      </c>
      <c r="B18696" s="41" t="n">
        <v>45474</v>
      </c>
      <c r="C18696" t="n">
        <v>17</v>
      </c>
      <c r="D18696" t="n">
        <v>0</v>
      </c>
    </row>
    <row r="18697">
      <c r="A18697" t="inlineStr">
        <is>
          <t>U-5c84c4</t>
        </is>
      </c>
      <c r="B18697" s="41" t="n">
        <v>45200</v>
      </c>
      <c r="C18697" t="n">
        <v>10</v>
      </c>
      <c r="D18697" t="n">
        <v>0</v>
      </c>
    </row>
    <row r="18698">
      <c r="A18698" t="inlineStr">
        <is>
          <t>U-d60460</t>
        </is>
      </c>
      <c r="B18698" s="41" t="n">
        <v>45108</v>
      </c>
      <c r="C18698" t="n">
        <v>11</v>
      </c>
      <c r="D18698" t="n">
        <v>1</v>
      </c>
    </row>
    <row r="18699">
      <c r="A18699" t="inlineStr">
        <is>
          <t>U-ccb36f</t>
        </is>
      </c>
      <c r="B18699" s="41" t="n">
        <v>44958</v>
      </c>
      <c r="C18699" t="n">
        <v>12</v>
      </c>
      <c r="D18699" t="n">
        <v>0</v>
      </c>
    </row>
    <row r="18700">
      <c r="A18700" t="inlineStr">
        <is>
          <t>U-d83d41</t>
        </is>
      </c>
      <c r="B18700" s="41" t="n">
        <v>45261</v>
      </c>
      <c r="C18700" t="n">
        <v>12</v>
      </c>
      <c r="D18700" t="n">
        <v>3</v>
      </c>
    </row>
    <row r="18701">
      <c r="A18701" t="inlineStr">
        <is>
          <t>U-e7e9c3</t>
        </is>
      </c>
      <c r="B18701" s="41" t="n">
        <v>45383</v>
      </c>
      <c r="C18701" t="n">
        <v>10</v>
      </c>
      <c r="D18701" t="n">
        <v>0</v>
      </c>
    </row>
    <row r="18702">
      <c r="A18702" t="inlineStr">
        <is>
          <t>U-bceb4a</t>
        </is>
      </c>
      <c r="B18702" s="41" t="n">
        <v>45078</v>
      </c>
      <c r="C18702" t="n">
        <v>6</v>
      </c>
      <c r="D18702" t="n">
        <v>0</v>
      </c>
    </row>
    <row r="18703">
      <c r="A18703" t="inlineStr">
        <is>
          <t>U-95bcfe</t>
        </is>
      </c>
      <c r="B18703" s="41" t="n">
        <v>45352</v>
      </c>
      <c r="C18703" t="n">
        <v>8</v>
      </c>
      <c r="D18703" t="n">
        <v>0</v>
      </c>
    </row>
    <row r="18704">
      <c r="A18704" t="inlineStr">
        <is>
          <t>U-d70b3c</t>
        </is>
      </c>
      <c r="B18704" s="41" t="n">
        <v>45444</v>
      </c>
      <c r="C18704" t="n">
        <v>13</v>
      </c>
      <c r="D18704" t="n">
        <v>0</v>
      </c>
    </row>
    <row r="18705">
      <c r="A18705" t="inlineStr">
        <is>
          <t>U-74c442</t>
        </is>
      </c>
      <c r="B18705" s="41" t="n">
        <v>45597</v>
      </c>
      <c r="C18705" t="n">
        <v>12</v>
      </c>
      <c r="D18705" t="n">
        <v>0</v>
      </c>
    </row>
    <row r="18706">
      <c r="A18706" t="inlineStr">
        <is>
          <t>U-73cc7d</t>
        </is>
      </c>
      <c r="B18706" s="41" t="n">
        <v>45627</v>
      </c>
      <c r="C18706" t="n">
        <v>11</v>
      </c>
      <c r="D18706" t="n">
        <v>0</v>
      </c>
    </row>
    <row r="18707">
      <c r="A18707" t="inlineStr">
        <is>
          <t>U-59fe7a</t>
        </is>
      </c>
      <c r="B18707" s="41" t="n">
        <v>45597</v>
      </c>
      <c r="C18707" t="n">
        <v>12</v>
      </c>
      <c r="D18707" t="n">
        <v>0</v>
      </c>
    </row>
    <row r="18708">
      <c r="A18708" t="inlineStr">
        <is>
          <t>U-7d8cb8</t>
        </is>
      </c>
      <c r="B18708" s="41" t="n">
        <v>44986</v>
      </c>
      <c r="C18708" t="n">
        <v>8</v>
      </c>
      <c r="D18708" t="n">
        <v>0</v>
      </c>
    </row>
    <row r="18709">
      <c r="A18709" t="inlineStr">
        <is>
          <t>U-11d5d8</t>
        </is>
      </c>
      <c r="B18709" s="41" t="n">
        <v>45139</v>
      </c>
      <c r="C18709" t="n">
        <v>17</v>
      </c>
      <c r="D18709" t="n">
        <v>0</v>
      </c>
    </row>
    <row r="18710">
      <c r="A18710" t="inlineStr">
        <is>
          <t>U-76531d</t>
        </is>
      </c>
      <c r="B18710" s="41" t="n">
        <v>44958</v>
      </c>
      <c r="C18710" t="n">
        <v>8</v>
      </c>
      <c r="D18710" t="n">
        <v>3</v>
      </c>
    </row>
    <row r="18711">
      <c r="A18711" t="inlineStr">
        <is>
          <t>U-b25250</t>
        </is>
      </c>
      <c r="B18711" s="41" t="n">
        <v>45292</v>
      </c>
      <c r="C18711" t="n">
        <v>7</v>
      </c>
      <c r="D18711" t="n">
        <v>3</v>
      </c>
    </row>
    <row r="18712">
      <c r="A18712" t="inlineStr">
        <is>
          <t>U-f6b266</t>
        </is>
      </c>
      <c r="B18712" s="41" t="n">
        <v>45597</v>
      </c>
      <c r="C18712" t="n">
        <v>4</v>
      </c>
      <c r="D18712" t="n">
        <v>0</v>
      </c>
    </row>
    <row r="18713">
      <c r="A18713" t="inlineStr">
        <is>
          <t>U-157917</t>
        </is>
      </c>
      <c r="B18713" s="41" t="n">
        <v>45108</v>
      </c>
      <c r="C18713" t="n">
        <v>5</v>
      </c>
      <c r="D18713" t="n">
        <v>0</v>
      </c>
    </row>
    <row r="18714">
      <c r="A18714" t="inlineStr">
        <is>
          <t>U-ddde09</t>
        </is>
      </c>
      <c r="B18714" s="41" t="n">
        <v>45231</v>
      </c>
      <c r="C18714" t="n">
        <v>6</v>
      </c>
      <c r="D18714" t="n">
        <v>0</v>
      </c>
    </row>
    <row r="18715">
      <c r="A18715" t="inlineStr">
        <is>
          <t>U-d5c364</t>
        </is>
      </c>
      <c r="B18715" s="41" t="n">
        <v>45474</v>
      </c>
      <c r="C18715" t="n">
        <v>9</v>
      </c>
      <c r="D18715" t="n">
        <v>0</v>
      </c>
    </row>
    <row r="18716">
      <c r="A18716" t="inlineStr">
        <is>
          <t>U-7bff00</t>
        </is>
      </c>
      <c r="B18716" s="41" t="n">
        <v>45627</v>
      </c>
      <c r="C18716" t="n">
        <v>6</v>
      </c>
      <c r="D18716" t="n">
        <v>0</v>
      </c>
    </row>
    <row r="18717">
      <c r="A18717" t="inlineStr">
        <is>
          <t>U-c8f0ea</t>
        </is>
      </c>
      <c r="B18717" s="41" t="n">
        <v>45474</v>
      </c>
      <c r="C18717" t="n">
        <v>9</v>
      </c>
      <c r="D18717" t="n">
        <v>0</v>
      </c>
    </row>
    <row r="18718">
      <c r="A18718" t="inlineStr">
        <is>
          <t>U-d45af4</t>
        </is>
      </c>
      <c r="B18718" s="41" t="n">
        <v>45505</v>
      </c>
      <c r="C18718" t="n">
        <v>10</v>
      </c>
      <c r="D18718" t="n">
        <v>0</v>
      </c>
    </row>
    <row r="18719">
      <c r="A18719" t="inlineStr">
        <is>
          <t>U-e70662</t>
        </is>
      </c>
      <c r="B18719" s="41" t="n">
        <v>45323</v>
      </c>
      <c r="C18719" t="n">
        <v>11</v>
      </c>
      <c r="D18719" t="n">
        <v>0</v>
      </c>
    </row>
    <row r="18720">
      <c r="A18720" t="inlineStr">
        <is>
          <t>U-5e6bb8</t>
        </is>
      </c>
      <c r="B18720" s="41" t="n">
        <v>44986</v>
      </c>
      <c r="C18720" t="n">
        <v>10</v>
      </c>
      <c r="D18720" t="n">
        <v>2</v>
      </c>
    </row>
    <row r="18721">
      <c r="A18721" t="inlineStr">
        <is>
          <t>U-1c257e</t>
        </is>
      </c>
      <c r="B18721" s="41" t="n">
        <v>45627</v>
      </c>
      <c r="C18721" t="n">
        <v>11</v>
      </c>
      <c r="D18721" t="n">
        <v>0</v>
      </c>
    </row>
    <row r="18722">
      <c r="A18722" t="inlineStr">
        <is>
          <t>U-718d76</t>
        </is>
      </c>
      <c r="B18722" s="41" t="n">
        <v>45078</v>
      </c>
      <c r="C18722" t="n">
        <v>7</v>
      </c>
      <c r="D18722" t="n">
        <v>0</v>
      </c>
    </row>
    <row r="18723">
      <c r="A18723" t="inlineStr">
        <is>
          <t>U-108630</t>
        </is>
      </c>
      <c r="B18723" s="41" t="n">
        <v>45200</v>
      </c>
      <c r="C18723" t="n">
        <v>6</v>
      </c>
      <c r="D18723" t="n">
        <v>0</v>
      </c>
    </row>
    <row r="18724">
      <c r="A18724" t="inlineStr">
        <is>
          <t>U-9249b6</t>
        </is>
      </c>
      <c r="B18724" s="41" t="n">
        <v>45444</v>
      </c>
      <c r="C18724" t="n">
        <v>12</v>
      </c>
      <c r="D18724" t="n">
        <v>1</v>
      </c>
    </row>
    <row r="18725">
      <c r="A18725" t="inlineStr">
        <is>
          <t>U-81e7ac</t>
        </is>
      </c>
      <c r="B18725" s="41" t="n">
        <v>45536</v>
      </c>
      <c r="C18725" t="n">
        <v>7</v>
      </c>
      <c r="D18725" t="n">
        <v>0</v>
      </c>
    </row>
    <row r="18726">
      <c r="A18726" t="inlineStr">
        <is>
          <t>U-ac0355</t>
        </is>
      </c>
      <c r="B18726" s="41" t="n">
        <v>45536</v>
      </c>
      <c r="C18726" t="n">
        <v>15</v>
      </c>
      <c r="D18726" t="n">
        <v>0</v>
      </c>
    </row>
    <row r="18727">
      <c r="A18727" t="inlineStr">
        <is>
          <t>U-1f7d9f</t>
        </is>
      </c>
      <c r="B18727" s="41" t="n">
        <v>45231</v>
      </c>
      <c r="C18727" t="n">
        <v>8</v>
      </c>
      <c r="D18727" t="n">
        <v>0</v>
      </c>
    </row>
    <row r="18728">
      <c r="A18728" t="inlineStr">
        <is>
          <t>U-3b4b05</t>
        </is>
      </c>
      <c r="B18728" s="41" t="n">
        <v>45170</v>
      </c>
      <c r="C18728" t="n">
        <v>9</v>
      </c>
      <c r="D18728" t="n">
        <v>0</v>
      </c>
    </row>
    <row r="18729">
      <c r="A18729" t="inlineStr">
        <is>
          <t>U-34c918</t>
        </is>
      </c>
      <c r="B18729" s="41" t="n">
        <v>45017</v>
      </c>
      <c r="C18729" t="n">
        <v>12</v>
      </c>
      <c r="D18729" t="n">
        <v>0</v>
      </c>
    </row>
    <row r="18730">
      <c r="A18730" t="inlineStr">
        <is>
          <t>U-5ab8de</t>
        </is>
      </c>
      <c r="B18730" s="41" t="n">
        <v>45566</v>
      </c>
      <c r="C18730" t="n">
        <v>10</v>
      </c>
      <c r="D18730" t="n">
        <v>0</v>
      </c>
    </row>
    <row r="18731">
      <c r="A18731" t="inlineStr">
        <is>
          <t>U-746181</t>
        </is>
      </c>
      <c r="B18731" s="41" t="n">
        <v>44986</v>
      </c>
      <c r="C18731" t="n">
        <v>12</v>
      </c>
      <c r="D18731" t="n">
        <v>0</v>
      </c>
    </row>
    <row r="18732">
      <c r="A18732" t="inlineStr">
        <is>
          <t>U-31997d</t>
        </is>
      </c>
      <c r="B18732" s="41" t="n">
        <v>45566</v>
      </c>
      <c r="C18732" t="n">
        <v>15</v>
      </c>
      <c r="D18732" t="n">
        <v>1</v>
      </c>
    </row>
    <row r="18733">
      <c r="A18733" t="inlineStr">
        <is>
          <t>U-c87061</t>
        </is>
      </c>
      <c r="B18733" s="41" t="n">
        <v>45170</v>
      </c>
      <c r="C18733" t="n">
        <v>8</v>
      </c>
      <c r="D18733" t="n">
        <v>0</v>
      </c>
    </row>
    <row r="18734">
      <c r="A18734" t="inlineStr">
        <is>
          <t>U-206273</t>
        </is>
      </c>
      <c r="B18734" s="41" t="n">
        <v>45566</v>
      </c>
      <c r="C18734" t="n">
        <v>11</v>
      </c>
      <c r="D18734" t="n">
        <v>0</v>
      </c>
    </row>
    <row r="18735">
      <c r="A18735" t="inlineStr">
        <is>
          <t>U-75f64a</t>
        </is>
      </c>
      <c r="B18735" s="41" t="n">
        <v>45597</v>
      </c>
      <c r="C18735" t="n">
        <v>11</v>
      </c>
      <c r="D18735" t="n">
        <v>0</v>
      </c>
    </row>
    <row r="18736">
      <c r="A18736" t="inlineStr">
        <is>
          <t>U-9cacc5</t>
        </is>
      </c>
      <c r="B18736" s="41" t="n">
        <v>45323</v>
      </c>
      <c r="C18736" t="n">
        <v>16</v>
      </c>
      <c r="D18736" t="n">
        <v>0</v>
      </c>
    </row>
    <row r="18737">
      <c r="A18737" t="inlineStr">
        <is>
          <t>U-accb94</t>
        </is>
      </c>
      <c r="B18737" s="41" t="n">
        <v>45231</v>
      </c>
      <c r="C18737" t="n">
        <v>7</v>
      </c>
      <c r="D18737" t="n">
        <v>1</v>
      </c>
    </row>
    <row r="18738">
      <c r="A18738" t="inlineStr">
        <is>
          <t>U-d1b9ac</t>
        </is>
      </c>
      <c r="B18738" s="41" t="n">
        <v>45474</v>
      </c>
      <c r="C18738" t="n">
        <v>4</v>
      </c>
      <c r="D18738" t="n">
        <v>0</v>
      </c>
    </row>
    <row r="18739">
      <c r="A18739" t="inlineStr">
        <is>
          <t>U-90971b</t>
        </is>
      </c>
      <c r="B18739" s="41" t="n">
        <v>45444</v>
      </c>
      <c r="C18739" t="n">
        <v>4</v>
      </c>
      <c r="D18739" t="n">
        <v>1</v>
      </c>
    </row>
    <row r="18740">
      <c r="A18740" t="inlineStr">
        <is>
          <t>U-620adb</t>
        </is>
      </c>
      <c r="B18740" s="41" t="n">
        <v>45231</v>
      </c>
      <c r="C18740" t="n">
        <v>9</v>
      </c>
      <c r="D18740" t="n">
        <v>1</v>
      </c>
    </row>
    <row r="18741">
      <c r="A18741" t="inlineStr">
        <is>
          <t>U-1628ee</t>
        </is>
      </c>
      <c r="B18741" s="41" t="n">
        <v>44986</v>
      </c>
      <c r="C18741" t="n">
        <v>13</v>
      </c>
      <c r="D18741" t="n">
        <v>2</v>
      </c>
    </row>
    <row r="18742">
      <c r="A18742" t="inlineStr">
        <is>
          <t>U-83a206</t>
        </is>
      </c>
      <c r="B18742" s="41" t="n">
        <v>45200</v>
      </c>
      <c r="C18742" t="n">
        <v>7</v>
      </c>
      <c r="D18742" t="n">
        <v>3</v>
      </c>
    </row>
    <row r="18743">
      <c r="A18743" t="inlineStr">
        <is>
          <t>U-ab347e</t>
        </is>
      </c>
      <c r="B18743" s="41" t="n">
        <v>44958</v>
      </c>
      <c r="C18743" t="n">
        <v>7</v>
      </c>
      <c r="D18743" t="n">
        <v>0</v>
      </c>
    </row>
    <row r="18744">
      <c r="A18744" t="inlineStr">
        <is>
          <t>U-b98773</t>
        </is>
      </c>
      <c r="B18744" s="41" t="n">
        <v>45047</v>
      </c>
      <c r="C18744" t="n">
        <v>12</v>
      </c>
      <c r="D18744" t="n">
        <v>1</v>
      </c>
    </row>
    <row r="18745">
      <c r="A18745" t="inlineStr">
        <is>
          <t>U-acaedf</t>
        </is>
      </c>
      <c r="B18745" s="41" t="n">
        <v>45261</v>
      </c>
      <c r="C18745" t="n">
        <v>12</v>
      </c>
      <c r="D18745" t="n">
        <v>0</v>
      </c>
    </row>
    <row r="18746">
      <c r="A18746" t="inlineStr">
        <is>
          <t>U-972177</t>
        </is>
      </c>
      <c r="B18746" s="41" t="n">
        <v>45474</v>
      </c>
      <c r="C18746" t="n">
        <v>12</v>
      </c>
      <c r="D18746" t="n">
        <v>0</v>
      </c>
    </row>
    <row r="18747">
      <c r="A18747" t="inlineStr">
        <is>
          <t>U-ffbeba</t>
        </is>
      </c>
      <c r="B18747" s="41" t="n">
        <v>45474</v>
      </c>
      <c r="C18747" t="n">
        <v>8</v>
      </c>
      <c r="D18747" t="n">
        <v>0</v>
      </c>
    </row>
    <row r="18748">
      <c r="A18748" t="inlineStr">
        <is>
          <t>U-cf561c</t>
        </is>
      </c>
      <c r="B18748" s="41" t="n">
        <v>45261</v>
      </c>
      <c r="C18748" t="n">
        <v>7</v>
      </c>
      <c r="D18748" t="n">
        <v>0</v>
      </c>
    </row>
    <row r="18749">
      <c r="A18749" t="inlineStr">
        <is>
          <t>U-a2dcb8</t>
        </is>
      </c>
      <c r="B18749" s="41" t="n">
        <v>45323</v>
      </c>
      <c r="C18749" t="n">
        <v>16</v>
      </c>
      <c r="D18749" t="n">
        <v>0</v>
      </c>
    </row>
    <row r="18750">
      <c r="A18750" t="inlineStr">
        <is>
          <t>U-709fe9</t>
        </is>
      </c>
      <c r="B18750" s="41" t="n">
        <v>45352</v>
      </c>
      <c r="C18750" t="n">
        <v>10</v>
      </c>
      <c r="D18750" t="n">
        <v>1</v>
      </c>
    </row>
    <row r="18751">
      <c r="A18751" t="inlineStr">
        <is>
          <t>U-32402e</t>
        </is>
      </c>
      <c r="B18751" s="41" t="n">
        <v>45474</v>
      </c>
      <c r="C18751" t="n">
        <v>11</v>
      </c>
      <c r="D18751" t="n">
        <v>0</v>
      </c>
    </row>
    <row r="18752">
      <c r="A18752" t="inlineStr">
        <is>
          <t>U-d134fb</t>
        </is>
      </c>
      <c r="B18752" s="41" t="n">
        <v>45566</v>
      </c>
      <c r="C18752" t="n">
        <v>6</v>
      </c>
      <c r="D18752" t="n">
        <v>0</v>
      </c>
    </row>
    <row r="18753">
      <c r="A18753" t="inlineStr">
        <is>
          <t>U-d15aeb</t>
        </is>
      </c>
      <c r="B18753" s="41" t="n">
        <v>45108</v>
      </c>
      <c r="C18753" t="n">
        <v>14</v>
      </c>
      <c r="D18753" t="n">
        <v>0</v>
      </c>
    </row>
    <row r="18754">
      <c r="A18754" t="inlineStr">
        <is>
          <t>U-cfce23</t>
        </is>
      </c>
      <c r="B18754" s="41" t="n">
        <v>45292</v>
      </c>
      <c r="C18754" t="n">
        <v>12</v>
      </c>
      <c r="D18754" t="n">
        <v>0</v>
      </c>
    </row>
    <row r="18755">
      <c r="A18755" t="inlineStr">
        <is>
          <t>U-8b4886</t>
        </is>
      </c>
      <c r="B18755" s="41" t="n">
        <v>45108</v>
      </c>
      <c r="C18755" t="n">
        <v>11</v>
      </c>
      <c r="D18755" t="n">
        <v>0</v>
      </c>
    </row>
    <row r="18756">
      <c r="A18756" t="inlineStr">
        <is>
          <t>U-99c9ee</t>
        </is>
      </c>
      <c r="B18756" s="41" t="n">
        <v>44986</v>
      </c>
      <c r="C18756" t="n">
        <v>8</v>
      </c>
      <c r="D18756" t="n">
        <v>0</v>
      </c>
    </row>
    <row r="18757">
      <c r="A18757" t="inlineStr">
        <is>
          <t>U-ccddec</t>
        </is>
      </c>
      <c r="B18757" s="41" t="n">
        <v>45323</v>
      </c>
      <c r="C18757" t="n">
        <v>10</v>
      </c>
      <c r="D18757" t="n">
        <v>1</v>
      </c>
    </row>
    <row r="18758">
      <c r="A18758" t="inlineStr">
        <is>
          <t>U-9ae9ab</t>
        </is>
      </c>
      <c r="B18758" s="41" t="n">
        <v>45261</v>
      </c>
      <c r="C18758" t="n">
        <v>8</v>
      </c>
      <c r="D18758" t="n">
        <v>0</v>
      </c>
    </row>
    <row r="18759">
      <c r="A18759" t="inlineStr">
        <is>
          <t>U-96122f</t>
        </is>
      </c>
      <c r="B18759" s="41" t="n">
        <v>45047</v>
      </c>
      <c r="C18759" t="n">
        <v>6</v>
      </c>
      <c r="D18759" t="n">
        <v>0</v>
      </c>
    </row>
    <row r="18760">
      <c r="A18760" t="inlineStr">
        <is>
          <t>U-7516e7</t>
        </is>
      </c>
      <c r="B18760" s="41" t="n">
        <v>45627</v>
      </c>
      <c r="C18760" t="n">
        <v>10</v>
      </c>
      <c r="D18760" t="n">
        <v>0</v>
      </c>
    </row>
    <row r="18761">
      <c r="A18761" t="inlineStr">
        <is>
          <t>U-e88f39</t>
        </is>
      </c>
      <c r="B18761" s="41" t="n">
        <v>45017</v>
      </c>
      <c r="C18761" t="n">
        <v>12</v>
      </c>
      <c r="D18761" t="n">
        <v>0</v>
      </c>
    </row>
    <row r="18762">
      <c r="A18762" t="inlineStr">
        <is>
          <t>U-fa3a77</t>
        </is>
      </c>
      <c r="B18762" s="41" t="n">
        <v>45413</v>
      </c>
      <c r="C18762" t="n">
        <v>10</v>
      </c>
      <c r="D18762" t="n">
        <v>0</v>
      </c>
    </row>
    <row r="18763">
      <c r="A18763" t="inlineStr">
        <is>
          <t>U-90b99f</t>
        </is>
      </c>
      <c r="B18763" s="41" t="n">
        <v>45444</v>
      </c>
      <c r="C18763" t="n">
        <v>13</v>
      </c>
      <c r="D18763" t="n">
        <v>1</v>
      </c>
    </row>
    <row r="18764">
      <c r="A18764" t="inlineStr">
        <is>
          <t>U-87f4be</t>
        </is>
      </c>
      <c r="B18764" s="41" t="n">
        <v>45139</v>
      </c>
      <c r="C18764" t="n">
        <v>9</v>
      </c>
      <c r="D18764" t="n">
        <v>0</v>
      </c>
    </row>
    <row r="18765">
      <c r="A18765" t="inlineStr">
        <is>
          <t>U-110ac2</t>
        </is>
      </c>
      <c r="B18765" s="41" t="n">
        <v>45170</v>
      </c>
      <c r="C18765" t="n">
        <v>10</v>
      </c>
      <c r="D18765" t="n">
        <v>0</v>
      </c>
    </row>
    <row r="18766">
      <c r="A18766" t="inlineStr">
        <is>
          <t>U-b19621</t>
        </is>
      </c>
      <c r="B18766" s="41" t="n">
        <v>45108</v>
      </c>
      <c r="C18766" t="n">
        <v>10</v>
      </c>
      <c r="D18766" t="n">
        <v>1</v>
      </c>
    </row>
    <row r="18767">
      <c r="A18767" t="inlineStr">
        <is>
          <t>U-94e3e5</t>
        </is>
      </c>
      <c r="B18767" s="41" t="n">
        <v>45536</v>
      </c>
      <c r="C18767" t="n">
        <v>6</v>
      </c>
      <c r="D18767" t="n">
        <v>0</v>
      </c>
    </row>
    <row r="18768">
      <c r="A18768" t="inlineStr">
        <is>
          <t>U-b42f94</t>
        </is>
      </c>
      <c r="B18768" s="41" t="n">
        <v>45078</v>
      </c>
      <c r="C18768" t="n">
        <v>13</v>
      </c>
      <c r="D18768" t="n">
        <v>1</v>
      </c>
    </row>
    <row r="18769">
      <c r="A18769" t="inlineStr">
        <is>
          <t>U-e7181d</t>
        </is>
      </c>
      <c r="B18769" s="41" t="n">
        <v>45078</v>
      </c>
      <c r="C18769" t="n">
        <v>11</v>
      </c>
      <c r="D18769" t="n">
        <v>0</v>
      </c>
    </row>
    <row r="18770">
      <c r="A18770" t="inlineStr">
        <is>
          <t>U-fa7fc3</t>
        </is>
      </c>
      <c r="B18770" s="41" t="n">
        <v>44927</v>
      </c>
      <c r="C18770" t="n">
        <v>10</v>
      </c>
      <c r="D18770" t="n">
        <v>0</v>
      </c>
    </row>
    <row r="18771">
      <c r="A18771" t="inlineStr">
        <is>
          <t>U-83c79c</t>
        </is>
      </c>
      <c r="B18771" s="41" t="n">
        <v>45047</v>
      </c>
      <c r="C18771" t="n">
        <v>10</v>
      </c>
      <c r="D18771" t="n">
        <v>0</v>
      </c>
    </row>
    <row r="18772">
      <c r="A18772" t="inlineStr">
        <is>
          <t>U-39f804</t>
        </is>
      </c>
      <c r="B18772" s="41" t="n">
        <v>45200</v>
      </c>
      <c r="C18772" t="n">
        <v>9</v>
      </c>
      <c r="D18772" t="n">
        <v>0</v>
      </c>
    </row>
    <row r="18773">
      <c r="A18773" t="inlineStr">
        <is>
          <t>U-df6d85</t>
        </is>
      </c>
      <c r="B18773" s="41" t="n">
        <v>45261</v>
      </c>
      <c r="C18773" t="n">
        <v>16</v>
      </c>
      <c r="D18773" t="n">
        <v>0</v>
      </c>
    </row>
    <row r="18774">
      <c r="A18774" t="inlineStr">
        <is>
          <t>U-cf595f</t>
        </is>
      </c>
      <c r="B18774" s="41" t="n">
        <v>45200</v>
      </c>
      <c r="C18774" t="n">
        <v>8</v>
      </c>
      <c r="D18774" t="n">
        <v>0</v>
      </c>
    </row>
    <row r="18775">
      <c r="A18775" t="inlineStr">
        <is>
          <t>U-9c0302</t>
        </is>
      </c>
      <c r="B18775" s="41" t="n">
        <v>44958</v>
      </c>
      <c r="C18775" t="n">
        <v>5</v>
      </c>
      <c r="D18775" t="n">
        <v>0</v>
      </c>
    </row>
    <row r="18776">
      <c r="A18776" t="inlineStr">
        <is>
          <t>U-662173</t>
        </is>
      </c>
      <c r="B18776" s="41" t="n">
        <v>45444</v>
      </c>
      <c r="C18776" t="n">
        <v>11</v>
      </c>
      <c r="D18776" t="n">
        <v>0</v>
      </c>
    </row>
    <row r="18777">
      <c r="A18777" t="inlineStr">
        <is>
          <t>U-fe3c59</t>
        </is>
      </c>
      <c r="B18777" s="41" t="n">
        <v>45383</v>
      </c>
      <c r="C18777" t="n">
        <v>11</v>
      </c>
      <c r="D18777" t="n">
        <v>1</v>
      </c>
    </row>
    <row r="18778">
      <c r="A18778" t="inlineStr">
        <is>
          <t>U-ec4aa7</t>
        </is>
      </c>
      <c r="B18778" s="41" t="n">
        <v>45505</v>
      </c>
      <c r="C18778" t="n">
        <v>8</v>
      </c>
      <c r="D18778" t="n">
        <v>0</v>
      </c>
    </row>
    <row r="18779">
      <c r="A18779" t="inlineStr">
        <is>
          <t>U-361321</t>
        </is>
      </c>
      <c r="B18779" s="41" t="n">
        <v>44958</v>
      </c>
      <c r="C18779" t="n">
        <v>10</v>
      </c>
      <c r="D18779" t="n">
        <v>1</v>
      </c>
    </row>
    <row r="18780">
      <c r="A18780" t="inlineStr">
        <is>
          <t>U-6f7e81</t>
        </is>
      </c>
      <c r="B18780" s="41" t="n">
        <v>45627</v>
      </c>
      <c r="C18780" t="n">
        <v>16</v>
      </c>
      <c r="D18780" t="n">
        <v>3</v>
      </c>
    </row>
    <row r="18781">
      <c r="A18781" t="inlineStr">
        <is>
          <t>U-7a62e4</t>
        </is>
      </c>
      <c r="B18781" s="41" t="n">
        <v>45047</v>
      </c>
      <c r="C18781" t="n">
        <v>8</v>
      </c>
      <c r="D18781" t="n">
        <v>1</v>
      </c>
    </row>
    <row r="18782">
      <c r="A18782" t="inlineStr">
        <is>
          <t>U-ac4310</t>
        </is>
      </c>
      <c r="B18782" s="41" t="n">
        <v>45597</v>
      </c>
      <c r="C18782" t="n">
        <v>10</v>
      </c>
      <c r="D18782" t="n">
        <v>0</v>
      </c>
    </row>
    <row r="18783">
      <c r="A18783" t="inlineStr">
        <is>
          <t>U-bc00c9</t>
        </is>
      </c>
      <c r="B18783" s="41" t="n">
        <v>45139</v>
      </c>
      <c r="C18783" t="n">
        <v>8</v>
      </c>
      <c r="D18783" t="n">
        <v>0</v>
      </c>
    </row>
    <row r="18784">
      <c r="A18784" t="inlineStr">
        <is>
          <t>U-29ef4f</t>
        </is>
      </c>
      <c r="B18784" s="41" t="n">
        <v>44986</v>
      </c>
      <c r="C18784" t="n">
        <v>9</v>
      </c>
      <c r="D18784" t="n">
        <v>1</v>
      </c>
    </row>
    <row r="18785">
      <c r="A18785" t="inlineStr">
        <is>
          <t>U-6e2707</t>
        </is>
      </c>
      <c r="B18785" s="41" t="n">
        <v>45292</v>
      </c>
      <c r="C18785" t="n">
        <v>13</v>
      </c>
      <c r="D18785" t="n">
        <v>0</v>
      </c>
    </row>
    <row r="18786">
      <c r="A18786" t="inlineStr">
        <is>
          <t>U-395a69</t>
        </is>
      </c>
      <c r="B18786" s="41" t="n">
        <v>45261</v>
      </c>
      <c r="C18786" t="n">
        <v>7</v>
      </c>
      <c r="D18786" t="n">
        <v>0</v>
      </c>
    </row>
    <row r="18787">
      <c r="A18787" t="inlineStr">
        <is>
          <t>U-847979</t>
        </is>
      </c>
      <c r="B18787" s="41" t="n">
        <v>45444</v>
      </c>
      <c r="C18787" t="n">
        <v>9</v>
      </c>
      <c r="D18787" t="n">
        <v>0</v>
      </c>
    </row>
    <row r="18788">
      <c r="A18788" t="inlineStr">
        <is>
          <t>U-93bf02</t>
        </is>
      </c>
      <c r="B18788" s="41" t="n">
        <v>45352</v>
      </c>
      <c r="C18788" t="n">
        <v>6</v>
      </c>
      <c r="D18788" t="n">
        <v>0</v>
      </c>
    </row>
    <row r="18789">
      <c r="A18789" t="inlineStr">
        <is>
          <t>U-c4554d</t>
        </is>
      </c>
      <c r="B18789" s="41" t="n">
        <v>45139</v>
      </c>
      <c r="C18789" t="n">
        <v>10</v>
      </c>
      <c r="D18789" t="n">
        <v>0</v>
      </c>
    </row>
    <row r="18790">
      <c r="A18790" t="inlineStr">
        <is>
          <t>U-b7a718</t>
        </is>
      </c>
      <c r="B18790" s="41" t="n">
        <v>45566</v>
      </c>
      <c r="C18790" t="n">
        <v>7</v>
      </c>
      <c r="D18790" t="n">
        <v>4</v>
      </c>
    </row>
    <row r="18791">
      <c r="A18791" t="inlineStr">
        <is>
          <t>U-02d128</t>
        </is>
      </c>
      <c r="B18791" s="41" t="n">
        <v>45108</v>
      </c>
      <c r="C18791" t="n">
        <v>9</v>
      </c>
      <c r="D18791" t="n">
        <v>2</v>
      </c>
    </row>
    <row r="18792">
      <c r="A18792" t="inlineStr">
        <is>
          <t>U-d1d51b</t>
        </is>
      </c>
      <c r="B18792" s="41" t="n">
        <v>45536</v>
      </c>
      <c r="C18792" t="n">
        <v>8</v>
      </c>
      <c r="D18792" t="n">
        <v>3</v>
      </c>
    </row>
    <row r="18793">
      <c r="A18793" t="inlineStr">
        <is>
          <t>U-acec14</t>
        </is>
      </c>
      <c r="B18793" s="41" t="n">
        <v>45627</v>
      </c>
      <c r="C18793" t="n">
        <v>14</v>
      </c>
      <c r="D18793" t="n">
        <v>0</v>
      </c>
    </row>
    <row r="18794">
      <c r="A18794" t="inlineStr">
        <is>
          <t>U-ba448e</t>
        </is>
      </c>
      <c r="B18794" s="41" t="n">
        <v>45536</v>
      </c>
      <c r="C18794" t="n">
        <v>9</v>
      </c>
      <c r="D18794" t="n">
        <v>0</v>
      </c>
    </row>
    <row r="18795">
      <c r="A18795" t="inlineStr">
        <is>
          <t>U-5746f3</t>
        </is>
      </c>
      <c r="B18795" s="41" t="n">
        <v>45292</v>
      </c>
      <c r="C18795" t="n">
        <v>11</v>
      </c>
      <c r="D18795" t="n">
        <v>0</v>
      </c>
    </row>
    <row r="18796">
      <c r="A18796" t="inlineStr">
        <is>
          <t>U-84065a</t>
        </is>
      </c>
      <c r="B18796" s="41" t="n">
        <v>45383</v>
      </c>
      <c r="C18796" t="n">
        <v>11</v>
      </c>
      <c r="D18796" t="n">
        <v>3</v>
      </c>
    </row>
    <row r="18797">
      <c r="A18797" t="inlineStr">
        <is>
          <t>U-0ff63b</t>
        </is>
      </c>
      <c r="B18797" s="41" t="n">
        <v>45139</v>
      </c>
      <c r="C18797" t="n">
        <v>12</v>
      </c>
      <c r="D18797" t="n">
        <v>0</v>
      </c>
    </row>
    <row r="18798">
      <c r="A18798" t="inlineStr">
        <is>
          <t>U-68778c</t>
        </is>
      </c>
      <c r="B18798" s="41" t="n">
        <v>45383</v>
      </c>
      <c r="C18798" t="n">
        <v>5</v>
      </c>
      <c r="D18798" t="n">
        <v>0</v>
      </c>
    </row>
    <row r="18799">
      <c r="A18799" t="inlineStr">
        <is>
          <t>U-502a87</t>
        </is>
      </c>
      <c r="B18799" s="41" t="n">
        <v>44927</v>
      </c>
      <c r="C18799" t="n">
        <v>6</v>
      </c>
      <c r="D18799" t="n">
        <v>2</v>
      </c>
    </row>
    <row r="18800">
      <c r="A18800" t="inlineStr">
        <is>
          <t>U-c36ec5</t>
        </is>
      </c>
      <c r="B18800" s="41" t="n">
        <v>45292</v>
      </c>
      <c r="C18800" t="n">
        <v>9</v>
      </c>
      <c r="D18800" t="n">
        <v>0</v>
      </c>
    </row>
    <row r="18801">
      <c r="A18801" t="inlineStr">
        <is>
          <t>U-af3824</t>
        </is>
      </c>
      <c r="B18801" s="41" t="n">
        <v>45261</v>
      </c>
      <c r="C18801" t="n">
        <v>8</v>
      </c>
      <c r="D18801" t="n">
        <v>1</v>
      </c>
    </row>
    <row r="18802">
      <c r="A18802" t="inlineStr">
        <is>
          <t>U-a386f1</t>
        </is>
      </c>
      <c r="B18802" s="41" t="n">
        <v>45536</v>
      </c>
      <c r="C18802" t="n">
        <v>12</v>
      </c>
      <c r="D18802" t="n">
        <v>0</v>
      </c>
    </row>
    <row r="18803">
      <c r="A18803" t="inlineStr">
        <is>
          <t>U-ccacda</t>
        </is>
      </c>
      <c r="B18803" s="41" t="n">
        <v>45566</v>
      </c>
      <c r="C18803" t="n">
        <v>5</v>
      </c>
      <c r="D18803" t="n">
        <v>0</v>
      </c>
    </row>
    <row r="18804">
      <c r="A18804" t="inlineStr">
        <is>
          <t>U-f56a0e</t>
        </is>
      </c>
      <c r="B18804" s="41" t="n">
        <v>45017</v>
      </c>
      <c r="C18804" t="n">
        <v>4</v>
      </c>
      <c r="D18804" t="n">
        <v>0</v>
      </c>
    </row>
    <row r="18805">
      <c r="A18805" t="inlineStr">
        <is>
          <t>U-103b87</t>
        </is>
      </c>
      <c r="B18805" s="41" t="n">
        <v>45444</v>
      </c>
      <c r="C18805" t="n">
        <v>12</v>
      </c>
      <c r="D18805" t="n">
        <v>0</v>
      </c>
    </row>
    <row r="18806">
      <c r="A18806" t="inlineStr">
        <is>
          <t>U-e821dd</t>
        </is>
      </c>
      <c r="B18806" s="41" t="n">
        <v>45170</v>
      </c>
      <c r="C18806" t="n">
        <v>13</v>
      </c>
      <c r="D18806" t="n">
        <v>0</v>
      </c>
    </row>
    <row r="18807">
      <c r="A18807" t="inlineStr">
        <is>
          <t>U-e071e9</t>
        </is>
      </c>
      <c r="B18807" s="41" t="n">
        <v>45352</v>
      </c>
      <c r="C18807" t="n">
        <v>13</v>
      </c>
      <c r="D18807" t="n">
        <v>2</v>
      </c>
    </row>
    <row r="18808">
      <c r="A18808" t="inlineStr">
        <is>
          <t>U-a31841</t>
        </is>
      </c>
      <c r="B18808" s="41" t="n">
        <v>45323</v>
      </c>
      <c r="C18808" t="n">
        <v>8</v>
      </c>
      <c r="D18808" t="n">
        <v>0</v>
      </c>
    </row>
    <row r="18809">
      <c r="A18809" t="inlineStr">
        <is>
          <t>U-0614be</t>
        </is>
      </c>
      <c r="B18809" s="41" t="n">
        <v>45017</v>
      </c>
      <c r="C18809" t="n">
        <v>11</v>
      </c>
      <c r="D18809" t="n">
        <v>0</v>
      </c>
    </row>
    <row r="18810">
      <c r="A18810" t="inlineStr">
        <is>
          <t>U-cd3216</t>
        </is>
      </c>
      <c r="B18810" s="41" t="n">
        <v>45352</v>
      </c>
      <c r="C18810" t="n">
        <v>11</v>
      </c>
      <c r="D18810" t="n">
        <v>1</v>
      </c>
    </row>
    <row r="18811">
      <c r="A18811" t="inlineStr">
        <is>
          <t>U-751f42</t>
        </is>
      </c>
      <c r="B18811" s="41" t="n">
        <v>44986</v>
      </c>
      <c r="C18811" t="n">
        <v>8</v>
      </c>
      <c r="D18811" t="n">
        <v>0</v>
      </c>
    </row>
    <row r="18812">
      <c r="A18812" t="inlineStr">
        <is>
          <t>U-6e85de</t>
        </is>
      </c>
      <c r="B18812" s="41" t="n">
        <v>44986</v>
      </c>
      <c r="C18812" t="n">
        <v>12</v>
      </c>
      <c r="D18812" t="n">
        <v>0</v>
      </c>
    </row>
    <row r="18813">
      <c r="A18813" t="inlineStr">
        <is>
          <t>U-56537f</t>
        </is>
      </c>
      <c r="B18813" s="41" t="n">
        <v>45536</v>
      </c>
      <c r="C18813" t="n">
        <v>6</v>
      </c>
      <c r="D18813" t="n">
        <v>0</v>
      </c>
    </row>
    <row r="18814">
      <c r="A18814" t="inlineStr">
        <is>
          <t>U-728b9f</t>
        </is>
      </c>
      <c r="B18814" s="41" t="n">
        <v>45323</v>
      </c>
      <c r="C18814" t="n">
        <v>12</v>
      </c>
      <c r="D18814" t="n">
        <v>0</v>
      </c>
    </row>
    <row r="18815">
      <c r="A18815" t="inlineStr">
        <is>
          <t>U-046e84</t>
        </is>
      </c>
      <c r="B18815" s="41" t="n">
        <v>45231</v>
      </c>
      <c r="C18815" t="n">
        <v>17</v>
      </c>
      <c r="D18815" t="n">
        <v>0</v>
      </c>
    </row>
    <row r="18816">
      <c r="A18816" t="inlineStr">
        <is>
          <t>U-69f25a</t>
        </is>
      </c>
      <c r="B18816" s="41" t="n">
        <v>45108</v>
      </c>
      <c r="C18816" t="n">
        <v>15</v>
      </c>
      <c r="D18816" t="n">
        <v>0</v>
      </c>
    </row>
    <row r="18817">
      <c r="A18817" t="inlineStr">
        <is>
          <t>U-ab8bf9</t>
        </is>
      </c>
      <c r="B18817" s="41" t="n">
        <v>45200</v>
      </c>
      <c r="C18817" t="n">
        <v>10</v>
      </c>
      <c r="D18817" t="n">
        <v>2</v>
      </c>
    </row>
    <row r="18818">
      <c r="A18818" t="inlineStr">
        <is>
          <t>U-ab0b25</t>
        </is>
      </c>
      <c r="B18818" s="41" t="n">
        <v>45292</v>
      </c>
      <c r="C18818" t="n">
        <v>10</v>
      </c>
      <c r="D18818" t="n">
        <v>1</v>
      </c>
    </row>
    <row r="18819">
      <c r="A18819" t="inlineStr">
        <is>
          <t>U-7a5ffa</t>
        </is>
      </c>
      <c r="B18819" s="41" t="n">
        <v>44986</v>
      </c>
      <c r="C18819" t="n">
        <v>20</v>
      </c>
      <c r="D18819" t="n">
        <v>0</v>
      </c>
    </row>
    <row r="18820">
      <c r="A18820" t="inlineStr">
        <is>
          <t>U-56c79e</t>
        </is>
      </c>
      <c r="B18820" s="41" t="n">
        <v>44958</v>
      </c>
      <c r="C18820" t="n">
        <v>9</v>
      </c>
      <c r="D18820" t="n">
        <v>0</v>
      </c>
    </row>
    <row r="18821">
      <c r="A18821" t="inlineStr">
        <is>
          <t>U-21d51c</t>
        </is>
      </c>
      <c r="B18821" s="41" t="n">
        <v>45566</v>
      </c>
      <c r="C18821" t="n">
        <v>7</v>
      </c>
      <c r="D18821" t="n">
        <v>0</v>
      </c>
    </row>
    <row r="18822">
      <c r="A18822" t="inlineStr">
        <is>
          <t>U-9aa452</t>
        </is>
      </c>
      <c r="B18822" s="41" t="n">
        <v>45566</v>
      </c>
      <c r="C18822" t="n">
        <v>9</v>
      </c>
      <c r="D18822" t="n">
        <v>0</v>
      </c>
    </row>
    <row r="18823">
      <c r="A18823" t="inlineStr">
        <is>
          <t>U-d0c546</t>
        </is>
      </c>
      <c r="B18823" s="41" t="n">
        <v>45413</v>
      </c>
      <c r="C18823" t="n">
        <v>13</v>
      </c>
      <c r="D18823" t="n">
        <v>0</v>
      </c>
    </row>
    <row r="18824">
      <c r="A18824" t="inlineStr">
        <is>
          <t>U-e8c1e2</t>
        </is>
      </c>
      <c r="B18824" s="41" t="n">
        <v>45536</v>
      </c>
      <c r="C18824" t="n">
        <v>6</v>
      </c>
      <c r="D18824" t="n">
        <v>0</v>
      </c>
    </row>
    <row r="18825">
      <c r="A18825" t="inlineStr">
        <is>
          <t>U-182bff</t>
        </is>
      </c>
      <c r="B18825" s="41" t="n">
        <v>45474</v>
      </c>
      <c r="C18825" t="n">
        <v>11</v>
      </c>
      <c r="D18825" t="n">
        <v>0</v>
      </c>
    </row>
    <row r="18826">
      <c r="A18826" t="inlineStr">
        <is>
          <t>U-76037a</t>
        </is>
      </c>
      <c r="B18826" s="41" t="n">
        <v>45323</v>
      </c>
      <c r="C18826" t="n">
        <v>8</v>
      </c>
      <c r="D18826" t="n">
        <v>5</v>
      </c>
    </row>
    <row r="18827">
      <c r="A18827" t="inlineStr">
        <is>
          <t>U-7c70ad</t>
        </is>
      </c>
      <c r="B18827" s="41" t="n">
        <v>45474</v>
      </c>
      <c r="C18827" t="n">
        <v>5</v>
      </c>
      <c r="D18827" t="n">
        <v>0</v>
      </c>
    </row>
    <row r="18828">
      <c r="A18828" t="inlineStr">
        <is>
          <t>U-ba7ea9</t>
        </is>
      </c>
      <c r="B18828" s="41" t="n">
        <v>44927</v>
      </c>
      <c r="C18828" t="n">
        <v>7</v>
      </c>
      <c r="D18828" t="n">
        <v>0</v>
      </c>
    </row>
    <row r="18829">
      <c r="A18829" t="inlineStr">
        <is>
          <t>U-706120</t>
        </is>
      </c>
      <c r="B18829" s="41" t="n">
        <v>45352</v>
      </c>
      <c r="C18829" t="n">
        <v>5</v>
      </c>
      <c r="D18829" t="n">
        <v>2</v>
      </c>
    </row>
    <row r="18830">
      <c r="A18830" t="inlineStr">
        <is>
          <t>U-a60784</t>
        </is>
      </c>
      <c r="B18830" s="41" t="n">
        <v>44958</v>
      </c>
      <c r="C18830" t="n">
        <v>13</v>
      </c>
      <c r="D18830" t="n">
        <v>0</v>
      </c>
    </row>
    <row r="18831">
      <c r="A18831" t="inlineStr">
        <is>
          <t>U-7ba456</t>
        </is>
      </c>
      <c r="B18831" s="41" t="n">
        <v>45139</v>
      </c>
      <c r="C18831" t="n">
        <v>14</v>
      </c>
      <c r="D18831" t="n">
        <v>0</v>
      </c>
    </row>
    <row r="18832">
      <c r="A18832" t="inlineStr">
        <is>
          <t>U-0930d4</t>
        </is>
      </c>
      <c r="B18832" s="41" t="n">
        <v>45536</v>
      </c>
      <c r="C18832" t="n">
        <v>15</v>
      </c>
      <c r="D18832" t="n">
        <v>0</v>
      </c>
    </row>
    <row r="18833">
      <c r="A18833" t="inlineStr">
        <is>
          <t>U-bb18ed</t>
        </is>
      </c>
      <c r="B18833" s="41" t="n">
        <v>44986</v>
      </c>
      <c r="C18833" t="n">
        <v>11</v>
      </c>
      <c r="D18833" t="n">
        <v>0</v>
      </c>
    </row>
    <row r="18834">
      <c r="A18834" t="inlineStr">
        <is>
          <t>U-1a3f48</t>
        </is>
      </c>
      <c r="B18834" s="41" t="n">
        <v>45323</v>
      </c>
      <c r="C18834" t="n">
        <v>9</v>
      </c>
      <c r="D18834" t="n">
        <v>0</v>
      </c>
    </row>
    <row r="18835">
      <c r="A18835" t="inlineStr">
        <is>
          <t>U-a7c4e3</t>
        </is>
      </c>
      <c r="B18835" s="41" t="n">
        <v>45566</v>
      </c>
      <c r="C18835" t="n">
        <v>9</v>
      </c>
      <c r="D18835" t="n">
        <v>0</v>
      </c>
    </row>
    <row r="18836">
      <c r="A18836" t="inlineStr">
        <is>
          <t>U-b74960</t>
        </is>
      </c>
      <c r="B18836" s="41" t="n">
        <v>45323</v>
      </c>
      <c r="C18836" t="n">
        <v>9</v>
      </c>
      <c r="D18836" t="n">
        <v>0</v>
      </c>
    </row>
    <row r="18837">
      <c r="A18837" t="inlineStr">
        <is>
          <t>U-eb599f</t>
        </is>
      </c>
      <c r="B18837" s="41" t="n">
        <v>45383</v>
      </c>
      <c r="C18837" t="n">
        <v>15</v>
      </c>
      <c r="D18837" t="n">
        <v>0</v>
      </c>
    </row>
    <row r="18838">
      <c r="A18838" t="inlineStr">
        <is>
          <t>U-b1e602</t>
        </is>
      </c>
      <c r="B18838" s="41" t="n">
        <v>45413</v>
      </c>
      <c r="C18838" t="n">
        <v>10</v>
      </c>
      <c r="D18838" t="n">
        <v>0</v>
      </c>
    </row>
    <row r="18839">
      <c r="A18839" t="inlineStr">
        <is>
          <t>U-2e42cb</t>
        </is>
      </c>
      <c r="B18839" s="41" t="n">
        <v>45139</v>
      </c>
      <c r="C18839" t="n">
        <v>9</v>
      </c>
      <c r="D18839" t="n">
        <v>0</v>
      </c>
    </row>
    <row r="18840">
      <c r="A18840" t="inlineStr">
        <is>
          <t>U-1e00b0</t>
        </is>
      </c>
      <c r="B18840" s="41" t="n">
        <v>45108</v>
      </c>
      <c r="C18840" t="n">
        <v>7</v>
      </c>
      <c r="D18840" t="n">
        <v>2</v>
      </c>
    </row>
    <row r="18841">
      <c r="A18841" t="inlineStr">
        <is>
          <t>U-9ed7d9</t>
        </is>
      </c>
      <c r="B18841" s="41" t="n">
        <v>45047</v>
      </c>
      <c r="C18841" t="n">
        <v>10</v>
      </c>
      <c r="D18841" t="n">
        <v>1</v>
      </c>
    </row>
    <row r="18842">
      <c r="A18842" t="inlineStr">
        <is>
          <t>U-970573</t>
        </is>
      </c>
      <c r="B18842" s="41" t="n">
        <v>45536</v>
      </c>
      <c r="C18842" t="n">
        <v>10</v>
      </c>
      <c r="D18842" t="n">
        <v>0</v>
      </c>
    </row>
    <row r="18843">
      <c r="A18843" t="inlineStr">
        <is>
          <t>U-77e38f</t>
        </is>
      </c>
      <c r="B18843" s="41" t="n">
        <v>45352</v>
      </c>
      <c r="C18843" t="n">
        <v>13</v>
      </c>
      <c r="D18843" t="n">
        <v>3</v>
      </c>
    </row>
    <row r="18844">
      <c r="A18844" t="inlineStr">
        <is>
          <t>U-6b70e4</t>
        </is>
      </c>
      <c r="B18844" s="41" t="n">
        <v>45017</v>
      </c>
      <c r="C18844" t="n">
        <v>9</v>
      </c>
      <c r="D18844" t="n">
        <v>0</v>
      </c>
    </row>
    <row r="18845">
      <c r="A18845" t="inlineStr">
        <is>
          <t>U-00d08a</t>
        </is>
      </c>
      <c r="B18845" s="41" t="n">
        <v>45292</v>
      </c>
      <c r="C18845" t="n">
        <v>14</v>
      </c>
      <c r="D18845" t="n">
        <v>2</v>
      </c>
    </row>
    <row r="18846">
      <c r="A18846" t="inlineStr">
        <is>
          <t>U-ce56fb</t>
        </is>
      </c>
      <c r="B18846" s="41" t="n">
        <v>45413</v>
      </c>
      <c r="C18846" t="n">
        <v>13</v>
      </c>
      <c r="D18846" t="n">
        <v>3</v>
      </c>
    </row>
    <row r="18847">
      <c r="A18847" t="inlineStr">
        <is>
          <t>U-1dc111</t>
        </is>
      </c>
      <c r="B18847" s="41" t="n">
        <v>44958</v>
      </c>
      <c r="C18847" t="n">
        <v>10</v>
      </c>
      <c r="D18847" t="n">
        <v>1</v>
      </c>
    </row>
    <row r="18848">
      <c r="A18848" t="inlineStr">
        <is>
          <t>U-d90a26</t>
        </is>
      </c>
      <c r="B18848" s="41" t="n">
        <v>45383</v>
      </c>
      <c r="C18848" t="n">
        <v>9</v>
      </c>
      <c r="D18848" t="n">
        <v>0</v>
      </c>
    </row>
    <row r="18849">
      <c r="A18849" t="inlineStr">
        <is>
          <t>U-1f466c</t>
        </is>
      </c>
      <c r="B18849" s="41" t="n">
        <v>45200</v>
      </c>
      <c r="C18849" t="n">
        <v>11</v>
      </c>
      <c r="D18849" t="n">
        <v>0</v>
      </c>
    </row>
    <row r="18850">
      <c r="A18850" t="inlineStr">
        <is>
          <t>U-594c43</t>
        </is>
      </c>
      <c r="B18850" s="41" t="n">
        <v>45444</v>
      </c>
      <c r="C18850" t="n">
        <v>15</v>
      </c>
      <c r="D18850" t="n">
        <v>3</v>
      </c>
    </row>
    <row r="18851">
      <c r="A18851" t="inlineStr">
        <is>
          <t>U-1ebd54</t>
        </is>
      </c>
      <c r="B18851" s="41" t="n">
        <v>45566</v>
      </c>
      <c r="C18851" t="n">
        <v>8</v>
      </c>
      <c r="D18851" t="n">
        <v>1</v>
      </c>
    </row>
    <row r="18852">
      <c r="A18852" t="inlineStr">
        <is>
          <t>U-33e77f</t>
        </is>
      </c>
      <c r="B18852" s="41" t="n">
        <v>44927</v>
      </c>
      <c r="C18852" t="n">
        <v>12</v>
      </c>
      <c r="D18852" t="n">
        <v>0</v>
      </c>
    </row>
    <row r="18853">
      <c r="A18853" t="inlineStr">
        <is>
          <t>U-03896f</t>
        </is>
      </c>
      <c r="B18853" s="41" t="n">
        <v>45139</v>
      </c>
      <c r="C18853" t="n">
        <v>9</v>
      </c>
      <c r="D18853" t="n">
        <v>0</v>
      </c>
    </row>
    <row r="18854">
      <c r="A18854" t="inlineStr">
        <is>
          <t>U-596fca</t>
        </is>
      </c>
      <c r="B18854" s="41" t="n">
        <v>45108</v>
      </c>
      <c r="C18854" t="n">
        <v>8</v>
      </c>
      <c r="D18854" t="n">
        <v>0</v>
      </c>
    </row>
    <row r="18855">
      <c r="A18855" t="inlineStr">
        <is>
          <t>U-2d1a88</t>
        </is>
      </c>
      <c r="B18855" s="41" t="n">
        <v>45170</v>
      </c>
      <c r="C18855" t="n">
        <v>8</v>
      </c>
      <c r="D18855" t="n">
        <v>1</v>
      </c>
    </row>
    <row r="18856">
      <c r="A18856" t="inlineStr">
        <is>
          <t>U-a5832d</t>
        </is>
      </c>
      <c r="B18856" s="41" t="n">
        <v>45108</v>
      </c>
      <c r="C18856" t="n">
        <v>10</v>
      </c>
      <c r="D18856" t="n">
        <v>0</v>
      </c>
    </row>
    <row r="18857">
      <c r="A18857" t="inlineStr">
        <is>
          <t>U-21413d</t>
        </is>
      </c>
      <c r="B18857" s="41" t="n">
        <v>45383</v>
      </c>
      <c r="C18857" t="n">
        <v>12</v>
      </c>
      <c r="D18857" t="n">
        <v>0</v>
      </c>
    </row>
    <row r="18858">
      <c r="A18858" t="inlineStr">
        <is>
          <t>U-796619</t>
        </is>
      </c>
      <c r="B18858" s="41" t="n">
        <v>45261</v>
      </c>
      <c r="C18858" t="n">
        <v>15</v>
      </c>
      <c r="D18858" t="n">
        <v>2</v>
      </c>
    </row>
    <row r="18859">
      <c r="A18859" t="inlineStr">
        <is>
          <t>U-7a91a5</t>
        </is>
      </c>
      <c r="B18859" s="41" t="n">
        <v>45413</v>
      </c>
      <c r="C18859" t="n">
        <v>15</v>
      </c>
      <c r="D18859" t="n">
        <v>0</v>
      </c>
    </row>
    <row r="18860">
      <c r="A18860" t="inlineStr">
        <is>
          <t>U-4e27cb</t>
        </is>
      </c>
      <c r="B18860" s="41" t="n">
        <v>45139</v>
      </c>
      <c r="C18860" t="n">
        <v>7</v>
      </c>
      <c r="D18860" t="n">
        <v>0</v>
      </c>
    </row>
    <row r="18861">
      <c r="A18861" t="inlineStr">
        <is>
          <t>U-7b6090</t>
        </is>
      </c>
      <c r="B18861" s="41" t="n">
        <v>45139</v>
      </c>
      <c r="C18861" t="n">
        <v>14</v>
      </c>
      <c r="D18861" t="n">
        <v>0</v>
      </c>
    </row>
    <row r="18862">
      <c r="A18862" t="inlineStr">
        <is>
          <t>U-f288cd</t>
        </is>
      </c>
      <c r="B18862" s="41" t="n">
        <v>45536</v>
      </c>
      <c r="C18862" t="n">
        <v>6</v>
      </c>
      <c r="D18862" t="n">
        <v>1</v>
      </c>
    </row>
    <row r="18863">
      <c r="A18863" t="inlineStr">
        <is>
          <t>U-c59663</t>
        </is>
      </c>
      <c r="B18863" s="41" t="n">
        <v>45170</v>
      </c>
      <c r="C18863" t="n">
        <v>11</v>
      </c>
      <c r="D18863" t="n">
        <v>0</v>
      </c>
    </row>
    <row r="18864">
      <c r="A18864" t="inlineStr">
        <is>
          <t>U-282ee5</t>
        </is>
      </c>
      <c r="B18864" s="41" t="n">
        <v>45017</v>
      </c>
      <c r="C18864" t="n">
        <v>8</v>
      </c>
      <c r="D18864" t="n">
        <v>0</v>
      </c>
    </row>
    <row r="18865">
      <c r="A18865" t="inlineStr">
        <is>
          <t>U-0d352a</t>
        </is>
      </c>
      <c r="B18865" s="41" t="n">
        <v>45505</v>
      </c>
      <c r="C18865" t="n">
        <v>5</v>
      </c>
      <c r="D18865" t="n">
        <v>0</v>
      </c>
    </row>
    <row r="18866">
      <c r="A18866" t="inlineStr">
        <is>
          <t>U-aae3a6</t>
        </is>
      </c>
      <c r="B18866" s="41" t="n">
        <v>45139</v>
      </c>
      <c r="C18866" t="n">
        <v>10</v>
      </c>
      <c r="D18866" t="n">
        <v>0</v>
      </c>
    </row>
    <row r="18867">
      <c r="A18867" t="inlineStr">
        <is>
          <t>U-99c120</t>
        </is>
      </c>
      <c r="B18867" s="41" t="n">
        <v>45536</v>
      </c>
      <c r="C18867" t="n">
        <v>10</v>
      </c>
      <c r="D18867" t="n">
        <v>0</v>
      </c>
    </row>
    <row r="18868">
      <c r="A18868" t="inlineStr">
        <is>
          <t>U-cfd03d</t>
        </is>
      </c>
      <c r="B18868" s="41" t="n">
        <v>44958</v>
      </c>
      <c r="C18868" t="n">
        <v>9</v>
      </c>
      <c r="D18868" t="n">
        <v>1</v>
      </c>
    </row>
    <row r="18869">
      <c r="A18869" t="inlineStr">
        <is>
          <t>U-6422e1</t>
        </is>
      </c>
      <c r="B18869" s="41" t="n">
        <v>45566</v>
      </c>
      <c r="C18869" t="n">
        <v>12</v>
      </c>
      <c r="D18869" t="n">
        <v>1</v>
      </c>
    </row>
    <row r="18870">
      <c r="A18870" t="inlineStr">
        <is>
          <t>U-404b7f</t>
        </is>
      </c>
      <c r="B18870" s="41" t="n">
        <v>45078</v>
      </c>
      <c r="C18870" t="n">
        <v>16</v>
      </c>
      <c r="D18870" t="n">
        <v>0</v>
      </c>
    </row>
    <row r="18871">
      <c r="A18871" t="inlineStr">
        <is>
          <t>U-afd57e</t>
        </is>
      </c>
      <c r="B18871" s="41" t="n">
        <v>45505</v>
      </c>
      <c r="C18871" t="n">
        <v>10</v>
      </c>
      <c r="D18871" t="n">
        <v>0</v>
      </c>
    </row>
    <row r="18872">
      <c r="A18872" t="inlineStr">
        <is>
          <t>U-b5e4d8</t>
        </is>
      </c>
      <c r="B18872" s="41" t="n">
        <v>45597</v>
      </c>
      <c r="C18872" t="n">
        <v>9</v>
      </c>
      <c r="D18872" t="n">
        <v>0</v>
      </c>
    </row>
    <row r="18873">
      <c r="A18873" t="inlineStr">
        <is>
          <t>U-a1b140</t>
        </is>
      </c>
      <c r="B18873" s="41" t="n">
        <v>45047</v>
      </c>
      <c r="C18873" t="n">
        <v>8</v>
      </c>
      <c r="D18873" t="n">
        <v>1</v>
      </c>
    </row>
    <row r="18874">
      <c r="A18874" t="inlineStr">
        <is>
          <t>U-564667</t>
        </is>
      </c>
      <c r="B18874" s="41" t="n">
        <v>44927</v>
      </c>
      <c r="C18874" t="n">
        <v>15</v>
      </c>
      <c r="D18874" t="n">
        <v>0</v>
      </c>
    </row>
    <row r="18875">
      <c r="A18875" t="inlineStr">
        <is>
          <t>U-679cfd</t>
        </is>
      </c>
      <c r="B18875" s="41" t="n">
        <v>45200</v>
      </c>
      <c r="C18875" t="n">
        <v>9</v>
      </c>
      <c r="D18875" t="n">
        <v>0</v>
      </c>
    </row>
    <row r="18876">
      <c r="A18876" t="inlineStr">
        <is>
          <t>U-5b69db</t>
        </is>
      </c>
      <c r="B18876" s="41" t="n">
        <v>45292</v>
      </c>
      <c r="C18876" t="n">
        <v>11</v>
      </c>
      <c r="D18876" t="n">
        <v>0</v>
      </c>
    </row>
    <row r="18877">
      <c r="A18877" t="inlineStr">
        <is>
          <t>U-4e5d93</t>
        </is>
      </c>
      <c r="B18877" s="41" t="n">
        <v>45108</v>
      </c>
      <c r="C18877" t="n">
        <v>13</v>
      </c>
      <c r="D18877" t="n">
        <v>0</v>
      </c>
    </row>
    <row r="18878">
      <c r="A18878" t="inlineStr">
        <is>
          <t>U-68727f</t>
        </is>
      </c>
      <c r="B18878" s="41" t="n">
        <v>45231</v>
      </c>
      <c r="C18878" t="n">
        <v>15</v>
      </c>
      <c r="D18878" t="n">
        <v>0</v>
      </c>
    </row>
    <row r="18879">
      <c r="A18879" t="inlineStr">
        <is>
          <t>U-ee9027</t>
        </is>
      </c>
      <c r="B18879" s="41" t="n">
        <v>45413</v>
      </c>
      <c r="C18879" t="n">
        <v>5</v>
      </c>
      <c r="D18879" t="n">
        <v>0</v>
      </c>
    </row>
    <row r="18880">
      <c r="A18880" t="inlineStr">
        <is>
          <t>U-5bde30</t>
        </is>
      </c>
      <c r="B18880" s="41" t="n">
        <v>45383</v>
      </c>
      <c r="C18880" t="n">
        <v>12</v>
      </c>
      <c r="D18880" t="n">
        <v>0</v>
      </c>
    </row>
    <row r="18881">
      <c r="A18881" t="inlineStr">
        <is>
          <t>U-741019</t>
        </is>
      </c>
      <c r="B18881" s="41" t="n">
        <v>45352</v>
      </c>
      <c r="C18881" t="n">
        <v>5</v>
      </c>
      <c r="D18881" t="n">
        <v>1</v>
      </c>
    </row>
    <row r="18882">
      <c r="A18882" t="inlineStr">
        <is>
          <t>U-a24ed0</t>
        </is>
      </c>
      <c r="B18882" s="41" t="n">
        <v>45413</v>
      </c>
      <c r="C18882" t="n">
        <v>10</v>
      </c>
      <c r="D18882" t="n">
        <v>2</v>
      </c>
    </row>
    <row r="18883">
      <c r="A18883" t="inlineStr">
        <is>
          <t>U-3c77e8</t>
        </is>
      </c>
      <c r="B18883" s="41" t="n">
        <v>45505</v>
      </c>
      <c r="C18883" t="n">
        <v>14</v>
      </c>
      <c r="D18883" t="n">
        <v>0</v>
      </c>
    </row>
    <row r="18884">
      <c r="A18884" t="inlineStr">
        <is>
          <t>U-9576d9</t>
        </is>
      </c>
      <c r="B18884" s="41" t="n">
        <v>45200</v>
      </c>
      <c r="C18884" t="n">
        <v>15</v>
      </c>
      <c r="D18884" t="n">
        <v>0</v>
      </c>
    </row>
    <row r="18885">
      <c r="A18885" t="inlineStr">
        <is>
          <t>U-1ae9dd</t>
        </is>
      </c>
      <c r="B18885" s="41" t="n">
        <v>45566</v>
      </c>
      <c r="C18885" t="n">
        <v>13</v>
      </c>
      <c r="D18885" t="n">
        <v>2</v>
      </c>
    </row>
    <row r="18886">
      <c r="A18886" t="inlineStr">
        <is>
          <t>U-674be1</t>
        </is>
      </c>
      <c r="B18886" s="41" t="n">
        <v>45078</v>
      </c>
      <c r="C18886" t="n">
        <v>7</v>
      </c>
      <c r="D18886" t="n">
        <v>0</v>
      </c>
    </row>
    <row r="18887">
      <c r="A18887" t="inlineStr">
        <is>
          <t>U-094809</t>
        </is>
      </c>
      <c r="B18887" s="41" t="n">
        <v>45200</v>
      </c>
      <c r="C18887" t="n">
        <v>7</v>
      </c>
      <c r="D18887" t="n">
        <v>0</v>
      </c>
    </row>
    <row r="18888">
      <c r="A18888" t="inlineStr">
        <is>
          <t>U-0f79c2</t>
        </is>
      </c>
      <c r="B18888" s="41" t="n">
        <v>45352</v>
      </c>
      <c r="C18888" t="n">
        <v>7</v>
      </c>
      <c r="D18888" t="n">
        <v>0</v>
      </c>
    </row>
    <row r="18889">
      <c r="A18889" t="inlineStr">
        <is>
          <t>U-fa0234</t>
        </is>
      </c>
      <c r="B18889" s="41" t="n">
        <v>45200</v>
      </c>
      <c r="C18889" t="n">
        <v>13</v>
      </c>
      <c r="D18889" t="n">
        <v>0</v>
      </c>
    </row>
    <row r="18890">
      <c r="A18890" t="inlineStr">
        <is>
          <t>U-0a1896</t>
        </is>
      </c>
      <c r="B18890" s="41" t="n">
        <v>45047</v>
      </c>
      <c r="C18890" t="n">
        <v>4</v>
      </c>
      <c r="D18890" t="n">
        <v>0</v>
      </c>
    </row>
    <row r="18891">
      <c r="A18891" t="inlineStr">
        <is>
          <t>U-d77111</t>
        </is>
      </c>
      <c r="B18891" s="41" t="n">
        <v>45231</v>
      </c>
      <c r="C18891" t="n">
        <v>11</v>
      </c>
      <c r="D18891" t="n">
        <v>0</v>
      </c>
    </row>
    <row r="18892">
      <c r="A18892" t="inlineStr">
        <is>
          <t>U-6cd7f7</t>
        </is>
      </c>
      <c r="B18892" s="41" t="n">
        <v>45474</v>
      </c>
      <c r="C18892" t="n">
        <v>10</v>
      </c>
      <c r="D18892" t="n">
        <v>0</v>
      </c>
    </row>
    <row r="18893">
      <c r="A18893" t="inlineStr">
        <is>
          <t>U-16200b</t>
        </is>
      </c>
      <c r="B18893" s="41" t="n">
        <v>45536</v>
      </c>
      <c r="C18893" t="n">
        <v>13</v>
      </c>
      <c r="D18893" t="n">
        <v>0</v>
      </c>
    </row>
    <row r="18894">
      <c r="A18894" t="inlineStr">
        <is>
          <t>U-8008ab</t>
        </is>
      </c>
      <c r="B18894" s="41" t="n">
        <v>45627</v>
      </c>
      <c r="C18894" t="n">
        <v>10</v>
      </c>
      <c r="D18894" t="n">
        <v>0</v>
      </c>
    </row>
    <row r="18895">
      <c r="A18895" t="inlineStr">
        <is>
          <t>U-8ce2e7</t>
        </is>
      </c>
      <c r="B18895" s="41" t="n">
        <v>45047</v>
      </c>
      <c r="C18895" t="n">
        <v>13</v>
      </c>
      <c r="D18895" t="n">
        <v>0</v>
      </c>
    </row>
    <row r="18896">
      <c r="A18896" t="inlineStr">
        <is>
          <t>U-255c2e</t>
        </is>
      </c>
      <c r="B18896" s="41" t="n">
        <v>45139</v>
      </c>
      <c r="C18896" t="n">
        <v>6</v>
      </c>
      <c r="D18896" t="n">
        <v>0</v>
      </c>
    </row>
    <row r="18897">
      <c r="A18897" t="inlineStr">
        <is>
          <t>U-24380e</t>
        </is>
      </c>
      <c r="B18897" s="41" t="n">
        <v>45597</v>
      </c>
      <c r="C18897" t="n">
        <v>13</v>
      </c>
      <c r="D18897" t="n">
        <v>0</v>
      </c>
    </row>
    <row r="18898">
      <c r="A18898" t="inlineStr">
        <is>
          <t>U-2bf731</t>
        </is>
      </c>
      <c r="B18898" s="41" t="n">
        <v>45444</v>
      </c>
      <c r="C18898" t="n">
        <v>13</v>
      </c>
      <c r="D18898" t="n">
        <v>0</v>
      </c>
    </row>
    <row r="18899">
      <c r="A18899" t="inlineStr">
        <is>
          <t>U-5342de</t>
        </is>
      </c>
      <c r="B18899" s="41" t="n">
        <v>45047</v>
      </c>
      <c r="C18899" t="n">
        <v>8</v>
      </c>
      <c r="D18899" t="n">
        <v>0</v>
      </c>
    </row>
    <row r="18900">
      <c r="A18900" t="inlineStr">
        <is>
          <t>U-1a4f3a</t>
        </is>
      </c>
      <c r="B18900" s="41" t="n">
        <v>45352</v>
      </c>
      <c r="C18900" t="n">
        <v>7</v>
      </c>
      <c r="D18900" t="n">
        <v>2</v>
      </c>
    </row>
    <row r="18901">
      <c r="A18901" t="inlineStr">
        <is>
          <t>U-2bdf5c</t>
        </is>
      </c>
      <c r="B18901" s="41" t="n">
        <v>45413</v>
      </c>
      <c r="C18901" t="n">
        <v>6</v>
      </c>
      <c r="D18901" t="n">
        <v>0</v>
      </c>
    </row>
    <row r="18902">
      <c r="A18902" t="inlineStr">
        <is>
          <t>U-863239</t>
        </is>
      </c>
      <c r="B18902" s="41" t="n">
        <v>44986</v>
      </c>
      <c r="C18902" t="n">
        <v>8</v>
      </c>
      <c r="D18902" t="n">
        <v>0</v>
      </c>
    </row>
    <row r="18903">
      <c r="A18903" t="inlineStr">
        <is>
          <t>U-7faf4c</t>
        </is>
      </c>
      <c r="B18903" s="41" t="n">
        <v>45170</v>
      </c>
      <c r="C18903" t="n">
        <v>12</v>
      </c>
      <c r="D18903" t="n">
        <v>2</v>
      </c>
    </row>
    <row r="18904">
      <c r="A18904" t="inlineStr">
        <is>
          <t>U-8d8b02</t>
        </is>
      </c>
      <c r="B18904" s="41" t="n">
        <v>45139</v>
      </c>
      <c r="C18904" t="n">
        <v>12</v>
      </c>
      <c r="D18904" t="n">
        <v>0</v>
      </c>
    </row>
    <row r="18905">
      <c r="A18905" t="inlineStr">
        <is>
          <t>U-2f1399</t>
        </is>
      </c>
      <c r="B18905" s="41" t="n">
        <v>45597</v>
      </c>
      <c r="C18905" t="n">
        <v>6</v>
      </c>
      <c r="D18905" t="n">
        <v>0</v>
      </c>
    </row>
    <row r="18906">
      <c r="A18906" t="inlineStr">
        <is>
          <t>U-2b251d</t>
        </is>
      </c>
      <c r="B18906" s="41" t="n">
        <v>45352</v>
      </c>
      <c r="C18906" t="n">
        <v>9</v>
      </c>
      <c r="D18906" t="n">
        <v>0</v>
      </c>
    </row>
    <row r="18907">
      <c r="A18907" t="inlineStr">
        <is>
          <t>U-ca3e99</t>
        </is>
      </c>
      <c r="B18907" s="41" t="n">
        <v>45292</v>
      </c>
      <c r="C18907" t="n">
        <v>8</v>
      </c>
      <c r="D18907" t="n">
        <v>0</v>
      </c>
    </row>
    <row r="18908">
      <c r="A18908" t="inlineStr">
        <is>
          <t>U-7f581d</t>
        </is>
      </c>
      <c r="B18908" s="41" t="n">
        <v>45200</v>
      </c>
      <c r="C18908" t="n">
        <v>12</v>
      </c>
      <c r="D18908" t="n">
        <v>1</v>
      </c>
    </row>
    <row r="18909">
      <c r="A18909" t="inlineStr">
        <is>
          <t>U-a4ab98</t>
        </is>
      </c>
      <c r="B18909" s="41" t="n">
        <v>45474</v>
      </c>
      <c r="C18909" t="n">
        <v>18</v>
      </c>
      <c r="D18909" t="n">
        <v>2</v>
      </c>
    </row>
    <row r="18910">
      <c r="A18910" t="inlineStr">
        <is>
          <t>U-d61e6c</t>
        </is>
      </c>
      <c r="B18910" s="41" t="n">
        <v>45078</v>
      </c>
      <c r="C18910" t="n">
        <v>11</v>
      </c>
      <c r="D18910" t="n">
        <v>0</v>
      </c>
    </row>
    <row r="18911">
      <c r="A18911" t="inlineStr">
        <is>
          <t>U-53de64</t>
        </is>
      </c>
      <c r="B18911" s="41" t="n">
        <v>45170</v>
      </c>
      <c r="C18911" t="n">
        <v>13</v>
      </c>
      <c r="D18911" t="n">
        <v>0</v>
      </c>
    </row>
    <row r="18912">
      <c r="A18912" t="inlineStr">
        <is>
          <t>U-3898b2</t>
        </is>
      </c>
      <c r="B18912" s="41" t="n">
        <v>45474</v>
      </c>
      <c r="C18912" t="n">
        <v>12</v>
      </c>
      <c r="D18912" t="n">
        <v>0</v>
      </c>
    </row>
    <row r="18913">
      <c r="A18913" t="inlineStr">
        <is>
          <t>U-5a486c</t>
        </is>
      </c>
      <c r="B18913" s="41" t="n">
        <v>45536</v>
      </c>
      <c r="C18913" t="n">
        <v>10</v>
      </c>
      <c r="D18913" t="n">
        <v>0</v>
      </c>
    </row>
    <row r="18914">
      <c r="A18914" t="inlineStr">
        <is>
          <t>U-dea5a1</t>
        </is>
      </c>
      <c r="B18914" s="41" t="n">
        <v>45627</v>
      </c>
      <c r="C18914" t="n">
        <v>12</v>
      </c>
      <c r="D18914" t="n">
        <v>0</v>
      </c>
    </row>
    <row r="18915">
      <c r="A18915" t="inlineStr">
        <is>
          <t>U-3139e6</t>
        </is>
      </c>
      <c r="B18915" s="41" t="n">
        <v>45200</v>
      </c>
      <c r="C18915" t="n">
        <v>9</v>
      </c>
      <c r="D18915" t="n">
        <v>0</v>
      </c>
    </row>
    <row r="18916">
      <c r="A18916" t="inlineStr">
        <is>
          <t>U-f1e6e4</t>
        </is>
      </c>
      <c r="B18916" s="41" t="n">
        <v>45413</v>
      </c>
      <c r="C18916" t="n">
        <v>12</v>
      </c>
      <c r="D18916" t="n">
        <v>2</v>
      </c>
    </row>
    <row r="18917">
      <c r="A18917" t="inlineStr">
        <is>
          <t>U-7608c7</t>
        </is>
      </c>
      <c r="B18917" s="41" t="n">
        <v>45292</v>
      </c>
      <c r="C18917" t="n">
        <v>8</v>
      </c>
      <c r="D18917" t="n">
        <v>3</v>
      </c>
    </row>
    <row r="18918">
      <c r="A18918" t="inlineStr">
        <is>
          <t>U-ba7d7c</t>
        </is>
      </c>
      <c r="B18918" s="41" t="n">
        <v>45597</v>
      </c>
      <c r="C18918" t="n">
        <v>12</v>
      </c>
      <c r="D18918" t="n">
        <v>0</v>
      </c>
    </row>
    <row r="18919">
      <c r="A18919" t="inlineStr">
        <is>
          <t>U-424f50</t>
        </is>
      </c>
      <c r="B18919" s="41" t="n">
        <v>45261</v>
      </c>
      <c r="C18919" t="n">
        <v>11</v>
      </c>
      <c r="D18919" t="n">
        <v>0</v>
      </c>
    </row>
    <row r="18920">
      <c r="A18920" t="inlineStr">
        <is>
          <t>U-cd23c6</t>
        </is>
      </c>
      <c r="B18920" s="41" t="n">
        <v>45292</v>
      </c>
      <c r="C18920" t="n">
        <v>13</v>
      </c>
      <c r="D18920" t="n">
        <v>0</v>
      </c>
    </row>
    <row r="18921">
      <c r="A18921" t="inlineStr">
        <is>
          <t>U-c8e0cc</t>
        </is>
      </c>
      <c r="B18921" s="41" t="n">
        <v>45047</v>
      </c>
      <c r="C18921" t="n">
        <v>10</v>
      </c>
      <c r="D18921" t="n">
        <v>0</v>
      </c>
    </row>
    <row r="18922">
      <c r="A18922" t="inlineStr">
        <is>
          <t>U-f37fff</t>
        </is>
      </c>
      <c r="B18922" s="41" t="n">
        <v>45352</v>
      </c>
      <c r="C18922" t="n">
        <v>10</v>
      </c>
      <c r="D18922" t="n">
        <v>0</v>
      </c>
    </row>
    <row r="18923">
      <c r="A18923" t="inlineStr">
        <is>
          <t>U-89d823</t>
        </is>
      </c>
      <c r="B18923" s="41" t="n">
        <v>45444</v>
      </c>
      <c r="C18923" t="n">
        <v>6</v>
      </c>
      <c r="D18923" t="n">
        <v>0</v>
      </c>
    </row>
    <row r="18924">
      <c r="A18924" t="inlineStr">
        <is>
          <t>U-ca84ef</t>
        </is>
      </c>
      <c r="B18924" s="41" t="n">
        <v>45566</v>
      </c>
      <c r="C18924" t="n">
        <v>7</v>
      </c>
      <c r="D18924" t="n">
        <v>0</v>
      </c>
    </row>
    <row r="18925">
      <c r="A18925" t="inlineStr">
        <is>
          <t>U-a358b4</t>
        </is>
      </c>
      <c r="B18925" s="41" t="n">
        <v>45231</v>
      </c>
      <c r="C18925" t="n">
        <v>7</v>
      </c>
      <c r="D18925" t="n">
        <v>0</v>
      </c>
    </row>
    <row r="18926">
      <c r="A18926" t="inlineStr">
        <is>
          <t>U-e717a4</t>
        </is>
      </c>
      <c r="B18926" s="41" t="n">
        <v>45231</v>
      </c>
      <c r="C18926" t="n">
        <v>9</v>
      </c>
      <c r="D18926" t="n">
        <v>0</v>
      </c>
    </row>
    <row r="18927">
      <c r="A18927" t="inlineStr">
        <is>
          <t>U-82eb89</t>
        </is>
      </c>
      <c r="B18927" s="41" t="n">
        <v>45627</v>
      </c>
      <c r="C18927" t="n">
        <v>12</v>
      </c>
      <c r="D18927" t="n">
        <v>4</v>
      </c>
    </row>
    <row r="18928">
      <c r="A18928" t="inlineStr">
        <is>
          <t>U-00861e</t>
        </is>
      </c>
      <c r="B18928" s="41" t="n">
        <v>45627</v>
      </c>
      <c r="C18928" t="n">
        <v>8</v>
      </c>
      <c r="D18928" t="n">
        <v>0</v>
      </c>
    </row>
    <row r="18929">
      <c r="A18929" t="inlineStr">
        <is>
          <t>U-63f29c</t>
        </is>
      </c>
      <c r="B18929" s="41" t="n">
        <v>45108</v>
      </c>
      <c r="C18929" t="n">
        <v>8</v>
      </c>
      <c r="D18929" t="n">
        <v>0</v>
      </c>
    </row>
    <row r="18930">
      <c r="A18930" t="inlineStr">
        <is>
          <t>U-a80e14</t>
        </is>
      </c>
      <c r="B18930" s="41" t="n">
        <v>45017</v>
      </c>
      <c r="C18930" t="n">
        <v>15</v>
      </c>
      <c r="D18930" t="n">
        <v>1</v>
      </c>
    </row>
    <row r="18931">
      <c r="A18931" t="inlineStr">
        <is>
          <t>U-97b673</t>
        </is>
      </c>
      <c r="B18931" s="41" t="n">
        <v>45047</v>
      </c>
      <c r="C18931" t="n">
        <v>9</v>
      </c>
      <c r="D18931" t="n">
        <v>3</v>
      </c>
    </row>
    <row r="18932">
      <c r="A18932" t="inlineStr">
        <is>
          <t>U-d2fb29</t>
        </is>
      </c>
      <c r="B18932" s="41" t="n">
        <v>45627</v>
      </c>
      <c r="C18932" t="n">
        <v>8</v>
      </c>
      <c r="D18932" t="n">
        <v>1</v>
      </c>
    </row>
    <row r="18933">
      <c r="A18933" t="inlineStr">
        <is>
          <t>U-3953d8</t>
        </is>
      </c>
      <c r="B18933" s="41" t="n">
        <v>45231</v>
      </c>
      <c r="C18933" t="n">
        <v>8</v>
      </c>
      <c r="D18933" t="n">
        <v>3</v>
      </c>
    </row>
    <row r="18934">
      <c r="A18934" t="inlineStr">
        <is>
          <t>U-95f8e2</t>
        </is>
      </c>
      <c r="B18934" s="41" t="n">
        <v>45170</v>
      </c>
      <c r="C18934" t="n">
        <v>11</v>
      </c>
      <c r="D18934" t="n">
        <v>0</v>
      </c>
    </row>
    <row r="18935">
      <c r="A18935" t="inlineStr">
        <is>
          <t>U-2e10ef</t>
        </is>
      </c>
      <c r="B18935" s="41" t="n">
        <v>45444</v>
      </c>
      <c r="C18935" t="n">
        <v>11</v>
      </c>
      <c r="D18935" t="n">
        <v>0</v>
      </c>
    </row>
    <row r="18936">
      <c r="A18936" t="inlineStr">
        <is>
          <t>U-2476ee</t>
        </is>
      </c>
      <c r="B18936" s="41" t="n">
        <v>45170</v>
      </c>
      <c r="C18936" t="n">
        <v>11</v>
      </c>
      <c r="D18936" t="n">
        <v>0</v>
      </c>
    </row>
    <row r="18937">
      <c r="A18937" t="inlineStr">
        <is>
          <t>U-cd8429</t>
        </is>
      </c>
      <c r="B18937" s="41" t="n">
        <v>45474</v>
      </c>
      <c r="C18937" t="n">
        <v>13</v>
      </c>
      <c r="D18937" t="n">
        <v>0</v>
      </c>
    </row>
    <row r="18938">
      <c r="A18938" t="inlineStr">
        <is>
          <t>U-d0ae96</t>
        </is>
      </c>
      <c r="B18938" s="41" t="n">
        <v>45627</v>
      </c>
      <c r="C18938" t="n">
        <v>13</v>
      </c>
      <c r="D18938" t="n">
        <v>1</v>
      </c>
    </row>
    <row r="18939">
      <c r="A18939" t="inlineStr">
        <is>
          <t>U-175a5f</t>
        </is>
      </c>
      <c r="B18939" s="41" t="n">
        <v>45352</v>
      </c>
      <c r="C18939" t="n">
        <v>15</v>
      </c>
      <c r="D18939" t="n">
        <v>1</v>
      </c>
    </row>
    <row r="18940">
      <c r="A18940" t="inlineStr">
        <is>
          <t>U-9c1bda</t>
        </is>
      </c>
      <c r="B18940" s="41" t="n">
        <v>45078</v>
      </c>
      <c r="C18940" t="n">
        <v>10</v>
      </c>
      <c r="D18940" t="n">
        <v>1</v>
      </c>
    </row>
    <row r="18941">
      <c r="A18941" t="inlineStr">
        <is>
          <t>U-5c3f6c</t>
        </is>
      </c>
      <c r="B18941" s="41" t="n">
        <v>45139</v>
      </c>
      <c r="C18941" t="n">
        <v>6</v>
      </c>
      <c r="D18941" t="n">
        <v>2</v>
      </c>
    </row>
    <row r="18942">
      <c r="A18942" t="inlineStr">
        <is>
          <t>U-488508</t>
        </is>
      </c>
      <c r="B18942" s="41" t="n">
        <v>44958</v>
      </c>
      <c r="C18942" t="n">
        <v>8</v>
      </c>
      <c r="D18942" t="n">
        <v>0</v>
      </c>
    </row>
    <row r="18943">
      <c r="A18943" t="inlineStr">
        <is>
          <t>U-a202e0</t>
        </is>
      </c>
      <c r="B18943" s="41" t="n">
        <v>45017</v>
      </c>
      <c r="C18943" t="n">
        <v>7</v>
      </c>
      <c r="D18943" t="n">
        <v>1</v>
      </c>
    </row>
    <row r="18944">
      <c r="A18944" t="inlineStr">
        <is>
          <t>U-cce8ba</t>
        </is>
      </c>
      <c r="B18944" s="41" t="n">
        <v>44986</v>
      </c>
      <c r="C18944" t="n">
        <v>7</v>
      </c>
      <c r="D18944" t="n">
        <v>0</v>
      </c>
    </row>
    <row r="18945">
      <c r="A18945" t="inlineStr">
        <is>
          <t>U-c2eabe</t>
        </is>
      </c>
      <c r="B18945" s="41" t="n">
        <v>45231</v>
      </c>
      <c r="C18945" t="n">
        <v>9</v>
      </c>
      <c r="D18945" t="n">
        <v>0</v>
      </c>
    </row>
    <row r="18946">
      <c r="A18946" t="inlineStr">
        <is>
          <t>U-86470d</t>
        </is>
      </c>
      <c r="B18946" s="41" t="n">
        <v>45536</v>
      </c>
      <c r="C18946" t="n">
        <v>8</v>
      </c>
      <c r="D18946" t="n">
        <v>2</v>
      </c>
    </row>
    <row r="18947">
      <c r="A18947" t="inlineStr">
        <is>
          <t>U-141c8a</t>
        </is>
      </c>
      <c r="B18947" s="41" t="n">
        <v>45047</v>
      </c>
      <c r="C18947" t="n">
        <v>19</v>
      </c>
      <c r="D18947" t="n">
        <v>0</v>
      </c>
    </row>
    <row r="18948">
      <c r="A18948" t="inlineStr">
        <is>
          <t>U-f24e56</t>
        </is>
      </c>
      <c r="B18948" s="41" t="n">
        <v>45078</v>
      </c>
      <c r="C18948" t="n">
        <v>11</v>
      </c>
      <c r="D18948" t="n">
        <v>3</v>
      </c>
    </row>
    <row r="18949">
      <c r="A18949" t="inlineStr">
        <is>
          <t>U-e85658</t>
        </is>
      </c>
      <c r="B18949" s="41" t="n">
        <v>45139</v>
      </c>
      <c r="C18949" t="n">
        <v>10</v>
      </c>
      <c r="D18949" t="n">
        <v>0</v>
      </c>
    </row>
    <row r="18950">
      <c r="A18950" t="inlineStr">
        <is>
          <t>U-60c4da</t>
        </is>
      </c>
      <c r="B18950" s="41" t="n">
        <v>45505</v>
      </c>
      <c r="C18950" t="n">
        <v>7</v>
      </c>
      <c r="D18950" t="n">
        <v>2</v>
      </c>
    </row>
    <row r="18951">
      <c r="A18951" t="inlineStr">
        <is>
          <t>U-891367</t>
        </is>
      </c>
      <c r="B18951" s="41" t="n">
        <v>45566</v>
      </c>
      <c r="C18951" t="n">
        <v>10</v>
      </c>
      <c r="D18951" t="n">
        <v>2</v>
      </c>
    </row>
    <row r="18952">
      <c r="A18952" t="inlineStr">
        <is>
          <t>U-cb26aa</t>
        </is>
      </c>
      <c r="B18952" s="41" t="n">
        <v>45047</v>
      </c>
      <c r="C18952" t="n">
        <v>10</v>
      </c>
      <c r="D18952" t="n">
        <v>0</v>
      </c>
    </row>
    <row r="18953">
      <c r="A18953" t="inlineStr">
        <is>
          <t>U-3a888f</t>
        </is>
      </c>
      <c r="B18953" s="41" t="n">
        <v>45323</v>
      </c>
      <c r="C18953" t="n">
        <v>9</v>
      </c>
      <c r="D18953" t="n">
        <v>0</v>
      </c>
    </row>
    <row r="18954">
      <c r="A18954" t="inlineStr">
        <is>
          <t>U-89bc2c</t>
        </is>
      </c>
      <c r="B18954" s="41" t="n">
        <v>45078</v>
      </c>
      <c r="C18954" t="n">
        <v>8</v>
      </c>
      <c r="D18954" t="n">
        <v>0</v>
      </c>
    </row>
    <row r="18955">
      <c r="A18955" t="inlineStr">
        <is>
          <t>U-8b6195</t>
        </is>
      </c>
      <c r="B18955" s="41" t="n">
        <v>45108</v>
      </c>
      <c r="C18955" t="n">
        <v>10</v>
      </c>
      <c r="D18955" t="n">
        <v>0</v>
      </c>
    </row>
    <row r="18956">
      <c r="A18956" t="inlineStr">
        <is>
          <t>U-c40e7a</t>
        </is>
      </c>
      <c r="B18956" s="41" t="n">
        <v>45261</v>
      </c>
      <c r="C18956" t="n">
        <v>12</v>
      </c>
      <c r="D18956" t="n">
        <v>2</v>
      </c>
    </row>
    <row r="18957">
      <c r="A18957" t="inlineStr">
        <is>
          <t>U-289667</t>
        </is>
      </c>
      <c r="B18957" s="41" t="n">
        <v>45047</v>
      </c>
      <c r="C18957" t="n">
        <v>10</v>
      </c>
      <c r="D18957" t="n">
        <v>0</v>
      </c>
    </row>
    <row r="18958">
      <c r="A18958" t="inlineStr">
        <is>
          <t>U-765910</t>
        </is>
      </c>
      <c r="B18958" s="41" t="n">
        <v>45017</v>
      </c>
      <c r="C18958" t="n">
        <v>10</v>
      </c>
      <c r="D18958" t="n">
        <v>0</v>
      </c>
    </row>
    <row r="18959">
      <c r="A18959" t="inlineStr">
        <is>
          <t>U-1ba686</t>
        </is>
      </c>
      <c r="B18959" s="41" t="n">
        <v>45383</v>
      </c>
      <c r="C18959" t="n">
        <v>8</v>
      </c>
      <c r="D18959" t="n">
        <v>0</v>
      </c>
    </row>
    <row r="18960">
      <c r="A18960" t="inlineStr">
        <is>
          <t>U-dabdc4</t>
        </is>
      </c>
      <c r="B18960" s="41" t="n">
        <v>45505</v>
      </c>
      <c r="C18960" t="n">
        <v>9</v>
      </c>
      <c r="D18960" t="n">
        <v>0</v>
      </c>
    </row>
    <row r="18961">
      <c r="A18961" t="inlineStr">
        <is>
          <t>U-4c6a81</t>
        </is>
      </c>
      <c r="B18961" s="41" t="n">
        <v>45200</v>
      </c>
      <c r="C18961" t="n">
        <v>8</v>
      </c>
      <c r="D18961" t="n">
        <v>0</v>
      </c>
    </row>
    <row r="18962">
      <c r="A18962" t="inlineStr">
        <is>
          <t>U-0b6e2c</t>
        </is>
      </c>
      <c r="B18962" s="41" t="n">
        <v>45566</v>
      </c>
      <c r="C18962" t="n">
        <v>10</v>
      </c>
      <c r="D18962" t="n">
        <v>0</v>
      </c>
    </row>
    <row r="18963">
      <c r="A18963" t="inlineStr">
        <is>
          <t>U-5f9e06</t>
        </is>
      </c>
      <c r="B18963" s="41" t="n">
        <v>45292</v>
      </c>
      <c r="C18963" t="n">
        <v>4</v>
      </c>
      <c r="D18963" t="n">
        <v>2</v>
      </c>
    </row>
    <row r="18964">
      <c r="A18964" t="inlineStr">
        <is>
          <t>U-0e607f</t>
        </is>
      </c>
      <c r="B18964" s="41" t="n">
        <v>45444</v>
      </c>
      <c r="C18964" t="n">
        <v>8</v>
      </c>
      <c r="D18964" t="n">
        <v>0</v>
      </c>
    </row>
    <row r="18965">
      <c r="A18965" t="inlineStr">
        <is>
          <t>U-ea5eff</t>
        </is>
      </c>
      <c r="B18965" s="41" t="n">
        <v>45444</v>
      </c>
      <c r="C18965" t="n">
        <v>6</v>
      </c>
      <c r="D18965" t="n">
        <v>2</v>
      </c>
    </row>
    <row r="18966">
      <c r="A18966" t="inlineStr">
        <is>
          <t>U-489666</t>
        </is>
      </c>
      <c r="B18966" s="41" t="n">
        <v>45566</v>
      </c>
      <c r="C18966" t="n">
        <v>8</v>
      </c>
      <c r="D18966" t="n">
        <v>1</v>
      </c>
    </row>
    <row r="18967">
      <c r="A18967" t="inlineStr">
        <is>
          <t>U-f438ba</t>
        </is>
      </c>
      <c r="B18967" s="41" t="n">
        <v>45261</v>
      </c>
      <c r="C18967" t="n">
        <v>15</v>
      </c>
      <c r="D18967" t="n">
        <v>1</v>
      </c>
    </row>
    <row r="18968">
      <c r="A18968" t="inlineStr">
        <is>
          <t>U-e40f62</t>
        </is>
      </c>
      <c r="B18968" s="41" t="n">
        <v>45200</v>
      </c>
      <c r="C18968" t="n">
        <v>8</v>
      </c>
      <c r="D18968" t="n">
        <v>0</v>
      </c>
    </row>
    <row r="18969">
      <c r="A18969" t="inlineStr">
        <is>
          <t>U-8cb96a</t>
        </is>
      </c>
      <c r="B18969" s="41" t="n">
        <v>45505</v>
      </c>
      <c r="C18969" t="n">
        <v>7</v>
      </c>
      <c r="D18969" t="n">
        <v>0</v>
      </c>
    </row>
    <row r="18970">
      <c r="A18970" t="inlineStr">
        <is>
          <t>U-b5aa94</t>
        </is>
      </c>
      <c r="B18970" s="41" t="n">
        <v>45261</v>
      </c>
      <c r="C18970" t="n">
        <v>8</v>
      </c>
      <c r="D18970" t="n">
        <v>0</v>
      </c>
    </row>
    <row r="18971">
      <c r="A18971" t="inlineStr">
        <is>
          <t>U-4deb30</t>
        </is>
      </c>
      <c r="B18971" s="41" t="n">
        <v>45139</v>
      </c>
      <c r="C18971" t="n">
        <v>4</v>
      </c>
      <c r="D18971" t="n">
        <v>0</v>
      </c>
    </row>
    <row r="18972">
      <c r="A18972" t="inlineStr">
        <is>
          <t>U-937a35</t>
        </is>
      </c>
      <c r="B18972" s="41" t="n">
        <v>45017</v>
      </c>
      <c r="C18972" t="n">
        <v>14</v>
      </c>
      <c r="D18972" t="n">
        <v>0</v>
      </c>
    </row>
    <row r="18973">
      <c r="A18973" t="inlineStr">
        <is>
          <t>U-5322be</t>
        </is>
      </c>
      <c r="B18973" s="41" t="n">
        <v>45474</v>
      </c>
      <c r="C18973" t="n">
        <v>20</v>
      </c>
      <c r="D18973" t="n">
        <v>1</v>
      </c>
    </row>
    <row r="18974">
      <c r="A18974" t="inlineStr">
        <is>
          <t>U-d92ed9</t>
        </is>
      </c>
      <c r="B18974" s="41" t="n">
        <v>45444</v>
      </c>
      <c r="C18974" t="n">
        <v>8</v>
      </c>
      <c r="D18974" t="n">
        <v>0</v>
      </c>
    </row>
    <row r="18975">
      <c r="A18975" t="inlineStr">
        <is>
          <t>U-055b35</t>
        </is>
      </c>
      <c r="B18975" s="41" t="n">
        <v>45383</v>
      </c>
      <c r="C18975" t="n">
        <v>10</v>
      </c>
      <c r="D18975" t="n">
        <v>0</v>
      </c>
    </row>
    <row r="18976">
      <c r="A18976" t="inlineStr">
        <is>
          <t>U-582dec</t>
        </is>
      </c>
      <c r="B18976" s="41" t="n">
        <v>45108</v>
      </c>
      <c r="C18976" t="n">
        <v>5</v>
      </c>
      <c r="D18976" t="n">
        <v>3</v>
      </c>
    </row>
    <row r="18977">
      <c r="A18977" t="inlineStr">
        <is>
          <t>U-5d1c03</t>
        </is>
      </c>
      <c r="B18977" s="41" t="n">
        <v>45078</v>
      </c>
      <c r="C18977" t="n">
        <v>11</v>
      </c>
      <c r="D18977" t="n">
        <v>0</v>
      </c>
    </row>
    <row r="18978">
      <c r="A18978" t="inlineStr">
        <is>
          <t>U-60f351</t>
        </is>
      </c>
      <c r="B18978" s="41" t="n">
        <v>44986</v>
      </c>
      <c r="C18978" t="n">
        <v>10</v>
      </c>
      <c r="D18978" t="n">
        <v>2</v>
      </c>
    </row>
    <row r="18979">
      <c r="A18979" t="inlineStr">
        <is>
          <t>U-f73297</t>
        </is>
      </c>
      <c r="B18979" s="41" t="n">
        <v>44927</v>
      </c>
      <c r="C18979" t="n">
        <v>5</v>
      </c>
      <c r="D18979" t="n">
        <v>0</v>
      </c>
    </row>
    <row r="18980">
      <c r="A18980" t="inlineStr">
        <is>
          <t>U-6e96df</t>
        </is>
      </c>
      <c r="B18980" s="41" t="n">
        <v>45078</v>
      </c>
      <c r="C18980" t="n">
        <v>6</v>
      </c>
      <c r="D18980" t="n">
        <v>0</v>
      </c>
    </row>
    <row r="18981">
      <c r="A18981" t="inlineStr">
        <is>
          <t>U-d494bf</t>
        </is>
      </c>
      <c r="B18981" s="41" t="n">
        <v>45505</v>
      </c>
      <c r="C18981" t="n">
        <v>13</v>
      </c>
      <c r="D18981" t="n">
        <v>1</v>
      </c>
    </row>
    <row r="18982">
      <c r="A18982" t="inlineStr">
        <is>
          <t>U-7d94fa</t>
        </is>
      </c>
      <c r="B18982" s="41" t="n">
        <v>45261</v>
      </c>
      <c r="C18982" t="n">
        <v>11</v>
      </c>
      <c r="D18982" t="n">
        <v>0</v>
      </c>
    </row>
    <row r="18983">
      <c r="A18983" t="inlineStr">
        <is>
          <t>U-76f13e</t>
        </is>
      </c>
      <c r="B18983" s="41" t="n">
        <v>45139</v>
      </c>
      <c r="C18983" t="n">
        <v>11</v>
      </c>
      <c r="D18983" t="n">
        <v>0</v>
      </c>
    </row>
    <row r="18984">
      <c r="A18984" t="inlineStr">
        <is>
          <t>U-5223fe</t>
        </is>
      </c>
      <c r="B18984" s="41" t="n">
        <v>45383</v>
      </c>
      <c r="C18984" t="n">
        <v>18</v>
      </c>
      <c r="D18984" t="n">
        <v>0</v>
      </c>
    </row>
    <row r="18985">
      <c r="A18985" t="inlineStr">
        <is>
          <t>U-9de9f9</t>
        </is>
      </c>
      <c r="B18985" s="41" t="n">
        <v>45108</v>
      </c>
      <c r="C18985" t="n">
        <v>15</v>
      </c>
      <c r="D18985" t="n">
        <v>1</v>
      </c>
    </row>
    <row r="18986">
      <c r="A18986" t="inlineStr">
        <is>
          <t>U-32266e</t>
        </is>
      </c>
      <c r="B18986" s="41" t="n">
        <v>45200</v>
      </c>
      <c r="C18986" t="n">
        <v>11</v>
      </c>
      <c r="D18986" t="n">
        <v>0</v>
      </c>
    </row>
    <row r="18987">
      <c r="A18987" t="inlineStr">
        <is>
          <t>U-75dbb0</t>
        </is>
      </c>
      <c r="B18987" s="41" t="n">
        <v>45597</v>
      </c>
      <c r="C18987" t="n">
        <v>13</v>
      </c>
      <c r="D18987" t="n">
        <v>3</v>
      </c>
    </row>
    <row r="18988">
      <c r="A18988" t="inlineStr">
        <is>
          <t>U-ceec91</t>
        </is>
      </c>
      <c r="B18988" s="41" t="n">
        <v>45323</v>
      </c>
      <c r="C18988" t="n">
        <v>6</v>
      </c>
      <c r="D18988" t="n">
        <v>0</v>
      </c>
    </row>
    <row r="18989">
      <c r="A18989" t="inlineStr">
        <is>
          <t>U-1b675a</t>
        </is>
      </c>
      <c r="B18989" s="41" t="n">
        <v>45474</v>
      </c>
      <c r="C18989" t="n">
        <v>6</v>
      </c>
      <c r="D18989" t="n">
        <v>0</v>
      </c>
    </row>
    <row r="18990">
      <c r="A18990" t="inlineStr">
        <is>
          <t>U-c03e0d</t>
        </is>
      </c>
      <c r="B18990" s="41" t="n">
        <v>45200</v>
      </c>
      <c r="C18990" t="n">
        <v>12</v>
      </c>
      <c r="D18990" t="n">
        <v>2</v>
      </c>
    </row>
    <row r="18991">
      <c r="A18991" t="inlineStr">
        <is>
          <t>U-6b5678</t>
        </is>
      </c>
      <c r="B18991" s="41" t="n">
        <v>45292</v>
      </c>
      <c r="C18991" t="n">
        <v>9</v>
      </c>
      <c r="D18991" t="n">
        <v>0</v>
      </c>
    </row>
    <row r="18992">
      <c r="A18992" t="inlineStr">
        <is>
          <t>U-0900e9</t>
        </is>
      </c>
      <c r="B18992" s="41" t="n">
        <v>45170</v>
      </c>
      <c r="C18992" t="n">
        <v>15</v>
      </c>
      <c r="D18992" t="n">
        <v>0</v>
      </c>
    </row>
    <row r="18993">
      <c r="A18993" t="inlineStr">
        <is>
          <t>U-73b24a</t>
        </is>
      </c>
      <c r="B18993" s="41" t="n">
        <v>45323</v>
      </c>
      <c r="C18993" t="n">
        <v>12</v>
      </c>
      <c r="D18993" t="n">
        <v>0</v>
      </c>
    </row>
    <row r="18994">
      <c r="A18994" t="inlineStr">
        <is>
          <t>U-cccb5a</t>
        </is>
      </c>
      <c r="B18994" s="41" t="n">
        <v>45536</v>
      </c>
      <c r="C18994" t="n">
        <v>7</v>
      </c>
      <c r="D18994" t="n">
        <v>0</v>
      </c>
    </row>
    <row r="18995">
      <c r="A18995" t="inlineStr">
        <is>
          <t>U-600835</t>
        </is>
      </c>
      <c r="B18995" s="41" t="n">
        <v>45323</v>
      </c>
      <c r="C18995" t="n">
        <v>13</v>
      </c>
      <c r="D18995" t="n">
        <v>1</v>
      </c>
    </row>
    <row r="18996">
      <c r="A18996" t="inlineStr">
        <is>
          <t>U-d59e63</t>
        </is>
      </c>
      <c r="B18996" s="41" t="n">
        <v>45383</v>
      </c>
      <c r="C18996" t="n">
        <v>13</v>
      </c>
      <c r="D18996" t="n">
        <v>0</v>
      </c>
    </row>
    <row r="18997">
      <c r="A18997" t="inlineStr">
        <is>
          <t>U-9147e3</t>
        </is>
      </c>
      <c r="B18997" s="41" t="n">
        <v>45323</v>
      </c>
      <c r="C18997" t="n">
        <v>12</v>
      </c>
      <c r="D18997" t="n">
        <v>0</v>
      </c>
    </row>
    <row r="18998">
      <c r="A18998" t="inlineStr">
        <is>
          <t>U-3b372c</t>
        </is>
      </c>
      <c r="B18998" s="41" t="n">
        <v>45352</v>
      </c>
      <c r="C18998" t="n">
        <v>12</v>
      </c>
      <c r="D18998" t="n">
        <v>0</v>
      </c>
    </row>
    <row r="18999">
      <c r="A18999" t="inlineStr">
        <is>
          <t>U-2277ba</t>
        </is>
      </c>
      <c r="B18999" s="41" t="n">
        <v>45078</v>
      </c>
      <c r="C18999" t="n">
        <v>11</v>
      </c>
      <c r="D18999" t="n">
        <v>3</v>
      </c>
    </row>
    <row r="19000">
      <c r="A19000" t="inlineStr">
        <is>
          <t>U-85a39d</t>
        </is>
      </c>
      <c r="B19000" s="41" t="n">
        <v>45413</v>
      </c>
      <c r="C19000" t="n">
        <v>9</v>
      </c>
      <c r="D19000" t="n">
        <v>1</v>
      </c>
    </row>
    <row r="19001">
      <c r="A19001" t="inlineStr">
        <is>
          <t>U-7de30d</t>
        </is>
      </c>
      <c r="B19001" s="41" t="n">
        <v>45474</v>
      </c>
      <c r="C19001" t="n">
        <v>8</v>
      </c>
      <c r="D19001" t="n">
        <v>0</v>
      </c>
    </row>
    <row r="19002">
      <c r="A19002" t="inlineStr">
        <is>
          <t>U-223f04</t>
        </is>
      </c>
      <c r="B19002" s="41" t="n">
        <v>45139</v>
      </c>
      <c r="C19002" t="n">
        <v>6</v>
      </c>
      <c r="D19002" t="n">
        <v>0</v>
      </c>
    </row>
    <row r="19003">
      <c r="A19003" t="inlineStr">
        <is>
          <t>U-90ad15</t>
        </is>
      </c>
      <c r="B19003" s="41" t="n">
        <v>45323</v>
      </c>
      <c r="C19003" t="n">
        <v>11</v>
      </c>
      <c r="D19003" t="n">
        <v>1</v>
      </c>
    </row>
    <row r="19004">
      <c r="A19004" t="inlineStr">
        <is>
          <t>U-8dc5b9</t>
        </is>
      </c>
      <c r="B19004" s="41" t="n">
        <v>45566</v>
      </c>
      <c r="C19004" t="n">
        <v>12</v>
      </c>
      <c r="D19004" t="n">
        <v>0</v>
      </c>
    </row>
    <row r="19005">
      <c r="A19005" t="inlineStr">
        <is>
          <t>U-6f5937</t>
        </is>
      </c>
      <c r="B19005" s="41" t="n">
        <v>45261</v>
      </c>
      <c r="C19005" t="n">
        <v>10</v>
      </c>
      <c r="D19005" t="n">
        <v>0</v>
      </c>
    </row>
    <row r="19006">
      <c r="A19006" t="inlineStr">
        <is>
          <t>U-7c56ea</t>
        </is>
      </c>
      <c r="B19006" s="41" t="n">
        <v>45139</v>
      </c>
      <c r="C19006" t="n">
        <v>14</v>
      </c>
      <c r="D19006" t="n">
        <v>0</v>
      </c>
    </row>
    <row r="19007">
      <c r="A19007" t="inlineStr">
        <is>
          <t>U-5b79f2</t>
        </is>
      </c>
      <c r="B19007" s="41" t="n">
        <v>45200</v>
      </c>
      <c r="C19007" t="n">
        <v>13</v>
      </c>
      <c r="D19007" t="n">
        <v>2</v>
      </c>
    </row>
    <row r="19008">
      <c r="A19008" t="inlineStr">
        <is>
          <t>U-f6d92c</t>
        </is>
      </c>
      <c r="B19008" s="41" t="n">
        <v>45200</v>
      </c>
      <c r="C19008" t="n">
        <v>9</v>
      </c>
      <c r="D19008" t="n">
        <v>0</v>
      </c>
    </row>
    <row r="19009">
      <c r="A19009" t="inlineStr">
        <is>
          <t>U-1648a4</t>
        </is>
      </c>
      <c r="B19009" s="41" t="n">
        <v>45474</v>
      </c>
      <c r="C19009" t="n">
        <v>8</v>
      </c>
      <c r="D19009" t="n">
        <v>0</v>
      </c>
    </row>
    <row r="19010">
      <c r="A19010" t="inlineStr">
        <is>
          <t>U-9abe20</t>
        </is>
      </c>
      <c r="B19010" s="41" t="n">
        <v>45231</v>
      </c>
      <c r="C19010" t="n">
        <v>13</v>
      </c>
      <c r="D19010" t="n">
        <v>0</v>
      </c>
    </row>
    <row r="19011">
      <c r="A19011" t="inlineStr">
        <is>
          <t>U-fd3314</t>
        </is>
      </c>
      <c r="B19011" s="41" t="n">
        <v>45231</v>
      </c>
      <c r="C19011" t="n">
        <v>9</v>
      </c>
      <c r="D19011" t="n">
        <v>2</v>
      </c>
    </row>
    <row r="19012">
      <c r="A19012" t="inlineStr">
        <is>
          <t>U-d5ee51</t>
        </is>
      </c>
      <c r="B19012" s="41" t="n">
        <v>45231</v>
      </c>
      <c r="C19012" t="n">
        <v>8</v>
      </c>
      <c r="D19012" t="n">
        <v>0</v>
      </c>
    </row>
    <row r="19013">
      <c r="A19013" t="inlineStr">
        <is>
          <t>U-6b9bc9</t>
        </is>
      </c>
      <c r="B19013" s="41" t="n">
        <v>45505</v>
      </c>
      <c r="C19013" t="n">
        <v>9</v>
      </c>
      <c r="D19013" t="n">
        <v>0</v>
      </c>
    </row>
    <row r="19014">
      <c r="A19014" t="inlineStr">
        <is>
          <t>U-c73811</t>
        </is>
      </c>
      <c r="B19014" s="41" t="n">
        <v>45017</v>
      </c>
      <c r="C19014" t="n">
        <v>13</v>
      </c>
      <c r="D19014" t="n">
        <v>1</v>
      </c>
    </row>
    <row r="19015">
      <c r="A19015" t="inlineStr">
        <is>
          <t>U-a517c8</t>
        </is>
      </c>
      <c r="B19015" s="41" t="n">
        <v>45536</v>
      </c>
      <c r="C19015" t="n">
        <v>12</v>
      </c>
      <c r="D19015" t="n">
        <v>0</v>
      </c>
    </row>
    <row r="19016">
      <c r="A19016" t="inlineStr">
        <is>
          <t>U-c02c44</t>
        </is>
      </c>
      <c r="B19016" s="41" t="n">
        <v>45352</v>
      </c>
      <c r="C19016" t="n">
        <v>18</v>
      </c>
      <c r="D19016" t="n">
        <v>1</v>
      </c>
    </row>
    <row r="19017">
      <c r="A19017" t="inlineStr">
        <is>
          <t>U-81473d</t>
        </is>
      </c>
      <c r="B19017" s="41" t="n">
        <v>44927</v>
      </c>
      <c r="C19017" t="n">
        <v>12</v>
      </c>
      <c r="D19017" t="n">
        <v>0</v>
      </c>
    </row>
    <row r="19018">
      <c r="A19018" t="inlineStr">
        <is>
          <t>U-9f81e4</t>
        </is>
      </c>
      <c r="B19018" s="41" t="n">
        <v>45078</v>
      </c>
      <c r="C19018" t="n">
        <v>9</v>
      </c>
      <c r="D19018" t="n">
        <v>2</v>
      </c>
    </row>
    <row r="19019">
      <c r="A19019" t="inlineStr">
        <is>
          <t>U-f7e073</t>
        </is>
      </c>
      <c r="B19019" s="41" t="n">
        <v>45444</v>
      </c>
      <c r="C19019" t="n">
        <v>11</v>
      </c>
      <c r="D19019" t="n">
        <v>0</v>
      </c>
    </row>
    <row r="19020">
      <c r="A19020" t="inlineStr">
        <is>
          <t>U-08887e</t>
        </is>
      </c>
      <c r="B19020" s="41" t="n">
        <v>45047</v>
      </c>
      <c r="C19020" t="n">
        <v>10</v>
      </c>
      <c r="D19020" t="n">
        <v>0</v>
      </c>
    </row>
    <row r="19021">
      <c r="A19021" t="inlineStr">
        <is>
          <t>U-051132</t>
        </is>
      </c>
      <c r="B19021" s="41" t="n">
        <v>45566</v>
      </c>
      <c r="C19021" t="n">
        <v>9</v>
      </c>
      <c r="D19021" t="n">
        <v>2</v>
      </c>
    </row>
    <row r="19022">
      <c r="A19022" t="inlineStr">
        <is>
          <t>U-8a9aa7</t>
        </is>
      </c>
      <c r="B19022" s="41" t="n">
        <v>45231</v>
      </c>
      <c r="C19022" t="n">
        <v>11</v>
      </c>
      <c r="D19022" t="n">
        <v>0</v>
      </c>
    </row>
    <row r="19023">
      <c r="A19023" t="inlineStr">
        <is>
          <t>U-a4847a</t>
        </is>
      </c>
      <c r="B19023" s="41" t="n">
        <v>44986</v>
      </c>
      <c r="C19023" t="n">
        <v>10</v>
      </c>
      <c r="D19023" t="n">
        <v>1</v>
      </c>
    </row>
    <row r="19024">
      <c r="A19024" t="inlineStr">
        <is>
          <t>U-a211ce</t>
        </is>
      </c>
      <c r="B19024" s="41" t="n">
        <v>45292</v>
      </c>
      <c r="C19024" t="n">
        <v>7</v>
      </c>
      <c r="D19024" t="n">
        <v>0</v>
      </c>
    </row>
    <row r="19025">
      <c r="A19025" t="inlineStr">
        <is>
          <t>U-4adbb4</t>
        </is>
      </c>
      <c r="B19025" s="41" t="n">
        <v>44927</v>
      </c>
      <c r="C19025" t="n">
        <v>8</v>
      </c>
      <c r="D19025" t="n">
        <v>0</v>
      </c>
    </row>
    <row r="19026">
      <c r="A19026" t="inlineStr">
        <is>
          <t>U-ebcc07</t>
        </is>
      </c>
      <c r="B19026" s="41" t="n">
        <v>45536</v>
      </c>
      <c r="C19026" t="n">
        <v>21</v>
      </c>
      <c r="D19026" t="n">
        <v>0</v>
      </c>
    </row>
    <row r="19027">
      <c r="A19027" t="inlineStr">
        <is>
          <t>U-aa5e21</t>
        </is>
      </c>
      <c r="B19027" s="41" t="n">
        <v>45505</v>
      </c>
      <c r="C19027" t="n">
        <v>19</v>
      </c>
      <c r="D19027" t="n">
        <v>0</v>
      </c>
    </row>
    <row r="19028">
      <c r="A19028" t="inlineStr">
        <is>
          <t>U-c532bf</t>
        </is>
      </c>
      <c r="B19028" s="41" t="n">
        <v>44958</v>
      </c>
      <c r="C19028" t="n">
        <v>11</v>
      </c>
      <c r="D19028" t="n">
        <v>0</v>
      </c>
    </row>
    <row r="19029">
      <c r="A19029" t="inlineStr">
        <is>
          <t>U-c37946</t>
        </is>
      </c>
      <c r="B19029" s="41" t="n">
        <v>45352</v>
      </c>
      <c r="C19029" t="n">
        <v>6</v>
      </c>
      <c r="D19029" t="n">
        <v>0</v>
      </c>
    </row>
    <row r="19030">
      <c r="A19030" t="inlineStr">
        <is>
          <t>U-b134e4</t>
        </is>
      </c>
      <c r="B19030" s="41" t="n">
        <v>45627</v>
      </c>
      <c r="C19030" t="n">
        <v>14</v>
      </c>
      <c r="D19030" t="n">
        <v>1</v>
      </c>
    </row>
    <row r="19031">
      <c r="A19031" t="inlineStr">
        <is>
          <t>U-4fb392</t>
        </is>
      </c>
      <c r="B19031" s="41" t="n">
        <v>45323</v>
      </c>
      <c r="C19031" t="n">
        <v>13</v>
      </c>
      <c r="D19031" t="n">
        <v>0</v>
      </c>
    </row>
    <row r="19032">
      <c r="A19032" t="inlineStr">
        <is>
          <t>U-5e78ab</t>
        </is>
      </c>
      <c r="B19032" s="41" t="n">
        <v>45627</v>
      </c>
      <c r="C19032" t="n">
        <v>5</v>
      </c>
      <c r="D19032" t="n">
        <v>0</v>
      </c>
    </row>
    <row r="19033">
      <c r="A19033" t="inlineStr">
        <is>
          <t>U-7e8ede</t>
        </is>
      </c>
      <c r="B19033" s="41" t="n">
        <v>45505</v>
      </c>
      <c r="C19033" t="n">
        <v>8</v>
      </c>
      <c r="D19033" t="n">
        <v>0</v>
      </c>
    </row>
    <row r="19034">
      <c r="A19034" t="inlineStr">
        <is>
          <t>U-1111d9</t>
        </is>
      </c>
      <c r="B19034" s="41" t="n">
        <v>44958</v>
      </c>
      <c r="C19034" t="n">
        <v>11</v>
      </c>
      <c r="D19034" t="n">
        <v>0</v>
      </c>
    </row>
    <row r="19035">
      <c r="A19035" t="inlineStr">
        <is>
          <t>U-bd20b3</t>
        </is>
      </c>
      <c r="B19035" s="41" t="n">
        <v>45017</v>
      </c>
      <c r="C19035" t="n">
        <v>13</v>
      </c>
      <c r="D19035" t="n">
        <v>2</v>
      </c>
    </row>
    <row r="19036">
      <c r="A19036" t="inlineStr">
        <is>
          <t>U-b4e48c</t>
        </is>
      </c>
      <c r="B19036" s="41" t="n">
        <v>44986</v>
      </c>
      <c r="C19036" t="n">
        <v>11</v>
      </c>
      <c r="D19036" t="n">
        <v>0</v>
      </c>
    </row>
    <row r="19037">
      <c r="A19037" t="inlineStr">
        <is>
          <t>U-22af7c</t>
        </is>
      </c>
      <c r="B19037" s="41" t="n">
        <v>45597</v>
      </c>
      <c r="C19037" t="n">
        <v>11</v>
      </c>
      <c r="D19037" t="n">
        <v>0</v>
      </c>
    </row>
    <row r="19038">
      <c r="A19038" t="inlineStr">
        <is>
          <t>U-d344a0</t>
        </is>
      </c>
      <c r="B19038" s="41" t="n">
        <v>45627</v>
      </c>
      <c r="C19038" t="n">
        <v>9</v>
      </c>
      <c r="D19038" t="n">
        <v>0</v>
      </c>
    </row>
    <row r="19039">
      <c r="A19039" t="inlineStr">
        <is>
          <t>U-4a3ea8</t>
        </is>
      </c>
      <c r="B19039" s="41" t="n">
        <v>45170</v>
      </c>
      <c r="C19039" t="n">
        <v>9</v>
      </c>
      <c r="D19039" t="n">
        <v>0</v>
      </c>
    </row>
    <row r="19040">
      <c r="A19040" t="inlineStr">
        <is>
          <t>U-69e186</t>
        </is>
      </c>
      <c r="B19040" s="41" t="n">
        <v>45444</v>
      </c>
      <c r="C19040" t="n">
        <v>4</v>
      </c>
      <c r="D19040" t="n">
        <v>3</v>
      </c>
    </row>
    <row r="19041">
      <c r="A19041" t="inlineStr">
        <is>
          <t>U-4c2776</t>
        </is>
      </c>
      <c r="B19041" s="41" t="n">
        <v>45536</v>
      </c>
      <c r="C19041" t="n">
        <v>12</v>
      </c>
      <c r="D19041" t="n">
        <v>1</v>
      </c>
    </row>
    <row r="19042">
      <c r="A19042" t="inlineStr">
        <is>
          <t>U-98ce0d</t>
        </is>
      </c>
      <c r="B19042" s="41" t="n">
        <v>45383</v>
      </c>
      <c r="C19042" t="n">
        <v>7</v>
      </c>
      <c r="D19042" t="n">
        <v>0</v>
      </c>
    </row>
    <row r="19043">
      <c r="A19043" t="inlineStr">
        <is>
          <t>U-05d3b3</t>
        </is>
      </c>
      <c r="B19043" s="41" t="n">
        <v>45047</v>
      </c>
      <c r="C19043" t="n">
        <v>5</v>
      </c>
      <c r="D19043" t="n">
        <v>0</v>
      </c>
    </row>
    <row r="19044">
      <c r="A19044" t="inlineStr">
        <is>
          <t>U-8bdc62</t>
        </is>
      </c>
      <c r="B19044" s="41" t="n">
        <v>45474</v>
      </c>
      <c r="C19044" t="n">
        <v>8</v>
      </c>
      <c r="D19044" t="n">
        <v>2</v>
      </c>
    </row>
    <row r="19045">
      <c r="A19045" t="inlineStr">
        <is>
          <t>U-4495fc</t>
        </is>
      </c>
      <c r="B19045" s="41" t="n">
        <v>44927</v>
      </c>
      <c r="C19045" t="n">
        <v>7</v>
      </c>
      <c r="D19045" t="n">
        <v>0</v>
      </c>
    </row>
    <row r="19046">
      <c r="A19046" t="inlineStr">
        <is>
          <t>U-8784e7</t>
        </is>
      </c>
      <c r="B19046" s="41" t="n">
        <v>45413</v>
      </c>
      <c r="C19046" t="n">
        <v>5</v>
      </c>
      <c r="D19046" t="n">
        <v>2</v>
      </c>
    </row>
    <row r="19047">
      <c r="A19047" t="inlineStr">
        <is>
          <t>U-6e7e17</t>
        </is>
      </c>
      <c r="B19047" s="41" t="n">
        <v>45139</v>
      </c>
      <c r="C19047" t="n">
        <v>10</v>
      </c>
      <c r="D19047" t="n">
        <v>0</v>
      </c>
    </row>
    <row r="19048">
      <c r="A19048" t="inlineStr">
        <is>
          <t>U-fa5d83</t>
        </is>
      </c>
      <c r="B19048" s="41" t="n">
        <v>45231</v>
      </c>
      <c r="C19048" t="n">
        <v>10</v>
      </c>
      <c r="D19048" t="n">
        <v>1</v>
      </c>
    </row>
    <row r="19049">
      <c r="A19049" t="inlineStr">
        <is>
          <t>U-da3f84</t>
        </is>
      </c>
      <c r="B19049" s="41" t="n">
        <v>45139</v>
      </c>
      <c r="C19049" t="n">
        <v>12</v>
      </c>
      <c r="D19049" t="n">
        <v>2</v>
      </c>
    </row>
    <row r="19050">
      <c r="A19050" t="inlineStr">
        <is>
          <t>U-8f34f5</t>
        </is>
      </c>
      <c r="B19050" s="41" t="n">
        <v>45231</v>
      </c>
      <c r="C19050" t="n">
        <v>8</v>
      </c>
      <c r="D19050" t="n">
        <v>1</v>
      </c>
    </row>
    <row r="19051">
      <c r="A19051" t="inlineStr">
        <is>
          <t>U-0b66f6</t>
        </is>
      </c>
      <c r="B19051" s="41" t="n">
        <v>45017</v>
      </c>
      <c r="C19051" t="n">
        <v>6</v>
      </c>
      <c r="D19051" t="n">
        <v>0</v>
      </c>
    </row>
    <row r="19052">
      <c r="A19052" t="inlineStr">
        <is>
          <t>U-01d2e7</t>
        </is>
      </c>
      <c r="B19052" s="41" t="n">
        <v>45108</v>
      </c>
      <c r="C19052" t="n">
        <v>12</v>
      </c>
      <c r="D19052" t="n">
        <v>0</v>
      </c>
    </row>
    <row r="19053">
      <c r="A19053" t="inlineStr">
        <is>
          <t>U-c459f5</t>
        </is>
      </c>
      <c r="B19053" s="41" t="n">
        <v>45108</v>
      </c>
      <c r="C19053" t="n">
        <v>17</v>
      </c>
      <c r="D19053" t="n">
        <v>2</v>
      </c>
    </row>
    <row r="19054">
      <c r="A19054" t="inlineStr">
        <is>
          <t>U-8c4078</t>
        </is>
      </c>
      <c r="B19054" s="41" t="n">
        <v>45383</v>
      </c>
      <c r="C19054" t="n">
        <v>5</v>
      </c>
      <c r="D19054" t="n">
        <v>0</v>
      </c>
    </row>
    <row r="19055">
      <c r="A19055" t="inlineStr">
        <is>
          <t>U-d59c83</t>
        </is>
      </c>
      <c r="B19055" s="41" t="n">
        <v>45352</v>
      </c>
      <c r="C19055" t="n">
        <v>10</v>
      </c>
      <c r="D19055" t="n">
        <v>0</v>
      </c>
    </row>
    <row r="19056">
      <c r="A19056" t="inlineStr">
        <is>
          <t>U-912ed7</t>
        </is>
      </c>
      <c r="B19056" s="41" t="n">
        <v>44927</v>
      </c>
      <c r="C19056" t="n">
        <v>11</v>
      </c>
      <c r="D19056" t="n">
        <v>0</v>
      </c>
    </row>
    <row r="19057">
      <c r="A19057" t="inlineStr">
        <is>
          <t>U-1a8d0d</t>
        </is>
      </c>
      <c r="B19057" s="41" t="n">
        <v>45627</v>
      </c>
      <c r="C19057" t="n">
        <v>8</v>
      </c>
      <c r="D19057" t="n">
        <v>0</v>
      </c>
    </row>
    <row r="19058">
      <c r="A19058" t="inlineStr">
        <is>
          <t>U-260166</t>
        </is>
      </c>
      <c r="B19058" s="41" t="n">
        <v>45474</v>
      </c>
      <c r="C19058" t="n">
        <v>10</v>
      </c>
      <c r="D19058" t="n">
        <v>0</v>
      </c>
    </row>
    <row r="19059">
      <c r="A19059" t="inlineStr">
        <is>
          <t>U-26590c</t>
        </is>
      </c>
      <c r="B19059" s="41" t="n">
        <v>45078</v>
      </c>
      <c r="C19059" t="n">
        <v>14</v>
      </c>
      <c r="D19059" t="n">
        <v>0</v>
      </c>
    </row>
    <row r="19060">
      <c r="A19060" t="inlineStr">
        <is>
          <t>U-e02f9e</t>
        </is>
      </c>
      <c r="B19060" s="41" t="n">
        <v>44958</v>
      </c>
      <c r="C19060" t="n">
        <v>9</v>
      </c>
      <c r="D19060" t="n">
        <v>1</v>
      </c>
    </row>
    <row r="19061">
      <c r="A19061" t="inlineStr">
        <is>
          <t>U-a9e5db</t>
        </is>
      </c>
      <c r="B19061" s="41" t="n">
        <v>44986</v>
      </c>
      <c r="C19061" t="n">
        <v>13</v>
      </c>
      <c r="D19061" t="n">
        <v>1</v>
      </c>
    </row>
    <row r="19062">
      <c r="A19062" t="inlineStr">
        <is>
          <t>U-7b7714</t>
        </is>
      </c>
      <c r="B19062" s="41" t="n">
        <v>44958</v>
      </c>
      <c r="C19062" t="n">
        <v>8</v>
      </c>
      <c r="D19062" t="n">
        <v>2</v>
      </c>
    </row>
    <row r="19063">
      <c r="A19063" t="inlineStr">
        <is>
          <t>U-c01030</t>
        </is>
      </c>
      <c r="B19063" s="41" t="n">
        <v>45139</v>
      </c>
      <c r="C19063" t="n">
        <v>6</v>
      </c>
      <c r="D19063" t="n">
        <v>0</v>
      </c>
    </row>
    <row r="19064">
      <c r="A19064" t="inlineStr">
        <is>
          <t>U-b1a472</t>
        </is>
      </c>
      <c r="B19064" s="41" t="n">
        <v>45047</v>
      </c>
      <c r="C19064" t="n">
        <v>12</v>
      </c>
      <c r="D19064" t="n">
        <v>2</v>
      </c>
    </row>
    <row r="19065">
      <c r="A19065" t="inlineStr">
        <is>
          <t>U-4c3929</t>
        </is>
      </c>
      <c r="B19065" s="41" t="n">
        <v>45108</v>
      </c>
      <c r="C19065" t="n">
        <v>14</v>
      </c>
      <c r="D19065" t="n">
        <v>0</v>
      </c>
    </row>
    <row r="19066">
      <c r="A19066" t="inlineStr">
        <is>
          <t>U-caad43</t>
        </is>
      </c>
      <c r="B19066" s="41" t="n">
        <v>44986</v>
      </c>
      <c r="C19066" t="n">
        <v>11</v>
      </c>
      <c r="D19066" t="n">
        <v>0</v>
      </c>
    </row>
    <row r="19067">
      <c r="A19067" t="inlineStr">
        <is>
          <t>U-f2de60</t>
        </is>
      </c>
      <c r="B19067" s="41" t="n">
        <v>45383</v>
      </c>
      <c r="C19067" t="n">
        <v>12</v>
      </c>
      <c r="D19067" t="n">
        <v>0</v>
      </c>
    </row>
    <row r="19068">
      <c r="A19068" t="inlineStr">
        <is>
          <t>U-915624</t>
        </is>
      </c>
      <c r="B19068" s="41" t="n">
        <v>44927</v>
      </c>
      <c r="C19068" t="n">
        <v>12</v>
      </c>
      <c r="D19068" t="n">
        <v>0</v>
      </c>
    </row>
    <row r="19069">
      <c r="A19069" t="inlineStr">
        <is>
          <t>U-20831e</t>
        </is>
      </c>
      <c r="B19069" s="41" t="n">
        <v>45292</v>
      </c>
      <c r="C19069" t="n">
        <v>14</v>
      </c>
      <c r="D19069" t="n">
        <v>0</v>
      </c>
    </row>
    <row r="19070">
      <c r="A19070" t="inlineStr">
        <is>
          <t>U-5f06da</t>
        </is>
      </c>
      <c r="B19070" s="41" t="n">
        <v>45108</v>
      </c>
      <c r="C19070" t="n">
        <v>14</v>
      </c>
      <c r="D19070" t="n">
        <v>0</v>
      </c>
    </row>
    <row r="19071">
      <c r="A19071" t="inlineStr">
        <is>
          <t>U-b3abca</t>
        </is>
      </c>
      <c r="B19071" s="41" t="n">
        <v>45108</v>
      </c>
      <c r="C19071" t="n">
        <v>8</v>
      </c>
      <c r="D19071" t="n">
        <v>1</v>
      </c>
    </row>
    <row r="19072">
      <c r="A19072" t="inlineStr">
        <is>
          <t>U-9983c4</t>
        </is>
      </c>
      <c r="B19072" s="41" t="n">
        <v>45139</v>
      </c>
      <c r="C19072" t="n">
        <v>16</v>
      </c>
      <c r="D19072" t="n">
        <v>1</v>
      </c>
    </row>
    <row r="19073">
      <c r="A19073" t="inlineStr">
        <is>
          <t>U-676ec0</t>
        </is>
      </c>
      <c r="B19073" s="41" t="n">
        <v>45261</v>
      </c>
      <c r="C19073" t="n">
        <v>7</v>
      </c>
      <c r="D19073" t="n">
        <v>0</v>
      </c>
    </row>
    <row r="19074">
      <c r="A19074" t="inlineStr">
        <is>
          <t>U-3312fe</t>
        </is>
      </c>
      <c r="B19074" s="41" t="n">
        <v>45505</v>
      </c>
      <c r="C19074" t="n">
        <v>10</v>
      </c>
      <c r="D19074" t="n">
        <v>3</v>
      </c>
    </row>
    <row r="19075">
      <c r="A19075" t="inlineStr">
        <is>
          <t>U-8094c3</t>
        </is>
      </c>
      <c r="B19075" s="41" t="n">
        <v>45413</v>
      </c>
      <c r="C19075" t="n">
        <v>10</v>
      </c>
      <c r="D19075" t="n">
        <v>0</v>
      </c>
    </row>
    <row r="19076">
      <c r="A19076" t="inlineStr">
        <is>
          <t>U-000529</t>
        </is>
      </c>
      <c r="B19076" s="41" t="n">
        <v>44958</v>
      </c>
      <c r="C19076" t="n">
        <v>12</v>
      </c>
      <c r="D19076" t="n">
        <v>0</v>
      </c>
    </row>
    <row r="19077">
      <c r="A19077" t="inlineStr">
        <is>
          <t>U-a2a44e</t>
        </is>
      </c>
      <c r="B19077" s="41" t="n">
        <v>45352</v>
      </c>
      <c r="C19077" t="n">
        <v>12</v>
      </c>
      <c r="D19077" t="n">
        <v>2</v>
      </c>
    </row>
    <row r="19078">
      <c r="A19078" t="inlineStr">
        <is>
          <t>U-8db4a8</t>
        </is>
      </c>
      <c r="B19078" s="41" t="n">
        <v>45505</v>
      </c>
      <c r="C19078" t="n">
        <v>12</v>
      </c>
      <c r="D19078" t="n">
        <v>0</v>
      </c>
    </row>
    <row r="19079">
      <c r="A19079" t="inlineStr">
        <is>
          <t>U-6237b3</t>
        </is>
      </c>
      <c r="B19079" s="41" t="n">
        <v>45352</v>
      </c>
      <c r="C19079" t="n">
        <v>10</v>
      </c>
      <c r="D19079" t="n">
        <v>0</v>
      </c>
    </row>
    <row r="19080">
      <c r="A19080" t="inlineStr">
        <is>
          <t>U-c6953b</t>
        </is>
      </c>
      <c r="B19080" s="41" t="n">
        <v>44986</v>
      </c>
      <c r="C19080" t="n">
        <v>9</v>
      </c>
      <c r="D19080" t="n">
        <v>0</v>
      </c>
    </row>
    <row r="19081">
      <c r="A19081" t="inlineStr">
        <is>
          <t>U-ba60c3</t>
        </is>
      </c>
      <c r="B19081" s="41" t="n">
        <v>45292</v>
      </c>
      <c r="C19081" t="n">
        <v>6</v>
      </c>
      <c r="D19081" t="n">
        <v>0</v>
      </c>
    </row>
    <row r="19082">
      <c r="A19082" t="inlineStr">
        <is>
          <t>U-b73eaf</t>
        </is>
      </c>
      <c r="B19082" s="41" t="n">
        <v>45047</v>
      </c>
      <c r="C19082" t="n">
        <v>17</v>
      </c>
      <c r="D19082" t="n">
        <v>0</v>
      </c>
    </row>
    <row r="19083">
      <c r="A19083" t="inlineStr">
        <is>
          <t>U-eefb88</t>
        </is>
      </c>
      <c r="B19083" s="41" t="n">
        <v>45444</v>
      </c>
      <c r="C19083" t="n">
        <v>6</v>
      </c>
      <c r="D19083" t="n">
        <v>0</v>
      </c>
    </row>
    <row r="19084">
      <c r="A19084" t="inlineStr">
        <is>
          <t>U-4579ec</t>
        </is>
      </c>
      <c r="B19084" s="41" t="n">
        <v>45108</v>
      </c>
      <c r="C19084" t="n">
        <v>12</v>
      </c>
      <c r="D19084" t="n">
        <v>1</v>
      </c>
    </row>
    <row r="19085">
      <c r="A19085" t="inlineStr">
        <is>
          <t>U-fbaab0</t>
        </is>
      </c>
      <c r="B19085" s="41" t="n">
        <v>45536</v>
      </c>
      <c r="C19085" t="n">
        <v>15</v>
      </c>
      <c r="D19085" t="n">
        <v>1</v>
      </c>
    </row>
    <row r="19086">
      <c r="A19086" t="inlineStr">
        <is>
          <t>U-61368d</t>
        </is>
      </c>
      <c r="B19086" s="41" t="n">
        <v>45566</v>
      </c>
      <c r="C19086" t="n">
        <v>10</v>
      </c>
      <c r="D19086" t="n">
        <v>0</v>
      </c>
    </row>
    <row r="19087">
      <c r="A19087" t="inlineStr">
        <is>
          <t>U-14f9f5</t>
        </is>
      </c>
      <c r="B19087" s="41" t="n">
        <v>45047</v>
      </c>
      <c r="C19087" t="n">
        <v>9</v>
      </c>
      <c r="D19087" t="n">
        <v>0</v>
      </c>
    </row>
    <row r="19088">
      <c r="A19088" t="inlineStr">
        <is>
          <t>U-803700</t>
        </is>
      </c>
      <c r="B19088" s="41" t="n">
        <v>45474</v>
      </c>
      <c r="C19088" t="n">
        <v>11</v>
      </c>
      <c r="D19088" t="n">
        <v>1</v>
      </c>
    </row>
    <row r="19089">
      <c r="A19089" t="inlineStr">
        <is>
          <t>U-9aea9c</t>
        </is>
      </c>
      <c r="B19089" s="41" t="n">
        <v>45627</v>
      </c>
      <c r="C19089" t="n">
        <v>7</v>
      </c>
      <c r="D19089" t="n">
        <v>0</v>
      </c>
    </row>
    <row r="19090">
      <c r="A19090" t="inlineStr">
        <is>
          <t>U-ee9bbc</t>
        </is>
      </c>
      <c r="B19090" s="41" t="n">
        <v>45108</v>
      </c>
      <c r="C19090" t="n">
        <v>6</v>
      </c>
      <c r="D19090" t="n">
        <v>0</v>
      </c>
    </row>
    <row r="19091">
      <c r="A19091" t="inlineStr">
        <is>
          <t>U-f3bead</t>
        </is>
      </c>
      <c r="B19091" s="41" t="n">
        <v>45536</v>
      </c>
      <c r="C19091" t="n">
        <v>14</v>
      </c>
      <c r="D19091" t="n">
        <v>0</v>
      </c>
    </row>
    <row r="19092">
      <c r="A19092" t="inlineStr">
        <is>
          <t>U-67281c</t>
        </is>
      </c>
      <c r="B19092" s="41" t="n">
        <v>44986</v>
      </c>
      <c r="C19092" t="n">
        <v>11</v>
      </c>
      <c r="D19092" t="n">
        <v>0</v>
      </c>
    </row>
    <row r="19093">
      <c r="A19093" t="inlineStr">
        <is>
          <t>U-4cfc62</t>
        </is>
      </c>
      <c r="B19093" s="41" t="n">
        <v>45108</v>
      </c>
      <c r="C19093" t="n">
        <v>11</v>
      </c>
      <c r="D19093" t="n">
        <v>0</v>
      </c>
    </row>
    <row r="19094">
      <c r="A19094" t="inlineStr">
        <is>
          <t>U-0e334f</t>
        </is>
      </c>
      <c r="B19094" s="41" t="n">
        <v>45383</v>
      </c>
      <c r="C19094" t="n">
        <v>12</v>
      </c>
      <c r="D19094" t="n">
        <v>0</v>
      </c>
    </row>
    <row r="19095">
      <c r="A19095" t="inlineStr">
        <is>
          <t>U-3c7d00</t>
        </is>
      </c>
      <c r="B19095" s="41" t="n">
        <v>45323</v>
      </c>
      <c r="C19095" t="n">
        <v>6</v>
      </c>
      <c r="D19095" t="n">
        <v>0</v>
      </c>
    </row>
    <row r="19096">
      <c r="A19096" t="inlineStr">
        <is>
          <t>U-e8ba80</t>
        </is>
      </c>
      <c r="B19096" s="41" t="n">
        <v>45413</v>
      </c>
      <c r="C19096" t="n">
        <v>11</v>
      </c>
      <c r="D19096" t="n">
        <v>0</v>
      </c>
    </row>
    <row r="19097">
      <c r="A19097" t="inlineStr">
        <is>
          <t>U-a63698</t>
        </is>
      </c>
      <c r="B19097" s="41" t="n">
        <v>45017</v>
      </c>
      <c r="C19097" t="n">
        <v>11</v>
      </c>
      <c r="D19097" t="n">
        <v>0</v>
      </c>
    </row>
    <row r="19098">
      <c r="A19098" t="inlineStr">
        <is>
          <t>U-4a480a</t>
        </is>
      </c>
      <c r="B19098" s="41" t="n">
        <v>45292</v>
      </c>
      <c r="C19098" t="n">
        <v>9</v>
      </c>
      <c r="D19098" t="n">
        <v>2</v>
      </c>
    </row>
    <row r="19099">
      <c r="A19099" t="inlineStr">
        <is>
          <t>U-41193f</t>
        </is>
      </c>
      <c r="B19099" s="41" t="n">
        <v>45566</v>
      </c>
      <c r="C19099" t="n">
        <v>13</v>
      </c>
      <c r="D19099" t="n">
        <v>0</v>
      </c>
    </row>
    <row r="19100">
      <c r="A19100" t="inlineStr">
        <is>
          <t>U-ccd004</t>
        </is>
      </c>
      <c r="B19100" s="41" t="n">
        <v>44927</v>
      </c>
      <c r="C19100" t="n">
        <v>15</v>
      </c>
      <c r="D19100" t="n">
        <v>1</v>
      </c>
    </row>
    <row r="19101">
      <c r="A19101" t="inlineStr">
        <is>
          <t>U-3d14d8</t>
        </is>
      </c>
      <c r="B19101" s="41" t="n">
        <v>45170</v>
      </c>
      <c r="C19101" t="n">
        <v>8</v>
      </c>
      <c r="D19101" t="n">
        <v>1</v>
      </c>
    </row>
    <row r="19102">
      <c r="A19102" t="inlineStr">
        <is>
          <t>U-8696be</t>
        </is>
      </c>
      <c r="B19102" s="41" t="n">
        <v>45566</v>
      </c>
      <c r="C19102" t="n">
        <v>14</v>
      </c>
      <c r="D19102" t="n">
        <v>2</v>
      </c>
    </row>
    <row r="19103">
      <c r="A19103" t="inlineStr">
        <is>
          <t>U-8fbd30</t>
        </is>
      </c>
      <c r="B19103" s="41" t="n">
        <v>45139</v>
      </c>
      <c r="C19103" t="n">
        <v>10</v>
      </c>
      <c r="D19103" t="n">
        <v>2</v>
      </c>
    </row>
    <row r="19104">
      <c r="A19104" t="inlineStr">
        <is>
          <t>U-8e64b3</t>
        </is>
      </c>
      <c r="B19104" s="41" t="n">
        <v>45200</v>
      </c>
      <c r="C19104" t="n">
        <v>11</v>
      </c>
      <c r="D19104" t="n">
        <v>0</v>
      </c>
    </row>
    <row r="19105">
      <c r="A19105" t="inlineStr">
        <is>
          <t>U-95a929</t>
        </is>
      </c>
      <c r="B19105" s="41" t="n">
        <v>45352</v>
      </c>
      <c r="C19105" t="n">
        <v>7</v>
      </c>
      <c r="D19105" t="n">
        <v>0</v>
      </c>
    </row>
    <row r="19106">
      <c r="A19106" t="inlineStr">
        <is>
          <t>U-69e8f4</t>
        </is>
      </c>
      <c r="B19106" s="41" t="n">
        <v>45413</v>
      </c>
      <c r="C19106" t="n">
        <v>11</v>
      </c>
      <c r="D19106" t="n">
        <v>0</v>
      </c>
    </row>
    <row r="19107">
      <c r="A19107" t="inlineStr">
        <is>
          <t>U-90aea7</t>
        </is>
      </c>
      <c r="B19107" s="41" t="n">
        <v>45108</v>
      </c>
      <c r="C19107" t="n">
        <v>12</v>
      </c>
      <c r="D19107" t="n">
        <v>2</v>
      </c>
    </row>
    <row r="19108">
      <c r="A19108" t="inlineStr">
        <is>
          <t>U-ff1418</t>
        </is>
      </c>
      <c r="B19108" s="41" t="n">
        <v>45139</v>
      </c>
      <c r="C19108" t="n">
        <v>5</v>
      </c>
      <c r="D19108" t="n">
        <v>0</v>
      </c>
    </row>
    <row r="19109">
      <c r="A19109" t="inlineStr">
        <is>
          <t>U-31dcd1</t>
        </is>
      </c>
      <c r="B19109" s="41" t="n">
        <v>45170</v>
      </c>
      <c r="C19109" t="n">
        <v>12</v>
      </c>
      <c r="D19109" t="n">
        <v>0</v>
      </c>
    </row>
    <row r="19110">
      <c r="A19110" t="inlineStr">
        <is>
          <t>U-4ccafc</t>
        </is>
      </c>
      <c r="B19110" s="41" t="n">
        <v>45231</v>
      </c>
      <c r="C19110" t="n">
        <v>10</v>
      </c>
      <c r="D19110" t="n">
        <v>0</v>
      </c>
    </row>
    <row r="19111">
      <c r="A19111" t="inlineStr">
        <is>
          <t>U-7d9ca0</t>
        </is>
      </c>
      <c r="B19111" s="41" t="n">
        <v>44958</v>
      </c>
      <c r="C19111" t="n">
        <v>16</v>
      </c>
      <c r="D19111" t="n">
        <v>0</v>
      </c>
    </row>
    <row r="19112">
      <c r="A19112" t="inlineStr">
        <is>
          <t>U-1b78dc</t>
        </is>
      </c>
      <c r="B19112" s="41" t="n">
        <v>45261</v>
      </c>
      <c r="C19112" t="n">
        <v>9</v>
      </c>
      <c r="D19112" t="n">
        <v>0</v>
      </c>
    </row>
    <row r="19113">
      <c r="A19113" t="inlineStr">
        <is>
          <t>U-b083e4</t>
        </is>
      </c>
      <c r="B19113" s="41" t="n">
        <v>45047</v>
      </c>
      <c r="C19113" t="n">
        <v>11</v>
      </c>
      <c r="D19113" t="n">
        <v>0</v>
      </c>
    </row>
    <row r="19114">
      <c r="A19114" t="inlineStr">
        <is>
          <t>U-f6d904</t>
        </is>
      </c>
      <c r="B19114" s="41" t="n">
        <v>45566</v>
      </c>
      <c r="C19114" t="n">
        <v>8</v>
      </c>
      <c r="D19114" t="n">
        <v>0</v>
      </c>
    </row>
    <row r="19115">
      <c r="A19115" t="inlineStr">
        <is>
          <t>U-4ed043</t>
        </is>
      </c>
      <c r="B19115" s="41" t="n">
        <v>45292</v>
      </c>
      <c r="C19115" t="n">
        <v>10</v>
      </c>
      <c r="D19115" t="n">
        <v>0</v>
      </c>
    </row>
    <row r="19116">
      <c r="A19116" t="inlineStr">
        <is>
          <t>U-899dbf</t>
        </is>
      </c>
      <c r="B19116" s="41" t="n">
        <v>45413</v>
      </c>
      <c r="C19116" t="n">
        <v>11</v>
      </c>
      <c r="D19116" t="n">
        <v>6</v>
      </c>
    </row>
    <row r="19117">
      <c r="A19117" t="inlineStr">
        <is>
          <t>U-db200a</t>
        </is>
      </c>
      <c r="B19117" s="41" t="n">
        <v>45323</v>
      </c>
      <c r="C19117" t="n">
        <v>6</v>
      </c>
      <c r="D19117" t="n">
        <v>0</v>
      </c>
    </row>
    <row r="19118">
      <c r="A19118" t="inlineStr">
        <is>
          <t>U-833803</t>
        </is>
      </c>
      <c r="B19118" s="41" t="n">
        <v>45536</v>
      </c>
      <c r="C19118" t="n">
        <v>9</v>
      </c>
      <c r="D19118" t="n">
        <v>0</v>
      </c>
    </row>
    <row r="19119">
      <c r="A19119" t="inlineStr">
        <is>
          <t>U-f62ea5</t>
        </is>
      </c>
      <c r="B19119" s="41" t="n">
        <v>45627</v>
      </c>
      <c r="C19119" t="n">
        <v>11</v>
      </c>
      <c r="D19119" t="n">
        <v>0</v>
      </c>
    </row>
    <row r="19120">
      <c r="A19120" t="inlineStr">
        <is>
          <t>U-543c53</t>
        </is>
      </c>
      <c r="B19120" s="41" t="n">
        <v>45292</v>
      </c>
      <c r="C19120" t="n">
        <v>11</v>
      </c>
      <c r="D19120" t="n">
        <v>0</v>
      </c>
    </row>
    <row r="19121">
      <c r="A19121" t="inlineStr">
        <is>
          <t>U-f93af9</t>
        </is>
      </c>
      <c r="B19121" s="41" t="n">
        <v>45627</v>
      </c>
      <c r="C19121" t="n">
        <v>7</v>
      </c>
      <c r="D19121" t="n">
        <v>1</v>
      </c>
    </row>
    <row r="19122">
      <c r="A19122" t="inlineStr">
        <is>
          <t>U-5b3e90</t>
        </is>
      </c>
      <c r="B19122" s="41" t="n">
        <v>45505</v>
      </c>
      <c r="C19122" t="n">
        <v>12</v>
      </c>
      <c r="D19122" t="n">
        <v>0</v>
      </c>
    </row>
    <row r="19123">
      <c r="A19123" t="inlineStr">
        <is>
          <t>U-37ca38</t>
        </is>
      </c>
      <c r="B19123" s="41" t="n">
        <v>44958</v>
      </c>
      <c r="C19123" t="n">
        <v>7</v>
      </c>
      <c r="D19123" t="n">
        <v>0</v>
      </c>
    </row>
    <row r="19124">
      <c r="A19124" t="inlineStr">
        <is>
          <t>U-4e954a</t>
        </is>
      </c>
      <c r="B19124" s="41" t="n">
        <v>45323</v>
      </c>
      <c r="C19124" t="n">
        <v>9</v>
      </c>
      <c r="D19124" t="n">
        <v>0</v>
      </c>
    </row>
    <row r="19125">
      <c r="A19125" t="inlineStr">
        <is>
          <t>U-efdac1</t>
        </is>
      </c>
      <c r="B19125" s="41" t="n">
        <v>45139</v>
      </c>
      <c r="C19125" t="n">
        <v>6</v>
      </c>
      <c r="D19125" t="n">
        <v>0</v>
      </c>
    </row>
    <row r="19126">
      <c r="A19126" t="inlineStr">
        <is>
          <t>U-5c2f35</t>
        </is>
      </c>
      <c r="B19126" s="41" t="n">
        <v>45200</v>
      </c>
      <c r="C19126" t="n">
        <v>8</v>
      </c>
      <c r="D19126" t="n">
        <v>0</v>
      </c>
    </row>
    <row r="19127">
      <c r="A19127" t="inlineStr">
        <is>
          <t>U-f9deca</t>
        </is>
      </c>
      <c r="B19127" s="41" t="n">
        <v>45474</v>
      </c>
      <c r="C19127" t="n">
        <v>7</v>
      </c>
      <c r="D19127" t="n">
        <v>0</v>
      </c>
    </row>
    <row r="19128">
      <c r="A19128" t="inlineStr">
        <is>
          <t>U-d16c58</t>
        </is>
      </c>
      <c r="B19128" s="41" t="n">
        <v>44927</v>
      </c>
      <c r="C19128" t="n">
        <v>12</v>
      </c>
      <c r="D19128" t="n">
        <v>0</v>
      </c>
    </row>
    <row r="19129">
      <c r="A19129" t="inlineStr">
        <is>
          <t>U-ad981f</t>
        </is>
      </c>
      <c r="B19129" s="41" t="n">
        <v>45323</v>
      </c>
      <c r="C19129" t="n">
        <v>5</v>
      </c>
      <c r="D19129" t="n">
        <v>1</v>
      </c>
    </row>
    <row r="19130">
      <c r="A19130" t="inlineStr">
        <is>
          <t>U-8db784</t>
        </is>
      </c>
      <c r="B19130" s="41" t="n">
        <v>45017</v>
      </c>
      <c r="C19130" t="n">
        <v>9</v>
      </c>
      <c r="D19130" t="n">
        <v>0</v>
      </c>
    </row>
    <row r="19131">
      <c r="A19131" t="inlineStr">
        <is>
          <t>U-c735e3</t>
        </is>
      </c>
      <c r="B19131" s="41" t="n">
        <v>45505</v>
      </c>
      <c r="C19131" t="n">
        <v>10</v>
      </c>
      <c r="D19131" t="n">
        <v>2</v>
      </c>
    </row>
    <row r="19132">
      <c r="A19132" t="inlineStr">
        <is>
          <t>U-95d8c7</t>
        </is>
      </c>
      <c r="B19132" s="41" t="n">
        <v>45170</v>
      </c>
      <c r="C19132" t="n">
        <v>13</v>
      </c>
      <c r="D19132" t="n">
        <v>0</v>
      </c>
    </row>
    <row r="19133">
      <c r="A19133" t="inlineStr">
        <is>
          <t>U-45969c</t>
        </is>
      </c>
      <c r="B19133" s="41" t="n">
        <v>45139</v>
      </c>
      <c r="C19133" t="n">
        <v>4</v>
      </c>
      <c r="D19133" t="n">
        <v>0</v>
      </c>
    </row>
    <row r="19134">
      <c r="A19134" t="inlineStr">
        <is>
          <t>U-1c6d30</t>
        </is>
      </c>
      <c r="B19134" s="41" t="n">
        <v>44986</v>
      </c>
      <c r="C19134" t="n">
        <v>12</v>
      </c>
      <c r="D19134" t="n">
        <v>0</v>
      </c>
    </row>
    <row r="19135">
      <c r="A19135" t="inlineStr">
        <is>
          <t>U-7ce046</t>
        </is>
      </c>
      <c r="B19135" s="41" t="n">
        <v>45352</v>
      </c>
      <c r="C19135" t="n">
        <v>3</v>
      </c>
      <c r="D19135" t="n">
        <v>0</v>
      </c>
    </row>
    <row r="19136">
      <c r="A19136" t="inlineStr">
        <is>
          <t>U-fba4a9</t>
        </is>
      </c>
      <c r="B19136" s="41" t="n">
        <v>45047</v>
      </c>
      <c r="C19136" t="n">
        <v>9</v>
      </c>
      <c r="D19136" t="n">
        <v>0</v>
      </c>
    </row>
    <row r="19137">
      <c r="A19137" t="inlineStr">
        <is>
          <t>U-a43225</t>
        </is>
      </c>
      <c r="B19137" s="41" t="n">
        <v>45505</v>
      </c>
      <c r="C19137" t="n">
        <v>6</v>
      </c>
      <c r="D19137" t="n">
        <v>0</v>
      </c>
    </row>
    <row r="19138">
      <c r="A19138" t="inlineStr">
        <is>
          <t>U-03499f</t>
        </is>
      </c>
      <c r="B19138" s="41" t="n">
        <v>44958</v>
      </c>
      <c r="C19138" t="n">
        <v>11</v>
      </c>
      <c r="D19138" t="n">
        <v>0</v>
      </c>
    </row>
    <row r="19139">
      <c r="A19139" t="inlineStr">
        <is>
          <t>U-bdf50f</t>
        </is>
      </c>
      <c r="B19139" s="41" t="n">
        <v>45566</v>
      </c>
      <c r="C19139" t="n">
        <v>8</v>
      </c>
      <c r="D19139" t="n">
        <v>0</v>
      </c>
    </row>
    <row r="19140">
      <c r="A19140" t="inlineStr">
        <is>
          <t>U-8deac0</t>
        </is>
      </c>
      <c r="B19140" s="41" t="n">
        <v>45139</v>
      </c>
      <c r="C19140" t="n">
        <v>10</v>
      </c>
      <c r="D19140" t="n">
        <v>0</v>
      </c>
    </row>
    <row r="19141">
      <c r="A19141" t="inlineStr">
        <is>
          <t>U-02f039</t>
        </is>
      </c>
      <c r="B19141" s="41" t="n">
        <v>45200</v>
      </c>
      <c r="C19141" t="n">
        <v>11</v>
      </c>
      <c r="D19141" t="n">
        <v>0</v>
      </c>
    </row>
    <row r="19142">
      <c r="A19142" t="inlineStr">
        <is>
          <t>U-2cbd1c</t>
        </is>
      </c>
      <c r="B19142" s="41" t="n">
        <v>45444</v>
      </c>
      <c r="C19142" t="n">
        <v>9</v>
      </c>
      <c r="D19142" t="n">
        <v>1</v>
      </c>
    </row>
    <row r="19143">
      <c r="A19143" t="inlineStr">
        <is>
          <t>U-0ba699</t>
        </is>
      </c>
      <c r="B19143" s="41" t="n">
        <v>45505</v>
      </c>
      <c r="C19143" t="n">
        <v>9</v>
      </c>
      <c r="D19143" t="n">
        <v>1</v>
      </c>
    </row>
    <row r="19144">
      <c r="A19144" t="inlineStr">
        <is>
          <t>U-0819ea</t>
        </is>
      </c>
      <c r="B19144" s="41" t="n">
        <v>45566</v>
      </c>
      <c r="C19144" t="n">
        <v>10</v>
      </c>
      <c r="D19144" t="n">
        <v>0</v>
      </c>
    </row>
    <row r="19145">
      <c r="A19145" t="inlineStr">
        <is>
          <t>U-89e246</t>
        </is>
      </c>
      <c r="B19145" s="41" t="n">
        <v>45597</v>
      </c>
      <c r="C19145" t="n">
        <v>12</v>
      </c>
      <c r="D19145" t="n">
        <v>0</v>
      </c>
    </row>
    <row r="19146">
      <c r="A19146" t="inlineStr">
        <is>
          <t>U-6e0c58</t>
        </is>
      </c>
      <c r="B19146" s="41" t="n">
        <v>45505</v>
      </c>
      <c r="C19146" t="n">
        <v>5</v>
      </c>
      <c r="D19146" t="n">
        <v>0</v>
      </c>
    </row>
    <row r="19147">
      <c r="A19147" t="inlineStr">
        <is>
          <t>U-9df0f3</t>
        </is>
      </c>
      <c r="B19147" s="41" t="n">
        <v>45536</v>
      </c>
      <c r="C19147" t="n">
        <v>12</v>
      </c>
      <c r="D19147" t="n">
        <v>0</v>
      </c>
    </row>
    <row r="19148">
      <c r="A19148" t="inlineStr">
        <is>
          <t>U-76a353</t>
        </is>
      </c>
      <c r="B19148" s="41" t="n">
        <v>45078</v>
      </c>
      <c r="C19148" t="n">
        <v>9</v>
      </c>
      <c r="D19148" t="n">
        <v>0</v>
      </c>
    </row>
    <row r="19149">
      <c r="A19149" t="inlineStr">
        <is>
          <t>U-26b2d1</t>
        </is>
      </c>
      <c r="B19149" s="41" t="n">
        <v>45474</v>
      </c>
      <c r="C19149" t="n">
        <v>15</v>
      </c>
      <c r="D19149" t="n">
        <v>3</v>
      </c>
    </row>
    <row r="19150">
      <c r="A19150" t="inlineStr">
        <is>
          <t>U-13cb7c</t>
        </is>
      </c>
      <c r="B19150" s="41" t="n">
        <v>45352</v>
      </c>
      <c r="C19150" t="n">
        <v>14</v>
      </c>
      <c r="D19150" t="n">
        <v>0</v>
      </c>
    </row>
    <row r="19151">
      <c r="A19151" t="inlineStr">
        <is>
          <t>U-e8c5c7</t>
        </is>
      </c>
      <c r="B19151" s="41" t="n">
        <v>45323</v>
      </c>
      <c r="C19151" t="n">
        <v>9</v>
      </c>
      <c r="D19151" t="n">
        <v>0</v>
      </c>
    </row>
    <row r="19152">
      <c r="A19152" t="inlineStr">
        <is>
          <t>U-36d605</t>
        </is>
      </c>
      <c r="B19152" s="41" t="n">
        <v>45505</v>
      </c>
      <c r="C19152" t="n">
        <v>10</v>
      </c>
      <c r="D19152" t="n">
        <v>1</v>
      </c>
    </row>
    <row r="19153">
      <c r="A19153" t="inlineStr">
        <is>
          <t>U-125ab2</t>
        </is>
      </c>
      <c r="B19153" s="41" t="n">
        <v>45108</v>
      </c>
      <c r="C19153" t="n">
        <v>7</v>
      </c>
      <c r="D19153" t="n">
        <v>0</v>
      </c>
    </row>
    <row r="19154">
      <c r="A19154" t="inlineStr">
        <is>
          <t>U-48105d</t>
        </is>
      </c>
      <c r="B19154" s="41" t="n">
        <v>45078</v>
      </c>
      <c r="C19154" t="n">
        <v>6</v>
      </c>
      <c r="D19154" t="n">
        <v>0</v>
      </c>
    </row>
    <row r="19155">
      <c r="A19155" t="inlineStr">
        <is>
          <t>U-d7ab8d</t>
        </is>
      </c>
      <c r="B19155" s="41" t="n">
        <v>44927</v>
      </c>
      <c r="C19155" t="n">
        <v>11</v>
      </c>
      <c r="D19155" t="n">
        <v>2</v>
      </c>
    </row>
    <row r="19156">
      <c r="A19156" t="inlineStr">
        <is>
          <t>U-40fde9</t>
        </is>
      </c>
      <c r="B19156" s="41" t="n">
        <v>45231</v>
      </c>
      <c r="C19156" t="n">
        <v>9</v>
      </c>
      <c r="D19156" t="n">
        <v>0</v>
      </c>
    </row>
    <row r="19157">
      <c r="A19157" t="inlineStr">
        <is>
          <t>U-05a2aa</t>
        </is>
      </c>
      <c r="B19157" s="41" t="n">
        <v>45017</v>
      </c>
      <c r="C19157" t="n">
        <v>10</v>
      </c>
      <c r="D19157" t="n">
        <v>0</v>
      </c>
    </row>
    <row r="19158">
      <c r="A19158" t="inlineStr">
        <is>
          <t>U-f9c5f9</t>
        </is>
      </c>
      <c r="B19158" s="41" t="n">
        <v>45566</v>
      </c>
      <c r="C19158" t="n">
        <v>9</v>
      </c>
      <c r="D19158" t="n">
        <v>1</v>
      </c>
    </row>
    <row r="19159">
      <c r="A19159" t="inlineStr">
        <is>
          <t>U-c6b90e</t>
        </is>
      </c>
      <c r="B19159" s="41" t="n">
        <v>45474</v>
      </c>
      <c r="C19159" t="n">
        <v>4</v>
      </c>
      <c r="D19159" t="n">
        <v>0</v>
      </c>
    </row>
    <row r="19160">
      <c r="A19160" t="inlineStr">
        <is>
          <t>U-83fc87</t>
        </is>
      </c>
      <c r="B19160" s="41" t="n">
        <v>45292</v>
      </c>
      <c r="C19160" t="n">
        <v>5</v>
      </c>
      <c r="D19160" t="n">
        <v>2</v>
      </c>
    </row>
    <row r="19161">
      <c r="A19161" t="inlineStr">
        <is>
          <t>U-58c79b</t>
        </is>
      </c>
      <c r="B19161" s="41" t="n">
        <v>44986</v>
      </c>
      <c r="C19161" t="n">
        <v>6</v>
      </c>
      <c r="D19161" t="n">
        <v>0</v>
      </c>
    </row>
    <row r="19162">
      <c r="A19162" t="inlineStr">
        <is>
          <t>U-d1eb05</t>
        </is>
      </c>
      <c r="B19162" s="41" t="n">
        <v>45292</v>
      </c>
      <c r="C19162" t="n">
        <v>7</v>
      </c>
      <c r="D19162" t="n">
        <v>0</v>
      </c>
    </row>
    <row r="19163">
      <c r="A19163" t="inlineStr">
        <is>
          <t>U-17f539</t>
        </is>
      </c>
      <c r="B19163" s="41" t="n">
        <v>45261</v>
      </c>
      <c r="C19163" t="n">
        <v>14</v>
      </c>
      <c r="D19163" t="n">
        <v>0</v>
      </c>
    </row>
    <row r="19164">
      <c r="A19164" t="inlineStr">
        <is>
          <t>U-5f7d99</t>
        </is>
      </c>
      <c r="B19164" s="41" t="n">
        <v>45139</v>
      </c>
      <c r="C19164" t="n">
        <v>11</v>
      </c>
      <c r="D19164" t="n">
        <v>0</v>
      </c>
    </row>
    <row r="19165">
      <c r="A19165" t="inlineStr">
        <is>
          <t>U-a2b359</t>
        </is>
      </c>
      <c r="B19165" s="41" t="n">
        <v>45261</v>
      </c>
      <c r="C19165" t="n">
        <v>8</v>
      </c>
      <c r="D19165" t="n">
        <v>1</v>
      </c>
    </row>
    <row r="19166">
      <c r="A19166" t="inlineStr">
        <is>
          <t>U-555500</t>
        </is>
      </c>
      <c r="B19166" s="41" t="n">
        <v>45444</v>
      </c>
      <c r="C19166" t="n">
        <v>11</v>
      </c>
      <c r="D19166" t="n">
        <v>0</v>
      </c>
    </row>
    <row r="19167">
      <c r="A19167" t="inlineStr">
        <is>
          <t>U-498e35</t>
        </is>
      </c>
      <c r="B19167" s="41" t="n">
        <v>45170</v>
      </c>
      <c r="C19167" t="n">
        <v>9</v>
      </c>
      <c r="D19167" t="n">
        <v>1</v>
      </c>
    </row>
    <row r="19168">
      <c r="A19168" t="inlineStr">
        <is>
          <t>U-b2b6b3</t>
        </is>
      </c>
      <c r="B19168" s="41" t="n">
        <v>44927</v>
      </c>
      <c r="C19168" t="n">
        <v>9</v>
      </c>
      <c r="D19168" t="n">
        <v>0</v>
      </c>
    </row>
    <row r="19169">
      <c r="A19169" t="inlineStr">
        <is>
          <t>U-91970d</t>
        </is>
      </c>
      <c r="B19169" s="41" t="n">
        <v>45170</v>
      </c>
      <c r="C19169" t="n">
        <v>11</v>
      </c>
      <c r="D19169" t="n">
        <v>0</v>
      </c>
    </row>
    <row r="19170">
      <c r="A19170" t="inlineStr">
        <is>
          <t>U-0c333c</t>
        </is>
      </c>
      <c r="B19170" s="41" t="n">
        <v>45474</v>
      </c>
      <c r="C19170" t="n">
        <v>9</v>
      </c>
      <c r="D19170" t="n">
        <v>3</v>
      </c>
    </row>
    <row r="19171">
      <c r="A19171" t="inlineStr">
        <is>
          <t>U-9855bf</t>
        </is>
      </c>
      <c r="B19171" s="41" t="n">
        <v>45139</v>
      </c>
      <c r="C19171" t="n">
        <v>15</v>
      </c>
      <c r="D19171" t="n">
        <v>0</v>
      </c>
    </row>
    <row r="19172">
      <c r="A19172" t="inlineStr">
        <is>
          <t>U-d21803</t>
        </is>
      </c>
      <c r="B19172" s="41" t="n">
        <v>45413</v>
      </c>
      <c r="C19172" t="n">
        <v>11</v>
      </c>
      <c r="D19172" t="n">
        <v>1</v>
      </c>
    </row>
    <row r="19173">
      <c r="A19173" t="inlineStr">
        <is>
          <t>U-2428bd</t>
        </is>
      </c>
      <c r="B19173" s="41" t="n">
        <v>45108</v>
      </c>
      <c r="C19173" t="n">
        <v>9</v>
      </c>
      <c r="D19173" t="n">
        <v>0</v>
      </c>
    </row>
    <row r="19174">
      <c r="A19174" t="inlineStr">
        <is>
          <t>U-8b9838</t>
        </is>
      </c>
      <c r="B19174" s="41" t="n">
        <v>44958</v>
      </c>
      <c r="C19174" t="n">
        <v>12</v>
      </c>
      <c r="D19174" t="n">
        <v>0</v>
      </c>
    </row>
    <row r="19175">
      <c r="A19175" t="inlineStr">
        <is>
          <t>U-0ddd21</t>
        </is>
      </c>
      <c r="B19175" s="41" t="n">
        <v>45566</v>
      </c>
      <c r="C19175" t="n">
        <v>10</v>
      </c>
      <c r="D19175" t="n">
        <v>1</v>
      </c>
    </row>
    <row r="19176">
      <c r="A19176" t="inlineStr">
        <is>
          <t>U-869e31</t>
        </is>
      </c>
      <c r="B19176" s="41" t="n">
        <v>45413</v>
      </c>
      <c r="C19176" t="n">
        <v>8</v>
      </c>
      <c r="D19176" t="n">
        <v>1</v>
      </c>
    </row>
    <row r="19177">
      <c r="A19177" t="inlineStr">
        <is>
          <t>U-f33b04</t>
        </is>
      </c>
      <c r="B19177" s="41" t="n">
        <v>45383</v>
      </c>
      <c r="C19177" t="n">
        <v>11</v>
      </c>
      <c r="D19177" t="n">
        <v>0</v>
      </c>
    </row>
    <row r="19178">
      <c r="A19178" t="inlineStr">
        <is>
          <t>U-c219b2</t>
        </is>
      </c>
      <c r="B19178" s="41" t="n">
        <v>45231</v>
      </c>
      <c r="C19178" t="n">
        <v>17</v>
      </c>
      <c r="D19178" t="n">
        <v>0</v>
      </c>
    </row>
    <row r="19179">
      <c r="A19179" t="inlineStr">
        <is>
          <t>U-d34072</t>
        </is>
      </c>
      <c r="B19179" s="41" t="n">
        <v>45200</v>
      </c>
      <c r="C19179" t="n">
        <v>8</v>
      </c>
      <c r="D19179" t="n">
        <v>0</v>
      </c>
    </row>
    <row r="19180">
      <c r="A19180" t="inlineStr">
        <is>
          <t>U-1f326a</t>
        </is>
      </c>
      <c r="B19180" s="41" t="n">
        <v>45170</v>
      </c>
      <c r="C19180" t="n">
        <v>11</v>
      </c>
      <c r="D19180" t="n">
        <v>3</v>
      </c>
    </row>
    <row r="19181">
      <c r="A19181" t="inlineStr">
        <is>
          <t>U-c8d5b1</t>
        </is>
      </c>
      <c r="B19181" s="41" t="n">
        <v>45292</v>
      </c>
      <c r="C19181" t="n">
        <v>13</v>
      </c>
      <c r="D19181" t="n">
        <v>1</v>
      </c>
    </row>
    <row r="19182">
      <c r="A19182" t="inlineStr">
        <is>
          <t>U-3ca551</t>
        </is>
      </c>
      <c r="B19182" s="41" t="n">
        <v>45170</v>
      </c>
      <c r="C19182" t="n">
        <v>2</v>
      </c>
      <c r="D19182" t="n">
        <v>0</v>
      </c>
    </row>
    <row r="19183">
      <c r="A19183" t="inlineStr">
        <is>
          <t>U-f650de</t>
        </is>
      </c>
      <c r="B19183" s="41" t="n">
        <v>44986</v>
      </c>
      <c r="C19183" t="n">
        <v>9</v>
      </c>
      <c r="D19183" t="n">
        <v>2</v>
      </c>
    </row>
    <row r="19184">
      <c r="A19184" t="inlineStr">
        <is>
          <t>U-5ed983</t>
        </is>
      </c>
      <c r="B19184" s="41" t="n">
        <v>45139</v>
      </c>
      <c r="C19184" t="n">
        <v>8</v>
      </c>
      <c r="D19184" t="n">
        <v>3</v>
      </c>
    </row>
    <row r="19185">
      <c r="A19185" t="inlineStr">
        <is>
          <t>U-accdb7</t>
        </is>
      </c>
      <c r="B19185" s="41" t="n">
        <v>45444</v>
      </c>
      <c r="C19185" t="n">
        <v>10</v>
      </c>
      <c r="D19185" t="n">
        <v>3</v>
      </c>
    </row>
    <row r="19186">
      <c r="A19186" t="inlineStr">
        <is>
          <t>U-06489f</t>
        </is>
      </c>
      <c r="B19186" s="41" t="n">
        <v>44958</v>
      </c>
      <c r="C19186" t="n">
        <v>4</v>
      </c>
      <c r="D19186" t="n">
        <v>0</v>
      </c>
    </row>
    <row r="19187">
      <c r="A19187" t="inlineStr">
        <is>
          <t>U-2cb119</t>
        </is>
      </c>
      <c r="B19187" s="41" t="n">
        <v>45292</v>
      </c>
      <c r="C19187" t="n">
        <v>6</v>
      </c>
      <c r="D19187" t="n">
        <v>0</v>
      </c>
    </row>
    <row r="19188">
      <c r="A19188" t="inlineStr">
        <is>
          <t>U-4ba9a5</t>
        </is>
      </c>
      <c r="B19188" s="41" t="n">
        <v>45444</v>
      </c>
      <c r="C19188" t="n">
        <v>9</v>
      </c>
      <c r="D19188" t="n">
        <v>0</v>
      </c>
    </row>
    <row r="19189">
      <c r="A19189" t="inlineStr">
        <is>
          <t>U-2c770d</t>
        </is>
      </c>
      <c r="B19189" s="41" t="n">
        <v>44958</v>
      </c>
      <c r="C19189" t="n">
        <v>14</v>
      </c>
      <c r="D19189" t="n">
        <v>0</v>
      </c>
    </row>
    <row r="19190">
      <c r="A19190" t="inlineStr">
        <is>
          <t>U-06de31</t>
        </is>
      </c>
      <c r="B19190" s="41" t="n">
        <v>45474</v>
      </c>
      <c r="C19190" t="n">
        <v>8</v>
      </c>
      <c r="D19190" t="n">
        <v>1</v>
      </c>
    </row>
    <row r="19191">
      <c r="A19191" t="inlineStr">
        <is>
          <t>U-fb2325</t>
        </is>
      </c>
      <c r="B19191" s="41" t="n">
        <v>44927</v>
      </c>
      <c r="C19191" t="n">
        <v>10</v>
      </c>
      <c r="D19191" t="n">
        <v>0</v>
      </c>
    </row>
    <row r="19192">
      <c r="A19192" t="inlineStr">
        <is>
          <t>U-36d8d2</t>
        </is>
      </c>
      <c r="B19192" s="41" t="n">
        <v>44958</v>
      </c>
      <c r="C19192" t="n">
        <v>7</v>
      </c>
      <c r="D19192" t="n">
        <v>1</v>
      </c>
    </row>
    <row r="19193">
      <c r="A19193" t="inlineStr">
        <is>
          <t>U-ee88ab</t>
        </is>
      </c>
      <c r="B19193" s="41" t="n">
        <v>45292</v>
      </c>
      <c r="C19193" t="n">
        <v>8</v>
      </c>
      <c r="D19193" t="n">
        <v>0</v>
      </c>
    </row>
    <row r="19194">
      <c r="A19194" t="inlineStr">
        <is>
          <t>U-513d64</t>
        </is>
      </c>
      <c r="B19194" s="41" t="n">
        <v>45108</v>
      </c>
      <c r="C19194" t="n">
        <v>8</v>
      </c>
      <c r="D19194" t="n">
        <v>0</v>
      </c>
    </row>
    <row r="19195">
      <c r="A19195" t="inlineStr">
        <is>
          <t>U-567bcc</t>
        </is>
      </c>
      <c r="B19195" s="41" t="n">
        <v>45108</v>
      </c>
      <c r="C19195" t="n">
        <v>9</v>
      </c>
      <c r="D19195" t="n">
        <v>1</v>
      </c>
    </row>
    <row r="19196">
      <c r="A19196" t="inlineStr">
        <is>
          <t>U-c3be27</t>
        </is>
      </c>
      <c r="B19196" s="41" t="n">
        <v>45292</v>
      </c>
      <c r="C19196" t="n">
        <v>11</v>
      </c>
      <c r="D19196" t="n">
        <v>0</v>
      </c>
    </row>
    <row r="19197">
      <c r="A19197" t="inlineStr">
        <is>
          <t>U-6816b8</t>
        </is>
      </c>
      <c r="B19197" s="41" t="n">
        <v>45474</v>
      </c>
      <c r="C19197" t="n">
        <v>8</v>
      </c>
      <c r="D19197" t="n">
        <v>0</v>
      </c>
    </row>
    <row r="19198">
      <c r="A19198" t="inlineStr">
        <is>
          <t>U-6f19d7</t>
        </is>
      </c>
      <c r="B19198" s="41" t="n">
        <v>45231</v>
      </c>
      <c r="C19198" t="n">
        <v>10</v>
      </c>
      <c r="D19198" t="n">
        <v>0</v>
      </c>
    </row>
    <row r="19199">
      <c r="A19199" t="inlineStr">
        <is>
          <t>U-9be808</t>
        </is>
      </c>
      <c r="B19199" s="41" t="n">
        <v>45566</v>
      </c>
      <c r="C19199" t="n">
        <v>3</v>
      </c>
      <c r="D19199" t="n">
        <v>0</v>
      </c>
    </row>
    <row r="19200">
      <c r="A19200" t="inlineStr">
        <is>
          <t>U-bff760</t>
        </is>
      </c>
      <c r="B19200" s="41" t="n">
        <v>45078</v>
      </c>
      <c r="C19200" t="n">
        <v>8</v>
      </c>
      <c r="D19200" t="n">
        <v>0</v>
      </c>
    </row>
    <row r="19201">
      <c r="A19201" t="inlineStr">
        <is>
          <t>U-c236d0</t>
        </is>
      </c>
      <c r="B19201" s="41" t="n">
        <v>44927</v>
      </c>
      <c r="C19201" t="n">
        <v>9</v>
      </c>
      <c r="D19201" t="n">
        <v>1</v>
      </c>
    </row>
    <row r="19202">
      <c r="A19202" t="inlineStr">
        <is>
          <t>U-c8ca6f</t>
        </is>
      </c>
      <c r="B19202" s="41" t="n">
        <v>45413</v>
      </c>
      <c r="C19202" t="n">
        <v>11</v>
      </c>
      <c r="D19202" t="n">
        <v>1</v>
      </c>
    </row>
    <row r="19203">
      <c r="A19203" t="inlineStr">
        <is>
          <t>U-d8b063</t>
        </is>
      </c>
      <c r="B19203" s="41" t="n">
        <v>45413</v>
      </c>
      <c r="C19203" t="n">
        <v>12</v>
      </c>
      <c r="D19203" t="n">
        <v>0</v>
      </c>
    </row>
    <row r="19204">
      <c r="A19204" t="inlineStr">
        <is>
          <t>U-59a39b</t>
        </is>
      </c>
      <c r="B19204" s="41" t="n">
        <v>45200</v>
      </c>
      <c r="C19204" t="n">
        <v>12</v>
      </c>
      <c r="D19204" t="n">
        <v>2</v>
      </c>
    </row>
    <row r="19205">
      <c r="A19205" t="inlineStr">
        <is>
          <t>U-ce9ca3</t>
        </is>
      </c>
      <c r="B19205" s="41" t="n">
        <v>45200</v>
      </c>
      <c r="C19205" t="n">
        <v>15</v>
      </c>
      <c r="D19205" t="n">
        <v>0</v>
      </c>
    </row>
    <row r="19206">
      <c r="A19206" t="inlineStr">
        <is>
          <t>U-5ed491</t>
        </is>
      </c>
      <c r="B19206" s="41" t="n">
        <v>45139</v>
      </c>
      <c r="C19206" t="n">
        <v>4</v>
      </c>
      <c r="D19206" t="n">
        <v>5</v>
      </c>
    </row>
    <row r="19207">
      <c r="A19207" t="inlineStr">
        <is>
          <t>U-5540e1</t>
        </is>
      </c>
      <c r="B19207" s="41" t="n">
        <v>45352</v>
      </c>
      <c r="C19207" t="n">
        <v>12</v>
      </c>
      <c r="D19207" t="n">
        <v>6</v>
      </c>
    </row>
    <row r="19208">
      <c r="A19208" t="inlineStr">
        <is>
          <t>U-20aab8</t>
        </is>
      </c>
      <c r="B19208" s="41" t="n">
        <v>45323</v>
      </c>
      <c r="C19208" t="n">
        <v>14</v>
      </c>
      <c r="D19208" t="n">
        <v>0</v>
      </c>
    </row>
    <row r="19209">
      <c r="A19209" t="inlineStr">
        <is>
          <t>U-60f9b7</t>
        </is>
      </c>
      <c r="B19209" s="41" t="n">
        <v>45139</v>
      </c>
      <c r="C19209" t="n">
        <v>16</v>
      </c>
      <c r="D19209" t="n">
        <v>0</v>
      </c>
    </row>
    <row r="19210">
      <c r="A19210" t="inlineStr">
        <is>
          <t>U-a50dad</t>
        </is>
      </c>
      <c r="B19210" s="41" t="n">
        <v>45261</v>
      </c>
      <c r="C19210" t="n">
        <v>15</v>
      </c>
      <c r="D19210" t="n">
        <v>1</v>
      </c>
    </row>
    <row r="19211">
      <c r="A19211" t="inlineStr">
        <is>
          <t>U-141039</t>
        </is>
      </c>
      <c r="B19211" s="41" t="n">
        <v>45444</v>
      </c>
      <c r="C19211" t="n">
        <v>10</v>
      </c>
      <c r="D19211" t="n">
        <v>0</v>
      </c>
    </row>
    <row r="19212">
      <c r="A19212" t="inlineStr">
        <is>
          <t>U-0de0a8</t>
        </is>
      </c>
      <c r="B19212" s="41" t="n">
        <v>45413</v>
      </c>
      <c r="C19212" t="n">
        <v>9</v>
      </c>
      <c r="D19212" t="n">
        <v>0</v>
      </c>
    </row>
    <row r="19213">
      <c r="A19213" t="inlineStr">
        <is>
          <t>U-a87b6a</t>
        </is>
      </c>
      <c r="B19213" s="41" t="n">
        <v>45323</v>
      </c>
      <c r="C19213" t="n">
        <v>7</v>
      </c>
      <c r="D19213" t="n">
        <v>0</v>
      </c>
    </row>
    <row r="19214">
      <c r="A19214" t="inlineStr">
        <is>
          <t>U-0cd3e8</t>
        </is>
      </c>
      <c r="B19214" s="41" t="n">
        <v>45231</v>
      </c>
      <c r="C19214" t="n">
        <v>8</v>
      </c>
      <c r="D19214" t="n">
        <v>0</v>
      </c>
    </row>
    <row r="19215">
      <c r="A19215" t="inlineStr">
        <is>
          <t>U-b18e43</t>
        </is>
      </c>
      <c r="B19215" s="41" t="n">
        <v>45566</v>
      </c>
      <c r="C19215" t="n">
        <v>10</v>
      </c>
      <c r="D19215" t="n">
        <v>0</v>
      </c>
    </row>
    <row r="19216">
      <c r="A19216" t="inlineStr">
        <is>
          <t>U-4cad5c</t>
        </is>
      </c>
      <c r="B19216" s="41" t="n">
        <v>45047</v>
      </c>
      <c r="C19216" t="n">
        <v>5</v>
      </c>
      <c r="D19216" t="n">
        <v>0</v>
      </c>
    </row>
    <row r="19217">
      <c r="A19217" t="inlineStr">
        <is>
          <t>U-d69eb2</t>
        </is>
      </c>
      <c r="B19217" s="41" t="n">
        <v>45383</v>
      </c>
      <c r="C19217" t="n">
        <v>8</v>
      </c>
      <c r="D19217" t="n">
        <v>0</v>
      </c>
    </row>
    <row r="19218">
      <c r="A19218" t="inlineStr">
        <is>
          <t>U-b84fc3</t>
        </is>
      </c>
      <c r="B19218" s="41" t="n">
        <v>44958</v>
      </c>
      <c r="C19218" t="n">
        <v>7</v>
      </c>
      <c r="D19218" t="n">
        <v>2</v>
      </c>
    </row>
    <row r="19219">
      <c r="A19219" t="inlineStr">
        <is>
          <t>U-53adbd</t>
        </is>
      </c>
      <c r="B19219" s="41" t="n">
        <v>45383</v>
      </c>
      <c r="C19219" t="n">
        <v>13</v>
      </c>
      <c r="D19219" t="n">
        <v>0</v>
      </c>
    </row>
    <row r="19220">
      <c r="A19220" t="inlineStr">
        <is>
          <t>U-690215</t>
        </is>
      </c>
      <c r="B19220" s="41" t="n">
        <v>45383</v>
      </c>
      <c r="C19220" t="n">
        <v>13</v>
      </c>
      <c r="D19220" t="n">
        <v>0</v>
      </c>
    </row>
    <row r="19221">
      <c r="A19221" t="inlineStr">
        <is>
          <t>U-f7572c</t>
        </is>
      </c>
      <c r="B19221" s="41" t="n">
        <v>44986</v>
      </c>
      <c r="C19221" t="n">
        <v>4</v>
      </c>
      <c r="D19221" t="n">
        <v>1</v>
      </c>
    </row>
    <row r="19222">
      <c r="A19222" t="inlineStr">
        <is>
          <t>U-064211</t>
        </is>
      </c>
      <c r="B19222" s="41" t="n">
        <v>45474</v>
      </c>
      <c r="C19222" t="n">
        <v>13</v>
      </c>
      <c r="D19222" t="n">
        <v>0</v>
      </c>
    </row>
    <row r="19223">
      <c r="A19223" t="inlineStr">
        <is>
          <t>U-76b0c0</t>
        </is>
      </c>
      <c r="B19223" s="41" t="n">
        <v>45047</v>
      </c>
      <c r="C19223" t="n">
        <v>10</v>
      </c>
      <c r="D19223" t="n">
        <v>0</v>
      </c>
    </row>
    <row r="19224">
      <c r="A19224" t="inlineStr">
        <is>
          <t>U-68ffe1</t>
        </is>
      </c>
      <c r="B19224" s="41" t="n">
        <v>45170</v>
      </c>
      <c r="C19224" t="n">
        <v>14</v>
      </c>
      <c r="D19224" t="n">
        <v>0</v>
      </c>
    </row>
    <row r="19225">
      <c r="A19225" t="inlineStr">
        <is>
          <t>U-c99a92</t>
        </is>
      </c>
      <c r="B19225" s="41" t="n">
        <v>45047</v>
      </c>
      <c r="C19225" t="n">
        <v>10</v>
      </c>
      <c r="D19225" t="n">
        <v>0</v>
      </c>
    </row>
    <row r="19226">
      <c r="A19226" t="inlineStr">
        <is>
          <t>U-8fe78c</t>
        </is>
      </c>
      <c r="B19226" s="41" t="n">
        <v>45200</v>
      </c>
      <c r="C19226" t="n">
        <v>6</v>
      </c>
      <c r="D19226" t="n">
        <v>0</v>
      </c>
    </row>
    <row r="19227">
      <c r="A19227" t="inlineStr">
        <is>
          <t>U-56e7f9</t>
        </is>
      </c>
      <c r="B19227" s="41" t="n">
        <v>45383</v>
      </c>
      <c r="C19227" t="n">
        <v>18</v>
      </c>
      <c r="D19227" t="n">
        <v>0</v>
      </c>
    </row>
    <row r="19228">
      <c r="A19228" t="inlineStr">
        <is>
          <t>U-24217f</t>
        </is>
      </c>
      <c r="B19228" s="41" t="n">
        <v>45383</v>
      </c>
      <c r="C19228" t="n">
        <v>7</v>
      </c>
      <c r="D19228" t="n">
        <v>0</v>
      </c>
    </row>
    <row r="19229">
      <c r="A19229" t="inlineStr">
        <is>
          <t>U-864033</t>
        </is>
      </c>
      <c r="B19229" s="41" t="n">
        <v>45078</v>
      </c>
      <c r="C19229" t="n">
        <v>15</v>
      </c>
      <c r="D19229" t="n">
        <v>1</v>
      </c>
    </row>
    <row r="19230">
      <c r="A19230" t="inlineStr">
        <is>
          <t>U-e491a8</t>
        </is>
      </c>
      <c r="B19230" s="41" t="n">
        <v>45139</v>
      </c>
      <c r="C19230" t="n">
        <v>12</v>
      </c>
      <c r="D19230" t="n">
        <v>0</v>
      </c>
    </row>
    <row r="19231">
      <c r="A19231" t="inlineStr">
        <is>
          <t>U-16e035</t>
        </is>
      </c>
      <c r="B19231" s="41" t="n">
        <v>45413</v>
      </c>
      <c r="C19231" t="n">
        <v>11</v>
      </c>
      <c r="D19231" t="n">
        <v>1</v>
      </c>
    </row>
    <row r="19232">
      <c r="A19232" t="inlineStr">
        <is>
          <t>U-54fc62</t>
        </is>
      </c>
      <c r="B19232" s="41" t="n">
        <v>45597</v>
      </c>
      <c r="C19232" t="n">
        <v>9</v>
      </c>
      <c r="D19232" t="n">
        <v>0</v>
      </c>
    </row>
    <row r="19233">
      <c r="A19233" t="inlineStr">
        <is>
          <t>U-5d8b20</t>
        </is>
      </c>
      <c r="B19233" s="41" t="n">
        <v>45017</v>
      </c>
      <c r="C19233" t="n">
        <v>6</v>
      </c>
      <c r="D19233" t="n">
        <v>1</v>
      </c>
    </row>
    <row r="19234">
      <c r="A19234" t="inlineStr">
        <is>
          <t>U-797b29</t>
        </is>
      </c>
      <c r="B19234" s="41" t="n">
        <v>44986</v>
      </c>
      <c r="C19234" t="n">
        <v>8</v>
      </c>
      <c r="D19234" t="n">
        <v>0</v>
      </c>
    </row>
    <row r="19235">
      <c r="A19235" t="inlineStr">
        <is>
          <t>U-db4d28</t>
        </is>
      </c>
      <c r="B19235" s="41" t="n">
        <v>45323</v>
      </c>
      <c r="C19235" t="n">
        <v>12</v>
      </c>
      <c r="D19235" t="n">
        <v>0</v>
      </c>
    </row>
    <row r="19236">
      <c r="A19236" t="inlineStr">
        <is>
          <t>U-83d35b</t>
        </is>
      </c>
      <c r="B19236" s="41" t="n">
        <v>45536</v>
      </c>
      <c r="C19236" t="n">
        <v>12</v>
      </c>
      <c r="D19236" t="n">
        <v>2</v>
      </c>
    </row>
    <row r="19237">
      <c r="A19237" t="inlineStr">
        <is>
          <t>U-4ae030</t>
        </is>
      </c>
      <c r="B19237" s="41" t="n">
        <v>45047</v>
      </c>
      <c r="C19237" t="n">
        <v>10</v>
      </c>
      <c r="D19237" t="n">
        <v>0</v>
      </c>
    </row>
    <row r="19238">
      <c r="A19238" t="inlineStr">
        <is>
          <t>U-80225c</t>
        </is>
      </c>
      <c r="B19238" s="41" t="n">
        <v>45047</v>
      </c>
      <c r="C19238" t="n">
        <v>10</v>
      </c>
      <c r="D19238" t="n">
        <v>2</v>
      </c>
    </row>
    <row r="19239">
      <c r="A19239" t="inlineStr">
        <is>
          <t>U-146a5c</t>
        </is>
      </c>
      <c r="B19239" s="41" t="n">
        <v>45627</v>
      </c>
      <c r="C19239" t="n">
        <v>7</v>
      </c>
      <c r="D19239" t="n">
        <v>0</v>
      </c>
    </row>
    <row r="19240">
      <c r="A19240" t="inlineStr">
        <is>
          <t>U-5e2d1c</t>
        </is>
      </c>
      <c r="B19240" s="41" t="n">
        <v>45261</v>
      </c>
      <c r="C19240" t="n">
        <v>11</v>
      </c>
      <c r="D19240" t="n">
        <v>0</v>
      </c>
    </row>
    <row r="19241">
      <c r="A19241" t="inlineStr">
        <is>
          <t>U-8a82c1</t>
        </is>
      </c>
      <c r="B19241" s="41" t="n">
        <v>45352</v>
      </c>
      <c r="C19241" t="n">
        <v>10</v>
      </c>
      <c r="D19241" t="n">
        <v>1</v>
      </c>
    </row>
    <row r="19242">
      <c r="A19242" t="inlineStr">
        <is>
          <t>U-edab63</t>
        </is>
      </c>
      <c r="B19242" s="41" t="n">
        <v>44958</v>
      </c>
      <c r="C19242" t="n">
        <v>10</v>
      </c>
      <c r="D19242" t="n">
        <v>0</v>
      </c>
    </row>
    <row r="19243">
      <c r="A19243" t="inlineStr">
        <is>
          <t>U-990062</t>
        </is>
      </c>
      <c r="B19243" s="41" t="n">
        <v>45017</v>
      </c>
      <c r="C19243" t="n">
        <v>15</v>
      </c>
      <c r="D19243" t="n">
        <v>0</v>
      </c>
    </row>
    <row r="19244">
      <c r="A19244" t="inlineStr">
        <is>
          <t>U-58a10d</t>
        </is>
      </c>
      <c r="B19244" s="41" t="n">
        <v>45017</v>
      </c>
      <c r="C19244" t="n">
        <v>19</v>
      </c>
      <c r="D19244" t="n">
        <v>0</v>
      </c>
    </row>
    <row r="19245">
      <c r="A19245" t="inlineStr">
        <is>
          <t>U-198b0e</t>
        </is>
      </c>
      <c r="B19245" s="41" t="n">
        <v>45323</v>
      </c>
      <c r="C19245" t="n">
        <v>13</v>
      </c>
      <c r="D19245" t="n">
        <v>1</v>
      </c>
    </row>
    <row r="19246">
      <c r="A19246" t="inlineStr">
        <is>
          <t>U-59db03</t>
        </is>
      </c>
      <c r="B19246" s="41" t="n">
        <v>44958</v>
      </c>
      <c r="C19246" t="n">
        <v>10</v>
      </c>
      <c r="D19246" t="n">
        <v>0</v>
      </c>
    </row>
    <row r="19247">
      <c r="A19247" t="inlineStr">
        <is>
          <t>U-e290a1</t>
        </is>
      </c>
      <c r="B19247" s="41" t="n">
        <v>45017</v>
      </c>
      <c r="C19247" t="n">
        <v>12</v>
      </c>
      <c r="D19247" t="n">
        <v>0</v>
      </c>
    </row>
    <row r="19248">
      <c r="A19248" t="inlineStr">
        <is>
          <t>U-13fee8</t>
        </is>
      </c>
      <c r="B19248" s="41" t="n">
        <v>45261</v>
      </c>
      <c r="C19248" t="n">
        <v>6</v>
      </c>
      <c r="D19248" t="n">
        <v>0</v>
      </c>
    </row>
    <row r="19249">
      <c r="A19249" t="inlineStr">
        <is>
          <t>U-cff3e7</t>
        </is>
      </c>
      <c r="B19249" s="41" t="n">
        <v>45444</v>
      </c>
      <c r="C19249" t="n">
        <v>12</v>
      </c>
      <c r="D19249" t="n">
        <v>0</v>
      </c>
    </row>
    <row r="19250">
      <c r="A19250" t="inlineStr">
        <is>
          <t>U-49c778</t>
        </is>
      </c>
      <c r="B19250" s="41" t="n">
        <v>45047</v>
      </c>
      <c r="C19250" t="n">
        <v>12</v>
      </c>
      <c r="D19250" t="n">
        <v>0</v>
      </c>
    </row>
    <row r="19251">
      <c r="A19251" t="inlineStr">
        <is>
          <t>U-84647d</t>
        </is>
      </c>
      <c r="B19251" s="41" t="n">
        <v>45292</v>
      </c>
      <c r="C19251" t="n">
        <v>7</v>
      </c>
      <c r="D19251" t="n">
        <v>0</v>
      </c>
    </row>
    <row r="19252">
      <c r="A19252" t="inlineStr">
        <is>
          <t>U-53f7f0</t>
        </is>
      </c>
      <c r="B19252" s="41" t="n">
        <v>45108</v>
      </c>
      <c r="C19252" t="n">
        <v>13</v>
      </c>
      <c r="D19252" t="n">
        <v>0</v>
      </c>
    </row>
    <row r="19253">
      <c r="A19253" t="inlineStr">
        <is>
          <t>U-4f425e</t>
        </is>
      </c>
      <c r="B19253" s="41" t="n">
        <v>45597</v>
      </c>
      <c r="C19253" t="n">
        <v>12</v>
      </c>
      <c r="D19253" t="n">
        <v>0</v>
      </c>
    </row>
    <row r="19254">
      <c r="A19254" t="inlineStr">
        <is>
          <t>U-7ab2f8</t>
        </is>
      </c>
      <c r="B19254" s="41" t="n">
        <v>45200</v>
      </c>
      <c r="C19254" t="n">
        <v>8</v>
      </c>
      <c r="D19254" t="n">
        <v>0</v>
      </c>
    </row>
    <row r="19255">
      <c r="A19255" t="inlineStr">
        <is>
          <t>U-27dd6d</t>
        </is>
      </c>
      <c r="B19255" s="41" t="n">
        <v>45413</v>
      </c>
      <c r="C19255" t="n">
        <v>10</v>
      </c>
      <c r="D19255" t="n">
        <v>1</v>
      </c>
    </row>
    <row r="19256">
      <c r="A19256" t="inlineStr">
        <is>
          <t>U-f73c7d</t>
        </is>
      </c>
      <c r="B19256" s="41" t="n">
        <v>44927</v>
      </c>
      <c r="C19256" t="n">
        <v>15</v>
      </c>
      <c r="D19256" t="n">
        <v>0</v>
      </c>
    </row>
    <row r="19257">
      <c r="A19257" t="inlineStr">
        <is>
          <t>U-1ff866</t>
        </is>
      </c>
      <c r="B19257" s="41" t="n">
        <v>45231</v>
      </c>
      <c r="C19257" t="n">
        <v>11</v>
      </c>
      <c r="D19257" t="n">
        <v>4</v>
      </c>
    </row>
    <row r="19258">
      <c r="A19258" t="inlineStr">
        <is>
          <t>U-5a3805</t>
        </is>
      </c>
      <c r="B19258" s="41" t="n">
        <v>45261</v>
      </c>
      <c r="C19258" t="n">
        <v>11</v>
      </c>
      <c r="D19258" t="n">
        <v>0</v>
      </c>
    </row>
    <row r="19259">
      <c r="A19259" t="inlineStr">
        <is>
          <t>U-38fc6b</t>
        </is>
      </c>
      <c r="B19259" s="41" t="n">
        <v>45383</v>
      </c>
      <c r="C19259" t="n">
        <v>15</v>
      </c>
      <c r="D19259" t="n">
        <v>0</v>
      </c>
    </row>
    <row r="19260">
      <c r="A19260" t="inlineStr">
        <is>
          <t>U-62a2b1</t>
        </is>
      </c>
      <c r="B19260" s="41" t="n">
        <v>45231</v>
      </c>
      <c r="C19260" t="n">
        <v>9</v>
      </c>
      <c r="D19260" t="n">
        <v>0</v>
      </c>
    </row>
    <row r="19261">
      <c r="A19261" t="inlineStr">
        <is>
          <t>U-930690</t>
        </is>
      </c>
      <c r="B19261" s="41" t="n">
        <v>45444</v>
      </c>
      <c r="C19261" t="n">
        <v>11</v>
      </c>
      <c r="D19261" t="n">
        <v>0</v>
      </c>
    </row>
    <row r="19262">
      <c r="A19262" t="inlineStr">
        <is>
          <t>U-e251ca</t>
        </is>
      </c>
      <c r="B19262" s="41" t="n">
        <v>45413</v>
      </c>
      <c r="C19262" t="n">
        <v>12</v>
      </c>
      <c r="D19262" t="n">
        <v>0</v>
      </c>
    </row>
    <row r="19263">
      <c r="A19263" t="inlineStr">
        <is>
          <t>U-065f45</t>
        </is>
      </c>
      <c r="B19263" s="41" t="n">
        <v>44986</v>
      </c>
      <c r="C19263" t="n">
        <v>12</v>
      </c>
      <c r="D19263" t="n">
        <v>0</v>
      </c>
    </row>
    <row r="19264">
      <c r="A19264" t="inlineStr">
        <is>
          <t>U-06afea</t>
        </is>
      </c>
      <c r="B19264" s="41" t="n">
        <v>45352</v>
      </c>
      <c r="C19264" t="n">
        <v>11</v>
      </c>
      <c r="D19264" t="n">
        <v>0</v>
      </c>
    </row>
    <row r="19265">
      <c r="A19265" t="inlineStr">
        <is>
          <t>U-77176f</t>
        </is>
      </c>
      <c r="B19265" s="41" t="n">
        <v>45474</v>
      </c>
      <c r="C19265" t="n">
        <v>8</v>
      </c>
      <c r="D19265" t="n">
        <v>0</v>
      </c>
    </row>
    <row r="19266">
      <c r="A19266" t="inlineStr">
        <is>
          <t>U-dfbe3d</t>
        </is>
      </c>
      <c r="B19266" s="41" t="n">
        <v>45200</v>
      </c>
      <c r="C19266" t="n">
        <v>15</v>
      </c>
      <c r="D19266" t="n">
        <v>0</v>
      </c>
    </row>
    <row r="19267">
      <c r="A19267" t="inlineStr">
        <is>
          <t>U-586eff</t>
        </is>
      </c>
      <c r="B19267" s="41" t="n">
        <v>45474</v>
      </c>
      <c r="C19267" t="n">
        <v>10</v>
      </c>
      <c r="D19267" t="n">
        <v>1</v>
      </c>
    </row>
    <row r="19268">
      <c r="A19268" t="inlineStr">
        <is>
          <t>U-e23504</t>
        </is>
      </c>
      <c r="B19268" s="41" t="n">
        <v>45444</v>
      </c>
      <c r="C19268" t="n">
        <v>8</v>
      </c>
      <c r="D19268" t="n">
        <v>0</v>
      </c>
    </row>
    <row r="19269">
      <c r="A19269" t="inlineStr">
        <is>
          <t>U-34fe9b</t>
        </is>
      </c>
      <c r="B19269" s="41" t="n">
        <v>45474</v>
      </c>
      <c r="C19269" t="n">
        <v>12</v>
      </c>
      <c r="D19269" t="n">
        <v>0</v>
      </c>
    </row>
    <row r="19270">
      <c r="A19270" t="inlineStr">
        <is>
          <t>U-cdc777</t>
        </is>
      </c>
      <c r="B19270" s="41" t="n">
        <v>45170</v>
      </c>
      <c r="C19270" t="n">
        <v>8</v>
      </c>
      <c r="D19270" t="n">
        <v>0</v>
      </c>
    </row>
    <row r="19271">
      <c r="A19271" t="inlineStr">
        <is>
          <t>U-468bc3</t>
        </is>
      </c>
      <c r="B19271" s="41" t="n">
        <v>45323</v>
      </c>
      <c r="C19271" t="n">
        <v>5</v>
      </c>
      <c r="D19271" t="n">
        <v>1</v>
      </c>
    </row>
    <row r="19272">
      <c r="A19272" t="inlineStr">
        <is>
          <t>U-c46189</t>
        </is>
      </c>
      <c r="B19272" s="41" t="n">
        <v>45017</v>
      </c>
      <c r="C19272" t="n">
        <v>8</v>
      </c>
      <c r="D19272" t="n">
        <v>4</v>
      </c>
    </row>
    <row r="19273">
      <c r="A19273" t="inlineStr">
        <is>
          <t>U-7548b1</t>
        </is>
      </c>
      <c r="B19273" s="41" t="n">
        <v>45261</v>
      </c>
      <c r="C19273" t="n">
        <v>12</v>
      </c>
      <c r="D19273" t="n">
        <v>0</v>
      </c>
    </row>
    <row r="19274">
      <c r="A19274" t="inlineStr">
        <is>
          <t>U-ee55c6</t>
        </is>
      </c>
      <c r="B19274" s="41" t="n">
        <v>45078</v>
      </c>
      <c r="C19274" t="n">
        <v>11</v>
      </c>
      <c r="D19274" t="n">
        <v>1</v>
      </c>
    </row>
    <row r="19275">
      <c r="A19275" t="inlineStr">
        <is>
          <t>U-731ada</t>
        </is>
      </c>
      <c r="B19275" s="41" t="n">
        <v>44986</v>
      </c>
      <c r="C19275" t="n">
        <v>7</v>
      </c>
      <c r="D19275" t="n">
        <v>2</v>
      </c>
    </row>
    <row r="19276">
      <c r="A19276" t="inlineStr">
        <is>
          <t>U-085211</t>
        </is>
      </c>
      <c r="B19276" s="41" t="n">
        <v>44986</v>
      </c>
      <c r="C19276" t="n">
        <v>14</v>
      </c>
      <c r="D19276" t="n">
        <v>0</v>
      </c>
    </row>
    <row r="19277">
      <c r="A19277" t="inlineStr">
        <is>
          <t>U-a78559</t>
        </is>
      </c>
      <c r="B19277" s="41" t="n">
        <v>45108</v>
      </c>
      <c r="C19277" t="n">
        <v>8</v>
      </c>
      <c r="D19277" t="n">
        <v>1</v>
      </c>
    </row>
    <row r="19278">
      <c r="A19278" t="inlineStr">
        <is>
          <t>U-0099f7</t>
        </is>
      </c>
      <c r="B19278" s="41" t="n">
        <v>45505</v>
      </c>
      <c r="C19278" t="n">
        <v>9</v>
      </c>
      <c r="D19278" t="n">
        <v>0</v>
      </c>
    </row>
    <row r="19279">
      <c r="A19279" t="inlineStr">
        <is>
          <t>U-9d9226</t>
        </is>
      </c>
      <c r="B19279" s="41" t="n">
        <v>45597</v>
      </c>
      <c r="C19279" t="n">
        <v>13</v>
      </c>
      <c r="D19279" t="n">
        <v>0</v>
      </c>
    </row>
    <row r="19280">
      <c r="A19280" t="inlineStr">
        <is>
          <t>U-f87c2d</t>
        </is>
      </c>
      <c r="B19280" s="41" t="n">
        <v>45627</v>
      </c>
      <c r="C19280" t="n">
        <v>3</v>
      </c>
      <c r="D19280" t="n">
        <v>0</v>
      </c>
    </row>
    <row r="19281">
      <c r="A19281" t="inlineStr">
        <is>
          <t>U-d44f76</t>
        </is>
      </c>
      <c r="B19281" s="41" t="n">
        <v>45597</v>
      </c>
      <c r="C19281" t="n">
        <v>6</v>
      </c>
      <c r="D19281" t="n">
        <v>2</v>
      </c>
    </row>
    <row r="19282">
      <c r="A19282" t="inlineStr">
        <is>
          <t>U-784938</t>
        </is>
      </c>
      <c r="B19282" s="41" t="n">
        <v>45627</v>
      </c>
      <c r="C19282" t="n">
        <v>15</v>
      </c>
      <c r="D19282" t="n">
        <v>0</v>
      </c>
    </row>
    <row r="19283">
      <c r="A19283" t="inlineStr">
        <is>
          <t>U-6cf6a1</t>
        </is>
      </c>
      <c r="B19283" s="41" t="n">
        <v>45108</v>
      </c>
      <c r="C19283" t="n">
        <v>6</v>
      </c>
      <c r="D19283" t="n">
        <v>3</v>
      </c>
    </row>
    <row r="19284">
      <c r="A19284" t="inlineStr">
        <is>
          <t>U-ce8019</t>
        </is>
      </c>
      <c r="B19284" s="41" t="n">
        <v>45444</v>
      </c>
      <c r="C19284" t="n">
        <v>10</v>
      </c>
      <c r="D19284" t="n">
        <v>0</v>
      </c>
    </row>
    <row r="19285">
      <c r="A19285" t="inlineStr">
        <is>
          <t>U-8c0214</t>
        </is>
      </c>
      <c r="B19285" s="41" t="n">
        <v>45047</v>
      </c>
      <c r="C19285" t="n">
        <v>6</v>
      </c>
      <c r="D19285" t="n">
        <v>0</v>
      </c>
    </row>
    <row r="19286">
      <c r="A19286" t="inlineStr">
        <is>
          <t>U-ebab9e</t>
        </is>
      </c>
      <c r="B19286" s="41" t="n">
        <v>45047</v>
      </c>
      <c r="C19286" t="n">
        <v>12</v>
      </c>
      <c r="D19286" t="n">
        <v>0</v>
      </c>
    </row>
    <row r="19287">
      <c r="A19287" t="inlineStr">
        <is>
          <t>U-6ff28d</t>
        </is>
      </c>
      <c r="B19287" s="41" t="n">
        <v>45200</v>
      </c>
      <c r="C19287" t="n">
        <v>9</v>
      </c>
      <c r="D19287" t="n">
        <v>0</v>
      </c>
    </row>
    <row r="19288">
      <c r="A19288" t="inlineStr">
        <is>
          <t>U-3aa06c</t>
        </is>
      </c>
      <c r="B19288" s="41" t="n">
        <v>45383</v>
      </c>
      <c r="C19288" t="n">
        <v>12</v>
      </c>
      <c r="D19288" t="n">
        <v>2</v>
      </c>
    </row>
    <row r="19289">
      <c r="A19289" t="inlineStr">
        <is>
          <t>U-c5a287</t>
        </is>
      </c>
      <c r="B19289" s="41" t="n">
        <v>45413</v>
      </c>
      <c r="C19289" t="n">
        <v>11</v>
      </c>
      <c r="D19289" t="n">
        <v>0</v>
      </c>
    </row>
    <row r="19290">
      <c r="A19290" t="inlineStr">
        <is>
          <t>U-8d71f4</t>
        </is>
      </c>
      <c r="B19290" s="41" t="n">
        <v>45505</v>
      </c>
      <c r="C19290" t="n">
        <v>8</v>
      </c>
      <c r="D19290" t="n">
        <v>0</v>
      </c>
    </row>
    <row r="19291">
      <c r="A19291" t="inlineStr">
        <is>
          <t>U-77d9aa</t>
        </is>
      </c>
      <c r="B19291" s="41" t="n">
        <v>45139</v>
      </c>
      <c r="C19291" t="n">
        <v>11</v>
      </c>
      <c r="D19291" t="n">
        <v>3</v>
      </c>
    </row>
    <row r="19292">
      <c r="A19292" t="inlineStr">
        <is>
          <t>U-028faa</t>
        </is>
      </c>
      <c r="B19292" s="41" t="n">
        <v>45444</v>
      </c>
      <c r="C19292" t="n">
        <v>11</v>
      </c>
      <c r="D19292" t="n">
        <v>0</v>
      </c>
    </row>
    <row r="19293">
      <c r="A19293" t="inlineStr">
        <is>
          <t>U-5df8d8</t>
        </is>
      </c>
      <c r="B19293" s="41" t="n">
        <v>45536</v>
      </c>
      <c r="C19293" t="n">
        <v>13</v>
      </c>
      <c r="D19293" t="n">
        <v>4</v>
      </c>
    </row>
    <row r="19294">
      <c r="A19294" t="inlineStr">
        <is>
          <t>U-fd8ccb</t>
        </is>
      </c>
      <c r="B19294" s="41" t="n">
        <v>45200</v>
      </c>
      <c r="C19294" t="n">
        <v>15</v>
      </c>
      <c r="D19294" t="n">
        <v>0</v>
      </c>
    </row>
    <row r="19295">
      <c r="A19295" t="inlineStr">
        <is>
          <t>U-f34da1</t>
        </is>
      </c>
      <c r="B19295" s="41" t="n">
        <v>45231</v>
      </c>
      <c r="C19295" t="n">
        <v>11</v>
      </c>
      <c r="D19295" t="n">
        <v>1</v>
      </c>
    </row>
    <row r="19296">
      <c r="A19296" t="inlineStr">
        <is>
          <t>U-0c9318</t>
        </is>
      </c>
      <c r="B19296" s="41" t="n">
        <v>45261</v>
      </c>
      <c r="C19296" t="n">
        <v>5</v>
      </c>
      <c r="D19296" t="n">
        <v>3</v>
      </c>
    </row>
    <row r="19297">
      <c r="A19297" t="inlineStr">
        <is>
          <t>U-022805</t>
        </is>
      </c>
      <c r="B19297" s="41" t="n">
        <v>45352</v>
      </c>
      <c r="C19297" t="n">
        <v>4</v>
      </c>
      <c r="D19297" t="n">
        <v>0</v>
      </c>
    </row>
    <row r="19298">
      <c r="A19298" t="inlineStr">
        <is>
          <t>U-9ba5db</t>
        </is>
      </c>
      <c r="B19298" s="41" t="n">
        <v>44927</v>
      </c>
      <c r="C19298" t="n">
        <v>7</v>
      </c>
      <c r="D19298" t="n">
        <v>1</v>
      </c>
    </row>
    <row r="19299">
      <c r="A19299" t="inlineStr">
        <is>
          <t>U-d209f3</t>
        </is>
      </c>
      <c r="B19299" s="41" t="n">
        <v>45108</v>
      </c>
      <c r="C19299" t="n">
        <v>7</v>
      </c>
      <c r="D19299" t="n">
        <v>0</v>
      </c>
    </row>
    <row r="19300">
      <c r="A19300" t="inlineStr">
        <is>
          <t>U-22709a</t>
        </is>
      </c>
      <c r="B19300" s="41" t="n">
        <v>44986</v>
      </c>
      <c r="C19300" t="n">
        <v>10</v>
      </c>
      <c r="D19300" t="n">
        <v>0</v>
      </c>
    </row>
    <row r="19301">
      <c r="A19301" t="inlineStr">
        <is>
          <t>U-3c90b4</t>
        </is>
      </c>
      <c r="B19301" s="41" t="n">
        <v>45261</v>
      </c>
      <c r="C19301" t="n">
        <v>9</v>
      </c>
      <c r="D19301" t="n">
        <v>0</v>
      </c>
    </row>
    <row r="19302">
      <c r="A19302" t="inlineStr">
        <is>
          <t>U-e79ba6</t>
        </is>
      </c>
      <c r="B19302" s="41" t="n">
        <v>44986</v>
      </c>
      <c r="C19302" t="n">
        <v>10</v>
      </c>
      <c r="D19302" t="n">
        <v>0</v>
      </c>
    </row>
    <row r="19303">
      <c r="A19303" t="inlineStr">
        <is>
          <t>U-b56086</t>
        </is>
      </c>
      <c r="B19303" s="41" t="n">
        <v>45261</v>
      </c>
      <c r="C19303" t="n">
        <v>6</v>
      </c>
      <c r="D19303" t="n">
        <v>0</v>
      </c>
    </row>
    <row r="19304">
      <c r="A19304" t="inlineStr">
        <is>
          <t>U-89f4cb</t>
        </is>
      </c>
      <c r="B19304" s="41" t="n">
        <v>45383</v>
      </c>
      <c r="C19304" t="n">
        <v>4</v>
      </c>
      <c r="D19304" t="n">
        <v>1</v>
      </c>
    </row>
    <row r="19305">
      <c r="A19305" t="inlineStr">
        <is>
          <t>U-06ee06</t>
        </is>
      </c>
      <c r="B19305" s="41" t="n">
        <v>45383</v>
      </c>
      <c r="C19305" t="n">
        <v>7</v>
      </c>
      <c r="D19305" t="n">
        <v>2</v>
      </c>
    </row>
    <row r="19306">
      <c r="A19306" t="inlineStr">
        <is>
          <t>U-08aa49</t>
        </is>
      </c>
      <c r="B19306" s="41" t="n">
        <v>45200</v>
      </c>
      <c r="C19306" t="n">
        <v>9</v>
      </c>
      <c r="D19306" t="n">
        <v>0</v>
      </c>
    </row>
    <row r="19307">
      <c r="A19307" t="inlineStr">
        <is>
          <t>U-37fd31</t>
        </is>
      </c>
      <c r="B19307" s="41" t="n">
        <v>45170</v>
      </c>
      <c r="C19307" t="n">
        <v>14</v>
      </c>
      <c r="D19307" t="n">
        <v>1</v>
      </c>
    </row>
    <row r="19308">
      <c r="A19308" t="inlineStr">
        <is>
          <t>U-55e94a</t>
        </is>
      </c>
      <c r="B19308" s="41" t="n">
        <v>45505</v>
      </c>
      <c r="C19308" t="n">
        <v>17</v>
      </c>
      <c r="D19308" t="n">
        <v>0</v>
      </c>
    </row>
    <row r="19309">
      <c r="A19309" t="inlineStr">
        <is>
          <t>U-b17f8b</t>
        </is>
      </c>
      <c r="B19309" s="41" t="n">
        <v>45139</v>
      </c>
      <c r="C19309" t="n">
        <v>14</v>
      </c>
      <c r="D19309" t="n">
        <v>0</v>
      </c>
    </row>
    <row r="19310">
      <c r="A19310" t="inlineStr">
        <is>
          <t>U-5846b2</t>
        </is>
      </c>
      <c r="B19310" s="41" t="n">
        <v>45627</v>
      </c>
      <c r="C19310" t="n">
        <v>10</v>
      </c>
      <c r="D19310" t="n">
        <v>0</v>
      </c>
    </row>
    <row r="19311">
      <c r="A19311" t="inlineStr">
        <is>
          <t>U-d83164</t>
        </is>
      </c>
      <c r="B19311" s="41" t="n">
        <v>45323</v>
      </c>
      <c r="C19311" t="n">
        <v>8</v>
      </c>
      <c r="D19311" t="n">
        <v>0</v>
      </c>
    </row>
    <row r="19312">
      <c r="A19312" t="inlineStr">
        <is>
          <t>U-c7de0c</t>
        </is>
      </c>
      <c r="B19312" s="41" t="n">
        <v>45413</v>
      </c>
      <c r="C19312" t="n">
        <v>15</v>
      </c>
      <c r="D19312" t="n">
        <v>2</v>
      </c>
    </row>
    <row r="19313">
      <c r="A19313" t="inlineStr">
        <is>
          <t>U-34fe40</t>
        </is>
      </c>
      <c r="B19313" s="41" t="n">
        <v>44958</v>
      </c>
      <c r="C19313" t="n">
        <v>13</v>
      </c>
      <c r="D19313" t="n">
        <v>2</v>
      </c>
    </row>
    <row r="19314">
      <c r="A19314" t="inlineStr">
        <is>
          <t>U-8539f3</t>
        </is>
      </c>
      <c r="B19314" s="41" t="n">
        <v>45413</v>
      </c>
      <c r="C19314" t="n">
        <v>5</v>
      </c>
      <c r="D19314" t="n">
        <v>0</v>
      </c>
    </row>
    <row r="19315">
      <c r="A19315" t="inlineStr">
        <is>
          <t>U-02c3a7</t>
        </is>
      </c>
      <c r="B19315" s="41" t="n">
        <v>44958</v>
      </c>
      <c r="C19315" t="n">
        <v>7</v>
      </c>
      <c r="D19315" t="n">
        <v>0</v>
      </c>
    </row>
    <row r="19316">
      <c r="A19316" t="inlineStr">
        <is>
          <t>U-4cc303</t>
        </is>
      </c>
      <c r="B19316" s="41" t="n">
        <v>45566</v>
      </c>
      <c r="C19316" t="n">
        <v>10</v>
      </c>
      <c r="D19316" t="n">
        <v>0</v>
      </c>
    </row>
    <row r="19317">
      <c r="A19317" t="inlineStr">
        <is>
          <t>U-008e88</t>
        </is>
      </c>
      <c r="B19317" s="41" t="n">
        <v>44986</v>
      </c>
      <c r="C19317" t="n">
        <v>10</v>
      </c>
      <c r="D19317" t="n">
        <v>0</v>
      </c>
    </row>
    <row r="19318">
      <c r="A19318" t="inlineStr">
        <is>
          <t>U-d4afdb</t>
        </is>
      </c>
      <c r="B19318" s="41" t="n">
        <v>45383</v>
      </c>
      <c r="C19318" t="n">
        <v>8</v>
      </c>
      <c r="D19318" t="n">
        <v>2</v>
      </c>
    </row>
    <row r="19319">
      <c r="A19319" t="inlineStr">
        <is>
          <t>U-943beb</t>
        </is>
      </c>
      <c r="B19319" s="41" t="n">
        <v>45078</v>
      </c>
      <c r="C19319" t="n">
        <v>12</v>
      </c>
      <c r="D19319" t="n">
        <v>0</v>
      </c>
    </row>
    <row r="19320">
      <c r="A19320" t="inlineStr">
        <is>
          <t>U-488361</t>
        </is>
      </c>
      <c r="B19320" s="41" t="n">
        <v>45323</v>
      </c>
      <c r="C19320" t="n">
        <v>14</v>
      </c>
      <c r="D19320" t="n">
        <v>0</v>
      </c>
    </row>
    <row r="19321">
      <c r="A19321" t="inlineStr">
        <is>
          <t>U-c187dc</t>
        </is>
      </c>
      <c r="B19321" s="41" t="n">
        <v>45078</v>
      </c>
      <c r="C19321" t="n">
        <v>11</v>
      </c>
      <c r="D19321" t="n">
        <v>0</v>
      </c>
    </row>
    <row r="19322">
      <c r="A19322" t="inlineStr">
        <is>
          <t>U-e57433</t>
        </is>
      </c>
      <c r="B19322" s="41" t="n">
        <v>45413</v>
      </c>
      <c r="C19322" t="n">
        <v>12</v>
      </c>
      <c r="D19322" t="n">
        <v>0</v>
      </c>
    </row>
    <row r="19323">
      <c r="A19323" t="inlineStr">
        <is>
          <t>U-faa644</t>
        </is>
      </c>
      <c r="B19323" s="41" t="n">
        <v>45383</v>
      </c>
      <c r="C19323" t="n">
        <v>10</v>
      </c>
      <c r="D19323" t="n">
        <v>4</v>
      </c>
    </row>
    <row r="19324">
      <c r="A19324" t="inlineStr">
        <is>
          <t>U-c6482f</t>
        </is>
      </c>
      <c r="B19324" s="41" t="n">
        <v>45017</v>
      </c>
      <c r="C19324" t="n">
        <v>9</v>
      </c>
      <c r="D19324" t="n">
        <v>0</v>
      </c>
    </row>
    <row r="19325">
      <c r="A19325" t="inlineStr">
        <is>
          <t>U-567a5c</t>
        </is>
      </c>
      <c r="B19325" s="41" t="n">
        <v>45352</v>
      </c>
      <c r="C19325" t="n">
        <v>14</v>
      </c>
      <c r="D19325" t="n">
        <v>0</v>
      </c>
    </row>
    <row r="19326">
      <c r="A19326" t="inlineStr">
        <is>
          <t>U-e20922</t>
        </is>
      </c>
      <c r="B19326" s="41" t="n">
        <v>45566</v>
      </c>
      <c r="C19326" t="n">
        <v>11</v>
      </c>
      <c r="D19326" t="n">
        <v>0</v>
      </c>
    </row>
    <row r="19327">
      <c r="A19327" t="inlineStr">
        <is>
          <t>U-ea01d2</t>
        </is>
      </c>
      <c r="B19327" s="41" t="n">
        <v>45323</v>
      </c>
      <c r="C19327" t="n">
        <v>14</v>
      </c>
      <c r="D19327" t="n">
        <v>0</v>
      </c>
    </row>
    <row r="19328">
      <c r="A19328" t="inlineStr">
        <is>
          <t>U-4bd1a6</t>
        </is>
      </c>
      <c r="B19328" s="41" t="n">
        <v>45139</v>
      </c>
      <c r="C19328" t="n">
        <v>16</v>
      </c>
      <c r="D19328" t="n">
        <v>0</v>
      </c>
    </row>
    <row r="19329">
      <c r="A19329" t="inlineStr">
        <is>
          <t>U-d0fec7</t>
        </is>
      </c>
      <c r="B19329" s="41" t="n">
        <v>45352</v>
      </c>
      <c r="C19329" t="n">
        <v>4</v>
      </c>
      <c r="D19329" t="n">
        <v>0</v>
      </c>
    </row>
    <row r="19330">
      <c r="A19330" t="inlineStr">
        <is>
          <t>U-ce593b</t>
        </is>
      </c>
      <c r="B19330" s="41" t="n">
        <v>45627</v>
      </c>
      <c r="C19330" t="n">
        <v>13</v>
      </c>
      <c r="D19330" t="n">
        <v>0</v>
      </c>
    </row>
    <row r="19331">
      <c r="A19331" t="inlineStr">
        <is>
          <t>U-febd41</t>
        </is>
      </c>
      <c r="B19331" s="41" t="n">
        <v>45170</v>
      </c>
      <c r="C19331" t="n">
        <v>3</v>
      </c>
      <c r="D19331" t="n">
        <v>0</v>
      </c>
    </row>
    <row r="19332">
      <c r="A19332" t="inlineStr">
        <is>
          <t>U-c066ed</t>
        </is>
      </c>
      <c r="B19332" s="41" t="n">
        <v>45474</v>
      </c>
      <c r="C19332" t="n">
        <v>13</v>
      </c>
      <c r="D19332" t="n">
        <v>0</v>
      </c>
    </row>
    <row r="19333">
      <c r="A19333" t="inlineStr">
        <is>
          <t>U-b4a5c6</t>
        </is>
      </c>
      <c r="B19333" s="41" t="n">
        <v>45017</v>
      </c>
      <c r="C19333" t="n">
        <v>4</v>
      </c>
      <c r="D19333" t="n">
        <v>0</v>
      </c>
    </row>
    <row r="19334">
      <c r="A19334" t="inlineStr">
        <is>
          <t>U-8fab7c</t>
        </is>
      </c>
      <c r="B19334" s="41" t="n">
        <v>45413</v>
      </c>
      <c r="C19334" t="n">
        <v>16</v>
      </c>
      <c r="D19334" t="n">
        <v>3</v>
      </c>
    </row>
    <row r="19335">
      <c r="A19335" t="inlineStr">
        <is>
          <t>U-0f8812</t>
        </is>
      </c>
      <c r="B19335" s="41" t="n">
        <v>45078</v>
      </c>
      <c r="C19335" t="n">
        <v>7</v>
      </c>
      <c r="D19335" t="n">
        <v>0</v>
      </c>
    </row>
    <row r="19336">
      <c r="A19336" t="inlineStr">
        <is>
          <t>U-d89692</t>
        </is>
      </c>
      <c r="B19336" s="41" t="n">
        <v>45566</v>
      </c>
      <c r="C19336" t="n">
        <v>9</v>
      </c>
      <c r="D19336" t="n">
        <v>1</v>
      </c>
    </row>
    <row r="19337">
      <c r="A19337" t="inlineStr">
        <is>
          <t>U-18a0de</t>
        </is>
      </c>
      <c r="B19337" s="41" t="n">
        <v>45566</v>
      </c>
      <c r="C19337" t="n">
        <v>9</v>
      </c>
      <c r="D19337" t="n">
        <v>1</v>
      </c>
    </row>
    <row r="19338">
      <c r="A19338" t="inlineStr">
        <is>
          <t>U-193419</t>
        </is>
      </c>
      <c r="B19338" s="41" t="n">
        <v>45200</v>
      </c>
      <c r="C19338" t="n">
        <v>9</v>
      </c>
      <c r="D19338" t="n">
        <v>0</v>
      </c>
    </row>
    <row r="19339">
      <c r="A19339" t="inlineStr">
        <is>
          <t>U-d6b6ab</t>
        </is>
      </c>
      <c r="B19339" s="41" t="n">
        <v>45261</v>
      </c>
      <c r="C19339" t="n">
        <v>9</v>
      </c>
      <c r="D19339" t="n">
        <v>1</v>
      </c>
    </row>
    <row r="19340">
      <c r="A19340" t="inlineStr">
        <is>
          <t>U-27c462</t>
        </is>
      </c>
      <c r="B19340" s="41" t="n">
        <v>45047</v>
      </c>
      <c r="C19340" t="n">
        <v>8</v>
      </c>
      <c r="D19340" t="n">
        <v>0</v>
      </c>
    </row>
    <row r="19341">
      <c r="A19341" t="inlineStr">
        <is>
          <t>U-432d21</t>
        </is>
      </c>
      <c r="B19341" s="41" t="n">
        <v>45444</v>
      </c>
      <c r="C19341" t="n">
        <v>7</v>
      </c>
      <c r="D19341" t="n">
        <v>0</v>
      </c>
    </row>
    <row r="19342">
      <c r="A19342" t="inlineStr">
        <is>
          <t>U-825ab1</t>
        </is>
      </c>
      <c r="B19342" s="41" t="n">
        <v>45566</v>
      </c>
      <c r="C19342" t="n">
        <v>8</v>
      </c>
      <c r="D19342" t="n">
        <v>1</v>
      </c>
    </row>
    <row r="19343">
      <c r="A19343" t="inlineStr">
        <is>
          <t>U-1b0c4b</t>
        </is>
      </c>
      <c r="B19343" s="41" t="n">
        <v>45047</v>
      </c>
      <c r="C19343" t="n">
        <v>14</v>
      </c>
      <c r="D19343" t="n">
        <v>0</v>
      </c>
    </row>
    <row r="19344">
      <c r="A19344" t="inlineStr">
        <is>
          <t>U-67181d</t>
        </is>
      </c>
      <c r="B19344" s="41" t="n">
        <v>45139</v>
      </c>
      <c r="C19344" t="n">
        <v>11</v>
      </c>
      <c r="D19344" t="n">
        <v>1</v>
      </c>
    </row>
    <row r="19345">
      <c r="A19345" t="inlineStr">
        <is>
          <t>U-30f5c8</t>
        </is>
      </c>
      <c r="B19345" s="41" t="n">
        <v>44927</v>
      </c>
      <c r="C19345" t="n">
        <v>6</v>
      </c>
      <c r="D19345" t="n">
        <v>0</v>
      </c>
    </row>
    <row r="19346">
      <c r="A19346" t="inlineStr">
        <is>
          <t>U-466c0a</t>
        </is>
      </c>
      <c r="B19346" s="41" t="n">
        <v>45474</v>
      </c>
      <c r="C19346" t="n">
        <v>10</v>
      </c>
      <c r="D19346" t="n">
        <v>4</v>
      </c>
    </row>
    <row r="19347">
      <c r="A19347" t="inlineStr">
        <is>
          <t>U-dea221</t>
        </is>
      </c>
      <c r="B19347" s="41" t="n">
        <v>45139</v>
      </c>
      <c r="C19347" t="n">
        <v>9</v>
      </c>
      <c r="D19347" t="n">
        <v>0</v>
      </c>
    </row>
    <row r="19348">
      <c r="A19348" t="inlineStr">
        <is>
          <t>U-f5cd9c</t>
        </is>
      </c>
      <c r="B19348" s="41" t="n">
        <v>45597</v>
      </c>
      <c r="C19348" t="n">
        <v>6</v>
      </c>
      <c r="D19348" t="n">
        <v>0</v>
      </c>
    </row>
    <row r="19349">
      <c r="A19349" t="inlineStr">
        <is>
          <t>U-dd400e</t>
        </is>
      </c>
      <c r="B19349" s="41" t="n">
        <v>44927</v>
      </c>
      <c r="C19349" t="n">
        <v>11</v>
      </c>
      <c r="D19349" t="n">
        <v>0</v>
      </c>
    </row>
    <row r="19350">
      <c r="A19350" t="inlineStr">
        <is>
          <t>U-03b2c9</t>
        </is>
      </c>
      <c r="B19350" s="41" t="n">
        <v>45597</v>
      </c>
      <c r="C19350" t="n">
        <v>7</v>
      </c>
      <c r="D19350" t="n">
        <v>0</v>
      </c>
    </row>
    <row r="19351">
      <c r="A19351" t="inlineStr">
        <is>
          <t>U-d40ae8</t>
        </is>
      </c>
      <c r="B19351" s="41" t="n">
        <v>45139</v>
      </c>
      <c r="C19351" t="n">
        <v>9</v>
      </c>
      <c r="D19351" t="n">
        <v>0</v>
      </c>
    </row>
    <row r="19352">
      <c r="A19352" t="inlineStr">
        <is>
          <t>U-622883</t>
        </is>
      </c>
      <c r="B19352" s="41" t="n">
        <v>45200</v>
      </c>
      <c r="C19352" t="n">
        <v>15</v>
      </c>
      <c r="D19352" t="n">
        <v>1</v>
      </c>
    </row>
    <row r="19353">
      <c r="A19353" t="inlineStr">
        <is>
          <t>U-46fc86</t>
        </is>
      </c>
      <c r="B19353" s="41" t="n">
        <v>44927</v>
      </c>
      <c r="C19353" t="n">
        <v>9</v>
      </c>
      <c r="D19353" t="n">
        <v>1</v>
      </c>
    </row>
    <row r="19354">
      <c r="A19354" t="inlineStr">
        <is>
          <t>U-947735</t>
        </is>
      </c>
      <c r="B19354" s="41" t="n">
        <v>45383</v>
      </c>
      <c r="C19354" t="n">
        <v>13</v>
      </c>
      <c r="D19354" t="n">
        <v>0</v>
      </c>
    </row>
    <row r="19355">
      <c r="A19355" t="inlineStr">
        <is>
          <t>U-48a4e7</t>
        </is>
      </c>
      <c r="B19355" s="41" t="n">
        <v>45505</v>
      </c>
      <c r="C19355" t="n">
        <v>14</v>
      </c>
      <c r="D19355" t="n">
        <v>0</v>
      </c>
    </row>
    <row r="19356">
      <c r="A19356" t="inlineStr">
        <is>
          <t>U-a839b0</t>
        </is>
      </c>
      <c r="B19356" s="41" t="n">
        <v>45261</v>
      </c>
      <c r="C19356" t="n">
        <v>8</v>
      </c>
      <c r="D19356" t="n">
        <v>0</v>
      </c>
    </row>
    <row r="19357">
      <c r="A19357" t="inlineStr">
        <is>
          <t>U-fd78be</t>
        </is>
      </c>
      <c r="B19357" s="41" t="n">
        <v>45200</v>
      </c>
      <c r="C19357" t="n">
        <v>7</v>
      </c>
      <c r="D19357" t="n">
        <v>1</v>
      </c>
    </row>
    <row r="19358">
      <c r="A19358" t="inlineStr">
        <is>
          <t>U-59acf5</t>
        </is>
      </c>
      <c r="B19358" s="41" t="n">
        <v>45047</v>
      </c>
      <c r="C19358" t="n">
        <v>12</v>
      </c>
      <c r="D19358" t="n">
        <v>0</v>
      </c>
    </row>
    <row r="19359">
      <c r="A19359" t="inlineStr">
        <is>
          <t>U-0665d9</t>
        </is>
      </c>
      <c r="B19359" s="41" t="n">
        <v>45597</v>
      </c>
      <c r="C19359" t="n">
        <v>13</v>
      </c>
      <c r="D19359" t="n">
        <v>0</v>
      </c>
    </row>
    <row r="19360">
      <c r="A19360" t="inlineStr">
        <is>
          <t>U-2ddd07</t>
        </is>
      </c>
      <c r="B19360" s="41" t="n">
        <v>44986</v>
      </c>
      <c r="C19360" t="n">
        <v>5</v>
      </c>
      <c r="D19360" t="n">
        <v>0</v>
      </c>
    </row>
    <row r="19361">
      <c r="A19361" t="inlineStr">
        <is>
          <t>U-f02c57</t>
        </is>
      </c>
      <c r="B19361" s="41" t="n">
        <v>45505</v>
      </c>
      <c r="C19361" t="n">
        <v>13</v>
      </c>
      <c r="D19361" t="n">
        <v>0</v>
      </c>
    </row>
    <row r="19362">
      <c r="A19362" t="inlineStr">
        <is>
          <t>U-c5f3d1</t>
        </is>
      </c>
      <c r="B19362" s="41" t="n">
        <v>45597</v>
      </c>
      <c r="C19362" t="n">
        <v>5</v>
      </c>
      <c r="D19362" t="n">
        <v>0</v>
      </c>
    </row>
    <row r="19363">
      <c r="A19363" t="inlineStr">
        <is>
          <t>U-b66acf</t>
        </is>
      </c>
      <c r="B19363" s="41" t="n">
        <v>45505</v>
      </c>
      <c r="C19363" t="n">
        <v>5</v>
      </c>
      <c r="D19363" t="n">
        <v>2</v>
      </c>
    </row>
    <row r="19364">
      <c r="A19364" t="inlineStr">
        <is>
          <t>U-f0db64</t>
        </is>
      </c>
      <c r="B19364" s="41" t="n">
        <v>45323</v>
      </c>
      <c r="C19364" t="n">
        <v>13</v>
      </c>
      <c r="D19364" t="n">
        <v>0</v>
      </c>
    </row>
    <row r="19365">
      <c r="A19365" t="inlineStr">
        <is>
          <t>U-fc6d3b</t>
        </is>
      </c>
      <c r="B19365" s="41" t="n">
        <v>44927</v>
      </c>
      <c r="C19365" t="n">
        <v>12</v>
      </c>
      <c r="D19365" t="n">
        <v>0</v>
      </c>
    </row>
    <row r="19366">
      <c r="A19366" t="inlineStr">
        <is>
          <t>U-d9ad5b</t>
        </is>
      </c>
      <c r="B19366" s="41" t="n">
        <v>45536</v>
      </c>
      <c r="C19366" t="n">
        <v>15</v>
      </c>
      <c r="D19366" t="n">
        <v>0</v>
      </c>
    </row>
    <row r="19367">
      <c r="A19367" t="inlineStr">
        <is>
          <t>U-883001</t>
        </is>
      </c>
      <c r="B19367" s="41" t="n">
        <v>45078</v>
      </c>
      <c r="C19367" t="n">
        <v>15</v>
      </c>
      <c r="D19367" t="n">
        <v>3</v>
      </c>
    </row>
    <row r="19368">
      <c r="A19368" t="inlineStr">
        <is>
          <t>U-d19b4f</t>
        </is>
      </c>
      <c r="B19368" s="41" t="n">
        <v>45047</v>
      </c>
      <c r="C19368" t="n">
        <v>9</v>
      </c>
      <c r="D19368" t="n">
        <v>0</v>
      </c>
    </row>
    <row r="19369">
      <c r="A19369" t="inlineStr">
        <is>
          <t>U-772b57</t>
        </is>
      </c>
      <c r="B19369" s="41" t="n">
        <v>45108</v>
      </c>
      <c r="C19369" t="n">
        <v>15</v>
      </c>
      <c r="D19369" t="n">
        <v>0</v>
      </c>
    </row>
    <row r="19370">
      <c r="A19370" t="inlineStr">
        <is>
          <t>U-c84f2f</t>
        </is>
      </c>
      <c r="B19370" s="41" t="n">
        <v>45413</v>
      </c>
      <c r="C19370" t="n">
        <v>10</v>
      </c>
      <c r="D19370" t="n">
        <v>0</v>
      </c>
    </row>
    <row r="19371">
      <c r="A19371" t="inlineStr">
        <is>
          <t>U-8b10df</t>
        </is>
      </c>
      <c r="B19371" s="41" t="n">
        <v>45047</v>
      </c>
      <c r="C19371" t="n">
        <v>10</v>
      </c>
      <c r="D19371" t="n">
        <v>0</v>
      </c>
    </row>
    <row r="19372">
      <c r="A19372" t="inlineStr">
        <is>
          <t>U-da14b8</t>
        </is>
      </c>
      <c r="B19372" s="41" t="n">
        <v>45444</v>
      </c>
      <c r="C19372" t="n">
        <v>9</v>
      </c>
      <c r="D19372" t="n">
        <v>1</v>
      </c>
    </row>
    <row r="19373">
      <c r="A19373" t="inlineStr">
        <is>
          <t>U-b9e398</t>
        </is>
      </c>
      <c r="B19373" s="41" t="n">
        <v>45261</v>
      </c>
      <c r="C19373" t="n">
        <v>11</v>
      </c>
      <c r="D19373" t="n">
        <v>0</v>
      </c>
    </row>
    <row r="19374">
      <c r="A19374" t="inlineStr">
        <is>
          <t>U-c96cfa</t>
        </is>
      </c>
      <c r="B19374" s="41" t="n">
        <v>45352</v>
      </c>
      <c r="C19374" t="n">
        <v>12</v>
      </c>
      <c r="D19374" t="n">
        <v>0</v>
      </c>
    </row>
    <row r="19375">
      <c r="A19375" t="inlineStr">
        <is>
          <t>U-998200</t>
        </is>
      </c>
      <c r="B19375" s="41" t="n">
        <v>44958</v>
      </c>
      <c r="C19375" t="n">
        <v>12</v>
      </c>
      <c r="D19375" t="n">
        <v>0</v>
      </c>
    </row>
    <row r="19376">
      <c r="A19376" t="inlineStr">
        <is>
          <t>U-c154ad</t>
        </is>
      </c>
      <c r="B19376" s="41" t="n">
        <v>45505</v>
      </c>
      <c r="C19376" t="n">
        <v>10</v>
      </c>
      <c r="D19376" t="n">
        <v>0</v>
      </c>
    </row>
    <row r="19377">
      <c r="A19377" t="inlineStr">
        <is>
          <t>U-1416e8</t>
        </is>
      </c>
      <c r="B19377" s="41" t="n">
        <v>44927</v>
      </c>
      <c r="C19377" t="n">
        <v>11</v>
      </c>
      <c r="D19377" t="n">
        <v>0</v>
      </c>
    </row>
    <row r="19378">
      <c r="A19378" t="inlineStr">
        <is>
          <t>U-abe72c</t>
        </is>
      </c>
      <c r="B19378" s="41" t="n">
        <v>44927</v>
      </c>
      <c r="C19378" t="n">
        <v>13</v>
      </c>
      <c r="D19378" t="n">
        <v>0</v>
      </c>
    </row>
    <row r="19379">
      <c r="A19379" t="inlineStr">
        <is>
          <t>U-f4dcea</t>
        </is>
      </c>
      <c r="B19379" s="41" t="n">
        <v>45108</v>
      </c>
      <c r="C19379" t="n">
        <v>12</v>
      </c>
      <c r="D19379" t="n">
        <v>1</v>
      </c>
    </row>
    <row r="19380">
      <c r="A19380" t="inlineStr">
        <is>
          <t>U-2595aa</t>
        </is>
      </c>
      <c r="B19380" s="41" t="n">
        <v>45017</v>
      </c>
      <c r="C19380" t="n">
        <v>8</v>
      </c>
      <c r="D19380" t="n">
        <v>0</v>
      </c>
    </row>
    <row r="19381">
      <c r="A19381" t="inlineStr">
        <is>
          <t>U-d76da8</t>
        </is>
      </c>
      <c r="B19381" s="41" t="n">
        <v>45352</v>
      </c>
      <c r="C19381" t="n">
        <v>9</v>
      </c>
      <c r="D19381" t="n">
        <v>0</v>
      </c>
    </row>
    <row r="19382">
      <c r="A19382" t="inlineStr">
        <is>
          <t>U-500b49</t>
        </is>
      </c>
      <c r="B19382" s="41" t="n">
        <v>45108</v>
      </c>
      <c r="C19382" t="n">
        <v>9</v>
      </c>
      <c r="D19382" t="n">
        <v>0</v>
      </c>
    </row>
    <row r="19383">
      <c r="A19383" t="inlineStr">
        <is>
          <t>U-021a28</t>
        </is>
      </c>
      <c r="B19383" s="41" t="n">
        <v>45017</v>
      </c>
      <c r="C19383" t="n">
        <v>3</v>
      </c>
      <c r="D19383" t="n">
        <v>0</v>
      </c>
    </row>
    <row r="19384">
      <c r="A19384" t="inlineStr">
        <is>
          <t>U-7286df</t>
        </is>
      </c>
      <c r="B19384" s="41" t="n">
        <v>45231</v>
      </c>
      <c r="C19384" t="n">
        <v>14</v>
      </c>
      <c r="D19384" t="n">
        <v>0</v>
      </c>
    </row>
    <row r="19385">
      <c r="A19385" t="inlineStr">
        <is>
          <t>U-7288b5</t>
        </is>
      </c>
      <c r="B19385" s="41" t="n">
        <v>45536</v>
      </c>
      <c r="C19385" t="n">
        <v>15</v>
      </c>
      <c r="D19385" t="n">
        <v>0</v>
      </c>
    </row>
    <row r="19386">
      <c r="A19386" t="inlineStr">
        <is>
          <t>U-8d65d7</t>
        </is>
      </c>
      <c r="B19386" s="41" t="n">
        <v>45627</v>
      </c>
      <c r="C19386" t="n">
        <v>16</v>
      </c>
      <c r="D19386" t="n">
        <v>0</v>
      </c>
    </row>
    <row r="19387">
      <c r="A19387" t="inlineStr">
        <is>
          <t>U-5c5115</t>
        </is>
      </c>
      <c r="B19387" s="41" t="n">
        <v>45047</v>
      </c>
      <c r="C19387" t="n">
        <v>10</v>
      </c>
      <c r="D19387" t="n">
        <v>6</v>
      </c>
    </row>
    <row r="19388">
      <c r="A19388" t="inlineStr">
        <is>
          <t>U-5eaffe</t>
        </is>
      </c>
      <c r="B19388" s="41" t="n">
        <v>45597</v>
      </c>
      <c r="C19388" t="n">
        <v>11</v>
      </c>
      <c r="D19388" t="n">
        <v>2</v>
      </c>
    </row>
    <row r="19389">
      <c r="A19389" t="inlineStr">
        <is>
          <t>U-3b06d3</t>
        </is>
      </c>
      <c r="B19389" s="41" t="n">
        <v>44927</v>
      </c>
      <c r="C19389" t="n">
        <v>6</v>
      </c>
      <c r="D19389" t="n">
        <v>0</v>
      </c>
    </row>
    <row r="19390">
      <c r="A19390" t="inlineStr">
        <is>
          <t>U-e409f4</t>
        </is>
      </c>
      <c r="B19390" s="41" t="n">
        <v>45352</v>
      </c>
      <c r="C19390" t="n">
        <v>8</v>
      </c>
      <c r="D19390" t="n">
        <v>1</v>
      </c>
    </row>
    <row r="19391">
      <c r="A19391" t="inlineStr">
        <is>
          <t>U-641d0b</t>
        </is>
      </c>
      <c r="B19391" s="41" t="n">
        <v>45047</v>
      </c>
      <c r="C19391" t="n">
        <v>8</v>
      </c>
      <c r="D19391" t="n">
        <v>0</v>
      </c>
    </row>
    <row r="19392">
      <c r="A19392" t="inlineStr">
        <is>
          <t>U-62ffd4</t>
        </is>
      </c>
      <c r="B19392" s="41" t="n">
        <v>45413</v>
      </c>
      <c r="C19392" t="n">
        <v>9</v>
      </c>
      <c r="D19392" t="n">
        <v>0</v>
      </c>
    </row>
    <row r="19393">
      <c r="A19393" t="inlineStr">
        <is>
          <t>U-184153</t>
        </is>
      </c>
      <c r="B19393" s="41" t="n">
        <v>45505</v>
      </c>
      <c r="C19393" t="n">
        <v>14</v>
      </c>
      <c r="D19393" t="n">
        <v>0</v>
      </c>
    </row>
    <row r="19394">
      <c r="A19394" t="inlineStr">
        <is>
          <t>U-2427b8</t>
        </is>
      </c>
      <c r="B19394" s="41" t="n">
        <v>45383</v>
      </c>
      <c r="C19394" t="n">
        <v>14</v>
      </c>
      <c r="D19394" t="n">
        <v>0</v>
      </c>
    </row>
    <row r="19395">
      <c r="A19395" t="inlineStr">
        <is>
          <t>U-ff7283</t>
        </is>
      </c>
      <c r="B19395" s="41" t="n">
        <v>45047</v>
      </c>
      <c r="C19395" t="n">
        <v>6</v>
      </c>
      <c r="D19395" t="n">
        <v>2</v>
      </c>
    </row>
    <row r="19396">
      <c r="A19396" t="inlineStr">
        <is>
          <t>U-3c2ca3</t>
        </is>
      </c>
      <c r="B19396" s="41" t="n">
        <v>45474</v>
      </c>
      <c r="C19396" t="n">
        <v>6</v>
      </c>
      <c r="D19396" t="n">
        <v>0</v>
      </c>
    </row>
    <row r="19397">
      <c r="A19397" t="inlineStr">
        <is>
          <t>U-f1c2bc</t>
        </is>
      </c>
      <c r="B19397" s="41" t="n">
        <v>45323</v>
      </c>
      <c r="C19397" t="n">
        <v>7</v>
      </c>
      <c r="D19397" t="n">
        <v>0</v>
      </c>
    </row>
    <row r="19398">
      <c r="A19398" t="inlineStr">
        <is>
          <t>U-ea8e56</t>
        </is>
      </c>
      <c r="B19398" s="41" t="n">
        <v>45047</v>
      </c>
      <c r="C19398" t="n">
        <v>11</v>
      </c>
      <c r="D19398" t="n">
        <v>0</v>
      </c>
    </row>
    <row r="19399">
      <c r="A19399" t="inlineStr">
        <is>
          <t>U-44836a</t>
        </is>
      </c>
      <c r="B19399" s="41" t="n">
        <v>45597</v>
      </c>
      <c r="C19399" t="n">
        <v>13</v>
      </c>
      <c r="D19399" t="n">
        <v>2</v>
      </c>
    </row>
    <row r="19400">
      <c r="A19400" t="inlineStr">
        <is>
          <t>U-faab8b</t>
        </is>
      </c>
      <c r="B19400" s="41" t="n">
        <v>45323</v>
      </c>
      <c r="C19400" t="n">
        <v>6</v>
      </c>
      <c r="D19400" t="n">
        <v>0</v>
      </c>
    </row>
    <row r="19401">
      <c r="A19401" t="inlineStr">
        <is>
          <t>U-91d874</t>
        </is>
      </c>
      <c r="B19401" s="41" t="n">
        <v>45017</v>
      </c>
      <c r="C19401" t="n">
        <v>9</v>
      </c>
      <c r="D19401" t="n">
        <v>1</v>
      </c>
    </row>
    <row r="19402">
      <c r="A19402" t="inlineStr">
        <is>
          <t>U-ea5e1b</t>
        </is>
      </c>
      <c r="B19402" s="41" t="n">
        <v>45536</v>
      </c>
      <c r="C19402" t="n">
        <v>11</v>
      </c>
      <c r="D19402" t="n">
        <v>1</v>
      </c>
    </row>
    <row r="19403">
      <c r="A19403" t="inlineStr">
        <is>
          <t>U-d65a0d</t>
        </is>
      </c>
      <c r="B19403" s="41" t="n">
        <v>45170</v>
      </c>
      <c r="C19403" t="n">
        <v>16</v>
      </c>
      <c r="D19403" t="n">
        <v>0</v>
      </c>
    </row>
    <row r="19404">
      <c r="A19404" t="inlineStr">
        <is>
          <t>U-3afffd</t>
        </is>
      </c>
      <c r="B19404" s="41" t="n">
        <v>45078</v>
      </c>
      <c r="C19404" t="n">
        <v>4</v>
      </c>
      <c r="D19404" t="n">
        <v>2</v>
      </c>
    </row>
    <row r="19405">
      <c r="A19405" t="inlineStr">
        <is>
          <t>U-c7a02b</t>
        </is>
      </c>
      <c r="B19405" s="41" t="n">
        <v>45261</v>
      </c>
      <c r="C19405" t="n">
        <v>9</v>
      </c>
      <c r="D19405" t="n">
        <v>0</v>
      </c>
    </row>
    <row r="19406">
      <c r="A19406" t="inlineStr">
        <is>
          <t>U-51937a</t>
        </is>
      </c>
      <c r="B19406" s="41" t="n">
        <v>45383</v>
      </c>
      <c r="C19406" t="n">
        <v>14</v>
      </c>
      <c r="D19406" t="n">
        <v>2</v>
      </c>
    </row>
    <row r="19407">
      <c r="A19407" t="inlineStr">
        <is>
          <t>U-0d442d</t>
        </is>
      </c>
      <c r="B19407" s="41" t="n">
        <v>45597</v>
      </c>
      <c r="C19407" t="n">
        <v>6</v>
      </c>
      <c r="D19407" t="n">
        <v>0</v>
      </c>
    </row>
    <row r="19408">
      <c r="A19408" t="inlineStr">
        <is>
          <t>U-979776</t>
        </is>
      </c>
      <c r="B19408" s="41" t="n">
        <v>45200</v>
      </c>
      <c r="C19408" t="n">
        <v>8</v>
      </c>
      <c r="D19408" t="n">
        <v>1</v>
      </c>
    </row>
    <row r="19409">
      <c r="A19409" t="inlineStr">
        <is>
          <t>U-b289d0</t>
        </is>
      </c>
      <c r="B19409" s="41" t="n">
        <v>45108</v>
      </c>
      <c r="C19409" t="n">
        <v>13</v>
      </c>
      <c r="D19409" t="n">
        <v>0</v>
      </c>
    </row>
    <row r="19410">
      <c r="A19410" t="inlineStr">
        <is>
          <t>U-65d0d3</t>
        </is>
      </c>
      <c r="B19410" s="41" t="n">
        <v>45170</v>
      </c>
      <c r="C19410" t="n">
        <v>7</v>
      </c>
      <c r="D19410" t="n">
        <v>2</v>
      </c>
    </row>
    <row r="19411">
      <c r="A19411" t="inlineStr">
        <is>
          <t>U-020145</t>
        </is>
      </c>
      <c r="B19411" s="41" t="n">
        <v>45261</v>
      </c>
      <c r="C19411" t="n">
        <v>9</v>
      </c>
      <c r="D19411" t="n">
        <v>2</v>
      </c>
    </row>
    <row r="19412">
      <c r="A19412" t="inlineStr">
        <is>
          <t>U-ec9486</t>
        </is>
      </c>
      <c r="B19412" s="41" t="n">
        <v>44927</v>
      </c>
      <c r="C19412" t="n">
        <v>6</v>
      </c>
      <c r="D19412" t="n">
        <v>0</v>
      </c>
    </row>
    <row r="19413">
      <c r="A19413" t="inlineStr">
        <is>
          <t>U-9c4c5a</t>
        </is>
      </c>
      <c r="B19413" s="41" t="n">
        <v>45078</v>
      </c>
      <c r="C19413" t="n">
        <v>13</v>
      </c>
      <c r="D19413" t="n">
        <v>0</v>
      </c>
    </row>
    <row r="19414">
      <c r="A19414" t="inlineStr">
        <is>
          <t>U-90e630</t>
        </is>
      </c>
      <c r="B19414" s="41" t="n">
        <v>45078</v>
      </c>
      <c r="C19414" t="n">
        <v>17</v>
      </c>
      <c r="D19414" t="n">
        <v>2</v>
      </c>
    </row>
    <row r="19415">
      <c r="A19415" t="inlineStr">
        <is>
          <t>U-f63974</t>
        </is>
      </c>
      <c r="B19415" s="41" t="n">
        <v>45352</v>
      </c>
      <c r="C19415" t="n">
        <v>13</v>
      </c>
      <c r="D19415" t="n">
        <v>0</v>
      </c>
    </row>
    <row r="19416">
      <c r="A19416" t="inlineStr">
        <is>
          <t>U-6df5cc</t>
        </is>
      </c>
      <c r="B19416" s="41" t="n">
        <v>45017</v>
      </c>
      <c r="C19416" t="n">
        <v>8</v>
      </c>
      <c r="D19416" t="n">
        <v>1</v>
      </c>
    </row>
    <row r="19417">
      <c r="A19417" t="inlineStr">
        <is>
          <t>U-d476a1</t>
        </is>
      </c>
      <c r="B19417" s="41" t="n">
        <v>45413</v>
      </c>
      <c r="C19417" t="n">
        <v>14</v>
      </c>
      <c r="D19417" t="n">
        <v>1</v>
      </c>
    </row>
    <row r="19418">
      <c r="A19418" t="inlineStr">
        <is>
          <t>U-d1629c</t>
        </is>
      </c>
      <c r="B19418" s="41" t="n">
        <v>45413</v>
      </c>
      <c r="C19418" t="n">
        <v>10</v>
      </c>
      <c r="D19418" t="n">
        <v>2</v>
      </c>
    </row>
    <row r="19419">
      <c r="A19419" t="inlineStr">
        <is>
          <t>U-5a4953</t>
        </is>
      </c>
      <c r="B19419" s="41" t="n">
        <v>45292</v>
      </c>
      <c r="C19419" t="n">
        <v>13</v>
      </c>
      <c r="D19419" t="n">
        <v>0</v>
      </c>
    </row>
    <row r="19420">
      <c r="A19420" t="inlineStr">
        <is>
          <t>U-c810af</t>
        </is>
      </c>
      <c r="B19420" s="41" t="n">
        <v>45566</v>
      </c>
      <c r="C19420" t="n">
        <v>11</v>
      </c>
      <c r="D19420" t="n">
        <v>0</v>
      </c>
    </row>
    <row r="19421">
      <c r="A19421" t="inlineStr">
        <is>
          <t>U-423673</t>
        </is>
      </c>
      <c r="B19421" s="41" t="n">
        <v>45383</v>
      </c>
      <c r="C19421" t="n">
        <v>10</v>
      </c>
      <c r="D19421" t="n">
        <v>1</v>
      </c>
    </row>
    <row r="19422">
      <c r="A19422" t="inlineStr">
        <is>
          <t>U-2eb23c</t>
        </is>
      </c>
      <c r="B19422" s="41" t="n">
        <v>45413</v>
      </c>
      <c r="C19422" t="n">
        <v>8</v>
      </c>
      <c r="D19422" t="n">
        <v>0</v>
      </c>
    </row>
    <row r="19423">
      <c r="A19423" t="inlineStr">
        <is>
          <t>U-16d9a7</t>
        </is>
      </c>
      <c r="B19423" s="41" t="n">
        <v>45352</v>
      </c>
      <c r="C19423" t="n">
        <v>13</v>
      </c>
      <c r="D19423" t="n">
        <v>0</v>
      </c>
    </row>
    <row r="19424">
      <c r="A19424" t="inlineStr">
        <is>
          <t>U-9fc584</t>
        </is>
      </c>
      <c r="B19424" s="41" t="n">
        <v>45139</v>
      </c>
      <c r="C19424" t="n">
        <v>5</v>
      </c>
      <c r="D19424" t="n">
        <v>4</v>
      </c>
    </row>
    <row r="19425">
      <c r="A19425" t="inlineStr">
        <is>
          <t>U-660d9d</t>
        </is>
      </c>
      <c r="B19425" s="41" t="n">
        <v>45413</v>
      </c>
      <c r="C19425" t="n">
        <v>8</v>
      </c>
      <c r="D19425" t="n">
        <v>0</v>
      </c>
    </row>
    <row r="19426">
      <c r="A19426" t="inlineStr">
        <is>
          <t>U-29c9df</t>
        </is>
      </c>
      <c r="B19426" s="41" t="n">
        <v>45078</v>
      </c>
      <c r="C19426" t="n">
        <v>17</v>
      </c>
      <c r="D19426" t="n">
        <v>0</v>
      </c>
    </row>
    <row r="19427">
      <c r="A19427" t="inlineStr">
        <is>
          <t>U-19f6c6</t>
        </is>
      </c>
      <c r="B19427" s="41" t="n">
        <v>45352</v>
      </c>
      <c r="C19427" t="n">
        <v>9</v>
      </c>
      <c r="D19427" t="n">
        <v>0</v>
      </c>
    </row>
    <row r="19428">
      <c r="A19428" t="inlineStr">
        <is>
          <t>U-a1656d</t>
        </is>
      </c>
      <c r="B19428" s="41" t="n">
        <v>45352</v>
      </c>
      <c r="C19428" t="n">
        <v>10</v>
      </c>
      <c r="D19428" t="n">
        <v>0</v>
      </c>
    </row>
    <row r="19429">
      <c r="A19429" t="inlineStr">
        <is>
          <t>U-ae9e48</t>
        </is>
      </c>
      <c r="B19429" s="41" t="n">
        <v>45292</v>
      </c>
      <c r="C19429" t="n">
        <v>8</v>
      </c>
      <c r="D19429" t="n">
        <v>1</v>
      </c>
    </row>
    <row r="19430">
      <c r="A19430" t="inlineStr">
        <is>
          <t>U-ec9b52</t>
        </is>
      </c>
      <c r="B19430" s="41" t="n">
        <v>45170</v>
      </c>
      <c r="C19430" t="n">
        <v>12</v>
      </c>
      <c r="D19430" t="n">
        <v>2</v>
      </c>
    </row>
    <row r="19431">
      <c r="A19431" t="inlineStr">
        <is>
          <t>U-f992fa</t>
        </is>
      </c>
      <c r="B19431" s="41" t="n">
        <v>45231</v>
      </c>
      <c r="C19431" t="n">
        <v>15</v>
      </c>
      <c r="D19431" t="n">
        <v>3</v>
      </c>
    </row>
    <row r="19432">
      <c r="A19432" t="inlineStr">
        <is>
          <t>U-ab8e1f</t>
        </is>
      </c>
      <c r="B19432" s="41" t="n">
        <v>45047</v>
      </c>
      <c r="C19432" t="n">
        <v>12</v>
      </c>
      <c r="D19432" t="n">
        <v>0</v>
      </c>
    </row>
    <row r="19433">
      <c r="A19433" t="inlineStr">
        <is>
          <t>U-40ab0f</t>
        </is>
      </c>
      <c r="B19433" s="41" t="n">
        <v>44927</v>
      </c>
      <c r="C19433" t="n">
        <v>11</v>
      </c>
      <c r="D19433" t="n">
        <v>0</v>
      </c>
    </row>
    <row r="19434">
      <c r="A19434" t="inlineStr">
        <is>
          <t>U-abff4b</t>
        </is>
      </c>
      <c r="B19434" s="41" t="n">
        <v>45566</v>
      </c>
      <c r="C19434" t="n">
        <v>11</v>
      </c>
      <c r="D19434" t="n">
        <v>1</v>
      </c>
    </row>
    <row r="19435">
      <c r="A19435" t="inlineStr">
        <is>
          <t>U-2a64e2</t>
        </is>
      </c>
      <c r="B19435" s="41" t="n">
        <v>45078</v>
      </c>
      <c r="C19435" t="n">
        <v>9</v>
      </c>
      <c r="D19435" t="n">
        <v>0</v>
      </c>
    </row>
    <row r="19436">
      <c r="A19436" t="inlineStr">
        <is>
          <t>U-5c4f9e</t>
        </is>
      </c>
      <c r="B19436" s="41" t="n">
        <v>45413</v>
      </c>
      <c r="C19436" t="n">
        <v>9</v>
      </c>
      <c r="D19436" t="n">
        <v>0</v>
      </c>
    </row>
    <row r="19437">
      <c r="A19437" t="inlineStr">
        <is>
          <t>U-6673f8</t>
        </is>
      </c>
      <c r="B19437" s="41" t="n">
        <v>45352</v>
      </c>
      <c r="C19437" t="n">
        <v>10</v>
      </c>
      <c r="D19437" t="n">
        <v>0</v>
      </c>
    </row>
    <row r="19438">
      <c r="A19438" t="inlineStr">
        <is>
          <t>U-c27e55</t>
        </is>
      </c>
      <c r="B19438" s="41" t="n">
        <v>45231</v>
      </c>
      <c r="C19438" t="n">
        <v>7</v>
      </c>
      <c r="D19438" t="n">
        <v>0</v>
      </c>
    </row>
    <row r="19439">
      <c r="A19439" t="inlineStr">
        <is>
          <t>U-92114c</t>
        </is>
      </c>
      <c r="B19439" s="41" t="n">
        <v>44986</v>
      </c>
      <c r="C19439" t="n">
        <v>12</v>
      </c>
      <c r="D19439" t="n">
        <v>3</v>
      </c>
    </row>
    <row r="19440">
      <c r="A19440" t="inlineStr">
        <is>
          <t>U-a60a63</t>
        </is>
      </c>
      <c r="B19440" s="41" t="n">
        <v>45413</v>
      </c>
      <c r="C19440" t="n">
        <v>14</v>
      </c>
      <c r="D19440" t="n">
        <v>2</v>
      </c>
    </row>
    <row r="19441">
      <c r="A19441" t="inlineStr">
        <is>
          <t>U-73dddd</t>
        </is>
      </c>
      <c r="B19441" s="41" t="n">
        <v>45413</v>
      </c>
      <c r="C19441" t="n">
        <v>4</v>
      </c>
      <c r="D19441" t="n">
        <v>0</v>
      </c>
    </row>
    <row r="19442">
      <c r="A19442" t="inlineStr">
        <is>
          <t>U-9cd98a</t>
        </is>
      </c>
      <c r="B19442" s="41" t="n">
        <v>45292</v>
      </c>
      <c r="C19442" t="n">
        <v>8</v>
      </c>
      <c r="D19442" t="n">
        <v>2</v>
      </c>
    </row>
    <row r="19443">
      <c r="A19443" t="inlineStr">
        <is>
          <t>U-18ca44</t>
        </is>
      </c>
      <c r="B19443" s="41" t="n">
        <v>44958</v>
      </c>
      <c r="C19443" t="n">
        <v>13</v>
      </c>
      <c r="D19443" t="n">
        <v>0</v>
      </c>
    </row>
    <row r="19444">
      <c r="A19444" t="inlineStr">
        <is>
          <t>U-a3896c</t>
        </is>
      </c>
      <c r="B19444" s="41" t="n">
        <v>45261</v>
      </c>
      <c r="C19444" t="n">
        <v>15</v>
      </c>
      <c r="D19444" t="n">
        <v>1</v>
      </c>
    </row>
    <row r="19445">
      <c r="A19445" t="inlineStr">
        <is>
          <t>U-4251f2</t>
        </is>
      </c>
      <c r="B19445" s="41" t="n">
        <v>45323</v>
      </c>
      <c r="C19445" t="n">
        <v>8</v>
      </c>
      <c r="D19445" t="n">
        <v>0</v>
      </c>
    </row>
    <row r="19446">
      <c r="A19446" t="inlineStr">
        <is>
          <t>U-095785</t>
        </is>
      </c>
      <c r="B19446" s="41" t="n">
        <v>45323</v>
      </c>
      <c r="C19446" t="n">
        <v>8</v>
      </c>
      <c r="D19446" t="n">
        <v>0</v>
      </c>
    </row>
    <row r="19447">
      <c r="A19447" t="inlineStr">
        <is>
          <t>U-aa9328</t>
        </is>
      </c>
      <c r="B19447" s="41" t="n">
        <v>45474</v>
      </c>
      <c r="C19447" t="n">
        <v>10</v>
      </c>
      <c r="D19447" t="n">
        <v>1</v>
      </c>
    </row>
    <row r="19448">
      <c r="A19448" t="inlineStr">
        <is>
          <t>U-0a52ae</t>
        </is>
      </c>
      <c r="B19448" s="41" t="n">
        <v>44958</v>
      </c>
      <c r="C19448" t="n">
        <v>19</v>
      </c>
      <c r="D19448" t="n">
        <v>0</v>
      </c>
    </row>
    <row r="19449">
      <c r="A19449" t="inlineStr">
        <is>
          <t>U-b62b6f</t>
        </is>
      </c>
      <c r="B19449" s="41" t="n">
        <v>45261</v>
      </c>
      <c r="C19449" t="n">
        <v>9</v>
      </c>
      <c r="D19449" t="n">
        <v>2</v>
      </c>
    </row>
    <row r="19450">
      <c r="A19450" t="inlineStr">
        <is>
          <t>U-634620</t>
        </is>
      </c>
      <c r="B19450" s="41" t="n">
        <v>45536</v>
      </c>
      <c r="C19450" t="n">
        <v>11</v>
      </c>
      <c r="D19450" t="n">
        <v>0</v>
      </c>
    </row>
    <row r="19451">
      <c r="A19451" t="inlineStr">
        <is>
          <t>U-15022e</t>
        </is>
      </c>
      <c r="B19451" s="41" t="n">
        <v>44958</v>
      </c>
      <c r="C19451" t="n">
        <v>13</v>
      </c>
      <c r="D19451" t="n">
        <v>0</v>
      </c>
    </row>
    <row r="19452">
      <c r="A19452" t="inlineStr">
        <is>
          <t>U-128550</t>
        </is>
      </c>
      <c r="B19452" s="41" t="n">
        <v>45627</v>
      </c>
      <c r="C19452" t="n">
        <v>16</v>
      </c>
      <c r="D19452" t="n">
        <v>0</v>
      </c>
    </row>
    <row r="19453">
      <c r="A19453" t="inlineStr">
        <is>
          <t>U-27ad6c</t>
        </is>
      </c>
      <c r="B19453" s="41" t="n">
        <v>44927</v>
      </c>
      <c r="C19453" t="n">
        <v>7</v>
      </c>
      <c r="D19453" t="n">
        <v>0</v>
      </c>
    </row>
    <row r="19454">
      <c r="A19454" t="inlineStr">
        <is>
          <t>U-d9b715</t>
        </is>
      </c>
      <c r="B19454" s="41" t="n">
        <v>45292</v>
      </c>
      <c r="C19454" t="n">
        <v>14</v>
      </c>
      <c r="D19454" t="n">
        <v>1</v>
      </c>
    </row>
    <row r="19455">
      <c r="A19455" t="inlineStr">
        <is>
          <t>U-af76ad</t>
        </is>
      </c>
      <c r="B19455" s="41" t="n">
        <v>45413</v>
      </c>
      <c r="C19455" t="n">
        <v>7</v>
      </c>
      <c r="D19455" t="n">
        <v>2</v>
      </c>
    </row>
    <row r="19456">
      <c r="A19456" t="inlineStr">
        <is>
          <t>U-cfd65f</t>
        </is>
      </c>
      <c r="B19456" s="41" t="n">
        <v>45108</v>
      </c>
      <c r="C19456" t="n">
        <v>9</v>
      </c>
      <c r="D19456" t="n">
        <v>1</v>
      </c>
    </row>
    <row r="19457">
      <c r="A19457" t="inlineStr">
        <is>
          <t>U-f5d024</t>
        </is>
      </c>
      <c r="B19457" s="41" t="n">
        <v>45200</v>
      </c>
      <c r="C19457" t="n">
        <v>7</v>
      </c>
      <c r="D19457" t="n">
        <v>0</v>
      </c>
    </row>
    <row r="19458">
      <c r="A19458" t="inlineStr">
        <is>
          <t>U-6bf8fa</t>
        </is>
      </c>
      <c r="B19458" s="41" t="n">
        <v>45383</v>
      </c>
      <c r="C19458" t="n">
        <v>9</v>
      </c>
      <c r="D19458" t="n">
        <v>0</v>
      </c>
    </row>
    <row r="19459">
      <c r="A19459" t="inlineStr">
        <is>
          <t>U-967624</t>
        </is>
      </c>
      <c r="B19459" s="41" t="n">
        <v>45383</v>
      </c>
      <c r="C19459" t="n">
        <v>9</v>
      </c>
      <c r="D19459" t="n">
        <v>0</v>
      </c>
    </row>
    <row r="19460">
      <c r="A19460" t="inlineStr">
        <is>
          <t>U-82b926</t>
        </is>
      </c>
      <c r="B19460" s="41" t="n">
        <v>45536</v>
      </c>
      <c r="C19460" t="n">
        <v>10</v>
      </c>
      <c r="D19460" t="n">
        <v>1</v>
      </c>
    </row>
    <row r="19461">
      <c r="A19461" t="inlineStr">
        <is>
          <t>U-f9adde</t>
        </is>
      </c>
      <c r="B19461" s="41" t="n">
        <v>45200</v>
      </c>
      <c r="C19461" t="n">
        <v>9</v>
      </c>
      <c r="D19461" t="n">
        <v>0</v>
      </c>
    </row>
    <row r="19462">
      <c r="A19462" t="inlineStr">
        <is>
          <t>U-9bc20e</t>
        </is>
      </c>
      <c r="B19462" s="41" t="n">
        <v>45231</v>
      </c>
      <c r="C19462" t="n">
        <v>8</v>
      </c>
      <c r="D19462" t="n">
        <v>0</v>
      </c>
    </row>
    <row r="19463">
      <c r="A19463" t="inlineStr">
        <is>
          <t>U-36b969</t>
        </is>
      </c>
      <c r="B19463" s="41" t="n">
        <v>45200</v>
      </c>
      <c r="C19463" t="n">
        <v>14</v>
      </c>
      <c r="D19463" t="n">
        <v>0</v>
      </c>
    </row>
    <row r="19464">
      <c r="A19464" t="inlineStr">
        <is>
          <t>U-bec126</t>
        </is>
      </c>
      <c r="B19464" s="41" t="n">
        <v>45444</v>
      </c>
      <c r="C19464" t="n">
        <v>6</v>
      </c>
      <c r="D19464" t="n">
        <v>0</v>
      </c>
    </row>
    <row r="19465">
      <c r="A19465" t="inlineStr">
        <is>
          <t>U-3d0cbb</t>
        </is>
      </c>
      <c r="B19465" s="41" t="n">
        <v>45139</v>
      </c>
      <c r="C19465" t="n">
        <v>9</v>
      </c>
      <c r="D19465" t="n">
        <v>2</v>
      </c>
    </row>
    <row r="19466">
      <c r="A19466" t="inlineStr">
        <is>
          <t>U-551596</t>
        </is>
      </c>
      <c r="B19466" s="41" t="n">
        <v>45170</v>
      </c>
      <c r="C19466" t="n">
        <v>10</v>
      </c>
      <c r="D19466" t="n">
        <v>0</v>
      </c>
    </row>
    <row r="19467">
      <c r="A19467" t="inlineStr">
        <is>
          <t>U-a2435c</t>
        </is>
      </c>
      <c r="B19467" s="41" t="n">
        <v>45444</v>
      </c>
      <c r="C19467" t="n">
        <v>5</v>
      </c>
      <c r="D19467" t="n">
        <v>2</v>
      </c>
    </row>
    <row r="19468">
      <c r="A19468" t="inlineStr">
        <is>
          <t>U-72fa2c</t>
        </is>
      </c>
      <c r="B19468" s="41" t="n">
        <v>45474</v>
      </c>
      <c r="C19468" t="n">
        <v>7</v>
      </c>
      <c r="D19468" t="n">
        <v>2</v>
      </c>
    </row>
    <row r="19469">
      <c r="A19469" t="inlineStr">
        <is>
          <t>U-51b562</t>
        </is>
      </c>
      <c r="B19469" s="41" t="n">
        <v>45292</v>
      </c>
      <c r="C19469" t="n">
        <v>9</v>
      </c>
      <c r="D19469" t="n">
        <v>0</v>
      </c>
    </row>
    <row r="19470">
      <c r="A19470" t="inlineStr">
        <is>
          <t>U-0159d9</t>
        </is>
      </c>
      <c r="B19470" s="41" t="n">
        <v>45474</v>
      </c>
      <c r="C19470" t="n">
        <v>11</v>
      </c>
      <c r="D19470" t="n">
        <v>0</v>
      </c>
    </row>
    <row r="19471">
      <c r="A19471" t="inlineStr">
        <is>
          <t>U-a8c5d7</t>
        </is>
      </c>
      <c r="B19471" s="41" t="n">
        <v>45352</v>
      </c>
      <c r="C19471" t="n">
        <v>7</v>
      </c>
      <c r="D19471" t="n">
        <v>0</v>
      </c>
    </row>
    <row r="19472">
      <c r="A19472" t="inlineStr">
        <is>
          <t>U-49f7e6</t>
        </is>
      </c>
      <c r="B19472" s="41" t="n">
        <v>44927</v>
      </c>
      <c r="C19472" t="n">
        <v>6</v>
      </c>
      <c r="D19472" t="n">
        <v>2</v>
      </c>
    </row>
    <row r="19473">
      <c r="A19473" t="inlineStr">
        <is>
          <t>U-8007d1</t>
        </is>
      </c>
      <c r="B19473" s="41" t="n">
        <v>45474</v>
      </c>
      <c r="C19473" t="n">
        <v>11</v>
      </c>
      <c r="D19473" t="n">
        <v>0</v>
      </c>
    </row>
    <row r="19474">
      <c r="A19474" t="inlineStr">
        <is>
          <t>U-780f83</t>
        </is>
      </c>
      <c r="B19474" s="41" t="n">
        <v>45597</v>
      </c>
      <c r="C19474" t="n">
        <v>7</v>
      </c>
      <c r="D19474" t="n">
        <v>0</v>
      </c>
    </row>
    <row r="19475">
      <c r="A19475" t="inlineStr">
        <is>
          <t>U-311ed8</t>
        </is>
      </c>
      <c r="B19475" s="41" t="n">
        <v>45078</v>
      </c>
      <c r="C19475" t="n">
        <v>14</v>
      </c>
      <c r="D19475" t="n">
        <v>0</v>
      </c>
    </row>
    <row r="19476">
      <c r="A19476" t="inlineStr">
        <is>
          <t>U-42e29d</t>
        </is>
      </c>
      <c r="B19476" s="41" t="n">
        <v>45108</v>
      </c>
      <c r="C19476" t="n">
        <v>10</v>
      </c>
      <c r="D19476" t="n">
        <v>0</v>
      </c>
    </row>
    <row r="19477">
      <c r="A19477" t="inlineStr">
        <is>
          <t>U-20e5cf</t>
        </is>
      </c>
      <c r="B19477" s="41" t="n">
        <v>45383</v>
      </c>
      <c r="C19477" t="n">
        <v>9</v>
      </c>
      <c r="D19477" t="n">
        <v>0</v>
      </c>
    </row>
    <row r="19478">
      <c r="A19478" t="inlineStr">
        <is>
          <t>U-64f2b3</t>
        </is>
      </c>
      <c r="B19478" s="41" t="n">
        <v>45536</v>
      </c>
      <c r="C19478" t="n">
        <v>4</v>
      </c>
      <c r="D19478" t="n">
        <v>0</v>
      </c>
    </row>
    <row r="19479">
      <c r="A19479" t="inlineStr">
        <is>
          <t>U-fc37ad</t>
        </is>
      </c>
      <c r="B19479" s="41" t="n">
        <v>45627</v>
      </c>
      <c r="C19479" t="n">
        <v>6</v>
      </c>
      <c r="D19479" t="n">
        <v>4</v>
      </c>
    </row>
    <row r="19480">
      <c r="A19480" t="inlineStr">
        <is>
          <t>U-78cf92</t>
        </is>
      </c>
      <c r="B19480" s="41" t="n">
        <v>45261</v>
      </c>
      <c r="C19480" t="n">
        <v>8</v>
      </c>
      <c r="D19480" t="n">
        <v>3</v>
      </c>
    </row>
    <row r="19481">
      <c r="A19481" t="inlineStr">
        <is>
          <t>U-faa8ac</t>
        </is>
      </c>
      <c r="B19481" s="41" t="n">
        <v>45413</v>
      </c>
      <c r="C19481" t="n">
        <v>7</v>
      </c>
      <c r="D19481" t="n">
        <v>2</v>
      </c>
    </row>
    <row r="19482">
      <c r="A19482" t="inlineStr">
        <is>
          <t>U-d63880</t>
        </is>
      </c>
      <c r="B19482" s="41" t="n">
        <v>45292</v>
      </c>
      <c r="C19482" t="n">
        <v>12</v>
      </c>
      <c r="D19482" t="n">
        <v>0</v>
      </c>
    </row>
    <row r="19483">
      <c r="A19483" t="inlineStr">
        <is>
          <t>U-80e613</t>
        </is>
      </c>
      <c r="B19483" s="41" t="n">
        <v>45383</v>
      </c>
      <c r="C19483" t="n">
        <v>7</v>
      </c>
      <c r="D19483" t="n">
        <v>0</v>
      </c>
    </row>
    <row r="19484">
      <c r="A19484" t="inlineStr">
        <is>
          <t>U-150e73</t>
        </is>
      </c>
      <c r="B19484" s="41" t="n">
        <v>45597</v>
      </c>
      <c r="C19484" t="n">
        <v>12</v>
      </c>
      <c r="D19484" t="n">
        <v>0</v>
      </c>
    </row>
    <row r="19485">
      <c r="A19485" t="inlineStr">
        <is>
          <t>U-06e161</t>
        </is>
      </c>
      <c r="B19485" s="41" t="n">
        <v>45231</v>
      </c>
      <c r="C19485" t="n">
        <v>5</v>
      </c>
      <c r="D19485" t="n">
        <v>0</v>
      </c>
    </row>
    <row r="19486">
      <c r="A19486" t="inlineStr">
        <is>
          <t>U-6f0f10</t>
        </is>
      </c>
      <c r="B19486" s="41" t="n">
        <v>45597</v>
      </c>
      <c r="C19486" t="n">
        <v>12</v>
      </c>
      <c r="D19486" t="n">
        <v>0</v>
      </c>
    </row>
    <row r="19487">
      <c r="A19487" t="inlineStr">
        <is>
          <t>U-68bf1b</t>
        </is>
      </c>
      <c r="B19487" s="41" t="n">
        <v>45108</v>
      </c>
      <c r="C19487" t="n">
        <v>7</v>
      </c>
      <c r="D19487" t="n">
        <v>2</v>
      </c>
    </row>
    <row r="19488">
      <c r="A19488" t="inlineStr">
        <is>
          <t>U-060c7a</t>
        </is>
      </c>
      <c r="B19488" s="41" t="n">
        <v>45352</v>
      </c>
      <c r="C19488" t="n">
        <v>11</v>
      </c>
      <c r="D19488" t="n">
        <v>0</v>
      </c>
    </row>
    <row r="19489">
      <c r="A19489" t="inlineStr">
        <is>
          <t>U-84e670</t>
        </is>
      </c>
      <c r="B19489" s="41" t="n">
        <v>44986</v>
      </c>
      <c r="C19489" t="n">
        <v>8</v>
      </c>
      <c r="D19489" t="n">
        <v>0</v>
      </c>
    </row>
    <row r="19490">
      <c r="A19490" t="inlineStr">
        <is>
          <t>U-f89626</t>
        </is>
      </c>
      <c r="B19490" s="41" t="n">
        <v>45505</v>
      </c>
      <c r="C19490" t="n">
        <v>8</v>
      </c>
      <c r="D19490" t="n">
        <v>2</v>
      </c>
    </row>
    <row r="19491">
      <c r="A19491" t="inlineStr">
        <is>
          <t>U-d0eea7</t>
        </is>
      </c>
      <c r="B19491" s="41" t="n">
        <v>45292</v>
      </c>
      <c r="C19491" t="n">
        <v>6</v>
      </c>
      <c r="D19491" t="n">
        <v>0</v>
      </c>
    </row>
    <row r="19492">
      <c r="A19492" t="inlineStr">
        <is>
          <t>U-c3ac7f</t>
        </is>
      </c>
      <c r="B19492" s="41" t="n">
        <v>45323</v>
      </c>
      <c r="C19492" t="n">
        <v>11</v>
      </c>
      <c r="D19492" t="n">
        <v>0</v>
      </c>
    </row>
    <row r="19493">
      <c r="A19493" t="inlineStr">
        <is>
          <t>U-c158a4</t>
        </is>
      </c>
      <c r="B19493" s="41" t="n">
        <v>44986</v>
      </c>
      <c r="C19493" t="n">
        <v>12</v>
      </c>
      <c r="D19493" t="n">
        <v>0</v>
      </c>
    </row>
    <row r="19494">
      <c r="A19494" t="inlineStr">
        <is>
          <t>U-62e7a0</t>
        </is>
      </c>
      <c r="B19494" s="41" t="n">
        <v>45200</v>
      </c>
      <c r="C19494" t="n">
        <v>5</v>
      </c>
      <c r="D19494" t="n">
        <v>1</v>
      </c>
    </row>
    <row r="19495">
      <c r="A19495" t="inlineStr">
        <is>
          <t>U-0ff831</t>
        </is>
      </c>
      <c r="B19495" s="41" t="n">
        <v>45566</v>
      </c>
      <c r="C19495" t="n">
        <v>13</v>
      </c>
      <c r="D19495" t="n">
        <v>1</v>
      </c>
    </row>
    <row r="19496">
      <c r="A19496" t="inlineStr">
        <is>
          <t>U-daed4e</t>
        </is>
      </c>
      <c r="B19496" s="41" t="n">
        <v>45261</v>
      </c>
      <c r="C19496" t="n">
        <v>14</v>
      </c>
      <c r="D19496" t="n">
        <v>3</v>
      </c>
    </row>
    <row r="19497">
      <c r="A19497" t="inlineStr">
        <is>
          <t>U-84ccab</t>
        </is>
      </c>
      <c r="B19497" s="41" t="n">
        <v>44986</v>
      </c>
      <c r="C19497" t="n">
        <v>9</v>
      </c>
      <c r="D19497" t="n">
        <v>2</v>
      </c>
    </row>
    <row r="19498">
      <c r="A19498" t="inlineStr">
        <is>
          <t>U-6d5d05</t>
        </is>
      </c>
      <c r="B19498" s="41" t="n">
        <v>45536</v>
      </c>
      <c r="C19498" t="n">
        <v>3</v>
      </c>
      <c r="D19498" t="n">
        <v>2</v>
      </c>
    </row>
    <row r="19499">
      <c r="A19499" t="inlineStr">
        <is>
          <t>U-516a18</t>
        </is>
      </c>
      <c r="B19499" s="41" t="n">
        <v>45047</v>
      </c>
      <c r="C19499" t="n">
        <v>3</v>
      </c>
      <c r="D19499" t="n">
        <v>0</v>
      </c>
    </row>
    <row r="19500">
      <c r="A19500" t="inlineStr">
        <is>
          <t>U-db4b4b</t>
        </is>
      </c>
      <c r="B19500" s="41" t="n">
        <v>45170</v>
      </c>
      <c r="C19500" t="n">
        <v>14</v>
      </c>
      <c r="D19500" t="n">
        <v>0</v>
      </c>
    </row>
    <row r="19501">
      <c r="A19501" t="inlineStr">
        <is>
          <t>U-e4d562</t>
        </is>
      </c>
      <c r="B19501" s="41" t="n">
        <v>45352</v>
      </c>
      <c r="C19501" t="n">
        <v>10</v>
      </c>
      <c r="D19501" t="n">
        <v>0</v>
      </c>
    </row>
    <row r="19502">
      <c r="A19502" t="inlineStr">
        <is>
          <t>U-dd3c69</t>
        </is>
      </c>
      <c r="B19502" s="41" t="n">
        <v>45352</v>
      </c>
      <c r="C19502" t="n">
        <v>9</v>
      </c>
      <c r="D19502" t="n">
        <v>2</v>
      </c>
    </row>
    <row r="19503">
      <c r="A19503" t="inlineStr">
        <is>
          <t>U-c504b6</t>
        </is>
      </c>
      <c r="B19503" s="41" t="n">
        <v>45200</v>
      </c>
      <c r="C19503" t="n">
        <v>6</v>
      </c>
      <c r="D19503" t="n">
        <v>0</v>
      </c>
    </row>
    <row r="19504">
      <c r="A19504" t="inlineStr">
        <is>
          <t>U-eb9ba8</t>
        </is>
      </c>
      <c r="B19504" s="41" t="n">
        <v>45536</v>
      </c>
      <c r="C19504" t="n">
        <v>9</v>
      </c>
      <c r="D19504" t="n">
        <v>0</v>
      </c>
    </row>
    <row r="19505">
      <c r="A19505" t="inlineStr">
        <is>
          <t>U-bf3530</t>
        </is>
      </c>
      <c r="B19505" s="41" t="n">
        <v>45292</v>
      </c>
      <c r="C19505" t="n">
        <v>9</v>
      </c>
      <c r="D19505" t="n">
        <v>2</v>
      </c>
    </row>
    <row r="19506">
      <c r="A19506" t="inlineStr">
        <is>
          <t>U-9c09e0</t>
        </is>
      </c>
      <c r="B19506" s="41" t="n">
        <v>44958</v>
      </c>
      <c r="C19506" t="n">
        <v>6</v>
      </c>
      <c r="D19506" t="n">
        <v>3</v>
      </c>
    </row>
    <row r="19507">
      <c r="A19507" t="inlineStr">
        <is>
          <t>U-18c15e</t>
        </is>
      </c>
      <c r="B19507" s="41" t="n">
        <v>45597</v>
      </c>
      <c r="C19507" t="n">
        <v>10</v>
      </c>
      <c r="D19507" t="n">
        <v>0</v>
      </c>
    </row>
    <row r="19508">
      <c r="A19508" t="inlineStr">
        <is>
          <t>U-83e422</t>
        </is>
      </c>
      <c r="B19508" s="41" t="n">
        <v>45200</v>
      </c>
      <c r="C19508" t="n">
        <v>7</v>
      </c>
      <c r="D19508" t="n">
        <v>1</v>
      </c>
    </row>
    <row r="19509">
      <c r="A19509" t="inlineStr">
        <is>
          <t>U-ee42ac</t>
        </is>
      </c>
      <c r="B19509" s="41" t="n">
        <v>45292</v>
      </c>
      <c r="C19509" t="n">
        <v>10</v>
      </c>
      <c r="D19509" t="n">
        <v>0</v>
      </c>
    </row>
    <row r="19510">
      <c r="A19510" t="inlineStr">
        <is>
          <t>U-2a04f7</t>
        </is>
      </c>
      <c r="B19510" s="41" t="n">
        <v>45383</v>
      </c>
      <c r="C19510" t="n">
        <v>9</v>
      </c>
      <c r="D19510" t="n">
        <v>0</v>
      </c>
    </row>
    <row r="19511">
      <c r="A19511" t="inlineStr">
        <is>
          <t>U-5fab29</t>
        </is>
      </c>
      <c r="B19511" s="41" t="n">
        <v>45047</v>
      </c>
      <c r="C19511" t="n">
        <v>16</v>
      </c>
      <c r="D19511" t="n">
        <v>0</v>
      </c>
    </row>
    <row r="19512">
      <c r="A19512" t="inlineStr">
        <is>
          <t>U-bb5958</t>
        </is>
      </c>
      <c r="B19512" s="41" t="n">
        <v>45108</v>
      </c>
      <c r="C19512" t="n">
        <v>9</v>
      </c>
      <c r="D19512" t="n">
        <v>0</v>
      </c>
    </row>
    <row r="19513">
      <c r="A19513" t="inlineStr">
        <is>
          <t>U-a9c740</t>
        </is>
      </c>
      <c r="B19513" s="41" t="n">
        <v>45323</v>
      </c>
      <c r="C19513" t="n">
        <v>10</v>
      </c>
      <c r="D19513" t="n">
        <v>0</v>
      </c>
    </row>
    <row r="19514">
      <c r="A19514" t="inlineStr">
        <is>
          <t>U-f7185e</t>
        </is>
      </c>
      <c r="B19514" s="41" t="n">
        <v>45352</v>
      </c>
      <c r="C19514" t="n">
        <v>5</v>
      </c>
      <c r="D19514" t="n">
        <v>0</v>
      </c>
    </row>
    <row r="19515">
      <c r="A19515" t="inlineStr">
        <is>
          <t>U-ab91ab</t>
        </is>
      </c>
      <c r="B19515" s="41" t="n">
        <v>45627</v>
      </c>
      <c r="C19515" t="n">
        <v>13</v>
      </c>
      <c r="D19515" t="n">
        <v>0</v>
      </c>
    </row>
    <row r="19516">
      <c r="A19516" t="inlineStr">
        <is>
          <t>U-e5f2df</t>
        </is>
      </c>
      <c r="B19516" s="41" t="n">
        <v>45444</v>
      </c>
      <c r="C19516" t="n">
        <v>13</v>
      </c>
      <c r="D19516" t="n">
        <v>0</v>
      </c>
    </row>
    <row r="19517">
      <c r="A19517" t="inlineStr">
        <is>
          <t>U-e2edae</t>
        </is>
      </c>
      <c r="B19517" s="41" t="n">
        <v>45566</v>
      </c>
      <c r="C19517" t="n">
        <v>9</v>
      </c>
      <c r="D19517" t="n">
        <v>0</v>
      </c>
    </row>
    <row r="19518">
      <c r="A19518" t="inlineStr">
        <is>
          <t>U-5f67e9</t>
        </is>
      </c>
      <c r="B19518" s="41" t="n">
        <v>45413</v>
      </c>
      <c r="C19518" t="n">
        <v>14</v>
      </c>
      <c r="D19518" t="n">
        <v>0</v>
      </c>
    </row>
    <row r="19519">
      <c r="A19519" t="inlineStr">
        <is>
          <t>U-bc41da</t>
        </is>
      </c>
      <c r="B19519" s="41" t="n">
        <v>45566</v>
      </c>
      <c r="C19519" t="n">
        <v>8</v>
      </c>
      <c r="D19519" t="n">
        <v>0</v>
      </c>
    </row>
    <row r="19520">
      <c r="A19520" t="inlineStr">
        <is>
          <t>U-7b449d</t>
        </is>
      </c>
      <c r="B19520" s="41" t="n">
        <v>45261</v>
      </c>
      <c r="C19520" t="n">
        <v>7</v>
      </c>
      <c r="D19520" t="n">
        <v>0</v>
      </c>
    </row>
    <row r="19521">
      <c r="A19521" t="inlineStr">
        <is>
          <t>U-f2df9b</t>
        </is>
      </c>
      <c r="B19521" s="41" t="n">
        <v>45170</v>
      </c>
      <c r="C19521" t="n">
        <v>10</v>
      </c>
      <c r="D19521" t="n">
        <v>0</v>
      </c>
    </row>
    <row r="19522">
      <c r="A19522" t="inlineStr">
        <is>
          <t>U-4d8816</t>
        </is>
      </c>
      <c r="B19522" s="41" t="n">
        <v>45352</v>
      </c>
      <c r="C19522" t="n">
        <v>9</v>
      </c>
      <c r="D19522" t="n">
        <v>0</v>
      </c>
    </row>
    <row r="19523">
      <c r="A19523" t="inlineStr">
        <is>
          <t>U-98ab71</t>
        </is>
      </c>
      <c r="B19523" s="41" t="n">
        <v>45139</v>
      </c>
      <c r="C19523" t="n">
        <v>12</v>
      </c>
      <c r="D19523" t="n">
        <v>0</v>
      </c>
    </row>
    <row r="19524">
      <c r="A19524" t="inlineStr">
        <is>
          <t>U-d1ea4a</t>
        </is>
      </c>
      <c r="B19524" s="41" t="n">
        <v>45170</v>
      </c>
      <c r="C19524" t="n">
        <v>7</v>
      </c>
      <c r="D19524" t="n">
        <v>0</v>
      </c>
    </row>
    <row r="19525">
      <c r="A19525" t="inlineStr">
        <is>
          <t>U-0e5543</t>
        </is>
      </c>
      <c r="B19525" s="41" t="n">
        <v>45108</v>
      </c>
      <c r="C19525" t="n">
        <v>6</v>
      </c>
      <c r="D19525" t="n">
        <v>0</v>
      </c>
    </row>
    <row r="19526">
      <c r="A19526" t="inlineStr">
        <is>
          <t>U-864d92</t>
        </is>
      </c>
      <c r="B19526" s="41" t="n">
        <v>45017</v>
      </c>
      <c r="C19526" t="n">
        <v>2</v>
      </c>
      <c r="D19526" t="n">
        <v>0</v>
      </c>
    </row>
    <row r="19527">
      <c r="A19527" t="inlineStr">
        <is>
          <t>U-b071bc</t>
        </is>
      </c>
      <c r="B19527" s="41" t="n">
        <v>45139</v>
      </c>
      <c r="C19527" t="n">
        <v>7</v>
      </c>
      <c r="D19527" t="n">
        <v>3</v>
      </c>
    </row>
    <row r="19528">
      <c r="A19528" t="inlineStr">
        <is>
          <t>U-24c309</t>
        </is>
      </c>
      <c r="B19528" s="41" t="n">
        <v>45323</v>
      </c>
      <c r="C19528" t="n">
        <v>13</v>
      </c>
      <c r="D19528" t="n">
        <v>0</v>
      </c>
    </row>
    <row r="19529">
      <c r="A19529" t="inlineStr">
        <is>
          <t>U-d17779</t>
        </is>
      </c>
      <c r="B19529" s="41" t="n">
        <v>45078</v>
      </c>
      <c r="C19529" t="n">
        <v>7</v>
      </c>
      <c r="D19529" t="n">
        <v>0</v>
      </c>
    </row>
    <row r="19530">
      <c r="A19530" t="inlineStr">
        <is>
          <t>U-0ec9ca</t>
        </is>
      </c>
      <c r="B19530" s="41" t="n">
        <v>45383</v>
      </c>
      <c r="C19530" t="n">
        <v>11</v>
      </c>
      <c r="D19530" t="n">
        <v>0</v>
      </c>
    </row>
    <row r="19531">
      <c r="A19531" t="inlineStr">
        <is>
          <t>U-58c85b</t>
        </is>
      </c>
      <c r="B19531" s="41" t="n">
        <v>45627</v>
      </c>
      <c r="C19531" t="n">
        <v>12</v>
      </c>
      <c r="D19531" t="n">
        <v>2</v>
      </c>
    </row>
    <row r="19532">
      <c r="A19532" t="inlineStr">
        <is>
          <t>U-049daf</t>
        </is>
      </c>
      <c r="B19532" s="41" t="n">
        <v>45536</v>
      </c>
      <c r="C19532" t="n">
        <v>14</v>
      </c>
      <c r="D19532" t="n">
        <v>0</v>
      </c>
    </row>
    <row r="19533">
      <c r="A19533" t="inlineStr">
        <is>
          <t>U-777f03</t>
        </is>
      </c>
      <c r="B19533" s="41" t="n">
        <v>45078</v>
      </c>
      <c r="C19533" t="n">
        <v>13</v>
      </c>
      <c r="D19533" t="n">
        <v>2</v>
      </c>
    </row>
    <row r="19534">
      <c r="A19534" t="inlineStr">
        <is>
          <t>U-d310ea</t>
        </is>
      </c>
      <c r="B19534" s="41" t="n">
        <v>45383</v>
      </c>
      <c r="C19534" t="n">
        <v>10</v>
      </c>
      <c r="D19534" t="n">
        <v>0</v>
      </c>
    </row>
    <row r="19535">
      <c r="A19535" t="inlineStr">
        <is>
          <t>U-8c694e</t>
        </is>
      </c>
      <c r="B19535" s="41" t="n">
        <v>45566</v>
      </c>
      <c r="C19535" t="n">
        <v>21</v>
      </c>
      <c r="D19535" t="n">
        <v>1</v>
      </c>
    </row>
    <row r="19536">
      <c r="A19536" t="inlineStr">
        <is>
          <t>U-d34d12</t>
        </is>
      </c>
      <c r="B19536" s="41" t="n">
        <v>45505</v>
      </c>
      <c r="C19536" t="n">
        <v>10</v>
      </c>
      <c r="D19536" t="n">
        <v>2</v>
      </c>
    </row>
    <row r="19537">
      <c r="A19537" t="inlineStr">
        <is>
          <t>U-e79f52</t>
        </is>
      </c>
      <c r="B19537" s="41" t="n">
        <v>45536</v>
      </c>
      <c r="C19537" t="n">
        <v>8</v>
      </c>
      <c r="D19537" t="n">
        <v>1</v>
      </c>
    </row>
    <row r="19538">
      <c r="A19538" t="inlineStr">
        <is>
          <t>U-53ee52</t>
        </is>
      </c>
      <c r="B19538" s="41" t="n">
        <v>45505</v>
      </c>
      <c r="C19538" t="n">
        <v>12</v>
      </c>
      <c r="D19538" t="n">
        <v>0</v>
      </c>
    </row>
    <row r="19539">
      <c r="A19539" t="inlineStr">
        <is>
          <t>U-23e1f2</t>
        </is>
      </c>
      <c r="B19539" s="41" t="n">
        <v>45383</v>
      </c>
      <c r="C19539" t="n">
        <v>8</v>
      </c>
      <c r="D19539" t="n">
        <v>0</v>
      </c>
    </row>
    <row r="19540">
      <c r="A19540" t="inlineStr">
        <is>
          <t>U-cbecbb</t>
        </is>
      </c>
      <c r="B19540" s="41" t="n">
        <v>45292</v>
      </c>
      <c r="C19540" t="n">
        <v>6</v>
      </c>
      <c r="D19540" t="n">
        <v>0</v>
      </c>
    </row>
    <row r="19541">
      <c r="A19541" t="inlineStr">
        <is>
          <t>U-0230f6</t>
        </is>
      </c>
      <c r="B19541" s="41" t="n">
        <v>45413</v>
      </c>
      <c r="C19541" t="n">
        <v>16</v>
      </c>
      <c r="D19541" t="n">
        <v>2</v>
      </c>
    </row>
    <row r="19542">
      <c r="A19542" t="inlineStr">
        <is>
          <t>U-3360c7</t>
        </is>
      </c>
      <c r="B19542" s="41" t="n">
        <v>45017</v>
      </c>
      <c r="C19542" t="n">
        <v>10</v>
      </c>
      <c r="D19542" t="n">
        <v>0</v>
      </c>
    </row>
    <row r="19543">
      <c r="A19543" t="inlineStr">
        <is>
          <t>U-da6148</t>
        </is>
      </c>
      <c r="B19543" s="41" t="n">
        <v>45505</v>
      </c>
      <c r="C19543" t="n">
        <v>11</v>
      </c>
      <c r="D19543" t="n">
        <v>0</v>
      </c>
    </row>
    <row r="19544">
      <c r="A19544" t="inlineStr">
        <is>
          <t>U-33889c</t>
        </is>
      </c>
      <c r="B19544" s="41" t="n">
        <v>45383</v>
      </c>
      <c r="C19544" t="n">
        <v>9</v>
      </c>
      <c r="D19544" t="n">
        <v>0</v>
      </c>
    </row>
    <row r="19545">
      <c r="A19545" t="inlineStr">
        <is>
          <t>U-13563e</t>
        </is>
      </c>
      <c r="B19545" s="41" t="n">
        <v>44986</v>
      </c>
      <c r="C19545" t="n">
        <v>14</v>
      </c>
      <c r="D19545" t="n">
        <v>2</v>
      </c>
    </row>
    <row r="19546">
      <c r="A19546" t="inlineStr">
        <is>
          <t>U-34cc10</t>
        </is>
      </c>
      <c r="B19546" s="41" t="n">
        <v>45108</v>
      </c>
      <c r="C19546" t="n">
        <v>9</v>
      </c>
      <c r="D19546" t="n">
        <v>1</v>
      </c>
    </row>
    <row r="19547">
      <c r="A19547" t="inlineStr">
        <is>
          <t>U-bc1193</t>
        </is>
      </c>
      <c r="B19547" s="41" t="n">
        <v>45047</v>
      </c>
      <c r="C19547" t="n">
        <v>16</v>
      </c>
      <c r="D19547" t="n">
        <v>0</v>
      </c>
    </row>
    <row r="19548">
      <c r="A19548" t="inlineStr">
        <is>
          <t>U-703f93</t>
        </is>
      </c>
      <c r="B19548" s="41" t="n">
        <v>45231</v>
      </c>
      <c r="C19548" t="n">
        <v>14</v>
      </c>
      <c r="D19548" t="n">
        <v>0</v>
      </c>
    </row>
    <row r="19549">
      <c r="A19549" t="inlineStr">
        <is>
          <t>U-e420bf</t>
        </is>
      </c>
      <c r="B19549" s="41" t="n">
        <v>45261</v>
      </c>
      <c r="C19549" t="n">
        <v>6</v>
      </c>
      <c r="D19549" t="n">
        <v>3</v>
      </c>
    </row>
    <row r="19550">
      <c r="A19550" t="inlineStr">
        <is>
          <t>U-5b5c4f</t>
        </is>
      </c>
      <c r="B19550" s="41" t="n">
        <v>44927</v>
      </c>
      <c r="C19550" t="n">
        <v>8</v>
      </c>
      <c r="D19550" t="n">
        <v>2</v>
      </c>
    </row>
    <row r="19551">
      <c r="A19551" t="inlineStr">
        <is>
          <t>U-54486f</t>
        </is>
      </c>
      <c r="B19551" s="41" t="n">
        <v>45627</v>
      </c>
      <c r="C19551" t="n">
        <v>9</v>
      </c>
      <c r="D19551" t="n">
        <v>0</v>
      </c>
    </row>
    <row r="19552">
      <c r="A19552" t="inlineStr">
        <is>
          <t>U-022502</t>
        </is>
      </c>
      <c r="B19552" s="41" t="n">
        <v>45413</v>
      </c>
      <c r="C19552" t="n">
        <v>7</v>
      </c>
      <c r="D19552" t="n">
        <v>0</v>
      </c>
    </row>
    <row r="19553">
      <c r="A19553" t="inlineStr">
        <is>
          <t>U-ac59fa</t>
        </is>
      </c>
      <c r="B19553" s="41" t="n">
        <v>44986</v>
      </c>
      <c r="C19553" t="n">
        <v>10</v>
      </c>
      <c r="D19553" t="n">
        <v>0</v>
      </c>
    </row>
    <row r="19554">
      <c r="A19554" t="inlineStr">
        <is>
          <t>U-e72e9d</t>
        </is>
      </c>
      <c r="B19554" s="41" t="n">
        <v>45536</v>
      </c>
      <c r="C19554" t="n">
        <v>9</v>
      </c>
      <c r="D19554" t="n">
        <v>2</v>
      </c>
    </row>
    <row r="19555">
      <c r="A19555" t="inlineStr">
        <is>
          <t>U-635ab8</t>
        </is>
      </c>
      <c r="B19555" s="41" t="n">
        <v>44958</v>
      </c>
      <c r="C19555" t="n">
        <v>6</v>
      </c>
      <c r="D19555" t="n">
        <v>0</v>
      </c>
    </row>
    <row r="19556">
      <c r="A19556" t="inlineStr">
        <is>
          <t>U-5e7b95</t>
        </is>
      </c>
      <c r="B19556" s="41" t="n">
        <v>44986</v>
      </c>
      <c r="C19556" t="n">
        <v>3</v>
      </c>
      <c r="D19556" t="n">
        <v>0</v>
      </c>
    </row>
    <row r="19557">
      <c r="A19557" t="inlineStr">
        <is>
          <t>U-26d411</t>
        </is>
      </c>
      <c r="B19557" s="41" t="n">
        <v>45017</v>
      </c>
      <c r="C19557" t="n">
        <v>11</v>
      </c>
      <c r="D19557" t="n">
        <v>0</v>
      </c>
    </row>
    <row r="19558">
      <c r="A19558" t="inlineStr">
        <is>
          <t>U-a18e16</t>
        </is>
      </c>
      <c r="B19558" s="41" t="n">
        <v>45505</v>
      </c>
      <c r="C19558" t="n">
        <v>9</v>
      </c>
      <c r="D19558" t="n">
        <v>0</v>
      </c>
    </row>
    <row r="19559">
      <c r="A19559" t="inlineStr">
        <is>
          <t>U-e8d472</t>
        </is>
      </c>
      <c r="B19559" s="41" t="n">
        <v>45017</v>
      </c>
      <c r="C19559" t="n">
        <v>10</v>
      </c>
      <c r="D19559" t="n">
        <v>0</v>
      </c>
    </row>
    <row r="19560">
      <c r="A19560" t="inlineStr">
        <is>
          <t>U-5976e0</t>
        </is>
      </c>
      <c r="B19560" s="41" t="n">
        <v>45627</v>
      </c>
      <c r="C19560" t="n">
        <v>10</v>
      </c>
      <c r="D19560" t="n">
        <v>0</v>
      </c>
    </row>
    <row r="19561">
      <c r="A19561" t="inlineStr">
        <is>
          <t>U-f14b10</t>
        </is>
      </c>
      <c r="B19561" s="41" t="n">
        <v>45383</v>
      </c>
      <c r="C19561" t="n">
        <v>9</v>
      </c>
      <c r="D19561" t="n">
        <v>0</v>
      </c>
    </row>
    <row r="19562">
      <c r="A19562" t="inlineStr">
        <is>
          <t>U-cb1394</t>
        </is>
      </c>
      <c r="B19562" s="41" t="n">
        <v>45078</v>
      </c>
      <c r="C19562" t="n">
        <v>9</v>
      </c>
      <c r="D19562" t="n">
        <v>0</v>
      </c>
    </row>
    <row r="19563">
      <c r="A19563" t="inlineStr">
        <is>
          <t>U-9ed5bd</t>
        </is>
      </c>
      <c r="B19563" s="41" t="n">
        <v>45413</v>
      </c>
      <c r="C19563" t="n">
        <v>8</v>
      </c>
      <c r="D19563" t="n">
        <v>0</v>
      </c>
    </row>
    <row r="19564">
      <c r="A19564" t="inlineStr">
        <is>
          <t>U-2b95fc</t>
        </is>
      </c>
      <c r="B19564" s="41" t="n">
        <v>44958</v>
      </c>
      <c r="C19564" t="n">
        <v>8</v>
      </c>
      <c r="D19564" t="n">
        <v>0</v>
      </c>
    </row>
    <row r="19565">
      <c r="A19565" t="inlineStr">
        <is>
          <t>U-1a044a</t>
        </is>
      </c>
      <c r="B19565" s="41" t="n">
        <v>45170</v>
      </c>
      <c r="C19565" t="n">
        <v>12</v>
      </c>
      <c r="D19565" t="n">
        <v>0</v>
      </c>
    </row>
    <row r="19566">
      <c r="A19566" t="inlineStr">
        <is>
          <t>U-fc8791</t>
        </is>
      </c>
      <c r="B19566" s="41" t="n">
        <v>45047</v>
      </c>
      <c r="C19566" t="n">
        <v>15</v>
      </c>
      <c r="D19566" t="n">
        <v>0</v>
      </c>
    </row>
    <row r="19567">
      <c r="A19567" t="inlineStr">
        <is>
          <t>U-206b60</t>
        </is>
      </c>
      <c r="B19567" s="41" t="n">
        <v>45139</v>
      </c>
      <c r="C19567" t="n">
        <v>10</v>
      </c>
      <c r="D19567" t="n">
        <v>0</v>
      </c>
    </row>
    <row r="19568">
      <c r="A19568" t="inlineStr">
        <is>
          <t>U-24b489</t>
        </is>
      </c>
      <c r="B19568" s="41" t="n">
        <v>44927</v>
      </c>
      <c r="C19568" t="n">
        <v>9</v>
      </c>
      <c r="D19568" t="n">
        <v>0</v>
      </c>
    </row>
    <row r="19569">
      <c r="A19569" t="inlineStr">
        <is>
          <t>U-ef1088</t>
        </is>
      </c>
      <c r="B19569" s="41" t="n">
        <v>45597</v>
      </c>
      <c r="C19569" t="n">
        <v>9</v>
      </c>
      <c r="D19569" t="n">
        <v>3</v>
      </c>
    </row>
    <row r="19570">
      <c r="A19570" t="inlineStr">
        <is>
          <t>U-502608</t>
        </is>
      </c>
      <c r="B19570" s="41" t="n">
        <v>45597</v>
      </c>
      <c r="C19570" t="n">
        <v>12</v>
      </c>
      <c r="D19570" t="n">
        <v>4</v>
      </c>
    </row>
    <row r="19571">
      <c r="A19571" t="inlineStr">
        <is>
          <t>U-4b3f17</t>
        </is>
      </c>
      <c r="B19571" s="41" t="n">
        <v>45352</v>
      </c>
      <c r="C19571" t="n">
        <v>10</v>
      </c>
      <c r="D19571" t="n">
        <v>0</v>
      </c>
    </row>
    <row r="19572">
      <c r="A19572" t="inlineStr">
        <is>
          <t>U-a70245</t>
        </is>
      </c>
      <c r="B19572" s="41" t="n">
        <v>45261</v>
      </c>
      <c r="C19572" t="n">
        <v>8</v>
      </c>
      <c r="D19572" t="n">
        <v>1</v>
      </c>
    </row>
    <row r="19573">
      <c r="A19573" t="inlineStr">
        <is>
          <t>U-ac1fe1</t>
        </is>
      </c>
      <c r="B19573" s="41" t="n">
        <v>45352</v>
      </c>
      <c r="C19573" t="n">
        <v>5</v>
      </c>
      <c r="D19573" t="n">
        <v>1</v>
      </c>
    </row>
    <row r="19574">
      <c r="A19574" t="inlineStr">
        <is>
          <t>U-6ffce3</t>
        </is>
      </c>
      <c r="B19574" s="41" t="n">
        <v>45383</v>
      </c>
      <c r="C19574" t="n">
        <v>9</v>
      </c>
      <c r="D19574" t="n">
        <v>0</v>
      </c>
    </row>
    <row r="19575">
      <c r="A19575" t="inlineStr">
        <is>
          <t>U-0a5188</t>
        </is>
      </c>
      <c r="B19575" s="41" t="n">
        <v>45566</v>
      </c>
      <c r="C19575" t="n">
        <v>15</v>
      </c>
      <c r="D19575" t="n">
        <v>0</v>
      </c>
    </row>
    <row r="19576">
      <c r="A19576" t="inlineStr">
        <is>
          <t>U-1e8a95</t>
        </is>
      </c>
      <c r="B19576" s="41" t="n">
        <v>45292</v>
      </c>
      <c r="C19576" t="n">
        <v>8</v>
      </c>
      <c r="D19576" t="n">
        <v>0</v>
      </c>
    </row>
    <row r="19577">
      <c r="A19577" t="inlineStr">
        <is>
          <t>U-293a9e</t>
        </is>
      </c>
      <c r="B19577" s="41" t="n">
        <v>45047</v>
      </c>
      <c r="C19577" t="n">
        <v>12</v>
      </c>
      <c r="D19577" t="n">
        <v>1</v>
      </c>
    </row>
    <row r="19578">
      <c r="A19578" t="inlineStr">
        <is>
          <t>U-35ece5</t>
        </is>
      </c>
      <c r="B19578" s="41" t="n">
        <v>45261</v>
      </c>
      <c r="C19578" t="n">
        <v>10</v>
      </c>
      <c r="D19578" t="n">
        <v>3</v>
      </c>
    </row>
    <row r="19579">
      <c r="A19579" t="inlineStr">
        <is>
          <t>U-c4a62b</t>
        </is>
      </c>
      <c r="B19579" s="41" t="n">
        <v>44927</v>
      </c>
      <c r="C19579" t="n">
        <v>12</v>
      </c>
      <c r="D19579" t="n">
        <v>0</v>
      </c>
    </row>
    <row r="19580">
      <c r="A19580" t="inlineStr">
        <is>
          <t>U-7b5a31</t>
        </is>
      </c>
      <c r="B19580" s="41" t="n">
        <v>45536</v>
      </c>
      <c r="C19580" t="n">
        <v>8</v>
      </c>
      <c r="D19580" t="n">
        <v>2</v>
      </c>
    </row>
    <row r="19581">
      <c r="A19581" t="inlineStr">
        <is>
          <t>U-f78d72</t>
        </is>
      </c>
      <c r="B19581" s="41" t="n">
        <v>45231</v>
      </c>
      <c r="C19581" t="n">
        <v>14</v>
      </c>
      <c r="D19581" t="n">
        <v>3</v>
      </c>
    </row>
    <row r="19582">
      <c r="A19582" t="inlineStr">
        <is>
          <t>U-96497a</t>
        </is>
      </c>
      <c r="B19582" s="41" t="n">
        <v>45078</v>
      </c>
      <c r="C19582" t="n">
        <v>8</v>
      </c>
      <c r="D19582" t="n">
        <v>0</v>
      </c>
    </row>
    <row r="19583">
      <c r="A19583" t="inlineStr">
        <is>
          <t>U-3d0948</t>
        </is>
      </c>
      <c r="B19583" s="41" t="n">
        <v>45505</v>
      </c>
      <c r="C19583" t="n">
        <v>10</v>
      </c>
      <c r="D19583" t="n">
        <v>0</v>
      </c>
    </row>
    <row r="19584">
      <c r="A19584" t="inlineStr">
        <is>
          <t>U-78bf80</t>
        </is>
      </c>
      <c r="B19584" s="41" t="n">
        <v>45474</v>
      </c>
      <c r="C19584" t="n">
        <v>7</v>
      </c>
      <c r="D19584" t="n">
        <v>0</v>
      </c>
    </row>
    <row r="19585">
      <c r="A19585" t="inlineStr">
        <is>
          <t>U-e526c4</t>
        </is>
      </c>
      <c r="B19585" s="41" t="n">
        <v>45566</v>
      </c>
      <c r="C19585" t="n">
        <v>5</v>
      </c>
      <c r="D19585" t="n">
        <v>3</v>
      </c>
    </row>
    <row r="19586">
      <c r="A19586" t="inlineStr">
        <is>
          <t>U-c579a0</t>
        </is>
      </c>
      <c r="B19586" s="41" t="n">
        <v>45352</v>
      </c>
      <c r="C19586" t="n">
        <v>13</v>
      </c>
      <c r="D19586" t="n">
        <v>1</v>
      </c>
    </row>
    <row r="19587">
      <c r="A19587" t="inlineStr">
        <is>
          <t>U-03890f</t>
        </is>
      </c>
      <c r="B19587" s="41" t="n">
        <v>45505</v>
      </c>
      <c r="C19587" t="n">
        <v>10</v>
      </c>
      <c r="D19587" t="n">
        <v>1</v>
      </c>
    </row>
    <row r="19588">
      <c r="A19588" t="inlineStr">
        <is>
          <t>U-f42e7b</t>
        </is>
      </c>
      <c r="B19588" s="41" t="n">
        <v>45505</v>
      </c>
      <c r="C19588" t="n">
        <v>11</v>
      </c>
      <c r="D19588" t="n">
        <v>0</v>
      </c>
    </row>
    <row r="19589">
      <c r="A19589" t="inlineStr">
        <is>
          <t>U-4238df</t>
        </is>
      </c>
      <c r="B19589" s="41" t="n">
        <v>45566</v>
      </c>
      <c r="C19589" t="n">
        <v>8</v>
      </c>
      <c r="D19589" t="n">
        <v>0</v>
      </c>
    </row>
    <row r="19590">
      <c r="A19590" t="inlineStr">
        <is>
          <t>U-033d1a</t>
        </is>
      </c>
      <c r="B19590" s="41" t="n">
        <v>45444</v>
      </c>
      <c r="C19590" t="n">
        <v>6</v>
      </c>
      <c r="D19590" t="n">
        <v>0</v>
      </c>
    </row>
    <row r="19591">
      <c r="A19591" t="inlineStr">
        <is>
          <t>U-b4f95c</t>
        </is>
      </c>
      <c r="B19591" s="41" t="n">
        <v>45566</v>
      </c>
      <c r="C19591" t="n">
        <v>12</v>
      </c>
      <c r="D19591" t="n">
        <v>0</v>
      </c>
    </row>
    <row r="19592">
      <c r="A19592" t="inlineStr">
        <is>
          <t>U-52dc9b</t>
        </is>
      </c>
      <c r="B19592" s="41" t="n">
        <v>45444</v>
      </c>
      <c r="C19592" t="n">
        <v>10</v>
      </c>
      <c r="D19592" t="n">
        <v>3</v>
      </c>
    </row>
    <row r="19593">
      <c r="A19593" t="inlineStr">
        <is>
          <t>U-f29fbc</t>
        </is>
      </c>
      <c r="B19593" s="41" t="n">
        <v>45383</v>
      </c>
      <c r="C19593" t="n">
        <v>12</v>
      </c>
      <c r="D19593" t="n">
        <v>1</v>
      </c>
    </row>
    <row r="19594">
      <c r="A19594" t="inlineStr">
        <is>
          <t>U-c3bcda</t>
        </is>
      </c>
      <c r="B19594" s="41" t="n">
        <v>45444</v>
      </c>
      <c r="C19594" t="n">
        <v>10</v>
      </c>
      <c r="D19594" t="n">
        <v>0</v>
      </c>
    </row>
    <row r="19595">
      <c r="A19595" t="inlineStr">
        <is>
          <t>U-ef59ca</t>
        </is>
      </c>
      <c r="B19595" s="41" t="n">
        <v>45627</v>
      </c>
      <c r="C19595" t="n">
        <v>12</v>
      </c>
      <c r="D19595" t="n">
        <v>0</v>
      </c>
    </row>
    <row r="19596">
      <c r="A19596" t="inlineStr">
        <is>
          <t>U-1f211c</t>
        </is>
      </c>
      <c r="B19596" s="41" t="n">
        <v>45170</v>
      </c>
      <c r="C19596" t="n">
        <v>14</v>
      </c>
      <c r="D19596" t="n">
        <v>0</v>
      </c>
    </row>
    <row r="19597">
      <c r="A19597" t="inlineStr">
        <is>
          <t>U-f1d7a0</t>
        </is>
      </c>
      <c r="B19597" s="41" t="n">
        <v>45474</v>
      </c>
      <c r="C19597" t="n">
        <v>14</v>
      </c>
      <c r="D19597" t="n">
        <v>0</v>
      </c>
    </row>
    <row r="19598">
      <c r="A19598" t="inlineStr">
        <is>
          <t>U-3e2fda</t>
        </is>
      </c>
      <c r="B19598" s="41" t="n">
        <v>45505</v>
      </c>
      <c r="C19598" t="n">
        <v>10</v>
      </c>
      <c r="D19598" t="n">
        <v>1</v>
      </c>
    </row>
    <row r="19599">
      <c r="A19599" t="inlineStr">
        <is>
          <t>U-4ed067</t>
        </is>
      </c>
      <c r="B19599" s="41" t="n">
        <v>45170</v>
      </c>
      <c r="C19599" t="n">
        <v>8</v>
      </c>
      <c r="D19599" t="n">
        <v>0</v>
      </c>
    </row>
    <row r="19600">
      <c r="A19600" t="inlineStr">
        <is>
          <t>U-14abb6</t>
        </is>
      </c>
      <c r="B19600" s="41" t="n">
        <v>45078</v>
      </c>
      <c r="C19600" t="n">
        <v>11</v>
      </c>
      <c r="D19600" t="n">
        <v>0</v>
      </c>
    </row>
    <row r="19601">
      <c r="A19601" t="inlineStr">
        <is>
          <t>U-e8df3b</t>
        </is>
      </c>
      <c r="B19601" s="41" t="n">
        <v>44986</v>
      </c>
      <c r="C19601" t="n">
        <v>7</v>
      </c>
      <c r="D19601" t="n">
        <v>0</v>
      </c>
    </row>
    <row r="19602">
      <c r="A19602" t="inlineStr">
        <is>
          <t>U-0bce4e</t>
        </is>
      </c>
      <c r="B19602" s="41" t="n">
        <v>45200</v>
      </c>
      <c r="C19602" t="n">
        <v>12</v>
      </c>
      <c r="D19602" t="n">
        <v>1</v>
      </c>
    </row>
    <row r="19603">
      <c r="A19603" t="inlineStr">
        <is>
          <t>U-0b9a65</t>
        </is>
      </c>
      <c r="B19603" s="41" t="n">
        <v>45627</v>
      </c>
      <c r="C19603" t="n">
        <v>7</v>
      </c>
      <c r="D19603" t="n">
        <v>0</v>
      </c>
    </row>
    <row r="19604">
      <c r="A19604" t="inlineStr">
        <is>
          <t>U-54dd9b</t>
        </is>
      </c>
      <c r="B19604" s="41" t="n">
        <v>44958</v>
      </c>
      <c r="C19604" t="n">
        <v>8</v>
      </c>
      <c r="D19604" t="n">
        <v>0</v>
      </c>
    </row>
    <row r="19605">
      <c r="A19605" t="inlineStr">
        <is>
          <t>U-e5fc67</t>
        </is>
      </c>
      <c r="B19605" s="41" t="n">
        <v>45261</v>
      </c>
      <c r="C19605" t="n">
        <v>8</v>
      </c>
      <c r="D19605" t="n">
        <v>0</v>
      </c>
    </row>
    <row r="19606">
      <c r="A19606" t="inlineStr">
        <is>
          <t>U-fa3c32</t>
        </is>
      </c>
      <c r="B19606" s="41" t="n">
        <v>45323</v>
      </c>
      <c r="C19606" t="n">
        <v>5</v>
      </c>
      <c r="D19606" t="n">
        <v>1</v>
      </c>
    </row>
    <row r="19607">
      <c r="A19607" t="inlineStr">
        <is>
          <t>U-a0b258</t>
        </is>
      </c>
      <c r="B19607" s="41" t="n">
        <v>45566</v>
      </c>
      <c r="C19607" t="n">
        <v>13</v>
      </c>
      <c r="D19607" t="n">
        <v>0</v>
      </c>
    </row>
    <row r="19608">
      <c r="A19608" t="inlineStr">
        <is>
          <t>U-630665</t>
        </is>
      </c>
      <c r="B19608" s="41" t="n">
        <v>45017</v>
      </c>
      <c r="C19608" t="n">
        <v>11</v>
      </c>
      <c r="D19608" t="n">
        <v>1</v>
      </c>
    </row>
    <row r="19609">
      <c r="A19609" t="inlineStr">
        <is>
          <t>U-1caea7</t>
        </is>
      </c>
      <c r="B19609" s="41" t="n">
        <v>45108</v>
      </c>
      <c r="C19609" t="n">
        <v>9</v>
      </c>
      <c r="D19609" t="n">
        <v>0</v>
      </c>
    </row>
    <row r="19610">
      <c r="A19610" t="inlineStr">
        <is>
          <t>U-81185b</t>
        </is>
      </c>
      <c r="B19610" s="41" t="n">
        <v>45536</v>
      </c>
      <c r="C19610" t="n">
        <v>11</v>
      </c>
      <c r="D19610" t="n">
        <v>0</v>
      </c>
    </row>
    <row r="19611">
      <c r="A19611" t="inlineStr">
        <is>
          <t>U-803551</t>
        </is>
      </c>
      <c r="B19611" s="41" t="n">
        <v>45323</v>
      </c>
      <c r="C19611" t="n">
        <v>10</v>
      </c>
      <c r="D19611" t="n">
        <v>0</v>
      </c>
    </row>
    <row r="19612">
      <c r="A19612" t="inlineStr">
        <is>
          <t>U-90c224</t>
        </is>
      </c>
      <c r="B19612" s="41" t="n">
        <v>45047</v>
      </c>
      <c r="C19612" t="n">
        <v>12</v>
      </c>
      <c r="D19612" t="n">
        <v>0</v>
      </c>
    </row>
    <row r="19613">
      <c r="A19613" t="inlineStr">
        <is>
          <t>U-63c7cb</t>
        </is>
      </c>
      <c r="B19613" s="41" t="n">
        <v>45352</v>
      </c>
      <c r="C19613" t="n">
        <v>9</v>
      </c>
      <c r="D19613" t="n">
        <v>0</v>
      </c>
    </row>
    <row r="19614">
      <c r="A19614" t="inlineStr">
        <is>
          <t>U-34ec4b</t>
        </is>
      </c>
      <c r="B19614" s="41" t="n">
        <v>45139</v>
      </c>
      <c r="C19614" t="n">
        <v>10</v>
      </c>
      <c r="D19614" t="n">
        <v>0</v>
      </c>
    </row>
    <row r="19615">
      <c r="A19615" t="inlineStr">
        <is>
          <t>U-0528ae</t>
        </is>
      </c>
      <c r="B19615" s="41" t="n">
        <v>45566</v>
      </c>
      <c r="C19615" t="n">
        <v>9</v>
      </c>
      <c r="D19615" t="n">
        <v>1</v>
      </c>
    </row>
    <row r="19616">
      <c r="A19616" t="inlineStr">
        <is>
          <t>U-f35044</t>
        </is>
      </c>
      <c r="B19616" s="41" t="n">
        <v>44986</v>
      </c>
      <c r="C19616" t="n">
        <v>17</v>
      </c>
      <c r="D19616" t="n">
        <v>2</v>
      </c>
    </row>
    <row r="19617">
      <c r="A19617" t="inlineStr">
        <is>
          <t>U-25e796</t>
        </is>
      </c>
      <c r="B19617" s="41" t="n">
        <v>45261</v>
      </c>
      <c r="C19617" t="n">
        <v>8</v>
      </c>
      <c r="D19617" t="n">
        <v>2</v>
      </c>
    </row>
    <row r="19618">
      <c r="A19618" t="inlineStr">
        <is>
          <t>U-0a9008</t>
        </is>
      </c>
      <c r="B19618" s="41" t="n">
        <v>45170</v>
      </c>
      <c r="C19618" t="n">
        <v>13</v>
      </c>
      <c r="D19618" t="n">
        <v>0</v>
      </c>
    </row>
    <row r="19619">
      <c r="A19619" t="inlineStr">
        <is>
          <t>U-495fb4</t>
        </is>
      </c>
      <c r="B19619" s="41" t="n">
        <v>45383</v>
      </c>
      <c r="C19619" t="n">
        <v>11</v>
      </c>
      <c r="D19619" t="n">
        <v>0</v>
      </c>
    </row>
    <row r="19620">
      <c r="A19620" t="inlineStr">
        <is>
          <t>U-49a4bd</t>
        </is>
      </c>
      <c r="B19620" s="41" t="n">
        <v>45047</v>
      </c>
      <c r="C19620" t="n">
        <v>7</v>
      </c>
      <c r="D19620" t="n">
        <v>0</v>
      </c>
    </row>
    <row r="19621">
      <c r="A19621" t="inlineStr">
        <is>
          <t>U-cc6e6c</t>
        </is>
      </c>
      <c r="B19621" s="41" t="n">
        <v>45261</v>
      </c>
      <c r="C19621" t="n">
        <v>12</v>
      </c>
      <c r="D19621" t="n">
        <v>0</v>
      </c>
    </row>
    <row r="19622">
      <c r="A19622" t="inlineStr">
        <is>
          <t>U-3487c0</t>
        </is>
      </c>
      <c r="B19622" s="41" t="n">
        <v>45383</v>
      </c>
      <c r="C19622" t="n">
        <v>10</v>
      </c>
      <c r="D19622" t="n">
        <v>0</v>
      </c>
    </row>
    <row r="19623">
      <c r="A19623" t="inlineStr">
        <is>
          <t>U-6ff979</t>
        </is>
      </c>
      <c r="B19623" s="41" t="n">
        <v>44927</v>
      </c>
      <c r="C19623" t="n">
        <v>7</v>
      </c>
      <c r="D19623" t="n">
        <v>0</v>
      </c>
    </row>
    <row r="19624">
      <c r="A19624" t="inlineStr">
        <is>
          <t>U-248e97</t>
        </is>
      </c>
      <c r="B19624" s="41" t="n">
        <v>45139</v>
      </c>
      <c r="C19624" t="n">
        <v>9</v>
      </c>
      <c r="D19624" t="n">
        <v>0</v>
      </c>
    </row>
    <row r="19625">
      <c r="A19625" t="inlineStr">
        <is>
          <t>U-502298</t>
        </is>
      </c>
      <c r="B19625" s="41" t="n">
        <v>45078</v>
      </c>
      <c r="C19625" t="n">
        <v>11</v>
      </c>
      <c r="D19625" t="n">
        <v>0</v>
      </c>
    </row>
    <row r="19626">
      <c r="A19626" t="inlineStr">
        <is>
          <t>U-82f8b9</t>
        </is>
      </c>
      <c r="B19626" s="41" t="n">
        <v>44986</v>
      </c>
      <c r="C19626" t="n">
        <v>8</v>
      </c>
      <c r="D19626" t="n">
        <v>0</v>
      </c>
    </row>
    <row r="19627">
      <c r="A19627" t="inlineStr">
        <is>
          <t>U-26b985</t>
        </is>
      </c>
      <c r="B19627" s="41" t="n">
        <v>45444</v>
      </c>
      <c r="C19627" t="n">
        <v>9</v>
      </c>
      <c r="D19627" t="n">
        <v>0</v>
      </c>
    </row>
    <row r="19628">
      <c r="A19628" t="inlineStr">
        <is>
          <t>U-1cf9e3</t>
        </is>
      </c>
      <c r="B19628" s="41" t="n">
        <v>45200</v>
      </c>
      <c r="C19628" t="n">
        <v>8</v>
      </c>
      <c r="D19628" t="n">
        <v>0</v>
      </c>
    </row>
    <row r="19629">
      <c r="A19629" t="inlineStr">
        <is>
          <t>U-a16ebe</t>
        </is>
      </c>
      <c r="B19629" s="41" t="n">
        <v>45261</v>
      </c>
      <c r="C19629" t="n">
        <v>8</v>
      </c>
      <c r="D19629" t="n">
        <v>0</v>
      </c>
    </row>
    <row r="19630">
      <c r="A19630" t="inlineStr">
        <is>
          <t>U-f20420</t>
        </is>
      </c>
      <c r="B19630" s="41" t="n">
        <v>45352</v>
      </c>
      <c r="C19630" t="n">
        <v>13</v>
      </c>
      <c r="D19630" t="n">
        <v>0</v>
      </c>
    </row>
    <row r="19631">
      <c r="A19631" t="inlineStr">
        <is>
          <t>U-28bc2b</t>
        </is>
      </c>
      <c r="B19631" s="41" t="n">
        <v>45413</v>
      </c>
      <c r="C19631" t="n">
        <v>10</v>
      </c>
      <c r="D19631" t="n">
        <v>3</v>
      </c>
    </row>
    <row r="19632">
      <c r="A19632" t="inlineStr">
        <is>
          <t>U-6cbb21</t>
        </is>
      </c>
      <c r="B19632" s="41" t="n">
        <v>45597</v>
      </c>
      <c r="C19632" t="n">
        <v>13</v>
      </c>
      <c r="D19632" t="n">
        <v>0</v>
      </c>
    </row>
    <row r="19633">
      <c r="A19633" t="inlineStr">
        <is>
          <t>U-e9d70c</t>
        </is>
      </c>
      <c r="B19633" s="41" t="n">
        <v>45383</v>
      </c>
      <c r="C19633" t="n">
        <v>12</v>
      </c>
      <c r="D19633" t="n">
        <v>3</v>
      </c>
    </row>
    <row r="19634">
      <c r="A19634" t="inlineStr">
        <is>
          <t>U-1d181b</t>
        </is>
      </c>
      <c r="B19634" s="41" t="n">
        <v>45078</v>
      </c>
      <c r="C19634" t="n">
        <v>11</v>
      </c>
      <c r="D19634" t="n">
        <v>1</v>
      </c>
    </row>
    <row r="19635">
      <c r="A19635" t="inlineStr">
        <is>
          <t>U-d6aa15</t>
        </is>
      </c>
      <c r="B19635" s="41" t="n">
        <v>45231</v>
      </c>
      <c r="C19635" t="n">
        <v>8</v>
      </c>
      <c r="D19635" t="n">
        <v>0</v>
      </c>
    </row>
    <row r="19636">
      <c r="A19636" t="inlineStr">
        <is>
          <t>U-10eff5</t>
        </is>
      </c>
      <c r="B19636" s="41" t="n">
        <v>45566</v>
      </c>
      <c r="C19636" t="n">
        <v>11</v>
      </c>
      <c r="D19636" t="n">
        <v>0</v>
      </c>
    </row>
    <row r="19637">
      <c r="A19637" t="inlineStr">
        <is>
          <t>U-9b6b53</t>
        </is>
      </c>
      <c r="B19637" s="41" t="n">
        <v>45139</v>
      </c>
      <c r="C19637" t="n">
        <v>16</v>
      </c>
      <c r="D19637" t="n">
        <v>0</v>
      </c>
    </row>
    <row r="19638">
      <c r="A19638" t="inlineStr">
        <is>
          <t>U-cf713a</t>
        </is>
      </c>
      <c r="B19638" s="41" t="n">
        <v>45444</v>
      </c>
      <c r="C19638" t="n">
        <v>12</v>
      </c>
      <c r="D19638" t="n">
        <v>0</v>
      </c>
    </row>
    <row r="19639">
      <c r="A19639" t="inlineStr">
        <is>
          <t>U-054fd1</t>
        </is>
      </c>
      <c r="B19639" s="41" t="n">
        <v>45323</v>
      </c>
      <c r="C19639" t="n">
        <v>10</v>
      </c>
      <c r="D19639" t="n">
        <v>0</v>
      </c>
    </row>
    <row r="19640">
      <c r="A19640" t="inlineStr">
        <is>
          <t>U-55b9d0</t>
        </is>
      </c>
      <c r="B19640" s="41" t="n">
        <v>44958</v>
      </c>
      <c r="C19640" t="n">
        <v>14</v>
      </c>
      <c r="D19640" t="n">
        <v>0</v>
      </c>
    </row>
    <row r="19641">
      <c r="A19641" t="inlineStr">
        <is>
          <t>U-8ea440</t>
        </is>
      </c>
      <c r="B19641" s="41" t="n">
        <v>45078</v>
      </c>
      <c r="C19641" t="n">
        <v>9</v>
      </c>
      <c r="D19641" t="n">
        <v>0</v>
      </c>
    </row>
    <row r="19642">
      <c r="A19642" t="inlineStr">
        <is>
          <t>U-7a9ed9</t>
        </is>
      </c>
      <c r="B19642" s="41" t="n">
        <v>45108</v>
      </c>
      <c r="C19642" t="n">
        <v>7</v>
      </c>
      <c r="D19642" t="n">
        <v>2</v>
      </c>
    </row>
    <row r="19643">
      <c r="A19643" t="inlineStr">
        <is>
          <t>U-5a3c08</t>
        </is>
      </c>
      <c r="B19643" s="41" t="n">
        <v>45200</v>
      </c>
      <c r="C19643" t="n">
        <v>16</v>
      </c>
      <c r="D19643" t="n">
        <v>3</v>
      </c>
    </row>
    <row r="19644">
      <c r="A19644" t="inlineStr">
        <is>
          <t>U-f86e59</t>
        </is>
      </c>
      <c r="B19644" s="41" t="n">
        <v>45413</v>
      </c>
      <c r="C19644" t="n">
        <v>6</v>
      </c>
      <c r="D19644" t="n">
        <v>0</v>
      </c>
    </row>
    <row r="19645">
      <c r="A19645" t="inlineStr">
        <is>
          <t>U-baa113</t>
        </is>
      </c>
      <c r="B19645" s="41" t="n">
        <v>45383</v>
      </c>
      <c r="C19645" t="n">
        <v>12</v>
      </c>
      <c r="D19645" t="n">
        <v>2</v>
      </c>
    </row>
    <row r="19646">
      <c r="A19646" t="inlineStr">
        <is>
          <t>U-0b59db</t>
        </is>
      </c>
      <c r="B19646" s="41" t="n">
        <v>44986</v>
      </c>
      <c r="C19646" t="n">
        <v>9</v>
      </c>
      <c r="D19646" t="n">
        <v>0</v>
      </c>
    </row>
    <row r="19647">
      <c r="A19647" t="inlineStr">
        <is>
          <t>U-9faddb</t>
        </is>
      </c>
      <c r="B19647" s="41" t="n">
        <v>45566</v>
      </c>
      <c r="C19647" t="n">
        <v>10</v>
      </c>
      <c r="D19647" t="n">
        <v>0</v>
      </c>
    </row>
    <row r="19648">
      <c r="A19648" t="inlineStr">
        <is>
          <t>U-64dc4d</t>
        </is>
      </c>
      <c r="B19648" s="41" t="n">
        <v>45047</v>
      </c>
      <c r="C19648" t="n">
        <v>9</v>
      </c>
      <c r="D19648" t="n">
        <v>0</v>
      </c>
    </row>
    <row r="19649">
      <c r="A19649" t="inlineStr">
        <is>
          <t>U-fdbf0d</t>
        </is>
      </c>
      <c r="B19649" s="41" t="n">
        <v>45597</v>
      </c>
      <c r="C19649" t="n">
        <v>14</v>
      </c>
      <c r="D19649" t="n">
        <v>0</v>
      </c>
    </row>
    <row r="19650">
      <c r="A19650" t="inlineStr">
        <is>
          <t>U-1e7b3a</t>
        </is>
      </c>
      <c r="B19650" s="41" t="n">
        <v>45047</v>
      </c>
      <c r="C19650" t="n">
        <v>16</v>
      </c>
      <c r="D19650" t="n">
        <v>4</v>
      </c>
    </row>
    <row r="19651">
      <c r="A19651" t="inlineStr">
        <is>
          <t>U-266aec</t>
        </is>
      </c>
      <c r="B19651" s="41" t="n">
        <v>45261</v>
      </c>
      <c r="C19651" t="n">
        <v>11</v>
      </c>
      <c r="D19651" t="n">
        <v>0</v>
      </c>
    </row>
    <row r="19652">
      <c r="A19652" t="inlineStr">
        <is>
          <t>U-7b2799</t>
        </is>
      </c>
      <c r="B19652" s="41" t="n">
        <v>45170</v>
      </c>
      <c r="C19652" t="n">
        <v>10</v>
      </c>
      <c r="D19652" t="n">
        <v>0</v>
      </c>
    </row>
    <row r="19653">
      <c r="A19653" t="inlineStr">
        <is>
          <t>U-2c6aba</t>
        </is>
      </c>
      <c r="B19653" s="41" t="n">
        <v>45413</v>
      </c>
      <c r="C19653" t="n">
        <v>7</v>
      </c>
      <c r="D19653" t="n">
        <v>5</v>
      </c>
    </row>
    <row r="19654">
      <c r="A19654" t="inlineStr">
        <is>
          <t>U-99b2b8</t>
        </is>
      </c>
      <c r="B19654" s="41" t="n">
        <v>45078</v>
      </c>
      <c r="C19654" t="n">
        <v>3</v>
      </c>
      <c r="D19654" t="n">
        <v>0</v>
      </c>
    </row>
    <row r="19655">
      <c r="A19655" t="inlineStr">
        <is>
          <t>U-603c46</t>
        </is>
      </c>
      <c r="B19655" s="41" t="n">
        <v>44927</v>
      </c>
      <c r="C19655" t="n">
        <v>9</v>
      </c>
      <c r="D19655" t="n">
        <v>1</v>
      </c>
    </row>
    <row r="19656">
      <c r="A19656" t="inlineStr">
        <is>
          <t>U-7b4bf8</t>
        </is>
      </c>
      <c r="B19656" s="41" t="n">
        <v>45261</v>
      </c>
      <c r="C19656" t="n">
        <v>15</v>
      </c>
      <c r="D19656" t="n">
        <v>0</v>
      </c>
    </row>
    <row r="19657">
      <c r="A19657" t="inlineStr">
        <is>
          <t>U-6e5b0f</t>
        </is>
      </c>
      <c r="B19657" s="41" t="n">
        <v>45323</v>
      </c>
      <c r="C19657" t="n">
        <v>12</v>
      </c>
      <c r="D19657" t="n">
        <v>1</v>
      </c>
    </row>
    <row r="19658">
      <c r="A19658" t="inlineStr">
        <is>
          <t>U-454d6e</t>
        </is>
      </c>
      <c r="B19658" s="41" t="n">
        <v>45292</v>
      </c>
      <c r="C19658" t="n">
        <v>8</v>
      </c>
      <c r="D19658" t="n">
        <v>0</v>
      </c>
    </row>
    <row r="19659">
      <c r="A19659" t="inlineStr">
        <is>
          <t>U-8eca16</t>
        </is>
      </c>
      <c r="B19659" s="41" t="n">
        <v>45200</v>
      </c>
      <c r="C19659" t="n">
        <v>13</v>
      </c>
      <c r="D19659" t="n">
        <v>0</v>
      </c>
    </row>
    <row r="19660">
      <c r="A19660" t="inlineStr">
        <is>
          <t>U-6aec15</t>
        </is>
      </c>
      <c r="B19660" s="41" t="n">
        <v>44927</v>
      </c>
      <c r="C19660" t="n">
        <v>11</v>
      </c>
      <c r="D19660" t="n">
        <v>2</v>
      </c>
    </row>
    <row r="19661">
      <c r="A19661" t="inlineStr">
        <is>
          <t>U-96d112</t>
        </is>
      </c>
      <c r="B19661" s="41" t="n">
        <v>44986</v>
      </c>
      <c r="C19661" t="n">
        <v>7</v>
      </c>
      <c r="D19661" t="n">
        <v>1</v>
      </c>
    </row>
    <row r="19662">
      <c r="A19662" t="inlineStr">
        <is>
          <t>U-81e97a</t>
        </is>
      </c>
      <c r="B19662" s="41" t="n">
        <v>45231</v>
      </c>
      <c r="C19662" t="n">
        <v>6</v>
      </c>
      <c r="D19662" t="n">
        <v>0</v>
      </c>
    </row>
    <row r="19663">
      <c r="A19663" t="inlineStr">
        <is>
          <t>U-379d0d</t>
        </is>
      </c>
      <c r="B19663" s="41" t="n">
        <v>45474</v>
      </c>
      <c r="C19663" t="n">
        <v>9</v>
      </c>
      <c r="D19663" t="n">
        <v>0</v>
      </c>
    </row>
    <row r="19664">
      <c r="A19664" t="inlineStr">
        <is>
          <t>U-9574ea</t>
        </is>
      </c>
      <c r="B19664" s="41" t="n">
        <v>45413</v>
      </c>
      <c r="C19664" t="n">
        <v>7</v>
      </c>
      <c r="D19664" t="n">
        <v>4</v>
      </c>
    </row>
    <row r="19665">
      <c r="A19665" t="inlineStr">
        <is>
          <t>U-2344ba</t>
        </is>
      </c>
      <c r="B19665" s="41" t="n">
        <v>45047</v>
      </c>
      <c r="C19665" t="n">
        <v>14</v>
      </c>
      <c r="D19665" t="n">
        <v>2</v>
      </c>
    </row>
    <row r="19666">
      <c r="A19666" t="inlineStr">
        <is>
          <t>U-dcfc3f</t>
        </is>
      </c>
      <c r="B19666" s="41" t="n">
        <v>45323</v>
      </c>
      <c r="C19666" t="n">
        <v>6</v>
      </c>
      <c r="D19666" t="n">
        <v>0</v>
      </c>
    </row>
    <row r="19667">
      <c r="A19667" t="inlineStr">
        <is>
          <t>U-1075da</t>
        </is>
      </c>
      <c r="B19667" s="41" t="n">
        <v>45047</v>
      </c>
      <c r="C19667" t="n">
        <v>11</v>
      </c>
      <c r="D19667" t="n">
        <v>0</v>
      </c>
    </row>
    <row r="19668">
      <c r="A19668" t="inlineStr">
        <is>
          <t>U-d794dd</t>
        </is>
      </c>
      <c r="B19668" s="41" t="n">
        <v>45170</v>
      </c>
      <c r="C19668" t="n">
        <v>10</v>
      </c>
      <c r="D19668" t="n">
        <v>1</v>
      </c>
    </row>
    <row r="19669">
      <c r="A19669" t="inlineStr">
        <is>
          <t>U-6ba8db</t>
        </is>
      </c>
      <c r="B19669" s="41" t="n">
        <v>45017</v>
      </c>
      <c r="C19669" t="n">
        <v>12</v>
      </c>
      <c r="D19669" t="n">
        <v>0</v>
      </c>
    </row>
    <row r="19670">
      <c r="A19670" t="inlineStr">
        <is>
          <t>U-3ddae3</t>
        </is>
      </c>
      <c r="B19670" s="41" t="n">
        <v>45200</v>
      </c>
      <c r="C19670" t="n">
        <v>8</v>
      </c>
      <c r="D19670" t="n">
        <v>0</v>
      </c>
    </row>
    <row r="19671">
      <c r="A19671" t="inlineStr">
        <is>
          <t>U-c61451</t>
        </is>
      </c>
      <c r="B19671" s="41" t="n">
        <v>45292</v>
      </c>
      <c r="C19671" t="n">
        <v>13</v>
      </c>
      <c r="D19671" t="n">
        <v>2</v>
      </c>
    </row>
    <row r="19672">
      <c r="A19672" t="inlineStr">
        <is>
          <t>U-bbdb6e</t>
        </is>
      </c>
      <c r="B19672" s="41" t="n">
        <v>44927</v>
      </c>
      <c r="C19672" t="n">
        <v>14</v>
      </c>
      <c r="D19672" t="n">
        <v>2</v>
      </c>
    </row>
    <row r="19673">
      <c r="A19673" t="inlineStr">
        <is>
          <t>U-326ff0</t>
        </is>
      </c>
      <c r="B19673" s="41" t="n">
        <v>44986</v>
      </c>
      <c r="C19673" t="n">
        <v>16</v>
      </c>
      <c r="D19673" t="n">
        <v>0</v>
      </c>
    </row>
    <row r="19674">
      <c r="A19674" t="inlineStr">
        <is>
          <t>U-3166da</t>
        </is>
      </c>
      <c r="B19674" s="41" t="n">
        <v>45170</v>
      </c>
      <c r="C19674" t="n">
        <v>12</v>
      </c>
      <c r="D19674" t="n">
        <v>2</v>
      </c>
    </row>
    <row r="19675">
      <c r="A19675" t="inlineStr">
        <is>
          <t>U-bfbdfa</t>
        </is>
      </c>
      <c r="B19675" s="41" t="n">
        <v>45047</v>
      </c>
      <c r="C19675" t="n">
        <v>10</v>
      </c>
      <c r="D19675" t="n">
        <v>1</v>
      </c>
    </row>
    <row r="19676">
      <c r="A19676" t="inlineStr">
        <is>
          <t>U-43e68e</t>
        </is>
      </c>
      <c r="B19676" s="41" t="n">
        <v>45505</v>
      </c>
      <c r="C19676" t="n">
        <v>12</v>
      </c>
      <c r="D19676" t="n">
        <v>2</v>
      </c>
    </row>
    <row r="19677">
      <c r="A19677" t="inlineStr">
        <is>
          <t>U-1537d0</t>
        </is>
      </c>
      <c r="B19677" s="41" t="n">
        <v>44927</v>
      </c>
      <c r="C19677" t="n">
        <v>10</v>
      </c>
      <c r="D19677" t="n">
        <v>0</v>
      </c>
    </row>
    <row r="19678">
      <c r="A19678" t="inlineStr">
        <is>
          <t>U-242cc8</t>
        </is>
      </c>
      <c r="B19678" s="41" t="n">
        <v>45139</v>
      </c>
      <c r="C19678" t="n">
        <v>13</v>
      </c>
      <c r="D19678" t="n">
        <v>0</v>
      </c>
    </row>
    <row r="19679">
      <c r="A19679" t="inlineStr">
        <is>
          <t>U-5060e2</t>
        </is>
      </c>
      <c r="B19679" s="41" t="n">
        <v>45292</v>
      </c>
      <c r="C19679" t="n">
        <v>10</v>
      </c>
      <c r="D19679" t="n">
        <v>1</v>
      </c>
    </row>
    <row r="19680">
      <c r="A19680" t="inlineStr">
        <is>
          <t>U-9d15ce</t>
        </is>
      </c>
      <c r="B19680" s="41" t="n">
        <v>45444</v>
      </c>
      <c r="C19680" t="n">
        <v>13</v>
      </c>
      <c r="D19680" t="n">
        <v>0</v>
      </c>
    </row>
    <row r="19681">
      <c r="A19681" t="inlineStr">
        <is>
          <t>U-e806e3</t>
        </is>
      </c>
      <c r="B19681" s="41" t="n">
        <v>45566</v>
      </c>
      <c r="C19681" t="n">
        <v>10</v>
      </c>
      <c r="D19681" t="n">
        <v>2</v>
      </c>
    </row>
    <row r="19682">
      <c r="A19682" t="inlineStr">
        <is>
          <t>U-6fd1aa</t>
        </is>
      </c>
      <c r="B19682" s="41" t="n">
        <v>45597</v>
      </c>
      <c r="C19682" t="n">
        <v>16</v>
      </c>
      <c r="D19682" t="n">
        <v>1</v>
      </c>
    </row>
    <row r="19683">
      <c r="A19683" t="inlineStr">
        <is>
          <t>U-ae48c0</t>
        </is>
      </c>
      <c r="B19683" s="41" t="n">
        <v>45108</v>
      </c>
      <c r="C19683" t="n">
        <v>14</v>
      </c>
      <c r="D19683" t="n">
        <v>0</v>
      </c>
    </row>
    <row r="19684">
      <c r="A19684" t="inlineStr">
        <is>
          <t>U-878efc</t>
        </is>
      </c>
      <c r="B19684" s="41" t="n">
        <v>45017</v>
      </c>
      <c r="C19684" t="n">
        <v>13</v>
      </c>
      <c r="D19684" t="n">
        <v>0</v>
      </c>
    </row>
    <row r="19685">
      <c r="A19685" t="inlineStr">
        <is>
          <t>U-0752db</t>
        </is>
      </c>
      <c r="B19685" s="41" t="n">
        <v>44927</v>
      </c>
      <c r="C19685" t="n">
        <v>4</v>
      </c>
      <c r="D19685" t="n">
        <v>0</v>
      </c>
    </row>
    <row r="19686">
      <c r="A19686" t="inlineStr">
        <is>
          <t>U-d2b1bf</t>
        </is>
      </c>
      <c r="B19686" s="41" t="n">
        <v>45536</v>
      </c>
      <c r="C19686" t="n">
        <v>10</v>
      </c>
      <c r="D19686" t="n">
        <v>0</v>
      </c>
    </row>
    <row r="19687">
      <c r="A19687" t="inlineStr">
        <is>
          <t>U-48f44f</t>
        </is>
      </c>
      <c r="B19687" s="41" t="n">
        <v>45383</v>
      </c>
      <c r="C19687" t="n">
        <v>9</v>
      </c>
      <c r="D19687" t="n">
        <v>1</v>
      </c>
    </row>
    <row r="19688">
      <c r="A19688" t="inlineStr">
        <is>
          <t>U-982a44</t>
        </is>
      </c>
      <c r="B19688" s="41" t="n">
        <v>45078</v>
      </c>
      <c r="C19688" t="n">
        <v>4</v>
      </c>
      <c r="D19688" t="n">
        <v>2</v>
      </c>
    </row>
    <row r="19689">
      <c r="A19689" t="inlineStr">
        <is>
          <t>U-161714</t>
        </is>
      </c>
      <c r="B19689" s="41" t="n">
        <v>45323</v>
      </c>
      <c r="C19689" t="n">
        <v>9</v>
      </c>
      <c r="D19689" t="n">
        <v>0</v>
      </c>
    </row>
    <row r="19690">
      <c r="A19690" t="inlineStr">
        <is>
          <t>U-56c907</t>
        </is>
      </c>
      <c r="B19690" s="41" t="n">
        <v>45444</v>
      </c>
      <c r="C19690" t="n">
        <v>12</v>
      </c>
      <c r="D19690" t="n">
        <v>0</v>
      </c>
    </row>
    <row r="19691">
      <c r="A19691" t="inlineStr">
        <is>
          <t>U-470874</t>
        </is>
      </c>
      <c r="B19691" s="41" t="n">
        <v>45261</v>
      </c>
      <c r="C19691" t="n">
        <v>4</v>
      </c>
      <c r="D19691" t="n">
        <v>2</v>
      </c>
    </row>
    <row r="19692">
      <c r="A19692" t="inlineStr">
        <is>
          <t>U-187711</t>
        </is>
      </c>
      <c r="B19692" s="41" t="n">
        <v>45383</v>
      </c>
      <c r="C19692" t="n">
        <v>9</v>
      </c>
      <c r="D19692" t="n">
        <v>0</v>
      </c>
    </row>
    <row r="19693">
      <c r="A19693" t="inlineStr">
        <is>
          <t>U-22caec</t>
        </is>
      </c>
      <c r="B19693" s="41" t="n">
        <v>45108</v>
      </c>
      <c r="C19693" t="n">
        <v>8</v>
      </c>
      <c r="D19693" t="n">
        <v>1</v>
      </c>
    </row>
    <row r="19694">
      <c r="A19694" t="inlineStr">
        <is>
          <t>U-a6aa6d</t>
        </is>
      </c>
      <c r="B19694" s="41" t="n">
        <v>45170</v>
      </c>
      <c r="C19694" t="n">
        <v>9</v>
      </c>
      <c r="D19694" t="n">
        <v>0</v>
      </c>
    </row>
    <row r="19695">
      <c r="A19695" t="inlineStr">
        <is>
          <t>U-0e56e4</t>
        </is>
      </c>
      <c r="B19695" s="41" t="n">
        <v>44986</v>
      </c>
      <c r="C19695" t="n">
        <v>9</v>
      </c>
      <c r="D19695" t="n">
        <v>2</v>
      </c>
    </row>
    <row r="19696">
      <c r="A19696" t="inlineStr">
        <is>
          <t>U-f64370</t>
        </is>
      </c>
      <c r="B19696" s="41" t="n">
        <v>44986</v>
      </c>
      <c r="C19696" t="n">
        <v>13</v>
      </c>
      <c r="D19696" t="n">
        <v>2</v>
      </c>
    </row>
    <row r="19697">
      <c r="A19697" t="inlineStr">
        <is>
          <t>U-37e5bd</t>
        </is>
      </c>
      <c r="B19697" s="41" t="n">
        <v>45231</v>
      </c>
      <c r="C19697" t="n">
        <v>6</v>
      </c>
      <c r="D19697" t="n">
        <v>0</v>
      </c>
    </row>
    <row r="19698">
      <c r="A19698" t="inlineStr">
        <is>
          <t>U-14c762</t>
        </is>
      </c>
      <c r="B19698" s="41" t="n">
        <v>44927</v>
      </c>
      <c r="C19698" t="n">
        <v>14</v>
      </c>
      <c r="D19698" t="n">
        <v>2</v>
      </c>
    </row>
    <row r="19699">
      <c r="A19699" t="inlineStr">
        <is>
          <t>U-ee95e9</t>
        </is>
      </c>
      <c r="B19699" s="41" t="n">
        <v>45536</v>
      </c>
      <c r="C19699" t="n">
        <v>8</v>
      </c>
      <c r="D19699" t="n">
        <v>0</v>
      </c>
    </row>
    <row r="19700">
      <c r="A19700" t="inlineStr">
        <is>
          <t>U-10fdae</t>
        </is>
      </c>
      <c r="B19700" s="41" t="n">
        <v>44986</v>
      </c>
      <c r="C19700" t="n">
        <v>10</v>
      </c>
      <c r="D19700" t="n">
        <v>0</v>
      </c>
    </row>
    <row r="19701">
      <c r="A19701" t="inlineStr">
        <is>
          <t>U-561817</t>
        </is>
      </c>
      <c r="B19701" s="41" t="n">
        <v>45413</v>
      </c>
      <c r="C19701" t="n">
        <v>7</v>
      </c>
      <c r="D19701" t="n">
        <v>0</v>
      </c>
    </row>
    <row r="19702">
      <c r="A19702" t="inlineStr">
        <is>
          <t>U-61618a</t>
        </is>
      </c>
      <c r="B19702" s="41" t="n">
        <v>45383</v>
      </c>
      <c r="C19702" t="n">
        <v>9</v>
      </c>
      <c r="D19702" t="n">
        <v>0</v>
      </c>
    </row>
    <row r="19703">
      <c r="A19703" t="inlineStr">
        <is>
          <t>U-8375d1</t>
        </is>
      </c>
      <c r="B19703" s="41" t="n">
        <v>45170</v>
      </c>
      <c r="C19703" t="n">
        <v>15</v>
      </c>
      <c r="D19703" t="n">
        <v>0</v>
      </c>
    </row>
    <row r="19704">
      <c r="A19704" t="inlineStr">
        <is>
          <t>U-23fb62</t>
        </is>
      </c>
      <c r="B19704" s="41" t="n">
        <v>45292</v>
      </c>
      <c r="C19704" t="n">
        <v>17</v>
      </c>
      <c r="D19704" t="n">
        <v>0</v>
      </c>
    </row>
    <row r="19705">
      <c r="A19705" t="inlineStr">
        <is>
          <t>U-19a63d</t>
        </is>
      </c>
      <c r="B19705" s="41" t="n">
        <v>45474</v>
      </c>
      <c r="C19705" t="n">
        <v>17</v>
      </c>
      <c r="D19705" t="n">
        <v>0</v>
      </c>
    </row>
    <row r="19706">
      <c r="A19706" t="inlineStr">
        <is>
          <t>U-5a338c</t>
        </is>
      </c>
      <c r="B19706" s="41" t="n">
        <v>45597</v>
      </c>
      <c r="C19706" t="n">
        <v>6</v>
      </c>
      <c r="D19706" t="n">
        <v>0</v>
      </c>
    </row>
    <row r="19707">
      <c r="A19707" t="inlineStr">
        <is>
          <t>U-9e039a</t>
        </is>
      </c>
      <c r="B19707" s="41" t="n">
        <v>44927</v>
      </c>
      <c r="C19707" t="n">
        <v>9</v>
      </c>
      <c r="D19707" t="n">
        <v>0</v>
      </c>
    </row>
    <row r="19708">
      <c r="A19708" t="inlineStr">
        <is>
          <t>U-25b651</t>
        </is>
      </c>
      <c r="B19708" s="41" t="n">
        <v>45170</v>
      </c>
      <c r="C19708" t="n">
        <v>11</v>
      </c>
      <c r="D19708" t="n">
        <v>2</v>
      </c>
    </row>
    <row r="19709">
      <c r="A19709" t="inlineStr">
        <is>
          <t>U-4632e7</t>
        </is>
      </c>
      <c r="B19709" s="41" t="n">
        <v>45139</v>
      </c>
      <c r="C19709" t="n">
        <v>9</v>
      </c>
      <c r="D19709" t="n">
        <v>0</v>
      </c>
    </row>
    <row r="19710">
      <c r="A19710" t="inlineStr">
        <is>
          <t>U-dd2467</t>
        </is>
      </c>
      <c r="B19710" s="41" t="n">
        <v>45627</v>
      </c>
      <c r="C19710" t="n">
        <v>9</v>
      </c>
      <c r="D19710" t="n">
        <v>0</v>
      </c>
    </row>
    <row r="19711">
      <c r="A19711" t="inlineStr">
        <is>
          <t>U-b9f292</t>
        </is>
      </c>
      <c r="B19711" s="41" t="n">
        <v>45352</v>
      </c>
      <c r="C19711" t="n">
        <v>11</v>
      </c>
      <c r="D19711" t="n">
        <v>1</v>
      </c>
    </row>
    <row r="19712">
      <c r="A19712" t="inlineStr">
        <is>
          <t>U-3d2bdd</t>
        </is>
      </c>
      <c r="B19712" s="41" t="n">
        <v>45627</v>
      </c>
      <c r="C19712" t="n">
        <v>13</v>
      </c>
      <c r="D19712" t="n">
        <v>2</v>
      </c>
    </row>
    <row r="19713">
      <c r="A19713" t="inlineStr">
        <is>
          <t>U-9151db</t>
        </is>
      </c>
      <c r="B19713" s="41" t="n">
        <v>45627</v>
      </c>
      <c r="C19713" t="n">
        <v>3</v>
      </c>
      <c r="D19713" t="n">
        <v>0</v>
      </c>
    </row>
    <row r="19714">
      <c r="A19714" t="inlineStr">
        <is>
          <t>U-a56d43</t>
        </is>
      </c>
      <c r="B19714" s="41" t="n">
        <v>45505</v>
      </c>
      <c r="C19714" t="n">
        <v>10</v>
      </c>
      <c r="D19714" t="n">
        <v>1</v>
      </c>
    </row>
    <row r="19715">
      <c r="A19715" t="inlineStr">
        <is>
          <t>U-10fcae</t>
        </is>
      </c>
      <c r="B19715" s="41" t="n">
        <v>45231</v>
      </c>
      <c r="C19715" t="n">
        <v>9</v>
      </c>
      <c r="D19715" t="n">
        <v>1</v>
      </c>
    </row>
    <row r="19716">
      <c r="A19716" t="inlineStr">
        <is>
          <t>U-5ad69d</t>
        </is>
      </c>
      <c r="B19716" s="41" t="n">
        <v>44986</v>
      </c>
      <c r="C19716" t="n">
        <v>11</v>
      </c>
      <c r="D19716" t="n">
        <v>2</v>
      </c>
    </row>
    <row r="19717">
      <c r="A19717" t="inlineStr">
        <is>
          <t>U-12f686</t>
        </is>
      </c>
      <c r="B19717" s="41" t="n">
        <v>45413</v>
      </c>
      <c r="C19717" t="n">
        <v>10</v>
      </c>
      <c r="D19717" t="n">
        <v>3</v>
      </c>
    </row>
    <row r="19718">
      <c r="A19718" t="inlineStr">
        <is>
          <t>U-1982fc</t>
        </is>
      </c>
      <c r="B19718" s="41" t="n">
        <v>45017</v>
      </c>
      <c r="C19718" t="n">
        <v>9</v>
      </c>
      <c r="D19718" t="n">
        <v>0</v>
      </c>
    </row>
    <row r="19719">
      <c r="A19719" t="inlineStr">
        <is>
          <t>U-8bf9c1</t>
        </is>
      </c>
      <c r="B19719" s="41" t="n">
        <v>45474</v>
      </c>
      <c r="C19719" t="n">
        <v>5</v>
      </c>
      <c r="D19719" t="n">
        <v>0</v>
      </c>
    </row>
    <row r="19720">
      <c r="A19720" t="inlineStr">
        <is>
          <t>U-497277</t>
        </is>
      </c>
      <c r="B19720" s="41" t="n">
        <v>45597</v>
      </c>
      <c r="C19720" t="n">
        <v>14</v>
      </c>
      <c r="D19720" t="n">
        <v>0</v>
      </c>
    </row>
    <row r="19721">
      <c r="A19721" t="inlineStr">
        <is>
          <t>U-b46c85</t>
        </is>
      </c>
      <c r="B19721" s="41" t="n">
        <v>45505</v>
      </c>
      <c r="C19721" t="n">
        <v>10</v>
      </c>
      <c r="D19721" t="n">
        <v>0</v>
      </c>
    </row>
    <row r="19722">
      <c r="A19722" t="inlineStr">
        <is>
          <t>U-325166</t>
        </is>
      </c>
      <c r="B19722" s="41" t="n">
        <v>45261</v>
      </c>
      <c r="C19722" t="n">
        <v>11</v>
      </c>
      <c r="D19722" t="n">
        <v>0</v>
      </c>
    </row>
    <row r="19723">
      <c r="A19723" t="inlineStr">
        <is>
          <t>U-0dd735</t>
        </is>
      </c>
      <c r="B19723" s="41" t="n">
        <v>45597</v>
      </c>
      <c r="C19723" t="n">
        <v>12</v>
      </c>
      <c r="D19723" t="n">
        <v>0</v>
      </c>
    </row>
    <row r="19724">
      <c r="A19724" t="inlineStr">
        <is>
          <t>U-880064</t>
        </is>
      </c>
      <c r="B19724" s="41" t="n">
        <v>45139</v>
      </c>
      <c r="C19724" t="n">
        <v>10</v>
      </c>
      <c r="D19724" t="n">
        <v>1</v>
      </c>
    </row>
    <row r="19725">
      <c r="A19725" t="inlineStr">
        <is>
          <t>U-67a09f</t>
        </is>
      </c>
      <c r="B19725" s="41" t="n">
        <v>45627</v>
      </c>
      <c r="C19725" t="n">
        <v>10</v>
      </c>
      <c r="D19725" t="n">
        <v>0</v>
      </c>
    </row>
    <row r="19726">
      <c r="A19726" t="inlineStr">
        <is>
          <t>U-cd31b3</t>
        </is>
      </c>
      <c r="B19726" s="41" t="n">
        <v>45627</v>
      </c>
      <c r="C19726" t="n">
        <v>14</v>
      </c>
      <c r="D19726" t="n">
        <v>0</v>
      </c>
    </row>
    <row r="19727">
      <c r="A19727" t="inlineStr">
        <is>
          <t>U-ee0cbf</t>
        </is>
      </c>
      <c r="B19727" s="41" t="n">
        <v>45413</v>
      </c>
      <c r="C19727" t="n">
        <v>8</v>
      </c>
      <c r="D19727" t="n">
        <v>0</v>
      </c>
    </row>
    <row r="19728">
      <c r="A19728" t="inlineStr">
        <is>
          <t>U-3cf29e</t>
        </is>
      </c>
      <c r="B19728" s="41" t="n">
        <v>45566</v>
      </c>
      <c r="C19728" t="n">
        <v>14</v>
      </c>
      <c r="D19728" t="n">
        <v>0</v>
      </c>
    </row>
    <row r="19729">
      <c r="A19729" t="inlineStr">
        <is>
          <t>U-08c44d</t>
        </is>
      </c>
      <c r="B19729" s="41" t="n">
        <v>45323</v>
      </c>
      <c r="C19729" t="n">
        <v>8</v>
      </c>
      <c r="D19729" t="n">
        <v>0</v>
      </c>
    </row>
    <row r="19730">
      <c r="A19730" t="inlineStr">
        <is>
          <t>U-08fe21</t>
        </is>
      </c>
      <c r="B19730" s="41" t="n">
        <v>44986</v>
      </c>
      <c r="C19730" t="n">
        <v>10</v>
      </c>
      <c r="D19730" t="n">
        <v>0</v>
      </c>
    </row>
    <row r="19731">
      <c r="A19731" t="inlineStr">
        <is>
          <t>U-db2ee0</t>
        </is>
      </c>
      <c r="B19731" s="41" t="n">
        <v>45413</v>
      </c>
      <c r="C19731" t="n">
        <v>9</v>
      </c>
      <c r="D19731" t="n">
        <v>0</v>
      </c>
    </row>
    <row r="19732">
      <c r="A19732" t="inlineStr">
        <is>
          <t>U-89c3c2</t>
        </is>
      </c>
      <c r="B19732" s="41" t="n">
        <v>45383</v>
      </c>
      <c r="C19732" t="n">
        <v>8</v>
      </c>
      <c r="D19732" t="n">
        <v>0</v>
      </c>
    </row>
    <row r="19733">
      <c r="A19733" t="inlineStr">
        <is>
          <t>U-87bfbf</t>
        </is>
      </c>
      <c r="B19733" s="41" t="n">
        <v>45078</v>
      </c>
      <c r="C19733" t="n">
        <v>11</v>
      </c>
      <c r="D19733" t="n">
        <v>1</v>
      </c>
    </row>
    <row r="19734">
      <c r="A19734" t="inlineStr">
        <is>
          <t>U-d2227c</t>
        </is>
      </c>
      <c r="B19734" s="41" t="n">
        <v>45383</v>
      </c>
      <c r="C19734" t="n">
        <v>11</v>
      </c>
      <c r="D19734" t="n">
        <v>1</v>
      </c>
    </row>
    <row r="19735">
      <c r="A19735" t="inlineStr">
        <is>
          <t>U-cdef74</t>
        </is>
      </c>
      <c r="B19735" s="41" t="n">
        <v>45139</v>
      </c>
      <c r="C19735" t="n">
        <v>9</v>
      </c>
      <c r="D19735" t="n">
        <v>0</v>
      </c>
    </row>
    <row r="19736">
      <c r="A19736" t="inlineStr">
        <is>
          <t>U-8cb850</t>
        </is>
      </c>
      <c r="B19736" s="41" t="n">
        <v>44986</v>
      </c>
      <c r="C19736" t="n">
        <v>4</v>
      </c>
      <c r="D19736" t="n">
        <v>2</v>
      </c>
    </row>
    <row r="19737">
      <c r="A19737" t="inlineStr">
        <is>
          <t>U-c9abca</t>
        </is>
      </c>
      <c r="B19737" s="41" t="n">
        <v>44986</v>
      </c>
      <c r="C19737" t="n">
        <v>6</v>
      </c>
      <c r="D19737" t="n">
        <v>0</v>
      </c>
    </row>
    <row r="19738">
      <c r="A19738" t="inlineStr">
        <is>
          <t>U-2e962e</t>
        </is>
      </c>
      <c r="B19738" s="41" t="n">
        <v>44958</v>
      </c>
      <c r="C19738" t="n">
        <v>10</v>
      </c>
      <c r="D19738" t="n">
        <v>0</v>
      </c>
    </row>
    <row r="19739">
      <c r="A19739" t="inlineStr">
        <is>
          <t>U-dcf54a</t>
        </is>
      </c>
      <c r="B19739" s="41" t="n">
        <v>45139</v>
      </c>
      <c r="C19739" t="n">
        <v>12</v>
      </c>
      <c r="D19739" t="n">
        <v>0</v>
      </c>
    </row>
    <row r="19740">
      <c r="A19740" t="inlineStr">
        <is>
          <t>U-e49c73</t>
        </is>
      </c>
      <c r="B19740" s="41" t="n">
        <v>44986</v>
      </c>
      <c r="C19740" t="n">
        <v>8</v>
      </c>
      <c r="D19740" t="n">
        <v>0</v>
      </c>
    </row>
    <row r="19741">
      <c r="A19741" t="inlineStr">
        <is>
          <t>U-a1a103</t>
        </is>
      </c>
      <c r="B19741" s="41" t="n">
        <v>45108</v>
      </c>
      <c r="C19741" t="n">
        <v>13</v>
      </c>
      <c r="D19741" t="n">
        <v>1</v>
      </c>
    </row>
    <row r="19742">
      <c r="A19742" t="inlineStr">
        <is>
          <t>U-286510</t>
        </is>
      </c>
      <c r="B19742" s="41" t="n">
        <v>45536</v>
      </c>
      <c r="C19742" t="n">
        <v>9</v>
      </c>
      <c r="D19742" t="n">
        <v>1</v>
      </c>
    </row>
    <row r="19743">
      <c r="A19743" t="inlineStr">
        <is>
          <t>U-73fba3</t>
        </is>
      </c>
      <c r="B19743" s="41" t="n">
        <v>45323</v>
      </c>
      <c r="C19743" t="n">
        <v>10</v>
      </c>
      <c r="D19743" t="n">
        <v>0</v>
      </c>
    </row>
    <row r="19744">
      <c r="A19744" t="inlineStr">
        <is>
          <t>U-6eac0b</t>
        </is>
      </c>
      <c r="B19744" s="41" t="n">
        <v>45352</v>
      </c>
      <c r="C19744" t="n">
        <v>12</v>
      </c>
      <c r="D19744" t="n">
        <v>0</v>
      </c>
    </row>
    <row r="19745">
      <c r="A19745" t="inlineStr">
        <is>
          <t>U-c7692f</t>
        </is>
      </c>
      <c r="B19745" s="41" t="n">
        <v>45505</v>
      </c>
      <c r="C19745" t="n">
        <v>9</v>
      </c>
      <c r="D19745" t="n">
        <v>1</v>
      </c>
    </row>
    <row r="19746">
      <c r="A19746" t="inlineStr">
        <is>
          <t>U-9cf8dd</t>
        </is>
      </c>
      <c r="B19746" s="41" t="n">
        <v>45474</v>
      </c>
      <c r="C19746" t="n">
        <v>12</v>
      </c>
      <c r="D19746" t="n">
        <v>0</v>
      </c>
    </row>
    <row r="19747">
      <c r="A19747" t="inlineStr">
        <is>
          <t>U-7436ea</t>
        </is>
      </c>
      <c r="B19747" s="41" t="n">
        <v>45017</v>
      </c>
      <c r="C19747" t="n">
        <v>10</v>
      </c>
      <c r="D19747" t="n">
        <v>1</v>
      </c>
    </row>
    <row r="19748">
      <c r="A19748" t="inlineStr">
        <is>
          <t>U-f28c3b</t>
        </is>
      </c>
      <c r="B19748" s="41" t="n">
        <v>45108</v>
      </c>
      <c r="C19748" t="n">
        <v>11</v>
      </c>
      <c r="D19748" t="n">
        <v>1</v>
      </c>
    </row>
    <row r="19749">
      <c r="A19749" t="inlineStr">
        <is>
          <t>U-512035</t>
        </is>
      </c>
      <c r="B19749" s="41" t="n">
        <v>45047</v>
      </c>
      <c r="C19749" t="n">
        <v>4</v>
      </c>
      <c r="D19749" t="n">
        <v>0</v>
      </c>
    </row>
    <row r="19750">
      <c r="A19750" t="inlineStr">
        <is>
          <t>U-1194c0</t>
        </is>
      </c>
      <c r="B19750" s="41" t="n">
        <v>45231</v>
      </c>
      <c r="C19750" t="n">
        <v>13</v>
      </c>
      <c r="D19750" t="n">
        <v>0</v>
      </c>
    </row>
    <row r="19751">
      <c r="A19751" t="inlineStr">
        <is>
          <t>U-9b58e9</t>
        </is>
      </c>
      <c r="B19751" s="41" t="n">
        <v>45047</v>
      </c>
      <c r="C19751" t="n">
        <v>14</v>
      </c>
      <c r="D19751" t="n">
        <v>0</v>
      </c>
    </row>
    <row r="19752">
      <c r="A19752" t="inlineStr">
        <is>
          <t>U-f7040c</t>
        </is>
      </c>
      <c r="B19752" s="41" t="n">
        <v>45200</v>
      </c>
      <c r="C19752" t="n">
        <v>9</v>
      </c>
      <c r="D19752" t="n">
        <v>0</v>
      </c>
    </row>
    <row r="19753">
      <c r="A19753" t="inlineStr">
        <is>
          <t>U-730980</t>
        </is>
      </c>
      <c r="B19753" s="41" t="n">
        <v>45261</v>
      </c>
      <c r="C19753" t="n">
        <v>12</v>
      </c>
      <c r="D19753" t="n">
        <v>0</v>
      </c>
    </row>
    <row r="19754">
      <c r="A19754" t="inlineStr">
        <is>
          <t>U-4594a6</t>
        </is>
      </c>
      <c r="B19754" s="41" t="n">
        <v>45474</v>
      </c>
      <c r="C19754" t="n">
        <v>13</v>
      </c>
      <c r="D19754" t="n">
        <v>1</v>
      </c>
    </row>
    <row r="19755">
      <c r="A19755" t="inlineStr">
        <is>
          <t>U-c78e25</t>
        </is>
      </c>
      <c r="B19755" s="41" t="n">
        <v>44927</v>
      </c>
      <c r="C19755" t="n">
        <v>10</v>
      </c>
      <c r="D19755" t="n">
        <v>0</v>
      </c>
    </row>
    <row r="19756">
      <c r="A19756" t="inlineStr">
        <is>
          <t>U-7eec86</t>
        </is>
      </c>
      <c r="B19756" s="41" t="n">
        <v>45261</v>
      </c>
      <c r="C19756" t="n">
        <v>13</v>
      </c>
      <c r="D19756" t="n">
        <v>0</v>
      </c>
    </row>
    <row r="19757">
      <c r="A19757" t="inlineStr">
        <is>
          <t>U-cca872</t>
        </is>
      </c>
      <c r="B19757" s="41" t="n">
        <v>45170</v>
      </c>
      <c r="C19757" t="n">
        <v>14</v>
      </c>
      <c r="D19757" t="n">
        <v>1</v>
      </c>
    </row>
    <row r="19758">
      <c r="A19758" t="inlineStr">
        <is>
          <t>U-fa94c4</t>
        </is>
      </c>
      <c r="B19758" s="41" t="n">
        <v>45597</v>
      </c>
      <c r="C19758" t="n">
        <v>10</v>
      </c>
      <c r="D19758" t="n">
        <v>0</v>
      </c>
    </row>
    <row r="19759">
      <c r="A19759" t="inlineStr">
        <is>
          <t>U-98857c</t>
        </is>
      </c>
      <c r="B19759" s="41" t="n">
        <v>45352</v>
      </c>
      <c r="C19759" t="n">
        <v>13</v>
      </c>
      <c r="D19759" t="n">
        <v>2</v>
      </c>
    </row>
    <row r="19760">
      <c r="A19760" t="inlineStr">
        <is>
          <t>U-d68653</t>
        </is>
      </c>
      <c r="B19760" s="41" t="n">
        <v>45261</v>
      </c>
      <c r="C19760" t="n">
        <v>10</v>
      </c>
      <c r="D19760" t="n">
        <v>0</v>
      </c>
    </row>
    <row r="19761">
      <c r="A19761" t="inlineStr">
        <is>
          <t>U-3397d8</t>
        </is>
      </c>
      <c r="B19761" s="41" t="n">
        <v>45627</v>
      </c>
      <c r="C19761" t="n">
        <v>11</v>
      </c>
      <c r="D19761" t="n">
        <v>0</v>
      </c>
    </row>
    <row r="19762">
      <c r="A19762" t="inlineStr">
        <is>
          <t>U-fcd082</t>
        </is>
      </c>
      <c r="B19762" s="41" t="n">
        <v>45261</v>
      </c>
      <c r="C19762" t="n">
        <v>8</v>
      </c>
      <c r="D19762" t="n">
        <v>0</v>
      </c>
    </row>
    <row r="19763">
      <c r="A19763" t="inlineStr">
        <is>
          <t>U-a11c62</t>
        </is>
      </c>
      <c r="B19763" s="41" t="n">
        <v>45444</v>
      </c>
      <c r="C19763" t="n">
        <v>10</v>
      </c>
      <c r="D19763" t="n">
        <v>1</v>
      </c>
    </row>
    <row r="19764">
      <c r="A19764" t="inlineStr">
        <is>
          <t>U-c0909a</t>
        </is>
      </c>
      <c r="B19764" s="41" t="n">
        <v>45505</v>
      </c>
      <c r="C19764" t="n">
        <v>9</v>
      </c>
      <c r="D19764" t="n">
        <v>0</v>
      </c>
    </row>
    <row r="19765">
      <c r="A19765" t="inlineStr">
        <is>
          <t>U-e50e24</t>
        </is>
      </c>
      <c r="B19765" s="41" t="n">
        <v>45444</v>
      </c>
      <c r="C19765" t="n">
        <v>9</v>
      </c>
      <c r="D19765" t="n">
        <v>1</v>
      </c>
    </row>
    <row r="19766">
      <c r="A19766" t="inlineStr">
        <is>
          <t>U-0d9317</t>
        </is>
      </c>
      <c r="B19766" s="41" t="n">
        <v>45474</v>
      </c>
      <c r="C19766" t="n">
        <v>15</v>
      </c>
      <c r="D19766" t="n">
        <v>0</v>
      </c>
    </row>
    <row r="19767">
      <c r="A19767" t="inlineStr">
        <is>
          <t>U-83accf</t>
        </is>
      </c>
      <c r="B19767" s="41" t="n">
        <v>45139</v>
      </c>
      <c r="C19767" t="n">
        <v>12</v>
      </c>
      <c r="D19767" t="n">
        <v>0</v>
      </c>
    </row>
    <row r="19768">
      <c r="A19768" t="inlineStr">
        <is>
          <t>U-247f57</t>
        </is>
      </c>
      <c r="B19768" s="41" t="n">
        <v>45323</v>
      </c>
      <c r="C19768" t="n">
        <v>12</v>
      </c>
      <c r="D19768" t="n">
        <v>2</v>
      </c>
    </row>
    <row r="19769">
      <c r="A19769" t="inlineStr">
        <is>
          <t>U-1a004c</t>
        </is>
      </c>
      <c r="B19769" s="41" t="n">
        <v>44958</v>
      </c>
      <c r="C19769" t="n">
        <v>17</v>
      </c>
      <c r="D19769" t="n">
        <v>0</v>
      </c>
    </row>
    <row r="19770">
      <c r="A19770" t="inlineStr">
        <is>
          <t>U-1e5da8</t>
        </is>
      </c>
      <c r="B19770" s="41" t="n">
        <v>45231</v>
      </c>
      <c r="C19770" t="n">
        <v>13</v>
      </c>
      <c r="D19770" t="n">
        <v>4</v>
      </c>
    </row>
    <row r="19771">
      <c r="A19771" t="inlineStr">
        <is>
          <t>U-fa7a1d</t>
        </is>
      </c>
      <c r="B19771" s="41" t="n">
        <v>44986</v>
      </c>
      <c r="C19771" t="n">
        <v>17</v>
      </c>
      <c r="D19771" t="n">
        <v>2</v>
      </c>
    </row>
    <row r="19772">
      <c r="A19772" t="inlineStr">
        <is>
          <t>U-caf9e0</t>
        </is>
      </c>
      <c r="B19772" s="41" t="n">
        <v>44927</v>
      </c>
      <c r="C19772" t="n">
        <v>12</v>
      </c>
      <c r="D19772" t="n">
        <v>0</v>
      </c>
    </row>
    <row r="19773">
      <c r="A19773" t="inlineStr">
        <is>
          <t>U-27ccb9</t>
        </is>
      </c>
      <c r="B19773" s="41" t="n">
        <v>45413</v>
      </c>
      <c r="C19773" t="n">
        <v>7</v>
      </c>
      <c r="D19773" t="n">
        <v>0</v>
      </c>
    </row>
    <row r="19774">
      <c r="A19774" t="inlineStr">
        <is>
          <t>U-79b40b</t>
        </is>
      </c>
      <c r="B19774" s="41" t="n">
        <v>44986</v>
      </c>
      <c r="C19774" t="n">
        <v>13</v>
      </c>
      <c r="D19774" t="n">
        <v>1</v>
      </c>
    </row>
    <row r="19775">
      <c r="A19775" t="inlineStr">
        <is>
          <t>U-cee4a9</t>
        </is>
      </c>
      <c r="B19775" s="41" t="n">
        <v>45200</v>
      </c>
      <c r="C19775" t="n">
        <v>12</v>
      </c>
      <c r="D19775" t="n">
        <v>0</v>
      </c>
    </row>
    <row r="19776">
      <c r="A19776" t="inlineStr">
        <is>
          <t>U-8af99c</t>
        </is>
      </c>
      <c r="B19776" s="41" t="n">
        <v>45170</v>
      </c>
      <c r="C19776" t="n">
        <v>9</v>
      </c>
      <c r="D19776" t="n">
        <v>0</v>
      </c>
    </row>
    <row r="19777">
      <c r="A19777" t="inlineStr">
        <is>
          <t>U-b1bd5a</t>
        </is>
      </c>
      <c r="B19777" s="41" t="n">
        <v>45474</v>
      </c>
      <c r="C19777" t="n">
        <v>9</v>
      </c>
      <c r="D19777" t="n">
        <v>1</v>
      </c>
    </row>
    <row r="19778">
      <c r="A19778" t="inlineStr">
        <is>
          <t>U-ccd515</t>
        </is>
      </c>
      <c r="B19778" s="41" t="n">
        <v>45627</v>
      </c>
      <c r="C19778" t="n">
        <v>11</v>
      </c>
      <c r="D19778" t="n">
        <v>0</v>
      </c>
    </row>
    <row r="19779">
      <c r="A19779" t="inlineStr">
        <is>
          <t>U-ad517f</t>
        </is>
      </c>
      <c r="B19779" s="41" t="n">
        <v>44986</v>
      </c>
      <c r="C19779" t="n">
        <v>15</v>
      </c>
      <c r="D19779" t="n">
        <v>0</v>
      </c>
    </row>
    <row r="19780">
      <c r="A19780" t="inlineStr">
        <is>
          <t>U-730486</t>
        </is>
      </c>
      <c r="B19780" s="41" t="n">
        <v>45078</v>
      </c>
      <c r="C19780" t="n">
        <v>7</v>
      </c>
      <c r="D19780" t="n">
        <v>0</v>
      </c>
    </row>
    <row r="19781">
      <c r="A19781" t="inlineStr">
        <is>
          <t>U-ee95ee</t>
        </is>
      </c>
      <c r="B19781" s="41" t="n">
        <v>45383</v>
      </c>
      <c r="C19781" t="n">
        <v>4</v>
      </c>
      <c r="D19781" t="n">
        <v>0</v>
      </c>
    </row>
    <row r="19782">
      <c r="A19782" t="inlineStr">
        <is>
          <t>U-76fb0d</t>
        </is>
      </c>
      <c r="B19782" s="41" t="n">
        <v>45231</v>
      </c>
      <c r="C19782" t="n">
        <v>18</v>
      </c>
      <c r="D19782" t="n">
        <v>0</v>
      </c>
    </row>
    <row r="19783">
      <c r="A19783" t="inlineStr">
        <is>
          <t>U-b56a7e</t>
        </is>
      </c>
      <c r="B19783" s="41" t="n">
        <v>44927</v>
      </c>
      <c r="C19783" t="n">
        <v>9</v>
      </c>
      <c r="D19783" t="n">
        <v>2</v>
      </c>
    </row>
    <row r="19784">
      <c r="A19784" t="inlineStr">
        <is>
          <t>U-64e23c</t>
        </is>
      </c>
      <c r="B19784" s="41" t="n">
        <v>45292</v>
      </c>
      <c r="C19784" t="n">
        <v>8</v>
      </c>
      <c r="D19784" t="n">
        <v>2</v>
      </c>
    </row>
    <row r="19785">
      <c r="A19785" t="inlineStr">
        <is>
          <t>U-f92f11</t>
        </is>
      </c>
      <c r="B19785" s="41" t="n">
        <v>45597</v>
      </c>
      <c r="C19785" t="n">
        <v>4</v>
      </c>
      <c r="D19785" t="n">
        <v>0</v>
      </c>
    </row>
    <row r="19786">
      <c r="A19786" t="inlineStr">
        <is>
          <t>U-f950b0</t>
        </is>
      </c>
      <c r="B19786" s="41" t="n">
        <v>44958</v>
      </c>
      <c r="C19786" t="n">
        <v>12</v>
      </c>
      <c r="D19786" t="n">
        <v>1</v>
      </c>
    </row>
    <row r="19787">
      <c r="A19787" t="inlineStr">
        <is>
          <t>U-fee399</t>
        </is>
      </c>
      <c r="B19787" s="41" t="n">
        <v>45078</v>
      </c>
      <c r="C19787" t="n">
        <v>11</v>
      </c>
      <c r="D19787" t="n">
        <v>0</v>
      </c>
    </row>
    <row r="19788">
      <c r="A19788" t="inlineStr">
        <is>
          <t>U-19a298</t>
        </is>
      </c>
      <c r="B19788" s="41" t="n">
        <v>45536</v>
      </c>
      <c r="C19788" t="n">
        <v>7</v>
      </c>
      <c r="D19788" t="n">
        <v>0</v>
      </c>
    </row>
    <row r="19789">
      <c r="A19789" t="inlineStr">
        <is>
          <t>U-13d821</t>
        </is>
      </c>
      <c r="B19789" s="41" t="n">
        <v>45292</v>
      </c>
      <c r="C19789" t="n">
        <v>18</v>
      </c>
      <c r="D19789" t="n">
        <v>0</v>
      </c>
    </row>
    <row r="19790">
      <c r="A19790" t="inlineStr">
        <is>
          <t>U-f2ef3e</t>
        </is>
      </c>
      <c r="B19790" s="41" t="n">
        <v>45352</v>
      </c>
      <c r="C19790" t="n">
        <v>8</v>
      </c>
      <c r="D19790" t="n">
        <v>0</v>
      </c>
    </row>
    <row r="19791">
      <c r="A19791" t="inlineStr">
        <is>
          <t>U-91cd4a</t>
        </is>
      </c>
      <c r="B19791" s="41" t="n">
        <v>45413</v>
      </c>
      <c r="C19791" t="n">
        <v>8</v>
      </c>
      <c r="D19791" t="n">
        <v>0</v>
      </c>
    </row>
    <row r="19792">
      <c r="A19792" t="inlineStr">
        <is>
          <t>U-e12ee7</t>
        </is>
      </c>
      <c r="B19792" s="41" t="n">
        <v>45444</v>
      </c>
      <c r="C19792" t="n">
        <v>9</v>
      </c>
      <c r="D19792" t="n">
        <v>0</v>
      </c>
    </row>
    <row r="19793">
      <c r="A19793" t="inlineStr">
        <is>
          <t>U-14bb78</t>
        </is>
      </c>
      <c r="B19793" s="41" t="n">
        <v>45047</v>
      </c>
      <c r="C19793" t="n">
        <v>6</v>
      </c>
      <c r="D19793" t="n">
        <v>0</v>
      </c>
    </row>
    <row r="19794">
      <c r="A19794" t="inlineStr">
        <is>
          <t>U-98e556</t>
        </is>
      </c>
      <c r="B19794" s="41" t="n">
        <v>45139</v>
      </c>
      <c r="C19794" t="n">
        <v>4</v>
      </c>
      <c r="D19794" t="n">
        <v>0</v>
      </c>
    </row>
    <row r="19795">
      <c r="A19795" t="inlineStr">
        <is>
          <t>U-67887f</t>
        </is>
      </c>
      <c r="B19795" s="41" t="n">
        <v>45078</v>
      </c>
      <c r="C19795" t="n">
        <v>9</v>
      </c>
      <c r="D19795" t="n">
        <v>1</v>
      </c>
    </row>
    <row r="19796">
      <c r="A19796" t="inlineStr">
        <is>
          <t>U-fcfc3f</t>
        </is>
      </c>
      <c r="B19796" s="41" t="n">
        <v>45078</v>
      </c>
      <c r="C19796" t="n">
        <v>8</v>
      </c>
      <c r="D19796" t="n">
        <v>3</v>
      </c>
    </row>
    <row r="19797">
      <c r="A19797" t="inlineStr">
        <is>
          <t>U-9adf69</t>
        </is>
      </c>
      <c r="B19797" s="41" t="n">
        <v>45261</v>
      </c>
      <c r="C19797" t="n">
        <v>12</v>
      </c>
      <c r="D19797" t="n">
        <v>0</v>
      </c>
    </row>
    <row r="19798">
      <c r="A19798" t="inlineStr">
        <is>
          <t>U-8bc80b</t>
        </is>
      </c>
      <c r="B19798" s="41" t="n">
        <v>45413</v>
      </c>
      <c r="C19798" t="n">
        <v>9</v>
      </c>
      <c r="D19798" t="n">
        <v>0</v>
      </c>
    </row>
    <row r="19799">
      <c r="A19799" t="inlineStr">
        <is>
          <t>U-008ffd</t>
        </is>
      </c>
      <c r="B19799" s="41" t="n">
        <v>44986</v>
      </c>
      <c r="C19799" t="n">
        <v>11</v>
      </c>
      <c r="D19799" t="n">
        <v>0</v>
      </c>
    </row>
    <row r="19800">
      <c r="A19800" t="inlineStr">
        <is>
          <t>U-fd4b3a</t>
        </is>
      </c>
      <c r="B19800" s="41" t="n">
        <v>45261</v>
      </c>
      <c r="C19800" t="n">
        <v>5</v>
      </c>
      <c r="D19800" t="n">
        <v>3</v>
      </c>
    </row>
    <row r="19801">
      <c r="A19801" t="inlineStr">
        <is>
          <t>U-d9cdd5</t>
        </is>
      </c>
      <c r="B19801" s="41" t="n">
        <v>45627</v>
      </c>
      <c r="C19801" t="n">
        <v>11</v>
      </c>
      <c r="D19801" t="n">
        <v>1</v>
      </c>
    </row>
    <row r="19802">
      <c r="A19802" t="inlineStr">
        <is>
          <t>U-282e12</t>
        </is>
      </c>
      <c r="B19802" s="41" t="n">
        <v>45505</v>
      </c>
      <c r="C19802" t="n">
        <v>14</v>
      </c>
      <c r="D19802" t="n">
        <v>0</v>
      </c>
    </row>
    <row r="19803">
      <c r="A19803" t="inlineStr">
        <is>
          <t>U-5e462c</t>
        </is>
      </c>
      <c r="B19803" s="41" t="n">
        <v>45047</v>
      </c>
      <c r="C19803" t="n">
        <v>9</v>
      </c>
      <c r="D19803" t="n">
        <v>0</v>
      </c>
    </row>
    <row r="19804">
      <c r="A19804" t="inlineStr">
        <is>
          <t>U-5326ec</t>
        </is>
      </c>
      <c r="B19804" s="41" t="n">
        <v>45017</v>
      </c>
      <c r="C19804" t="n">
        <v>8</v>
      </c>
      <c r="D19804" t="n">
        <v>1</v>
      </c>
    </row>
    <row r="19805">
      <c r="A19805" t="inlineStr">
        <is>
          <t>U-042c7f</t>
        </is>
      </c>
      <c r="B19805" s="41" t="n">
        <v>45108</v>
      </c>
      <c r="C19805" t="n">
        <v>14</v>
      </c>
      <c r="D19805" t="n">
        <v>0</v>
      </c>
    </row>
    <row r="19806">
      <c r="A19806" t="inlineStr">
        <is>
          <t>U-49b22e</t>
        </is>
      </c>
      <c r="B19806" s="41" t="n">
        <v>44986</v>
      </c>
      <c r="C19806" t="n">
        <v>8</v>
      </c>
      <c r="D19806" t="n">
        <v>3</v>
      </c>
    </row>
    <row r="19807">
      <c r="A19807" t="inlineStr">
        <is>
          <t>U-8e910a</t>
        </is>
      </c>
      <c r="B19807" s="41" t="n">
        <v>45444</v>
      </c>
      <c r="C19807" t="n">
        <v>5</v>
      </c>
      <c r="D19807" t="n">
        <v>2</v>
      </c>
    </row>
    <row r="19808">
      <c r="A19808" t="inlineStr">
        <is>
          <t>U-bf522a</t>
        </is>
      </c>
      <c r="B19808" s="41" t="n">
        <v>45017</v>
      </c>
      <c r="C19808" t="n">
        <v>11</v>
      </c>
      <c r="D19808" t="n">
        <v>0</v>
      </c>
    </row>
    <row r="19809">
      <c r="A19809" t="inlineStr">
        <is>
          <t>U-1f885c</t>
        </is>
      </c>
      <c r="B19809" s="41" t="n">
        <v>45017</v>
      </c>
      <c r="C19809" t="n">
        <v>10</v>
      </c>
      <c r="D19809" t="n">
        <v>2</v>
      </c>
    </row>
    <row r="19810">
      <c r="A19810" t="inlineStr">
        <is>
          <t>U-201799</t>
        </is>
      </c>
      <c r="B19810" s="41" t="n">
        <v>45474</v>
      </c>
      <c r="C19810" t="n">
        <v>11</v>
      </c>
      <c r="D19810" t="n">
        <v>0</v>
      </c>
    </row>
    <row r="19811">
      <c r="A19811" t="inlineStr">
        <is>
          <t>U-ca5fbc</t>
        </is>
      </c>
      <c r="B19811" s="41" t="n">
        <v>45597</v>
      </c>
      <c r="C19811" t="n">
        <v>11</v>
      </c>
      <c r="D19811" t="n">
        <v>0</v>
      </c>
    </row>
    <row r="19812">
      <c r="A19812" t="inlineStr">
        <is>
          <t>U-d710cf</t>
        </is>
      </c>
      <c r="B19812" s="41" t="n">
        <v>45566</v>
      </c>
      <c r="C19812" t="n">
        <v>8</v>
      </c>
      <c r="D19812" t="n">
        <v>0</v>
      </c>
    </row>
    <row r="19813">
      <c r="A19813" t="inlineStr">
        <is>
          <t>U-7c555a</t>
        </is>
      </c>
      <c r="B19813" s="41" t="n">
        <v>45108</v>
      </c>
      <c r="C19813" t="n">
        <v>8</v>
      </c>
      <c r="D19813" t="n">
        <v>0</v>
      </c>
    </row>
    <row r="19814">
      <c r="A19814" t="inlineStr">
        <is>
          <t>U-9bee0f</t>
        </is>
      </c>
      <c r="B19814" s="41" t="n">
        <v>45597</v>
      </c>
      <c r="C19814" t="n">
        <v>11</v>
      </c>
      <c r="D19814" t="n">
        <v>0</v>
      </c>
    </row>
    <row r="19815">
      <c r="A19815" t="inlineStr">
        <is>
          <t>U-62b9db</t>
        </is>
      </c>
      <c r="B19815" s="41" t="n">
        <v>45200</v>
      </c>
      <c r="C19815" t="n">
        <v>5</v>
      </c>
      <c r="D19815" t="n">
        <v>0</v>
      </c>
    </row>
    <row r="19816">
      <c r="A19816" t="inlineStr">
        <is>
          <t>U-edc272</t>
        </is>
      </c>
      <c r="B19816" s="41" t="n">
        <v>45474</v>
      </c>
      <c r="C19816" t="n">
        <v>8</v>
      </c>
      <c r="D19816" t="n">
        <v>0</v>
      </c>
    </row>
    <row r="19817">
      <c r="A19817" t="inlineStr">
        <is>
          <t>U-6ffe43</t>
        </is>
      </c>
      <c r="B19817" s="41" t="n">
        <v>45383</v>
      </c>
      <c r="C19817" t="n">
        <v>13</v>
      </c>
      <c r="D19817" t="n">
        <v>0</v>
      </c>
    </row>
    <row r="19818">
      <c r="A19818" t="inlineStr">
        <is>
          <t>U-3f21bb</t>
        </is>
      </c>
      <c r="B19818" s="41" t="n">
        <v>45383</v>
      </c>
      <c r="C19818" t="n">
        <v>8</v>
      </c>
      <c r="D19818" t="n">
        <v>0</v>
      </c>
    </row>
    <row r="19819">
      <c r="A19819" t="inlineStr">
        <is>
          <t>U-0fb06d</t>
        </is>
      </c>
      <c r="B19819" s="41" t="n">
        <v>45047</v>
      </c>
      <c r="C19819" t="n">
        <v>13</v>
      </c>
      <c r="D19819" t="n">
        <v>0</v>
      </c>
    </row>
    <row r="19820">
      <c r="A19820" t="inlineStr">
        <is>
          <t>U-2e8e37</t>
        </is>
      </c>
      <c r="B19820" s="41" t="n">
        <v>45597</v>
      </c>
      <c r="C19820" t="n">
        <v>13</v>
      </c>
      <c r="D19820" t="n">
        <v>0</v>
      </c>
    </row>
    <row r="19821">
      <c r="A19821" t="inlineStr">
        <is>
          <t>U-f036a0</t>
        </is>
      </c>
      <c r="B19821" s="41" t="n">
        <v>44986</v>
      </c>
      <c r="C19821" t="n">
        <v>6</v>
      </c>
      <c r="D19821" t="n">
        <v>0</v>
      </c>
    </row>
    <row r="19822">
      <c r="A19822" t="inlineStr">
        <is>
          <t>U-915ca3</t>
        </is>
      </c>
      <c r="B19822" s="41" t="n">
        <v>45078</v>
      </c>
      <c r="C19822" t="n">
        <v>9</v>
      </c>
      <c r="D19822" t="n">
        <v>1</v>
      </c>
    </row>
    <row r="19823">
      <c r="A19823" t="inlineStr">
        <is>
          <t>U-14dc9f</t>
        </is>
      </c>
      <c r="B19823" s="41" t="n">
        <v>45231</v>
      </c>
      <c r="C19823" t="n">
        <v>11</v>
      </c>
      <c r="D19823" t="n">
        <v>0</v>
      </c>
    </row>
    <row r="19824">
      <c r="A19824" t="inlineStr">
        <is>
          <t>U-0a02d5</t>
        </is>
      </c>
      <c r="B19824" s="41" t="n">
        <v>45627</v>
      </c>
      <c r="C19824" t="n">
        <v>7</v>
      </c>
      <c r="D19824" t="n">
        <v>0</v>
      </c>
    </row>
    <row r="19825">
      <c r="A19825" t="inlineStr">
        <is>
          <t>U-68809b</t>
        </is>
      </c>
      <c r="B19825" s="41" t="n">
        <v>44927</v>
      </c>
      <c r="C19825" t="n">
        <v>10</v>
      </c>
      <c r="D19825" t="n">
        <v>0</v>
      </c>
    </row>
    <row r="19826">
      <c r="A19826" t="inlineStr">
        <is>
          <t>U-2e12fa</t>
        </is>
      </c>
      <c r="B19826" s="41" t="n">
        <v>45536</v>
      </c>
      <c r="C19826" t="n">
        <v>10</v>
      </c>
      <c r="D19826" t="n">
        <v>0</v>
      </c>
    </row>
    <row r="19827">
      <c r="A19827" t="inlineStr">
        <is>
          <t>U-82377e</t>
        </is>
      </c>
      <c r="B19827" s="41" t="n">
        <v>45474</v>
      </c>
      <c r="C19827" t="n">
        <v>8</v>
      </c>
      <c r="D19827" t="n">
        <v>0</v>
      </c>
    </row>
    <row r="19828">
      <c r="A19828" t="inlineStr">
        <is>
          <t>U-c89a47</t>
        </is>
      </c>
      <c r="B19828" s="41" t="n">
        <v>45078</v>
      </c>
      <c r="C19828" t="n">
        <v>10</v>
      </c>
      <c r="D19828" t="n">
        <v>0</v>
      </c>
    </row>
    <row r="19829">
      <c r="A19829" t="inlineStr">
        <is>
          <t>U-b09ac6</t>
        </is>
      </c>
      <c r="B19829" s="41" t="n">
        <v>45352</v>
      </c>
      <c r="C19829" t="n">
        <v>9</v>
      </c>
      <c r="D19829" t="n">
        <v>3</v>
      </c>
    </row>
    <row r="19830">
      <c r="A19830" t="inlineStr">
        <is>
          <t>U-5fc37b</t>
        </is>
      </c>
      <c r="B19830" s="41" t="n">
        <v>45323</v>
      </c>
      <c r="C19830" t="n">
        <v>15</v>
      </c>
      <c r="D19830" t="n">
        <v>0</v>
      </c>
    </row>
    <row r="19831">
      <c r="A19831" t="inlineStr">
        <is>
          <t>U-744715</t>
        </is>
      </c>
      <c r="B19831" s="41" t="n">
        <v>45261</v>
      </c>
      <c r="C19831" t="n">
        <v>10</v>
      </c>
      <c r="D19831" t="n">
        <v>0</v>
      </c>
    </row>
    <row r="19832">
      <c r="A19832" t="inlineStr">
        <is>
          <t>U-2d0666</t>
        </is>
      </c>
      <c r="B19832" s="41" t="n">
        <v>45444</v>
      </c>
      <c r="C19832" t="n">
        <v>13</v>
      </c>
      <c r="D19832" t="n">
        <v>0</v>
      </c>
    </row>
    <row r="19833">
      <c r="A19833" t="inlineStr">
        <is>
          <t>U-b61a56</t>
        </is>
      </c>
      <c r="B19833" s="41" t="n">
        <v>45078</v>
      </c>
      <c r="C19833" t="n">
        <v>11</v>
      </c>
      <c r="D19833" t="n">
        <v>0</v>
      </c>
    </row>
    <row r="19834">
      <c r="A19834" t="inlineStr">
        <is>
          <t>U-6a3ef8</t>
        </is>
      </c>
      <c r="B19834" s="41" t="n">
        <v>45505</v>
      </c>
      <c r="C19834" t="n">
        <v>8</v>
      </c>
      <c r="D19834" t="n">
        <v>0</v>
      </c>
    </row>
    <row r="19835">
      <c r="A19835" t="inlineStr">
        <is>
          <t>U-f52f3a</t>
        </is>
      </c>
      <c r="B19835" s="41" t="n">
        <v>45323</v>
      </c>
      <c r="C19835" t="n">
        <v>12</v>
      </c>
      <c r="D19835" t="n">
        <v>0</v>
      </c>
    </row>
    <row r="19836">
      <c r="A19836" t="inlineStr">
        <is>
          <t>U-8ba371</t>
        </is>
      </c>
      <c r="B19836" s="41" t="n">
        <v>44927</v>
      </c>
      <c r="C19836" t="n">
        <v>17</v>
      </c>
      <c r="D19836" t="n">
        <v>2</v>
      </c>
    </row>
    <row r="19837">
      <c r="A19837" t="inlineStr">
        <is>
          <t>U-cb9b91</t>
        </is>
      </c>
      <c r="B19837" s="41" t="n">
        <v>45566</v>
      </c>
      <c r="C19837" t="n">
        <v>13</v>
      </c>
      <c r="D19837" t="n">
        <v>0</v>
      </c>
    </row>
    <row r="19838">
      <c r="A19838" t="inlineStr">
        <is>
          <t>U-2fb698</t>
        </is>
      </c>
      <c r="B19838" s="41" t="n">
        <v>44958</v>
      </c>
      <c r="C19838" t="n">
        <v>7</v>
      </c>
      <c r="D19838" t="n">
        <v>0</v>
      </c>
    </row>
    <row r="19839">
      <c r="A19839" t="inlineStr">
        <is>
          <t>U-0b2218</t>
        </is>
      </c>
      <c r="B19839" s="41" t="n">
        <v>45139</v>
      </c>
      <c r="C19839" t="n">
        <v>8</v>
      </c>
      <c r="D19839" t="n">
        <v>0</v>
      </c>
    </row>
    <row r="19840">
      <c r="A19840" t="inlineStr">
        <is>
          <t>U-8eb4b9</t>
        </is>
      </c>
      <c r="B19840" s="41" t="n">
        <v>45078</v>
      </c>
      <c r="C19840" t="n">
        <v>9</v>
      </c>
      <c r="D19840" t="n">
        <v>3</v>
      </c>
    </row>
    <row r="19841">
      <c r="A19841" t="inlineStr">
        <is>
          <t>U-8562df</t>
        </is>
      </c>
      <c r="B19841" s="41" t="n">
        <v>45017</v>
      </c>
      <c r="C19841" t="n">
        <v>10</v>
      </c>
      <c r="D19841" t="n">
        <v>1</v>
      </c>
    </row>
    <row r="19842">
      <c r="A19842" t="inlineStr">
        <is>
          <t>U-9c73f8</t>
        </is>
      </c>
      <c r="B19842" s="41" t="n">
        <v>45413</v>
      </c>
      <c r="C19842" t="n">
        <v>13</v>
      </c>
      <c r="D19842" t="n">
        <v>0</v>
      </c>
    </row>
    <row r="19843">
      <c r="A19843" t="inlineStr">
        <is>
          <t>U-477a1c</t>
        </is>
      </c>
      <c r="B19843" s="41" t="n">
        <v>45323</v>
      </c>
      <c r="C19843" t="n">
        <v>6</v>
      </c>
      <c r="D19843" t="n">
        <v>0</v>
      </c>
    </row>
    <row r="19844">
      <c r="A19844" t="inlineStr">
        <is>
          <t>U-363a5e</t>
        </is>
      </c>
      <c r="B19844" s="41" t="n">
        <v>45231</v>
      </c>
      <c r="C19844" t="n">
        <v>6</v>
      </c>
      <c r="D19844" t="n">
        <v>0</v>
      </c>
    </row>
    <row r="19845">
      <c r="A19845" t="inlineStr">
        <is>
          <t>U-d43903</t>
        </is>
      </c>
      <c r="B19845" s="41" t="n">
        <v>45536</v>
      </c>
      <c r="C19845" t="n">
        <v>10</v>
      </c>
      <c r="D19845" t="n">
        <v>0</v>
      </c>
    </row>
    <row r="19846">
      <c r="A19846" t="inlineStr">
        <is>
          <t>U-12ff99</t>
        </is>
      </c>
      <c r="B19846" s="41" t="n">
        <v>45323</v>
      </c>
      <c r="C19846" t="n">
        <v>13</v>
      </c>
      <c r="D19846" t="n">
        <v>1</v>
      </c>
    </row>
    <row r="19847">
      <c r="A19847" t="inlineStr">
        <is>
          <t>U-f31edc</t>
        </is>
      </c>
      <c r="B19847" s="41" t="n">
        <v>45352</v>
      </c>
      <c r="C19847" t="n">
        <v>8</v>
      </c>
      <c r="D19847" t="n">
        <v>0</v>
      </c>
    </row>
    <row r="19848">
      <c r="A19848" t="inlineStr">
        <is>
          <t>U-302761</t>
        </is>
      </c>
      <c r="B19848" s="41" t="n">
        <v>45017</v>
      </c>
      <c r="C19848" t="n">
        <v>6</v>
      </c>
      <c r="D19848" t="n">
        <v>0</v>
      </c>
    </row>
    <row r="19849">
      <c r="A19849" t="inlineStr">
        <is>
          <t>U-3ef957</t>
        </is>
      </c>
      <c r="B19849" s="41" t="n">
        <v>45200</v>
      </c>
      <c r="C19849" t="n">
        <v>12</v>
      </c>
      <c r="D19849" t="n">
        <v>4</v>
      </c>
    </row>
    <row r="19850">
      <c r="A19850" t="inlineStr">
        <is>
          <t>U-05a3d7</t>
        </is>
      </c>
      <c r="B19850" s="41" t="n">
        <v>45078</v>
      </c>
      <c r="C19850" t="n">
        <v>4</v>
      </c>
      <c r="D19850" t="n">
        <v>0</v>
      </c>
    </row>
    <row r="19851">
      <c r="A19851" t="inlineStr">
        <is>
          <t>U-84ffe7</t>
        </is>
      </c>
      <c r="B19851" s="41" t="n">
        <v>45323</v>
      </c>
      <c r="C19851" t="n">
        <v>10</v>
      </c>
      <c r="D19851" t="n">
        <v>0</v>
      </c>
    </row>
    <row r="19852">
      <c r="A19852" t="inlineStr">
        <is>
          <t>U-5a0b43</t>
        </is>
      </c>
      <c r="B19852" s="41" t="n">
        <v>45139</v>
      </c>
      <c r="C19852" t="n">
        <v>6</v>
      </c>
      <c r="D19852" t="n">
        <v>0</v>
      </c>
    </row>
    <row r="19853">
      <c r="A19853" t="inlineStr">
        <is>
          <t>U-44cea0</t>
        </is>
      </c>
      <c r="B19853" s="41" t="n">
        <v>45231</v>
      </c>
      <c r="C19853" t="n">
        <v>16</v>
      </c>
      <c r="D19853" t="n">
        <v>3</v>
      </c>
    </row>
    <row r="19854">
      <c r="A19854" t="inlineStr">
        <is>
          <t>U-d617a9</t>
        </is>
      </c>
      <c r="B19854" s="41" t="n">
        <v>45444</v>
      </c>
      <c r="C19854" t="n">
        <v>5</v>
      </c>
      <c r="D19854" t="n">
        <v>4</v>
      </c>
    </row>
    <row r="19855">
      <c r="A19855" t="inlineStr">
        <is>
          <t>U-5ae069</t>
        </is>
      </c>
      <c r="B19855" s="41" t="n">
        <v>45352</v>
      </c>
      <c r="C19855" t="n">
        <v>3</v>
      </c>
      <c r="D19855" t="n">
        <v>5</v>
      </c>
    </row>
    <row r="19856">
      <c r="A19856" t="inlineStr">
        <is>
          <t>U-46f8aa</t>
        </is>
      </c>
      <c r="B19856" s="41" t="n">
        <v>45474</v>
      </c>
      <c r="C19856" t="n">
        <v>18</v>
      </c>
      <c r="D19856" t="n">
        <v>2</v>
      </c>
    </row>
    <row r="19857">
      <c r="A19857" t="inlineStr">
        <is>
          <t>U-edac32</t>
        </is>
      </c>
      <c r="B19857" s="41" t="n">
        <v>45017</v>
      </c>
      <c r="C19857" t="n">
        <v>10</v>
      </c>
      <c r="D19857" t="n">
        <v>0</v>
      </c>
    </row>
    <row r="19858">
      <c r="A19858" t="inlineStr">
        <is>
          <t>U-11417b</t>
        </is>
      </c>
      <c r="B19858" s="41" t="n">
        <v>45170</v>
      </c>
      <c r="C19858" t="n">
        <v>9</v>
      </c>
      <c r="D19858" t="n">
        <v>0</v>
      </c>
    </row>
    <row r="19859">
      <c r="A19859" t="inlineStr">
        <is>
          <t>U-6798f4</t>
        </is>
      </c>
      <c r="B19859" s="41" t="n">
        <v>45352</v>
      </c>
      <c r="C19859" t="n">
        <v>6</v>
      </c>
      <c r="D19859" t="n">
        <v>2</v>
      </c>
    </row>
    <row r="19860">
      <c r="A19860" t="inlineStr">
        <is>
          <t>U-700f5f</t>
        </is>
      </c>
      <c r="B19860" s="41" t="n">
        <v>45597</v>
      </c>
      <c r="C19860" t="n">
        <v>8</v>
      </c>
      <c r="D19860" t="n">
        <v>0</v>
      </c>
    </row>
    <row r="19861">
      <c r="A19861" t="inlineStr">
        <is>
          <t>U-e28038</t>
        </is>
      </c>
      <c r="B19861" s="41" t="n">
        <v>45047</v>
      </c>
      <c r="C19861" t="n">
        <v>7</v>
      </c>
      <c r="D19861" t="n">
        <v>0</v>
      </c>
    </row>
    <row r="19862">
      <c r="A19862" t="inlineStr">
        <is>
          <t>U-486860</t>
        </is>
      </c>
      <c r="B19862" s="41" t="n">
        <v>45627</v>
      </c>
      <c r="C19862" t="n">
        <v>14</v>
      </c>
      <c r="D19862" t="n">
        <v>0</v>
      </c>
    </row>
    <row r="19863">
      <c r="A19863" t="inlineStr">
        <is>
          <t>U-07095f</t>
        </is>
      </c>
      <c r="B19863" s="41" t="n">
        <v>45413</v>
      </c>
      <c r="C19863" t="n">
        <v>9</v>
      </c>
      <c r="D19863" t="n">
        <v>0</v>
      </c>
    </row>
    <row r="19864">
      <c r="A19864" t="inlineStr">
        <is>
          <t>U-81f225</t>
        </is>
      </c>
      <c r="B19864" s="41" t="n">
        <v>45536</v>
      </c>
      <c r="C19864" t="n">
        <v>11</v>
      </c>
      <c r="D19864" t="n">
        <v>1</v>
      </c>
    </row>
    <row r="19865">
      <c r="A19865" t="inlineStr">
        <is>
          <t>U-30aa57</t>
        </is>
      </c>
      <c r="B19865" s="41" t="n">
        <v>44927</v>
      </c>
      <c r="C19865" t="n">
        <v>12</v>
      </c>
      <c r="D19865" t="n">
        <v>0</v>
      </c>
    </row>
    <row r="19866">
      <c r="A19866" t="inlineStr">
        <is>
          <t>U-07abfd</t>
        </is>
      </c>
      <c r="B19866" s="41" t="n">
        <v>45292</v>
      </c>
      <c r="C19866" t="n">
        <v>11</v>
      </c>
      <c r="D19866" t="n">
        <v>0</v>
      </c>
    </row>
    <row r="19867">
      <c r="A19867" t="inlineStr">
        <is>
          <t>U-ed00fd</t>
        </is>
      </c>
      <c r="B19867" s="41" t="n">
        <v>44986</v>
      </c>
      <c r="C19867" t="n">
        <v>10</v>
      </c>
      <c r="D19867" t="n">
        <v>2</v>
      </c>
    </row>
    <row r="19868">
      <c r="A19868" t="inlineStr">
        <is>
          <t>U-e6498d</t>
        </is>
      </c>
      <c r="B19868" s="41" t="n">
        <v>45170</v>
      </c>
      <c r="C19868" t="n">
        <v>9</v>
      </c>
      <c r="D19868" t="n">
        <v>3</v>
      </c>
    </row>
    <row r="19869">
      <c r="A19869" t="inlineStr">
        <is>
          <t>U-5a0e41</t>
        </is>
      </c>
      <c r="B19869" s="41" t="n">
        <v>45078</v>
      </c>
      <c r="C19869" t="n">
        <v>8</v>
      </c>
      <c r="D19869" t="n">
        <v>3</v>
      </c>
    </row>
    <row r="19870">
      <c r="A19870" t="inlineStr">
        <is>
          <t>U-b3cbc7</t>
        </is>
      </c>
      <c r="B19870" s="41" t="n">
        <v>45352</v>
      </c>
      <c r="C19870" t="n">
        <v>14</v>
      </c>
      <c r="D19870" t="n">
        <v>0</v>
      </c>
    </row>
    <row r="19871">
      <c r="A19871" t="inlineStr">
        <is>
          <t>U-57dcc4</t>
        </is>
      </c>
      <c r="B19871" s="41" t="n">
        <v>45597</v>
      </c>
      <c r="C19871" t="n">
        <v>7</v>
      </c>
      <c r="D19871" t="n">
        <v>0</v>
      </c>
    </row>
    <row r="19872">
      <c r="A19872" t="inlineStr">
        <is>
          <t>U-aad7a1</t>
        </is>
      </c>
      <c r="B19872" s="41" t="n">
        <v>45231</v>
      </c>
      <c r="C19872" t="n">
        <v>8</v>
      </c>
      <c r="D19872" t="n">
        <v>0</v>
      </c>
    </row>
    <row r="19873">
      <c r="A19873" t="inlineStr">
        <is>
          <t>U-f14ebd</t>
        </is>
      </c>
      <c r="B19873" s="41" t="n">
        <v>45017</v>
      </c>
      <c r="C19873" t="n">
        <v>15</v>
      </c>
      <c r="D19873" t="n">
        <v>0</v>
      </c>
    </row>
    <row r="19874">
      <c r="A19874" t="inlineStr">
        <is>
          <t>U-2f618e</t>
        </is>
      </c>
      <c r="B19874" s="41" t="n">
        <v>45231</v>
      </c>
      <c r="C19874" t="n">
        <v>9</v>
      </c>
      <c r="D19874" t="n">
        <v>2</v>
      </c>
    </row>
    <row r="19875">
      <c r="A19875" t="inlineStr">
        <is>
          <t>U-f72eaf</t>
        </is>
      </c>
      <c r="B19875" s="41" t="n">
        <v>45170</v>
      </c>
      <c r="C19875" t="n">
        <v>11</v>
      </c>
      <c r="D19875" t="n">
        <v>1</v>
      </c>
    </row>
    <row r="19876">
      <c r="A19876" t="inlineStr">
        <is>
          <t>U-68497e</t>
        </is>
      </c>
      <c r="B19876" s="41" t="n">
        <v>45292</v>
      </c>
      <c r="C19876" t="n">
        <v>10</v>
      </c>
      <c r="D19876" t="n">
        <v>0</v>
      </c>
    </row>
    <row r="19877">
      <c r="A19877" t="inlineStr">
        <is>
          <t>U-9c377c</t>
        </is>
      </c>
      <c r="B19877" s="41" t="n">
        <v>45261</v>
      </c>
      <c r="C19877" t="n">
        <v>8</v>
      </c>
      <c r="D19877" t="n">
        <v>0</v>
      </c>
    </row>
    <row r="19878">
      <c r="A19878" t="inlineStr">
        <is>
          <t>U-326e4f</t>
        </is>
      </c>
      <c r="B19878" s="41" t="n">
        <v>45108</v>
      </c>
      <c r="C19878" t="n">
        <v>4</v>
      </c>
      <c r="D19878" t="n">
        <v>0</v>
      </c>
    </row>
    <row r="19879">
      <c r="A19879" t="inlineStr">
        <is>
          <t>U-51f6d4</t>
        </is>
      </c>
      <c r="B19879" s="41" t="n">
        <v>45200</v>
      </c>
      <c r="C19879" t="n">
        <v>13</v>
      </c>
      <c r="D19879" t="n">
        <v>0</v>
      </c>
    </row>
    <row r="19880">
      <c r="A19880" t="inlineStr">
        <is>
          <t>U-a3e7e8</t>
        </is>
      </c>
      <c r="B19880" s="41" t="n">
        <v>45627</v>
      </c>
      <c r="C19880" t="n">
        <v>7</v>
      </c>
      <c r="D19880" t="n">
        <v>0</v>
      </c>
    </row>
    <row r="19881">
      <c r="A19881" t="inlineStr">
        <is>
          <t>U-0118ee</t>
        </is>
      </c>
      <c r="B19881" s="41" t="n">
        <v>45413</v>
      </c>
      <c r="C19881" t="n">
        <v>9</v>
      </c>
      <c r="D19881" t="n">
        <v>2</v>
      </c>
    </row>
    <row r="19882">
      <c r="A19882" t="inlineStr">
        <is>
          <t>U-f4e4b8</t>
        </is>
      </c>
      <c r="B19882" s="41" t="n">
        <v>45536</v>
      </c>
      <c r="C19882" t="n">
        <v>8</v>
      </c>
      <c r="D19882" t="n">
        <v>1</v>
      </c>
    </row>
    <row r="19883">
      <c r="A19883" t="inlineStr">
        <is>
          <t>U-579899</t>
        </is>
      </c>
      <c r="B19883" s="41" t="n">
        <v>45352</v>
      </c>
      <c r="C19883" t="n">
        <v>8</v>
      </c>
      <c r="D19883" t="n">
        <v>0</v>
      </c>
    </row>
    <row r="19884">
      <c r="A19884" t="inlineStr">
        <is>
          <t>U-85c210</t>
        </is>
      </c>
      <c r="B19884" s="41" t="n">
        <v>45292</v>
      </c>
      <c r="C19884" t="n">
        <v>16</v>
      </c>
      <c r="D19884" t="n">
        <v>0</v>
      </c>
    </row>
    <row r="19885">
      <c r="A19885" t="inlineStr">
        <is>
          <t>U-d9ede4</t>
        </is>
      </c>
      <c r="B19885" s="41" t="n">
        <v>45017</v>
      </c>
      <c r="C19885" t="n">
        <v>9</v>
      </c>
      <c r="D19885" t="n">
        <v>0</v>
      </c>
    </row>
    <row r="19886">
      <c r="A19886" t="inlineStr">
        <is>
          <t>U-69b1f7</t>
        </is>
      </c>
      <c r="B19886" s="41" t="n">
        <v>45474</v>
      </c>
      <c r="C19886" t="n">
        <v>10</v>
      </c>
      <c r="D19886" t="n">
        <v>1</v>
      </c>
    </row>
    <row r="19887">
      <c r="A19887" t="inlineStr">
        <is>
          <t>U-77b6f3</t>
        </is>
      </c>
      <c r="B19887" s="41" t="n">
        <v>45474</v>
      </c>
      <c r="C19887" t="n">
        <v>12</v>
      </c>
      <c r="D19887" t="n">
        <v>2</v>
      </c>
    </row>
    <row r="19888">
      <c r="A19888" t="inlineStr">
        <is>
          <t>U-a7d7ec</t>
        </is>
      </c>
      <c r="B19888" s="41" t="n">
        <v>45231</v>
      </c>
      <c r="C19888" t="n">
        <v>8</v>
      </c>
      <c r="D19888" t="n">
        <v>0</v>
      </c>
    </row>
    <row r="19889">
      <c r="A19889" t="inlineStr">
        <is>
          <t>U-2602e8</t>
        </is>
      </c>
      <c r="B19889" s="41" t="n">
        <v>45474</v>
      </c>
      <c r="C19889" t="n">
        <v>7</v>
      </c>
      <c r="D19889" t="n">
        <v>2</v>
      </c>
    </row>
    <row r="19890">
      <c r="A19890" t="inlineStr">
        <is>
          <t>U-00ce35</t>
        </is>
      </c>
      <c r="B19890" s="41" t="n">
        <v>45444</v>
      </c>
      <c r="C19890" t="n">
        <v>14</v>
      </c>
      <c r="D19890" t="n">
        <v>0</v>
      </c>
    </row>
    <row r="19891">
      <c r="A19891" t="inlineStr">
        <is>
          <t>U-03173c</t>
        </is>
      </c>
      <c r="B19891" s="41" t="n">
        <v>45323</v>
      </c>
      <c r="C19891" t="n">
        <v>11</v>
      </c>
      <c r="D19891" t="n">
        <v>0</v>
      </c>
    </row>
    <row r="19892">
      <c r="A19892" t="inlineStr">
        <is>
          <t>U-d9a28b</t>
        </is>
      </c>
      <c r="B19892" s="41" t="n">
        <v>45627</v>
      </c>
      <c r="C19892" t="n">
        <v>11</v>
      </c>
      <c r="D19892" t="n">
        <v>0</v>
      </c>
    </row>
    <row r="19893">
      <c r="A19893" t="inlineStr">
        <is>
          <t>U-8b40f3</t>
        </is>
      </c>
      <c r="B19893" s="41" t="n">
        <v>45505</v>
      </c>
      <c r="C19893" t="n">
        <v>11</v>
      </c>
      <c r="D19893" t="n">
        <v>1</v>
      </c>
    </row>
    <row r="19894">
      <c r="A19894" t="inlineStr">
        <is>
          <t>U-203fb1</t>
        </is>
      </c>
      <c r="B19894" s="41" t="n">
        <v>45108</v>
      </c>
      <c r="C19894" t="n">
        <v>6</v>
      </c>
      <c r="D19894" t="n">
        <v>1</v>
      </c>
    </row>
    <row r="19895">
      <c r="A19895" t="inlineStr">
        <is>
          <t>U-fc7562</t>
        </is>
      </c>
      <c r="B19895" s="41" t="n">
        <v>45323</v>
      </c>
      <c r="C19895" t="n">
        <v>19</v>
      </c>
      <c r="D19895" t="n">
        <v>2</v>
      </c>
    </row>
    <row r="19896">
      <c r="A19896" t="inlineStr">
        <is>
          <t>U-857102</t>
        </is>
      </c>
      <c r="B19896" s="41" t="n">
        <v>45352</v>
      </c>
      <c r="C19896" t="n">
        <v>6</v>
      </c>
      <c r="D19896" t="n">
        <v>0</v>
      </c>
    </row>
    <row r="19897">
      <c r="A19897" t="inlineStr">
        <is>
          <t>U-1c62ea</t>
        </is>
      </c>
      <c r="B19897" s="41" t="n">
        <v>45292</v>
      </c>
      <c r="C19897" t="n">
        <v>12</v>
      </c>
      <c r="D19897" t="n">
        <v>0</v>
      </c>
    </row>
    <row r="19898">
      <c r="A19898" t="inlineStr">
        <is>
          <t>U-84eb6d</t>
        </is>
      </c>
      <c r="B19898" s="41" t="n">
        <v>45292</v>
      </c>
      <c r="C19898" t="n">
        <v>9</v>
      </c>
      <c r="D19898" t="n">
        <v>1</v>
      </c>
    </row>
    <row r="19899">
      <c r="A19899" t="inlineStr">
        <is>
          <t>U-5700b5</t>
        </is>
      </c>
      <c r="B19899" s="41" t="n">
        <v>44958</v>
      </c>
      <c r="C19899" t="n">
        <v>8</v>
      </c>
      <c r="D19899" t="n">
        <v>0</v>
      </c>
    </row>
    <row r="19900">
      <c r="A19900" t="inlineStr">
        <is>
          <t>U-827d30</t>
        </is>
      </c>
      <c r="B19900" s="41" t="n">
        <v>45566</v>
      </c>
      <c r="C19900" t="n">
        <v>15</v>
      </c>
      <c r="D19900" t="n">
        <v>1</v>
      </c>
    </row>
    <row r="19901">
      <c r="A19901" t="inlineStr">
        <is>
          <t>U-704fcc</t>
        </is>
      </c>
      <c r="B19901" s="41" t="n">
        <v>45352</v>
      </c>
      <c r="C19901" t="n">
        <v>17</v>
      </c>
      <c r="D19901" t="n">
        <v>0</v>
      </c>
    </row>
    <row r="19902">
      <c r="A19902" t="inlineStr">
        <is>
          <t>U-09a532</t>
        </is>
      </c>
      <c r="B19902" s="41" t="n">
        <v>45200</v>
      </c>
      <c r="C19902" t="n">
        <v>8</v>
      </c>
      <c r="D19902" t="n">
        <v>1</v>
      </c>
    </row>
    <row r="19903">
      <c r="A19903" t="inlineStr">
        <is>
          <t>U-a18096</t>
        </is>
      </c>
      <c r="B19903" s="41" t="n">
        <v>45444</v>
      </c>
      <c r="C19903" t="n">
        <v>6</v>
      </c>
      <c r="D19903" t="n">
        <v>0</v>
      </c>
    </row>
    <row r="19904">
      <c r="A19904" t="inlineStr">
        <is>
          <t>U-44b9d8</t>
        </is>
      </c>
      <c r="B19904" s="41" t="n">
        <v>45505</v>
      </c>
      <c r="C19904" t="n">
        <v>10</v>
      </c>
      <c r="D19904" t="n">
        <v>2</v>
      </c>
    </row>
    <row r="19905">
      <c r="A19905" t="inlineStr">
        <is>
          <t>U-2703da</t>
        </is>
      </c>
      <c r="B19905" s="41" t="n">
        <v>45231</v>
      </c>
      <c r="C19905" t="n">
        <v>16</v>
      </c>
      <c r="D19905" t="n">
        <v>0</v>
      </c>
    </row>
    <row r="19906">
      <c r="A19906" t="inlineStr">
        <is>
          <t>U-330c02</t>
        </is>
      </c>
      <c r="B19906" s="41" t="n">
        <v>45017</v>
      </c>
      <c r="C19906" t="n">
        <v>11</v>
      </c>
      <c r="D19906" t="n">
        <v>0</v>
      </c>
    </row>
    <row r="19907">
      <c r="A19907" t="inlineStr">
        <is>
          <t>U-f94c0a</t>
        </is>
      </c>
      <c r="B19907" s="41" t="n">
        <v>45413</v>
      </c>
      <c r="C19907" t="n">
        <v>13</v>
      </c>
      <c r="D19907" t="n">
        <v>0</v>
      </c>
    </row>
    <row r="19908">
      <c r="A19908" t="inlineStr">
        <is>
          <t>U-66f174</t>
        </is>
      </c>
      <c r="B19908" s="41" t="n">
        <v>45474</v>
      </c>
      <c r="C19908" t="n">
        <v>14</v>
      </c>
      <c r="D19908" t="n">
        <v>0</v>
      </c>
    </row>
    <row r="19909">
      <c r="A19909" t="inlineStr">
        <is>
          <t>U-71872a</t>
        </is>
      </c>
      <c r="B19909" s="41" t="n">
        <v>45536</v>
      </c>
      <c r="C19909" t="n">
        <v>8</v>
      </c>
      <c r="D19909" t="n">
        <v>1</v>
      </c>
    </row>
    <row r="19910">
      <c r="A19910" t="inlineStr">
        <is>
          <t>U-f955c3</t>
        </is>
      </c>
      <c r="B19910" s="41" t="n">
        <v>45078</v>
      </c>
      <c r="C19910" t="n">
        <v>11</v>
      </c>
      <c r="D19910" t="n">
        <v>3</v>
      </c>
    </row>
    <row r="19911">
      <c r="A19911" t="inlineStr">
        <is>
          <t>U-eb3500</t>
        </is>
      </c>
      <c r="B19911" s="41" t="n">
        <v>45231</v>
      </c>
      <c r="C19911" t="n">
        <v>13</v>
      </c>
      <c r="D19911" t="n">
        <v>1</v>
      </c>
    </row>
    <row r="19912">
      <c r="A19912" t="inlineStr">
        <is>
          <t>U-8279fd</t>
        </is>
      </c>
      <c r="B19912" s="41" t="n">
        <v>44958</v>
      </c>
      <c r="C19912" t="n">
        <v>10</v>
      </c>
      <c r="D19912" t="n">
        <v>0</v>
      </c>
    </row>
    <row r="19913">
      <c r="A19913" t="inlineStr">
        <is>
          <t>U-c304b4</t>
        </is>
      </c>
      <c r="B19913" s="41" t="n">
        <v>45413</v>
      </c>
      <c r="C19913" t="n">
        <v>11</v>
      </c>
      <c r="D19913" t="n">
        <v>0</v>
      </c>
    </row>
    <row r="19914">
      <c r="A19914" t="inlineStr">
        <is>
          <t>U-9947c5</t>
        </is>
      </c>
      <c r="B19914" s="41" t="n">
        <v>45352</v>
      </c>
      <c r="C19914" t="n">
        <v>10</v>
      </c>
      <c r="D19914" t="n">
        <v>2</v>
      </c>
    </row>
    <row r="19915">
      <c r="A19915" t="inlineStr">
        <is>
          <t>U-288cc8</t>
        </is>
      </c>
      <c r="B19915" s="41" t="n">
        <v>44927</v>
      </c>
      <c r="C19915" t="n">
        <v>10</v>
      </c>
      <c r="D19915" t="n">
        <v>0</v>
      </c>
    </row>
    <row r="19916">
      <c r="A19916" t="inlineStr">
        <is>
          <t>U-bd9905</t>
        </is>
      </c>
      <c r="B19916" s="41" t="n">
        <v>45413</v>
      </c>
      <c r="C19916" t="n">
        <v>5</v>
      </c>
      <c r="D19916" t="n">
        <v>0</v>
      </c>
    </row>
    <row r="19917">
      <c r="A19917" t="inlineStr">
        <is>
          <t>U-30044f</t>
        </is>
      </c>
      <c r="B19917" s="41" t="n">
        <v>45047</v>
      </c>
      <c r="C19917" t="n">
        <v>15</v>
      </c>
      <c r="D19917" t="n">
        <v>1</v>
      </c>
    </row>
    <row r="19918">
      <c r="A19918" t="inlineStr">
        <is>
          <t>U-8f0f46</t>
        </is>
      </c>
      <c r="B19918" s="41" t="n">
        <v>45170</v>
      </c>
      <c r="C19918" t="n">
        <v>3</v>
      </c>
      <c r="D19918" t="n">
        <v>2</v>
      </c>
    </row>
    <row r="19919">
      <c r="A19919" t="inlineStr">
        <is>
          <t>U-81d8a3</t>
        </is>
      </c>
      <c r="B19919" s="41" t="n">
        <v>45292</v>
      </c>
      <c r="C19919" t="n">
        <v>6</v>
      </c>
      <c r="D19919" t="n">
        <v>2</v>
      </c>
    </row>
    <row r="19920">
      <c r="A19920" t="inlineStr">
        <is>
          <t>U-b9d1f7</t>
        </is>
      </c>
      <c r="B19920" s="41" t="n">
        <v>45505</v>
      </c>
      <c r="C19920" t="n">
        <v>9</v>
      </c>
      <c r="D19920" t="n">
        <v>0</v>
      </c>
    </row>
    <row r="19921">
      <c r="A19921" t="inlineStr">
        <is>
          <t>U-2d1b6d</t>
        </is>
      </c>
      <c r="B19921" s="41" t="n">
        <v>45323</v>
      </c>
      <c r="C19921" t="n">
        <v>15</v>
      </c>
      <c r="D19921" t="n">
        <v>0</v>
      </c>
    </row>
    <row r="19922">
      <c r="A19922" t="inlineStr">
        <is>
          <t>U-010cff</t>
        </is>
      </c>
      <c r="B19922" s="41" t="n">
        <v>45383</v>
      </c>
      <c r="C19922" t="n">
        <v>11</v>
      </c>
      <c r="D19922" t="n">
        <v>1</v>
      </c>
    </row>
    <row r="19923">
      <c r="A19923" t="inlineStr">
        <is>
          <t>U-1755e6</t>
        </is>
      </c>
      <c r="B19923" s="41" t="n">
        <v>45627</v>
      </c>
      <c r="C19923" t="n">
        <v>15</v>
      </c>
      <c r="D19923" t="n">
        <v>0</v>
      </c>
    </row>
    <row r="19924">
      <c r="A19924" t="inlineStr">
        <is>
          <t>U-075146</t>
        </is>
      </c>
      <c r="B19924" s="41" t="n">
        <v>45078</v>
      </c>
      <c r="C19924" t="n">
        <v>10</v>
      </c>
      <c r="D19924" t="n">
        <v>0</v>
      </c>
    </row>
    <row r="19925">
      <c r="A19925" t="inlineStr">
        <is>
          <t>U-d17182</t>
        </is>
      </c>
      <c r="B19925" s="41" t="n">
        <v>45292</v>
      </c>
      <c r="C19925" t="n">
        <v>6</v>
      </c>
      <c r="D19925" t="n">
        <v>0</v>
      </c>
    </row>
    <row r="19926">
      <c r="A19926" t="inlineStr">
        <is>
          <t>U-68fbbe</t>
        </is>
      </c>
      <c r="B19926" s="41" t="n">
        <v>45566</v>
      </c>
      <c r="C19926" t="n">
        <v>12</v>
      </c>
      <c r="D19926" t="n">
        <v>0</v>
      </c>
    </row>
    <row r="19927">
      <c r="A19927" t="inlineStr">
        <is>
          <t>U-6860cf</t>
        </is>
      </c>
      <c r="B19927" s="41" t="n">
        <v>45017</v>
      </c>
      <c r="C19927" t="n">
        <v>20</v>
      </c>
      <c r="D19927" t="n">
        <v>2</v>
      </c>
    </row>
    <row r="19928">
      <c r="A19928" t="inlineStr">
        <is>
          <t>U-436090</t>
        </is>
      </c>
      <c r="B19928" s="41" t="n">
        <v>45505</v>
      </c>
      <c r="C19928" t="n">
        <v>6</v>
      </c>
      <c r="D19928" t="n">
        <v>2</v>
      </c>
    </row>
    <row r="19929">
      <c r="A19929" t="inlineStr">
        <is>
          <t>U-a291d9</t>
        </is>
      </c>
      <c r="B19929" s="41" t="n">
        <v>45536</v>
      </c>
      <c r="C19929" t="n">
        <v>11</v>
      </c>
      <c r="D19929" t="n">
        <v>0</v>
      </c>
    </row>
    <row r="19930">
      <c r="A19930" t="inlineStr">
        <is>
          <t>U-1efc02</t>
        </is>
      </c>
      <c r="B19930" s="41" t="n">
        <v>45352</v>
      </c>
      <c r="C19930" t="n">
        <v>10</v>
      </c>
      <c r="D19930" t="n">
        <v>1</v>
      </c>
    </row>
    <row r="19931">
      <c r="A19931" t="inlineStr">
        <is>
          <t>U-0b2df0</t>
        </is>
      </c>
      <c r="B19931" s="41" t="n">
        <v>44986</v>
      </c>
      <c r="C19931" t="n">
        <v>11</v>
      </c>
      <c r="D19931" t="n">
        <v>0</v>
      </c>
    </row>
    <row r="19932">
      <c r="A19932" t="inlineStr">
        <is>
          <t>U-182252</t>
        </is>
      </c>
      <c r="B19932" s="41" t="n">
        <v>45505</v>
      </c>
      <c r="C19932" t="n">
        <v>11</v>
      </c>
      <c r="D19932" t="n">
        <v>0</v>
      </c>
    </row>
    <row r="19933">
      <c r="A19933" t="inlineStr">
        <is>
          <t>U-87f7a2</t>
        </is>
      </c>
      <c r="B19933" s="41" t="n">
        <v>45627</v>
      </c>
      <c r="C19933" t="n">
        <v>11</v>
      </c>
      <c r="D19933" t="n">
        <v>0</v>
      </c>
    </row>
    <row r="19934">
      <c r="A19934" t="inlineStr">
        <is>
          <t>U-945ed5</t>
        </is>
      </c>
      <c r="B19934" s="41" t="n">
        <v>45474</v>
      </c>
      <c r="C19934" t="n">
        <v>9</v>
      </c>
      <c r="D19934" t="n">
        <v>0</v>
      </c>
    </row>
    <row r="19935">
      <c r="A19935" t="inlineStr">
        <is>
          <t>U-8a4f4f</t>
        </is>
      </c>
      <c r="B19935" s="41" t="n">
        <v>45108</v>
      </c>
      <c r="C19935" t="n">
        <v>12</v>
      </c>
      <c r="D19935" t="n">
        <v>0</v>
      </c>
    </row>
    <row r="19936">
      <c r="A19936" t="inlineStr">
        <is>
          <t>U-d47df1</t>
        </is>
      </c>
      <c r="B19936" s="41" t="n">
        <v>45566</v>
      </c>
      <c r="C19936" t="n">
        <v>10</v>
      </c>
      <c r="D19936" t="n">
        <v>0</v>
      </c>
    </row>
    <row r="19937">
      <c r="A19937" t="inlineStr">
        <is>
          <t>U-31abbf</t>
        </is>
      </c>
      <c r="B19937" s="41" t="n">
        <v>45352</v>
      </c>
      <c r="C19937" t="n">
        <v>12</v>
      </c>
      <c r="D19937" t="n">
        <v>1</v>
      </c>
    </row>
    <row r="19938">
      <c r="A19938" t="inlineStr">
        <is>
          <t>U-0431a3</t>
        </is>
      </c>
      <c r="B19938" s="41" t="n">
        <v>45017</v>
      </c>
      <c r="C19938" t="n">
        <v>12</v>
      </c>
      <c r="D19938" t="n">
        <v>0</v>
      </c>
    </row>
    <row r="19939">
      <c r="A19939" t="inlineStr">
        <is>
          <t>U-557d3a</t>
        </is>
      </c>
      <c r="B19939" s="41" t="n">
        <v>45536</v>
      </c>
      <c r="C19939" t="n">
        <v>10</v>
      </c>
      <c r="D19939" t="n">
        <v>0</v>
      </c>
    </row>
    <row r="19940">
      <c r="A19940" t="inlineStr">
        <is>
          <t>U-e4bf4f</t>
        </is>
      </c>
      <c r="B19940" s="41" t="n">
        <v>45047</v>
      </c>
      <c r="C19940" t="n">
        <v>15</v>
      </c>
      <c r="D19940" t="n">
        <v>3</v>
      </c>
    </row>
    <row r="19941">
      <c r="A19941" t="inlineStr">
        <is>
          <t>U-d3c8c0</t>
        </is>
      </c>
      <c r="B19941" s="41" t="n">
        <v>45078</v>
      </c>
      <c r="C19941" t="n">
        <v>12</v>
      </c>
      <c r="D19941" t="n">
        <v>4</v>
      </c>
    </row>
    <row r="19942">
      <c r="A19942" t="inlineStr">
        <is>
          <t>U-fa79c0</t>
        </is>
      </c>
      <c r="B19942" s="41" t="n">
        <v>45231</v>
      </c>
      <c r="C19942" t="n">
        <v>5</v>
      </c>
      <c r="D19942" t="n">
        <v>2</v>
      </c>
    </row>
    <row r="19943">
      <c r="A19943" t="inlineStr">
        <is>
          <t>U-9b0ab2</t>
        </is>
      </c>
      <c r="B19943" s="41" t="n">
        <v>45108</v>
      </c>
      <c r="C19943" t="n">
        <v>6</v>
      </c>
      <c r="D19943" t="n">
        <v>3</v>
      </c>
    </row>
    <row r="19944">
      <c r="A19944" t="inlineStr">
        <is>
          <t>U-8e50dd</t>
        </is>
      </c>
      <c r="B19944" s="41" t="n">
        <v>44986</v>
      </c>
      <c r="C19944" t="n">
        <v>7</v>
      </c>
      <c r="D19944" t="n">
        <v>2</v>
      </c>
    </row>
    <row r="19945">
      <c r="A19945" t="inlineStr">
        <is>
          <t>U-927107</t>
        </is>
      </c>
      <c r="B19945" s="41" t="n">
        <v>44958</v>
      </c>
      <c r="C19945" t="n">
        <v>11</v>
      </c>
      <c r="D19945" t="n">
        <v>1</v>
      </c>
    </row>
    <row r="19946">
      <c r="A19946" t="inlineStr">
        <is>
          <t>U-af6c21</t>
        </is>
      </c>
      <c r="B19946" s="41" t="n">
        <v>45474</v>
      </c>
      <c r="C19946" t="n">
        <v>16</v>
      </c>
      <c r="D19946" t="n">
        <v>2</v>
      </c>
    </row>
    <row r="19947">
      <c r="A19947" t="inlineStr">
        <is>
          <t>U-707ad0</t>
        </is>
      </c>
      <c r="B19947" s="41" t="n">
        <v>45474</v>
      </c>
      <c r="C19947" t="n">
        <v>6</v>
      </c>
      <c r="D19947" t="n">
        <v>0</v>
      </c>
    </row>
    <row r="19948">
      <c r="A19948" t="inlineStr">
        <is>
          <t>U-138f96</t>
        </is>
      </c>
      <c r="B19948" s="41" t="n">
        <v>45078</v>
      </c>
      <c r="C19948" t="n">
        <v>9</v>
      </c>
      <c r="D19948" t="n">
        <v>0</v>
      </c>
    </row>
    <row r="19949">
      <c r="A19949" t="inlineStr">
        <is>
          <t>U-232dab</t>
        </is>
      </c>
      <c r="B19949" s="41" t="n">
        <v>45474</v>
      </c>
      <c r="C19949" t="n">
        <v>5</v>
      </c>
      <c r="D19949" t="n">
        <v>0</v>
      </c>
    </row>
    <row r="19950">
      <c r="A19950" t="inlineStr">
        <is>
          <t>U-2556bf</t>
        </is>
      </c>
      <c r="B19950" s="41" t="n">
        <v>45383</v>
      </c>
      <c r="C19950" t="n">
        <v>11</v>
      </c>
      <c r="D19950" t="n">
        <v>0</v>
      </c>
    </row>
    <row r="19951">
      <c r="A19951" t="inlineStr">
        <is>
          <t>U-3bbe22</t>
        </is>
      </c>
      <c r="B19951" s="41" t="n">
        <v>45047</v>
      </c>
      <c r="C19951" t="n">
        <v>6</v>
      </c>
      <c r="D19951" t="n">
        <v>0</v>
      </c>
    </row>
    <row r="19952">
      <c r="A19952" t="inlineStr">
        <is>
          <t>U-1d54e0</t>
        </is>
      </c>
      <c r="B19952" s="41" t="n">
        <v>45323</v>
      </c>
      <c r="C19952" t="n">
        <v>15</v>
      </c>
      <c r="D19952" t="n">
        <v>0</v>
      </c>
    </row>
    <row r="19953">
      <c r="A19953" t="inlineStr">
        <is>
          <t>U-bbbe4d</t>
        </is>
      </c>
      <c r="B19953" s="41" t="n">
        <v>45323</v>
      </c>
      <c r="C19953" t="n">
        <v>7</v>
      </c>
      <c r="D19953" t="n">
        <v>2</v>
      </c>
    </row>
    <row r="19954">
      <c r="A19954" t="inlineStr">
        <is>
          <t>U-09002f</t>
        </is>
      </c>
      <c r="B19954" s="41" t="n">
        <v>45474</v>
      </c>
      <c r="C19954" t="n">
        <v>11</v>
      </c>
      <c r="D19954" t="n">
        <v>2</v>
      </c>
    </row>
    <row r="19955">
      <c r="A19955" t="inlineStr">
        <is>
          <t>U-6e0f7e</t>
        </is>
      </c>
      <c r="B19955" s="41" t="n">
        <v>45292</v>
      </c>
      <c r="C19955" t="n">
        <v>6</v>
      </c>
      <c r="D19955" t="n">
        <v>0</v>
      </c>
    </row>
    <row r="19956">
      <c r="A19956" t="inlineStr">
        <is>
          <t>U-af0a96</t>
        </is>
      </c>
      <c r="B19956" s="41" t="n">
        <v>44986</v>
      </c>
      <c r="C19956" t="n">
        <v>9</v>
      </c>
      <c r="D19956" t="n">
        <v>0</v>
      </c>
    </row>
    <row r="19957">
      <c r="A19957" t="inlineStr">
        <is>
          <t>U-705567</t>
        </is>
      </c>
      <c r="B19957" s="41" t="n">
        <v>45017</v>
      </c>
      <c r="C19957" t="n">
        <v>9</v>
      </c>
      <c r="D19957" t="n">
        <v>0</v>
      </c>
    </row>
    <row r="19958">
      <c r="A19958" t="inlineStr">
        <is>
          <t>U-3ebbcf</t>
        </is>
      </c>
      <c r="B19958" s="41" t="n">
        <v>45323</v>
      </c>
      <c r="C19958" t="n">
        <v>8</v>
      </c>
      <c r="D19958" t="n">
        <v>0</v>
      </c>
    </row>
    <row r="19959">
      <c r="A19959" t="inlineStr">
        <is>
          <t>U-e03bb5</t>
        </is>
      </c>
      <c r="B19959" s="41" t="n">
        <v>45108</v>
      </c>
      <c r="C19959" t="n">
        <v>11</v>
      </c>
      <c r="D19959" t="n">
        <v>0</v>
      </c>
    </row>
    <row r="19960">
      <c r="A19960" t="inlineStr">
        <is>
          <t>U-35013f</t>
        </is>
      </c>
      <c r="B19960" s="41" t="n">
        <v>45383</v>
      </c>
      <c r="C19960" t="n">
        <v>10</v>
      </c>
      <c r="D19960" t="n">
        <v>0</v>
      </c>
    </row>
    <row r="19961">
      <c r="A19961" t="inlineStr">
        <is>
          <t>U-411064</t>
        </is>
      </c>
      <c r="B19961" s="41" t="n">
        <v>45170</v>
      </c>
      <c r="C19961" t="n">
        <v>13</v>
      </c>
      <c r="D19961" t="n">
        <v>1</v>
      </c>
    </row>
    <row r="19962">
      <c r="A19962" t="inlineStr">
        <is>
          <t>U-fbcbe1</t>
        </is>
      </c>
      <c r="B19962" s="41" t="n">
        <v>45352</v>
      </c>
      <c r="C19962" t="n">
        <v>11</v>
      </c>
      <c r="D19962" t="n">
        <v>1</v>
      </c>
    </row>
    <row r="19963">
      <c r="A19963" t="inlineStr">
        <is>
          <t>U-5a476f</t>
        </is>
      </c>
      <c r="B19963" s="41" t="n">
        <v>45170</v>
      </c>
      <c r="C19963" t="n">
        <v>12</v>
      </c>
      <c r="D19963" t="n">
        <v>0</v>
      </c>
    </row>
    <row r="19964">
      <c r="A19964" t="inlineStr">
        <is>
          <t>U-01d296</t>
        </is>
      </c>
      <c r="B19964" s="41" t="n">
        <v>45047</v>
      </c>
      <c r="C19964" t="n">
        <v>14</v>
      </c>
      <c r="D19964" t="n">
        <v>1</v>
      </c>
    </row>
    <row r="19965">
      <c r="A19965" t="inlineStr">
        <is>
          <t>U-58ec9d</t>
        </is>
      </c>
      <c r="B19965" s="41" t="n">
        <v>44986</v>
      </c>
      <c r="C19965" t="n">
        <v>8</v>
      </c>
      <c r="D19965" t="n">
        <v>0</v>
      </c>
    </row>
    <row r="19966">
      <c r="A19966" t="inlineStr">
        <is>
          <t>U-389da6</t>
        </is>
      </c>
      <c r="B19966" s="41" t="n">
        <v>45413</v>
      </c>
      <c r="C19966" t="n">
        <v>9</v>
      </c>
      <c r="D19966" t="n">
        <v>0</v>
      </c>
    </row>
    <row r="19967">
      <c r="A19967" t="inlineStr">
        <is>
          <t>U-07749d</t>
        </is>
      </c>
      <c r="B19967" s="41" t="n">
        <v>45474</v>
      </c>
      <c r="C19967" t="n">
        <v>11</v>
      </c>
      <c r="D19967" t="n">
        <v>0</v>
      </c>
    </row>
    <row r="19968">
      <c r="A19968" t="inlineStr">
        <is>
          <t>U-52bf14</t>
        </is>
      </c>
      <c r="B19968" s="41" t="n">
        <v>45292</v>
      </c>
      <c r="C19968" t="n">
        <v>14</v>
      </c>
      <c r="D19968" t="n">
        <v>0</v>
      </c>
    </row>
    <row r="19969">
      <c r="A19969" t="inlineStr">
        <is>
          <t>U-5b2e7b</t>
        </is>
      </c>
      <c r="B19969" s="41" t="n">
        <v>45627</v>
      </c>
      <c r="C19969" t="n">
        <v>11</v>
      </c>
      <c r="D19969" t="n">
        <v>2</v>
      </c>
    </row>
    <row r="19970">
      <c r="A19970" t="inlineStr">
        <is>
          <t>U-c1cc1d</t>
        </is>
      </c>
      <c r="B19970" s="41" t="n">
        <v>45323</v>
      </c>
      <c r="C19970" t="n">
        <v>5</v>
      </c>
      <c r="D19970" t="n">
        <v>0</v>
      </c>
    </row>
    <row r="19971">
      <c r="A19971" t="inlineStr">
        <is>
          <t>U-6f7e33</t>
        </is>
      </c>
      <c r="B19971" s="41" t="n">
        <v>44986</v>
      </c>
      <c r="C19971" t="n">
        <v>14</v>
      </c>
      <c r="D19971" t="n">
        <v>2</v>
      </c>
    </row>
    <row r="19972">
      <c r="A19972" t="inlineStr">
        <is>
          <t>U-62e85c</t>
        </is>
      </c>
      <c r="B19972" s="41" t="n">
        <v>44958</v>
      </c>
      <c r="C19972" t="n">
        <v>10</v>
      </c>
      <c r="D19972" t="n">
        <v>0</v>
      </c>
    </row>
    <row r="19973">
      <c r="A19973" t="inlineStr">
        <is>
          <t>U-f7a800</t>
        </is>
      </c>
      <c r="B19973" s="41" t="n">
        <v>45139</v>
      </c>
      <c r="C19973" t="n">
        <v>10</v>
      </c>
      <c r="D19973" t="n">
        <v>0</v>
      </c>
    </row>
    <row r="19974">
      <c r="A19974" t="inlineStr">
        <is>
          <t>U-486b93</t>
        </is>
      </c>
      <c r="B19974" s="41" t="n">
        <v>45627</v>
      </c>
      <c r="C19974" t="n">
        <v>12</v>
      </c>
      <c r="D19974" t="n">
        <v>0</v>
      </c>
    </row>
    <row r="19975">
      <c r="A19975" t="inlineStr">
        <is>
          <t>U-c3a445</t>
        </is>
      </c>
      <c r="B19975" s="41" t="n">
        <v>45474</v>
      </c>
      <c r="C19975" t="n">
        <v>5</v>
      </c>
      <c r="D19975" t="n">
        <v>4</v>
      </c>
    </row>
    <row r="19976">
      <c r="A19976" t="inlineStr">
        <is>
          <t>U-38c75a</t>
        </is>
      </c>
      <c r="B19976" s="41" t="n">
        <v>45047</v>
      </c>
      <c r="C19976" t="n">
        <v>9</v>
      </c>
      <c r="D19976" t="n">
        <v>0</v>
      </c>
    </row>
    <row r="19977">
      <c r="A19977" t="inlineStr">
        <is>
          <t>U-218f26</t>
        </is>
      </c>
      <c r="B19977" s="41" t="n">
        <v>45170</v>
      </c>
      <c r="C19977" t="n">
        <v>13</v>
      </c>
      <c r="D19977" t="n">
        <v>0</v>
      </c>
    </row>
    <row r="19978">
      <c r="A19978" t="inlineStr">
        <is>
          <t>U-4e23a5</t>
        </is>
      </c>
      <c r="B19978" s="41" t="n">
        <v>45078</v>
      </c>
      <c r="C19978" t="n">
        <v>7</v>
      </c>
      <c r="D19978" t="n">
        <v>0</v>
      </c>
    </row>
    <row r="19979">
      <c r="A19979" t="inlineStr">
        <is>
          <t>U-51e094</t>
        </is>
      </c>
      <c r="B19979" s="41" t="n">
        <v>44986</v>
      </c>
      <c r="C19979" t="n">
        <v>10</v>
      </c>
      <c r="D19979" t="n">
        <v>2</v>
      </c>
    </row>
    <row r="19980">
      <c r="A19980" t="inlineStr">
        <is>
          <t>U-a7d8ef</t>
        </is>
      </c>
      <c r="B19980" s="41" t="n">
        <v>45536</v>
      </c>
      <c r="C19980" t="n">
        <v>17</v>
      </c>
      <c r="D19980" t="n">
        <v>0</v>
      </c>
    </row>
    <row r="19981">
      <c r="A19981" t="inlineStr">
        <is>
          <t>U-7e9f0f</t>
        </is>
      </c>
      <c r="B19981" s="41" t="n">
        <v>45444</v>
      </c>
      <c r="C19981" t="n">
        <v>10</v>
      </c>
      <c r="D19981" t="n">
        <v>2</v>
      </c>
    </row>
    <row r="19982">
      <c r="A19982" t="inlineStr">
        <is>
          <t>U-332cf8</t>
        </is>
      </c>
      <c r="B19982" s="41" t="n">
        <v>45597</v>
      </c>
      <c r="C19982" t="n">
        <v>12</v>
      </c>
      <c r="D19982" t="n">
        <v>0</v>
      </c>
    </row>
    <row r="19983">
      <c r="A19983" t="inlineStr">
        <is>
          <t>U-e27ddc</t>
        </is>
      </c>
      <c r="B19983" s="41" t="n">
        <v>45474</v>
      </c>
      <c r="C19983" t="n">
        <v>8</v>
      </c>
      <c r="D19983" t="n">
        <v>0</v>
      </c>
    </row>
    <row r="19984">
      <c r="A19984" t="inlineStr">
        <is>
          <t>U-03439e</t>
        </is>
      </c>
      <c r="B19984" s="41" t="n">
        <v>45170</v>
      </c>
      <c r="C19984" t="n">
        <v>5</v>
      </c>
      <c r="D19984" t="n">
        <v>3</v>
      </c>
    </row>
    <row r="19985">
      <c r="A19985" t="inlineStr">
        <is>
          <t>U-6e8bc6</t>
        </is>
      </c>
      <c r="B19985" s="41" t="n">
        <v>45231</v>
      </c>
      <c r="C19985" t="n">
        <v>8</v>
      </c>
      <c r="D19985" t="n">
        <v>0</v>
      </c>
    </row>
    <row r="19986">
      <c r="A19986" t="inlineStr">
        <is>
          <t>U-47955e</t>
        </is>
      </c>
      <c r="B19986" s="41" t="n">
        <v>44927</v>
      </c>
      <c r="C19986" t="n">
        <v>7</v>
      </c>
      <c r="D19986" t="n">
        <v>0</v>
      </c>
    </row>
    <row r="19987">
      <c r="A19987" t="inlineStr">
        <is>
          <t>U-ab1da7</t>
        </is>
      </c>
      <c r="B19987" s="41" t="n">
        <v>45505</v>
      </c>
      <c r="C19987" t="n">
        <v>7</v>
      </c>
      <c r="D19987" t="n">
        <v>0</v>
      </c>
    </row>
    <row r="19988">
      <c r="A19988" t="inlineStr">
        <is>
          <t>U-4a0571</t>
        </is>
      </c>
      <c r="B19988" s="41" t="n">
        <v>45444</v>
      </c>
      <c r="C19988" t="n">
        <v>12</v>
      </c>
      <c r="D19988" t="n">
        <v>0</v>
      </c>
    </row>
    <row r="19989">
      <c r="A19989" t="inlineStr">
        <is>
          <t>U-2e3212</t>
        </is>
      </c>
      <c r="B19989" s="41" t="n">
        <v>45566</v>
      </c>
      <c r="C19989" t="n">
        <v>18</v>
      </c>
      <c r="D19989" t="n">
        <v>0</v>
      </c>
    </row>
    <row r="19990">
      <c r="A19990" t="inlineStr">
        <is>
          <t>U-746b7a</t>
        </is>
      </c>
      <c r="B19990" s="41" t="n">
        <v>45383</v>
      </c>
      <c r="C19990" t="n">
        <v>5</v>
      </c>
      <c r="D19990" t="n">
        <v>0</v>
      </c>
    </row>
    <row r="19991">
      <c r="A19991" t="inlineStr">
        <is>
          <t>U-b0ae95</t>
        </is>
      </c>
      <c r="B19991" s="41" t="n">
        <v>45200</v>
      </c>
      <c r="C19991" t="n">
        <v>12</v>
      </c>
      <c r="D19991" t="n">
        <v>0</v>
      </c>
    </row>
    <row r="19992">
      <c r="A19992" t="inlineStr">
        <is>
          <t>U-fe3698</t>
        </is>
      </c>
      <c r="B19992" s="41" t="n">
        <v>45108</v>
      </c>
      <c r="C19992" t="n">
        <v>16</v>
      </c>
      <c r="D19992" t="n">
        <v>0</v>
      </c>
    </row>
    <row r="19993">
      <c r="A19993" t="inlineStr">
        <is>
          <t>U-74458b</t>
        </is>
      </c>
      <c r="B19993" s="41" t="n">
        <v>45170</v>
      </c>
      <c r="C19993" t="n">
        <v>7</v>
      </c>
      <c r="D19993" t="n">
        <v>0</v>
      </c>
    </row>
    <row r="19994">
      <c r="A19994" t="inlineStr">
        <is>
          <t>U-29a698</t>
        </is>
      </c>
      <c r="B19994" s="41" t="n">
        <v>45017</v>
      </c>
      <c r="C19994" t="n">
        <v>13</v>
      </c>
      <c r="D19994" t="n">
        <v>1</v>
      </c>
    </row>
    <row r="19995">
      <c r="A19995" t="inlineStr">
        <is>
          <t>U-a30627</t>
        </is>
      </c>
      <c r="B19995" s="41" t="n">
        <v>45047</v>
      </c>
      <c r="C19995" t="n">
        <v>11</v>
      </c>
      <c r="D19995" t="n">
        <v>1</v>
      </c>
    </row>
    <row r="19996">
      <c r="A19996" t="inlineStr">
        <is>
          <t>U-91bf84</t>
        </is>
      </c>
      <c r="B19996" s="41" t="n">
        <v>45597</v>
      </c>
      <c r="C19996" t="n">
        <v>11</v>
      </c>
      <c r="D19996" t="n">
        <v>0</v>
      </c>
    </row>
    <row r="19997">
      <c r="A19997" t="inlineStr">
        <is>
          <t>U-0b7a1c</t>
        </is>
      </c>
      <c r="B19997" s="41" t="n">
        <v>45383</v>
      </c>
      <c r="C19997" t="n">
        <v>12</v>
      </c>
      <c r="D19997" t="n">
        <v>0</v>
      </c>
    </row>
    <row r="19998">
      <c r="A19998" t="inlineStr">
        <is>
          <t>U-2c430a</t>
        </is>
      </c>
      <c r="B19998" s="41" t="n">
        <v>45108</v>
      </c>
      <c r="C19998" t="n">
        <v>10</v>
      </c>
      <c r="D19998" t="n">
        <v>0</v>
      </c>
    </row>
    <row r="19999">
      <c r="A19999" t="inlineStr">
        <is>
          <t>U-5d761c</t>
        </is>
      </c>
      <c r="B19999" s="41" t="n">
        <v>45078</v>
      </c>
      <c r="C19999" t="n">
        <v>11</v>
      </c>
      <c r="D19999" t="n">
        <v>0</v>
      </c>
    </row>
    <row r="20000">
      <c r="A20000" t="inlineStr">
        <is>
          <t>U-c58774</t>
        </is>
      </c>
      <c r="B20000" s="41" t="n">
        <v>45108</v>
      </c>
      <c r="C20000" t="n">
        <v>7</v>
      </c>
      <c r="D20000" t="n">
        <v>0</v>
      </c>
    </row>
    <row r="20001">
      <c r="A20001" t="inlineStr">
        <is>
          <t>U-8eadcf</t>
        </is>
      </c>
      <c r="B20001" s="41" t="n">
        <v>45231</v>
      </c>
      <c r="C20001" t="n">
        <v>7</v>
      </c>
      <c r="D20001" t="n">
        <v>0</v>
      </c>
    </row>
    <row r="20002">
      <c r="A20002" t="inlineStr">
        <is>
          <t>U-5cb6f3</t>
        </is>
      </c>
      <c r="B20002" s="41" t="n">
        <v>45597</v>
      </c>
      <c r="C20002" t="n">
        <v>11</v>
      </c>
      <c r="D20002" t="n">
        <v>0</v>
      </c>
    </row>
    <row r="20003">
      <c r="A20003" t="inlineStr">
        <is>
          <t>U-3cdaac</t>
        </is>
      </c>
      <c r="B20003" s="41" t="n">
        <v>45383</v>
      </c>
      <c r="C20003" t="n">
        <v>12</v>
      </c>
      <c r="D20003" t="n">
        <v>0</v>
      </c>
    </row>
    <row r="20004">
      <c r="A20004" t="inlineStr">
        <is>
          <t>U-73b91c</t>
        </is>
      </c>
      <c r="B20004" s="41" t="n">
        <v>45078</v>
      </c>
      <c r="C20004" t="n">
        <v>8</v>
      </c>
      <c r="D20004" t="n">
        <v>1</v>
      </c>
    </row>
    <row r="20005">
      <c r="A20005" t="inlineStr">
        <is>
          <t>U-e0e549</t>
        </is>
      </c>
      <c r="B20005" s="41" t="n">
        <v>45352</v>
      </c>
      <c r="C20005" t="n">
        <v>11</v>
      </c>
      <c r="D20005" t="n">
        <v>0</v>
      </c>
    </row>
    <row r="20006">
      <c r="A20006" t="inlineStr">
        <is>
          <t>U-8210cb</t>
        </is>
      </c>
      <c r="B20006" s="41" t="n">
        <v>45383</v>
      </c>
      <c r="C20006" t="n">
        <v>11</v>
      </c>
      <c r="D20006" t="n">
        <v>0</v>
      </c>
    </row>
    <row r="20007">
      <c r="A20007" t="inlineStr">
        <is>
          <t>U-7c7cba</t>
        </is>
      </c>
      <c r="B20007" s="41" t="n">
        <v>45200</v>
      </c>
      <c r="C20007" t="n">
        <v>9</v>
      </c>
      <c r="D20007" t="n">
        <v>1</v>
      </c>
    </row>
    <row r="20008">
      <c r="A20008" t="inlineStr">
        <is>
          <t>U-2a6ffb</t>
        </is>
      </c>
      <c r="B20008" s="41" t="n">
        <v>45261</v>
      </c>
      <c r="C20008" t="n">
        <v>9</v>
      </c>
      <c r="D20008" t="n">
        <v>0</v>
      </c>
    </row>
    <row r="20009">
      <c r="A20009" t="inlineStr">
        <is>
          <t>U-126cbf</t>
        </is>
      </c>
      <c r="B20009" s="41" t="n">
        <v>45383</v>
      </c>
      <c r="C20009" t="n">
        <v>16</v>
      </c>
      <c r="D20009" t="n">
        <v>0</v>
      </c>
    </row>
    <row r="20010">
      <c r="A20010" t="inlineStr">
        <is>
          <t>U-b2753d</t>
        </is>
      </c>
      <c r="B20010" s="41" t="n">
        <v>45047</v>
      </c>
      <c r="C20010" t="n">
        <v>8</v>
      </c>
      <c r="D20010" t="n">
        <v>0</v>
      </c>
    </row>
    <row r="20011">
      <c r="A20011" t="inlineStr">
        <is>
          <t>U-56fecc</t>
        </is>
      </c>
      <c r="B20011" s="41" t="n">
        <v>45413</v>
      </c>
      <c r="C20011" t="n">
        <v>12</v>
      </c>
      <c r="D20011" t="n">
        <v>0</v>
      </c>
    </row>
    <row r="20012">
      <c r="A20012" t="inlineStr">
        <is>
          <t>U-066502</t>
        </is>
      </c>
      <c r="B20012" s="41" t="n">
        <v>44986</v>
      </c>
      <c r="C20012" t="n">
        <v>13</v>
      </c>
      <c r="D20012" t="n">
        <v>0</v>
      </c>
    </row>
    <row r="20013">
      <c r="A20013" t="inlineStr">
        <is>
          <t>U-4a4a13</t>
        </is>
      </c>
      <c r="B20013" s="41" t="n">
        <v>44986</v>
      </c>
      <c r="C20013" t="n">
        <v>11</v>
      </c>
      <c r="D20013" t="n">
        <v>0</v>
      </c>
    </row>
    <row r="20014">
      <c r="A20014" t="inlineStr">
        <is>
          <t>U-755d98</t>
        </is>
      </c>
      <c r="B20014" s="41" t="n">
        <v>45292</v>
      </c>
      <c r="C20014" t="n">
        <v>10</v>
      </c>
      <c r="D20014" t="n">
        <v>0</v>
      </c>
    </row>
    <row r="20015">
      <c r="A20015" t="inlineStr">
        <is>
          <t>U-0f49bb</t>
        </is>
      </c>
      <c r="B20015" s="41" t="n">
        <v>45627</v>
      </c>
      <c r="C20015" t="n">
        <v>7</v>
      </c>
      <c r="D20015" t="n">
        <v>0</v>
      </c>
    </row>
    <row r="20016">
      <c r="A20016" t="inlineStr">
        <is>
          <t>U-517dfa</t>
        </is>
      </c>
      <c r="B20016" s="41" t="n">
        <v>45108</v>
      </c>
      <c r="C20016" t="n">
        <v>6</v>
      </c>
      <c r="D20016" t="n">
        <v>0</v>
      </c>
    </row>
    <row r="20017">
      <c r="A20017" t="inlineStr">
        <is>
          <t>U-0e735d</t>
        </is>
      </c>
      <c r="B20017" s="41" t="n">
        <v>45170</v>
      </c>
      <c r="C20017" t="n">
        <v>14</v>
      </c>
      <c r="D20017" t="n">
        <v>0</v>
      </c>
    </row>
    <row r="20018">
      <c r="A20018" t="inlineStr">
        <is>
          <t>U-4e7051</t>
        </is>
      </c>
      <c r="B20018" s="41" t="n">
        <v>44986</v>
      </c>
      <c r="C20018" t="n">
        <v>21</v>
      </c>
      <c r="D20018" t="n">
        <v>0</v>
      </c>
    </row>
    <row r="20019">
      <c r="A20019" t="inlineStr">
        <is>
          <t>U-94c276</t>
        </is>
      </c>
      <c r="B20019" s="41" t="n">
        <v>45108</v>
      </c>
      <c r="C20019" t="n">
        <v>6</v>
      </c>
      <c r="D20019" t="n">
        <v>0</v>
      </c>
    </row>
    <row r="20020">
      <c r="A20020" t="inlineStr">
        <is>
          <t>U-76cd43</t>
        </is>
      </c>
      <c r="B20020" s="41" t="n">
        <v>45474</v>
      </c>
      <c r="C20020" t="n">
        <v>15</v>
      </c>
      <c r="D20020" t="n">
        <v>0</v>
      </c>
    </row>
    <row r="20021">
      <c r="A20021" t="inlineStr">
        <is>
          <t>U-bcba46</t>
        </is>
      </c>
      <c r="B20021" s="41" t="n">
        <v>45200</v>
      </c>
      <c r="C20021" t="n">
        <v>6</v>
      </c>
      <c r="D20021" t="n">
        <v>0</v>
      </c>
    </row>
    <row r="20022">
      <c r="A20022" t="inlineStr">
        <is>
          <t>U-81be7a</t>
        </is>
      </c>
      <c r="B20022" s="41" t="n">
        <v>45200</v>
      </c>
      <c r="C20022" t="n">
        <v>11</v>
      </c>
      <c r="D20022" t="n">
        <v>0</v>
      </c>
    </row>
    <row r="20023">
      <c r="A20023" t="inlineStr">
        <is>
          <t>U-3add4f</t>
        </is>
      </c>
      <c r="B20023" s="41" t="n">
        <v>44958</v>
      </c>
      <c r="C20023" t="n">
        <v>4</v>
      </c>
      <c r="D20023" t="n">
        <v>0</v>
      </c>
    </row>
    <row r="20024">
      <c r="A20024" t="inlineStr">
        <is>
          <t>U-4b9b87</t>
        </is>
      </c>
      <c r="B20024" s="41" t="n">
        <v>45108</v>
      </c>
      <c r="C20024" t="n">
        <v>10</v>
      </c>
      <c r="D20024" t="n">
        <v>0</v>
      </c>
    </row>
    <row r="20025">
      <c r="A20025" t="inlineStr">
        <is>
          <t>U-ff9c2a</t>
        </is>
      </c>
      <c r="B20025" s="41" t="n">
        <v>44927</v>
      </c>
      <c r="C20025" t="n">
        <v>7</v>
      </c>
      <c r="D20025" t="n">
        <v>0</v>
      </c>
    </row>
    <row r="20026">
      <c r="A20026" t="inlineStr">
        <is>
          <t>U-2f5eca</t>
        </is>
      </c>
      <c r="B20026" s="41" t="n">
        <v>45444</v>
      </c>
      <c r="C20026" t="n">
        <v>16</v>
      </c>
      <c r="D20026" t="n">
        <v>0</v>
      </c>
    </row>
    <row r="20027">
      <c r="A20027" t="inlineStr">
        <is>
          <t>U-ba3871</t>
        </is>
      </c>
      <c r="B20027" s="41" t="n">
        <v>45444</v>
      </c>
      <c r="C20027" t="n">
        <v>13</v>
      </c>
      <c r="D20027" t="n">
        <v>0</v>
      </c>
    </row>
    <row r="20028">
      <c r="A20028" t="inlineStr">
        <is>
          <t>U-aab801</t>
        </is>
      </c>
      <c r="B20028" s="41" t="n">
        <v>45474</v>
      </c>
      <c r="C20028" t="n">
        <v>8</v>
      </c>
      <c r="D20028" t="n">
        <v>0</v>
      </c>
    </row>
    <row r="20029">
      <c r="A20029" t="inlineStr">
        <is>
          <t>U-c4944f</t>
        </is>
      </c>
      <c r="B20029" s="41" t="n">
        <v>45566</v>
      </c>
      <c r="C20029" t="n">
        <v>8</v>
      </c>
      <c r="D20029" t="n">
        <v>0</v>
      </c>
    </row>
    <row r="20030">
      <c r="A20030" t="inlineStr">
        <is>
          <t>U-5275c3</t>
        </is>
      </c>
      <c r="B20030" s="41" t="n">
        <v>45261</v>
      </c>
      <c r="C20030" t="n">
        <v>6</v>
      </c>
      <c r="D20030" t="n">
        <v>0</v>
      </c>
    </row>
    <row r="20031">
      <c r="A20031" t="inlineStr">
        <is>
          <t>U-2c3256</t>
        </is>
      </c>
      <c r="B20031" s="41" t="n">
        <v>45292</v>
      </c>
      <c r="C20031" t="n">
        <v>11</v>
      </c>
      <c r="D20031" t="n">
        <v>0</v>
      </c>
    </row>
    <row r="20032">
      <c r="A20032" t="inlineStr">
        <is>
          <t>U-a6f34e</t>
        </is>
      </c>
      <c r="B20032" s="41" t="n">
        <v>44958</v>
      </c>
      <c r="C20032" t="n">
        <v>12</v>
      </c>
      <c r="D20032" t="n">
        <v>0</v>
      </c>
    </row>
    <row r="20033">
      <c r="A20033" t="inlineStr">
        <is>
          <t>U-66e90d</t>
        </is>
      </c>
      <c r="B20033" s="41" t="n">
        <v>45078</v>
      </c>
      <c r="C20033" t="n">
        <v>9</v>
      </c>
      <c r="D20033" t="n">
        <v>1</v>
      </c>
    </row>
    <row r="20034">
      <c r="A20034" t="inlineStr">
        <is>
          <t>U-3034e1</t>
        </is>
      </c>
      <c r="B20034" s="41" t="n">
        <v>45597</v>
      </c>
      <c r="C20034" t="n">
        <v>11</v>
      </c>
      <c r="D20034" t="n">
        <v>0</v>
      </c>
    </row>
    <row r="20035">
      <c r="A20035" t="inlineStr">
        <is>
          <t>U-143389</t>
        </is>
      </c>
      <c r="B20035" s="41" t="n">
        <v>44927</v>
      </c>
      <c r="C20035" t="n">
        <v>8</v>
      </c>
      <c r="D20035" t="n">
        <v>0</v>
      </c>
    </row>
    <row r="20036">
      <c r="A20036" t="inlineStr">
        <is>
          <t>U-757684</t>
        </is>
      </c>
      <c r="B20036" s="41" t="n">
        <v>45292</v>
      </c>
      <c r="C20036" t="n">
        <v>6</v>
      </c>
      <c r="D20036" t="n">
        <v>0</v>
      </c>
    </row>
    <row r="20037">
      <c r="A20037" t="inlineStr">
        <is>
          <t>U-2e842e</t>
        </is>
      </c>
      <c r="B20037" s="41" t="n">
        <v>45383</v>
      </c>
      <c r="C20037" t="n">
        <v>13</v>
      </c>
      <c r="D20037" t="n">
        <v>0</v>
      </c>
    </row>
    <row r="20038">
      <c r="A20038" t="inlineStr">
        <is>
          <t>U-2eb8c0</t>
        </is>
      </c>
      <c r="B20038" s="41" t="n">
        <v>45323</v>
      </c>
      <c r="C20038" t="n">
        <v>10</v>
      </c>
      <c r="D20038" t="n">
        <v>1</v>
      </c>
    </row>
    <row r="20039">
      <c r="A20039" t="inlineStr">
        <is>
          <t>U-aaddf5</t>
        </is>
      </c>
      <c r="B20039" s="41" t="n">
        <v>44927</v>
      </c>
      <c r="C20039" t="n">
        <v>11</v>
      </c>
      <c r="D20039" t="n">
        <v>0</v>
      </c>
    </row>
    <row r="20040">
      <c r="A20040" t="inlineStr">
        <is>
          <t>U-17b354</t>
        </is>
      </c>
      <c r="B20040" s="41" t="n">
        <v>45108</v>
      </c>
      <c r="C20040" t="n">
        <v>6</v>
      </c>
      <c r="D20040" t="n">
        <v>3</v>
      </c>
    </row>
    <row r="20041">
      <c r="A20041" t="inlineStr">
        <is>
          <t>U-9c98d8</t>
        </is>
      </c>
      <c r="B20041" s="41" t="n">
        <v>45627</v>
      </c>
      <c r="C20041" t="n">
        <v>7</v>
      </c>
      <c r="D20041" t="n">
        <v>1</v>
      </c>
    </row>
    <row r="20042">
      <c r="A20042" t="inlineStr">
        <is>
          <t>U-852e38</t>
        </is>
      </c>
      <c r="B20042" s="41" t="n">
        <v>45383</v>
      </c>
      <c r="C20042" t="n">
        <v>13</v>
      </c>
      <c r="D20042" t="n">
        <v>0</v>
      </c>
    </row>
    <row r="20043">
      <c r="A20043" t="inlineStr">
        <is>
          <t>U-907e07</t>
        </is>
      </c>
      <c r="B20043" s="41" t="n">
        <v>45352</v>
      </c>
      <c r="C20043" t="n">
        <v>10</v>
      </c>
      <c r="D20043" t="n">
        <v>1</v>
      </c>
    </row>
    <row r="20044">
      <c r="A20044" t="inlineStr">
        <is>
          <t>U-fd09b0</t>
        </is>
      </c>
      <c r="B20044" s="41" t="n">
        <v>45017</v>
      </c>
      <c r="C20044" t="n">
        <v>7</v>
      </c>
      <c r="D20044" t="n">
        <v>0</v>
      </c>
    </row>
    <row r="20045">
      <c r="A20045" t="inlineStr">
        <is>
          <t>U-a67de1</t>
        </is>
      </c>
      <c r="B20045" s="41" t="n">
        <v>45505</v>
      </c>
      <c r="C20045" t="n">
        <v>5</v>
      </c>
      <c r="D20045" t="n">
        <v>0</v>
      </c>
    </row>
    <row r="20046">
      <c r="A20046" t="inlineStr">
        <is>
          <t>U-7b6dd9</t>
        </is>
      </c>
      <c r="B20046" s="41" t="n">
        <v>45261</v>
      </c>
      <c r="C20046" t="n">
        <v>6</v>
      </c>
      <c r="D20046" t="n">
        <v>0</v>
      </c>
    </row>
    <row r="20047">
      <c r="A20047" t="inlineStr">
        <is>
          <t>U-983092</t>
        </is>
      </c>
      <c r="B20047" s="41" t="n">
        <v>45170</v>
      </c>
      <c r="C20047" t="n">
        <v>6</v>
      </c>
      <c r="D20047" t="n">
        <v>3</v>
      </c>
    </row>
    <row r="20048">
      <c r="A20048" t="inlineStr">
        <is>
          <t>U-0458ef</t>
        </is>
      </c>
      <c r="B20048" s="41" t="n">
        <v>45474</v>
      </c>
      <c r="C20048" t="n">
        <v>10</v>
      </c>
      <c r="D20048" t="n">
        <v>0</v>
      </c>
    </row>
    <row r="20049">
      <c r="A20049" t="inlineStr">
        <is>
          <t>U-5872b3</t>
        </is>
      </c>
      <c r="B20049" s="41" t="n">
        <v>45627</v>
      </c>
      <c r="C20049" t="n">
        <v>8</v>
      </c>
      <c r="D20049" t="n">
        <v>2</v>
      </c>
    </row>
    <row r="20050">
      <c r="A20050" t="inlineStr">
        <is>
          <t>U-64935c</t>
        </is>
      </c>
      <c r="B20050" s="41" t="n">
        <v>45292</v>
      </c>
      <c r="C20050" t="n">
        <v>13</v>
      </c>
      <c r="D20050" t="n">
        <v>0</v>
      </c>
    </row>
    <row r="20051">
      <c r="A20051" t="inlineStr">
        <is>
          <t>U-7dab0e</t>
        </is>
      </c>
      <c r="B20051" s="41" t="n">
        <v>45200</v>
      </c>
      <c r="C20051" t="n">
        <v>8</v>
      </c>
      <c r="D20051" t="n">
        <v>0</v>
      </c>
    </row>
    <row r="20052">
      <c r="A20052" t="inlineStr">
        <is>
          <t>U-388989</t>
        </is>
      </c>
      <c r="B20052" s="41" t="n">
        <v>45597</v>
      </c>
      <c r="C20052" t="n">
        <v>8</v>
      </c>
      <c r="D20052" t="n">
        <v>0</v>
      </c>
    </row>
    <row r="20053">
      <c r="A20053" t="inlineStr">
        <is>
          <t>U-564c86</t>
        </is>
      </c>
      <c r="B20053" s="41" t="n">
        <v>45231</v>
      </c>
      <c r="C20053" t="n">
        <v>9</v>
      </c>
      <c r="D20053" t="n">
        <v>0</v>
      </c>
    </row>
    <row r="20054">
      <c r="A20054" t="inlineStr">
        <is>
          <t>U-94b9a5</t>
        </is>
      </c>
      <c r="B20054" s="41" t="n">
        <v>45444</v>
      </c>
      <c r="C20054" t="n">
        <v>6</v>
      </c>
      <c r="D20054" t="n">
        <v>0</v>
      </c>
    </row>
    <row r="20055">
      <c r="A20055" t="inlineStr">
        <is>
          <t>U-c23eb9</t>
        </is>
      </c>
      <c r="B20055" s="41" t="n">
        <v>45323</v>
      </c>
      <c r="C20055" t="n">
        <v>9</v>
      </c>
      <c r="D20055" t="n">
        <v>0</v>
      </c>
    </row>
    <row r="20056">
      <c r="A20056" t="inlineStr">
        <is>
          <t>U-08c5c7</t>
        </is>
      </c>
      <c r="B20056" s="41" t="n">
        <v>45597</v>
      </c>
      <c r="C20056" t="n">
        <v>12</v>
      </c>
      <c r="D20056" t="n">
        <v>0</v>
      </c>
    </row>
    <row r="20057">
      <c r="A20057" t="inlineStr">
        <is>
          <t>U-b4f852</t>
        </is>
      </c>
      <c r="B20057" s="41" t="n">
        <v>45383</v>
      </c>
      <c r="C20057" t="n">
        <v>14</v>
      </c>
      <c r="D20057" t="n">
        <v>4</v>
      </c>
    </row>
    <row r="20058">
      <c r="A20058" t="inlineStr">
        <is>
          <t>U-dd9bf2</t>
        </is>
      </c>
      <c r="B20058" s="41" t="n">
        <v>45292</v>
      </c>
      <c r="C20058" t="n">
        <v>6</v>
      </c>
      <c r="D20058" t="n">
        <v>0</v>
      </c>
    </row>
    <row r="20059">
      <c r="A20059" t="inlineStr">
        <is>
          <t>U-6122d9</t>
        </is>
      </c>
      <c r="B20059" s="41" t="n">
        <v>45597</v>
      </c>
      <c r="C20059" t="n">
        <v>7</v>
      </c>
      <c r="D20059" t="n">
        <v>0</v>
      </c>
    </row>
    <row r="20060">
      <c r="A20060" t="inlineStr">
        <is>
          <t>U-5cba87</t>
        </is>
      </c>
      <c r="B20060" s="41" t="n">
        <v>45292</v>
      </c>
      <c r="C20060" t="n">
        <v>11</v>
      </c>
      <c r="D20060" t="n">
        <v>0</v>
      </c>
    </row>
    <row r="20061">
      <c r="A20061" t="inlineStr">
        <is>
          <t>U-027281</t>
        </is>
      </c>
      <c r="B20061" s="41" t="n">
        <v>45047</v>
      </c>
      <c r="C20061" t="n">
        <v>12</v>
      </c>
      <c r="D20061" t="n">
        <v>0</v>
      </c>
    </row>
    <row r="20062">
      <c r="A20062" t="inlineStr">
        <is>
          <t>U-6c651a</t>
        </is>
      </c>
      <c r="B20062" s="41" t="n">
        <v>44958</v>
      </c>
      <c r="C20062" t="n">
        <v>8</v>
      </c>
      <c r="D20062" t="n">
        <v>0</v>
      </c>
    </row>
    <row r="20063">
      <c r="A20063" t="inlineStr">
        <is>
          <t>U-f5c1dd</t>
        </is>
      </c>
      <c r="B20063" s="41" t="n">
        <v>45108</v>
      </c>
      <c r="C20063" t="n">
        <v>14</v>
      </c>
      <c r="D20063" t="n">
        <v>0</v>
      </c>
    </row>
    <row r="20064">
      <c r="A20064" t="inlineStr">
        <is>
          <t>U-7d6b38</t>
        </is>
      </c>
      <c r="B20064" s="41" t="n">
        <v>44958</v>
      </c>
      <c r="C20064" t="n">
        <v>8</v>
      </c>
      <c r="D20064" t="n">
        <v>0</v>
      </c>
    </row>
    <row r="20065">
      <c r="A20065" t="inlineStr">
        <is>
          <t>U-192b37</t>
        </is>
      </c>
      <c r="B20065" s="41" t="n">
        <v>45170</v>
      </c>
      <c r="C20065" t="n">
        <v>12</v>
      </c>
      <c r="D20065" t="n">
        <v>0</v>
      </c>
    </row>
    <row r="20066">
      <c r="A20066" t="inlineStr">
        <is>
          <t>U-439a19</t>
        </is>
      </c>
      <c r="B20066" s="41" t="n">
        <v>45323</v>
      </c>
      <c r="C20066" t="n">
        <v>10</v>
      </c>
      <c r="D20066" t="n">
        <v>0</v>
      </c>
    </row>
    <row r="20067">
      <c r="A20067" t="inlineStr">
        <is>
          <t>U-c49f1f</t>
        </is>
      </c>
      <c r="B20067" s="41" t="n">
        <v>45139</v>
      </c>
      <c r="C20067" t="n">
        <v>3</v>
      </c>
      <c r="D20067" t="n">
        <v>3</v>
      </c>
    </row>
    <row r="20068">
      <c r="A20068" t="inlineStr">
        <is>
          <t>U-85ee89</t>
        </is>
      </c>
      <c r="B20068" s="41" t="n">
        <v>44958</v>
      </c>
      <c r="C20068" t="n">
        <v>8</v>
      </c>
      <c r="D20068" t="n">
        <v>0</v>
      </c>
    </row>
    <row r="20069">
      <c r="A20069" t="inlineStr">
        <is>
          <t>U-c7d0f2</t>
        </is>
      </c>
      <c r="B20069" s="41" t="n">
        <v>44927</v>
      </c>
      <c r="C20069" t="n">
        <v>4</v>
      </c>
      <c r="D20069" t="n">
        <v>1</v>
      </c>
    </row>
    <row r="20070">
      <c r="A20070" t="inlineStr">
        <is>
          <t>U-46bfbd</t>
        </is>
      </c>
      <c r="B20070" s="41" t="n">
        <v>45261</v>
      </c>
      <c r="C20070" t="n">
        <v>10</v>
      </c>
      <c r="D20070" t="n">
        <v>0</v>
      </c>
    </row>
    <row r="20071">
      <c r="A20071" t="inlineStr">
        <is>
          <t>U-fd3e7c</t>
        </is>
      </c>
      <c r="B20071" s="41" t="n">
        <v>44927</v>
      </c>
      <c r="C20071" t="n">
        <v>12</v>
      </c>
      <c r="D20071" t="n">
        <v>0</v>
      </c>
    </row>
    <row r="20072">
      <c r="A20072" t="inlineStr">
        <is>
          <t>U-8b60e3</t>
        </is>
      </c>
      <c r="B20072" s="41" t="n">
        <v>45597</v>
      </c>
      <c r="C20072" t="n">
        <v>10</v>
      </c>
      <c r="D20072" t="n">
        <v>0</v>
      </c>
    </row>
    <row r="20073">
      <c r="A20073" t="inlineStr">
        <is>
          <t>U-4f3edd</t>
        </is>
      </c>
      <c r="B20073" s="41" t="n">
        <v>45536</v>
      </c>
      <c r="C20073" t="n">
        <v>11</v>
      </c>
      <c r="D20073" t="n">
        <v>0</v>
      </c>
    </row>
    <row r="20074">
      <c r="A20074" t="inlineStr">
        <is>
          <t>U-95c2d9</t>
        </is>
      </c>
      <c r="B20074" s="41" t="n">
        <v>45444</v>
      </c>
      <c r="C20074" t="n">
        <v>6</v>
      </c>
      <c r="D20074" t="n">
        <v>3</v>
      </c>
    </row>
    <row r="20075">
      <c r="A20075" t="inlineStr">
        <is>
          <t>U-a5e9b5</t>
        </is>
      </c>
      <c r="B20075" s="41" t="n">
        <v>45200</v>
      </c>
      <c r="C20075" t="n">
        <v>9</v>
      </c>
      <c r="D20075" t="n">
        <v>0</v>
      </c>
    </row>
    <row r="20076">
      <c r="A20076" t="inlineStr">
        <is>
          <t>U-c85d35</t>
        </is>
      </c>
      <c r="B20076" s="41" t="n">
        <v>45597</v>
      </c>
      <c r="C20076" t="n">
        <v>9</v>
      </c>
      <c r="D20076" t="n">
        <v>3</v>
      </c>
    </row>
    <row r="20077">
      <c r="A20077" t="inlineStr">
        <is>
          <t>U-050dda</t>
        </is>
      </c>
      <c r="B20077" s="41" t="n">
        <v>45017</v>
      </c>
      <c r="C20077" t="n">
        <v>6</v>
      </c>
      <c r="D20077" t="n">
        <v>5</v>
      </c>
    </row>
    <row r="20078">
      <c r="A20078" t="inlineStr">
        <is>
          <t>U-c814c6</t>
        </is>
      </c>
      <c r="B20078" s="41" t="n">
        <v>45292</v>
      </c>
      <c r="C20078" t="n">
        <v>6</v>
      </c>
      <c r="D20078" t="n">
        <v>0</v>
      </c>
    </row>
    <row r="20079">
      <c r="A20079" t="inlineStr">
        <is>
          <t>U-2239c5</t>
        </is>
      </c>
      <c r="B20079" s="41" t="n">
        <v>45261</v>
      </c>
      <c r="C20079" t="n">
        <v>14</v>
      </c>
      <c r="D20079" t="n">
        <v>0</v>
      </c>
    </row>
    <row r="20080">
      <c r="A20080" t="inlineStr">
        <is>
          <t>U-90b978</t>
        </is>
      </c>
      <c r="B20080" s="41" t="n">
        <v>45017</v>
      </c>
      <c r="C20080" t="n">
        <v>13</v>
      </c>
      <c r="D20080" t="n">
        <v>0</v>
      </c>
    </row>
    <row r="20081">
      <c r="A20081" t="inlineStr">
        <is>
          <t>U-033703</t>
        </is>
      </c>
      <c r="B20081" s="41" t="n">
        <v>44958</v>
      </c>
      <c r="C20081" t="n">
        <v>9</v>
      </c>
      <c r="D20081" t="n">
        <v>0</v>
      </c>
    </row>
    <row r="20082">
      <c r="A20082" t="inlineStr">
        <is>
          <t>U-4c59ad</t>
        </is>
      </c>
      <c r="B20082" s="41" t="n">
        <v>45444</v>
      </c>
      <c r="C20082" t="n">
        <v>13</v>
      </c>
      <c r="D20082" t="n">
        <v>0</v>
      </c>
    </row>
    <row r="20083">
      <c r="A20083" t="inlineStr">
        <is>
          <t>U-547850</t>
        </is>
      </c>
      <c r="B20083" s="41" t="n">
        <v>44986</v>
      </c>
      <c r="C20083" t="n">
        <v>9</v>
      </c>
      <c r="D20083" t="n">
        <v>0</v>
      </c>
    </row>
    <row r="20084">
      <c r="A20084" t="inlineStr">
        <is>
          <t>U-de720a</t>
        </is>
      </c>
      <c r="B20084" s="41" t="n">
        <v>45505</v>
      </c>
      <c r="C20084" t="n">
        <v>11</v>
      </c>
      <c r="D20084" t="n">
        <v>2</v>
      </c>
    </row>
    <row r="20085">
      <c r="A20085" t="inlineStr">
        <is>
          <t>U-9181b2</t>
        </is>
      </c>
      <c r="B20085" s="41" t="n">
        <v>45047</v>
      </c>
      <c r="C20085" t="n">
        <v>8</v>
      </c>
      <c r="D20085" t="n">
        <v>0</v>
      </c>
    </row>
    <row r="20086">
      <c r="A20086" t="inlineStr">
        <is>
          <t>U-e8f258</t>
        </is>
      </c>
      <c r="B20086" s="41" t="n">
        <v>45505</v>
      </c>
      <c r="C20086" t="n">
        <v>9</v>
      </c>
      <c r="D20086" t="n">
        <v>2</v>
      </c>
    </row>
    <row r="20087">
      <c r="A20087" t="inlineStr">
        <is>
          <t>U-7b7484</t>
        </is>
      </c>
      <c r="B20087" s="41" t="n">
        <v>45200</v>
      </c>
      <c r="C20087" t="n">
        <v>11</v>
      </c>
      <c r="D20087" t="n">
        <v>0</v>
      </c>
    </row>
    <row r="20088">
      <c r="A20088" t="inlineStr">
        <is>
          <t>U-33f396</t>
        </is>
      </c>
      <c r="B20088" s="41" t="n">
        <v>45413</v>
      </c>
      <c r="C20088" t="n">
        <v>12</v>
      </c>
      <c r="D20088" t="n">
        <v>0</v>
      </c>
    </row>
    <row r="20089">
      <c r="A20089" t="inlineStr">
        <is>
          <t>U-2b10eb</t>
        </is>
      </c>
      <c r="B20089" s="41" t="n">
        <v>45536</v>
      </c>
      <c r="C20089" t="n">
        <v>11</v>
      </c>
      <c r="D20089" t="n">
        <v>0</v>
      </c>
    </row>
    <row r="20090">
      <c r="A20090" t="inlineStr">
        <is>
          <t>U-18f1da</t>
        </is>
      </c>
      <c r="B20090" s="41" t="n">
        <v>45231</v>
      </c>
      <c r="C20090" t="n">
        <v>8</v>
      </c>
      <c r="D20090" t="n">
        <v>0</v>
      </c>
    </row>
    <row r="20091">
      <c r="A20091" t="inlineStr">
        <is>
          <t>U-c2231b</t>
        </is>
      </c>
      <c r="B20091" s="41" t="n">
        <v>45566</v>
      </c>
      <c r="C20091" t="n">
        <v>10</v>
      </c>
      <c r="D20091" t="n">
        <v>0</v>
      </c>
    </row>
    <row r="20092">
      <c r="A20092" t="inlineStr">
        <is>
          <t>U-46a886</t>
        </is>
      </c>
      <c r="B20092" s="41" t="n">
        <v>45536</v>
      </c>
      <c r="C20092" t="n">
        <v>5</v>
      </c>
      <c r="D20092" t="n">
        <v>0</v>
      </c>
    </row>
    <row r="20093">
      <c r="A20093" t="inlineStr">
        <is>
          <t>U-689f18</t>
        </is>
      </c>
      <c r="B20093" s="41" t="n">
        <v>44958</v>
      </c>
      <c r="C20093" t="n">
        <v>14</v>
      </c>
      <c r="D20093" t="n">
        <v>0</v>
      </c>
    </row>
    <row r="20094">
      <c r="A20094" t="inlineStr">
        <is>
          <t>U-eb9d58</t>
        </is>
      </c>
      <c r="B20094" s="41" t="n">
        <v>44986</v>
      </c>
      <c r="C20094" t="n">
        <v>8</v>
      </c>
      <c r="D20094" t="n">
        <v>0</v>
      </c>
    </row>
    <row r="20095">
      <c r="A20095" t="inlineStr">
        <is>
          <t>U-151b89</t>
        </is>
      </c>
      <c r="B20095" s="41" t="n">
        <v>45017</v>
      </c>
      <c r="C20095" t="n">
        <v>12</v>
      </c>
      <c r="D20095" t="n">
        <v>0</v>
      </c>
    </row>
    <row r="20096">
      <c r="A20096" t="inlineStr">
        <is>
          <t>U-4cca7e</t>
        </is>
      </c>
      <c r="B20096" s="41" t="n">
        <v>45323</v>
      </c>
      <c r="C20096" t="n">
        <v>15</v>
      </c>
      <c r="D20096" t="n">
        <v>2</v>
      </c>
    </row>
    <row r="20097">
      <c r="A20097" t="inlineStr">
        <is>
          <t>U-d388f8</t>
        </is>
      </c>
      <c r="B20097" s="41" t="n">
        <v>45200</v>
      </c>
      <c r="C20097" t="n">
        <v>8</v>
      </c>
      <c r="D20097" t="n">
        <v>3</v>
      </c>
    </row>
    <row r="20098">
      <c r="A20098" t="inlineStr">
        <is>
          <t>U-0d6200</t>
        </is>
      </c>
      <c r="B20098" s="41" t="n">
        <v>45108</v>
      </c>
      <c r="C20098" t="n">
        <v>8</v>
      </c>
      <c r="D20098" t="n">
        <v>1</v>
      </c>
    </row>
    <row r="20099">
      <c r="A20099" t="inlineStr">
        <is>
          <t>U-8a3738</t>
        </is>
      </c>
      <c r="B20099" s="41" t="n">
        <v>45323</v>
      </c>
      <c r="C20099" t="n">
        <v>12</v>
      </c>
      <c r="D20099" t="n">
        <v>1</v>
      </c>
    </row>
    <row r="20100">
      <c r="A20100" t="inlineStr">
        <is>
          <t>U-8d1753</t>
        </is>
      </c>
      <c r="B20100" s="41" t="n">
        <v>45536</v>
      </c>
      <c r="C20100" t="n">
        <v>10</v>
      </c>
      <c r="D20100" t="n">
        <v>0</v>
      </c>
    </row>
    <row r="20101">
      <c r="A20101" t="inlineStr">
        <is>
          <t>U-689b42</t>
        </is>
      </c>
      <c r="B20101" s="41" t="n">
        <v>45627</v>
      </c>
      <c r="C20101" t="n">
        <v>6</v>
      </c>
      <c r="D20101" t="n">
        <v>0</v>
      </c>
    </row>
    <row r="20102">
      <c r="A20102" t="inlineStr">
        <is>
          <t>U-b5615f</t>
        </is>
      </c>
      <c r="B20102" s="41" t="n">
        <v>45444</v>
      </c>
      <c r="C20102" t="n">
        <v>11</v>
      </c>
      <c r="D20102" t="n">
        <v>0</v>
      </c>
    </row>
    <row r="20103">
      <c r="A20103" t="inlineStr">
        <is>
          <t>U-8bd6db</t>
        </is>
      </c>
      <c r="B20103" s="41" t="n">
        <v>45170</v>
      </c>
      <c r="C20103" t="n">
        <v>10</v>
      </c>
      <c r="D20103" t="n">
        <v>0</v>
      </c>
    </row>
    <row r="20104">
      <c r="A20104" t="inlineStr">
        <is>
          <t>U-636d37</t>
        </is>
      </c>
      <c r="B20104" s="41" t="n">
        <v>45505</v>
      </c>
      <c r="C20104" t="n">
        <v>9</v>
      </c>
      <c r="D20104" t="n">
        <v>0</v>
      </c>
    </row>
    <row r="20105">
      <c r="A20105" t="inlineStr">
        <is>
          <t>U-f08e64</t>
        </is>
      </c>
      <c r="B20105" s="41" t="n">
        <v>45566</v>
      </c>
      <c r="C20105" t="n">
        <v>13</v>
      </c>
      <c r="D20105" t="n">
        <v>0</v>
      </c>
    </row>
    <row r="20106">
      <c r="A20106" t="inlineStr">
        <is>
          <t>U-76ea4e</t>
        </is>
      </c>
      <c r="B20106" s="41" t="n">
        <v>45017</v>
      </c>
      <c r="C20106" t="n">
        <v>11</v>
      </c>
      <c r="D20106" t="n">
        <v>0</v>
      </c>
    </row>
    <row r="20107">
      <c r="A20107" t="inlineStr">
        <is>
          <t>U-4c4bb6</t>
        </is>
      </c>
      <c r="B20107" s="41" t="n">
        <v>45323</v>
      </c>
      <c r="C20107" t="n">
        <v>9</v>
      </c>
      <c r="D20107" t="n">
        <v>0</v>
      </c>
    </row>
    <row r="20108">
      <c r="A20108" t="inlineStr">
        <is>
          <t>U-ee97a7</t>
        </is>
      </c>
      <c r="B20108" s="41" t="n">
        <v>45200</v>
      </c>
      <c r="C20108" t="n">
        <v>12</v>
      </c>
      <c r="D20108" t="n">
        <v>1</v>
      </c>
    </row>
    <row r="20109">
      <c r="A20109" t="inlineStr">
        <is>
          <t>U-ac008c</t>
        </is>
      </c>
      <c r="B20109" s="41" t="n">
        <v>45170</v>
      </c>
      <c r="C20109" t="n">
        <v>10</v>
      </c>
      <c r="D20109" t="n">
        <v>0</v>
      </c>
    </row>
    <row r="20110">
      <c r="A20110" t="inlineStr">
        <is>
          <t>U-34ec7e</t>
        </is>
      </c>
      <c r="B20110" s="41" t="n">
        <v>45139</v>
      </c>
      <c r="C20110" t="n">
        <v>13</v>
      </c>
      <c r="D20110" t="n">
        <v>2</v>
      </c>
    </row>
    <row r="20111">
      <c r="A20111" t="inlineStr">
        <is>
          <t>U-077c21</t>
        </is>
      </c>
      <c r="B20111" s="41" t="n">
        <v>45139</v>
      </c>
      <c r="C20111" t="n">
        <v>12</v>
      </c>
      <c r="D20111" t="n">
        <v>0</v>
      </c>
    </row>
    <row r="20112">
      <c r="A20112" t="inlineStr">
        <is>
          <t>U-e53264</t>
        </is>
      </c>
      <c r="B20112" s="41" t="n">
        <v>45200</v>
      </c>
      <c r="C20112" t="n">
        <v>11</v>
      </c>
      <c r="D20112" t="n">
        <v>0</v>
      </c>
    </row>
    <row r="20113">
      <c r="A20113" t="inlineStr">
        <is>
          <t>U-7636e4</t>
        </is>
      </c>
      <c r="B20113" s="41" t="n">
        <v>45078</v>
      </c>
      <c r="C20113" t="n">
        <v>13</v>
      </c>
      <c r="D20113" t="n">
        <v>0</v>
      </c>
    </row>
    <row r="20114">
      <c r="A20114" t="inlineStr">
        <is>
          <t>U-62e47e</t>
        </is>
      </c>
      <c r="B20114" s="41" t="n">
        <v>45566</v>
      </c>
      <c r="C20114" t="n">
        <v>12</v>
      </c>
      <c r="D20114" t="n">
        <v>2</v>
      </c>
    </row>
    <row r="20115">
      <c r="A20115" t="inlineStr">
        <is>
          <t>U-500472</t>
        </is>
      </c>
      <c r="B20115" s="41" t="n">
        <v>45627</v>
      </c>
      <c r="C20115" t="n">
        <v>11</v>
      </c>
      <c r="D20115" t="n">
        <v>0</v>
      </c>
    </row>
    <row r="20116">
      <c r="A20116" t="inlineStr">
        <is>
          <t>U-8a5eda</t>
        </is>
      </c>
      <c r="B20116" s="41" t="n">
        <v>45170</v>
      </c>
      <c r="C20116" t="n">
        <v>10</v>
      </c>
      <c r="D20116" t="n">
        <v>0</v>
      </c>
    </row>
    <row r="20117">
      <c r="A20117" t="inlineStr">
        <is>
          <t>U-1c5165</t>
        </is>
      </c>
      <c r="B20117" s="41" t="n">
        <v>45352</v>
      </c>
      <c r="C20117" t="n">
        <v>4</v>
      </c>
      <c r="D20117" t="n">
        <v>0</v>
      </c>
    </row>
    <row r="20118">
      <c r="A20118" t="inlineStr">
        <is>
          <t>U-b89712</t>
        </is>
      </c>
      <c r="B20118" s="41" t="n">
        <v>45505</v>
      </c>
      <c r="C20118" t="n">
        <v>10</v>
      </c>
      <c r="D20118" t="n">
        <v>0</v>
      </c>
    </row>
    <row r="20119">
      <c r="A20119" t="inlineStr">
        <is>
          <t>U-ac8c8b</t>
        </is>
      </c>
      <c r="B20119" s="41" t="n">
        <v>45261</v>
      </c>
      <c r="C20119" t="n">
        <v>12</v>
      </c>
      <c r="D20119" t="n">
        <v>3</v>
      </c>
    </row>
    <row r="20120">
      <c r="A20120" t="inlineStr">
        <is>
          <t>U-6bfb07</t>
        </is>
      </c>
      <c r="B20120" s="41" t="n">
        <v>45200</v>
      </c>
      <c r="C20120" t="n">
        <v>10</v>
      </c>
      <c r="D20120" t="n">
        <v>0</v>
      </c>
    </row>
    <row r="20121">
      <c r="A20121" t="inlineStr">
        <is>
          <t>U-8c2b0c</t>
        </is>
      </c>
      <c r="B20121" s="41" t="n">
        <v>44986</v>
      </c>
      <c r="C20121" t="n">
        <v>13</v>
      </c>
      <c r="D20121" t="n">
        <v>0</v>
      </c>
    </row>
    <row r="20122">
      <c r="A20122" t="inlineStr">
        <is>
          <t>U-c408ee</t>
        </is>
      </c>
      <c r="B20122" s="41" t="n">
        <v>45078</v>
      </c>
      <c r="C20122" t="n">
        <v>7</v>
      </c>
      <c r="D20122" t="n">
        <v>0</v>
      </c>
    </row>
    <row r="20123">
      <c r="A20123" t="inlineStr">
        <is>
          <t>U-893dbf</t>
        </is>
      </c>
      <c r="B20123" s="41" t="n">
        <v>45413</v>
      </c>
      <c r="C20123" t="n">
        <v>8</v>
      </c>
      <c r="D20123" t="n">
        <v>0</v>
      </c>
    </row>
    <row r="20124">
      <c r="A20124" t="inlineStr">
        <is>
          <t>U-a05d83</t>
        </is>
      </c>
      <c r="B20124" s="41" t="n">
        <v>45444</v>
      </c>
      <c r="C20124" t="n">
        <v>6</v>
      </c>
      <c r="D20124" t="n">
        <v>0</v>
      </c>
    </row>
    <row r="20125">
      <c r="A20125" t="inlineStr">
        <is>
          <t>U-a4ff4d</t>
        </is>
      </c>
      <c r="B20125" s="41" t="n">
        <v>44986</v>
      </c>
      <c r="C20125" t="n">
        <v>11</v>
      </c>
      <c r="D20125" t="n">
        <v>2</v>
      </c>
    </row>
    <row r="20126">
      <c r="A20126" t="inlineStr">
        <is>
          <t>U-efaeb9</t>
        </is>
      </c>
      <c r="B20126" s="41" t="n">
        <v>45536</v>
      </c>
      <c r="C20126" t="n">
        <v>17</v>
      </c>
      <c r="D20126" t="n">
        <v>0</v>
      </c>
    </row>
    <row r="20127">
      <c r="A20127" t="inlineStr">
        <is>
          <t>U-b7141c</t>
        </is>
      </c>
      <c r="B20127" s="41" t="n">
        <v>45383</v>
      </c>
      <c r="C20127" t="n">
        <v>10</v>
      </c>
      <c r="D20127" t="n">
        <v>0</v>
      </c>
    </row>
    <row r="20128">
      <c r="A20128" t="inlineStr">
        <is>
          <t>U-cee72e</t>
        </is>
      </c>
      <c r="B20128" s="41" t="n">
        <v>44958</v>
      </c>
      <c r="C20128" t="n">
        <v>12</v>
      </c>
      <c r="D20128" t="n">
        <v>0</v>
      </c>
    </row>
    <row r="20129">
      <c r="A20129" t="inlineStr">
        <is>
          <t>U-318e5f</t>
        </is>
      </c>
      <c r="B20129" s="41" t="n">
        <v>45139</v>
      </c>
      <c r="C20129" t="n">
        <v>6</v>
      </c>
      <c r="D20129" t="n">
        <v>0</v>
      </c>
    </row>
    <row r="20130">
      <c r="A20130" t="inlineStr">
        <is>
          <t>U-4c2929</t>
        </is>
      </c>
      <c r="B20130" s="41" t="n">
        <v>45444</v>
      </c>
      <c r="C20130" t="n">
        <v>8</v>
      </c>
      <c r="D20130" t="n">
        <v>0</v>
      </c>
    </row>
    <row r="20131">
      <c r="A20131" t="inlineStr">
        <is>
          <t>U-339eb8</t>
        </is>
      </c>
      <c r="B20131" s="41" t="n">
        <v>45078</v>
      </c>
      <c r="C20131" t="n">
        <v>8</v>
      </c>
      <c r="D20131" t="n">
        <v>1</v>
      </c>
    </row>
    <row r="20132">
      <c r="A20132" t="inlineStr">
        <is>
          <t>U-cb2d67</t>
        </is>
      </c>
      <c r="B20132" s="41" t="n">
        <v>44958</v>
      </c>
      <c r="C20132" t="n">
        <v>8</v>
      </c>
      <c r="D20132" t="n">
        <v>0</v>
      </c>
    </row>
    <row r="20133">
      <c r="A20133" t="inlineStr">
        <is>
          <t>U-111681</t>
        </is>
      </c>
      <c r="B20133" s="41" t="n">
        <v>44927</v>
      </c>
      <c r="C20133" t="n">
        <v>10</v>
      </c>
      <c r="D20133" t="n">
        <v>3</v>
      </c>
    </row>
    <row r="20134">
      <c r="A20134" t="inlineStr">
        <is>
          <t>U-22e281</t>
        </is>
      </c>
      <c r="B20134" s="41" t="n">
        <v>45597</v>
      </c>
      <c r="C20134" t="n">
        <v>7</v>
      </c>
      <c r="D20134" t="n">
        <v>5</v>
      </c>
    </row>
    <row r="20135">
      <c r="A20135" t="inlineStr">
        <is>
          <t>U-e0878c</t>
        </is>
      </c>
      <c r="B20135" s="41" t="n">
        <v>45292</v>
      </c>
      <c r="C20135" t="n">
        <v>7</v>
      </c>
      <c r="D20135" t="n">
        <v>0</v>
      </c>
    </row>
    <row r="20136">
      <c r="A20136" t="inlineStr">
        <is>
          <t>U-cfc064</t>
        </is>
      </c>
      <c r="B20136" s="41" t="n">
        <v>44958</v>
      </c>
      <c r="C20136" t="n">
        <v>9</v>
      </c>
      <c r="D20136" t="n">
        <v>0</v>
      </c>
    </row>
    <row r="20137">
      <c r="A20137" t="inlineStr">
        <is>
          <t>U-fc9af3</t>
        </is>
      </c>
      <c r="B20137" s="41" t="n">
        <v>44927</v>
      </c>
      <c r="C20137" t="n">
        <v>13</v>
      </c>
      <c r="D20137" t="n">
        <v>0</v>
      </c>
    </row>
    <row r="20138">
      <c r="A20138" t="inlineStr">
        <is>
          <t>U-ee08d8</t>
        </is>
      </c>
      <c r="B20138" s="41" t="n">
        <v>45536</v>
      </c>
      <c r="C20138" t="n">
        <v>13</v>
      </c>
      <c r="D20138" t="n">
        <v>2</v>
      </c>
    </row>
    <row r="20139">
      <c r="A20139" t="inlineStr">
        <is>
          <t>U-cba997</t>
        </is>
      </c>
      <c r="B20139" s="41" t="n">
        <v>45566</v>
      </c>
      <c r="C20139" t="n">
        <v>12</v>
      </c>
      <c r="D20139" t="n">
        <v>0</v>
      </c>
    </row>
    <row r="20140">
      <c r="A20140" t="inlineStr">
        <is>
          <t>U-fddc12</t>
        </is>
      </c>
      <c r="B20140" s="41" t="n">
        <v>45352</v>
      </c>
      <c r="C20140" t="n">
        <v>5</v>
      </c>
      <c r="D20140" t="n">
        <v>1</v>
      </c>
    </row>
    <row r="20141">
      <c r="A20141" t="inlineStr">
        <is>
          <t>U-b0c554</t>
        </is>
      </c>
      <c r="B20141" s="41" t="n">
        <v>45231</v>
      </c>
      <c r="C20141" t="n">
        <v>6</v>
      </c>
      <c r="D20141" t="n">
        <v>0</v>
      </c>
    </row>
    <row r="20142">
      <c r="A20142" t="inlineStr">
        <is>
          <t>U-becba8</t>
        </is>
      </c>
      <c r="B20142" s="41" t="n">
        <v>45566</v>
      </c>
      <c r="C20142" t="n">
        <v>5</v>
      </c>
      <c r="D20142" t="n">
        <v>0</v>
      </c>
    </row>
    <row r="20143">
      <c r="A20143" t="inlineStr">
        <is>
          <t>U-7d1725</t>
        </is>
      </c>
      <c r="B20143" s="41" t="n">
        <v>45413</v>
      </c>
      <c r="C20143" t="n">
        <v>3</v>
      </c>
      <c r="D20143" t="n">
        <v>4</v>
      </c>
    </row>
    <row r="20144">
      <c r="A20144" t="inlineStr">
        <is>
          <t>U-bfb922</t>
        </is>
      </c>
      <c r="B20144" s="41" t="n">
        <v>45597</v>
      </c>
      <c r="C20144" t="n">
        <v>11</v>
      </c>
      <c r="D20144" t="n">
        <v>0</v>
      </c>
    </row>
    <row r="20145">
      <c r="A20145" t="inlineStr">
        <is>
          <t>U-469b38</t>
        </is>
      </c>
      <c r="B20145" s="41" t="n">
        <v>45474</v>
      </c>
      <c r="C20145" t="n">
        <v>10</v>
      </c>
      <c r="D20145" t="n">
        <v>0</v>
      </c>
    </row>
    <row r="20146">
      <c r="A20146" t="inlineStr">
        <is>
          <t>U-4d2d85</t>
        </is>
      </c>
      <c r="B20146" s="41" t="n">
        <v>45505</v>
      </c>
      <c r="C20146" t="n">
        <v>14</v>
      </c>
      <c r="D20146" t="n">
        <v>4</v>
      </c>
    </row>
    <row r="20147">
      <c r="A20147" t="inlineStr">
        <is>
          <t>U-fdd47e</t>
        </is>
      </c>
      <c r="B20147" s="41" t="n">
        <v>45536</v>
      </c>
      <c r="C20147" t="n">
        <v>6</v>
      </c>
      <c r="D20147" t="n">
        <v>0</v>
      </c>
    </row>
    <row r="20148">
      <c r="A20148" t="inlineStr">
        <is>
          <t>U-90e46c</t>
        </is>
      </c>
      <c r="B20148" s="41" t="n">
        <v>45261</v>
      </c>
      <c r="C20148" t="n">
        <v>10</v>
      </c>
      <c r="D20148" t="n">
        <v>2</v>
      </c>
    </row>
    <row r="20149">
      <c r="A20149" t="inlineStr">
        <is>
          <t>U-898619</t>
        </is>
      </c>
      <c r="B20149" s="41" t="n">
        <v>45231</v>
      </c>
      <c r="C20149" t="n">
        <v>10</v>
      </c>
      <c r="D20149" t="n">
        <v>2</v>
      </c>
    </row>
    <row r="20150">
      <c r="A20150" t="inlineStr">
        <is>
          <t>U-a60976</t>
        </is>
      </c>
      <c r="B20150" s="41" t="n">
        <v>44927</v>
      </c>
      <c r="C20150" t="n">
        <v>12</v>
      </c>
      <c r="D20150" t="n">
        <v>0</v>
      </c>
    </row>
    <row r="20151">
      <c r="A20151" t="inlineStr">
        <is>
          <t>U-1951d2</t>
        </is>
      </c>
      <c r="B20151" s="41" t="n">
        <v>44958</v>
      </c>
      <c r="C20151" t="n">
        <v>9</v>
      </c>
      <c r="D20151" t="n">
        <v>0</v>
      </c>
    </row>
    <row r="20152">
      <c r="A20152" t="inlineStr">
        <is>
          <t>U-3391e7</t>
        </is>
      </c>
      <c r="B20152" s="41" t="n">
        <v>45413</v>
      </c>
      <c r="C20152" t="n">
        <v>10</v>
      </c>
      <c r="D20152" t="n">
        <v>0</v>
      </c>
    </row>
    <row r="20153">
      <c r="A20153" t="inlineStr">
        <is>
          <t>U-7f1054</t>
        </is>
      </c>
      <c r="B20153" s="41" t="n">
        <v>45444</v>
      </c>
      <c r="C20153" t="n">
        <v>8</v>
      </c>
      <c r="D20153" t="n">
        <v>3</v>
      </c>
    </row>
    <row r="20154">
      <c r="A20154" t="inlineStr">
        <is>
          <t>U-cf0c36</t>
        </is>
      </c>
      <c r="B20154" s="41" t="n">
        <v>45292</v>
      </c>
      <c r="C20154" t="n">
        <v>14</v>
      </c>
      <c r="D20154" t="n">
        <v>3</v>
      </c>
    </row>
    <row r="20155">
      <c r="A20155" t="inlineStr">
        <is>
          <t>U-5897ed</t>
        </is>
      </c>
      <c r="B20155" s="41" t="n">
        <v>44986</v>
      </c>
      <c r="C20155" t="n">
        <v>15</v>
      </c>
      <c r="D20155" t="n">
        <v>1</v>
      </c>
    </row>
    <row r="20156">
      <c r="A20156" t="inlineStr">
        <is>
          <t>U-cc4078</t>
        </is>
      </c>
      <c r="B20156" s="41" t="n">
        <v>45566</v>
      </c>
      <c r="C20156" t="n">
        <v>16</v>
      </c>
      <c r="D20156" t="n">
        <v>2</v>
      </c>
    </row>
    <row r="20157">
      <c r="A20157" t="inlineStr">
        <is>
          <t>U-c1ca3d</t>
        </is>
      </c>
      <c r="B20157" s="41" t="n">
        <v>45261</v>
      </c>
      <c r="C20157" t="n">
        <v>16</v>
      </c>
      <c r="D20157" t="n">
        <v>2</v>
      </c>
    </row>
    <row r="20158">
      <c r="A20158" t="inlineStr">
        <is>
          <t>U-052e46</t>
        </is>
      </c>
      <c r="B20158" s="41" t="n">
        <v>45444</v>
      </c>
      <c r="C20158" t="n">
        <v>10</v>
      </c>
      <c r="D20158" t="n">
        <v>0</v>
      </c>
    </row>
    <row r="20159">
      <c r="A20159" t="inlineStr">
        <is>
          <t>U-79ad8a</t>
        </is>
      </c>
      <c r="B20159" s="41" t="n">
        <v>45505</v>
      </c>
      <c r="C20159" t="n">
        <v>12</v>
      </c>
      <c r="D20159" t="n">
        <v>0</v>
      </c>
    </row>
    <row r="20160">
      <c r="A20160" t="inlineStr">
        <is>
          <t>U-642b1d</t>
        </is>
      </c>
      <c r="B20160" s="41" t="n">
        <v>45536</v>
      </c>
      <c r="C20160" t="n">
        <v>8</v>
      </c>
      <c r="D20160" t="n">
        <v>4</v>
      </c>
    </row>
    <row r="20161">
      <c r="A20161" t="inlineStr">
        <is>
          <t>U-24612f</t>
        </is>
      </c>
      <c r="B20161" s="41" t="n">
        <v>45200</v>
      </c>
      <c r="C20161" t="n">
        <v>7</v>
      </c>
      <c r="D20161" t="n">
        <v>0</v>
      </c>
    </row>
    <row r="20162">
      <c r="A20162" t="inlineStr">
        <is>
          <t>U-89c894</t>
        </is>
      </c>
      <c r="B20162" s="41" t="n">
        <v>45261</v>
      </c>
      <c r="C20162" t="n">
        <v>9</v>
      </c>
      <c r="D20162" t="n">
        <v>0</v>
      </c>
    </row>
    <row r="20163">
      <c r="A20163" t="inlineStr">
        <is>
          <t>U-2c7087</t>
        </is>
      </c>
      <c r="B20163" s="41" t="n">
        <v>45261</v>
      </c>
      <c r="C20163" t="n">
        <v>12</v>
      </c>
      <c r="D20163" t="n">
        <v>2</v>
      </c>
    </row>
    <row r="20164">
      <c r="A20164" t="inlineStr">
        <is>
          <t>U-08ea16</t>
        </is>
      </c>
      <c r="B20164" s="41" t="n">
        <v>45505</v>
      </c>
      <c r="C20164" t="n">
        <v>4</v>
      </c>
      <c r="D20164" t="n">
        <v>1</v>
      </c>
    </row>
    <row r="20165">
      <c r="A20165" t="inlineStr">
        <is>
          <t>U-e2579d</t>
        </is>
      </c>
      <c r="B20165" s="41" t="n">
        <v>45139</v>
      </c>
      <c r="C20165" t="n">
        <v>6</v>
      </c>
      <c r="D20165" t="n">
        <v>0</v>
      </c>
    </row>
    <row r="20166">
      <c r="A20166" t="inlineStr">
        <is>
          <t>U-6b3fb4</t>
        </is>
      </c>
      <c r="B20166" s="41" t="n">
        <v>45413</v>
      </c>
      <c r="C20166" t="n">
        <v>10</v>
      </c>
      <c r="D20166" t="n">
        <v>0</v>
      </c>
    </row>
    <row r="20167">
      <c r="A20167" t="inlineStr">
        <is>
          <t>U-922fea</t>
        </is>
      </c>
      <c r="B20167" s="41" t="n">
        <v>45444</v>
      </c>
      <c r="C20167" t="n">
        <v>12</v>
      </c>
      <c r="D20167" t="n">
        <v>3</v>
      </c>
    </row>
    <row r="20168">
      <c r="A20168" t="inlineStr">
        <is>
          <t>U-3698f1</t>
        </is>
      </c>
      <c r="B20168" s="41" t="n">
        <v>44958</v>
      </c>
      <c r="C20168" t="n">
        <v>9</v>
      </c>
      <c r="D20168" t="n">
        <v>0</v>
      </c>
    </row>
    <row r="20169">
      <c r="A20169" t="inlineStr">
        <is>
          <t>U-67314e</t>
        </is>
      </c>
      <c r="B20169" s="41" t="n">
        <v>45200</v>
      </c>
      <c r="C20169" t="n">
        <v>5</v>
      </c>
      <c r="D20169" t="n">
        <v>2</v>
      </c>
    </row>
    <row r="20170">
      <c r="A20170" t="inlineStr">
        <is>
          <t>U-3a26ce</t>
        </is>
      </c>
      <c r="B20170" s="41" t="n">
        <v>45108</v>
      </c>
      <c r="C20170" t="n">
        <v>9</v>
      </c>
      <c r="D20170" t="n">
        <v>0</v>
      </c>
    </row>
    <row r="20171">
      <c r="A20171" t="inlineStr">
        <is>
          <t>U-e5f082</t>
        </is>
      </c>
      <c r="B20171" s="41" t="n">
        <v>45536</v>
      </c>
      <c r="C20171" t="n">
        <v>9</v>
      </c>
      <c r="D20171" t="n">
        <v>0</v>
      </c>
    </row>
    <row r="20172">
      <c r="A20172" t="inlineStr">
        <is>
          <t>U-8bad52</t>
        </is>
      </c>
      <c r="B20172" s="41" t="n">
        <v>45108</v>
      </c>
      <c r="C20172" t="n">
        <v>11</v>
      </c>
      <c r="D20172" t="n">
        <v>0</v>
      </c>
    </row>
    <row r="20173">
      <c r="A20173" t="inlineStr">
        <is>
          <t>U-bfaa95</t>
        </is>
      </c>
      <c r="B20173" s="41" t="n">
        <v>45444</v>
      </c>
      <c r="C20173" t="n">
        <v>13</v>
      </c>
      <c r="D20173" t="n">
        <v>0</v>
      </c>
    </row>
    <row r="20174">
      <c r="A20174" t="inlineStr">
        <is>
          <t>U-3f65bd</t>
        </is>
      </c>
      <c r="B20174" s="41" t="n">
        <v>44986</v>
      </c>
      <c r="C20174" t="n">
        <v>15</v>
      </c>
      <c r="D20174" t="n">
        <v>0</v>
      </c>
    </row>
    <row r="20175">
      <c r="A20175" t="inlineStr">
        <is>
          <t>U-4f088d</t>
        </is>
      </c>
      <c r="B20175" s="41" t="n">
        <v>45139</v>
      </c>
      <c r="C20175" t="n">
        <v>9</v>
      </c>
      <c r="D20175" t="n">
        <v>0</v>
      </c>
    </row>
    <row r="20176">
      <c r="A20176" t="inlineStr">
        <is>
          <t>U-4cb7cf</t>
        </is>
      </c>
      <c r="B20176" s="41" t="n">
        <v>45566</v>
      </c>
      <c r="C20176" t="n">
        <v>9</v>
      </c>
      <c r="D20176" t="n">
        <v>0</v>
      </c>
    </row>
    <row r="20177">
      <c r="A20177" t="inlineStr">
        <is>
          <t>U-590f83</t>
        </is>
      </c>
      <c r="B20177" s="41" t="n">
        <v>45627</v>
      </c>
      <c r="C20177" t="n">
        <v>8</v>
      </c>
      <c r="D20177" t="n">
        <v>1</v>
      </c>
    </row>
    <row r="20178">
      <c r="A20178" t="inlineStr">
        <is>
          <t>U-703053</t>
        </is>
      </c>
      <c r="B20178" s="41" t="n">
        <v>45200</v>
      </c>
      <c r="C20178" t="n">
        <v>9</v>
      </c>
      <c r="D20178" t="n">
        <v>1</v>
      </c>
    </row>
    <row r="20179">
      <c r="A20179" t="inlineStr">
        <is>
          <t>U-b0f9f9</t>
        </is>
      </c>
      <c r="B20179" s="41" t="n">
        <v>45474</v>
      </c>
      <c r="C20179" t="n">
        <v>8</v>
      </c>
      <c r="D20179" t="n">
        <v>0</v>
      </c>
    </row>
    <row r="20180">
      <c r="A20180" t="inlineStr">
        <is>
          <t>U-ccdd26</t>
        </is>
      </c>
      <c r="B20180" s="41" t="n">
        <v>45231</v>
      </c>
      <c r="C20180" t="n">
        <v>12</v>
      </c>
      <c r="D20180" t="n">
        <v>0</v>
      </c>
    </row>
    <row r="20181">
      <c r="A20181" t="inlineStr">
        <is>
          <t>U-94a623</t>
        </is>
      </c>
      <c r="B20181" s="41" t="n">
        <v>45536</v>
      </c>
      <c r="C20181" t="n">
        <v>11</v>
      </c>
      <c r="D20181" t="n">
        <v>0</v>
      </c>
    </row>
    <row r="20182">
      <c r="A20182" t="inlineStr">
        <is>
          <t>U-1fa2b6</t>
        </is>
      </c>
      <c r="B20182" s="41" t="n">
        <v>45383</v>
      </c>
      <c r="C20182" t="n">
        <v>7</v>
      </c>
      <c r="D20182" t="n">
        <v>0</v>
      </c>
    </row>
    <row r="20183">
      <c r="A20183" t="inlineStr">
        <is>
          <t>U-8c21e7</t>
        </is>
      </c>
      <c r="B20183" s="41" t="n">
        <v>45108</v>
      </c>
      <c r="C20183" t="n">
        <v>9</v>
      </c>
      <c r="D20183" t="n">
        <v>1</v>
      </c>
    </row>
    <row r="20184">
      <c r="A20184" t="inlineStr">
        <is>
          <t>U-f5a23c</t>
        </is>
      </c>
      <c r="B20184" s="41" t="n">
        <v>45139</v>
      </c>
      <c r="C20184" t="n">
        <v>14</v>
      </c>
      <c r="D20184" t="n">
        <v>0</v>
      </c>
    </row>
    <row r="20185">
      <c r="A20185" t="inlineStr">
        <is>
          <t>U-9f4cba</t>
        </is>
      </c>
      <c r="B20185" s="41" t="n">
        <v>45536</v>
      </c>
      <c r="C20185" t="n">
        <v>8</v>
      </c>
      <c r="D20185" t="n">
        <v>0</v>
      </c>
    </row>
    <row r="20186">
      <c r="A20186" t="inlineStr">
        <is>
          <t>U-abed2c</t>
        </is>
      </c>
      <c r="B20186" s="41" t="n">
        <v>45017</v>
      </c>
      <c r="C20186" t="n">
        <v>7</v>
      </c>
      <c r="D20186" t="n">
        <v>0</v>
      </c>
    </row>
    <row r="20187">
      <c r="A20187" t="inlineStr">
        <is>
          <t>U-021d14</t>
        </is>
      </c>
      <c r="B20187" s="41" t="n">
        <v>45352</v>
      </c>
      <c r="C20187" t="n">
        <v>11</v>
      </c>
      <c r="D20187" t="n">
        <v>0</v>
      </c>
    </row>
    <row r="20188">
      <c r="A20188" t="inlineStr">
        <is>
          <t>U-9f65fb</t>
        </is>
      </c>
      <c r="B20188" s="41" t="n">
        <v>45444</v>
      </c>
      <c r="C20188" t="n">
        <v>10</v>
      </c>
      <c r="D20188" t="n">
        <v>0</v>
      </c>
    </row>
    <row r="20189">
      <c r="A20189" t="inlineStr">
        <is>
          <t>U-3c4237</t>
        </is>
      </c>
      <c r="B20189" s="41" t="n">
        <v>45413</v>
      </c>
      <c r="C20189" t="n">
        <v>9</v>
      </c>
      <c r="D20189" t="n">
        <v>0</v>
      </c>
    </row>
    <row r="20190">
      <c r="A20190" t="inlineStr">
        <is>
          <t>U-21050c</t>
        </is>
      </c>
      <c r="B20190" s="41" t="n">
        <v>45597</v>
      </c>
      <c r="C20190" t="n">
        <v>9</v>
      </c>
      <c r="D20190" t="n">
        <v>0</v>
      </c>
    </row>
    <row r="20191">
      <c r="A20191" t="inlineStr">
        <is>
          <t>U-289de0</t>
        </is>
      </c>
      <c r="B20191" s="41" t="n">
        <v>45139</v>
      </c>
      <c r="C20191" t="n">
        <v>10</v>
      </c>
      <c r="D20191" t="n">
        <v>2</v>
      </c>
    </row>
    <row r="20192">
      <c r="A20192" t="inlineStr">
        <is>
          <t>U-f135b9</t>
        </is>
      </c>
      <c r="B20192" s="41" t="n">
        <v>44986</v>
      </c>
      <c r="C20192" t="n">
        <v>10</v>
      </c>
      <c r="D20192" t="n">
        <v>0</v>
      </c>
    </row>
    <row r="20193">
      <c r="A20193" t="inlineStr">
        <is>
          <t>U-15e0e2</t>
        </is>
      </c>
      <c r="B20193" s="41" t="n">
        <v>45139</v>
      </c>
      <c r="C20193" t="n">
        <v>9</v>
      </c>
      <c r="D20193" t="n">
        <v>0</v>
      </c>
    </row>
    <row r="20194">
      <c r="A20194" t="inlineStr">
        <is>
          <t>U-49ae71</t>
        </is>
      </c>
      <c r="B20194" s="41" t="n">
        <v>45047</v>
      </c>
      <c r="C20194" t="n">
        <v>14</v>
      </c>
      <c r="D20194" t="n">
        <v>1</v>
      </c>
    </row>
    <row r="20195">
      <c r="A20195" t="inlineStr">
        <is>
          <t>U-98b868</t>
        </is>
      </c>
      <c r="B20195" s="41" t="n">
        <v>45108</v>
      </c>
      <c r="C20195" t="n">
        <v>12</v>
      </c>
      <c r="D20195" t="n">
        <v>0</v>
      </c>
    </row>
    <row r="20196">
      <c r="A20196" t="inlineStr">
        <is>
          <t>U-81bf9a</t>
        </is>
      </c>
      <c r="B20196" s="41" t="n">
        <v>45566</v>
      </c>
      <c r="C20196" t="n">
        <v>12</v>
      </c>
      <c r="D20196" t="n">
        <v>2</v>
      </c>
    </row>
    <row r="20197">
      <c r="A20197" t="inlineStr">
        <is>
          <t>U-f78273</t>
        </is>
      </c>
      <c r="B20197" s="41" t="n">
        <v>44986</v>
      </c>
      <c r="C20197" t="n">
        <v>7</v>
      </c>
      <c r="D20197" t="n">
        <v>1</v>
      </c>
    </row>
    <row r="20198">
      <c r="A20198" t="inlineStr">
        <is>
          <t>U-fd49c2</t>
        </is>
      </c>
      <c r="B20198" s="41" t="n">
        <v>45261</v>
      </c>
      <c r="C20198" t="n">
        <v>7</v>
      </c>
      <c r="D20198" t="n">
        <v>0</v>
      </c>
    </row>
    <row r="20199">
      <c r="A20199" t="inlineStr">
        <is>
          <t>U-32e09a</t>
        </is>
      </c>
      <c r="B20199" s="41" t="n">
        <v>45444</v>
      </c>
      <c r="C20199" t="n">
        <v>8</v>
      </c>
      <c r="D20199" t="n">
        <v>0</v>
      </c>
    </row>
    <row r="20200">
      <c r="A20200" t="inlineStr">
        <is>
          <t>U-17b0b0</t>
        </is>
      </c>
      <c r="B20200" s="41" t="n">
        <v>45261</v>
      </c>
      <c r="C20200" t="n">
        <v>10</v>
      </c>
      <c r="D20200" t="n">
        <v>3</v>
      </c>
    </row>
    <row r="20201">
      <c r="A20201" t="inlineStr">
        <is>
          <t>U-2a2aa5</t>
        </is>
      </c>
      <c r="B20201" s="41" t="n">
        <v>45170</v>
      </c>
      <c r="C20201" t="n">
        <v>13</v>
      </c>
      <c r="D20201" t="n">
        <v>2</v>
      </c>
    </row>
    <row r="20202">
      <c r="A20202" t="inlineStr">
        <is>
          <t>U-ccdd58</t>
        </is>
      </c>
      <c r="B20202" s="41" t="n">
        <v>45383</v>
      </c>
      <c r="C20202" t="n">
        <v>17</v>
      </c>
      <c r="D20202" t="n">
        <v>0</v>
      </c>
    </row>
    <row r="20203">
      <c r="A20203" t="inlineStr">
        <is>
          <t>U-3cdda9</t>
        </is>
      </c>
      <c r="B20203" s="41" t="n">
        <v>45292</v>
      </c>
      <c r="C20203" t="n">
        <v>10</v>
      </c>
      <c r="D20203" t="n">
        <v>0</v>
      </c>
    </row>
    <row r="20204">
      <c r="A20204" t="inlineStr">
        <is>
          <t>U-b8dc97</t>
        </is>
      </c>
      <c r="B20204" s="41" t="n">
        <v>45139</v>
      </c>
      <c r="C20204" t="n">
        <v>7</v>
      </c>
      <c r="D20204" t="n">
        <v>0</v>
      </c>
    </row>
    <row r="20205">
      <c r="A20205" t="inlineStr">
        <is>
          <t>U-6f5546</t>
        </is>
      </c>
      <c r="B20205" s="41" t="n">
        <v>45383</v>
      </c>
      <c r="C20205" t="n">
        <v>9</v>
      </c>
      <c r="D20205" t="n">
        <v>0</v>
      </c>
    </row>
    <row r="20206">
      <c r="A20206" t="inlineStr">
        <is>
          <t>U-8bbe03</t>
        </is>
      </c>
      <c r="B20206" s="41" t="n">
        <v>45139</v>
      </c>
      <c r="C20206" t="n">
        <v>18</v>
      </c>
      <c r="D20206" t="n">
        <v>0</v>
      </c>
    </row>
    <row r="20207">
      <c r="A20207" t="inlineStr">
        <is>
          <t>U-aca2bc</t>
        </is>
      </c>
      <c r="B20207" s="41" t="n">
        <v>45505</v>
      </c>
      <c r="C20207" t="n">
        <v>8</v>
      </c>
      <c r="D20207" t="n">
        <v>2</v>
      </c>
    </row>
    <row r="20208">
      <c r="A20208" t="inlineStr">
        <is>
          <t>U-1f02c3</t>
        </is>
      </c>
      <c r="B20208" s="41" t="n">
        <v>45292</v>
      </c>
      <c r="C20208" t="n">
        <v>12</v>
      </c>
      <c r="D20208" t="n">
        <v>0</v>
      </c>
    </row>
    <row r="20209">
      <c r="A20209" t="inlineStr">
        <is>
          <t>U-dcd472</t>
        </is>
      </c>
      <c r="B20209" s="41" t="n">
        <v>45231</v>
      </c>
      <c r="C20209" t="n">
        <v>12</v>
      </c>
      <c r="D20209" t="n">
        <v>0</v>
      </c>
    </row>
    <row r="20210">
      <c r="A20210" t="inlineStr">
        <is>
          <t>U-2f1f21</t>
        </is>
      </c>
      <c r="B20210" s="41" t="n">
        <v>45413</v>
      </c>
      <c r="C20210" t="n">
        <v>13</v>
      </c>
      <c r="D20210" t="n">
        <v>0</v>
      </c>
    </row>
    <row r="20211">
      <c r="A20211" t="inlineStr">
        <is>
          <t>U-dfaed7</t>
        </is>
      </c>
      <c r="B20211" s="41" t="n">
        <v>45139</v>
      </c>
      <c r="C20211" t="n">
        <v>13</v>
      </c>
      <c r="D20211" t="n">
        <v>0</v>
      </c>
    </row>
    <row r="20212">
      <c r="A20212" t="inlineStr">
        <is>
          <t>U-9c2ece</t>
        </is>
      </c>
      <c r="B20212" s="41" t="n">
        <v>45505</v>
      </c>
      <c r="C20212" t="n">
        <v>7</v>
      </c>
      <c r="D20212" t="n">
        <v>2</v>
      </c>
    </row>
    <row r="20213">
      <c r="A20213" t="inlineStr">
        <is>
          <t>U-999b1e</t>
        </is>
      </c>
      <c r="B20213" s="41" t="n">
        <v>45323</v>
      </c>
      <c r="C20213" t="n">
        <v>9</v>
      </c>
      <c r="D20213" t="n">
        <v>0</v>
      </c>
    </row>
    <row r="20214">
      <c r="A20214" t="inlineStr">
        <is>
          <t>U-fee81d</t>
        </is>
      </c>
      <c r="B20214" s="41" t="n">
        <v>45444</v>
      </c>
      <c r="C20214" t="n">
        <v>9</v>
      </c>
      <c r="D20214" t="n">
        <v>0</v>
      </c>
    </row>
    <row r="20215">
      <c r="A20215" t="inlineStr">
        <is>
          <t>U-689681</t>
        </is>
      </c>
      <c r="B20215" s="41" t="n">
        <v>45139</v>
      </c>
      <c r="C20215" t="n">
        <v>7</v>
      </c>
      <c r="D20215" t="n">
        <v>0</v>
      </c>
    </row>
    <row r="20216">
      <c r="A20216" t="inlineStr">
        <is>
          <t>U-2a548f</t>
        </is>
      </c>
      <c r="B20216" s="41" t="n">
        <v>44958</v>
      </c>
      <c r="C20216" t="n">
        <v>12</v>
      </c>
      <c r="D20216" t="n">
        <v>0</v>
      </c>
    </row>
    <row r="20217">
      <c r="A20217" t="inlineStr">
        <is>
          <t>U-afe096</t>
        </is>
      </c>
      <c r="B20217" s="41" t="n">
        <v>45383</v>
      </c>
      <c r="C20217" t="n">
        <v>9</v>
      </c>
      <c r="D20217" t="n">
        <v>0</v>
      </c>
    </row>
    <row r="20218">
      <c r="A20218" t="inlineStr">
        <is>
          <t>U-3aa6a1</t>
        </is>
      </c>
      <c r="B20218" s="41" t="n">
        <v>45231</v>
      </c>
      <c r="C20218" t="n">
        <v>12</v>
      </c>
      <c r="D20218" t="n">
        <v>0</v>
      </c>
    </row>
    <row r="20219">
      <c r="A20219" t="inlineStr">
        <is>
          <t>U-691b35</t>
        </is>
      </c>
      <c r="B20219" s="41" t="n">
        <v>45413</v>
      </c>
      <c r="C20219" t="n">
        <v>12</v>
      </c>
      <c r="D20219" t="n">
        <v>0</v>
      </c>
    </row>
    <row r="20220">
      <c r="A20220" t="inlineStr">
        <is>
          <t>U-456341</t>
        </is>
      </c>
      <c r="B20220" s="41" t="n">
        <v>45017</v>
      </c>
      <c r="C20220" t="n">
        <v>5</v>
      </c>
      <c r="D20220" t="n">
        <v>0</v>
      </c>
    </row>
    <row r="20221">
      <c r="A20221" t="inlineStr">
        <is>
          <t>U-5e0243</t>
        </is>
      </c>
      <c r="B20221" s="41" t="n">
        <v>45292</v>
      </c>
      <c r="C20221" t="n">
        <v>8</v>
      </c>
      <c r="D20221" t="n">
        <v>1</v>
      </c>
    </row>
    <row r="20222">
      <c r="A20222" t="inlineStr">
        <is>
          <t>U-5a56c9</t>
        </is>
      </c>
      <c r="B20222" s="41" t="n">
        <v>45474</v>
      </c>
      <c r="C20222" t="n">
        <v>10</v>
      </c>
      <c r="D20222" t="n">
        <v>0</v>
      </c>
    </row>
    <row r="20223">
      <c r="A20223" t="inlineStr">
        <is>
          <t>U-1e837d</t>
        </is>
      </c>
      <c r="B20223" s="41" t="n">
        <v>45536</v>
      </c>
      <c r="C20223" t="n">
        <v>12</v>
      </c>
      <c r="D20223" t="n">
        <v>0</v>
      </c>
    </row>
    <row r="20224">
      <c r="A20224" t="inlineStr">
        <is>
          <t>U-22249d</t>
        </is>
      </c>
      <c r="B20224" s="41" t="n">
        <v>45323</v>
      </c>
      <c r="C20224" t="n">
        <v>9</v>
      </c>
      <c r="D20224" t="n">
        <v>0</v>
      </c>
    </row>
    <row r="20225">
      <c r="A20225" t="inlineStr">
        <is>
          <t>U-652c28</t>
        </is>
      </c>
      <c r="B20225" s="41" t="n">
        <v>45444</v>
      </c>
      <c r="C20225" t="n">
        <v>13</v>
      </c>
      <c r="D20225" t="n">
        <v>0</v>
      </c>
    </row>
    <row r="20226">
      <c r="A20226" t="inlineStr">
        <is>
          <t>U-5ee07b</t>
        </is>
      </c>
      <c r="B20226" s="41" t="n">
        <v>45231</v>
      </c>
      <c r="C20226" t="n">
        <v>5</v>
      </c>
      <c r="D20226" t="n">
        <v>0</v>
      </c>
    </row>
    <row r="20227">
      <c r="A20227" t="inlineStr">
        <is>
          <t>U-eed694</t>
        </is>
      </c>
      <c r="B20227" s="41" t="n">
        <v>45292</v>
      </c>
      <c r="C20227" t="n">
        <v>10</v>
      </c>
      <c r="D20227" t="n">
        <v>0</v>
      </c>
    </row>
    <row r="20228">
      <c r="A20228" t="inlineStr">
        <is>
          <t>U-c6e235</t>
        </is>
      </c>
      <c r="B20228" s="41" t="n">
        <v>45444</v>
      </c>
      <c r="C20228" t="n">
        <v>9</v>
      </c>
      <c r="D20228" t="n">
        <v>0</v>
      </c>
    </row>
    <row r="20229">
      <c r="A20229" t="inlineStr">
        <is>
          <t>U-a6a366</t>
        </is>
      </c>
      <c r="B20229" s="41" t="n">
        <v>45474</v>
      </c>
      <c r="C20229" t="n">
        <v>11</v>
      </c>
      <c r="D20229" t="n">
        <v>0</v>
      </c>
    </row>
    <row r="20230">
      <c r="A20230" t="inlineStr">
        <is>
          <t>U-870033</t>
        </is>
      </c>
      <c r="B20230" s="41" t="n">
        <v>44958</v>
      </c>
      <c r="C20230" t="n">
        <v>11</v>
      </c>
      <c r="D20230" t="n">
        <v>0</v>
      </c>
    </row>
    <row r="20231">
      <c r="A20231" t="inlineStr">
        <is>
          <t>U-39346c</t>
        </is>
      </c>
      <c r="B20231" s="41" t="n">
        <v>45597</v>
      </c>
      <c r="C20231" t="n">
        <v>6</v>
      </c>
      <c r="D20231" t="n">
        <v>0</v>
      </c>
    </row>
    <row r="20232">
      <c r="A20232" t="inlineStr">
        <is>
          <t>U-eb3369</t>
        </is>
      </c>
      <c r="B20232" s="41" t="n">
        <v>45627</v>
      </c>
      <c r="C20232" t="n">
        <v>10</v>
      </c>
      <c r="D20232" t="n">
        <v>0</v>
      </c>
    </row>
    <row r="20233">
      <c r="A20233" t="inlineStr">
        <is>
          <t>U-d3caad</t>
        </is>
      </c>
      <c r="B20233" s="41" t="n">
        <v>44927</v>
      </c>
      <c r="C20233" t="n">
        <v>14</v>
      </c>
      <c r="D20233" t="n">
        <v>0</v>
      </c>
    </row>
    <row r="20234">
      <c r="A20234" t="inlineStr">
        <is>
          <t>U-08ea98</t>
        </is>
      </c>
      <c r="B20234" s="41" t="n">
        <v>45047</v>
      </c>
      <c r="C20234" t="n">
        <v>12</v>
      </c>
      <c r="D20234" t="n">
        <v>0</v>
      </c>
    </row>
    <row r="20235">
      <c r="A20235" t="inlineStr">
        <is>
          <t>U-2ed83b</t>
        </is>
      </c>
      <c r="B20235" s="41" t="n">
        <v>45139</v>
      </c>
      <c r="C20235" t="n">
        <v>13</v>
      </c>
      <c r="D20235" t="n">
        <v>2</v>
      </c>
    </row>
    <row r="20236">
      <c r="A20236" t="inlineStr">
        <is>
          <t>U-329548</t>
        </is>
      </c>
      <c r="B20236" s="41" t="n">
        <v>45566</v>
      </c>
      <c r="C20236" t="n">
        <v>5</v>
      </c>
      <c r="D20236" t="n">
        <v>0</v>
      </c>
    </row>
    <row r="20237">
      <c r="A20237" t="inlineStr">
        <is>
          <t>U-0bee50</t>
        </is>
      </c>
      <c r="B20237" s="41" t="n">
        <v>45108</v>
      </c>
      <c r="C20237" t="n">
        <v>6</v>
      </c>
      <c r="D20237" t="n">
        <v>3</v>
      </c>
    </row>
    <row r="20238">
      <c r="A20238" t="inlineStr">
        <is>
          <t>U-ec0a9d</t>
        </is>
      </c>
      <c r="B20238" s="41" t="n">
        <v>44986</v>
      </c>
      <c r="C20238" t="n">
        <v>9</v>
      </c>
      <c r="D20238" t="n">
        <v>1</v>
      </c>
    </row>
    <row r="20239">
      <c r="A20239" t="inlineStr">
        <is>
          <t>U-eaf94f</t>
        </is>
      </c>
      <c r="B20239" s="41" t="n">
        <v>45200</v>
      </c>
      <c r="C20239" t="n">
        <v>8</v>
      </c>
      <c r="D20239" t="n">
        <v>0</v>
      </c>
    </row>
    <row r="20240">
      <c r="A20240" t="inlineStr">
        <is>
          <t>U-41278b</t>
        </is>
      </c>
      <c r="B20240" s="41" t="n">
        <v>45200</v>
      </c>
      <c r="C20240" t="n">
        <v>11</v>
      </c>
      <c r="D20240" t="n">
        <v>1</v>
      </c>
    </row>
    <row r="20241">
      <c r="A20241" t="inlineStr">
        <is>
          <t>U-bdf6d7</t>
        </is>
      </c>
      <c r="B20241" s="41" t="n">
        <v>45108</v>
      </c>
      <c r="C20241" t="n">
        <v>11</v>
      </c>
      <c r="D20241" t="n">
        <v>0</v>
      </c>
    </row>
    <row r="20242">
      <c r="A20242" t="inlineStr">
        <is>
          <t>U-9b0fe3</t>
        </is>
      </c>
      <c r="B20242" s="41" t="n">
        <v>45047</v>
      </c>
      <c r="C20242" t="n">
        <v>11</v>
      </c>
      <c r="D20242" t="n">
        <v>0</v>
      </c>
    </row>
    <row r="20243">
      <c r="A20243" t="inlineStr">
        <is>
          <t>U-1b38df</t>
        </is>
      </c>
      <c r="B20243" s="41" t="n">
        <v>45444</v>
      </c>
      <c r="C20243" t="n">
        <v>12</v>
      </c>
      <c r="D20243" t="n">
        <v>0</v>
      </c>
    </row>
    <row r="20244">
      <c r="A20244" t="inlineStr">
        <is>
          <t>U-df521a</t>
        </is>
      </c>
      <c r="B20244" s="41" t="n">
        <v>45444</v>
      </c>
      <c r="C20244" t="n">
        <v>5</v>
      </c>
      <c r="D20244" t="n">
        <v>0</v>
      </c>
    </row>
    <row r="20245">
      <c r="A20245" t="inlineStr">
        <is>
          <t>U-c9b84c</t>
        </is>
      </c>
      <c r="B20245" s="41" t="n">
        <v>45474</v>
      </c>
      <c r="C20245" t="n">
        <v>10</v>
      </c>
      <c r="D20245" t="n">
        <v>3</v>
      </c>
    </row>
    <row r="20246">
      <c r="A20246" t="inlineStr">
        <is>
          <t>U-d3c4e9</t>
        </is>
      </c>
      <c r="B20246" s="41" t="n">
        <v>45536</v>
      </c>
      <c r="C20246" t="n">
        <v>7</v>
      </c>
      <c r="D20246" t="n">
        <v>4</v>
      </c>
    </row>
    <row r="20247">
      <c r="A20247" t="inlineStr">
        <is>
          <t>U-ac8cf9</t>
        </is>
      </c>
      <c r="B20247" s="41" t="n">
        <v>45231</v>
      </c>
      <c r="C20247" t="n">
        <v>13</v>
      </c>
      <c r="D20247" t="n">
        <v>0</v>
      </c>
    </row>
    <row r="20248">
      <c r="A20248" t="inlineStr">
        <is>
          <t>U-d253b0</t>
        </is>
      </c>
      <c r="B20248" s="41" t="n">
        <v>45139</v>
      </c>
      <c r="C20248" t="n">
        <v>6</v>
      </c>
      <c r="D20248" t="n">
        <v>0</v>
      </c>
    </row>
    <row r="20249">
      <c r="A20249" t="inlineStr">
        <is>
          <t>U-721e6a</t>
        </is>
      </c>
      <c r="B20249" s="41" t="n">
        <v>45292</v>
      </c>
      <c r="C20249" t="n">
        <v>11</v>
      </c>
      <c r="D20249" t="n">
        <v>0</v>
      </c>
    </row>
    <row r="20250">
      <c r="A20250" t="inlineStr">
        <is>
          <t>U-cd5b22</t>
        </is>
      </c>
      <c r="B20250" s="41" t="n">
        <v>45627</v>
      </c>
      <c r="C20250" t="n">
        <v>16</v>
      </c>
      <c r="D20250" t="n">
        <v>0</v>
      </c>
    </row>
    <row r="20251">
      <c r="A20251" t="inlineStr">
        <is>
          <t>U-4a5cb7</t>
        </is>
      </c>
      <c r="B20251" s="41" t="n">
        <v>45292</v>
      </c>
      <c r="C20251" t="n">
        <v>15</v>
      </c>
      <c r="D20251" t="n">
        <v>1</v>
      </c>
    </row>
    <row r="20252">
      <c r="A20252" t="inlineStr">
        <is>
          <t>U-f99308</t>
        </is>
      </c>
      <c r="B20252" s="41" t="n">
        <v>45566</v>
      </c>
      <c r="C20252" t="n">
        <v>12</v>
      </c>
      <c r="D20252" t="n">
        <v>0</v>
      </c>
    </row>
    <row r="20253">
      <c r="A20253" t="inlineStr">
        <is>
          <t>U-6695c7</t>
        </is>
      </c>
      <c r="B20253" s="41" t="n">
        <v>45383</v>
      </c>
      <c r="C20253" t="n">
        <v>11</v>
      </c>
      <c r="D20253" t="n">
        <v>2</v>
      </c>
    </row>
    <row r="20254">
      <c r="A20254" t="inlineStr">
        <is>
          <t>U-4b14ce</t>
        </is>
      </c>
      <c r="B20254" s="41" t="n">
        <v>45474</v>
      </c>
      <c r="C20254" t="n">
        <v>8</v>
      </c>
      <c r="D20254" t="n">
        <v>0</v>
      </c>
    </row>
    <row r="20255">
      <c r="A20255" t="inlineStr">
        <is>
          <t>U-56bd7d</t>
        </is>
      </c>
      <c r="B20255" s="41" t="n">
        <v>45597</v>
      </c>
      <c r="C20255" t="n">
        <v>15</v>
      </c>
      <c r="D20255" t="n">
        <v>0</v>
      </c>
    </row>
    <row r="20256">
      <c r="A20256" t="inlineStr">
        <is>
          <t>U-34a716</t>
        </is>
      </c>
      <c r="B20256" s="41" t="n">
        <v>44927</v>
      </c>
      <c r="C20256" t="n">
        <v>8</v>
      </c>
      <c r="D20256" t="n">
        <v>0</v>
      </c>
    </row>
    <row r="20257">
      <c r="A20257" t="inlineStr">
        <is>
          <t>U-747cab</t>
        </is>
      </c>
      <c r="B20257" s="41" t="n">
        <v>44986</v>
      </c>
      <c r="C20257" t="n">
        <v>11</v>
      </c>
      <c r="D20257" t="n">
        <v>2</v>
      </c>
    </row>
    <row r="20258">
      <c r="A20258" t="inlineStr">
        <is>
          <t>U-29a06e</t>
        </is>
      </c>
      <c r="B20258" s="41" t="n">
        <v>45536</v>
      </c>
      <c r="C20258" t="n">
        <v>14</v>
      </c>
      <c r="D20258" t="n">
        <v>0</v>
      </c>
    </row>
    <row r="20259">
      <c r="A20259" t="inlineStr">
        <is>
          <t>U-18e0c6</t>
        </is>
      </c>
      <c r="B20259" s="41" t="n">
        <v>45505</v>
      </c>
      <c r="C20259" t="n">
        <v>10</v>
      </c>
      <c r="D20259" t="n">
        <v>4</v>
      </c>
    </row>
    <row r="20260">
      <c r="A20260" t="inlineStr">
        <is>
          <t>U-e892a4</t>
        </is>
      </c>
      <c r="B20260" s="41" t="n">
        <v>45231</v>
      </c>
      <c r="C20260" t="n">
        <v>7</v>
      </c>
      <c r="D20260" t="n">
        <v>0</v>
      </c>
    </row>
    <row r="20261">
      <c r="A20261" t="inlineStr">
        <is>
          <t>U-c8b43e</t>
        </is>
      </c>
      <c r="B20261" s="41" t="n">
        <v>45413</v>
      </c>
      <c r="C20261" t="n">
        <v>12</v>
      </c>
      <c r="D20261" t="n">
        <v>0</v>
      </c>
    </row>
    <row r="20262">
      <c r="A20262" t="inlineStr">
        <is>
          <t>U-1edc0f</t>
        </is>
      </c>
      <c r="B20262" s="41" t="n">
        <v>45413</v>
      </c>
      <c r="C20262" t="n">
        <v>8</v>
      </c>
      <c r="D20262" t="n">
        <v>1</v>
      </c>
    </row>
    <row r="20263">
      <c r="A20263" t="inlineStr">
        <is>
          <t>U-ef2a2b</t>
        </is>
      </c>
      <c r="B20263" s="41" t="n">
        <v>44986</v>
      </c>
      <c r="C20263" t="n">
        <v>14</v>
      </c>
      <c r="D20263" t="n">
        <v>0</v>
      </c>
    </row>
    <row r="20264">
      <c r="A20264" t="inlineStr">
        <is>
          <t>U-186c6b</t>
        </is>
      </c>
      <c r="B20264" s="41" t="n">
        <v>45323</v>
      </c>
      <c r="C20264" t="n">
        <v>8</v>
      </c>
      <c r="D20264" t="n">
        <v>0</v>
      </c>
    </row>
    <row r="20265">
      <c r="A20265" t="inlineStr">
        <is>
          <t>U-09e982</t>
        </is>
      </c>
      <c r="B20265" s="41" t="n">
        <v>45017</v>
      </c>
      <c r="C20265" t="n">
        <v>12</v>
      </c>
      <c r="D20265" t="n">
        <v>1</v>
      </c>
    </row>
    <row r="20266">
      <c r="A20266" t="inlineStr">
        <is>
          <t>U-6ed144</t>
        </is>
      </c>
      <c r="B20266" s="41" t="n">
        <v>45261</v>
      </c>
      <c r="C20266" t="n">
        <v>16</v>
      </c>
      <c r="D20266" t="n">
        <v>0</v>
      </c>
    </row>
    <row r="20267">
      <c r="A20267" t="inlineStr">
        <is>
          <t>U-2bd45d</t>
        </is>
      </c>
      <c r="B20267" s="41" t="n">
        <v>45139</v>
      </c>
      <c r="C20267" t="n">
        <v>19</v>
      </c>
      <c r="D20267" t="n">
        <v>1</v>
      </c>
    </row>
    <row r="20268">
      <c r="A20268" t="inlineStr">
        <is>
          <t>U-8b49c1</t>
        </is>
      </c>
      <c r="B20268" s="41" t="n">
        <v>45017</v>
      </c>
      <c r="C20268" t="n">
        <v>16</v>
      </c>
      <c r="D20268" t="n">
        <v>0</v>
      </c>
    </row>
    <row r="20269">
      <c r="A20269" t="inlineStr">
        <is>
          <t>U-b9130e</t>
        </is>
      </c>
      <c r="B20269" s="41" t="n">
        <v>45627</v>
      </c>
      <c r="C20269" t="n">
        <v>12</v>
      </c>
      <c r="D20269" t="n">
        <v>0</v>
      </c>
    </row>
    <row r="20270">
      <c r="A20270" t="inlineStr">
        <is>
          <t>U-6f37e8</t>
        </is>
      </c>
      <c r="B20270" s="41" t="n">
        <v>45047</v>
      </c>
      <c r="C20270" t="n">
        <v>11</v>
      </c>
      <c r="D20270" t="n">
        <v>0</v>
      </c>
    </row>
    <row r="20271">
      <c r="A20271" t="inlineStr">
        <is>
          <t>U-eb9756</t>
        </is>
      </c>
      <c r="B20271" s="41" t="n">
        <v>45139</v>
      </c>
      <c r="C20271" t="n">
        <v>20</v>
      </c>
      <c r="D20271" t="n">
        <v>0</v>
      </c>
    </row>
    <row r="20272">
      <c r="A20272" t="inlineStr">
        <is>
          <t>U-9e3884</t>
        </is>
      </c>
      <c r="B20272" s="41" t="n">
        <v>45078</v>
      </c>
      <c r="C20272" t="n">
        <v>4</v>
      </c>
      <c r="D20272" t="n">
        <v>0</v>
      </c>
    </row>
    <row r="20273">
      <c r="A20273" t="inlineStr">
        <is>
          <t>U-57a44b</t>
        </is>
      </c>
      <c r="B20273" s="41" t="n">
        <v>44986</v>
      </c>
      <c r="C20273" t="n">
        <v>14</v>
      </c>
      <c r="D20273" t="n">
        <v>0</v>
      </c>
    </row>
    <row r="20274">
      <c r="A20274" t="inlineStr">
        <is>
          <t>U-8ea8fd</t>
        </is>
      </c>
      <c r="B20274" s="41" t="n">
        <v>45536</v>
      </c>
      <c r="C20274" t="n">
        <v>10</v>
      </c>
      <c r="D20274" t="n">
        <v>0</v>
      </c>
    </row>
    <row r="20275">
      <c r="A20275" t="inlineStr">
        <is>
          <t>U-c288d8</t>
        </is>
      </c>
      <c r="B20275" s="41" t="n">
        <v>45108</v>
      </c>
      <c r="C20275" t="n">
        <v>14</v>
      </c>
      <c r="D20275" t="n">
        <v>0</v>
      </c>
    </row>
    <row r="20276">
      <c r="A20276" t="inlineStr">
        <is>
          <t>U-41a695</t>
        </is>
      </c>
      <c r="B20276" s="41" t="n">
        <v>45352</v>
      </c>
      <c r="C20276" t="n">
        <v>16</v>
      </c>
      <c r="D20276" t="n">
        <v>2</v>
      </c>
    </row>
    <row r="20277">
      <c r="A20277" t="inlineStr">
        <is>
          <t>U-6e85f6</t>
        </is>
      </c>
      <c r="B20277" s="41" t="n">
        <v>45200</v>
      </c>
      <c r="C20277" t="n">
        <v>9</v>
      </c>
      <c r="D20277" t="n">
        <v>0</v>
      </c>
    </row>
    <row r="20278">
      <c r="A20278" t="inlineStr">
        <is>
          <t>U-532f3b</t>
        </is>
      </c>
      <c r="B20278" s="41" t="n">
        <v>45323</v>
      </c>
      <c r="C20278" t="n">
        <v>18</v>
      </c>
      <c r="D20278" t="n">
        <v>0</v>
      </c>
    </row>
    <row r="20279">
      <c r="A20279" t="inlineStr">
        <is>
          <t>U-82e84b</t>
        </is>
      </c>
      <c r="B20279" s="41" t="n">
        <v>45597</v>
      </c>
      <c r="C20279" t="n">
        <v>9</v>
      </c>
      <c r="D20279" t="n">
        <v>2</v>
      </c>
    </row>
    <row r="20280">
      <c r="A20280" t="inlineStr">
        <is>
          <t>U-b27ad3</t>
        </is>
      </c>
      <c r="B20280" s="41" t="n">
        <v>45261</v>
      </c>
      <c r="C20280" t="n">
        <v>15</v>
      </c>
      <c r="D20280" t="n">
        <v>0</v>
      </c>
    </row>
    <row r="20281">
      <c r="A20281" t="inlineStr">
        <is>
          <t>U-5606c6</t>
        </is>
      </c>
      <c r="B20281" s="41" t="n">
        <v>45292</v>
      </c>
      <c r="C20281" t="n">
        <v>12</v>
      </c>
      <c r="D20281" t="n">
        <v>0</v>
      </c>
    </row>
    <row r="20282">
      <c r="A20282" t="inlineStr">
        <is>
          <t>U-8e6733</t>
        </is>
      </c>
      <c r="B20282" s="41" t="n">
        <v>45627</v>
      </c>
      <c r="C20282" t="n">
        <v>9</v>
      </c>
      <c r="D20282" t="n">
        <v>1</v>
      </c>
    </row>
    <row r="20283">
      <c r="A20283" t="inlineStr">
        <is>
          <t>U-3f72ff</t>
        </is>
      </c>
      <c r="B20283" s="41" t="n">
        <v>45352</v>
      </c>
      <c r="C20283" t="n">
        <v>14</v>
      </c>
      <c r="D20283" t="n">
        <v>2</v>
      </c>
    </row>
    <row r="20284">
      <c r="A20284" t="inlineStr">
        <is>
          <t>U-9a1c24</t>
        </is>
      </c>
      <c r="B20284" s="41" t="n">
        <v>45139</v>
      </c>
      <c r="C20284" t="n">
        <v>5</v>
      </c>
      <c r="D20284" t="n">
        <v>0</v>
      </c>
    </row>
    <row r="20285">
      <c r="A20285" t="inlineStr">
        <is>
          <t>U-b0a9ea</t>
        </is>
      </c>
      <c r="B20285" s="41" t="n">
        <v>44986</v>
      </c>
      <c r="C20285" t="n">
        <v>13</v>
      </c>
      <c r="D20285" t="n">
        <v>0</v>
      </c>
    </row>
    <row r="20286">
      <c r="A20286" t="inlineStr">
        <is>
          <t>U-38e7f8</t>
        </is>
      </c>
      <c r="B20286" s="41" t="n">
        <v>45413</v>
      </c>
      <c r="C20286" t="n">
        <v>8</v>
      </c>
      <c r="D20286" t="n">
        <v>0</v>
      </c>
    </row>
    <row r="20287">
      <c r="A20287" t="inlineStr">
        <is>
          <t>U-9261d2</t>
        </is>
      </c>
      <c r="B20287" s="41" t="n">
        <v>45108</v>
      </c>
      <c r="C20287" t="n">
        <v>8</v>
      </c>
      <c r="D20287" t="n">
        <v>0</v>
      </c>
    </row>
    <row r="20288">
      <c r="A20288" t="inlineStr">
        <is>
          <t>U-cc332b</t>
        </is>
      </c>
      <c r="B20288" s="41" t="n">
        <v>45474</v>
      </c>
      <c r="C20288" t="n">
        <v>6</v>
      </c>
      <c r="D20288" t="n">
        <v>0</v>
      </c>
    </row>
    <row r="20289">
      <c r="A20289" t="inlineStr">
        <is>
          <t>U-9879f6</t>
        </is>
      </c>
      <c r="B20289" s="41" t="n">
        <v>45597</v>
      </c>
      <c r="C20289" t="n">
        <v>7</v>
      </c>
      <c r="D20289" t="n">
        <v>0</v>
      </c>
    </row>
    <row r="20290">
      <c r="A20290" t="inlineStr">
        <is>
          <t>U-d81f50</t>
        </is>
      </c>
      <c r="B20290" s="41" t="n">
        <v>45444</v>
      </c>
      <c r="C20290" t="n">
        <v>10</v>
      </c>
      <c r="D20290" t="n">
        <v>3</v>
      </c>
    </row>
    <row r="20291">
      <c r="A20291" t="inlineStr">
        <is>
          <t>U-bfedeb</t>
        </is>
      </c>
      <c r="B20291" s="41" t="n">
        <v>45047</v>
      </c>
      <c r="C20291" t="n">
        <v>8</v>
      </c>
      <c r="D20291" t="n">
        <v>0</v>
      </c>
    </row>
    <row r="20292">
      <c r="A20292" t="inlineStr">
        <is>
          <t>U-dbbc13</t>
        </is>
      </c>
      <c r="B20292" s="41" t="n">
        <v>45474</v>
      </c>
      <c r="C20292" t="n">
        <v>14</v>
      </c>
      <c r="D20292" t="n">
        <v>0</v>
      </c>
    </row>
    <row r="20293">
      <c r="A20293" t="inlineStr">
        <is>
          <t>U-c8e2b8</t>
        </is>
      </c>
      <c r="B20293" s="41" t="n">
        <v>45078</v>
      </c>
      <c r="C20293" t="n">
        <v>13</v>
      </c>
      <c r="D20293" t="n">
        <v>1</v>
      </c>
    </row>
    <row r="20294">
      <c r="A20294" t="inlineStr">
        <is>
          <t>U-6c6b2a</t>
        </is>
      </c>
      <c r="B20294" s="41" t="n">
        <v>45505</v>
      </c>
      <c r="C20294" t="n">
        <v>11</v>
      </c>
      <c r="D20294" t="n">
        <v>0</v>
      </c>
    </row>
    <row r="20295">
      <c r="A20295" t="inlineStr">
        <is>
          <t>U-542407</t>
        </is>
      </c>
      <c r="B20295" s="41" t="n">
        <v>45597</v>
      </c>
      <c r="C20295" t="n">
        <v>11</v>
      </c>
      <c r="D20295" t="n">
        <v>1</v>
      </c>
    </row>
    <row r="20296">
      <c r="A20296" t="inlineStr">
        <is>
          <t>U-9e8c34</t>
        </is>
      </c>
      <c r="B20296" s="41" t="n">
        <v>45108</v>
      </c>
      <c r="C20296" t="n">
        <v>10</v>
      </c>
      <c r="D20296" t="n">
        <v>0</v>
      </c>
    </row>
    <row r="20297">
      <c r="A20297" t="inlineStr">
        <is>
          <t>U-0da445</t>
        </is>
      </c>
      <c r="B20297" s="41" t="n">
        <v>45352</v>
      </c>
      <c r="C20297" t="n">
        <v>12</v>
      </c>
      <c r="D20297" t="n">
        <v>0</v>
      </c>
    </row>
    <row r="20298">
      <c r="A20298" t="inlineStr">
        <is>
          <t>U-3d4893</t>
        </is>
      </c>
      <c r="B20298" s="41" t="n">
        <v>45139</v>
      </c>
      <c r="C20298" t="n">
        <v>8</v>
      </c>
      <c r="D20298" t="n">
        <v>0</v>
      </c>
    </row>
    <row r="20299">
      <c r="A20299" t="inlineStr">
        <is>
          <t>U-95a708</t>
        </is>
      </c>
      <c r="B20299" s="41" t="n">
        <v>44986</v>
      </c>
      <c r="C20299" t="n">
        <v>12</v>
      </c>
      <c r="D20299" t="n">
        <v>1</v>
      </c>
    </row>
    <row r="20300">
      <c r="A20300" t="inlineStr">
        <is>
          <t>U-01c62e</t>
        </is>
      </c>
      <c r="B20300" s="41" t="n">
        <v>45261</v>
      </c>
      <c r="C20300" t="n">
        <v>9</v>
      </c>
      <c r="D20300" t="n">
        <v>0</v>
      </c>
    </row>
    <row r="20301">
      <c r="A20301" t="inlineStr">
        <is>
          <t>U-b1a2fe</t>
        </is>
      </c>
      <c r="B20301" s="41" t="n">
        <v>45444</v>
      </c>
      <c r="C20301" t="n">
        <v>14</v>
      </c>
      <c r="D20301" t="n">
        <v>0</v>
      </c>
    </row>
    <row r="20302">
      <c r="A20302" t="inlineStr">
        <is>
          <t>U-5ce51f</t>
        </is>
      </c>
      <c r="B20302" s="41" t="n">
        <v>45200</v>
      </c>
      <c r="C20302" t="n">
        <v>5</v>
      </c>
      <c r="D20302" t="n">
        <v>0</v>
      </c>
    </row>
    <row r="20303">
      <c r="A20303" t="inlineStr">
        <is>
          <t>U-ef9fa6</t>
        </is>
      </c>
      <c r="B20303" s="41" t="n">
        <v>44958</v>
      </c>
      <c r="C20303" t="n">
        <v>7</v>
      </c>
      <c r="D20303" t="n">
        <v>2</v>
      </c>
    </row>
    <row r="20304">
      <c r="A20304" t="inlineStr">
        <is>
          <t>U-e55e88</t>
        </is>
      </c>
      <c r="B20304" s="41" t="n">
        <v>45444</v>
      </c>
      <c r="C20304" t="n">
        <v>7</v>
      </c>
      <c r="D20304" t="n">
        <v>0</v>
      </c>
    </row>
    <row r="20305">
      <c r="A20305" t="inlineStr">
        <is>
          <t>U-93117b</t>
        </is>
      </c>
      <c r="B20305" s="41" t="n">
        <v>45139</v>
      </c>
      <c r="C20305" t="n">
        <v>9</v>
      </c>
      <c r="D20305" t="n">
        <v>0</v>
      </c>
    </row>
    <row r="20306">
      <c r="A20306" t="inlineStr">
        <is>
          <t>U-ae5b57</t>
        </is>
      </c>
      <c r="B20306" s="41" t="n">
        <v>45474</v>
      </c>
      <c r="C20306" t="n">
        <v>10</v>
      </c>
      <c r="D20306" t="n">
        <v>0</v>
      </c>
    </row>
    <row r="20307">
      <c r="A20307" t="inlineStr">
        <is>
          <t>U-cc8e4e</t>
        </is>
      </c>
      <c r="B20307" s="41" t="n">
        <v>45323</v>
      </c>
      <c r="C20307" t="n">
        <v>10</v>
      </c>
      <c r="D20307" t="n">
        <v>0</v>
      </c>
    </row>
    <row r="20308">
      <c r="A20308" t="inlineStr">
        <is>
          <t>U-7aa330</t>
        </is>
      </c>
      <c r="B20308" s="41" t="n">
        <v>45078</v>
      </c>
      <c r="C20308" t="n">
        <v>10</v>
      </c>
      <c r="D20308" t="n">
        <v>0</v>
      </c>
    </row>
    <row r="20309">
      <c r="A20309" t="inlineStr">
        <is>
          <t>U-89c9b4</t>
        </is>
      </c>
      <c r="B20309" s="41" t="n">
        <v>45352</v>
      </c>
      <c r="C20309" t="n">
        <v>9</v>
      </c>
      <c r="D20309" t="n">
        <v>1</v>
      </c>
    </row>
    <row r="20310">
      <c r="A20310" t="inlineStr">
        <is>
          <t>U-6aae9c</t>
        </is>
      </c>
      <c r="B20310" s="41" t="n">
        <v>45352</v>
      </c>
      <c r="C20310" t="n">
        <v>13</v>
      </c>
      <c r="D20310" t="n">
        <v>0</v>
      </c>
    </row>
    <row r="20311">
      <c r="A20311" t="inlineStr">
        <is>
          <t>U-825aca</t>
        </is>
      </c>
      <c r="B20311" s="41" t="n">
        <v>45108</v>
      </c>
      <c r="C20311" t="n">
        <v>10</v>
      </c>
      <c r="D20311" t="n">
        <v>0</v>
      </c>
    </row>
    <row r="20312">
      <c r="A20312" t="inlineStr">
        <is>
          <t>U-a51cb1</t>
        </is>
      </c>
      <c r="B20312" s="41" t="n">
        <v>44986</v>
      </c>
      <c r="C20312" t="n">
        <v>8</v>
      </c>
      <c r="D20312" t="n">
        <v>2</v>
      </c>
    </row>
    <row r="20313">
      <c r="A20313" t="inlineStr">
        <is>
          <t>U-ec4f51</t>
        </is>
      </c>
      <c r="B20313" s="41" t="n">
        <v>45292</v>
      </c>
      <c r="C20313" t="n">
        <v>10</v>
      </c>
      <c r="D20313" t="n">
        <v>2</v>
      </c>
    </row>
    <row r="20314">
      <c r="A20314" t="inlineStr">
        <is>
          <t>U-8f036f</t>
        </is>
      </c>
      <c r="B20314" s="41" t="n">
        <v>45505</v>
      </c>
      <c r="C20314" t="n">
        <v>10</v>
      </c>
      <c r="D20314" t="n">
        <v>0</v>
      </c>
    </row>
    <row r="20315">
      <c r="A20315" t="inlineStr">
        <is>
          <t>U-340ee3</t>
        </is>
      </c>
      <c r="B20315" s="41" t="n">
        <v>44958</v>
      </c>
      <c r="C20315" t="n">
        <v>3</v>
      </c>
      <c r="D20315" t="n">
        <v>0</v>
      </c>
    </row>
    <row r="20316">
      <c r="A20316" t="inlineStr">
        <is>
          <t>U-f1a09b</t>
        </is>
      </c>
      <c r="B20316" s="41" t="n">
        <v>45078</v>
      </c>
      <c r="C20316" t="n">
        <v>8</v>
      </c>
      <c r="D20316" t="n">
        <v>0</v>
      </c>
    </row>
    <row r="20317">
      <c r="A20317" t="inlineStr">
        <is>
          <t>U-d3b524</t>
        </is>
      </c>
      <c r="B20317" s="41" t="n">
        <v>45383</v>
      </c>
      <c r="C20317" t="n">
        <v>12</v>
      </c>
      <c r="D20317" t="n">
        <v>1</v>
      </c>
    </row>
    <row r="20318">
      <c r="A20318" t="inlineStr">
        <is>
          <t>U-b14c27</t>
        </is>
      </c>
      <c r="B20318" s="41" t="n">
        <v>45047</v>
      </c>
      <c r="C20318" t="n">
        <v>5</v>
      </c>
      <c r="D20318" t="n">
        <v>0</v>
      </c>
    </row>
    <row r="20319">
      <c r="A20319" t="inlineStr">
        <is>
          <t>U-91284c</t>
        </is>
      </c>
      <c r="B20319" s="41" t="n">
        <v>45505</v>
      </c>
      <c r="C20319" t="n">
        <v>3</v>
      </c>
      <c r="D20319" t="n">
        <v>0</v>
      </c>
    </row>
    <row r="20320">
      <c r="A20320" t="inlineStr">
        <is>
          <t>U-c95cc2</t>
        </is>
      </c>
      <c r="B20320" s="41" t="n">
        <v>44986</v>
      </c>
      <c r="C20320" t="n">
        <v>13</v>
      </c>
      <c r="D20320" t="n">
        <v>0</v>
      </c>
    </row>
    <row r="20321">
      <c r="A20321" t="inlineStr">
        <is>
          <t>U-f14983</t>
        </is>
      </c>
      <c r="B20321" s="41" t="n">
        <v>44986</v>
      </c>
      <c r="C20321" t="n">
        <v>14</v>
      </c>
      <c r="D20321" t="n">
        <v>2</v>
      </c>
    </row>
    <row r="20322">
      <c r="A20322" t="inlineStr">
        <is>
          <t>U-9360eb</t>
        </is>
      </c>
      <c r="B20322" s="41" t="n">
        <v>45017</v>
      </c>
      <c r="C20322" t="n">
        <v>12</v>
      </c>
      <c r="D20322" t="n">
        <v>1</v>
      </c>
    </row>
    <row r="20323">
      <c r="A20323" t="inlineStr">
        <is>
          <t>U-d4a91e</t>
        </is>
      </c>
      <c r="B20323" s="41" t="n">
        <v>45078</v>
      </c>
      <c r="C20323" t="n">
        <v>10</v>
      </c>
      <c r="D20323" t="n">
        <v>0</v>
      </c>
    </row>
    <row r="20324">
      <c r="A20324" t="inlineStr">
        <is>
          <t>U-329f42</t>
        </is>
      </c>
      <c r="B20324" s="41" t="n">
        <v>45231</v>
      </c>
      <c r="C20324" t="n">
        <v>13</v>
      </c>
      <c r="D20324" t="n">
        <v>0</v>
      </c>
    </row>
    <row r="20325">
      <c r="A20325" t="inlineStr">
        <is>
          <t>U-3d40da</t>
        </is>
      </c>
      <c r="B20325" s="41" t="n">
        <v>45474</v>
      </c>
      <c r="C20325" t="n">
        <v>9</v>
      </c>
      <c r="D20325" t="n">
        <v>0</v>
      </c>
    </row>
    <row r="20326">
      <c r="A20326" t="inlineStr">
        <is>
          <t>U-9da92a</t>
        </is>
      </c>
      <c r="B20326" s="41" t="n">
        <v>45352</v>
      </c>
      <c r="C20326" t="n">
        <v>11</v>
      </c>
      <c r="D20326" t="n">
        <v>0</v>
      </c>
    </row>
    <row r="20327">
      <c r="A20327" t="inlineStr">
        <is>
          <t>U-02a5c0</t>
        </is>
      </c>
      <c r="B20327" s="41" t="n">
        <v>45017</v>
      </c>
      <c r="C20327" t="n">
        <v>11</v>
      </c>
      <c r="D20327" t="n">
        <v>0</v>
      </c>
    </row>
    <row r="20328">
      <c r="A20328" t="inlineStr">
        <is>
          <t>U-372284</t>
        </is>
      </c>
      <c r="B20328" s="41" t="n">
        <v>45597</v>
      </c>
      <c r="C20328" t="n">
        <v>9</v>
      </c>
      <c r="D20328" t="n">
        <v>2</v>
      </c>
    </row>
    <row r="20329">
      <c r="A20329" t="inlineStr">
        <is>
          <t>U-c88944</t>
        </is>
      </c>
      <c r="B20329" s="41" t="n">
        <v>44986</v>
      </c>
      <c r="C20329" t="n">
        <v>9</v>
      </c>
      <c r="D20329" t="n">
        <v>0</v>
      </c>
    </row>
    <row r="20330">
      <c r="A20330" t="inlineStr">
        <is>
          <t>U-7a21d2</t>
        </is>
      </c>
      <c r="B20330" s="41" t="n">
        <v>45108</v>
      </c>
      <c r="C20330" t="n">
        <v>9</v>
      </c>
      <c r="D20330" t="n">
        <v>3</v>
      </c>
    </row>
    <row r="20331">
      <c r="A20331" t="inlineStr">
        <is>
          <t>U-8d3a79</t>
        </is>
      </c>
      <c r="B20331" s="41" t="n">
        <v>45444</v>
      </c>
      <c r="C20331" t="n">
        <v>9</v>
      </c>
      <c r="D20331" t="n">
        <v>0</v>
      </c>
    </row>
    <row r="20332">
      <c r="A20332" t="inlineStr">
        <is>
          <t>U-feac0f</t>
        </is>
      </c>
      <c r="B20332" s="41" t="n">
        <v>45474</v>
      </c>
      <c r="C20332" t="n">
        <v>5</v>
      </c>
      <c r="D20332" t="n">
        <v>0</v>
      </c>
    </row>
    <row r="20333">
      <c r="A20333" t="inlineStr">
        <is>
          <t>U-6c8ba8</t>
        </is>
      </c>
      <c r="B20333" s="41" t="n">
        <v>44927</v>
      </c>
      <c r="C20333" t="n">
        <v>15</v>
      </c>
      <c r="D20333" t="n">
        <v>0</v>
      </c>
    </row>
    <row r="20334">
      <c r="A20334" t="inlineStr">
        <is>
          <t>U-4e65b7</t>
        </is>
      </c>
      <c r="B20334" s="41" t="n">
        <v>44986</v>
      </c>
      <c r="C20334" t="n">
        <v>20</v>
      </c>
      <c r="D20334" t="n">
        <v>0</v>
      </c>
    </row>
    <row r="20335">
      <c r="A20335" t="inlineStr">
        <is>
          <t>U-4cf498</t>
        </is>
      </c>
      <c r="B20335" s="41" t="n">
        <v>45323</v>
      </c>
      <c r="C20335" t="n">
        <v>13</v>
      </c>
      <c r="D20335" t="n">
        <v>2</v>
      </c>
    </row>
    <row r="20336">
      <c r="A20336" t="inlineStr">
        <is>
          <t>U-98ffa9</t>
        </is>
      </c>
      <c r="B20336" s="41" t="n">
        <v>45200</v>
      </c>
      <c r="C20336" t="n">
        <v>9</v>
      </c>
      <c r="D20336" t="n">
        <v>0</v>
      </c>
    </row>
    <row r="20337">
      <c r="A20337" t="inlineStr">
        <is>
          <t>U-3d4f82</t>
        </is>
      </c>
      <c r="B20337" s="41" t="n">
        <v>45383</v>
      </c>
      <c r="C20337" t="n">
        <v>12</v>
      </c>
      <c r="D20337" t="n">
        <v>1</v>
      </c>
    </row>
    <row r="20338">
      <c r="A20338" t="inlineStr">
        <is>
          <t>U-501dfd</t>
        </is>
      </c>
      <c r="B20338" s="41" t="n">
        <v>45108</v>
      </c>
      <c r="C20338" t="n">
        <v>8</v>
      </c>
      <c r="D20338" t="n">
        <v>0</v>
      </c>
    </row>
    <row r="20339">
      <c r="A20339" t="inlineStr">
        <is>
          <t>U-6e343f</t>
        </is>
      </c>
      <c r="B20339" s="41" t="n">
        <v>45323</v>
      </c>
      <c r="C20339" t="n">
        <v>4</v>
      </c>
      <c r="D20339" t="n">
        <v>0</v>
      </c>
    </row>
    <row r="20340">
      <c r="A20340" t="inlineStr">
        <is>
          <t>U-d7259e</t>
        </is>
      </c>
      <c r="B20340" s="41" t="n">
        <v>45292</v>
      </c>
      <c r="C20340" t="n">
        <v>6</v>
      </c>
      <c r="D20340" t="n">
        <v>0</v>
      </c>
    </row>
    <row r="20341">
      <c r="A20341" t="inlineStr">
        <is>
          <t>U-977026</t>
        </is>
      </c>
      <c r="B20341" s="41" t="n">
        <v>45536</v>
      </c>
      <c r="C20341" t="n">
        <v>3</v>
      </c>
      <c r="D20341" t="n">
        <v>0</v>
      </c>
    </row>
    <row r="20342">
      <c r="A20342" t="inlineStr">
        <is>
          <t>U-9e406b</t>
        </is>
      </c>
      <c r="B20342" s="41" t="n">
        <v>45536</v>
      </c>
      <c r="C20342" t="n">
        <v>5</v>
      </c>
      <c r="D20342" t="n">
        <v>0</v>
      </c>
    </row>
    <row r="20343">
      <c r="A20343" t="inlineStr">
        <is>
          <t>U-50d11c</t>
        </is>
      </c>
      <c r="B20343" s="41" t="n">
        <v>45566</v>
      </c>
      <c r="C20343" t="n">
        <v>13</v>
      </c>
      <c r="D20343" t="n">
        <v>2</v>
      </c>
    </row>
    <row r="20344">
      <c r="A20344" t="inlineStr">
        <is>
          <t>U-ad985f</t>
        </is>
      </c>
      <c r="B20344" s="41" t="n">
        <v>45597</v>
      </c>
      <c r="C20344" t="n">
        <v>10</v>
      </c>
      <c r="D20344" t="n">
        <v>0</v>
      </c>
    </row>
    <row r="20345">
      <c r="A20345" t="inlineStr">
        <is>
          <t>U-f759c9</t>
        </is>
      </c>
      <c r="B20345" s="41" t="n">
        <v>45627</v>
      </c>
      <c r="C20345" t="n">
        <v>9</v>
      </c>
      <c r="D20345" t="n">
        <v>0</v>
      </c>
    </row>
    <row r="20346">
      <c r="A20346" t="inlineStr">
        <is>
          <t>U-e9098d</t>
        </is>
      </c>
      <c r="B20346" s="41" t="n">
        <v>45170</v>
      </c>
      <c r="C20346" t="n">
        <v>8</v>
      </c>
      <c r="D20346" t="n">
        <v>0</v>
      </c>
    </row>
    <row r="20347">
      <c r="A20347" t="inlineStr">
        <is>
          <t>U-3138ff</t>
        </is>
      </c>
      <c r="B20347" s="41" t="n">
        <v>45261</v>
      </c>
      <c r="C20347" t="n">
        <v>8</v>
      </c>
      <c r="D20347" t="n">
        <v>0</v>
      </c>
    </row>
    <row r="20348">
      <c r="A20348" t="inlineStr">
        <is>
          <t>U-d9bac0</t>
        </is>
      </c>
      <c r="B20348" s="41" t="n">
        <v>45231</v>
      </c>
      <c r="C20348" t="n">
        <v>1</v>
      </c>
      <c r="D20348" t="n">
        <v>0</v>
      </c>
    </row>
    <row r="20349">
      <c r="A20349" t="inlineStr">
        <is>
          <t>U-63644d</t>
        </is>
      </c>
      <c r="B20349" s="41" t="n">
        <v>45078</v>
      </c>
      <c r="C20349" t="n">
        <v>7</v>
      </c>
      <c r="D20349" t="n">
        <v>0</v>
      </c>
    </row>
    <row r="20350">
      <c r="A20350" t="inlineStr">
        <is>
          <t>U-2e969d</t>
        </is>
      </c>
      <c r="B20350" s="41" t="n">
        <v>45597</v>
      </c>
      <c r="C20350" t="n">
        <v>3</v>
      </c>
      <c r="D20350" t="n">
        <v>2</v>
      </c>
    </row>
    <row r="20351">
      <c r="A20351" t="inlineStr">
        <is>
          <t>U-ff52a2</t>
        </is>
      </c>
      <c r="B20351" s="41" t="n">
        <v>45261</v>
      </c>
      <c r="C20351" t="n">
        <v>10</v>
      </c>
      <c r="D20351" t="n">
        <v>2</v>
      </c>
    </row>
    <row r="20352">
      <c r="A20352" t="inlineStr">
        <is>
          <t>U-8c8ee5</t>
        </is>
      </c>
      <c r="B20352" s="41" t="n">
        <v>45017</v>
      </c>
      <c r="C20352" t="n">
        <v>11</v>
      </c>
      <c r="D20352" t="n">
        <v>3</v>
      </c>
    </row>
    <row r="20353">
      <c r="A20353" t="inlineStr">
        <is>
          <t>U-2daaa3</t>
        </is>
      </c>
      <c r="B20353" s="41" t="n">
        <v>45352</v>
      </c>
      <c r="C20353" t="n">
        <v>9</v>
      </c>
      <c r="D20353" t="n">
        <v>1</v>
      </c>
    </row>
    <row r="20354">
      <c r="A20354" t="inlineStr">
        <is>
          <t>U-d09236</t>
        </is>
      </c>
      <c r="B20354" s="41" t="n">
        <v>45323</v>
      </c>
      <c r="C20354" t="n">
        <v>6</v>
      </c>
      <c r="D20354" t="n">
        <v>2</v>
      </c>
    </row>
    <row r="20355">
      <c r="A20355" t="inlineStr">
        <is>
          <t>U-51d5ed</t>
        </is>
      </c>
      <c r="B20355" s="41" t="n">
        <v>45323</v>
      </c>
      <c r="C20355" t="n">
        <v>6</v>
      </c>
      <c r="D20355" t="n">
        <v>0</v>
      </c>
    </row>
    <row r="20356">
      <c r="A20356" t="inlineStr">
        <is>
          <t>U-dfacf8</t>
        </is>
      </c>
      <c r="B20356" s="41" t="n">
        <v>45413</v>
      </c>
      <c r="C20356" t="n">
        <v>4</v>
      </c>
      <c r="D20356" t="n">
        <v>3</v>
      </c>
    </row>
    <row r="20357">
      <c r="A20357" t="inlineStr">
        <is>
          <t>U-8c0f97</t>
        </is>
      </c>
      <c r="B20357" s="41" t="n">
        <v>45108</v>
      </c>
      <c r="C20357" t="n">
        <v>18</v>
      </c>
      <c r="D20357" t="n">
        <v>1</v>
      </c>
    </row>
    <row r="20358">
      <c r="A20358" t="inlineStr">
        <is>
          <t>U-ec15ab</t>
        </is>
      </c>
      <c r="B20358" s="41" t="n">
        <v>45383</v>
      </c>
      <c r="C20358" t="n">
        <v>10</v>
      </c>
      <c r="D20358" t="n">
        <v>4</v>
      </c>
    </row>
    <row r="20359">
      <c r="A20359" t="inlineStr">
        <is>
          <t>U-5dd9a1</t>
        </is>
      </c>
      <c r="B20359" s="41" t="n">
        <v>44986</v>
      </c>
      <c r="C20359" t="n">
        <v>14</v>
      </c>
      <c r="D20359" t="n">
        <v>0</v>
      </c>
    </row>
    <row r="20360">
      <c r="A20360" t="inlineStr">
        <is>
          <t>U-07515b</t>
        </is>
      </c>
      <c r="B20360" s="41" t="n">
        <v>45170</v>
      </c>
      <c r="C20360" t="n">
        <v>8</v>
      </c>
      <c r="D20360" t="n">
        <v>1</v>
      </c>
    </row>
    <row r="20361">
      <c r="A20361" t="inlineStr">
        <is>
          <t>U-fb34f1</t>
        </is>
      </c>
      <c r="B20361" s="41" t="n">
        <v>45444</v>
      </c>
      <c r="C20361" t="n">
        <v>9</v>
      </c>
      <c r="D20361" t="n">
        <v>0</v>
      </c>
    </row>
    <row r="20362">
      <c r="A20362" t="inlineStr">
        <is>
          <t>U-c4c769</t>
        </is>
      </c>
      <c r="B20362" s="41" t="n">
        <v>45505</v>
      </c>
      <c r="C20362" t="n">
        <v>10</v>
      </c>
      <c r="D20362" t="n">
        <v>0</v>
      </c>
    </row>
    <row r="20363">
      <c r="A20363" t="inlineStr">
        <is>
          <t>U-42b5b5</t>
        </is>
      </c>
      <c r="B20363" s="41" t="n">
        <v>45047</v>
      </c>
      <c r="C20363" t="n">
        <v>9</v>
      </c>
      <c r="D20363" t="n">
        <v>0</v>
      </c>
    </row>
    <row r="20364">
      <c r="A20364" t="inlineStr">
        <is>
          <t>U-7a7575</t>
        </is>
      </c>
      <c r="B20364" s="41" t="n">
        <v>45108</v>
      </c>
      <c r="C20364" t="n">
        <v>7</v>
      </c>
      <c r="D20364" t="n">
        <v>0</v>
      </c>
    </row>
    <row r="20365">
      <c r="A20365" t="inlineStr">
        <is>
          <t>U-2ba473</t>
        </is>
      </c>
      <c r="B20365" s="41" t="n">
        <v>45352</v>
      </c>
      <c r="C20365" t="n">
        <v>10</v>
      </c>
      <c r="D20365" t="n">
        <v>0</v>
      </c>
    </row>
    <row r="20366">
      <c r="A20366" t="inlineStr">
        <is>
          <t>U-bcd74a</t>
        </is>
      </c>
      <c r="B20366" s="41" t="n">
        <v>44986</v>
      </c>
      <c r="C20366" t="n">
        <v>10</v>
      </c>
      <c r="D20366" t="n">
        <v>0</v>
      </c>
    </row>
    <row r="20367">
      <c r="A20367" t="inlineStr">
        <is>
          <t>U-de6995</t>
        </is>
      </c>
      <c r="B20367" s="41" t="n">
        <v>45597</v>
      </c>
      <c r="C20367" t="n">
        <v>15</v>
      </c>
      <c r="D20367" t="n">
        <v>0</v>
      </c>
    </row>
    <row r="20368">
      <c r="A20368" t="inlineStr">
        <is>
          <t>U-1f2a79</t>
        </is>
      </c>
      <c r="B20368" s="41" t="n">
        <v>45444</v>
      </c>
      <c r="C20368" t="n">
        <v>4</v>
      </c>
      <c r="D20368" t="n">
        <v>0</v>
      </c>
    </row>
    <row r="20369">
      <c r="A20369" t="inlineStr">
        <is>
          <t>U-7bbfc3</t>
        </is>
      </c>
      <c r="B20369" s="41" t="n">
        <v>45627</v>
      </c>
      <c r="C20369" t="n">
        <v>14</v>
      </c>
      <c r="D20369" t="n">
        <v>0</v>
      </c>
    </row>
    <row r="20370">
      <c r="A20370" t="inlineStr">
        <is>
          <t>U-2eefa0</t>
        </is>
      </c>
      <c r="B20370" s="41" t="n">
        <v>45323</v>
      </c>
      <c r="C20370" t="n">
        <v>14</v>
      </c>
      <c r="D20370" t="n">
        <v>0</v>
      </c>
    </row>
    <row r="20371">
      <c r="A20371" t="inlineStr">
        <is>
          <t>U-7a2dd3</t>
        </is>
      </c>
      <c r="B20371" s="41" t="n">
        <v>45597</v>
      </c>
      <c r="C20371" t="n">
        <v>14</v>
      </c>
      <c r="D20371" t="n">
        <v>2</v>
      </c>
    </row>
    <row r="20372">
      <c r="A20372" t="inlineStr">
        <is>
          <t>U-3a83ec</t>
        </is>
      </c>
      <c r="B20372" s="41" t="n">
        <v>45566</v>
      </c>
      <c r="C20372" t="n">
        <v>10</v>
      </c>
      <c r="D20372" t="n">
        <v>1</v>
      </c>
    </row>
    <row r="20373">
      <c r="A20373" t="inlineStr">
        <is>
          <t>U-6b60b4</t>
        </is>
      </c>
      <c r="B20373" s="41" t="n">
        <v>44958</v>
      </c>
      <c r="C20373" t="n">
        <v>9</v>
      </c>
      <c r="D20373" t="n">
        <v>2</v>
      </c>
    </row>
    <row r="20374">
      <c r="A20374" t="inlineStr">
        <is>
          <t>U-356ad0</t>
        </is>
      </c>
      <c r="B20374" s="41" t="n">
        <v>45323</v>
      </c>
      <c r="C20374" t="n">
        <v>9</v>
      </c>
      <c r="D20374" t="n">
        <v>0</v>
      </c>
    </row>
    <row r="20375">
      <c r="A20375" t="inlineStr">
        <is>
          <t>U-cb2fb3</t>
        </is>
      </c>
      <c r="B20375" s="41" t="n">
        <v>45474</v>
      </c>
      <c r="C20375" t="n">
        <v>7</v>
      </c>
      <c r="D20375" t="n">
        <v>0</v>
      </c>
    </row>
    <row r="20376">
      <c r="A20376" t="inlineStr">
        <is>
          <t>U-6e8fa8</t>
        </is>
      </c>
      <c r="B20376" s="41" t="n">
        <v>45200</v>
      </c>
      <c r="C20376" t="n">
        <v>13</v>
      </c>
      <c r="D20376" t="n">
        <v>0</v>
      </c>
    </row>
    <row r="20377">
      <c r="A20377" t="inlineStr">
        <is>
          <t>U-9dec75</t>
        </is>
      </c>
      <c r="B20377" s="41" t="n">
        <v>45383</v>
      </c>
      <c r="C20377" t="n">
        <v>10</v>
      </c>
      <c r="D20377" t="n">
        <v>0</v>
      </c>
    </row>
    <row r="20378">
      <c r="A20378" t="inlineStr">
        <is>
          <t>U-b2b0cb</t>
        </is>
      </c>
      <c r="B20378" s="41" t="n">
        <v>45474</v>
      </c>
      <c r="C20378" t="n">
        <v>11</v>
      </c>
      <c r="D20378" t="n">
        <v>3</v>
      </c>
    </row>
    <row r="20379">
      <c r="A20379" t="inlineStr">
        <is>
          <t>U-bd41f6</t>
        </is>
      </c>
      <c r="B20379" s="41" t="n">
        <v>45444</v>
      </c>
      <c r="C20379" t="n">
        <v>10</v>
      </c>
      <c r="D20379" t="n">
        <v>0</v>
      </c>
    </row>
    <row r="20380">
      <c r="A20380" t="inlineStr">
        <is>
          <t>U-f92bc4</t>
        </is>
      </c>
      <c r="B20380" s="41" t="n">
        <v>44958</v>
      </c>
      <c r="C20380" t="n">
        <v>16</v>
      </c>
      <c r="D20380" t="n">
        <v>1</v>
      </c>
    </row>
    <row r="20381">
      <c r="A20381" t="inlineStr">
        <is>
          <t>U-4ef9da</t>
        </is>
      </c>
      <c r="B20381" s="41" t="n">
        <v>45444</v>
      </c>
      <c r="C20381" t="n">
        <v>14</v>
      </c>
      <c r="D20381" t="n">
        <v>0</v>
      </c>
    </row>
    <row r="20382">
      <c r="A20382" t="inlineStr">
        <is>
          <t>U-d07518</t>
        </is>
      </c>
      <c r="B20382" s="41" t="n">
        <v>45444</v>
      </c>
      <c r="C20382" t="n">
        <v>12</v>
      </c>
      <c r="D20382" t="n">
        <v>1</v>
      </c>
    </row>
    <row r="20383">
      <c r="A20383" t="inlineStr">
        <is>
          <t>U-7cf572</t>
        </is>
      </c>
      <c r="B20383" s="41" t="n">
        <v>44927</v>
      </c>
      <c r="C20383" t="n">
        <v>12</v>
      </c>
      <c r="D20383" t="n">
        <v>0</v>
      </c>
    </row>
    <row r="20384">
      <c r="A20384" t="inlineStr">
        <is>
          <t>U-6c7226</t>
        </is>
      </c>
      <c r="B20384" s="41" t="n">
        <v>45323</v>
      </c>
      <c r="C20384" t="n">
        <v>11</v>
      </c>
      <c r="D20384" t="n">
        <v>0</v>
      </c>
    </row>
    <row r="20385">
      <c r="A20385" t="inlineStr">
        <is>
          <t>U-720a13</t>
        </is>
      </c>
      <c r="B20385" s="41" t="n">
        <v>45383</v>
      </c>
      <c r="C20385" t="n">
        <v>16</v>
      </c>
      <c r="D20385" t="n">
        <v>0</v>
      </c>
    </row>
    <row r="20386">
      <c r="A20386" t="inlineStr">
        <is>
          <t>U-62e615</t>
        </is>
      </c>
      <c r="B20386" s="41" t="n">
        <v>44958</v>
      </c>
      <c r="C20386" t="n">
        <v>9</v>
      </c>
      <c r="D20386" t="n">
        <v>2</v>
      </c>
    </row>
    <row r="20387">
      <c r="A20387" t="inlineStr">
        <is>
          <t>U-1d9548</t>
        </is>
      </c>
      <c r="B20387" s="41" t="n">
        <v>45108</v>
      </c>
      <c r="C20387" t="n">
        <v>12</v>
      </c>
      <c r="D20387" t="n">
        <v>0</v>
      </c>
    </row>
    <row r="20388">
      <c r="A20388" t="inlineStr">
        <is>
          <t>U-67a6a1</t>
        </is>
      </c>
      <c r="B20388" s="41" t="n">
        <v>45444</v>
      </c>
      <c r="C20388" t="n">
        <v>7</v>
      </c>
      <c r="D20388" t="n">
        <v>0</v>
      </c>
    </row>
    <row r="20389">
      <c r="A20389" t="inlineStr">
        <is>
          <t>U-af3f1e</t>
        </is>
      </c>
      <c r="B20389" s="41" t="n">
        <v>45413</v>
      </c>
      <c r="C20389" t="n">
        <v>12</v>
      </c>
      <c r="D20389" t="n">
        <v>0</v>
      </c>
    </row>
    <row r="20390">
      <c r="A20390" t="inlineStr">
        <is>
          <t>U-f932ae</t>
        </is>
      </c>
      <c r="B20390" s="41" t="n">
        <v>45231</v>
      </c>
      <c r="C20390" t="n">
        <v>9</v>
      </c>
      <c r="D20390" t="n">
        <v>0</v>
      </c>
    </row>
    <row r="20391">
      <c r="A20391" t="inlineStr">
        <is>
          <t>U-023cfd</t>
        </is>
      </c>
      <c r="B20391" s="41" t="n">
        <v>45536</v>
      </c>
      <c r="C20391" t="n">
        <v>5</v>
      </c>
      <c r="D20391" t="n">
        <v>3</v>
      </c>
    </row>
    <row r="20392">
      <c r="A20392" t="inlineStr">
        <is>
          <t>U-f286cc</t>
        </is>
      </c>
      <c r="B20392" s="41" t="n">
        <v>45261</v>
      </c>
      <c r="C20392" t="n">
        <v>17</v>
      </c>
      <c r="D20392" t="n">
        <v>0</v>
      </c>
    </row>
    <row r="20393">
      <c r="A20393" t="inlineStr">
        <is>
          <t>U-6fffde</t>
        </is>
      </c>
      <c r="B20393" s="41" t="n">
        <v>45108</v>
      </c>
      <c r="C20393" t="n">
        <v>16</v>
      </c>
      <c r="D20393" t="n">
        <v>0</v>
      </c>
    </row>
    <row r="20394">
      <c r="A20394" t="inlineStr">
        <is>
          <t>U-b6a89d</t>
        </is>
      </c>
      <c r="B20394" s="41" t="n">
        <v>45292</v>
      </c>
      <c r="C20394" t="n">
        <v>4</v>
      </c>
      <c r="D20394" t="n">
        <v>0</v>
      </c>
    </row>
    <row r="20395">
      <c r="A20395" t="inlineStr">
        <is>
          <t>U-fd1656</t>
        </is>
      </c>
      <c r="B20395" s="41" t="n">
        <v>45566</v>
      </c>
      <c r="C20395" t="n">
        <v>13</v>
      </c>
      <c r="D20395" t="n">
        <v>0</v>
      </c>
    </row>
    <row r="20396">
      <c r="A20396" t="inlineStr">
        <is>
          <t>U-0dff96</t>
        </is>
      </c>
      <c r="B20396" s="41" t="n">
        <v>44958</v>
      </c>
      <c r="C20396" t="n">
        <v>12</v>
      </c>
      <c r="D20396" t="n">
        <v>1</v>
      </c>
    </row>
    <row r="20397">
      <c r="A20397" t="inlineStr">
        <is>
          <t>U-57a841</t>
        </is>
      </c>
      <c r="B20397" s="41" t="n">
        <v>45261</v>
      </c>
      <c r="C20397" t="n">
        <v>13</v>
      </c>
      <c r="D20397" t="n">
        <v>0</v>
      </c>
    </row>
    <row r="20398">
      <c r="A20398" t="inlineStr">
        <is>
          <t>U-c6f858</t>
        </is>
      </c>
      <c r="B20398" s="41" t="n">
        <v>45474</v>
      </c>
      <c r="C20398" t="n">
        <v>21</v>
      </c>
      <c r="D20398" t="n">
        <v>0</v>
      </c>
    </row>
    <row r="20399">
      <c r="A20399" t="inlineStr">
        <is>
          <t>U-04e658</t>
        </is>
      </c>
      <c r="B20399" s="41" t="n">
        <v>45566</v>
      </c>
      <c r="C20399" t="n">
        <v>14</v>
      </c>
      <c r="D20399" t="n">
        <v>1</v>
      </c>
    </row>
    <row r="20400">
      <c r="A20400" t="inlineStr">
        <is>
          <t>U-420f90</t>
        </is>
      </c>
      <c r="B20400" s="41" t="n">
        <v>45323</v>
      </c>
      <c r="C20400" t="n">
        <v>9</v>
      </c>
      <c r="D20400" t="n">
        <v>0</v>
      </c>
    </row>
    <row r="20401">
      <c r="A20401" t="inlineStr">
        <is>
          <t>U-dfa61b</t>
        </is>
      </c>
      <c r="B20401" s="41" t="n">
        <v>44958</v>
      </c>
      <c r="C20401" t="n">
        <v>12</v>
      </c>
      <c r="D20401" t="n">
        <v>0</v>
      </c>
    </row>
    <row r="20402">
      <c r="A20402" t="inlineStr">
        <is>
          <t>U-681ada</t>
        </is>
      </c>
      <c r="B20402" s="41" t="n">
        <v>45139</v>
      </c>
      <c r="C20402" t="n">
        <v>12</v>
      </c>
      <c r="D20402" t="n">
        <v>0</v>
      </c>
    </row>
    <row r="20403">
      <c r="A20403" t="inlineStr">
        <is>
          <t>U-25edfc</t>
        </is>
      </c>
      <c r="B20403" s="41" t="n">
        <v>44986</v>
      </c>
      <c r="C20403" t="n">
        <v>14</v>
      </c>
      <c r="D20403" t="n">
        <v>0</v>
      </c>
    </row>
    <row r="20404">
      <c r="A20404" t="inlineStr">
        <is>
          <t>U-dca883</t>
        </is>
      </c>
      <c r="B20404" s="41" t="n">
        <v>44927</v>
      </c>
      <c r="C20404" t="n">
        <v>13</v>
      </c>
      <c r="D20404" t="n">
        <v>0</v>
      </c>
    </row>
    <row r="20405">
      <c r="A20405" t="inlineStr">
        <is>
          <t>U-9fe2ff</t>
        </is>
      </c>
      <c r="B20405" s="41" t="n">
        <v>44927</v>
      </c>
      <c r="C20405" t="n">
        <v>9</v>
      </c>
      <c r="D20405" t="n">
        <v>2</v>
      </c>
    </row>
    <row r="20406">
      <c r="A20406" t="inlineStr">
        <is>
          <t>U-d81245</t>
        </is>
      </c>
      <c r="B20406" s="41" t="n">
        <v>45139</v>
      </c>
      <c r="C20406" t="n">
        <v>15</v>
      </c>
      <c r="D20406" t="n">
        <v>1</v>
      </c>
    </row>
    <row r="20407">
      <c r="A20407" t="inlineStr">
        <is>
          <t>U-a7e3b2</t>
        </is>
      </c>
      <c r="B20407" s="41" t="n">
        <v>45627</v>
      </c>
      <c r="C20407" t="n">
        <v>8</v>
      </c>
      <c r="D20407" t="n">
        <v>2</v>
      </c>
    </row>
    <row r="20408">
      <c r="A20408" t="inlineStr">
        <is>
          <t>U-f6d069</t>
        </is>
      </c>
      <c r="B20408" s="41" t="n">
        <v>45536</v>
      </c>
      <c r="C20408" t="n">
        <v>6</v>
      </c>
      <c r="D20408" t="n">
        <v>0</v>
      </c>
    </row>
    <row r="20409">
      <c r="A20409" t="inlineStr">
        <is>
          <t>U-6c0279</t>
        </is>
      </c>
      <c r="B20409" s="41" t="n">
        <v>45474</v>
      </c>
      <c r="C20409" t="n">
        <v>9</v>
      </c>
      <c r="D20409" t="n">
        <v>0</v>
      </c>
    </row>
    <row r="20410">
      <c r="A20410" t="inlineStr">
        <is>
          <t>U-f5fef5</t>
        </is>
      </c>
      <c r="B20410" s="41" t="n">
        <v>45200</v>
      </c>
      <c r="C20410" t="n">
        <v>13</v>
      </c>
      <c r="D20410" t="n">
        <v>0</v>
      </c>
    </row>
    <row r="20411">
      <c r="A20411" t="inlineStr">
        <is>
          <t>U-59e3c7</t>
        </is>
      </c>
      <c r="B20411" s="41" t="n">
        <v>45627</v>
      </c>
      <c r="C20411" t="n">
        <v>8</v>
      </c>
      <c r="D20411" t="n">
        <v>0</v>
      </c>
    </row>
    <row r="20412">
      <c r="A20412" t="inlineStr">
        <is>
          <t>U-f41528</t>
        </is>
      </c>
      <c r="B20412" s="41" t="n">
        <v>45352</v>
      </c>
      <c r="C20412" t="n">
        <v>10</v>
      </c>
      <c r="D20412" t="n">
        <v>0</v>
      </c>
    </row>
    <row r="20413">
      <c r="A20413" t="inlineStr">
        <is>
          <t>U-1a961a</t>
        </is>
      </c>
      <c r="B20413" s="41" t="n">
        <v>45505</v>
      </c>
      <c r="C20413" t="n">
        <v>9</v>
      </c>
      <c r="D20413" t="n">
        <v>0</v>
      </c>
    </row>
    <row r="20414">
      <c r="A20414" t="inlineStr">
        <is>
          <t>U-13d98b</t>
        </is>
      </c>
      <c r="B20414" s="41" t="n">
        <v>45139</v>
      </c>
      <c r="C20414" t="n">
        <v>12</v>
      </c>
      <c r="D20414" t="n">
        <v>0</v>
      </c>
    </row>
    <row r="20415">
      <c r="A20415" t="inlineStr">
        <is>
          <t>U-59f2cb</t>
        </is>
      </c>
      <c r="B20415" s="41" t="n">
        <v>45017</v>
      </c>
      <c r="C20415" t="n">
        <v>13</v>
      </c>
      <c r="D20415" t="n">
        <v>1</v>
      </c>
    </row>
    <row r="20416">
      <c r="A20416" t="inlineStr">
        <is>
          <t>U-a40090</t>
        </is>
      </c>
      <c r="B20416" s="41" t="n">
        <v>44927</v>
      </c>
      <c r="C20416" t="n">
        <v>16</v>
      </c>
      <c r="D20416" t="n">
        <v>0</v>
      </c>
    </row>
    <row r="20417">
      <c r="A20417" t="inlineStr">
        <is>
          <t>U-74e127</t>
        </is>
      </c>
      <c r="B20417" s="41" t="n">
        <v>45627</v>
      </c>
      <c r="C20417" t="n">
        <v>11</v>
      </c>
      <c r="D20417" t="n">
        <v>2</v>
      </c>
    </row>
    <row r="20418">
      <c r="A20418" t="inlineStr">
        <is>
          <t>U-b72641</t>
        </is>
      </c>
      <c r="B20418" s="41" t="n">
        <v>45139</v>
      </c>
      <c r="C20418" t="n">
        <v>9</v>
      </c>
      <c r="D20418" t="n">
        <v>0</v>
      </c>
    </row>
    <row r="20419">
      <c r="A20419" t="inlineStr">
        <is>
          <t>U-bfb4a8</t>
        </is>
      </c>
      <c r="B20419" s="41" t="n">
        <v>45505</v>
      </c>
      <c r="C20419" t="n">
        <v>6</v>
      </c>
      <c r="D20419" t="n">
        <v>0</v>
      </c>
    </row>
    <row r="20420">
      <c r="A20420" t="inlineStr">
        <is>
          <t>U-27b02b</t>
        </is>
      </c>
      <c r="B20420" s="41" t="n">
        <v>45078</v>
      </c>
      <c r="C20420" t="n">
        <v>8</v>
      </c>
      <c r="D20420" t="n">
        <v>0</v>
      </c>
    </row>
    <row r="20421">
      <c r="A20421" t="inlineStr">
        <is>
          <t>U-61213e</t>
        </is>
      </c>
      <c r="B20421" s="41" t="n">
        <v>45536</v>
      </c>
      <c r="C20421" t="n">
        <v>11</v>
      </c>
      <c r="D20421" t="n">
        <v>0</v>
      </c>
    </row>
    <row r="20422">
      <c r="A20422" t="inlineStr">
        <is>
          <t>U-3856ed</t>
        </is>
      </c>
      <c r="B20422" s="41" t="n">
        <v>45505</v>
      </c>
      <c r="C20422" t="n">
        <v>14</v>
      </c>
      <c r="D20422" t="n">
        <v>1</v>
      </c>
    </row>
    <row r="20423">
      <c r="A20423" t="inlineStr">
        <is>
          <t>U-648353</t>
        </is>
      </c>
      <c r="B20423" s="41" t="n">
        <v>45139</v>
      </c>
      <c r="C20423" t="n">
        <v>12</v>
      </c>
      <c r="D20423" t="n">
        <v>0</v>
      </c>
    </row>
    <row r="20424">
      <c r="A20424" t="inlineStr">
        <is>
          <t>U-83fe4d</t>
        </is>
      </c>
      <c r="B20424" s="41" t="n">
        <v>45323</v>
      </c>
      <c r="C20424" t="n">
        <v>11</v>
      </c>
      <c r="D20424" t="n">
        <v>0</v>
      </c>
    </row>
    <row r="20425">
      <c r="A20425" t="inlineStr">
        <is>
          <t>U-972cf0</t>
        </is>
      </c>
      <c r="B20425" s="41" t="n">
        <v>45627</v>
      </c>
      <c r="C20425" t="n">
        <v>5</v>
      </c>
      <c r="D20425" t="n">
        <v>0</v>
      </c>
    </row>
    <row r="20426">
      <c r="A20426" t="inlineStr">
        <is>
          <t>U-b2ed21</t>
        </is>
      </c>
      <c r="B20426" s="41" t="n">
        <v>45383</v>
      </c>
      <c r="C20426" t="n">
        <v>12</v>
      </c>
      <c r="D20426" t="n">
        <v>0</v>
      </c>
    </row>
    <row r="20427">
      <c r="A20427" t="inlineStr">
        <is>
          <t>U-3ff3af</t>
        </is>
      </c>
      <c r="B20427" s="41" t="n">
        <v>45413</v>
      </c>
      <c r="C20427" t="n">
        <v>10</v>
      </c>
      <c r="D20427" t="n">
        <v>2</v>
      </c>
    </row>
    <row r="20428">
      <c r="A20428" t="inlineStr">
        <is>
          <t>U-db3cda</t>
        </is>
      </c>
      <c r="B20428" s="41" t="n">
        <v>45413</v>
      </c>
      <c r="C20428" t="n">
        <v>13</v>
      </c>
      <c r="D20428" t="n">
        <v>0</v>
      </c>
    </row>
    <row r="20429">
      <c r="A20429" t="inlineStr">
        <is>
          <t>U-9936ff</t>
        </is>
      </c>
      <c r="B20429" s="41" t="n">
        <v>45047</v>
      </c>
      <c r="C20429" t="n">
        <v>6</v>
      </c>
      <c r="D20429" t="n">
        <v>0</v>
      </c>
    </row>
    <row r="20430">
      <c r="A20430" t="inlineStr">
        <is>
          <t>U-badbc3</t>
        </is>
      </c>
      <c r="B20430" s="41" t="n">
        <v>45078</v>
      </c>
      <c r="C20430" t="n">
        <v>9</v>
      </c>
      <c r="D20430" t="n">
        <v>3</v>
      </c>
    </row>
    <row r="20431">
      <c r="A20431" t="inlineStr">
        <is>
          <t>U-6e3dae</t>
        </is>
      </c>
      <c r="B20431" s="41" t="n">
        <v>45200</v>
      </c>
      <c r="C20431" t="n">
        <v>12</v>
      </c>
      <c r="D20431" t="n">
        <v>0</v>
      </c>
    </row>
    <row r="20432">
      <c r="A20432" t="inlineStr">
        <is>
          <t>U-b5bc33</t>
        </is>
      </c>
      <c r="B20432" s="41" t="n">
        <v>45627</v>
      </c>
      <c r="C20432" t="n">
        <v>10</v>
      </c>
      <c r="D20432" t="n">
        <v>0</v>
      </c>
    </row>
    <row r="20433">
      <c r="A20433" t="inlineStr">
        <is>
          <t>U-204977</t>
        </is>
      </c>
      <c r="B20433" s="41" t="n">
        <v>45323</v>
      </c>
      <c r="C20433" t="n">
        <v>12</v>
      </c>
      <c r="D20433" t="n">
        <v>3</v>
      </c>
    </row>
    <row r="20434">
      <c r="A20434" t="inlineStr">
        <is>
          <t>U-479921</t>
        </is>
      </c>
      <c r="B20434" s="41" t="n">
        <v>45261</v>
      </c>
      <c r="C20434" t="n">
        <v>9</v>
      </c>
      <c r="D20434" t="n">
        <v>0</v>
      </c>
    </row>
    <row r="20435">
      <c r="A20435" t="inlineStr">
        <is>
          <t>U-15e306</t>
        </is>
      </c>
      <c r="B20435" s="41" t="n">
        <v>44958</v>
      </c>
      <c r="C20435" t="n">
        <v>10</v>
      </c>
      <c r="D20435" t="n">
        <v>1</v>
      </c>
    </row>
    <row r="20436">
      <c r="A20436" t="inlineStr">
        <is>
          <t>U-962456</t>
        </is>
      </c>
      <c r="B20436" s="41" t="n">
        <v>44958</v>
      </c>
      <c r="C20436" t="n">
        <v>8</v>
      </c>
      <c r="D20436" t="n">
        <v>0</v>
      </c>
    </row>
    <row r="20437">
      <c r="A20437" t="inlineStr">
        <is>
          <t>U-c72cc4</t>
        </is>
      </c>
      <c r="B20437" s="41" t="n">
        <v>45597</v>
      </c>
      <c r="C20437" t="n">
        <v>11</v>
      </c>
      <c r="D20437" t="n">
        <v>0</v>
      </c>
    </row>
    <row r="20438">
      <c r="A20438" t="inlineStr">
        <is>
          <t>U-bedcf5</t>
        </is>
      </c>
      <c r="B20438" s="41" t="n">
        <v>44958</v>
      </c>
      <c r="C20438" t="n">
        <v>17</v>
      </c>
      <c r="D20438" t="n">
        <v>0</v>
      </c>
    </row>
    <row r="20439">
      <c r="A20439" t="inlineStr">
        <is>
          <t>U-2bb914</t>
        </is>
      </c>
      <c r="B20439" s="41" t="n">
        <v>45474</v>
      </c>
      <c r="C20439" t="n">
        <v>12</v>
      </c>
      <c r="D20439" t="n">
        <v>1</v>
      </c>
    </row>
    <row r="20440">
      <c r="A20440" t="inlineStr">
        <is>
          <t>U-f9a78e</t>
        </is>
      </c>
      <c r="B20440" s="41" t="n">
        <v>45261</v>
      </c>
      <c r="C20440" t="n">
        <v>12</v>
      </c>
      <c r="D20440" t="n">
        <v>0</v>
      </c>
    </row>
    <row r="20441">
      <c r="A20441" t="inlineStr">
        <is>
          <t>U-dffd60</t>
        </is>
      </c>
      <c r="B20441" s="41" t="n">
        <v>45170</v>
      </c>
      <c r="C20441" t="n">
        <v>5</v>
      </c>
      <c r="D20441" t="n">
        <v>3</v>
      </c>
    </row>
    <row r="20442">
      <c r="A20442" t="inlineStr">
        <is>
          <t>U-96424d</t>
        </is>
      </c>
      <c r="B20442" s="41" t="n">
        <v>45352</v>
      </c>
      <c r="C20442" t="n">
        <v>10</v>
      </c>
      <c r="D20442" t="n">
        <v>2</v>
      </c>
    </row>
    <row r="20443">
      <c r="A20443" t="inlineStr">
        <is>
          <t>U-9d4fbc</t>
        </is>
      </c>
      <c r="B20443" s="41" t="n">
        <v>45231</v>
      </c>
      <c r="C20443" t="n">
        <v>15</v>
      </c>
      <c r="D20443" t="n">
        <v>0</v>
      </c>
    </row>
    <row r="20444">
      <c r="A20444" t="inlineStr">
        <is>
          <t>U-d0d30d</t>
        </is>
      </c>
      <c r="B20444" s="41" t="n">
        <v>45474</v>
      </c>
      <c r="C20444" t="n">
        <v>11</v>
      </c>
      <c r="D20444" t="n">
        <v>1</v>
      </c>
    </row>
    <row r="20445">
      <c r="A20445" t="inlineStr">
        <is>
          <t>U-2c92e1</t>
        </is>
      </c>
      <c r="B20445" s="41" t="n">
        <v>45444</v>
      </c>
      <c r="C20445" t="n">
        <v>7</v>
      </c>
      <c r="D20445" t="n">
        <v>0</v>
      </c>
    </row>
    <row r="20446">
      <c r="A20446" t="inlineStr">
        <is>
          <t>U-47a464</t>
        </is>
      </c>
      <c r="B20446" s="41" t="n">
        <v>45292</v>
      </c>
      <c r="C20446" t="n">
        <v>8</v>
      </c>
      <c r="D20446" t="n">
        <v>2</v>
      </c>
    </row>
    <row r="20447">
      <c r="A20447" t="inlineStr">
        <is>
          <t>U-c60f3b</t>
        </is>
      </c>
      <c r="B20447" s="41" t="n">
        <v>45444</v>
      </c>
      <c r="C20447" t="n">
        <v>6</v>
      </c>
      <c r="D20447" t="n">
        <v>2</v>
      </c>
    </row>
    <row r="20448">
      <c r="A20448" t="inlineStr">
        <is>
          <t>U-54abfc</t>
        </is>
      </c>
      <c r="B20448" s="41" t="n">
        <v>45231</v>
      </c>
      <c r="C20448" t="n">
        <v>9</v>
      </c>
      <c r="D20448" t="n">
        <v>0</v>
      </c>
    </row>
    <row r="20449">
      <c r="A20449" t="inlineStr">
        <is>
          <t>U-47a009</t>
        </is>
      </c>
      <c r="B20449" s="41" t="n">
        <v>45078</v>
      </c>
      <c r="C20449" t="n">
        <v>6</v>
      </c>
      <c r="D20449" t="n">
        <v>0</v>
      </c>
    </row>
    <row r="20450">
      <c r="A20450" t="inlineStr">
        <is>
          <t>U-e5b01b</t>
        </is>
      </c>
      <c r="B20450" s="41" t="n">
        <v>45292</v>
      </c>
      <c r="C20450" t="n">
        <v>9</v>
      </c>
      <c r="D20450" t="n">
        <v>3</v>
      </c>
    </row>
    <row r="20451">
      <c r="A20451" t="inlineStr">
        <is>
          <t>U-a54296</t>
        </is>
      </c>
      <c r="B20451" s="41" t="n">
        <v>45139</v>
      </c>
      <c r="C20451" t="n">
        <v>9</v>
      </c>
      <c r="D20451" t="n">
        <v>0</v>
      </c>
    </row>
    <row r="20452">
      <c r="A20452" t="inlineStr">
        <is>
          <t>U-18a4cb</t>
        </is>
      </c>
      <c r="B20452" s="41" t="n">
        <v>44958</v>
      </c>
      <c r="C20452" t="n">
        <v>9</v>
      </c>
      <c r="D20452" t="n">
        <v>1</v>
      </c>
    </row>
    <row r="20453">
      <c r="A20453" t="inlineStr">
        <is>
          <t>U-97de96</t>
        </is>
      </c>
      <c r="B20453" s="41" t="n">
        <v>45017</v>
      </c>
      <c r="C20453" t="n">
        <v>8</v>
      </c>
      <c r="D20453" t="n">
        <v>0</v>
      </c>
    </row>
    <row r="20454">
      <c r="A20454" t="inlineStr">
        <is>
          <t>U-9cbeea</t>
        </is>
      </c>
      <c r="B20454" s="41" t="n">
        <v>45170</v>
      </c>
      <c r="C20454" t="n">
        <v>8</v>
      </c>
      <c r="D20454" t="n">
        <v>0</v>
      </c>
    </row>
    <row r="20455">
      <c r="A20455" t="inlineStr">
        <is>
          <t>U-e1c16f</t>
        </is>
      </c>
      <c r="B20455" s="41" t="n">
        <v>45566</v>
      </c>
      <c r="C20455" t="n">
        <v>10</v>
      </c>
      <c r="D20455" t="n">
        <v>0</v>
      </c>
    </row>
    <row r="20456">
      <c r="A20456" t="inlineStr">
        <is>
          <t>U-268e44</t>
        </is>
      </c>
      <c r="B20456" s="41" t="n">
        <v>45566</v>
      </c>
      <c r="C20456" t="n">
        <v>12</v>
      </c>
      <c r="D20456" t="n">
        <v>0</v>
      </c>
    </row>
    <row r="20457">
      <c r="A20457" t="inlineStr">
        <is>
          <t>U-8881c4</t>
        </is>
      </c>
      <c r="B20457" s="41" t="n">
        <v>45444</v>
      </c>
      <c r="C20457" t="n">
        <v>11</v>
      </c>
      <c r="D20457" t="n">
        <v>0</v>
      </c>
    </row>
    <row r="20458">
      <c r="A20458" t="inlineStr">
        <is>
          <t>U-4429d7</t>
        </is>
      </c>
      <c r="B20458" s="41" t="n">
        <v>45108</v>
      </c>
      <c r="C20458" t="n">
        <v>11</v>
      </c>
      <c r="D20458" t="n">
        <v>0</v>
      </c>
    </row>
    <row r="20459">
      <c r="A20459" t="inlineStr">
        <is>
          <t>U-539fff</t>
        </is>
      </c>
      <c r="B20459" s="41" t="n">
        <v>45261</v>
      </c>
      <c r="C20459" t="n">
        <v>9</v>
      </c>
      <c r="D20459" t="n">
        <v>0</v>
      </c>
    </row>
    <row r="20460">
      <c r="A20460" t="inlineStr">
        <is>
          <t>U-f16bd0</t>
        </is>
      </c>
      <c r="B20460" s="41" t="n">
        <v>45323</v>
      </c>
      <c r="C20460" t="n">
        <v>11</v>
      </c>
      <c r="D20460" t="n">
        <v>0</v>
      </c>
    </row>
    <row r="20461">
      <c r="A20461" t="inlineStr">
        <is>
          <t>U-6a284c</t>
        </is>
      </c>
      <c r="B20461" s="41" t="n">
        <v>45078</v>
      </c>
      <c r="C20461" t="n">
        <v>7</v>
      </c>
      <c r="D20461" t="n">
        <v>0</v>
      </c>
    </row>
    <row r="20462">
      <c r="A20462" t="inlineStr">
        <is>
          <t>U-cf8b58</t>
        </is>
      </c>
      <c r="B20462" s="41" t="n">
        <v>44986</v>
      </c>
      <c r="C20462" t="n">
        <v>3</v>
      </c>
      <c r="D20462" t="n">
        <v>0</v>
      </c>
    </row>
    <row r="20463">
      <c r="A20463" t="inlineStr">
        <is>
          <t>U-b8baeb</t>
        </is>
      </c>
      <c r="B20463" s="41" t="n">
        <v>45108</v>
      </c>
      <c r="C20463" t="n">
        <v>11</v>
      </c>
      <c r="D20463" t="n">
        <v>0</v>
      </c>
    </row>
    <row r="20464">
      <c r="A20464" t="inlineStr">
        <is>
          <t>U-eaa67f</t>
        </is>
      </c>
      <c r="B20464" s="41" t="n">
        <v>45444</v>
      </c>
      <c r="C20464" t="n">
        <v>9</v>
      </c>
      <c r="D20464" t="n">
        <v>0</v>
      </c>
    </row>
    <row r="20465">
      <c r="A20465" t="inlineStr">
        <is>
          <t>U-37becf</t>
        </is>
      </c>
      <c r="B20465" s="41" t="n">
        <v>45413</v>
      </c>
      <c r="C20465" t="n">
        <v>8</v>
      </c>
      <c r="D20465" t="n">
        <v>0</v>
      </c>
    </row>
    <row r="20466">
      <c r="A20466" t="inlineStr">
        <is>
          <t>U-0ca89f</t>
        </is>
      </c>
      <c r="B20466" s="41" t="n">
        <v>45474</v>
      </c>
      <c r="C20466" t="n">
        <v>6</v>
      </c>
      <c r="D20466" t="n">
        <v>2</v>
      </c>
    </row>
    <row r="20467">
      <c r="A20467" t="inlineStr">
        <is>
          <t>U-f0bdd5</t>
        </is>
      </c>
      <c r="B20467" s="41" t="n">
        <v>45231</v>
      </c>
      <c r="C20467" t="n">
        <v>11</v>
      </c>
      <c r="D20467" t="n">
        <v>0</v>
      </c>
    </row>
    <row r="20468">
      <c r="A20468" t="inlineStr">
        <is>
          <t>U-2c789f</t>
        </is>
      </c>
      <c r="B20468" s="41" t="n">
        <v>44958</v>
      </c>
      <c r="C20468" t="n">
        <v>14</v>
      </c>
      <c r="D20468" t="n">
        <v>0</v>
      </c>
    </row>
    <row r="20469">
      <c r="A20469" t="inlineStr">
        <is>
          <t>U-af7f5f</t>
        </is>
      </c>
      <c r="B20469" s="41" t="n">
        <v>45047</v>
      </c>
      <c r="C20469" t="n">
        <v>10</v>
      </c>
      <c r="D20469" t="n">
        <v>0</v>
      </c>
    </row>
    <row r="20470">
      <c r="A20470" t="inlineStr">
        <is>
          <t>U-c73115</t>
        </is>
      </c>
      <c r="B20470" s="41" t="n">
        <v>45413</v>
      </c>
      <c r="C20470" t="n">
        <v>10</v>
      </c>
      <c r="D20470" t="n">
        <v>0</v>
      </c>
    </row>
    <row r="20471">
      <c r="A20471" t="inlineStr">
        <is>
          <t>U-e8cdb8</t>
        </is>
      </c>
      <c r="B20471" s="41" t="n">
        <v>45108</v>
      </c>
      <c r="C20471" t="n">
        <v>8</v>
      </c>
      <c r="D20471" t="n">
        <v>3</v>
      </c>
    </row>
    <row r="20472">
      <c r="A20472" t="inlineStr">
        <is>
          <t>U-783ed9</t>
        </is>
      </c>
      <c r="B20472" s="41" t="n">
        <v>45383</v>
      </c>
      <c r="C20472" t="n">
        <v>15</v>
      </c>
      <c r="D20472" t="n">
        <v>0</v>
      </c>
    </row>
    <row r="20473">
      <c r="A20473" t="inlineStr">
        <is>
          <t>U-27d56f</t>
        </is>
      </c>
      <c r="B20473" s="41" t="n">
        <v>45047</v>
      </c>
      <c r="C20473" t="n">
        <v>6</v>
      </c>
      <c r="D20473" t="n">
        <v>0</v>
      </c>
    </row>
    <row r="20474">
      <c r="A20474" t="inlineStr">
        <is>
          <t>U-e0a9ea</t>
        </is>
      </c>
      <c r="B20474" s="41" t="n">
        <v>45505</v>
      </c>
      <c r="C20474" t="n">
        <v>7</v>
      </c>
      <c r="D20474" t="n">
        <v>1</v>
      </c>
    </row>
    <row r="20475">
      <c r="A20475" t="inlineStr">
        <is>
          <t>U-6b8f89</t>
        </is>
      </c>
      <c r="B20475" s="41" t="n">
        <v>45108</v>
      </c>
      <c r="C20475" t="n">
        <v>8</v>
      </c>
      <c r="D20475" t="n">
        <v>0</v>
      </c>
    </row>
    <row r="20476">
      <c r="A20476" t="inlineStr">
        <is>
          <t>U-70365c</t>
        </is>
      </c>
      <c r="B20476" s="41" t="n">
        <v>45383</v>
      </c>
      <c r="C20476" t="n">
        <v>6</v>
      </c>
      <c r="D20476" t="n">
        <v>0</v>
      </c>
    </row>
    <row r="20477">
      <c r="A20477" t="inlineStr">
        <is>
          <t>U-75f082</t>
        </is>
      </c>
      <c r="B20477" s="41" t="n">
        <v>45597</v>
      </c>
      <c r="C20477" t="n">
        <v>16</v>
      </c>
      <c r="D20477" t="n">
        <v>0</v>
      </c>
    </row>
    <row r="20478">
      <c r="A20478" t="inlineStr">
        <is>
          <t>U-cdb774</t>
        </is>
      </c>
      <c r="B20478" s="41" t="n">
        <v>45444</v>
      </c>
      <c r="C20478" t="n">
        <v>10</v>
      </c>
      <c r="D20478" t="n">
        <v>0</v>
      </c>
    </row>
    <row r="20479">
      <c r="A20479" t="inlineStr">
        <is>
          <t>U-89cfa1</t>
        </is>
      </c>
      <c r="B20479" s="41" t="n">
        <v>45231</v>
      </c>
      <c r="C20479" t="n">
        <v>12</v>
      </c>
      <c r="D20479" t="n">
        <v>0</v>
      </c>
    </row>
    <row r="20480">
      <c r="A20480" t="inlineStr">
        <is>
          <t>U-01d7b7</t>
        </is>
      </c>
      <c r="B20480" s="41" t="n">
        <v>45292</v>
      </c>
      <c r="C20480" t="n">
        <v>8</v>
      </c>
      <c r="D20480" t="n">
        <v>3</v>
      </c>
    </row>
    <row r="20481">
      <c r="A20481" t="inlineStr">
        <is>
          <t>U-3db81e</t>
        </is>
      </c>
      <c r="B20481" s="41" t="n">
        <v>45200</v>
      </c>
      <c r="C20481" t="n">
        <v>6</v>
      </c>
      <c r="D20481" t="n">
        <v>0</v>
      </c>
    </row>
    <row r="20482">
      <c r="A20482" t="inlineStr">
        <is>
          <t>U-ebad69</t>
        </is>
      </c>
      <c r="B20482" s="41" t="n">
        <v>45108</v>
      </c>
      <c r="C20482" t="n">
        <v>9</v>
      </c>
      <c r="D20482" t="n">
        <v>0</v>
      </c>
    </row>
    <row r="20483">
      <c r="A20483" t="inlineStr">
        <is>
          <t>U-7085dc</t>
        </is>
      </c>
      <c r="B20483" s="41" t="n">
        <v>45231</v>
      </c>
      <c r="C20483" t="n">
        <v>8</v>
      </c>
      <c r="D20483" t="n">
        <v>0</v>
      </c>
    </row>
    <row r="20484">
      <c r="A20484" t="inlineStr">
        <is>
          <t>U-771887</t>
        </is>
      </c>
      <c r="B20484" s="41" t="n">
        <v>45383</v>
      </c>
      <c r="C20484" t="n">
        <v>9</v>
      </c>
      <c r="D20484" t="n">
        <v>0</v>
      </c>
    </row>
    <row r="20485">
      <c r="A20485" t="inlineStr">
        <is>
          <t>U-61db20</t>
        </is>
      </c>
      <c r="B20485" s="41" t="n">
        <v>45597</v>
      </c>
      <c r="C20485" t="n">
        <v>7</v>
      </c>
      <c r="D20485" t="n">
        <v>1</v>
      </c>
    </row>
    <row r="20486">
      <c r="A20486" t="inlineStr">
        <is>
          <t>U-596d8c</t>
        </is>
      </c>
      <c r="B20486" s="41" t="n">
        <v>45078</v>
      </c>
      <c r="C20486" t="n">
        <v>11</v>
      </c>
      <c r="D20486" t="n">
        <v>2</v>
      </c>
    </row>
    <row r="20487">
      <c r="A20487" t="inlineStr">
        <is>
          <t>U-cb6a4b</t>
        </is>
      </c>
      <c r="B20487" s="41" t="n">
        <v>45017</v>
      </c>
      <c r="C20487" t="n">
        <v>9</v>
      </c>
      <c r="D20487" t="n">
        <v>0</v>
      </c>
    </row>
    <row r="20488">
      <c r="A20488" t="inlineStr">
        <is>
          <t>U-3c0029</t>
        </is>
      </c>
      <c r="B20488" s="41" t="n">
        <v>45047</v>
      </c>
      <c r="C20488" t="n">
        <v>8</v>
      </c>
      <c r="D20488" t="n">
        <v>0</v>
      </c>
    </row>
    <row r="20489">
      <c r="A20489" t="inlineStr">
        <is>
          <t>U-aa00d0</t>
        </is>
      </c>
      <c r="B20489" s="41" t="n">
        <v>45139</v>
      </c>
      <c r="C20489" t="n">
        <v>13</v>
      </c>
      <c r="D20489" t="n">
        <v>0</v>
      </c>
    </row>
    <row r="20490">
      <c r="A20490" t="inlineStr">
        <is>
          <t>U-c4bcab</t>
        </is>
      </c>
      <c r="B20490" s="41" t="n">
        <v>45474</v>
      </c>
      <c r="C20490" t="n">
        <v>8</v>
      </c>
      <c r="D20490" t="n">
        <v>0</v>
      </c>
    </row>
    <row r="20491">
      <c r="A20491" t="inlineStr">
        <is>
          <t>U-af5287</t>
        </is>
      </c>
      <c r="B20491" s="41" t="n">
        <v>45200</v>
      </c>
      <c r="C20491" t="n">
        <v>7</v>
      </c>
      <c r="D20491" t="n">
        <v>1</v>
      </c>
    </row>
    <row r="20492">
      <c r="A20492" t="inlineStr">
        <is>
          <t>U-0bf3da</t>
        </is>
      </c>
      <c r="B20492" s="41" t="n">
        <v>45597</v>
      </c>
      <c r="C20492" t="n">
        <v>6</v>
      </c>
      <c r="D20492" t="n">
        <v>0</v>
      </c>
    </row>
    <row r="20493">
      <c r="A20493" t="inlineStr">
        <is>
          <t>U-819101</t>
        </is>
      </c>
      <c r="B20493" s="41" t="n">
        <v>45566</v>
      </c>
      <c r="C20493" t="n">
        <v>5</v>
      </c>
      <c r="D20493" t="n">
        <v>2</v>
      </c>
    </row>
    <row r="20494">
      <c r="A20494" t="inlineStr">
        <is>
          <t>U-b022e7</t>
        </is>
      </c>
      <c r="B20494" s="41" t="n">
        <v>45047</v>
      </c>
      <c r="C20494" t="n">
        <v>6</v>
      </c>
      <c r="D20494" t="n">
        <v>1</v>
      </c>
    </row>
    <row r="20495">
      <c r="A20495" t="inlineStr">
        <is>
          <t>U-880ca9</t>
        </is>
      </c>
      <c r="B20495" s="41" t="n">
        <v>45017</v>
      </c>
      <c r="C20495" t="n">
        <v>15</v>
      </c>
      <c r="D20495" t="n">
        <v>0</v>
      </c>
    </row>
    <row r="20496">
      <c r="A20496" t="inlineStr">
        <is>
          <t>U-a7ed67</t>
        </is>
      </c>
      <c r="B20496" s="41" t="n">
        <v>45566</v>
      </c>
      <c r="C20496" t="n">
        <v>6</v>
      </c>
      <c r="D20496" t="n">
        <v>0</v>
      </c>
    </row>
    <row r="20497">
      <c r="A20497" t="inlineStr">
        <is>
          <t>U-0fe63c</t>
        </is>
      </c>
      <c r="B20497" s="41" t="n">
        <v>44958</v>
      </c>
      <c r="C20497" t="n">
        <v>2</v>
      </c>
      <c r="D20497" t="n">
        <v>0</v>
      </c>
    </row>
    <row r="20498">
      <c r="A20498" t="inlineStr">
        <is>
          <t>U-ff1ff0</t>
        </is>
      </c>
      <c r="B20498" s="41" t="n">
        <v>45627</v>
      </c>
      <c r="C20498" t="n">
        <v>6</v>
      </c>
      <c r="D20498" t="n">
        <v>0</v>
      </c>
    </row>
    <row r="20499">
      <c r="A20499" t="inlineStr">
        <is>
          <t>U-bb3f83</t>
        </is>
      </c>
      <c r="B20499" s="41" t="n">
        <v>45323</v>
      </c>
      <c r="C20499" t="n">
        <v>13</v>
      </c>
      <c r="D20499" t="n">
        <v>0</v>
      </c>
    </row>
    <row r="20500">
      <c r="A20500" t="inlineStr">
        <is>
          <t>U-d22939</t>
        </is>
      </c>
      <c r="B20500" s="41" t="n">
        <v>45413</v>
      </c>
      <c r="C20500" t="n">
        <v>5</v>
      </c>
      <c r="D20500" t="n">
        <v>0</v>
      </c>
    </row>
    <row r="20501">
      <c r="A20501" t="inlineStr">
        <is>
          <t>U-570bdb</t>
        </is>
      </c>
      <c r="B20501" s="41" t="n">
        <v>45505</v>
      </c>
      <c r="C20501" t="n">
        <v>7</v>
      </c>
      <c r="D20501" t="n">
        <v>1</v>
      </c>
    </row>
    <row r="20502">
      <c r="A20502" t="inlineStr">
        <is>
          <t>U-26c370</t>
        </is>
      </c>
      <c r="B20502" s="41" t="n">
        <v>45017</v>
      </c>
      <c r="C20502" t="n">
        <v>7</v>
      </c>
      <c r="D20502" t="n">
        <v>1</v>
      </c>
    </row>
    <row r="20503">
      <c r="A20503" t="inlineStr">
        <is>
          <t>U-3e6c83</t>
        </is>
      </c>
      <c r="B20503" s="41" t="n">
        <v>45292</v>
      </c>
      <c r="C20503" t="n">
        <v>12</v>
      </c>
      <c r="D20503" t="n">
        <v>0</v>
      </c>
    </row>
    <row r="20504">
      <c r="A20504" t="inlineStr">
        <is>
          <t>U-659464</t>
        </is>
      </c>
      <c r="B20504" s="41" t="n">
        <v>45627</v>
      </c>
      <c r="C20504" t="n">
        <v>9</v>
      </c>
      <c r="D20504" t="n">
        <v>2</v>
      </c>
    </row>
    <row r="20505">
      <c r="A20505" t="inlineStr">
        <is>
          <t>U-b02c8c</t>
        </is>
      </c>
      <c r="B20505" s="41" t="n">
        <v>45017</v>
      </c>
      <c r="C20505" t="n">
        <v>13</v>
      </c>
      <c r="D20505" t="n">
        <v>2</v>
      </c>
    </row>
    <row r="20506">
      <c r="A20506" t="inlineStr">
        <is>
          <t>U-691ec6</t>
        </is>
      </c>
      <c r="B20506" s="41" t="n">
        <v>45505</v>
      </c>
      <c r="C20506" t="n">
        <v>11</v>
      </c>
      <c r="D20506" t="n">
        <v>0</v>
      </c>
    </row>
    <row r="20507">
      <c r="A20507" t="inlineStr">
        <is>
          <t>U-e3c66b</t>
        </is>
      </c>
      <c r="B20507" s="41" t="n">
        <v>45352</v>
      </c>
      <c r="C20507" t="n">
        <v>9</v>
      </c>
      <c r="D20507" t="n">
        <v>0</v>
      </c>
    </row>
    <row r="20508">
      <c r="A20508" t="inlineStr">
        <is>
          <t>U-6e40fe</t>
        </is>
      </c>
      <c r="B20508" s="41" t="n">
        <v>44986</v>
      </c>
      <c r="C20508" t="n">
        <v>3</v>
      </c>
      <c r="D20508" t="n">
        <v>0</v>
      </c>
    </row>
    <row r="20509">
      <c r="A20509" t="inlineStr">
        <is>
          <t>U-ded974</t>
        </is>
      </c>
      <c r="B20509" s="41" t="n">
        <v>45139</v>
      </c>
      <c r="C20509" t="n">
        <v>11</v>
      </c>
      <c r="D20509" t="n">
        <v>0</v>
      </c>
    </row>
    <row r="20510">
      <c r="A20510" t="inlineStr">
        <is>
          <t>U-46b44f</t>
        </is>
      </c>
      <c r="B20510" s="41" t="n">
        <v>44927</v>
      </c>
      <c r="C20510" t="n">
        <v>6</v>
      </c>
      <c r="D20510" t="n">
        <v>0</v>
      </c>
    </row>
    <row r="20511">
      <c r="A20511" t="inlineStr">
        <is>
          <t>U-e6aa44</t>
        </is>
      </c>
      <c r="B20511" s="41" t="n">
        <v>45505</v>
      </c>
      <c r="C20511" t="n">
        <v>11</v>
      </c>
      <c r="D20511" t="n">
        <v>1</v>
      </c>
    </row>
    <row r="20512">
      <c r="A20512" t="inlineStr">
        <is>
          <t>U-7e56fa</t>
        </is>
      </c>
      <c r="B20512" s="41" t="n">
        <v>45017</v>
      </c>
      <c r="C20512" t="n">
        <v>14</v>
      </c>
      <c r="D20512" t="n">
        <v>0</v>
      </c>
    </row>
    <row r="20513">
      <c r="A20513" t="inlineStr">
        <is>
          <t>U-00ed4f</t>
        </is>
      </c>
      <c r="B20513" s="41" t="n">
        <v>45413</v>
      </c>
      <c r="C20513" t="n">
        <v>11</v>
      </c>
      <c r="D20513" t="n">
        <v>0</v>
      </c>
    </row>
    <row r="20514">
      <c r="A20514" t="inlineStr">
        <is>
          <t>U-35e607</t>
        </is>
      </c>
      <c r="B20514" s="41" t="n">
        <v>45139</v>
      </c>
      <c r="C20514" t="n">
        <v>10</v>
      </c>
      <c r="D20514" t="n">
        <v>0</v>
      </c>
    </row>
    <row r="20515">
      <c r="A20515" t="inlineStr">
        <is>
          <t>U-a4ff12</t>
        </is>
      </c>
      <c r="B20515" s="41" t="n">
        <v>45139</v>
      </c>
      <c r="C20515" t="n">
        <v>9</v>
      </c>
      <c r="D20515" t="n">
        <v>0</v>
      </c>
    </row>
    <row r="20516">
      <c r="A20516" t="inlineStr">
        <is>
          <t>U-bf7b0a</t>
        </is>
      </c>
      <c r="B20516" s="41" t="n">
        <v>45078</v>
      </c>
      <c r="C20516" t="n">
        <v>11</v>
      </c>
      <c r="D20516" t="n">
        <v>0</v>
      </c>
    </row>
    <row r="20517">
      <c r="A20517" t="inlineStr">
        <is>
          <t>U-33d5a4</t>
        </is>
      </c>
      <c r="B20517" s="41" t="n">
        <v>45139</v>
      </c>
      <c r="C20517" t="n">
        <v>7</v>
      </c>
      <c r="D20517" t="n">
        <v>0</v>
      </c>
    </row>
    <row r="20518">
      <c r="A20518" t="inlineStr">
        <is>
          <t>U-797714</t>
        </is>
      </c>
      <c r="B20518" s="41" t="n">
        <v>45566</v>
      </c>
      <c r="C20518" t="n">
        <v>14</v>
      </c>
      <c r="D20518" t="n">
        <v>2</v>
      </c>
    </row>
    <row r="20519">
      <c r="A20519" t="inlineStr">
        <is>
          <t>U-59a395</t>
        </is>
      </c>
      <c r="B20519" s="41" t="n">
        <v>45444</v>
      </c>
      <c r="C20519" t="n">
        <v>14</v>
      </c>
      <c r="D20519" t="n">
        <v>1</v>
      </c>
    </row>
    <row r="20520">
      <c r="A20520" t="inlineStr">
        <is>
          <t>U-b3c9de</t>
        </is>
      </c>
      <c r="B20520" s="41" t="n">
        <v>45292</v>
      </c>
      <c r="C20520" t="n">
        <v>8</v>
      </c>
      <c r="D20520" t="n">
        <v>2</v>
      </c>
    </row>
    <row r="20521">
      <c r="A20521" t="inlineStr">
        <is>
          <t>U-325e34</t>
        </is>
      </c>
      <c r="B20521" s="41" t="n">
        <v>45444</v>
      </c>
      <c r="C20521" t="n">
        <v>7</v>
      </c>
      <c r="D20521" t="n">
        <v>0</v>
      </c>
    </row>
    <row r="20522">
      <c r="A20522" t="inlineStr">
        <is>
          <t>U-cf02cb</t>
        </is>
      </c>
      <c r="B20522" s="41" t="n">
        <v>45292</v>
      </c>
      <c r="C20522" t="n">
        <v>9</v>
      </c>
      <c r="D20522" t="n">
        <v>0</v>
      </c>
    </row>
    <row r="20523">
      <c r="A20523" t="inlineStr">
        <is>
          <t>U-c343b7</t>
        </is>
      </c>
      <c r="B20523" s="41" t="n">
        <v>45627</v>
      </c>
      <c r="C20523" t="n">
        <v>12</v>
      </c>
      <c r="D20523" t="n">
        <v>2</v>
      </c>
    </row>
    <row r="20524">
      <c r="A20524" t="inlineStr">
        <is>
          <t>U-9ba3cb</t>
        </is>
      </c>
      <c r="B20524" s="41" t="n">
        <v>45597</v>
      </c>
      <c r="C20524" t="n">
        <v>11</v>
      </c>
      <c r="D20524" t="n">
        <v>0</v>
      </c>
    </row>
    <row r="20525">
      <c r="A20525" t="inlineStr">
        <is>
          <t>U-2f0e44</t>
        </is>
      </c>
      <c r="B20525" s="41" t="n">
        <v>45444</v>
      </c>
      <c r="C20525" t="n">
        <v>13</v>
      </c>
      <c r="D20525" t="n">
        <v>0</v>
      </c>
    </row>
    <row r="20526">
      <c r="A20526" t="inlineStr">
        <is>
          <t>U-2e00e1</t>
        </is>
      </c>
      <c r="B20526" s="41" t="n">
        <v>45352</v>
      </c>
      <c r="C20526" t="n">
        <v>7</v>
      </c>
      <c r="D20526" t="n">
        <v>0</v>
      </c>
    </row>
    <row r="20527">
      <c r="A20527" t="inlineStr">
        <is>
          <t>U-13c30c</t>
        </is>
      </c>
      <c r="B20527" s="41" t="n">
        <v>45444</v>
      </c>
      <c r="C20527" t="n">
        <v>10</v>
      </c>
      <c r="D20527" t="n">
        <v>0</v>
      </c>
    </row>
    <row r="20528">
      <c r="A20528" t="inlineStr">
        <is>
          <t>U-5372a1</t>
        </is>
      </c>
      <c r="B20528" s="41" t="n">
        <v>45505</v>
      </c>
      <c r="C20528" t="n">
        <v>13</v>
      </c>
      <c r="D20528" t="n">
        <v>2</v>
      </c>
    </row>
    <row r="20529">
      <c r="A20529" t="inlineStr">
        <is>
          <t>U-37a60a</t>
        </is>
      </c>
      <c r="B20529" s="41" t="n">
        <v>45505</v>
      </c>
      <c r="C20529" t="n">
        <v>11</v>
      </c>
      <c r="D20529" t="n">
        <v>0</v>
      </c>
    </row>
    <row r="20530">
      <c r="A20530" t="inlineStr">
        <is>
          <t>U-5378e0</t>
        </is>
      </c>
      <c r="B20530" s="41" t="n">
        <v>45261</v>
      </c>
      <c r="C20530" t="n">
        <v>10</v>
      </c>
      <c r="D20530" t="n">
        <v>0</v>
      </c>
    </row>
    <row r="20531">
      <c r="A20531" t="inlineStr">
        <is>
          <t>U-18fc0c</t>
        </is>
      </c>
      <c r="B20531" s="41" t="n">
        <v>45078</v>
      </c>
      <c r="C20531" t="n">
        <v>9</v>
      </c>
      <c r="D20531" t="n">
        <v>0</v>
      </c>
    </row>
    <row r="20532">
      <c r="A20532" t="inlineStr">
        <is>
          <t>U-6a4064</t>
        </is>
      </c>
      <c r="B20532" s="41" t="n">
        <v>45017</v>
      </c>
      <c r="C20532" t="n">
        <v>7</v>
      </c>
      <c r="D20532" t="n">
        <v>0</v>
      </c>
    </row>
    <row r="20533">
      <c r="A20533" t="inlineStr">
        <is>
          <t>U-80fba4</t>
        </is>
      </c>
      <c r="B20533" s="41" t="n">
        <v>44927</v>
      </c>
      <c r="C20533" t="n">
        <v>14</v>
      </c>
      <c r="D20533" t="n">
        <v>0</v>
      </c>
    </row>
    <row r="20534">
      <c r="A20534" t="inlineStr">
        <is>
          <t>U-f5888b</t>
        </is>
      </c>
      <c r="B20534" s="41" t="n">
        <v>45566</v>
      </c>
      <c r="C20534" t="n">
        <v>10</v>
      </c>
      <c r="D20534" t="n">
        <v>0</v>
      </c>
    </row>
    <row r="20535">
      <c r="A20535" t="inlineStr">
        <is>
          <t>U-e85510</t>
        </is>
      </c>
      <c r="B20535" s="41" t="n">
        <v>45292</v>
      </c>
      <c r="C20535" t="n">
        <v>9</v>
      </c>
      <c r="D20535" t="n">
        <v>0</v>
      </c>
    </row>
    <row r="20536">
      <c r="A20536" t="inlineStr">
        <is>
          <t>U-73e973</t>
        </is>
      </c>
      <c r="B20536" s="41" t="n">
        <v>45474</v>
      </c>
      <c r="C20536" t="n">
        <v>8</v>
      </c>
      <c r="D20536" t="n">
        <v>0</v>
      </c>
    </row>
    <row r="20537">
      <c r="A20537" t="inlineStr">
        <is>
          <t>U-552e0a</t>
        </is>
      </c>
      <c r="B20537" s="41" t="n">
        <v>45170</v>
      </c>
      <c r="C20537" t="n">
        <v>14</v>
      </c>
      <c r="D20537" t="n">
        <v>0</v>
      </c>
    </row>
    <row r="20538">
      <c r="A20538" t="inlineStr">
        <is>
          <t>U-90cd25</t>
        </is>
      </c>
      <c r="B20538" s="41" t="n">
        <v>45108</v>
      </c>
      <c r="C20538" t="n">
        <v>15</v>
      </c>
      <c r="D20538" t="n">
        <v>0</v>
      </c>
    </row>
    <row r="20539">
      <c r="A20539" t="inlineStr">
        <is>
          <t>U-116984</t>
        </is>
      </c>
      <c r="B20539" s="41" t="n">
        <v>45536</v>
      </c>
      <c r="C20539" t="n">
        <v>10</v>
      </c>
      <c r="D20539" t="n">
        <v>0</v>
      </c>
    </row>
    <row r="20540">
      <c r="A20540" t="inlineStr">
        <is>
          <t>U-2baef9</t>
        </is>
      </c>
      <c r="B20540" s="41" t="n">
        <v>45505</v>
      </c>
      <c r="C20540" t="n">
        <v>5</v>
      </c>
      <c r="D20540" t="n">
        <v>0</v>
      </c>
    </row>
    <row r="20541">
      <c r="A20541" t="inlineStr">
        <is>
          <t>U-26e0e1</t>
        </is>
      </c>
      <c r="B20541" s="41" t="n">
        <v>45231</v>
      </c>
      <c r="C20541" t="n">
        <v>7</v>
      </c>
      <c r="D20541" t="n">
        <v>1</v>
      </c>
    </row>
    <row r="20542">
      <c r="A20542" t="inlineStr">
        <is>
          <t>U-62cb4a</t>
        </is>
      </c>
      <c r="B20542" s="41" t="n">
        <v>45170</v>
      </c>
      <c r="C20542" t="n">
        <v>12</v>
      </c>
      <c r="D20542" t="n">
        <v>0</v>
      </c>
    </row>
    <row r="20543">
      <c r="A20543" t="inlineStr">
        <is>
          <t>U-c7d93e</t>
        </is>
      </c>
      <c r="B20543" s="41" t="n">
        <v>45413</v>
      </c>
      <c r="C20543" t="n">
        <v>6</v>
      </c>
      <c r="D20543" t="n">
        <v>0</v>
      </c>
    </row>
    <row r="20544">
      <c r="A20544" t="inlineStr">
        <is>
          <t>U-caa2a6</t>
        </is>
      </c>
      <c r="B20544" s="41" t="n">
        <v>45444</v>
      </c>
      <c r="C20544" t="n">
        <v>6</v>
      </c>
      <c r="D20544" t="n">
        <v>0</v>
      </c>
    </row>
    <row r="20545">
      <c r="A20545" t="inlineStr">
        <is>
          <t>U-72e5a4</t>
        </is>
      </c>
      <c r="B20545" s="41" t="n">
        <v>44927</v>
      </c>
      <c r="C20545" t="n">
        <v>9</v>
      </c>
      <c r="D20545" t="n">
        <v>3</v>
      </c>
    </row>
    <row r="20546">
      <c r="A20546" t="inlineStr">
        <is>
          <t>U-54947a</t>
        </is>
      </c>
      <c r="B20546" s="41" t="n">
        <v>45261</v>
      </c>
      <c r="C20546" t="n">
        <v>15</v>
      </c>
      <c r="D20546" t="n">
        <v>3</v>
      </c>
    </row>
    <row r="20547">
      <c r="A20547" t="inlineStr">
        <is>
          <t>U-62b47b</t>
        </is>
      </c>
      <c r="B20547" s="41" t="n">
        <v>45413</v>
      </c>
      <c r="C20547" t="n">
        <v>10</v>
      </c>
      <c r="D20547" t="n">
        <v>0</v>
      </c>
    </row>
    <row r="20548">
      <c r="A20548" t="inlineStr">
        <is>
          <t>U-1dea8c</t>
        </is>
      </c>
      <c r="B20548" s="41" t="n">
        <v>45078</v>
      </c>
      <c r="C20548" t="n">
        <v>13</v>
      </c>
      <c r="D20548" t="n">
        <v>0</v>
      </c>
    </row>
    <row r="20549">
      <c r="A20549" t="inlineStr">
        <is>
          <t>U-a6fce7</t>
        </is>
      </c>
      <c r="B20549" s="41" t="n">
        <v>45444</v>
      </c>
      <c r="C20549" t="n">
        <v>14</v>
      </c>
      <c r="D20549" t="n">
        <v>0</v>
      </c>
    </row>
    <row r="20550">
      <c r="A20550" t="inlineStr">
        <is>
          <t>U-dfca1c</t>
        </is>
      </c>
      <c r="B20550" s="41" t="n">
        <v>45383</v>
      </c>
      <c r="C20550" t="n">
        <v>9</v>
      </c>
      <c r="D20550" t="n">
        <v>1</v>
      </c>
    </row>
    <row r="20551">
      <c r="A20551" t="inlineStr">
        <is>
          <t>U-8d6250</t>
        </is>
      </c>
      <c r="B20551" s="41" t="n">
        <v>45413</v>
      </c>
      <c r="C20551" t="n">
        <v>10</v>
      </c>
      <c r="D20551" t="n">
        <v>0</v>
      </c>
    </row>
    <row r="20552">
      <c r="A20552" t="inlineStr">
        <is>
          <t>U-51930a</t>
        </is>
      </c>
      <c r="B20552" s="41" t="n">
        <v>45383</v>
      </c>
      <c r="C20552" t="n">
        <v>12</v>
      </c>
      <c r="D20552" t="n">
        <v>0</v>
      </c>
    </row>
    <row r="20553">
      <c r="A20553" t="inlineStr">
        <is>
          <t>U-36c2c3</t>
        </is>
      </c>
      <c r="B20553" s="41" t="n">
        <v>44927</v>
      </c>
      <c r="C20553" t="n">
        <v>15</v>
      </c>
      <c r="D20553" t="n">
        <v>0</v>
      </c>
    </row>
    <row r="20554">
      <c r="A20554" t="inlineStr">
        <is>
          <t>U-2c9fc7</t>
        </is>
      </c>
      <c r="B20554" s="41" t="n">
        <v>44958</v>
      </c>
      <c r="C20554" t="n">
        <v>8</v>
      </c>
      <c r="D20554" t="n">
        <v>0</v>
      </c>
    </row>
    <row r="20555">
      <c r="A20555" t="inlineStr">
        <is>
          <t>U-2636d9</t>
        </is>
      </c>
      <c r="B20555" s="41" t="n">
        <v>45444</v>
      </c>
      <c r="C20555" t="n">
        <v>5</v>
      </c>
      <c r="D20555" t="n">
        <v>0</v>
      </c>
    </row>
    <row r="20556">
      <c r="A20556" t="inlineStr">
        <is>
          <t>U-d7d3bc</t>
        </is>
      </c>
      <c r="B20556" s="41" t="n">
        <v>45566</v>
      </c>
      <c r="C20556" t="n">
        <v>10</v>
      </c>
      <c r="D20556" t="n">
        <v>0</v>
      </c>
    </row>
    <row r="20557">
      <c r="A20557" t="inlineStr">
        <is>
          <t>U-1fdd57</t>
        </is>
      </c>
      <c r="B20557" s="41" t="n">
        <v>45200</v>
      </c>
      <c r="C20557" t="n">
        <v>7</v>
      </c>
      <c r="D20557" t="n">
        <v>1</v>
      </c>
    </row>
    <row r="20558">
      <c r="A20558" t="inlineStr">
        <is>
          <t>U-9b8767</t>
        </is>
      </c>
      <c r="B20558" s="41" t="n">
        <v>45017</v>
      </c>
      <c r="C20558" t="n">
        <v>10</v>
      </c>
      <c r="D20558" t="n">
        <v>0</v>
      </c>
    </row>
    <row r="20559">
      <c r="A20559" t="inlineStr">
        <is>
          <t>U-b56fc1</t>
        </is>
      </c>
      <c r="B20559" s="41" t="n">
        <v>45566</v>
      </c>
      <c r="C20559" t="n">
        <v>7</v>
      </c>
      <c r="D20559" t="n">
        <v>1</v>
      </c>
    </row>
    <row r="20560">
      <c r="A20560" t="inlineStr">
        <is>
          <t>U-979f73</t>
        </is>
      </c>
      <c r="B20560" s="41" t="n">
        <v>45536</v>
      </c>
      <c r="C20560" t="n">
        <v>13</v>
      </c>
      <c r="D20560" t="n">
        <v>0</v>
      </c>
    </row>
    <row r="20561">
      <c r="A20561" t="inlineStr">
        <is>
          <t>U-a8d410</t>
        </is>
      </c>
      <c r="B20561" s="41" t="n">
        <v>45108</v>
      </c>
      <c r="C20561" t="n">
        <v>15</v>
      </c>
      <c r="D20561" t="n">
        <v>0</v>
      </c>
    </row>
    <row r="20562">
      <c r="A20562" t="inlineStr">
        <is>
          <t>U-3057ad</t>
        </is>
      </c>
      <c r="B20562" s="41" t="n">
        <v>45352</v>
      </c>
      <c r="C20562" t="n">
        <v>15</v>
      </c>
      <c r="D20562" t="n">
        <v>0</v>
      </c>
    </row>
    <row r="20563">
      <c r="A20563" t="inlineStr">
        <is>
          <t>U-b2a231</t>
        </is>
      </c>
      <c r="B20563" s="41" t="n">
        <v>45444</v>
      </c>
      <c r="C20563" t="n">
        <v>7</v>
      </c>
      <c r="D20563" t="n">
        <v>0</v>
      </c>
    </row>
    <row r="20564">
      <c r="A20564" t="inlineStr">
        <is>
          <t>U-86106d</t>
        </is>
      </c>
      <c r="B20564" s="41" t="n">
        <v>45597</v>
      </c>
      <c r="C20564" t="n">
        <v>12</v>
      </c>
      <c r="D20564" t="n">
        <v>0</v>
      </c>
    </row>
    <row r="20565">
      <c r="A20565" t="inlineStr">
        <is>
          <t>U-7747f0</t>
        </is>
      </c>
      <c r="B20565" s="41" t="n">
        <v>45413</v>
      </c>
      <c r="C20565" t="n">
        <v>9</v>
      </c>
      <c r="D20565" t="n">
        <v>5</v>
      </c>
    </row>
    <row r="20566">
      <c r="A20566" t="inlineStr">
        <is>
          <t>U-f72deb</t>
        </is>
      </c>
      <c r="B20566" s="41" t="n">
        <v>45505</v>
      </c>
      <c r="C20566" t="n">
        <v>12</v>
      </c>
      <c r="D20566" t="n">
        <v>0</v>
      </c>
    </row>
    <row r="20567">
      <c r="A20567" t="inlineStr">
        <is>
          <t>U-1cb612</t>
        </is>
      </c>
      <c r="B20567" s="41" t="n">
        <v>45292</v>
      </c>
      <c r="C20567" t="n">
        <v>9</v>
      </c>
      <c r="D20567" t="n">
        <v>0</v>
      </c>
    </row>
    <row r="20568">
      <c r="A20568" t="inlineStr">
        <is>
          <t>U-1b3ba6</t>
        </is>
      </c>
      <c r="B20568" s="41" t="n">
        <v>45261</v>
      </c>
      <c r="C20568" t="n">
        <v>16</v>
      </c>
      <c r="D20568" t="n">
        <v>0</v>
      </c>
    </row>
    <row r="20569">
      <c r="A20569" t="inlineStr">
        <is>
          <t>U-c78aa2</t>
        </is>
      </c>
      <c r="B20569" s="41" t="n">
        <v>45505</v>
      </c>
      <c r="C20569" t="n">
        <v>14</v>
      </c>
      <c r="D20569" t="n">
        <v>0</v>
      </c>
    </row>
    <row r="20570">
      <c r="A20570" t="inlineStr">
        <is>
          <t>U-4b89b8</t>
        </is>
      </c>
      <c r="B20570" s="41" t="n">
        <v>45627</v>
      </c>
      <c r="C20570" t="n">
        <v>10</v>
      </c>
      <c r="D20570" t="n">
        <v>0</v>
      </c>
    </row>
    <row r="20571">
      <c r="A20571" t="inlineStr">
        <is>
          <t>U-2d2cab</t>
        </is>
      </c>
      <c r="B20571" s="41" t="n">
        <v>44986</v>
      </c>
      <c r="C20571" t="n">
        <v>5</v>
      </c>
      <c r="D20571" t="n">
        <v>0</v>
      </c>
    </row>
    <row r="20572">
      <c r="A20572" t="inlineStr">
        <is>
          <t>U-4521d7</t>
        </is>
      </c>
      <c r="B20572" s="41" t="n">
        <v>45017</v>
      </c>
      <c r="C20572" t="n">
        <v>10</v>
      </c>
      <c r="D20572" t="n">
        <v>2</v>
      </c>
    </row>
    <row r="20573">
      <c r="A20573" t="inlineStr">
        <is>
          <t>U-6eb98b</t>
        </is>
      </c>
      <c r="B20573" s="41" t="n">
        <v>45017</v>
      </c>
      <c r="C20573" t="n">
        <v>12</v>
      </c>
      <c r="D20573" t="n">
        <v>0</v>
      </c>
    </row>
    <row r="20574">
      <c r="A20574" t="inlineStr">
        <is>
          <t>U-3df3b8</t>
        </is>
      </c>
      <c r="B20574" s="41" t="n">
        <v>45597</v>
      </c>
      <c r="C20574" t="n">
        <v>9</v>
      </c>
      <c r="D20574" t="n">
        <v>0</v>
      </c>
    </row>
    <row r="20575">
      <c r="A20575" t="inlineStr">
        <is>
          <t>U-00516a</t>
        </is>
      </c>
      <c r="B20575" s="41" t="n">
        <v>45078</v>
      </c>
      <c r="C20575" t="n">
        <v>5</v>
      </c>
      <c r="D20575" t="n">
        <v>3</v>
      </c>
    </row>
    <row r="20576">
      <c r="A20576" t="inlineStr">
        <is>
          <t>U-623d5f</t>
        </is>
      </c>
      <c r="B20576" s="41" t="n">
        <v>44958</v>
      </c>
      <c r="C20576" t="n">
        <v>9</v>
      </c>
      <c r="D20576" t="n">
        <v>1</v>
      </c>
    </row>
    <row r="20577">
      <c r="A20577" t="inlineStr">
        <is>
          <t>U-2692ef</t>
        </is>
      </c>
      <c r="B20577" s="41" t="n">
        <v>45108</v>
      </c>
      <c r="C20577" t="n">
        <v>10</v>
      </c>
      <c r="D20577" t="n">
        <v>0</v>
      </c>
    </row>
    <row r="20578">
      <c r="A20578" t="inlineStr">
        <is>
          <t>U-5e7a5d</t>
        </is>
      </c>
      <c r="B20578" s="41" t="n">
        <v>45078</v>
      </c>
      <c r="C20578" t="n">
        <v>12</v>
      </c>
      <c r="D20578" t="n">
        <v>0</v>
      </c>
    </row>
    <row r="20579">
      <c r="A20579" t="inlineStr">
        <is>
          <t>U-6bd230</t>
        </is>
      </c>
      <c r="B20579" s="41" t="n">
        <v>44927</v>
      </c>
      <c r="C20579" t="n">
        <v>10</v>
      </c>
      <c r="D20579" t="n">
        <v>1</v>
      </c>
    </row>
    <row r="20580">
      <c r="A20580" t="inlineStr">
        <is>
          <t>U-8a34ab</t>
        </is>
      </c>
      <c r="B20580" s="41" t="n">
        <v>45352</v>
      </c>
      <c r="C20580" t="n">
        <v>12</v>
      </c>
      <c r="D20580" t="n">
        <v>0</v>
      </c>
    </row>
    <row r="20581">
      <c r="A20581" t="inlineStr">
        <is>
          <t>U-b0e0d6</t>
        </is>
      </c>
      <c r="B20581" s="41" t="n">
        <v>45474</v>
      </c>
      <c r="C20581" t="n">
        <v>14</v>
      </c>
      <c r="D20581" t="n">
        <v>3</v>
      </c>
    </row>
    <row r="20582">
      <c r="A20582" t="inlineStr">
        <is>
          <t>U-17bf13</t>
        </is>
      </c>
      <c r="B20582" s="41" t="n">
        <v>45323</v>
      </c>
      <c r="C20582" t="n">
        <v>9</v>
      </c>
      <c r="D20582" t="n">
        <v>3</v>
      </c>
    </row>
    <row r="20583">
      <c r="A20583" t="inlineStr">
        <is>
          <t>U-058845</t>
        </is>
      </c>
      <c r="B20583" s="41" t="n">
        <v>45597</v>
      </c>
      <c r="C20583" t="n">
        <v>9</v>
      </c>
      <c r="D20583" t="n">
        <v>0</v>
      </c>
    </row>
    <row r="20584">
      <c r="A20584" t="inlineStr">
        <is>
          <t>U-64ea8d</t>
        </is>
      </c>
      <c r="B20584" s="41" t="n">
        <v>44986</v>
      </c>
      <c r="C20584" t="n">
        <v>9</v>
      </c>
      <c r="D20584" t="n">
        <v>0</v>
      </c>
    </row>
    <row r="20585">
      <c r="A20585" t="inlineStr">
        <is>
          <t>U-a7043d</t>
        </is>
      </c>
      <c r="B20585" s="41" t="n">
        <v>45292</v>
      </c>
      <c r="C20585" t="n">
        <v>9</v>
      </c>
      <c r="D20585" t="n">
        <v>0</v>
      </c>
    </row>
    <row r="20586">
      <c r="A20586" t="inlineStr">
        <is>
          <t>U-9af11a</t>
        </is>
      </c>
      <c r="B20586" s="41" t="n">
        <v>44958</v>
      </c>
      <c r="C20586" t="n">
        <v>11</v>
      </c>
      <c r="D20586" t="n">
        <v>0</v>
      </c>
    </row>
    <row r="20587">
      <c r="A20587" t="inlineStr">
        <is>
          <t>U-3ab44e</t>
        </is>
      </c>
      <c r="B20587" s="41" t="n">
        <v>45474</v>
      </c>
      <c r="C20587" t="n">
        <v>7</v>
      </c>
      <c r="D20587" t="n">
        <v>1</v>
      </c>
    </row>
    <row r="20588">
      <c r="A20588" t="inlineStr">
        <is>
          <t>U-54170a</t>
        </is>
      </c>
      <c r="B20588" s="41" t="n">
        <v>45474</v>
      </c>
      <c r="C20588" t="n">
        <v>5</v>
      </c>
      <c r="D20588" t="n">
        <v>0</v>
      </c>
    </row>
    <row r="20589">
      <c r="A20589" t="inlineStr">
        <is>
          <t>U-4bff24</t>
        </is>
      </c>
      <c r="B20589" s="41" t="n">
        <v>44986</v>
      </c>
      <c r="C20589" t="n">
        <v>10</v>
      </c>
      <c r="D20589" t="n">
        <v>0</v>
      </c>
    </row>
    <row r="20590">
      <c r="A20590" t="inlineStr">
        <is>
          <t>U-13ce5b</t>
        </is>
      </c>
      <c r="B20590" s="41" t="n">
        <v>44986</v>
      </c>
      <c r="C20590" t="n">
        <v>10</v>
      </c>
      <c r="D20590" t="n">
        <v>1</v>
      </c>
    </row>
    <row r="20591">
      <c r="A20591" t="inlineStr">
        <is>
          <t>U-92c71f</t>
        </is>
      </c>
      <c r="B20591" s="41" t="n">
        <v>45017</v>
      </c>
      <c r="C20591" t="n">
        <v>3</v>
      </c>
      <c r="D20591" t="n">
        <v>0</v>
      </c>
    </row>
    <row r="20592">
      <c r="A20592" t="inlineStr">
        <is>
          <t>U-d2c3e4</t>
        </is>
      </c>
      <c r="B20592" s="41" t="n">
        <v>45139</v>
      </c>
      <c r="C20592" t="n">
        <v>11</v>
      </c>
      <c r="D20592" t="n">
        <v>0</v>
      </c>
    </row>
    <row r="20593">
      <c r="A20593" t="inlineStr">
        <is>
          <t>U-4f5b08</t>
        </is>
      </c>
      <c r="B20593" s="41" t="n">
        <v>45444</v>
      </c>
      <c r="C20593" t="n">
        <v>12</v>
      </c>
      <c r="D20593" t="n">
        <v>1</v>
      </c>
    </row>
    <row r="20594">
      <c r="A20594" t="inlineStr">
        <is>
          <t>U-78c48b</t>
        </is>
      </c>
      <c r="B20594" s="41" t="n">
        <v>45413</v>
      </c>
      <c r="C20594" t="n">
        <v>4</v>
      </c>
      <c r="D20594" t="n">
        <v>2</v>
      </c>
    </row>
    <row r="20595">
      <c r="A20595" t="inlineStr">
        <is>
          <t>U-c994d0</t>
        </is>
      </c>
      <c r="B20595" s="41" t="n">
        <v>45108</v>
      </c>
      <c r="C20595" t="n">
        <v>9</v>
      </c>
      <c r="D20595" t="n">
        <v>0</v>
      </c>
    </row>
    <row r="20596">
      <c r="A20596" t="inlineStr">
        <is>
          <t>U-ecb746</t>
        </is>
      </c>
      <c r="B20596" s="41" t="n">
        <v>45505</v>
      </c>
      <c r="C20596" t="n">
        <v>10</v>
      </c>
      <c r="D20596" t="n">
        <v>0</v>
      </c>
    </row>
    <row r="20597">
      <c r="A20597" t="inlineStr">
        <is>
          <t>U-9b9349</t>
        </is>
      </c>
      <c r="B20597" s="41" t="n">
        <v>44958</v>
      </c>
      <c r="C20597" t="n">
        <v>11</v>
      </c>
      <c r="D20597" t="n">
        <v>0</v>
      </c>
    </row>
    <row r="20598">
      <c r="A20598" t="inlineStr">
        <is>
          <t>U-86afe3</t>
        </is>
      </c>
      <c r="B20598" s="41" t="n">
        <v>45536</v>
      </c>
      <c r="C20598" t="n">
        <v>10</v>
      </c>
      <c r="D20598" t="n">
        <v>0</v>
      </c>
    </row>
    <row r="20599">
      <c r="A20599" t="inlineStr">
        <is>
          <t>U-eeb97a</t>
        </is>
      </c>
      <c r="B20599" s="41" t="n">
        <v>45627</v>
      </c>
      <c r="C20599" t="n">
        <v>10</v>
      </c>
      <c r="D20599" t="n">
        <v>0</v>
      </c>
    </row>
    <row r="20600">
      <c r="A20600" t="inlineStr">
        <is>
          <t>U-58312c</t>
        </is>
      </c>
      <c r="B20600" s="41" t="n">
        <v>45566</v>
      </c>
      <c r="C20600" t="n">
        <v>12</v>
      </c>
      <c r="D20600" t="n">
        <v>0</v>
      </c>
    </row>
    <row r="20601">
      <c r="A20601" t="inlineStr">
        <is>
          <t>U-c7935f</t>
        </is>
      </c>
      <c r="B20601" s="41" t="n">
        <v>45017</v>
      </c>
      <c r="C20601" t="n">
        <v>8</v>
      </c>
      <c r="D20601" t="n">
        <v>0</v>
      </c>
    </row>
    <row r="20602">
      <c r="A20602" t="inlineStr">
        <is>
          <t>U-f04408</t>
        </is>
      </c>
      <c r="B20602" s="41" t="n">
        <v>45323</v>
      </c>
      <c r="C20602" t="n">
        <v>3</v>
      </c>
      <c r="D20602" t="n">
        <v>2</v>
      </c>
    </row>
    <row r="20603">
      <c r="A20603" t="inlineStr">
        <is>
          <t>U-72d977</t>
        </is>
      </c>
      <c r="B20603" s="41" t="n">
        <v>45444</v>
      </c>
      <c r="C20603" t="n">
        <v>7</v>
      </c>
      <c r="D20603" t="n">
        <v>0</v>
      </c>
    </row>
    <row r="20604">
      <c r="A20604" t="inlineStr">
        <is>
          <t>U-bc82e6</t>
        </is>
      </c>
      <c r="B20604" s="41" t="n">
        <v>45200</v>
      </c>
      <c r="C20604" t="n">
        <v>11</v>
      </c>
      <c r="D20604" t="n">
        <v>0</v>
      </c>
    </row>
    <row r="20605">
      <c r="A20605" t="inlineStr">
        <is>
          <t>U-8e66db</t>
        </is>
      </c>
      <c r="B20605" s="41" t="n">
        <v>45078</v>
      </c>
      <c r="C20605" t="n">
        <v>7</v>
      </c>
      <c r="D20605" t="n">
        <v>0</v>
      </c>
    </row>
    <row r="20606">
      <c r="A20606" t="inlineStr">
        <is>
          <t>U-7d31a9</t>
        </is>
      </c>
      <c r="B20606" s="41" t="n">
        <v>45474</v>
      </c>
      <c r="C20606" t="n">
        <v>13</v>
      </c>
      <c r="D20606" t="n">
        <v>0</v>
      </c>
    </row>
    <row r="20607">
      <c r="A20607" t="inlineStr">
        <is>
          <t>U-5f00bb</t>
        </is>
      </c>
      <c r="B20607" s="41" t="n">
        <v>45200</v>
      </c>
      <c r="C20607" t="n">
        <v>21</v>
      </c>
      <c r="D20607" t="n">
        <v>0</v>
      </c>
    </row>
    <row r="20608">
      <c r="A20608" t="inlineStr">
        <is>
          <t>U-4601f6</t>
        </is>
      </c>
      <c r="B20608" s="41" t="n">
        <v>45413</v>
      </c>
      <c r="C20608" t="n">
        <v>13</v>
      </c>
      <c r="D20608" t="n">
        <v>0</v>
      </c>
    </row>
    <row r="20609">
      <c r="A20609" t="inlineStr">
        <is>
          <t>U-9cf065</t>
        </is>
      </c>
      <c r="B20609" s="41" t="n">
        <v>44986</v>
      </c>
      <c r="C20609" t="n">
        <v>9</v>
      </c>
      <c r="D20609" t="n">
        <v>0</v>
      </c>
    </row>
    <row r="20610">
      <c r="A20610" t="inlineStr">
        <is>
          <t>U-077cf1</t>
        </is>
      </c>
      <c r="B20610" s="41" t="n">
        <v>45597</v>
      </c>
      <c r="C20610" t="n">
        <v>11</v>
      </c>
      <c r="D20610" t="n">
        <v>0</v>
      </c>
    </row>
    <row r="20611">
      <c r="A20611" t="inlineStr">
        <is>
          <t>U-de6abc</t>
        </is>
      </c>
      <c r="B20611" s="41" t="n">
        <v>45597</v>
      </c>
      <c r="C20611" t="n">
        <v>6</v>
      </c>
      <c r="D20611" t="n">
        <v>0</v>
      </c>
    </row>
    <row r="20612">
      <c r="A20612" t="inlineStr">
        <is>
          <t>U-938039</t>
        </is>
      </c>
      <c r="B20612" s="41" t="n">
        <v>45017</v>
      </c>
      <c r="C20612" t="n">
        <v>7</v>
      </c>
      <c r="D20612" t="n">
        <v>0</v>
      </c>
    </row>
    <row r="20613">
      <c r="A20613" t="inlineStr">
        <is>
          <t>U-8e40aa</t>
        </is>
      </c>
      <c r="B20613" s="41" t="n">
        <v>44986</v>
      </c>
      <c r="C20613" t="n">
        <v>11</v>
      </c>
      <c r="D20613" t="n">
        <v>0</v>
      </c>
    </row>
    <row r="20614">
      <c r="A20614" t="inlineStr">
        <is>
          <t>U-338211</t>
        </is>
      </c>
      <c r="B20614" s="41" t="n">
        <v>45292</v>
      </c>
      <c r="C20614" t="n">
        <v>6</v>
      </c>
      <c r="D20614" t="n">
        <v>1</v>
      </c>
    </row>
    <row r="20615">
      <c r="A20615" t="inlineStr">
        <is>
          <t>U-fcea7b</t>
        </is>
      </c>
      <c r="B20615" s="41" t="n">
        <v>45474</v>
      </c>
      <c r="C20615" t="n">
        <v>10</v>
      </c>
      <c r="D20615" t="n">
        <v>1</v>
      </c>
    </row>
    <row r="20616">
      <c r="A20616" t="inlineStr">
        <is>
          <t>U-94e9f4</t>
        </is>
      </c>
      <c r="B20616" s="41" t="n">
        <v>45261</v>
      </c>
      <c r="C20616" t="n">
        <v>16</v>
      </c>
      <c r="D20616" t="n">
        <v>0</v>
      </c>
    </row>
    <row r="20617">
      <c r="A20617" t="inlineStr">
        <is>
          <t>U-16e13d</t>
        </is>
      </c>
      <c r="B20617" s="41" t="n">
        <v>45139</v>
      </c>
      <c r="C20617" t="n">
        <v>10</v>
      </c>
      <c r="D20617" t="n">
        <v>0</v>
      </c>
    </row>
    <row r="20618">
      <c r="A20618" t="inlineStr">
        <is>
          <t>U-846b7b</t>
        </is>
      </c>
      <c r="B20618" s="41" t="n">
        <v>45200</v>
      </c>
      <c r="C20618" t="n">
        <v>16</v>
      </c>
      <c r="D20618" t="n">
        <v>0</v>
      </c>
    </row>
    <row r="20619">
      <c r="A20619" t="inlineStr">
        <is>
          <t>U-791928</t>
        </is>
      </c>
      <c r="B20619" s="41" t="n">
        <v>45323</v>
      </c>
      <c r="C20619" t="n">
        <v>8</v>
      </c>
      <c r="D20619" t="n">
        <v>1</v>
      </c>
    </row>
    <row r="20620">
      <c r="A20620" t="inlineStr">
        <is>
          <t>U-ea5c98</t>
        </is>
      </c>
      <c r="B20620" s="41" t="n">
        <v>45108</v>
      </c>
      <c r="C20620" t="n">
        <v>8</v>
      </c>
      <c r="D20620" t="n">
        <v>0</v>
      </c>
    </row>
    <row r="20621">
      <c r="A20621" t="inlineStr">
        <is>
          <t>U-a9a4ec</t>
        </is>
      </c>
      <c r="B20621" s="41" t="n">
        <v>45200</v>
      </c>
      <c r="C20621" t="n">
        <v>10</v>
      </c>
      <c r="D20621" t="n">
        <v>0</v>
      </c>
    </row>
    <row r="20622">
      <c r="A20622" t="inlineStr">
        <is>
          <t>U-e042ce</t>
        </is>
      </c>
      <c r="B20622" s="41" t="n">
        <v>45474</v>
      </c>
      <c r="C20622" t="n">
        <v>10</v>
      </c>
      <c r="D20622" t="n">
        <v>0</v>
      </c>
    </row>
    <row r="20623">
      <c r="A20623" t="inlineStr">
        <is>
          <t>U-f93de4</t>
        </is>
      </c>
      <c r="B20623" s="41" t="n">
        <v>44958</v>
      </c>
      <c r="C20623" t="n">
        <v>10</v>
      </c>
      <c r="D20623" t="n">
        <v>0</v>
      </c>
    </row>
    <row r="20624">
      <c r="A20624" t="inlineStr">
        <is>
          <t>U-6b7a5c</t>
        </is>
      </c>
      <c r="B20624" s="41" t="n">
        <v>45261</v>
      </c>
      <c r="C20624" t="n">
        <v>8</v>
      </c>
      <c r="D20624" t="n">
        <v>0</v>
      </c>
    </row>
    <row r="20625">
      <c r="A20625" t="inlineStr">
        <is>
          <t>U-ab18a4</t>
        </is>
      </c>
      <c r="B20625" s="41" t="n">
        <v>45139</v>
      </c>
      <c r="C20625" t="n">
        <v>5</v>
      </c>
      <c r="D20625" t="n">
        <v>0</v>
      </c>
    </row>
    <row r="20626">
      <c r="A20626" t="inlineStr">
        <is>
          <t>U-0ce3ff</t>
        </is>
      </c>
      <c r="B20626" s="41" t="n">
        <v>45505</v>
      </c>
      <c r="C20626" t="n">
        <v>7</v>
      </c>
      <c r="D20626" t="n">
        <v>1</v>
      </c>
    </row>
    <row r="20627">
      <c r="A20627" t="inlineStr">
        <is>
          <t>U-ca8131</t>
        </is>
      </c>
      <c r="B20627" s="41" t="n">
        <v>45413</v>
      </c>
      <c r="C20627" t="n">
        <v>13</v>
      </c>
      <c r="D20627" t="n">
        <v>0</v>
      </c>
    </row>
    <row r="20628">
      <c r="A20628" t="inlineStr">
        <is>
          <t>U-e4ef07</t>
        </is>
      </c>
      <c r="B20628" s="41" t="n">
        <v>45047</v>
      </c>
      <c r="C20628" t="n">
        <v>11</v>
      </c>
      <c r="D20628" t="n">
        <v>1</v>
      </c>
    </row>
    <row r="20629">
      <c r="A20629" t="inlineStr">
        <is>
          <t>U-04f422</t>
        </is>
      </c>
      <c r="B20629" s="41" t="n">
        <v>45536</v>
      </c>
      <c r="C20629" t="n">
        <v>15</v>
      </c>
      <c r="D20629" t="n">
        <v>0</v>
      </c>
    </row>
    <row r="20630">
      <c r="A20630" t="inlineStr">
        <is>
          <t>U-d5392e</t>
        </is>
      </c>
      <c r="B20630" s="41" t="n">
        <v>45413</v>
      </c>
      <c r="C20630" t="n">
        <v>12</v>
      </c>
      <c r="D20630" t="n">
        <v>3</v>
      </c>
    </row>
    <row r="20631">
      <c r="A20631" t="inlineStr">
        <is>
          <t>U-ec7ec0</t>
        </is>
      </c>
      <c r="B20631" s="41" t="n">
        <v>45017</v>
      </c>
      <c r="C20631" t="n">
        <v>9</v>
      </c>
      <c r="D20631" t="n">
        <v>0</v>
      </c>
    </row>
    <row r="20632">
      <c r="A20632" t="inlineStr">
        <is>
          <t>U-0322df</t>
        </is>
      </c>
      <c r="B20632" s="41" t="n">
        <v>45323</v>
      </c>
      <c r="C20632" t="n">
        <v>7</v>
      </c>
      <c r="D20632" t="n">
        <v>0</v>
      </c>
    </row>
    <row r="20633">
      <c r="A20633" t="inlineStr">
        <is>
          <t>U-4980df</t>
        </is>
      </c>
      <c r="B20633" s="41" t="n">
        <v>45323</v>
      </c>
      <c r="C20633" t="n">
        <v>5</v>
      </c>
      <c r="D20633" t="n">
        <v>1</v>
      </c>
    </row>
    <row r="20634">
      <c r="A20634" t="inlineStr">
        <is>
          <t>U-c2932e</t>
        </is>
      </c>
      <c r="B20634" s="41" t="n">
        <v>45261</v>
      </c>
      <c r="C20634" t="n">
        <v>13</v>
      </c>
      <c r="D20634" t="n">
        <v>1</v>
      </c>
    </row>
    <row r="20635">
      <c r="A20635" t="inlineStr">
        <is>
          <t>U-ecd2ba</t>
        </is>
      </c>
      <c r="B20635" s="41" t="n">
        <v>44986</v>
      </c>
      <c r="C20635" t="n">
        <v>13</v>
      </c>
      <c r="D20635" t="n">
        <v>0</v>
      </c>
    </row>
    <row r="20636">
      <c r="A20636" t="inlineStr">
        <is>
          <t>U-e0aa35</t>
        </is>
      </c>
      <c r="B20636" s="41" t="n">
        <v>45505</v>
      </c>
      <c r="C20636" t="n">
        <v>17</v>
      </c>
      <c r="D20636" t="n">
        <v>0</v>
      </c>
    </row>
    <row r="20637">
      <c r="A20637" t="inlineStr">
        <is>
          <t>U-9e7e79</t>
        </is>
      </c>
      <c r="B20637" s="41" t="n">
        <v>45170</v>
      </c>
      <c r="C20637" t="n">
        <v>15</v>
      </c>
      <c r="D20637" t="n">
        <v>0</v>
      </c>
    </row>
    <row r="20638">
      <c r="A20638" t="inlineStr">
        <is>
          <t>U-64ea08</t>
        </is>
      </c>
      <c r="B20638" s="41" t="n">
        <v>45444</v>
      </c>
      <c r="C20638" t="n">
        <v>16</v>
      </c>
      <c r="D20638" t="n">
        <v>4</v>
      </c>
    </row>
    <row r="20639">
      <c r="A20639" t="inlineStr">
        <is>
          <t>U-35fab6</t>
        </is>
      </c>
      <c r="B20639" s="41" t="n">
        <v>45292</v>
      </c>
      <c r="C20639" t="n">
        <v>13</v>
      </c>
      <c r="D20639" t="n">
        <v>1</v>
      </c>
    </row>
    <row r="20640">
      <c r="A20640" t="inlineStr">
        <is>
          <t>U-1c9061</t>
        </is>
      </c>
      <c r="B20640" s="41" t="n">
        <v>45444</v>
      </c>
      <c r="C20640" t="n">
        <v>8</v>
      </c>
      <c r="D20640" t="n">
        <v>2</v>
      </c>
    </row>
    <row r="20641">
      <c r="A20641" t="inlineStr">
        <is>
          <t>U-059a77</t>
        </is>
      </c>
      <c r="B20641" s="41" t="n">
        <v>45139</v>
      </c>
      <c r="C20641" t="n">
        <v>8</v>
      </c>
      <c r="D20641" t="n">
        <v>1</v>
      </c>
    </row>
    <row r="20642">
      <c r="A20642" t="inlineStr">
        <is>
          <t>U-9c0395</t>
        </is>
      </c>
      <c r="B20642" s="41" t="n">
        <v>45200</v>
      </c>
      <c r="C20642" t="n">
        <v>8</v>
      </c>
      <c r="D20642" t="n">
        <v>0</v>
      </c>
    </row>
    <row r="20643">
      <c r="A20643" t="inlineStr">
        <is>
          <t>U-e495b6</t>
        </is>
      </c>
      <c r="B20643" s="41" t="n">
        <v>45597</v>
      </c>
      <c r="C20643" t="n">
        <v>15</v>
      </c>
      <c r="D20643" t="n">
        <v>0</v>
      </c>
    </row>
    <row r="20644">
      <c r="A20644" t="inlineStr">
        <is>
          <t>U-67642d</t>
        </is>
      </c>
      <c r="B20644" s="41" t="n">
        <v>45261</v>
      </c>
      <c r="C20644" t="n">
        <v>9</v>
      </c>
      <c r="D20644" t="n">
        <v>0</v>
      </c>
    </row>
    <row r="20645">
      <c r="A20645" t="inlineStr">
        <is>
          <t>U-985d7e</t>
        </is>
      </c>
      <c r="B20645" s="41" t="n">
        <v>45261</v>
      </c>
      <c r="C20645" t="n">
        <v>5</v>
      </c>
      <c r="D20645" t="n">
        <v>0</v>
      </c>
    </row>
    <row r="20646">
      <c r="A20646" t="inlineStr">
        <is>
          <t>U-06a3a6</t>
        </is>
      </c>
      <c r="B20646" s="41" t="n">
        <v>45566</v>
      </c>
      <c r="C20646" t="n">
        <v>12</v>
      </c>
      <c r="D20646" t="n">
        <v>4</v>
      </c>
    </row>
    <row r="20647">
      <c r="A20647" t="inlineStr">
        <is>
          <t>U-92c129</t>
        </is>
      </c>
      <c r="B20647" s="41" t="n">
        <v>45078</v>
      </c>
      <c r="C20647" t="n">
        <v>13</v>
      </c>
      <c r="D20647" t="n">
        <v>0</v>
      </c>
    </row>
    <row r="20648">
      <c r="A20648" t="inlineStr">
        <is>
          <t>U-a428db</t>
        </is>
      </c>
      <c r="B20648" s="41" t="n">
        <v>45261</v>
      </c>
      <c r="C20648" t="n">
        <v>8</v>
      </c>
      <c r="D20648" t="n">
        <v>0</v>
      </c>
    </row>
    <row r="20649">
      <c r="A20649" t="inlineStr">
        <is>
          <t>U-b7c565</t>
        </is>
      </c>
      <c r="B20649" s="41" t="n">
        <v>45474</v>
      </c>
      <c r="C20649" t="n">
        <v>9</v>
      </c>
      <c r="D20649" t="n">
        <v>0</v>
      </c>
    </row>
    <row r="20650">
      <c r="A20650" t="inlineStr">
        <is>
          <t>U-87a59b</t>
        </is>
      </c>
      <c r="B20650" s="41" t="n">
        <v>45536</v>
      </c>
      <c r="C20650" t="n">
        <v>9</v>
      </c>
      <c r="D20650" t="n">
        <v>0</v>
      </c>
    </row>
    <row r="20651">
      <c r="A20651" t="inlineStr">
        <is>
          <t>U-a6da7b</t>
        </is>
      </c>
      <c r="B20651" s="41" t="n">
        <v>45108</v>
      </c>
      <c r="C20651" t="n">
        <v>13</v>
      </c>
      <c r="D20651" t="n">
        <v>0</v>
      </c>
    </row>
    <row r="20652">
      <c r="A20652" t="inlineStr">
        <is>
          <t>U-10cbcb</t>
        </is>
      </c>
      <c r="B20652" s="41" t="n">
        <v>45231</v>
      </c>
      <c r="C20652" t="n">
        <v>10</v>
      </c>
      <c r="D20652" t="n">
        <v>0</v>
      </c>
    </row>
    <row r="20653">
      <c r="A20653" t="inlineStr">
        <is>
          <t>U-d1d5d6</t>
        </is>
      </c>
      <c r="B20653" s="41" t="n">
        <v>45536</v>
      </c>
      <c r="C20653" t="n">
        <v>7</v>
      </c>
      <c r="D20653" t="n">
        <v>0</v>
      </c>
    </row>
    <row r="20654">
      <c r="A20654" t="inlineStr">
        <is>
          <t>U-9792b3</t>
        </is>
      </c>
      <c r="B20654" s="41" t="n">
        <v>45413</v>
      </c>
      <c r="C20654" t="n">
        <v>13</v>
      </c>
      <c r="D20654" t="n">
        <v>0</v>
      </c>
    </row>
    <row r="20655">
      <c r="A20655" t="inlineStr">
        <is>
          <t>U-b9fdd7</t>
        </is>
      </c>
      <c r="B20655" s="41" t="n">
        <v>44958</v>
      </c>
      <c r="C20655" t="n">
        <v>13</v>
      </c>
      <c r="D20655" t="n">
        <v>0</v>
      </c>
    </row>
    <row r="20656">
      <c r="A20656" t="inlineStr">
        <is>
          <t>U-227236</t>
        </is>
      </c>
      <c r="B20656" s="41" t="n">
        <v>45444</v>
      </c>
      <c r="C20656" t="n">
        <v>12</v>
      </c>
      <c r="D20656" t="n">
        <v>0</v>
      </c>
    </row>
    <row r="20657">
      <c r="A20657" t="inlineStr">
        <is>
          <t>U-6933d4</t>
        </is>
      </c>
      <c r="B20657" s="41" t="n">
        <v>45413</v>
      </c>
      <c r="C20657" t="n">
        <v>6</v>
      </c>
      <c r="D20657" t="n">
        <v>2</v>
      </c>
    </row>
    <row r="20658">
      <c r="A20658" t="inlineStr">
        <is>
          <t>U-2d41bd</t>
        </is>
      </c>
      <c r="B20658" s="41" t="n">
        <v>45078</v>
      </c>
      <c r="C20658" t="n">
        <v>11</v>
      </c>
      <c r="D20658" t="n">
        <v>1</v>
      </c>
    </row>
    <row r="20659">
      <c r="A20659" t="inlineStr">
        <is>
          <t>U-77e298</t>
        </is>
      </c>
      <c r="B20659" s="41" t="n">
        <v>45352</v>
      </c>
      <c r="C20659" t="n">
        <v>11</v>
      </c>
      <c r="D20659" t="n">
        <v>0</v>
      </c>
    </row>
    <row r="20660">
      <c r="A20660" t="inlineStr">
        <is>
          <t>U-c0297c</t>
        </is>
      </c>
      <c r="B20660" s="41" t="n">
        <v>45505</v>
      </c>
      <c r="C20660" t="n">
        <v>10</v>
      </c>
      <c r="D20660" t="n">
        <v>0</v>
      </c>
    </row>
    <row r="20661">
      <c r="A20661" t="inlineStr">
        <is>
          <t>U-708395</t>
        </is>
      </c>
      <c r="B20661" s="41" t="n">
        <v>45323</v>
      </c>
      <c r="C20661" t="n">
        <v>12</v>
      </c>
      <c r="D20661" t="n">
        <v>0</v>
      </c>
    </row>
    <row r="20662">
      <c r="A20662" t="inlineStr">
        <is>
          <t>U-ee9707</t>
        </is>
      </c>
      <c r="B20662" s="41" t="n">
        <v>45292</v>
      </c>
      <c r="C20662" t="n">
        <v>6</v>
      </c>
      <c r="D20662" t="n">
        <v>1</v>
      </c>
    </row>
    <row r="20663">
      <c r="A20663" t="inlineStr">
        <is>
          <t>U-5f20ac</t>
        </is>
      </c>
      <c r="B20663" s="41" t="n">
        <v>45261</v>
      </c>
      <c r="C20663" t="n">
        <v>11</v>
      </c>
      <c r="D20663" t="n">
        <v>1</v>
      </c>
    </row>
    <row r="20664">
      <c r="A20664" t="inlineStr">
        <is>
          <t>U-eff057</t>
        </is>
      </c>
      <c r="B20664" s="41" t="n">
        <v>45566</v>
      </c>
      <c r="C20664" t="n">
        <v>5</v>
      </c>
      <c r="D20664" t="n">
        <v>2</v>
      </c>
    </row>
    <row r="20665">
      <c r="A20665" t="inlineStr">
        <is>
          <t>U-9fc7e1</t>
        </is>
      </c>
      <c r="B20665" s="41" t="n">
        <v>45597</v>
      </c>
      <c r="C20665" t="n">
        <v>14</v>
      </c>
      <c r="D20665" t="n">
        <v>3</v>
      </c>
    </row>
    <row r="20666">
      <c r="A20666" t="inlineStr">
        <is>
          <t>U-40132f</t>
        </is>
      </c>
      <c r="B20666" s="41" t="n">
        <v>45352</v>
      </c>
      <c r="C20666" t="n">
        <v>12</v>
      </c>
      <c r="D20666" t="n">
        <v>0</v>
      </c>
    </row>
    <row r="20667">
      <c r="A20667" t="inlineStr">
        <is>
          <t>U-9821cc</t>
        </is>
      </c>
      <c r="B20667" s="41" t="n">
        <v>44986</v>
      </c>
      <c r="C20667" t="n">
        <v>13</v>
      </c>
      <c r="D20667" t="n">
        <v>0</v>
      </c>
    </row>
    <row r="20668">
      <c r="A20668" t="inlineStr">
        <is>
          <t>U-8fa35b</t>
        </is>
      </c>
      <c r="B20668" s="41" t="n">
        <v>45474</v>
      </c>
      <c r="C20668" t="n">
        <v>10</v>
      </c>
      <c r="D20668" t="n">
        <v>0</v>
      </c>
    </row>
    <row r="20669">
      <c r="A20669" t="inlineStr">
        <is>
          <t>U-3d574e</t>
        </is>
      </c>
      <c r="B20669" s="41" t="n">
        <v>45017</v>
      </c>
      <c r="C20669" t="n">
        <v>7</v>
      </c>
      <c r="D20669" t="n">
        <v>0</v>
      </c>
    </row>
    <row r="20670">
      <c r="A20670" t="inlineStr">
        <is>
          <t>U-c0187f</t>
        </is>
      </c>
      <c r="B20670" s="41" t="n">
        <v>45292</v>
      </c>
      <c r="C20670" t="n">
        <v>11</v>
      </c>
      <c r="D20670" t="n">
        <v>3</v>
      </c>
    </row>
    <row r="20671">
      <c r="A20671" t="inlineStr">
        <is>
          <t>U-38d16e</t>
        </is>
      </c>
      <c r="B20671" s="41" t="n">
        <v>45323</v>
      </c>
      <c r="C20671" t="n">
        <v>10</v>
      </c>
      <c r="D20671" t="n">
        <v>0</v>
      </c>
    </row>
    <row r="20672">
      <c r="A20672" t="inlineStr">
        <is>
          <t>U-4c7a58</t>
        </is>
      </c>
      <c r="B20672" s="41" t="n">
        <v>45413</v>
      </c>
      <c r="C20672" t="n">
        <v>11</v>
      </c>
      <c r="D20672" t="n">
        <v>0</v>
      </c>
    </row>
    <row r="20673">
      <c r="A20673" t="inlineStr">
        <is>
          <t>U-b972ec</t>
        </is>
      </c>
      <c r="B20673" s="41" t="n">
        <v>45413</v>
      </c>
      <c r="C20673" t="n">
        <v>9</v>
      </c>
      <c r="D20673" t="n">
        <v>1</v>
      </c>
    </row>
    <row r="20674">
      <c r="A20674" t="inlineStr">
        <is>
          <t>U-77dce9</t>
        </is>
      </c>
      <c r="B20674" s="41" t="n">
        <v>45627</v>
      </c>
      <c r="C20674" t="n">
        <v>14</v>
      </c>
      <c r="D20674" t="n">
        <v>5</v>
      </c>
    </row>
    <row r="20675">
      <c r="A20675" t="inlineStr">
        <is>
          <t>U-2cb0bb</t>
        </is>
      </c>
      <c r="B20675" s="41" t="n">
        <v>45047</v>
      </c>
      <c r="C20675" t="n">
        <v>10</v>
      </c>
      <c r="D20675" t="n">
        <v>2</v>
      </c>
    </row>
    <row r="20676">
      <c r="A20676" t="inlineStr">
        <is>
          <t>U-174cd8</t>
        </is>
      </c>
      <c r="B20676" s="41" t="n">
        <v>45627</v>
      </c>
      <c r="C20676" t="n">
        <v>7</v>
      </c>
      <c r="D20676" t="n">
        <v>1</v>
      </c>
    </row>
    <row r="20677">
      <c r="A20677" t="inlineStr">
        <is>
          <t>U-8e560a</t>
        </is>
      </c>
      <c r="B20677" s="41" t="n">
        <v>45627</v>
      </c>
      <c r="C20677" t="n">
        <v>10</v>
      </c>
      <c r="D20677" t="n">
        <v>2</v>
      </c>
    </row>
    <row r="20678">
      <c r="A20678" t="inlineStr">
        <is>
          <t>U-2bb4a8</t>
        </is>
      </c>
      <c r="B20678" s="41" t="n">
        <v>45627</v>
      </c>
      <c r="C20678" t="n">
        <v>7</v>
      </c>
      <c r="D20678" t="n">
        <v>0</v>
      </c>
    </row>
    <row r="20679">
      <c r="A20679" t="inlineStr">
        <is>
          <t>U-a00684</t>
        </is>
      </c>
      <c r="B20679" s="41" t="n">
        <v>45231</v>
      </c>
      <c r="C20679" t="n">
        <v>3</v>
      </c>
      <c r="D20679" t="n">
        <v>2</v>
      </c>
    </row>
    <row r="20680">
      <c r="A20680" t="inlineStr">
        <is>
          <t>U-5db5b3</t>
        </is>
      </c>
      <c r="B20680" s="41" t="n">
        <v>45047</v>
      </c>
      <c r="C20680" t="n">
        <v>16</v>
      </c>
      <c r="D20680" t="n">
        <v>2</v>
      </c>
    </row>
    <row r="20681">
      <c r="A20681" t="inlineStr">
        <is>
          <t>U-c90282</t>
        </is>
      </c>
      <c r="B20681" s="41" t="n">
        <v>45444</v>
      </c>
      <c r="C20681" t="n">
        <v>4</v>
      </c>
      <c r="D20681" t="n">
        <v>3</v>
      </c>
    </row>
    <row r="20682">
      <c r="A20682" t="inlineStr">
        <is>
          <t>U-c5d126</t>
        </is>
      </c>
      <c r="B20682" s="41" t="n">
        <v>45566</v>
      </c>
      <c r="C20682" t="n">
        <v>5</v>
      </c>
      <c r="D20682" t="n">
        <v>0</v>
      </c>
    </row>
    <row r="20683">
      <c r="A20683" t="inlineStr">
        <is>
          <t>U-28e6c9</t>
        </is>
      </c>
      <c r="B20683" s="41" t="n">
        <v>45474</v>
      </c>
      <c r="C20683" t="n">
        <v>11</v>
      </c>
      <c r="D20683" t="n">
        <v>0</v>
      </c>
    </row>
    <row r="20684">
      <c r="A20684" t="inlineStr">
        <is>
          <t>U-108fe5</t>
        </is>
      </c>
      <c r="B20684" s="41" t="n">
        <v>45383</v>
      </c>
      <c r="C20684" t="n">
        <v>9</v>
      </c>
      <c r="D20684" t="n">
        <v>0</v>
      </c>
    </row>
    <row r="20685">
      <c r="A20685" t="inlineStr">
        <is>
          <t>U-bba923</t>
        </is>
      </c>
      <c r="B20685" s="41" t="n">
        <v>45200</v>
      </c>
      <c r="C20685" t="n">
        <v>10</v>
      </c>
      <c r="D20685" t="n">
        <v>0</v>
      </c>
    </row>
    <row r="20686">
      <c r="A20686" t="inlineStr">
        <is>
          <t>U-383091</t>
        </is>
      </c>
      <c r="B20686" s="41" t="n">
        <v>45627</v>
      </c>
      <c r="C20686" t="n">
        <v>18</v>
      </c>
      <c r="D20686" t="n">
        <v>0</v>
      </c>
    </row>
    <row r="20687">
      <c r="A20687" t="inlineStr">
        <is>
          <t>U-e82f89</t>
        </is>
      </c>
      <c r="B20687" s="41" t="n">
        <v>45383</v>
      </c>
      <c r="C20687" t="n">
        <v>14</v>
      </c>
      <c r="D20687" t="n">
        <v>1</v>
      </c>
    </row>
    <row r="20688">
      <c r="A20688" t="inlineStr">
        <is>
          <t>U-600b18</t>
        </is>
      </c>
      <c r="B20688" s="41" t="n">
        <v>45536</v>
      </c>
      <c r="C20688" t="n">
        <v>17</v>
      </c>
      <c r="D20688" t="n">
        <v>0</v>
      </c>
    </row>
    <row r="20689">
      <c r="A20689" t="inlineStr">
        <is>
          <t>U-79e90a</t>
        </is>
      </c>
      <c r="B20689" s="41" t="n">
        <v>45413</v>
      </c>
      <c r="C20689" t="n">
        <v>11</v>
      </c>
      <c r="D20689" t="n">
        <v>1</v>
      </c>
    </row>
    <row r="20690">
      <c r="A20690" t="inlineStr">
        <is>
          <t>U-2e7ee5</t>
        </is>
      </c>
      <c r="B20690" s="41" t="n">
        <v>45597</v>
      </c>
      <c r="C20690" t="n">
        <v>12</v>
      </c>
      <c r="D20690" t="n">
        <v>0</v>
      </c>
    </row>
    <row r="20691">
      <c r="A20691" t="inlineStr">
        <is>
          <t>U-38c927</t>
        </is>
      </c>
      <c r="B20691" s="41" t="n">
        <v>45566</v>
      </c>
      <c r="C20691" t="n">
        <v>16</v>
      </c>
      <c r="D20691" t="n">
        <v>0</v>
      </c>
    </row>
    <row r="20692">
      <c r="A20692" t="inlineStr">
        <is>
          <t>U-f00e57</t>
        </is>
      </c>
      <c r="B20692" s="41" t="n">
        <v>45566</v>
      </c>
      <c r="C20692" t="n">
        <v>12</v>
      </c>
      <c r="D20692" t="n">
        <v>0</v>
      </c>
    </row>
    <row r="20693">
      <c r="A20693" t="inlineStr">
        <is>
          <t>U-97d74b</t>
        </is>
      </c>
      <c r="B20693" s="41" t="n">
        <v>45170</v>
      </c>
      <c r="C20693" t="n">
        <v>11</v>
      </c>
      <c r="D20693" t="n">
        <v>1</v>
      </c>
    </row>
    <row r="20694">
      <c r="A20694" t="inlineStr">
        <is>
          <t>U-cfe22e</t>
        </is>
      </c>
      <c r="B20694" s="41" t="n">
        <v>44958</v>
      </c>
      <c r="C20694" t="n">
        <v>12</v>
      </c>
      <c r="D20694" t="n">
        <v>1</v>
      </c>
    </row>
    <row r="20695">
      <c r="A20695" t="inlineStr">
        <is>
          <t>U-d2c272</t>
        </is>
      </c>
      <c r="B20695" s="41" t="n">
        <v>45323</v>
      </c>
      <c r="C20695" t="n">
        <v>9</v>
      </c>
      <c r="D20695" t="n">
        <v>0</v>
      </c>
    </row>
    <row r="20696">
      <c r="A20696" t="inlineStr">
        <is>
          <t>U-e33e55</t>
        </is>
      </c>
      <c r="B20696" s="41" t="n">
        <v>45170</v>
      </c>
      <c r="C20696" t="n">
        <v>7</v>
      </c>
      <c r="D20696" t="n">
        <v>0</v>
      </c>
    </row>
    <row r="20697">
      <c r="A20697" t="inlineStr">
        <is>
          <t>U-b85ff2</t>
        </is>
      </c>
      <c r="B20697" s="41" t="n">
        <v>45261</v>
      </c>
      <c r="C20697" t="n">
        <v>9</v>
      </c>
      <c r="D20697" t="n">
        <v>1</v>
      </c>
    </row>
    <row r="20698">
      <c r="A20698" t="inlineStr">
        <is>
          <t>U-3b99af</t>
        </is>
      </c>
      <c r="B20698" s="41" t="n">
        <v>45627</v>
      </c>
      <c r="C20698" t="n">
        <v>8</v>
      </c>
      <c r="D20698" t="n">
        <v>2</v>
      </c>
    </row>
    <row r="20699">
      <c r="A20699" t="inlineStr">
        <is>
          <t>U-06fe30</t>
        </is>
      </c>
      <c r="B20699" s="41" t="n">
        <v>44986</v>
      </c>
      <c r="C20699" t="n">
        <v>17</v>
      </c>
      <c r="D20699" t="n">
        <v>2</v>
      </c>
    </row>
    <row r="20700">
      <c r="A20700" t="inlineStr">
        <is>
          <t>U-c6f6ae</t>
        </is>
      </c>
      <c r="B20700" s="41" t="n">
        <v>45413</v>
      </c>
      <c r="C20700" t="n">
        <v>12</v>
      </c>
      <c r="D20700" t="n">
        <v>0</v>
      </c>
    </row>
    <row r="20701">
      <c r="A20701" t="inlineStr">
        <is>
          <t>U-cea1e9</t>
        </is>
      </c>
      <c r="B20701" s="41" t="n">
        <v>45413</v>
      </c>
      <c r="C20701" t="n">
        <v>14</v>
      </c>
      <c r="D20701" t="n">
        <v>0</v>
      </c>
    </row>
    <row r="20702">
      <c r="A20702" t="inlineStr">
        <is>
          <t>U-f4d031</t>
        </is>
      </c>
      <c r="B20702" s="41" t="n">
        <v>45047</v>
      </c>
      <c r="C20702" t="n">
        <v>5</v>
      </c>
      <c r="D20702" t="n">
        <v>1</v>
      </c>
    </row>
    <row r="20703">
      <c r="A20703" t="inlineStr">
        <is>
          <t>U-f642e8</t>
        </is>
      </c>
      <c r="B20703" s="41" t="n">
        <v>45139</v>
      </c>
      <c r="C20703" t="n">
        <v>10</v>
      </c>
      <c r="D20703" t="n">
        <v>0</v>
      </c>
    </row>
    <row r="20704">
      <c r="A20704" t="inlineStr">
        <is>
          <t>U-b4ca97</t>
        </is>
      </c>
      <c r="B20704" s="41" t="n">
        <v>44927</v>
      </c>
      <c r="C20704" t="n">
        <v>20</v>
      </c>
      <c r="D20704" t="n">
        <v>0</v>
      </c>
    </row>
    <row r="20705">
      <c r="A20705" t="inlineStr">
        <is>
          <t>U-eadb70</t>
        </is>
      </c>
      <c r="B20705" s="41" t="n">
        <v>45597</v>
      </c>
      <c r="C20705" t="n">
        <v>11</v>
      </c>
      <c r="D20705" t="n">
        <v>2</v>
      </c>
    </row>
    <row r="20706">
      <c r="A20706" t="inlineStr">
        <is>
          <t>U-3967a8</t>
        </is>
      </c>
      <c r="B20706" s="41" t="n">
        <v>45383</v>
      </c>
      <c r="C20706" t="n">
        <v>10</v>
      </c>
      <c r="D20706" t="n">
        <v>1</v>
      </c>
    </row>
    <row r="20707">
      <c r="A20707" t="inlineStr">
        <is>
          <t>U-834e4a</t>
        </is>
      </c>
      <c r="B20707" s="41" t="n">
        <v>45413</v>
      </c>
      <c r="C20707" t="n">
        <v>9</v>
      </c>
      <c r="D20707" t="n">
        <v>0</v>
      </c>
    </row>
    <row r="20708">
      <c r="A20708" t="inlineStr">
        <is>
          <t>U-382729</t>
        </is>
      </c>
      <c r="B20708" s="41" t="n">
        <v>45383</v>
      </c>
      <c r="C20708" t="n">
        <v>7</v>
      </c>
      <c r="D20708" t="n">
        <v>0</v>
      </c>
    </row>
    <row r="20709">
      <c r="A20709" t="inlineStr">
        <is>
          <t>U-edcb6c</t>
        </is>
      </c>
      <c r="B20709" s="41" t="n">
        <v>45627</v>
      </c>
      <c r="C20709" t="n">
        <v>9</v>
      </c>
      <c r="D20709" t="n">
        <v>0</v>
      </c>
    </row>
    <row r="20710">
      <c r="A20710" t="inlineStr">
        <is>
          <t>U-7938d8</t>
        </is>
      </c>
      <c r="B20710" s="41" t="n">
        <v>45474</v>
      </c>
      <c r="C20710" t="n">
        <v>8</v>
      </c>
      <c r="D20710" t="n">
        <v>0</v>
      </c>
    </row>
    <row r="20711">
      <c r="A20711" t="inlineStr">
        <is>
          <t>U-a652d3</t>
        </is>
      </c>
      <c r="B20711" s="41" t="n">
        <v>45566</v>
      </c>
      <c r="C20711" t="n">
        <v>4</v>
      </c>
      <c r="D20711" t="n">
        <v>1</v>
      </c>
    </row>
    <row r="20712">
      <c r="A20712" t="inlineStr">
        <is>
          <t>U-2f4b1f</t>
        </is>
      </c>
      <c r="B20712" s="41" t="n">
        <v>45200</v>
      </c>
      <c r="C20712" t="n">
        <v>9</v>
      </c>
      <c r="D20712" t="n">
        <v>0</v>
      </c>
    </row>
    <row r="20713">
      <c r="A20713" t="inlineStr">
        <is>
          <t>U-0fb369</t>
        </is>
      </c>
      <c r="B20713" s="41" t="n">
        <v>45108</v>
      </c>
      <c r="C20713" t="n">
        <v>6</v>
      </c>
      <c r="D20713" t="n">
        <v>0</v>
      </c>
    </row>
    <row r="20714">
      <c r="A20714" t="inlineStr">
        <is>
          <t>U-d52598</t>
        </is>
      </c>
      <c r="B20714" s="41" t="n">
        <v>45597</v>
      </c>
      <c r="C20714" t="n">
        <v>7</v>
      </c>
      <c r="D20714" t="n">
        <v>2</v>
      </c>
    </row>
    <row r="20715">
      <c r="A20715" t="inlineStr">
        <is>
          <t>U-457412</t>
        </is>
      </c>
      <c r="B20715" s="41" t="n">
        <v>45108</v>
      </c>
      <c r="C20715" t="n">
        <v>12</v>
      </c>
      <c r="D20715" t="n">
        <v>0</v>
      </c>
    </row>
    <row r="20716">
      <c r="A20716" t="inlineStr">
        <is>
          <t>U-641763</t>
        </is>
      </c>
      <c r="B20716" s="41" t="n">
        <v>45566</v>
      </c>
      <c r="C20716" t="n">
        <v>12</v>
      </c>
      <c r="D20716" t="n">
        <v>0</v>
      </c>
    </row>
    <row r="20717">
      <c r="A20717" t="inlineStr">
        <is>
          <t>U-e37ac7</t>
        </is>
      </c>
      <c r="B20717" s="41" t="n">
        <v>45444</v>
      </c>
      <c r="C20717" t="n">
        <v>7</v>
      </c>
      <c r="D20717" t="n">
        <v>0</v>
      </c>
    </row>
    <row r="20718">
      <c r="A20718" t="inlineStr">
        <is>
          <t>U-24f5e6</t>
        </is>
      </c>
      <c r="B20718" s="41" t="n">
        <v>45627</v>
      </c>
      <c r="C20718" t="n">
        <v>5</v>
      </c>
      <c r="D20718" t="n">
        <v>0</v>
      </c>
    </row>
    <row r="20719">
      <c r="A20719" t="inlineStr">
        <is>
          <t>U-cfb590</t>
        </is>
      </c>
      <c r="B20719" s="41" t="n">
        <v>45231</v>
      </c>
      <c r="C20719" t="n">
        <v>16</v>
      </c>
      <c r="D20719" t="n">
        <v>0</v>
      </c>
    </row>
    <row r="20720">
      <c r="A20720" t="inlineStr">
        <is>
          <t>U-5f9460</t>
        </is>
      </c>
      <c r="B20720" s="41" t="n">
        <v>45444</v>
      </c>
      <c r="C20720" t="n">
        <v>11</v>
      </c>
      <c r="D20720" t="n">
        <v>0</v>
      </c>
    </row>
    <row r="20721">
      <c r="A20721" t="inlineStr">
        <is>
          <t>U-386c03</t>
        </is>
      </c>
      <c r="B20721" s="41" t="n">
        <v>45017</v>
      </c>
      <c r="C20721" t="n">
        <v>8</v>
      </c>
      <c r="D20721" t="n">
        <v>0</v>
      </c>
    </row>
    <row r="20722">
      <c r="A20722" t="inlineStr">
        <is>
          <t>U-025ea5</t>
        </is>
      </c>
      <c r="B20722" s="41" t="n">
        <v>45261</v>
      </c>
      <c r="C20722" t="n">
        <v>11</v>
      </c>
      <c r="D20722" t="n">
        <v>0</v>
      </c>
    </row>
    <row r="20723">
      <c r="A20723" t="inlineStr">
        <is>
          <t>U-fd4493</t>
        </is>
      </c>
      <c r="B20723" s="41" t="n">
        <v>45323</v>
      </c>
      <c r="C20723" t="n">
        <v>11</v>
      </c>
      <c r="D20723" t="n">
        <v>0</v>
      </c>
    </row>
    <row r="20724">
      <c r="A20724" t="inlineStr">
        <is>
          <t>U-6ab03a</t>
        </is>
      </c>
      <c r="B20724" s="41" t="n">
        <v>45139</v>
      </c>
      <c r="C20724" t="n">
        <v>6</v>
      </c>
      <c r="D20724" t="n">
        <v>0</v>
      </c>
    </row>
    <row r="20725">
      <c r="A20725" t="inlineStr">
        <is>
          <t>U-5261cd</t>
        </is>
      </c>
      <c r="B20725" s="41" t="n">
        <v>45505</v>
      </c>
      <c r="C20725" t="n">
        <v>8</v>
      </c>
      <c r="D20725" t="n">
        <v>0</v>
      </c>
    </row>
    <row r="20726">
      <c r="A20726" t="inlineStr">
        <is>
          <t>U-95ecf2</t>
        </is>
      </c>
      <c r="B20726" s="41" t="n">
        <v>45323</v>
      </c>
      <c r="C20726" t="n">
        <v>16</v>
      </c>
      <c r="D20726" t="n">
        <v>1</v>
      </c>
    </row>
    <row r="20727">
      <c r="A20727" t="inlineStr">
        <is>
          <t>U-93bf91</t>
        </is>
      </c>
      <c r="B20727" s="41" t="n">
        <v>45078</v>
      </c>
      <c r="C20727" t="n">
        <v>7</v>
      </c>
      <c r="D20727" t="n">
        <v>1</v>
      </c>
    </row>
    <row r="20728">
      <c r="A20728" t="inlineStr">
        <is>
          <t>U-5377f6</t>
        </is>
      </c>
      <c r="B20728" s="41" t="n">
        <v>45536</v>
      </c>
      <c r="C20728" t="n">
        <v>9</v>
      </c>
      <c r="D20728" t="n">
        <v>0</v>
      </c>
    </row>
    <row r="20729">
      <c r="A20729" t="inlineStr">
        <is>
          <t>U-c2fa46</t>
        </is>
      </c>
      <c r="B20729" s="41" t="n">
        <v>45383</v>
      </c>
      <c r="C20729" t="n">
        <v>8</v>
      </c>
      <c r="D20729" t="n">
        <v>0</v>
      </c>
    </row>
    <row r="20730">
      <c r="A20730" t="inlineStr">
        <is>
          <t>U-41e141</t>
        </is>
      </c>
      <c r="B20730" s="41" t="n">
        <v>45352</v>
      </c>
      <c r="C20730" t="n">
        <v>12</v>
      </c>
      <c r="D20730" t="n">
        <v>0</v>
      </c>
    </row>
    <row r="20731">
      <c r="A20731" t="inlineStr">
        <is>
          <t>U-516d80</t>
        </is>
      </c>
      <c r="B20731" s="41" t="n">
        <v>44986</v>
      </c>
      <c r="C20731" t="n">
        <v>16</v>
      </c>
      <c r="D20731" t="n">
        <v>1</v>
      </c>
    </row>
    <row r="20732">
      <c r="A20732" t="inlineStr">
        <is>
          <t>U-ec2999</t>
        </is>
      </c>
      <c r="B20732" s="41" t="n">
        <v>45444</v>
      </c>
      <c r="C20732" t="n">
        <v>14</v>
      </c>
      <c r="D20732" t="n">
        <v>0</v>
      </c>
    </row>
    <row r="20733">
      <c r="A20733" t="inlineStr">
        <is>
          <t>U-f12bac</t>
        </is>
      </c>
      <c r="B20733" s="41" t="n">
        <v>45413</v>
      </c>
      <c r="C20733" t="n">
        <v>4</v>
      </c>
      <c r="D20733" t="n">
        <v>1</v>
      </c>
    </row>
    <row r="20734">
      <c r="A20734" t="inlineStr">
        <is>
          <t>U-eec7ba</t>
        </is>
      </c>
      <c r="B20734" s="41" t="n">
        <v>45017</v>
      </c>
      <c r="C20734" t="n">
        <v>10</v>
      </c>
      <c r="D20734" t="n">
        <v>2</v>
      </c>
    </row>
    <row r="20735">
      <c r="A20735" t="inlineStr">
        <is>
          <t>U-90a4a4</t>
        </is>
      </c>
      <c r="B20735" s="41" t="n">
        <v>45261</v>
      </c>
      <c r="C20735" t="n">
        <v>12</v>
      </c>
      <c r="D20735" t="n">
        <v>1</v>
      </c>
    </row>
    <row r="20736">
      <c r="A20736" t="inlineStr">
        <is>
          <t>U-851cf8</t>
        </is>
      </c>
      <c r="B20736" s="41" t="n">
        <v>45383</v>
      </c>
      <c r="C20736" t="n">
        <v>13</v>
      </c>
      <c r="D20736" t="n">
        <v>0</v>
      </c>
    </row>
    <row r="20737">
      <c r="A20737" t="inlineStr">
        <is>
          <t>U-0f6f88</t>
        </is>
      </c>
      <c r="B20737" s="41" t="n">
        <v>45139</v>
      </c>
      <c r="C20737" t="n">
        <v>9</v>
      </c>
      <c r="D20737" t="n">
        <v>0</v>
      </c>
    </row>
    <row r="20738">
      <c r="A20738" t="inlineStr">
        <is>
          <t>U-938dd7</t>
        </is>
      </c>
      <c r="B20738" s="41" t="n">
        <v>45383</v>
      </c>
      <c r="C20738" t="n">
        <v>10</v>
      </c>
      <c r="D20738" t="n">
        <v>0</v>
      </c>
    </row>
    <row r="20739">
      <c r="A20739" t="inlineStr">
        <is>
          <t>U-f825d5</t>
        </is>
      </c>
      <c r="B20739" s="41" t="n">
        <v>44958</v>
      </c>
      <c r="C20739" t="n">
        <v>13</v>
      </c>
      <c r="D20739" t="n">
        <v>0</v>
      </c>
    </row>
    <row r="20740">
      <c r="A20740" t="inlineStr">
        <is>
          <t>U-d91447</t>
        </is>
      </c>
      <c r="B20740" s="41" t="n">
        <v>45352</v>
      </c>
      <c r="C20740" t="n">
        <v>5</v>
      </c>
      <c r="D20740" t="n">
        <v>0</v>
      </c>
    </row>
    <row r="20741">
      <c r="A20741" t="inlineStr">
        <is>
          <t>U-bae199</t>
        </is>
      </c>
      <c r="B20741" s="41" t="n">
        <v>45323</v>
      </c>
      <c r="C20741" t="n">
        <v>8</v>
      </c>
      <c r="D20741" t="n">
        <v>1</v>
      </c>
    </row>
    <row r="20742">
      <c r="A20742" t="inlineStr">
        <is>
          <t>U-1c6f89</t>
        </is>
      </c>
      <c r="B20742" s="41" t="n">
        <v>45017</v>
      </c>
      <c r="C20742" t="n">
        <v>13</v>
      </c>
      <c r="D20742" t="n">
        <v>1</v>
      </c>
    </row>
    <row r="20743">
      <c r="A20743" t="inlineStr">
        <is>
          <t>U-c0f09a</t>
        </is>
      </c>
      <c r="B20743" s="41" t="n">
        <v>45627</v>
      </c>
      <c r="C20743" t="n">
        <v>15</v>
      </c>
      <c r="D20743" t="n">
        <v>0</v>
      </c>
    </row>
    <row r="20744">
      <c r="A20744" t="inlineStr">
        <is>
          <t>U-41c760</t>
        </is>
      </c>
      <c r="B20744" s="41" t="n">
        <v>45139</v>
      </c>
      <c r="C20744" t="n">
        <v>8</v>
      </c>
      <c r="D20744" t="n">
        <v>0</v>
      </c>
    </row>
    <row r="20745">
      <c r="A20745" t="inlineStr">
        <is>
          <t>U-88aabc</t>
        </is>
      </c>
      <c r="B20745" s="41" t="n">
        <v>45170</v>
      </c>
      <c r="C20745" t="n">
        <v>17</v>
      </c>
      <c r="D20745" t="n">
        <v>2</v>
      </c>
    </row>
    <row r="20746">
      <c r="A20746" t="inlineStr">
        <is>
          <t>U-265048</t>
        </is>
      </c>
      <c r="B20746" s="41" t="n">
        <v>45505</v>
      </c>
      <c r="C20746" t="n">
        <v>15</v>
      </c>
      <c r="D20746" t="n">
        <v>2</v>
      </c>
    </row>
    <row r="20747">
      <c r="A20747" t="inlineStr">
        <is>
          <t>U-a06a8e</t>
        </is>
      </c>
      <c r="B20747" s="41" t="n">
        <v>44958</v>
      </c>
      <c r="C20747" t="n">
        <v>3</v>
      </c>
      <c r="D20747" t="n">
        <v>0</v>
      </c>
    </row>
    <row r="20748">
      <c r="A20748" t="inlineStr">
        <is>
          <t>U-1daac0</t>
        </is>
      </c>
      <c r="B20748" s="41" t="n">
        <v>45108</v>
      </c>
      <c r="C20748" t="n">
        <v>9</v>
      </c>
      <c r="D20748" t="n">
        <v>0</v>
      </c>
    </row>
    <row r="20749">
      <c r="A20749" t="inlineStr">
        <is>
          <t>U-f74308</t>
        </is>
      </c>
      <c r="B20749" s="41" t="n">
        <v>45292</v>
      </c>
      <c r="C20749" t="n">
        <v>8</v>
      </c>
      <c r="D20749" t="n">
        <v>0</v>
      </c>
    </row>
    <row r="20750">
      <c r="A20750" t="inlineStr">
        <is>
          <t>U-3405f3</t>
        </is>
      </c>
      <c r="B20750" s="41" t="n">
        <v>45444</v>
      </c>
      <c r="C20750" t="n">
        <v>8</v>
      </c>
      <c r="D20750" t="n">
        <v>1</v>
      </c>
    </row>
    <row r="20751">
      <c r="A20751" t="inlineStr">
        <is>
          <t>U-cd6a29</t>
        </is>
      </c>
      <c r="B20751" s="41" t="n">
        <v>44958</v>
      </c>
      <c r="C20751" t="n">
        <v>9</v>
      </c>
      <c r="D20751" t="n">
        <v>1</v>
      </c>
    </row>
    <row r="20752">
      <c r="A20752" t="inlineStr">
        <is>
          <t>U-78a4ca</t>
        </is>
      </c>
      <c r="B20752" s="41" t="n">
        <v>45566</v>
      </c>
      <c r="C20752" t="n">
        <v>8</v>
      </c>
      <c r="D20752" t="n">
        <v>0</v>
      </c>
    </row>
    <row r="20753">
      <c r="A20753" t="inlineStr">
        <is>
          <t>U-efaf79</t>
        </is>
      </c>
      <c r="B20753" s="41" t="n">
        <v>45597</v>
      </c>
      <c r="C20753" t="n">
        <v>19</v>
      </c>
      <c r="D20753" t="n">
        <v>0</v>
      </c>
    </row>
    <row r="20754">
      <c r="A20754" t="inlineStr">
        <is>
          <t>U-bfe5b0</t>
        </is>
      </c>
      <c r="B20754" s="41" t="n">
        <v>45017</v>
      </c>
      <c r="C20754" t="n">
        <v>13</v>
      </c>
      <c r="D20754" t="n">
        <v>1</v>
      </c>
    </row>
    <row r="20755">
      <c r="A20755" t="inlineStr">
        <is>
          <t>U-826808</t>
        </is>
      </c>
      <c r="B20755" s="41" t="n">
        <v>45413</v>
      </c>
      <c r="C20755" t="n">
        <v>7</v>
      </c>
      <c r="D20755" t="n">
        <v>0</v>
      </c>
    </row>
    <row r="20756">
      <c r="A20756" t="inlineStr">
        <is>
          <t>U-6dcd5d</t>
        </is>
      </c>
      <c r="B20756" s="41" t="n">
        <v>45352</v>
      </c>
      <c r="C20756" t="n">
        <v>8</v>
      </c>
      <c r="D20756" t="n">
        <v>1</v>
      </c>
    </row>
    <row r="20757">
      <c r="A20757" t="inlineStr">
        <is>
          <t>U-0f2230</t>
        </is>
      </c>
      <c r="B20757" s="41" t="n">
        <v>45200</v>
      </c>
      <c r="C20757" t="n">
        <v>11</v>
      </c>
      <c r="D20757" t="n">
        <v>2</v>
      </c>
    </row>
    <row r="20758">
      <c r="A20758" t="inlineStr">
        <is>
          <t>U-0e5b91</t>
        </is>
      </c>
      <c r="B20758" s="41" t="n">
        <v>44958</v>
      </c>
      <c r="C20758" t="n">
        <v>6</v>
      </c>
      <c r="D20758" t="n">
        <v>1</v>
      </c>
    </row>
    <row r="20759">
      <c r="A20759" t="inlineStr">
        <is>
          <t>U-6b715a</t>
        </is>
      </c>
      <c r="B20759" s="41" t="n">
        <v>45292</v>
      </c>
      <c r="C20759" t="n">
        <v>9</v>
      </c>
      <c r="D20759" t="n">
        <v>0</v>
      </c>
    </row>
    <row r="20760">
      <c r="A20760" t="inlineStr">
        <is>
          <t>U-96cf63</t>
        </is>
      </c>
      <c r="B20760" s="41" t="n">
        <v>45139</v>
      </c>
      <c r="C20760" t="n">
        <v>13</v>
      </c>
      <c r="D20760" t="n">
        <v>0</v>
      </c>
    </row>
    <row r="20761">
      <c r="A20761" t="inlineStr">
        <is>
          <t>U-f033bd</t>
        </is>
      </c>
      <c r="B20761" s="41" t="n">
        <v>45627</v>
      </c>
      <c r="C20761" t="n">
        <v>6</v>
      </c>
      <c r="D20761" t="n">
        <v>0</v>
      </c>
    </row>
    <row r="20762">
      <c r="A20762" t="inlineStr">
        <is>
          <t>U-0d91c1</t>
        </is>
      </c>
      <c r="B20762" s="41" t="n">
        <v>44986</v>
      </c>
      <c r="C20762" t="n">
        <v>9</v>
      </c>
      <c r="D20762" t="n">
        <v>1</v>
      </c>
    </row>
    <row r="20763">
      <c r="A20763" t="inlineStr">
        <is>
          <t>U-001047</t>
        </is>
      </c>
      <c r="B20763" s="41" t="n">
        <v>45627</v>
      </c>
      <c r="C20763" t="n">
        <v>15</v>
      </c>
      <c r="D20763" t="n">
        <v>0</v>
      </c>
    </row>
    <row r="20764">
      <c r="A20764" t="inlineStr">
        <is>
          <t>U-843bba</t>
        </is>
      </c>
      <c r="B20764" s="41" t="n">
        <v>45292</v>
      </c>
      <c r="C20764" t="n">
        <v>6</v>
      </c>
      <c r="D20764" t="n">
        <v>3</v>
      </c>
    </row>
    <row r="20765">
      <c r="A20765" t="inlineStr">
        <is>
          <t>U-e1dbe2</t>
        </is>
      </c>
      <c r="B20765" s="41" t="n">
        <v>44927</v>
      </c>
      <c r="C20765" t="n">
        <v>16</v>
      </c>
      <c r="D20765" t="n">
        <v>0</v>
      </c>
    </row>
    <row r="20766">
      <c r="A20766" t="inlineStr">
        <is>
          <t>U-b3368b</t>
        </is>
      </c>
      <c r="B20766" s="41" t="n">
        <v>45597</v>
      </c>
      <c r="C20766" t="n">
        <v>10</v>
      </c>
      <c r="D20766" t="n">
        <v>0</v>
      </c>
    </row>
    <row r="20767">
      <c r="A20767" t="inlineStr">
        <is>
          <t>U-833a0b</t>
        </is>
      </c>
      <c r="B20767" s="41" t="n">
        <v>44927</v>
      </c>
      <c r="C20767" t="n">
        <v>14</v>
      </c>
      <c r="D20767" t="n">
        <v>0</v>
      </c>
    </row>
    <row r="20768">
      <c r="A20768" t="inlineStr">
        <is>
          <t>U-9a6422</t>
        </is>
      </c>
      <c r="B20768" s="41" t="n">
        <v>44986</v>
      </c>
      <c r="C20768" t="n">
        <v>6</v>
      </c>
      <c r="D20768" t="n">
        <v>1</v>
      </c>
    </row>
    <row r="20769">
      <c r="A20769" t="inlineStr">
        <is>
          <t>U-aba1ec</t>
        </is>
      </c>
      <c r="B20769" s="41" t="n">
        <v>45261</v>
      </c>
      <c r="C20769" t="n">
        <v>11</v>
      </c>
      <c r="D20769" t="n">
        <v>1</v>
      </c>
    </row>
    <row r="20770">
      <c r="A20770" t="inlineStr">
        <is>
          <t>U-caf016</t>
        </is>
      </c>
      <c r="B20770" s="41" t="n">
        <v>45474</v>
      </c>
      <c r="C20770" t="n">
        <v>8</v>
      </c>
      <c r="D20770" t="n">
        <v>0</v>
      </c>
    </row>
    <row r="20771">
      <c r="A20771" t="inlineStr">
        <is>
          <t>U-960477</t>
        </is>
      </c>
      <c r="B20771" s="41" t="n">
        <v>45139</v>
      </c>
      <c r="C20771" t="n">
        <v>14</v>
      </c>
      <c r="D20771" t="n">
        <v>0</v>
      </c>
    </row>
    <row r="20772">
      <c r="A20772" t="inlineStr">
        <is>
          <t>U-93b81c</t>
        </is>
      </c>
      <c r="B20772" s="41" t="n">
        <v>45017</v>
      </c>
      <c r="C20772" t="n">
        <v>8</v>
      </c>
      <c r="D20772" t="n">
        <v>0</v>
      </c>
    </row>
    <row r="20773">
      <c r="A20773" t="inlineStr">
        <is>
          <t>U-1d732b</t>
        </is>
      </c>
      <c r="B20773" s="41" t="n">
        <v>44986</v>
      </c>
      <c r="C20773" t="n">
        <v>10</v>
      </c>
      <c r="D20773" t="n">
        <v>0</v>
      </c>
    </row>
    <row r="20774">
      <c r="A20774" t="inlineStr">
        <is>
          <t>U-bbb927</t>
        </is>
      </c>
      <c r="B20774" s="41" t="n">
        <v>45413</v>
      </c>
      <c r="C20774" t="n">
        <v>10</v>
      </c>
      <c r="D20774" t="n">
        <v>0</v>
      </c>
    </row>
    <row r="20775">
      <c r="A20775" t="inlineStr">
        <is>
          <t>U-ac0862</t>
        </is>
      </c>
      <c r="B20775" s="41" t="n">
        <v>45474</v>
      </c>
      <c r="C20775" t="n">
        <v>14</v>
      </c>
      <c r="D20775" t="n">
        <v>0</v>
      </c>
    </row>
    <row r="20776">
      <c r="A20776" t="inlineStr">
        <is>
          <t>U-26ae23</t>
        </is>
      </c>
      <c r="B20776" s="41" t="n">
        <v>45323</v>
      </c>
      <c r="C20776" t="n">
        <v>6</v>
      </c>
      <c r="D20776" t="n">
        <v>0</v>
      </c>
    </row>
    <row r="20777">
      <c r="A20777" t="inlineStr">
        <is>
          <t>U-9aa872</t>
        </is>
      </c>
      <c r="B20777" s="41" t="n">
        <v>45566</v>
      </c>
      <c r="C20777" t="n">
        <v>12</v>
      </c>
      <c r="D20777" t="n">
        <v>0</v>
      </c>
    </row>
    <row r="20778">
      <c r="A20778" t="inlineStr">
        <is>
          <t>U-696ca9</t>
        </is>
      </c>
      <c r="B20778" s="41" t="n">
        <v>45474</v>
      </c>
      <c r="C20778" t="n">
        <v>7</v>
      </c>
      <c r="D20778" t="n">
        <v>4</v>
      </c>
    </row>
    <row r="20779">
      <c r="A20779" t="inlineStr">
        <is>
          <t>U-75ad8e</t>
        </is>
      </c>
      <c r="B20779" s="41" t="n">
        <v>45505</v>
      </c>
      <c r="C20779" t="n">
        <v>8</v>
      </c>
      <c r="D20779" t="n">
        <v>0</v>
      </c>
    </row>
    <row r="20780">
      <c r="A20780" t="inlineStr">
        <is>
          <t>U-646f98</t>
        </is>
      </c>
      <c r="B20780" s="41" t="n">
        <v>45139</v>
      </c>
      <c r="C20780" t="n">
        <v>13</v>
      </c>
      <c r="D20780" t="n">
        <v>0</v>
      </c>
    </row>
    <row r="20781">
      <c r="A20781" t="inlineStr">
        <is>
          <t>U-b1a51a</t>
        </is>
      </c>
      <c r="B20781" s="41" t="n">
        <v>45566</v>
      </c>
      <c r="C20781" t="n">
        <v>10</v>
      </c>
      <c r="D20781" t="n">
        <v>0</v>
      </c>
    </row>
    <row r="20782">
      <c r="A20782" t="inlineStr">
        <is>
          <t>U-dcd27c</t>
        </is>
      </c>
      <c r="B20782" s="41" t="n">
        <v>45078</v>
      </c>
      <c r="C20782" t="n">
        <v>7</v>
      </c>
      <c r="D20782" t="n">
        <v>0</v>
      </c>
    </row>
    <row r="20783">
      <c r="A20783" t="inlineStr">
        <is>
          <t>U-dff516</t>
        </is>
      </c>
      <c r="B20783" s="41" t="n">
        <v>45200</v>
      </c>
      <c r="C20783" t="n">
        <v>6</v>
      </c>
      <c r="D20783" t="n">
        <v>0</v>
      </c>
    </row>
    <row r="20784">
      <c r="A20784" t="inlineStr">
        <is>
          <t>U-04a5ce</t>
        </is>
      </c>
      <c r="B20784" s="41" t="n">
        <v>45474</v>
      </c>
      <c r="C20784" t="n">
        <v>14</v>
      </c>
      <c r="D20784" t="n">
        <v>2</v>
      </c>
    </row>
    <row r="20785">
      <c r="A20785" t="inlineStr">
        <is>
          <t>U-067a7e</t>
        </is>
      </c>
      <c r="B20785" s="41" t="n">
        <v>44986</v>
      </c>
      <c r="C20785" t="n">
        <v>10</v>
      </c>
      <c r="D20785" t="n">
        <v>0</v>
      </c>
    </row>
    <row r="20786">
      <c r="A20786" t="inlineStr">
        <is>
          <t>U-427b35</t>
        </is>
      </c>
      <c r="B20786" s="41" t="n">
        <v>45597</v>
      </c>
      <c r="C20786" t="n">
        <v>10</v>
      </c>
      <c r="D20786" t="n">
        <v>1</v>
      </c>
    </row>
    <row r="20787">
      <c r="A20787" t="inlineStr">
        <is>
          <t>U-c8a26c</t>
        </is>
      </c>
      <c r="B20787" s="41" t="n">
        <v>45078</v>
      </c>
      <c r="C20787" t="n">
        <v>20</v>
      </c>
      <c r="D20787" t="n">
        <v>0</v>
      </c>
    </row>
    <row r="20788">
      <c r="A20788" t="inlineStr">
        <is>
          <t>U-b9646a</t>
        </is>
      </c>
      <c r="B20788" s="41" t="n">
        <v>45078</v>
      </c>
      <c r="C20788" t="n">
        <v>7</v>
      </c>
      <c r="D20788" t="n">
        <v>1</v>
      </c>
    </row>
    <row r="20789">
      <c r="A20789" t="inlineStr">
        <is>
          <t>U-af67c8</t>
        </is>
      </c>
      <c r="B20789" s="41" t="n">
        <v>45139</v>
      </c>
      <c r="C20789" t="n">
        <v>9</v>
      </c>
      <c r="D20789" t="n">
        <v>0</v>
      </c>
    </row>
    <row r="20790">
      <c r="A20790" t="inlineStr">
        <is>
          <t>U-70eab0</t>
        </is>
      </c>
      <c r="B20790" s="41" t="n">
        <v>45139</v>
      </c>
      <c r="C20790" t="n">
        <v>5</v>
      </c>
      <c r="D20790" t="n">
        <v>1</v>
      </c>
    </row>
    <row r="20791">
      <c r="A20791" t="inlineStr">
        <is>
          <t>U-8bb767</t>
        </is>
      </c>
      <c r="B20791" s="41" t="n">
        <v>45200</v>
      </c>
      <c r="C20791" t="n">
        <v>12</v>
      </c>
      <c r="D20791" t="n">
        <v>0</v>
      </c>
    </row>
    <row r="20792">
      <c r="A20792" t="inlineStr">
        <is>
          <t>U-b629cb</t>
        </is>
      </c>
      <c r="B20792" s="41" t="n">
        <v>45323</v>
      </c>
      <c r="C20792" t="n">
        <v>10</v>
      </c>
      <c r="D20792" t="n">
        <v>1</v>
      </c>
    </row>
    <row r="20793">
      <c r="A20793" t="inlineStr">
        <is>
          <t>U-630023</t>
        </is>
      </c>
      <c r="B20793" s="41" t="n">
        <v>44927</v>
      </c>
      <c r="C20793" t="n">
        <v>10</v>
      </c>
      <c r="D20793" t="n">
        <v>1</v>
      </c>
    </row>
    <row r="20794">
      <c r="A20794" t="inlineStr">
        <is>
          <t>U-291e6b</t>
        </is>
      </c>
      <c r="B20794" s="41" t="n">
        <v>45200</v>
      </c>
      <c r="C20794" t="n">
        <v>10</v>
      </c>
      <c r="D20794" t="n">
        <v>2</v>
      </c>
    </row>
    <row r="20795">
      <c r="A20795" t="inlineStr">
        <is>
          <t>U-e4b43a</t>
        </is>
      </c>
      <c r="B20795" s="41" t="n">
        <v>45200</v>
      </c>
      <c r="C20795" t="n">
        <v>7</v>
      </c>
      <c r="D20795" t="n">
        <v>0</v>
      </c>
    </row>
    <row r="20796">
      <c r="A20796" t="inlineStr">
        <is>
          <t>U-9a0b63</t>
        </is>
      </c>
      <c r="B20796" s="41" t="n">
        <v>45474</v>
      </c>
      <c r="C20796" t="n">
        <v>6</v>
      </c>
      <c r="D20796" t="n">
        <v>0</v>
      </c>
    </row>
    <row r="20797">
      <c r="A20797" t="inlineStr">
        <is>
          <t>U-188f11</t>
        </is>
      </c>
      <c r="B20797" s="41" t="n">
        <v>45323</v>
      </c>
      <c r="C20797" t="n">
        <v>10</v>
      </c>
      <c r="D20797" t="n">
        <v>0</v>
      </c>
    </row>
    <row r="20798">
      <c r="A20798" t="inlineStr">
        <is>
          <t>U-db9b49</t>
        </is>
      </c>
      <c r="B20798" s="41" t="n">
        <v>45352</v>
      </c>
      <c r="C20798" t="n">
        <v>12</v>
      </c>
      <c r="D20798" t="n">
        <v>0</v>
      </c>
    </row>
    <row r="20799">
      <c r="A20799" t="inlineStr">
        <is>
          <t>U-424ad5</t>
        </is>
      </c>
      <c r="B20799" s="41" t="n">
        <v>45597</v>
      </c>
      <c r="C20799" t="n">
        <v>8</v>
      </c>
      <c r="D20799" t="n">
        <v>0</v>
      </c>
    </row>
    <row r="20800">
      <c r="A20800" t="inlineStr">
        <is>
          <t>U-421b8d</t>
        </is>
      </c>
      <c r="B20800" s="41" t="n">
        <v>45323</v>
      </c>
      <c r="C20800" t="n">
        <v>14</v>
      </c>
      <c r="D20800" t="n">
        <v>0</v>
      </c>
    </row>
    <row r="20801">
      <c r="A20801" t="inlineStr">
        <is>
          <t>U-4a1314</t>
        </is>
      </c>
      <c r="B20801" s="41" t="n">
        <v>45231</v>
      </c>
      <c r="C20801" t="n">
        <v>10</v>
      </c>
      <c r="D20801" t="n">
        <v>4</v>
      </c>
    </row>
    <row r="20802">
      <c r="A20802" t="inlineStr">
        <is>
          <t>U-798c9f</t>
        </is>
      </c>
      <c r="B20802" s="41" t="n">
        <v>45566</v>
      </c>
      <c r="C20802" t="n">
        <v>8</v>
      </c>
      <c r="D20802" t="n">
        <v>2</v>
      </c>
    </row>
    <row r="20803">
      <c r="A20803" t="inlineStr">
        <is>
          <t>U-d975d6</t>
        </is>
      </c>
      <c r="B20803" s="41" t="n">
        <v>45627</v>
      </c>
      <c r="C20803" t="n">
        <v>4</v>
      </c>
      <c r="D20803" t="n">
        <v>0</v>
      </c>
    </row>
    <row r="20804">
      <c r="A20804" t="inlineStr">
        <is>
          <t>U-8657b2</t>
        </is>
      </c>
      <c r="B20804" s="41" t="n">
        <v>45047</v>
      </c>
      <c r="C20804" t="n">
        <v>10</v>
      </c>
      <c r="D20804" t="n">
        <v>1</v>
      </c>
    </row>
    <row r="20805">
      <c r="A20805" t="inlineStr">
        <is>
          <t>U-fc71b8</t>
        </is>
      </c>
      <c r="B20805" s="41" t="n">
        <v>45474</v>
      </c>
      <c r="C20805" t="n">
        <v>11</v>
      </c>
      <c r="D20805" t="n">
        <v>2</v>
      </c>
    </row>
    <row r="20806">
      <c r="A20806" t="inlineStr">
        <is>
          <t>U-1c38a7</t>
        </is>
      </c>
      <c r="B20806" s="41" t="n">
        <v>45474</v>
      </c>
      <c r="C20806" t="n">
        <v>7</v>
      </c>
      <c r="D20806" t="n">
        <v>2</v>
      </c>
    </row>
    <row r="20807">
      <c r="A20807" t="inlineStr">
        <is>
          <t>U-0f202e</t>
        </is>
      </c>
      <c r="B20807" s="41" t="n">
        <v>45047</v>
      </c>
      <c r="C20807" t="n">
        <v>7</v>
      </c>
      <c r="D20807" t="n">
        <v>0</v>
      </c>
    </row>
    <row r="20808">
      <c r="A20808" t="inlineStr">
        <is>
          <t>U-1b48cb</t>
        </is>
      </c>
      <c r="B20808" s="41" t="n">
        <v>45536</v>
      </c>
      <c r="C20808" t="n">
        <v>10</v>
      </c>
      <c r="D20808" t="n">
        <v>1</v>
      </c>
    </row>
    <row r="20809">
      <c r="A20809" t="inlineStr">
        <is>
          <t>U-fb8ab6</t>
        </is>
      </c>
      <c r="B20809" s="41" t="n">
        <v>45474</v>
      </c>
      <c r="C20809" t="n">
        <v>6</v>
      </c>
      <c r="D20809" t="n">
        <v>0</v>
      </c>
    </row>
    <row r="20810">
      <c r="A20810" t="inlineStr">
        <is>
          <t>U-3e3bdc</t>
        </is>
      </c>
      <c r="B20810" s="41" t="n">
        <v>45352</v>
      </c>
      <c r="C20810" t="n">
        <v>10</v>
      </c>
      <c r="D20810" t="n">
        <v>0</v>
      </c>
    </row>
    <row r="20811">
      <c r="A20811" t="inlineStr">
        <is>
          <t>U-1c2383</t>
        </is>
      </c>
      <c r="B20811" s="41" t="n">
        <v>45566</v>
      </c>
      <c r="C20811" t="n">
        <v>14</v>
      </c>
      <c r="D20811" t="n">
        <v>0</v>
      </c>
    </row>
    <row r="20812">
      <c r="A20812" t="inlineStr">
        <is>
          <t>U-a446e9</t>
        </is>
      </c>
      <c r="B20812" s="41" t="n">
        <v>45139</v>
      </c>
      <c r="C20812" t="n">
        <v>8</v>
      </c>
      <c r="D20812" t="n">
        <v>2</v>
      </c>
    </row>
    <row r="20813">
      <c r="A20813" t="inlineStr">
        <is>
          <t>U-cb0321</t>
        </is>
      </c>
      <c r="B20813" s="41" t="n">
        <v>45474</v>
      </c>
      <c r="C20813" t="n">
        <v>11</v>
      </c>
      <c r="D20813" t="n">
        <v>0</v>
      </c>
    </row>
    <row r="20814">
      <c r="A20814" t="inlineStr">
        <is>
          <t>U-7dcc9f</t>
        </is>
      </c>
      <c r="B20814" s="41" t="n">
        <v>45261</v>
      </c>
      <c r="C20814" t="n">
        <v>9</v>
      </c>
      <c r="D20814" t="n">
        <v>0</v>
      </c>
    </row>
    <row r="20815">
      <c r="A20815" t="inlineStr">
        <is>
          <t>U-16fe0e</t>
        </is>
      </c>
      <c r="B20815" s="41" t="n">
        <v>45474</v>
      </c>
      <c r="C20815" t="n">
        <v>13</v>
      </c>
      <c r="D20815" t="n">
        <v>0</v>
      </c>
    </row>
    <row r="20816">
      <c r="A20816" t="inlineStr">
        <is>
          <t>U-acb890</t>
        </is>
      </c>
      <c r="B20816" s="41" t="n">
        <v>44986</v>
      </c>
      <c r="C20816" t="n">
        <v>14</v>
      </c>
      <c r="D20816" t="n">
        <v>0</v>
      </c>
    </row>
    <row r="20817">
      <c r="A20817" t="inlineStr">
        <is>
          <t>U-b94912</t>
        </is>
      </c>
      <c r="B20817" s="41" t="n">
        <v>45292</v>
      </c>
      <c r="C20817" t="n">
        <v>11</v>
      </c>
      <c r="D20817" t="n">
        <v>1</v>
      </c>
    </row>
    <row r="20818">
      <c r="A20818" t="inlineStr">
        <is>
          <t>U-9ff783</t>
        </is>
      </c>
      <c r="B20818" s="41" t="n">
        <v>45078</v>
      </c>
      <c r="C20818" t="n">
        <v>13</v>
      </c>
      <c r="D20818" t="n">
        <v>0</v>
      </c>
    </row>
    <row r="20819">
      <c r="A20819" t="inlineStr">
        <is>
          <t>U-662254</t>
        </is>
      </c>
      <c r="B20819" s="41" t="n">
        <v>45047</v>
      </c>
      <c r="C20819" t="n">
        <v>9</v>
      </c>
      <c r="D20819" t="n">
        <v>0</v>
      </c>
    </row>
    <row r="20820">
      <c r="A20820" t="inlineStr">
        <is>
          <t>U-a807af</t>
        </is>
      </c>
      <c r="B20820" s="41" t="n">
        <v>45261</v>
      </c>
      <c r="C20820" t="n">
        <v>14</v>
      </c>
      <c r="D20820" t="n">
        <v>0</v>
      </c>
    </row>
    <row r="20821">
      <c r="A20821" t="inlineStr">
        <is>
          <t>U-fa4e17</t>
        </is>
      </c>
      <c r="B20821" s="41" t="n">
        <v>45566</v>
      </c>
      <c r="C20821" t="n">
        <v>9</v>
      </c>
      <c r="D20821" t="n">
        <v>0</v>
      </c>
    </row>
    <row r="20822">
      <c r="A20822" t="inlineStr">
        <is>
          <t>U-c77cd2</t>
        </is>
      </c>
      <c r="B20822" s="41" t="n">
        <v>45597</v>
      </c>
      <c r="C20822" t="n">
        <v>15</v>
      </c>
      <c r="D20822" t="n">
        <v>2</v>
      </c>
    </row>
    <row r="20823">
      <c r="A20823" t="inlineStr">
        <is>
          <t>U-29dae4</t>
        </is>
      </c>
      <c r="B20823" s="41" t="n">
        <v>45323</v>
      </c>
      <c r="C20823" t="n">
        <v>10</v>
      </c>
      <c r="D20823" t="n">
        <v>1</v>
      </c>
    </row>
    <row r="20824">
      <c r="A20824" t="inlineStr">
        <is>
          <t>U-d59df1</t>
        </is>
      </c>
      <c r="B20824" s="41" t="n">
        <v>45413</v>
      </c>
      <c r="C20824" t="n">
        <v>11</v>
      </c>
      <c r="D20824" t="n">
        <v>0</v>
      </c>
    </row>
    <row r="20825">
      <c r="A20825" t="inlineStr">
        <is>
          <t>U-13ebcc</t>
        </is>
      </c>
      <c r="B20825" s="41" t="n">
        <v>45108</v>
      </c>
      <c r="C20825" t="n">
        <v>11</v>
      </c>
      <c r="D20825" t="n">
        <v>0</v>
      </c>
    </row>
    <row r="20826">
      <c r="A20826" t="inlineStr">
        <is>
          <t>U-4686a5</t>
        </is>
      </c>
      <c r="B20826" s="41" t="n">
        <v>45200</v>
      </c>
      <c r="C20826" t="n">
        <v>12</v>
      </c>
      <c r="D20826" t="n">
        <v>3</v>
      </c>
    </row>
    <row r="20827">
      <c r="A20827" t="inlineStr">
        <is>
          <t>U-e6b63c</t>
        </is>
      </c>
      <c r="B20827" s="41" t="n">
        <v>45170</v>
      </c>
      <c r="C20827" t="n">
        <v>12</v>
      </c>
      <c r="D20827" t="n">
        <v>0</v>
      </c>
    </row>
    <row r="20828">
      <c r="A20828" t="inlineStr">
        <is>
          <t>U-448b3d</t>
        </is>
      </c>
      <c r="B20828" s="41" t="n">
        <v>45627</v>
      </c>
      <c r="C20828" t="n">
        <v>10</v>
      </c>
      <c r="D20828" t="n">
        <v>0</v>
      </c>
    </row>
    <row r="20829">
      <c r="A20829" t="inlineStr">
        <is>
          <t>U-b8dc35</t>
        </is>
      </c>
      <c r="B20829" s="41" t="n">
        <v>45597</v>
      </c>
      <c r="C20829" t="n">
        <v>10</v>
      </c>
      <c r="D20829" t="n">
        <v>0</v>
      </c>
    </row>
    <row r="20830">
      <c r="A20830" t="inlineStr">
        <is>
          <t>U-914007</t>
        </is>
      </c>
      <c r="B20830" s="41" t="n">
        <v>45323</v>
      </c>
      <c r="C20830" t="n">
        <v>9</v>
      </c>
      <c r="D20830" t="n">
        <v>0</v>
      </c>
    </row>
    <row r="20831">
      <c r="A20831" t="inlineStr">
        <is>
          <t>U-e70583</t>
        </is>
      </c>
      <c r="B20831" s="41" t="n">
        <v>45505</v>
      </c>
      <c r="C20831" t="n">
        <v>12</v>
      </c>
      <c r="D20831" t="n">
        <v>0</v>
      </c>
    </row>
    <row r="20832">
      <c r="A20832" t="inlineStr">
        <is>
          <t>U-14ba10</t>
        </is>
      </c>
      <c r="B20832" s="41" t="n">
        <v>45566</v>
      </c>
      <c r="C20832" t="n">
        <v>12</v>
      </c>
      <c r="D20832" t="n">
        <v>1</v>
      </c>
    </row>
    <row r="20833">
      <c r="A20833" t="inlineStr">
        <is>
          <t>U-8b0cc1</t>
        </is>
      </c>
      <c r="B20833" s="41" t="n">
        <v>45170</v>
      </c>
      <c r="C20833" t="n">
        <v>8</v>
      </c>
      <c r="D20833" t="n">
        <v>3</v>
      </c>
    </row>
    <row r="20834">
      <c r="A20834" t="inlineStr">
        <is>
          <t>U-e5698c</t>
        </is>
      </c>
      <c r="B20834" s="41" t="n">
        <v>45536</v>
      </c>
      <c r="C20834" t="n">
        <v>17</v>
      </c>
      <c r="D20834" t="n">
        <v>0</v>
      </c>
    </row>
    <row r="20835">
      <c r="A20835" t="inlineStr">
        <is>
          <t>U-ff4d46</t>
        </is>
      </c>
      <c r="B20835" s="41" t="n">
        <v>45261</v>
      </c>
      <c r="C20835" t="n">
        <v>15</v>
      </c>
      <c r="D20835" t="n">
        <v>0</v>
      </c>
    </row>
    <row r="20836">
      <c r="A20836" t="inlineStr">
        <is>
          <t>U-e4f448</t>
        </is>
      </c>
      <c r="B20836" s="41" t="n">
        <v>45200</v>
      </c>
      <c r="C20836" t="n">
        <v>8</v>
      </c>
      <c r="D20836" t="n">
        <v>0</v>
      </c>
    </row>
    <row r="20837">
      <c r="A20837" t="inlineStr">
        <is>
          <t>U-a083ad</t>
        </is>
      </c>
      <c r="B20837" s="41" t="n">
        <v>45597</v>
      </c>
      <c r="C20837" t="n">
        <v>8</v>
      </c>
      <c r="D20837" t="n">
        <v>1</v>
      </c>
    </row>
    <row r="20838">
      <c r="A20838" t="inlineStr">
        <is>
          <t>U-19c644</t>
        </is>
      </c>
      <c r="B20838" s="41" t="n">
        <v>45352</v>
      </c>
      <c r="C20838" t="n">
        <v>7</v>
      </c>
      <c r="D20838" t="n">
        <v>2</v>
      </c>
    </row>
    <row r="20839">
      <c r="A20839" t="inlineStr">
        <is>
          <t>U-41c9e8</t>
        </is>
      </c>
      <c r="B20839" s="41" t="n">
        <v>45261</v>
      </c>
      <c r="C20839" t="n">
        <v>7</v>
      </c>
      <c r="D20839" t="n">
        <v>0</v>
      </c>
    </row>
    <row r="20840">
      <c r="A20840" t="inlineStr">
        <is>
          <t>U-04b948</t>
        </is>
      </c>
      <c r="B20840" s="41" t="n">
        <v>45017</v>
      </c>
      <c r="C20840" t="n">
        <v>8</v>
      </c>
      <c r="D20840" t="n">
        <v>0</v>
      </c>
    </row>
    <row r="20841">
      <c r="A20841" t="inlineStr">
        <is>
          <t>U-cd06af</t>
        </is>
      </c>
      <c r="B20841" s="41" t="n">
        <v>45047</v>
      </c>
      <c r="C20841" t="n">
        <v>8</v>
      </c>
      <c r="D20841" t="n">
        <v>0</v>
      </c>
    </row>
    <row r="20842">
      <c r="A20842" t="inlineStr">
        <is>
          <t>U-02acd5</t>
        </is>
      </c>
      <c r="B20842" s="41" t="n">
        <v>45292</v>
      </c>
      <c r="C20842" t="n">
        <v>7</v>
      </c>
      <c r="D20842" t="n">
        <v>1</v>
      </c>
    </row>
    <row r="20843">
      <c r="A20843" t="inlineStr">
        <is>
          <t>U-71a3c7</t>
        </is>
      </c>
      <c r="B20843" s="41" t="n">
        <v>44958</v>
      </c>
      <c r="C20843" t="n">
        <v>11</v>
      </c>
      <c r="D20843" t="n">
        <v>0</v>
      </c>
    </row>
    <row r="20844">
      <c r="A20844" t="inlineStr">
        <is>
          <t>U-724a09</t>
        </is>
      </c>
      <c r="B20844" s="41" t="n">
        <v>45383</v>
      </c>
      <c r="C20844" t="n">
        <v>6</v>
      </c>
      <c r="D20844" t="n">
        <v>5</v>
      </c>
    </row>
    <row r="20845">
      <c r="A20845" t="inlineStr">
        <is>
          <t>U-3ce6ca</t>
        </is>
      </c>
      <c r="B20845" s="41" t="n">
        <v>45383</v>
      </c>
      <c r="C20845" t="n">
        <v>8</v>
      </c>
      <c r="D20845" t="n">
        <v>0</v>
      </c>
    </row>
    <row r="20846">
      <c r="A20846" t="inlineStr">
        <is>
          <t>U-4112fb</t>
        </is>
      </c>
      <c r="B20846" s="41" t="n">
        <v>45536</v>
      </c>
      <c r="C20846" t="n">
        <v>4</v>
      </c>
      <c r="D20846" t="n">
        <v>0</v>
      </c>
    </row>
    <row r="20847">
      <c r="A20847" t="inlineStr">
        <is>
          <t>U-a48989</t>
        </is>
      </c>
      <c r="B20847" s="41" t="n">
        <v>45597</v>
      </c>
      <c r="C20847" t="n">
        <v>11</v>
      </c>
      <c r="D20847" t="n">
        <v>0</v>
      </c>
    </row>
    <row r="20848">
      <c r="A20848" t="inlineStr">
        <is>
          <t>U-efb199</t>
        </is>
      </c>
      <c r="B20848" s="41" t="n">
        <v>45474</v>
      </c>
      <c r="C20848" t="n">
        <v>11</v>
      </c>
      <c r="D20848" t="n">
        <v>0</v>
      </c>
    </row>
    <row r="20849">
      <c r="A20849" t="inlineStr">
        <is>
          <t>U-50a14b</t>
        </is>
      </c>
      <c r="B20849" s="41" t="n">
        <v>45413</v>
      </c>
      <c r="C20849" t="n">
        <v>8</v>
      </c>
      <c r="D20849" t="n">
        <v>0</v>
      </c>
    </row>
    <row r="20850">
      <c r="A20850" t="inlineStr">
        <is>
          <t>U-94aae9</t>
        </is>
      </c>
      <c r="B20850" s="41" t="n">
        <v>44958</v>
      </c>
      <c r="C20850" t="n">
        <v>13</v>
      </c>
      <c r="D20850" t="n">
        <v>0</v>
      </c>
    </row>
    <row r="20851">
      <c r="A20851" t="inlineStr">
        <is>
          <t>U-a368ae</t>
        </is>
      </c>
      <c r="B20851" s="41" t="n">
        <v>44958</v>
      </c>
      <c r="C20851" t="n">
        <v>10</v>
      </c>
      <c r="D20851" t="n">
        <v>1</v>
      </c>
    </row>
    <row r="20852">
      <c r="A20852" t="inlineStr">
        <is>
          <t>U-813896</t>
        </is>
      </c>
      <c r="B20852" s="41" t="n">
        <v>45231</v>
      </c>
      <c r="C20852" t="n">
        <v>11</v>
      </c>
      <c r="D20852" t="n">
        <v>0</v>
      </c>
    </row>
    <row r="20853">
      <c r="A20853" t="inlineStr">
        <is>
          <t>U-2e0200</t>
        </is>
      </c>
      <c r="B20853" s="41" t="n">
        <v>45108</v>
      </c>
      <c r="C20853" t="n">
        <v>9</v>
      </c>
      <c r="D20853" t="n">
        <v>0</v>
      </c>
    </row>
    <row r="20854">
      <c r="A20854" t="inlineStr">
        <is>
          <t>U-297b60</t>
        </is>
      </c>
      <c r="B20854" s="41" t="n">
        <v>45261</v>
      </c>
      <c r="C20854" t="n">
        <v>9</v>
      </c>
      <c r="D20854" t="n">
        <v>0</v>
      </c>
    </row>
    <row r="20855">
      <c r="A20855" t="inlineStr">
        <is>
          <t>U-440562</t>
        </is>
      </c>
      <c r="B20855" s="41" t="n">
        <v>45352</v>
      </c>
      <c r="C20855" t="n">
        <v>8</v>
      </c>
      <c r="D20855" t="n">
        <v>0</v>
      </c>
    </row>
    <row r="20856">
      <c r="A20856" t="inlineStr">
        <is>
          <t>U-3b02e7</t>
        </is>
      </c>
      <c r="B20856" s="41" t="n">
        <v>45474</v>
      </c>
      <c r="C20856" t="n">
        <v>12</v>
      </c>
      <c r="D20856" t="n">
        <v>2</v>
      </c>
    </row>
    <row r="20857">
      <c r="A20857" t="inlineStr">
        <is>
          <t>U-17b671</t>
        </is>
      </c>
      <c r="B20857" s="41" t="n">
        <v>44958</v>
      </c>
      <c r="C20857" t="n">
        <v>9</v>
      </c>
      <c r="D20857" t="n">
        <v>0</v>
      </c>
    </row>
    <row r="20858">
      <c r="A20858" t="inlineStr">
        <is>
          <t>U-5fa878</t>
        </is>
      </c>
      <c r="B20858" s="41" t="n">
        <v>45078</v>
      </c>
      <c r="C20858" t="n">
        <v>15</v>
      </c>
      <c r="D20858" t="n">
        <v>1</v>
      </c>
    </row>
    <row r="20859">
      <c r="A20859" t="inlineStr">
        <is>
          <t>U-89d65a</t>
        </is>
      </c>
      <c r="B20859" s="41" t="n">
        <v>45292</v>
      </c>
      <c r="C20859" t="n">
        <v>7</v>
      </c>
      <c r="D20859" t="n">
        <v>0</v>
      </c>
    </row>
    <row r="20860">
      <c r="A20860" t="inlineStr">
        <is>
          <t>U-c22005</t>
        </is>
      </c>
      <c r="B20860" s="41" t="n">
        <v>45505</v>
      </c>
      <c r="C20860" t="n">
        <v>15</v>
      </c>
      <c r="D20860" t="n">
        <v>2</v>
      </c>
    </row>
    <row r="20861">
      <c r="A20861" t="inlineStr">
        <is>
          <t>U-d6513e</t>
        </is>
      </c>
      <c r="B20861" s="41" t="n">
        <v>45413</v>
      </c>
      <c r="C20861" t="n">
        <v>7</v>
      </c>
      <c r="D20861" t="n">
        <v>0</v>
      </c>
    </row>
    <row r="20862">
      <c r="A20862" t="inlineStr">
        <is>
          <t>U-834d8b</t>
        </is>
      </c>
      <c r="B20862" s="41" t="n">
        <v>45047</v>
      </c>
      <c r="C20862" t="n">
        <v>11</v>
      </c>
      <c r="D20862" t="n">
        <v>1</v>
      </c>
    </row>
    <row r="20863">
      <c r="A20863" t="inlineStr">
        <is>
          <t>U-a0abec</t>
        </is>
      </c>
      <c r="B20863" s="41" t="n">
        <v>45352</v>
      </c>
      <c r="C20863" t="n">
        <v>3</v>
      </c>
      <c r="D20863" t="n">
        <v>0</v>
      </c>
    </row>
    <row r="20864">
      <c r="A20864" t="inlineStr">
        <is>
          <t>U-293dc5</t>
        </is>
      </c>
      <c r="B20864" s="41" t="n">
        <v>45505</v>
      </c>
      <c r="C20864" t="n">
        <v>6</v>
      </c>
      <c r="D20864" t="n">
        <v>0</v>
      </c>
    </row>
    <row r="20865">
      <c r="A20865" t="inlineStr">
        <is>
          <t>U-960320</t>
        </is>
      </c>
      <c r="B20865" s="41" t="n">
        <v>45383</v>
      </c>
      <c r="C20865" t="n">
        <v>8</v>
      </c>
      <c r="D20865" t="n">
        <v>0</v>
      </c>
    </row>
    <row r="20866">
      <c r="A20866" t="inlineStr">
        <is>
          <t>U-71e42b</t>
        </is>
      </c>
      <c r="B20866" s="41" t="n">
        <v>45383</v>
      </c>
      <c r="C20866" t="n">
        <v>10</v>
      </c>
      <c r="D20866" t="n">
        <v>0</v>
      </c>
    </row>
    <row r="20867">
      <c r="A20867" t="inlineStr">
        <is>
          <t>U-ea8d09</t>
        </is>
      </c>
      <c r="B20867" s="41" t="n">
        <v>45566</v>
      </c>
      <c r="C20867" t="n">
        <v>12</v>
      </c>
      <c r="D20867" t="n">
        <v>0</v>
      </c>
    </row>
    <row r="20868">
      <c r="A20868" t="inlineStr">
        <is>
          <t>U-a448cc</t>
        </is>
      </c>
      <c r="B20868" s="41" t="n">
        <v>45597</v>
      </c>
      <c r="C20868" t="n">
        <v>9</v>
      </c>
      <c r="D20868" t="n">
        <v>0</v>
      </c>
    </row>
    <row r="20869">
      <c r="A20869" t="inlineStr">
        <is>
          <t>U-72c680</t>
        </is>
      </c>
      <c r="B20869" s="41" t="n">
        <v>45474</v>
      </c>
      <c r="C20869" t="n">
        <v>14</v>
      </c>
      <c r="D20869" t="n">
        <v>0</v>
      </c>
    </row>
    <row r="20870">
      <c r="A20870" t="inlineStr">
        <is>
          <t>U-2ad5cb</t>
        </is>
      </c>
      <c r="B20870" s="41" t="n">
        <v>45047</v>
      </c>
      <c r="C20870" t="n">
        <v>11</v>
      </c>
      <c r="D20870" t="n">
        <v>0</v>
      </c>
    </row>
    <row r="20871">
      <c r="A20871" t="inlineStr">
        <is>
          <t>U-6473d1</t>
        </is>
      </c>
      <c r="B20871" s="41" t="n">
        <v>45261</v>
      </c>
      <c r="C20871" t="n">
        <v>7</v>
      </c>
      <c r="D20871" t="n">
        <v>1</v>
      </c>
    </row>
    <row r="20872">
      <c r="A20872" t="inlineStr">
        <is>
          <t>U-3917bc</t>
        </is>
      </c>
      <c r="B20872" s="41" t="n">
        <v>45505</v>
      </c>
      <c r="C20872" t="n">
        <v>10</v>
      </c>
      <c r="D20872" t="n">
        <v>1</v>
      </c>
    </row>
    <row r="20873">
      <c r="A20873" t="inlineStr">
        <is>
          <t>U-68078e</t>
        </is>
      </c>
      <c r="B20873" s="41" t="n">
        <v>45323</v>
      </c>
      <c r="C20873" t="n">
        <v>8</v>
      </c>
      <c r="D20873" t="n">
        <v>1</v>
      </c>
    </row>
    <row r="20874">
      <c r="A20874" t="inlineStr">
        <is>
          <t>U-0fa393</t>
        </is>
      </c>
      <c r="B20874" s="41" t="n">
        <v>45444</v>
      </c>
      <c r="C20874" t="n">
        <v>11</v>
      </c>
      <c r="D20874" t="n">
        <v>0</v>
      </c>
    </row>
    <row r="20875">
      <c r="A20875" t="inlineStr">
        <is>
          <t>U-499246</t>
        </is>
      </c>
      <c r="B20875" s="41" t="n">
        <v>45597</v>
      </c>
      <c r="C20875" t="n">
        <v>8</v>
      </c>
      <c r="D20875" t="n">
        <v>0</v>
      </c>
    </row>
    <row r="20876">
      <c r="A20876" t="inlineStr">
        <is>
          <t>U-5b14f6</t>
        </is>
      </c>
      <c r="B20876" s="41" t="n">
        <v>44958</v>
      </c>
      <c r="C20876" t="n">
        <v>10</v>
      </c>
      <c r="D20876" t="n">
        <v>3</v>
      </c>
    </row>
    <row r="20877">
      <c r="A20877" t="inlineStr">
        <is>
          <t>U-ec9257</t>
        </is>
      </c>
      <c r="B20877" s="41" t="n">
        <v>45108</v>
      </c>
      <c r="C20877" t="n">
        <v>11</v>
      </c>
      <c r="D20877" t="n">
        <v>1</v>
      </c>
    </row>
    <row r="20878">
      <c r="A20878" t="inlineStr">
        <is>
          <t>U-05d5d6</t>
        </is>
      </c>
      <c r="B20878" s="41" t="n">
        <v>45108</v>
      </c>
      <c r="C20878" t="n">
        <v>7</v>
      </c>
      <c r="D20878" t="n">
        <v>0</v>
      </c>
    </row>
    <row r="20879">
      <c r="A20879" t="inlineStr">
        <is>
          <t>U-4d6447</t>
        </is>
      </c>
      <c r="B20879" s="41" t="n">
        <v>45323</v>
      </c>
      <c r="C20879" t="n">
        <v>11</v>
      </c>
      <c r="D20879" t="n">
        <v>0</v>
      </c>
    </row>
    <row r="20880">
      <c r="A20880" t="inlineStr">
        <is>
          <t>U-87da1f</t>
        </is>
      </c>
      <c r="B20880" s="41" t="n">
        <v>45383</v>
      </c>
      <c r="C20880" t="n">
        <v>8</v>
      </c>
      <c r="D20880" t="n">
        <v>0</v>
      </c>
    </row>
    <row r="20881">
      <c r="A20881" t="inlineStr">
        <is>
          <t>U-26c22c</t>
        </is>
      </c>
      <c r="B20881" s="41" t="n">
        <v>45200</v>
      </c>
      <c r="C20881" t="n">
        <v>4</v>
      </c>
      <c r="D20881" t="n">
        <v>0</v>
      </c>
    </row>
    <row r="20882">
      <c r="A20882" t="inlineStr">
        <is>
          <t>U-ee6d21</t>
        </is>
      </c>
      <c r="B20882" s="41" t="n">
        <v>45170</v>
      </c>
      <c r="C20882" t="n">
        <v>6</v>
      </c>
      <c r="D20882" t="n">
        <v>0</v>
      </c>
    </row>
    <row r="20883">
      <c r="A20883" t="inlineStr">
        <is>
          <t>U-a06d21</t>
        </is>
      </c>
      <c r="B20883" s="41" t="n">
        <v>45108</v>
      </c>
      <c r="C20883" t="n">
        <v>11</v>
      </c>
      <c r="D20883" t="n">
        <v>0</v>
      </c>
    </row>
    <row r="20884">
      <c r="A20884" t="inlineStr">
        <is>
          <t>U-c3765a</t>
        </is>
      </c>
      <c r="B20884" s="41" t="n">
        <v>45536</v>
      </c>
      <c r="C20884" t="n">
        <v>5</v>
      </c>
      <c r="D20884" t="n">
        <v>0</v>
      </c>
    </row>
    <row r="20885">
      <c r="A20885" t="inlineStr">
        <is>
          <t>U-0d3fc0</t>
        </is>
      </c>
      <c r="B20885" s="41" t="n">
        <v>45047</v>
      </c>
      <c r="C20885" t="n">
        <v>8</v>
      </c>
      <c r="D20885" t="n">
        <v>0</v>
      </c>
    </row>
    <row r="20886">
      <c r="A20886" t="inlineStr">
        <is>
          <t>U-80846b</t>
        </is>
      </c>
      <c r="B20886" s="41" t="n">
        <v>45139</v>
      </c>
      <c r="C20886" t="n">
        <v>11</v>
      </c>
      <c r="D20886" t="n">
        <v>0</v>
      </c>
    </row>
    <row r="20887">
      <c r="A20887" t="inlineStr">
        <is>
          <t>U-ce9cca</t>
        </is>
      </c>
      <c r="B20887" s="41" t="n">
        <v>45536</v>
      </c>
      <c r="C20887" t="n">
        <v>11</v>
      </c>
      <c r="D20887" t="n">
        <v>0</v>
      </c>
    </row>
    <row r="20888">
      <c r="A20888" t="inlineStr">
        <is>
          <t>U-b0bded</t>
        </is>
      </c>
      <c r="B20888" s="41" t="n">
        <v>45413</v>
      </c>
      <c r="C20888" t="n">
        <v>10</v>
      </c>
      <c r="D20888" t="n">
        <v>3</v>
      </c>
    </row>
    <row r="20889">
      <c r="A20889" t="inlineStr">
        <is>
          <t>U-f973f9</t>
        </is>
      </c>
      <c r="B20889" s="41" t="n">
        <v>45231</v>
      </c>
      <c r="C20889" t="n">
        <v>12</v>
      </c>
      <c r="D20889" t="n">
        <v>3</v>
      </c>
    </row>
    <row r="20890">
      <c r="A20890" t="inlineStr">
        <is>
          <t>U-1079c5</t>
        </is>
      </c>
      <c r="B20890" s="41" t="n">
        <v>45474</v>
      </c>
      <c r="C20890" t="n">
        <v>15</v>
      </c>
      <c r="D20890" t="n">
        <v>0</v>
      </c>
    </row>
    <row r="20891">
      <c r="A20891" t="inlineStr">
        <is>
          <t>U-7862e8</t>
        </is>
      </c>
      <c r="B20891" s="41" t="n">
        <v>44927</v>
      </c>
      <c r="C20891" t="n">
        <v>10</v>
      </c>
      <c r="D20891" t="n">
        <v>0</v>
      </c>
    </row>
    <row r="20892">
      <c r="A20892" t="inlineStr">
        <is>
          <t>U-f5fde0</t>
        </is>
      </c>
      <c r="B20892" s="41" t="n">
        <v>45505</v>
      </c>
      <c r="C20892" t="n">
        <v>7</v>
      </c>
      <c r="D20892" t="n">
        <v>0</v>
      </c>
    </row>
    <row r="20893">
      <c r="A20893" t="inlineStr">
        <is>
          <t>U-9b4558</t>
        </is>
      </c>
      <c r="B20893" s="41" t="n">
        <v>45261</v>
      </c>
      <c r="C20893" t="n">
        <v>9</v>
      </c>
      <c r="D20893" t="n">
        <v>0</v>
      </c>
    </row>
    <row r="20894">
      <c r="A20894" t="inlineStr">
        <is>
          <t>U-469e95</t>
        </is>
      </c>
      <c r="B20894" s="41" t="n">
        <v>45413</v>
      </c>
      <c r="C20894" t="n">
        <v>13</v>
      </c>
      <c r="D20894" t="n">
        <v>0</v>
      </c>
    </row>
    <row r="20895">
      <c r="A20895" t="inlineStr">
        <is>
          <t>U-53a147</t>
        </is>
      </c>
      <c r="B20895" s="41" t="n">
        <v>45292</v>
      </c>
      <c r="C20895" t="n">
        <v>10</v>
      </c>
      <c r="D20895" t="n">
        <v>0</v>
      </c>
    </row>
    <row r="20896">
      <c r="A20896" t="inlineStr">
        <is>
          <t>U-45b40c</t>
        </is>
      </c>
      <c r="B20896" s="41" t="n">
        <v>45323</v>
      </c>
      <c r="C20896" t="n">
        <v>6</v>
      </c>
      <c r="D20896" t="n">
        <v>2</v>
      </c>
    </row>
    <row r="20897">
      <c r="A20897" t="inlineStr">
        <is>
          <t>U-d6cd7a</t>
        </is>
      </c>
      <c r="B20897" s="41" t="n">
        <v>45139</v>
      </c>
      <c r="C20897" t="n">
        <v>15</v>
      </c>
      <c r="D20897" t="n">
        <v>0</v>
      </c>
    </row>
    <row r="20898">
      <c r="A20898" t="inlineStr">
        <is>
          <t>U-e13279</t>
        </is>
      </c>
      <c r="B20898" s="41" t="n">
        <v>45200</v>
      </c>
      <c r="C20898" t="n">
        <v>11</v>
      </c>
      <c r="D20898" t="n">
        <v>2</v>
      </c>
    </row>
    <row r="20899">
      <c r="A20899" t="inlineStr">
        <is>
          <t>U-38dff8</t>
        </is>
      </c>
      <c r="B20899" s="41" t="n">
        <v>45566</v>
      </c>
      <c r="C20899" t="n">
        <v>9</v>
      </c>
      <c r="D20899" t="n">
        <v>1</v>
      </c>
    </row>
    <row r="20900">
      <c r="A20900" t="inlineStr">
        <is>
          <t>U-5e2b41</t>
        </is>
      </c>
      <c r="B20900" s="41" t="n">
        <v>45017</v>
      </c>
      <c r="C20900" t="n">
        <v>11</v>
      </c>
      <c r="D20900" t="n">
        <v>0</v>
      </c>
    </row>
    <row r="20901">
      <c r="A20901" t="inlineStr">
        <is>
          <t>U-a41ecb</t>
        </is>
      </c>
      <c r="B20901" s="41" t="n">
        <v>44958</v>
      </c>
      <c r="C20901" t="n">
        <v>11</v>
      </c>
      <c r="D20901" t="n">
        <v>0</v>
      </c>
    </row>
    <row r="20902">
      <c r="A20902" t="inlineStr">
        <is>
          <t>U-aba974</t>
        </is>
      </c>
      <c r="B20902" s="41" t="n">
        <v>45078</v>
      </c>
      <c r="C20902" t="n">
        <v>9</v>
      </c>
      <c r="D20902" t="n">
        <v>0</v>
      </c>
    </row>
    <row r="20903">
      <c r="A20903" t="inlineStr">
        <is>
          <t>U-4b8340</t>
        </is>
      </c>
      <c r="B20903" s="41" t="n">
        <v>45139</v>
      </c>
      <c r="C20903" t="n">
        <v>10</v>
      </c>
      <c r="D20903" t="n">
        <v>0</v>
      </c>
    </row>
    <row r="20904">
      <c r="A20904" t="inlineStr">
        <is>
          <t>U-27cbb1</t>
        </is>
      </c>
      <c r="B20904" s="41" t="n">
        <v>45413</v>
      </c>
      <c r="C20904" t="n">
        <v>14</v>
      </c>
      <c r="D20904" t="n">
        <v>0</v>
      </c>
    </row>
    <row r="20905">
      <c r="A20905" t="inlineStr">
        <is>
          <t>U-69f918</t>
        </is>
      </c>
      <c r="B20905" s="41" t="n">
        <v>45261</v>
      </c>
      <c r="C20905" t="n">
        <v>10</v>
      </c>
      <c r="D20905" t="n">
        <v>2</v>
      </c>
    </row>
    <row r="20906">
      <c r="A20906" t="inlineStr">
        <is>
          <t>U-7b29fc</t>
        </is>
      </c>
      <c r="B20906" s="41" t="n">
        <v>45108</v>
      </c>
      <c r="C20906" t="n">
        <v>8</v>
      </c>
      <c r="D20906" t="n">
        <v>3</v>
      </c>
    </row>
    <row r="20907">
      <c r="A20907" t="inlineStr">
        <is>
          <t>U-e285f0</t>
        </is>
      </c>
      <c r="B20907" s="41" t="n">
        <v>45444</v>
      </c>
      <c r="C20907" t="n">
        <v>9</v>
      </c>
      <c r="D20907" t="n">
        <v>2</v>
      </c>
    </row>
    <row r="20908">
      <c r="A20908" t="inlineStr">
        <is>
          <t>U-5753b8</t>
        </is>
      </c>
      <c r="B20908" s="41" t="n">
        <v>45078</v>
      </c>
      <c r="C20908" t="n">
        <v>5</v>
      </c>
      <c r="D20908" t="n">
        <v>3</v>
      </c>
    </row>
    <row r="20909">
      <c r="A20909" t="inlineStr">
        <is>
          <t>U-2a5927</t>
        </is>
      </c>
      <c r="B20909" s="41" t="n">
        <v>44958</v>
      </c>
      <c r="C20909" t="n">
        <v>5</v>
      </c>
      <c r="D20909" t="n">
        <v>0</v>
      </c>
    </row>
    <row r="20910">
      <c r="A20910" t="inlineStr">
        <is>
          <t>U-e3f3a9</t>
        </is>
      </c>
      <c r="B20910" s="41" t="n">
        <v>45536</v>
      </c>
      <c r="C20910" t="n">
        <v>6</v>
      </c>
      <c r="D20910" t="n">
        <v>0</v>
      </c>
    </row>
    <row r="20911">
      <c r="A20911" t="inlineStr">
        <is>
          <t>U-fabd71</t>
        </is>
      </c>
      <c r="B20911" s="41" t="n">
        <v>45017</v>
      </c>
      <c r="C20911" t="n">
        <v>11</v>
      </c>
      <c r="D20911" t="n">
        <v>0</v>
      </c>
    </row>
    <row r="20912">
      <c r="A20912" t="inlineStr">
        <is>
          <t>U-a97b01</t>
        </is>
      </c>
      <c r="B20912" s="41" t="n">
        <v>45474</v>
      </c>
      <c r="C20912" t="n">
        <v>11</v>
      </c>
      <c r="D20912" t="n">
        <v>0</v>
      </c>
    </row>
    <row r="20913">
      <c r="A20913" t="inlineStr">
        <is>
          <t>U-2cc754</t>
        </is>
      </c>
      <c r="B20913" s="41" t="n">
        <v>45047</v>
      </c>
      <c r="C20913" t="n">
        <v>6</v>
      </c>
      <c r="D20913" t="n">
        <v>0</v>
      </c>
    </row>
    <row r="20914">
      <c r="A20914" t="inlineStr">
        <is>
          <t>U-e5b1fa</t>
        </is>
      </c>
      <c r="B20914" s="41" t="n">
        <v>45352</v>
      </c>
      <c r="C20914" t="n">
        <v>8</v>
      </c>
      <c r="D20914" t="n">
        <v>0</v>
      </c>
    </row>
    <row r="20915">
      <c r="A20915" t="inlineStr">
        <is>
          <t>U-8786c5</t>
        </is>
      </c>
      <c r="B20915" s="41" t="n">
        <v>45017</v>
      </c>
      <c r="C20915" t="n">
        <v>10</v>
      </c>
      <c r="D20915" t="n">
        <v>0</v>
      </c>
    </row>
    <row r="20916">
      <c r="A20916" t="inlineStr">
        <is>
          <t>U-7f3ebd</t>
        </is>
      </c>
      <c r="B20916" s="41" t="n">
        <v>45017</v>
      </c>
      <c r="C20916" t="n">
        <v>10</v>
      </c>
      <c r="D20916" t="n">
        <v>0</v>
      </c>
    </row>
    <row r="20917">
      <c r="A20917" t="inlineStr">
        <is>
          <t>U-508f23</t>
        </is>
      </c>
      <c r="B20917" s="41" t="n">
        <v>45383</v>
      </c>
      <c r="C20917" t="n">
        <v>8</v>
      </c>
      <c r="D20917" t="n">
        <v>0</v>
      </c>
    </row>
    <row r="20918">
      <c r="A20918" t="inlineStr">
        <is>
          <t>U-8cffbf</t>
        </is>
      </c>
      <c r="B20918" s="41" t="n">
        <v>45139</v>
      </c>
      <c r="C20918" t="n">
        <v>7</v>
      </c>
      <c r="D20918" t="n">
        <v>2</v>
      </c>
    </row>
    <row r="20919">
      <c r="A20919" t="inlineStr">
        <is>
          <t>U-75ee98</t>
        </is>
      </c>
      <c r="B20919" s="41" t="n">
        <v>45231</v>
      </c>
      <c r="C20919" t="n">
        <v>14</v>
      </c>
      <c r="D20919" t="n">
        <v>0</v>
      </c>
    </row>
    <row r="20920">
      <c r="A20920" t="inlineStr">
        <is>
          <t>U-13516b</t>
        </is>
      </c>
      <c r="B20920" s="41" t="n">
        <v>45231</v>
      </c>
      <c r="C20920" t="n">
        <v>11</v>
      </c>
      <c r="D20920" t="n">
        <v>0</v>
      </c>
    </row>
    <row r="20921">
      <c r="A20921" t="inlineStr">
        <is>
          <t>U-11f3fe</t>
        </is>
      </c>
      <c r="B20921" s="41" t="n">
        <v>45017</v>
      </c>
      <c r="C20921" t="n">
        <v>12</v>
      </c>
      <c r="D20921" t="n">
        <v>3</v>
      </c>
    </row>
    <row r="20922">
      <c r="A20922" t="inlineStr">
        <is>
          <t>U-b23210</t>
        </is>
      </c>
      <c r="B20922" s="41" t="n">
        <v>45413</v>
      </c>
      <c r="C20922" t="n">
        <v>10</v>
      </c>
      <c r="D20922" t="n">
        <v>3</v>
      </c>
    </row>
    <row r="20923">
      <c r="A20923" t="inlineStr">
        <is>
          <t>U-f8bdeb</t>
        </is>
      </c>
      <c r="B20923" s="41" t="n">
        <v>45383</v>
      </c>
      <c r="C20923" t="n">
        <v>12</v>
      </c>
      <c r="D20923" t="n">
        <v>0</v>
      </c>
    </row>
    <row r="20924">
      <c r="A20924" t="inlineStr">
        <is>
          <t>U-e13d6f</t>
        </is>
      </c>
      <c r="B20924" s="41" t="n">
        <v>45413</v>
      </c>
      <c r="C20924" t="n">
        <v>10</v>
      </c>
      <c r="D20924" t="n">
        <v>0</v>
      </c>
    </row>
    <row r="20925">
      <c r="A20925" t="inlineStr">
        <is>
          <t>U-fb3719</t>
        </is>
      </c>
      <c r="B20925" s="41" t="n">
        <v>45292</v>
      </c>
      <c r="C20925" t="n">
        <v>11</v>
      </c>
      <c r="D20925" t="n">
        <v>1</v>
      </c>
    </row>
    <row r="20926">
      <c r="A20926" t="inlineStr">
        <is>
          <t>U-a2df90</t>
        </is>
      </c>
      <c r="B20926" s="41" t="n">
        <v>45566</v>
      </c>
      <c r="C20926" t="n">
        <v>9</v>
      </c>
      <c r="D20926" t="n">
        <v>0</v>
      </c>
    </row>
    <row r="20927">
      <c r="A20927" t="inlineStr">
        <is>
          <t>U-830042</t>
        </is>
      </c>
      <c r="B20927" s="41" t="n">
        <v>45383</v>
      </c>
      <c r="C20927" t="n">
        <v>10</v>
      </c>
      <c r="D20927" t="n">
        <v>0</v>
      </c>
    </row>
    <row r="20928">
      <c r="A20928" t="inlineStr">
        <is>
          <t>U-4d1afc</t>
        </is>
      </c>
      <c r="B20928" s="41" t="n">
        <v>45231</v>
      </c>
      <c r="C20928" t="n">
        <v>10</v>
      </c>
      <c r="D20928" t="n">
        <v>2</v>
      </c>
    </row>
    <row r="20929">
      <c r="A20929" t="inlineStr">
        <is>
          <t>U-c8fdf7</t>
        </is>
      </c>
      <c r="B20929" s="41" t="n">
        <v>45078</v>
      </c>
      <c r="C20929" t="n">
        <v>8</v>
      </c>
      <c r="D20929" t="n">
        <v>0</v>
      </c>
    </row>
    <row r="20930">
      <c r="A20930" t="inlineStr">
        <is>
          <t>U-ee080d</t>
        </is>
      </c>
      <c r="B20930" s="41" t="n">
        <v>45261</v>
      </c>
      <c r="C20930" t="n">
        <v>14</v>
      </c>
      <c r="D20930" t="n">
        <v>0</v>
      </c>
    </row>
    <row r="20931">
      <c r="A20931" t="inlineStr">
        <is>
          <t>U-3ea8f2</t>
        </is>
      </c>
      <c r="B20931" s="41" t="n">
        <v>45566</v>
      </c>
      <c r="C20931" t="n">
        <v>14</v>
      </c>
      <c r="D20931" t="n">
        <v>3</v>
      </c>
    </row>
    <row r="20932">
      <c r="A20932" t="inlineStr">
        <is>
          <t>U-0bf2dd</t>
        </is>
      </c>
      <c r="B20932" s="41" t="n">
        <v>45536</v>
      </c>
      <c r="C20932" t="n">
        <v>10</v>
      </c>
      <c r="D20932" t="n">
        <v>0</v>
      </c>
    </row>
    <row r="20933">
      <c r="A20933" t="inlineStr">
        <is>
          <t>U-1bbeb7</t>
        </is>
      </c>
      <c r="B20933" s="41" t="n">
        <v>45352</v>
      </c>
      <c r="C20933" t="n">
        <v>11</v>
      </c>
      <c r="D20933" t="n">
        <v>2</v>
      </c>
    </row>
    <row r="20934">
      <c r="A20934" t="inlineStr">
        <is>
          <t>U-510116</t>
        </is>
      </c>
      <c r="B20934" s="41" t="n">
        <v>45383</v>
      </c>
      <c r="C20934" t="n">
        <v>8</v>
      </c>
      <c r="D20934" t="n">
        <v>0</v>
      </c>
    </row>
    <row r="20935">
      <c r="A20935" t="inlineStr">
        <is>
          <t>U-f0c808</t>
        </is>
      </c>
      <c r="B20935" s="41" t="n">
        <v>45474</v>
      </c>
      <c r="C20935" t="n">
        <v>8</v>
      </c>
      <c r="D20935" t="n">
        <v>1</v>
      </c>
    </row>
    <row r="20936">
      <c r="A20936" t="inlineStr">
        <is>
          <t>U-c7e637</t>
        </is>
      </c>
      <c r="B20936" s="41" t="n">
        <v>45597</v>
      </c>
      <c r="C20936" t="n">
        <v>14</v>
      </c>
      <c r="D20936" t="n">
        <v>1</v>
      </c>
    </row>
    <row r="20937">
      <c r="A20937" t="inlineStr">
        <is>
          <t>U-6432ba</t>
        </is>
      </c>
      <c r="B20937" s="41" t="n">
        <v>45292</v>
      </c>
      <c r="C20937" t="n">
        <v>6</v>
      </c>
      <c r="D20937" t="n">
        <v>0</v>
      </c>
    </row>
    <row r="20938">
      <c r="A20938" t="inlineStr">
        <is>
          <t>U-11b695</t>
        </is>
      </c>
      <c r="B20938" s="41" t="n">
        <v>44986</v>
      </c>
      <c r="C20938" t="n">
        <v>15</v>
      </c>
      <c r="D20938" t="n">
        <v>0</v>
      </c>
    </row>
    <row r="20939">
      <c r="A20939" t="inlineStr">
        <is>
          <t>U-441f08</t>
        </is>
      </c>
      <c r="B20939" s="41" t="n">
        <v>45627</v>
      </c>
      <c r="C20939" t="n">
        <v>15</v>
      </c>
      <c r="D20939" t="n">
        <v>0</v>
      </c>
    </row>
    <row r="20940">
      <c r="A20940" t="inlineStr">
        <is>
          <t>U-dfce4d</t>
        </is>
      </c>
      <c r="B20940" s="41" t="n">
        <v>45261</v>
      </c>
      <c r="C20940" t="n">
        <v>11</v>
      </c>
      <c r="D20940" t="n">
        <v>0</v>
      </c>
    </row>
    <row r="20941">
      <c r="A20941" t="inlineStr">
        <is>
          <t>U-a0a678</t>
        </is>
      </c>
      <c r="B20941" s="41" t="n">
        <v>45536</v>
      </c>
      <c r="C20941" t="n">
        <v>9</v>
      </c>
      <c r="D20941" t="n">
        <v>0</v>
      </c>
    </row>
    <row r="20942">
      <c r="A20942" t="inlineStr">
        <is>
          <t>U-458e84</t>
        </is>
      </c>
      <c r="B20942" s="41" t="n">
        <v>45231</v>
      </c>
      <c r="C20942" t="n">
        <v>8</v>
      </c>
      <c r="D20942" t="n">
        <v>0</v>
      </c>
    </row>
    <row r="20943">
      <c r="A20943" t="inlineStr">
        <is>
          <t>U-a70ff8</t>
        </is>
      </c>
      <c r="B20943" s="41" t="n">
        <v>45078</v>
      </c>
      <c r="C20943" t="n">
        <v>7</v>
      </c>
      <c r="D20943" t="n">
        <v>0</v>
      </c>
    </row>
    <row r="20944">
      <c r="A20944" t="inlineStr">
        <is>
          <t>U-f23bb0</t>
        </is>
      </c>
      <c r="B20944" s="41" t="n">
        <v>45383</v>
      </c>
      <c r="C20944" t="n">
        <v>10</v>
      </c>
      <c r="D20944" t="n">
        <v>0</v>
      </c>
    </row>
    <row r="20945">
      <c r="A20945" t="inlineStr">
        <is>
          <t>U-038d42</t>
        </is>
      </c>
      <c r="B20945" s="41" t="n">
        <v>45536</v>
      </c>
      <c r="C20945" t="n">
        <v>8</v>
      </c>
      <c r="D20945" t="n">
        <v>0</v>
      </c>
    </row>
    <row r="20946">
      <c r="A20946" t="inlineStr">
        <is>
          <t>U-7a05de</t>
        </is>
      </c>
      <c r="B20946" s="41" t="n">
        <v>45352</v>
      </c>
      <c r="C20946" t="n">
        <v>9</v>
      </c>
      <c r="D20946" t="n">
        <v>0</v>
      </c>
    </row>
    <row r="20947">
      <c r="A20947" t="inlineStr">
        <is>
          <t>U-16e497</t>
        </is>
      </c>
      <c r="B20947" s="41" t="n">
        <v>45078</v>
      </c>
      <c r="C20947" t="n">
        <v>9</v>
      </c>
      <c r="D20947" t="n">
        <v>0</v>
      </c>
    </row>
    <row r="20948">
      <c r="A20948" t="inlineStr">
        <is>
          <t>U-eb9b65</t>
        </is>
      </c>
      <c r="B20948" s="41" t="n">
        <v>45444</v>
      </c>
      <c r="C20948" t="n">
        <v>6</v>
      </c>
      <c r="D20948" t="n">
        <v>0</v>
      </c>
    </row>
    <row r="20949">
      <c r="A20949" t="inlineStr">
        <is>
          <t>U-1b704a</t>
        </is>
      </c>
      <c r="B20949" s="41" t="n">
        <v>45505</v>
      </c>
      <c r="C20949" t="n">
        <v>9</v>
      </c>
      <c r="D20949" t="n">
        <v>0</v>
      </c>
    </row>
    <row r="20950">
      <c r="A20950" t="inlineStr">
        <is>
          <t>U-3fe923</t>
        </is>
      </c>
      <c r="B20950" s="41" t="n">
        <v>45200</v>
      </c>
      <c r="C20950" t="n">
        <v>9</v>
      </c>
      <c r="D20950" t="n">
        <v>0</v>
      </c>
    </row>
    <row r="20951">
      <c r="A20951" t="inlineStr">
        <is>
          <t>U-58b6d0</t>
        </is>
      </c>
      <c r="B20951" s="41" t="n">
        <v>45474</v>
      </c>
      <c r="C20951" t="n">
        <v>11</v>
      </c>
      <c r="D20951" t="n">
        <v>4</v>
      </c>
    </row>
    <row r="20952">
      <c r="A20952" t="inlineStr">
        <is>
          <t>U-762740</t>
        </is>
      </c>
      <c r="B20952" s="41" t="n">
        <v>45047</v>
      </c>
      <c r="C20952" t="n">
        <v>5</v>
      </c>
      <c r="D20952" t="n">
        <v>1</v>
      </c>
    </row>
    <row r="20953">
      <c r="A20953" t="inlineStr">
        <is>
          <t>U-42b324</t>
        </is>
      </c>
      <c r="B20953" s="41" t="n">
        <v>45200</v>
      </c>
      <c r="C20953" t="n">
        <v>10</v>
      </c>
      <c r="D20953" t="n">
        <v>0</v>
      </c>
    </row>
    <row r="20954">
      <c r="A20954" t="inlineStr">
        <is>
          <t>U-39d81b</t>
        </is>
      </c>
      <c r="B20954" s="41" t="n">
        <v>45292</v>
      </c>
      <c r="C20954" t="n">
        <v>14</v>
      </c>
      <c r="D20954" t="n">
        <v>1</v>
      </c>
    </row>
    <row r="20955">
      <c r="A20955" t="inlineStr">
        <is>
          <t>U-10c142</t>
        </is>
      </c>
      <c r="B20955" s="41" t="n">
        <v>45170</v>
      </c>
      <c r="C20955" t="n">
        <v>13</v>
      </c>
      <c r="D20955" t="n">
        <v>3</v>
      </c>
    </row>
    <row r="20956">
      <c r="A20956" t="inlineStr">
        <is>
          <t>U-dea518</t>
        </is>
      </c>
      <c r="B20956" s="41" t="n">
        <v>45139</v>
      </c>
      <c r="C20956" t="n">
        <v>7</v>
      </c>
      <c r="D20956" t="n">
        <v>0</v>
      </c>
    </row>
    <row r="20957">
      <c r="A20957" t="inlineStr">
        <is>
          <t>U-07dfc7</t>
        </is>
      </c>
      <c r="B20957" s="41" t="n">
        <v>45536</v>
      </c>
      <c r="C20957" t="n">
        <v>10</v>
      </c>
      <c r="D20957" t="n">
        <v>0</v>
      </c>
    </row>
    <row r="20958">
      <c r="A20958" t="inlineStr">
        <is>
          <t>U-e2c556</t>
        </is>
      </c>
      <c r="B20958" s="41" t="n">
        <v>45200</v>
      </c>
      <c r="C20958" t="n">
        <v>6</v>
      </c>
      <c r="D20958" t="n">
        <v>0</v>
      </c>
    </row>
    <row r="20959">
      <c r="A20959" t="inlineStr">
        <is>
          <t>U-f843a5</t>
        </is>
      </c>
      <c r="B20959" s="41" t="n">
        <v>45505</v>
      </c>
      <c r="C20959" t="n">
        <v>7</v>
      </c>
      <c r="D20959" t="n">
        <v>3</v>
      </c>
    </row>
    <row r="20960">
      <c r="A20960" t="inlineStr">
        <is>
          <t>U-8d8767</t>
        </is>
      </c>
      <c r="B20960" s="41" t="n">
        <v>45413</v>
      </c>
      <c r="C20960" t="n">
        <v>8</v>
      </c>
      <c r="D20960" t="n">
        <v>1</v>
      </c>
    </row>
    <row r="20961">
      <c r="A20961" t="inlineStr">
        <is>
          <t>U-59c146</t>
        </is>
      </c>
      <c r="B20961" s="41" t="n">
        <v>45323</v>
      </c>
      <c r="C20961" t="n">
        <v>13</v>
      </c>
      <c r="D20961" t="n">
        <v>0</v>
      </c>
    </row>
    <row r="20962">
      <c r="A20962" t="inlineStr">
        <is>
          <t>U-47e9d6</t>
        </is>
      </c>
      <c r="B20962" s="41" t="n">
        <v>45047</v>
      </c>
      <c r="C20962" t="n">
        <v>5</v>
      </c>
      <c r="D20962" t="n">
        <v>2</v>
      </c>
    </row>
    <row r="20963">
      <c r="A20963" t="inlineStr">
        <is>
          <t>U-4ff107</t>
        </is>
      </c>
      <c r="B20963" s="41" t="n">
        <v>45627</v>
      </c>
      <c r="C20963" t="n">
        <v>9</v>
      </c>
      <c r="D20963" t="n">
        <v>0</v>
      </c>
    </row>
    <row r="20964">
      <c r="A20964" t="inlineStr">
        <is>
          <t>U-27080d</t>
        </is>
      </c>
      <c r="B20964" s="41" t="n">
        <v>45474</v>
      </c>
      <c r="C20964" t="n">
        <v>7</v>
      </c>
      <c r="D20964" t="n">
        <v>0</v>
      </c>
    </row>
    <row r="20965">
      <c r="A20965" t="inlineStr">
        <is>
          <t>U-03abf4</t>
        </is>
      </c>
      <c r="B20965" s="41" t="n">
        <v>45536</v>
      </c>
      <c r="C20965" t="n">
        <v>10</v>
      </c>
      <c r="D20965" t="n">
        <v>1</v>
      </c>
    </row>
    <row r="20966">
      <c r="A20966" t="inlineStr">
        <is>
          <t>U-01ff08</t>
        </is>
      </c>
      <c r="B20966" s="41" t="n">
        <v>45627</v>
      </c>
      <c r="C20966" t="n">
        <v>12</v>
      </c>
      <c r="D20966" t="n">
        <v>0</v>
      </c>
    </row>
    <row r="20967">
      <c r="A20967" t="inlineStr">
        <is>
          <t>U-c8115a</t>
        </is>
      </c>
      <c r="B20967" s="41" t="n">
        <v>44927</v>
      </c>
      <c r="C20967" t="n">
        <v>12</v>
      </c>
      <c r="D20967" t="n">
        <v>1</v>
      </c>
    </row>
    <row r="20968">
      <c r="A20968" t="inlineStr">
        <is>
          <t>U-bef81d</t>
        </is>
      </c>
      <c r="B20968" s="41" t="n">
        <v>45231</v>
      </c>
      <c r="C20968" t="n">
        <v>15</v>
      </c>
      <c r="D20968" t="n">
        <v>1</v>
      </c>
    </row>
    <row r="20969">
      <c r="A20969" t="inlineStr">
        <is>
          <t>U-e783d9</t>
        </is>
      </c>
      <c r="B20969" s="41" t="n">
        <v>45444</v>
      </c>
      <c r="C20969" t="n">
        <v>13</v>
      </c>
      <c r="D20969" t="n">
        <v>0</v>
      </c>
    </row>
    <row r="20970">
      <c r="A20970" t="inlineStr">
        <is>
          <t>U-c1cc15</t>
        </is>
      </c>
      <c r="B20970" s="41" t="n">
        <v>44958</v>
      </c>
      <c r="C20970" t="n">
        <v>10</v>
      </c>
      <c r="D20970" t="n">
        <v>0</v>
      </c>
    </row>
    <row r="20971">
      <c r="A20971" t="inlineStr">
        <is>
          <t>U-18865d</t>
        </is>
      </c>
      <c r="B20971" s="41" t="n">
        <v>44927</v>
      </c>
      <c r="C20971" t="n">
        <v>6</v>
      </c>
      <c r="D20971" t="n">
        <v>2</v>
      </c>
    </row>
    <row r="20972">
      <c r="A20972" t="inlineStr">
        <is>
          <t>U-fa880d</t>
        </is>
      </c>
      <c r="B20972" s="41" t="n">
        <v>45078</v>
      </c>
      <c r="C20972" t="n">
        <v>7</v>
      </c>
      <c r="D20972" t="n">
        <v>0</v>
      </c>
    </row>
    <row r="20973">
      <c r="A20973" t="inlineStr">
        <is>
          <t>U-036241</t>
        </is>
      </c>
      <c r="B20973" s="41" t="n">
        <v>45536</v>
      </c>
      <c r="C20973" t="n">
        <v>6</v>
      </c>
      <c r="D20973" t="n">
        <v>0</v>
      </c>
    </row>
    <row r="20974">
      <c r="A20974" t="inlineStr">
        <is>
          <t>U-2cd45b</t>
        </is>
      </c>
      <c r="B20974" s="41" t="n">
        <v>44986</v>
      </c>
      <c r="C20974" t="n">
        <v>10</v>
      </c>
      <c r="D20974" t="n">
        <v>0</v>
      </c>
    </row>
    <row r="20975">
      <c r="A20975" t="inlineStr">
        <is>
          <t>U-96d095</t>
        </is>
      </c>
      <c r="B20975" s="41" t="n">
        <v>45383</v>
      </c>
      <c r="C20975" t="n">
        <v>6</v>
      </c>
      <c r="D20975" t="n">
        <v>0</v>
      </c>
    </row>
    <row r="20976">
      <c r="A20976" t="inlineStr">
        <is>
          <t>U-cad2ba</t>
        </is>
      </c>
      <c r="B20976" s="41" t="n">
        <v>45383</v>
      </c>
      <c r="C20976" t="n">
        <v>13</v>
      </c>
      <c r="D20976" t="n">
        <v>1</v>
      </c>
    </row>
    <row r="20977">
      <c r="A20977" t="inlineStr">
        <is>
          <t>U-b63036</t>
        </is>
      </c>
      <c r="B20977" s="41" t="n">
        <v>45108</v>
      </c>
      <c r="C20977" t="n">
        <v>9</v>
      </c>
      <c r="D20977" t="n">
        <v>2</v>
      </c>
    </row>
    <row r="20978">
      <c r="A20978" t="inlineStr">
        <is>
          <t>U-e92ea3</t>
        </is>
      </c>
      <c r="B20978" s="41" t="n">
        <v>44958</v>
      </c>
      <c r="C20978" t="n">
        <v>6</v>
      </c>
      <c r="D20978" t="n">
        <v>0</v>
      </c>
    </row>
    <row r="20979">
      <c r="A20979" t="inlineStr">
        <is>
          <t>U-fe8603</t>
        </is>
      </c>
      <c r="B20979" s="41" t="n">
        <v>45474</v>
      </c>
      <c r="C20979" t="n">
        <v>9</v>
      </c>
      <c r="D20979" t="n">
        <v>0</v>
      </c>
    </row>
    <row r="20980">
      <c r="A20980" t="inlineStr">
        <is>
          <t>U-0cc8bf</t>
        </is>
      </c>
      <c r="B20980" s="41" t="n">
        <v>45444</v>
      </c>
      <c r="C20980" t="n">
        <v>15</v>
      </c>
      <c r="D20980" t="n">
        <v>2</v>
      </c>
    </row>
    <row r="20981">
      <c r="A20981" t="inlineStr">
        <is>
          <t>U-051eb9</t>
        </is>
      </c>
      <c r="B20981" s="41" t="n">
        <v>45261</v>
      </c>
      <c r="C20981" t="n">
        <v>11</v>
      </c>
      <c r="D20981" t="n">
        <v>2</v>
      </c>
    </row>
    <row r="20982">
      <c r="A20982" t="inlineStr">
        <is>
          <t>U-3a9cb4</t>
        </is>
      </c>
      <c r="B20982" s="41" t="n">
        <v>45383</v>
      </c>
      <c r="C20982" t="n">
        <v>6</v>
      </c>
      <c r="D20982" t="n">
        <v>0</v>
      </c>
    </row>
    <row r="20983">
      <c r="A20983" t="inlineStr">
        <is>
          <t>U-d1f4cb</t>
        </is>
      </c>
      <c r="B20983" s="41" t="n">
        <v>45566</v>
      </c>
      <c r="C20983" t="n">
        <v>13</v>
      </c>
      <c r="D20983" t="n">
        <v>0</v>
      </c>
    </row>
    <row r="20984">
      <c r="A20984" t="inlineStr">
        <is>
          <t>U-677869</t>
        </is>
      </c>
      <c r="B20984" s="41" t="n">
        <v>45292</v>
      </c>
      <c r="C20984" t="n">
        <v>11</v>
      </c>
      <c r="D20984" t="n">
        <v>0</v>
      </c>
    </row>
    <row r="20985">
      <c r="A20985" t="inlineStr">
        <is>
          <t>U-4504ea</t>
        </is>
      </c>
      <c r="B20985" s="41" t="n">
        <v>45017</v>
      </c>
      <c r="C20985" t="n">
        <v>8</v>
      </c>
      <c r="D20985" t="n">
        <v>1</v>
      </c>
    </row>
    <row r="20986">
      <c r="A20986" t="inlineStr">
        <is>
          <t>U-e6c490</t>
        </is>
      </c>
      <c r="B20986" s="41" t="n">
        <v>45413</v>
      </c>
      <c r="C20986" t="n">
        <v>19</v>
      </c>
      <c r="D20986" t="n">
        <v>0</v>
      </c>
    </row>
    <row r="20987">
      <c r="A20987" t="inlineStr">
        <is>
          <t>U-ef7454</t>
        </is>
      </c>
      <c r="B20987" s="41" t="n">
        <v>44986</v>
      </c>
      <c r="C20987" t="n">
        <v>15</v>
      </c>
      <c r="D20987" t="n">
        <v>3</v>
      </c>
    </row>
    <row r="20988">
      <c r="A20988" t="inlineStr">
        <is>
          <t>U-95b137</t>
        </is>
      </c>
      <c r="B20988" s="41" t="n">
        <v>44986</v>
      </c>
      <c r="C20988" t="n">
        <v>8</v>
      </c>
      <c r="D20988" t="n">
        <v>1</v>
      </c>
    </row>
    <row r="20989">
      <c r="A20989" t="inlineStr">
        <is>
          <t>U-cc089a</t>
        </is>
      </c>
      <c r="B20989" s="41" t="n">
        <v>45383</v>
      </c>
      <c r="C20989" t="n">
        <v>13</v>
      </c>
      <c r="D20989" t="n">
        <v>0</v>
      </c>
    </row>
    <row r="20990">
      <c r="A20990" t="inlineStr">
        <is>
          <t>U-b9bf1d</t>
        </is>
      </c>
      <c r="B20990" s="41" t="n">
        <v>45231</v>
      </c>
      <c r="C20990" t="n">
        <v>17</v>
      </c>
      <c r="D20990" t="n">
        <v>1</v>
      </c>
    </row>
    <row r="20991">
      <c r="A20991" t="inlineStr">
        <is>
          <t>U-1c734f</t>
        </is>
      </c>
      <c r="B20991" s="41" t="n">
        <v>45017</v>
      </c>
      <c r="C20991" t="n">
        <v>8</v>
      </c>
      <c r="D20991" t="n">
        <v>1</v>
      </c>
    </row>
    <row r="20992">
      <c r="A20992" t="inlineStr">
        <is>
          <t>U-c865fd</t>
        </is>
      </c>
      <c r="B20992" s="41" t="n">
        <v>45292</v>
      </c>
      <c r="C20992" t="n">
        <v>9</v>
      </c>
      <c r="D20992" t="n">
        <v>0</v>
      </c>
    </row>
    <row r="20993">
      <c r="A20993" t="inlineStr">
        <is>
          <t>U-0ece9b</t>
        </is>
      </c>
      <c r="B20993" s="41" t="n">
        <v>45108</v>
      </c>
      <c r="C20993" t="n">
        <v>8</v>
      </c>
      <c r="D20993" t="n">
        <v>0</v>
      </c>
    </row>
    <row r="20994">
      <c r="A20994" t="inlineStr">
        <is>
          <t>U-49a3a0</t>
        </is>
      </c>
      <c r="B20994" s="41" t="n">
        <v>45566</v>
      </c>
      <c r="C20994" t="n">
        <v>6</v>
      </c>
      <c r="D20994" t="n">
        <v>0</v>
      </c>
    </row>
    <row r="20995">
      <c r="A20995" t="inlineStr">
        <is>
          <t>U-08daa1</t>
        </is>
      </c>
      <c r="B20995" s="41" t="n">
        <v>45231</v>
      </c>
      <c r="C20995" t="n">
        <v>14</v>
      </c>
      <c r="D20995" t="n">
        <v>0</v>
      </c>
    </row>
    <row r="20996">
      <c r="A20996" t="inlineStr">
        <is>
          <t>U-058dea</t>
        </is>
      </c>
      <c r="B20996" s="41" t="n">
        <v>44986</v>
      </c>
      <c r="C20996" t="n">
        <v>12</v>
      </c>
      <c r="D20996" t="n">
        <v>4</v>
      </c>
    </row>
    <row r="20997">
      <c r="A20997" t="inlineStr">
        <is>
          <t>U-0e5ac7</t>
        </is>
      </c>
      <c r="B20997" s="41" t="n">
        <v>45017</v>
      </c>
      <c r="C20997" t="n">
        <v>9</v>
      </c>
      <c r="D20997" t="n">
        <v>1</v>
      </c>
    </row>
    <row r="20998">
      <c r="A20998" t="inlineStr">
        <is>
          <t>U-2a050c</t>
        </is>
      </c>
      <c r="B20998" s="41" t="n">
        <v>45200</v>
      </c>
      <c r="C20998" t="n">
        <v>14</v>
      </c>
      <c r="D20998" t="n">
        <v>3</v>
      </c>
    </row>
    <row r="20999">
      <c r="A20999" t="inlineStr">
        <is>
          <t>U-0fc1c7</t>
        </is>
      </c>
      <c r="B20999" s="41" t="n">
        <v>45047</v>
      </c>
      <c r="C20999" t="n">
        <v>8</v>
      </c>
      <c r="D20999" t="n">
        <v>0</v>
      </c>
    </row>
    <row r="21000">
      <c r="A21000" t="inlineStr">
        <is>
          <t>U-bff14b</t>
        </is>
      </c>
      <c r="B21000" s="41" t="n">
        <v>45323</v>
      </c>
      <c r="C21000" t="n">
        <v>4</v>
      </c>
      <c r="D21000" t="n">
        <v>0</v>
      </c>
    </row>
    <row r="21001">
      <c r="A21001" t="inlineStr">
        <is>
          <t>U-0355ba</t>
        </is>
      </c>
      <c r="B21001" s="41" t="n">
        <v>45566</v>
      </c>
      <c r="C21001" t="n">
        <v>9</v>
      </c>
      <c r="D21001" t="n">
        <v>3</v>
      </c>
    </row>
    <row r="21002">
      <c r="A21002" t="inlineStr">
        <is>
          <t>U-f61a4d</t>
        </is>
      </c>
      <c r="B21002" s="41" t="n">
        <v>45474</v>
      </c>
      <c r="C21002" t="n">
        <v>9</v>
      </c>
      <c r="D21002" t="n">
        <v>0</v>
      </c>
    </row>
    <row r="21003">
      <c r="A21003" t="inlineStr">
        <is>
          <t>U-c846ea</t>
        </is>
      </c>
      <c r="B21003" s="41" t="n">
        <v>45078</v>
      </c>
      <c r="C21003" t="n">
        <v>12</v>
      </c>
      <c r="D21003" t="n">
        <v>0</v>
      </c>
    </row>
    <row r="21004">
      <c r="A21004" t="inlineStr">
        <is>
          <t>U-989152</t>
        </is>
      </c>
      <c r="B21004" s="41" t="n">
        <v>45231</v>
      </c>
      <c r="C21004" t="n">
        <v>11</v>
      </c>
      <c r="D21004" t="n">
        <v>2</v>
      </c>
    </row>
    <row r="21005">
      <c r="A21005" t="inlineStr">
        <is>
          <t>U-755d55</t>
        </is>
      </c>
      <c r="B21005" s="41" t="n">
        <v>45474</v>
      </c>
      <c r="C21005" t="n">
        <v>11</v>
      </c>
      <c r="D21005" t="n">
        <v>1</v>
      </c>
    </row>
    <row r="21006">
      <c r="A21006" t="inlineStr">
        <is>
          <t>U-0344d2</t>
        </is>
      </c>
      <c r="B21006" s="41" t="n">
        <v>45352</v>
      </c>
      <c r="C21006" t="n">
        <v>8</v>
      </c>
      <c r="D21006" t="n">
        <v>0</v>
      </c>
    </row>
    <row r="21007">
      <c r="A21007" t="inlineStr">
        <is>
          <t>U-5f23db</t>
        </is>
      </c>
      <c r="B21007" s="41" t="n">
        <v>44958</v>
      </c>
      <c r="C21007" t="n">
        <v>11</v>
      </c>
      <c r="D21007" t="n">
        <v>0</v>
      </c>
    </row>
    <row r="21008">
      <c r="A21008" t="inlineStr">
        <is>
          <t>U-e50278</t>
        </is>
      </c>
      <c r="B21008" s="41" t="n">
        <v>45536</v>
      </c>
      <c r="C21008" t="n">
        <v>9</v>
      </c>
      <c r="D21008" t="n">
        <v>0</v>
      </c>
    </row>
    <row r="21009">
      <c r="A21009" t="inlineStr">
        <is>
          <t>U-ecd18f</t>
        </is>
      </c>
      <c r="B21009" s="41" t="n">
        <v>44927</v>
      </c>
      <c r="C21009" t="n">
        <v>13</v>
      </c>
      <c r="D21009" t="n">
        <v>0</v>
      </c>
    </row>
    <row r="21010">
      <c r="A21010" t="inlineStr">
        <is>
          <t>U-1d8852</t>
        </is>
      </c>
      <c r="B21010" s="41" t="n">
        <v>45536</v>
      </c>
      <c r="C21010" t="n">
        <v>8</v>
      </c>
      <c r="D21010" t="n">
        <v>0</v>
      </c>
    </row>
    <row r="21011">
      <c r="A21011" t="inlineStr">
        <is>
          <t>U-a1ec45</t>
        </is>
      </c>
      <c r="B21011" s="41" t="n">
        <v>45383</v>
      </c>
      <c r="C21011" t="n">
        <v>7</v>
      </c>
      <c r="D21011" t="n">
        <v>0</v>
      </c>
    </row>
    <row r="21012">
      <c r="A21012" t="inlineStr">
        <is>
          <t>U-d30308</t>
        </is>
      </c>
      <c r="B21012" s="41" t="n">
        <v>45200</v>
      </c>
      <c r="C21012" t="n">
        <v>6</v>
      </c>
      <c r="D21012" t="n">
        <v>2</v>
      </c>
    </row>
    <row r="21013">
      <c r="A21013" t="inlineStr">
        <is>
          <t>U-a76528</t>
        </is>
      </c>
      <c r="B21013" s="41" t="n">
        <v>45566</v>
      </c>
      <c r="C21013" t="n">
        <v>8</v>
      </c>
      <c r="D21013" t="n">
        <v>0</v>
      </c>
    </row>
    <row r="21014">
      <c r="A21014" t="inlineStr">
        <is>
          <t>U-cea14b</t>
        </is>
      </c>
      <c r="B21014" s="41" t="n">
        <v>45383</v>
      </c>
      <c r="C21014" t="n">
        <v>7</v>
      </c>
      <c r="D21014" t="n">
        <v>1</v>
      </c>
    </row>
    <row r="21015">
      <c r="A21015" t="inlineStr">
        <is>
          <t>U-e70502</t>
        </is>
      </c>
      <c r="B21015" s="41" t="n">
        <v>45017</v>
      </c>
      <c r="C21015" t="n">
        <v>6</v>
      </c>
      <c r="D21015" t="n">
        <v>0</v>
      </c>
    </row>
    <row r="21016">
      <c r="A21016" t="inlineStr">
        <is>
          <t>U-0b7957</t>
        </is>
      </c>
      <c r="B21016" s="41" t="n">
        <v>44927</v>
      </c>
      <c r="C21016" t="n">
        <v>7</v>
      </c>
      <c r="D21016" t="n">
        <v>0</v>
      </c>
    </row>
    <row r="21017">
      <c r="A21017" t="inlineStr">
        <is>
          <t>U-2c6a0e</t>
        </is>
      </c>
      <c r="B21017" s="41" t="n">
        <v>45566</v>
      </c>
      <c r="C21017" t="n">
        <v>5</v>
      </c>
      <c r="D21017" t="n">
        <v>1</v>
      </c>
    </row>
    <row r="21018">
      <c r="A21018" t="inlineStr">
        <is>
          <t>U-25537b</t>
        </is>
      </c>
      <c r="B21018" s="41" t="n">
        <v>45200</v>
      </c>
      <c r="C21018" t="n">
        <v>14</v>
      </c>
      <c r="D21018" t="n">
        <v>0</v>
      </c>
    </row>
    <row r="21019">
      <c r="A21019" t="inlineStr">
        <is>
          <t>U-b98911</t>
        </is>
      </c>
      <c r="B21019" s="41" t="n">
        <v>45078</v>
      </c>
      <c r="C21019" t="n">
        <v>5</v>
      </c>
      <c r="D21019" t="n">
        <v>0</v>
      </c>
    </row>
    <row r="21020">
      <c r="A21020" t="inlineStr">
        <is>
          <t>U-688a1c</t>
        </is>
      </c>
      <c r="B21020" s="41" t="n">
        <v>45292</v>
      </c>
      <c r="C21020" t="n">
        <v>7</v>
      </c>
      <c r="D21020" t="n">
        <v>4</v>
      </c>
    </row>
    <row r="21021">
      <c r="A21021" t="inlineStr">
        <is>
          <t>U-5daab3</t>
        </is>
      </c>
      <c r="B21021" s="41" t="n">
        <v>45597</v>
      </c>
      <c r="C21021" t="n">
        <v>6</v>
      </c>
      <c r="D21021" t="n">
        <v>3</v>
      </c>
    </row>
    <row r="21022">
      <c r="A21022" t="inlineStr">
        <is>
          <t>U-e302b3</t>
        </is>
      </c>
      <c r="B21022" s="41" t="n">
        <v>45047</v>
      </c>
      <c r="C21022" t="n">
        <v>15</v>
      </c>
      <c r="D21022" t="n">
        <v>3</v>
      </c>
    </row>
    <row r="21023">
      <c r="A21023" t="inlineStr">
        <is>
          <t>U-782d4c</t>
        </is>
      </c>
      <c r="B21023" s="41" t="n">
        <v>45200</v>
      </c>
      <c r="C21023" t="n">
        <v>7</v>
      </c>
      <c r="D21023" t="n">
        <v>1</v>
      </c>
    </row>
    <row r="21024">
      <c r="A21024" t="inlineStr">
        <is>
          <t>U-6f595b</t>
        </is>
      </c>
      <c r="B21024" s="41" t="n">
        <v>45627</v>
      </c>
      <c r="C21024" t="n">
        <v>11</v>
      </c>
      <c r="D21024" t="n">
        <v>0</v>
      </c>
    </row>
    <row r="21025">
      <c r="A21025" t="inlineStr">
        <is>
          <t>U-dff8bd</t>
        </is>
      </c>
      <c r="B21025" s="41" t="n">
        <v>45566</v>
      </c>
      <c r="C21025" t="n">
        <v>14</v>
      </c>
      <c r="D21025" t="n">
        <v>0</v>
      </c>
    </row>
    <row r="21026">
      <c r="A21026" t="inlineStr">
        <is>
          <t>U-b98425</t>
        </is>
      </c>
      <c r="B21026" s="41" t="n">
        <v>45108</v>
      </c>
      <c r="C21026" t="n">
        <v>8</v>
      </c>
      <c r="D21026" t="n">
        <v>0</v>
      </c>
    </row>
    <row r="21027">
      <c r="A21027" t="inlineStr">
        <is>
          <t>U-b247f7</t>
        </is>
      </c>
      <c r="B21027" s="41" t="n">
        <v>45413</v>
      </c>
      <c r="C21027" t="n">
        <v>13</v>
      </c>
      <c r="D21027" t="n">
        <v>0</v>
      </c>
    </row>
    <row r="21028">
      <c r="A21028" t="inlineStr">
        <is>
          <t>U-cb4a5d</t>
        </is>
      </c>
      <c r="B21028" s="41" t="n">
        <v>45200</v>
      </c>
      <c r="C21028" t="n">
        <v>14</v>
      </c>
      <c r="D21028" t="n">
        <v>0</v>
      </c>
    </row>
    <row r="21029">
      <c r="A21029" t="inlineStr">
        <is>
          <t>U-455d15</t>
        </is>
      </c>
      <c r="B21029" s="41" t="n">
        <v>45323</v>
      </c>
      <c r="C21029" t="n">
        <v>13</v>
      </c>
      <c r="D21029" t="n">
        <v>0</v>
      </c>
    </row>
    <row r="21030">
      <c r="A21030" t="inlineStr">
        <is>
          <t>U-bcb62f</t>
        </is>
      </c>
      <c r="B21030" s="41" t="n">
        <v>45383</v>
      </c>
      <c r="C21030" t="n">
        <v>10</v>
      </c>
      <c r="D21030" t="n">
        <v>0</v>
      </c>
    </row>
    <row r="21031">
      <c r="A21031" t="inlineStr">
        <is>
          <t>U-7020ec</t>
        </is>
      </c>
      <c r="B21031" s="41" t="n">
        <v>45231</v>
      </c>
      <c r="C21031" t="n">
        <v>8</v>
      </c>
      <c r="D21031" t="n">
        <v>1</v>
      </c>
    </row>
    <row r="21032">
      <c r="A21032" t="inlineStr">
        <is>
          <t>U-fa6fbf</t>
        </is>
      </c>
      <c r="B21032" s="41" t="n">
        <v>45261</v>
      </c>
      <c r="C21032" t="n">
        <v>13</v>
      </c>
      <c r="D21032" t="n">
        <v>0</v>
      </c>
    </row>
    <row r="21033">
      <c r="A21033" t="inlineStr">
        <is>
          <t>U-54fc5c</t>
        </is>
      </c>
      <c r="B21033" s="41" t="n">
        <v>45474</v>
      </c>
      <c r="C21033" t="n">
        <v>10</v>
      </c>
      <c r="D21033" t="n">
        <v>0</v>
      </c>
    </row>
    <row r="21034">
      <c r="A21034" t="inlineStr">
        <is>
          <t>U-bcae68</t>
        </is>
      </c>
      <c r="B21034" s="41" t="n">
        <v>45231</v>
      </c>
      <c r="C21034" t="n">
        <v>15</v>
      </c>
      <c r="D21034" t="n">
        <v>1</v>
      </c>
    </row>
    <row r="21035">
      <c r="A21035" t="inlineStr">
        <is>
          <t>U-74a806</t>
        </is>
      </c>
      <c r="B21035" s="41" t="n">
        <v>45078</v>
      </c>
      <c r="C21035" t="n">
        <v>7</v>
      </c>
      <c r="D21035" t="n">
        <v>0</v>
      </c>
    </row>
    <row r="21036">
      <c r="A21036" t="inlineStr">
        <is>
          <t>U-989c44</t>
        </is>
      </c>
      <c r="B21036" s="41" t="n">
        <v>45505</v>
      </c>
      <c r="C21036" t="n">
        <v>20</v>
      </c>
      <c r="D21036" t="n">
        <v>0</v>
      </c>
    </row>
    <row r="21037">
      <c r="A21037" t="inlineStr">
        <is>
          <t>U-bf0873</t>
        </is>
      </c>
      <c r="B21037" s="41" t="n">
        <v>45170</v>
      </c>
      <c r="C21037" t="n">
        <v>9</v>
      </c>
      <c r="D21037" t="n">
        <v>0</v>
      </c>
    </row>
    <row r="21038">
      <c r="A21038" t="inlineStr">
        <is>
          <t>U-6b2e7a</t>
        </is>
      </c>
      <c r="B21038" s="41" t="n">
        <v>45505</v>
      </c>
      <c r="C21038" t="n">
        <v>9</v>
      </c>
      <c r="D21038" t="n">
        <v>0</v>
      </c>
    </row>
    <row r="21039">
      <c r="A21039" t="inlineStr">
        <is>
          <t>U-f29716</t>
        </is>
      </c>
      <c r="B21039" s="41" t="n">
        <v>45536</v>
      </c>
      <c r="C21039" t="n">
        <v>7</v>
      </c>
      <c r="D21039" t="n">
        <v>1</v>
      </c>
    </row>
    <row r="21040">
      <c r="A21040" t="inlineStr">
        <is>
          <t>U-3b3061</t>
        </is>
      </c>
      <c r="B21040" s="41" t="n">
        <v>45200</v>
      </c>
      <c r="C21040" t="n">
        <v>9</v>
      </c>
      <c r="D21040" t="n">
        <v>1</v>
      </c>
    </row>
    <row r="21041">
      <c r="A21041" t="inlineStr">
        <is>
          <t>U-cf4bd7</t>
        </is>
      </c>
      <c r="B21041" s="41" t="n">
        <v>45383</v>
      </c>
      <c r="C21041" t="n">
        <v>11</v>
      </c>
      <c r="D21041" t="n">
        <v>2</v>
      </c>
    </row>
    <row r="21042">
      <c r="A21042" t="inlineStr">
        <is>
          <t>U-dfab77</t>
        </is>
      </c>
      <c r="B21042" s="41" t="n">
        <v>44986</v>
      </c>
      <c r="C21042" t="n">
        <v>13</v>
      </c>
      <c r="D21042" t="n">
        <v>0</v>
      </c>
    </row>
    <row r="21043">
      <c r="A21043" t="inlineStr">
        <is>
          <t>U-00a4a1</t>
        </is>
      </c>
      <c r="B21043" s="41" t="n">
        <v>44958</v>
      </c>
      <c r="C21043" t="n">
        <v>7</v>
      </c>
      <c r="D21043" t="n">
        <v>0</v>
      </c>
    </row>
    <row r="21044">
      <c r="A21044" t="inlineStr">
        <is>
          <t>U-46c7df</t>
        </is>
      </c>
      <c r="B21044" s="41" t="n">
        <v>45413</v>
      </c>
      <c r="C21044" t="n">
        <v>7</v>
      </c>
      <c r="D21044" t="n">
        <v>0</v>
      </c>
    </row>
    <row r="21045">
      <c r="A21045" t="inlineStr">
        <is>
          <t>U-e68d2d</t>
        </is>
      </c>
      <c r="B21045" s="41" t="n">
        <v>45292</v>
      </c>
      <c r="C21045" t="n">
        <v>8</v>
      </c>
      <c r="D21045" t="n">
        <v>2</v>
      </c>
    </row>
    <row r="21046">
      <c r="A21046" t="inlineStr">
        <is>
          <t>U-bcd0a2</t>
        </is>
      </c>
      <c r="B21046" s="41" t="n">
        <v>45292</v>
      </c>
      <c r="C21046" t="n">
        <v>13</v>
      </c>
      <c r="D21046" t="n">
        <v>0</v>
      </c>
    </row>
    <row r="21047">
      <c r="A21047" t="inlineStr">
        <is>
          <t>U-e549f5</t>
        </is>
      </c>
      <c r="B21047" s="41" t="n">
        <v>45292</v>
      </c>
      <c r="C21047" t="n">
        <v>8</v>
      </c>
      <c r="D21047" t="n">
        <v>0</v>
      </c>
    </row>
    <row r="21048">
      <c r="A21048" t="inlineStr">
        <is>
          <t>U-02cbb4</t>
        </is>
      </c>
      <c r="B21048" s="41" t="n">
        <v>45505</v>
      </c>
      <c r="C21048" t="n">
        <v>8</v>
      </c>
      <c r="D21048" t="n">
        <v>0</v>
      </c>
    </row>
    <row r="21049">
      <c r="A21049" t="inlineStr">
        <is>
          <t>U-10d1e5</t>
        </is>
      </c>
      <c r="B21049" s="41" t="n">
        <v>45170</v>
      </c>
      <c r="C21049" t="n">
        <v>8</v>
      </c>
      <c r="D21049" t="n">
        <v>0</v>
      </c>
    </row>
    <row r="21050">
      <c r="A21050" t="inlineStr">
        <is>
          <t>U-535b7a</t>
        </is>
      </c>
      <c r="B21050" s="41" t="n">
        <v>45078</v>
      </c>
      <c r="C21050" t="n">
        <v>6</v>
      </c>
      <c r="D21050" t="n">
        <v>0</v>
      </c>
    </row>
    <row r="21051">
      <c r="A21051" t="inlineStr">
        <is>
          <t>U-484faf</t>
        </is>
      </c>
      <c r="B21051" s="41" t="n">
        <v>45444</v>
      </c>
      <c r="C21051" t="n">
        <v>10</v>
      </c>
      <c r="D21051" t="n">
        <v>0</v>
      </c>
    </row>
    <row r="21052">
      <c r="A21052" t="inlineStr">
        <is>
          <t>U-840211</t>
        </is>
      </c>
      <c r="B21052" s="41" t="n">
        <v>45383</v>
      </c>
      <c r="C21052" t="n">
        <v>16</v>
      </c>
      <c r="D21052" t="n">
        <v>0</v>
      </c>
    </row>
    <row r="21053">
      <c r="A21053" t="inlineStr">
        <is>
          <t>U-825061</t>
        </is>
      </c>
      <c r="B21053" s="41" t="n">
        <v>45597</v>
      </c>
      <c r="C21053" t="n">
        <v>14</v>
      </c>
      <c r="D21053" t="n">
        <v>0</v>
      </c>
    </row>
    <row r="21054">
      <c r="A21054" t="inlineStr">
        <is>
          <t>U-4bb067</t>
        </is>
      </c>
      <c r="B21054" s="41" t="n">
        <v>45474</v>
      </c>
      <c r="C21054" t="n">
        <v>13</v>
      </c>
      <c r="D21054" t="n">
        <v>0</v>
      </c>
    </row>
    <row r="21055">
      <c r="A21055" t="inlineStr">
        <is>
          <t>U-b83fee</t>
        </is>
      </c>
      <c r="B21055" s="41" t="n">
        <v>44958</v>
      </c>
      <c r="C21055" t="n">
        <v>9</v>
      </c>
      <c r="D21055" t="n">
        <v>4</v>
      </c>
    </row>
    <row r="21056">
      <c r="A21056" t="inlineStr">
        <is>
          <t>U-8cd7d3</t>
        </is>
      </c>
      <c r="B21056" s="41" t="n">
        <v>45139</v>
      </c>
      <c r="C21056" t="n">
        <v>11</v>
      </c>
      <c r="D21056" t="n">
        <v>0</v>
      </c>
    </row>
    <row r="21057">
      <c r="A21057" t="inlineStr">
        <is>
          <t>U-43ba37</t>
        </is>
      </c>
      <c r="B21057" s="41" t="n">
        <v>45505</v>
      </c>
      <c r="C21057" t="n">
        <v>5</v>
      </c>
      <c r="D21057" t="n">
        <v>0</v>
      </c>
    </row>
    <row r="21058">
      <c r="A21058" t="inlineStr">
        <is>
          <t>U-0664b7</t>
        </is>
      </c>
      <c r="B21058" s="41" t="n">
        <v>45170</v>
      </c>
      <c r="C21058" t="n">
        <v>13</v>
      </c>
      <c r="D21058" t="n">
        <v>1</v>
      </c>
    </row>
    <row r="21059">
      <c r="A21059" t="inlineStr">
        <is>
          <t>U-deff27</t>
        </is>
      </c>
      <c r="B21059" s="41" t="n">
        <v>44958</v>
      </c>
      <c r="C21059" t="n">
        <v>5</v>
      </c>
      <c r="D21059" t="n">
        <v>0</v>
      </c>
    </row>
    <row r="21060">
      <c r="A21060" t="inlineStr">
        <is>
          <t>U-3ae3cd</t>
        </is>
      </c>
      <c r="B21060" s="41" t="n">
        <v>45139</v>
      </c>
      <c r="C21060" t="n">
        <v>14</v>
      </c>
      <c r="D21060" t="n">
        <v>0</v>
      </c>
    </row>
    <row r="21061">
      <c r="A21061" t="inlineStr">
        <is>
          <t>U-c1290f</t>
        </is>
      </c>
      <c r="B21061" s="41" t="n">
        <v>45200</v>
      </c>
      <c r="C21061" t="n">
        <v>11</v>
      </c>
      <c r="D21061" t="n">
        <v>0</v>
      </c>
    </row>
    <row r="21062">
      <c r="A21062" t="inlineStr">
        <is>
          <t>U-43228d</t>
        </is>
      </c>
      <c r="B21062" s="41" t="n">
        <v>44958</v>
      </c>
      <c r="C21062" t="n">
        <v>4</v>
      </c>
      <c r="D21062" t="n">
        <v>0</v>
      </c>
    </row>
    <row r="21063">
      <c r="A21063" t="inlineStr">
        <is>
          <t>U-de896a</t>
        </is>
      </c>
      <c r="B21063" s="41" t="n">
        <v>45383</v>
      </c>
      <c r="C21063" t="n">
        <v>10</v>
      </c>
      <c r="D21063" t="n">
        <v>0</v>
      </c>
    </row>
    <row r="21064">
      <c r="A21064" t="inlineStr">
        <is>
          <t>U-e38b9a</t>
        </is>
      </c>
      <c r="B21064" s="41" t="n">
        <v>44986</v>
      </c>
      <c r="C21064" t="n">
        <v>16</v>
      </c>
      <c r="D21064" t="n">
        <v>0</v>
      </c>
    </row>
    <row r="21065">
      <c r="A21065" t="inlineStr">
        <is>
          <t>U-add774</t>
        </is>
      </c>
      <c r="B21065" s="41" t="n">
        <v>45505</v>
      </c>
      <c r="C21065" t="n">
        <v>11</v>
      </c>
      <c r="D21065" t="n">
        <v>0</v>
      </c>
    </row>
    <row r="21066">
      <c r="A21066" t="inlineStr">
        <is>
          <t>U-27fa90</t>
        </is>
      </c>
      <c r="B21066" s="41" t="n">
        <v>45139</v>
      </c>
      <c r="C21066" t="n">
        <v>6</v>
      </c>
      <c r="D21066" t="n">
        <v>0</v>
      </c>
    </row>
    <row r="21067">
      <c r="A21067" t="inlineStr">
        <is>
          <t>U-d0b4e2</t>
        </is>
      </c>
      <c r="B21067" s="41" t="n">
        <v>45017</v>
      </c>
      <c r="C21067" t="n">
        <v>7</v>
      </c>
      <c r="D21067" t="n">
        <v>0</v>
      </c>
    </row>
    <row r="21068">
      <c r="A21068" t="inlineStr">
        <is>
          <t>U-4e44b9</t>
        </is>
      </c>
      <c r="B21068" s="41" t="n">
        <v>44986</v>
      </c>
      <c r="C21068" t="n">
        <v>6</v>
      </c>
      <c r="D21068" t="n">
        <v>1</v>
      </c>
    </row>
    <row r="21069">
      <c r="A21069" t="inlineStr">
        <is>
          <t>U-de601d</t>
        </is>
      </c>
      <c r="B21069" s="41" t="n">
        <v>45627</v>
      </c>
      <c r="C21069" t="n">
        <v>12</v>
      </c>
      <c r="D21069" t="n">
        <v>1</v>
      </c>
    </row>
    <row r="21070">
      <c r="A21070" t="inlineStr">
        <is>
          <t>U-5bebe7</t>
        </is>
      </c>
      <c r="B21070" s="41" t="n">
        <v>45292</v>
      </c>
      <c r="C21070" t="n">
        <v>9</v>
      </c>
      <c r="D21070" t="n">
        <v>0</v>
      </c>
    </row>
    <row r="21071">
      <c r="A21071" t="inlineStr">
        <is>
          <t>U-06a2be</t>
        </is>
      </c>
      <c r="B21071" s="41" t="n">
        <v>45323</v>
      </c>
      <c r="C21071" t="n">
        <v>9</v>
      </c>
      <c r="D21071" t="n">
        <v>1</v>
      </c>
    </row>
    <row r="21072">
      <c r="A21072" t="inlineStr">
        <is>
          <t>U-5f8ee6</t>
        </is>
      </c>
      <c r="B21072" s="41" t="n">
        <v>45108</v>
      </c>
      <c r="C21072" t="n">
        <v>9</v>
      </c>
      <c r="D21072" t="n">
        <v>0</v>
      </c>
    </row>
    <row r="21073">
      <c r="A21073" t="inlineStr">
        <is>
          <t>U-19643f</t>
        </is>
      </c>
      <c r="B21073" s="41" t="n">
        <v>45047</v>
      </c>
      <c r="C21073" t="n">
        <v>9</v>
      </c>
      <c r="D21073" t="n">
        <v>1</v>
      </c>
    </row>
    <row r="21074">
      <c r="A21074" t="inlineStr">
        <is>
          <t>U-327a64</t>
        </is>
      </c>
      <c r="B21074" s="41" t="n">
        <v>45108</v>
      </c>
      <c r="C21074" t="n">
        <v>11</v>
      </c>
      <c r="D21074" t="n">
        <v>0</v>
      </c>
    </row>
    <row r="21075">
      <c r="A21075" t="inlineStr">
        <is>
          <t>U-5d549d</t>
        </is>
      </c>
      <c r="B21075" s="41" t="n">
        <v>45292</v>
      </c>
      <c r="C21075" t="n">
        <v>12</v>
      </c>
      <c r="D21075" t="n">
        <v>3</v>
      </c>
    </row>
    <row r="21076">
      <c r="A21076" t="inlineStr">
        <is>
          <t>U-5122e5</t>
        </is>
      </c>
      <c r="B21076" s="41" t="n">
        <v>45017</v>
      </c>
      <c r="C21076" t="n">
        <v>19</v>
      </c>
      <c r="D21076" t="n">
        <v>4</v>
      </c>
    </row>
    <row r="21077">
      <c r="A21077" t="inlineStr">
        <is>
          <t>U-a6985a</t>
        </is>
      </c>
      <c r="B21077" s="41" t="n">
        <v>44927</v>
      </c>
      <c r="C21077" t="n">
        <v>12</v>
      </c>
      <c r="D21077" t="n">
        <v>0</v>
      </c>
    </row>
    <row r="21078">
      <c r="A21078" t="inlineStr">
        <is>
          <t>U-98cf90</t>
        </is>
      </c>
      <c r="B21078" s="41" t="n">
        <v>45108</v>
      </c>
      <c r="C21078" t="n">
        <v>6</v>
      </c>
      <c r="D21078" t="n">
        <v>1</v>
      </c>
    </row>
    <row r="21079">
      <c r="A21079" t="inlineStr">
        <is>
          <t>U-54e79e</t>
        </is>
      </c>
      <c r="B21079" s="41" t="n">
        <v>45323</v>
      </c>
      <c r="C21079" t="n">
        <v>8</v>
      </c>
      <c r="D21079" t="n">
        <v>1</v>
      </c>
    </row>
    <row r="21080">
      <c r="A21080" t="inlineStr">
        <is>
          <t>U-9d5a4e</t>
        </is>
      </c>
      <c r="B21080" s="41" t="n">
        <v>45047</v>
      </c>
      <c r="C21080" t="n">
        <v>10</v>
      </c>
      <c r="D21080" t="n">
        <v>0</v>
      </c>
    </row>
    <row r="21081">
      <c r="A21081" t="inlineStr">
        <is>
          <t>U-ce9c67</t>
        </is>
      </c>
      <c r="B21081" s="41" t="n">
        <v>45536</v>
      </c>
      <c r="C21081" t="n">
        <v>9</v>
      </c>
      <c r="D21081" t="n">
        <v>2</v>
      </c>
    </row>
    <row r="21082">
      <c r="A21082" t="inlineStr">
        <is>
          <t>U-739569</t>
        </is>
      </c>
      <c r="B21082" s="41" t="n">
        <v>45413</v>
      </c>
      <c r="C21082" t="n">
        <v>15</v>
      </c>
      <c r="D21082" t="n">
        <v>2</v>
      </c>
    </row>
    <row r="21083">
      <c r="A21083" t="inlineStr">
        <is>
          <t>U-40a999</t>
        </is>
      </c>
      <c r="B21083" s="41" t="n">
        <v>45536</v>
      </c>
      <c r="C21083" t="n">
        <v>9</v>
      </c>
      <c r="D21083" t="n">
        <v>2</v>
      </c>
    </row>
    <row r="21084">
      <c r="A21084" t="inlineStr">
        <is>
          <t>U-07c0b3</t>
        </is>
      </c>
      <c r="B21084" s="41" t="n">
        <v>45444</v>
      </c>
      <c r="C21084" t="n">
        <v>10</v>
      </c>
      <c r="D21084" t="n">
        <v>0</v>
      </c>
    </row>
    <row r="21085">
      <c r="A21085" t="inlineStr">
        <is>
          <t>U-0c6c72</t>
        </is>
      </c>
      <c r="B21085" s="41" t="n">
        <v>44958</v>
      </c>
      <c r="C21085" t="n">
        <v>10</v>
      </c>
      <c r="D21085" t="n">
        <v>0</v>
      </c>
    </row>
    <row r="21086">
      <c r="A21086" t="inlineStr">
        <is>
          <t>U-941720</t>
        </is>
      </c>
      <c r="B21086" s="41" t="n">
        <v>45627</v>
      </c>
      <c r="C21086" t="n">
        <v>8</v>
      </c>
      <c r="D21086" t="n">
        <v>0</v>
      </c>
    </row>
    <row r="21087">
      <c r="A21087" t="inlineStr">
        <is>
          <t>U-cbf3ed</t>
        </is>
      </c>
      <c r="B21087" s="41" t="n">
        <v>45078</v>
      </c>
      <c r="C21087" t="n">
        <v>9</v>
      </c>
      <c r="D21087" t="n">
        <v>0</v>
      </c>
    </row>
    <row r="21088">
      <c r="A21088" t="inlineStr">
        <is>
          <t>U-9ac778</t>
        </is>
      </c>
      <c r="B21088" s="41" t="n">
        <v>44927</v>
      </c>
      <c r="C21088" t="n">
        <v>6</v>
      </c>
      <c r="D21088" t="n">
        <v>2</v>
      </c>
    </row>
    <row r="21089">
      <c r="A21089" t="inlineStr">
        <is>
          <t>U-6f4204</t>
        </is>
      </c>
      <c r="B21089" s="41" t="n">
        <v>45047</v>
      </c>
      <c r="C21089" t="n">
        <v>7</v>
      </c>
      <c r="D21089" t="n">
        <v>0</v>
      </c>
    </row>
    <row r="21090">
      <c r="A21090" t="inlineStr">
        <is>
          <t>U-b0f6d1</t>
        </is>
      </c>
      <c r="B21090" s="41" t="n">
        <v>45231</v>
      </c>
      <c r="C21090" t="n">
        <v>17</v>
      </c>
      <c r="D21090" t="n">
        <v>0</v>
      </c>
    </row>
    <row r="21091">
      <c r="A21091" t="inlineStr">
        <is>
          <t>U-7d7a65</t>
        </is>
      </c>
      <c r="B21091" s="41" t="n">
        <v>45566</v>
      </c>
      <c r="C21091" t="n">
        <v>12</v>
      </c>
      <c r="D21091" t="n">
        <v>6</v>
      </c>
    </row>
    <row r="21092">
      <c r="A21092" t="inlineStr">
        <is>
          <t>U-c3fbcb</t>
        </is>
      </c>
      <c r="B21092" s="41" t="n">
        <v>45047</v>
      </c>
      <c r="C21092" t="n">
        <v>11</v>
      </c>
      <c r="D21092" t="n">
        <v>0</v>
      </c>
    </row>
    <row r="21093">
      <c r="A21093" t="inlineStr">
        <is>
          <t>U-d7d293</t>
        </is>
      </c>
      <c r="B21093" s="41" t="n">
        <v>45536</v>
      </c>
      <c r="C21093" t="n">
        <v>10</v>
      </c>
      <c r="D21093" t="n">
        <v>1</v>
      </c>
    </row>
    <row r="21094">
      <c r="A21094" t="inlineStr">
        <is>
          <t>U-f5baa9</t>
        </is>
      </c>
      <c r="B21094" s="41" t="n">
        <v>45170</v>
      </c>
      <c r="C21094" t="n">
        <v>9</v>
      </c>
      <c r="D21094" t="n">
        <v>0</v>
      </c>
    </row>
    <row r="21095">
      <c r="A21095" t="inlineStr">
        <is>
          <t>U-fc5169</t>
        </is>
      </c>
      <c r="B21095" s="41" t="n">
        <v>45047</v>
      </c>
      <c r="C21095" t="n">
        <v>12</v>
      </c>
      <c r="D21095" t="n">
        <v>0</v>
      </c>
    </row>
    <row r="21096">
      <c r="A21096" t="inlineStr">
        <is>
          <t>U-449960</t>
        </is>
      </c>
      <c r="B21096" s="41" t="n">
        <v>45383</v>
      </c>
      <c r="C21096" t="n">
        <v>12</v>
      </c>
      <c r="D21096" t="n">
        <v>0</v>
      </c>
    </row>
    <row r="21097">
      <c r="A21097" t="inlineStr">
        <is>
          <t>U-f3274a</t>
        </is>
      </c>
      <c r="B21097" s="41" t="n">
        <v>45352</v>
      </c>
      <c r="C21097" t="n">
        <v>7</v>
      </c>
      <c r="D21097" t="n">
        <v>0</v>
      </c>
    </row>
    <row r="21098">
      <c r="A21098" t="inlineStr">
        <is>
          <t>U-3137c9</t>
        </is>
      </c>
      <c r="B21098" s="41" t="n">
        <v>45108</v>
      </c>
      <c r="C21098" t="n">
        <v>11</v>
      </c>
      <c r="D21098" t="n">
        <v>0</v>
      </c>
    </row>
    <row r="21099">
      <c r="A21099" t="inlineStr">
        <is>
          <t>U-c98875</t>
        </is>
      </c>
      <c r="B21099" s="41" t="n">
        <v>45200</v>
      </c>
      <c r="C21099" t="n">
        <v>12</v>
      </c>
      <c r="D21099" t="n">
        <v>0</v>
      </c>
    </row>
    <row r="21100">
      <c r="A21100" t="inlineStr">
        <is>
          <t>U-40d698</t>
        </is>
      </c>
      <c r="B21100" s="41" t="n">
        <v>45170</v>
      </c>
      <c r="C21100" t="n">
        <v>13</v>
      </c>
      <c r="D21100" t="n">
        <v>0</v>
      </c>
    </row>
    <row r="21101">
      <c r="A21101" t="inlineStr">
        <is>
          <t>U-1e6a0e</t>
        </is>
      </c>
      <c r="B21101" s="41" t="n">
        <v>45536</v>
      </c>
      <c r="C21101" t="n">
        <v>15</v>
      </c>
      <c r="D21101" t="n">
        <v>0</v>
      </c>
    </row>
    <row r="21102">
      <c r="A21102" t="inlineStr">
        <is>
          <t>U-2d82ca</t>
        </is>
      </c>
      <c r="B21102" s="41" t="n">
        <v>45444</v>
      </c>
      <c r="C21102" t="n">
        <v>13</v>
      </c>
      <c r="D21102" t="n">
        <v>0</v>
      </c>
    </row>
    <row r="21103">
      <c r="A21103" t="inlineStr">
        <is>
          <t>U-177dbb</t>
        </is>
      </c>
      <c r="B21103" s="41" t="n">
        <v>45444</v>
      </c>
      <c r="C21103" t="n">
        <v>7</v>
      </c>
      <c r="D21103" t="n">
        <v>0</v>
      </c>
    </row>
    <row r="21104">
      <c r="A21104" t="inlineStr">
        <is>
          <t>U-a772fb</t>
        </is>
      </c>
      <c r="B21104" s="41" t="n">
        <v>44927</v>
      </c>
      <c r="C21104" t="n">
        <v>6</v>
      </c>
      <c r="D21104" t="n">
        <v>0</v>
      </c>
    </row>
    <row r="21105">
      <c r="A21105" t="inlineStr">
        <is>
          <t>U-059ef4</t>
        </is>
      </c>
      <c r="B21105" s="41" t="n">
        <v>45017</v>
      </c>
      <c r="C21105" t="n">
        <v>16</v>
      </c>
      <c r="D21105" t="n">
        <v>0</v>
      </c>
    </row>
    <row r="21106">
      <c r="A21106" t="inlineStr">
        <is>
          <t>U-fa51b4</t>
        </is>
      </c>
      <c r="B21106" s="41" t="n">
        <v>45474</v>
      </c>
      <c r="C21106" t="n">
        <v>12</v>
      </c>
      <c r="D21106" t="n">
        <v>0</v>
      </c>
    </row>
    <row r="21107">
      <c r="A21107" t="inlineStr">
        <is>
          <t>U-ccf5e2</t>
        </is>
      </c>
      <c r="B21107" s="41" t="n">
        <v>45474</v>
      </c>
      <c r="C21107" t="n">
        <v>10</v>
      </c>
      <c r="D21107" t="n">
        <v>2</v>
      </c>
    </row>
    <row r="21108">
      <c r="A21108" t="inlineStr">
        <is>
          <t>U-711c06</t>
        </is>
      </c>
      <c r="B21108" s="41" t="n">
        <v>45292</v>
      </c>
      <c r="C21108" t="n">
        <v>4</v>
      </c>
      <c r="D21108" t="n">
        <v>1</v>
      </c>
    </row>
    <row r="21109">
      <c r="A21109" t="inlineStr">
        <is>
          <t>U-0d52f0</t>
        </is>
      </c>
      <c r="B21109" s="41" t="n">
        <v>45597</v>
      </c>
      <c r="C21109" t="n">
        <v>7</v>
      </c>
      <c r="D21109" t="n">
        <v>2</v>
      </c>
    </row>
    <row r="21110">
      <c r="A21110" t="inlineStr">
        <is>
          <t>U-cbee54</t>
        </is>
      </c>
      <c r="B21110" s="41" t="n">
        <v>45536</v>
      </c>
      <c r="C21110" t="n">
        <v>11</v>
      </c>
      <c r="D21110" t="n">
        <v>0</v>
      </c>
    </row>
    <row r="21111">
      <c r="A21111" t="inlineStr">
        <is>
          <t>U-9a5824</t>
        </is>
      </c>
      <c r="B21111" s="41" t="n">
        <v>45383</v>
      </c>
      <c r="C21111" t="n">
        <v>8</v>
      </c>
      <c r="D21111" t="n">
        <v>0</v>
      </c>
    </row>
    <row r="21112">
      <c r="A21112" t="inlineStr">
        <is>
          <t>U-98ea60</t>
        </is>
      </c>
      <c r="B21112" s="41" t="n">
        <v>45566</v>
      </c>
      <c r="C21112" t="n">
        <v>9</v>
      </c>
      <c r="D21112" t="n">
        <v>0</v>
      </c>
    </row>
    <row r="21113">
      <c r="A21113" t="inlineStr">
        <is>
          <t>U-098784</t>
        </is>
      </c>
      <c r="B21113" s="41" t="n">
        <v>45536</v>
      </c>
      <c r="C21113" t="n">
        <v>11</v>
      </c>
      <c r="D21113" t="n">
        <v>0</v>
      </c>
    </row>
    <row r="21114">
      <c r="A21114" t="inlineStr">
        <is>
          <t>U-b8f017</t>
        </is>
      </c>
      <c r="B21114" s="41" t="n">
        <v>45444</v>
      </c>
      <c r="C21114" t="n">
        <v>14</v>
      </c>
      <c r="D21114" t="n">
        <v>0</v>
      </c>
    </row>
    <row r="21115">
      <c r="A21115" t="inlineStr">
        <is>
          <t>U-a1876e</t>
        </is>
      </c>
      <c r="B21115" s="41" t="n">
        <v>45108</v>
      </c>
      <c r="C21115" t="n">
        <v>11</v>
      </c>
      <c r="D21115" t="n">
        <v>0</v>
      </c>
    </row>
    <row r="21116">
      <c r="A21116" t="inlineStr">
        <is>
          <t>U-8c6a8f</t>
        </is>
      </c>
      <c r="B21116" s="41" t="n">
        <v>45323</v>
      </c>
      <c r="C21116" t="n">
        <v>5</v>
      </c>
      <c r="D21116" t="n">
        <v>1</v>
      </c>
    </row>
    <row r="21117">
      <c r="A21117" t="inlineStr">
        <is>
          <t>U-e80635</t>
        </is>
      </c>
      <c r="B21117" s="41" t="n">
        <v>45597</v>
      </c>
      <c r="C21117" t="n">
        <v>15</v>
      </c>
      <c r="D21117" t="n">
        <v>0</v>
      </c>
    </row>
    <row r="21118">
      <c r="A21118" t="inlineStr">
        <is>
          <t>U-1fa397</t>
        </is>
      </c>
      <c r="B21118" s="41" t="n">
        <v>45017</v>
      </c>
      <c r="C21118" t="n">
        <v>13</v>
      </c>
      <c r="D21118" t="n">
        <v>0</v>
      </c>
    </row>
    <row r="21119">
      <c r="A21119" t="inlineStr">
        <is>
          <t>U-b17cd4</t>
        </is>
      </c>
      <c r="B21119" s="41" t="n">
        <v>45078</v>
      </c>
      <c r="C21119" t="n">
        <v>10</v>
      </c>
      <c r="D21119" t="n">
        <v>2</v>
      </c>
    </row>
    <row r="21120">
      <c r="A21120" t="inlineStr">
        <is>
          <t>U-393eba</t>
        </is>
      </c>
      <c r="B21120" s="41" t="n">
        <v>45047</v>
      </c>
      <c r="C21120" t="n">
        <v>10</v>
      </c>
      <c r="D21120" t="n">
        <v>0</v>
      </c>
    </row>
    <row r="21121">
      <c r="A21121" t="inlineStr">
        <is>
          <t>U-b5e135</t>
        </is>
      </c>
      <c r="B21121" s="41" t="n">
        <v>45261</v>
      </c>
      <c r="C21121" t="n">
        <v>9</v>
      </c>
      <c r="D21121" t="n">
        <v>2</v>
      </c>
    </row>
    <row r="21122">
      <c r="A21122" t="inlineStr">
        <is>
          <t>U-db72e2</t>
        </is>
      </c>
      <c r="B21122" s="41" t="n">
        <v>45200</v>
      </c>
      <c r="C21122" t="n">
        <v>8</v>
      </c>
      <c r="D21122" t="n">
        <v>0</v>
      </c>
    </row>
    <row r="21123">
      <c r="A21123" t="inlineStr">
        <is>
          <t>U-687d44</t>
        </is>
      </c>
      <c r="B21123" s="41" t="n">
        <v>44927</v>
      </c>
      <c r="C21123" t="n">
        <v>7</v>
      </c>
      <c r="D21123" t="n">
        <v>1</v>
      </c>
    </row>
    <row r="21124">
      <c r="A21124" t="inlineStr">
        <is>
          <t>U-c5702f</t>
        </is>
      </c>
      <c r="B21124" s="41" t="n">
        <v>44986</v>
      </c>
      <c r="C21124" t="n">
        <v>9</v>
      </c>
      <c r="D21124" t="n">
        <v>0</v>
      </c>
    </row>
    <row r="21125">
      <c r="A21125" t="inlineStr">
        <is>
          <t>U-ff9ee2</t>
        </is>
      </c>
      <c r="B21125" s="41" t="n">
        <v>45505</v>
      </c>
      <c r="C21125" t="n">
        <v>14</v>
      </c>
      <c r="D21125" t="n">
        <v>0</v>
      </c>
    </row>
    <row r="21126">
      <c r="A21126" t="inlineStr">
        <is>
          <t>U-8932ab</t>
        </is>
      </c>
      <c r="B21126" s="41" t="n">
        <v>45505</v>
      </c>
      <c r="C21126" t="n">
        <v>12</v>
      </c>
      <c r="D21126" t="n">
        <v>0</v>
      </c>
    </row>
    <row r="21127">
      <c r="A21127" t="inlineStr">
        <is>
          <t>U-941c5d</t>
        </is>
      </c>
      <c r="B21127" s="41" t="n">
        <v>45047</v>
      </c>
      <c r="C21127" t="n">
        <v>6</v>
      </c>
      <c r="D21127" t="n">
        <v>0</v>
      </c>
    </row>
    <row r="21128">
      <c r="A21128" t="inlineStr">
        <is>
          <t>U-4cebe0</t>
        </is>
      </c>
      <c r="B21128" s="41" t="n">
        <v>45170</v>
      </c>
      <c r="C21128" t="n">
        <v>7</v>
      </c>
      <c r="D21128" t="n">
        <v>0</v>
      </c>
    </row>
    <row r="21129">
      <c r="A21129" t="inlineStr">
        <is>
          <t>U-125dde</t>
        </is>
      </c>
      <c r="B21129" s="41" t="n">
        <v>45139</v>
      </c>
      <c r="C21129" t="n">
        <v>6</v>
      </c>
      <c r="D21129" t="n">
        <v>0</v>
      </c>
    </row>
    <row r="21130">
      <c r="A21130" t="inlineStr">
        <is>
          <t>U-3a3c65</t>
        </is>
      </c>
      <c r="B21130" s="41" t="n">
        <v>45505</v>
      </c>
      <c r="C21130" t="n">
        <v>10</v>
      </c>
      <c r="D21130" t="n">
        <v>0</v>
      </c>
    </row>
    <row r="21131">
      <c r="A21131" t="inlineStr">
        <is>
          <t>U-243024</t>
        </is>
      </c>
      <c r="B21131" s="41" t="n">
        <v>45413</v>
      </c>
      <c r="C21131" t="n">
        <v>10</v>
      </c>
      <c r="D21131" t="n">
        <v>0</v>
      </c>
    </row>
    <row r="21132">
      <c r="A21132" t="inlineStr">
        <is>
          <t>U-60ef00</t>
        </is>
      </c>
      <c r="B21132" s="41" t="n">
        <v>45413</v>
      </c>
      <c r="C21132" t="n">
        <v>14</v>
      </c>
      <c r="D21132" t="n">
        <v>0</v>
      </c>
    </row>
    <row r="21133">
      <c r="A21133" t="inlineStr">
        <is>
          <t>U-4dee01</t>
        </is>
      </c>
      <c r="B21133" s="41" t="n">
        <v>45078</v>
      </c>
      <c r="C21133" t="n">
        <v>10</v>
      </c>
      <c r="D21133" t="n">
        <v>0</v>
      </c>
    </row>
    <row r="21134">
      <c r="A21134" t="inlineStr">
        <is>
          <t>U-e91006</t>
        </is>
      </c>
      <c r="B21134" s="41" t="n">
        <v>45017</v>
      </c>
      <c r="C21134" t="n">
        <v>12</v>
      </c>
      <c r="D21134" t="n">
        <v>2</v>
      </c>
    </row>
    <row r="21135">
      <c r="A21135" t="inlineStr">
        <is>
          <t>U-33aa26</t>
        </is>
      </c>
      <c r="B21135" s="41" t="n">
        <v>45017</v>
      </c>
      <c r="C21135" t="n">
        <v>15</v>
      </c>
      <c r="D21135" t="n">
        <v>1</v>
      </c>
    </row>
    <row r="21136">
      <c r="A21136" t="inlineStr">
        <is>
          <t>U-36afa1</t>
        </is>
      </c>
      <c r="B21136" s="41" t="n">
        <v>45323</v>
      </c>
      <c r="C21136" t="n">
        <v>11</v>
      </c>
      <c r="D21136" t="n">
        <v>3</v>
      </c>
    </row>
    <row r="21137">
      <c r="A21137" t="inlineStr">
        <is>
          <t>U-087893</t>
        </is>
      </c>
      <c r="B21137" s="41" t="n">
        <v>45200</v>
      </c>
      <c r="C21137" t="n">
        <v>8</v>
      </c>
      <c r="D21137" t="n">
        <v>0</v>
      </c>
    </row>
    <row r="21138">
      <c r="A21138" t="inlineStr">
        <is>
          <t>U-bfb42d</t>
        </is>
      </c>
      <c r="B21138" s="41" t="n">
        <v>45566</v>
      </c>
      <c r="C21138" t="n">
        <v>13</v>
      </c>
      <c r="D21138" t="n">
        <v>4</v>
      </c>
    </row>
    <row r="21139">
      <c r="A21139" t="inlineStr">
        <is>
          <t>U-2f9f4f</t>
        </is>
      </c>
      <c r="B21139" s="41" t="n">
        <v>45047</v>
      </c>
      <c r="C21139" t="n">
        <v>8</v>
      </c>
      <c r="D21139" t="n">
        <v>1</v>
      </c>
    </row>
    <row r="21140">
      <c r="A21140" t="inlineStr">
        <is>
          <t>U-4b365c</t>
        </is>
      </c>
      <c r="B21140" s="41" t="n">
        <v>45352</v>
      </c>
      <c r="C21140" t="n">
        <v>10</v>
      </c>
      <c r="D21140" t="n">
        <v>3</v>
      </c>
    </row>
    <row r="21141">
      <c r="A21141" t="inlineStr">
        <is>
          <t>U-801f39</t>
        </is>
      </c>
      <c r="B21141" s="41" t="n">
        <v>44958</v>
      </c>
      <c r="C21141" t="n">
        <v>11</v>
      </c>
      <c r="D21141" t="n">
        <v>2</v>
      </c>
    </row>
    <row r="21142">
      <c r="A21142" t="inlineStr">
        <is>
          <t>U-70bd0b</t>
        </is>
      </c>
      <c r="B21142" s="41" t="n">
        <v>45200</v>
      </c>
      <c r="C21142" t="n">
        <v>10</v>
      </c>
      <c r="D21142" t="n">
        <v>1</v>
      </c>
    </row>
    <row r="21143">
      <c r="A21143" t="inlineStr">
        <is>
          <t>U-a69374</t>
        </is>
      </c>
      <c r="B21143" s="41" t="n">
        <v>45566</v>
      </c>
      <c r="C21143" t="n">
        <v>12</v>
      </c>
      <c r="D21143" t="n">
        <v>0</v>
      </c>
    </row>
    <row r="21144">
      <c r="A21144" t="inlineStr">
        <is>
          <t>U-600e20</t>
        </is>
      </c>
      <c r="B21144" s="41" t="n">
        <v>45383</v>
      </c>
      <c r="C21144" t="n">
        <v>13</v>
      </c>
      <c r="D21144" t="n">
        <v>0</v>
      </c>
    </row>
    <row r="21145">
      <c r="A21145" t="inlineStr">
        <is>
          <t>U-3e477d</t>
        </is>
      </c>
      <c r="B21145" s="41" t="n">
        <v>44986</v>
      </c>
      <c r="C21145" t="n">
        <v>15</v>
      </c>
      <c r="D21145" t="n">
        <v>0</v>
      </c>
    </row>
    <row r="21146">
      <c r="A21146" t="inlineStr">
        <is>
          <t>U-9408a8</t>
        </is>
      </c>
      <c r="B21146" s="41" t="n">
        <v>45323</v>
      </c>
      <c r="C21146" t="n">
        <v>11</v>
      </c>
      <c r="D21146" t="n">
        <v>2</v>
      </c>
    </row>
    <row r="21147">
      <c r="A21147" t="inlineStr">
        <is>
          <t>U-cf021a</t>
        </is>
      </c>
      <c r="B21147" s="41" t="n">
        <v>44927</v>
      </c>
      <c r="C21147" t="n">
        <v>6</v>
      </c>
      <c r="D21147" t="n">
        <v>0</v>
      </c>
    </row>
    <row r="21148">
      <c r="A21148" t="inlineStr">
        <is>
          <t>U-6c0cab</t>
        </is>
      </c>
      <c r="B21148" s="41" t="n">
        <v>45383</v>
      </c>
      <c r="C21148" t="n">
        <v>6</v>
      </c>
      <c r="D21148" t="n">
        <v>2</v>
      </c>
    </row>
    <row r="21149">
      <c r="A21149" t="inlineStr">
        <is>
          <t>U-640b6c</t>
        </is>
      </c>
      <c r="B21149" s="41" t="n">
        <v>45323</v>
      </c>
      <c r="C21149" t="n">
        <v>9</v>
      </c>
      <c r="D21149" t="n">
        <v>0</v>
      </c>
    </row>
    <row r="21150">
      <c r="A21150" t="inlineStr">
        <is>
          <t>U-ba73a2</t>
        </is>
      </c>
      <c r="B21150" s="41" t="n">
        <v>45261</v>
      </c>
      <c r="C21150" t="n">
        <v>14</v>
      </c>
      <c r="D21150" t="n">
        <v>0</v>
      </c>
    </row>
    <row r="21151">
      <c r="A21151" t="inlineStr">
        <is>
          <t>U-6a9121</t>
        </is>
      </c>
      <c r="B21151" s="41" t="n">
        <v>45505</v>
      </c>
      <c r="C21151" t="n">
        <v>4</v>
      </c>
      <c r="D21151" t="n">
        <v>1</v>
      </c>
    </row>
    <row r="21152">
      <c r="A21152" t="inlineStr">
        <is>
          <t>U-9dc242</t>
        </is>
      </c>
      <c r="B21152" s="41" t="n">
        <v>45047</v>
      </c>
      <c r="C21152" t="n">
        <v>10</v>
      </c>
      <c r="D21152" t="n">
        <v>3</v>
      </c>
    </row>
    <row r="21153">
      <c r="A21153" t="inlineStr">
        <is>
          <t>U-9f464e</t>
        </is>
      </c>
      <c r="B21153" s="41" t="n">
        <v>45352</v>
      </c>
      <c r="C21153" t="n">
        <v>6</v>
      </c>
      <c r="D21153" t="n">
        <v>0</v>
      </c>
    </row>
    <row r="21154">
      <c r="A21154" t="inlineStr">
        <is>
          <t>U-c920f0</t>
        </is>
      </c>
      <c r="B21154" s="41" t="n">
        <v>45474</v>
      </c>
      <c r="C21154" t="n">
        <v>14</v>
      </c>
      <c r="D21154" t="n">
        <v>0</v>
      </c>
    </row>
    <row r="21155">
      <c r="A21155" t="inlineStr">
        <is>
          <t>U-7fbe6f</t>
        </is>
      </c>
      <c r="B21155" s="41" t="n">
        <v>45566</v>
      </c>
      <c r="C21155" t="n">
        <v>10</v>
      </c>
      <c r="D21155" t="n">
        <v>1</v>
      </c>
    </row>
    <row r="21156">
      <c r="A21156" t="inlineStr">
        <is>
          <t>U-6a533c</t>
        </is>
      </c>
      <c r="B21156" s="41" t="n">
        <v>45505</v>
      </c>
      <c r="C21156" t="n">
        <v>7</v>
      </c>
      <c r="D21156" t="n">
        <v>0</v>
      </c>
    </row>
    <row r="21157">
      <c r="A21157" t="inlineStr">
        <is>
          <t>U-370639</t>
        </is>
      </c>
      <c r="B21157" s="41" t="n">
        <v>45231</v>
      </c>
      <c r="C21157" t="n">
        <v>9</v>
      </c>
      <c r="D21157" t="n">
        <v>0</v>
      </c>
    </row>
    <row r="21158">
      <c r="A21158" t="inlineStr">
        <is>
          <t>U-432a96</t>
        </is>
      </c>
      <c r="B21158" s="41" t="n">
        <v>45200</v>
      </c>
      <c r="C21158" t="n">
        <v>19</v>
      </c>
      <c r="D21158" t="n">
        <v>0</v>
      </c>
    </row>
    <row r="21159">
      <c r="A21159" t="inlineStr">
        <is>
          <t>U-7e1c0e</t>
        </is>
      </c>
      <c r="B21159" s="41" t="n">
        <v>45566</v>
      </c>
      <c r="C21159" t="n">
        <v>15</v>
      </c>
      <c r="D21159" t="n">
        <v>0</v>
      </c>
    </row>
    <row r="21160">
      <c r="A21160" t="inlineStr">
        <is>
          <t>U-edeeb2</t>
        </is>
      </c>
      <c r="B21160" s="41" t="n">
        <v>45078</v>
      </c>
      <c r="C21160" t="n">
        <v>15</v>
      </c>
      <c r="D21160" t="n">
        <v>1</v>
      </c>
    </row>
    <row r="21161">
      <c r="A21161" t="inlineStr">
        <is>
          <t>U-1b2ae0</t>
        </is>
      </c>
      <c r="B21161" s="41" t="n">
        <v>45627</v>
      </c>
      <c r="C21161" t="n">
        <v>12</v>
      </c>
      <c r="D21161" t="n">
        <v>0</v>
      </c>
    </row>
    <row r="21162">
      <c r="A21162" t="inlineStr">
        <is>
          <t>U-3c7f65</t>
        </is>
      </c>
      <c r="B21162" s="41" t="n">
        <v>45444</v>
      </c>
      <c r="C21162" t="n">
        <v>11</v>
      </c>
      <c r="D21162" t="n">
        <v>0</v>
      </c>
    </row>
    <row r="21163">
      <c r="A21163" t="inlineStr">
        <is>
          <t>U-55e591</t>
        </is>
      </c>
      <c r="B21163" s="41" t="n">
        <v>45139</v>
      </c>
      <c r="C21163" t="n">
        <v>9</v>
      </c>
      <c r="D21163" t="n">
        <v>0</v>
      </c>
    </row>
    <row r="21164">
      <c r="A21164" t="inlineStr">
        <is>
          <t>U-5f3178</t>
        </is>
      </c>
      <c r="B21164" s="41" t="n">
        <v>45444</v>
      </c>
      <c r="C21164" t="n">
        <v>5</v>
      </c>
      <c r="D21164" t="n">
        <v>0</v>
      </c>
    </row>
    <row r="21165">
      <c r="A21165" t="inlineStr">
        <is>
          <t>U-137023</t>
        </is>
      </c>
      <c r="B21165" s="41" t="n">
        <v>45536</v>
      </c>
      <c r="C21165" t="n">
        <v>10</v>
      </c>
      <c r="D21165" t="n">
        <v>0</v>
      </c>
    </row>
    <row r="21166">
      <c r="A21166" t="inlineStr">
        <is>
          <t>U-451190</t>
        </is>
      </c>
      <c r="B21166" s="41" t="n">
        <v>45139</v>
      </c>
      <c r="C21166" t="n">
        <v>10</v>
      </c>
      <c r="D21166" t="n">
        <v>3</v>
      </c>
    </row>
    <row r="21167">
      <c r="A21167" t="inlineStr">
        <is>
          <t>U-9d5c54</t>
        </is>
      </c>
      <c r="B21167" s="41" t="n">
        <v>45444</v>
      </c>
      <c r="C21167" t="n">
        <v>8</v>
      </c>
      <c r="D21167" t="n">
        <v>2</v>
      </c>
    </row>
    <row r="21168">
      <c r="A21168" t="inlineStr">
        <is>
          <t>U-d452a5</t>
        </is>
      </c>
      <c r="B21168" s="41" t="n">
        <v>45383</v>
      </c>
      <c r="C21168" t="n">
        <v>9</v>
      </c>
      <c r="D21168" t="n">
        <v>0</v>
      </c>
    </row>
    <row r="21169">
      <c r="A21169" t="inlineStr">
        <is>
          <t>U-88157e</t>
        </is>
      </c>
      <c r="B21169" s="41" t="n">
        <v>45017</v>
      </c>
      <c r="C21169" t="n">
        <v>10</v>
      </c>
      <c r="D21169" t="n">
        <v>0</v>
      </c>
    </row>
    <row r="21170">
      <c r="A21170" t="inlineStr">
        <is>
          <t>U-e7ecef</t>
        </is>
      </c>
      <c r="B21170" s="41" t="n">
        <v>45078</v>
      </c>
      <c r="C21170" t="n">
        <v>9</v>
      </c>
      <c r="D21170" t="n">
        <v>0</v>
      </c>
    </row>
    <row r="21171">
      <c r="A21171" t="inlineStr">
        <is>
          <t>U-364eec</t>
        </is>
      </c>
      <c r="B21171" s="41" t="n">
        <v>44958</v>
      </c>
      <c r="C21171" t="n">
        <v>7</v>
      </c>
      <c r="D21171" t="n">
        <v>0</v>
      </c>
    </row>
    <row r="21172">
      <c r="A21172" t="inlineStr">
        <is>
          <t>U-2e9bbe</t>
        </is>
      </c>
      <c r="B21172" s="41" t="n">
        <v>45231</v>
      </c>
      <c r="C21172" t="n">
        <v>12</v>
      </c>
      <c r="D21172" t="n">
        <v>0</v>
      </c>
    </row>
    <row r="21173">
      <c r="A21173" t="inlineStr">
        <is>
          <t>U-2e1049</t>
        </is>
      </c>
      <c r="B21173" s="41" t="n">
        <v>45474</v>
      </c>
      <c r="C21173" t="n">
        <v>9</v>
      </c>
      <c r="D21173" t="n">
        <v>0</v>
      </c>
    </row>
    <row r="21174">
      <c r="A21174" t="inlineStr">
        <is>
          <t>U-c4fee5</t>
        </is>
      </c>
      <c r="B21174" s="41" t="n">
        <v>44986</v>
      </c>
      <c r="C21174" t="n">
        <v>11</v>
      </c>
      <c r="D21174" t="n">
        <v>0</v>
      </c>
    </row>
    <row r="21175">
      <c r="A21175" t="inlineStr">
        <is>
          <t>U-da4ff0</t>
        </is>
      </c>
      <c r="B21175" s="41" t="n">
        <v>45200</v>
      </c>
      <c r="C21175" t="n">
        <v>11</v>
      </c>
      <c r="D21175" t="n">
        <v>0</v>
      </c>
    </row>
    <row r="21176">
      <c r="A21176" t="inlineStr">
        <is>
          <t>U-77f615</t>
        </is>
      </c>
      <c r="B21176" s="41" t="n">
        <v>45413</v>
      </c>
      <c r="C21176" t="n">
        <v>6</v>
      </c>
      <c r="D21176" t="n">
        <v>0</v>
      </c>
    </row>
    <row r="21177">
      <c r="A21177" t="inlineStr">
        <is>
          <t>U-38f713</t>
        </is>
      </c>
      <c r="B21177" s="41" t="n">
        <v>45200</v>
      </c>
      <c r="C21177" t="n">
        <v>9</v>
      </c>
      <c r="D21177" t="n">
        <v>0</v>
      </c>
    </row>
    <row r="21178">
      <c r="A21178" t="inlineStr">
        <is>
          <t>U-c00638</t>
        </is>
      </c>
      <c r="B21178" s="41" t="n">
        <v>45566</v>
      </c>
      <c r="C21178" t="n">
        <v>11</v>
      </c>
      <c r="D21178" t="n">
        <v>0</v>
      </c>
    </row>
    <row r="21179">
      <c r="A21179" t="inlineStr">
        <is>
          <t>U-e6b4d9</t>
        </is>
      </c>
      <c r="B21179" s="41" t="n">
        <v>45352</v>
      </c>
      <c r="C21179" t="n">
        <v>10</v>
      </c>
      <c r="D21179" t="n">
        <v>2</v>
      </c>
    </row>
    <row r="21180">
      <c r="A21180" t="inlineStr">
        <is>
          <t>U-12fa8c</t>
        </is>
      </c>
      <c r="B21180" s="41" t="n">
        <v>45261</v>
      </c>
      <c r="C21180" t="n">
        <v>6</v>
      </c>
      <c r="D21180" t="n">
        <v>2</v>
      </c>
    </row>
    <row r="21181">
      <c r="A21181" t="inlineStr">
        <is>
          <t>U-d3b167</t>
        </is>
      </c>
      <c r="B21181" s="41" t="n">
        <v>45413</v>
      </c>
      <c r="C21181" t="n">
        <v>11</v>
      </c>
      <c r="D21181" t="n">
        <v>1</v>
      </c>
    </row>
    <row r="21182">
      <c r="A21182" t="inlineStr">
        <is>
          <t>U-3473a3</t>
        </is>
      </c>
      <c r="B21182" s="41" t="n">
        <v>45139</v>
      </c>
      <c r="C21182" t="n">
        <v>3</v>
      </c>
      <c r="D21182" t="n">
        <v>0</v>
      </c>
    </row>
    <row r="21183">
      <c r="A21183" t="inlineStr">
        <is>
          <t>U-04b682</t>
        </is>
      </c>
      <c r="B21183" s="41" t="n">
        <v>45352</v>
      </c>
      <c r="C21183" t="n">
        <v>15</v>
      </c>
      <c r="D21183" t="n">
        <v>0</v>
      </c>
    </row>
    <row r="21184">
      <c r="A21184" t="inlineStr">
        <is>
          <t>U-a4c8a6</t>
        </is>
      </c>
      <c r="B21184" s="41" t="n">
        <v>45108</v>
      </c>
      <c r="C21184" t="n">
        <v>7</v>
      </c>
      <c r="D21184" t="n">
        <v>2</v>
      </c>
    </row>
    <row r="21185">
      <c r="A21185" t="inlineStr">
        <is>
          <t>U-4dbceb</t>
        </is>
      </c>
      <c r="B21185" s="41" t="n">
        <v>45566</v>
      </c>
      <c r="C21185" t="n">
        <v>9</v>
      </c>
      <c r="D21185" t="n">
        <v>0</v>
      </c>
    </row>
    <row r="21186">
      <c r="A21186" t="inlineStr">
        <is>
          <t>U-eb7f12</t>
        </is>
      </c>
      <c r="B21186" s="41" t="n">
        <v>45566</v>
      </c>
      <c r="C21186" t="n">
        <v>14</v>
      </c>
      <c r="D21186" t="n">
        <v>0</v>
      </c>
    </row>
    <row r="21187">
      <c r="A21187" t="inlineStr">
        <is>
          <t>U-3e2c7a</t>
        </is>
      </c>
      <c r="B21187" s="41" t="n">
        <v>44958</v>
      </c>
      <c r="C21187" t="n">
        <v>9</v>
      </c>
      <c r="D21187" t="n">
        <v>1</v>
      </c>
    </row>
    <row r="21188">
      <c r="A21188" t="inlineStr">
        <is>
          <t>U-98fb4b</t>
        </is>
      </c>
      <c r="B21188" s="41" t="n">
        <v>45627</v>
      </c>
      <c r="C21188" t="n">
        <v>13</v>
      </c>
      <c r="D21188" t="n">
        <v>0</v>
      </c>
    </row>
    <row r="21189">
      <c r="A21189" t="inlineStr">
        <is>
          <t>U-59b6e6</t>
        </is>
      </c>
      <c r="B21189" s="41" t="n">
        <v>45413</v>
      </c>
      <c r="C21189" t="n">
        <v>10</v>
      </c>
      <c r="D21189" t="n">
        <v>0</v>
      </c>
    </row>
    <row r="21190">
      <c r="A21190" t="inlineStr">
        <is>
          <t>U-adffb7</t>
        </is>
      </c>
      <c r="B21190" s="41" t="n">
        <v>45474</v>
      </c>
      <c r="C21190" t="n">
        <v>10</v>
      </c>
      <c r="D21190" t="n">
        <v>1</v>
      </c>
    </row>
    <row r="21191">
      <c r="A21191" t="inlineStr">
        <is>
          <t>U-3ff0bf</t>
        </is>
      </c>
      <c r="B21191" s="41" t="n">
        <v>45108</v>
      </c>
      <c r="C21191" t="n">
        <v>10</v>
      </c>
      <c r="D21191" t="n">
        <v>0</v>
      </c>
    </row>
    <row r="21192">
      <c r="A21192" t="inlineStr">
        <is>
          <t>U-cbb666</t>
        </is>
      </c>
      <c r="B21192" s="41" t="n">
        <v>45108</v>
      </c>
      <c r="C21192" t="n">
        <v>10</v>
      </c>
      <c r="D21192" t="n">
        <v>0</v>
      </c>
    </row>
    <row r="21193">
      <c r="A21193" t="inlineStr">
        <is>
          <t>U-50eb2c</t>
        </is>
      </c>
      <c r="B21193" s="41" t="n">
        <v>45474</v>
      </c>
      <c r="C21193" t="n">
        <v>11</v>
      </c>
      <c r="D21193" t="n">
        <v>0</v>
      </c>
    </row>
    <row r="21194">
      <c r="A21194" t="inlineStr">
        <is>
          <t>U-5716a9</t>
        </is>
      </c>
      <c r="B21194" s="41" t="n">
        <v>44927</v>
      </c>
      <c r="C21194" t="n">
        <v>10</v>
      </c>
      <c r="D21194" t="n">
        <v>2</v>
      </c>
    </row>
    <row r="21195">
      <c r="A21195" t="inlineStr">
        <is>
          <t>U-ec10de</t>
        </is>
      </c>
      <c r="B21195" s="41" t="n">
        <v>45413</v>
      </c>
      <c r="C21195" t="n">
        <v>12</v>
      </c>
      <c r="D21195" t="n">
        <v>0</v>
      </c>
    </row>
    <row r="21196">
      <c r="A21196" t="inlineStr">
        <is>
          <t>U-050a5f</t>
        </is>
      </c>
      <c r="B21196" s="41" t="n">
        <v>45505</v>
      </c>
      <c r="C21196" t="n">
        <v>10</v>
      </c>
      <c r="D21196" t="n">
        <v>0</v>
      </c>
    </row>
    <row r="21197">
      <c r="A21197" t="inlineStr">
        <is>
          <t>U-f1a287</t>
        </is>
      </c>
      <c r="B21197" s="41" t="n">
        <v>45200</v>
      </c>
      <c r="C21197" t="n">
        <v>13</v>
      </c>
      <c r="D21197" t="n">
        <v>2</v>
      </c>
    </row>
    <row r="21198">
      <c r="A21198" t="inlineStr">
        <is>
          <t>U-27ae21</t>
        </is>
      </c>
      <c r="B21198" s="41" t="n">
        <v>45352</v>
      </c>
      <c r="C21198" t="n">
        <v>10</v>
      </c>
      <c r="D21198" t="n">
        <v>0</v>
      </c>
    </row>
    <row r="21199">
      <c r="A21199" t="inlineStr">
        <is>
          <t>U-b2a103</t>
        </is>
      </c>
      <c r="B21199" s="41" t="n">
        <v>45078</v>
      </c>
      <c r="C21199" t="n">
        <v>14</v>
      </c>
      <c r="D21199" t="n">
        <v>1</v>
      </c>
    </row>
    <row r="21200">
      <c r="A21200" t="inlineStr">
        <is>
          <t>U-97d3f2</t>
        </is>
      </c>
      <c r="B21200" s="41" t="n">
        <v>45352</v>
      </c>
      <c r="C21200" t="n">
        <v>7</v>
      </c>
      <c r="D21200" t="n">
        <v>8</v>
      </c>
    </row>
    <row r="21201">
      <c r="A21201" t="inlineStr">
        <is>
          <t>U-1b8f25</t>
        </is>
      </c>
      <c r="B21201" s="41" t="n">
        <v>45505</v>
      </c>
      <c r="C21201" t="n">
        <v>6</v>
      </c>
      <c r="D21201" t="n">
        <v>0</v>
      </c>
    </row>
    <row r="21202">
      <c r="A21202" t="inlineStr">
        <is>
          <t>U-f9ed1c</t>
        </is>
      </c>
      <c r="B21202" s="41" t="n">
        <v>45566</v>
      </c>
      <c r="C21202" t="n">
        <v>11</v>
      </c>
      <c r="D21202" t="n">
        <v>0</v>
      </c>
    </row>
    <row r="21203">
      <c r="A21203" t="inlineStr">
        <is>
          <t>U-38371c</t>
        </is>
      </c>
      <c r="B21203" s="41" t="n">
        <v>45352</v>
      </c>
      <c r="C21203" t="n">
        <v>16</v>
      </c>
      <c r="D21203" t="n">
        <v>0</v>
      </c>
    </row>
    <row r="21204">
      <c r="A21204" t="inlineStr">
        <is>
          <t>U-2e7221</t>
        </is>
      </c>
      <c r="B21204" s="41" t="n">
        <v>45200</v>
      </c>
      <c r="C21204" t="n">
        <v>7</v>
      </c>
      <c r="D21204" t="n">
        <v>0</v>
      </c>
    </row>
    <row r="21205">
      <c r="A21205" t="inlineStr">
        <is>
          <t>U-8dcc23</t>
        </is>
      </c>
      <c r="B21205" s="41" t="n">
        <v>44958</v>
      </c>
      <c r="C21205" t="n">
        <v>10</v>
      </c>
      <c r="D21205" t="n">
        <v>2</v>
      </c>
    </row>
    <row r="21206">
      <c r="A21206" t="inlineStr">
        <is>
          <t>U-4a3062</t>
        </is>
      </c>
      <c r="B21206" s="41" t="n">
        <v>45474</v>
      </c>
      <c r="C21206" t="n">
        <v>5</v>
      </c>
      <c r="D21206" t="n">
        <v>0</v>
      </c>
    </row>
    <row r="21207">
      <c r="A21207" t="inlineStr">
        <is>
          <t>U-ad23f3</t>
        </is>
      </c>
      <c r="B21207" s="41" t="n">
        <v>45017</v>
      </c>
      <c r="C21207" t="n">
        <v>12</v>
      </c>
      <c r="D21207" t="n">
        <v>0</v>
      </c>
    </row>
    <row r="21208">
      <c r="A21208" t="inlineStr">
        <is>
          <t>U-d979d8</t>
        </is>
      </c>
      <c r="B21208" s="41" t="n">
        <v>45627</v>
      </c>
      <c r="C21208" t="n">
        <v>12</v>
      </c>
      <c r="D21208" t="n">
        <v>0</v>
      </c>
    </row>
    <row r="21209">
      <c r="A21209" t="inlineStr">
        <is>
          <t>U-4429ba</t>
        </is>
      </c>
      <c r="B21209" s="41" t="n">
        <v>45474</v>
      </c>
      <c r="C21209" t="n">
        <v>12</v>
      </c>
      <c r="D21209" t="n">
        <v>0</v>
      </c>
    </row>
    <row r="21210">
      <c r="A21210" t="inlineStr">
        <is>
          <t>U-31104f</t>
        </is>
      </c>
      <c r="B21210" s="41" t="n">
        <v>45566</v>
      </c>
      <c r="C21210" t="n">
        <v>9</v>
      </c>
      <c r="D21210" t="n">
        <v>0</v>
      </c>
    </row>
    <row r="21211">
      <c r="A21211" t="inlineStr">
        <is>
          <t>U-5ee5e9</t>
        </is>
      </c>
      <c r="B21211" s="41" t="n">
        <v>44958</v>
      </c>
      <c r="C21211" t="n">
        <v>11</v>
      </c>
      <c r="D21211" t="n">
        <v>0</v>
      </c>
    </row>
    <row r="21212">
      <c r="A21212" t="inlineStr">
        <is>
          <t>U-6466e4</t>
        </is>
      </c>
      <c r="B21212" s="41" t="n">
        <v>45536</v>
      </c>
      <c r="C21212" t="n">
        <v>13</v>
      </c>
      <c r="D21212" t="n">
        <v>0</v>
      </c>
    </row>
    <row r="21213">
      <c r="A21213" t="inlineStr">
        <is>
          <t>U-be1e97</t>
        </is>
      </c>
      <c r="B21213" s="41" t="n">
        <v>45505</v>
      </c>
      <c r="C21213" t="n">
        <v>10</v>
      </c>
      <c r="D21213" t="n">
        <v>2</v>
      </c>
    </row>
    <row r="21214">
      <c r="A21214" t="inlineStr">
        <is>
          <t>U-4284ac</t>
        </is>
      </c>
      <c r="B21214" s="41" t="n">
        <v>45292</v>
      </c>
      <c r="C21214" t="n">
        <v>8</v>
      </c>
      <c r="D21214" t="n">
        <v>0</v>
      </c>
    </row>
    <row r="21215">
      <c r="A21215" t="inlineStr">
        <is>
          <t>U-7b7004</t>
        </is>
      </c>
      <c r="B21215" s="41" t="n">
        <v>45139</v>
      </c>
      <c r="C21215" t="n">
        <v>15</v>
      </c>
      <c r="D21215" t="n">
        <v>0</v>
      </c>
    </row>
    <row r="21216">
      <c r="A21216" t="inlineStr">
        <is>
          <t>U-9be249</t>
        </is>
      </c>
      <c r="B21216" s="41" t="n">
        <v>45352</v>
      </c>
      <c r="C21216" t="n">
        <v>10</v>
      </c>
      <c r="D21216" t="n">
        <v>0</v>
      </c>
    </row>
    <row r="21217">
      <c r="A21217" t="inlineStr">
        <is>
          <t>U-40b591</t>
        </is>
      </c>
      <c r="B21217" s="41" t="n">
        <v>45261</v>
      </c>
      <c r="C21217" t="n">
        <v>9</v>
      </c>
      <c r="D21217" t="n">
        <v>0</v>
      </c>
    </row>
    <row r="21218">
      <c r="A21218" t="inlineStr">
        <is>
          <t>U-9be8d3</t>
        </is>
      </c>
      <c r="B21218" s="41" t="n">
        <v>45261</v>
      </c>
      <c r="C21218" t="n">
        <v>15</v>
      </c>
      <c r="D21218" t="n">
        <v>2</v>
      </c>
    </row>
    <row r="21219">
      <c r="A21219" t="inlineStr">
        <is>
          <t>U-ceb579</t>
        </is>
      </c>
      <c r="B21219" s="41" t="n">
        <v>45474</v>
      </c>
      <c r="C21219" t="n">
        <v>10</v>
      </c>
      <c r="D21219" t="n">
        <v>4</v>
      </c>
    </row>
    <row r="21220">
      <c r="A21220" t="inlineStr">
        <is>
          <t>U-872d87</t>
        </is>
      </c>
      <c r="B21220" s="41" t="n">
        <v>44958</v>
      </c>
      <c r="C21220" t="n">
        <v>10</v>
      </c>
      <c r="D21220" t="n">
        <v>0</v>
      </c>
    </row>
    <row r="21221">
      <c r="A21221" t="inlineStr">
        <is>
          <t>U-ef5164</t>
        </is>
      </c>
      <c r="B21221" s="41" t="n">
        <v>45078</v>
      </c>
      <c r="C21221" t="n">
        <v>7</v>
      </c>
      <c r="D21221" t="n">
        <v>1</v>
      </c>
    </row>
    <row r="21222">
      <c r="A21222" t="inlineStr">
        <is>
          <t>U-08200c</t>
        </is>
      </c>
      <c r="B21222" s="41" t="n">
        <v>44958</v>
      </c>
      <c r="C21222" t="n">
        <v>6</v>
      </c>
      <c r="D21222" t="n">
        <v>3</v>
      </c>
    </row>
    <row r="21223">
      <c r="A21223" t="inlineStr">
        <is>
          <t>U-0ef7ef</t>
        </is>
      </c>
      <c r="B21223" s="41" t="n">
        <v>45536</v>
      </c>
      <c r="C21223" t="n">
        <v>9</v>
      </c>
      <c r="D21223" t="n">
        <v>0</v>
      </c>
    </row>
    <row r="21224">
      <c r="A21224" t="inlineStr">
        <is>
          <t>U-51b50a</t>
        </is>
      </c>
      <c r="B21224" s="41" t="n">
        <v>45139</v>
      </c>
      <c r="C21224" t="n">
        <v>9</v>
      </c>
      <c r="D21224" t="n">
        <v>0</v>
      </c>
    </row>
    <row r="21225">
      <c r="A21225" t="inlineStr">
        <is>
          <t>U-68b7ed</t>
        </is>
      </c>
      <c r="B21225" s="41" t="n">
        <v>45413</v>
      </c>
      <c r="C21225" t="n">
        <v>8</v>
      </c>
      <c r="D21225" t="n">
        <v>0</v>
      </c>
    </row>
    <row r="21226">
      <c r="A21226" t="inlineStr">
        <is>
          <t>U-f9a14e</t>
        </is>
      </c>
      <c r="B21226" s="41" t="n">
        <v>45108</v>
      </c>
      <c r="C21226" t="n">
        <v>11</v>
      </c>
      <c r="D21226" t="n">
        <v>0</v>
      </c>
    </row>
    <row r="21227">
      <c r="A21227" t="inlineStr">
        <is>
          <t>U-15de93</t>
        </is>
      </c>
      <c r="B21227" s="41" t="n">
        <v>44986</v>
      </c>
      <c r="C21227" t="n">
        <v>11</v>
      </c>
      <c r="D21227" t="n">
        <v>4</v>
      </c>
    </row>
    <row r="21228">
      <c r="A21228" t="inlineStr">
        <is>
          <t>U-8d1774</t>
        </is>
      </c>
      <c r="B21228" s="41" t="n">
        <v>45292</v>
      </c>
      <c r="C21228" t="n">
        <v>11</v>
      </c>
      <c r="D21228" t="n">
        <v>0</v>
      </c>
    </row>
    <row r="21229">
      <c r="A21229" t="inlineStr">
        <is>
          <t>U-64b294</t>
        </is>
      </c>
      <c r="B21229" s="41" t="n">
        <v>44958</v>
      </c>
      <c r="C21229" t="n">
        <v>13</v>
      </c>
      <c r="D21229" t="n">
        <v>0</v>
      </c>
    </row>
    <row r="21230">
      <c r="A21230" t="inlineStr">
        <is>
          <t>U-4e7c3e</t>
        </is>
      </c>
      <c r="B21230" s="41" t="n">
        <v>45505</v>
      </c>
      <c r="C21230" t="n">
        <v>11</v>
      </c>
      <c r="D21230" t="n">
        <v>0</v>
      </c>
    </row>
    <row r="21231">
      <c r="A21231" t="inlineStr">
        <is>
          <t>U-173224</t>
        </is>
      </c>
      <c r="B21231" s="41" t="n">
        <v>45170</v>
      </c>
      <c r="C21231" t="n">
        <v>9</v>
      </c>
      <c r="D21231" t="n">
        <v>0</v>
      </c>
    </row>
    <row r="21232">
      <c r="A21232" t="inlineStr">
        <is>
          <t>U-389010</t>
        </is>
      </c>
      <c r="B21232" s="41" t="n">
        <v>45413</v>
      </c>
      <c r="C21232" t="n">
        <v>10</v>
      </c>
      <c r="D21232" t="n">
        <v>0</v>
      </c>
    </row>
    <row r="21233">
      <c r="A21233" t="inlineStr">
        <is>
          <t>U-bca066</t>
        </is>
      </c>
      <c r="B21233" s="41" t="n">
        <v>45047</v>
      </c>
      <c r="C21233" t="n">
        <v>11</v>
      </c>
      <c r="D21233" t="n">
        <v>1</v>
      </c>
    </row>
    <row r="21234">
      <c r="A21234" t="inlineStr">
        <is>
          <t>U-f525d7</t>
        </is>
      </c>
      <c r="B21234" s="41" t="n">
        <v>45108</v>
      </c>
      <c r="C21234" t="n">
        <v>10</v>
      </c>
      <c r="D21234" t="n">
        <v>0</v>
      </c>
    </row>
    <row r="21235">
      <c r="A21235" t="inlineStr">
        <is>
          <t>U-c8ee1c</t>
        </is>
      </c>
      <c r="B21235" s="41" t="n">
        <v>45292</v>
      </c>
      <c r="C21235" t="n">
        <v>11</v>
      </c>
      <c r="D21235" t="n">
        <v>0</v>
      </c>
    </row>
    <row r="21236">
      <c r="A21236" t="inlineStr">
        <is>
          <t>U-dd40ed</t>
        </is>
      </c>
      <c r="B21236" s="41" t="n">
        <v>45292</v>
      </c>
      <c r="C21236" t="n">
        <v>11</v>
      </c>
      <c r="D21236" t="n">
        <v>2</v>
      </c>
    </row>
    <row r="21237">
      <c r="A21237" t="inlineStr">
        <is>
          <t>U-c9e852</t>
        </is>
      </c>
      <c r="B21237" s="41" t="n">
        <v>45108</v>
      </c>
      <c r="C21237" t="n">
        <v>6</v>
      </c>
      <c r="D21237" t="n">
        <v>2</v>
      </c>
    </row>
    <row r="21238">
      <c r="A21238" t="inlineStr">
        <is>
          <t>U-e526ee</t>
        </is>
      </c>
      <c r="B21238" s="41" t="n">
        <v>45170</v>
      </c>
      <c r="C21238" t="n">
        <v>10</v>
      </c>
      <c r="D21238" t="n">
        <v>0</v>
      </c>
    </row>
    <row r="21239">
      <c r="A21239" t="inlineStr">
        <is>
          <t>U-3959e0</t>
        </is>
      </c>
      <c r="B21239" s="41" t="n">
        <v>45627</v>
      </c>
      <c r="C21239" t="n">
        <v>10</v>
      </c>
      <c r="D21239" t="n">
        <v>0</v>
      </c>
    </row>
    <row r="21240">
      <c r="A21240" t="inlineStr">
        <is>
          <t>U-5ff920</t>
        </is>
      </c>
      <c r="B21240" s="41" t="n">
        <v>45231</v>
      </c>
      <c r="C21240" t="n">
        <v>13</v>
      </c>
      <c r="D21240" t="n">
        <v>1</v>
      </c>
    </row>
    <row r="21241">
      <c r="A21241" t="inlineStr">
        <is>
          <t>U-c79699</t>
        </is>
      </c>
      <c r="B21241" s="41" t="n">
        <v>45231</v>
      </c>
      <c r="C21241" t="n">
        <v>11</v>
      </c>
      <c r="D21241" t="n">
        <v>1</v>
      </c>
    </row>
    <row r="21242">
      <c r="A21242" t="inlineStr">
        <is>
          <t>U-ec2fd5</t>
        </is>
      </c>
      <c r="B21242" s="41" t="n">
        <v>45474</v>
      </c>
      <c r="C21242" t="n">
        <v>5</v>
      </c>
      <c r="D21242" t="n">
        <v>1</v>
      </c>
    </row>
    <row r="21243">
      <c r="A21243" t="inlineStr">
        <is>
          <t>U-4abdff</t>
        </is>
      </c>
      <c r="B21243" s="41" t="n">
        <v>45444</v>
      </c>
      <c r="C21243" t="n">
        <v>14</v>
      </c>
      <c r="D21243" t="n">
        <v>0</v>
      </c>
    </row>
    <row r="21244">
      <c r="A21244" t="inlineStr">
        <is>
          <t>U-bb4359</t>
        </is>
      </c>
      <c r="B21244" s="41" t="n">
        <v>45444</v>
      </c>
      <c r="C21244" t="n">
        <v>14</v>
      </c>
      <c r="D21244" t="n">
        <v>0</v>
      </c>
    </row>
    <row r="21245">
      <c r="A21245" t="inlineStr">
        <is>
          <t>U-ffd8ad</t>
        </is>
      </c>
      <c r="B21245" s="41" t="n">
        <v>45047</v>
      </c>
      <c r="C21245" t="n">
        <v>9</v>
      </c>
      <c r="D21245" t="n">
        <v>0</v>
      </c>
    </row>
    <row r="21246">
      <c r="A21246" t="inlineStr">
        <is>
          <t>U-2cdbbb</t>
        </is>
      </c>
      <c r="B21246" s="41" t="n">
        <v>45352</v>
      </c>
      <c r="C21246" t="n">
        <v>10</v>
      </c>
      <c r="D21246" t="n">
        <v>2</v>
      </c>
    </row>
    <row r="21247">
      <c r="A21247" t="inlineStr">
        <is>
          <t>U-c19b9b</t>
        </is>
      </c>
      <c r="B21247" s="41" t="n">
        <v>45474</v>
      </c>
      <c r="C21247" t="n">
        <v>8</v>
      </c>
      <c r="D21247" t="n">
        <v>4</v>
      </c>
    </row>
    <row r="21248">
      <c r="A21248" t="inlineStr">
        <is>
          <t>U-bfa12e</t>
        </is>
      </c>
      <c r="B21248" s="41" t="n">
        <v>45200</v>
      </c>
      <c r="C21248" t="n">
        <v>16</v>
      </c>
      <c r="D21248" t="n">
        <v>1</v>
      </c>
    </row>
    <row r="21249">
      <c r="A21249" t="inlineStr">
        <is>
          <t>U-e729e1</t>
        </is>
      </c>
      <c r="B21249" s="41" t="n">
        <v>45383</v>
      </c>
      <c r="C21249" t="n">
        <v>13</v>
      </c>
      <c r="D21249" t="n">
        <v>1</v>
      </c>
    </row>
    <row r="21250">
      <c r="A21250" t="inlineStr">
        <is>
          <t>U-6185c6</t>
        </is>
      </c>
      <c r="B21250" s="41" t="n">
        <v>45139</v>
      </c>
      <c r="C21250" t="n">
        <v>12</v>
      </c>
      <c r="D21250" t="n">
        <v>0</v>
      </c>
    </row>
    <row r="21251">
      <c r="A21251" t="inlineStr">
        <is>
          <t>U-e45f07</t>
        </is>
      </c>
      <c r="B21251" s="41" t="n">
        <v>45231</v>
      </c>
      <c r="C21251" t="n">
        <v>12</v>
      </c>
      <c r="D21251" t="n">
        <v>0</v>
      </c>
    </row>
    <row r="21252">
      <c r="A21252" t="inlineStr">
        <is>
          <t>U-ee61d8</t>
        </is>
      </c>
      <c r="B21252" s="41" t="n">
        <v>45444</v>
      </c>
      <c r="C21252" t="n">
        <v>9</v>
      </c>
      <c r="D21252" t="n">
        <v>0</v>
      </c>
    </row>
    <row r="21253">
      <c r="A21253" t="inlineStr">
        <is>
          <t>U-551fc2</t>
        </is>
      </c>
      <c r="B21253" s="41" t="n">
        <v>45323</v>
      </c>
      <c r="C21253" t="n">
        <v>12</v>
      </c>
      <c r="D21253" t="n">
        <v>2</v>
      </c>
    </row>
    <row r="21254">
      <c r="A21254" t="inlineStr">
        <is>
          <t>U-d1b3e2</t>
        </is>
      </c>
      <c r="B21254" s="41" t="n">
        <v>45200</v>
      </c>
      <c r="C21254" t="n">
        <v>14</v>
      </c>
      <c r="D21254" t="n">
        <v>4</v>
      </c>
    </row>
    <row r="21255">
      <c r="A21255" t="inlineStr">
        <is>
          <t>U-5b4aa6</t>
        </is>
      </c>
      <c r="B21255" s="41" t="n">
        <v>45566</v>
      </c>
      <c r="C21255" t="n">
        <v>15</v>
      </c>
      <c r="D21255" t="n">
        <v>0</v>
      </c>
    </row>
    <row r="21256">
      <c r="A21256" t="inlineStr">
        <is>
          <t>U-73e8da</t>
        </is>
      </c>
      <c r="B21256" s="41" t="n">
        <v>44958</v>
      </c>
      <c r="C21256" t="n">
        <v>14</v>
      </c>
      <c r="D21256" t="n">
        <v>3</v>
      </c>
    </row>
    <row r="21257">
      <c r="A21257" t="inlineStr">
        <is>
          <t>U-7d2fde</t>
        </is>
      </c>
      <c r="B21257" s="41" t="n">
        <v>45597</v>
      </c>
      <c r="C21257" t="n">
        <v>14</v>
      </c>
      <c r="D21257" t="n">
        <v>0</v>
      </c>
    </row>
    <row r="21258">
      <c r="A21258" t="inlineStr">
        <is>
          <t>U-d427b1</t>
        </is>
      </c>
      <c r="B21258" s="41" t="n">
        <v>45261</v>
      </c>
      <c r="C21258" t="n">
        <v>10</v>
      </c>
      <c r="D21258" t="n">
        <v>1</v>
      </c>
    </row>
    <row r="21259">
      <c r="A21259" t="inlineStr">
        <is>
          <t>U-27ff2d</t>
        </is>
      </c>
      <c r="B21259" s="41" t="n">
        <v>45474</v>
      </c>
      <c r="C21259" t="n">
        <v>8</v>
      </c>
      <c r="D21259" t="n">
        <v>0</v>
      </c>
    </row>
    <row r="21260">
      <c r="A21260" t="inlineStr">
        <is>
          <t>U-5032cf</t>
        </is>
      </c>
      <c r="B21260" s="41" t="n">
        <v>45627</v>
      </c>
      <c r="C21260" t="n">
        <v>8</v>
      </c>
      <c r="D21260" t="n">
        <v>0</v>
      </c>
    </row>
    <row r="21261">
      <c r="A21261" t="inlineStr">
        <is>
          <t>U-024f76</t>
        </is>
      </c>
      <c r="B21261" s="41" t="n">
        <v>45536</v>
      </c>
      <c r="C21261" t="n">
        <v>15</v>
      </c>
      <c r="D21261" t="n">
        <v>0</v>
      </c>
    </row>
    <row r="21262">
      <c r="A21262" t="inlineStr">
        <is>
          <t>U-46d5c5</t>
        </is>
      </c>
      <c r="B21262" s="41" t="n">
        <v>45261</v>
      </c>
      <c r="C21262" t="n">
        <v>4</v>
      </c>
      <c r="D21262" t="n">
        <v>0</v>
      </c>
    </row>
    <row r="21263">
      <c r="A21263" t="inlineStr">
        <is>
          <t>U-a099c5</t>
        </is>
      </c>
      <c r="B21263" s="41" t="n">
        <v>45444</v>
      </c>
      <c r="C21263" t="n">
        <v>11</v>
      </c>
      <c r="D21263" t="n">
        <v>2</v>
      </c>
    </row>
    <row r="21264">
      <c r="A21264" t="inlineStr">
        <is>
          <t>U-6b1d0c</t>
        </is>
      </c>
      <c r="B21264" s="41" t="n">
        <v>45597</v>
      </c>
      <c r="C21264" t="n">
        <v>4</v>
      </c>
      <c r="D21264" t="n">
        <v>0</v>
      </c>
    </row>
    <row r="21265">
      <c r="A21265" t="inlineStr">
        <is>
          <t>U-a024a2</t>
        </is>
      </c>
      <c r="B21265" s="41" t="n">
        <v>45444</v>
      </c>
      <c r="C21265" t="n">
        <v>7</v>
      </c>
      <c r="D21265" t="n">
        <v>0</v>
      </c>
    </row>
    <row r="21266">
      <c r="A21266" t="inlineStr">
        <is>
          <t>U-c679e9</t>
        </is>
      </c>
      <c r="B21266" s="41" t="n">
        <v>45292</v>
      </c>
      <c r="C21266" t="n">
        <v>10</v>
      </c>
      <c r="D21266" t="n">
        <v>0</v>
      </c>
    </row>
    <row r="21267">
      <c r="A21267" t="inlineStr">
        <is>
          <t>U-71ef23</t>
        </is>
      </c>
      <c r="B21267" s="41" t="n">
        <v>45413</v>
      </c>
      <c r="C21267" t="n">
        <v>9</v>
      </c>
      <c r="D21267" t="n">
        <v>0</v>
      </c>
    </row>
    <row r="21268">
      <c r="A21268" t="inlineStr">
        <is>
          <t>U-b9ebd0</t>
        </is>
      </c>
      <c r="B21268" s="41" t="n">
        <v>45047</v>
      </c>
      <c r="C21268" t="n">
        <v>10</v>
      </c>
      <c r="D21268" t="n">
        <v>2</v>
      </c>
    </row>
    <row r="21269">
      <c r="A21269" t="inlineStr">
        <is>
          <t>U-f1c374</t>
        </is>
      </c>
      <c r="B21269" s="41" t="n">
        <v>45292</v>
      </c>
      <c r="C21269" t="n">
        <v>9</v>
      </c>
      <c r="D21269" t="n">
        <v>0</v>
      </c>
    </row>
    <row r="21270">
      <c r="A21270" t="inlineStr">
        <is>
          <t>U-5a048c</t>
        </is>
      </c>
      <c r="B21270" s="41" t="n">
        <v>45352</v>
      </c>
      <c r="C21270" t="n">
        <v>11</v>
      </c>
      <c r="D21270" t="n">
        <v>3</v>
      </c>
    </row>
    <row r="21271">
      <c r="A21271" t="inlineStr">
        <is>
          <t>U-1f45a1</t>
        </is>
      </c>
      <c r="B21271" s="41" t="n">
        <v>45627</v>
      </c>
      <c r="C21271" t="n">
        <v>4</v>
      </c>
      <c r="D21271" t="n">
        <v>0</v>
      </c>
    </row>
    <row r="21272">
      <c r="A21272" t="inlineStr">
        <is>
          <t>U-19672e</t>
        </is>
      </c>
      <c r="B21272" s="41" t="n">
        <v>45474</v>
      </c>
      <c r="C21272" t="n">
        <v>6</v>
      </c>
      <c r="D21272" t="n">
        <v>1</v>
      </c>
    </row>
    <row r="21273">
      <c r="A21273" t="inlineStr">
        <is>
          <t>U-b60cea</t>
        </is>
      </c>
      <c r="B21273" s="41" t="n">
        <v>45566</v>
      </c>
      <c r="C21273" t="n">
        <v>9</v>
      </c>
      <c r="D21273" t="n">
        <v>0</v>
      </c>
    </row>
    <row r="21274">
      <c r="A21274" t="inlineStr">
        <is>
          <t>U-c8b2b7</t>
        </is>
      </c>
      <c r="B21274" s="41" t="n">
        <v>44927</v>
      </c>
      <c r="C21274" t="n">
        <v>14</v>
      </c>
      <c r="D21274" t="n">
        <v>0</v>
      </c>
    </row>
    <row r="21275">
      <c r="A21275" t="inlineStr">
        <is>
          <t>U-a5c687</t>
        </is>
      </c>
      <c r="B21275" s="41" t="n">
        <v>45200</v>
      </c>
      <c r="C21275" t="n">
        <v>8</v>
      </c>
      <c r="D21275" t="n">
        <v>0</v>
      </c>
    </row>
    <row r="21276">
      <c r="A21276" t="inlineStr">
        <is>
          <t>U-8790cd</t>
        </is>
      </c>
      <c r="B21276" s="41" t="n">
        <v>45292</v>
      </c>
      <c r="C21276" t="n">
        <v>11</v>
      </c>
      <c r="D21276" t="n">
        <v>0</v>
      </c>
    </row>
    <row r="21277">
      <c r="A21277" t="inlineStr">
        <is>
          <t>U-1e8365</t>
        </is>
      </c>
      <c r="B21277" s="41" t="n">
        <v>44986</v>
      </c>
      <c r="C21277" t="n">
        <v>11</v>
      </c>
      <c r="D21277" t="n">
        <v>0</v>
      </c>
    </row>
    <row r="21278">
      <c r="A21278" t="inlineStr">
        <is>
          <t>U-8e9615</t>
        </is>
      </c>
      <c r="B21278" s="41" t="n">
        <v>45108</v>
      </c>
      <c r="C21278" t="n">
        <v>10</v>
      </c>
      <c r="D21278" t="n">
        <v>0</v>
      </c>
    </row>
    <row r="21279">
      <c r="A21279" t="inlineStr">
        <is>
          <t>U-e19363</t>
        </is>
      </c>
      <c r="B21279" s="41" t="n">
        <v>45323</v>
      </c>
      <c r="C21279" t="n">
        <v>12</v>
      </c>
      <c r="D21279" t="n">
        <v>0</v>
      </c>
    </row>
    <row r="21280">
      <c r="A21280" t="inlineStr">
        <is>
          <t>U-30dacb</t>
        </is>
      </c>
      <c r="B21280" s="41" t="n">
        <v>45566</v>
      </c>
      <c r="C21280" t="n">
        <v>7</v>
      </c>
      <c r="D21280" t="n">
        <v>0</v>
      </c>
    </row>
    <row r="21281">
      <c r="A21281" t="inlineStr">
        <is>
          <t>U-c46239</t>
        </is>
      </c>
      <c r="B21281" s="41" t="n">
        <v>45566</v>
      </c>
      <c r="C21281" t="n">
        <v>13</v>
      </c>
      <c r="D21281" t="n">
        <v>1</v>
      </c>
    </row>
    <row r="21282">
      <c r="A21282" t="inlineStr">
        <is>
          <t>U-c44831</t>
        </is>
      </c>
      <c r="B21282" s="41" t="n">
        <v>45261</v>
      </c>
      <c r="C21282" t="n">
        <v>11</v>
      </c>
      <c r="D21282" t="n">
        <v>1</v>
      </c>
    </row>
    <row r="21283">
      <c r="A21283" t="inlineStr">
        <is>
          <t>U-7217ba</t>
        </is>
      </c>
      <c r="B21283" s="41" t="n">
        <v>45261</v>
      </c>
      <c r="C21283" t="n">
        <v>16</v>
      </c>
      <c r="D21283" t="n">
        <v>0</v>
      </c>
    </row>
    <row r="21284">
      <c r="A21284" t="inlineStr">
        <is>
          <t>U-b129ce</t>
        </is>
      </c>
      <c r="B21284" s="41" t="n">
        <v>45200</v>
      </c>
      <c r="C21284" t="n">
        <v>7</v>
      </c>
      <c r="D21284" t="n">
        <v>0</v>
      </c>
    </row>
    <row r="21285">
      <c r="A21285" t="inlineStr">
        <is>
          <t>U-70be0a</t>
        </is>
      </c>
      <c r="B21285" s="41" t="n">
        <v>45413</v>
      </c>
      <c r="C21285" t="n">
        <v>9</v>
      </c>
      <c r="D21285" t="n">
        <v>0</v>
      </c>
    </row>
    <row r="21286">
      <c r="A21286" t="inlineStr">
        <is>
          <t>U-5f4194</t>
        </is>
      </c>
      <c r="B21286" s="41" t="n">
        <v>45474</v>
      </c>
      <c r="C21286" t="n">
        <v>11</v>
      </c>
      <c r="D21286" t="n">
        <v>1</v>
      </c>
    </row>
    <row r="21287">
      <c r="A21287" t="inlineStr">
        <is>
          <t>U-843e35</t>
        </is>
      </c>
      <c r="B21287" s="41" t="n">
        <v>45566</v>
      </c>
      <c r="C21287" t="n">
        <v>11</v>
      </c>
      <c r="D21287" t="n">
        <v>0</v>
      </c>
    </row>
    <row r="21288">
      <c r="A21288" t="inlineStr">
        <is>
          <t>U-eb17ef</t>
        </is>
      </c>
      <c r="B21288" s="41" t="n">
        <v>45444</v>
      </c>
      <c r="C21288" t="n">
        <v>9</v>
      </c>
      <c r="D21288" t="n">
        <v>0</v>
      </c>
    </row>
    <row r="21289">
      <c r="A21289" t="inlineStr">
        <is>
          <t>U-885ef1</t>
        </is>
      </c>
      <c r="B21289" s="41" t="n">
        <v>45383</v>
      </c>
      <c r="C21289" t="n">
        <v>10</v>
      </c>
      <c r="D21289" t="n">
        <v>1</v>
      </c>
    </row>
    <row r="21290">
      <c r="A21290" t="inlineStr">
        <is>
          <t>U-310c14</t>
        </is>
      </c>
      <c r="B21290" s="41" t="n">
        <v>45505</v>
      </c>
      <c r="C21290" t="n">
        <v>11</v>
      </c>
      <c r="D21290" t="n">
        <v>0</v>
      </c>
    </row>
    <row r="21291">
      <c r="A21291" t="inlineStr">
        <is>
          <t>U-7d75bc</t>
        </is>
      </c>
      <c r="B21291" s="41" t="n">
        <v>45444</v>
      </c>
      <c r="C21291" t="n">
        <v>9</v>
      </c>
      <c r="D21291" t="n">
        <v>0</v>
      </c>
    </row>
    <row r="21292">
      <c r="A21292" t="inlineStr">
        <is>
          <t>U-4ffc1d</t>
        </is>
      </c>
      <c r="B21292" s="41" t="n">
        <v>45597</v>
      </c>
      <c r="C21292" t="n">
        <v>5</v>
      </c>
      <c r="D21292" t="n">
        <v>3</v>
      </c>
    </row>
    <row r="21293">
      <c r="A21293" t="inlineStr">
        <is>
          <t>U-37b0fe</t>
        </is>
      </c>
      <c r="B21293" s="41" t="n">
        <v>45413</v>
      </c>
      <c r="C21293" t="n">
        <v>12</v>
      </c>
      <c r="D21293" t="n">
        <v>0</v>
      </c>
    </row>
    <row r="21294">
      <c r="A21294" t="inlineStr">
        <is>
          <t>U-f4edc2</t>
        </is>
      </c>
      <c r="B21294" s="41" t="n">
        <v>44986</v>
      </c>
      <c r="C21294" t="n">
        <v>8</v>
      </c>
      <c r="D21294" t="n">
        <v>0</v>
      </c>
    </row>
    <row r="21295">
      <c r="A21295" t="inlineStr">
        <is>
          <t>U-99f1cd</t>
        </is>
      </c>
      <c r="B21295" s="41" t="n">
        <v>45474</v>
      </c>
      <c r="C21295" t="n">
        <v>9</v>
      </c>
      <c r="D21295" t="n">
        <v>1</v>
      </c>
    </row>
    <row r="21296">
      <c r="A21296" t="inlineStr">
        <is>
          <t>U-fd35f5</t>
        </is>
      </c>
      <c r="B21296" s="41" t="n">
        <v>44958</v>
      </c>
      <c r="C21296" t="n">
        <v>6</v>
      </c>
      <c r="D21296" t="n">
        <v>2</v>
      </c>
    </row>
    <row r="21297">
      <c r="A21297" t="inlineStr">
        <is>
          <t>U-378405</t>
        </is>
      </c>
      <c r="B21297" s="41" t="n">
        <v>45261</v>
      </c>
      <c r="C21297" t="n">
        <v>15</v>
      </c>
      <c r="D21297" t="n">
        <v>0</v>
      </c>
    </row>
    <row r="21298">
      <c r="A21298" t="inlineStr">
        <is>
          <t>U-918eaf</t>
        </is>
      </c>
      <c r="B21298" s="41" t="n">
        <v>45017</v>
      </c>
      <c r="C21298" t="n">
        <v>10</v>
      </c>
      <c r="D21298" t="n">
        <v>0</v>
      </c>
    </row>
    <row r="21299">
      <c r="A21299" t="inlineStr">
        <is>
          <t>U-858489</t>
        </is>
      </c>
      <c r="B21299" s="41" t="n">
        <v>44958</v>
      </c>
      <c r="C21299" t="n">
        <v>13</v>
      </c>
      <c r="D21299" t="n">
        <v>0</v>
      </c>
    </row>
    <row r="21300">
      <c r="A21300" t="inlineStr">
        <is>
          <t>U-bca217</t>
        </is>
      </c>
      <c r="B21300" s="41" t="n">
        <v>44927</v>
      </c>
      <c r="C21300" t="n">
        <v>7</v>
      </c>
      <c r="D21300" t="n">
        <v>0</v>
      </c>
    </row>
    <row r="21301">
      <c r="A21301" t="inlineStr">
        <is>
          <t>U-c3bc96</t>
        </is>
      </c>
      <c r="B21301" s="41" t="n">
        <v>45566</v>
      </c>
      <c r="C21301" t="n">
        <v>6</v>
      </c>
      <c r="D21301" t="n">
        <v>2</v>
      </c>
    </row>
    <row r="21302">
      <c r="A21302" t="inlineStr">
        <is>
          <t>U-a3dc29</t>
        </is>
      </c>
      <c r="B21302" s="41" t="n">
        <v>45566</v>
      </c>
      <c r="C21302" t="n">
        <v>8</v>
      </c>
      <c r="D21302" t="n">
        <v>2</v>
      </c>
    </row>
    <row r="21303">
      <c r="A21303" t="inlineStr">
        <is>
          <t>U-03d1e7</t>
        </is>
      </c>
      <c r="B21303" s="41" t="n">
        <v>44986</v>
      </c>
      <c r="C21303" t="n">
        <v>9</v>
      </c>
      <c r="D21303" t="n">
        <v>0</v>
      </c>
    </row>
    <row r="21304">
      <c r="A21304" t="inlineStr">
        <is>
          <t>U-150b9d</t>
        </is>
      </c>
      <c r="B21304" s="41" t="n">
        <v>44927</v>
      </c>
      <c r="C21304" t="n">
        <v>9</v>
      </c>
      <c r="D21304" t="n">
        <v>0</v>
      </c>
    </row>
    <row r="21305">
      <c r="A21305" t="inlineStr">
        <is>
          <t>U-305b51</t>
        </is>
      </c>
      <c r="B21305" s="41" t="n">
        <v>45200</v>
      </c>
      <c r="C21305" t="n">
        <v>12</v>
      </c>
      <c r="D21305" t="n">
        <v>0</v>
      </c>
    </row>
    <row r="21306">
      <c r="A21306" t="inlineStr">
        <is>
          <t>U-1e4948</t>
        </is>
      </c>
      <c r="B21306" s="41" t="n">
        <v>45108</v>
      </c>
      <c r="C21306" t="n">
        <v>13</v>
      </c>
      <c r="D21306" t="n">
        <v>1</v>
      </c>
    </row>
    <row r="21307">
      <c r="A21307" t="inlineStr">
        <is>
          <t>U-622b8f</t>
        </is>
      </c>
      <c r="B21307" s="41" t="n">
        <v>45536</v>
      </c>
      <c r="C21307" t="n">
        <v>14</v>
      </c>
      <c r="D21307" t="n">
        <v>1</v>
      </c>
    </row>
    <row r="21308">
      <c r="A21308" t="inlineStr">
        <is>
          <t>U-60464e</t>
        </is>
      </c>
      <c r="B21308" s="41" t="n">
        <v>44958</v>
      </c>
      <c r="C21308" t="n">
        <v>12</v>
      </c>
      <c r="D21308" t="n">
        <v>0</v>
      </c>
    </row>
    <row r="21309">
      <c r="A21309" t="inlineStr">
        <is>
          <t>U-8a0622</t>
        </is>
      </c>
      <c r="B21309" s="41" t="n">
        <v>45108</v>
      </c>
      <c r="C21309" t="n">
        <v>13</v>
      </c>
      <c r="D21309" t="n">
        <v>0</v>
      </c>
    </row>
    <row r="21310">
      <c r="A21310" t="inlineStr">
        <is>
          <t>U-37cda0</t>
        </is>
      </c>
      <c r="B21310" s="41" t="n">
        <v>45108</v>
      </c>
      <c r="C21310" t="n">
        <v>11</v>
      </c>
      <c r="D21310" t="n">
        <v>0</v>
      </c>
    </row>
    <row r="21311">
      <c r="A21311" t="inlineStr">
        <is>
          <t>U-d9fb3e</t>
        </is>
      </c>
      <c r="B21311" s="41" t="n">
        <v>44927</v>
      </c>
      <c r="C21311" t="n">
        <v>15</v>
      </c>
      <c r="D21311" t="n">
        <v>0</v>
      </c>
    </row>
    <row r="21312">
      <c r="A21312" t="inlineStr">
        <is>
          <t>U-add383</t>
        </is>
      </c>
      <c r="B21312" s="41" t="n">
        <v>45597</v>
      </c>
      <c r="C21312" t="n">
        <v>2</v>
      </c>
      <c r="D21312" t="n">
        <v>0</v>
      </c>
    </row>
    <row r="21313">
      <c r="A21313" t="inlineStr">
        <is>
          <t>U-928646</t>
        </is>
      </c>
      <c r="B21313" s="41" t="n">
        <v>45536</v>
      </c>
      <c r="C21313" t="n">
        <v>7</v>
      </c>
      <c r="D21313" t="n">
        <v>0</v>
      </c>
    </row>
    <row r="21314">
      <c r="A21314" t="inlineStr">
        <is>
          <t>U-1d0eea</t>
        </is>
      </c>
      <c r="B21314" s="41" t="n">
        <v>44986</v>
      </c>
      <c r="C21314" t="n">
        <v>10</v>
      </c>
      <c r="D21314" t="n">
        <v>2</v>
      </c>
    </row>
    <row r="21315">
      <c r="A21315" t="inlineStr">
        <is>
          <t>U-83acc5</t>
        </is>
      </c>
      <c r="B21315" s="41" t="n">
        <v>45200</v>
      </c>
      <c r="C21315" t="n">
        <v>20</v>
      </c>
      <c r="D21315" t="n">
        <v>0</v>
      </c>
    </row>
    <row r="21316">
      <c r="A21316" t="inlineStr">
        <is>
          <t>U-3ff834</t>
        </is>
      </c>
      <c r="B21316" s="41" t="n">
        <v>45383</v>
      </c>
      <c r="C21316" t="n">
        <v>15</v>
      </c>
      <c r="D21316" t="n">
        <v>0</v>
      </c>
    </row>
    <row r="21317">
      <c r="A21317" t="inlineStr">
        <is>
          <t>U-c2f4bb</t>
        </is>
      </c>
      <c r="B21317" s="41" t="n">
        <v>45231</v>
      </c>
      <c r="C21317" t="n">
        <v>11</v>
      </c>
      <c r="D21317" t="n">
        <v>0</v>
      </c>
    </row>
    <row r="21318">
      <c r="A21318" t="inlineStr">
        <is>
          <t>U-d00ca5</t>
        </is>
      </c>
      <c r="B21318" s="41" t="n">
        <v>45474</v>
      </c>
      <c r="C21318" t="n">
        <v>11</v>
      </c>
      <c r="D21318" t="n">
        <v>0</v>
      </c>
    </row>
    <row r="21319">
      <c r="A21319" t="inlineStr">
        <is>
          <t>U-cf7211</t>
        </is>
      </c>
      <c r="B21319" s="41" t="n">
        <v>45078</v>
      </c>
      <c r="C21319" t="n">
        <v>7</v>
      </c>
      <c r="D21319" t="n">
        <v>0</v>
      </c>
    </row>
    <row r="21320">
      <c r="A21320" t="inlineStr">
        <is>
          <t>U-eef613</t>
        </is>
      </c>
      <c r="B21320" s="41" t="n">
        <v>45444</v>
      </c>
      <c r="C21320" t="n">
        <v>9</v>
      </c>
      <c r="D21320" t="n">
        <v>3</v>
      </c>
    </row>
    <row r="21321">
      <c r="A21321" t="inlineStr">
        <is>
          <t>U-c4c419</t>
        </is>
      </c>
      <c r="B21321" s="41" t="n">
        <v>45170</v>
      </c>
      <c r="C21321" t="n">
        <v>11</v>
      </c>
      <c r="D21321" t="n">
        <v>0</v>
      </c>
    </row>
    <row r="21322">
      <c r="A21322" t="inlineStr">
        <is>
          <t>U-ac1f16</t>
        </is>
      </c>
      <c r="B21322" s="41" t="n">
        <v>45200</v>
      </c>
      <c r="C21322" t="n">
        <v>8</v>
      </c>
      <c r="D21322" t="n">
        <v>0</v>
      </c>
    </row>
    <row r="21323">
      <c r="A21323" t="inlineStr">
        <is>
          <t>U-10a5ad</t>
        </is>
      </c>
      <c r="B21323" s="41" t="n">
        <v>45352</v>
      </c>
      <c r="C21323" t="n">
        <v>13</v>
      </c>
      <c r="D21323" t="n">
        <v>0</v>
      </c>
    </row>
    <row r="21324">
      <c r="A21324" t="inlineStr">
        <is>
          <t>U-3c4e3c</t>
        </is>
      </c>
      <c r="B21324" s="41" t="n">
        <v>45170</v>
      </c>
      <c r="C21324" t="n">
        <v>9</v>
      </c>
      <c r="D21324" t="n">
        <v>0</v>
      </c>
    </row>
    <row r="21325">
      <c r="A21325" t="inlineStr">
        <is>
          <t>U-7366d0</t>
        </is>
      </c>
      <c r="B21325" s="41" t="n">
        <v>45108</v>
      </c>
      <c r="C21325" t="n">
        <v>13</v>
      </c>
      <c r="D21325" t="n">
        <v>0</v>
      </c>
    </row>
    <row r="21326">
      <c r="A21326" t="inlineStr">
        <is>
          <t>U-5b2975</t>
        </is>
      </c>
      <c r="B21326" s="41" t="n">
        <v>45536</v>
      </c>
      <c r="C21326" t="n">
        <v>6</v>
      </c>
      <c r="D21326" t="n">
        <v>0</v>
      </c>
    </row>
    <row r="21327">
      <c r="A21327" t="inlineStr">
        <is>
          <t>U-de197b</t>
        </is>
      </c>
      <c r="B21327" s="41" t="n">
        <v>45017</v>
      </c>
      <c r="C21327" t="n">
        <v>9</v>
      </c>
      <c r="D21327" t="n">
        <v>0</v>
      </c>
    </row>
    <row r="21328">
      <c r="A21328" t="inlineStr">
        <is>
          <t>U-811f21</t>
        </is>
      </c>
      <c r="B21328" s="41" t="n">
        <v>45352</v>
      </c>
      <c r="C21328" t="n">
        <v>14</v>
      </c>
      <c r="D21328" t="n">
        <v>0</v>
      </c>
    </row>
    <row r="21329">
      <c r="A21329" t="inlineStr">
        <is>
          <t>U-895cf6</t>
        </is>
      </c>
      <c r="B21329" s="41" t="n">
        <v>45566</v>
      </c>
      <c r="C21329" t="n">
        <v>7</v>
      </c>
      <c r="D21329" t="n">
        <v>0</v>
      </c>
    </row>
    <row r="21330">
      <c r="A21330" t="inlineStr">
        <is>
          <t>U-abc13a</t>
        </is>
      </c>
      <c r="B21330" s="41" t="n">
        <v>45078</v>
      </c>
      <c r="C21330" t="n">
        <v>8</v>
      </c>
      <c r="D21330" t="n">
        <v>0</v>
      </c>
    </row>
    <row r="21331">
      <c r="A21331" t="inlineStr">
        <is>
          <t>U-6fb04f</t>
        </is>
      </c>
      <c r="B21331" s="41" t="n">
        <v>45108</v>
      </c>
      <c r="C21331" t="n">
        <v>9</v>
      </c>
      <c r="D21331" t="n">
        <v>0</v>
      </c>
    </row>
    <row r="21332">
      <c r="A21332" t="inlineStr">
        <is>
          <t>U-d1bf8f</t>
        </is>
      </c>
      <c r="B21332" s="41" t="n">
        <v>44986</v>
      </c>
      <c r="C21332" t="n">
        <v>9</v>
      </c>
      <c r="D21332" t="n">
        <v>0</v>
      </c>
    </row>
    <row r="21333">
      <c r="A21333" t="inlineStr">
        <is>
          <t>U-1c6cb5</t>
        </is>
      </c>
      <c r="B21333" s="41" t="n">
        <v>45139</v>
      </c>
      <c r="C21333" t="n">
        <v>13</v>
      </c>
      <c r="D21333" t="n">
        <v>0</v>
      </c>
    </row>
    <row r="21334">
      <c r="A21334" t="inlineStr">
        <is>
          <t>U-6eafce</t>
        </is>
      </c>
      <c r="B21334" s="41" t="n">
        <v>45474</v>
      </c>
      <c r="C21334" t="n">
        <v>14</v>
      </c>
      <c r="D21334" t="n">
        <v>2</v>
      </c>
    </row>
    <row r="21335">
      <c r="A21335" t="inlineStr">
        <is>
          <t>U-8f7738</t>
        </is>
      </c>
      <c r="B21335" s="41" t="n">
        <v>45474</v>
      </c>
      <c r="C21335" t="n">
        <v>7</v>
      </c>
      <c r="D21335" t="n">
        <v>0</v>
      </c>
    </row>
    <row r="21336">
      <c r="A21336" t="inlineStr">
        <is>
          <t>U-d7e07e</t>
        </is>
      </c>
      <c r="B21336" s="41" t="n">
        <v>45474</v>
      </c>
      <c r="C21336" t="n">
        <v>2</v>
      </c>
      <c r="D21336" t="n">
        <v>1</v>
      </c>
    </row>
    <row r="21337">
      <c r="A21337" t="inlineStr">
        <is>
          <t>U-5d9517</t>
        </is>
      </c>
      <c r="B21337" s="41" t="n">
        <v>45383</v>
      </c>
      <c r="C21337" t="n">
        <v>6</v>
      </c>
      <c r="D21337" t="n">
        <v>0</v>
      </c>
    </row>
    <row r="21338">
      <c r="A21338" t="inlineStr">
        <is>
          <t>U-7b6836</t>
        </is>
      </c>
      <c r="B21338" s="41" t="n">
        <v>45597</v>
      </c>
      <c r="C21338" t="n">
        <v>14</v>
      </c>
      <c r="D21338" t="n">
        <v>1</v>
      </c>
    </row>
    <row r="21339">
      <c r="A21339" t="inlineStr">
        <is>
          <t>U-9324bf</t>
        </is>
      </c>
      <c r="B21339" s="41" t="n">
        <v>45597</v>
      </c>
      <c r="C21339" t="n">
        <v>6</v>
      </c>
      <c r="D21339" t="n">
        <v>0</v>
      </c>
    </row>
    <row r="21340">
      <c r="A21340" t="inlineStr">
        <is>
          <t>U-8df9ac</t>
        </is>
      </c>
      <c r="B21340" s="41" t="n">
        <v>45017</v>
      </c>
      <c r="C21340" t="n">
        <v>7</v>
      </c>
      <c r="D21340" t="n">
        <v>0</v>
      </c>
    </row>
    <row r="21341">
      <c r="A21341" t="inlineStr">
        <is>
          <t>U-c4c084</t>
        </is>
      </c>
      <c r="B21341" s="41" t="n">
        <v>45566</v>
      </c>
      <c r="C21341" t="n">
        <v>12</v>
      </c>
      <c r="D21341" t="n">
        <v>0</v>
      </c>
    </row>
    <row r="21342">
      <c r="A21342" t="inlineStr">
        <is>
          <t>U-e8a40d</t>
        </is>
      </c>
      <c r="B21342" s="41" t="n">
        <v>45261</v>
      </c>
      <c r="C21342" t="n">
        <v>16</v>
      </c>
      <c r="D21342" t="n">
        <v>2</v>
      </c>
    </row>
    <row r="21343">
      <c r="A21343" t="inlineStr">
        <is>
          <t>U-f184f6</t>
        </is>
      </c>
      <c r="B21343" s="41" t="n">
        <v>45139</v>
      </c>
      <c r="C21343" t="n">
        <v>11</v>
      </c>
      <c r="D21343" t="n">
        <v>0</v>
      </c>
    </row>
    <row r="21344">
      <c r="A21344" t="inlineStr">
        <is>
          <t>U-2cc5b7</t>
        </is>
      </c>
      <c r="B21344" s="41" t="n">
        <v>45139</v>
      </c>
      <c r="C21344" t="n">
        <v>10</v>
      </c>
      <c r="D21344" t="n">
        <v>0</v>
      </c>
    </row>
    <row r="21345">
      <c r="A21345" t="inlineStr">
        <is>
          <t>U-efd591</t>
        </is>
      </c>
      <c r="B21345" s="41" t="n">
        <v>44927</v>
      </c>
      <c r="C21345" t="n">
        <v>8</v>
      </c>
      <c r="D21345" t="n">
        <v>0</v>
      </c>
    </row>
    <row r="21346">
      <c r="A21346" t="inlineStr">
        <is>
          <t>U-327294</t>
        </is>
      </c>
      <c r="B21346" s="41" t="n">
        <v>45627</v>
      </c>
      <c r="C21346" t="n">
        <v>14</v>
      </c>
      <c r="D21346" t="n">
        <v>0</v>
      </c>
    </row>
    <row r="21347">
      <c r="A21347" t="inlineStr">
        <is>
          <t>U-45272b</t>
        </is>
      </c>
      <c r="B21347" s="41" t="n">
        <v>45536</v>
      </c>
      <c r="C21347" t="n">
        <v>4</v>
      </c>
      <c r="D21347" t="n">
        <v>1</v>
      </c>
    </row>
    <row r="21348">
      <c r="A21348" t="inlineStr">
        <is>
          <t>U-789e2c</t>
        </is>
      </c>
      <c r="B21348" s="41" t="n">
        <v>44958</v>
      </c>
      <c r="C21348" t="n">
        <v>8</v>
      </c>
      <c r="D21348" t="n">
        <v>0</v>
      </c>
    </row>
    <row r="21349">
      <c r="A21349" t="inlineStr">
        <is>
          <t>U-6ca9d2</t>
        </is>
      </c>
      <c r="B21349" s="41" t="n">
        <v>45078</v>
      </c>
      <c r="C21349" t="n">
        <v>11</v>
      </c>
      <c r="D21349" t="n">
        <v>0</v>
      </c>
    </row>
    <row r="21350">
      <c r="A21350" t="inlineStr">
        <is>
          <t>U-feb5e8</t>
        </is>
      </c>
      <c r="B21350" s="41" t="n">
        <v>45170</v>
      </c>
      <c r="C21350" t="n">
        <v>13</v>
      </c>
      <c r="D21350" t="n">
        <v>1</v>
      </c>
    </row>
    <row r="21351">
      <c r="A21351" t="inlineStr">
        <is>
          <t>U-49aa86</t>
        </is>
      </c>
      <c r="B21351" s="41" t="n">
        <v>45566</v>
      </c>
      <c r="C21351" t="n">
        <v>7</v>
      </c>
      <c r="D21351" t="n">
        <v>3</v>
      </c>
    </row>
    <row r="21352">
      <c r="A21352" t="inlineStr">
        <is>
          <t>U-068364</t>
        </is>
      </c>
      <c r="B21352" s="41" t="n">
        <v>45627</v>
      </c>
      <c r="C21352" t="n">
        <v>8</v>
      </c>
      <c r="D21352" t="n">
        <v>0</v>
      </c>
    </row>
    <row r="21353">
      <c r="A21353" t="inlineStr">
        <is>
          <t>U-63a215</t>
        </is>
      </c>
      <c r="B21353" s="41" t="n">
        <v>45627</v>
      </c>
      <c r="C21353" t="n">
        <v>13</v>
      </c>
      <c r="D21353" t="n">
        <v>0</v>
      </c>
    </row>
    <row r="21354">
      <c r="A21354" t="inlineStr">
        <is>
          <t>U-63f2ae</t>
        </is>
      </c>
      <c r="B21354" s="41" t="n">
        <v>45292</v>
      </c>
      <c r="C21354" t="n">
        <v>9</v>
      </c>
      <c r="D21354" t="n">
        <v>0</v>
      </c>
    </row>
    <row r="21355">
      <c r="A21355" t="inlineStr">
        <is>
          <t>U-1e1678</t>
        </is>
      </c>
      <c r="B21355" s="41" t="n">
        <v>45566</v>
      </c>
      <c r="C21355" t="n">
        <v>13</v>
      </c>
      <c r="D21355" t="n">
        <v>0</v>
      </c>
    </row>
    <row r="21356">
      <c r="A21356" t="inlineStr">
        <is>
          <t>U-2b03cd</t>
        </is>
      </c>
      <c r="B21356" s="41" t="n">
        <v>45292</v>
      </c>
      <c r="C21356" t="n">
        <v>12</v>
      </c>
      <c r="D21356" t="n">
        <v>0</v>
      </c>
    </row>
    <row r="21357">
      <c r="A21357" t="inlineStr">
        <is>
          <t>U-f6b08c</t>
        </is>
      </c>
      <c r="B21357" s="41" t="n">
        <v>45047</v>
      </c>
      <c r="C21357" t="n">
        <v>18</v>
      </c>
      <c r="D21357" t="n">
        <v>1</v>
      </c>
    </row>
    <row r="21358">
      <c r="A21358" t="inlineStr">
        <is>
          <t>U-0f7943</t>
        </is>
      </c>
      <c r="B21358" s="41" t="n">
        <v>45292</v>
      </c>
      <c r="C21358" t="n">
        <v>13</v>
      </c>
      <c r="D21358" t="n">
        <v>0</v>
      </c>
    </row>
    <row r="21359">
      <c r="A21359" t="inlineStr">
        <is>
          <t>U-0d9c36</t>
        </is>
      </c>
      <c r="B21359" s="41" t="n">
        <v>45627</v>
      </c>
      <c r="C21359" t="n">
        <v>10</v>
      </c>
      <c r="D21359" t="n">
        <v>0</v>
      </c>
    </row>
    <row r="21360">
      <c r="A21360" t="inlineStr">
        <is>
          <t>U-ed2a25</t>
        </is>
      </c>
      <c r="B21360" s="41" t="n">
        <v>45200</v>
      </c>
      <c r="C21360" t="n">
        <v>11</v>
      </c>
      <c r="D21360" t="n">
        <v>3</v>
      </c>
    </row>
    <row r="21361">
      <c r="A21361" t="inlineStr">
        <is>
          <t>U-543406</t>
        </is>
      </c>
      <c r="B21361" s="41" t="n">
        <v>45078</v>
      </c>
      <c r="C21361" t="n">
        <v>8</v>
      </c>
      <c r="D21361" t="n">
        <v>3</v>
      </c>
    </row>
    <row r="21362">
      <c r="A21362" t="inlineStr">
        <is>
          <t>U-27e64a</t>
        </is>
      </c>
      <c r="B21362" s="41" t="n">
        <v>45200</v>
      </c>
      <c r="C21362" t="n">
        <v>12</v>
      </c>
      <c r="D21362" t="n">
        <v>0</v>
      </c>
    </row>
    <row r="21363">
      <c r="A21363" t="inlineStr">
        <is>
          <t>U-0430ac</t>
        </is>
      </c>
      <c r="B21363" s="41" t="n">
        <v>45413</v>
      </c>
      <c r="C21363" t="n">
        <v>14</v>
      </c>
      <c r="D21363" t="n">
        <v>0</v>
      </c>
    </row>
    <row r="21364">
      <c r="A21364" t="inlineStr">
        <is>
          <t>U-80776a</t>
        </is>
      </c>
      <c r="B21364" s="41" t="n">
        <v>45231</v>
      </c>
      <c r="C21364" t="n">
        <v>8</v>
      </c>
      <c r="D21364" t="n">
        <v>0</v>
      </c>
    </row>
    <row r="21365">
      <c r="A21365" t="inlineStr">
        <is>
          <t>U-00efe9</t>
        </is>
      </c>
      <c r="B21365" s="41" t="n">
        <v>45017</v>
      </c>
      <c r="C21365" t="n">
        <v>6</v>
      </c>
      <c r="D21365" t="n">
        <v>0</v>
      </c>
    </row>
    <row r="21366">
      <c r="A21366" t="inlineStr">
        <is>
          <t>U-9b81ce</t>
        </is>
      </c>
      <c r="B21366" s="41" t="n">
        <v>45047</v>
      </c>
      <c r="C21366" t="n">
        <v>14</v>
      </c>
      <c r="D21366" t="n">
        <v>0</v>
      </c>
    </row>
    <row r="21367">
      <c r="A21367" t="inlineStr">
        <is>
          <t>U-ba41b4</t>
        </is>
      </c>
      <c r="B21367" s="41" t="n">
        <v>45047</v>
      </c>
      <c r="C21367" t="n">
        <v>12</v>
      </c>
      <c r="D21367" t="n">
        <v>0</v>
      </c>
    </row>
    <row r="21368">
      <c r="A21368" t="inlineStr">
        <is>
          <t>U-f4f2e7</t>
        </is>
      </c>
      <c r="B21368" s="41" t="n">
        <v>45505</v>
      </c>
      <c r="C21368" t="n">
        <v>8</v>
      </c>
      <c r="D21368" t="n">
        <v>0</v>
      </c>
    </row>
    <row r="21369">
      <c r="A21369" t="inlineStr">
        <is>
          <t>U-039137</t>
        </is>
      </c>
      <c r="B21369" s="41" t="n">
        <v>45047</v>
      </c>
      <c r="C21369" t="n">
        <v>10</v>
      </c>
      <c r="D21369" t="n">
        <v>1</v>
      </c>
    </row>
    <row r="21370">
      <c r="A21370" t="inlineStr">
        <is>
          <t>U-9e92ec</t>
        </is>
      </c>
      <c r="B21370" s="41" t="n">
        <v>45323</v>
      </c>
      <c r="C21370" t="n">
        <v>13</v>
      </c>
      <c r="D21370" t="n">
        <v>0</v>
      </c>
    </row>
    <row r="21371">
      <c r="A21371" t="inlineStr">
        <is>
          <t>U-aa2d1b</t>
        </is>
      </c>
      <c r="B21371" s="41" t="n">
        <v>45536</v>
      </c>
      <c r="C21371" t="n">
        <v>14</v>
      </c>
      <c r="D21371" t="n">
        <v>2</v>
      </c>
    </row>
    <row r="21372">
      <c r="A21372" t="inlineStr">
        <is>
          <t>U-9e0bc7</t>
        </is>
      </c>
      <c r="B21372" s="41" t="n">
        <v>44927</v>
      </c>
      <c r="C21372" t="n">
        <v>10</v>
      </c>
      <c r="D21372" t="n">
        <v>0</v>
      </c>
    </row>
    <row r="21373">
      <c r="A21373" t="inlineStr">
        <is>
          <t>U-eed310</t>
        </is>
      </c>
      <c r="B21373" s="41" t="n">
        <v>45170</v>
      </c>
      <c r="C21373" t="n">
        <v>13</v>
      </c>
      <c r="D21373" t="n">
        <v>0</v>
      </c>
    </row>
    <row r="21374">
      <c r="A21374" t="inlineStr">
        <is>
          <t>U-ad4aa8</t>
        </is>
      </c>
      <c r="B21374" s="41" t="n">
        <v>45383</v>
      </c>
      <c r="C21374" t="n">
        <v>21</v>
      </c>
      <c r="D21374" t="n">
        <v>3</v>
      </c>
    </row>
    <row r="21375">
      <c r="A21375" t="inlineStr">
        <is>
          <t>U-51ad12</t>
        </is>
      </c>
      <c r="B21375" s="41" t="n">
        <v>45170</v>
      </c>
      <c r="C21375" t="n">
        <v>9</v>
      </c>
      <c r="D21375" t="n">
        <v>0</v>
      </c>
    </row>
    <row r="21376">
      <c r="A21376" t="inlineStr">
        <is>
          <t>U-cd3442</t>
        </is>
      </c>
      <c r="B21376" s="41" t="n">
        <v>45200</v>
      </c>
      <c r="C21376" t="n">
        <v>14</v>
      </c>
      <c r="D21376" t="n">
        <v>0</v>
      </c>
    </row>
    <row r="21377">
      <c r="A21377" t="inlineStr">
        <is>
          <t>U-c9b11d</t>
        </is>
      </c>
      <c r="B21377" s="41" t="n">
        <v>45078</v>
      </c>
      <c r="C21377" t="n">
        <v>10</v>
      </c>
      <c r="D21377" t="n">
        <v>0</v>
      </c>
    </row>
    <row r="21378">
      <c r="A21378" t="inlineStr">
        <is>
          <t>U-48a4aa</t>
        </is>
      </c>
      <c r="B21378" s="41" t="n">
        <v>45505</v>
      </c>
      <c r="C21378" t="n">
        <v>10</v>
      </c>
      <c r="D21378" t="n">
        <v>0</v>
      </c>
    </row>
    <row r="21379">
      <c r="A21379" t="inlineStr">
        <is>
          <t>U-40743a</t>
        </is>
      </c>
      <c r="B21379" s="41" t="n">
        <v>45444</v>
      </c>
      <c r="C21379" t="n">
        <v>8</v>
      </c>
      <c r="D21379" t="n">
        <v>0</v>
      </c>
    </row>
    <row r="21380">
      <c r="A21380" t="inlineStr">
        <is>
          <t>U-a66a3e</t>
        </is>
      </c>
      <c r="B21380" s="41" t="n">
        <v>45566</v>
      </c>
      <c r="C21380" t="n">
        <v>10</v>
      </c>
      <c r="D21380" t="n">
        <v>1</v>
      </c>
    </row>
    <row r="21381">
      <c r="A21381" t="inlineStr">
        <is>
          <t>U-7e3331</t>
        </is>
      </c>
      <c r="B21381" s="41" t="n">
        <v>45566</v>
      </c>
      <c r="C21381" t="n">
        <v>15</v>
      </c>
      <c r="D21381" t="n">
        <v>0</v>
      </c>
    </row>
    <row r="21382">
      <c r="A21382" t="inlineStr">
        <is>
          <t>U-596125</t>
        </is>
      </c>
      <c r="B21382" s="41" t="n">
        <v>45261</v>
      </c>
      <c r="C21382" t="n">
        <v>11</v>
      </c>
      <c r="D21382" t="n">
        <v>1</v>
      </c>
    </row>
    <row r="21383">
      <c r="A21383" t="inlineStr">
        <is>
          <t>U-48ef8a</t>
        </is>
      </c>
      <c r="B21383" s="41" t="n">
        <v>44927</v>
      </c>
      <c r="C21383" t="n">
        <v>12</v>
      </c>
      <c r="D21383" t="n">
        <v>0</v>
      </c>
    </row>
    <row r="21384">
      <c r="A21384" t="inlineStr">
        <is>
          <t>U-ff1fe5</t>
        </is>
      </c>
      <c r="B21384" s="41" t="n">
        <v>45139</v>
      </c>
      <c r="C21384" t="n">
        <v>8</v>
      </c>
      <c r="D21384" t="n">
        <v>1</v>
      </c>
    </row>
    <row r="21385">
      <c r="A21385" t="inlineStr">
        <is>
          <t>U-adb510</t>
        </is>
      </c>
      <c r="B21385" s="41" t="n">
        <v>45078</v>
      </c>
      <c r="C21385" t="n">
        <v>16</v>
      </c>
      <c r="D21385" t="n">
        <v>0</v>
      </c>
    </row>
    <row r="21386">
      <c r="A21386" t="inlineStr">
        <is>
          <t>U-fd0e20</t>
        </is>
      </c>
      <c r="B21386" s="41" t="n">
        <v>45444</v>
      </c>
      <c r="C21386" t="n">
        <v>11</v>
      </c>
      <c r="D21386" t="n">
        <v>0</v>
      </c>
    </row>
    <row r="21387">
      <c r="A21387" t="inlineStr">
        <is>
          <t>U-e5429d</t>
        </is>
      </c>
      <c r="B21387" s="41" t="n">
        <v>45444</v>
      </c>
      <c r="C21387" t="n">
        <v>14</v>
      </c>
      <c r="D21387" t="n">
        <v>0</v>
      </c>
    </row>
    <row r="21388">
      <c r="A21388" t="inlineStr">
        <is>
          <t>U-dd8f0e</t>
        </is>
      </c>
      <c r="B21388" s="41" t="n">
        <v>45231</v>
      </c>
      <c r="C21388" t="n">
        <v>9</v>
      </c>
      <c r="D21388" t="n">
        <v>0</v>
      </c>
    </row>
    <row r="21389">
      <c r="A21389" t="inlineStr">
        <is>
          <t>U-afc93f</t>
        </is>
      </c>
      <c r="B21389" s="41" t="n">
        <v>45474</v>
      </c>
      <c r="C21389" t="n">
        <v>8</v>
      </c>
      <c r="D21389" t="n">
        <v>2</v>
      </c>
    </row>
    <row r="21390">
      <c r="A21390" t="inlineStr">
        <is>
          <t>U-fedbd0</t>
        </is>
      </c>
      <c r="B21390" s="41" t="n">
        <v>45047</v>
      </c>
      <c r="C21390" t="n">
        <v>9</v>
      </c>
      <c r="D21390" t="n">
        <v>1</v>
      </c>
    </row>
    <row r="21391">
      <c r="A21391" t="inlineStr">
        <is>
          <t>U-1b0d2a</t>
        </is>
      </c>
      <c r="B21391" s="41" t="n">
        <v>44986</v>
      </c>
      <c r="C21391" t="n">
        <v>13</v>
      </c>
      <c r="D21391" t="n">
        <v>2</v>
      </c>
    </row>
    <row r="21392">
      <c r="A21392" t="inlineStr">
        <is>
          <t>U-30a4ff</t>
        </is>
      </c>
      <c r="B21392" s="41" t="n">
        <v>45139</v>
      </c>
      <c r="C21392" t="n">
        <v>10</v>
      </c>
      <c r="D21392" t="n">
        <v>2</v>
      </c>
    </row>
    <row r="21393">
      <c r="A21393" t="inlineStr">
        <is>
          <t>U-0f0482</t>
        </is>
      </c>
      <c r="B21393" s="41" t="n">
        <v>45474</v>
      </c>
      <c r="C21393" t="n">
        <v>18</v>
      </c>
      <c r="D21393" t="n">
        <v>1</v>
      </c>
    </row>
    <row r="21394">
      <c r="A21394" t="inlineStr">
        <is>
          <t>U-c07c5c</t>
        </is>
      </c>
      <c r="B21394" s="41" t="n">
        <v>44986</v>
      </c>
      <c r="C21394" t="n">
        <v>13</v>
      </c>
      <c r="D21394" t="n">
        <v>0</v>
      </c>
    </row>
    <row r="21395">
      <c r="A21395" t="inlineStr">
        <is>
          <t>U-bcd896</t>
        </is>
      </c>
      <c r="B21395" s="41" t="n">
        <v>45078</v>
      </c>
      <c r="C21395" t="n">
        <v>3</v>
      </c>
      <c r="D21395" t="n">
        <v>2</v>
      </c>
    </row>
    <row r="21396">
      <c r="A21396" t="inlineStr">
        <is>
          <t>U-edf432</t>
        </is>
      </c>
      <c r="B21396" s="41" t="n">
        <v>45200</v>
      </c>
      <c r="C21396" t="n">
        <v>13</v>
      </c>
      <c r="D21396" t="n">
        <v>0</v>
      </c>
    </row>
    <row r="21397">
      <c r="A21397" t="inlineStr">
        <is>
          <t>U-ffb209</t>
        </is>
      </c>
      <c r="B21397" s="41" t="n">
        <v>45261</v>
      </c>
      <c r="C21397" t="n">
        <v>9</v>
      </c>
      <c r="D21397" t="n">
        <v>0</v>
      </c>
    </row>
    <row r="21398">
      <c r="A21398" t="inlineStr">
        <is>
          <t>U-57a4af</t>
        </is>
      </c>
      <c r="B21398" s="41" t="n">
        <v>45231</v>
      </c>
      <c r="C21398" t="n">
        <v>6</v>
      </c>
      <c r="D21398" t="n">
        <v>3</v>
      </c>
    </row>
    <row r="21399">
      <c r="A21399" t="inlineStr">
        <is>
          <t>U-763842</t>
        </is>
      </c>
      <c r="B21399" s="41" t="n">
        <v>44927</v>
      </c>
      <c r="C21399" t="n">
        <v>11</v>
      </c>
      <c r="D21399" t="n">
        <v>0</v>
      </c>
    </row>
    <row r="21400">
      <c r="A21400" t="inlineStr">
        <is>
          <t>U-e3a457</t>
        </is>
      </c>
      <c r="B21400" s="41" t="n">
        <v>45505</v>
      </c>
      <c r="C21400" t="n">
        <v>13</v>
      </c>
      <c r="D21400" t="n">
        <v>1</v>
      </c>
    </row>
    <row r="21401">
      <c r="A21401" t="inlineStr">
        <is>
          <t>U-54801a</t>
        </is>
      </c>
      <c r="B21401" s="41" t="n">
        <v>45323</v>
      </c>
      <c r="C21401" t="n">
        <v>9</v>
      </c>
      <c r="D21401" t="n">
        <v>1</v>
      </c>
    </row>
    <row r="21402">
      <c r="A21402" t="inlineStr">
        <is>
          <t>U-556419</t>
        </is>
      </c>
      <c r="B21402" s="41" t="n">
        <v>44927</v>
      </c>
      <c r="C21402" t="n">
        <v>7</v>
      </c>
      <c r="D21402" t="n">
        <v>0</v>
      </c>
    </row>
    <row r="21403">
      <c r="A21403" t="inlineStr">
        <is>
          <t>U-c2be12</t>
        </is>
      </c>
      <c r="B21403" s="41" t="n">
        <v>45170</v>
      </c>
      <c r="C21403" t="n">
        <v>6</v>
      </c>
      <c r="D21403" t="n">
        <v>0</v>
      </c>
    </row>
    <row r="21404">
      <c r="A21404" t="inlineStr">
        <is>
          <t>U-a5b568</t>
        </is>
      </c>
      <c r="B21404" s="41" t="n">
        <v>45597</v>
      </c>
      <c r="C21404" t="n">
        <v>5</v>
      </c>
      <c r="D21404" t="n">
        <v>0</v>
      </c>
    </row>
    <row r="21405">
      <c r="A21405" t="inlineStr">
        <is>
          <t>U-5407cc</t>
        </is>
      </c>
      <c r="B21405" s="41" t="n">
        <v>45536</v>
      </c>
      <c r="C21405" t="n">
        <v>6</v>
      </c>
      <c r="D21405" t="n">
        <v>0</v>
      </c>
    </row>
    <row r="21406">
      <c r="A21406" t="inlineStr">
        <is>
          <t>U-22b973</t>
        </is>
      </c>
      <c r="B21406" s="41" t="n">
        <v>45017</v>
      </c>
      <c r="C21406" t="n">
        <v>15</v>
      </c>
      <c r="D21406" t="n">
        <v>0</v>
      </c>
    </row>
    <row r="21407">
      <c r="A21407" t="inlineStr">
        <is>
          <t>U-8ca8d1</t>
        </is>
      </c>
      <c r="B21407" s="41" t="n">
        <v>45505</v>
      </c>
      <c r="C21407" t="n">
        <v>10</v>
      </c>
      <c r="D21407" t="n">
        <v>0</v>
      </c>
    </row>
    <row r="21408">
      <c r="A21408" t="inlineStr">
        <is>
          <t>U-151be9</t>
        </is>
      </c>
      <c r="B21408" s="41" t="n">
        <v>45017</v>
      </c>
      <c r="C21408" t="n">
        <v>10</v>
      </c>
      <c r="D21408" t="n">
        <v>0</v>
      </c>
    </row>
    <row r="21409">
      <c r="A21409" t="inlineStr">
        <is>
          <t>U-a57819</t>
        </is>
      </c>
      <c r="B21409" s="41" t="n">
        <v>45017</v>
      </c>
      <c r="C21409" t="n">
        <v>7</v>
      </c>
      <c r="D21409" t="n">
        <v>1</v>
      </c>
    </row>
    <row r="21410">
      <c r="A21410" t="inlineStr">
        <is>
          <t>U-308c27</t>
        </is>
      </c>
      <c r="B21410" s="41" t="n">
        <v>45413</v>
      </c>
      <c r="C21410" t="n">
        <v>14</v>
      </c>
      <c r="D21410" t="n">
        <v>0</v>
      </c>
    </row>
    <row r="21411">
      <c r="A21411" t="inlineStr">
        <is>
          <t>U-feda89</t>
        </is>
      </c>
      <c r="B21411" s="41" t="n">
        <v>45323</v>
      </c>
      <c r="C21411" t="n">
        <v>9</v>
      </c>
      <c r="D21411" t="n">
        <v>0</v>
      </c>
    </row>
    <row r="21412">
      <c r="A21412" t="inlineStr">
        <is>
          <t>U-3c3c4e</t>
        </is>
      </c>
      <c r="B21412" s="41" t="n">
        <v>45413</v>
      </c>
      <c r="C21412" t="n">
        <v>15</v>
      </c>
      <c r="D21412" t="n">
        <v>0</v>
      </c>
    </row>
    <row r="21413">
      <c r="A21413" t="inlineStr">
        <is>
          <t>U-303fde</t>
        </is>
      </c>
      <c r="B21413" s="41" t="n">
        <v>44986</v>
      </c>
      <c r="C21413" t="n">
        <v>6</v>
      </c>
      <c r="D21413" t="n">
        <v>0</v>
      </c>
    </row>
    <row r="21414">
      <c r="A21414" t="inlineStr">
        <is>
          <t>U-d07b61</t>
        </is>
      </c>
      <c r="B21414" s="41" t="n">
        <v>45474</v>
      </c>
      <c r="C21414" t="n">
        <v>11</v>
      </c>
      <c r="D21414" t="n">
        <v>1</v>
      </c>
    </row>
    <row r="21415">
      <c r="A21415" t="inlineStr">
        <is>
          <t>U-57ae22</t>
        </is>
      </c>
      <c r="B21415" s="41" t="n">
        <v>45108</v>
      </c>
      <c r="C21415" t="n">
        <v>10</v>
      </c>
      <c r="D21415" t="n">
        <v>0</v>
      </c>
    </row>
    <row r="21416">
      <c r="A21416" t="inlineStr">
        <is>
          <t>U-adfda1</t>
        </is>
      </c>
      <c r="B21416" s="41" t="n">
        <v>45139</v>
      </c>
      <c r="C21416" t="n">
        <v>11</v>
      </c>
      <c r="D21416" t="n">
        <v>0</v>
      </c>
    </row>
    <row r="21417">
      <c r="A21417" t="inlineStr">
        <is>
          <t>U-371261</t>
        </is>
      </c>
      <c r="B21417" s="41" t="n">
        <v>45047</v>
      </c>
      <c r="C21417" t="n">
        <v>9</v>
      </c>
      <c r="D21417" t="n">
        <v>0</v>
      </c>
    </row>
    <row r="21418">
      <c r="A21418" t="inlineStr">
        <is>
          <t>U-557925</t>
        </is>
      </c>
      <c r="B21418" s="41" t="n">
        <v>45139</v>
      </c>
      <c r="C21418" t="n">
        <v>5</v>
      </c>
      <c r="D21418" t="n">
        <v>0</v>
      </c>
    </row>
    <row r="21419">
      <c r="A21419" t="inlineStr">
        <is>
          <t>U-12d4c7</t>
        </is>
      </c>
      <c r="B21419" s="41" t="n">
        <v>45139</v>
      </c>
      <c r="C21419" t="n">
        <v>14</v>
      </c>
      <c r="D21419" t="n">
        <v>1</v>
      </c>
    </row>
    <row r="21420">
      <c r="A21420" t="inlineStr">
        <is>
          <t>U-e1c1df</t>
        </is>
      </c>
      <c r="B21420" s="41" t="n">
        <v>45323</v>
      </c>
      <c r="C21420" t="n">
        <v>3</v>
      </c>
      <c r="D21420" t="n">
        <v>0</v>
      </c>
    </row>
    <row r="21421">
      <c r="A21421" t="inlineStr">
        <is>
          <t>U-dc3ea4</t>
        </is>
      </c>
      <c r="B21421" s="41" t="n">
        <v>45474</v>
      </c>
      <c r="C21421" t="n">
        <v>12</v>
      </c>
      <c r="D21421" t="n">
        <v>0</v>
      </c>
    </row>
    <row r="21422">
      <c r="A21422" t="inlineStr">
        <is>
          <t>U-8bdee6</t>
        </is>
      </c>
      <c r="B21422" s="41" t="n">
        <v>45505</v>
      </c>
      <c r="C21422" t="n">
        <v>11</v>
      </c>
      <c r="D21422" t="n">
        <v>0</v>
      </c>
    </row>
    <row r="21423">
      <c r="A21423" t="inlineStr">
        <is>
          <t>U-20f91d</t>
        </is>
      </c>
      <c r="B21423" s="41" t="n">
        <v>45292</v>
      </c>
      <c r="C21423" t="n">
        <v>9</v>
      </c>
      <c r="D21423" t="n">
        <v>1</v>
      </c>
    </row>
    <row r="21424">
      <c r="A21424" t="inlineStr">
        <is>
          <t>U-2af1c3</t>
        </is>
      </c>
      <c r="B21424" s="41" t="n">
        <v>45566</v>
      </c>
      <c r="C21424" t="n">
        <v>17</v>
      </c>
      <c r="D21424" t="n">
        <v>0</v>
      </c>
    </row>
    <row r="21425">
      <c r="A21425" t="inlineStr">
        <is>
          <t>U-2e3c7f</t>
        </is>
      </c>
      <c r="B21425" s="41" t="n">
        <v>45108</v>
      </c>
      <c r="C21425" t="n">
        <v>13</v>
      </c>
      <c r="D21425" t="n">
        <v>1</v>
      </c>
    </row>
    <row r="21426">
      <c r="A21426" t="inlineStr">
        <is>
          <t>U-cb7c8e</t>
        </is>
      </c>
      <c r="B21426" s="41" t="n">
        <v>44986</v>
      </c>
      <c r="C21426" t="n">
        <v>6</v>
      </c>
      <c r="D21426" t="n">
        <v>0</v>
      </c>
    </row>
    <row r="21427">
      <c r="A21427" t="inlineStr">
        <is>
          <t>U-458b35</t>
        </is>
      </c>
      <c r="B21427" s="41" t="n">
        <v>45597</v>
      </c>
      <c r="C21427" t="n">
        <v>9</v>
      </c>
      <c r="D21427" t="n">
        <v>4</v>
      </c>
    </row>
    <row r="21428">
      <c r="A21428" t="inlineStr">
        <is>
          <t>U-34d469</t>
        </is>
      </c>
      <c r="B21428" s="41" t="n">
        <v>45566</v>
      </c>
      <c r="C21428" t="n">
        <v>13</v>
      </c>
      <c r="D21428" t="n">
        <v>0</v>
      </c>
    </row>
    <row r="21429">
      <c r="A21429" t="inlineStr">
        <is>
          <t>U-1e2b28</t>
        </is>
      </c>
      <c r="B21429" s="41" t="n">
        <v>45200</v>
      </c>
      <c r="C21429" t="n">
        <v>12</v>
      </c>
      <c r="D21429" t="n">
        <v>1</v>
      </c>
    </row>
    <row r="21430">
      <c r="A21430" t="inlineStr">
        <is>
          <t>U-1c885e</t>
        </is>
      </c>
      <c r="B21430" s="41" t="n">
        <v>44958</v>
      </c>
      <c r="C21430" t="n">
        <v>16</v>
      </c>
      <c r="D21430" t="n">
        <v>0</v>
      </c>
    </row>
    <row r="21431">
      <c r="A21431" t="inlineStr">
        <is>
          <t>U-910a27</t>
        </is>
      </c>
      <c r="B21431" s="41" t="n">
        <v>44986</v>
      </c>
      <c r="C21431" t="n">
        <v>10</v>
      </c>
      <c r="D21431" t="n">
        <v>2</v>
      </c>
    </row>
    <row r="21432">
      <c r="A21432" t="inlineStr">
        <is>
          <t>U-051218</t>
        </is>
      </c>
      <c r="B21432" s="41" t="n">
        <v>44958</v>
      </c>
      <c r="C21432" t="n">
        <v>8</v>
      </c>
      <c r="D21432" t="n">
        <v>1</v>
      </c>
    </row>
    <row r="21433">
      <c r="A21433" t="inlineStr">
        <is>
          <t>U-00b130</t>
        </is>
      </c>
      <c r="B21433" s="41" t="n">
        <v>45078</v>
      </c>
      <c r="C21433" t="n">
        <v>18</v>
      </c>
      <c r="D21433" t="n">
        <v>1</v>
      </c>
    </row>
    <row r="21434">
      <c r="A21434" t="inlineStr">
        <is>
          <t>U-efa5b5</t>
        </is>
      </c>
      <c r="B21434" s="41" t="n">
        <v>45323</v>
      </c>
      <c r="C21434" t="n">
        <v>6</v>
      </c>
      <c r="D21434" t="n">
        <v>0</v>
      </c>
    </row>
    <row r="21435">
      <c r="A21435" t="inlineStr">
        <is>
          <t>U-6f772e</t>
        </is>
      </c>
      <c r="B21435" s="41" t="n">
        <v>45383</v>
      </c>
      <c r="C21435" t="n">
        <v>9</v>
      </c>
      <c r="D21435" t="n">
        <v>0</v>
      </c>
    </row>
    <row r="21436">
      <c r="A21436" t="inlineStr">
        <is>
          <t>U-1b11d1</t>
        </is>
      </c>
      <c r="B21436" s="41" t="n">
        <v>45261</v>
      </c>
      <c r="C21436" t="n">
        <v>11</v>
      </c>
      <c r="D21436" t="n">
        <v>4</v>
      </c>
    </row>
    <row r="21437">
      <c r="A21437" t="inlineStr">
        <is>
          <t>U-4050e1</t>
        </is>
      </c>
      <c r="B21437" s="41" t="n">
        <v>45261</v>
      </c>
      <c r="C21437" t="n">
        <v>9</v>
      </c>
      <c r="D21437" t="n">
        <v>0</v>
      </c>
    </row>
    <row r="21438">
      <c r="A21438" t="inlineStr">
        <is>
          <t>U-e6800e</t>
        </is>
      </c>
      <c r="B21438" s="41" t="n">
        <v>45292</v>
      </c>
      <c r="C21438" t="n">
        <v>9</v>
      </c>
      <c r="D21438" t="n">
        <v>0</v>
      </c>
    </row>
    <row r="21439">
      <c r="A21439" t="inlineStr">
        <is>
          <t>U-b172f9</t>
        </is>
      </c>
      <c r="B21439" s="41" t="n">
        <v>45017</v>
      </c>
      <c r="C21439" t="n">
        <v>13</v>
      </c>
      <c r="D21439" t="n">
        <v>2</v>
      </c>
    </row>
    <row r="21440">
      <c r="A21440" t="inlineStr">
        <is>
          <t>U-be24ba</t>
        </is>
      </c>
      <c r="B21440" s="41" t="n">
        <v>45047</v>
      </c>
      <c r="C21440" t="n">
        <v>10</v>
      </c>
      <c r="D21440" t="n">
        <v>0</v>
      </c>
    </row>
    <row r="21441">
      <c r="A21441" t="inlineStr">
        <is>
          <t>U-757a9e</t>
        </is>
      </c>
      <c r="B21441" s="41" t="n">
        <v>45566</v>
      </c>
      <c r="C21441" t="n">
        <v>10</v>
      </c>
      <c r="D21441" t="n">
        <v>2</v>
      </c>
    </row>
    <row r="21442">
      <c r="A21442" t="inlineStr">
        <is>
          <t>U-f3eaf3</t>
        </is>
      </c>
      <c r="B21442" s="41" t="n">
        <v>45200</v>
      </c>
      <c r="C21442" t="n">
        <v>12</v>
      </c>
      <c r="D21442" t="n">
        <v>0</v>
      </c>
    </row>
    <row r="21443">
      <c r="A21443" t="inlineStr">
        <is>
          <t>U-b1f1cb</t>
        </is>
      </c>
      <c r="B21443" s="41" t="n">
        <v>45231</v>
      </c>
      <c r="C21443" t="n">
        <v>8</v>
      </c>
      <c r="D21443" t="n">
        <v>3</v>
      </c>
    </row>
    <row r="21444">
      <c r="A21444" t="inlineStr">
        <is>
          <t>U-bcd378</t>
        </is>
      </c>
      <c r="B21444" s="41" t="n">
        <v>45505</v>
      </c>
      <c r="C21444" t="n">
        <v>8</v>
      </c>
      <c r="D21444" t="n">
        <v>0</v>
      </c>
    </row>
    <row r="21445">
      <c r="A21445" t="inlineStr">
        <is>
          <t>U-e93639</t>
        </is>
      </c>
      <c r="B21445" s="41" t="n">
        <v>45292</v>
      </c>
      <c r="C21445" t="n">
        <v>10</v>
      </c>
      <c r="D21445" t="n">
        <v>0</v>
      </c>
    </row>
    <row r="21446">
      <c r="A21446" t="inlineStr">
        <is>
          <t>U-5da5c0</t>
        </is>
      </c>
      <c r="B21446" s="41" t="n">
        <v>45597</v>
      </c>
      <c r="C21446" t="n">
        <v>16</v>
      </c>
      <c r="D21446" t="n">
        <v>0</v>
      </c>
    </row>
    <row r="21447">
      <c r="A21447" t="inlineStr">
        <is>
          <t>U-4ff0e3</t>
        </is>
      </c>
      <c r="B21447" s="41" t="n">
        <v>45323</v>
      </c>
      <c r="C21447" t="n">
        <v>10</v>
      </c>
      <c r="D21447" t="n">
        <v>0</v>
      </c>
    </row>
    <row r="21448">
      <c r="A21448" t="inlineStr">
        <is>
          <t>U-2d2f1c</t>
        </is>
      </c>
      <c r="B21448" s="41" t="n">
        <v>45200</v>
      </c>
      <c r="C21448" t="n">
        <v>12</v>
      </c>
      <c r="D21448" t="n">
        <v>0</v>
      </c>
    </row>
    <row r="21449">
      <c r="A21449" t="inlineStr">
        <is>
          <t>U-55683a</t>
        </is>
      </c>
      <c r="B21449" s="41" t="n">
        <v>45200</v>
      </c>
      <c r="C21449" t="n">
        <v>11</v>
      </c>
      <c r="D21449" t="n">
        <v>2</v>
      </c>
    </row>
    <row r="21450">
      <c r="A21450" t="inlineStr">
        <is>
          <t>U-a43994</t>
        </is>
      </c>
      <c r="B21450" s="41" t="n">
        <v>45200</v>
      </c>
      <c r="C21450" t="n">
        <v>10</v>
      </c>
      <c r="D21450" t="n">
        <v>0</v>
      </c>
    </row>
    <row r="21451">
      <c r="A21451" t="inlineStr">
        <is>
          <t>U-8a4f31</t>
        </is>
      </c>
      <c r="B21451" s="41" t="n">
        <v>45352</v>
      </c>
      <c r="C21451" t="n">
        <v>13</v>
      </c>
      <c r="D21451" t="n">
        <v>0</v>
      </c>
    </row>
    <row r="21452">
      <c r="A21452" t="inlineStr">
        <is>
          <t>U-ee52a3</t>
        </is>
      </c>
      <c r="B21452" s="41" t="n">
        <v>45566</v>
      </c>
      <c r="C21452" t="n">
        <v>9</v>
      </c>
      <c r="D21452" t="n">
        <v>0</v>
      </c>
    </row>
    <row r="21453">
      <c r="A21453" t="inlineStr">
        <is>
          <t>U-2b648f</t>
        </is>
      </c>
      <c r="B21453" s="41" t="n">
        <v>45292</v>
      </c>
      <c r="C21453" t="n">
        <v>9</v>
      </c>
      <c r="D21453" t="n">
        <v>2</v>
      </c>
    </row>
    <row r="21454">
      <c r="A21454" t="inlineStr">
        <is>
          <t>U-ded386</t>
        </is>
      </c>
      <c r="B21454" s="41" t="n">
        <v>45597</v>
      </c>
      <c r="C21454" t="n">
        <v>9</v>
      </c>
      <c r="D21454" t="n">
        <v>0</v>
      </c>
    </row>
    <row r="21455">
      <c r="A21455" t="inlineStr">
        <is>
          <t>U-c075f8</t>
        </is>
      </c>
      <c r="B21455" s="41" t="n">
        <v>45078</v>
      </c>
      <c r="C21455" t="n">
        <v>12</v>
      </c>
      <c r="D21455" t="n">
        <v>0</v>
      </c>
    </row>
    <row r="21456">
      <c r="A21456" t="inlineStr">
        <is>
          <t>U-5b2461</t>
        </is>
      </c>
      <c r="B21456" s="41" t="n">
        <v>45047</v>
      </c>
      <c r="C21456" t="n">
        <v>11</v>
      </c>
      <c r="D21456" t="n">
        <v>1</v>
      </c>
    </row>
    <row r="21457">
      <c r="A21457" t="inlineStr">
        <is>
          <t>U-44328a</t>
        </is>
      </c>
      <c r="B21457" s="41" t="n">
        <v>45474</v>
      </c>
      <c r="C21457" t="n">
        <v>16</v>
      </c>
      <c r="D21457" t="n">
        <v>0</v>
      </c>
    </row>
    <row r="21458">
      <c r="A21458" t="inlineStr">
        <is>
          <t>U-aafd61</t>
        </is>
      </c>
      <c r="B21458" s="41" t="n">
        <v>45536</v>
      </c>
      <c r="C21458" t="n">
        <v>11</v>
      </c>
      <c r="D21458" t="n">
        <v>0</v>
      </c>
    </row>
    <row r="21459">
      <c r="A21459" t="inlineStr">
        <is>
          <t>U-fc4234</t>
        </is>
      </c>
      <c r="B21459" s="41" t="n">
        <v>45627</v>
      </c>
      <c r="C21459" t="n">
        <v>7</v>
      </c>
      <c r="D21459" t="n">
        <v>0</v>
      </c>
    </row>
    <row r="21460">
      <c r="A21460" t="inlineStr">
        <is>
          <t>U-81b21c</t>
        </is>
      </c>
      <c r="B21460" s="41" t="n">
        <v>45139</v>
      </c>
      <c r="C21460" t="n">
        <v>7</v>
      </c>
      <c r="D21460" t="n">
        <v>0</v>
      </c>
    </row>
    <row r="21461">
      <c r="A21461" t="inlineStr">
        <is>
          <t>U-d72b2b</t>
        </is>
      </c>
      <c r="B21461" s="41" t="n">
        <v>45383</v>
      </c>
      <c r="C21461" t="n">
        <v>5</v>
      </c>
      <c r="D21461" t="n">
        <v>4</v>
      </c>
    </row>
    <row r="21462">
      <c r="A21462" t="inlineStr">
        <is>
          <t>U-e471e0</t>
        </is>
      </c>
      <c r="B21462" s="41" t="n">
        <v>45047</v>
      </c>
      <c r="C21462" t="n">
        <v>8</v>
      </c>
      <c r="D21462" t="n">
        <v>0</v>
      </c>
    </row>
    <row r="21463">
      <c r="A21463" t="inlineStr">
        <is>
          <t>U-2ea5f7</t>
        </is>
      </c>
      <c r="B21463" s="41" t="n">
        <v>45292</v>
      </c>
      <c r="C21463" t="n">
        <v>8</v>
      </c>
      <c r="D21463" t="n">
        <v>1</v>
      </c>
    </row>
    <row r="21464">
      <c r="A21464" t="inlineStr">
        <is>
          <t>U-982a1a</t>
        </is>
      </c>
      <c r="B21464" s="41" t="n">
        <v>45352</v>
      </c>
      <c r="C21464" t="n">
        <v>12</v>
      </c>
      <c r="D21464" t="n">
        <v>0</v>
      </c>
    </row>
    <row r="21465">
      <c r="A21465" t="inlineStr">
        <is>
          <t>U-805243</t>
        </is>
      </c>
      <c r="B21465" s="41" t="n">
        <v>44986</v>
      </c>
      <c r="C21465" t="n">
        <v>10</v>
      </c>
      <c r="D21465" t="n">
        <v>0</v>
      </c>
    </row>
    <row r="21466">
      <c r="A21466" t="inlineStr">
        <is>
          <t>U-a294bf</t>
        </is>
      </c>
      <c r="B21466" s="41" t="n">
        <v>45292</v>
      </c>
      <c r="C21466" t="n">
        <v>5</v>
      </c>
      <c r="D21466" t="n">
        <v>0</v>
      </c>
    </row>
    <row r="21467">
      <c r="A21467" t="inlineStr">
        <is>
          <t>U-598af3</t>
        </is>
      </c>
      <c r="B21467" s="41" t="n">
        <v>45231</v>
      </c>
      <c r="C21467" t="n">
        <v>9</v>
      </c>
      <c r="D21467" t="n">
        <v>0</v>
      </c>
    </row>
    <row r="21468">
      <c r="A21468" t="inlineStr">
        <is>
          <t>U-51bb5e</t>
        </is>
      </c>
      <c r="B21468" s="41" t="n">
        <v>45474</v>
      </c>
      <c r="C21468" t="n">
        <v>6</v>
      </c>
      <c r="D21468" t="n">
        <v>1</v>
      </c>
    </row>
    <row r="21469">
      <c r="A21469" t="inlineStr">
        <is>
          <t>U-81467e</t>
        </is>
      </c>
      <c r="B21469" s="41" t="n">
        <v>45474</v>
      </c>
      <c r="C21469" t="n">
        <v>10</v>
      </c>
      <c r="D21469" t="n">
        <v>2</v>
      </c>
    </row>
    <row r="21470">
      <c r="A21470" t="inlineStr">
        <is>
          <t>U-de4e44</t>
        </is>
      </c>
      <c r="B21470" s="41" t="n">
        <v>45383</v>
      </c>
      <c r="C21470" t="n">
        <v>4</v>
      </c>
      <c r="D21470" t="n">
        <v>0</v>
      </c>
    </row>
    <row r="21471">
      <c r="A21471" t="inlineStr">
        <is>
          <t>U-1dce31</t>
        </is>
      </c>
      <c r="B21471" s="41" t="n">
        <v>45078</v>
      </c>
      <c r="C21471" t="n">
        <v>8</v>
      </c>
      <c r="D21471" t="n">
        <v>3</v>
      </c>
    </row>
    <row r="21472">
      <c r="A21472" t="inlineStr">
        <is>
          <t>U-0c6f3b</t>
        </is>
      </c>
      <c r="B21472" s="41" t="n">
        <v>45292</v>
      </c>
      <c r="C21472" t="n">
        <v>11</v>
      </c>
      <c r="D21472" t="n">
        <v>0</v>
      </c>
    </row>
    <row r="21473">
      <c r="A21473" t="inlineStr">
        <is>
          <t>U-4c33f4</t>
        </is>
      </c>
      <c r="B21473" s="41" t="n">
        <v>45505</v>
      </c>
      <c r="C21473" t="n">
        <v>12</v>
      </c>
      <c r="D21473" t="n">
        <v>0</v>
      </c>
    </row>
    <row r="21474">
      <c r="A21474" t="inlineStr">
        <is>
          <t>U-3afd42</t>
        </is>
      </c>
      <c r="B21474" s="41" t="n">
        <v>45536</v>
      </c>
      <c r="C21474" t="n">
        <v>9</v>
      </c>
      <c r="D21474" t="n">
        <v>0</v>
      </c>
    </row>
    <row r="21475">
      <c r="A21475" t="inlineStr">
        <is>
          <t>U-1dbd1d</t>
        </is>
      </c>
      <c r="B21475" s="41" t="n">
        <v>45078</v>
      </c>
      <c r="C21475" t="n">
        <v>6</v>
      </c>
      <c r="D21475" t="n">
        <v>0</v>
      </c>
    </row>
    <row r="21476">
      <c r="A21476" t="inlineStr">
        <is>
          <t>U-fd4886</t>
        </is>
      </c>
      <c r="B21476" s="41" t="n">
        <v>45108</v>
      </c>
      <c r="C21476" t="n">
        <v>12</v>
      </c>
      <c r="D21476" t="n">
        <v>1</v>
      </c>
    </row>
    <row r="21477">
      <c r="A21477" t="inlineStr">
        <is>
          <t>U-7825c4</t>
        </is>
      </c>
      <c r="B21477" s="41" t="n">
        <v>45474</v>
      </c>
      <c r="C21477" t="n">
        <v>7</v>
      </c>
      <c r="D21477" t="n">
        <v>0</v>
      </c>
    </row>
    <row r="21478">
      <c r="A21478" t="inlineStr">
        <is>
          <t>U-649cec</t>
        </is>
      </c>
      <c r="B21478" s="41" t="n">
        <v>45627</v>
      </c>
      <c r="C21478" t="n">
        <v>12</v>
      </c>
      <c r="D21478" t="n">
        <v>2</v>
      </c>
    </row>
    <row r="21479">
      <c r="A21479" t="inlineStr">
        <is>
          <t>U-17cbdf</t>
        </is>
      </c>
      <c r="B21479" s="41" t="n">
        <v>45292</v>
      </c>
      <c r="C21479" t="n">
        <v>16</v>
      </c>
      <c r="D21479" t="n">
        <v>0</v>
      </c>
    </row>
    <row r="21480">
      <c r="A21480" t="inlineStr">
        <is>
          <t>U-e99587</t>
        </is>
      </c>
      <c r="B21480" s="41" t="n">
        <v>45108</v>
      </c>
      <c r="C21480" t="n">
        <v>10</v>
      </c>
      <c r="D21480" t="n">
        <v>1</v>
      </c>
    </row>
    <row r="21481">
      <c r="A21481" t="inlineStr">
        <is>
          <t>U-01d2eb</t>
        </is>
      </c>
      <c r="B21481" s="41" t="n">
        <v>45139</v>
      </c>
      <c r="C21481" t="n">
        <v>9</v>
      </c>
      <c r="D21481" t="n">
        <v>0</v>
      </c>
    </row>
    <row r="21482">
      <c r="A21482" t="inlineStr">
        <is>
          <t>U-1961fb</t>
        </is>
      </c>
      <c r="B21482" s="41" t="n">
        <v>45139</v>
      </c>
      <c r="C21482" t="n">
        <v>10</v>
      </c>
      <c r="D21482" t="n">
        <v>0</v>
      </c>
    </row>
    <row r="21483">
      <c r="A21483" t="inlineStr">
        <is>
          <t>U-5939c4</t>
        </is>
      </c>
      <c r="B21483" s="41" t="n">
        <v>45627</v>
      </c>
      <c r="C21483" t="n">
        <v>12</v>
      </c>
      <c r="D21483" t="n">
        <v>0</v>
      </c>
    </row>
    <row r="21484">
      <c r="A21484" t="inlineStr">
        <is>
          <t>U-1e0dca</t>
        </is>
      </c>
      <c r="B21484" s="41" t="n">
        <v>45597</v>
      </c>
      <c r="C21484" t="n">
        <v>7</v>
      </c>
      <c r="D21484" t="n">
        <v>0</v>
      </c>
    </row>
    <row r="21485">
      <c r="A21485" t="inlineStr">
        <is>
          <t>U-3fa3ca</t>
        </is>
      </c>
      <c r="B21485" s="41" t="n">
        <v>44986</v>
      </c>
      <c r="C21485" t="n">
        <v>17</v>
      </c>
      <c r="D21485" t="n">
        <v>1</v>
      </c>
    </row>
    <row r="21486">
      <c r="A21486" t="inlineStr">
        <is>
          <t>U-cf9e82</t>
        </is>
      </c>
      <c r="B21486" s="41" t="n">
        <v>44986</v>
      </c>
      <c r="C21486" t="n">
        <v>8</v>
      </c>
      <c r="D21486" t="n">
        <v>3</v>
      </c>
    </row>
    <row r="21487">
      <c r="A21487" t="inlineStr">
        <is>
          <t>U-821987</t>
        </is>
      </c>
      <c r="B21487" s="41" t="n">
        <v>45292</v>
      </c>
      <c r="C21487" t="n">
        <v>10</v>
      </c>
      <c r="D21487" t="n">
        <v>0</v>
      </c>
    </row>
    <row r="21488">
      <c r="A21488" t="inlineStr">
        <is>
          <t>U-d786b5</t>
        </is>
      </c>
      <c r="B21488" s="41" t="n">
        <v>45108</v>
      </c>
      <c r="C21488" t="n">
        <v>15</v>
      </c>
      <c r="D21488" t="n">
        <v>0</v>
      </c>
    </row>
    <row r="21489">
      <c r="A21489" t="inlineStr">
        <is>
          <t>U-4d4f45</t>
        </is>
      </c>
      <c r="B21489" s="41" t="n">
        <v>45413</v>
      </c>
      <c r="C21489" t="n">
        <v>4</v>
      </c>
      <c r="D21489" t="n">
        <v>0</v>
      </c>
    </row>
    <row r="21490">
      <c r="A21490" t="inlineStr">
        <is>
          <t>U-ea87f5</t>
        </is>
      </c>
      <c r="B21490" s="41" t="n">
        <v>45139</v>
      </c>
      <c r="C21490" t="n">
        <v>17</v>
      </c>
      <c r="D21490" t="n">
        <v>0</v>
      </c>
    </row>
    <row r="21491">
      <c r="A21491" t="inlineStr">
        <is>
          <t>U-3cfae5</t>
        </is>
      </c>
      <c r="B21491" s="41" t="n">
        <v>45200</v>
      </c>
      <c r="C21491" t="n">
        <v>8</v>
      </c>
      <c r="D21491" t="n">
        <v>3</v>
      </c>
    </row>
    <row r="21492">
      <c r="A21492" t="inlineStr">
        <is>
          <t>U-c2cfed</t>
        </is>
      </c>
      <c r="B21492" s="41" t="n">
        <v>45352</v>
      </c>
      <c r="C21492" t="n">
        <v>12</v>
      </c>
      <c r="D21492" t="n">
        <v>0</v>
      </c>
    </row>
    <row r="21493">
      <c r="A21493" t="inlineStr">
        <is>
          <t>U-d5ce6c</t>
        </is>
      </c>
      <c r="B21493" s="41" t="n">
        <v>45323</v>
      </c>
      <c r="C21493" t="n">
        <v>11</v>
      </c>
      <c r="D21493" t="n">
        <v>1</v>
      </c>
    </row>
    <row r="21494">
      <c r="A21494" t="inlineStr">
        <is>
          <t>U-fdd96f</t>
        </is>
      </c>
      <c r="B21494" s="41" t="n">
        <v>45566</v>
      </c>
      <c r="C21494" t="n">
        <v>13</v>
      </c>
      <c r="D21494" t="n">
        <v>0</v>
      </c>
    </row>
    <row r="21495">
      <c r="A21495" t="inlineStr">
        <is>
          <t>U-1eeb29</t>
        </is>
      </c>
      <c r="B21495" s="41" t="n">
        <v>45597</v>
      </c>
      <c r="C21495" t="n">
        <v>12</v>
      </c>
      <c r="D21495" t="n">
        <v>1</v>
      </c>
    </row>
    <row r="21496">
      <c r="A21496" t="inlineStr">
        <is>
          <t>U-87b448</t>
        </is>
      </c>
      <c r="B21496" s="41" t="n">
        <v>45383</v>
      </c>
      <c r="C21496" t="n">
        <v>6</v>
      </c>
      <c r="D21496" t="n">
        <v>3</v>
      </c>
    </row>
    <row r="21497">
      <c r="A21497" t="inlineStr">
        <is>
          <t>U-ba3423</t>
        </is>
      </c>
      <c r="B21497" s="41" t="n">
        <v>45474</v>
      </c>
      <c r="C21497" t="n">
        <v>11</v>
      </c>
      <c r="D21497" t="n">
        <v>0</v>
      </c>
    </row>
    <row r="21498">
      <c r="A21498" t="inlineStr">
        <is>
          <t>U-20f02d</t>
        </is>
      </c>
      <c r="B21498" s="41" t="n">
        <v>45200</v>
      </c>
      <c r="C21498" t="n">
        <v>15</v>
      </c>
      <c r="D21498" t="n">
        <v>0</v>
      </c>
    </row>
    <row r="21499">
      <c r="A21499" t="inlineStr">
        <is>
          <t>U-e276fd</t>
        </is>
      </c>
      <c r="B21499" s="41" t="n">
        <v>45383</v>
      </c>
      <c r="C21499" t="n">
        <v>8</v>
      </c>
      <c r="D21499" t="n">
        <v>2</v>
      </c>
    </row>
    <row r="21500">
      <c r="A21500" t="inlineStr">
        <is>
          <t>U-a2a036</t>
        </is>
      </c>
      <c r="B21500" s="41" t="n">
        <v>45139</v>
      </c>
      <c r="C21500" t="n">
        <v>16</v>
      </c>
      <c r="D21500" t="n">
        <v>0</v>
      </c>
    </row>
    <row r="21501">
      <c r="A21501" t="inlineStr">
        <is>
          <t>U-38c48d</t>
        </is>
      </c>
      <c r="B21501" s="41" t="n">
        <v>45261</v>
      </c>
      <c r="C21501" t="n">
        <v>9</v>
      </c>
      <c r="D21501" t="n">
        <v>0</v>
      </c>
    </row>
    <row r="21502">
      <c r="A21502" t="inlineStr">
        <is>
          <t>U-c4b836</t>
        </is>
      </c>
      <c r="B21502" s="41" t="n">
        <v>45536</v>
      </c>
      <c r="C21502" t="n">
        <v>10</v>
      </c>
      <c r="D21502" t="n">
        <v>2</v>
      </c>
    </row>
    <row r="21503">
      <c r="A21503" t="inlineStr">
        <is>
          <t>U-c45e00</t>
        </is>
      </c>
      <c r="B21503" s="41" t="n">
        <v>45200</v>
      </c>
      <c r="C21503" t="n">
        <v>9</v>
      </c>
      <c r="D21503" t="n">
        <v>0</v>
      </c>
    </row>
    <row r="21504">
      <c r="A21504" t="inlineStr">
        <is>
          <t>U-f734a7</t>
        </is>
      </c>
      <c r="B21504" s="41" t="n">
        <v>45444</v>
      </c>
      <c r="C21504" t="n">
        <v>4</v>
      </c>
      <c r="D21504" t="n">
        <v>2</v>
      </c>
    </row>
    <row r="21505">
      <c r="A21505" t="inlineStr">
        <is>
          <t>U-5298bc</t>
        </is>
      </c>
      <c r="B21505" s="41" t="n">
        <v>45536</v>
      </c>
      <c r="C21505" t="n">
        <v>11</v>
      </c>
      <c r="D21505" t="n">
        <v>0</v>
      </c>
    </row>
    <row r="21506">
      <c r="A21506" t="inlineStr">
        <is>
          <t>U-88ebae</t>
        </is>
      </c>
      <c r="B21506" s="41" t="n">
        <v>45597</v>
      </c>
      <c r="C21506" t="n">
        <v>15</v>
      </c>
      <c r="D21506" t="n">
        <v>0</v>
      </c>
    </row>
    <row r="21507">
      <c r="A21507" t="inlineStr">
        <is>
          <t>U-1cb637</t>
        </is>
      </c>
      <c r="B21507" s="41" t="n">
        <v>45139</v>
      </c>
      <c r="C21507" t="n">
        <v>12</v>
      </c>
      <c r="D21507" t="n">
        <v>0</v>
      </c>
    </row>
    <row r="21508">
      <c r="A21508" t="inlineStr">
        <is>
          <t>U-dd8750</t>
        </is>
      </c>
      <c r="B21508" s="41" t="n">
        <v>45261</v>
      </c>
      <c r="C21508" t="n">
        <v>5</v>
      </c>
      <c r="D21508" t="n">
        <v>0</v>
      </c>
    </row>
    <row r="21509">
      <c r="A21509" t="inlineStr">
        <is>
          <t>U-40e4d0</t>
        </is>
      </c>
      <c r="B21509" s="41" t="n">
        <v>45627</v>
      </c>
      <c r="C21509" t="n">
        <v>8</v>
      </c>
      <c r="D21509" t="n">
        <v>2</v>
      </c>
    </row>
    <row r="21510">
      <c r="A21510" t="inlineStr">
        <is>
          <t>U-435792</t>
        </is>
      </c>
      <c r="B21510" s="41" t="n">
        <v>45536</v>
      </c>
      <c r="C21510" t="n">
        <v>11</v>
      </c>
      <c r="D21510" t="n">
        <v>0</v>
      </c>
    </row>
    <row r="21511">
      <c r="A21511" t="inlineStr">
        <is>
          <t>U-0b4209</t>
        </is>
      </c>
      <c r="B21511" s="41" t="n">
        <v>45566</v>
      </c>
      <c r="C21511" t="n">
        <v>9</v>
      </c>
      <c r="D21511" t="n">
        <v>0</v>
      </c>
    </row>
    <row r="21512">
      <c r="A21512" t="inlineStr">
        <is>
          <t>U-f562d5</t>
        </is>
      </c>
      <c r="B21512" s="41" t="n">
        <v>45078</v>
      </c>
      <c r="C21512" t="n">
        <v>9</v>
      </c>
      <c r="D21512" t="n">
        <v>2</v>
      </c>
    </row>
    <row r="21513">
      <c r="A21513" t="inlineStr">
        <is>
          <t>U-9c1f35</t>
        </is>
      </c>
      <c r="B21513" s="41" t="n">
        <v>45261</v>
      </c>
      <c r="C21513" t="n">
        <v>13</v>
      </c>
      <c r="D21513" t="n">
        <v>0</v>
      </c>
    </row>
    <row r="21514">
      <c r="A21514" t="inlineStr">
        <is>
          <t>U-fb5a62</t>
        </is>
      </c>
      <c r="B21514" s="41" t="n">
        <v>45170</v>
      </c>
      <c r="C21514" t="n">
        <v>12</v>
      </c>
      <c r="D21514" t="n">
        <v>0</v>
      </c>
    </row>
    <row r="21515">
      <c r="A21515" t="inlineStr">
        <is>
          <t>U-9847c6</t>
        </is>
      </c>
      <c r="B21515" s="41" t="n">
        <v>45261</v>
      </c>
      <c r="C21515" t="n">
        <v>6</v>
      </c>
      <c r="D21515" t="n">
        <v>0</v>
      </c>
    </row>
    <row r="21516">
      <c r="A21516" t="inlineStr">
        <is>
          <t>U-20a729</t>
        </is>
      </c>
      <c r="B21516" s="41" t="n">
        <v>45474</v>
      </c>
      <c r="C21516" t="n">
        <v>20</v>
      </c>
      <c r="D21516" t="n">
        <v>0</v>
      </c>
    </row>
    <row r="21517">
      <c r="A21517" t="inlineStr">
        <is>
          <t>U-8ca8af</t>
        </is>
      </c>
      <c r="B21517" s="41" t="n">
        <v>44986</v>
      </c>
      <c r="C21517" t="n">
        <v>12</v>
      </c>
      <c r="D21517" t="n">
        <v>0</v>
      </c>
    </row>
    <row r="21518">
      <c r="A21518" t="inlineStr">
        <is>
          <t>U-acdc40</t>
        </is>
      </c>
      <c r="B21518" s="41" t="n">
        <v>45078</v>
      </c>
      <c r="C21518" t="n">
        <v>5</v>
      </c>
      <c r="D21518" t="n">
        <v>0</v>
      </c>
    </row>
    <row r="21519">
      <c r="A21519" t="inlineStr">
        <is>
          <t>U-962139</t>
        </is>
      </c>
      <c r="B21519" s="41" t="n">
        <v>45413</v>
      </c>
      <c r="C21519" t="n">
        <v>7</v>
      </c>
      <c r="D21519" t="n">
        <v>0</v>
      </c>
    </row>
    <row r="21520">
      <c r="A21520" t="inlineStr">
        <is>
          <t>U-218fcb</t>
        </is>
      </c>
      <c r="B21520" s="41" t="n">
        <v>45231</v>
      </c>
      <c r="C21520" t="n">
        <v>10</v>
      </c>
      <c r="D21520" t="n">
        <v>0</v>
      </c>
    </row>
    <row r="21521">
      <c r="A21521" t="inlineStr">
        <is>
          <t>U-2a664d</t>
        </is>
      </c>
      <c r="B21521" s="41" t="n">
        <v>45231</v>
      </c>
      <c r="C21521" t="n">
        <v>11</v>
      </c>
      <c r="D21521" t="n">
        <v>3</v>
      </c>
    </row>
    <row r="21522">
      <c r="A21522" t="inlineStr">
        <is>
          <t>U-cf4e38</t>
        </is>
      </c>
      <c r="B21522" s="41" t="n">
        <v>44927</v>
      </c>
      <c r="C21522" t="n">
        <v>10</v>
      </c>
      <c r="D21522" t="n">
        <v>3</v>
      </c>
    </row>
    <row r="21523">
      <c r="A21523" t="inlineStr">
        <is>
          <t>U-e069af</t>
        </is>
      </c>
      <c r="B21523" s="41" t="n">
        <v>45352</v>
      </c>
      <c r="C21523" t="n">
        <v>12</v>
      </c>
      <c r="D21523" t="n">
        <v>0</v>
      </c>
    </row>
    <row r="21524">
      <c r="A21524" t="inlineStr">
        <is>
          <t>U-cfbee0</t>
        </is>
      </c>
      <c r="B21524" s="41" t="n">
        <v>45474</v>
      </c>
      <c r="C21524" t="n">
        <v>5</v>
      </c>
      <c r="D21524" t="n">
        <v>0</v>
      </c>
    </row>
    <row r="21525">
      <c r="A21525" t="inlineStr">
        <is>
          <t>U-d27444</t>
        </is>
      </c>
      <c r="B21525" s="41" t="n">
        <v>45444</v>
      </c>
      <c r="C21525" t="n">
        <v>13</v>
      </c>
      <c r="D21525" t="n">
        <v>0</v>
      </c>
    </row>
    <row r="21526">
      <c r="A21526" t="inlineStr">
        <is>
          <t>U-b6bc3f</t>
        </is>
      </c>
      <c r="B21526" s="41" t="n">
        <v>45261</v>
      </c>
      <c r="C21526" t="n">
        <v>17</v>
      </c>
      <c r="D21526" t="n">
        <v>0</v>
      </c>
    </row>
    <row r="21527">
      <c r="A21527" t="inlineStr">
        <is>
          <t>U-26f1ac</t>
        </is>
      </c>
      <c r="B21527" s="41" t="n">
        <v>45597</v>
      </c>
      <c r="C21527" t="n">
        <v>8</v>
      </c>
      <c r="D21527" t="n">
        <v>0</v>
      </c>
    </row>
    <row r="21528">
      <c r="A21528" t="inlineStr">
        <is>
          <t>U-2ed4f4</t>
        </is>
      </c>
      <c r="B21528" s="41" t="n">
        <v>45017</v>
      </c>
      <c r="C21528" t="n">
        <v>5</v>
      </c>
      <c r="D21528" t="n">
        <v>0</v>
      </c>
    </row>
    <row r="21529">
      <c r="A21529" t="inlineStr">
        <is>
          <t>U-3ae48e</t>
        </is>
      </c>
      <c r="B21529" s="41" t="n">
        <v>45261</v>
      </c>
      <c r="C21529" t="n">
        <v>13</v>
      </c>
      <c r="D21529" t="n">
        <v>0</v>
      </c>
    </row>
    <row r="21530">
      <c r="A21530" t="inlineStr">
        <is>
          <t>U-3cf873</t>
        </is>
      </c>
      <c r="B21530" s="41" t="n">
        <v>45597</v>
      </c>
      <c r="C21530" t="n">
        <v>10</v>
      </c>
      <c r="D21530" t="n">
        <v>0</v>
      </c>
    </row>
    <row r="21531">
      <c r="A21531" t="inlineStr">
        <is>
          <t>U-68b8d8</t>
        </is>
      </c>
      <c r="B21531" s="41" t="n">
        <v>45352</v>
      </c>
      <c r="C21531" t="n">
        <v>12</v>
      </c>
      <c r="D21531" t="n">
        <v>2</v>
      </c>
    </row>
    <row r="21532">
      <c r="A21532" t="inlineStr">
        <is>
          <t>U-b5dfb5</t>
        </is>
      </c>
      <c r="B21532" s="41" t="n">
        <v>45139</v>
      </c>
      <c r="C21532" t="n">
        <v>11</v>
      </c>
      <c r="D21532" t="n">
        <v>0</v>
      </c>
    </row>
    <row r="21533">
      <c r="A21533" t="inlineStr">
        <is>
          <t>U-5292fe</t>
        </is>
      </c>
      <c r="B21533" s="41" t="n">
        <v>45505</v>
      </c>
      <c r="C21533" t="n">
        <v>11</v>
      </c>
      <c r="D21533" t="n">
        <v>1</v>
      </c>
    </row>
    <row r="21534">
      <c r="A21534" t="inlineStr">
        <is>
          <t>U-b37ea1</t>
        </is>
      </c>
      <c r="B21534" s="41" t="n">
        <v>45383</v>
      </c>
      <c r="C21534" t="n">
        <v>14</v>
      </c>
      <c r="D21534" t="n">
        <v>0</v>
      </c>
    </row>
    <row r="21535">
      <c r="A21535" t="inlineStr">
        <is>
          <t>U-9525d6</t>
        </is>
      </c>
      <c r="B21535" s="41" t="n">
        <v>45352</v>
      </c>
      <c r="C21535" t="n">
        <v>12</v>
      </c>
      <c r="D21535" t="n">
        <v>0</v>
      </c>
    </row>
    <row r="21536">
      <c r="A21536" t="inlineStr">
        <is>
          <t>U-dc7973</t>
        </is>
      </c>
      <c r="B21536" s="41" t="n">
        <v>45323</v>
      </c>
      <c r="C21536" t="n">
        <v>9</v>
      </c>
      <c r="D21536" t="n">
        <v>0</v>
      </c>
    </row>
    <row r="21537">
      <c r="A21537" t="inlineStr">
        <is>
          <t>U-9d01dc</t>
        </is>
      </c>
      <c r="B21537" s="41" t="n">
        <v>45627</v>
      </c>
      <c r="C21537" t="n">
        <v>17</v>
      </c>
      <c r="D21537" t="n">
        <v>0</v>
      </c>
    </row>
    <row r="21538">
      <c r="A21538" t="inlineStr">
        <is>
          <t>U-ad5742</t>
        </is>
      </c>
      <c r="B21538" s="41" t="n">
        <v>45261</v>
      </c>
      <c r="C21538" t="n">
        <v>12</v>
      </c>
      <c r="D21538" t="n">
        <v>0</v>
      </c>
    </row>
    <row r="21539">
      <c r="A21539" t="inlineStr">
        <is>
          <t>U-2c7daa</t>
        </is>
      </c>
      <c r="B21539" s="41" t="n">
        <v>45170</v>
      </c>
      <c r="C21539" t="n">
        <v>14</v>
      </c>
      <c r="D21539" t="n">
        <v>0</v>
      </c>
    </row>
    <row r="21540">
      <c r="A21540" t="inlineStr">
        <is>
          <t>U-34d038</t>
        </is>
      </c>
      <c r="B21540" s="41" t="n">
        <v>45352</v>
      </c>
      <c r="C21540" t="n">
        <v>7</v>
      </c>
      <c r="D21540" t="n">
        <v>0</v>
      </c>
    </row>
    <row r="21541">
      <c r="A21541" t="inlineStr">
        <is>
          <t>U-6de406</t>
        </is>
      </c>
      <c r="B21541" s="41" t="n">
        <v>45261</v>
      </c>
      <c r="C21541" t="n">
        <v>11</v>
      </c>
      <c r="D21541" t="n">
        <v>1</v>
      </c>
    </row>
    <row r="21542">
      <c r="A21542" t="inlineStr">
        <is>
          <t>U-639e39</t>
        </is>
      </c>
      <c r="B21542" s="41" t="n">
        <v>45413</v>
      </c>
      <c r="C21542" t="n">
        <v>10</v>
      </c>
      <c r="D21542" t="n">
        <v>1</v>
      </c>
    </row>
    <row r="21543">
      <c r="A21543" t="inlineStr">
        <is>
          <t>U-07b4b0</t>
        </is>
      </c>
      <c r="B21543" s="41" t="n">
        <v>44927</v>
      </c>
      <c r="C21543" t="n">
        <v>14</v>
      </c>
      <c r="D21543" t="n">
        <v>0</v>
      </c>
    </row>
    <row r="21544">
      <c r="A21544" t="inlineStr">
        <is>
          <t>U-202f25</t>
        </is>
      </c>
      <c r="B21544" s="41" t="n">
        <v>45200</v>
      </c>
      <c r="C21544" t="n">
        <v>13</v>
      </c>
      <c r="D21544" t="n">
        <v>0</v>
      </c>
    </row>
    <row r="21545">
      <c r="A21545" t="inlineStr">
        <is>
          <t>U-3a458b</t>
        </is>
      </c>
      <c r="B21545" s="41" t="n">
        <v>45231</v>
      </c>
      <c r="C21545" t="n">
        <v>10</v>
      </c>
      <c r="D21545" t="n">
        <v>0</v>
      </c>
    </row>
    <row r="21546">
      <c r="A21546" t="inlineStr">
        <is>
          <t>U-021c38</t>
        </is>
      </c>
      <c r="B21546" s="41" t="n">
        <v>45444</v>
      </c>
      <c r="C21546" t="n">
        <v>6</v>
      </c>
      <c r="D21546" t="n">
        <v>0</v>
      </c>
    </row>
    <row r="21547">
      <c r="A21547" t="inlineStr">
        <is>
          <t>U-55b113</t>
        </is>
      </c>
      <c r="B21547" s="41" t="n">
        <v>45017</v>
      </c>
      <c r="C21547" t="n">
        <v>19</v>
      </c>
      <c r="D21547" t="n">
        <v>1</v>
      </c>
    </row>
    <row r="21548">
      <c r="A21548" t="inlineStr">
        <is>
          <t>U-ac52dc</t>
        </is>
      </c>
      <c r="B21548" s="41" t="n">
        <v>45292</v>
      </c>
      <c r="C21548" t="n">
        <v>10</v>
      </c>
      <c r="D21548" t="n">
        <v>1</v>
      </c>
    </row>
    <row r="21549">
      <c r="A21549" t="inlineStr">
        <is>
          <t>U-0fa408</t>
        </is>
      </c>
      <c r="B21549" s="41" t="n">
        <v>45261</v>
      </c>
      <c r="C21549" t="n">
        <v>11</v>
      </c>
      <c r="D21549" t="n">
        <v>1</v>
      </c>
    </row>
    <row r="21550">
      <c r="A21550" t="inlineStr">
        <is>
          <t>U-14adf1</t>
        </is>
      </c>
      <c r="B21550" s="41" t="n">
        <v>45200</v>
      </c>
      <c r="C21550" t="n">
        <v>8</v>
      </c>
      <c r="D21550" t="n">
        <v>1</v>
      </c>
    </row>
    <row r="21551">
      <c r="A21551" t="inlineStr">
        <is>
          <t>U-d73582</t>
        </is>
      </c>
      <c r="B21551" s="41" t="n">
        <v>45383</v>
      </c>
      <c r="C21551" t="n">
        <v>7</v>
      </c>
      <c r="D21551" t="n">
        <v>0</v>
      </c>
    </row>
    <row r="21552">
      <c r="A21552" t="inlineStr">
        <is>
          <t>U-b28e72</t>
        </is>
      </c>
      <c r="B21552" s="41" t="n">
        <v>45108</v>
      </c>
      <c r="C21552" t="n">
        <v>17</v>
      </c>
      <c r="D21552" t="n">
        <v>1</v>
      </c>
    </row>
    <row r="21553">
      <c r="A21553" t="inlineStr">
        <is>
          <t>U-b34956</t>
        </is>
      </c>
      <c r="B21553" s="41" t="n">
        <v>45352</v>
      </c>
      <c r="C21553" t="n">
        <v>7</v>
      </c>
      <c r="D21553" t="n">
        <v>0</v>
      </c>
    </row>
    <row r="21554">
      <c r="A21554" t="inlineStr">
        <is>
          <t>U-bf3586</t>
        </is>
      </c>
      <c r="B21554" s="41" t="n">
        <v>45413</v>
      </c>
      <c r="C21554" t="n">
        <v>9</v>
      </c>
      <c r="D21554" t="n">
        <v>0</v>
      </c>
    </row>
    <row r="21555">
      <c r="A21555" t="inlineStr">
        <is>
          <t>U-71f1a0</t>
        </is>
      </c>
      <c r="B21555" s="41" t="n">
        <v>45505</v>
      </c>
      <c r="C21555" t="n">
        <v>10</v>
      </c>
      <c r="D21555" t="n">
        <v>0</v>
      </c>
    </row>
    <row r="21556">
      <c r="A21556" t="inlineStr">
        <is>
          <t>U-f18d43</t>
        </is>
      </c>
      <c r="B21556" s="41" t="n">
        <v>44986</v>
      </c>
      <c r="C21556" t="n">
        <v>14</v>
      </c>
      <c r="D21556" t="n">
        <v>0</v>
      </c>
    </row>
    <row r="21557">
      <c r="A21557" t="inlineStr">
        <is>
          <t>U-e06268</t>
        </is>
      </c>
      <c r="B21557" s="41" t="n">
        <v>45627</v>
      </c>
      <c r="C21557" t="n">
        <v>16</v>
      </c>
      <c r="D21557" t="n">
        <v>0</v>
      </c>
    </row>
    <row r="21558">
      <c r="A21558" t="inlineStr">
        <is>
          <t>U-4f126a</t>
        </is>
      </c>
      <c r="B21558" s="41" t="n">
        <v>45474</v>
      </c>
      <c r="C21558" t="n">
        <v>6</v>
      </c>
      <c r="D21558" t="n">
        <v>1</v>
      </c>
    </row>
    <row r="21559">
      <c r="A21559" t="inlineStr">
        <is>
          <t>U-d36627</t>
        </is>
      </c>
      <c r="B21559" s="41" t="n">
        <v>45566</v>
      </c>
      <c r="C21559" t="n">
        <v>9</v>
      </c>
      <c r="D21559" t="n">
        <v>2</v>
      </c>
    </row>
    <row r="21560">
      <c r="A21560" t="inlineStr">
        <is>
          <t>U-3cdd30</t>
        </is>
      </c>
      <c r="B21560" s="41" t="n">
        <v>45505</v>
      </c>
      <c r="C21560" t="n">
        <v>7</v>
      </c>
      <c r="D21560" t="n">
        <v>0</v>
      </c>
    </row>
    <row r="21561">
      <c r="A21561" t="inlineStr">
        <is>
          <t>U-105e53</t>
        </is>
      </c>
      <c r="B21561" s="41" t="n">
        <v>45047</v>
      </c>
      <c r="C21561" t="n">
        <v>8</v>
      </c>
      <c r="D21561" t="n">
        <v>0</v>
      </c>
    </row>
    <row r="21562">
      <c r="A21562" t="inlineStr">
        <is>
          <t>U-d56078</t>
        </is>
      </c>
      <c r="B21562" s="41" t="n">
        <v>45047</v>
      </c>
      <c r="C21562" t="n">
        <v>6</v>
      </c>
      <c r="D21562" t="n">
        <v>0</v>
      </c>
    </row>
    <row r="21563">
      <c r="A21563" t="inlineStr">
        <is>
          <t>U-25bc85</t>
        </is>
      </c>
      <c r="B21563" s="41" t="n">
        <v>45383</v>
      </c>
      <c r="C21563" t="n">
        <v>13</v>
      </c>
      <c r="D21563" t="n">
        <v>0</v>
      </c>
    </row>
    <row r="21564">
      <c r="A21564" t="inlineStr">
        <is>
          <t>U-47852e</t>
        </is>
      </c>
      <c r="B21564" s="41" t="n">
        <v>45627</v>
      </c>
      <c r="C21564" t="n">
        <v>8</v>
      </c>
      <c r="D21564" t="n">
        <v>0</v>
      </c>
    </row>
    <row r="21565">
      <c r="A21565" t="inlineStr">
        <is>
          <t>U-dc00ee</t>
        </is>
      </c>
      <c r="B21565" s="41" t="n">
        <v>45231</v>
      </c>
      <c r="C21565" t="n">
        <v>8</v>
      </c>
      <c r="D21565" t="n">
        <v>0</v>
      </c>
    </row>
    <row r="21566">
      <c r="A21566" t="inlineStr">
        <is>
          <t>U-37cfff</t>
        </is>
      </c>
      <c r="B21566" s="41" t="n">
        <v>45078</v>
      </c>
      <c r="C21566" t="n">
        <v>9</v>
      </c>
      <c r="D21566" t="n">
        <v>1</v>
      </c>
    </row>
    <row r="21567">
      <c r="A21567" t="inlineStr">
        <is>
          <t>U-d6e66e</t>
        </is>
      </c>
      <c r="B21567" s="41" t="n">
        <v>45047</v>
      </c>
      <c r="C21567" t="n">
        <v>13</v>
      </c>
      <c r="D21567" t="n">
        <v>0</v>
      </c>
    </row>
    <row r="21568">
      <c r="A21568" t="inlineStr">
        <is>
          <t>U-2ffde3</t>
        </is>
      </c>
      <c r="B21568" s="41" t="n">
        <v>45597</v>
      </c>
      <c r="C21568" t="n">
        <v>8</v>
      </c>
      <c r="D21568" t="n">
        <v>0</v>
      </c>
    </row>
    <row r="21569">
      <c r="A21569" t="inlineStr">
        <is>
          <t>U-a2a52f</t>
        </is>
      </c>
      <c r="B21569" s="41" t="n">
        <v>45352</v>
      </c>
      <c r="C21569" t="n">
        <v>12</v>
      </c>
      <c r="D21569" t="n">
        <v>0</v>
      </c>
    </row>
    <row r="21570">
      <c r="A21570" t="inlineStr">
        <is>
          <t>U-f2bbba</t>
        </is>
      </c>
      <c r="B21570" s="41" t="n">
        <v>45292</v>
      </c>
      <c r="C21570" t="n">
        <v>9</v>
      </c>
      <c r="D21570" t="n">
        <v>0</v>
      </c>
    </row>
    <row r="21571">
      <c r="A21571" t="inlineStr">
        <is>
          <t>U-37c039</t>
        </is>
      </c>
      <c r="B21571" s="41" t="n">
        <v>45383</v>
      </c>
      <c r="C21571" t="n">
        <v>9</v>
      </c>
      <c r="D21571" t="n">
        <v>0</v>
      </c>
    </row>
    <row r="21572">
      <c r="A21572" t="inlineStr">
        <is>
          <t>U-179f75</t>
        </is>
      </c>
      <c r="B21572" s="41" t="n">
        <v>45536</v>
      </c>
      <c r="C21572" t="n">
        <v>6</v>
      </c>
      <c r="D21572" t="n">
        <v>0</v>
      </c>
    </row>
    <row r="21573">
      <c r="A21573" t="inlineStr">
        <is>
          <t>U-547573</t>
        </is>
      </c>
      <c r="B21573" s="41" t="n">
        <v>44986</v>
      </c>
      <c r="C21573" t="n">
        <v>7</v>
      </c>
      <c r="D21573" t="n">
        <v>0</v>
      </c>
    </row>
    <row r="21574">
      <c r="A21574" t="inlineStr">
        <is>
          <t>U-806392</t>
        </is>
      </c>
      <c r="B21574" s="41" t="n">
        <v>45323</v>
      </c>
      <c r="C21574" t="n">
        <v>8</v>
      </c>
      <c r="D21574" t="n">
        <v>0</v>
      </c>
    </row>
    <row r="21575">
      <c r="A21575" t="inlineStr">
        <is>
          <t>U-4dde5f</t>
        </is>
      </c>
      <c r="B21575" s="41" t="n">
        <v>45047</v>
      </c>
      <c r="C21575" t="n">
        <v>10</v>
      </c>
      <c r="D21575" t="n">
        <v>0</v>
      </c>
    </row>
    <row r="21576">
      <c r="A21576" t="inlineStr">
        <is>
          <t>U-b40785</t>
        </is>
      </c>
      <c r="B21576" s="41" t="n">
        <v>44958</v>
      </c>
      <c r="C21576" t="n">
        <v>11</v>
      </c>
      <c r="D21576" t="n">
        <v>0</v>
      </c>
    </row>
    <row r="21577">
      <c r="A21577" t="inlineStr">
        <is>
          <t>U-7121f3</t>
        </is>
      </c>
      <c r="B21577" s="41" t="n">
        <v>45444</v>
      </c>
      <c r="C21577" t="n">
        <v>6</v>
      </c>
      <c r="D21577" t="n">
        <v>0</v>
      </c>
    </row>
    <row r="21578">
      <c r="A21578" t="inlineStr">
        <is>
          <t>U-0eae0d</t>
        </is>
      </c>
      <c r="B21578" s="41" t="n">
        <v>45383</v>
      </c>
      <c r="C21578" t="n">
        <v>13</v>
      </c>
      <c r="D21578" t="n">
        <v>3</v>
      </c>
    </row>
    <row r="21579">
      <c r="A21579" t="inlineStr">
        <is>
          <t>U-772494</t>
        </is>
      </c>
      <c r="B21579" s="41" t="n">
        <v>45505</v>
      </c>
      <c r="C21579" t="n">
        <v>14</v>
      </c>
      <c r="D21579" t="n">
        <v>2</v>
      </c>
    </row>
    <row r="21580">
      <c r="A21580" t="inlineStr">
        <is>
          <t>U-dee1dc</t>
        </is>
      </c>
      <c r="B21580" s="41" t="n">
        <v>45047</v>
      </c>
      <c r="C21580" t="n">
        <v>13</v>
      </c>
      <c r="D21580" t="n">
        <v>1</v>
      </c>
    </row>
    <row r="21581">
      <c r="A21581" t="inlineStr">
        <is>
          <t>U-864b5d</t>
        </is>
      </c>
      <c r="B21581" s="41" t="n">
        <v>45566</v>
      </c>
      <c r="C21581" t="n">
        <v>11</v>
      </c>
      <c r="D21581" t="n">
        <v>1</v>
      </c>
    </row>
    <row r="21582">
      <c r="A21582" t="inlineStr">
        <is>
          <t>U-95ba22</t>
        </is>
      </c>
      <c r="B21582" s="41" t="n">
        <v>45627</v>
      </c>
      <c r="C21582" t="n">
        <v>4</v>
      </c>
      <c r="D21582" t="n">
        <v>0</v>
      </c>
    </row>
    <row r="21583">
      <c r="A21583" t="inlineStr">
        <is>
          <t>U-6858bd</t>
        </is>
      </c>
      <c r="B21583" s="41" t="n">
        <v>45536</v>
      </c>
      <c r="C21583" t="n">
        <v>11</v>
      </c>
      <c r="D21583" t="n">
        <v>0</v>
      </c>
    </row>
    <row r="21584">
      <c r="A21584" t="inlineStr">
        <is>
          <t>U-9ac186</t>
        </is>
      </c>
      <c r="B21584" s="41" t="n">
        <v>45536</v>
      </c>
      <c r="C21584" t="n">
        <v>10</v>
      </c>
      <c r="D21584" t="n">
        <v>0</v>
      </c>
    </row>
    <row r="21585">
      <c r="A21585" t="inlineStr">
        <is>
          <t>U-407141</t>
        </is>
      </c>
      <c r="B21585" s="41" t="n">
        <v>45200</v>
      </c>
      <c r="C21585" t="n">
        <v>12</v>
      </c>
      <c r="D21585" t="n">
        <v>1</v>
      </c>
    </row>
    <row r="21586">
      <c r="A21586" t="inlineStr">
        <is>
          <t>U-627eee</t>
        </is>
      </c>
      <c r="B21586" s="41" t="n">
        <v>45292</v>
      </c>
      <c r="C21586" t="n">
        <v>11</v>
      </c>
      <c r="D21586" t="n">
        <v>0</v>
      </c>
    </row>
    <row r="21587">
      <c r="A21587" t="inlineStr">
        <is>
          <t>U-828441</t>
        </is>
      </c>
      <c r="B21587" s="41" t="n">
        <v>45323</v>
      </c>
      <c r="C21587" t="n">
        <v>15</v>
      </c>
      <c r="D21587" t="n">
        <v>0</v>
      </c>
    </row>
    <row r="21588">
      <c r="A21588" t="inlineStr">
        <is>
          <t>U-8b7264</t>
        </is>
      </c>
      <c r="B21588" s="41" t="n">
        <v>45597</v>
      </c>
      <c r="C21588" t="n">
        <v>16</v>
      </c>
      <c r="D21588" t="n">
        <v>0</v>
      </c>
    </row>
    <row r="21589">
      <c r="A21589" t="inlineStr">
        <is>
          <t>U-c6bf68</t>
        </is>
      </c>
      <c r="B21589" s="41" t="n">
        <v>45261</v>
      </c>
      <c r="C21589" t="n">
        <v>14</v>
      </c>
      <c r="D21589" t="n">
        <v>1</v>
      </c>
    </row>
    <row r="21590">
      <c r="A21590" t="inlineStr">
        <is>
          <t>U-1c9917</t>
        </is>
      </c>
      <c r="B21590" s="41" t="n">
        <v>45566</v>
      </c>
      <c r="C21590" t="n">
        <v>10</v>
      </c>
      <c r="D21590" t="n">
        <v>1</v>
      </c>
    </row>
    <row r="21591">
      <c r="A21591" t="inlineStr">
        <is>
          <t>U-168163</t>
        </is>
      </c>
      <c r="B21591" s="41" t="n">
        <v>45170</v>
      </c>
      <c r="C21591" t="n">
        <v>7</v>
      </c>
      <c r="D21591" t="n">
        <v>0</v>
      </c>
    </row>
    <row r="21592">
      <c r="A21592" t="inlineStr">
        <is>
          <t>U-01fedf</t>
        </is>
      </c>
      <c r="B21592" s="41" t="n">
        <v>44986</v>
      </c>
      <c r="C21592" t="n">
        <v>12</v>
      </c>
      <c r="D21592" t="n">
        <v>0</v>
      </c>
    </row>
    <row r="21593">
      <c r="A21593" t="inlineStr">
        <is>
          <t>U-8e690a</t>
        </is>
      </c>
      <c r="B21593" s="41" t="n">
        <v>45078</v>
      </c>
      <c r="C21593" t="n">
        <v>10</v>
      </c>
      <c r="D21593" t="n">
        <v>0</v>
      </c>
    </row>
    <row r="21594">
      <c r="A21594" t="inlineStr">
        <is>
          <t>U-e13368</t>
        </is>
      </c>
      <c r="B21594" s="41" t="n">
        <v>45200</v>
      </c>
      <c r="C21594" t="n">
        <v>14</v>
      </c>
      <c r="D21594" t="n">
        <v>0</v>
      </c>
    </row>
    <row r="21595">
      <c r="A21595" t="inlineStr">
        <is>
          <t>U-59e092</t>
        </is>
      </c>
      <c r="B21595" s="41" t="n">
        <v>45139</v>
      </c>
      <c r="C21595" t="n">
        <v>11</v>
      </c>
      <c r="D21595" t="n">
        <v>0</v>
      </c>
    </row>
    <row r="21596">
      <c r="A21596" t="inlineStr">
        <is>
          <t>U-e128ad</t>
        </is>
      </c>
      <c r="B21596" s="41" t="n">
        <v>45108</v>
      </c>
      <c r="C21596" t="n">
        <v>10</v>
      </c>
      <c r="D21596" t="n">
        <v>0</v>
      </c>
    </row>
    <row r="21597">
      <c r="A21597" t="inlineStr">
        <is>
          <t>U-77d761</t>
        </is>
      </c>
      <c r="B21597" s="41" t="n">
        <v>45078</v>
      </c>
      <c r="C21597" t="n">
        <v>11</v>
      </c>
      <c r="D21597" t="n">
        <v>0</v>
      </c>
    </row>
    <row r="21598">
      <c r="A21598" t="inlineStr">
        <is>
          <t>U-8404d4</t>
        </is>
      </c>
      <c r="B21598" s="41" t="n">
        <v>45352</v>
      </c>
      <c r="C21598" t="n">
        <v>7</v>
      </c>
      <c r="D21598" t="n">
        <v>0</v>
      </c>
    </row>
    <row r="21599">
      <c r="A21599" t="inlineStr">
        <is>
          <t>U-5f324b</t>
        </is>
      </c>
      <c r="B21599" s="41" t="n">
        <v>45566</v>
      </c>
      <c r="C21599" t="n">
        <v>3</v>
      </c>
      <c r="D21599" t="n">
        <v>0</v>
      </c>
    </row>
    <row r="21600">
      <c r="A21600" t="inlineStr">
        <is>
          <t>U-8b4376</t>
        </is>
      </c>
      <c r="B21600" s="41" t="n">
        <v>45231</v>
      </c>
      <c r="C21600" t="n">
        <v>11</v>
      </c>
      <c r="D21600" t="n">
        <v>1</v>
      </c>
    </row>
    <row r="21601">
      <c r="A21601" t="inlineStr">
        <is>
          <t>U-df8101</t>
        </is>
      </c>
      <c r="B21601" s="41" t="n">
        <v>45383</v>
      </c>
      <c r="C21601" t="n">
        <v>8</v>
      </c>
      <c r="D21601" t="n">
        <v>0</v>
      </c>
    </row>
    <row r="21602">
      <c r="A21602" t="inlineStr">
        <is>
          <t>U-dcda5f</t>
        </is>
      </c>
      <c r="B21602" s="41" t="n">
        <v>45170</v>
      </c>
      <c r="C21602" t="n">
        <v>6</v>
      </c>
      <c r="D21602" t="n">
        <v>0</v>
      </c>
    </row>
    <row r="21603">
      <c r="A21603" t="inlineStr">
        <is>
          <t>U-17fd43</t>
        </is>
      </c>
      <c r="B21603" s="41" t="n">
        <v>45200</v>
      </c>
      <c r="C21603" t="n">
        <v>8</v>
      </c>
      <c r="D21603" t="n">
        <v>1</v>
      </c>
    </row>
    <row r="21604">
      <c r="A21604" t="inlineStr">
        <is>
          <t>U-776bd0</t>
        </is>
      </c>
      <c r="B21604" s="41" t="n">
        <v>45017</v>
      </c>
      <c r="C21604" t="n">
        <v>11</v>
      </c>
      <c r="D21604" t="n">
        <v>0</v>
      </c>
    </row>
    <row r="21605">
      <c r="A21605" t="inlineStr">
        <is>
          <t>U-b56508</t>
        </is>
      </c>
      <c r="B21605" s="41" t="n">
        <v>45413</v>
      </c>
      <c r="C21605" t="n">
        <v>17</v>
      </c>
      <c r="D21605" t="n">
        <v>0</v>
      </c>
    </row>
    <row r="21606">
      <c r="A21606" t="inlineStr">
        <is>
          <t>U-2b9a19</t>
        </is>
      </c>
      <c r="B21606" s="41" t="n">
        <v>45444</v>
      </c>
      <c r="C21606" t="n">
        <v>8</v>
      </c>
      <c r="D21606" t="n">
        <v>0</v>
      </c>
    </row>
    <row r="21607">
      <c r="A21607" t="inlineStr">
        <is>
          <t>U-3c878f</t>
        </is>
      </c>
      <c r="B21607" s="41" t="n">
        <v>45627</v>
      </c>
      <c r="C21607" t="n">
        <v>7</v>
      </c>
      <c r="D21607" t="n">
        <v>1</v>
      </c>
    </row>
    <row r="21608">
      <c r="A21608" t="inlineStr">
        <is>
          <t>U-c70491</t>
        </is>
      </c>
      <c r="B21608" s="41" t="n">
        <v>45505</v>
      </c>
      <c r="C21608" t="n">
        <v>9</v>
      </c>
      <c r="D21608" t="n">
        <v>0</v>
      </c>
    </row>
    <row r="21609">
      <c r="A21609" t="inlineStr">
        <is>
          <t>U-790611</t>
        </is>
      </c>
      <c r="B21609" s="41" t="n">
        <v>45627</v>
      </c>
      <c r="C21609" t="n">
        <v>9</v>
      </c>
      <c r="D21609" t="n">
        <v>1</v>
      </c>
    </row>
    <row r="21610">
      <c r="A21610" t="inlineStr">
        <is>
          <t>U-d5996d</t>
        </is>
      </c>
      <c r="B21610" s="41" t="n">
        <v>45017</v>
      </c>
      <c r="C21610" t="n">
        <v>7</v>
      </c>
      <c r="D21610" t="n">
        <v>1</v>
      </c>
    </row>
    <row r="21611">
      <c r="A21611" t="inlineStr">
        <is>
          <t>U-81d5dd</t>
        </is>
      </c>
      <c r="B21611" s="41" t="n">
        <v>45597</v>
      </c>
      <c r="C21611" t="n">
        <v>13</v>
      </c>
      <c r="D21611" t="n">
        <v>0</v>
      </c>
    </row>
    <row r="21612">
      <c r="A21612" t="inlineStr">
        <is>
          <t>U-1bd85a</t>
        </is>
      </c>
      <c r="B21612" s="41" t="n">
        <v>45505</v>
      </c>
      <c r="C21612" t="n">
        <v>8</v>
      </c>
      <c r="D21612" t="n">
        <v>0</v>
      </c>
    </row>
    <row r="21613">
      <c r="A21613" t="inlineStr">
        <is>
          <t>U-9ddbc9</t>
        </is>
      </c>
      <c r="B21613" s="41" t="n">
        <v>44927</v>
      </c>
      <c r="C21613" t="n">
        <v>10</v>
      </c>
      <c r="D21613" t="n">
        <v>0</v>
      </c>
    </row>
    <row r="21614">
      <c r="A21614" t="inlineStr">
        <is>
          <t>U-35852e</t>
        </is>
      </c>
      <c r="B21614" s="41" t="n">
        <v>45597</v>
      </c>
      <c r="C21614" t="n">
        <v>9</v>
      </c>
      <c r="D21614" t="n">
        <v>0</v>
      </c>
    </row>
    <row r="21615">
      <c r="A21615" t="inlineStr">
        <is>
          <t>U-7b599e</t>
        </is>
      </c>
      <c r="B21615" s="41" t="n">
        <v>45200</v>
      </c>
      <c r="C21615" t="n">
        <v>9</v>
      </c>
      <c r="D21615" t="n">
        <v>3</v>
      </c>
    </row>
    <row r="21616">
      <c r="A21616" t="inlineStr">
        <is>
          <t>U-dc231c</t>
        </is>
      </c>
      <c r="B21616" s="41" t="n">
        <v>45139</v>
      </c>
      <c r="C21616" t="n">
        <v>11</v>
      </c>
      <c r="D21616" t="n">
        <v>0</v>
      </c>
    </row>
    <row r="21617">
      <c r="A21617" t="inlineStr">
        <is>
          <t>U-f75dab</t>
        </is>
      </c>
      <c r="B21617" s="41" t="n">
        <v>45108</v>
      </c>
      <c r="C21617" t="n">
        <v>14</v>
      </c>
      <c r="D21617" t="n">
        <v>0</v>
      </c>
    </row>
    <row r="21618">
      <c r="A21618" t="inlineStr">
        <is>
          <t>U-43a646</t>
        </is>
      </c>
      <c r="B21618" s="41" t="n">
        <v>45566</v>
      </c>
      <c r="C21618" t="n">
        <v>8</v>
      </c>
      <c r="D21618" t="n">
        <v>0</v>
      </c>
    </row>
    <row r="21619">
      <c r="A21619" t="inlineStr">
        <is>
          <t>U-19471b</t>
        </is>
      </c>
      <c r="B21619" s="41" t="n">
        <v>45352</v>
      </c>
      <c r="C21619" t="n">
        <v>11</v>
      </c>
      <c r="D21619" t="n">
        <v>0</v>
      </c>
    </row>
    <row r="21620">
      <c r="A21620" t="inlineStr">
        <is>
          <t>U-1a4b90</t>
        </is>
      </c>
      <c r="B21620" s="41" t="n">
        <v>45597</v>
      </c>
      <c r="C21620" t="n">
        <v>17</v>
      </c>
      <c r="D21620" t="n">
        <v>1</v>
      </c>
    </row>
    <row r="21621">
      <c r="A21621" t="inlineStr">
        <is>
          <t>U-9e3104</t>
        </is>
      </c>
      <c r="B21621" s="41" t="n">
        <v>45170</v>
      </c>
      <c r="C21621" t="n">
        <v>7</v>
      </c>
      <c r="D21621" t="n">
        <v>0</v>
      </c>
    </row>
    <row r="21622">
      <c r="A21622" t="inlineStr">
        <is>
          <t>U-3afeab</t>
        </is>
      </c>
      <c r="B21622" s="41" t="n">
        <v>45474</v>
      </c>
      <c r="C21622" t="n">
        <v>12</v>
      </c>
      <c r="D21622" t="n">
        <v>0</v>
      </c>
    </row>
    <row r="21623">
      <c r="A21623" t="inlineStr">
        <is>
          <t>U-f7b612</t>
        </is>
      </c>
      <c r="B21623" s="41" t="n">
        <v>45231</v>
      </c>
      <c r="C21623" t="n">
        <v>11</v>
      </c>
      <c r="D21623" t="n">
        <v>0</v>
      </c>
    </row>
    <row r="21624">
      <c r="A21624" t="inlineStr">
        <is>
          <t>U-5ea807</t>
        </is>
      </c>
      <c r="B21624" s="41" t="n">
        <v>44958</v>
      </c>
      <c r="C21624" t="n">
        <v>9</v>
      </c>
      <c r="D21624" t="n">
        <v>2</v>
      </c>
    </row>
    <row r="21625">
      <c r="A21625" t="inlineStr">
        <is>
          <t>U-ccd588</t>
        </is>
      </c>
      <c r="B21625" s="41" t="n">
        <v>45078</v>
      </c>
      <c r="C21625" t="n">
        <v>7</v>
      </c>
      <c r="D21625" t="n">
        <v>0</v>
      </c>
    </row>
    <row r="21626">
      <c r="A21626" t="inlineStr">
        <is>
          <t>U-ad1835</t>
        </is>
      </c>
      <c r="B21626" s="41" t="n">
        <v>45292</v>
      </c>
      <c r="C21626" t="n">
        <v>12</v>
      </c>
      <c r="D21626" t="n">
        <v>1</v>
      </c>
    </row>
    <row r="21627">
      <c r="A21627" t="inlineStr">
        <is>
          <t>U-8b942f</t>
        </is>
      </c>
      <c r="B21627" s="41" t="n">
        <v>45047</v>
      </c>
      <c r="C21627" t="n">
        <v>14</v>
      </c>
      <c r="D21627" t="n">
        <v>2</v>
      </c>
    </row>
    <row r="21628">
      <c r="A21628" t="inlineStr">
        <is>
          <t>U-bcbba6</t>
        </is>
      </c>
      <c r="B21628" s="41" t="n">
        <v>45383</v>
      </c>
      <c r="C21628" t="n">
        <v>10</v>
      </c>
      <c r="D21628" t="n">
        <v>0</v>
      </c>
    </row>
    <row r="21629">
      <c r="A21629" t="inlineStr">
        <is>
          <t>U-3b4a52</t>
        </is>
      </c>
      <c r="B21629" s="41" t="n">
        <v>45383</v>
      </c>
      <c r="C21629" t="n">
        <v>14</v>
      </c>
      <c r="D21629" t="n">
        <v>1</v>
      </c>
    </row>
    <row r="21630">
      <c r="A21630" t="inlineStr">
        <is>
          <t>U-45523f</t>
        </is>
      </c>
      <c r="B21630" s="41" t="n">
        <v>45200</v>
      </c>
      <c r="C21630" t="n">
        <v>9</v>
      </c>
      <c r="D21630" t="n">
        <v>1</v>
      </c>
    </row>
    <row r="21631">
      <c r="A21631" t="inlineStr">
        <is>
          <t>U-5d10a0</t>
        </is>
      </c>
      <c r="B21631" s="41" t="n">
        <v>45505</v>
      </c>
      <c r="C21631" t="n">
        <v>13</v>
      </c>
      <c r="D21631" t="n">
        <v>0</v>
      </c>
    </row>
    <row r="21632">
      <c r="A21632" t="inlineStr">
        <is>
          <t>U-c663c9</t>
        </is>
      </c>
      <c r="B21632" s="41" t="n">
        <v>45444</v>
      </c>
      <c r="C21632" t="n">
        <v>10</v>
      </c>
      <c r="D21632" t="n">
        <v>0</v>
      </c>
    </row>
    <row r="21633">
      <c r="A21633" t="inlineStr">
        <is>
          <t>U-ea09a6</t>
        </is>
      </c>
      <c r="B21633" s="41" t="n">
        <v>45200</v>
      </c>
      <c r="C21633" t="n">
        <v>16</v>
      </c>
      <c r="D21633" t="n">
        <v>0</v>
      </c>
    </row>
    <row r="21634">
      <c r="A21634" t="inlineStr">
        <is>
          <t>U-78f1f9</t>
        </is>
      </c>
      <c r="B21634" s="41" t="n">
        <v>45627</v>
      </c>
      <c r="C21634" t="n">
        <v>21</v>
      </c>
      <c r="D21634" t="n">
        <v>0</v>
      </c>
    </row>
    <row r="21635">
      <c r="A21635" t="inlineStr">
        <is>
          <t>U-9c742d</t>
        </is>
      </c>
      <c r="B21635" s="41" t="n">
        <v>45261</v>
      </c>
      <c r="C21635" t="n">
        <v>7</v>
      </c>
      <c r="D21635" t="n">
        <v>1</v>
      </c>
    </row>
    <row r="21636">
      <c r="A21636" t="inlineStr">
        <is>
          <t>U-e51117</t>
        </is>
      </c>
      <c r="B21636" s="41" t="n">
        <v>45292</v>
      </c>
      <c r="C21636" t="n">
        <v>6</v>
      </c>
      <c r="D21636" t="n">
        <v>0</v>
      </c>
    </row>
    <row r="21637">
      <c r="A21637" t="inlineStr">
        <is>
          <t>U-2007b2</t>
        </is>
      </c>
      <c r="B21637" s="41" t="n">
        <v>45505</v>
      </c>
      <c r="C21637" t="n">
        <v>11</v>
      </c>
      <c r="D21637" t="n">
        <v>3</v>
      </c>
    </row>
    <row r="21638">
      <c r="A21638" t="inlineStr">
        <is>
          <t>U-8a6f82</t>
        </is>
      </c>
      <c r="B21638" s="41" t="n">
        <v>45047</v>
      </c>
      <c r="C21638" t="n">
        <v>10</v>
      </c>
      <c r="D21638" t="n">
        <v>5</v>
      </c>
    </row>
    <row r="21639">
      <c r="A21639" t="inlineStr">
        <is>
          <t>U-d45018</t>
        </is>
      </c>
      <c r="B21639" s="41" t="n">
        <v>45383</v>
      </c>
      <c r="C21639" t="n">
        <v>6</v>
      </c>
      <c r="D21639" t="n">
        <v>0</v>
      </c>
    </row>
    <row r="21640">
      <c r="A21640" t="inlineStr">
        <is>
          <t>U-91a4e4</t>
        </is>
      </c>
      <c r="B21640" s="41" t="n">
        <v>45444</v>
      </c>
      <c r="C21640" t="n">
        <v>13</v>
      </c>
      <c r="D21640" t="n">
        <v>0</v>
      </c>
    </row>
    <row r="21641">
      <c r="A21641" t="inlineStr">
        <is>
          <t>U-93a520</t>
        </is>
      </c>
      <c r="B21641" s="41" t="n">
        <v>45383</v>
      </c>
      <c r="C21641" t="n">
        <v>11</v>
      </c>
      <c r="D21641" t="n">
        <v>0</v>
      </c>
    </row>
    <row r="21642">
      <c r="A21642" t="inlineStr">
        <is>
          <t>U-9413a5</t>
        </is>
      </c>
      <c r="B21642" s="41" t="n">
        <v>45566</v>
      </c>
      <c r="C21642" t="n">
        <v>8</v>
      </c>
      <c r="D21642" t="n">
        <v>0</v>
      </c>
    </row>
    <row r="21643">
      <c r="A21643" t="inlineStr">
        <is>
          <t>U-1ebc12</t>
        </is>
      </c>
      <c r="B21643" s="41" t="n">
        <v>44958</v>
      </c>
      <c r="C21643" t="n">
        <v>9</v>
      </c>
      <c r="D21643" t="n">
        <v>1</v>
      </c>
    </row>
    <row r="21644">
      <c r="A21644" t="inlineStr">
        <is>
          <t>U-f09846</t>
        </is>
      </c>
      <c r="B21644" s="41" t="n">
        <v>45200</v>
      </c>
      <c r="C21644" t="n">
        <v>17</v>
      </c>
      <c r="D21644" t="n">
        <v>1</v>
      </c>
    </row>
    <row r="21645">
      <c r="A21645" t="inlineStr">
        <is>
          <t>U-7c8c49</t>
        </is>
      </c>
      <c r="B21645" s="41" t="n">
        <v>45078</v>
      </c>
      <c r="C21645" t="n">
        <v>10</v>
      </c>
      <c r="D21645" t="n">
        <v>0</v>
      </c>
    </row>
    <row r="21646">
      <c r="A21646" t="inlineStr">
        <is>
          <t>U-67aa0d</t>
        </is>
      </c>
      <c r="B21646" s="41" t="n">
        <v>45413</v>
      </c>
      <c r="C21646" t="n">
        <v>4</v>
      </c>
      <c r="D21646" t="n">
        <v>0</v>
      </c>
    </row>
    <row r="21647">
      <c r="A21647" t="inlineStr">
        <is>
          <t>U-3920e9</t>
        </is>
      </c>
      <c r="B21647" s="41" t="n">
        <v>45566</v>
      </c>
      <c r="C21647" t="n">
        <v>12</v>
      </c>
      <c r="D21647" t="n">
        <v>1</v>
      </c>
    </row>
    <row r="21648">
      <c r="A21648" t="inlineStr">
        <is>
          <t>U-fc9346</t>
        </is>
      </c>
      <c r="B21648" s="41" t="n">
        <v>44958</v>
      </c>
      <c r="C21648" t="n">
        <v>5</v>
      </c>
      <c r="D21648" t="n">
        <v>2</v>
      </c>
    </row>
    <row r="21649">
      <c r="A21649" t="inlineStr">
        <is>
          <t>U-9684d1</t>
        </is>
      </c>
      <c r="B21649" s="41" t="n">
        <v>44927</v>
      </c>
      <c r="C21649" t="n">
        <v>12</v>
      </c>
      <c r="D21649" t="n">
        <v>0</v>
      </c>
    </row>
    <row r="21650">
      <c r="A21650" t="inlineStr">
        <is>
          <t>U-5c2a32</t>
        </is>
      </c>
      <c r="B21650" s="41" t="n">
        <v>45200</v>
      </c>
      <c r="C21650" t="n">
        <v>11</v>
      </c>
      <c r="D21650" t="n">
        <v>0</v>
      </c>
    </row>
    <row r="21651">
      <c r="A21651" t="inlineStr">
        <is>
          <t>U-2a9ada</t>
        </is>
      </c>
      <c r="B21651" s="41" t="n">
        <v>45413</v>
      </c>
      <c r="C21651" t="n">
        <v>7</v>
      </c>
      <c r="D21651" t="n">
        <v>0</v>
      </c>
    </row>
    <row r="21652">
      <c r="A21652" t="inlineStr">
        <is>
          <t>U-7a01ba</t>
        </is>
      </c>
      <c r="B21652" s="41" t="n">
        <v>45047</v>
      </c>
      <c r="C21652" t="n">
        <v>8</v>
      </c>
      <c r="D21652" t="n">
        <v>0</v>
      </c>
    </row>
    <row r="21653">
      <c r="A21653" t="inlineStr">
        <is>
          <t>U-5ec437</t>
        </is>
      </c>
      <c r="B21653" s="41" t="n">
        <v>45200</v>
      </c>
      <c r="C21653" t="n">
        <v>11</v>
      </c>
      <c r="D21653" t="n">
        <v>0</v>
      </c>
    </row>
    <row r="21654">
      <c r="A21654" t="inlineStr">
        <is>
          <t>U-24160b</t>
        </is>
      </c>
      <c r="B21654" s="41" t="n">
        <v>45017</v>
      </c>
      <c r="C21654" t="n">
        <v>8</v>
      </c>
      <c r="D21654" t="n">
        <v>0</v>
      </c>
    </row>
    <row r="21655">
      <c r="A21655" t="inlineStr">
        <is>
          <t>U-1536de</t>
        </is>
      </c>
      <c r="B21655" s="41" t="n">
        <v>45627</v>
      </c>
      <c r="C21655" t="n">
        <v>10</v>
      </c>
      <c r="D21655" t="n">
        <v>0</v>
      </c>
    </row>
    <row r="21656">
      <c r="A21656" t="inlineStr">
        <is>
          <t>U-62a8b8</t>
        </is>
      </c>
      <c r="B21656" s="41" t="n">
        <v>45170</v>
      </c>
      <c r="C21656" t="n">
        <v>9</v>
      </c>
      <c r="D21656" t="n">
        <v>0</v>
      </c>
    </row>
    <row r="21657">
      <c r="A21657" t="inlineStr">
        <is>
          <t>U-60b42e</t>
        </is>
      </c>
      <c r="B21657" s="41" t="n">
        <v>45505</v>
      </c>
      <c r="C21657" t="n">
        <v>11</v>
      </c>
      <c r="D21657" t="n">
        <v>3</v>
      </c>
    </row>
    <row r="21658">
      <c r="A21658" t="inlineStr">
        <is>
          <t>U-07f5f7</t>
        </is>
      </c>
      <c r="B21658" s="41" t="n">
        <v>45352</v>
      </c>
      <c r="C21658" t="n">
        <v>12</v>
      </c>
      <c r="D21658" t="n">
        <v>0</v>
      </c>
    </row>
    <row r="21659">
      <c r="A21659" t="inlineStr">
        <is>
          <t>U-e467c6</t>
        </is>
      </c>
      <c r="B21659" s="41" t="n">
        <v>45231</v>
      </c>
      <c r="C21659" t="n">
        <v>7</v>
      </c>
      <c r="D21659" t="n">
        <v>0</v>
      </c>
    </row>
    <row r="21660">
      <c r="A21660" t="inlineStr">
        <is>
          <t>U-f27f57</t>
        </is>
      </c>
      <c r="B21660" s="41" t="n">
        <v>44958</v>
      </c>
      <c r="C21660" t="n">
        <v>17</v>
      </c>
      <c r="D21660" t="n">
        <v>1</v>
      </c>
    </row>
    <row r="21661">
      <c r="A21661" t="inlineStr">
        <is>
          <t>U-79848e</t>
        </is>
      </c>
      <c r="B21661" s="41" t="n">
        <v>45413</v>
      </c>
      <c r="C21661" t="n">
        <v>15</v>
      </c>
      <c r="D21661" t="n">
        <v>0</v>
      </c>
    </row>
    <row r="21662">
      <c r="A21662" t="inlineStr">
        <is>
          <t>U-35a717</t>
        </is>
      </c>
      <c r="B21662" s="41" t="n">
        <v>45017</v>
      </c>
      <c r="C21662" t="n">
        <v>10</v>
      </c>
      <c r="D21662" t="n">
        <v>0</v>
      </c>
    </row>
    <row r="21663">
      <c r="A21663" t="inlineStr">
        <is>
          <t>U-8a15f3</t>
        </is>
      </c>
      <c r="B21663" s="41" t="n">
        <v>45444</v>
      </c>
      <c r="C21663" t="n">
        <v>9</v>
      </c>
      <c r="D21663" t="n">
        <v>0</v>
      </c>
    </row>
    <row r="21664">
      <c r="A21664" t="inlineStr">
        <is>
          <t>U-1fca67</t>
        </is>
      </c>
      <c r="B21664" s="41" t="n">
        <v>45597</v>
      </c>
      <c r="C21664" t="n">
        <v>17</v>
      </c>
      <c r="D21664" t="n">
        <v>0</v>
      </c>
    </row>
    <row r="21665">
      <c r="A21665" t="inlineStr">
        <is>
          <t>U-368111</t>
        </is>
      </c>
      <c r="B21665" s="41" t="n">
        <v>45474</v>
      </c>
      <c r="C21665" t="n">
        <v>11</v>
      </c>
      <c r="D21665" t="n">
        <v>1</v>
      </c>
    </row>
    <row r="21666">
      <c r="A21666" t="inlineStr">
        <is>
          <t>U-c87753</t>
        </is>
      </c>
      <c r="B21666" s="41" t="n">
        <v>45139</v>
      </c>
      <c r="C21666" t="n">
        <v>8</v>
      </c>
      <c r="D21666" t="n">
        <v>0</v>
      </c>
    </row>
    <row r="21667">
      <c r="A21667" t="inlineStr">
        <is>
          <t>U-ddda0a</t>
        </is>
      </c>
      <c r="B21667" s="41" t="n">
        <v>45505</v>
      </c>
      <c r="C21667" t="n">
        <v>14</v>
      </c>
      <c r="D21667" t="n">
        <v>0</v>
      </c>
    </row>
    <row r="21668">
      <c r="A21668" t="inlineStr">
        <is>
          <t>U-046408</t>
        </is>
      </c>
      <c r="B21668" s="41" t="n">
        <v>45383</v>
      </c>
      <c r="C21668" t="n">
        <v>5</v>
      </c>
      <c r="D21668" t="n">
        <v>0</v>
      </c>
    </row>
    <row r="21669">
      <c r="A21669" t="inlineStr">
        <is>
          <t>U-0cee54</t>
        </is>
      </c>
      <c r="B21669" s="41" t="n">
        <v>44927</v>
      </c>
      <c r="C21669" t="n">
        <v>9</v>
      </c>
      <c r="D21669" t="n">
        <v>0</v>
      </c>
    </row>
    <row r="21670">
      <c r="A21670" t="inlineStr">
        <is>
          <t>U-e67e3e</t>
        </is>
      </c>
      <c r="B21670" s="41" t="n">
        <v>45597</v>
      </c>
      <c r="C21670" t="n">
        <v>10</v>
      </c>
      <c r="D21670" t="n">
        <v>0</v>
      </c>
    </row>
    <row r="21671">
      <c r="A21671" t="inlineStr">
        <is>
          <t>U-dcf6ac</t>
        </is>
      </c>
      <c r="B21671" s="41" t="n">
        <v>45047</v>
      </c>
      <c r="C21671" t="n">
        <v>11</v>
      </c>
      <c r="D21671" t="n">
        <v>0</v>
      </c>
    </row>
    <row r="21672">
      <c r="A21672" t="inlineStr">
        <is>
          <t>U-b2ffba</t>
        </is>
      </c>
      <c r="B21672" s="41" t="n">
        <v>45536</v>
      </c>
      <c r="C21672" t="n">
        <v>9</v>
      </c>
      <c r="D21672" t="n">
        <v>0</v>
      </c>
    </row>
    <row r="21673">
      <c r="A21673" t="inlineStr">
        <is>
          <t>U-de6894</t>
        </is>
      </c>
      <c r="B21673" s="41" t="n">
        <v>45017</v>
      </c>
      <c r="C21673" t="n">
        <v>10</v>
      </c>
      <c r="D21673" t="n">
        <v>1</v>
      </c>
    </row>
    <row r="21674">
      <c r="A21674" t="inlineStr">
        <is>
          <t>U-259acb</t>
        </is>
      </c>
      <c r="B21674" s="41" t="n">
        <v>45108</v>
      </c>
      <c r="C21674" t="n">
        <v>12</v>
      </c>
      <c r="D21674" t="n">
        <v>1</v>
      </c>
    </row>
    <row r="21675">
      <c r="A21675" t="inlineStr">
        <is>
          <t>U-21a7c6</t>
        </is>
      </c>
      <c r="B21675" s="41" t="n">
        <v>45261</v>
      </c>
      <c r="C21675" t="n">
        <v>13</v>
      </c>
      <c r="D21675" t="n">
        <v>0</v>
      </c>
    </row>
    <row r="21676">
      <c r="A21676" t="inlineStr">
        <is>
          <t>U-e51e25</t>
        </is>
      </c>
      <c r="B21676" s="41" t="n">
        <v>45566</v>
      </c>
      <c r="C21676" t="n">
        <v>7</v>
      </c>
      <c r="D21676" t="n">
        <v>6</v>
      </c>
    </row>
    <row r="21677">
      <c r="A21677" t="inlineStr">
        <is>
          <t>U-1a8016</t>
        </is>
      </c>
      <c r="B21677" s="41" t="n">
        <v>45323</v>
      </c>
      <c r="C21677" t="n">
        <v>14</v>
      </c>
      <c r="D21677" t="n">
        <v>2</v>
      </c>
    </row>
    <row r="21678">
      <c r="A21678" t="inlineStr">
        <is>
          <t>U-bdc210</t>
        </is>
      </c>
      <c r="B21678" s="41" t="n">
        <v>44927</v>
      </c>
      <c r="C21678" t="n">
        <v>15</v>
      </c>
      <c r="D21678" t="n">
        <v>0</v>
      </c>
    </row>
    <row r="21679">
      <c r="A21679" t="inlineStr">
        <is>
          <t>U-d88025</t>
        </is>
      </c>
      <c r="B21679" s="41" t="n">
        <v>45474</v>
      </c>
      <c r="C21679" t="n">
        <v>15</v>
      </c>
      <c r="D21679" t="n">
        <v>1</v>
      </c>
    </row>
    <row r="21680">
      <c r="A21680" t="inlineStr">
        <is>
          <t>U-025af8</t>
        </is>
      </c>
      <c r="B21680" s="41" t="n">
        <v>45474</v>
      </c>
      <c r="C21680" t="n">
        <v>15</v>
      </c>
      <c r="D21680" t="n">
        <v>0</v>
      </c>
    </row>
    <row r="21681">
      <c r="A21681" t="inlineStr">
        <is>
          <t>U-86c675</t>
        </is>
      </c>
      <c r="B21681" s="41" t="n">
        <v>45597</v>
      </c>
      <c r="C21681" t="n">
        <v>5</v>
      </c>
      <c r="D21681" t="n">
        <v>0</v>
      </c>
    </row>
    <row r="21682">
      <c r="A21682" t="inlineStr">
        <is>
          <t>U-dc6701</t>
        </is>
      </c>
      <c r="B21682" s="41" t="n">
        <v>45292</v>
      </c>
      <c r="C21682" t="n">
        <v>15</v>
      </c>
      <c r="D21682" t="n">
        <v>1</v>
      </c>
    </row>
    <row r="21683">
      <c r="A21683" t="inlineStr">
        <is>
          <t>U-adf18c</t>
        </is>
      </c>
      <c r="B21683" s="41" t="n">
        <v>45231</v>
      </c>
      <c r="C21683" t="n">
        <v>9</v>
      </c>
      <c r="D21683" t="n">
        <v>0</v>
      </c>
    </row>
    <row r="21684">
      <c r="A21684" t="inlineStr">
        <is>
          <t>U-849812</t>
        </is>
      </c>
      <c r="B21684" s="41" t="n">
        <v>45139</v>
      </c>
      <c r="C21684" t="n">
        <v>8</v>
      </c>
      <c r="D21684" t="n">
        <v>0</v>
      </c>
    </row>
    <row r="21685">
      <c r="A21685" t="inlineStr">
        <is>
          <t>U-7d46d0</t>
        </is>
      </c>
      <c r="B21685" s="41" t="n">
        <v>45413</v>
      </c>
      <c r="C21685" t="n">
        <v>11</v>
      </c>
      <c r="D21685" t="n">
        <v>0</v>
      </c>
    </row>
    <row r="21686">
      <c r="A21686" t="inlineStr">
        <is>
          <t>U-a3608a</t>
        </is>
      </c>
      <c r="B21686" s="41" t="n">
        <v>45261</v>
      </c>
      <c r="C21686" t="n">
        <v>13</v>
      </c>
      <c r="D21686" t="n">
        <v>0</v>
      </c>
    </row>
    <row r="21687">
      <c r="A21687" t="inlineStr">
        <is>
          <t>U-4a5023</t>
        </is>
      </c>
      <c r="B21687" s="41" t="n">
        <v>45261</v>
      </c>
      <c r="C21687" t="n">
        <v>7</v>
      </c>
      <c r="D21687" t="n">
        <v>0</v>
      </c>
    </row>
    <row r="21688">
      <c r="A21688" t="inlineStr">
        <is>
          <t>U-dd6356</t>
        </is>
      </c>
      <c r="B21688" s="41" t="n">
        <v>45292</v>
      </c>
      <c r="C21688" t="n">
        <v>10</v>
      </c>
      <c r="D21688" t="n">
        <v>2</v>
      </c>
    </row>
    <row r="21689">
      <c r="A21689" t="inlineStr">
        <is>
          <t>U-6be163</t>
        </is>
      </c>
      <c r="B21689" s="41" t="n">
        <v>45474</v>
      </c>
      <c r="C21689" t="n">
        <v>8</v>
      </c>
      <c r="D21689" t="n">
        <v>0</v>
      </c>
    </row>
    <row r="21690">
      <c r="A21690" t="inlineStr">
        <is>
          <t>U-1f1f3f</t>
        </is>
      </c>
      <c r="B21690" s="41" t="n">
        <v>45505</v>
      </c>
      <c r="C21690" t="n">
        <v>6</v>
      </c>
      <c r="D21690" t="n">
        <v>2</v>
      </c>
    </row>
    <row r="21691">
      <c r="A21691" t="inlineStr">
        <is>
          <t>U-596ea3</t>
        </is>
      </c>
      <c r="B21691" s="41" t="n">
        <v>45047</v>
      </c>
      <c r="C21691" t="n">
        <v>14</v>
      </c>
      <c r="D21691" t="n">
        <v>0</v>
      </c>
    </row>
    <row r="21692">
      <c r="A21692" t="inlineStr">
        <is>
          <t>U-e91a37</t>
        </is>
      </c>
      <c r="B21692" s="41" t="n">
        <v>45200</v>
      </c>
      <c r="C21692" t="n">
        <v>12</v>
      </c>
      <c r="D21692" t="n">
        <v>1</v>
      </c>
    </row>
    <row r="21693">
      <c r="A21693" t="inlineStr">
        <is>
          <t>U-ee4767</t>
        </is>
      </c>
      <c r="B21693" s="41" t="n">
        <v>45261</v>
      </c>
      <c r="C21693" t="n">
        <v>10</v>
      </c>
      <c r="D21693" t="n">
        <v>3</v>
      </c>
    </row>
    <row r="21694">
      <c r="A21694" t="inlineStr">
        <is>
          <t>U-8b2b7e</t>
        </is>
      </c>
      <c r="B21694" s="41" t="n">
        <v>45597</v>
      </c>
      <c r="C21694" t="n">
        <v>10</v>
      </c>
      <c r="D21694" t="n">
        <v>0</v>
      </c>
    </row>
    <row r="21695">
      <c r="A21695" t="inlineStr">
        <is>
          <t>U-465d72</t>
        </is>
      </c>
      <c r="B21695" s="41" t="n">
        <v>45292</v>
      </c>
      <c r="C21695" t="n">
        <v>10</v>
      </c>
      <c r="D21695" t="n">
        <v>0</v>
      </c>
    </row>
    <row r="21696">
      <c r="A21696" t="inlineStr">
        <is>
          <t>U-bb8c05</t>
        </is>
      </c>
      <c r="B21696" s="41" t="n">
        <v>45292</v>
      </c>
      <c r="C21696" t="n">
        <v>14</v>
      </c>
      <c r="D21696" t="n">
        <v>2</v>
      </c>
    </row>
    <row r="21697">
      <c r="A21697" t="inlineStr">
        <is>
          <t>U-227671</t>
        </is>
      </c>
      <c r="B21697" s="41" t="n">
        <v>45047</v>
      </c>
      <c r="C21697" t="n">
        <v>8</v>
      </c>
      <c r="D21697" t="n">
        <v>0</v>
      </c>
    </row>
    <row r="21698">
      <c r="A21698" t="inlineStr">
        <is>
          <t>U-fe6e99</t>
        </is>
      </c>
      <c r="B21698" s="41" t="n">
        <v>45170</v>
      </c>
      <c r="C21698" t="n">
        <v>4</v>
      </c>
      <c r="D21698" t="n">
        <v>0</v>
      </c>
    </row>
    <row r="21699">
      <c r="A21699" t="inlineStr">
        <is>
          <t>U-5753c0</t>
        </is>
      </c>
      <c r="B21699" s="41" t="n">
        <v>45323</v>
      </c>
      <c r="C21699" t="n">
        <v>10</v>
      </c>
      <c r="D21699" t="n">
        <v>0</v>
      </c>
    </row>
    <row r="21700">
      <c r="A21700" t="inlineStr">
        <is>
          <t>U-147d84</t>
        </is>
      </c>
      <c r="B21700" s="41" t="n">
        <v>45323</v>
      </c>
      <c r="C21700" t="n">
        <v>15</v>
      </c>
      <c r="D21700" t="n">
        <v>0</v>
      </c>
    </row>
    <row r="21701">
      <c r="A21701" t="inlineStr">
        <is>
          <t>U-d8dcb6</t>
        </is>
      </c>
      <c r="B21701" s="41" t="n">
        <v>45323</v>
      </c>
      <c r="C21701" t="n">
        <v>15</v>
      </c>
      <c r="D21701" t="n">
        <v>1</v>
      </c>
    </row>
    <row r="21702">
      <c r="A21702" t="inlineStr">
        <is>
          <t>U-2d32d1</t>
        </is>
      </c>
      <c r="B21702" s="41" t="n">
        <v>45047</v>
      </c>
      <c r="C21702" t="n">
        <v>8</v>
      </c>
      <c r="D21702" t="n">
        <v>0</v>
      </c>
    </row>
    <row r="21703">
      <c r="A21703" t="inlineStr">
        <is>
          <t>U-72ca0f</t>
        </is>
      </c>
      <c r="B21703" s="41" t="n">
        <v>45108</v>
      </c>
      <c r="C21703" t="n">
        <v>12</v>
      </c>
      <c r="D21703" t="n">
        <v>2</v>
      </c>
    </row>
    <row r="21704">
      <c r="A21704" t="inlineStr">
        <is>
          <t>U-cddc45</t>
        </is>
      </c>
      <c r="B21704" s="41" t="n">
        <v>45597</v>
      </c>
      <c r="C21704" t="n">
        <v>10</v>
      </c>
      <c r="D21704" t="n">
        <v>0</v>
      </c>
    </row>
    <row r="21705">
      <c r="A21705" t="inlineStr">
        <is>
          <t>U-70463a</t>
        </is>
      </c>
      <c r="B21705" s="41" t="n">
        <v>45352</v>
      </c>
      <c r="C21705" t="n">
        <v>8</v>
      </c>
      <c r="D21705" t="n">
        <v>1</v>
      </c>
    </row>
    <row r="21706">
      <c r="A21706" t="inlineStr">
        <is>
          <t>U-b5d03e</t>
        </is>
      </c>
      <c r="B21706" s="41" t="n">
        <v>45108</v>
      </c>
      <c r="C21706" t="n">
        <v>8</v>
      </c>
      <c r="D21706" t="n">
        <v>0</v>
      </c>
    </row>
    <row r="21707">
      <c r="A21707" t="inlineStr">
        <is>
          <t>U-165cd3</t>
        </is>
      </c>
      <c r="B21707" s="41" t="n">
        <v>45261</v>
      </c>
      <c r="C21707" t="n">
        <v>10</v>
      </c>
      <c r="D21707" t="n">
        <v>2</v>
      </c>
    </row>
    <row r="21708">
      <c r="A21708" t="inlineStr">
        <is>
          <t>U-077fc4</t>
        </is>
      </c>
      <c r="B21708" s="41" t="n">
        <v>45536</v>
      </c>
      <c r="C21708" t="n">
        <v>8</v>
      </c>
      <c r="D21708" t="n">
        <v>0</v>
      </c>
    </row>
    <row r="21709">
      <c r="A21709" t="inlineStr">
        <is>
          <t>U-e0ee88</t>
        </is>
      </c>
      <c r="B21709" s="41" t="n">
        <v>45200</v>
      </c>
      <c r="C21709" t="n">
        <v>9</v>
      </c>
      <c r="D21709" t="n">
        <v>1</v>
      </c>
    </row>
    <row r="21710">
      <c r="A21710" t="inlineStr">
        <is>
          <t>U-e14142</t>
        </is>
      </c>
      <c r="B21710" s="41" t="n">
        <v>44958</v>
      </c>
      <c r="C21710" t="n">
        <v>12</v>
      </c>
      <c r="D21710" t="n">
        <v>1</v>
      </c>
    </row>
    <row r="21711">
      <c r="A21711" t="inlineStr">
        <is>
          <t>U-a3c35b</t>
        </is>
      </c>
      <c r="B21711" s="41" t="n">
        <v>45231</v>
      </c>
      <c r="C21711" t="n">
        <v>8</v>
      </c>
      <c r="D21711" t="n">
        <v>1</v>
      </c>
    </row>
    <row r="21712">
      <c r="A21712" t="inlineStr">
        <is>
          <t>U-8e0730</t>
        </is>
      </c>
      <c r="B21712" s="41" t="n">
        <v>45292</v>
      </c>
      <c r="C21712" t="n">
        <v>7</v>
      </c>
      <c r="D21712" t="n">
        <v>0</v>
      </c>
    </row>
    <row r="21713">
      <c r="A21713" t="inlineStr">
        <is>
          <t>U-674c95</t>
        </is>
      </c>
      <c r="B21713" s="41" t="n">
        <v>45474</v>
      </c>
      <c r="C21713" t="n">
        <v>7</v>
      </c>
      <c r="D21713" t="n">
        <v>0</v>
      </c>
    </row>
    <row r="21714">
      <c r="A21714" t="inlineStr">
        <is>
          <t>U-7506a7</t>
        </is>
      </c>
      <c r="B21714" s="41" t="n">
        <v>45536</v>
      </c>
      <c r="C21714" t="n">
        <v>3</v>
      </c>
      <c r="D21714" t="n">
        <v>0</v>
      </c>
    </row>
    <row r="21715">
      <c r="A21715" t="inlineStr">
        <is>
          <t>U-296549</t>
        </is>
      </c>
      <c r="B21715" s="41" t="n">
        <v>45078</v>
      </c>
      <c r="C21715" t="n">
        <v>9</v>
      </c>
      <c r="D21715" t="n">
        <v>1</v>
      </c>
    </row>
    <row r="21716">
      <c r="A21716" t="inlineStr">
        <is>
          <t>U-31f26c</t>
        </is>
      </c>
      <c r="B21716" s="41" t="n">
        <v>45505</v>
      </c>
      <c r="C21716" t="n">
        <v>6</v>
      </c>
      <c r="D21716" t="n">
        <v>0</v>
      </c>
    </row>
    <row r="21717">
      <c r="A21717" t="inlineStr">
        <is>
          <t>U-9d4b96</t>
        </is>
      </c>
      <c r="B21717" s="41" t="n">
        <v>45413</v>
      </c>
      <c r="C21717" t="n">
        <v>7</v>
      </c>
      <c r="D21717" t="n">
        <v>4</v>
      </c>
    </row>
    <row r="21718">
      <c r="A21718" t="inlineStr">
        <is>
          <t>U-20b257</t>
        </is>
      </c>
      <c r="B21718" s="41" t="n">
        <v>44986</v>
      </c>
      <c r="C21718" t="n">
        <v>16</v>
      </c>
      <c r="D21718" t="n">
        <v>1</v>
      </c>
    </row>
    <row r="21719">
      <c r="A21719" t="inlineStr">
        <is>
          <t>U-ecfd31</t>
        </is>
      </c>
      <c r="B21719" s="41" t="n">
        <v>45170</v>
      </c>
      <c r="C21719" t="n">
        <v>11</v>
      </c>
      <c r="D21719" t="n">
        <v>1</v>
      </c>
    </row>
    <row r="21720">
      <c r="A21720" t="inlineStr">
        <is>
          <t>U-dbfa26</t>
        </is>
      </c>
      <c r="B21720" s="41" t="n">
        <v>44927</v>
      </c>
      <c r="C21720" t="n">
        <v>10</v>
      </c>
      <c r="D21720" t="n">
        <v>0</v>
      </c>
    </row>
    <row r="21721">
      <c r="A21721" t="inlineStr">
        <is>
          <t>U-989691</t>
        </is>
      </c>
      <c r="B21721" s="41" t="n">
        <v>45139</v>
      </c>
      <c r="C21721" t="n">
        <v>9</v>
      </c>
      <c r="D21721" t="n">
        <v>0</v>
      </c>
    </row>
    <row r="21722">
      <c r="A21722" t="inlineStr">
        <is>
          <t>U-be2572</t>
        </is>
      </c>
      <c r="B21722" s="41" t="n">
        <v>45047</v>
      </c>
      <c r="C21722" t="n">
        <v>13</v>
      </c>
      <c r="D21722" t="n">
        <v>0</v>
      </c>
    </row>
    <row r="21723">
      <c r="A21723" t="inlineStr">
        <is>
          <t>U-515c91</t>
        </is>
      </c>
      <c r="B21723" s="41" t="n">
        <v>45078</v>
      </c>
      <c r="C21723" t="n">
        <v>11</v>
      </c>
      <c r="D21723" t="n">
        <v>0</v>
      </c>
    </row>
    <row r="21724">
      <c r="A21724" t="inlineStr">
        <is>
          <t>U-80b125</t>
        </is>
      </c>
      <c r="B21724" s="41" t="n">
        <v>45413</v>
      </c>
      <c r="C21724" t="n">
        <v>7</v>
      </c>
      <c r="D21724" t="n">
        <v>0</v>
      </c>
    </row>
    <row r="21725">
      <c r="A21725" t="inlineStr">
        <is>
          <t>U-399e72</t>
        </is>
      </c>
      <c r="B21725" s="41" t="n">
        <v>45170</v>
      </c>
      <c r="C21725" t="n">
        <v>16</v>
      </c>
      <c r="D21725" t="n">
        <v>1</v>
      </c>
    </row>
    <row r="21726">
      <c r="A21726" t="inlineStr">
        <is>
          <t>U-69565b</t>
        </is>
      </c>
      <c r="B21726" s="41" t="n">
        <v>45047</v>
      </c>
      <c r="C21726" t="n">
        <v>10</v>
      </c>
      <c r="D21726" t="n">
        <v>0</v>
      </c>
    </row>
    <row r="21727">
      <c r="A21727" t="inlineStr">
        <is>
          <t>U-1d7ef6</t>
        </is>
      </c>
      <c r="B21727" s="41" t="n">
        <v>45597</v>
      </c>
      <c r="C21727" t="n">
        <v>10</v>
      </c>
      <c r="D21727" t="n">
        <v>0</v>
      </c>
    </row>
    <row r="21728">
      <c r="A21728" t="inlineStr">
        <is>
          <t>U-a52194</t>
        </is>
      </c>
      <c r="B21728" s="41" t="n">
        <v>45383</v>
      </c>
      <c r="C21728" t="n">
        <v>6</v>
      </c>
      <c r="D21728" t="n">
        <v>0</v>
      </c>
    </row>
    <row r="21729">
      <c r="A21729" t="inlineStr">
        <is>
          <t>U-530726</t>
        </is>
      </c>
      <c r="B21729" s="41" t="n">
        <v>45323</v>
      </c>
      <c r="C21729" t="n">
        <v>15</v>
      </c>
      <c r="D21729" t="n">
        <v>0</v>
      </c>
    </row>
    <row r="21730">
      <c r="A21730" t="inlineStr">
        <is>
          <t>U-434a32</t>
        </is>
      </c>
      <c r="B21730" s="41" t="n">
        <v>44927</v>
      </c>
      <c r="C21730" t="n">
        <v>11</v>
      </c>
      <c r="D21730" t="n">
        <v>0</v>
      </c>
    </row>
    <row r="21731">
      <c r="A21731" t="inlineStr">
        <is>
          <t>U-774480</t>
        </is>
      </c>
      <c r="B21731" s="41" t="n">
        <v>44986</v>
      </c>
      <c r="C21731" t="n">
        <v>9</v>
      </c>
      <c r="D21731" t="n">
        <v>0</v>
      </c>
    </row>
    <row r="21732">
      <c r="A21732" t="inlineStr">
        <is>
          <t>U-b98617</t>
        </is>
      </c>
      <c r="B21732" s="41" t="n">
        <v>45566</v>
      </c>
      <c r="C21732" t="n">
        <v>14</v>
      </c>
      <c r="D21732" t="n">
        <v>1</v>
      </c>
    </row>
    <row r="21733">
      <c r="A21733" t="inlineStr">
        <is>
          <t>U-a5390e</t>
        </is>
      </c>
      <c r="B21733" s="41" t="n">
        <v>45292</v>
      </c>
      <c r="C21733" t="n">
        <v>5</v>
      </c>
      <c r="D21733" t="n">
        <v>2</v>
      </c>
    </row>
    <row r="21734">
      <c r="A21734" t="inlineStr">
        <is>
          <t>U-69f017</t>
        </is>
      </c>
      <c r="B21734" s="41" t="n">
        <v>45200</v>
      </c>
      <c r="C21734" t="n">
        <v>8</v>
      </c>
      <c r="D21734" t="n">
        <v>2</v>
      </c>
    </row>
    <row r="21735">
      <c r="A21735" t="inlineStr">
        <is>
          <t>U-f0f8ed</t>
        </is>
      </c>
      <c r="B21735" s="41" t="n">
        <v>45474</v>
      </c>
      <c r="C21735" t="n">
        <v>13</v>
      </c>
      <c r="D21735" t="n">
        <v>0</v>
      </c>
    </row>
    <row r="21736">
      <c r="A21736" t="inlineStr">
        <is>
          <t>U-6abdfb</t>
        </is>
      </c>
      <c r="B21736" s="41" t="n">
        <v>45566</v>
      </c>
      <c r="C21736" t="n">
        <v>10</v>
      </c>
      <c r="D21736" t="n">
        <v>0</v>
      </c>
    </row>
    <row r="21737">
      <c r="A21737" t="inlineStr">
        <is>
          <t>U-e7d619</t>
        </is>
      </c>
      <c r="B21737" s="41" t="n">
        <v>44927</v>
      </c>
      <c r="C21737" t="n">
        <v>10</v>
      </c>
      <c r="D21737" t="n">
        <v>0</v>
      </c>
    </row>
    <row r="21738">
      <c r="A21738" t="inlineStr">
        <is>
          <t>U-0fe0f7</t>
        </is>
      </c>
      <c r="B21738" s="41" t="n">
        <v>45413</v>
      </c>
      <c r="C21738" t="n">
        <v>12</v>
      </c>
      <c r="D21738" t="n">
        <v>1</v>
      </c>
    </row>
    <row r="21739">
      <c r="A21739" t="inlineStr">
        <is>
          <t>U-1d8606</t>
        </is>
      </c>
      <c r="B21739" s="41" t="n">
        <v>45139</v>
      </c>
      <c r="C21739" t="n">
        <v>7</v>
      </c>
      <c r="D21739" t="n">
        <v>0</v>
      </c>
    </row>
    <row r="21740">
      <c r="A21740" t="inlineStr">
        <is>
          <t>U-4f1013</t>
        </is>
      </c>
      <c r="B21740" s="41" t="n">
        <v>45139</v>
      </c>
      <c r="C21740" t="n">
        <v>12</v>
      </c>
      <c r="D21740" t="n">
        <v>0</v>
      </c>
    </row>
    <row r="21741">
      <c r="A21741" t="inlineStr">
        <is>
          <t>U-b9682d</t>
        </is>
      </c>
      <c r="B21741" s="41" t="n">
        <v>45170</v>
      </c>
      <c r="C21741" t="n">
        <v>10</v>
      </c>
      <c r="D21741" t="n">
        <v>0</v>
      </c>
    </row>
    <row r="21742">
      <c r="A21742" t="inlineStr">
        <is>
          <t>U-2db0e9</t>
        </is>
      </c>
      <c r="B21742" s="41" t="n">
        <v>45078</v>
      </c>
      <c r="C21742" t="n">
        <v>10</v>
      </c>
      <c r="D21742" t="n">
        <v>1</v>
      </c>
    </row>
    <row r="21743">
      <c r="A21743" t="inlineStr">
        <is>
          <t>U-66af9e</t>
        </is>
      </c>
      <c r="B21743" s="41" t="n">
        <v>45047</v>
      </c>
      <c r="C21743" t="n">
        <v>13</v>
      </c>
      <c r="D21743" t="n">
        <v>4</v>
      </c>
    </row>
    <row r="21744">
      <c r="A21744" t="inlineStr">
        <is>
          <t>U-280b9e</t>
        </is>
      </c>
      <c r="B21744" s="41" t="n">
        <v>45170</v>
      </c>
      <c r="C21744" t="n">
        <v>10</v>
      </c>
      <c r="D21744" t="n">
        <v>0</v>
      </c>
    </row>
    <row r="21745">
      <c r="A21745" t="inlineStr">
        <is>
          <t>U-6eef4d</t>
        </is>
      </c>
      <c r="B21745" s="41" t="n">
        <v>44986</v>
      </c>
      <c r="C21745" t="n">
        <v>10</v>
      </c>
      <c r="D21745" t="n">
        <v>1</v>
      </c>
    </row>
    <row r="21746">
      <c r="A21746" t="inlineStr">
        <is>
          <t>U-7af022</t>
        </is>
      </c>
      <c r="B21746" s="41" t="n">
        <v>45017</v>
      </c>
      <c r="C21746" t="n">
        <v>6</v>
      </c>
      <c r="D21746" t="n">
        <v>0</v>
      </c>
    </row>
    <row r="21747">
      <c r="A21747" t="inlineStr">
        <is>
          <t>U-2908b9</t>
        </is>
      </c>
      <c r="B21747" s="41" t="n">
        <v>45047</v>
      </c>
      <c r="C21747" t="n">
        <v>9</v>
      </c>
      <c r="D21747" t="n">
        <v>4</v>
      </c>
    </row>
    <row r="21748">
      <c r="A21748" t="inlineStr">
        <is>
          <t>U-166892</t>
        </is>
      </c>
      <c r="B21748" s="41" t="n">
        <v>45170</v>
      </c>
      <c r="C21748" t="n">
        <v>8</v>
      </c>
      <c r="D21748" t="n">
        <v>1</v>
      </c>
    </row>
    <row r="21749">
      <c r="A21749" t="inlineStr">
        <is>
          <t>U-a0c986</t>
        </is>
      </c>
      <c r="B21749" s="41" t="n">
        <v>45383</v>
      </c>
      <c r="C21749" t="n">
        <v>12</v>
      </c>
      <c r="D21749" t="n">
        <v>0</v>
      </c>
    </row>
    <row r="21750">
      <c r="A21750" t="inlineStr">
        <is>
          <t>U-418d55</t>
        </is>
      </c>
      <c r="B21750" s="41" t="n">
        <v>45323</v>
      </c>
      <c r="C21750" t="n">
        <v>13</v>
      </c>
      <c r="D21750" t="n">
        <v>0</v>
      </c>
    </row>
    <row r="21751">
      <c r="A21751" t="inlineStr">
        <is>
          <t>U-0d6411</t>
        </is>
      </c>
      <c r="B21751" s="41" t="n">
        <v>45383</v>
      </c>
      <c r="C21751" t="n">
        <v>7</v>
      </c>
      <c r="D21751" t="n">
        <v>0</v>
      </c>
    </row>
    <row r="21752">
      <c r="A21752" t="inlineStr">
        <is>
          <t>U-4e7a90</t>
        </is>
      </c>
      <c r="B21752" s="41" t="n">
        <v>45108</v>
      </c>
      <c r="C21752" t="n">
        <v>6</v>
      </c>
      <c r="D21752" t="n">
        <v>0</v>
      </c>
    </row>
    <row r="21753">
      <c r="A21753" t="inlineStr">
        <is>
          <t>U-c18a25</t>
        </is>
      </c>
      <c r="B21753" s="41" t="n">
        <v>45536</v>
      </c>
      <c r="C21753" t="n">
        <v>12</v>
      </c>
      <c r="D21753" t="n">
        <v>1</v>
      </c>
    </row>
    <row r="21754">
      <c r="A21754" t="inlineStr">
        <is>
          <t>U-9c3478</t>
        </is>
      </c>
      <c r="B21754" s="41" t="n">
        <v>44958</v>
      </c>
      <c r="C21754" t="n">
        <v>6</v>
      </c>
      <c r="D21754" t="n">
        <v>2</v>
      </c>
    </row>
    <row r="21755">
      <c r="A21755" t="inlineStr">
        <is>
          <t>U-92a5d6</t>
        </is>
      </c>
      <c r="B21755" s="41" t="n">
        <v>45261</v>
      </c>
      <c r="C21755" t="n">
        <v>8</v>
      </c>
      <c r="D21755" t="n">
        <v>0</v>
      </c>
    </row>
    <row r="21756">
      <c r="A21756" t="inlineStr">
        <is>
          <t>U-72a9fd</t>
        </is>
      </c>
      <c r="B21756" s="41" t="n">
        <v>45108</v>
      </c>
      <c r="C21756" t="n">
        <v>8</v>
      </c>
      <c r="D21756" t="n">
        <v>1</v>
      </c>
    </row>
    <row r="21757">
      <c r="A21757" t="inlineStr">
        <is>
          <t>U-a0ba0c</t>
        </is>
      </c>
      <c r="B21757" s="41" t="n">
        <v>45383</v>
      </c>
      <c r="C21757" t="n">
        <v>10</v>
      </c>
      <c r="D21757" t="n">
        <v>0</v>
      </c>
    </row>
    <row r="21758">
      <c r="A21758" t="inlineStr">
        <is>
          <t>U-ed3143</t>
        </is>
      </c>
      <c r="B21758" s="41" t="n">
        <v>45108</v>
      </c>
      <c r="C21758" t="n">
        <v>9</v>
      </c>
      <c r="D21758" t="n">
        <v>0</v>
      </c>
    </row>
    <row r="21759">
      <c r="A21759" t="inlineStr">
        <is>
          <t>U-39b6ac</t>
        </is>
      </c>
      <c r="B21759" s="41" t="n">
        <v>45261</v>
      </c>
      <c r="C21759" t="n">
        <v>9</v>
      </c>
      <c r="D21759" t="n">
        <v>0</v>
      </c>
    </row>
    <row r="21760">
      <c r="A21760" t="inlineStr">
        <is>
          <t>U-0138ee</t>
        </is>
      </c>
      <c r="B21760" s="41" t="n">
        <v>45505</v>
      </c>
      <c r="C21760" t="n">
        <v>11</v>
      </c>
      <c r="D21760" t="n">
        <v>0</v>
      </c>
    </row>
    <row r="21761">
      <c r="A21761" t="inlineStr">
        <is>
          <t>U-bbd158</t>
        </is>
      </c>
      <c r="B21761" s="41" t="n">
        <v>45627</v>
      </c>
      <c r="C21761" t="n">
        <v>16</v>
      </c>
      <c r="D21761" t="n">
        <v>0</v>
      </c>
    </row>
    <row r="21762">
      <c r="A21762" t="inlineStr">
        <is>
          <t>U-440417</t>
        </is>
      </c>
      <c r="B21762" s="41" t="n">
        <v>45352</v>
      </c>
      <c r="C21762" t="n">
        <v>10</v>
      </c>
      <c r="D21762" t="n">
        <v>0</v>
      </c>
    </row>
    <row r="21763">
      <c r="A21763" t="inlineStr">
        <is>
          <t>U-d739b8</t>
        </is>
      </c>
      <c r="B21763" s="41" t="n">
        <v>45261</v>
      </c>
      <c r="C21763" t="n">
        <v>10</v>
      </c>
      <c r="D21763" t="n">
        <v>2</v>
      </c>
    </row>
    <row r="21764">
      <c r="A21764" t="inlineStr">
        <is>
          <t>U-2bb799</t>
        </is>
      </c>
      <c r="B21764" s="41" t="n">
        <v>45200</v>
      </c>
      <c r="C21764" t="n">
        <v>9</v>
      </c>
      <c r="D21764" t="n">
        <v>0</v>
      </c>
    </row>
    <row r="21765">
      <c r="A21765" t="inlineStr">
        <is>
          <t>U-d45e1e</t>
        </is>
      </c>
      <c r="B21765" s="41" t="n">
        <v>45627</v>
      </c>
      <c r="C21765" t="n">
        <v>14</v>
      </c>
      <c r="D21765" t="n">
        <v>0</v>
      </c>
    </row>
    <row r="21766">
      <c r="A21766" t="inlineStr">
        <is>
          <t>U-6ccb49</t>
        </is>
      </c>
      <c r="B21766" s="41" t="n">
        <v>45017</v>
      </c>
      <c r="C21766" t="n">
        <v>6</v>
      </c>
      <c r="D21766" t="n">
        <v>2</v>
      </c>
    </row>
    <row r="21767">
      <c r="A21767" t="inlineStr">
        <is>
          <t>U-8ccb44</t>
        </is>
      </c>
      <c r="B21767" s="41" t="n">
        <v>45017</v>
      </c>
      <c r="C21767" t="n">
        <v>10</v>
      </c>
      <c r="D21767" t="n">
        <v>0</v>
      </c>
    </row>
    <row r="21768">
      <c r="A21768" t="inlineStr">
        <is>
          <t>U-d80b3c</t>
        </is>
      </c>
      <c r="B21768" s="41" t="n">
        <v>44927</v>
      </c>
      <c r="C21768" t="n">
        <v>14</v>
      </c>
      <c r="D21768" t="n">
        <v>0</v>
      </c>
    </row>
    <row r="21769">
      <c r="A21769" t="inlineStr">
        <is>
          <t>U-ceea20</t>
        </is>
      </c>
      <c r="B21769" s="41" t="n">
        <v>45078</v>
      </c>
      <c r="C21769" t="n">
        <v>8</v>
      </c>
      <c r="D21769" t="n">
        <v>2</v>
      </c>
    </row>
    <row r="21770">
      <c r="A21770" t="inlineStr">
        <is>
          <t>U-c2d7e2</t>
        </is>
      </c>
      <c r="B21770" s="41" t="n">
        <v>45078</v>
      </c>
      <c r="C21770" t="n">
        <v>6</v>
      </c>
      <c r="D21770" t="n">
        <v>0</v>
      </c>
    </row>
    <row r="21771">
      <c r="A21771" t="inlineStr">
        <is>
          <t>U-4de472</t>
        </is>
      </c>
      <c r="B21771" s="41" t="n">
        <v>45566</v>
      </c>
      <c r="C21771" t="n">
        <v>7</v>
      </c>
      <c r="D21771" t="n">
        <v>1</v>
      </c>
    </row>
    <row r="21772">
      <c r="A21772" t="inlineStr">
        <is>
          <t>U-a0f993</t>
        </is>
      </c>
      <c r="B21772" s="41" t="n">
        <v>45047</v>
      </c>
      <c r="C21772" t="n">
        <v>6</v>
      </c>
      <c r="D21772" t="n">
        <v>1</v>
      </c>
    </row>
    <row r="21773">
      <c r="A21773" t="inlineStr">
        <is>
          <t>U-1b1952</t>
        </is>
      </c>
      <c r="B21773" s="41" t="n">
        <v>45200</v>
      </c>
      <c r="C21773" t="n">
        <v>10</v>
      </c>
      <c r="D21773" t="n">
        <v>0</v>
      </c>
    </row>
    <row r="21774">
      <c r="A21774" t="inlineStr">
        <is>
          <t>U-0b0319</t>
        </is>
      </c>
      <c r="B21774" s="41" t="n">
        <v>45474</v>
      </c>
      <c r="C21774" t="n">
        <v>6</v>
      </c>
      <c r="D21774" t="n">
        <v>1</v>
      </c>
    </row>
    <row r="21775">
      <c r="A21775" t="inlineStr">
        <is>
          <t>U-61708a</t>
        </is>
      </c>
      <c r="B21775" s="41" t="n">
        <v>44958</v>
      </c>
      <c r="C21775" t="n">
        <v>13</v>
      </c>
      <c r="D21775" t="n">
        <v>0</v>
      </c>
    </row>
    <row r="21776">
      <c r="A21776" t="inlineStr">
        <is>
          <t>U-fe85da</t>
        </is>
      </c>
      <c r="B21776" s="41" t="n">
        <v>45505</v>
      </c>
      <c r="C21776" t="n">
        <v>8</v>
      </c>
      <c r="D21776" t="n">
        <v>0</v>
      </c>
    </row>
    <row r="21777">
      <c r="A21777" t="inlineStr">
        <is>
          <t>U-ec04d2</t>
        </is>
      </c>
      <c r="B21777" s="41" t="n">
        <v>45139</v>
      </c>
      <c r="C21777" t="n">
        <v>9</v>
      </c>
      <c r="D21777" t="n">
        <v>0</v>
      </c>
    </row>
    <row r="21778">
      <c r="A21778" t="inlineStr">
        <is>
          <t>U-dc6828</t>
        </is>
      </c>
      <c r="B21778" s="41" t="n">
        <v>45323</v>
      </c>
      <c r="C21778" t="n">
        <v>7</v>
      </c>
      <c r="D21778" t="n">
        <v>2</v>
      </c>
    </row>
    <row r="21779">
      <c r="A21779" t="inlineStr">
        <is>
          <t>U-1246ab</t>
        </is>
      </c>
      <c r="B21779" s="41" t="n">
        <v>45200</v>
      </c>
      <c r="C21779" t="n">
        <v>11</v>
      </c>
      <c r="D21779" t="n">
        <v>0</v>
      </c>
    </row>
    <row r="21780">
      <c r="A21780" t="inlineStr">
        <is>
          <t>U-d86491</t>
        </is>
      </c>
      <c r="B21780" s="41" t="n">
        <v>45352</v>
      </c>
      <c r="C21780" t="n">
        <v>8</v>
      </c>
      <c r="D21780" t="n">
        <v>0</v>
      </c>
    </row>
    <row r="21781">
      <c r="A21781" t="inlineStr">
        <is>
          <t>U-f25927</t>
        </is>
      </c>
      <c r="B21781" s="41" t="n">
        <v>45444</v>
      </c>
      <c r="C21781" t="n">
        <v>5</v>
      </c>
      <c r="D21781" t="n">
        <v>1</v>
      </c>
    </row>
    <row r="21782">
      <c r="A21782" t="inlineStr">
        <is>
          <t>U-03f69f</t>
        </is>
      </c>
      <c r="B21782" s="41" t="n">
        <v>45292</v>
      </c>
      <c r="C21782" t="n">
        <v>15</v>
      </c>
      <c r="D21782" t="n">
        <v>1</v>
      </c>
    </row>
    <row r="21783">
      <c r="A21783" t="inlineStr">
        <is>
          <t>U-587159</t>
        </is>
      </c>
      <c r="B21783" s="41" t="n">
        <v>45474</v>
      </c>
      <c r="C21783" t="n">
        <v>11</v>
      </c>
      <c r="D21783" t="n">
        <v>0</v>
      </c>
    </row>
    <row r="21784">
      <c r="A21784" t="inlineStr">
        <is>
          <t>U-459805</t>
        </is>
      </c>
      <c r="B21784" s="41" t="n">
        <v>45536</v>
      </c>
      <c r="C21784" t="n">
        <v>11</v>
      </c>
      <c r="D21784" t="n">
        <v>0</v>
      </c>
    </row>
    <row r="21785">
      <c r="A21785" t="inlineStr">
        <is>
          <t>U-654e22</t>
        </is>
      </c>
      <c r="B21785" s="41" t="n">
        <v>45108</v>
      </c>
      <c r="C21785" t="n">
        <v>9</v>
      </c>
      <c r="D21785" t="n">
        <v>0</v>
      </c>
    </row>
    <row r="21786">
      <c r="A21786" t="inlineStr">
        <is>
          <t>U-ad275b</t>
        </is>
      </c>
      <c r="B21786" s="41" t="n">
        <v>45413</v>
      </c>
      <c r="C21786" t="n">
        <v>6</v>
      </c>
      <c r="D21786" t="n">
        <v>2</v>
      </c>
    </row>
    <row r="21787">
      <c r="A21787" t="inlineStr">
        <is>
          <t>U-ff11b3</t>
        </is>
      </c>
      <c r="B21787" s="41" t="n">
        <v>45505</v>
      </c>
      <c r="C21787" t="n">
        <v>12</v>
      </c>
      <c r="D21787" t="n">
        <v>0</v>
      </c>
    </row>
    <row r="21788">
      <c r="A21788" t="inlineStr">
        <is>
          <t>U-791777</t>
        </is>
      </c>
      <c r="B21788" s="41" t="n">
        <v>45413</v>
      </c>
      <c r="C21788" t="n">
        <v>14</v>
      </c>
      <c r="D21788" t="n">
        <v>0</v>
      </c>
    </row>
    <row r="21789">
      <c r="A21789" t="inlineStr">
        <is>
          <t>U-cefded</t>
        </is>
      </c>
      <c r="B21789" s="41" t="n">
        <v>45200</v>
      </c>
      <c r="C21789" t="n">
        <v>14</v>
      </c>
      <c r="D21789" t="n">
        <v>4</v>
      </c>
    </row>
    <row r="21790">
      <c r="A21790" t="inlineStr">
        <is>
          <t>U-a450c0</t>
        </is>
      </c>
      <c r="B21790" s="41" t="n">
        <v>45597</v>
      </c>
      <c r="C21790" t="n">
        <v>12</v>
      </c>
      <c r="D21790" t="n">
        <v>2</v>
      </c>
    </row>
    <row r="21791">
      <c r="A21791" t="inlineStr">
        <is>
          <t>U-9a11fa</t>
        </is>
      </c>
      <c r="B21791" s="41" t="n">
        <v>45505</v>
      </c>
      <c r="C21791" t="n">
        <v>8</v>
      </c>
      <c r="D21791" t="n">
        <v>1</v>
      </c>
    </row>
    <row r="21792">
      <c r="A21792" t="inlineStr">
        <is>
          <t>U-6fde1e</t>
        </is>
      </c>
      <c r="B21792" s="41" t="n">
        <v>45170</v>
      </c>
      <c r="C21792" t="n">
        <v>13</v>
      </c>
      <c r="D21792" t="n">
        <v>2</v>
      </c>
    </row>
    <row r="21793">
      <c r="A21793" t="inlineStr">
        <is>
          <t>U-e611b9</t>
        </is>
      </c>
      <c r="B21793" s="41" t="n">
        <v>45017</v>
      </c>
      <c r="C21793" t="n">
        <v>9</v>
      </c>
      <c r="D21793" t="n">
        <v>0</v>
      </c>
    </row>
    <row r="21794">
      <c r="A21794" t="inlineStr">
        <is>
          <t>U-986302</t>
        </is>
      </c>
      <c r="B21794" s="41" t="n">
        <v>45078</v>
      </c>
      <c r="C21794" t="n">
        <v>9</v>
      </c>
      <c r="D21794" t="n">
        <v>1</v>
      </c>
    </row>
    <row r="21795">
      <c r="A21795" t="inlineStr">
        <is>
          <t>U-6f43ce</t>
        </is>
      </c>
      <c r="B21795" s="41" t="n">
        <v>45017</v>
      </c>
      <c r="C21795" t="n">
        <v>8</v>
      </c>
      <c r="D21795" t="n">
        <v>0</v>
      </c>
    </row>
    <row r="21796">
      <c r="A21796" t="inlineStr">
        <is>
          <t>U-369ef4</t>
        </is>
      </c>
      <c r="B21796" s="41" t="n">
        <v>45261</v>
      </c>
      <c r="C21796" t="n">
        <v>5</v>
      </c>
      <c r="D21796" t="n">
        <v>1</v>
      </c>
    </row>
    <row r="21797">
      <c r="A21797" t="inlineStr">
        <is>
          <t>U-b41c51</t>
        </is>
      </c>
      <c r="B21797" s="41" t="n">
        <v>45597</v>
      </c>
      <c r="C21797" t="n">
        <v>6</v>
      </c>
      <c r="D21797" t="n">
        <v>0</v>
      </c>
    </row>
    <row r="21798">
      <c r="A21798" t="inlineStr">
        <is>
          <t>U-c9a19e</t>
        </is>
      </c>
      <c r="B21798" s="41" t="n">
        <v>45292</v>
      </c>
      <c r="C21798" t="n">
        <v>14</v>
      </c>
      <c r="D21798" t="n">
        <v>0</v>
      </c>
    </row>
    <row r="21799">
      <c r="A21799" t="inlineStr">
        <is>
          <t>U-feaaaa</t>
        </is>
      </c>
      <c r="B21799" s="41" t="n">
        <v>45078</v>
      </c>
      <c r="C21799" t="n">
        <v>9</v>
      </c>
      <c r="D21799" t="n">
        <v>0</v>
      </c>
    </row>
    <row r="21800">
      <c r="A21800" t="inlineStr">
        <is>
          <t>U-bdce16</t>
        </is>
      </c>
      <c r="B21800" s="41" t="n">
        <v>45505</v>
      </c>
      <c r="C21800" t="n">
        <v>7</v>
      </c>
      <c r="D21800" t="n">
        <v>0</v>
      </c>
    </row>
    <row r="21801">
      <c r="A21801" t="inlineStr">
        <is>
          <t>U-c650d9</t>
        </is>
      </c>
      <c r="B21801" s="41" t="n">
        <v>45139</v>
      </c>
      <c r="C21801" t="n">
        <v>13</v>
      </c>
      <c r="D21801" t="n">
        <v>0</v>
      </c>
    </row>
    <row r="21802">
      <c r="A21802" t="inlineStr">
        <is>
          <t>U-5a0cef</t>
        </is>
      </c>
      <c r="B21802" s="41" t="n">
        <v>45108</v>
      </c>
      <c r="C21802" t="n">
        <v>14</v>
      </c>
      <c r="D21802" t="n">
        <v>3</v>
      </c>
    </row>
    <row r="21803">
      <c r="A21803" t="inlineStr">
        <is>
          <t>U-b21611</t>
        </is>
      </c>
      <c r="B21803" s="41" t="n">
        <v>44958</v>
      </c>
      <c r="C21803" t="n">
        <v>10</v>
      </c>
      <c r="D21803" t="n">
        <v>0</v>
      </c>
    </row>
    <row r="21804">
      <c r="A21804" t="inlineStr">
        <is>
          <t>U-634bdd</t>
        </is>
      </c>
      <c r="B21804" s="41" t="n">
        <v>44927</v>
      </c>
      <c r="C21804" t="n">
        <v>9</v>
      </c>
      <c r="D21804" t="n">
        <v>0</v>
      </c>
    </row>
    <row r="21805">
      <c r="A21805" t="inlineStr">
        <is>
          <t>U-1d5467</t>
        </is>
      </c>
      <c r="B21805" s="41" t="n">
        <v>45383</v>
      </c>
      <c r="C21805" t="n">
        <v>8</v>
      </c>
      <c r="D21805" t="n">
        <v>0</v>
      </c>
    </row>
    <row r="21806">
      <c r="A21806" t="inlineStr">
        <is>
          <t>U-a6ef63</t>
        </is>
      </c>
      <c r="B21806" s="41" t="n">
        <v>44986</v>
      </c>
      <c r="C21806" t="n">
        <v>14</v>
      </c>
      <c r="D21806" t="n">
        <v>0</v>
      </c>
    </row>
    <row r="21807">
      <c r="A21807" t="inlineStr">
        <is>
          <t>U-0de20d</t>
        </is>
      </c>
      <c r="B21807" s="41" t="n">
        <v>45383</v>
      </c>
      <c r="C21807" t="n">
        <v>9</v>
      </c>
      <c r="D21807" t="n">
        <v>0</v>
      </c>
    </row>
    <row r="21808">
      <c r="A21808" t="inlineStr">
        <is>
          <t>U-04c124</t>
        </is>
      </c>
      <c r="B21808" s="41" t="n">
        <v>45139</v>
      </c>
      <c r="C21808" t="n">
        <v>11</v>
      </c>
      <c r="D21808" t="n">
        <v>2</v>
      </c>
    </row>
    <row r="21809">
      <c r="A21809" t="inlineStr">
        <is>
          <t>U-b7ec32</t>
        </is>
      </c>
      <c r="B21809" s="41" t="n">
        <v>44986</v>
      </c>
      <c r="C21809" t="n">
        <v>9</v>
      </c>
      <c r="D21809" t="n">
        <v>1</v>
      </c>
    </row>
    <row r="21810">
      <c r="A21810" t="inlineStr">
        <is>
          <t>U-3a5b6b</t>
        </is>
      </c>
      <c r="B21810" s="41" t="n">
        <v>45627</v>
      </c>
      <c r="C21810" t="n">
        <v>9</v>
      </c>
      <c r="D21810" t="n">
        <v>4</v>
      </c>
    </row>
    <row r="21811">
      <c r="A21811" t="inlineStr">
        <is>
          <t>U-ee231b</t>
        </is>
      </c>
      <c r="B21811" s="41" t="n">
        <v>44927</v>
      </c>
      <c r="C21811" t="n">
        <v>16</v>
      </c>
      <c r="D21811" t="n">
        <v>0</v>
      </c>
    </row>
    <row r="21812">
      <c r="A21812" t="inlineStr">
        <is>
          <t>U-fbdd9a</t>
        </is>
      </c>
      <c r="B21812" s="41" t="n">
        <v>44986</v>
      </c>
      <c r="C21812" t="n">
        <v>12</v>
      </c>
      <c r="D21812" t="n">
        <v>2</v>
      </c>
    </row>
    <row r="21813">
      <c r="A21813" t="inlineStr">
        <is>
          <t>U-418dee</t>
        </is>
      </c>
      <c r="B21813" s="41" t="n">
        <v>45444</v>
      </c>
      <c r="C21813" t="n">
        <v>13</v>
      </c>
      <c r="D21813" t="n">
        <v>0</v>
      </c>
    </row>
    <row r="21814">
      <c r="A21814" t="inlineStr">
        <is>
          <t>U-76c726</t>
        </is>
      </c>
      <c r="B21814" s="41" t="n">
        <v>45261</v>
      </c>
      <c r="C21814" t="n">
        <v>7</v>
      </c>
      <c r="D21814" t="n">
        <v>1</v>
      </c>
    </row>
    <row r="21815">
      <c r="A21815" t="inlineStr">
        <is>
          <t>U-acadea</t>
        </is>
      </c>
      <c r="B21815" s="41" t="n">
        <v>45261</v>
      </c>
      <c r="C21815" t="n">
        <v>14</v>
      </c>
      <c r="D21815" t="n">
        <v>3</v>
      </c>
    </row>
    <row r="21816">
      <c r="A21816" t="inlineStr">
        <is>
          <t>U-dc79ae</t>
        </is>
      </c>
      <c r="B21816" s="41" t="n">
        <v>45108</v>
      </c>
      <c r="C21816" t="n">
        <v>8</v>
      </c>
      <c r="D21816" t="n">
        <v>2</v>
      </c>
    </row>
    <row r="21817">
      <c r="A21817" t="inlineStr">
        <is>
          <t>U-7b088e</t>
        </is>
      </c>
      <c r="B21817" s="41" t="n">
        <v>45597</v>
      </c>
      <c r="C21817" t="n">
        <v>12</v>
      </c>
      <c r="D21817" t="n">
        <v>0</v>
      </c>
    </row>
    <row r="21818">
      <c r="A21818" t="inlineStr">
        <is>
          <t>U-2ff109</t>
        </is>
      </c>
      <c r="B21818" s="41" t="n">
        <v>45323</v>
      </c>
      <c r="C21818" t="n">
        <v>11</v>
      </c>
      <c r="D21818" t="n">
        <v>0</v>
      </c>
    </row>
    <row r="21819">
      <c r="A21819" t="inlineStr">
        <is>
          <t>U-8bd2ee</t>
        </is>
      </c>
      <c r="B21819" s="41" t="n">
        <v>44927</v>
      </c>
      <c r="C21819" t="n">
        <v>11</v>
      </c>
      <c r="D21819" t="n">
        <v>0</v>
      </c>
    </row>
    <row r="21820">
      <c r="A21820" t="inlineStr">
        <is>
          <t>U-a98303</t>
        </is>
      </c>
      <c r="B21820" s="41" t="n">
        <v>44927</v>
      </c>
      <c r="C21820" t="n">
        <v>7</v>
      </c>
      <c r="D21820" t="n">
        <v>0</v>
      </c>
    </row>
    <row r="21821">
      <c r="A21821" t="inlineStr">
        <is>
          <t>U-b548e4</t>
        </is>
      </c>
      <c r="B21821" s="41" t="n">
        <v>45474</v>
      </c>
      <c r="C21821" t="n">
        <v>11</v>
      </c>
      <c r="D21821" t="n">
        <v>0</v>
      </c>
    </row>
    <row r="21822">
      <c r="A21822" t="inlineStr">
        <is>
          <t>U-26b2b5</t>
        </is>
      </c>
      <c r="B21822" s="41" t="n">
        <v>45170</v>
      </c>
      <c r="C21822" t="n">
        <v>13</v>
      </c>
      <c r="D21822" t="n">
        <v>0</v>
      </c>
    </row>
    <row r="21823">
      <c r="A21823" t="inlineStr">
        <is>
          <t>U-2b9497</t>
        </is>
      </c>
      <c r="B21823" s="41" t="n">
        <v>45078</v>
      </c>
      <c r="C21823" t="n">
        <v>10</v>
      </c>
      <c r="D21823" t="n">
        <v>2</v>
      </c>
    </row>
    <row r="21824">
      <c r="A21824" t="inlineStr">
        <is>
          <t>U-2a8463</t>
        </is>
      </c>
      <c r="B21824" s="41" t="n">
        <v>44927</v>
      </c>
      <c r="C21824" t="n">
        <v>7</v>
      </c>
      <c r="D21824" t="n">
        <v>0</v>
      </c>
    </row>
    <row r="21825">
      <c r="A21825" t="inlineStr">
        <is>
          <t>U-68637e</t>
        </is>
      </c>
      <c r="B21825" s="41" t="n">
        <v>45200</v>
      </c>
      <c r="C21825" t="n">
        <v>10</v>
      </c>
      <c r="D21825" t="n">
        <v>0</v>
      </c>
    </row>
    <row r="21826">
      <c r="A21826" t="inlineStr">
        <is>
          <t>U-bbb9d1</t>
        </is>
      </c>
      <c r="B21826" s="41" t="n">
        <v>45078</v>
      </c>
      <c r="C21826" t="n">
        <v>13</v>
      </c>
      <c r="D21826" t="n">
        <v>0</v>
      </c>
    </row>
    <row r="21827">
      <c r="A21827" t="inlineStr">
        <is>
          <t>U-b7122e</t>
        </is>
      </c>
      <c r="B21827" s="41" t="n">
        <v>45200</v>
      </c>
      <c r="C21827" t="n">
        <v>12</v>
      </c>
      <c r="D21827" t="n">
        <v>0</v>
      </c>
    </row>
    <row r="21828">
      <c r="A21828" t="inlineStr">
        <is>
          <t>U-63d2d7</t>
        </is>
      </c>
      <c r="B21828" s="41" t="n">
        <v>45170</v>
      </c>
      <c r="C21828" t="n">
        <v>10</v>
      </c>
      <c r="D21828" t="n">
        <v>0</v>
      </c>
    </row>
    <row r="21829">
      <c r="A21829" t="inlineStr">
        <is>
          <t>U-6a7aee</t>
        </is>
      </c>
      <c r="B21829" s="41" t="n">
        <v>44927</v>
      </c>
      <c r="C21829" t="n">
        <v>7</v>
      </c>
      <c r="D21829" t="n">
        <v>0</v>
      </c>
    </row>
    <row r="21830">
      <c r="A21830" t="inlineStr">
        <is>
          <t>U-db9d4f</t>
        </is>
      </c>
      <c r="B21830" s="41" t="n">
        <v>45444</v>
      </c>
      <c r="C21830" t="n">
        <v>10</v>
      </c>
      <c r="D21830" t="n">
        <v>0</v>
      </c>
    </row>
    <row r="21831">
      <c r="A21831" t="inlineStr">
        <is>
          <t>U-5f7096</t>
        </is>
      </c>
      <c r="B21831" s="41" t="n">
        <v>45597</v>
      </c>
      <c r="C21831" t="n">
        <v>12</v>
      </c>
      <c r="D21831" t="n">
        <v>0</v>
      </c>
    </row>
    <row r="21832">
      <c r="A21832" t="inlineStr">
        <is>
          <t>U-4fc6bc</t>
        </is>
      </c>
      <c r="B21832" s="41" t="n">
        <v>45505</v>
      </c>
      <c r="C21832" t="n">
        <v>13</v>
      </c>
      <c r="D21832" t="n">
        <v>0</v>
      </c>
    </row>
    <row r="21833">
      <c r="A21833" t="inlineStr">
        <is>
          <t>U-cf70d7</t>
        </is>
      </c>
      <c r="B21833" s="41" t="n">
        <v>45383</v>
      </c>
      <c r="C21833" t="n">
        <v>6</v>
      </c>
      <c r="D21833" t="n">
        <v>1</v>
      </c>
    </row>
    <row r="21834">
      <c r="A21834" t="inlineStr">
        <is>
          <t>U-ddb2b7</t>
        </is>
      </c>
      <c r="B21834" s="41" t="n">
        <v>45200</v>
      </c>
      <c r="C21834" t="n">
        <v>12</v>
      </c>
      <c r="D21834" t="n">
        <v>0</v>
      </c>
    </row>
    <row r="21835">
      <c r="A21835" t="inlineStr">
        <is>
          <t>U-2ab4bf</t>
        </is>
      </c>
      <c r="B21835" s="41" t="n">
        <v>45047</v>
      </c>
      <c r="C21835" t="n">
        <v>13</v>
      </c>
      <c r="D21835" t="n">
        <v>1</v>
      </c>
    </row>
    <row r="21836">
      <c r="A21836" t="inlineStr">
        <is>
          <t>U-a234b5</t>
        </is>
      </c>
      <c r="B21836" s="41" t="n">
        <v>45383</v>
      </c>
      <c r="C21836" t="n">
        <v>10</v>
      </c>
      <c r="D21836" t="n">
        <v>0</v>
      </c>
    </row>
    <row r="21837">
      <c r="A21837" t="inlineStr">
        <is>
          <t>U-38c950</t>
        </is>
      </c>
      <c r="B21837" s="41" t="n">
        <v>45383</v>
      </c>
      <c r="C21837" t="n">
        <v>5</v>
      </c>
      <c r="D21837" t="n">
        <v>2</v>
      </c>
    </row>
    <row r="21838">
      <c r="A21838" t="inlineStr">
        <is>
          <t>U-2ad67a</t>
        </is>
      </c>
      <c r="B21838" s="41" t="n">
        <v>45597</v>
      </c>
      <c r="C21838" t="n">
        <v>7</v>
      </c>
      <c r="D21838" t="n">
        <v>0</v>
      </c>
    </row>
    <row r="21839">
      <c r="A21839" t="inlineStr">
        <is>
          <t>U-d1e95f</t>
        </is>
      </c>
      <c r="B21839" s="41" t="n">
        <v>45505</v>
      </c>
      <c r="C21839" t="n">
        <v>9</v>
      </c>
      <c r="D21839" t="n">
        <v>2</v>
      </c>
    </row>
    <row r="21840">
      <c r="A21840" t="inlineStr">
        <is>
          <t>U-92924b</t>
        </is>
      </c>
      <c r="B21840" s="41" t="n">
        <v>45108</v>
      </c>
      <c r="C21840" t="n">
        <v>7</v>
      </c>
      <c r="D21840" t="n">
        <v>0</v>
      </c>
    </row>
    <row r="21841">
      <c r="A21841" t="inlineStr">
        <is>
          <t>U-16c473</t>
        </is>
      </c>
      <c r="B21841" s="41" t="n">
        <v>45261</v>
      </c>
      <c r="C21841" t="n">
        <v>10</v>
      </c>
      <c r="D21841" t="n">
        <v>3</v>
      </c>
    </row>
    <row r="21842">
      <c r="A21842" t="inlineStr">
        <is>
          <t>U-05e687</t>
        </is>
      </c>
      <c r="B21842" s="41" t="n">
        <v>45383</v>
      </c>
      <c r="C21842" t="n">
        <v>9</v>
      </c>
      <c r="D21842" t="n">
        <v>0</v>
      </c>
    </row>
    <row r="21843">
      <c r="A21843" t="inlineStr">
        <is>
          <t>U-96c1be</t>
        </is>
      </c>
      <c r="B21843" s="41" t="n">
        <v>45108</v>
      </c>
      <c r="C21843" t="n">
        <v>12</v>
      </c>
      <c r="D21843" t="n">
        <v>2</v>
      </c>
    </row>
    <row r="21844">
      <c r="A21844" t="inlineStr">
        <is>
          <t>U-04d2d5</t>
        </is>
      </c>
      <c r="B21844" s="41" t="n">
        <v>45323</v>
      </c>
      <c r="C21844" t="n">
        <v>8</v>
      </c>
      <c r="D21844" t="n">
        <v>1</v>
      </c>
    </row>
    <row r="21845">
      <c r="A21845" t="inlineStr">
        <is>
          <t>U-e91f61</t>
        </is>
      </c>
      <c r="B21845" s="41" t="n">
        <v>45292</v>
      </c>
      <c r="C21845" t="n">
        <v>11</v>
      </c>
      <c r="D21845" t="n">
        <v>0</v>
      </c>
    </row>
    <row r="21846">
      <c r="A21846" t="inlineStr">
        <is>
          <t>U-e13258</t>
        </is>
      </c>
      <c r="B21846" s="41" t="n">
        <v>45170</v>
      </c>
      <c r="C21846" t="n">
        <v>11</v>
      </c>
      <c r="D21846" t="n">
        <v>0</v>
      </c>
    </row>
    <row r="21847">
      <c r="A21847" t="inlineStr">
        <is>
          <t>U-d02b34</t>
        </is>
      </c>
      <c r="B21847" s="41" t="n">
        <v>45108</v>
      </c>
      <c r="C21847" t="n">
        <v>9</v>
      </c>
      <c r="D21847" t="n">
        <v>0</v>
      </c>
    </row>
    <row r="21848">
      <c r="A21848" t="inlineStr">
        <is>
          <t>U-af6cb4</t>
        </is>
      </c>
      <c r="B21848" s="41" t="n">
        <v>45200</v>
      </c>
      <c r="C21848" t="n">
        <v>8</v>
      </c>
      <c r="D21848" t="n">
        <v>0</v>
      </c>
    </row>
    <row r="21849">
      <c r="A21849" t="inlineStr">
        <is>
          <t>U-986c73</t>
        </is>
      </c>
      <c r="B21849" s="41" t="n">
        <v>45017</v>
      </c>
      <c r="C21849" t="n">
        <v>8</v>
      </c>
      <c r="D21849" t="n">
        <v>0</v>
      </c>
    </row>
    <row r="21850">
      <c r="A21850" t="inlineStr">
        <is>
          <t>U-057f3e</t>
        </is>
      </c>
      <c r="B21850" s="41" t="n">
        <v>45078</v>
      </c>
      <c r="C21850" t="n">
        <v>11</v>
      </c>
      <c r="D21850" t="n">
        <v>0</v>
      </c>
    </row>
    <row r="21851">
      <c r="A21851" t="inlineStr">
        <is>
          <t>U-0913c4</t>
        </is>
      </c>
      <c r="B21851" s="41" t="n">
        <v>45047</v>
      </c>
      <c r="C21851" t="n">
        <v>5</v>
      </c>
      <c r="D21851" t="n">
        <v>0</v>
      </c>
    </row>
    <row r="21852">
      <c r="A21852" t="inlineStr">
        <is>
          <t>U-8bfd4f</t>
        </is>
      </c>
      <c r="B21852" s="41" t="n">
        <v>45323</v>
      </c>
      <c r="C21852" t="n">
        <v>7</v>
      </c>
      <c r="D21852" t="n">
        <v>0</v>
      </c>
    </row>
    <row r="21853">
      <c r="A21853" t="inlineStr">
        <is>
          <t>U-8a4942</t>
        </is>
      </c>
      <c r="B21853" s="41" t="n">
        <v>45231</v>
      </c>
      <c r="C21853" t="n">
        <v>7</v>
      </c>
      <c r="D21853" t="n">
        <v>0</v>
      </c>
    </row>
    <row r="21854">
      <c r="A21854" t="inlineStr">
        <is>
          <t>U-153f26</t>
        </is>
      </c>
      <c r="B21854" s="41" t="n">
        <v>45444</v>
      </c>
      <c r="C21854" t="n">
        <v>7</v>
      </c>
      <c r="D21854" t="n">
        <v>0</v>
      </c>
    </row>
    <row r="21855">
      <c r="A21855" t="inlineStr">
        <is>
          <t>U-465562</t>
        </is>
      </c>
      <c r="B21855" s="41" t="n">
        <v>45139</v>
      </c>
      <c r="C21855" t="n">
        <v>6</v>
      </c>
      <c r="D21855" t="n">
        <v>0</v>
      </c>
    </row>
    <row r="21856">
      <c r="A21856" t="inlineStr">
        <is>
          <t>U-4fdb0e</t>
        </is>
      </c>
      <c r="B21856" s="41" t="n">
        <v>45047</v>
      </c>
      <c r="C21856" t="n">
        <v>11</v>
      </c>
      <c r="D21856" t="n">
        <v>1</v>
      </c>
    </row>
    <row r="21857">
      <c r="A21857" t="inlineStr">
        <is>
          <t>U-72e54b</t>
        </is>
      </c>
      <c r="B21857" s="41" t="n">
        <v>45566</v>
      </c>
      <c r="C21857" t="n">
        <v>6</v>
      </c>
      <c r="D21857" t="n">
        <v>0</v>
      </c>
    </row>
    <row r="21858">
      <c r="A21858" t="inlineStr">
        <is>
          <t>U-3d5e20</t>
        </is>
      </c>
      <c r="B21858" s="41" t="n">
        <v>45323</v>
      </c>
      <c r="C21858" t="n">
        <v>11</v>
      </c>
      <c r="D21858" t="n">
        <v>3</v>
      </c>
    </row>
    <row r="21859">
      <c r="A21859" t="inlineStr">
        <is>
          <t>U-743329</t>
        </is>
      </c>
      <c r="B21859" s="41" t="n">
        <v>45323</v>
      </c>
      <c r="C21859" t="n">
        <v>8</v>
      </c>
      <c r="D21859" t="n">
        <v>0</v>
      </c>
    </row>
    <row r="21860">
      <c r="A21860" t="inlineStr">
        <is>
          <t>U-2f46bf</t>
        </is>
      </c>
      <c r="B21860" s="41" t="n">
        <v>45108</v>
      </c>
      <c r="C21860" t="n">
        <v>16</v>
      </c>
      <c r="D21860" t="n">
        <v>2</v>
      </c>
    </row>
    <row r="21861">
      <c r="A21861" t="inlineStr">
        <is>
          <t>U-d54257</t>
        </is>
      </c>
      <c r="B21861" s="41" t="n">
        <v>45231</v>
      </c>
      <c r="C21861" t="n">
        <v>17</v>
      </c>
      <c r="D21861" t="n">
        <v>0</v>
      </c>
    </row>
    <row r="21862">
      <c r="A21862" t="inlineStr">
        <is>
          <t>U-74c5bf</t>
        </is>
      </c>
      <c r="B21862" s="41" t="n">
        <v>45566</v>
      </c>
      <c r="C21862" t="n">
        <v>16</v>
      </c>
      <c r="D21862" t="n">
        <v>0</v>
      </c>
    </row>
    <row r="21863">
      <c r="A21863" t="inlineStr">
        <is>
          <t>U-efec9a</t>
        </is>
      </c>
      <c r="B21863" s="41" t="n">
        <v>45139</v>
      </c>
      <c r="C21863" t="n">
        <v>9</v>
      </c>
      <c r="D21863" t="n">
        <v>0</v>
      </c>
    </row>
    <row r="21864">
      <c r="A21864" t="inlineStr">
        <is>
          <t>U-28add6</t>
        </is>
      </c>
      <c r="B21864" s="41" t="n">
        <v>45017</v>
      </c>
      <c r="C21864" t="n">
        <v>7</v>
      </c>
      <c r="D21864" t="n">
        <v>1</v>
      </c>
    </row>
    <row r="21865">
      <c r="A21865" t="inlineStr">
        <is>
          <t>U-0f9861</t>
        </is>
      </c>
      <c r="B21865" s="41" t="n">
        <v>45383</v>
      </c>
      <c r="C21865" t="n">
        <v>9</v>
      </c>
      <c r="D21865" t="n">
        <v>0</v>
      </c>
    </row>
    <row r="21866">
      <c r="A21866" t="inlineStr">
        <is>
          <t>U-1fe718</t>
        </is>
      </c>
      <c r="B21866" s="41" t="n">
        <v>45536</v>
      </c>
      <c r="C21866" t="n">
        <v>14</v>
      </c>
      <c r="D21866" t="n">
        <v>2</v>
      </c>
    </row>
    <row r="21867">
      <c r="A21867" t="inlineStr">
        <is>
          <t>U-579f11</t>
        </is>
      </c>
      <c r="B21867" s="41" t="n">
        <v>45536</v>
      </c>
      <c r="C21867" t="n">
        <v>7</v>
      </c>
      <c r="D21867" t="n">
        <v>2</v>
      </c>
    </row>
    <row r="21868">
      <c r="A21868" t="inlineStr">
        <is>
          <t>U-1af0d0</t>
        </is>
      </c>
      <c r="B21868" s="41" t="n">
        <v>45231</v>
      </c>
      <c r="C21868" t="n">
        <v>11</v>
      </c>
      <c r="D21868" t="n">
        <v>0</v>
      </c>
    </row>
    <row r="21869">
      <c r="A21869" t="inlineStr">
        <is>
          <t>U-44d001</t>
        </is>
      </c>
      <c r="B21869" s="41" t="n">
        <v>45383</v>
      </c>
      <c r="C21869" t="n">
        <v>7</v>
      </c>
      <c r="D21869" t="n">
        <v>0</v>
      </c>
    </row>
    <row r="21870">
      <c r="A21870" t="inlineStr">
        <is>
          <t>U-d57ed1</t>
        </is>
      </c>
      <c r="B21870" s="41" t="n">
        <v>45108</v>
      </c>
      <c r="C21870" t="n">
        <v>16</v>
      </c>
      <c r="D21870" t="n">
        <v>0</v>
      </c>
    </row>
    <row r="21871">
      <c r="A21871" t="inlineStr">
        <is>
          <t>U-eae24a</t>
        </is>
      </c>
      <c r="B21871" s="41" t="n">
        <v>45108</v>
      </c>
      <c r="C21871" t="n">
        <v>15</v>
      </c>
      <c r="D21871" t="n">
        <v>3</v>
      </c>
    </row>
    <row r="21872">
      <c r="A21872" t="inlineStr">
        <is>
          <t>U-9a8588</t>
        </is>
      </c>
      <c r="B21872" s="41" t="n">
        <v>45047</v>
      </c>
      <c r="C21872" t="n">
        <v>8</v>
      </c>
      <c r="D21872" t="n">
        <v>0</v>
      </c>
    </row>
    <row r="21873">
      <c r="A21873" t="inlineStr">
        <is>
          <t>U-6145d4</t>
        </is>
      </c>
      <c r="B21873" s="41" t="n">
        <v>45200</v>
      </c>
      <c r="C21873" t="n">
        <v>10</v>
      </c>
      <c r="D21873" t="n">
        <v>0</v>
      </c>
    </row>
    <row r="21874">
      <c r="A21874" t="inlineStr">
        <is>
          <t>U-14d3d0</t>
        </is>
      </c>
      <c r="B21874" s="41" t="n">
        <v>45444</v>
      </c>
      <c r="C21874" t="n">
        <v>11</v>
      </c>
      <c r="D21874" t="n">
        <v>0</v>
      </c>
    </row>
    <row r="21875">
      <c r="A21875" t="inlineStr">
        <is>
          <t>U-ec5c9e</t>
        </is>
      </c>
      <c r="B21875" s="41" t="n">
        <v>45139</v>
      </c>
      <c r="C21875" t="n">
        <v>17</v>
      </c>
      <c r="D21875" t="n">
        <v>0</v>
      </c>
    </row>
    <row r="21876">
      <c r="A21876" t="inlineStr">
        <is>
          <t>U-82f67b</t>
        </is>
      </c>
      <c r="B21876" s="41" t="n">
        <v>45047</v>
      </c>
      <c r="C21876" t="n">
        <v>9</v>
      </c>
      <c r="D21876" t="n">
        <v>1</v>
      </c>
    </row>
    <row r="21877">
      <c r="A21877" t="inlineStr">
        <is>
          <t>U-58b101</t>
        </is>
      </c>
      <c r="B21877" s="41" t="n">
        <v>45352</v>
      </c>
      <c r="C21877" t="n">
        <v>11</v>
      </c>
      <c r="D21877" t="n">
        <v>0</v>
      </c>
    </row>
    <row r="21878">
      <c r="A21878" t="inlineStr">
        <is>
          <t>U-e704ba</t>
        </is>
      </c>
      <c r="B21878" s="41" t="n">
        <v>44986</v>
      </c>
      <c r="C21878" t="n">
        <v>15</v>
      </c>
      <c r="D21878" t="n">
        <v>0</v>
      </c>
    </row>
    <row r="21879">
      <c r="A21879" t="inlineStr">
        <is>
          <t>U-3e9189</t>
        </is>
      </c>
      <c r="B21879" s="41" t="n">
        <v>45231</v>
      </c>
      <c r="C21879" t="n">
        <v>7</v>
      </c>
      <c r="D21879" t="n">
        <v>0</v>
      </c>
    </row>
    <row r="21880">
      <c r="A21880" t="inlineStr">
        <is>
          <t>U-6e5e5f</t>
        </is>
      </c>
      <c r="B21880" s="41" t="n">
        <v>45352</v>
      </c>
      <c r="C21880" t="n">
        <v>6</v>
      </c>
      <c r="D21880" t="n">
        <v>0</v>
      </c>
    </row>
    <row r="21881">
      <c r="A21881" t="inlineStr">
        <is>
          <t>U-4e8493</t>
        </is>
      </c>
      <c r="B21881" s="41" t="n">
        <v>45170</v>
      </c>
      <c r="C21881" t="n">
        <v>13</v>
      </c>
      <c r="D21881" t="n">
        <v>0</v>
      </c>
    </row>
    <row r="21882">
      <c r="A21882" t="inlineStr">
        <is>
          <t>U-87fa59</t>
        </is>
      </c>
      <c r="B21882" s="41" t="n">
        <v>45047</v>
      </c>
      <c r="C21882" t="n">
        <v>9</v>
      </c>
      <c r="D21882" t="n">
        <v>2</v>
      </c>
    </row>
    <row r="21883">
      <c r="A21883" t="inlineStr">
        <is>
          <t>U-5e9ed1</t>
        </is>
      </c>
      <c r="B21883" s="41" t="n">
        <v>45597</v>
      </c>
      <c r="C21883" t="n">
        <v>14</v>
      </c>
      <c r="D21883" t="n">
        <v>2</v>
      </c>
    </row>
    <row r="21884">
      <c r="A21884" t="inlineStr">
        <is>
          <t>U-6a643b</t>
        </is>
      </c>
      <c r="B21884" s="41" t="n">
        <v>45474</v>
      </c>
      <c r="C21884" t="n">
        <v>16</v>
      </c>
      <c r="D21884" t="n">
        <v>0</v>
      </c>
    </row>
    <row r="21885">
      <c r="A21885" t="inlineStr">
        <is>
          <t>U-006c6e</t>
        </is>
      </c>
      <c r="B21885" s="41" t="n">
        <v>45323</v>
      </c>
      <c r="C21885" t="n">
        <v>7</v>
      </c>
      <c r="D21885" t="n">
        <v>0</v>
      </c>
    </row>
    <row r="21886">
      <c r="A21886" t="inlineStr">
        <is>
          <t>U-9ff6ec</t>
        </is>
      </c>
      <c r="B21886" s="41" t="n">
        <v>44986</v>
      </c>
      <c r="C21886" t="n">
        <v>2</v>
      </c>
      <c r="D21886" t="n">
        <v>2</v>
      </c>
    </row>
    <row r="21887">
      <c r="A21887" t="inlineStr">
        <is>
          <t>U-b62732</t>
        </is>
      </c>
      <c r="B21887" s="41" t="n">
        <v>44927</v>
      </c>
      <c r="C21887" t="n">
        <v>10</v>
      </c>
      <c r="D21887" t="n">
        <v>0</v>
      </c>
    </row>
    <row r="21888">
      <c r="A21888" t="inlineStr">
        <is>
          <t>U-2db81a</t>
        </is>
      </c>
      <c r="B21888" s="41" t="n">
        <v>45566</v>
      </c>
      <c r="C21888" t="n">
        <v>12</v>
      </c>
      <c r="D21888" t="n">
        <v>0</v>
      </c>
    </row>
    <row r="21889">
      <c r="A21889" t="inlineStr">
        <is>
          <t>U-c077dc</t>
        </is>
      </c>
      <c r="B21889" s="41" t="n">
        <v>45047</v>
      </c>
      <c r="C21889" t="n">
        <v>6</v>
      </c>
      <c r="D21889" t="n">
        <v>1</v>
      </c>
    </row>
    <row r="21890">
      <c r="A21890" t="inlineStr">
        <is>
          <t>U-02a004</t>
        </is>
      </c>
      <c r="B21890" s="41" t="n">
        <v>45536</v>
      </c>
      <c r="C21890" t="n">
        <v>12</v>
      </c>
      <c r="D21890" t="n">
        <v>0</v>
      </c>
    </row>
    <row r="21891">
      <c r="A21891" t="inlineStr">
        <is>
          <t>U-056f59</t>
        </is>
      </c>
      <c r="B21891" s="41" t="n">
        <v>45505</v>
      </c>
      <c r="C21891" t="n">
        <v>9</v>
      </c>
      <c r="D21891" t="n">
        <v>0</v>
      </c>
    </row>
    <row r="21892">
      <c r="A21892" t="inlineStr">
        <is>
          <t>U-9b1e13</t>
        </is>
      </c>
      <c r="B21892" s="41" t="n">
        <v>45017</v>
      </c>
      <c r="C21892" t="n">
        <v>7</v>
      </c>
      <c r="D21892" t="n">
        <v>0</v>
      </c>
    </row>
    <row r="21893">
      <c r="A21893" t="inlineStr">
        <is>
          <t>U-88c4ea</t>
        </is>
      </c>
      <c r="B21893" s="41" t="n">
        <v>45627</v>
      </c>
      <c r="C21893" t="n">
        <v>9</v>
      </c>
      <c r="D21893" t="n">
        <v>0</v>
      </c>
    </row>
    <row r="21894">
      <c r="A21894" t="inlineStr">
        <is>
          <t>U-3f6137</t>
        </is>
      </c>
      <c r="B21894" s="41" t="n">
        <v>45200</v>
      </c>
      <c r="C21894" t="n">
        <v>11</v>
      </c>
      <c r="D21894" t="n">
        <v>2</v>
      </c>
    </row>
    <row r="21895">
      <c r="A21895" t="inlineStr">
        <is>
          <t>U-75630f</t>
        </is>
      </c>
      <c r="B21895" s="41" t="n">
        <v>45200</v>
      </c>
      <c r="C21895" t="n">
        <v>7</v>
      </c>
      <c r="D21895" t="n">
        <v>0</v>
      </c>
    </row>
    <row r="21896">
      <c r="A21896" t="inlineStr">
        <is>
          <t>U-c5f4cd</t>
        </is>
      </c>
      <c r="B21896" s="41" t="n">
        <v>45170</v>
      </c>
      <c r="C21896" t="n">
        <v>5</v>
      </c>
      <c r="D21896" t="n">
        <v>3</v>
      </c>
    </row>
    <row r="21897">
      <c r="A21897" t="inlineStr">
        <is>
          <t>U-49a789</t>
        </is>
      </c>
      <c r="B21897" s="41" t="n">
        <v>45627</v>
      </c>
      <c r="C21897" t="n">
        <v>10</v>
      </c>
      <c r="D21897" t="n">
        <v>0</v>
      </c>
    </row>
    <row r="21898">
      <c r="A21898" t="inlineStr">
        <is>
          <t>U-65dfab</t>
        </is>
      </c>
      <c r="B21898" s="41" t="n">
        <v>45108</v>
      </c>
      <c r="C21898" t="n">
        <v>6</v>
      </c>
      <c r="D21898" t="n">
        <v>2</v>
      </c>
    </row>
    <row r="21899">
      <c r="A21899" t="inlineStr">
        <is>
          <t>U-14a063</t>
        </is>
      </c>
      <c r="B21899" s="41" t="n">
        <v>45597</v>
      </c>
      <c r="C21899" t="n">
        <v>6</v>
      </c>
      <c r="D21899" t="n">
        <v>1</v>
      </c>
    </row>
    <row r="21900">
      <c r="A21900" t="inlineStr">
        <is>
          <t>U-5cbb86</t>
        </is>
      </c>
      <c r="B21900" s="41" t="n">
        <v>45444</v>
      </c>
      <c r="C21900" t="n">
        <v>8</v>
      </c>
      <c r="D21900" t="n">
        <v>0</v>
      </c>
    </row>
    <row r="21901">
      <c r="A21901" t="inlineStr">
        <is>
          <t>U-6d73c7</t>
        </is>
      </c>
      <c r="B21901" s="41" t="n">
        <v>44927</v>
      </c>
      <c r="C21901" t="n">
        <v>15</v>
      </c>
      <c r="D21901" t="n">
        <v>0</v>
      </c>
    </row>
    <row r="21902">
      <c r="A21902" t="inlineStr">
        <is>
          <t>U-958eb2</t>
        </is>
      </c>
      <c r="B21902" s="41" t="n">
        <v>45505</v>
      </c>
      <c r="C21902" t="n">
        <v>13</v>
      </c>
      <c r="D21902" t="n">
        <v>1</v>
      </c>
    </row>
    <row r="21903">
      <c r="A21903" t="inlineStr">
        <is>
          <t>U-3597a0</t>
        </is>
      </c>
      <c r="B21903" s="41" t="n">
        <v>45597</v>
      </c>
      <c r="C21903" t="n">
        <v>13</v>
      </c>
      <c r="D21903" t="n">
        <v>0</v>
      </c>
    </row>
    <row r="21904">
      <c r="A21904" t="inlineStr">
        <is>
          <t>U-992bde</t>
        </is>
      </c>
      <c r="B21904" s="41" t="n">
        <v>45170</v>
      </c>
      <c r="C21904" t="n">
        <v>8</v>
      </c>
      <c r="D21904" t="n">
        <v>0</v>
      </c>
    </row>
    <row r="21905">
      <c r="A21905" t="inlineStr">
        <is>
          <t>U-f23bce</t>
        </is>
      </c>
      <c r="B21905" s="41" t="n">
        <v>45597</v>
      </c>
      <c r="C21905" t="n">
        <v>7</v>
      </c>
      <c r="D21905" t="n">
        <v>2</v>
      </c>
    </row>
    <row r="21906">
      <c r="A21906" t="inlineStr">
        <is>
          <t>U-1af0a2</t>
        </is>
      </c>
      <c r="B21906" s="41" t="n">
        <v>45231</v>
      </c>
      <c r="C21906" t="n">
        <v>11</v>
      </c>
      <c r="D21906" t="n">
        <v>2</v>
      </c>
    </row>
    <row r="21907">
      <c r="A21907" t="inlineStr">
        <is>
          <t>U-4583ed</t>
        </is>
      </c>
      <c r="B21907" s="41" t="n">
        <v>45597</v>
      </c>
      <c r="C21907" t="n">
        <v>7</v>
      </c>
      <c r="D21907" t="n">
        <v>0</v>
      </c>
    </row>
    <row r="21908">
      <c r="A21908" t="inlineStr">
        <is>
          <t>U-531553</t>
        </is>
      </c>
      <c r="B21908" s="41" t="n">
        <v>45536</v>
      </c>
      <c r="C21908" t="n">
        <v>14</v>
      </c>
      <c r="D21908" t="n">
        <v>0</v>
      </c>
    </row>
    <row r="21909">
      <c r="A21909" t="inlineStr">
        <is>
          <t>U-bf534b</t>
        </is>
      </c>
      <c r="B21909" s="41" t="n">
        <v>44958</v>
      </c>
      <c r="C21909" t="n">
        <v>9</v>
      </c>
      <c r="D21909" t="n">
        <v>0</v>
      </c>
    </row>
    <row r="21910">
      <c r="A21910" t="inlineStr">
        <is>
          <t>U-a82c07</t>
        </is>
      </c>
      <c r="B21910" s="41" t="n">
        <v>45383</v>
      </c>
      <c r="C21910" t="n">
        <v>10</v>
      </c>
      <c r="D21910" t="n">
        <v>1</v>
      </c>
    </row>
    <row r="21911">
      <c r="A21911" t="inlineStr">
        <is>
          <t>U-f7b98e</t>
        </is>
      </c>
      <c r="B21911" s="41" t="n">
        <v>45566</v>
      </c>
      <c r="C21911" t="n">
        <v>8</v>
      </c>
      <c r="D21911" t="n">
        <v>0</v>
      </c>
    </row>
    <row r="21912">
      <c r="A21912" t="inlineStr">
        <is>
          <t>U-4f9f59</t>
        </is>
      </c>
      <c r="B21912" s="41" t="n">
        <v>45597</v>
      </c>
      <c r="C21912" t="n">
        <v>12</v>
      </c>
      <c r="D21912" t="n">
        <v>0</v>
      </c>
    </row>
    <row r="21913">
      <c r="A21913" t="inlineStr">
        <is>
          <t>U-fa62da</t>
        </is>
      </c>
      <c r="B21913" s="41" t="n">
        <v>45323</v>
      </c>
      <c r="C21913" t="n">
        <v>7</v>
      </c>
      <c r="D21913" t="n">
        <v>0</v>
      </c>
    </row>
    <row r="21914">
      <c r="A21914" t="inlineStr">
        <is>
          <t>U-81fffe</t>
        </is>
      </c>
      <c r="B21914" s="41" t="n">
        <v>45566</v>
      </c>
      <c r="C21914" t="n">
        <v>8</v>
      </c>
      <c r="D21914" t="n">
        <v>1</v>
      </c>
    </row>
    <row r="21915">
      <c r="A21915" t="inlineStr">
        <is>
          <t>U-2d183a</t>
        </is>
      </c>
      <c r="B21915" s="41" t="n">
        <v>44958</v>
      </c>
      <c r="C21915" t="n">
        <v>6</v>
      </c>
      <c r="D21915" t="n">
        <v>1</v>
      </c>
    </row>
    <row r="21916">
      <c r="A21916" t="inlineStr">
        <is>
          <t>U-bb2949</t>
        </is>
      </c>
      <c r="B21916" s="41" t="n">
        <v>44986</v>
      </c>
      <c r="C21916" t="n">
        <v>13</v>
      </c>
      <c r="D21916" t="n">
        <v>2</v>
      </c>
    </row>
    <row r="21917">
      <c r="A21917" t="inlineStr">
        <is>
          <t>U-3a01e8</t>
        </is>
      </c>
      <c r="B21917" s="41" t="n">
        <v>45231</v>
      </c>
      <c r="C21917" t="n">
        <v>18</v>
      </c>
      <c r="D21917" t="n">
        <v>0</v>
      </c>
    </row>
    <row r="21918">
      <c r="A21918" t="inlineStr">
        <is>
          <t>U-eaa0f6</t>
        </is>
      </c>
      <c r="B21918" s="41" t="n">
        <v>44927</v>
      </c>
      <c r="C21918" t="n">
        <v>10</v>
      </c>
      <c r="D21918" t="n">
        <v>0</v>
      </c>
    </row>
    <row r="21919">
      <c r="A21919" t="inlineStr">
        <is>
          <t>U-d33e18</t>
        </is>
      </c>
      <c r="B21919" s="41" t="n">
        <v>45323</v>
      </c>
      <c r="C21919" t="n">
        <v>8</v>
      </c>
      <c r="D21919" t="n">
        <v>0</v>
      </c>
    </row>
    <row r="21920">
      <c r="A21920" t="inlineStr">
        <is>
          <t>U-33404f</t>
        </is>
      </c>
      <c r="B21920" s="41" t="n">
        <v>45474</v>
      </c>
      <c r="C21920" t="n">
        <v>6</v>
      </c>
      <c r="D21920" t="n">
        <v>1</v>
      </c>
    </row>
    <row r="21921">
      <c r="A21921" t="inlineStr">
        <is>
          <t>U-327306</t>
        </is>
      </c>
      <c r="B21921" s="41" t="n">
        <v>45017</v>
      </c>
      <c r="C21921" t="n">
        <v>13</v>
      </c>
      <c r="D21921" t="n">
        <v>0</v>
      </c>
    </row>
    <row r="21922">
      <c r="A21922" t="inlineStr">
        <is>
          <t>U-04a787</t>
        </is>
      </c>
      <c r="B21922" s="41" t="n">
        <v>45444</v>
      </c>
      <c r="C21922" t="n">
        <v>20</v>
      </c>
      <c r="D21922" t="n">
        <v>0</v>
      </c>
    </row>
    <row r="21923">
      <c r="A21923" t="inlineStr">
        <is>
          <t>U-43f795</t>
        </is>
      </c>
      <c r="B21923" s="41" t="n">
        <v>45474</v>
      </c>
      <c r="C21923" t="n">
        <v>12</v>
      </c>
      <c r="D21923" t="n">
        <v>2</v>
      </c>
    </row>
    <row r="21924">
      <c r="A21924" t="inlineStr">
        <is>
          <t>U-1b9d91</t>
        </is>
      </c>
      <c r="B21924" s="41" t="n">
        <v>45474</v>
      </c>
      <c r="C21924" t="n">
        <v>12</v>
      </c>
      <c r="D21924" t="n">
        <v>0</v>
      </c>
    </row>
    <row r="21925">
      <c r="A21925" t="inlineStr">
        <is>
          <t>U-2feb63</t>
        </is>
      </c>
      <c r="B21925" s="41" t="n">
        <v>44986</v>
      </c>
      <c r="C21925" t="n">
        <v>9</v>
      </c>
      <c r="D21925" t="n">
        <v>2</v>
      </c>
    </row>
    <row r="21926">
      <c r="A21926" t="inlineStr">
        <is>
          <t>U-bcb004</t>
        </is>
      </c>
      <c r="B21926" s="41" t="n">
        <v>45231</v>
      </c>
      <c r="C21926" t="n">
        <v>13</v>
      </c>
      <c r="D21926" t="n">
        <v>0</v>
      </c>
    </row>
    <row r="21927">
      <c r="A21927" t="inlineStr">
        <is>
          <t>U-44c063</t>
        </is>
      </c>
      <c r="B21927" s="41" t="n">
        <v>45292</v>
      </c>
      <c r="C21927" t="n">
        <v>10</v>
      </c>
      <c r="D21927" t="n">
        <v>0</v>
      </c>
    </row>
    <row r="21928">
      <c r="A21928" t="inlineStr">
        <is>
          <t>U-cb656f</t>
        </is>
      </c>
      <c r="B21928" s="41" t="n">
        <v>45139</v>
      </c>
      <c r="C21928" t="n">
        <v>6</v>
      </c>
      <c r="D21928" t="n">
        <v>0</v>
      </c>
    </row>
    <row r="21929">
      <c r="A21929" t="inlineStr">
        <is>
          <t>U-dc16d9</t>
        </is>
      </c>
      <c r="B21929" s="41" t="n">
        <v>45292</v>
      </c>
      <c r="C21929" t="n">
        <v>11</v>
      </c>
      <c r="D21929" t="n">
        <v>0</v>
      </c>
    </row>
    <row r="21930">
      <c r="A21930" t="inlineStr">
        <is>
          <t>U-e89e54</t>
        </is>
      </c>
      <c r="B21930" s="41" t="n">
        <v>45139</v>
      </c>
      <c r="C21930" t="n">
        <v>9</v>
      </c>
      <c r="D21930" t="n">
        <v>1</v>
      </c>
    </row>
    <row r="21931">
      <c r="A21931" t="inlineStr">
        <is>
          <t>U-6bf144</t>
        </is>
      </c>
      <c r="B21931" s="41" t="n">
        <v>45108</v>
      </c>
      <c r="C21931" t="n">
        <v>11</v>
      </c>
      <c r="D21931" t="n">
        <v>0</v>
      </c>
    </row>
    <row r="21932">
      <c r="A21932" t="inlineStr">
        <is>
          <t>U-57bd2f</t>
        </is>
      </c>
      <c r="B21932" s="41" t="n">
        <v>45078</v>
      </c>
      <c r="C21932" t="n">
        <v>14</v>
      </c>
      <c r="D21932" t="n">
        <v>0</v>
      </c>
    </row>
    <row r="21933">
      <c r="A21933" t="inlineStr">
        <is>
          <t>U-64a35a</t>
        </is>
      </c>
      <c r="B21933" s="41" t="n">
        <v>44927</v>
      </c>
      <c r="C21933" t="n">
        <v>13</v>
      </c>
      <c r="D21933" t="n">
        <v>0</v>
      </c>
    </row>
    <row r="21934">
      <c r="A21934" t="inlineStr">
        <is>
          <t>U-b50f32</t>
        </is>
      </c>
      <c r="B21934" s="41" t="n">
        <v>45444</v>
      </c>
      <c r="C21934" t="n">
        <v>10</v>
      </c>
      <c r="D21934" t="n">
        <v>1</v>
      </c>
    </row>
    <row r="21935">
      <c r="A21935" t="inlineStr">
        <is>
          <t>U-452653</t>
        </is>
      </c>
      <c r="B21935" s="41" t="n">
        <v>45200</v>
      </c>
      <c r="C21935" t="n">
        <v>8</v>
      </c>
      <c r="D21935" t="n">
        <v>0</v>
      </c>
    </row>
    <row r="21936">
      <c r="A21936" t="inlineStr">
        <is>
          <t>U-9d1fdd</t>
        </is>
      </c>
      <c r="B21936" s="41" t="n">
        <v>45170</v>
      </c>
      <c r="C21936" t="n">
        <v>7</v>
      </c>
      <c r="D21936" t="n">
        <v>3</v>
      </c>
    </row>
    <row r="21937">
      <c r="A21937" t="inlineStr">
        <is>
          <t>U-cad49e</t>
        </is>
      </c>
      <c r="B21937" s="41" t="n">
        <v>45108</v>
      </c>
      <c r="C21937" t="n">
        <v>14</v>
      </c>
      <c r="D21937" t="n">
        <v>0</v>
      </c>
    </row>
    <row r="21938">
      <c r="A21938" t="inlineStr">
        <is>
          <t>U-eea7fc</t>
        </is>
      </c>
      <c r="B21938" s="41" t="n">
        <v>45200</v>
      </c>
      <c r="C21938" t="n">
        <v>8</v>
      </c>
      <c r="D21938" t="n">
        <v>1</v>
      </c>
    </row>
    <row r="21939">
      <c r="A21939" t="inlineStr">
        <is>
          <t>U-3cd125</t>
        </is>
      </c>
      <c r="B21939" s="41" t="n">
        <v>45352</v>
      </c>
      <c r="C21939" t="n">
        <v>8</v>
      </c>
      <c r="D21939" t="n">
        <v>0</v>
      </c>
    </row>
    <row r="21940">
      <c r="A21940" t="inlineStr">
        <is>
          <t>U-91ce4d</t>
        </is>
      </c>
      <c r="B21940" s="41" t="n">
        <v>45413</v>
      </c>
      <c r="C21940" t="n">
        <v>16</v>
      </c>
      <c r="D21940" t="n">
        <v>2</v>
      </c>
    </row>
    <row r="21941">
      <c r="A21941" t="inlineStr">
        <is>
          <t>U-2697e2</t>
        </is>
      </c>
      <c r="B21941" s="41" t="n">
        <v>45292</v>
      </c>
      <c r="C21941" t="n">
        <v>12</v>
      </c>
      <c r="D21941" t="n">
        <v>0</v>
      </c>
    </row>
    <row r="21942">
      <c r="A21942" t="inlineStr">
        <is>
          <t>U-22b270</t>
        </is>
      </c>
      <c r="B21942" s="41" t="n">
        <v>45261</v>
      </c>
      <c r="C21942" t="n">
        <v>5</v>
      </c>
      <c r="D21942" t="n">
        <v>0</v>
      </c>
    </row>
    <row r="21943">
      <c r="A21943" t="inlineStr">
        <is>
          <t>U-cf205d</t>
        </is>
      </c>
      <c r="B21943" s="41" t="n">
        <v>45444</v>
      </c>
      <c r="C21943" t="n">
        <v>9</v>
      </c>
      <c r="D21943" t="n">
        <v>0</v>
      </c>
    </row>
    <row r="21944">
      <c r="A21944" t="inlineStr">
        <is>
          <t>U-296899</t>
        </is>
      </c>
      <c r="B21944" s="41" t="n">
        <v>45231</v>
      </c>
      <c r="C21944" t="n">
        <v>11</v>
      </c>
      <c r="D21944" t="n">
        <v>0</v>
      </c>
    </row>
    <row r="21945">
      <c r="A21945" t="inlineStr">
        <is>
          <t>U-f942f5</t>
        </is>
      </c>
      <c r="B21945" s="41" t="n">
        <v>45139</v>
      </c>
      <c r="C21945" t="n">
        <v>12</v>
      </c>
      <c r="D21945" t="n">
        <v>1</v>
      </c>
    </row>
    <row r="21946">
      <c r="A21946" t="inlineStr">
        <is>
          <t>U-a0e3c5</t>
        </is>
      </c>
      <c r="B21946" s="41" t="n">
        <v>45017</v>
      </c>
      <c r="C21946" t="n">
        <v>6</v>
      </c>
      <c r="D21946" t="n">
        <v>0</v>
      </c>
    </row>
    <row r="21947">
      <c r="A21947" t="inlineStr">
        <is>
          <t>U-5c0dbc</t>
        </is>
      </c>
      <c r="B21947" s="41" t="n">
        <v>45444</v>
      </c>
      <c r="C21947" t="n">
        <v>7</v>
      </c>
      <c r="D21947" t="n">
        <v>0</v>
      </c>
    </row>
    <row r="21948">
      <c r="A21948" t="inlineStr">
        <is>
          <t>U-6c672d</t>
        </is>
      </c>
      <c r="B21948" s="41" t="n">
        <v>45108</v>
      </c>
      <c r="C21948" t="n">
        <v>8</v>
      </c>
      <c r="D21948" t="n">
        <v>0</v>
      </c>
    </row>
    <row r="21949">
      <c r="A21949" t="inlineStr">
        <is>
          <t>U-4f7c7f</t>
        </is>
      </c>
      <c r="B21949" s="41" t="n">
        <v>45505</v>
      </c>
      <c r="C21949" t="n">
        <v>13</v>
      </c>
      <c r="D21949" t="n">
        <v>0</v>
      </c>
    </row>
    <row r="21950">
      <c r="A21950" t="inlineStr">
        <is>
          <t>U-90abb2</t>
        </is>
      </c>
      <c r="B21950" s="41" t="n">
        <v>45352</v>
      </c>
      <c r="C21950" t="n">
        <v>8</v>
      </c>
      <c r="D21950" t="n">
        <v>0</v>
      </c>
    </row>
    <row r="21951">
      <c r="A21951" t="inlineStr">
        <is>
          <t>U-1d3b8e</t>
        </is>
      </c>
      <c r="B21951" s="41" t="n">
        <v>45413</v>
      </c>
      <c r="C21951" t="n">
        <v>16</v>
      </c>
      <c r="D21951" t="n">
        <v>2</v>
      </c>
    </row>
    <row r="21952">
      <c r="A21952" t="inlineStr">
        <is>
          <t>U-157984</t>
        </is>
      </c>
      <c r="B21952" s="41" t="n">
        <v>45323</v>
      </c>
      <c r="C21952" t="n">
        <v>5</v>
      </c>
      <c r="D21952" t="n">
        <v>0</v>
      </c>
    </row>
    <row r="21953">
      <c r="A21953" t="inlineStr">
        <is>
          <t>U-451871</t>
        </is>
      </c>
      <c r="B21953" s="41" t="n">
        <v>45017</v>
      </c>
      <c r="C21953" t="n">
        <v>13</v>
      </c>
      <c r="D21953" t="n">
        <v>2</v>
      </c>
    </row>
    <row r="21954">
      <c r="A21954" t="inlineStr">
        <is>
          <t>U-d9656c</t>
        </is>
      </c>
      <c r="B21954" s="41" t="n">
        <v>45413</v>
      </c>
      <c r="C21954" t="n">
        <v>5</v>
      </c>
      <c r="D21954" t="n">
        <v>0</v>
      </c>
    </row>
    <row r="21955">
      <c r="A21955" t="inlineStr">
        <is>
          <t>U-af9f78</t>
        </is>
      </c>
      <c r="B21955" s="41" t="n">
        <v>45047</v>
      </c>
      <c r="C21955" t="n">
        <v>10</v>
      </c>
      <c r="D21955" t="n">
        <v>0</v>
      </c>
    </row>
    <row r="21956">
      <c r="A21956" t="inlineStr">
        <is>
          <t>U-0a299c</t>
        </is>
      </c>
      <c r="B21956" s="41" t="n">
        <v>45261</v>
      </c>
      <c r="C21956" t="n">
        <v>20</v>
      </c>
      <c r="D21956" t="n">
        <v>1</v>
      </c>
    </row>
    <row r="21957">
      <c r="A21957" t="inlineStr">
        <is>
          <t>U-0f87ad</t>
        </is>
      </c>
      <c r="B21957" s="41" t="n">
        <v>45139</v>
      </c>
      <c r="C21957" t="n">
        <v>11</v>
      </c>
      <c r="D21957" t="n">
        <v>0</v>
      </c>
    </row>
    <row r="21958">
      <c r="A21958" t="inlineStr">
        <is>
          <t>U-9d98d6</t>
        </is>
      </c>
      <c r="B21958" s="41" t="n">
        <v>45536</v>
      </c>
      <c r="C21958" t="n">
        <v>4</v>
      </c>
      <c r="D21958" t="n">
        <v>3</v>
      </c>
    </row>
    <row r="21959">
      <c r="A21959" t="inlineStr">
        <is>
          <t>U-b950ed</t>
        </is>
      </c>
      <c r="B21959" s="41" t="n">
        <v>45323</v>
      </c>
      <c r="C21959" t="n">
        <v>6</v>
      </c>
      <c r="D21959" t="n">
        <v>0</v>
      </c>
    </row>
    <row r="21960">
      <c r="A21960" t="inlineStr">
        <is>
          <t>U-180b3d</t>
        </is>
      </c>
      <c r="B21960" s="41" t="n">
        <v>45474</v>
      </c>
      <c r="C21960" t="n">
        <v>7</v>
      </c>
      <c r="D21960" t="n">
        <v>4</v>
      </c>
    </row>
    <row r="21961">
      <c r="A21961" t="inlineStr">
        <is>
          <t>U-d4ae05</t>
        </is>
      </c>
      <c r="B21961" s="41" t="n">
        <v>45444</v>
      </c>
      <c r="C21961" t="n">
        <v>14</v>
      </c>
      <c r="D21961" t="n">
        <v>0</v>
      </c>
    </row>
    <row r="21962">
      <c r="A21962" t="inlineStr">
        <is>
          <t>U-07187b</t>
        </is>
      </c>
      <c r="B21962" s="41" t="n">
        <v>45444</v>
      </c>
      <c r="C21962" t="n">
        <v>12</v>
      </c>
      <c r="D21962" t="n">
        <v>0</v>
      </c>
    </row>
    <row r="21963">
      <c r="A21963" t="inlineStr">
        <is>
          <t>U-0fa476</t>
        </is>
      </c>
      <c r="B21963" s="41" t="n">
        <v>44986</v>
      </c>
      <c r="C21963" t="n">
        <v>11</v>
      </c>
      <c r="D21963" t="n">
        <v>2</v>
      </c>
    </row>
    <row r="21964">
      <c r="A21964" t="inlineStr">
        <is>
          <t>U-e3c70d</t>
        </is>
      </c>
      <c r="B21964" s="41" t="n">
        <v>45505</v>
      </c>
      <c r="C21964" t="n">
        <v>8</v>
      </c>
      <c r="D21964" t="n">
        <v>2</v>
      </c>
    </row>
    <row r="21965">
      <c r="A21965" t="inlineStr">
        <is>
          <t>U-4bf8ae</t>
        </is>
      </c>
      <c r="B21965" s="41" t="n">
        <v>45597</v>
      </c>
      <c r="C21965" t="n">
        <v>14</v>
      </c>
      <c r="D21965" t="n">
        <v>0</v>
      </c>
    </row>
    <row r="21966">
      <c r="A21966" t="inlineStr">
        <is>
          <t>U-f89136</t>
        </is>
      </c>
      <c r="B21966" s="41" t="n">
        <v>45566</v>
      </c>
      <c r="C21966" t="n">
        <v>7</v>
      </c>
      <c r="D21966" t="n">
        <v>2</v>
      </c>
    </row>
    <row r="21967">
      <c r="A21967" t="inlineStr">
        <is>
          <t>U-3d2068</t>
        </is>
      </c>
      <c r="B21967" s="41" t="n">
        <v>45078</v>
      </c>
      <c r="C21967" t="n">
        <v>10</v>
      </c>
      <c r="D21967" t="n">
        <v>0</v>
      </c>
    </row>
    <row r="21968">
      <c r="A21968" t="inlineStr">
        <is>
          <t>U-757fbe</t>
        </is>
      </c>
      <c r="B21968" s="41" t="n">
        <v>45627</v>
      </c>
      <c r="C21968" t="n">
        <v>6</v>
      </c>
      <c r="D21968" t="n">
        <v>0</v>
      </c>
    </row>
    <row r="21969">
      <c r="A21969" t="inlineStr">
        <is>
          <t>U-40c8de</t>
        </is>
      </c>
      <c r="B21969" s="41" t="n">
        <v>45261</v>
      </c>
      <c r="C21969" t="n">
        <v>8</v>
      </c>
      <c r="D21969" t="n">
        <v>0</v>
      </c>
    </row>
    <row r="21970">
      <c r="A21970" t="inlineStr">
        <is>
          <t>U-8a0d82</t>
        </is>
      </c>
      <c r="B21970" s="41" t="n">
        <v>45444</v>
      </c>
      <c r="C21970" t="n">
        <v>12</v>
      </c>
      <c r="D21970" t="n">
        <v>0</v>
      </c>
    </row>
    <row r="21971">
      <c r="A21971" t="inlineStr">
        <is>
          <t>U-52b774</t>
        </is>
      </c>
      <c r="B21971" s="41" t="n">
        <v>44958</v>
      </c>
      <c r="C21971" t="n">
        <v>12</v>
      </c>
      <c r="D21971" t="n">
        <v>0</v>
      </c>
    </row>
    <row r="21972">
      <c r="A21972" t="inlineStr">
        <is>
          <t>U-1ce462</t>
        </is>
      </c>
      <c r="B21972" s="41" t="n">
        <v>45505</v>
      </c>
      <c r="C21972" t="n">
        <v>8</v>
      </c>
      <c r="D21972" t="n">
        <v>0</v>
      </c>
    </row>
    <row r="21973">
      <c r="A21973" t="inlineStr">
        <is>
          <t>U-1e085b</t>
        </is>
      </c>
      <c r="B21973" s="41" t="n">
        <v>45261</v>
      </c>
      <c r="C21973" t="n">
        <v>13</v>
      </c>
      <c r="D21973" t="n">
        <v>0</v>
      </c>
    </row>
    <row r="21974">
      <c r="A21974" t="inlineStr">
        <is>
          <t>U-a301c2</t>
        </is>
      </c>
      <c r="B21974" s="41" t="n">
        <v>45536</v>
      </c>
      <c r="C21974" t="n">
        <v>13</v>
      </c>
      <c r="D21974" t="n">
        <v>0</v>
      </c>
    </row>
    <row r="21975">
      <c r="A21975" t="inlineStr">
        <is>
          <t>U-713b40</t>
        </is>
      </c>
      <c r="B21975" s="41" t="n">
        <v>45200</v>
      </c>
      <c r="C21975" t="n">
        <v>9</v>
      </c>
      <c r="D21975" t="n">
        <v>0</v>
      </c>
    </row>
    <row r="21976">
      <c r="A21976" t="inlineStr">
        <is>
          <t>U-5589ea</t>
        </is>
      </c>
      <c r="B21976" s="41" t="n">
        <v>45017</v>
      </c>
      <c r="C21976" t="n">
        <v>4</v>
      </c>
      <c r="D21976" t="n">
        <v>0</v>
      </c>
    </row>
    <row r="21977">
      <c r="A21977" t="inlineStr">
        <is>
          <t>U-ef11f1</t>
        </is>
      </c>
      <c r="B21977" s="41" t="n">
        <v>45597</v>
      </c>
      <c r="C21977" t="n">
        <v>9</v>
      </c>
      <c r="D21977" t="n">
        <v>0</v>
      </c>
    </row>
    <row r="21978">
      <c r="A21978" t="inlineStr">
        <is>
          <t>U-b365a8</t>
        </is>
      </c>
      <c r="B21978" s="41" t="n">
        <v>44986</v>
      </c>
      <c r="C21978" t="n">
        <v>11</v>
      </c>
      <c r="D21978" t="n">
        <v>1</v>
      </c>
    </row>
    <row r="21979">
      <c r="A21979" t="inlineStr">
        <is>
          <t>U-eb62a6</t>
        </is>
      </c>
      <c r="B21979" s="41" t="n">
        <v>45413</v>
      </c>
      <c r="C21979" t="n">
        <v>9</v>
      </c>
      <c r="D21979" t="n">
        <v>0</v>
      </c>
    </row>
    <row r="21980">
      <c r="A21980" t="inlineStr">
        <is>
          <t>U-e35f1e</t>
        </is>
      </c>
      <c r="B21980" s="41" t="n">
        <v>45261</v>
      </c>
      <c r="C21980" t="n">
        <v>7</v>
      </c>
      <c r="D21980" t="n">
        <v>0</v>
      </c>
    </row>
    <row r="21981">
      <c r="A21981" t="inlineStr">
        <is>
          <t>U-50b54b</t>
        </is>
      </c>
      <c r="B21981" s="41" t="n">
        <v>45017</v>
      </c>
      <c r="C21981" t="n">
        <v>8</v>
      </c>
      <c r="D21981" t="n">
        <v>0</v>
      </c>
    </row>
    <row r="21982">
      <c r="A21982" t="inlineStr">
        <is>
          <t>U-b6653c</t>
        </is>
      </c>
      <c r="B21982" s="41" t="n">
        <v>45413</v>
      </c>
      <c r="C21982" t="n">
        <v>12</v>
      </c>
      <c r="D21982" t="n">
        <v>2</v>
      </c>
    </row>
    <row r="21983">
      <c r="A21983" t="inlineStr">
        <is>
          <t>U-087bd3</t>
        </is>
      </c>
      <c r="B21983" s="41" t="n">
        <v>45261</v>
      </c>
      <c r="C21983" t="n">
        <v>7</v>
      </c>
      <c r="D21983" t="n">
        <v>0</v>
      </c>
    </row>
    <row r="21984">
      <c r="A21984" t="inlineStr">
        <is>
          <t>U-cc11b4</t>
        </is>
      </c>
      <c r="B21984" s="41" t="n">
        <v>45108</v>
      </c>
      <c r="C21984" t="n">
        <v>11</v>
      </c>
      <c r="D21984" t="n">
        <v>1</v>
      </c>
    </row>
    <row r="21985">
      <c r="A21985" t="inlineStr">
        <is>
          <t>U-ef1cf5</t>
        </is>
      </c>
      <c r="B21985" s="41" t="n">
        <v>45017</v>
      </c>
      <c r="C21985" t="n">
        <v>13</v>
      </c>
      <c r="D21985" t="n">
        <v>0</v>
      </c>
    </row>
    <row r="21986">
      <c r="A21986" t="inlineStr">
        <is>
          <t>U-802d40</t>
        </is>
      </c>
      <c r="B21986" s="41" t="n">
        <v>45536</v>
      </c>
      <c r="C21986" t="n">
        <v>15</v>
      </c>
      <c r="D21986" t="n">
        <v>1</v>
      </c>
    </row>
    <row r="21987">
      <c r="A21987" t="inlineStr">
        <is>
          <t>U-3411dd</t>
        </is>
      </c>
      <c r="B21987" s="41" t="n">
        <v>45413</v>
      </c>
      <c r="C21987" t="n">
        <v>14</v>
      </c>
      <c r="D21987" t="n">
        <v>0</v>
      </c>
    </row>
    <row r="21988">
      <c r="A21988" t="inlineStr">
        <is>
          <t>U-b94e56</t>
        </is>
      </c>
      <c r="B21988" s="41" t="n">
        <v>44927</v>
      </c>
      <c r="C21988" t="n">
        <v>15</v>
      </c>
      <c r="D21988" t="n">
        <v>0</v>
      </c>
    </row>
    <row r="21989">
      <c r="A21989" t="inlineStr">
        <is>
          <t>U-e9e011</t>
        </is>
      </c>
      <c r="B21989" s="41" t="n">
        <v>45292</v>
      </c>
      <c r="C21989" t="n">
        <v>9</v>
      </c>
      <c r="D21989" t="n">
        <v>0</v>
      </c>
    </row>
    <row r="21990">
      <c r="A21990" t="inlineStr">
        <is>
          <t>U-872b12</t>
        </is>
      </c>
      <c r="B21990" s="41" t="n">
        <v>45108</v>
      </c>
      <c r="C21990" t="n">
        <v>10</v>
      </c>
      <c r="D21990" t="n">
        <v>0</v>
      </c>
    </row>
    <row r="21991">
      <c r="A21991" t="inlineStr">
        <is>
          <t>U-bf49a2</t>
        </is>
      </c>
      <c r="B21991" s="41" t="n">
        <v>45597</v>
      </c>
      <c r="C21991" t="n">
        <v>11</v>
      </c>
      <c r="D21991" t="n">
        <v>0</v>
      </c>
    </row>
    <row r="21992">
      <c r="A21992" t="inlineStr">
        <is>
          <t>U-7b062c</t>
        </is>
      </c>
      <c r="B21992" s="41" t="n">
        <v>45170</v>
      </c>
      <c r="C21992" t="n">
        <v>7</v>
      </c>
      <c r="D21992" t="n">
        <v>0</v>
      </c>
    </row>
    <row r="21993">
      <c r="A21993" t="inlineStr">
        <is>
          <t>U-a51866</t>
        </is>
      </c>
      <c r="B21993" s="41" t="n">
        <v>45047</v>
      </c>
      <c r="C21993" t="n">
        <v>12</v>
      </c>
      <c r="D21993" t="n">
        <v>3</v>
      </c>
    </row>
    <row r="21994">
      <c r="A21994" t="inlineStr">
        <is>
          <t>U-6a028d</t>
        </is>
      </c>
      <c r="B21994" s="41" t="n">
        <v>45474</v>
      </c>
      <c r="C21994" t="n">
        <v>13</v>
      </c>
      <c r="D21994" t="n">
        <v>0</v>
      </c>
    </row>
    <row r="21995">
      <c r="A21995" t="inlineStr">
        <is>
          <t>U-14dbc2</t>
        </is>
      </c>
      <c r="B21995" s="41" t="n">
        <v>45200</v>
      </c>
      <c r="C21995" t="n">
        <v>13</v>
      </c>
      <c r="D21995" t="n">
        <v>0</v>
      </c>
    </row>
    <row r="21996">
      <c r="A21996" t="inlineStr">
        <is>
          <t>U-31872d</t>
        </is>
      </c>
      <c r="B21996" s="41" t="n">
        <v>45566</v>
      </c>
      <c r="C21996" t="n">
        <v>12</v>
      </c>
      <c r="D21996" t="n">
        <v>0</v>
      </c>
    </row>
    <row r="21997">
      <c r="A21997" t="inlineStr">
        <is>
          <t>U-bd0ced</t>
        </is>
      </c>
      <c r="B21997" s="41" t="n">
        <v>45352</v>
      </c>
      <c r="C21997" t="n">
        <v>5</v>
      </c>
      <c r="D21997" t="n">
        <v>1</v>
      </c>
    </row>
    <row r="21998">
      <c r="A21998" t="inlineStr">
        <is>
          <t>U-075a20</t>
        </is>
      </c>
      <c r="B21998" s="41" t="n">
        <v>45323</v>
      </c>
      <c r="C21998" t="n">
        <v>12</v>
      </c>
      <c r="D21998" t="n">
        <v>0</v>
      </c>
    </row>
    <row r="21999">
      <c r="A21999" t="inlineStr">
        <is>
          <t>U-443ae9</t>
        </is>
      </c>
      <c r="B21999" s="41" t="n">
        <v>44986</v>
      </c>
      <c r="C21999" t="n">
        <v>5</v>
      </c>
      <c r="D21999" t="n">
        <v>0</v>
      </c>
    </row>
    <row r="22000">
      <c r="A22000" t="inlineStr">
        <is>
          <t>U-d313a2</t>
        </is>
      </c>
      <c r="B22000" s="41" t="n">
        <v>45323</v>
      </c>
      <c r="C22000" t="n">
        <v>10</v>
      </c>
      <c r="D22000" t="n">
        <v>1</v>
      </c>
    </row>
    <row r="22001">
      <c r="A22001" t="inlineStr">
        <is>
          <t>U-0c6817</t>
        </is>
      </c>
      <c r="B22001" s="41" t="n">
        <v>44958</v>
      </c>
      <c r="C22001" t="n">
        <v>9</v>
      </c>
      <c r="D22001" t="n">
        <v>0</v>
      </c>
    </row>
    <row r="22002">
      <c r="A22002" t="inlineStr">
        <is>
          <t>U-b241b9</t>
        </is>
      </c>
      <c r="B22002" s="41" t="n">
        <v>45474</v>
      </c>
      <c r="C22002" t="n">
        <v>6</v>
      </c>
      <c r="D22002" t="n">
        <v>0</v>
      </c>
    </row>
    <row r="22003">
      <c r="A22003" t="inlineStr">
        <is>
          <t>U-92a27e</t>
        </is>
      </c>
      <c r="B22003" s="41" t="n">
        <v>45383</v>
      </c>
      <c r="C22003" t="n">
        <v>13</v>
      </c>
      <c r="D22003" t="n">
        <v>0</v>
      </c>
    </row>
    <row r="22004">
      <c r="A22004" t="inlineStr">
        <is>
          <t>U-1b5d29</t>
        </is>
      </c>
      <c r="B22004" s="41" t="n">
        <v>45139</v>
      </c>
      <c r="C22004" t="n">
        <v>7</v>
      </c>
      <c r="D22004" t="n">
        <v>0</v>
      </c>
    </row>
    <row r="22005">
      <c r="A22005" t="inlineStr">
        <is>
          <t>U-abb1d5</t>
        </is>
      </c>
      <c r="B22005" s="41" t="n">
        <v>45536</v>
      </c>
      <c r="C22005" t="n">
        <v>9</v>
      </c>
      <c r="D22005" t="n">
        <v>2</v>
      </c>
    </row>
    <row r="22006">
      <c r="A22006" t="inlineStr">
        <is>
          <t>U-f6dde4</t>
        </is>
      </c>
      <c r="B22006" s="41" t="n">
        <v>45170</v>
      </c>
      <c r="C22006" t="n">
        <v>15</v>
      </c>
      <c r="D22006" t="n">
        <v>0</v>
      </c>
    </row>
    <row r="22007">
      <c r="A22007" t="inlineStr">
        <is>
          <t>U-92a4a0</t>
        </is>
      </c>
      <c r="B22007" s="41" t="n">
        <v>45323</v>
      </c>
      <c r="C22007" t="n">
        <v>11</v>
      </c>
      <c r="D22007" t="n">
        <v>1</v>
      </c>
    </row>
    <row r="22008">
      <c r="A22008" t="inlineStr">
        <is>
          <t>U-e5cb79</t>
        </is>
      </c>
      <c r="B22008" s="41" t="n">
        <v>45139</v>
      </c>
      <c r="C22008" t="n">
        <v>8</v>
      </c>
      <c r="D22008" t="n">
        <v>0</v>
      </c>
    </row>
    <row r="22009">
      <c r="A22009" t="inlineStr">
        <is>
          <t>U-9141ee</t>
        </is>
      </c>
      <c r="B22009" s="41" t="n">
        <v>45352</v>
      </c>
      <c r="C22009" t="n">
        <v>5</v>
      </c>
      <c r="D22009" t="n">
        <v>1</v>
      </c>
    </row>
    <row r="22010">
      <c r="A22010" t="inlineStr">
        <is>
          <t>U-843417</t>
        </is>
      </c>
      <c r="B22010" s="41" t="n">
        <v>45292</v>
      </c>
      <c r="C22010" t="n">
        <v>12</v>
      </c>
      <c r="D22010" t="n">
        <v>1</v>
      </c>
    </row>
    <row r="22011">
      <c r="A22011" t="inlineStr">
        <is>
          <t>U-640dc1</t>
        </is>
      </c>
      <c r="B22011" s="41" t="n">
        <v>45536</v>
      </c>
      <c r="C22011" t="n">
        <v>8</v>
      </c>
      <c r="D22011" t="n">
        <v>0</v>
      </c>
    </row>
    <row r="22012">
      <c r="A22012" t="inlineStr">
        <is>
          <t>U-a73893</t>
        </is>
      </c>
      <c r="B22012" s="41" t="n">
        <v>45170</v>
      </c>
      <c r="C22012" t="n">
        <v>8</v>
      </c>
      <c r="D22012" t="n">
        <v>1</v>
      </c>
    </row>
    <row r="22013">
      <c r="A22013" t="inlineStr">
        <is>
          <t>U-6c5a62</t>
        </is>
      </c>
      <c r="B22013" s="41" t="n">
        <v>45597</v>
      </c>
      <c r="C22013" t="n">
        <v>11</v>
      </c>
      <c r="D22013" t="n">
        <v>0</v>
      </c>
    </row>
    <row r="22014">
      <c r="A22014" t="inlineStr">
        <is>
          <t>U-f8e6ee</t>
        </is>
      </c>
      <c r="B22014" s="41" t="n">
        <v>45597</v>
      </c>
      <c r="C22014" t="n">
        <v>10</v>
      </c>
      <c r="D22014" t="n">
        <v>1</v>
      </c>
    </row>
    <row r="22015">
      <c r="A22015" t="inlineStr">
        <is>
          <t>U-22d0c6</t>
        </is>
      </c>
      <c r="B22015" s="41" t="n">
        <v>45292</v>
      </c>
      <c r="C22015" t="n">
        <v>11</v>
      </c>
      <c r="D22015" t="n">
        <v>0</v>
      </c>
    </row>
    <row r="22016">
      <c r="A22016" t="inlineStr">
        <is>
          <t>U-11c82c</t>
        </is>
      </c>
      <c r="B22016" s="41" t="n">
        <v>45017</v>
      </c>
      <c r="C22016" t="n">
        <v>9</v>
      </c>
      <c r="D22016" t="n">
        <v>3</v>
      </c>
    </row>
    <row r="22017">
      <c r="A22017" t="inlineStr">
        <is>
          <t>U-13ff3e</t>
        </is>
      </c>
      <c r="B22017" s="41" t="n">
        <v>45566</v>
      </c>
      <c r="C22017" t="n">
        <v>11</v>
      </c>
      <c r="D22017" t="n">
        <v>0</v>
      </c>
    </row>
    <row r="22018">
      <c r="A22018" t="inlineStr">
        <is>
          <t>U-036ab8</t>
        </is>
      </c>
      <c r="B22018" s="41" t="n">
        <v>45536</v>
      </c>
      <c r="C22018" t="n">
        <v>11</v>
      </c>
      <c r="D22018" t="n">
        <v>1</v>
      </c>
    </row>
    <row r="22019">
      <c r="A22019" t="inlineStr">
        <is>
          <t>U-3ea314</t>
        </is>
      </c>
      <c r="B22019" s="41" t="n">
        <v>45047</v>
      </c>
      <c r="C22019" t="n">
        <v>9</v>
      </c>
      <c r="D22019" t="n">
        <v>0</v>
      </c>
    </row>
    <row r="22020">
      <c r="A22020" t="inlineStr">
        <is>
          <t>U-fd9655</t>
        </is>
      </c>
      <c r="B22020" s="41" t="n">
        <v>45474</v>
      </c>
      <c r="C22020" t="n">
        <v>5</v>
      </c>
      <c r="D22020" t="n">
        <v>0</v>
      </c>
    </row>
    <row r="22021">
      <c r="A22021" t="inlineStr">
        <is>
          <t>U-0e5dc8</t>
        </is>
      </c>
      <c r="B22021" s="41" t="n">
        <v>45231</v>
      </c>
      <c r="C22021" t="n">
        <v>17</v>
      </c>
      <c r="D22021" t="n">
        <v>0</v>
      </c>
    </row>
    <row r="22022">
      <c r="A22022" t="inlineStr">
        <is>
          <t>U-006341</t>
        </is>
      </c>
      <c r="B22022" s="41" t="n">
        <v>45108</v>
      </c>
      <c r="C22022" t="n">
        <v>7</v>
      </c>
      <c r="D22022" t="n">
        <v>4</v>
      </c>
    </row>
    <row r="22023">
      <c r="A22023" t="inlineStr">
        <is>
          <t>U-d4a50c</t>
        </is>
      </c>
      <c r="B22023" s="41" t="n">
        <v>44986</v>
      </c>
      <c r="C22023" t="n">
        <v>11</v>
      </c>
      <c r="D22023" t="n">
        <v>3</v>
      </c>
    </row>
    <row r="22024">
      <c r="A22024" t="inlineStr">
        <is>
          <t>U-99e5bb</t>
        </is>
      </c>
      <c r="B22024" s="41" t="n">
        <v>45536</v>
      </c>
      <c r="C22024" t="n">
        <v>11</v>
      </c>
      <c r="D22024" t="n">
        <v>0</v>
      </c>
    </row>
    <row r="22025">
      <c r="A22025" t="inlineStr">
        <is>
          <t>U-cfdcc4</t>
        </is>
      </c>
      <c r="B22025" s="41" t="n">
        <v>45597</v>
      </c>
      <c r="C22025" t="n">
        <v>8</v>
      </c>
      <c r="D22025" t="n">
        <v>0</v>
      </c>
    </row>
    <row r="22026">
      <c r="A22026" t="inlineStr">
        <is>
          <t>U-abfaf3</t>
        </is>
      </c>
      <c r="B22026" s="41" t="n">
        <v>45536</v>
      </c>
      <c r="C22026" t="n">
        <v>7</v>
      </c>
      <c r="D22026" t="n">
        <v>0</v>
      </c>
    </row>
    <row r="22027">
      <c r="A22027" t="inlineStr">
        <is>
          <t>U-364fd2</t>
        </is>
      </c>
      <c r="B22027" s="41" t="n">
        <v>45383</v>
      </c>
      <c r="C22027" t="n">
        <v>4</v>
      </c>
      <c r="D22027" t="n">
        <v>0</v>
      </c>
    </row>
    <row r="22028">
      <c r="A22028" t="inlineStr">
        <is>
          <t>U-f379da</t>
        </is>
      </c>
      <c r="B22028" s="41" t="n">
        <v>45292</v>
      </c>
      <c r="C22028" t="n">
        <v>8</v>
      </c>
      <c r="D22028" t="n">
        <v>0</v>
      </c>
    </row>
    <row r="22029">
      <c r="A22029" t="inlineStr">
        <is>
          <t>U-3fe8b4</t>
        </is>
      </c>
      <c r="B22029" s="41" t="n">
        <v>45536</v>
      </c>
      <c r="C22029" t="n">
        <v>5</v>
      </c>
      <c r="D22029" t="n">
        <v>0</v>
      </c>
    </row>
    <row r="22030">
      <c r="A22030" t="inlineStr">
        <is>
          <t>U-d3157e</t>
        </is>
      </c>
      <c r="B22030" s="41" t="n">
        <v>45139</v>
      </c>
      <c r="C22030" t="n">
        <v>15</v>
      </c>
      <c r="D22030" t="n">
        <v>0</v>
      </c>
    </row>
    <row r="22031">
      <c r="A22031" t="inlineStr">
        <is>
          <t>U-501660</t>
        </is>
      </c>
      <c r="B22031" s="41" t="n">
        <v>45017</v>
      </c>
      <c r="C22031" t="n">
        <v>15</v>
      </c>
      <c r="D22031" t="n">
        <v>0</v>
      </c>
    </row>
    <row r="22032">
      <c r="A22032" t="inlineStr">
        <is>
          <t>U-52a49c</t>
        </is>
      </c>
      <c r="B22032" s="41" t="n">
        <v>45139</v>
      </c>
      <c r="C22032" t="n">
        <v>10</v>
      </c>
      <c r="D22032" t="n">
        <v>0</v>
      </c>
    </row>
    <row r="22033">
      <c r="A22033" t="inlineStr">
        <is>
          <t>U-59120c</t>
        </is>
      </c>
      <c r="B22033" s="41" t="n">
        <v>45047</v>
      </c>
      <c r="C22033" t="n">
        <v>11</v>
      </c>
      <c r="D22033" t="n">
        <v>0</v>
      </c>
    </row>
    <row r="22034">
      <c r="A22034" t="inlineStr">
        <is>
          <t>U-f49df1</t>
        </is>
      </c>
      <c r="B22034" s="41" t="n">
        <v>45566</v>
      </c>
      <c r="C22034" t="n">
        <v>8</v>
      </c>
      <c r="D22034" t="n">
        <v>1</v>
      </c>
    </row>
    <row r="22035">
      <c r="A22035" t="inlineStr">
        <is>
          <t>U-a5fe53</t>
        </is>
      </c>
      <c r="B22035" s="41" t="n">
        <v>45139</v>
      </c>
      <c r="C22035" t="n">
        <v>12</v>
      </c>
      <c r="D22035" t="n">
        <v>1</v>
      </c>
    </row>
    <row r="22036">
      <c r="A22036" t="inlineStr">
        <is>
          <t>U-2b63b9</t>
        </is>
      </c>
      <c r="B22036" s="41" t="n">
        <v>45170</v>
      </c>
      <c r="C22036" t="n">
        <v>14</v>
      </c>
      <c r="D22036" t="n">
        <v>1</v>
      </c>
    </row>
    <row r="22037">
      <c r="A22037" t="inlineStr">
        <is>
          <t>U-e2078c</t>
        </is>
      </c>
      <c r="B22037" s="41" t="n">
        <v>45505</v>
      </c>
      <c r="C22037" t="n">
        <v>12</v>
      </c>
      <c r="D22037" t="n">
        <v>0</v>
      </c>
    </row>
    <row r="22038">
      <c r="A22038" t="inlineStr">
        <is>
          <t>U-158f94</t>
        </is>
      </c>
      <c r="B22038" s="41" t="n">
        <v>45231</v>
      </c>
      <c r="C22038" t="n">
        <v>8</v>
      </c>
      <c r="D22038" t="n">
        <v>0</v>
      </c>
    </row>
    <row r="22039">
      <c r="A22039" t="inlineStr">
        <is>
          <t>U-df6436</t>
        </is>
      </c>
      <c r="B22039" s="41" t="n">
        <v>45597</v>
      </c>
      <c r="C22039" t="n">
        <v>8</v>
      </c>
      <c r="D22039" t="n">
        <v>0</v>
      </c>
    </row>
    <row r="22040">
      <c r="A22040" t="inlineStr">
        <is>
          <t>U-af3737</t>
        </is>
      </c>
      <c r="B22040" s="41" t="n">
        <v>45170</v>
      </c>
      <c r="C22040" t="n">
        <v>10</v>
      </c>
      <c r="D22040" t="n">
        <v>0</v>
      </c>
    </row>
    <row r="22041">
      <c r="A22041" t="inlineStr">
        <is>
          <t>U-bb4c15</t>
        </is>
      </c>
      <c r="B22041" s="41" t="n">
        <v>45352</v>
      </c>
      <c r="C22041" t="n">
        <v>11</v>
      </c>
      <c r="D22041" t="n">
        <v>2</v>
      </c>
    </row>
    <row r="22042">
      <c r="A22042" t="inlineStr">
        <is>
          <t>U-a80fbd</t>
        </is>
      </c>
      <c r="B22042" s="41" t="n">
        <v>45627</v>
      </c>
      <c r="C22042" t="n">
        <v>12</v>
      </c>
      <c r="D22042" t="n">
        <v>0</v>
      </c>
    </row>
    <row r="22043">
      <c r="A22043" t="inlineStr">
        <is>
          <t>U-693253</t>
        </is>
      </c>
      <c r="B22043" s="41" t="n">
        <v>45627</v>
      </c>
      <c r="C22043" t="n">
        <v>12</v>
      </c>
      <c r="D22043" t="n">
        <v>0</v>
      </c>
    </row>
    <row r="22044">
      <c r="A22044" t="inlineStr">
        <is>
          <t>U-58602f</t>
        </is>
      </c>
      <c r="B22044" s="41" t="n">
        <v>45352</v>
      </c>
      <c r="C22044" t="n">
        <v>6</v>
      </c>
      <c r="D22044" t="n">
        <v>0</v>
      </c>
    </row>
    <row r="22045">
      <c r="A22045" t="inlineStr">
        <is>
          <t>U-2e9234</t>
        </is>
      </c>
      <c r="B22045" s="41" t="n">
        <v>45108</v>
      </c>
      <c r="C22045" t="n">
        <v>13</v>
      </c>
      <c r="D22045" t="n">
        <v>0</v>
      </c>
    </row>
    <row r="22046">
      <c r="A22046" t="inlineStr">
        <is>
          <t>U-a25baa</t>
        </is>
      </c>
      <c r="B22046" s="41" t="n">
        <v>45505</v>
      </c>
      <c r="C22046" t="n">
        <v>12</v>
      </c>
      <c r="D22046" t="n">
        <v>0</v>
      </c>
    </row>
    <row r="22047">
      <c r="A22047" t="inlineStr">
        <is>
          <t>U-39ed21</t>
        </is>
      </c>
      <c r="B22047" s="41" t="n">
        <v>45383</v>
      </c>
      <c r="C22047" t="n">
        <v>9</v>
      </c>
      <c r="D22047" t="n">
        <v>0</v>
      </c>
    </row>
    <row r="22048">
      <c r="A22048" t="inlineStr">
        <is>
          <t>U-37bf6d</t>
        </is>
      </c>
      <c r="B22048" s="41" t="n">
        <v>45139</v>
      </c>
      <c r="C22048" t="n">
        <v>7</v>
      </c>
      <c r="D22048" t="n">
        <v>0</v>
      </c>
    </row>
    <row r="22049">
      <c r="A22049" t="inlineStr">
        <is>
          <t>U-619050</t>
        </is>
      </c>
      <c r="B22049" s="41" t="n">
        <v>45413</v>
      </c>
      <c r="C22049" t="n">
        <v>9</v>
      </c>
      <c r="D22049" t="n">
        <v>0</v>
      </c>
    </row>
    <row r="22050">
      <c r="A22050" t="inlineStr">
        <is>
          <t>U-2bfeef</t>
        </is>
      </c>
      <c r="B22050" s="41" t="n">
        <v>45170</v>
      </c>
      <c r="C22050" t="n">
        <v>14</v>
      </c>
      <c r="D22050" t="n">
        <v>2</v>
      </c>
    </row>
    <row r="22051">
      <c r="A22051" t="inlineStr">
        <is>
          <t>U-ed3430</t>
        </is>
      </c>
      <c r="B22051" s="41" t="n">
        <v>45352</v>
      </c>
      <c r="C22051" t="n">
        <v>8</v>
      </c>
      <c r="D22051" t="n">
        <v>0</v>
      </c>
    </row>
    <row r="22052">
      <c r="A22052" t="inlineStr">
        <is>
          <t>U-6c01e9</t>
        </is>
      </c>
      <c r="B22052" s="41" t="n">
        <v>45597</v>
      </c>
      <c r="C22052" t="n">
        <v>8</v>
      </c>
      <c r="D22052" t="n">
        <v>2</v>
      </c>
    </row>
    <row r="22053">
      <c r="A22053" t="inlineStr">
        <is>
          <t>U-972cef</t>
        </is>
      </c>
      <c r="B22053" s="41" t="n">
        <v>45200</v>
      </c>
      <c r="C22053" t="n">
        <v>10</v>
      </c>
      <c r="D22053" t="n">
        <v>4</v>
      </c>
    </row>
    <row r="22054">
      <c r="A22054" t="inlineStr">
        <is>
          <t>U-aff59e</t>
        </is>
      </c>
      <c r="B22054" s="41" t="n">
        <v>45474</v>
      </c>
      <c r="C22054" t="n">
        <v>11</v>
      </c>
      <c r="D22054" t="n">
        <v>0</v>
      </c>
    </row>
    <row r="22055">
      <c r="A22055" t="inlineStr">
        <is>
          <t>U-f3df13</t>
        </is>
      </c>
      <c r="B22055" s="41" t="n">
        <v>45017</v>
      </c>
      <c r="C22055" t="n">
        <v>6</v>
      </c>
      <c r="D22055" t="n">
        <v>0</v>
      </c>
    </row>
    <row r="22056">
      <c r="A22056" t="inlineStr">
        <is>
          <t>U-6eaaa0</t>
        </is>
      </c>
      <c r="B22056" s="41" t="n">
        <v>45323</v>
      </c>
      <c r="C22056" t="n">
        <v>10</v>
      </c>
      <c r="D22056" t="n">
        <v>0</v>
      </c>
    </row>
    <row r="22057">
      <c r="A22057" t="inlineStr">
        <is>
          <t>U-3ab324</t>
        </is>
      </c>
      <c r="B22057" s="41" t="n">
        <v>44958</v>
      </c>
      <c r="C22057" t="n">
        <v>8</v>
      </c>
      <c r="D22057" t="n">
        <v>0</v>
      </c>
    </row>
    <row r="22058">
      <c r="A22058" t="inlineStr">
        <is>
          <t>U-3f3865</t>
        </is>
      </c>
      <c r="B22058" s="41" t="n">
        <v>44986</v>
      </c>
      <c r="C22058" t="n">
        <v>8</v>
      </c>
      <c r="D22058" t="n">
        <v>4</v>
      </c>
    </row>
    <row r="22059">
      <c r="A22059" t="inlineStr">
        <is>
          <t>U-76719e</t>
        </is>
      </c>
      <c r="B22059" s="41" t="n">
        <v>45383</v>
      </c>
      <c r="C22059" t="n">
        <v>7</v>
      </c>
      <c r="D22059" t="n">
        <v>0</v>
      </c>
    </row>
    <row r="22060">
      <c r="A22060" t="inlineStr">
        <is>
          <t>U-a39c2e</t>
        </is>
      </c>
      <c r="B22060" s="41" t="n">
        <v>45200</v>
      </c>
      <c r="C22060" t="n">
        <v>10</v>
      </c>
      <c r="D22060" t="n">
        <v>0</v>
      </c>
    </row>
    <row r="22061">
      <c r="A22061" t="inlineStr">
        <is>
          <t>U-08fd0a</t>
        </is>
      </c>
      <c r="B22061" s="41" t="n">
        <v>45292</v>
      </c>
      <c r="C22061" t="n">
        <v>10</v>
      </c>
      <c r="D22061" t="n">
        <v>1</v>
      </c>
    </row>
    <row r="22062">
      <c r="A22062" t="inlineStr">
        <is>
          <t>U-81ce96</t>
        </is>
      </c>
      <c r="B22062" s="41" t="n">
        <v>44927</v>
      </c>
      <c r="C22062" t="n">
        <v>7</v>
      </c>
      <c r="D22062" t="n">
        <v>0</v>
      </c>
    </row>
    <row r="22063">
      <c r="A22063" t="inlineStr">
        <is>
          <t>U-dab7f6</t>
        </is>
      </c>
      <c r="B22063" s="41" t="n">
        <v>45566</v>
      </c>
      <c r="C22063" t="n">
        <v>10</v>
      </c>
      <c r="D22063" t="n">
        <v>0</v>
      </c>
    </row>
    <row r="22064">
      <c r="A22064" t="inlineStr">
        <is>
          <t>U-1782a7</t>
        </is>
      </c>
      <c r="B22064" s="41" t="n">
        <v>45078</v>
      </c>
      <c r="C22064" t="n">
        <v>8</v>
      </c>
      <c r="D22064" t="n">
        <v>0</v>
      </c>
    </row>
    <row r="22065">
      <c r="A22065" t="inlineStr">
        <is>
          <t>U-18520c</t>
        </is>
      </c>
      <c r="B22065" s="41" t="n">
        <v>45352</v>
      </c>
      <c r="C22065" t="n">
        <v>9</v>
      </c>
      <c r="D22065" t="n">
        <v>0</v>
      </c>
    </row>
    <row r="22066">
      <c r="A22066" t="inlineStr">
        <is>
          <t>U-2c2f47</t>
        </is>
      </c>
      <c r="B22066" s="41" t="n">
        <v>45078</v>
      </c>
      <c r="C22066" t="n">
        <v>7</v>
      </c>
      <c r="D22066" t="n">
        <v>0</v>
      </c>
    </row>
    <row r="22067">
      <c r="A22067" t="inlineStr">
        <is>
          <t>U-377e86</t>
        </is>
      </c>
      <c r="B22067" s="41" t="n">
        <v>45139</v>
      </c>
      <c r="C22067" t="n">
        <v>7</v>
      </c>
      <c r="D22067" t="n">
        <v>0</v>
      </c>
    </row>
    <row r="22068">
      <c r="A22068" t="inlineStr">
        <is>
          <t>U-21a0f1</t>
        </is>
      </c>
      <c r="B22068" s="41" t="n">
        <v>45627</v>
      </c>
      <c r="C22068" t="n">
        <v>7</v>
      </c>
      <c r="D22068" t="n">
        <v>0</v>
      </c>
    </row>
    <row r="22069">
      <c r="A22069" t="inlineStr">
        <is>
          <t>U-6ec865</t>
        </is>
      </c>
      <c r="B22069" s="41" t="n">
        <v>45139</v>
      </c>
      <c r="C22069" t="n">
        <v>5</v>
      </c>
      <c r="D22069" t="n">
        <v>0</v>
      </c>
    </row>
    <row r="22070">
      <c r="A22070" t="inlineStr">
        <is>
          <t>U-797685</t>
        </is>
      </c>
      <c r="B22070" s="41" t="n">
        <v>45139</v>
      </c>
      <c r="C22070" t="n">
        <v>14</v>
      </c>
      <c r="D22070" t="n">
        <v>0</v>
      </c>
    </row>
    <row r="22071">
      <c r="A22071" t="inlineStr">
        <is>
          <t>U-58d270</t>
        </is>
      </c>
      <c r="B22071" s="41" t="n">
        <v>44986</v>
      </c>
      <c r="C22071" t="n">
        <v>8</v>
      </c>
      <c r="D22071" t="n">
        <v>0</v>
      </c>
    </row>
    <row r="22072">
      <c r="A22072" t="inlineStr">
        <is>
          <t>U-ca1f92</t>
        </is>
      </c>
      <c r="B22072" s="41" t="n">
        <v>45323</v>
      </c>
      <c r="C22072" t="n">
        <v>6</v>
      </c>
      <c r="D22072" t="n">
        <v>3</v>
      </c>
    </row>
    <row r="22073">
      <c r="A22073" t="inlineStr">
        <is>
          <t>U-d53220</t>
        </is>
      </c>
      <c r="B22073" s="41" t="n">
        <v>45536</v>
      </c>
      <c r="C22073" t="n">
        <v>13</v>
      </c>
      <c r="D22073" t="n">
        <v>0</v>
      </c>
    </row>
    <row r="22074">
      <c r="A22074" t="inlineStr">
        <is>
          <t>U-8df4ce</t>
        </is>
      </c>
      <c r="B22074" s="41" t="n">
        <v>45170</v>
      </c>
      <c r="C22074" t="n">
        <v>7</v>
      </c>
      <c r="D22074" t="n">
        <v>0</v>
      </c>
    </row>
    <row r="22075">
      <c r="A22075" t="inlineStr">
        <is>
          <t>U-bdfe93</t>
        </is>
      </c>
      <c r="B22075" s="41" t="n">
        <v>45474</v>
      </c>
      <c r="C22075" t="n">
        <v>11</v>
      </c>
      <c r="D22075" t="n">
        <v>0</v>
      </c>
    </row>
    <row r="22076">
      <c r="A22076" t="inlineStr">
        <is>
          <t>U-40ed99</t>
        </is>
      </c>
      <c r="B22076" s="41" t="n">
        <v>45231</v>
      </c>
      <c r="C22076" t="n">
        <v>15</v>
      </c>
      <c r="D22076" t="n">
        <v>1</v>
      </c>
    </row>
    <row r="22077">
      <c r="A22077" t="inlineStr">
        <is>
          <t>U-39c853</t>
        </is>
      </c>
      <c r="B22077" s="41" t="n">
        <v>45261</v>
      </c>
      <c r="C22077" t="n">
        <v>17</v>
      </c>
      <c r="D22077" t="n">
        <v>0</v>
      </c>
    </row>
    <row r="22078">
      <c r="A22078" t="inlineStr">
        <is>
          <t>U-110567</t>
        </is>
      </c>
      <c r="B22078" s="41" t="n">
        <v>45536</v>
      </c>
      <c r="C22078" t="n">
        <v>13</v>
      </c>
      <c r="D22078" t="n">
        <v>1</v>
      </c>
    </row>
    <row r="22079">
      <c r="A22079" t="inlineStr">
        <is>
          <t>U-96ae04</t>
        </is>
      </c>
      <c r="B22079" s="41" t="n">
        <v>45444</v>
      </c>
      <c r="C22079" t="n">
        <v>7</v>
      </c>
      <c r="D22079" t="n">
        <v>0</v>
      </c>
    </row>
    <row r="22080">
      <c r="A22080" t="inlineStr">
        <is>
          <t>U-6e2e96</t>
        </is>
      </c>
      <c r="B22080" s="41" t="n">
        <v>45078</v>
      </c>
      <c r="C22080" t="n">
        <v>8</v>
      </c>
      <c r="D22080" t="n">
        <v>1</v>
      </c>
    </row>
    <row r="22081">
      <c r="A22081" t="inlineStr">
        <is>
          <t>U-806cff</t>
        </is>
      </c>
      <c r="B22081" s="41" t="n">
        <v>45108</v>
      </c>
      <c r="C22081" t="n">
        <v>10</v>
      </c>
      <c r="D22081" t="n">
        <v>2</v>
      </c>
    </row>
    <row r="22082">
      <c r="A22082" t="inlineStr">
        <is>
          <t>U-cbebf9</t>
        </is>
      </c>
      <c r="B22082" s="41" t="n">
        <v>45139</v>
      </c>
      <c r="C22082" t="n">
        <v>11</v>
      </c>
      <c r="D22082" t="n">
        <v>2</v>
      </c>
    </row>
    <row r="22083">
      <c r="A22083" t="inlineStr">
        <is>
          <t>U-dfb93f</t>
        </is>
      </c>
      <c r="B22083" s="41" t="n">
        <v>45536</v>
      </c>
      <c r="C22083" t="n">
        <v>17</v>
      </c>
      <c r="D22083" t="n">
        <v>1</v>
      </c>
    </row>
    <row r="22084">
      <c r="A22084" t="inlineStr">
        <is>
          <t>U-5b1d95</t>
        </is>
      </c>
      <c r="B22084" s="41" t="n">
        <v>45566</v>
      </c>
      <c r="C22084" t="n">
        <v>11</v>
      </c>
      <c r="D22084" t="n">
        <v>0</v>
      </c>
    </row>
    <row r="22085">
      <c r="A22085" t="inlineStr">
        <is>
          <t>U-bd3f14</t>
        </is>
      </c>
      <c r="B22085" s="41" t="n">
        <v>45352</v>
      </c>
      <c r="C22085" t="n">
        <v>7</v>
      </c>
      <c r="D22085" t="n">
        <v>0</v>
      </c>
    </row>
    <row r="22086">
      <c r="A22086" t="inlineStr">
        <is>
          <t>U-af04aa</t>
        </is>
      </c>
      <c r="B22086" s="41" t="n">
        <v>45200</v>
      </c>
      <c r="C22086" t="n">
        <v>16</v>
      </c>
      <c r="D22086" t="n">
        <v>0</v>
      </c>
    </row>
    <row r="22087">
      <c r="A22087" t="inlineStr">
        <is>
          <t>U-1be79d</t>
        </is>
      </c>
      <c r="B22087" s="41" t="n">
        <v>45444</v>
      </c>
      <c r="C22087" t="n">
        <v>11</v>
      </c>
      <c r="D22087" t="n">
        <v>0</v>
      </c>
    </row>
    <row r="22088">
      <c r="A22088" t="inlineStr">
        <is>
          <t>U-0d9455</t>
        </is>
      </c>
      <c r="B22088" s="41" t="n">
        <v>45505</v>
      </c>
      <c r="C22088" t="n">
        <v>14</v>
      </c>
      <c r="D22088" t="n">
        <v>0</v>
      </c>
    </row>
    <row r="22089">
      <c r="A22089" t="inlineStr">
        <is>
          <t>U-a7cd34</t>
        </is>
      </c>
      <c r="B22089" s="41" t="n">
        <v>44986</v>
      </c>
      <c r="C22089" t="n">
        <v>10</v>
      </c>
      <c r="D22089" t="n">
        <v>2</v>
      </c>
    </row>
    <row r="22090">
      <c r="A22090" t="inlineStr">
        <is>
          <t>U-953b1a</t>
        </is>
      </c>
      <c r="B22090" s="41" t="n">
        <v>44958</v>
      </c>
      <c r="C22090" t="n">
        <v>12</v>
      </c>
      <c r="D22090" t="n">
        <v>3</v>
      </c>
    </row>
    <row r="22091">
      <c r="A22091" t="inlineStr">
        <is>
          <t>U-5c41e3</t>
        </is>
      </c>
      <c r="B22091" s="41" t="n">
        <v>45323</v>
      </c>
      <c r="C22091" t="n">
        <v>8</v>
      </c>
      <c r="D22091" t="n">
        <v>4</v>
      </c>
    </row>
    <row r="22092">
      <c r="A22092" t="inlineStr">
        <is>
          <t>U-fe05fd</t>
        </is>
      </c>
      <c r="B22092" s="41" t="n">
        <v>45231</v>
      </c>
      <c r="C22092" t="n">
        <v>4</v>
      </c>
      <c r="D22092" t="n">
        <v>0</v>
      </c>
    </row>
    <row r="22093">
      <c r="A22093" t="inlineStr">
        <is>
          <t>U-d24cf2</t>
        </is>
      </c>
      <c r="B22093" s="41" t="n">
        <v>45474</v>
      </c>
      <c r="C22093" t="n">
        <v>10</v>
      </c>
      <c r="D22093" t="n">
        <v>0</v>
      </c>
    </row>
    <row r="22094">
      <c r="A22094" t="inlineStr">
        <is>
          <t>U-0d4bca</t>
        </is>
      </c>
      <c r="B22094" s="41" t="n">
        <v>45200</v>
      </c>
      <c r="C22094" t="n">
        <v>5</v>
      </c>
      <c r="D22094" t="n">
        <v>1</v>
      </c>
    </row>
    <row r="22095">
      <c r="A22095" t="inlineStr">
        <is>
          <t>U-388fe3</t>
        </is>
      </c>
      <c r="B22095" s="41" t="n">
        <v>45017</v>
      </c>
      <c r="C22095" t="n">
        <v>9</v>
      </c>
      <c r="D22095" t="n">
        <v>1</v>
      </c>
    </row>
    <row r="22096">
      <c r="A22096" t="inlineStr">
        <is>
          <t>U-ceb935</t>
        </is>
      </c>
      <c r="B22096" s="41" t="n">
        <v>45231</v>
      </c>
      <c r="C22096" t="n">
        <v>14</v>
      </c>
      <c r="D22096" t="n">
        <v>0</v>
      </c>
    </row>
    <row r="22097">
      <c r="A22097" t="inlineStr">
        <is>
          <t>U-2f04b4</t>
        </is>
      </c>
      <c r="B22097" s="41" t="n">
        <v>45383</v>
      </c>
      <c r="C22097" t="n">
        <v>11</v>
      </c>
      <c r="D22097" t="n">
        <v>0</v>
      </c>
    </row>
    <row r="22098">
      <c r="A22098" t="inlineStr">
        <is>
          <t>U-fdd3a6</t>
        </is>
      </c>
      <c r="B22098" s="41" t="n">
        <v>45383</v>
      </c>
      <c r="C22098" t="n">
        <v>12</v>
      </c>
      <c r="D22098" t="n">
        <v>0</v>
      </c>
    </row>
    <row r="22099">
      <c r="A22099" t="inlineStr">
        <is>
          <t>U-875eff</t>
        </is>
      </c>
      <c r="B22099" s="41" t="n">
        <v>45323</v>
      </c>
      <c r="C22099" t="n">
        <v>8</v>
      </c>
      <c r="D22099" t="n">
        <v>0</v>
      </c>
    </row>
    <row r="22100">
      <c r="A22100" t="inlineStr">
        <is>
          <t>U-a5a974</t>
        </is>
      </c>
      <c r="B22100" s="41" t="n">
        <v>45323</v>
      </c>
      <c r="C22100" t="n">
        <v>7</v>
      </c>
      <c r="D22100" t="n">
        <v>1</v>
      </c>
    </row>
    <row r="22101">
      <c r="A22101" t="inlineStr">
        <is>
          <t>U-53ade2</t>
        </is>
      </c>
      <c r="B22101" s="41" t="n">
        <v>44927</v>
      </c>
      <c r="C22101" t="n">
        <v>7</v>
      </c>
      <c r="D22101" t="n">
        <v>0</v>
      </c>
    </row>
    <row r="22102">
      <c r="A22102" t="inlineStr">
        <is>
          <t>U-47bc43</t>
        </is>
      </c>
      <c r="B22102" s="41" t="n">
        <v>45597</v>
      </c>
      <c r="C22102" t="n">
        <v>9</v>
      </c>
      <c r="D22102" t="n">
        <v>0</v>
      </c>
    </row>
    <row r="22103">
      <c r="A22103" t="inlineStr">
        <is>
          <t>U-59735e</t>
        </is>
      </c>
      <c r="B22103" s="41" t="n">
        <v>45505</v>
      </c>
      <c r="C22103" t="n">
        <v>12</v>
      </c>
      <c r="D22103" t="n">
        <v>0</v>
      </c>
    </row>
    <row r="22104">
      <c r="A22104" t="inlineStr">
        <is>
          <t>U-4d4e6e</t>
        </is>
      </c>
      <c r="B22104" s="41" t="n">
        <v>45017</v>
      </c>
      <c r="C22104" t="n">
        <v>7</v>
      </c>
      <c r="D22104" t="n">
        <v>2</v>
      </c>
    </row>
    <row r="22105">
      <c r="A22105" t="inlineStr">
        <is>
          <t>U-fef475</t>
        </is>
      </c>
      <c r="B22105" s="41" t="n">
        <v>45200</v>
      </c>
      <c r="C22105" t="n">
        <v>9</v>
      </c>
      <c r="D22105" t="n">
        <v>0</v>
      </c>
    </row>
    <row r="22106">
      <c r="A22106" t="inlineStr">
        <is>
          <t>U-346d58</t>
        </is>
      </c>
      <c r="B22106" s="41" t="n">
        <v>45170</v>
      </c>
      <c r="C22106" t="n">
        <v>9</v>
      </c>
      <c r="D22106" t="n">
        <v>0</v>
      </c>
    </row>
    <row r="22107">
      <c r="A22107" t="inlineStr">
        <is>
          <t>U-b301c3</t>
        </is>
      </c>
      <c r="B22107" s="41" t="n">
        <v>45200</v>
      </c>
      <c r="C22107" t="n">
        <v>14</v>
      </c>
      <c r="D22107" t="n">
        <v>0</v>
      </c>
    </row>
    <row r="22108">
      <c r="A22108" t="inlineStr">
        <is>
          <t>U-b7498e</t>
        </is>
      </c>
      <c r="B22108" s="41" t="n">
        <v>45170</v>
      </c>
      <c r="C22108" t="n">
        <v>13</v>
      </c>
      <c r="D22108" t="n">
        <v>0</v>
      </c>
    </row>
    <row r="22109">
      <c r="A22109" t="inlineStr">
        <is>
          <t>U-01cedc</t>
        </is>
      </c>
      <c r="B22109" s="41" t="n">
        <v>45047</v>
      </c>
      <c r="C22109" t="n">
        <v>12</v>
      </c>
      <c r="D22109" t="n">
        <v>0</v>
      </c>
    </row>
    <row r="22110">
      <c r="A22110" t="inlineStr">
        <is>
          <t>U-b918d5</t>
        </is>
      </c>
      <c r="B22110" s="41" t="n">
        <v>45413</v>
      </c>
      <c r="C22110" t="n">
        <v>9</v>
      </c>
      <c r="D22110" t="n">
        <v>0</v>
      </c>
    </row>
    <row r="22111">
      <c r="A22111" t="inlineStr">
        <is>
          <t>U-33a5a6</t>
        </is>
      </c>
      <c r="B22111" s="41" t="n">
        <v>45231</v>
      </c>
      <c r="C22111" t="n">
        <v>14</v>
      </c>
      <c r="D22111" t="n">
        <v>1</v>
      </c>
    </row>
    <row r="22112">
      <c r="A22112" t="inlineStr">
        <is>
          <t>U-df6730</t>
        </is>
      </c>
      <c r="B22112" s="41" t="n">
        <v>45078</v>
      </c>
      <c r="C22112" t="n">
        <v>10</v>
      </c>
      <c r="D22112" t="n">
        <v>0</v>
      </c>
    </row>
    <row r="22113">
      <c r="A22113" t="inlineStr">
        <is>
          <t>U-313db3</t>
        </is>
      </c>
      <c r="B22113" s="41" t="n">
        <v>44986</v>
      </c>
      <c r="C22113" t="n">
        <v>7</v>
      </c>
      <c r="D22113" t="n">
        <v>0</v>
      </c>
    </row>
    <row r="22114">
      <c r="A22114" t="inlineStr">
        <is>
          <t>U-dc6bb4</t>
        </is>
      </c>
      <c r="B22114" s="41" t="n">
        <v>45200</v>
      </c>
      <c r="C22114" t="n">
        <v>10</v>
      </c>
      <c r="D22114" t="n">
        <v>1</v>
      </c>
    </row>
    <row r="22115">
      <c r="A22115" t="inlineStr">
        <is>
          <t>U-09f1d5</t>
        </is>
      </c>
      <c r="B22115" s="41" t="n">
        <v>45078</v>
      </c>
      <c r="C22115" t="n">
        <v>7</v>
      </c>
      <c r="D22115" t="n">
        <v>0</v>
      </c>
    </row>
    <row r="22116">
      <c r="A22116" t="inlineStr">
        <is>
          <t>U-603977</t>
        </is>
      </c>
      <c r="B22116" s="41" t="n">
        <v>45170</v>
      </c>
      <c r="C22116" t="n">
        <v>15</v>
      </c>
      <c r="D22116" t="n">
        <v>1</v>
      </c>
    </row>
    <row r="22117">
      <c r="A22117" t="inlineStr">
        <is>
          <t>U-4d3664</t>
        </is>
      </c>
      <c r="B22117" s="41" t="n">
        <v>45047</v>
      </c>
      <c r="C22117" t="n">
        <v>10</v>
      </c>
      <c r="D22117" t="n">
        <v>0</v>
      </c>
    </row>
    <row r="22118">
      <c r="A22118" t="inlineStr">
        <is>
          <t>U-e8d883</t>
        </is>
      </c>
      <c r="B22118" s="41" t="n">
        <v>45231</v>
      </c>
      <c r="C22118" t="n">
        <v>6</v>
      </c>
      <c r="D22118" t="n">
        <v>1</v>
      </c>
    </row>
    <row r="22119">
      <c r="A22119" t="inlineStr">
        <is>
          <t>U-ec8b7c</t>
        </is>
      </c>
      <c r="B22119" s="41" t="n">
        <v>44927</v>
      </c>
      <c r="C22119" t="n">
        <v>9</v>
      </c>
      <c r="D22119" t="n">
        <v>3</v>
      </c>
    </row>
    <row r="22120">
      <c r="A22120" t="inlineStr">
        <is>
          <t>U-983529</t>
        </is>
      </c>
      <c r="B22120" s="41" t="n">
        <v>44986</v>
      </c>
      <c r="C22120" t="n">
        <v>13</v>
      </c>
      <c r="D22120" t="n">
        <v>2</v>
      </c>
    </row>
    <row r="22121">
      <c r="A22121" t="inlineStr">
        <is>
          <t>U-4486fd</t>
        </is>
      </c>
      <c r="B22121" s="41" t="n">
        <v>45170</v>
      </c>
      <c r="C22121" t="n">
        <v>13</v>
      </c>
      <c r="D22121" t="n">
        <v>0</v>
      </c>
    </row>
    <row r="22122">
      <c r="A22122" t="inlineStr">
        <is>
          <t>U-ba1763</t>
        </is>
      </c>
      <c r="B22122" s="41" t="n">
        <v>45170</v>
      </c>
      <c r="C22122" t="n">
        <v>9</v>
      </c>
      <c r="D22122" t="n">
        <v>1</v>
      </c>
    </row>
    <row r="22123">
      <c r="A22123" t="inlineStr">
        <is>
          <t>U-9675a5</t>
        </is>
      </c>
      <c r="B22123" s="41" t="n">
        <v>45566</v>
      </c>
      <c r="C22123" t="n">
        <v>21</v>
      </c>
      <c r="D22123" t="n">
        <v>1</v>
      </c>
    </row>
    <row r="22124">
      <c r="A22124" t="inlineStr">
        <is>
          <t>U-b03665</t>
        </is>
      </c>
      <c r="B22124" s="41" t="n">
        <v>45444</v>
      </c>
      <c r="C22124" t="n">
        <v>9</v>
      </c>
      <c r="D22124" t="n">
        <v>1</v>
      </c>
    </row>
    <row r="22125">
      <c r="A22125" t="inlineStr">
        <is>
          <t>U-fb0ae5</t>
        </is>
      </c>
      <c r="B22125" s="41" t="n">
        <v>44927</v>
      </c>
      <c r="C22125" t="n">
        <v>11</v>
      </c>
      <c r="D22125" t="n">
        <v>2</v>
      </c>
    </row>
    <row r="22126">
      <c r="A22126" t="inlineStr">
        <is>
          <t>U-ad279b</t>
        </is>
      </c>
      <c r="B22126" s="41" t="n">
        <v>45170</v>
      </c>
      <c r="C22126" t="n">
        <v>13</v>
      </c>
      <c r="D22126" t="n">
        <v>0</v>
      </c>
    </row>
    <row r="22127">
      <c r="A22127" t="inlineStr">
        <is>
          <t>U-076a2f</t>
        </is>
      </c>
      <c r="B22127" s="41" t="n">
        <v>45200</v>
      </c>
      <c r="C22127" t="n">
        <v>13</v>
      </c>
      <c r="D22127" t="n">
        <v>0</v>
      </c>
    </row>
    <row r="22128">
      <c r="A22128" t="inlineStr">
        <is>
          <t>U-d1fcd3</t>
        </is>
      </c>
      <c r="B22128" s="41" t="n">
        <v>45292</v>
      </c>
      <c r="C22128" t="n">
        <v>12</v>
      </c>
      <c r="D22128" t="n">
        <v>0</v>
      </c>
    </row>
    <row r="22129">
      <c r="A22129" t="inlineStr">
        <is>
          <t>U-356dbb</t>
        </is>
      </c>
      <c r="B22129" s="41" t="n">
        <v>44986</v>
      </c>
      <c r="C22129" t="n">
        <v>8</v>
      </c>
      <c r="D22129" t="n">
        <v>0</v>
      </c>
    </row>
    <row r="22130">
      <c r="A22130" t="inlineStr">
        <is>
          <t>U-25ee41</t>
        </is>
      </c>
      <c r="B22130" s="41" t="n">
        <v>45597</v>
      </c>
      <c r="C22130" t="n">
        <v>10</v>
      </c>
      <c r="D22130" t="n">
        <v>2</v>
      </c>
    </row>
    <row r="22131">
      <c r="A22131" t="inlineStr">
        <is>
          <t>U-1f25b5</t>
        </is>
      </c>
      <c r="B22131" s="41" t="n">
        <v>45597</v>
      </c>
      <c r="C22131" t="n">
        <v>9</v>
      </c>
      <c r="D22131" t="n">
        <v>0</v>
      </c>
    </row>
    <row r="22132">
      <c r="A22132" t="inlineStr">
        <is>
          <t>U-d07288</t>
        </is>
      </c>
      <c r="B22132" s="41" t="n">
        <v>45231</v>
      </c>
      <c r="C22132" t="n">
        <v>12</v>
      </c>
      <c r="D22132" t="n">
        <v>0</v>
      </c>
    </row>
    <row r="22133">
      <c r="A22133" t="inlineStr">
        <is>
          <t>U-fd123c</t>
        </is>
      </c>
      <c r="B22133" s="41" t="n">
        <v>45505</v>
      </c>
      <c r="C22133" t="n">
        <v>8</v>
      </c>
      <c r="D22133" t="n">
        <v>0</v>
      </c>
    </row>
    <row r="22134">
      <c r="A22134" t="inlineStr">
        <is>
          <t>U-726ce9</t>
        </is>
      </c>
      <c r="B22134" s="41" t="n">
        <v>45505</v>
      </c>
      <c r="C22134" t="n">
        <v>12</v>
      </c>
      <c r="D22134" t="n">
        <v>0</v>
      </c>
    </row>
    <row r="22135">
      <c r="A22135" t="inlineStr">
        <is>
          <t>U-6731d1</t>
        </is>
      </c>
      <c r="B22135" s="41" t="n">
        <v>45536</v>
      </c>
      <c r="C22135" t="n">
        <v>11</v>
      </c>
      <c r="D22135" t="n">
        <v>0</v>
      </c>
    </row>
    <row r="22136">
      <c r="A22136" t="inlineStr">
        <is>
          <t>U-835a93</t>
        </is>
      </c>
      <c r="B22136" s="41" t="n">
        <v>45200</v>
      </c>
      <c r="C22136" t="n">
        <v>10</v>
      </c>
      <c r="D22136" t="n">
        <v>3</v>
      </c>
    </row>
    <row r="22137">
      <c r="A22137" t="inlineStr">
        <is>
          <t>U-7c23d8</t>
        </is>
      </c>
      <c r="B22137" s="41" t="n">
        <v>45566</v>
      </c>
      <c r="C22137" t="n">
        <v>8</v>
      </c>
      <c r="D22137" t="n">
        <v>0</v>
      </c>
    </row>
    <row r="22138">
      <c r="A22138" t="inlineStr">
        <is>
          <t>U-cad9df</t>
        </is>
      </c>
      <c r="B22138" s="41" t="n">
        <v>45017</v>
      </c>
      <c r="C22138" t="n">
        <v>11</v>
      </c>
      <c r="D22138" t="n">
        <v>0</v>
      </c>
    </row>
    <row r="22139">
      <c r="A22139" t="inlineStr">
        <is>
          <t>U-5b956e</t>
        </is>
      </c>
      <c r="B22139" s="41" t="n">
        <v>45139</v>
      </c>
      <c r="C22139" t="n">
        <v>8</v>
      </c>
      <c r="D22139" t="n">
        <v>3</v>
      </c>
    </row>
    <row r="22140">
      <c r="A22140" t="inlineStr">
        <is>
          <t>U-3d8d70</t>
        </is>
      </c>
      <c r="B22140" s="41" t="n">
        <v>45505</v>
      </c>
      <c r="C22140" t="n">
        <v>8</v>
      </c>
      <c r="D22140" t="n">
        <v>0</v>
      </c>
    </row>
    <row r="22141">
      <c r="A22141" t="inlineStr">
        <is>
          <t>U-d448b9</t>
        </is>
      </c>
      <c r="B22141" s="41" t="n">
        <v>45413</v>
      </c>
      <c r="C22141" t="n">
        <v>3</v>
      </c>
      <c r="D22141" t="n">
        <v>0</v>
      </c>
    </row>
    <row r="22142">
      <c r="A22142" t="inlineStr">
        <is>
          <t>U-8f55a2</t>
        </is>
      </c>
      <c r="B22142" s="41" t="n">
        <v>45108</v>
      </c>
      <c r="C22142" t="n">
        <v>11</v>
      </c>
      <c r="D22142" t="n">
        <v>0</v>
      </c>
    </row>
    <row r="22143">
      <c r="A22143" t="inlineStr">
        <is>
          <t>U-590f69</t>
        </is>
      </c>
      <c r="B22143" s="41" t="n">
        <v>44986</v>
      </c>
      <c r="C22143" t="n">
        <v>5</v>
      </c>
      <c r="D22143" t="n">
        <v>0</v>
      </c>
    </row>
    <row r="22144">
      <c r="A22144" t="inlineStr">
        <is>
          <t>U-38d55a</t>
        </is>
      </c>
      <c r="B22144" s="41" t="n">
        <v>45505</v>
      </c>
      <c r="C22144" t="n">
        <v>10</v>
      </c>
      <c r="D22144" t="n">
        <v>0</v>
      </c>
    </row>
    <row r="22145">
      <c r="A22145" t="inlineStr">
        <is>
          <t>U-54f4bb</t>
        </is>
      </c>
      <c r="B22145" s="41" t="n">
        <v>45413</v>
      </c>
      <c r="C22145" t="n">
        <v>7</v>
      </c>
      <c r="D22145" t="n">
        <v>0</v>
      </c>
    </row>
    <row r="22146">
      <c r="A22146" t="inlineStr">
        <is>
          <t>U-94bd99</t>
        </is>
      </c>
      <c r="B22146" s="41" t="n">
        <v>45231</v>
      </c>
      <c r="C22146" t="n">
        <v>16</v>
      </c>
      <c r="D22146" t="n">
        <v>1</v>
      </c>
    </row>
    <row r="22147">
      <c r="A22147" t="inlineStr">
        <is>
          <t>U-d5874c</t>
        </is>
      </c>
      <c r="B22147" s="41" t="n">
        <v>44958</v>
      </c>
      <c r="C22147" t="n">
        <v>9</v>
      </c>
      <c r="D22147" t="n">
        <v>1</v>
      </c>
    </row>
    <row r="22148">
      <c r="A22148" t="inlineStr">
        <is>
          <t>U-ab2285</t>
        </is>
      </c>
      <c r="B22148" s="41" t="n">
        <v>45413</v>
      </c>
      <c r="C22148" t="n">
        <v>14</v>
      </c>
      <c r="D22148" t="n">
        <v>1</v>
      </c>
    </row>
    <row r="22149">
      <c r="A22149" t="inlineStr">
        <is>
          <t>U-95048e</t>
        </is>
      </c>
      <c r="B22149" s="41" t="n">
        <v>45292</v>
      </c>
      <c r="C22149" t="n">
        <v>11</v>
      </c>
      <c r="D22149" t="n">
        <v>0</v>
      </c>
    </row>
    <row r="22150">
      <c r="A22150" t="inlineStr">
        <is>
          <t>U-b57c99</t>
        </is>
      </c>
      <c r="B22150" s="41" t="n">
        <v>45413</v>
      </c>
      <c r="C22150" t="n">
        <v>6</v>
      </c>
      <c r="D22150" t="n">
        <v>1</v>
      </c>
    </row>
    <row r="22151">
      <c r="A22151" t="inlineStr">
        <is>
          <t>U-552977</t>
        </is>
      </c>
      <c r="B22151" s="41" t="n">
        <v>45352</v>
      </c>
      <c r="C22151" t="n">
        <v>7</v>
      </c>
      <c r="D22151" t="n">
        <v>0</v>
      </c>
    </row>
    <row r="22152">
      <c r="A22152" t="inlineStr">
        <is>
          <t>U-425c86</t>
        </is>
      </c>
      <c r="B22152" s="41" t="n">
        <v>45383</v>
      </c>
      <c r="C22152" t="n">
        <v>10</v>
      </c>
      <c r="D22152" t="n">
        <v>0</v>
      </c>
    </row>
    <row r="22153">
      <c r="A22153" t="inlineStr">
        <is>
          <t>U-718463</t>
        </is>
      </c>
      <c r="B22153" s="41" t="n">
        <v>45597</v>
      </c>
      <c r="C22153" t="n">
        <v>12</v>
      </c>
      <c r="D22153" t="n">
        <v>0</v>
      </c>
    </row>
    <row r="22154">
      <c r="A22154" t="inlineStr">
        <is>
          <t>U-68b9a8</t>
        </is>
      </c>
      <c r="B22154" s="41" t="n">
        <v>44958</v>
      </c>
      <c r="C22154" t="n">
        <v>8</v>
      </c>
      <c r="D22154" t="n">
        <v>0</v>
      </c>
    </row>
    <row r="22155">
      <c r="A22155" t="inlineStr">
        <is>
          <t>U-9bde40</t>
        </is>
      </c>
      <c r="B22155" s="41" t="n">
        <v>45323</v>
      </c>
      <c r="C22155" t="n">
        <v>12</v>
      </c>
      <c r="D22155" t="n">
        <v>0</v>
      </c>
    </row>
    <row r="22156">
      <c r="A22156" t="inlineStr">
        <is>
          <t>U-f97893</t>
        </is>
      </c>
      <c r="B22156" s="41" t="n">
        <v>45108</v>
      </c>
      <c r="C22156" t="n">
        <v>14</v>
      </c>
      <c r="D22156" t="n">
        <v>0</v>
      </c>
    </row>
    <row r="22157">
      <c r="A22157" t="inlineStr">
        <is>
          <t>U-b8f07a</t>
        </is>
      </c>
      <c r="B22157" s="41" t="n">
        <v>45627</v>
      </c>
      <c r="C22157" t="n">
        <v>10</v>
      </c>
      <c r="D22157" t="n">
        <v>0</v>
      </c>
    </row>
    <row r="22158">
      <c r="A22158" t="inlineStr">
        <is>
          <t>U-e422b9</t>
        </is>
      </c>
      <c r="B22158" s="41" t="n">
        <v>45170</v>
      </c>
      <c r="C22158" t="n">
        <v>7</v>
      </c>
      <c r="D22158" t="n">
        <v>0</v>
      </c>
    </row>
    <row r="22159">
      <c r="A22159" t="inlineStr">
        <is>
          <t>U-d79071</t>
        </is>
      </c>
      <c r="B22159" s="41" t="n">
        <v>45047</v>
      </c>
      <c r="C22159" t="n">
        <v>18</v>
      </c>
      <c r="D22159" t="n">
        <v>0</v>
      </c>
    </row>
    <row r="22160">
      <c r="A22160" t="inlineStr">
        <is>
          <t>U-6cc341</t>
        </is>
      </c>
      <c r="B22160" s="41" t="n">
        <v>45017</v>
      </c>
      <c r="C22160" t="n">
        <v>11</v>
      </c>
      <c r="D22160" t="n">
        <v>1</v>
      </c>
    </row>
    <row r="22161">
      <c r="A22161" t="inlineStr">
        <is>
          <t>U-96f6d3</t>
        </is>
      </c>
      <c r="B22161" s="41" t="n">
        <v>45047</v>
      </c>
      <c r="C22161" t="n">
        <v>10</v>
      </c>
      <c r="D22161" t="n">
        <v>0</v>
      </c>
    </row>
    <row r="22162">
      <c r="A22162" t="inlineStr">
        <is>
          <t>U-9684ec</t>
        </is>
      </c>
      <c r="B22162" s="41" t="n">
        <v>45536</v>
      </c>
      <c r="C22162" t="n">
        <v>8</v>
      </c>
      <c r="D22162" t="n">
        <v>0</v>
      </c>
    </row>
    <row r="22163">
      <c r="A22163" t="inlineStr">
        <is>
          <t>U-480ca3</t>
        </is>
      </c>
      <c r="B22163" s="41" t="n">
        <v>45536</v>
      </c>
      <c r="C22163" t="n">
        <v>10</v>
      </c>
      <c r="D22163" t="n">
        <v>0</v>
      </c>
    </row>
    <row r="22164">
      <c r="A22164" t="inlineStr">
        <is>
          <t>U-2d3052</t>
        </is>
      </c>
      <c r="B22164" s="41" t="n">
        <v>45597</v>
      </c>
      <c r="C22164" t="n">
        <v>11</v>
      </c>
      <c r="D22164" t="n">
        <v>0</v>
      </c>
    </row>
    <row r="22165">
      <c r="A22165" t="inlineStr">
        <is>
          <t>U-6a98f9</t>
        </is>
      </c>
      <c r="B22165" s="41" t="n">
        <v>45170</v>
      </c>
      <c r="C22165" t="n">
        <v>12</v>
      </c>
      <c r="D22165" t="n">
        <v>1</v>
      </c>
    </row>
    <row r="22166">
      <c r="A22166" t="inlineStr">
        <is>
          <t>U-50575c</t>
        </is>
      </c>
      <c r="B22166" s="41" t="n">
        <v>45536</v>
      </c>
      <c r="C22166" t="n">
        <v>6</v>
      </c>
      <c r="D22166" t="n">
        <v>1</v>
      </c>
    </row>
    <row r="22167">
      <c r="A22167" t="inlineStr">
        <is>
          <t>U-2c2950</t>
        </is>
      </c>
      <c r="B22167" s="41" t="n">
        <v>45261</v>
      </c>
      <c r="C22167" t="n">
        <v>8</v>
      </c>
      <c r="D22167" t="n">
        <v>0</v>
      </c>
    </row>
    <row r="22168">
      <c r="A22168" t="inlineStr">
        <is>
          <t>U-a5f7e9</t>
        </is>
      </c>
      <c r="B22168" s="41" t="n">
        <v>45292</v>
      </c>
      <c r="C22168" t="n">
        <v>19</v>
      </c>
      <c r="D22168" t="n">
        <v>0</v>
      </c>
    </row>
    <row r="22169">
      <c r="A22169" t="inlineStr">
        <is>
          <t>U-1e0625</t>
        </is>
      </c>
      <c r="B22169" s="41" t="n">
        <v>45017</v>
      </c>
      <c r="C22169" t="n">
        <v>6</v>
      </c>
      <c r="D22169" t="n">
        <v>0</v>
      </c>
    </row>
    <row r="22170">
      <c r="A22170" t="inlineStr">
        <is>
          <t>U-50543f</t>
        </is>
      </c>
      <c r="B22170" s="41" t="n">
        <v>45474</v>
      </c>
      <c r="C22170" t="n">
        <v>10</v>
      </c>
      <c r="D22170" t="n">
        <v>0</v>
      </c>
    </row>
    <row r="22171">
      <c r="A22171" t="inlineStr">
        <is>
          <t>U-0db9a7</t>
        </is>
      </c>
      <c r="B22171" s="41" t="n">
        <v>45383</v>
      </c>
      <c r="C22171" t="n">
        <v>10</v>
      </c>
      <c r="D22171" t="n">
        <v>0</v>
      </c>
    </row>
    <row r="22172">
      <c r="A22172" t="inlineStr">
        <is>
          <t>U-7a032d</t>
        </is>
      </c>
      <c r="B22172" s="41" t="n">
        <v>45047</v>
      </c>
      <c r="C22172" t="n">
        <v>16</v>
      </c>
      <c r="D22172" t="n">
        <v>2</v>
      </c>
    </row>
    <row r="22173">
      <c r="A22173" t="inlineStr">
        <is>
          <t>U-7bdea8</t>
        </is>
      </c>
      <c r="B22173" s="41" t="n">
        <v>45170</v>
      </c>
      <c r="C22173" t="n">
        <v>8</v>
      </c>
      <c r="D22173" t="n">
        <v>0</v>
      </c>
    </row>
    <row r="22174">
      <c r="A22174" t="inlineStr">
        <is>
          <t>U-e06fb4</t>
        </is>
      </c>
      <c r="B22174" s="41" t="n">
        <v>45231</v>
      </c>
      <c r="C22174" t="n">
        <v>7</v>
      </c>
      <c r="D22174" t="n">
        <v>2</v>
      </c>
    </row>
    <row r="22175">
      <c r="A22175" t="inlineStr">
        <is>
          <t>U-f49dd8</t>
        </is>
      </c>
      <c r="B22175" s="41" t="n">
        <v>45627</v>
      </c>
      <c r="C22175" t="n">
        <v>11</v>
      </c>
      <c r="D22175" t="n">
        <v>0</v>
      </c>
    </row>
    <row r="22176">
      <c r="A22176" t="inlineStr">
        <is>
          <t>U-203a9d</t>
        </is>
      </c>
      <c r="B22176" s="41" t="n">
        <v>45597</v>
      </c>
      <c r="C22176" t="n">
        <v>18</v>
      </c>
      <c r="D22176" t="n">
        <v>0</v>
      </c>
    </row>
    <row r="22177">
      <c r="A22177" t="inlineStr">
        <is>
          <t>U-5e9ee4</t>
        </is>
      </c>
      <c r="B22177" s="41" t="n">
        <v>45505</v>
      </c>
      <c r="C22177" t="n">
        <v>9</v>
      </c>
      <c r="D22177" t="n">
        <v>3</v>
      </c>
    </row>
    <row r="22178">
      <c r="A22178" t="inlineStr">
        <is>
          <t>U-be03f3</t>
        </is>
      </c>
      <c r="B22178" s="41" t="n">
        <v>45566</v>
      </c>
      <c r="C22178" t="n">
        <v>13</v>
      </c>
      <c r="D22178" t="n">
        <v>0</v>
      </c>
    </row>
    <row r="22179">
      <c r="A22179" t="inlineStr">
        <is>
          <t>U-fe94b8</t>
        </is>
      </c>
      <c r="B22179" s="41" t="n">
        <v>45200</v>
      </c>
      <c r="C22179" t="n">
        <v>12</v>
      </c>
      <c r="D22179" t="n">
        <v>0</v>
      </c>
    </row>
    <row r="22180">
      <c r="A22180" t="inlineStr">
        <is>
          <t>U-23c5ad</t>
        </is>
      </c>
      <c r="B22180" s="41" t="n">
        <v>45505</v>
      </c>
      <c r="C22180" t="n">
        <v>12</v>
      </c>
      <c r="D22180" t="n">
        <v>1</v>
      </c>
    </row>
    <row r="22181">
      <c r="A22181" t="inlineStr">
        <is>
          <t>U-dfa86f</t>
        </is>
      </c>
      <c r="B22181" s="41" t="n">
        <v>45444</v>
      </c>
      <c r="C22181" t="n">
        <v>8</v>
      </c>
      <c r="D22181" t="n">
        <v>3</v>
      </c>
    </row>
    <row r="22182">
      <c r="A22182" t="inlineStr">
        <is>
          <t>U-2eec8b</t>
        </is>
      </c>
      <c r="B22182" s="41" t="n">
        <v>45047</v>
      </c>
      <c r="C22182" t="n">
        <v>10</v>
      </c>
      <c r="D22182" t="n">
        <v>0</v>
      </c>
    </row>
    <row r="22183">
      <c r="A22183" t="inlineStr">
        <is>
          <t>U-b38665</t>
        </is>
      </c>
      <c r="B22183" s="41" t="n">
        <v>45566</v>
      </c>
      <c r="C22183" t="n">
        <v>6</v>
      </c>
      <c r="D22183" t="n">
        <v>3</v>
      </c>
    </row>
    <row r="22184">
      <c r="A22184" t="inlineStr">
        <is>
          <t>U-7899b8</t>
        </is>
      </c>
      <c r="B22184" s="41" t="n">
        <v>45078</v>
      </c>
      <c r="C22184" t="n">
        <v>11</v>
      </c>
      <c r="D22184" t="n">
        <v>0</v>
      </c>
    </row>
    <row r="22185">
      <c r="A22185" t="inlineStr">
        <is>
          <t>U-5a7df2</t>
        </is>
      </c>
      <c r="B22185" s="41" t="n">
        <v>44958</v>
      </c>
      <c r="C22185" t="n">
        <v>11</v>
      </c>
      <c r="D22185" t="n">
        <v>0</v>
      </c>
    </row>
    <row r="22186">
      <c r="A22186" t="inlineStr">
        <is>
          <t>U-bf3682</t>
        </is>
      </c>
      <c r="B22186" s="41" t="n">
        <v>45139</v>
      </c>
      <c r="C22186" t="n">
        <v>7</v>
      </c>
      <c r="D22186" t="n">
        <v>0</v>
      </c>
    </row>
    <row r="22187">
      <c r="A22187" t="inlineStr">
        <is>
          <t>U-86c612</t>
        </is>
      </c>
      <c r="B22187" s="41" t="n">
        <v>45505</v>
      </c>
      <c r="C22187" t="n">
        <v>8</v>
      </c>
      <c r="D22187" t="n">
        <v>0</v>
      </c>
    </row>
    <row r="22188">
      <c r="A22188" t="inlineStr">
        <is>
          <t>U-5d07d1</t>
        </is>
      </c>
      <c r="B22188" s="41" t="n">
        <v>44986</v>
      </c>
      <c r="C22188" t="n">
        <v>12</v>
      </c>
      <c r="D22188" t="n">
        <v>0</v>
      </c>
    </row>
    <row r="22189">
      <c r="A22189" t="inlineStr">
        <is>
          <t>U-114bd5</t>
        </is>
      </c>
      <c r="B22189" s="41" t="n">
        <v>45078</v>
      </c>
      <c r="C22189" t="n">
        <v>9</v>
      </c>
      <c r="D22189" t="n">
        <v>0</v>
      </c>
    </row>
    <row r="22190">
      <c r="A22190" t="inlineStr">
        <is>
          <t>U-808315</t>
        </is>
      </c>
      <c r="B22190" s="41" t="n">
        <v>45139</v>
      </c>
      <c r="C22190" t="n">
        <v>7</v>
      </c>
      <c r="D22190" t="n">
        <v>2</v>
      </c>
    </row>
    <row r="22191">
      <c r="A22191" t="inlineStr">
        <is>
          <t>U-fe4ee7</t>
        </is>
      </c>
      <c r="B22191" s="41" t="n">
        <v>45017</v>
      </c>
      <c r="C22191" t="n">
        <v>8</v>
      </c>
      <c r="D22191" t="n">
        <v>2</v>
      </c>
    </row>
    <row r="22192">
      <c r="A22192" t="inlineStr">
        <is>
          <t>U-e8ca27</t>
        </is>
      </c>
      <c r="B22192" s="41" t="n">
        <v>45078</v>
      </c>
      <c r="C22192" t="n">
        <v>13</v>
      </c>
      <c r="D22192" t="n">
        <v>0</v>
      </c>
    </row>
    <row r="22193">
      <c r="A22193" t="inlineStr">
        <is>
          <t>U-162ece</t>
        </is>
      </c>
      <c r="B22193" s="41" t="n">
        <v>45627</v>
      </c>
      <c r="C22193" t="n">
        <v>11</v>
      </c>
      <c r="D22193" t="n">
        <v>2</v>
      </c>
    </row>
    <row r="22194">
      <c r="A22194" t="inlineStr">
        <is>
          <t>U-4152c4</t>
        </is>
      </c>
      <c r="B22194" s="41" t="n">
        <v>45505</v>
      </c>
      <c r="C22194" t="n">
        <v>12</v>
      </c>
      <c r="D22194" t="n">
        <v>0</v>
      </c>
    </row>
    <row r="22195">
      <c r="A22195" t="inlineStr">
        <is>
          <t>U-a7a051</t>
        </is>
      </c>
      <c r="B22195" s="41" t="n">
        <v>45323</v>
      </c>
      <c r="C22195" t="n">
        <v>10</v>
      </c>
      <c r="D22195" t="n">
        <v>0</v>
      </c>
    </row>
    <row r="22196">
      <c r="A22196" t="inlineStr">
        <is>
          <t>U-641561</t>
        </is>
      </c>
      <c r="B22196" s="41" t="n">
        <v>45413</v>
      </c>
      <c r="C22196" t="n">
        <v>12</v>
      </c>
      <c r="D22196" t="n">
        <v>0</v>
      </c>
    </row>
    <row r="22197">
      <c r="A22197" t="inlineStr">
        <is>
          <t>U-e51bda</t>
        </is>
      </c>
      <c r="B22197" s="41" t="n">
        <v>45078</v>
      </c>
      <c r="C22197" t="n">
        <v>12</v>
      </c>
      <c r="D22197" t="n">
        <v>2</v>
      </c>
    </row>
    <row r="22198">
      <c r="A22198" t="inlineStr">
        <is>
          <t>U-ded934</t>
        </is>
      </c>
      <c r="B22198" s="41" t="n">
        <v>45017</v>
      </c>
      <c r="C22198" t="n">
        <v>6</v>
      </c>
      <c r="D22198" t="n">
        <v>0</v>
      </c>
    </row>
    <row r="22199">
      <c r="A22199" t="inlineStr">
        <is>
          <t>U-a2a7ad</t>
        </is>
      </c>
      <c r="B22199" s="41" t="n">
        <v>45536</v>
      </c>
      <c r="C22199" t="n">
        <v>14</v>
      </c>
      <c r="D22199" t="n">
        <v>0</v>
      </c>
    </row>
    <row r="22200">
      <c r="A22200" t="inlineStr">
        <is>
          <t>U-8b4eb9</t>
        </is>
      </c>
      <c r="B22200" s="41" t="n">
        <v>45474</v>
      </c>
      <c r="C22200" t="n">
        <v>9</v>
      </c>
      <c r="D22200" t="n">
        <v>0</v>
      </c>
    </row>
    <row r="22201">
      <c r="A22201" t="inlineStr">
        <is>
          <t>U-75b8a8</t>
        </is>
      </c>
      <c r="B22201" s="41" t="n">
        <v>45047</v>
      </c>
      <c r="C22201" t="n">
        <v>13</v>
      </c>
      <c r="D22201" t="n">
        <v>0</v>
      </c>
    </row>
    <row r="22202">
      <c r="A22202" t="inlineStr">
        <is>
          <t>U-f43b6d</t>
        </is>
      </c>
      <c r="B22202" s="41" t="n">
        <v>45383</v>
      </c>
      <c r="C22202" t="n">
        <v>7</v>
      </c>
      <c r="D22202" t="n">
        <v>2</v>
      </c>
    </row>
    <row r="22203">
      <c r="A22203" t="inlineStr">
        <is>
          <t>U-4c35e1</t>
        </is>
      </c>
      <c r="B22203" s="41" t="n">
        <v>45566</v>
      </c>
      <c r="C22203" t="n">
        <v>3</v>
      </c>
      <c r="D22203" t="n">
        <v>0</v>
      </c>
    </row>
    <row r="22204">
      <c r="A22204" t="inlineStr">
        <is>
          <t>U-90cd6f</t>
        </is>
      </c>
      <c r="B22204" s="41" t="n">
        <v>45200</v>
      </c>
      <c r="C22204" t="n">
        <v>15</v>
      </c>
      <c r="D22204" t="n">
        <v>0</v>
      </c>
    </row>
    <row r="22205">
      <c r="A22205" t="inlineStr">
        <is>
          <t>U-c5654f</t>
        </is>
      </c>
      <c r="B22205" s="41" t="n">
        <v>45108</v>
      </c>
      <c r="C22205" t="n">
        <v>8</v>
      </c>
      <c r="D22205" t="n">
        <v>3</v>
      </c>
    </row>
    <row r="22206">
      <c r="A22206" t="inlineStr">
        <is>
          <t>U-23bafb</t>
        </is>
      </c>
      <c r="B22206" s="41" t="n">
        <v>45474</v>
      </c>
      <c r="C22206" t="n">
        <v>13</v>
      </c>
      <c r="D22206" t="n">
        <v>0</v>
      </c>
    </row>
    <row r="22207">
      <c r="A22207" t="inlineStr">
        <is>
          <t>U-231350</t>
        </is>
      </c>
      <c r="B22207" s="41" t="n">
        <v>45413</v>
      </c>
      <c r="C22207" t="n">
        <v>12</v>
      </c>
      <c r="D22207" t="n">
        <v>1</v>
      </c>
    </row>
    <row r="22208">
      <c r="A22208" t="inlineStr">
        <is>
          <t>U-572057</t>
        </is>
      </c>
      <c r="B22208" s="41" t="n">
        <v>45139</v>
      </c>
      <c r="C22208" t="n">
        <v>8</v>
      </c>
      <c r="D22208" t="n">
        <v>3</v>
      </c>
    </row>
    <row r="22209">
      <c r="A22209" t="inlineStr">
        <is>
          <t>U-36ee8b</t>
        </is>
      </c>
      <c r="B22209" s="41" t="n">
        <v>45505</v>
      </c>
      <c r="C22209" t="n">
        <v>14</v>
      </c>
      <c r="D22209" t="n">
        <v>2</v>
      </c>
    </row>
    <row r="22210">
      <c r="A22210" t="inlineStr">
        <is>
          <t>U-b6a970</t>
        </is>
      </c>
      <c r="B22210" s="41" t="n">
        <v>45047</v>
      </c>
      <c r="C22210" t="n">
        <v>5</v>
      </c>
      <c r="D22210" t="n">
        <v>0</v>
      </c>
    </row>
    <row r="22211">
      <c r="A22211" t="inlineStr">
        <is>
          <t>U-0f6bd5</t>
        </is>
      </c>
      <c r="B22211" s="41" t="n">
        <v>45413</v>
      </c>
      <c r="C22211" t="n">
        <v>11</v>
      </c>
      <c r="D22211" t="n">
        <v>0</v>
      </c>
    </row>
    <row r="22212">
      <c r="A22212" t="inlineStr">
        <is>
          <t>U-6dfbfa</t>
        </is>
      </c>
      <c r="B22212" s="41" t="n">
        <v>45323</v>
      </c>
      <c r="C22212" t="n">
        <v>11</v>
      </c>
      <c r="D22212" t="n">
        <v>0</v>
      </c>
    </row>
    <row r="22213">
      <c r="A22213" t="inlineStr">
        <is>
          <t>U-8aa122</t>
        </is>
      </c>
      <c r="B22213" s="41" t="n">
        <v>45323</v>
      </c>
      <c r="C22213" t="n">
        <v>8</v>
      </c>
      <c r="D22213" t="n">
        <v>1</v>
      </c>
    </row>
    <row r="22214">
      <c r="A22214" t="inlineStr">
        <is>
          <t>U-ccfc37</t>
        </is>
      </c>
      <c r="B22214" s="41" t="n">
        <v>45323</v>
      </c>
      <c r="C22214" t="n">
        <v>10</v>
      </c>
      <c r="D22214" t="n">
        <v>0</v>
      </c>
    </row>
    <row r="22215">
      <c r="A22215" t="inlineStr">
        <is>
          <t>U-d20f16</t>
        </is>
      </c>
      <c r="B22215" s="41" t="n">
        <v>45170</v>
      </c>
      <c r="C22215" t="n">
        <v>10</v>
      </c>
      <c r="D22215" t="n">
        <v>0</v>
      </c>
    </row>
    <row r="22216">
      <c r="A22216" t="inlineStr">
        <is>
          <t>U-670aea</t>
        </is>
      </c>
      <c r="B22216" s="41" t="n">
        <v>45444</v>
      </c>
      <c r="C22216" t="n">
        <v>6</v>
      </c>
      <c r="D22216" t="n">
        <v>0</v>
      </c>
    </row>
    <row r="22217">
      <c r="A22217" t="inlineStr">
        <is>
          <t>U-095e52</t>
        </is>
      </c>
      <c r="B22217" s="41" t="n">
        <v>45566</v>
      </c>
      <c r="C22217" t="n">
        <v>14</v>
      </c>
      <c r="D22217" t="n">
        <v>0</v>
      </c>
    </row>
    <row r="22218">
      <c r="A22218" t="inlineStr">
        <is>
          <t>U-0f3930</t>
        </is>
      </c>
      <c r="B22218" s="41" t="n">
        <v>45566</v>
      </c>
      <c r="C22218" t="n">
        <v>9</v>
      </c>
      <c r="D22218" t="n">
        <v>3</v>
      </c>
    </row>
    <row r="22219">
      <c r="A22219" t="inlineStr">
        <is>
          <t>U-6d9f5c</t>
        </is>
      </c>
      <c r="B22219" s="41" t="n">
        <v>45108</v>
      </c>
      <c r="C22219" t="n">
        <v>9</v>
      </c>
      <c r="D22219" t="n">
        <v>0</v>
      </c>
    </row>
    <row r="22220">
      <c r="A22220" t="inlineStr">
        <is>
          <t>U-85b525</t>
        </is>
      </c>
      <c r="B22220" s="41" t="n">
        <v>45597</v>
      </c>
      <c r="C22220" t="n">
        <v>14</v>
      </c>
      <c r="D22220" t="n">
        <v>0</v>
      </c>
    </row>
    <row r="22221">
      <c r="A22221" t="inlineStr">
        <is>
          <t>U-8170dd</t>
        </is>
      </c>
      <c r="B22221" s="41" t="n">
        <v>44986</v>
      </c>
      <c r="C22221" t="n">
        <v>13</v>
      </c>
      <c r="D22221" t="n">
        <v>0</v>
      </c>
    </row>
    <row r="22222">
      <c r="A22222" t="inlineStr">
        <is>
          <t>U-5bc548</t>
        </is>
      </c>
      <c r="B22222" s="41" t="n">
        <v>45170</v>
      </c>
      <c r="C22222" t="n">
        <v>7</v>
      </c>
      <c r="D22222" t="n">
        <v>1</v>
      </c>
    </row>
    <row r="22223">
      <c r="A22223" t="inlineStr">
        <is>
          <t>U-7b6cc7</t>
        </is>
      </c>
      <c r="B22223" s="41" t="n">
        <v>44958</v>
      </c>
      <c r="C22223" t="n">
        <v>5</v>
      </c>
      <c r="D22223" t="n">
        <v>1</v>
      </c>
    </row>
    <row r="22224">
      <c r="A22224" t="inlineStr">
        <is>
          <t>U-942643</t>
        </is>
      </c>
      <c r="B22224" s="41" t="n">
        <v>45627</v>
      </c>
      <c r="C22224" t="n">
        <v>5</v>
      </c>
      <c r="D22224" t="n">
        <v>0</v>
      </c>
    </row>
    <row r="22225">
      <c r="A22225" t="inlineStr">
        <is>
          <t>U-ddb778</t>
        </is>
      </c>
      <c r="B22225" s="41" t="n">
        <v>45352</v>
      </c>
      <c r="C22225" t="n">
        <v>7</v>
      </c>
      <c r="D22225" t="n">
        <v>0</v>
      </c>
    </row>
    <row r="22226">
      <c r="A22226" t="inlineStr">
        <is>
          <t>U-d84772</t>
        </is>
      </c>
      <c r="B22226" s="41" t="n">
        <v>45627</v>
      </c>
      <c r="C22226" t="n">
        <v>10</v>
      </c>
      <c r="D22226" t="n">
        <v>1</v>
      </c>
    </row>
    <row r="22227">
      <c r="A22227" t="inlineStr">
        <is>
          <t>U-f66b9e</t>
        </is>
      </c>
      <c r="B22227" s="41" t="n">
        <v>45627</v>
      </c>
      <c r="C22227" t="n">
        <v>8</v>
      </c>
      <c r="D22227" t="n">
        <v>0</v>
      </c>
    </row>
    <row r="22228">
      <c r="A22228" t="inlineStr">
        <is>
          <t>U-5215cd</t>
        </is>
      </c>
      <c r="B22228" s="41" t="n">
        <v>45200</v>
      </c>
      <c r="C22228" t="n">
        <v>12</v>
      </c>
      <c r="D22228" t="n">
        <v>0</v>
      </c>
    </row>
    <row r="22229">
      <c r="A22229" t="inlineStr">
        <is>
          <t>U-2e3bb3</t>
        </is>
      </c>
      <c r="B22229" s="41" t="n">
        <v>45627</v>
      </c>
      <c r="C22229" t="n">
        <v>9</v>
      </c>
      <c r="D22229" t="n">
        <v>0</v>
      </c>
    </row>
    <row r="22230">
      <c r="A22230" t="inlineStr">
        <is>
          <t>U-ef8bb3</t>
        </is>
      </c>
      <c r="B22230" s="41" t="n">
        <v>45505</v>
      </c>
      <c r="C22230" t="n">
        <v>7</v>
      </c>
      <c r="D22230" t="n">
        <v>0</v>
      </c>
    </row>
    <row r="22231">
      <c r="A22231" t="inlineStr">
        <is>
          <t>U-9a15f8</t>
        </is>
      </c>
      <c r="B22231" s="41" t="n">
        <v>45323</v>
      </c>
      <c r="C22231" t="n">
        <v>9</v>
      </c>
      <c r="D22231" t="n">
        <v>3</v>
      </c>
    </row>
    <row r="22232">
      <c r="A22232" t="inlineStr">
        <is>
          <t>U-376a55</t>
        </is>
      </c>
      <c r="B22232" s="41" t="n">
        <v>44958</v>
      </c>
      <c r="C22232" t="n">
        <v>10</v>
      </c>
      <c r="D22232" t="n">
        <v>0</v>
      </c>
    </row>
    <row r="22233">
      <c r="A22233" t="inlineStr">
        <is>
          <t>U-5551df</t>
        </is>
      </c>
      <c r="B22233" s="41" t="n">
        <v>45597</v>
      </c>
      <c r="C22233" t="n">
        <v>8</v>
      </c>
      <c r="D22233" t="n">
        <v>0</v>
      </c>
    </row>
    <row r="22234">
      <c r="A22234" t="inlineStr">
        <is>
          <t>U-bc2261</t>
        </is>
      </c>
      <c r="B22234" s="41" t="n">
        <v>44986</v>
      </c>
      <c r="C22234" t="n">
        <v>8</v>
      </c>
      <c r="D22234" t="n">
        <v>0</v>
      </c>
    </row>
    <row r="22235">
      <c r="A22235" t="inlineStr">
        <is>
          <t>U-eab8a5</t>
        </is>
      </c>
      <c r="B22235" s="41" t="n">
        <v>45413</v>
      </c>
      <c r="C22235" t="n">
        <v>15</v>
      </c>
      <c r="D22235" t="n">
        <v>2</v>
      </c>
    </row>
    <row r="22236">
      <c r="A22236" t="inlineStr">
        <is>
          <t>U-1527b2</t>
        </is>
      </c>
      <c r="B22236" s="41" t="n">
        <v>45444</v>
      </c>
      <c r="C22236" t="n">
        <v>10</v>
      </c>
      <c r="D22236" t="n">
        <v>0</v>
      </c>
    </row>
    <row r="22237">
      <c r="A22237" t="inlineStr">
        <is>
          <t>U-5ffe31</t>
        </is>
      </c>
      <c r="B22237" s="41" t="n">
        <v>45566</v>
      </c>
      <c r="C22237" t="n">
        <v>9</v>
      </c>
      <c r="D22237" t="n">
        <v>0</v>
      </c>
    </row>
    <row r="22238">
      <c r="A22238" t="inlineStr">
        <is>
          <t>U-57a59a</t>
        </is>
      </c>
      <c r="B22238" s="41" t="n">
        <v>45323</v>
      </c>
      <c r="C22238" t="n">
        <v>9</v>
      </c>
      <c r="D22238" t="n">
        <v>0</v>
      </c>
    </row>
    <row r="22239">
      <c r="A22239" t="inlineStr">
        <is>
          <t>U-fa84d6</t>
        </is>
      </c>
      <c r="B22239" s="41" t="n">
        <v>45292</v>
      </c>
      <c r="C22239" t="n">
        <v>11</v>
      </c>
      <c r="D22239" t="n">
        <v>2</v>
      </c>
    </row>
    <row r="22240">
      <c r="A22240" t="inlineStr">
        <is>
          <t>U-8bc7bd</t>
        </is>
      </c>
      <c r="B22240" s="41" t="n">
        <v>45474</v>
      </c>
      <c r="C22240" t="n">
        <v>3</v>
      </c>
      <c r="D22240" t="n">
        <v>0</v>
      </c>
    </row>
    <row r="22241">
      <c r="A22241" t="inlineStr">
        <is>
          <t>U-d5704b</t>
        </is>
      </c>
      <c r="B22241" s="41" t="n">
        <v>44986</v>
      </c>
      <c r="C22241" t="n">
        <v>7</v>
      </c>
      <c r="D22241" t="n">
        <v>0</v>
      </c>
    </row>
    <row r="22242">
      <c r="A22242" t="inlineStr">
        <is>
          <t>U-fa9667</t>
        </is>
      </c>
      <c r="B22242" s="41" t="n">
        <v>45444</v>
      </c>
      <c r="C22242" t="n">
        <v>8</v>
      </c>
      <c r="D22242" t="n">
        <v>0</v>
      </c>
    </row>
    <row r="22243">
      <c r="A22243" t="inlineStr">
        <is>
          <t>U-372fc7</t>
        </is>
      </c>
      <c r="B22243" s="41" t="n">
        <v>45047</v>
      </c>
      <c r="C22243" t="n">
        <v>10</v>
      </c>
      <c r="D22243" t="n">
        <v>0</v>
      </c>
    </row>
    <row r="22244">
      <c r="A22244" t="inlineStr">
        <is>
          <t>U-54eed6</t>
        </is>
      </c>
      <c r="B22244" s="41" t="n">
        <v>44958</v>
      </c>
      <c r="C22244" t="n">
        <v>8</v>
      </c>
      <c r="D22244" t="n">
        <v>2</v>
      </c>
    </row>
    <row r="22245">
      <c r="A22245" t="inlineStr">
        <is>
          <t>U-551cda</t>
        </is>
      </c>
      <c r="B22245" s="41" t="n">
        <v>44958</v>
      </c>
      <c r="C22245" t="n">
        <v>10</v>
      </c>
      <c r="D22245" t="n">
        <v>0</v>
      </c>
    </row>
    <row r="22246">
      <c r="A22246" t="inlineStr">
        <is>
          <t>U-c68b85</t>
        </is>
      </c>
      <c r="B22246" s="41" t="n">
        <v>45170</v>
      </c>
      <c r="C22246" t="n">
        <v>8</v>
      </c>
      <c r="D22246" t="n">
        <v>0</v>
      </c>
    </row>
    <row r="22247">
      <c r="A22247" t="inlineStr">
        <is>
          <t>U-e7d1f1</t>
        </is>
      </c>
      <c r="B22247" s="41" t="n">
        <v>45078</v>
      </c>
      <c r="C22247" t="n">
        <v>14</v>
      </c>
      <c r="D22247" t="n">
        <v>3</v>
      </c>
    </row>
    <row r="22248">
      <c r="A22248" t="inlineStr">
        <is>
          <t>U-489d65</t>
        </is>
      </c>
      <c r="B22248" s="41" t="n">
        <v>45505</v>
      </c>
      <c r="C22248" t="n">
        <v>9</v>
      </c>
      <c r="D22248" t="n">
        <v>1</v>
      </c>
    </row>
    <row r="22249">
      <c r="A22249" t="inlineStr">
        <is>
          <t>U-ffbf8e</t>
        </is>
      </c>
      <c r="B22249" s="41" t="n">
        <v>45078</v>
      </c>
      <c r="C22249" t="n">
        <v>15</v>
      </c>
      <c r="D22249" t="n">
        <v>0</v>
      </c>
    </row>
    <row r="22250">
      <c r="A22250" t="inlineStr">
        <is>
          <t>U-559af2</t>
        </is>
      </c>
      <c r="B22250" s="41" t="n">
        <v>45139</v>
      </c>
      <c r="C22250" t="n">
        <v>6</v>
      </c>
      <c r="D22250" t="n">
        <v>0</v>
      </c>
    </row>
    <row r="22251">
      <c r="A22251" t="inlineStr">
        <is>
          <t>U-2a494a</t>
        </is>
      </c>
      <c r="B22251" s="41" t="n">
        <v>45474</v>
      </c>
      <c r="C22251" t="n">
        <v>9</v>
      </c>
      <c r="D22251" t="n">
        <v>0</v>
      </c>
    </row>
    <row r="22252">
      <c r="A22252" t="inlineStr">
        <is>
          <t>U-8c190d</t>
        </is>
      </c>
      <c r="B22252" s="41" t="n">
        <v>45413</v>
      </c>
      <c r="C22252" t="n">
        <v>14</v>
      </c>
      <c r="D22252" t="n">
        <v>0</v>
      </c>
    </row>
    <row r="22253">
      <c r="A22253" t="inlineStr">
        <is>
          <t>U-c4cd0c</t>
        </is>
      </c>
      <c r="B22253" s="41" t="n">
        <v>45047</v>
      </c>
      <c r="C22253" t="n">
        <v>9</v>
      </c>
      <c r="D22253" t="n">
        <v>0</v>
      </c>
    </row>
    <row r="22254">
      <c r="A22254" t="inlineStr">
        <is>
          <t>U-474c7f</t>
        </is>
      </c>
      <c r="B22254" s="41" t="n">
        <v>45108</v>
      </c>
      <c r="C22254" t="n">
        <v>12</v>
      </c>
      <c r="D22254" t="n">
        <v>0</v>
      </c>
    </row>
    <row r="22255">
      <c r="A22255" t="inlineStr">
        <is>
          <t>U-570d1f</t>
        </is>
      </c>
      <c r="B22255" s="41" t="n">
        <v>45352</v>
      </c>
      <c r="C22255" t="n">
        <v>14</v>
      </c>
      <c r="D22255" t="n">
        <v>4</v>
      </c>
    </row>
    <row r="22256">
      <c r="A22256" t="inlineStr">
        <is>
          <t>U-d6082f</t>
        </is>
      </c>
      <c r="B22256" s="41" t="n">
        <v>45352</v>
      </c>
      <c r="C22256" t="n">
        <v>7</v>
      </c>
      <c r="D22256" t="n">
        <v>0</v>
      </c>
    </row>
    <row r="22257">
      <c r="A22257" t="inlineStr">
        <is>
          <t>U-7b6c47</t>
        </is>
      </c>
      <c r="B22257" s="41" t="n">
        <v>45383</v>
      </c>
      <c r="C22257" t="n">
        <v>5</v>
      </c>
      <c r="D22257" t="n">
        <v>0</v>
      </c>
    </row>
    <row r="22258">
      <c r="A22258" t="inlineStr">
        <is>
          <t>U-529d41</t>
        </is>
      </c>
      <c r="B22258" s="41" t="n">
        <v>45413</v>
      </c>
      <c r="C22258" t="n">
        <v>9</v>
      </c>
      <c r="D22258" t="n">
        <v>1</v>
      </c>
    </row>
    <row r="22259">
      <c r="A22259" t="inlineStr">
        <is>
          <t>U-31afec</t>
        </is>
      </c>
      <c r="B22259" s="41" t="n">
        <v>45627</v>
      </c>
      <c r="C22259" t="n">
        <v>9</v>
      </c>
      <c r="D22259" t="n">
        <v>2</v>
      </c>
    </row>
    <row r="22260">
      <c r="A22260" t="inlineStr">
        <is>
          <t>U-25f58f</t>
        </is>
      </c>
      <c r="B22260" s="41" t="n">
        <v>44986</v>
      </c>
      <c r="C22260" t="n">
        <v>7</v>
      </c>
      <c r="D22260" t="n">
        <v>0</v>
      </c>
    </row>
    <row r="22261">
      <c r="A22261" t="inlineStr">
        <is>
          <t>U-66d379</t>
        </is>
      </c>
      <c r="B22261" s="41" t="n">
        <v>45444</v>
      </c>
      <c r="C22261" t="n">
        <v>11</v>
      </c>
      <c r="D22261" t="n">
        <v>1</v>
      </c>
    </row>
    <row r="22262">
      <c r="A22262" t="inlineStr">
        <is>
          <t>U-b377e6</t>
        </is>
      </c>
      <c r="B22262" s="41" t="n">
        <v>45170</v>
      </c>
      <c r="C22262" t="n">
        <v>6</v>
      </c>
      <c r="D22262" t="n">
        <v>0</v>
      </c>
    </row>
    <row r="22263">
      <c r="A22263" t="inlineStr">
        <is>
          <t>U-f4fbf1</t>
        </is>
      </c>
      <c r="B22263" s="41" t="n">
        <v>45108</v>
      </c>
      <c r="C22263" t="n">
        <v>4</v>
      </c>
      <c r="D22263" t="n">
        <v>0</v>
      </c>
    </row>
    <row r="22264">
      <c r="A22264" t="inlineStr">
        <is>
          <t>U-523354</t>
        </is>
      </c>
      <c r="B22264" s="41" t="n">
        <v>45047</v>
      </c>
      <c r="C22264" t="n">
        <v>13</v>
      </c>
      <c r="D22264" t="n">
        <v>2</v>
      </c>
    </row>
    <row r="22265">
      <c r="A22265" t="inlineStr">
        <is>
          <t>U-3fe77f</t>
        </is>
      </c>
      <c r="B22265" s="41" t="n">
        <v>45566</v>
      </c>
      <c r="C22265" t="n">
        <v>8</v>
      </c>
      <c r="D22265" t="n">
        <v>0</v>
      </c>
    </row>
    <row r="22266">
      <c r="A22266" t="inlineStr">
        <is>
          <t>U-99ce5c</t>
        </is>
      </c>
      <c r="B22266" s="41" t="n">
        <v>45536</v>
      </c>
      <c r="C22266" t="n">
        <v>7</v>
      </c>
      <c r="D22266" t="n">
        <v>0</v>
      </c>
    </row>
    <row r="22267">
      <c r="A22267" t="inlineStr">
        <is>
          <t>U-6cf06f</t>
        </is>
      </c>
      <c r="B22267" s="41" t="n">
        <v>45352</v>
      </c>
      <c r="C22267" t="n">
        <v>11</v>
      </c>
      <c r="D22267" t="n">
        <v>0</v>
      </c>
    </row>
    <row r="22268">
      <c r="A22268" t="inlineStr">
        <is>
          <t>U-7e51e0</t>
        </is>
      </c>
      <c r="B22268" s="41" t="n">
        <v>45323</v>
      </c>
      <c r="C22268" t="n">
        <v>11</v>
      </c>
      <c r="D22268" t="n">
        <v>0</v>
      </c>
    </row>
    <row r="22269">
      <c r="A22269" t="inlineStr">
        <is>
          <t>U-8fadf2</t>
        </is>
      </c>
      <c r="B22269" s="41" t="n">
        <v>45261</v>
      </c>
      <c r="C22269" t="n">
        <v>8</v>
      </c>
      <c r="D22269" t="n">
        <v>0</v>
      </c>
    </row>
    <row r="22270">
      <c r="A22270" t="inlineStr">
        <is>
          <t>U-907f3d</t>
        </is>
      </c>
      <c r="B22270" s="41" t="n">
        <v>45352</v>
      </c>
      <c r="C22270" t="n">
        <v>10</v>
      </c>
      <c r="D22270" t="n">
        <v>3</v>
      </c>
    </row>
    <row r="22271">
      <c r="A22271" t="inlineStr">
        <is>
          <t>U-12239d</t>
        </is>
      </c>
      <c r="B22271" s="41" t="n">
        <v>45323</v>
      </c>
      <c r="C22271" t="n">
        <v>10</v>
      </c>
      <c r="D22271" t="n">
        <v>0</v>
      </c>
    </row>
    <row r="22272">
      <c r="A22272" t="inlineStr">
        <is>
          <t>U-8755c1</t>
        </is>
      </c>
      <c r="B22272" s="41" t="n">
        <v>45627</v>
      </c>
      <c r="C22272" t="n">
        <v>7</v>
      </c>
      <c r="D22272" t="n">
        <v>2</v>
      </c>
    </row>
    <row r="22273">
      <c r="A22273" t="inlineStr">
        <is>
          <t>U-577ef5</t>
        </is>
      </c>
      <c r="B22273" s="41" t="n">
        <v>44958</v>
      </c>
      <c r="C22273" t="n">
        <v>11</v>
      </c>
      <c r="D22273" t="n">
        <v>0</v>
      </c>
    </row>
    <row r="22274">
      <c r="A22274" t="inlineStr">
        <is>
          <t>U-367cb8</t>
        </is>
      </c>
      <c r="B22274" s="41" t="n">
        <v>45261</v>
      </c>
      <c r="C22274" t="n">
        <v>9</v>
      </c>
      <c r="D22274" t="n">
        <v>1</v>
      </c>
    </row>
    <row r="22275">
      <c r="A22275" t="inlineStr">
        <is>
          <t>U-32b6f4</t>
        </is>
      </c>
      <c r="B22275" s="41" t="n">
        <v>45474</v>
      </c>
      <c r="C22275" t="n">
        <v>12</v>
      </c>
      <c r="D22275" t="n">
        <v>0</v>
      </c>
    </row>
    <row r="22276">
      <c r="A22276" t="inlineStr">
        <is>
          <t>U-7e6420</t>
        </is>
      </c>
      <c r="B22276" s="41" t="n">
        <v>45352</v>
      </c>
      <c r="C22276" t="n">
        <v>13</v>
      </c>
      <c r="D22276" t="n">
        <v>0</v>
      </c>
    </row>
    <row r="22277">
      <c r="A22277" t="inlineStr">
        <is>
          <t>U-dfb488</t>
        </is>
      </c>
      <c r="B22277" s="41" t="n">
        <v>44986</v>
      </c>
      <c r="C22277" t="n">
        <v>8</v>
      </c>
      <c r="D22277" t="n">
        <v>0</v>
      </c>
    </row>
    <row r="22278">
      <c r="A22278" t="inlineStr">
        <is>
          <t>U-061e2e</t>
        </is>
      </c>
      <c r="B22278" s="41" t="n">
        <v>45170</v>
      </c>
      <c r="C22278" t="n">
        <v>10</v>
      </c>
      <c r="D22278" t="n">
        <v>1</v>
      </c>
    </row>
    <row r="22279">
      <c r="A22279" t="inlineStr">
        <is>
          <t>U-bf97cf</t>
        </is>
      </c>
      <c r="B22279" s="41" t="n">
        <v>45170</v>
      </c>
      <c r="C22279" t="n">
        <v>9</v>
      </c>
      <c r="D22279" t="n">
        <v>0</v>
      </c>
    </row>
    <row r="22280">
      <c r="A22280" t="inlineStr">
        <is>
          <t>U-6b61bf</t>
        </is>
      </c>
      <c r="B22280" s="41" t="n">
        <v>45352</v>
      </c>
      <c r="C22280" t="n">
        <v>9</v>
      </c>
      <c r="D22280" t="n">
        <v>0</v>
      </c>
    </row>
    <row r="22281">
      <c r="A22281" t="inlineStr">
        <is>
          <t>U-7e1cf6</t>
        </is>
      </c>
      <c r="B22281" s="41" t="n">
        <v>44986</v>
      </c>
      <c r="C22281" t="n">
        <v>12</v>
      </c>
      <c r="D22281" t="n">
        <v>0</v>
      </c>
    </row>
    <row r="22282">
      <c r="A22282" t="inlineStr">
        <is>
          <t>U-2f70ab</t>
        </is>
      </c>
      <c r="B22282" s="41" t="n">
        <v>45444</v>
      </c>
      <c r="C22282" t="n">
        <v>12</v>
      </c>
      <c r="D22282" t="n">
        <v>0</v>
      </c>
    </row>
    <row r="22283">
      <c r="A22283" t="inlineStr">
        <is>
          <t>U-c5c273</t>
        </is>
      </c>
      <c r="B22283" s="41" t="n">
        <v>45231</v>
      </c>
      <c r="C22283" t="n">
        <v>8</v>
      </c>
      <c r="D22283" t="n">
        <v>3</v>
      </c>
    </row>
    <row r="22284">
      <c r="A22284" t="inlineStr">
        <is>
          <t>U-cfd8af</t>
        </is>
      </c>
      <c r="B22284" s="41" t="n">
        <v>45566</v>
      </c>
      <c r="C22284" t="n">
        <v>15</v>
      </c>
      <c r="D22284" t="n">
        <v>0</v>
      </c>
    </row>
    <row r="22285">
      <c r="A22285" t="inlineStr">
        <is>
          <t>U-957752</t>
        </is>
      </c>
      <c r="B22285" s="41" t="n">
        <v>45108</v>
      </c>
      <c r="C22285" t="n">
        <v>5</v>
      </c>
      <c r="D22285" t="n">
        <v>1</v>
      </c>
    </row>
    <row r="22286">
      <c r="A22286" t="inlineStr">
        <is>
          <t>U-c75d7e</t>
        </is>
      </c>
      <c r="B22286" s="41" t="n">
        <v>45261</v>
      </c>
      <c r="C22286" t="n">
        <v>16</v>
      </c>
      <c r="D22286" t="n">
        <v>1</v>
      </c>
    </row>
    <row r="22287">
      <c r="A22287" t="inlineStr">
        <is>
          <t>U-c5509e</t>
        </is>
      </c>
      <c r="B22287" s="41" t="n">
        <v>45139</v>
      </c>
      <c r="C22287" t="n">
        <v>7</v>
      </c>
      <c r="D22287" t="n">
        <v>0</v>
      </c>
    </row>
    <row r="22288">
      <c r="A22288" t="inlineStr">
        <is>
          <t>U-933d29</t>
        </is>
      </c>
      <c r="B22288" s="41" t="n">
        <v>45231</v>
      </c>
      <c r="C22288" t="n">
        <v>9</v>
      </c>
      <c r="D22288" t="n">
        <v>0</v>
      </c>
    </row>
    <row r="22289">
      <c r="A22289" t="inlineStr">
        <is>
          <t>U-d5559a</t>
        </is>
      </c>
      <c r="B22289" s="41" t="n">
        <v>45474</v>
      </c>
      <c r="C22289" t="n">
        <v>9</v>
      </c>
      <c r="D22289" t="n">
        <v>0</v>
      </c>
    </row>
    <row r="22290">
      <c r="A22290" t="inlineStr">
        <is>
          <t>U-4d91e5</t>
        </is>
      </c>
      <c r="B22290" s="41" t="n">
        <v>44958</v>
      </c>
      <c r="C22290" t="n">
        <v>14</v>
      </c>
      <c r="D22290" t="n">
        <v>0</v>
      </c>
    </row>
    <row r="22291">
      <c r="A22291" t="inlineStr">
        <is>
          <t>U-c3e4d9</t>
        </is>
      </c>
      <c r="B22291" s="41" t="n">
        <v>45444</v>
      </c>
      <c r="C22291" t="n">
        <v>13</v>
      </c>
      <c r="D22291" t="n">
        <v>0</v>
      </c>
    </row>
    <row r="22292">
      <c r="A22292" t="inlineStr">
        <is>
          <t>U-922d67</t>
        </is>
      </c>
      <c r="B22292" s="41" t="n">
        <v>45292</v>
      </c>
      <c r="C22292" t="n">
        <v>20</v>
      </c>
      <c r="D22292" t="n">
        <v>0</v>
      </c>
    </row>
    <row r="22293">
      <c r="A22293" t="inlineStr">
        <is>
          <t>U-8ad63c</t>
        </is>
      </c>
      <c r="B22293" s="41" t="n">
        <v>44927</v>
      </c>
      <c r="C22293" t="n">
        <v>6</v>
      </c>
      <c r="D22293" t="n">
        <v>2</v>
      </c>
    </row>
    <row r="22294">
      <c r="A22294" t="inlineStr">
        <is>
          <t>U-e2cbee</t>
        </is>
      </c>
      <c r="B22294" s="41" t="n">
        <v>45505</v>
      </c>
      <c r="C22294" t="n">
        <v>6</v>
      </c>
      <c r="D22294" t="n">
        <v>1</v>
      </c>
    </row>
    <row r="22295">
      <c r="A22295" t="inlineStr">
        <is>
          <t>U-9d7f76</t>
        </is>
      </c>
      <c r="B22295" s="41" t="n">
        <v>45383</v>
      </c>
      <c r="C22295" t="n">
        <v>13</v>
      </c>
      <c r="D22295" t="n">
        <v>3</v>
      </c>
    </row>
    <row r="22296">
      <c r="A22296" t="inlineStr">
        <is>
          <t>U-fd52eb</t>
        </is>
      </c>
      <c r="B22296" s="41" t="n">
        <v>45566</v>
      </c>
      <c r="C22296" t="n">
        <v>13</v>
      </c>
      <c r="D22296" t="n">
        <v>0</v>
      </c>
    </row>
    <row r="22297">
      <c r="A22297" t="inlineStr">
        <is>
          <t>U-bd56b8</t>
        </is>
      </c>
      <c r="B22297" s="41" t="n">
        <v>45200</v>
      </c>
      <c r="C22297" t="n">
        <v>9</v>
      </c>
      <c r="D22297" t="n">
        <v>3</v>
      </c>
    </row>
    <row r="22298">
      <c r="A22298" t="inlineStr">
        <is>
          <t>U-5d96e4</t>
        </is>
      </c>
      <c r="B22298" s="41" t="n">
        <v>45627</v>
      </c>
      <c r="C22298" t="n">
        <v>9</v>
      </c>
      <c r="D22298" t="n">
        <v>0</v>
      </c>
    </row>
    <row r="22299">
      <c r="A22299" t="inlineStr">
        <is>
          <t>U-1dcc90</t>
        </is>
      </c>
      <c r="B22299" s="41" t="n">
        <v>45017</v>
      </c>
      <c r="C22299" t="n">
        <v>3</v>
      </c>
      <c r="D22299" t="n">
        <v>3</v>
      </c>
    </row>
    <row r="22300">
      <c r="A22300" t="inlineStr">
        <is>
          <t>U-85f467</t>
        </is>
      </c>
      <c r="B22300" s="41" t="n">
        <v>45108</v>
      </c>
      <c r="C22300" t="n">
        <v>4</v>
      </c>
      <c r="D22300" t="n">
        <v>0</v>
      </c>
    </row>
    <row r="22301">
      <c r="A22301" t="inlineStr">
        <is>
          <t>U-ff4a20</t>
        </is>
      </c>
      <c r="B22301" s="41" t="n">
        <v>45078</v>
      </c>
      <c r="C22301" t="n">
        <v>10</v>
      </c>
      <c r="D22301" t="n">
        <v>0</v>
      </c>
    </row>
    <row r="22302">
      <c r="A22302" t="inlineStr">
        <is>
          <t>U-ec1a62</t>
        </is>
      </c>
      <c r="B22302" s="41" t="n">
        <v>45444</v>
      </c>
      <c r="C22302" t="n">
        <v>11</v>
      </c>
      <c r="D22302" t="n">
        <v>0</v>
      </c>
    </row>
    <row r="22303">
      <c r="A22303" t="inlineStr">
        <is>
          <t>U-6229fa</t>
        </is>
      </c>
      <c r="B22303" s="41" t="n">
        <v>45566</v>
      </c>
      <c r="C22303" t="n">
        <v>12</v>
      </c>
      <c r="D22303" t="n">
        <v>0</v>
      </c>
    </row>
    <row r="22304">
      <c r="A22304" t="inlineStr">
        <is>
          <t>U-da0ba0</t>
        </is>
      </c>
      <c r="B22304" s="41" t="n">
        <v>45261</v>
      </c>
      <c r="C22304" t="n">
        <v>10</v>
      </c>
      <c r="D22304" t="n">
        <v>0</v>
      </c>
    </row>
    <row r="22305">
      <c r="A22305" t="inlineStr">
        <is>
          <t>U-dfc6c0</t>
        </is>
      </c>
      <c r="B22305" s="41" t="n">
        <v>45444</v>
      </c>
      <c r="C22305" t="n">
        <v>10</v>
      </c>
      <c r="D22305" t="n">
        <v>0</v>
      </c>
    </row>
    <row r="22306">
      <c r="A22306" t="inlineStr">
        <is>
          <t>U-9c420c</t>
        </is>
      </c>
      <c r="B22306" s="41" t="n">
        <v>45627</v>
      </c>
      <c r="C22306" t="n">
        <v>10</v>
      </c>
      <c r="D22306" t="n">
        <v>3</v>
      </c>
    </row>
    <row r="22307">
      <c r="A22307" t="inlineStr">
        <is>
          <t>U-8d1485</t>
        </is>
      </c>
      <c r="B22307" s="41" t="n">
        <v>45323</v>
      </c>
      <c r="C22307" t="n">
        <v>16</v>
      </c>
      <c r="D22307" t="n">
        <v>0</v>
      </c>
    </row>
    <row r="22308">
      <c r="A22308" t="inlineStr">
        <is>
          <t>U-abc180</t>
        </is>
      </c>
      <c r="B22308" s="41" t="n">
        <v>45139</v>
      </c>
      <c r="C22308" t="n">
        <v>6</v>
      </c>
      <c r="D22308" t="n">
        <v>0</v>
      </c>
    </row>
    <row r="22309">
      <c r="A22309" t="inlineStr">
        <is>
          <t>U-c0c029</t>
        </is>
      </c>
      <c r="B22309" s="41" t="n">
        <v>45292</v>
      </c>
      <c r="C22309" t="n">
        <v>3</v>
      </c>
      <c r="D22309" t="n">
        <v>1</v>
      </c>
    </row>
    <row r="22310">
      <c r="A22310" t="inlineStr">
        <is>
          <t>U-297965</t>
        </is>
      </c>
      <c r="B22310" s="41" t="n">
        <v>45383</v>
      </c>
      <c r="C22310" t="n">
        <v>12</v>
      </c>
      <c r="D22310" t="n">
        <v>1</v>
      </c>
    </row>
    <row r="22311">
      <c r="A22311" t="inlineStr">
        <is>
          <t>U-a50dc1</t>
        </is>
      </c>
      <c r="B22311" s="41" t="n">
        <v>45352</v>
      </c>
      <c r="C22311" t="n">
        <v>12</v>
      </c>
      <c r="D22311" t="n">
        <v>0</v>
      </c>
    </row>
    <row r="22312">
      <c r="A22312" t="inlineStr">
        <is>
          <t>U-7c008b</t>
        </is>
      </c>
      <c r="B22312" s="41" t="n">
        <v>45505</v>
      </c>
      <c r="C22312" t="n">
        <v>7</v>
      </c>
      <c r="D22312" t="n">
        <v>0</v>
      </c>
    </row>
    <row r="22313">
      <c r="A22313" t="inlineStr">
        <is>
          <t>U-e103a9</t>
        </is>
      </c>
      <c r="B22313" s="41" t="n">
        <v>45292</v>
      </c>
      <c r="C22313" t="n">
        <v>6</v>
      </c>
      <c r="D22313" t="n">
        <v>0</v>
      </c>
    </row>
    <row r="22314">
      <c r="A22314" t="inlineStr">
        <is>
          <t>U-c143f7</t>
        </is>
      </c>
      <c r="B22314" s="41" t="n">
        <v>45261</v>
      </c>
      <c r="C22314" t="n">
        <v>11</v>
      </c>
      <c r="D22314" t="n">
        <v>0</v>
      </c>
    </row>
    <row r="22315">
      <c r="A22315" t="inlineStr">
        <is>
          <t>U-997334</t>
        </is>
      </c>
      <c r="B22315" s="41" t="n">
        <v>45566</v>
      </c>
      <c r="C22315" t="n">
        <v>7</v>
      </c>
      <c r="D22315" t="n">
        <v>0</v>
      </c>
    </row>
    <row r="22316">
      <c r="A22316" t="inlineStr">
        <is>
          <t>U-8aa82e</t>
        </is>
      </c>
      <c r="B22316" s="41" t="n">
        <v>45078</v>
      </c>
      <c r="C22316" t="n">
        <v>7</v>
      </c>
      <c r="D22316" t="n">
        <v>2</v>
      </c>
    </row>
    <row r="22317">
      <c r="A22317" t="inlineStr">
        <is>
          <t>U-5be975</t>
        </is>
      </c>
      <c r="B22317" s="41" t="n">
        <v>45505</v>
      </c>
      <c r="C22317" t="n">
        <v>6</v>
      </c>
      <c r="D22317" t="n">
        <v>4</v>
      </c>
    </row>
    <row r="22318">
      <c r="A22318" t="inlineStr">
        <is>
          <t>U-74f60a</t>
        </is>
      </c>
      <c r="B22318" s="41" t="n">
        <v>45017</v>
      </c>
      <c r="C22318" t="n">
        <v>12</v>
      </c>
      <c r="D22318" t="n">
        <v>0</v>
      </c>
    </row>
    <row r="22319">
      <c r="A22319" t="inlineStr">
        <is>
          <t>U-f349ae</t>
        </is>
      </c>
      <c r="B22319" s="41" t="n">
        <v>45170</v>
      </c>
      <c r="C22319" t="n">
        <v>9</v>
      </c>
      <c r="D22319" t="n">
        <v>0</v>
      </c>
    </row>
    <row r="22320">
      <c r="A22320" t="inlineStr">
        <is>
          <t>U-84be25</t>
        </is>
      </c>
      <c r="B22320" s="41" t="n">
        <v>45413</v>
      </c>
      <c r="C22320" t="n">
        <v>11</v>
      </c>
      <c r="D22320" t="n">
        <v>3</v>
      </c>
    </row>
    <row r="22321">
      <c r="A22321" t="inlineStr">
        <is>
          <t>U-6bbec3</t>
        </is>
      </c>
      <c r="B22321" s="41" t="n">
        <v>45017</v>
      </c>
      <c r="C22321" t="n">
        <v>7</v>
      </c>
      <c r="D22321" t="n">
        <v>0</v>
      </c>
    </row>
    <row r="22322">
      <c r="A22322" t="inlineStr">
        <is>
          <t>U-690187</t>
        </is>
      </c>
      <c r="B22322" s="41" t="n">
        <v>45323</v>
      </c>
      <c r="C22322" t="n">
        <v>14</v>
      </c>
      <c r="D22322" t="n">
        <v>0</v>
      </c>
    </row>
    <row r="22323">
      <c r="A22323" t="inlineStr">
        <is>
          <t>U-bb3e13</t>
        </is>
      </c>
      <c r="B22323" s="41" t="n">
        <v>45108</v>
      </c>
      <c r="C22323" t="n">
        <v>6</v>
      </c>
      <c r="D22323" t="n">
        <v>0</v>
      </c>
    </row>
    <row r="22324">
      <c r="A22324" t="inlineStr">
        <is>
          <t>U-370f29</t>
        </is>
      </c>
      <c r="B22324" s="41" t="n">
        <v>45047</v>
      </c>
      <c r="C22324" t="n">
        <v>16</v>
      </c>
      <c r="D22324" t="n">
        <v>3</v>
      </c>
    </row>
    <row r="22325">
      <c r="A22325" t="inlineStr">
        <is>
          <t>U-8df812</t>
        </is>
      </c>
      <c r="B22325" s="41" t="n">
        <v>45292</v>
      </c>
      <c r="C22325" t="n">
        <v>10</v>
      </c>
      <c r="D22325" t="n">
        <v>0</v>
      </c>
    </row>
    <row r="22326">
      <c r="A22326" t="inlineStr">
        <is>
          <t>U-1ea589</t>
        </is>
      </c>
      <c r="B22326" s="41" t="n">
        <v>45627</v>
      </c>
      <c r="C22326" t="n">
        <v>13</v>
      </c>
      <c r="D22326" t="n">
        <v>2</v>
      </c>
    </row>
    <row r="22327">
      <c r="A22327" t="inlineStr">
        <is>
          <t>U-e53911</t>
        </is>
      </c>
      <c r="B22327" s="41" t="n">
        <v>44986</v>
      </c>
      <c r="C22327" t="n">
        <v>4</v>
      </c>
      <c r="D22327" t="n">
        <v>2</v>
      </c>
    </row>
    <row r="22328">
      <c r="A22328" t="inlineStr">
        <is>
          <t>U-9824e8</t>
        </is>
      </c>
      <c r="B22328" s="41" t="n">
        <v>45597</v>
      </c>
      <c r="C22328" t="n">
        <v>13</v>
      </c>
      <c r="D22328" t="n">
        <v>0</v>
      </c>
    </row>
    <row r="22329">
      <c r="A22329" t="inlineStr">
        <is>
          <t>U-c2fbe6</t>
        </is>
      </c>
      <c r="B22329" s="41" t="n">
        <v>44927</v>
      </c>
      <c r="C22329" t="n">
        <v>8</v>
      </c>
      <c r="D22329" t="n">
        <v>4</v>
      </c>
    </row>
    <row r="22330">
      <c r="A22330" t="inlineStr">
        <is>
          <t>U-0f1bfa</t>
        </is>
      </c>
      <c r="B22330" s="41" t="n">
        <v>44927</v>
      </c>
      <c r="C22330" t="n">
        <v>12</v>
      </c>
      <c r="D22330" t="n">
        <v>0</v>
      </c>
    </row>
    <row r="22331">
      <c r="A22331" t="inlineStr">
        <is>
          <t>U-8b7d14</t>
        </is>
      </c>
      <c r="B22331" s="41" t="n">
        <v>45078</v>
      </c>
      <c r="C22331" t="n">
        <v>14</v>
      </c>
      <c r="D22331" t="n">
        <v>0</v>
      </c>
    </row>
    <row r="22332">
      <c r="A22332" t="inlineStr">
        <is>
          <t>U-dd610e</t>
        </is>
      </c>
      <c r="B22332" s="41" t="n">
        <v>44986</v>
      </c>
      <c r="C22332" t="n">
        <v>10</v>
      </c>
      <c r="D22332" t="n">
        <v>0</v>
      </c>
    </row>
    <row r="22333">
      <c r="A22333" t="inlineStr">
        <is>
          <t>U-4455b8</t>
        </is>
      </c>
      <c r="B22333" s="41" t="n">
        <v>45078</v>
      </c>
      <c r="C22333" t="n">
        <v>14</v>
      </c>
      <c r="D22333" t="n">
        <v>1</v>
      </c>
    </row>
    <row r="22334">
      <c r="A22334" t="inlineStr">
        <is>
          <t>U-d513d6</t>
        </is>
      </c>
      <c r="B22334" s="41" t="n">
        <v>44986</v>
      </c>
      <c r="C22334" t="n">
        <v>8</v>
      </c>
      <c r="D22334" t="n">
        <v>0</v>
      </c>
    </row>
    <row r="22335">
      <c r="A22335" t="inlineStr">
        <is>
          <t>U-ff8c2c</t>
        </is>
      </c>
      <c r="B22335" s="41" t="n">
        <v>45474</v>
      </c>
      <c r="C22335" t="n">
        <v>13</v>
      </c>
      <c r="D22335" t="n">
        <v>0</v>
      </c>
    </row>
    <row r="22336">
      <c r="A22336" t="inlineStr">
        <is>
          <t>U-c35b37</t>
        </is>
      </c>
      <c r="B22336" s="41" t="n">
        <v>44986</v>
      </c>
      <c r="C22336" t="n">
        <v>15</v>
      </c>
      <c r="D22336" t="n">
        <v>0</v>
      </c>
    </row>
    <row r="22337">
      <c r="A22337" t="inlineStr">
        <is>
          <t>U-55c71c</t>
        </is>
      </c>
      <c r="B22337" s="41" t="n">
        <v>45017</v>
      </c>
      <c r="C22337" t="n">
        <v>15</v>
      </c>
      <c r="D22337" t="n">
        <v>0</v>
      </c>
    </row>
    <row r="22338">
      <c r="A22338" t="inlineStr">
        <is>
          <t>U-b3a375</t>
        </is>
      </c>
      <c r="B22338" s="41" t="n">
        <v>45536</v>
      </c>
      <c r="C22338" t="n">
        <v>10</v>
      </c>
      <c r="D22338" t="n">
        <v>2</v>
      </c>
    </row>
    <row r="22339">
      <c r="A22339" t="inlineStr">
        <is>
          <t>U-524278</t>
        </is>
      </c>
      <c r="B22339" s="41" t="n">
        <v>44927</v>
      </c>
      <c r="C22339" t="n">
        <v>8</v>
      </c>
      <c r="D22339" t="n">
        <v>0</v>
      </c>
    </row>
    <row r="22340">
      <c r="A22340" t="inlineStr">
        <is>
          <t>U-bee9b6</t>
        </is>
      </c>
      <c r="B22340" s="41" t="n">
        <v>45078</v>
      </c>
      <c r="C22340" t="n">
        <v>8</v>
      </c>
      <c r="D22340" t="n">
        <v>0</v>
      </c>
    </row>
    <row r="22341">
      <c r="A22341" t="inlineStr">
        <is>
          <t>U-ede63b</t>
        </is>
      </c>
      <c r="B22341" s="41" t="n">
        <v>45536</v>
      </c>
      <c r="C22341" t="n">
        <v>12</v>
      </c>
      <c r="D22341" t="n">
        <v>0</v>
      </c>
    </row>
    <row r="22342">
      <c r="A22342" t="inlineStr">
        <is>
          <t>U-4f107b</t>
        </is>
      </c>
      <c r="B22342" s="41" t="n">
        <v>44986</v>
      </c>
      <c r="C22342" t="n">
        <v>16</v>
      </c>
      <c r="D22342" t="n">
        <v>0</v>
      </c>
    </row>
    <row r="22343">
      <c r="A22343" t="inlineStr">
        <is>
          <t>U-51cbde</t>
        </is>
      </c>
      <c r="B22343" s="41" t="n">
        <v>45413</v>
      </c>
      <c r="C22343" t="n">
        <v>16</v>
      </c>
      <c r="D22343" t="n">
        <v>0</v>
      </c>
    </row>
    <row r="22344">
      <c r="A22344" t="inlineStr">
        <is>
          <t>U-8908da</t>
        </is>
      </c>
      <c r="B22344" s="41" t="n">
        <v>45627</v>
      </c>
      <c r="C22344" t="n">
        <v>7</v>
      </c>
      <c r="D22344" t="n">
        <v>0</v>
      </c>
    </row>
    <row r="22345">
      <c r="A22345" t="inlineStr">
        <is>
          <t>U-169905</t>
        </is>
      </c>
      <c r="B22345" s="41" t="n">
        <v>45627</v>
      </c>
      <c r="C22345" t="n">
        <v>9</v>
      </c>
      <c r="D22345" t="n">
        <v>0</v>
      </c>
    </row>
    <row r="22346">
      <c r="A22346" t="inlineStr">
        <is>
          <t>U-48a69f</t>
        </is>
      </c>
      <c r="B22346" s="41" t="n">
        <v>45017</v>
      </c>
      <c r="C22346" t="n">
        <v>18</v>
      </c>
      <c r="D22346" t="n">
        <v>2</v>
      </c>
    </row>
    <row r="22347">
      <c r="A22347" t="inlineStr">
        <is>
          <t>U-c485bf</t>
        </is>
      </c>
      <c r="B22347" s="41" t="n">
        <v>45474</v>
      </c>
      <c r="C22347" t="n">
        <v>13</v>
      </c>
      <c r="D22347" t="n">
        <v>1</v>
      </c>
    </row>
    <row r="22348">
      <c r="A22348" t="inlineStr">
        <is>
          <t>U-b6137a</t>
        </is>
      </c>
      <c r="B22348" s="41" t="n">
        <v>45261</v>
      </c>
      <c r="C22348" t="n">
        <v>11</v>
      </c>
      <c r="D22348" t="n">
        <v>3</v>
      </c>
    </row>
    <row r="22349">
      <c r="A22349" t="inlineStr">
        <is>
          <t>U-81eed9</t>
        </is>
      </c>
      <c r="B22349" s="41" t="n">
        <v>45383</v>
      </c>
      <c r="C22349" t="n">
        <v>15</v>
      </c>
      <c r="D22349" t="n">
        <v>0</v>
      </c>
    </row>
    <row r="22350">
      <c r="A22350" t="inlineStr">
        <is>
          <t>U-82dc86</t>
        </is>
      </c>
      <c r="B22350" s="41" t="n">
        <v>44986</v>
      </c>
      <c r="C22350" t="n">
        <v>7</v>
      </c>
      <c r="D22350" t="n">
        <v>0</v>
      </c>
    </row>
    <row r="22351">
      <c r="A22351" t="inlineStr">
        <is>
          <t>U-abc29d</t>
        </is>
      </c>
      <c r="B22351" s="41" t="n">
        <v>45139</v>
      </c>
      <c r="C22351" t="n">
        <v>6</v>
      </c>
      <c r="D22351" t="n">
        <v>0</v>
      </c>
    </row>
    <row r="22352">
      <c r="A22352" t="inlineStr">
        <is>
          <t>U-815b5d</t>
        </is>
      </c>
      <c r="B22352" s="41" t="n">
        <v>45017</v>
      </c>
      <c r="C22352" t="n">
        <v>14</v>
      </c>
      <c r="D22352" t="n">
        <v>0</v>
      </c>
    </row>
    <row r="22353">
      <c r="A22353" t="inlineStr">
        <is>
          <t>U-251c67</t>
        </is>
      </c>
      <c r="B22353" s="41" t="n">
        <v>45627</v>
      </c>
      <c r="C22353" t="n">
        <v>14</v>
      </c>
      <c r="D22353" t="n">
        <v>1</v>
      </c>
    </row>
    <row r="22354">
      <c r="A22354" t="inlineStr">
        <is>
          <t>U-2ad803</t>
        </is>
      </c>
      <c r="B22354" s="41" t="n">
        <v>45413</v>
      </c>
      <c r="C22354" t="n">
        <v>9</v>
      </c>
      <c r="D22354" t="n">
        <v>0</v>
      </c>
    </row>
    <row r="22355">
      <c r="A22355" t="inlineStr">
        <is>
          <t>U-e889be</t>
        </is>
      </c>
      <c r="B22355" s="41" t="n">
        <v>45474</v>
      </c>
      <c r="C22355" t="n">
        <v>9</v>
      </c>
      <c r="D22355" t="n">
        <v>2</v>
      </c>
    </row>
    <row r="22356">
      <c r="A22356" t="inlineStr">
        <is>
          <t>U-7fb71b</t>
        </is>
      </c>
      <c r="B22356" s="41" t="n">
        <v>45323</v>
      </c>
      <c r="C22356" t="n">
        <v>8</v>
      </c>
      <c r="D22356" t="n">
        <v>0</v>
      </c>
    </row>
    <row r="22357">
      <c r="A22357" t="inlineStr">
        <is>
          <t>U-904989</t>
        </is>
      </c>
      <c r="B22357" s="41" t="n">
        <v>45627</v>
      </c>
      <c r="C22357" t="n">
        <v>11</v>
      </c>
      <c r="D22357" t="n">
        <v>0</v>
      </c>
    </row>
    <row r="22358">
      <c r="A22358" t="inlineStr">
        <is>
          <t>U-2f5963</t>
        </is>
      </c>
      <c r="B22358" s="41" t="n">
        <v>45292</v>
      </c>
      <c r="C22358" t="n">
        <v>9</v>
      </c>
      <c r="D22358" t="n">
        <v>2</v>
      </c>
    </row>
    <row r="22359">
      <c r="A22359" t="inlineStr">
        <is>
          <t>U-c3372f</t>
        </is>
      </c>
      <c r="B22359" s="41" t="n">
        <v>45505</v>
      </c>
      <c r="C22359" t="n">
        <v>5</v>
      </c>
      <c r="D22359" t="n">
        <v>0</v>
      </c>
    </row>
    <row r="22360">
      <c r="A22360" t="inlineStr">
        <is>
          <t>U-b26853</t>
        </is>
      </c>
      <c r="B22360" s="41" t="n">
        <v>45323</v>
      </c>
      <c r="C22360" t="n">
        <v>7</v>
      </c>
      <c r="D22360" t="n">
        <v>3</v>
      </c>
    </row>
    <row r="22361">
      <c r="A22361" t="inlineStr">
        <is>
          <t>U-cd9fed</t>
        </is>
      </c>
      <c r="B22361" s="41" t="n">
        <v>45047</v>
      </c>
      <c r="C22361" t="n">
        <v>11</v>
      </c>
      <c r="D22361" t="n">
        <v>0</v>
      </c>
    </row>
    <row r="22362">
      <c r="A22362" t="inlineStr">
        <is>
          <t>U-def217</t>
        </is>
      </c>
      <c r="B22362" s="41" t="n">
        <v>45352</v>
      </c>
      <c r="C22362" t="n">
        <v>10</v>
      </c>
      <c r="D22362" t="n">
        <v>2</v>
      </c>
    </row>
    <row r="22363">
      <c r="A22363" t="inlineStr">
        <is>
          <t>U-a91841</t>
        </is>
      </c>
      <c r="B22363" s="41" t="n">
        <v>45536</v>
      </c>
      <c r="C22363" t="n">
        <v>7</v>
      </c>
      <c r="D22363" t="n">
        <v>0</v>
      </c>
    </row>
    <row r="22364">
      <c r="A22364" t="inlineStr">
        <is>
          <t>U-2cfbf6</t>
        </is>
      </c>
      <c r="B22364" s="41" t="n">
        <v>45231</v>
      </c>
      <c r="C22364" t="n">
        <v>7</v>
      </c>
      <c r="D22364" t="n">
        <v>0</v>
      </c>
    </row>
    <row r="22365">
      <c r="A22365" t="inlineStr">
        <is>
          <t>U-9e9d87</t>
        </is>
      </c>
      <c r="B22365" s="41" t="n">
        <v>45047</v>
      </c>
      <c r="C22365" t="n">
        <v>7</v>
      </c>
      <c r="D22365" t="n">
        <v>0</v>
      </c>
    </row>
    <row r="22366">
      <c r="A22366" t="inlineStr">
        <is>
          <t>U-98209d</t>
        </is>
      </c>
      <c r="B22366" s="41" t="n">
        <v>45566</v>
      </c>
      <c r="C22366" t="n">
        <v>9</v>
      </c>
      <c r="D22366" t="n">
        <v>1</v>
      </c>
    </row>
    <row r="22367">
      <c r="A22367" t="inlineStr">
        <is>
          <t>U-1d06c6</t>
        </is>
      </c>
      <c r="B22367" s="41" t="n">
        <v>45413</v>
      </c>
      <c r="C22367" t="n">
        <v>9</v>
      </c>
      <c r="D22367" t="n">
        <v>0</v>
      </c>
    </row>
    <row r="22368">
      <c r="A22368" t="inlineStr">
        <is>
          <t>U-78596a</t>
        </is>
      </c>
      <c r="B22368" s="41" t="n">
        <v>45108</v>
      </c>
      <c r="C22368" t="n">
        <v>14</v>
      </c>
      <c r="D22368" t="n">
        <v>2</v>
      </c>
    </row>
    <row r="22369">
      <c r="A22369" t="inlineStr">
        <is>
          <t>U-2d776d</t>
        </is>
      </c>
      <c r="B22369" s="41" t="n">
        <v>45505</v>
      </c>
      <c r="C22369" t="n">
        <v>17</v>
      </c>
      <c r="D22369" t="n">
        <v>3</v>
      </c>
    </row>
    <row r="22370">
      <c r="A22370" t="inlineStr">
        <is>
          <t>U-36fefe</t>
        </is>
      </c>
      <c r="B22370" s="41" t="n">
        <v>45597</v>
      </c>
      <c r="C22370" t="n">
        <v>12</v>
      </c>
      <c r="D22370" t="n">
        <v>0</v>
      </c>
    </row>
    <row r="22371">
      <c r="A22371" t="inlineStr">
        <is>
          <t>U-8bc984</t>
        </is>
      </c>
      <c r="B22371" s="41" t="n">
        <v>45047</v>
      </c>
      <c r="C22371" t="n">
        <v>10</v>
      </c>
      <c r="D22371" t="n">
        <v>1</v>
      </c>
    </row>
    <row r="22372">
      <c r="A22372" t="inlineStr">
        <is>
          <t>U-013b48</t>
        </is>
      </c>
      <c r="B22372" s="41" t="n">
        <v>45505</v>
      </c>
      <c r="C22372" t="n">
        <v>8</v>
      </c>
      <c r="D22372" t="n">
        <v>0</v>
      </c>
    </row>
    <row r="22373">
      <c r="A22373" t="inlineStr">
        <is>
          <t>U-f5121e</t>
        </is>
      </c>
      <c r="B22373" s="41" t="n">
        <v>45444</v>
      </c>
      <c r="C22373" t="n">
        <v>12</v>
      </c>
      <c r="D22373" t="n">
        <v>0</v>
      </c>
    </row>
    <row r="22374">
      <c r="A22374" t="inlineStr">
        <is>
          <t>U-2d5c77</t>
        </is>
      </c>
      <c r="B22374" s="41" t="n">
        <v>45413</v>
      </c>
      <c r="C22374" t="n">
        <v>9</v>
      </c>
      <c r="D22374" t="n">
        <v>0</v>
      </c>
    </row>
    <row r="22375">
      <c r="A22375" t="inlineStr">
        <is>
          <t>U-e6af76</t>
        </is>
      </c>
      <c r="B22375" s="41" t="n">
        <v>45047</v>
      </c>
      <c r="C22375" t="n">
        <v>11</v>
      </c>
      <c r="D22375" t="n">
        <v>1</v>
      </c>
    </row>
    <row r="22376">
      <c r="A22376" t="inlineStr">
        <is>
          <t>U-4b8134</t>
        </is>
      </c>
      <c r="B22376" s="41" t="n">
        <v>45139</v>
      </c>
      <c r="C22376" t="n">
        <v>7</v>
      </c>
      <c r="D22376" t="n">
        <v>0</v>
      </c>
    </row>
    <row r="22377">
      <c r="A22377" t="inlineStr">
        <is>
          <t>U-80a207</t>
        </is>
      </c>
      <c r="B22377" s="41" t="n">
        <v>45170</v>
      </c>
      <c r="C22377" t="n">
        <v>7</v>
      </c>
      <c r="D22377" t="n">
        <v>1</v>
      </c>
    </row>
    <row r="22378">
      <c r="A22378" t="inlineStr">
        <is>
          <t>U-1b33d1</t>
        </is>
      </c>
      <c r="B22378" s="41" t="n">
        <v>44927</v>
      </c>
      <c r="C22378" t="n">
        <v>13</v>
      </c>
      <c r="D22378" t="n">
        <v>0</v>
      </c>
    </row>
    <row r="22379">
      <c r="A22379" t="inlineStr">
        <is>
          <t>U-f7ec25</t>
        </is>
      </c>
      <c r="B22379" s="41" t="n">
        <v>45444</v>
      </c>
      <c r="C22379" t="n">
        <v>8</v>
      </c>
      <c r="D22379" t="n">
        <v>3</v>
      </c>
    </row>
    <row r="22380">
      <c r="A22380" t="inlineStr">
        <is>
          <t>U-7c6ed5</t>
        </is>
      </c>
      <c r="B22380" s="41" t="n">
        <v>45170</v>
      </c>
      <c r="C22380" t="n">
        <v>10</v>
      </c>
      <c r="D22380" t="n">
        <v>0</v>
      </c>
    </row>
    <row r="22381">
      <c r="A22381" t="inlineStr">
        <is>
          <t>U-60dfea</t>
        </is>
      </c>
      <c r="B22381" s="41" t="n">
        <v>45017</v>
      </c>
      <c r="C22381" t="n">
        <v>6</v>
      </c>
      <c r="D22381" t="n">
        <v>0</v>
      </c>
    </row>
    <row r="22382">
      <c r="A22382" t="inlineStr">
        <is>
          <t>U-9f9b46</t>
        </is>
      </c>
      <c r="B22382" s="41" t="n">
        <v>45444</v>
      </c>
      <c r="C22382" t="n">
        <v>9</v>
      </c>
      <c r="D22382" t="n">
        <v>0</v>
      </c>
    </row>
    <row r="22383">
      <c r="A22383" t="inlineStr">
        <is>
          <t>U-f2aebc</t>
        </is>
      </c>
      <c r="B22383" s="41" t="n">
        <v>45170</v>
      </c>
      <c r="C22383" t="n">
        <v>14</v>
      </c>
      <c r="D22383" t="n">
        <v>2</v>
      </c>
    </row>
    <row r="22384">
      <c r="A22384" t="inlineStr">
        <is>
          <t>U-0321c8</t>
        </is>
      </c>
      <c r="B22384" s="41" t="n">
        <v>45323</v>
      </c>
      <c r="C22384" t="n">
        <v>11</v>
      </c>
      <c r="D22384" t="n">
        <v>0</v>
      </c>
    </row>
    <row r="22385">
      <c r="A22385" t="inlineStr">
        <is>
          <t>U-dfc74d</t>
        </is>
      </c>
      <c r="B22385" s="41" t="n">
        <v>45597</v>
      </c>
      <c r="C22385" t="n">
        <v>12</v>
      </c>
      <c r="D22385" t="n">
        <v>0</v>
      </c>
    </row>
    <row r="22386">
      <c r="A22386" t="inlineStr">
        <is>
          <t>U-38b537</t>
        </is>
      </c>
      <c r="B22386" s="41" t="n">
        <v>45170</v>
      </c>
      <c r="C22386" t="n">
        <v>10</v>
      </c>
      <c r="D22386" t="n">
        <v>0</v>
      </c>
    </row>
    <row r="22387">
      <c r="A22387" t="inlineStr">
        <is>
          <t>U-94b2fc</t>
        </is>
      </c>
      <c r="B22387" s="41" t="n">
        <v>45383</v>
      </c>
      <c r="C22387" t="n">
        <v>13</v>
      </c>
      <c r="D22387" t="n">
        <v>3</v>
      </c>
    </row>
    <row r="22388">
      <c r="A22388" t="inlineStr">
        <is>
          <t>U-2ec403</t>
        </is>
      </c>
      <c r="B22388" s="41" t="n">
        <v>45292</v>
      </c>
      <c r="C22388" t="n">
        <v>14</v>
      </c>
      <c r="D22388" t="n">
        <v>0</v>
      </c>
    </row>
    <row r="22389">
      <c r="A22389" t="inlineStr">
        <is>
          <t>U-9e2e34</t>
        </is>
      </c>
      <c r="B22389" s="41" t="n">
        <v>45383</v>
      </c>
      <c r="C22389" t="n">
        <v>8</v>
      </c>
      <c r="D22389" t="n">
        <v>0</v>
      </c>
    </row>
    <row r="22390">
      <c r="A22390" t="inlineStr">
        <is>
          <t>U-cd4110</t>
        </is>
      </c>
      <c r="B22390" s="41" t="n">
        <v>44958</v>
      </c>
      <c r="C22390" t="n">
        <v>10</v>
      </c>
      <c r="D22390" t="n">
        <v>0</v>
      </c>
    </row>
    <row r="22391">
      <c r="A22391" t="inlineStr">
        <is>
          <t>U-96e9f0</t>
        </is>
      </c>
      <c r="B22391" s="41" t="n">
        <v>45200</v>
      </c>
      <c r="C22391" t="n">
        <v>14</v>
      </c>
      <c r="D22391" t="n">
        <v>2</v>
      </c>
    </row>
    <row r="22392">
      <c r="A22392" t="inlineStr">
        <is>
          <t>U-c5e73f</t>
        </is>
      </c>
      <c r="B22392" s="41" t="n">
        <v>45536</v>
      </c>
      <c r="C22392" t="n">
        <v>7</v>
      </c>
      <c r="D22392" t="n">
        <v>1</v>
      </c>
    </row>
    <row r="22393">
      <c r="A22393" t="inlineStr">
        <is>
          <t>U-18ea93</t>
        </is>
      </c>
      <c r="B22393" s="41" t="n">
        <v>45261</v>
      </c>
      <c r="C22393" t="n">
        <v>5</v>
      </c>
      <c r="D22393" t="n">
        <v>0</v>
      </c>
    </row>
    <row r="22394">
      <c r="A22394" t="inlineStr">
        <is>
          <t>U-e3977f</t>
        </is>
      </c>
      <c r="B22394" s="41" t="n">
        <v>45292</v>
      </c>
      <c r="C22394" t="n">
        <v>14</v>
      </c>
      <c r="D22394" t="n">
        <v>1</v>
      </c>
    </row>
    <row r="22395">
      <c r="A22395" t="inlineStr">
        <is>
          <t>U-237a10</t>
        </is>
      </c>
      <c r="B22395" s="41" t="n">
        <v>45536</v>
      </c>
      <c r="C22395" t="n">
        <v>11</v>
      </c>
      <c r="D22395" t="n">
        <v>0</v>
      </c>
    </row>
    <row r="22396">
      <c r="A22396" t="inlineStr">
        <is>
          <t>U-40e987</t>
        </is>
      </c>
      <c r="B22396" s="41" t="n">
        <v>45047</v>
      </c>
      <c r="C22396" t="n">
        <v>8</v>
      </c>
      <c r="D22396" t="n">
        <v>0</v>
      </c>
    </row>
    <row r="22397">
      <c r="A22397" t="inlineStr">
        <is>
          <t>U-ee8c92</t>
        </is>
      </c>
      <c r="B22397" s="41" t="n">
        <v>45474</v>
      </c>
      <c r="C22397" t="n">
        <v>8</v>
      </c>
      <c r="D22397" t="n">
        <v>0</v>
      </c>
    </row>
    <row r="22398">
      <c r="A22398" t="inlineStr">
        <is>
          <t>U-81c3ce</t>
        </is>
      </c>
      <c r="B22398" s="41" t="n">
        <v>45139</v>
      </c>
      <c r="C22398" t="n">
        <v>15</v>
      </c>
      <c r="D22398" t="n">
        <v>1</v>
      </c>
    </row>
    <row r="22399">
      <c r="A22399" t="inlineStr">
        <is>
          <t>U-f74bee</t>
        </is>
      </c>
      <c r="B22399" s="41" t="n">
        <v>44986</v>
      </c>
      <c r="C22399" t="n">
        <v>11</v>
      </c>
      <c r="D22399" t="n">
        <v>0</v>
      </c>
    </row>
    <row r="22400">
      <c r="A22400" t="inlineStr">
        <is>
          <t>U-9f7f50</t>
        </is>
      </c>
      <c r="B22400" s="41" t="n">
        <v>45444</v>
      </c>
      <c r="C22400" t="n">
        <v>6</v>
      </c>
      <c r="D22400" t="n">
        <v>0</v>
      </c>
    </row>
    <row r="22401">
      <c r="A22401" t="inlineStr">
        <is>
          <t>U-d9307c</t>
        </is>
      </c>
      <c r="B22401" s="41" t="n">
        <v>45597</v>
      </c>
      <c r="C22401" t="n">
        <v>8</v>
      </c>
      <c r="D22401" t="n">
        <v>0</v>
      </c>
    </row>
    <row r="22402">
      <c r="A22402" t="inlineStr">
        <is>
          <t>U-90b07a</t>
        </is>
      </c>
      <c r="B22402" s="41" t="n">
        <v>45566</v>
      </c>
      <c r="C22402" t="n">
        <v>8</v>
      </c>
      <c r="D22402" t="n">
        <v>0</v>
      </c>
    </row>
    <row r="22403">
      <c r="A22403" t="inlineStr">
        <is>
          <t>U-c22ad5</t>
        </is>
      </c>
      <c r="B22403" s="41" t="n">
        <v>45536</v>
      </c>
      <c r="C22403" t="n">
        <v>9</v>
      </c>
      <c r="D22403" t="n">
        <v>0</v>
      </c>
    </row>
    <row r="22404">
      <c r="A22404" t="inlineStr">
        <is>
          <t>U-cd531f</t>
        </is>
      </c>
      <c r="B22404" s="41" t="n">
        <v>45505</v>
      </c>
      <c r="C22404" t="n">
        <v>18</v>
      </c>
      <c r="D22404" t="n">
        <v>0</v>
      </c>
    </row>
    <row r="22405">
      <c r="A22405" t="inlineStr">
        <is>
          <t>U-b6aced</t>
        </is>
      </c>
      <c r="B22405" s="41" t="n">
        <v>45323</v>
      </c>
      <c r="C22405" t="n">
        <v>10</v>
      </c>
      <c r="D22405" t="n">
        <v>1</v>
      </c>
    </row>
    <row r="22406">
      <c r="A22406" t="inlineStr">
        <is>
          <t>U-79d88b</t>
        </is>
      </c>
      <c r="B22406" s="41" t="n">
        <v>45292</v>
      </c>
      <c r="C22406" t="n">
        <v>10</v>
      </c>
      <c r="D22406" t="n">
        <v>0</v>
      </c>
    </row>
    <row r="22407">
      <c r="A22407" t="inlineStr">
        <is>
          <t>U-cee748</t>
        </is>
      </c>
      <c r="B22407" s="41" t="n">
        <v>45108</v>
      </c>
      <c r="C22407" t="n">
        <v>8</v>
      </c>
      <c r="D22407" t="n">
        <v>0</v>
      </c>
    </row>
    <row r="22408">
      <c r="A22408" t="inlineStr">
        <is>
          <t>U-a5c70f</t>
        </is>
      </c>
      <c r="B22408" s="41" t="n">
        <v>45413</v>
      </c>
      <c r="C22408" t="n">
        <v>4</v>
      </c>
      <c r="D22408" t="n">
        <v>0</v>
      </c>
    </row>
    <row r="22409">
      <c r="A22409" t="inlineStr">
        <is>
          <t>U-84ddb6</t>
        </is>
      </c>
      <c r="B22409" s="41" t="n">
        <v>45597</v>
      </c>
      <c r="C22409" t="n">
        <v>8</v>
      </c>
      <c r="D22409" t="n">
        <v>0</v>
      </c>
    </row>
    <row r="22410">
      <c r="A22410" t="inlineStr">
        <is>
          <t>U-a9cc35</t>
        </is>
      </c>
      <c r="B22410" s="41" t="n">
        <v>45444</v>
      </c>
      <c r="C22410" t="n">
        <v>12</v>
      </c>
      <c r="D22410" t="n">
        <v>0</v>
      </c>
    </row>
    <row r="22411">
      <c r="A22411" t="inlineStr">
        <is>
          <t>U-809dd4</t>
        </is>
      </c>
      <c r="B22411" s="41" t="n">
        <v>45474</v>
      </c>
      <c r="C22411" t="n">
        <v>17</v>
      </c>
      <c r="D22411" t="n">
        <v>0</v>
      </c>
    </row>
    <row r="22412">
      <c r="A22412" t="inlineStr">
        <is>
          <t>U-4a8def</t>
        </is>
      </c>
      <c r="B22412" s="41" t="n">
        <v>45627</v>
      </c>
      <c r="C22412" t="n">
        <v>9</v>
      </c>
      <c r="D22412" t="n">
        <v>0</v>
      </c>
    </row>
    <row r="22413">
      <c r="A22413" t="inlineStr">
        <is>
          <t>U-1714fd</t>
        </is>
      </c>
      <c r="B22413" s="41" t="n">
        <v>45231</v>
      </c>
      <c r="C22413" t="n">
        <v>10</v>
      </c>
      <c r="D22413" t="n">
        <v>0</v>
      </c>
    </row>
    <row r="22414">
      <c r="A22414" t="inlineStr">
        <is>
          <t>U-d0f78d</t>
        </is>
      </c>
      <c r="B22414" s="41" t="n">
        <v>45474</v>
      </c>
      <c r="C22414" t="n">
        <v>4</v>
      </c>
      <c r="D22414" t="n">
        <v>0</v>
      </c>
    </row>
    <row r="22415">
      <c r="A22415" t="inlineStr">
        <is>
          <t>U-450957</t>
        </is>
      </c>
      <c r="B22415" s="41" t="n">
        <v>45108</v>
      </c>
      <c r="C22415" t="n">
        <v>13</v>
      </c>
      <c r="D22415" t="n">
        <v>0</v>
      </c>
    </row>
    <row r="22416">
      <c r="A22416" t="inlineStr">
        <is>
          <t>U-a6b284</t>
        </is>
      </c>
      <c r="B22416" s="41" t="n">
        <v>45292</v>
      </c>
      <c r="C22416" t="n">
        <v>8</v>
      </c>
      <c r="D22416" t="n">
        <v>0</v>
      </c>
    </row>
    <row r="22417">
      <c r="A22417" t="inlineStr">
        <is>
          <t>U-99172a</t>
        </is>
      </c>
      <c r="B22417" s="41" t="n">
        <v>45444</v>
      </c>
      <c r="C22417" t="n">
        <v>18</v>
      </c>
      <c r="D22417" t="n">
        <v>0</v>
      </c>
    </row>
    <row r="22418">
      <c r="A22418" t="inlineStr">
        <is>
          <t>U-927183</t>
        </is>
      </c>
      <c r="B22418" s="41" t="n">
        <v>45047</v>
      </c>
      <c r="C22418" t="n">
        <v>13</v>
      </c>
      <c r="D22418" t="n">
        <v>0</v>
      </c>
    </row>
    <row r="22419">
      <c r="A22419" t="inlineStr">
        <is>
          <t>U-3b7c54</t>
        </is>
      </c>
      <c r="B22419" s="41" t="n">
        <v>45261</v>
      </c>
      <c r="C22419" t="n">
        <v>10</v>
      </c>
      <c r="D22419" t="n">
        <v>0</v>
      </c>
    </row>
    <row r="22420">
      <c r="A22420" t="inlineStr">
        <is>
          <t>U-916ce9</t>
        </is>
      </c>
      <c r="B22420" s="41" t="n">
        <v>45047</v>
      </c>
      <c r="C22420" t="n">
        <v>9</v>
      </c>
      <c r="D22420" t="n">
        <v>1</v>
      </c>
    </row>
    <row r="22421">
      <c r="A22421" t="inlineStr">
        <is>
          <t>U-b253a1</t>
        </is>
      </c>
      <c r="B22421" s="41" t="n">
        <v>44927</v>
      </c>
      <c r="C22421" t="n">
        <v>21</v>
      </c>
      <c r="D22421" t="n">
        <v>0</v>
      </c>
    </row>
    <row r="22422">
      <c r="A22422" t="inlineStr">
        <is>
          <t>U-59f9cb</t>
        </is>
      </c>
      <c r="B22422" s="41" t="n">
        <v>45413</v>
      </c>
      <c r="C22422" t="n">
        <v>12</v>
      </c>
      <c r="D22422" t="n">
        <v>0</v>
      </c>
    </row>
    <row r="22423">
      <c r="A22423" t="inlineStr">
        <is>
          <t>U-7d38e8</t>
        </is>
      </c>
      <c r="B22423" s="41" t="n">
        <v>45505</v>
      </c>
      <c r="C22423" t="n">
        <v>8</v>
      </c>
      <c r="D22423" t="n">
        <v>1</v>
      </c>
    </row>
    <row r="22424">
      <c r="A22424" t="inlineStr">
        <is>
          <t>U-df6177</t>
        </is>
      </c>
      <c r="B22424" s="41" t="n">
        <v>44986</v>
      </c>
      <c r="C22424" t="n">
        <v>6</v>
      </c>
      <c r="D22424" t="n">
        <v>3</v>
      </c>
    </row>
    <row r="22425">
      <c r="A22425" t="inlineStr">
        <is>
          <t>U-1b1861</t>
        </is>
      </c>
      <c r="B22425" s="41" t="n">
        <v>44958</v>
      </c>
      <c r="C22425" t="n">
        <v>8</v>
      </c>
      <c r="D22425" t="n">
        <v>0</v>
      </c>
    </row>
    <row r="22426">
      <c r="A22426" t="inlineStr">
        <is>
          <t>U-32aea1</t>
        </is>
      </c>
      <c r="B22426" s="41" t="n">
        <v>45200</v>
      </c>
      <c r="C22426" t="n">
        <v>9</v>
      </c>
      <c r="D22426" t="n">
        <v>1</v>
      </c>
    </row>
    <row r="22427">
      <c r="A22427" t="inlineStr">
        <is>
          <t>U-c7bbeb</t>
        </is>
      </c>
      <c r="B22427" s="41" t="n">
        <v>44986</v>
      </c>
      <c r="C22427" t="n">
        <v>9</v>
      </c>
      <c r="D22427" t="n">
        <v>0</v>
      </c>
    </row>
    <row r="22428">
      <c r="A22428" t="inlineStr">
        <is>
          <t>U-183b70</t>
        </is>
      </c>
      <c r="B22428" s="41" t="n">
        <v>44958</v>
      </c>
      <c r="C22428" t="n">
        <v>8</v>
      </c>
      <c r="D22428" t="n">
        <v>0</v>
      </c>
    </row>
    <row r="22429">
      <c r="A22429" t="inlineStr">
        <is>
          <t>U-954d99</t>
        </is>
      </c>
      <c r="B22429" s="41" t="n">
        <v>45627</v>
      </c>
      <c r="C22429" t="n">
        <v>11</v>
      </c>
      <c r="D22429" t="n">
        <v>3</v>
      </c>
    </row>
    <row r="22430">
      <c r="A22430" t="inlineStr">
        <is>
          <t>U-b3c64f</t>
        </is>
      </c>
      <c r="B22430" s="41" t="n">
        <v>45413</v>
      </c>
      <c r="C22430" t="n">
        <v>10</v>
      </c>
      <c r="D22430" t="n">
        <v>1</v>
      </c>
    </row>
    <row r="22431">
      <c r="A22431" t="inlineStr">
        <is>
          <t>U-b32647</t>
        </is>
      </c>
      <c r="B22431" s="41" t="n">
        <v>45597</v>
      </c>
      <c r="C22431" t="n">
        <v>9</v>
      </c>
      <c r="D22431" t="n">
        <v>0</v>
      </c>
    </row>
    <row r="22432">
      <c r="A22432" t="inlineStr">
        <is>
          <t>U-46fbec</t>
        </is>
      </c>
      <c r="B22432" s="41" t="n">
        <v>45200</v>
      </c>
      <c r="C22432" t="n">
        <v>15</v>
      </c>
      <c r="D22432" t="n">
        <v>0</v>
      </c>
    </row>
    <row r="22433">
      <c r="A22433" t="inlineStr">
        <is>
          <t>U-c1f587</t>
        </is>
      </c>
      <c r="B22433" s="41" t="n">
        <v>45505</v>
      </c>
      <c r="C22433" t="n">
        <v>8</v>
      </c>
      <c r="D22433" t="n">
        <v>0</v>
      </c>
    </row>
    <row r="22434">
      <c r="A22434" t="inlineStr">
        <is>
          <t>U-130057</t>
        </is>
      </c>
      <c r="B22434" s="41" t="n">
        <v>45627</v>
      </c>
      <c r="C22434" t="n">
        <v>13</v>
      </c>
      <c r="D22434" t="n">
        <v>0</v>
      </c>
    </row>
    <row r="22435">
      <c r="A22435" t="inlineStr">
        <is>
          <t>U-ac63de</t>
        </is>
      </c>
      <c r="B22435" s="41" t="n">
        <v>45108</v>
      </c>
      <c r="C22435" t="n">
        <v>10</v>
      </c>
      <c r="D22435" t="n">
        <v>0</v>
      </c>
    </row>
    <row r="22436">
      <c r="A22436" t="inlineStr">
        <is>
          <t>U-c159cc</t>
        </is>
      </c>
      <c r="B22436" s="41" t="n">
        <v>45200</v>
      </c>
      <c r="C22436" t="n">
        <v>12</v>
      </c>
      <c r="D22436" t="n">
        <v>0</v>
      </c>
    </row>
    <row r="22437">
      <c r="A22437" t="inlineStr">
        <is>
          <t>U-a810e7</t>
        </is>
      </c>
      <c r="B22437" s="41" t="n">
        <v>45170</v>
      </c>
      <c r="C22437" t="n">
        <v>8</v>
      </c>
      <c r="D22437" t="n">
        <v>0</v>
      </c>
    </row>
    <row r="22438">
      <c r="A22438" t="inlineStr">
        <is>
          <t>U-b04fd9</t>
        </is>
      </c>
      <c r="B22438" s="41" t="n">
        <v>45627</v>
      </c>
      <c r="C22438" t="n">
        <v>11</v>
      </c>
      <c r="D22438" t="n">
        <v>1</v>
      </c>
    </row>
    <row r="22439">
      <c r="A22439" t="inlineStr">
        <is>
          <t>U-de2d6d</t>
        </is>
      </c>
      <c r="B22439" s="41" t="n">
        <v>45017</v>
      </c>
      <c r="C22439" t="n">
        <v>11</v>
      </c>
      <c r="D22439" t="n">
        <v>0</v>
      </c>
    </row>
    <row r="22440">
      <c r="A22440" t="inlineStr">
        <is>
          <t>U-569165</t>
        </is>
      </c>
      <c r="B22440" s="41" t="n">
        <v>45170</v>
      </c>
      <c r="C22440" t="n">
        <v>12</v>
      </c>
      <c r="D22440" t="n">
        <v>2</v>
      </c>
    </row>
    <row r="22441">
      <c r="A22441" t="inlineStr">
        <is>
          <t>U-f1046b</t>
        </is>
      </c>
      <c r="B22441" s="41" t="n">
        <v>45017</v>
      </c>
      <c r="C22441" t="n">
        <v>8</v>
      </c>
      <c r="D22441" t="n">
        <v>2</v>
      </c>
    </row>
    <row r="22442">
      <c r="A22442" t="inlineStr">
        <is>
          <t>U-f93fb5</t>
        </is>
      </c>
      <c r="B22442" s="41" t="n">
        <v>45383</v>
      </c>
      <c r="C22442" t="n">
        <v>11</v>
      </c>
      <c r="D22442" t="n">
        <v>0</v>
      </c>
    </row>
    <row r="22443">
      <c r="A22443" t="inlineStr">
        <is>
          <t>U-4e2bb9</t>
        </is>
      </c>
      <c r="B22443" s="41" t="n">
        <v>45139</v>
      </c>
      <c r="C22443" t="n">
        <v>12</v>
      </c>
      <c r="D22443" t="n">
        <v>2</v>
      </c>
    </row>
    <row r="22444">
      <c r="A22444" t="inlineStr">
        <is>
          <t>U-bcdf4a</t>
        </is>
      </c>
      <c r="B22444" s="41" t="n">
        <v>45627</v>
      </c>
      <c r="C22444" t="n">
        <v>7</v>
      </c>
      <c r="D22444" t="n">
        <v>2</v>
      </c>
    </row>
    <row r="22445">
      <c r="A22445" t="inlineStr">
        <is>
          <t>U-7d5f31</t>
        </is>
      </c>
      <c r="B22445" s="41" t="n">
        <v>45597</v>
      </c>
      <c r="C22445" t="n">
        <v>12</v>
      </c>
      <c r="D22445" t="n">
        <v>0</v>
      </c>
    </row>
    <row r="22446">
      <c r="A22446" t="inlineStr">
        <is>
          <t>U-9425f2</t>
        </is>
      </c>
      <c r="B22446" s="41" t="n">
        <v>45352</v>
      </c>
      <c r="C22446" t="n">
        <v>11</v>
      </c>
      <c r="D22446" t="n">
        <v>0</v>
      </c>
    </row>
    <row r="22447">
      <c r="A22447" t="inlineStr">
        <is>
          <t>U-0eaccf</t>
        </is>
      </c>
      <c r="B22447" s="41" t="n">
        <v>45231</v>
      </c>
      <c r="C22447" t="n">
        <v>10</v>
      </c>
      <c r="D22447" t="n">
        <v>0</v>
      </c>
    </row>
    <row r="22448">
      <c r="A22448" t="inlineStr">
        <is>
          <t>U-fc5f2f</t>
        </is>
      </c>
      <c r="B22448" s="41" t="n">
        <v>45536</v>
      </c>
      <c r="C22448" t="n">
        <v>7</v>
      </c>
      <c r="D22448" t="n">
        <v>0</v>
      </c>
    </row>
    <row r="22449">
      <c r="A22449" t="inlineStr">
        <is>
          <t>U-ecf6d0</t>
        </is>
      </c>
      <c r="B22449" s="41" t="n">
        <v>45505</v>
      </c>
      <c r="C22449" t="n">
        <v>8</v>
      </c>
      <c r="D22449" t="n">
        <v>0</v>
      </c>
    </row>
    <row r="22450">
      <c r="A22450" t="inlineStr">
        <is>
          <t>U-59a56a</t>
        </is>
      </c>
      <c r="B22450" s="41" t="n">
        <v>45200</v>
      </c>
      <c r="C22450" t="n">
        <v>8</v>
      </c>
      <c r="D22450" t="n">
        <v>0</v>
      </c>
    </row>
    <row r="22451">
      <c r="A22451" t="inlineStr">
        <is>
          <t>U-7a8a9e</t>
        </is>
      </c>
      <c r="B22451" s="41" t="n">
        <v>45505</v>
      </c>
      <c r="C22451" t="n">
        <v>9</v>
      </c>
      <c r="D22451" t="n">
        <v>0</v>
      </c>
    </row>
    <row r="22452">
      <c r="A22452" t="inlineStr">
        <is>
          <t>U-1c4a65</t>
        </is>
      </c>
      <c r="B22452" s="41" t="n">
        <v>45444</v>
      </c>
      <c r="C22452" t="n">
        <v>11</v>
      </c>
      <c r="D22452" t="n">
        <v>0</v>
      </c>
    </row>
    <row r="22453">
      <c r="A22453" t="inlineStr">
        <is>
          <t>U-4538c7</t>
        </is>
      </c>
      <c r="B22453" s="41" t="n">
        <v>45017</v>
      </c>
      <c r="C22453" t="n">
        <v>12</v>
      </c>
      <c r="D22453" t="n">
        <v>0</v>
      </c>
    </row>
    <row r="22454">
      <c r="A22454" t="inlineStr">
        <is>
          <t>U-68c383</t>
        </is>
      </c>
      <c r="B22454" s="41" t="n">
        <v>45200</v>
      </c>
      <c r="C22454" t="n">
        <v>8</v>
      </c>
      <c r="D22454" t="n">
        <v>2</v>
      </c>
    </row>
    <row r="22455">
      <c r="A22455" t="inlineStr">
        <is>
          <t>U-3ef096</t>
        </is>
      </c>
      <c r="B22455" s="41" t="n">
        <v>45474</v>
      </c>
      <c r="C22455" t="n">
        <v>13</v>
      </c>
      <c r="D22455" t="n">
        <v>3</v>
      </c>
    </row>
    <row r="22456">
      <c r="A22456" t="inlineStr">
        <is>
          <t>U-a06bb6</t>
        </is>
      </c>
      <c r="B22456" s="41" t="n">
        <v>45108</v>
      </c>
      <c r="C22456" t="n">
        <v>10</v>
      </c>
      <c r="D22456" t="n">
        <v>0</v>
      </c>
    </row>
    <row r="22457">
      <c r="A22457" t="inlineStr">
        <is>
          <t>U-38a423</t>
        </is>
      </c>
      <c r="B22457" s="41" t="n">
        <v>45170</v>
      </c>
      <c r="C22457" t="n">
        <v>8</v>
      </c>
      <c r="D22457" t="n">
        <v>0</v>
      </c>
    </row>
    <row r="22458">
      <c r="A22458" t="inlineStr">
        <is>
          <t>U-0bad69</t>
        </is>
      </c>
      <c r="B22458" s="41" t="n">
        <v>45017</v>
      </c>
      <c r="C22458" t="n">
        <v>11</v>
      </c>
      <c r="D22458" t="n">
        <v>2</v>
      </c>
    </row>
    <row r="22459">
      <c r="A22459" t="inlineStr">
        <is>
          <t>U-f5a978</t>
        </is>
      </c>
      <c r="B22459" s="41" t="n">
        <v>44986</v>
      </c>
      <c r="C22459" t="n">
        <v>11</v>
      </c>
      <c r="D22459" t="n">
        <v>0</v>
      </c>
    </row>
    <row r="22460">
      <c r="A22460" t="inlineStr">
        <is>
          <t>U-382bc1</t>
        </is>
      </c>
      <c r="B22460" s="41" t="n">
        <v>44927</v>
      </c>
      <c r="C22460" t="n">
        <v>7</v>
      </c>
      <c r="D22460" t="n">
        <v>0</v>
      </c>
    </row>
    <row r="22461">
      <c r="A22461" t="inlineStr">
        <is>
          <t>U-707a54</t>
        </is>
      </c>
      <c r="B22461" s="41" t="n">
        <v>45261</v>
      </c>
      <c r="C22461" t="n">
        <v>13</v>
      </c>
      <c r="D22461" t="n">
        <v>1</v>
      </c>
    </row>
    <row r="22462">
      <c r="A22462" t="inlineStr">
        <is>
          <t>U-30a8fa</t>
        </is>
      </c>
      <c r="B22462" s="41" t="n">
        <v>45474</v>
      </c>
      <c r="C22462" t="n">
        <v>10</v>
      </c>
      <c r="D22462" t="n">
        <v>0</v>
      </c>
    </row>
    <row r="22463">
      <c r="A22463" t="inlineStr">
        <is>
          <t>U-a5b601</t>
        </is>
      </c>
      <c r="B22463" s="41" t="n">
        <v>45139</v>
      </c>
      <c r="C22463" t="n">
        <v>15</v>
      </c>
      <c r="D22463" t="n">
        <v>0</v>
      </c>
    </row>
    <row r="22464">
      <c r="A22464" t="inlineStr">
        <is>
          <t>U-ec7cda</t>
        </is>
      </c>
      <c r="B22464" s="41" t="n">
        <v>45078</v>
      </c>
      <c r="C22464" t="n">
        <v>8</v>
      </c>
      <c r="D22464" t="n">
        <v>3</v>
      </c>
    </row>
    <row r="22465">
      <c r="A22465" t="inlineStr">
        <is>
          <t>U-bb6ff1</t>
        </is>
      </c>
      <c r="B22465" s="41" t="n">
        <v>45292</v>
      </c>
      <c r="C22465" t="n">
        <v>11</v>
      </c>
      <c r="D22465" t="n">
        <v>0</v>
      </c>
    </row>
    <row r="22466">
      <c r="A22466" t="inlineStr">
        <is>
          <t>U-6e0ea9</t>
        </is>
      </c>
      <c r="B22466" s="41" t="n">
        <v>44958</v>
      </c>
      <c r="C22466" t="n">
        <v>10</v>
      </c>
      <c r="D22466" t="n">
        <v>0</v>
      </c>
    </row>
    <row r="22467">
      <c r="A22467" t="inlineStr">
        <is>
          <t>U-c4f95f</t>
        </is>
      </c>
      <c r="B22467" s="41" t="n">
        <v>45444</v>
      </c>
      <c r="C22467" t="n">
        <v>9</v>
      </c>
      <c r="D22467" t="n">
        <v>0</v>
      </c>
    </row>
    <row r="22468">
      <c r="A22468" t="inlineStr">
        <is>
          <t>U-87011c</t>
        </is>
      </c>
      <c r="B22468" s="41" t="n">
        <v>45566</v>
      </c>
      <c r="C22468" t="n">
        <v>7</v>
      </c>
      <c r="D22468" t="n">
        <v>1</v>
      </c>
    </row>
    <row r="22469">
      <c r="A22469" t="inlineStr">
        <is>
          <t>U-09b0c6</t>
        </is>
      </c>
      <c r="B22469" s="41" t="n">
        <v>45536</v>
      </c>
      <c r="C22469" t="n">
        <v>11</v>
      </c>
      <c r="D22469" t="n">
        <v>0</v>
      </c>
    </row>
    <row r="22470">
      <c r="A22470" t="inlineStr">
        <is>
          <t>U-6a68ec</t>
        </is>
      </c>
      <c r="B22470" s="41" t="n">
        <v>45413</v>
      </c>
      <c r="C22470" t="n">
        <v>7</v>
      </c>
      <c r="D22470" t="n">
        <v>0</v>
      </c>
    </row>
    <row r="22471">
      <c r="A22471" t="inlineStr">
        <is>
          <t>U-7e834c</t>
        </is>
      </c>
      <c r="B22471" s="41" t="n">
        <v>45139</v>
      </c>
      <c r="C22471" t="n">
        <v>9</v>
      </c>
      <c r="D22471" t="n">
        <v>0</v>
      </c>
    </row>
    <row r="22472">
      <c r="A22472" t="inlineStr">
        <is>
          <t>U-85b8be</t>
        </is>
      </c>
      <c r="B22472" s="41" t="n">
        <v>45352</v>
      </c>
      <c r="C22472" t="n">
        <v>10</v>
      </c>
      <c r="D22472" t="n">
        <v>0</v>
      </c>
    </row>
    <row r="22473">
      <c r="A22473" t="inlineStr">
        <is>
          <t>U-f8af05</t>
        </is>
      </c>
      <c r="B22473" s="41" t="n">
        <v>45597</v>
      </c>
      <c r="C22473" t="n">
        <v>12</v>
      </c>
      <c r="D22473" t="n">
        <v>1</v>
      </c>
    </row>
    <row r="22474">
      <c r="A22474" t="inlineStr">
        <is>
          <t>U-ac5ca5</t>
        </is>
      </c>
      <c r="B22474" s="41" t="n">
        <v>45200</v>
      </c>
      <c r="C22474" t="n">
        <v>9</v>
      </c>
      <c r="D22474" t="n">
        <v>0</v>
      </c>
    </row>
    <row r="22475">
      <c r="A22475" t="inlineStr">
        <is>
          <t>U-cb8a03</t>
        </is>
      </c>
      <c r="B22475" s="41" t="n">
        <v>45200</v>
      </c>
      <c r="C22475" t="n">
        <v>10</v>
      </c>
      <c r="D22475" t="n">
        <v>0</v>
      </c>
    </row>
    <row r="22476">
      <c r="A22476" t="inlineStr">
        <is>
          <t>U-3bf402</t>
        </is>
      </c>
      <c r="B22476" s="41" t="n">
        <v>45170</v>
      </c>
      <c r="C22476" t="n">
        <v>8</v>
      </c>
      <c r="D22476" t="n">
        <v>0</v>
      </c>
    </row>
    <row r="22477">
      <c r="A22477" t="inlineStr">
        <is>
          <t>U-1c57ac</t>
        </is>
      </c>
      <c r="B22477" s="41" t="n">
        <v>45413</v>
      </c>
      <c r="C22477" t="n">
        <v>16</v>
      </c>
      <c r="D22477" t="n">
        <v>0</v>
      </c>
    </row>
    <row r="22478">
      <c r="A22478" t="inlineStr">
        <is>
          <t>U-25ed7d</t>
        </is>
      </c>
      <c r="B22478" s="41" t="n">
        <v>45536</v>
      </c>
      <c r="C22478" t="n">
        <v>10</v>
      </c>
      <c r="D22478" t="n">
        <v>0</v>
      </c>
    </row>
    <row r="22479">
      <c r="A22479" t="inlineStr">
        <is>
          <t>U-180a37</t>
        </is>
      </c>
      <c r="B22479" s="41" t="n">
        <v>45352</v>
      </c>
      <c r="C22479" t="n">
        <v>9</v>
      </c>
      <c r="D22479" t="n">
        <v>0</v>
      </c>
    </row>
    <row r="22480">
      <c r="A22480" t="inlineStr">
        <is>
          <t>U-c7d85b</t>
        </is>
      </c>
      <c r="B22480" s="41" t="n">
        <v>45627</v>
      </c>
      <c r="C22480" t="n">
        <v>7</v>
      </c>
      <c r="D22480" t="n">
        <v>0</v>
      </c>
    </row>
    <row r="22481">
      <c r="A22481" t="inlineStr">
        <is>
          <t>U-2a5ae9</t>
        </is>
      </c>
      <c r="B22481" s="41" t="n">
        <v>44927</v>
      </c>
      <c r="C22481" t="n">
        <v>10</v>
      </c>
      <c r="D22481" t="n">
        <v>1</v>
      </c>
    </row>
    <row r="22482">
      <c r="A22482" t="inlineStr">
        <is>
          <t>U-1206c1</t>
        </is>
      </c>
      <c r="B22482" s="41" t="n">
        <v>45474</v>
      </c>
      <c r="C22482" t="n">
        <v>11</v>
      </c>
      <c r="D22482" t="n">
        <v>2</v>
      </c>
    </row>
    <row r="22483">
      <c r="A22483" t="inlineStr">
        <is>
          <t>U-e678b6</t>
        </is>
      </c>
      <c r="B22483" s="41" t="n">
        <v>45597</v>
      </c>
      <c r="C22483" t="n">
        <v>10</v>
      </c>
      <c r="D22483" t="n">
        <v>4</v>
      </c>
    </row>
    <row r="22484">
      <c r="A22484" t="inlineStr">
        <is>
          <t>U-4d2cfe</t>
        </is>
      </c>
      <c r="B22484" s="41" t="n">
        <v>45108</v>
      </c>
      <c r="C22484" t="n">
        <v>10</v>
      </c>
      <c r="D22484" t="n">
        <v>6</v>
      </c>
    </row>
    <row r="22485">
      <c r="A22485" t="inlineStr">
        <is>
          <t>U-daec2c</t>
        </is>
      </c>
      <c r="B22485" s="41" t="n">
        <v>45108</v>
      </c>
      <c r="C22485" t="n">
        <v>11</v>
      </c>
      <c r="D22485" t="n">
        <v>1</v>
      </c>
    </row>
    <row r="22486">
      <c r="A22486" t="inlineStr">
        <is>
          <t>U-38caac</t>
        </is>
      </c>
      <c r="B22486" s="41" t="n">
        <v>45352</v>
      </c>
      <c r="C22486" t="n">
        <v>5</v>
      </c>
      <c r="D22486" t="n">
        <v>4</v>
      </c>
    </row>
    <row r="22487">
      <c r="A22487" t="inlineStr">
        <is>
          <t>U-74bb24</t>
        </is>
      </c>
      <c r="B22487" s="41" t="n">
        <v>45047</v>
      </c>
      <c r="C22487" t="n">
        <v>9</v>
      </c>
      <c r="D22487" t="n">
        <v>0</v>
      </c>
    </row>
    <row r="22488">
      <c r="A22488" t="inlineStr">
        <is>
          <t>U-37cf5e</t>
        </is>
      </c>
      <c r="B22488" s="41" t="n">
        <v>45352</v>
      </c>
      <c r="C22488" t="n">
        <v>12</v>
      </c>
      <c r="D22488" t="n">
        <v>0</v>
      </c>
    </row>
    <row r="22489">
      <c r="A22489" t="inlineStr">
        <is>
          <t>U-6c90f9</t>
        </is>
      </c>
      <c r="B22489" s="41" t="n">
        <v>45323</v>
      </c>
      <c r="C22489" t="n">
        <v>7</v>
      </c>
      <c r="D22489" t="n">
        <v>0</v>
      </c>
    </row>
    <row r="22490">
      <c r="A22490" t="inlineStr">
        <is>
          <t>U-0115da</t>
        </is>
      </c>
      <c r="B22490" s="41" t="n">
        <v>45323</v>
      </c>
      <c r="C22490" t="n">
        <v>12</v>
      </c>
      <c r="D22490" t="n">
        <v>0</v>
      </c>
    </row>
    <row r="22491">
      <c r="A22491" t="inlineStr">
        <is>
          <t>U-7dc399</t>
        </is>
      </c>
      <c r="B22491" s="41" t="n">
        <v>45078</v>
      </c>
      <c r="C22491" t="n">
        <v>14</v>
      </c>
      <c r="D22491" t="n">
        <v>0</v>
      </c>
    </row>
    <row r="22492">
      <c r="A22492" t="inlineStr">
        <is>
          <t>U-2a9d6c</t>
        </is>
      </c>
      <c r="B22492" s="41" t="n">
        <v>45170</v>
      </c>
      <c r="C22492" t="n">
        <v>9</v>
      </c>
      <c r="D22492" t="n">
        <v>0</v>
      </c>
    </row>
    <row r="22493">
      <c r="A22493" t="inlineStr">
        <is>
          <t>U-62a0fb</t>
        </is>
      </c>
      <c r="B22493" s="41" t="n">
        <v>44958</v>
      </c>
      <c r="C22493" t="n">
        <v>9</v>
      </c>
      <c r="D22493" t="n">
        <v>0</v>
      </c>
    </row>
    <row r="22494">
      <c r="A22494" t="inlineStr">
        <is>
          <t>U-688f89</t>
        </is>
      </c>
      <c r="B22494" s="41" t="n">
        <v>45231</v>
      </c>
      <c r="C22494" t="n">
        <v>10</v>
      </c>
      <c r="D22494" t="n">
        <v>0</v>
      </c>
    </row>
    <row r="22495">
      <c r="A22495" t="inlineStr">
        <is>
          <t>U-a104e6</t>
        </is>
      </c>
      <c r="B22495" s="41" t="n">
        <v>45231</v>
      </c>
      <c r="C22495" t="n">
        <v>12</v>
      </c>
      <c r="D22495" t="n">
        <v>2</v>
      </c>
    </row>
    <row r="22496">
      <c r="A22496" t="inlineStr">
        <is>
          <t>U-08b154</t>
        </is>
      </c>
      <c r="B22496" s="41" t="n">
        <v>45597</v>
      </c>
      <c r="C22496" t="n">
        <v>13</v>
      </c>
      <c r="D22496" t="n">
        <v>0</v>
      </c>
    </row>
    <row r="22497">
      <c r="A22497" t="inlineStr">
        <is>
          <t>U-b2290b</t>
        </is>
      </c>
      <c r="B22497" s="41" t="n">
        <v>45383</v>
      </c>
      <c r="C22497" t="n">
        <v>9</v>
      </c>
      <c r="D22497" t="n">
        <v>0</v>
      </c>
    </row>
    <row r="22498">
      <c r="A22498" t="inlineStr">
        <is>
          <t>U-3e6a08</t>
        </is>
      </c>
      <c r="B22498" s="41" t="n">
        <v>45261</v>
      </c>
      <c r="C22498" t="n">
        <v>12</v>
      </c>
      <c r="D22498" t="n">
        <v>1</v>
      </c>
    </row>
    <row r="22499">
      <c r="A22499" t="inlineStr">
        <is>
          <t>U-19f514</t>
        </is>
      </c>
      <c r="B22499" s="41" t="n">
        <v>45170</v>
      </c>
      <c r="C22499" t="n">
        <v>14</v>
      </c>
      <c r="D22499" t="n">
        <v>0</v>
      </c>
    </row>
    <row r="22500">
      <c r="A22500" t="inlineStr">
        <is>
          <t>U-5c5da4</t>
        </is>
      </c>
      <c r="B22500" s="41" t="n">
        <v>45536</v>
      </c>
      <c r="C22500" t="n">
        <v>8</v>
      </c>
      <c r="D22500" t="n">
        <v>0</v>
      </c>
    </row>
    <row r="22501">
      <c r="A22501" t="inlineStr">
        <is>
          <t>U-7c6703</t>
        </is>
      </c>
      <c r="B22501" s="41" t="n">
        <v>45231</v>
      </c>
      <c r="C22501" t="n">
        <v>7</v>
      </c>
      <c r="D22501" t="n">
        <v>0</v>
      </c>
    </row>
    <row r="22502">
      <c r="A22502" t="inlineStr">
        <is>
          <t>U-ad4150</t>
        </is>
      </c>
      <c r="B22502" s="41" t="n">
        <v>44986</v>
      </c>
      <c r="C22502" t="n">
        <v>9</v>
      </c>
      <c r="D22502" t="n">
        <v>0</v>
      </c>
    </row>
    <row r="22503">
      <c r="A22503" t="inlineStr">
        <is>
          <t>U-5901fd</t>
        </is>
      </c>
      <c r="B22503" s="41" t="n">
        <v>44986</v>
      </c>
      <c r="C22503" t="n">
        <v>16</v>
      </c>
      <c r="D22503" t="n">
        <v>0</v>
      </c>
    </row>
    <row r="22504">
      <c r="A22504" t="inlineStr">
        <is>
          <t>U-7b5cc1</t>
        </is>
      </c>
      <c r="B22504" s="41" t="n">
        <v>45536</v>
      </c>
      <c r="C22504" t="n">
        <v>14</v>
      </c>
      <c r="D22504" t="n">
        <v>0</v>
      </c>
    </row>
    <row r="22505">
      <c r="A22505" t="inlineStr">
        <is>
          <t>U-cc9161</t>
        </is>
      </c>
      <c r="B22505" s="41" t="n">
        <v>45108</v>
      </c>
      <c r="C22505" t="n">
        <v>8</v>
      </c>
      <c r="D22505" t="n">
        <v>1</v>
      </c>
    </row>
    <row r="22506">
      <c r="A22506" t="inlineStr">
        <is>
          <t>U-7a7dd2</t>
        </is>
      </c>
      <c r="B22506" s="41" t="n">
        <v>45352</v>
      </c>
      <c r="C22506" t="n">
        <v>11</v>
      </c>
      <c r="D22506" t="n">
        <v>1</v>
      </c>
    </row>
    <row r="22507">
      <c r="A22507" t="inlineStr">
        <is>
          <t>U-86dc9d</t>
        </is>
      </c>
      <c r="B22507" s="41" t="n">
        <v>45261</v>
      </c>
      <c r="C22507" t="n">
        <v>12</v>
      </c>
      <c r="D22507" t="n">
        <v>0</v>
      </c>
    </row>
    <row r="22508">
      <c r="A22508" t="inlineStr">
        <is>
          <t>U-f68cd2</t>
        </is>
      </c>
      <c r="B22508" s="41" t="n">
        <v>45139</v>
      </c>
      <c r="C22508" t="n">
        <v>7</v>
      </c>
      <c r="D22508" t="n">
        <v>0</v>
      </c>
    </row>
    <row r="22509">
      <c r="A22509" t="inlineStr">
        <is>
          <t>U-b9d9d4</t>
        </is>
      </c>
      <c r="B22509" s="41" t="n">
        <v>45627</v>
      </c>
      <c r="C22509" t="n">
        <v>11</v>
      </c>
      <c r="D22509" t="n">
        <v>0</v>
      </c>
    </row>
    <row r="22510">
      <c r="A22510" t="inlineStr">
        <is>
          <t>U-e9a71c</t>
        </is>
      </c>
      <c r="B22510" s="41" t="n">
        <v>44927</v>
      </c>
      <c r="C22510" t="n">
        <v>10</v>
      </c>
      <c r="D22510" t="n">
        <v>0</v>
      </c>
    </row>
    <row r="22511">
      <c r="A22511" t="inlineStr">
        <is>
          <t>U-35b6f4</t>
        </is>
      </c>
      <c r="B22511" s="41" t="n">
        <v>45047</v>
      </c>
      <c r="C22511" t="n">
        <v>12</v>
      </c>
      <c r="D22511" t="n">
        <v>0</v>
      </c>
    </row>
    <row r="22512">
      <c r="A22512" t="inlineStr">
        <is>
          <t>U-86273e</t>
        </is>
      </c>
      <c r="B22512" s="41" t="n">
        <v>45352</v>
      </c>
      <c r="C22512" t="n">
        <v>11</v>
      </c>
      <c r="D22512" t="n">
        <v>1</v>
      </c>
    </row>
    <row r="22513">
      <c r="A22513" t="inlineStr">
        <is>
          <t>U-b0b081</t>
        </is>
      </c>
      <c r="B22513" s="41" t="n">
        <v>45474</v>
      </c>
      <c r="C22513" t="n">
        <v>11</v>
      </c>
      <c r="D22513" t="n">
        <v>1</v>
      </c>
    </row>
    <row r="22514">
      <c r="A22514" t="inlineStr">
        <is>
          <t>U-ddc5ce</t>
        </is>
      </c>
      <c r="B22514" s="41" t="n">
        <v>44927</v>
      </c>
      <c r="C22514" t="n">
        <v>13</v>
      </c>
      <c r="D22514" t="n">
        <v>0</v>
      </c>
    </row>
    <row r="22515">
      <c r="A22515" t="inlineStr">
        <is>
          <t>U-963d72</t>
        </is>
      </c>
      <c r="B22515" s="41" t="n">
        <v>44958</v>
      </c>
      <c r="C22515" t="n">
        <v>8</v>
      </c>
      <c r="D22515" t="n">
        <v>0</v>
      </c>
    </row>
    <row r="22516">
      <c r="A22516" t="inlineStr">
        <is>
          <t>U-24e7e1</t>
        </is>
      </c>
      <c r="B22516" s="41" t="n">
        <v>45352</v>
      </c>
      <c r="C22516" t="n">
        <v>9</v>
      </c>
      <c r="D22516" t="n">
        <v>3</v>
      </c>
    </row>
    <row r="22517">
      <c r="A22517" t="inlineStr">
        <is>
          <t>U-b707bb</t>
        </is>
      </c>
      <c r="B22517" s="41" t="n">
        <v>45323</v>
      </c>
      <c r="C22517" t="n">
        <v>7</v>
      </c>
      <c r="D22517" t="n">
        <v>0</v>
      </c>
    </row>
    <row r="22518">
      <c r="A22518" t="inlineStr">
        <is>
          <t>U-4d0b93</t>
        </is>
      </c>
      <c r="B22518" s="41" t="n">
        <v>45566</v>
      </c>
      <c r="C22518" t="n">
        <v>6</v>
      </c>
      <c r="D22518" t="n">
        <v>0</v>
      </c>
    </row>
    <row r="22519">
      <c r="A22519" t="inlineStr">
        <is>
          <t>U-194dec</t>
        </is>
      </c>
      <c r="B22519" s="41" t="n">
        <v>45566</v>
      </c>
      <c r="C22519" t="n">
        <v>6</v>
      </c>
      <c r="D22519" t="n">
        <v>2</v>
      </c>
    </row>
    <row r="22520">
      <c r="A22520" t="inlineStr">
        <is>
          <t>U-ef3b02</t>
        </is>
      </c>
      <c r="B22520" s="41" t="n">
        <v>45200</v>
      </c>
      <c r="C22520" t="n">
        <v>8</v>
      </c>
      <c r="D22520" t="n">
        <v>0</v>
      </c>
    </row>
    <row r="22521">
      <c r="A22521" t="inlineStr">
        <is>
          <t>U-a8b53e</t>
        </is>
      </c>
      <c r="B22521" s="41" t="n">
        <v>45047</v>
      </c>
      <c r="C22521" t="n">
        <v>12</v>
      </c>
      <c r="D22521" t="n">
        <v>1</v>
      </c>
    </row>
    <row r="22522">
      <c r="A22522" t="inlineStr">
        <is>
          <t>U-4e5918</t>
        </is>
      </c>
      <c r="B22522" s="41" t="n">
        <v>45139</v>
      </c>
      <c r="C22522" t="n">
        <v>10</v>
      </c>
      <c r="D22522" t="n">
        <v>0</v>
      </c>
    </row>
    <row r="22523">
      <c r="A22523" t="inlineStr">
        <is>
          <t>U-52bddb</t>
        </is>
      </c>
      <c r="B22523" s="41" t="n">
        <v>45078</v>
      </c>
      <c r="C22523" t="n">
        <v>11</v>
      </c>
      <c r="D22523" t="n">
        <v>0</v>
      </c>
    </row>
    <row r="22524">
      <c r="A22524" t="inlineStr">
        <is>
          <t>U-929c16</t>
        </is>
      </c>
      <c r="B22524" s="41" t="n">
        <v>44927</v>
      </c>
      <c r="C22524" t="n">
        <v>11</v>
      </c>
      <c r="D22524" t="n">
        <v>0</v>
      </c>
    </row>
    <row r="22525">
      <c r="A22525" t="inlineStr">
        <is>
          <t>U-a8ee72</t>
        </is>
      </c>
      <c r="B22525" s="41" t="n">
        <v>45474</v>
      </c>
      <c r="C22525" t="n">
        <v>12</v>
      </c>
      <c r="D22525" t="n">
        <v>0</v>
      </c>
    </row>
    <row r="22526">
      <c r="A22526" t="inlineStr">
        <is>
          <t>U-886cf5</t>
        </is>
      </c>
      <c r="B22526" s="41" t="n">
        <v>45261</v>
      </c>
      <c r="C22526" t="n">
        <v>8</v>
      </c>
      <c r="D22526" t="n">
        <v>2</v>
      </c>
    </row>
    <row r="22527">
      <c r="A22527" t="inlineStr">
        <is>
          <t>U-e816e4</t>
        </is>
      </c>
      <c r="B22527" s="41" t="n">
        <v>44927</v>
      </c>
      <c r="C22527" t="n">
        <v>8</v>
      </c>
      <c r="D22527" t="n">
        <v>0</v>
      </c>
    </row>
    <row r="22528">
      <c r="A22528" t="inlineStr">
        <is>
          <t>U-1fff1a</t>
        </is>
      </c>
      <c r="B22528" s="41" t="n">
        <v>45444</v>
      </c>
      <c r="C22528" t="n">
        <v>11</v>
      </c>
      <c r="D22528" t="n">
        <v>1</v>
      </c>
    </row>
    <row r="22529">
      <c r="A22529" t="inlineStr">
        <is>
          <t>U-808e43</t>
        </is>
      </c>
      <c r="B22529" s="41" t="n">
        <v>45505</v>
      </c>
      <c r="C22529" t="n">
        <v>12</v>
      </c>
      <c r="D22529" t="n">
        <v>0</v>
      </c>
    </row>
    <row r="22530">
      <c r="A22530" t="inlineStr">
        <is>
          <t>U-ccb824</t>
        </is>
      </c>
      <c r="B22530" s="41" t="n">
        <v>45536</v>
      </c>
      <c r="C22530" t="n">
        <v>6</v>
      </c>
      <c r="D22530" t="n">
        <v>4</v>
      </c>
    </row>
    <row r="22531">
      <c r="A22531" t="inlineStr">
        <is>
          <t>U-db5719</t>
        </is>
      </c>
      <c r="B22531" s="41" t="n">
        <v>45261</v>
      </c>
      <c r="C22531" t="n">
        <v>9</v>
      </c>
      <c r="D22531" t="n">
        <v>0</v>
      </c>
    </row>
    <row r="22532">
      <c r="A22532" t="inlineStr">
        <is>
          <t>U-2c6683</t>
        </is>
      </c>
      <c r="B22532" s="41" t="n">
        <v>45231</v>
      </c>
      <c r="C22532" t="n">
        <v>8</v>
      </c>
      <c r="D22532" t="n">
        <v>0</v>
      </c>
    </row>
    <row r="22533">
      <c r="A22533" t="inlineStr">
        <is>
          <t>U-6f99b8</t>
        </is>
      </c>
      <c r="B22533" s="41" t="n">
        <v>45352</v>
      </c>
      <c r="C22533" t="n">
        <v>14</v>
      </c>
      <c r="D22533" t="n">
        <v>0</v>
      </c>
    </row>
    <row r="22534">
      <c r="A22534" t="inlineStr">
        <is>
          <t>U-44e8bb</t>
        </is>
      </c>
      <c r="B22534" s="41" t="n">
        <v>45474</v>
      </c>
      <c r="C22534" t="n">
        <v>3</v>
      </c>
      <c r="D22534" t="n">
        <v>0</v>
      </c>
    </row>
    <row r="22535">
      <c r="A22535" t="inlineStr">
        <is>
          <t>U-be3cda</t>
        </is>
      </c>
      <c r="B22535" s="41" t="n">
        <v>45017</v>
      </c>
      <c r="C22535" t="n">
        <v>11</v>
      </c>
      <c r="D22535" t="n">
        <v>0</v>
      </c>
    </row>
    <row r="22536">
      <c r="A22536" t="inlineStr">
        <is>
          <t>U-ddf45e</t>
        </is>
      </c>
      <c r="B22536" s="41" t="n">
        <v>45047</v>
      </c>
      <c r="C22536" t="n">
        <v>13</v>
      </c>
      <c r="D22536" t="n">
        <v>3</v>
      </c>
    </row>
    <row r="22537">
      <c r="A22537" t="inlineStr">
        <is>
          <t>U-7209f8</t>
        </is>
      </c>
      <c r="B22537" s="41" t="n">
        <v>45292</v>
      </c>
      <c r="C22537" t="n">
        <v>8</v>
      </c>
      <c r="D22537" t="n">
        <v>0</v>
      </c>
    </row>
    <row r="22538">
      <c r="A22538" t="inlineStr">
        <is>
          <t>U-e49b3c</t>
        </is>
      </c>
      <c r="B22538" s="41" t="n">
        <v>45566</v>
      </c>
      <c r="C22538" t="n">
        <v>16</v>
      </c>
      <c r="D22538" t="n">
        <v>0</v>
      </c>
    </row>
    <row r="22539">
      <c r="A22539" t="inlineStr">
        <is>
          <t>U-88808e</t>
        </is>
      </c>
      <c r="B22539" s="41" t="n">
        <v>45323</v>
      </c>
      <c r="C22539" t="n">
        <v>9</v>
      </c>
      <c r="D22539" t="n">
        <v>0</v>
      </c>
    </row>
    <row r="22540">
      <c r="A22540" t="inlineStr">
        <is>
          <t>U-d37e7c</t>
        </is>
      </c>
      <c r="B22540" s="41" t="n">
        <v>45139</v>
      </c>
      <c r="C22540" t="n">
        <v>10</v>
      </c>
      <c r="D22540" t="n">
        <v>0</v>
      </c>
    </row>
    <row r="22541">
      <c r="A22541" t="inlineStr">
        <is>
          <t>U-d74a94</t>
        </is>
      </c>
      <c r="B22541" s="41" t="n">
        <v>45108</v>
      </c>
      <c r="C22541" t="n">
        <v>7</v>
      </c>
      <c r="D22541" t="n">
        <v>0</v>
      </c>
    </row>
    <row r="22542">
      <c r="A22542" t="inlineStr">
        <is>
          <t>U-1221f1</t>
        </is>
      </c>
      <c r="B22542" s="41" t="n">
        <v>45108</v>
      </c>
      <c r="C22542" t="n">
        <v>12</v>
      </c>
      <c r="D22542" t="n">
        <v>0</v>
      </c>
    </row>
    <row r="22543">
      <c r="A22543" t="inlineStr">
        <is>
          <t>U-213059</t>
        </is>
      </c>
      <c r="B22543" s="41" t="n">
        <v>44927</v>
      </c>
      <c r="C22543" t="n">
        <v>13</v>
      </c>
      <c r="D22543" t="n">
        <v>0</v>
      </c>
    </row>
    <row r="22544">
      <c r="A22544" t="inlineStr">
        <is>
          <t>U-acebb8</t>
        </is>
      </c>
      <c r="B22544" s="41" t="n">
        <v>45323</v>
      </c>
      <c r="C22544" t="n">
        <v>10</v>
      </c>
      <c r="D22544" t="n">
        <v>1</v>
      </c>
    </row>
    <row r="22545">
      <c r="A22545" t="inlineStr">
        <is>
          <t>U-3dfff4</t>
        </is>
      </c>
      <c r="B22545" s="41" t="n">
        <v>45536</v>
      </c>
      <c r="C22545" t="n">
        <v>15</v>
      </c>
      <c r="D22545" t="n">
        <v>0</v>
      </c>
    </row>
    <row r="22546">
      <c r="A22546" t="inlineStr">
        <is>
          <t>U-1faa84</t>
        </is>
      </c>
      <c r="B22546" s="41" t="n">
        <v>44927</v>
      </c>
      <c r="C22546" t="n">
        <v>12</v>
      </c>
      <c r="D22546" t="n">
        <v>0</v>
      </c>
    </row>
    <row r="22547">
      <c r="A22547" t="inlineStr">
        <is>
          <t>U-381eb1</t>
        </is>
      </c>
      <c r="B22547" s="41" t="n">
        <v>44958</v>
      </c>
      <c r="C22547" t="n">
        <v>12</v>
      </c>
      <c r="D22547" t="n">
        <v>1</v>
      </c>
    </row>
    <row r="22548">
      <c r="A22548" t="inlineStr">
        <is>
          <t>U-b07adf</t>
        </is>
      </c>
      <c r="B22548" s="41" t="n">
        <v>45566</v>
      </c>
      <c r="C22548" t="n">
        <v>15</v>
      </c>
      <c r="D22548" t="n">
        <v>0</v>
      </c>
    </row>
    <row r="22549">
      <c r="A22549" t="inlineStr">
        <is>
          <t>U-ff096c</t>
        </is>
      </c>
      <c r="B22549" s="41" t="n">
        <v>45139</v>
      </c>
      <c r="C22549" t="n">
        <v>8</v>
      </c>
      <c r="D22549" t="n">
        <v>0</v>
      </c>
    </row>
    <row r="22550">
      <c r="A22550" t="inlineStr">
        <is>
          <t>U-b8ae70</t>
        </is>
      </c>
      <c r="B22550" s="41" t="n">
        <v>45170</v>
      </c>
      <c r="C22550" t="n">
        <v>8</v>
      </c>
      <c r="D22550" t="n">
        <v>0</v>
      </c>
    </row>
    <row r="22551">
      <c r="A22551" t="inlineStr">
        <is>
          <t>U-be2fb2</t>
        </is>
      </c>
      <c r="B22551" s="41" t="n">
        <v>44986</v>
      </c>
      <c r="C22551" t="n">
        <v>13</v>
      </c>
      <c r="D22551" t="n">
        <v>0</v>
      </c>
    </row>
    <row r="22552">
      <c r="A22552" t="inlineStr">
        <is>
          <t>U-dda535</t>
        </is>
      </c>
      <c r="B22552" s="41" t="n">
        <v>45627</v>
      </c>
      <c r="C22552" t="n">
        <v>13</v>
      </c>
      <c r="D22552" t="n">
        <v>0</v>
      </c>
    </row>
    <row r="22553">
      <c r="A22553" t="inlineStr">
        <is>
          <t>U-e0e443</t>
        </is>
      </c>
      <c r="B22553" s="41" t="n">
        <v>45017</v>
      </c>
      <c r="C22553" t="n">
        <v>13</v>
      </c>
      <c r="D22553" t="n">
        <v>0</v>
      </c>
    </row>
    <row r="22554">
      <c r="A22554" t="inlineStr">
        <is>
          <t>U-4b8ce1</t>
        </is>
      </c>
      <c r="B22554" s="41" t="n">
        <v>45231</v>
      </c>
      <c r="C22554" t="n">
        <v>12</v>
      </c>
      <c r="D22554" t="n">
        <v>2</v>
      </c>
    </row>
    <row r="22555">
      <c r="A22555" t="inlineStr">
        <is>
          <t>U-56cc61</t>
        </is>
      </c>
      <c r="B22555" s="41" t="n">
        <v>44986</v>
      </c>
      <c r="C22555" t="n">
        <v>8</v>
      </c>
      <c r="D22555" t="n">
        <v>0</v>
      </c>
    </row>
    <row r="22556">
      <c r="A22556" t="inlineStr">
        <is>
          <t>U-503018</t>
        </is>
      </c>
      <c r="B22556" s="41" t="n">
        <v>44986</v>
      </c>
      <c r="C22556" t="n">
        <v>5</v>
      </c>
      <c r="D22556" t="n">
        <v>0</v>
      </c>
    </row>
    <row r="22557">
      <c r="A22557" t="inlineStr">
        <is>
          <t>U-8621d1</t>
        </is>
      </c>
      <c r="B22557" s="41" t="n">
        <v>44927</v>
      </c>
      <c r="C22557" t="n">
        <v>8</v>
      </c>
      <c r="D22557" t="n">
        <v>0</v>
      </c>
    </row>
    <row r="22558">
      <c r="A22558" t="inlineStr">
        <is>
          <t>U-32c1c7</t>
        </is>
      </c>
      <c r="B22558" s="41" t="n">
        <v>45047</v>
      </c>
      <c r="C22558" t="n">
        <v>16</v>
      </c>
      <c r="D22558" t="n">
        <v>0</v>
      </c>
    </row>
    <row r="22559">
      <c r="A22559" t="inlineStr">
        <is>
          <t>U-a2557e</t>
        </is>
      </c>
      <c r="B22559" s="41" t="n">
        <v>45139</v>
      </c>
      <c r="C22559" t="n">
        <v>6</v>
      </c>
      <c r="D22559" t="n">
        <v>0</v>
      </c>
    </row>
    <row r="22560">
      <c r="A22560" t="inlineStr">
        <is>
          <t>U-e24dc5</t>
        </is>
      </c>
      <c r="B22560" s="41" t="n">
        <v>45108</v>
      </c>
      <c r="C22560" t="n">
        <v>10</v>
      </c>
      <c r="D22560" t="n">
        <v>3</v>
      </c>
    </row>
    <row r="22561">
      <c r="A22561" t="inlineStr">
        <is>
          <t>U-9cdb19</t>
        </is>
      </c>
      <c r="B22561" s="41" t="n">
        <v>45352</v>
      </c>
      <c r="C22561" t="n">
        <v>16</v>
      </c>
      <c r="D22561" t="n">
        <v>2</v>
      </c>
    </row>
    <row r="22562">
      <c r="A22562" t="inlineStr">
        <is>
          <t>U-0fe9fb</t>
        </is>
      </c>
      <c r="B22562" s="41" t="n">
        <v>44986</v>
      </c>
      <c r="C22562" t="n">
        <v>17</v>
      </c>
      <c r="D22562" t="n">
        <v>3</v>
      </c>
    </row>
    <row r="22563">
      <c r="A22563" t="inlineStr">
        <is>
          <t>U-bc51ce</t>
        </is>
      </c>
      <c r="B22563" s="41" t="n">
        <v>44986</v>
      </c>
      <c r="C22563" t="n">
        <v>13</v>
      </c>
      <c r="D22563" t="n">
        <v>0</v>
      </c>
    </row>
    <row r="22564">
      <c r="A22564" t="inlineStr">
        <is>
          <t>U-38d168</t>
        </is>
      </c>
      <c r="B22564" s="41" t="n">
        <v>45261</v>
      </c>
      <c r="C22564" t="n">
        <v>7</v>
      </c>
      <c r="D22564" t="n">
        <v>0</v>
      </c>
    </row>
    <row r="22565">
      <c r="A22565" t="inlineStr">
        <is>
          <t>U-683a69</t>
        </is>
      </c>
      <c r="B22565" s="41" t="n">
        <v>45323</v>
      </c>
      <c r="C22565" t="n">
        <v>14</v>
      </c>
      <c r="D22565" t="n">
        <v>0</v>
      </c>
    </row>
    <row r="22566">
      <c r="A22566" t="inlineStr">
        <is>
          <t>U-23fc66</t>
        </is>
      </c>
      <c r="B22566" s="41" t="n">
        <v>44958</v>
      </c>
      <c r="C22566" t="n">
        <v>5</v>
      </c>
      <c r="D22566" t="n">
        <v>0</v>
      </c>
    </row>
    <row r="22567">
      <c r="A22567" t="inlineStr">
        <is>
          <t>U-4b142a</t>
        </is>
      </c>
      <c r="B22567" s="41" t="n">
        <v>45047</v>
      </c>
      <c r="C22567" t="n">
        <v>9</v>
      </c>
      <c r="D22567" t="n">
        <v>0</v>
      </c>
    </row>
    <row r="22568">
      <c r="A22568" t="inlineStr">
        <is>
          <t>U-ed26aa</t>
        </is>
      </c>
      <c r="B22568" s="41" t="n">
        <v>45170</v>
      </c>
      <c r="C22568" t="n">
        <v>12</v>
      </c>
      <c r="D22568" t="n">
        <v>2</v>
      </c>
    </row>
    <row r="22569">
      <c r="A22569" t="inlineStr">
        <is>
          <t>U-704f23</t>
        </is>
      </c>
      <c r="B22569" s="41" t="n">
        <v>45017</v>
      </c>
      <c r="C22569" t="n">
        <v>8</v>
      </c>
      <c r="D22569" t="n">
        <v>1</v>
      </c>
    </row>
    <row r="22570">
      <c r="A22570" t="inlineStr">
        <is>
          <t>U-9fb3a4</t>
        </is>
      </c>
      <c r="B22570" s="41" t="n">
        <v>45139</v>
      </c>
      <c r="C22570" t="n">
        <v>10</v>
      </c>
      <c r="D22570" t="n">
        <v>0</v>
      </c>
    </row>
    <row r="22571">
      <c r="A22571" t="inlineStr">
        <is>
          <t>U-ea0b67</t>
        </is>
      </c>
      <c r="B22571" s="41" t="n">
        <v>45627</v>
      </c>
      <c r="C22571" t="n">
        <v>11</v>
      </c>
      <c r="D22571" t="n">
        <v>2</v>
      </c>
    </row>
    <row r="22572">
      <c r="A22572" t="inlineStr">
        <is>
          <t>U-e6f2f4</t>
        </is>
      </c>
      <c r="B22572" s="41" t="n">
        <v>45292</v>
      </c>
      <c r="C22572" t="n">
        <v>7</v>
      </c>
      <c r="D22572" t="n">
        <v>0</v>
      </c>
    </row>
    <row r="22573">
      <c r="A22573" t="inlineStr">
        <is>
          <t>U-a00938</t>
        </is>
      </c>
      <c r="B22573" s="41" t="n">
        <v>45413</v>
      </c>
      <c r="C22573" t="n">
        <v>11</v>
      </c>
      <c r="D22573" t="n">
        <v>1</v>
      </c>
    </row>
    <row r="22574">
      <c r="A22574" t="inlineStr">
        <is>
          <t>U-2de525</t>
        </is>
      </c>
      <c r="B22574" s="41" t="n">
        <v>45323</v>
      </c>
      <c r="C22574" t="n">
        <v>9</v>
      </c>
      <c r="D22574" t="n">
        <v>0</v>
      </c>
    </row>
    <row r="22575">
      <c r="A22575" t="inlineStr">
        <is>
          <t>U-f8f050</t>
        </is>
      </c>
      <c r="B22575" s="41" t="n">
        <v>45444</v>
      </c>
      <c r="C22575" t="n">
        <v>13</v>
      </c>
      <c r="D22575" t="n">
        <v>2</v>
      </c>
    </row>
    <row r="22576">
      <c r="A22576" t="inlineStr">
        <is>
          <t>U-a083c7</t>
        </is>
      </c>
      <c r="B22576" s="41" t="n">
        <v>45383</v>
      </c>
      <c r="C22576" t="n">
        <v>10</v>
      </c>
      <c r="D22576" t="n">
        <v>0</v>
      </c>
    </row>
    <row r="22577">
      <c r="A22577" t="inlineStr">
        <is>
          <t>U-727905</t>
        </is>
      </c>
      <c r="B22577" s="41" t="n">
        <v>45383</v>
      </c>
      <c r="C22577" t="n">
        <v>14</v>
      </c>
      <c r="D22577" t="n">
        <v>1</v>
      </c>
    </row>
    <row r="22578">
      <c r="A22578" t="inlineStr">
        <is>
          <t>U-e5a0ea</t>
        </is>
      </c>
      <c r="B22578" s="41" t="n">
        <v>45536</v>
      </c>
      <c r="C22578" t="n">
        <v>10</v>
      </c>
      <c r="D22578" t="n">
        <v>0</v>
      </c>
    </row>
    <row r="22579">
      <c r="A22579" t="inlineStr">
        <is>
          <t>U-48e2f6</t>
        </is>
      </c>
      <c r="B22579" s="41" t="n">
        <v>45231</v>
      </c>
      <c r="C22579" t="n">
        <v>14</v>
      </c>
      <c r="D22579" t="n">
        <v>3</v>
      </c>
    </row>
    <row r="22580">
      <c r="A22580" t="inlineStr">
        <is>
          <t>U-d81721</t>
        </is>
      </c>
      <c r="B22580" s="41" t="n">
        <v>45139</v>
      </c>
      <c r="C22580" t="n">
        <v>8</v>
      </c>
      <c r="D22580" t="n">
        <v>0</v>
      </c>
    </row>
    <row r="22581">
      <c r="A22581" t="inlineStr">
        <is>
          <t>U-18e500</t>
        </is>
      </c>
      <c r="B22581" s="41" t="n">
        <v>45231</v>
      </c>
      <c r="C22581" t="n">
        <v>15</v>
      </c>
      <c r="D22581" t="n">
        <v>0</v>
      </c>
    </row>
    <row r="22582">
      <c r="A22582" t="inlineStr">
        <is>
          <t>U-c3ea2c</t>
        </is>
      </c>
      <c r="B22582" s="41" t="n">
        <v>45200</v>
      </c>
      <c r="C22582" t="n">
        <v>8</v>
      </c>
      <c r="D22582" t="n">
        <v>0</v>
      </c>
    </row>
    <row r="22583">
      <c r="A22583" t="inlineStr">
        <is>
          <t>U-a7201f</t>
        </is>
      </c>
      <c r="B22583" s="41" t="n">
        <v>45383</v>
      </c>
      <c r="C22583" t="n">
        <v>7</v>
      </c>
      <c r="D22583" t="n">
        <v>0</v>
      </c>
    </row>
    <row r="22584">
      <c r="A22584" t="inlineStr">
        <is>
          <t>U-734181</t>
        </is>
      </c>
      <c r="B22584" s="41" t="n">
        <v>45383</v>
      </c>
      <c r="C22584" t="n">
        <v>12</v>
      </c>
      <c r="D22584" t="n">
        <v>0</v>
      </c>
    </row>
    <row r="22585">
      <c r="A22585" t="inlineStr">
        <is>
          <t>U-6eee4b</t>
        </is>
      </c>
      <c r="B22585" s="41" t="n">
        <v>45627</v>
      </c>
      <c r="C22585" t="n">
        <v>13</v>
      </c>
      <c r="D22585" t="n">
        <v>0</v>
      </c>
    </row>
    <row r="22586">
      <c r="A22586" t="inlineStr">
        <is>
          <t>U-72253a</t>
        </is>
      </c>
      <c r="B22586" s="41" t="n">
        <v>44958</v>
      </c>
      <c r="C22586" t="n">
        <v>6</v>
      </c>
      <c r="D22586" t="n">
        <v>0</v>
      </c>
    </row>
    <row r="22587">
      <c r="A22587" t="inlineStr">
        <is>
          <t>U-501b76</t>
        </is>
      </c>
      <c r="B22587" s="41" t="n">
        <v>45413</v>
      </c>
      <c r="C22587" t="n">
        <v>9</v>
      </c>
      <c r="D22587" t="n">
        <v>0</v>
      </c>
    </row>
    <row r="22588">
      <c r="A22588" t="inlineStr">
        <is>
          <t>U-ceefa4</t>
        </is>
      </c>
      <c r="B22588" s="41" t="n">
        <v>44986</v>
      </c>
      <c r="C22588" t="n">
        <v>9</v>
      </c>
      <c r="D22588" t="n">
        <v>0</v>
      </c>
    </row>
    <row r="22589">
      <c r="A22589" t="inlineStr">
        <is>
          <t>U-d6394b</t>
        </is>
      </c>
      <c r="B22589" s="41" t="n">
        <v>45566</v>
      </c>
      <c r="C22589" t="n">
        <v>5</v>
      </c>
      <c r="D22589" t="n">
        <v>0</v>
      </c>
    </row>
    <row r="22590">
      <c r="A22590" t="inlineStr">
        <is>
          <t>U-fbad43</t>
        </is>
      </c>
      <c r="B22590" s="41" t="n">
        <v>45627</v>
      </c>
      <c r="C22590" t="n">
        <v>5</v>
      </c>
      <c r="D22590" t="n">
        <v>0</v>
      </c>
    </row>
    <row r="22591">
      <c r="A22591" t="inlineStr">
        <is>
          <t>U-7a6396</t>
        </is>
      </c>
      <c r="B22591" s="41" t="n">
        <v>45413</v>
      </c>
      <c r="C22591" t="n">
        <v>6</v>
      </c>
      <c r="D22591" t="n">
        <v>0</v>
      </c>
    </row>
    <row r="22592">
      <c r="A22592" t="inlineStr">
        <is>
          <t>U-019254</t>
        </is>
      </c>
      <c r="B22592" s="41" t="n">
        <v>44958</v>
      </c>
      <c r="C22592" t="n">
        <v>11</v>
      </c>
      <c r="D22592" t="n">
        <v>0</v>
      </c>
    </row>
    <row r="22593">
      <c r="A22593" t="inlineStr">
        <is>
          <t>U-926930</t>
        </is>
      </c>
      <c r="B22593" s="41" t="n">
        <v>45047</v>
      </c>
      <c r="C22593" t="n">
        <v>6</v>
      </c>
      <c r="D22593" t="n">
        <v>3</v>
      </c>
    </row>
    <row r="22594">
      <c r="A22594" t="inlineStr">
        <is>
          <t>U-726f83</t>
        </is>
      </c>
      <c r="B22594" s="41" t="n">
        <v>45170</v>
      </c>
      <c r="C22594" t="n">
        <v>12</v>
      </c>
      <c r="D22594" t="n">
        <v>0</v>
      </c>
    </row>
    <row r="22595">
      <c r="A22595" t="inlineStr">
        <is>
          <t>U-8aabb5</t>
        </is>
      </c>
      <c r="B22595" s="41" t="n">
        <v>45352</v>
      </c>
      <c r="C22595" t="n">
        <v>10</v>
      </c>
      <c r="D22595" t="n">
        <v>0</v>
      </c>
    </row>
    <row r="22596">
      <c r="A22596" t="inlineStr">
        <is>
          <t>U-494868</t>
        </is>
      </c>
      <c r="B22596" s="41" t="n">
        <v>45352</v>
      </c>
      <c r="C22596" t="n">
        <v>12</v>
      </c>
      <c r="D22596" t="n">
        <v>0</v>
      </c>
    </row>
    <row r="22597">
      <c r="A22597" t="inlineStr">
        <is>
          <t>U-cd00db</t>
        </is>
      </c>
      <c r="B22597" s="41" t="n">
        <v>45597</v>
      </c>
      <c r="C22597" t="n">
        <v>16</v>
      </c>
      <c r="D22597" t="n">
        <v>2</v>
      </c>
    </row>
    <row r="22598">
      <c r="A22598" t="inlineStr">
        <is>
          <t>U-ec8bed</t>
        </is>
      </c>
      <c r="B22598" s="41" t="n">
        <v>44927</v>
      </c>
      <c r="C22598" t="n">
        <v>12</v>
      </c>
      <c r="D22598" t="n">
        <v>0</v>
      </c>
    </row>
    <row r="22599">
      <c r="A22599" t="inlineStr">
        <is>
          <t>U-7bc945</t>
        </is>
      </c>
      <c r="B22599" s="41" t="n">
        <v>45352</v>
      </c>
      <c r="C22599" t="n">
        <v>8</v>
      </c>
      <c r="D22599" t="n">
        <v>1</v>
      </c>
    </row>
    <row r="22600">
      <c r="A22600" t="inlineStr">
        <is>
          <t>U-97c7ae</t>
        </is>
      </c>
      <c r="B22600" s="41" t="n">
        <v>45413</v>
      </c>
      <c r="C22600" t="n">
        <v>4</v>
      </c>
      <c r="D22600" t="n">
        <v>2</v>
      </c>
    </row>
    <row r="22601">
      <c r="A22601" t="inlineStr">
        <is>
          <t>U-86b835</t>
        </is>
      </c>
      <c r="B22601" s="41" t="n">
        <v>45139</v>
      </c>
      <c r="C22601" t="n">
        <v>3</v>
      </c>
      <c r="D22601" t="n">
        <v>0</v>
      </c>
    </row>
    <row r="22602">
      <c r="A22602" t="inlineStr">
        <is>
          <t>U-79050b</t>
        </is>
      </c>
      <c r="B22602" s="41" t="n">
        <v>45323</v>
      </c>
      <c r="C22602" t="n">
        <v>9</v>
      </c>
      <c r="D22602" t="n">
        <v>1</v>
      </c>
    </row>
    <row r="22603">
      <c r="A22603" t="inlineStr">
        <is>
          <t>U-74759a</t>
        </is>
      </c>
      <c r="B22603" s="41" t="n">
        <v>45108</v>
      </c>
      <c r="C22603" t="n">
        <v>11</v>
      </c>
      <c r="D22603" t="n">
        <v>0</v>
      </c>
    </row>
    <row r="22604">
      <c r="A22604" t="inlineStr">
        <is>
          <t>U-464b3e</t>
        </is>
      </c>
      <c r="B22604" s="41" t="n">
        <v>45627</v>
      </c>
      <c r="C22604" t="n">
        <v>9</v>
      </c>
      <c r="D22604" t="n">
        <v>1</v>
      </c>
    </row>
    <row r="22605">
      <c r="A22605" t="inlineStr">
        <is>
          <t>U-b065a0</t>
        </is>
      </c>
      <c r="B22605" s="41" t="n">
        <v>45597</v>
      </c>
      <c r="C22605" t="n">
        <v>8</v>
      </c>
      <c r="D22605" t="n">
        <v>0</v>
      </c>
    </row>
    <row r="22606">
      <c r="A22606" t="inlineStr">
        <is>
          <t>U-b15f30</t>
        </is>
      </c>
      <c r="B22606" s="41" t="n">
        <v>45352</v>
      </c>
      <c r="C22606" t="n">
        <v>11</v>
      </c>
      <c r="D22606" t="n">
        <v>0</v>
      </c>
    </row>
    <row r="22607">
      <c r="A22607" t="inlineStr">
        <is>
          <t>U-0f8079</t>
        </is>
      </c>
      <c r="B22607" s="41" t="n">
        <v>45139</v>
      </c>
      <c r="C22607" t="n">
        <v>6</v>
      </c>
      <c r="D22607" t="n">
        <v>0</v>
      </c>
    </row>
    <row r="22608">
      <c r="A22608" t="inlineStr">
        <is>
          <t>U-f1c5f2</t>
        </is>
      </c>
      <c r="B22608" s="41" t="n">
        <v>45108</v>
      </c>
      <c r="C22608" t="n">
        <v>7</v>
      </c>
      <c r="D22608" t="n">
        <v>2</v>
      </c>
    </row>
    <row r="22609">
      <c r="A22609" t="inlineStr">
        <is>
          <t>U-4dc6b4</t>
        </is>
      </c>
      <c r="B22609" s="41" t="n">
        <v>45231</v>
      </c>
      <c r="C22609" t="n">
        <v>14</v>
      </c>
      <c r="D22609" t="n">
        <v>0</v>
      </c>
    </row>
    <row r="22610">
      <c r="A22610" t="inlineStr">
        <is>
          <t>U-394896</t>
        </is>
      </c>
      <c r="B22610" s="41" t="n">
        <v>45627</v>
      </c>
      <c r="C22610" t="n">
        <v>9</v>
      </c>
      <c r="D22610" t="n">
        <v>3</v>
      </c>
    </row>
    <row r="22611">
      <c r="A22611" t="inlineStr">
        <is>
          <t>U-28093b</t>
        </is>
      </c>
      <c r="B22611" s="41" t="n">
        <v>45231</v>
      </c>
      <c r="C22611" t="n">
        <v>8</v>
      </c>
      <c r="D22611" t="n">
        <v>0</v>
      </c>
    </row>
    <row r="22612">
      <c r="A22612" t="inlineStr">
        <is>
          <t>U-fe3b6e</t>
        </is>
      </c>
      <c r="B22612" s="41" t="n">
        <v>45413</v>
      </c>
      <c r="C22612" t="n">
        <v>12</v>
      </c>
      <c r="D22612" t="n">
        <v>1</v>
      </c>
    </row>
    <row r="22613">
      <c r="A22613" t="inlineStr">
        <is>
          <t>U-51c8d1</t>
        </is>
      </c>
      <c r="B22613" s="41" t="n">
        <v>45505</v>
      </c>
      <c r="C22613" t="n">
        <v>20</v>
      </c>
      <c r="D22613" t="n">
        <v>0</v>
      </c>
    </row>
    <row r="22614">
      <c r="A22614" t="inlineStr">
        <is>
          <t>U-d4246b</t>
        </is>
      </c>
      <c r="B22614" s="41" t="n">
        <v>45261</v>
      </c>
      <c r="C22614" t="n">
        <v>6</v>
      </c>
      <c r="D22614" t="n">
        <v>0</v>
      </c>
    </row>
    <row r="22615">
      <c r="A22615" t="inlineStr">
        <is>
          <t>U-201bb4</t>
        </is>
      </c>
      <c r="B22615" s="41" t="n">
        <v>45108</v>
      </c>
      <c r="C22615" t="n">
        <v>11</v>
      </c>
      <c r="D22615" t="n">
        <v>2</v>
      </c>
    </row>
    <row r="22616">
      <c r="A22616" t="inlineStr">
        <is>
          <t>U-9c6166</t>
        </is>
      </c>
      <c r="B22616" s="41" t="n">
        <v>45505</v>
      </c>
      <c r="C22616" t="n">
        <v>10</v>
      </c>
      <c r="D22616" t="n">
        <v>0</v>
      </c>
    </row>
    <row r="22617">
      <c r="A22617" t="inlineStr">
        <is>
          <t>U-f88d4d</t>
        </is>
      </c>
      <c r="B22617" s="41" t="n">
        <v>45200</v>
      </c>
      <c r="C22617" t="n">
        <v>11</v>
      </c>
      <c r="D22617" t="n">
        <v>0</v>
      </c>
    </row>
    <row r="22618">
      <c r="A22618" t="inlineStr">
        <is>
          <t>U-56b1f5</t>
        </is>
      </c>
      <c r="B22618" s="41" t="n">
        <v>45261</v>
      </c>
      <c r="C22618" t="n">
        <v>11</v>
      </c>
      <c r="D22618" t="n">
        <v>0</v>
      </c>
    </row>
    <row r="22619">
      <c r="A22619" t="inlineStr">
        <is>
          <t>U-35799b</t>
        </is>
      </c>
      <c r="B22619" s="41" t="n">
        <v>45323</v>
      </c>
      <c r="C22619" t="n">
        <v>9</v>
      </c>
      <c r="D22619" t="n">
        <v>0</v>
      </c>
    </row>
    <row r="22620">
      <c r="A22620" t="inlineStr">
        <is>
          <t>U-0e6de7</t>
        </is>
      </c>
      <c r="B22620" s="41" t="n">
        <v>45139</v>
      </c>
      <c r="C22620" t="n">
        <v>14</v>
      </c>
      <c r="D22620" t="n">
        <v>0</v>
      </c>
    </row>
    <row r="22621">
      <c r="A22621" t="inlineStr">
        <is>
          <t>U-967b1f</t>
        </is>
      </c>
      <c r="B22621" s="41" t="n">
        <v>45017</v>
      </c>
      <c r="C22621" t="n">
        <v>13</v>
      </c>
      <c r="D22621" t="n">
        <v>0</v>
      </c>
    </row>
    <row r="22622">
      <c r="A22622" t="inlineStr">
        <is>
          <t>U-cfae4c</t>
        </is>
      </c>
      <c r="B22622" s="41" t="n">
        <v>45352</v>
      </c>
      <c r="C22622" t="n">
        <v>9</v>
      </c>
      <c r="D22622" t="n">
        <v>1</v>
      </c>
    </row>
    <row r="22623">
      <c r="A22623" t="inlineStr">
        <is>
          <t>U-6fa1a9</t>
        </is>
      </c>
      <c r="B22623" s="41" t="n">
        <v>45444</v>
      </c>
      <c r="C22623" t="n">
        <v>13</v>
      </c>
      <c r="D22623" t="n">
        <v>1</v>
      </c>
    </row>
    <row r="22624">
      <c r="A22624" t="inlineStr">
        <is>
          <t>U-925093</t>
        </is>
      </c>
      <c r="B22624" s="41" t="n">
        <v>45047</v>
      </c>
      <c r="C22624" t="n">
        <v>9</v>
      </c>
      <c r="D22624" t="n">
        <v>0</v>
      </c>
    </row>
    <row r="22625">
      <c r="A22625" t="inlineStr">
        <is>
          <t>U-8e5118</t>
        </is>
      </c>
      <c r="B22625" s="41" t="n">
        <v>45536</v>
      </c>
      <c r="C22625" t="n">
        <v>11</v>
      </c>
      <c r="D22625" t="n">
        <v>5</v>
      </c>
    </row>
    <row r="22626">
      <c r="A22626" t="inlineStr">
        <is>
          <t>U-6f1433</t>
        </is>
      </c>
      <c r="B22626" s="41" t="n">
        <v>45474</v>
      </c>
      <c r="C22626" t="n">
        <v>7</v>
      </c>
      <c r="D22626" t="n">
        <v>3</v>
      </c>
    </row>
    <row r="22627">
      <c r="A22627" t="inlineStr">
        <is>
          <t>U-4c0440</t>
        </is>
      </c>
      <c r="B22627" s="41" t="n">
        <v>45292</v>
      </c>
      <c r="C22627" t="n">
        <v>12</v>
      </c>
      <c r="D22627" t="n">
        <v>0</v>
      </c>
    </row>
    <row r="22628">
      <c r="A22628" t="inlineStr">
        <is>
          <t>U-9d1835</t>
        </is>
      </c>
      <c r="B22628" s="41" t="n">
        <v>44986</v>
      </c>
      <c r="C22628" t="n">
        <v>7</v>
      </c>
      <c r="D22628" t="n">
        <v>0</v>
      </c>
    </row>
    <row r="22629">
      <c r="A22629" t="inlineStr">
        <is>
          <t>U-be7a6c</t>
        </is>
      </c>
      <c r="B22629" s="41" t="n">
        <v>45627</v>
      </c>
      <c r="C22629" t="n">
        <v>10</v>
      </c>
      <c r="D22629" t="n">
        <v>2</v>
      </c>
    </row>
    <row r="22630">
      <c r="A22630" t="inlineStr">
        <is>
          <t>U-0cff49</t>
        </is>
      </c>
      <c r="B22630" s="41" t="n">
        <v>45200</v>
      </c>
      <c r="C22630" t="n">
        <v>15</v>
      </c>
      <c r="D22630" t="n">
        <v>0</v>
      </c>
    </row>
    <row r="22631">
      <c r="A22631" t="inlineStr">
        <is>
          <t>U-7d499b</t>
        </is>
      </c>
      <c r="B22631" s="41" t="n">
        <v>44927</v>
      </c>
      <c r="C22631" t="n">
        <v>7</v>
      </c>
      <c r="D22631" t="n">
        <v>0</v>
      </c>
    </row>
    <row r="22632">
      <c r="A22632" t="inlineStr">
        <is>
          <t>U-23fda9</t>
        </is>
      </c>
      <c r="B22632" s="41" t="n">
        <v>45627</v>
      </c>
      <c r="C22632" t="n">
        <v>11</v>
      </c>
      <c r="D22632" t="n">
        <v>0</v>
      </c>
    </row>
    <row r="22633">
      <c r="A22633" t="inlineStr">
        <is>
          <t>U-4b2cdd</t>
        </is>
      </c>
      <c r="B22633" s="41" t="n">
        <v>45139</v>
      </c>
      <c r="C22633" t="n">
        <v>11</v>
      </c>
      <c r="D22633" t="n">
        <v>1</v>
      </c>
    </row>
    <row r="22634">
      <c r="A22634" t="inlineStr">
        <is>
          <t>U-a0a2b5</t>
        </is>
      </c>
      <c r="B22634" s="41" t="n">
        <v>45231</v>
      </c>
      <c r="C22634" t="n">
        <v>7</v>
      </c>
      <c r="D22634" t="n">
        <v>0</v>
      </c>
    </row>
    <row r="22635">
      <c r="A22635" t="inlineStr">
        <is>
          <t>U-839925</t>
        </is>
      </c>
      <c r="B22635" s="41" t="n">
        <v>45444</v>
      </c>
      <c r="C22635" t="n">
        <v>13</v>
      </c>
      <c r="D22635" t="n">
        <v>1</v>
      </c>
    </row>
    <row r="22636">
      <c r="A22636" t="inlineStr">
        <is>
          <t>U-c218f9</t>
        </is>
      </c>
      <c r="B22636" s="41" t="n">
        <v>45047</v>
      </c>
      <c r="C22636" t="n">
        <v>11</v>
      </c>
      <c r="D22636" t="n">
        <v>0</v>
      </c>
    </row>
    <row r="22637">
      <c r="A22637" t="inlineStr">
        <is>
          <t>U-209e7b</t>
        </is>
      </c>
      <c r="B22637" s="41" t="n">
        <v>45413</v>
      </c>
      <c r="C22637" t="n">
        <v>6</v>
      </c>
      <c r="D22637" t="n">
        <v>0</v>
      </c>
    </row>
    <row r="22638">
      <c r="A22638" t="inlineStr">
        <is>
          <t>U-f88ba3</t>
        </is>
      </c>
      <c r="B22638" s="41" t="n">
        <v>45413</v>
      </c>
      <c r="C22638" t="n">
        <v>6</v>
      </c>
      <c r="D22638" t="n">
        <v>0</v>
      </c>
    </row>
    <row r="22639">
      <c r="A22639" t="inlineStr">
        <is>
          <t>U-efa80a</t>
        </is>
      </c>
      <c r="B22639" s="41" t="n">
        <v>45444</v>
      </c>
      <c r="C22639" t="n">
        <v>9</v>
      </c>
      <c r="D22639" t="n">
        <v>0</v>
      </c>
    </row>
    <row r="22640">
      <c r="A22640" t="inlineStr">
        <is>
          <t>U-bde2c8</t>
        </is>
      </c>
      <c r="B22640" s="41" t="n">
        <v>45017</v>
      </c>
      <c r="C22640" t="n">
        <v>11</v>
      </c>
      <c r="D22640" t="n">
        <v>1</v>
      </c>
    </row>
    <row r="22641">
      <c r="A22641" t="inlineStr">
        <is>
          <t>U-7e1f29</t>
        </is>
      </c>
      <c r="B22641" s="41" t="n">
        <v>45292</v>
      </c>
      <c r="C22641" t="n">
        <v>7</v>
      </c>
      <c r="D22641" t="n">
        <v>1</v>
      </c>
    </row>
    <row r="22642">
      <c r="A22642" t="inlineStr">
        <is>
          <t>U-8f24ed</t>
        </is>
      </c>
      <c r="B22642" s="41" t="n">
        <v>45536</v>
      </c>
      <c r="C22642" t="n">
        <v>10</v>
      </c>
      <c r="D22642" t="n">
        <v>0</v>
      </c>
    </row>
    <row r="22643">
      <c r="A22643" t="inlineStr">
        <is>
          <t>U-bf2c67</t>
        </is>
      </c>
      <c r="B22643" s="41" t="n">
        <v>45108</v>
      </c>
      <c r="C22643" t="n">
        <v>12</v>
      </c>
      <c r="D22643" t="n">
        <v>0</v>
      </c>
    </row>
    <row r="22644">
      <c r="A22644" t="inlineStr">
        <is>
          <t>U-28cc85</t>
        </is>
      </c>
      <c r="B22644" s="41" t="n">
        <v>45566</v>
      </c>
      <c r="C22644" t="n">
        <v>6</v>
      </c>
      <c r="D22644" t="n">
        <v>3</v>
      </c>
    </row>
    <row r="22645">
      <c r="A22645" t="inlineStr">
        <is>
          <t>U-0bbb9c</t>
        </is>
      </c>
      <c r="B22645" s="41" t="n">
        <v>45139</v>
      </c>
      <c r="C22645" t="n">
        <v>11</v>
      </c>
      <c r="D22645" t="n">
        <v>1</v>
      </c>
    </row>
    <row r="22646">
      <c r="A22646" t="inlineStr">
        <is>
          <t>U-45efa2</t>
        </is>
      </c>
      <c r="B22646" s="41" t="n">
        <v>45597</v>
      </c>
      <c r="C22646" t="n">
        <v>9</v>
      </c>
      <c r="D22646" t="n">
        <v>1</v>
      </c>
    </row>
    <row r="22647">
      <c r="A22647" t="inlineStr">
        <is>
          <t>U-cad5b9</t>
        </is>
      </c>
      <c r="B22647" s="41" t="n">
        <v>45200</v>
      </c>
      <c r="C22647" t="n">
        <v>7</v>
      </c>
      <c r="D22647" t="n">
        <v>4</v>
      </c>
    </row>
    <row r="22648">
      <c r="A22648" t="inlineStr">
        <is>
          <t>U-18287a</t>
        </is>
      </c>
      <c r="B22648" s="41" t="n">
        <v>45352</v>
      </c>
      <c r="C22648" t="n">
        <v>10</v>
      </c>
      <c r="D22648" t="n">
        <v>1</v>
      </c>
    </row>
    <row r="22649">
      <c r="A22649" t="inlineStr">
        <is>
          <t>U-091a68</t>
        </is>
      </c>
      <c r="B22649" s="41" t="n">
        <v>44927</v>
      </c>
      <c r="C22649" t="n">
        <v>10</v>
      </c>
      <c r="D22649" t="n">
        <v>0</v>
      </c>
    </row>
    <row r="22650">
      <c r="A22650" t="inlineStr">
        <is>
          <t>U-af5d99</t>
        </is>
      </c>
      <c r="B22650" s="41" t="n">
        <v>45444</v>
      </c>
      <c r="C22650" t="n">
        <v>11</v>
      </c>
      <c r="D22650" t="n">
        <v>0</v>
      </c>
    </row>
    <row r="22651">
      <c r="A22651" t="inlineStr">
        <is>
          <t>U-2bdc8a</t>
        </is>
      </c>
      <c r="B22651" s="41" t="n">
        <v>45505</v>
      </c>
      <c r="C22651" t="n">
        <v>8</v>
      </c>
      <c r="D22651" t="n">
        <v>1</v>
      </c>
    </row>
    <row r="22652">
      <c r="A22652" t="inlineStr">
        <is>
          <t>U-d3ecdb</t>
        </is>
      </c>
      <c r="B22652" s="41" t="n">
        <v>45566</v>
      </c>
      <c r="C22652" t="n">
        <v>12</v>
      </c>
      <c r="D22652" t="n">
        <v>0</v>
      </c>
    </row>
    <row r="22653">
      <c r="A22653" t="inlineStr">
        <is>
          <t>U-7fcd49</t>
        </is>
      </c>
      <c r="B22653" s="41" t="n">
        <v>45597</v>
      </c>
      <c r="C22653" t="n">
        <v>8</v>
      </c>
      <c r="D22653" t="n">
        <v>0</v>
      </c>
    </row>
    <row r="22654">
      <c r="A22654" t="inlineStr">
        <is>
          <t>U-dee0aa</t>
        </is>
      </c>
      <c r="B22654" s="41" t="n">
        <v>45383</v>
      </c>
      <c r="C22654" t="n">
        <v>9</v>
      </c>
      <c r="D22654" t="n">
        <v>0</v>
      </c>
    </row>
    <row r="22655">
      <c r="A22655" t="inlineStr">
        <is>
          <t>U-e25ea3</t>
        </is>
      </c>
      <c r="B22655" s="41" t="n">
        <v>44986</v>
      </c>
      <c r="C22655" t="n">
        <v>11</v>
      </c>
      <c r="D22655" t="n">
        <v>3</v>
      </c>
    </row>
    <row r="22656">
      <c r="A22656" t="inlineStr">
        <is>
          <t>U-4df9f2</t>
        </is>
      </c>
      <c r="B22656" s="41" t="n">
        <v>45078</v>
      </c>
      <c r="C22656" t="n">
        <v>12</v>
      </c>
      <c r="D22656" t="n">
        <v>0</v>
      </c>
    </row>
    <row r="22657">
      <c r="A22657" t="inlineStr">
        <is>
          <t>U-4fb0bd</t>
        </is>
      </c>
      <c r="B22657" s="41" t="n">
        <v>45413</v>
      </c>
      <c r="C22657" t="n">
        <v>12</v>
      </c>
      <c r="D22657" t="n">
        <v>0</v>
      </c>
    </row>
    <row r="22658">
      <c r="A22658" t="inlineStr">
        <is>
          <t>U-5c0aea</t>
        </is>
      </c>
      <c r="B22658" s="41" t="n">
        <v>45474</v>
      </c>
      <c r="C22658" t="n">
        <v>7</v>
      </c>
      <c r="D22658" t="n">
        <v>0</v>
      </c>
    </row>
    <row r="22659">
      <c r="A22659" t="inlineStr">
        <is>
          <t>U-9f11c8</t>
        </is>
      </c>
      <c r="B22659" s="41" t="n">
        <v>45505</v>
      </c>
      <c r="C22659" t="n">
        <v>8</v>
      </c>
      <c r="D22659" t="n">
        <v>0</v>
      </c>
    </row>
    <row r="22660">
      <c r="A22660" t="inlineStr">
        <is>
          <t>U-cf3fa2</t>
        </is>
      </c>
      <c r="B22660" s="41" t="n">
        <v>45292</v>
      </c>
      <c r="C22660" t="n">
        <v>10</v>
      </c>
      <c r="D22660" t="n">
        <v>0</v>
      </c>
    </row>
    <row r="22661">
      <c r="A22661" t="inlineStr">
        <is>
          <t>U-6cedc5</t>
        </is>
      </c>
      <c r="B22661" s="41" t="n">
        <v>45566</v>
      </c>
      <c r="C22661" t="n">
        <v>15</v>
      </c>
      <c r="D22661" t="n">
        <v>2</v>
      </c>
    </row>
    <row r="22662">
      <c r="A22662" t="inlineStr">
        <is>
          <t>U-17f357</t>
        </is>
      </c>
      <c r="B22662" s="41" t="n">
        <v>45200</v>
      </c>
      <c r="C22662" t="n">
        <v>11</v>
      </c>
      <c r="D22662" t="n">
        <v>0</v>
      </c>
    </row>
    <row r="22663">
      <c r="A22663" t="inlineStr">
        <is>
          <t>U-7a99aa</t>
        </is>
      </c>
      <c r="B22663" s="41" t="n">
        <v>45474</v>
      </c>
      <c r="C22663" t="n">
        <v>11</v>
      </c>
      <c r="D22663" t="n">
        <v>2</v>
      </c>
    </row>
    <row r="22664">
      <c r="A22664" t="inlineStr">
        <is>
          <t>U-010e71</t>
        </is>
      </c>
      <c r="B22664" s="41" t="n">
        <v>45383</v>
      </c>
      <c r="C22664" t="n">
        <v>10</v>
      </c>
      <c r="D22664" t="n">
        <v>1</v>
      </c>
    </row>
    <row r="22665">
      <c r="A22665" t="inlineStr">
        <is>
          <t>U-9c6a36</t>
        </is>
      </c>
      <c r="B22665" s="41" t="n">
        <v>45597</v>
      </c>
      <c r="C22665" t="n">
        <v>10</v>
      </c>
      <c r="D22665" t="n">
        <v>0</v>
      </c>
    </row>
    <row r="22666">
      <c r="A22666" t="inlineStr">
        <is>
          <t>U-b200d0</t>
        </is>
      </c>
      <c r="B22666" s="41" t="n">
        <v>45108</v>
      </c>
      <c r="C22666" t="n">
        <v>6</v>
      </c>
      <c r="D22666" t="n">
        <v>0</v>
      </c>
    </row>
    <row r="22667">
      <c r="A22667" t="inlineStr">
        <is>
          <t>U-56804b</t>
        </is>
      </c>
      <c r="B22667" s="41" t="n">
        <v>45566</v>
      </c>
      <c r="C22667" t="n">
        <v>17</v>
      </c>
      <c r="D22667" t="n">
        <v>2</v>
      </c>
    </row>
    <row r="22668">
      <c r="A22668" t="inlineStr">
        <is>
          <t>U-66e4a3</t>
        </is>
      </c>
      <c r="B22668" s="41" t="n">
        <v>45078</v>
      </c>
      <c r="C22668" t="n">
        <v>13</v>
      </c>
      <c r="D22668" t="n">
        <v>0</v>
      </c>
    </row>
    <row r="22669">
      <c r="A22669" t="inlineStr">
        <is>
          <t>U-d76cc8</t>
        </is>
      </c>
      <c r="B22669" s="41" t="n">
        <v>45261</v>
      </c>
      <c r="C22669" t="n">
        <v>10</v>
      </c>
      <c r="D22669" t="n">
        <v>0</v>
      </c>
    </row>
    <row r="22670">
      <c r="A22670" t="inlineStr">
        <is>
          <t>U-2c7b9a</t>
        </is>
      </c>
      <c r="B22670" s="41" t="n">
        <v>44986</v>
      </c>
      <c r="C22670" t="n">
        <v>9</v>
      </c>
      <c r="D22670" t="n">
        <v>0</v>
      </c>
    </row>
    <row r="22671">
      <c r="A22671" t="inlineStr">
        <is>
          <t>U-3b70ea</t>
        </is>
      </c>
      <c r="B22671" s="41" t="n">
        <v>45017</v>
      </c>
      <c r="C22671" t="n">
        <v>10</v>
      </c>
      <c r="D22671" t="n">
        <v>0</v>
      </c>
    </row>
    <row r="22672">
      <c r="A22672" t="inlineStr">
        <is>
          <t>U-8d58dc</t>
        </is>
      </c>
      <c r="B22672" s="41" t="n">
        <v>45200</v>
      </c>
      <c r="C22672" t="n">
        <v>10</v>
      </c>
      <c r="D22672" t="n">
        <v>1</v>
      </c>
    </row>
    <row r="22673">
      <c r="A22673" t="inlineStr">
        <is>
          <t>U-ec8cf9</t>
        </is>
      </c>
      <c r="B22673" s="41" t="n">
        <v>45444</v>
      </c>
      <c r="C22673" t="n">
        <v>11</v>
      </c>
      <c r="D22673" t="n">
        <v>0</v>
      </c>
    </row>
    <row r="22674">
      <c r="A22674" t="inlineStr">
        <is>
          <t>U-df6a59</t>
        </is>
      </c>
      <c r="B22674" s="41" t="n">
        <v>45352</v>
      </c>
      <c r="C22674" t="n">
        <v>11</v>
      </c>
      <c r="D22674" t="n">
        <v>0</v>
      </c>
    </row>
    <row r="22675">
      <c r="A22675" t="inlineStr">
        <is>
          <t>U-2f1996</t>
        </is>
      </c>
      <c r="B22675" s="41" t="n">
        <v>45413</v>
      </c>
      <c r="C22675" t="n">
        <v>18</v>
      </c>
      <c r="D22675" t="n">
        <v>0</v>
      </c>
    </row>
    <row r="22676">
      <c r="A22676" t="inlineStr">
        <is>
          <t>U-818649</t>
        </is>
      </c>
      <c r="B22676" s="41" t="n">
        <v>45413</v>
      </c>
      <c r="C22676" t="n">
        <v>8</v>
      </c>
      <c r="D22676" t="n">
        <v>0</v>
      </c>
    </row>
    <row r="22677">
      <c r="A22677" t="inlineStr">
        <is>
          <t>U-fcfd77</t>
        </is>
      </c>
      <c r="B22677" s="41" t="n">
        <v>44927</v>
      </c>
      <c r="C22677" t="n">
        <v>11</v>
      </c>
      <c r="D22677" t="n">
        <v>2</v>
      </c>
    </row>
    <row r="22678">
      <c r="A22678" t="inlineStr">
        <is>
          <t>U-562f8d</t>
        </is>
      </c>
      <c r="B22678" s="41" t="n">
        <v>45597</v>
      </c>
      <c r="C22678" t="n">
        <v>6</v>
      </c>
      <c r="D22678" t="n">
        <v>2</v>
      </c>
    </row>
    <row r="22679">
      <c r="A22679" t="inlineStr">
        <is>
          <t>U-31fec8</t>
        </is>
      </c>
      <c r="B22679" s="41" t="n">
        <v>45566</v>
      </c>
      <c r="C22679" t="n">
        <v>10</v>
      </c>
      <c r="D22679" t="n">
        <v>0</v>
      </c>
    </row>
    <row r="22680">
      <c r="A22680" t="inlineStr">
        <is>
          <t>U-3994f7</t>
        </is>
      </c>
      <c r="B22680" s="41" t="n">
        <v>45047</v>
      </c>
      <c r="C22680" t="n">
        <v>17</v>
      </c>
      <c r="D22680" t="n">
        <v>1</v>
      </c>
    </row>
    <row r="22681">
      <c r="A22681" t="inlineStr">
        <is>
          <t>U-24c7d6</t>
        </is>
      </c>
      <c r="B22681" s="41" t="n">
        <v>45597</v>
      </c>
      <c r="C22681" t="n">
        <v>8</v>
      </c>
      <c r="D22681" t="n">
        <v>4</v>
      </c>
    </row>
    <row r="22682">
      <c r="A22682" t="inlineStr">
        <is>
          <t>U-8748f8</t>
        </is>
      </c>
      <c r="B22682" s="41" t="n">
        <v>45108</v>
      </c>
      <c r="C22682" t="n">
        <v>8</v>
      </c>
      <c r="D22682" t="n">
        <v>0</v>
      </c>
    </row>
    <row r="22683">
      <c r="A22683" t="inlineStr">
        <is>
          <t>U-406480</t>
        </is>
      </c>
      <c r="B22683" s="41" t="n">
        <v>44958</v>
      </c>
      <c r="C22683" t="n">
        <v>15</v>
      </c>
      <c r="D22683" t="n">
        <v>0</v>
      </c>
    </row>
    <row r="22684">
      <c r="A22684" t="inlineStr">
        <is>
          <t>U-b73979</t>
        </is>
      </c>
      <c r="B22684" s="41" t="n">
        <v>45566</v>
      </c>
      <c r="C22684" t="n">
        <v>7</v>
      </c>
      <c r="D22684" t="n">
        <v>1</v>
      </c>
    </row>
    <row r="22685">
      <c r="A22685" t="inlineStr">
        <is>
          <t>U-0571fc</t>
        </is>
      </c>
      <c r="B22685" s="41" t="n">
        <v>45261</v>
      </c>
      <c r="C22685" t="n">
        <v>4</v>
      </c>
      <c r="D22685" t="n">
        <v>0</v>
      </c>
    </row>
    <row r="22686">
      <c r="A22686" t="inlineStr">
        <is>
          <t>U-666035</t>
        </is>
      </c>
      <c r="B22686" s="41" t="n">
        <v>45352</v>
      </c>
      <c r="C22686" t="n">
        <v>4</v>
      </c>
      <c r="D22686" t="n">
        <v>2</v>
      </c>
    </row>
    <row r="22687">
      <c r="A22687" t="inlineStr">
        <is>
          <t>U-76e901</t>
        </is>
      </c>
      <c r="B22687" s="41" t="n">
        <v>44986</v>
      </c>
      <c r="C22687" t="n">
        <v>8</v>
      </c>
      <c r="D22687" t="n">
        <v>0</v>
      </c>
    </row>
    <row r="22688">
      <c r="A22688" t="inlineStr">
        <is>
          <t>U-9b7d26</t>
        </is>
      </c>
      <c r="B22688" s="41" t="n">
        <v>45566</v>
      </c>
      <c r="C22688" t="n">
        <v>10</v>
      </c>
      <c r="D22688" t="n">
        <v>0</v>
      </c>
    </row>
    <row r="22689">
      <c r="A22689" t="inlineStr">
        <is>
          <t>U-64adcf</t>
        </is>
      </c>
      <c r="B22689" s="41" t="n">
        <v>45444</v>
      </c>
      <c r="C22689" t="n">
        <v>13</v>
      </c>
      <c r="D22689" t="n">
        <v>0</v>
      </c>
    </row>
    <row r="22690">
      <c r="A22690" t="inlineStr">
        <is>
          <t>U-c04daf</t>
        </is>
      </c>
      <c r="B22690" s="41" t="n">
        <v>45566</v>
      </c>
      <c r="C22690" t="n">
        <v>12</v>
      </c>
      <c r="D22690" t="n">
        <v>0</v>
      </c>
    </row>
    <row r="22691">
      <c r="A22691" t="inlineStr">
        <is>
          <t>U-f5be61</t>
        </is>
      </c>
      <c r="B22691" s="41" t="n">
        <v>45536</v>
      </c>
      <c r="C22691" t="n">
        <v>7</v>
      </c>
      <c r="D22691" t="n">
        <v>0</v>
      </c>
    </row>
    <row r="22692">
      <c r="A22692" t="inlineStr">
        <is>
          <t>U-a67b7f</t>
        </is>
      </c>
      <c r="B22692" s="41" t="n">
        <v>44958</v>
      </c>
      <c r="C22692" t="n">
        <v>13</v>
      </c>
      <c r="D22692" t="n">
        <v>0</v>
      </c>
    </row>
    <row r="22693">
      <c r="A22693" t="inlineStr">
        <is>
          <t>U-b399c4</t>
        </is>
      </c>
      <c r="B22693" s="41" t="n">
        <v>45444</v>
      </c>
      <c r="C22693" t="n">
        <v>7</v>
      </c>
      <c r="D22693" t="n">
        <v>0</v>
      </c>
    </row>
    <row r="22694">
      <c r="A22694" t="inlineStr">
        <is>
          <t>U-fae8a8</t>
        </is>
      </c>
      <c r="B22694" s="41" t="n">
        <v>45536</v>
      </c>
      <c r="C22694" t="n">
        <v>10</v>
      </c>
      <c r="D22694" t="n">
        <v>0</v>
      </c>
    </row>
    <row r="22695">
      <c r="A22695" t="inlineStr">
        <is>
          <t>U-0c5112</t>
        </is>
      </c>
      <c r="B22695" s="41" t="n">
        <v>44927</v>
      </c>
      <c r="C22695" t="n">
        <v>12</v>
      </c>
      <c r="D22695" t="n">
        <v>1</v>
      </c>
    </row>
    <row r="22696">
      <c r="A22696" t="inlineStr">
        <is>
          <t>U-296691</t>
        </is>
      </c>
      <c r="B22696" s="41" t="n">
        <v>45505</v>
      </c>
      <c r="C22696" t="n">
        <v>8</v>
      </c>
      <c r="D22696" t="n">
        <v>0</v>
      </c>
    </row>
    <row r="22697">
      <c r="A22697" t="inlineStr">
        <is>
          <t>U-6aafc4</t>
        </is>
      </c>
      <c r="B22697" s="41" t="n">
        <v>45078</v>
      </c>
      <c r="C22697" t="n">
        <v>19</v>
      </c>
      <c r="D22697" t="n">
        <v>0</v>
      </c>
    </row>
    <row r="22698">
      <c r="A22698" t="inlineStr">
        <is>
          <t>U-ecbca0</t>
        </is>
      </c>
      <c r="B22698" s="41" t="n">
        <v>45474</v>
      </c>
      <c r="C22698" t="n">
        <v>9</v>
      </c>
      <c r="D22698" t="n">
        <v>0</v>
      </c>
    </row>
    <row r="22699">
      <c r="A22699" t="inlineStr">
        <is>
          <t>U-5455dd</t>
        </is>
      </c>
      <c r="B22699" s="41" t="n">
        <v>45139</v>
      </c>
      <c r="C22699" t="n">
        <v>10</v>
      </c>
      <c r="D22699" t="n">
        <v>0</v>
      </c>
    </row>
    <row r="22700">
      <c r="A22700" t="inlineStr">
        <is>
          <t>U-817421</t>
        </is>
      </c>
      <c r="B22700" s="41" t="n">
        <v>45017</v>
      </c>
      <c r="C22700" t="n">
        <v>12</v>
      </c>
      <c r="D22700" t="n">
        <v>0</v>
      </c>
    </row>
    <row r="22701">
      <c r="A22701" t="inlineStr">
        <is>
          <t>U-6e3026</t>
        </is>
      </c>
      <c r="B22701" s="41" t="n">
        <v>45170</v>
      </c>
      <c r="C22701" t="n">
        <v>10</v>
      </c>
      <c r="D22701" t="n">
        <v>0</v>
      </c>
    </row>
    <row r="22702">
      <c r="A22702" t="inlineStr">
        <is>
          <t>U-f03d91</t>
        </is>
      </c>
      <c r="B22702" s="41" t="n">
        <v>45108</v>
      </c>
      <c r="C22702" t="n">
        <v>6</v>
      </c>
      <c r="D22702" t="n">
        <v>0</v>
      </c>
    </row>
    <row r="22703">
      <c r="A22703" t="inlineStr">
        <is>
          <t>U-438b8a</t>
        </is>
      </c>
      <c r="B22703" s="41" t="n">
        <v>45597</v>
      </c>
      <c r="C22703" t="n">
        <v>11</v>
      </c>
      <c r="D22703" t="n">
        <v>0</v>
      </c>
    </row>
    <row r="22704">
      <c r="A22704" t="inlineStr">
        <is>
          <t>U-989db8</t>
        </is>
      </c>
      <c r="B22704" s="41" t="n">
        <v>45139</v>
      </c>
      <c r="C22704" t="n">
        <v>12</v>
      </c>
      <c r="D22704" t="n">
        <v>0</v>
      </c>
    </row>
    <row r="22705">
      <c r="A22705" t="inlineStr">
        <is>
          <t>U-f95b22</t>
        </is>
      </c>
      <c r="B22705" s="41" t="n">
        <v>45383</v>
      </c>
      <c r="C22705" t="n">
        <v>14</v>
      </c>
      <c r="D22705" t="n">
        <v>0</v>
      </c>
    </row>
    <row r="22706">
      <c r="A22706" t="inlineStr">
        <is>
          <t>U-42878a</t>
        </is>
      </c>
      <c r="B22706" s="41" t="n">
        <v>45139</v>
      </c>
      <c r="C22706" t="n">
        <v>9</v>
      </c>
      <c r="D22706" t="n">
        <v>0</v>
      </c>
    </row>
    <row r="22707">
      <c r="A22707" t="inlineStr">
        <is>
          <t>U-f93131</t>
        </is>
      </c>
      <c r="B22707" s="41" t="n">
        <v>45536</v>
      </c>
      <c r="C22707" t="n">
        <v>11</v>
      </c>
      <c r="D22707" t="n">
        <v>1</v>
      </c>
    </row>
    <row r="22708">
      <c r="A22708" t="inlineStr">
        <is>
          <t>U-2a4b6b</t>
        </is>
      </c>
      <c r="B22708" s="41" t="n">
        <v>45352</v>
      </c>
      <c r="C22708" t="n">
        <v>13</v>
      </c>
      <c r="D22708" t="n">
        <v>1</v>
      </c>
    </row>
    <row r="22709">
      <c r="A22709" t="inlineStr">
        <is>
          <t>U-436e4c</t>
        </is>
      </c>
      <c r="B22709" s="41" t="n">
        <v>45170</v>
      </c>
      <c r="C22709" t="n">
        <v>15</v>
      </c>
      <c r="D22709" t="n">
        <v>1</v>
      </c>
    </row>
    <row r="22710">
      <c r="A22710" t="inlineStr">
        <is>
          <t>U-763324</t>
        </is>
      </c>
      <c r="B22710" s="41" t="n">
        <v>45352</v>
      </c>
      <c r="C22710" t="n">
        <v>9</v>
      </c>
      <c r="D22710" t="n">
        <v>0</v>
      </c>
    </row>
    <row r="22711">
      <c r="A22711" t="inlineStr">
        <is>
          <t>U-f7407e</t>
        </is>
      </c>
      <c r="B22711" s="41" t="n">
        <v>45017</v>
      </c>
      <c r="C22711" t="n">
        <v>12</v>
      </c>
      <c r="D22711" t="n">
        <v>2</v>
      </c>
    </row>
    <row r="22712">
      <c r="A22712" t="inlineStr">
        <is>
          <t>U-598be8</t>
        </is>
      </c>
      <c r="B22712" s="41" t="n">
        <v>45200</v>
      </c>
      <c r="C22712" t="n">
        <v>10</v>
      </c>
      <c r="D22712" t="n">
        <v>0</v>
      </c>
    </row>
    <row r="22713">
      <c r="A22713" t="inlineStr">
        <is>
          <t>U-047813</t>
        </is>
      </c>
      <c r="B22713" s="41" t="n">
        <v>45474</v>
      </c>
      <c r="C22713" t="n">
        <v>13</v>
      </c>
      <c r="D22713" t="n">
        <v>0</v>
      </c>
    </row>
    <row r="22714">
      <c r="A22714" t="inlineStr">
        <is>
          <t>U-802d15</t>
        </is>
      </c>
      <c r="B22714" s="41" t="n">
        <v>45352</v>
      </c>
      <c r="C22714" t="n">
        <v>9</v>
      </c>
      <c r="D22714" t="n">
        <v>3</v>
      </c>
    </row>
    <row r="22715">
      <c r="A22715" t="inlineStr">
        <is>
          <t>U-129f56</t>
        </is>
      </c>
      <c r="B22715" s="41" t="n">
        <v>44927</v>
      </c>
      <c r="C22715" t="n">
        <v>3</v>
      </c>
      <c r="D22715" t="n">
        <v>0</v>
      </c>
    </row>
    <row r="22716">
      <c r="A22716" t="inlineStr">
        <is>
          <t>U-c8edad</t>
        </is>
      </c>
      <c r="B22716" s="41" t="n">
        <v>45047</v>
      </c>
      <c r="C22716" t="n">
        <v>10</v>
      </c>
      <c r="D22716" t="n">
        <v>1</v>
      </c>
    </row>
    <row r="22717">
      <c r="A22717" t="inlineStr">
        <is>
          <t>U-e9e05d</t>
        </is>
      </c>
      <c r="B22717" s="41" t="n">
        <v>45413</v>
      </c>
      <c r="C22717" t="n">
        <v>6</v>
      </c>
      <c r="D22717" t="n">
        <v>0</v>
      </c>
    </row>
    <row r="22718">
      <c r="A22718" t="inlineStr">
        <is>
          <t>U-0c544b</t>
        </is>
      </c>
      <c r="B22718" s="41" t="n">
        <v>45108</v>
      </c>
      <c r="C22718" t="n">
        <v>10</v>
      </c>
      <c r="D22718" t="n">
        <v>1</v>
      </c>
    </row>
    <row r="22719">
      <c r="A22719" t="inlineStr">
        <is>
          <t>U-9ccbce</t>
        </is>
      </c>
      <c r="B22719" s="41" t="n">
        <v>45323</v>
      </c>
      <c r="C22719" t="n">
        <v>12</v>
      </c>
      <c r="D22719" t="n">
        <v>3</v>
      </c>
    </row>
    <row r="22720">
      <c r="A22720" t="inlineStr">
        <is>
          <t>U-bfe151</t>
        </is>
      </c>
      <c r="B22720" s="41" t="n">
        <v>45200</v>
      </c>
      <c r="C22720" t="n">
        <v>10</v>
      </c>
      <c r="D22720" t="n">
        <v>0</v>
      </c>
    </row>
    <row r="22721">
      <c r="A22721" t="inlineStr">
        <is>
          <t>U-80e75e</t>
        </is>
      </c>
      <c r="B22721" s="41" t="n">
        <v>45505</v>
      </c>
      <c r="C22721" t="n">
        <v>5</v>
      </c>
      <c r="D22721" t="n">
        <v>0</v>
      </c>
    </row>
    <row r="22722">
      <c r="A22722" t="inlineStr">
        <is>
          <t>U-8d9bb5</t>
        </is>
      </c>
      <c r="B22722" s="41" t="n">
        <v>45231</v>
      </c>
      <c r="C22722" t="n">
        <v>8</v>
      </c>
      <c r="D22722" t="n">
        <v>0</v>
      </c>
    </row>
    <row r="22723">
      <c r="A22723" t="inlineStr">
        <is>
          <t>U-0f8059</t>
        </is>
      </c>
      <c r="B22723" s="41" t="n">
        <v>45170</v>
      </c>
      <c r="C22723" t="n">
        <v>9</v>
      </c>
      <c r="D22723" t="n">
        <v>0</v>
      </c>
    </row>
    <row r="22724">
      <c r="A22724" t="inlineStr">
        <is>
          <t>U-870977</t>
        </is>
      </c>
      <c r="B22724" s="41" t="n">
        <v>44986</v>
      </c>
      <c r="C22724" t="n">
        <v>14</v>
      </c>
      <c r="D22724" t="n">
        <v>0</v>
      </c>
    </row>
    <row r="22725">
      <c r="A22725" t="inlineStr">
        <is>
          <t>U-3678ca</t>
        </is>
      </c>
      <c r="B22725" s="41" t="n">
        <v>45170</v>
      </c>
      <c r="C22725" t="n">
        <v>8</v>
      </c>
      <c r="D22725" t="n">
        <v>1</v>
      </c>
    </row>
    <row r="22726">
      <c r="A22726" t="inlineStr">
        <is>
          <t>U-5b120d</t>
        </is>
      </c>
      <c r="B22726" s="41" t="n">
        <v>45536</v>
      </c>
      <c r="C22726" t="n">
        <v>9</v>
      </c>
      <c r="D22726" t="n">
        <v>0</v>
      </c>
    </row>
    <row r="22727">
      <c r="A22727" t="inlineStr">
        <is>
          <t>U-65ae25</t>
        </is>
      </c>
      <c r="B22727" s="41" t="n">
        <v>45292</v>
      </c>
      <c r="C22727" t="n">
        <v>8</v>
      </c>
      <c r="D22727" t="n">
        <v>5</v>
      </c>
    </row>
    <row r="22728">
      <c r="A22728" t="inlineStr">
        <is>
          <t>U-b82d10</t>
        </is>
      </c>
      <c r="B22728" s="41" t="n">
        <v>45047</v>
      </c>
      <c r="C22728" t="n">
        <v>6</v>
      </c>
      <c r="D22728" t="n">
        <v>2</v>
      </c>
    </row>
    <row r="22729">
      <c r="A22729" t="inlineStr">
        <is>
          <t>U-971fa9</t>
        </is>
      </c>
      <c r="B22729" s="41" t="n">
        <v>45108</v>
      </c>
      <c r="C22729" t="n">
        <v>13</v>
      </c>
      <c r="D22729" t="n">
        <v>0</v>
      </c>
    </row>
    <row r="22730">
      <c r="A22730" t="inlineStr">
        <is>
          <t>U-06335e</t>
        </is>
      </c>
      <c r="B22730" s="41" t="n">
        <v>45261</v>
      </c>
      <c r="C22730" t="n">
        <v>14</v>
      </c>
      <c r="D22730" t="n">
        <v>0</v>
      </c>
    </row>
    <row r="22731">
      <c r="A22731" t="inlineStr">
        <is>
          <t>U-42b959</t>
        </is>
      </c>
      <c r="B22731" s="41" t="n">
        <v>45017</v>
      </c>
      <c r="C22731" t="n">
        <v>6</v>
      </c>
      <c r="D22731" t="n">
        <v>0</v>
      </c>
    </row>
    <row r="22732">
      <c r="A22732" t="inlineStr">
        <is>
          <t>U-eced74</t>
        </is>
      </c>
      <c r="B22732" s="41" t="n">
        <v>45292</v>
      </c>
      <c r="C22732" t="n">
        <v>5</v>
      </c>
      <c r="D22732" t="n">
        <v>0</v>
      </c>
    </row>
    <row r="22733">
      <c r="A22733" t="inlineStr">
        <is>
          <t>U-78c514</t>
        </is>
      </c>
      <c r="B22733" s="41" t="n">
        <v>45444</v>
      </c>
      <c r="C22733" t="n">
        <v>4</v>
      </c>
      <c r="D22733" t="n">
        <v>1</v>
      </c>
    </row>
    <row r="22734">
      <c r="A22734" t="inlineStr">
        <is>
          <t>U-ba4409</t>
        </is>
      </c>
      <c r="B22734" s="41" t="n">
        <v>44927</v>
      </c>
      <c r="C22734" t="n">
        <v>7</v>
      </c>
      <c r="D22734" t="n">
        <v>0</v>
      </c>
    </row>
    <row r="22735">
      <c r="A22735" t="inlineStr">
        <is>
          <t>U-e2dfdd</t>
        </is>
      </c>
      <c r="B22735" s="41" t="n">
        <v>45292</v>
      </c>
      <c r="C22735" t="n">
        <v>9</v>
      </c>
      <c r="D22735" t="n">
        <v>0</v>
      </c>
    </row>
    <row r="22736">
      <c r="A22736" t="inlineStr">
        <is>
          <t>U-76577d</t>
        </is>
      </c>
      <c r="B22736" s="41" t="n">
        <v>45505</v>
      </c>
      <c r="C22736" t="n">
        <v>6</v>
      </c>
      <c r="D22736" t="n">
        <v>0</v>
      </c>
    </row>
    <row r="22737">
      <c r="A22737" t="inlineStr">
        <is>
          <t>U-71012c</t>
        </is>
      </c>
      <c r="B22737" s="41" t="n">
        <v>44927</v>
      </c>
      <c r="C22737" t="n">
        <v>12</v>
      </c>
      <c r="D22737" t="n">
        <v>0</v>
      </c>
    </row>
    <row r="22738">
      <c r="A22738" t="inlineStr">
        <is>
          <t>U-ef1558</t>
        </is>
      </c>
      <c r="B22738" s="41" t="n">
        <v>44986</v>
      </c>
      <c r="C22738" t="n">
        <v>10</v>
      </c>
      <c r="D22738" t="n">
        <v>0</v>
      </c>
    </row>
    <row r="22739">
      <c r="A22739" t="inlineStr">
        <is>
          <t>U-1608b7</t>
        </is>
      </c>
      <c r="B22739" s="41" t="n">
        <v>45047</v>
      </c>
      <c r="C22739" t="n">
        <v>13</v>
      </c>
      <c r="D22739" t="n">
        <v>0</v>
      </c>
    </row>
    <row r="22740">
      <c r="A22740" t="inlineStr">
        <is>
          <t>U-3a1950</t>
        </is>
      </c>
      <c r="B22740" s="41" t="n">
        <v>45047</v>
      </c>
      <c r="C22740" t="n">
        <v>10</v>
      </c>
      <c r="D22740" t="n">
        <v>0</v>
      </c>
    </row>
    <row r="22741">
      <c r="A22741" t="inlineStr">
        <is>
          <t>U-3c9255</t>
        </is>
      </c>
      <c r="B22741" s="41" t="n">
        <v>45108</v>
      </c>
      <c r="C22741" t="n">
        <v>7</v>
      </c>
      <c r="D22741" t="n">
        <v>0</v>
      </c>
    </row>
    <row r="22742">
      <c r="A22742" t="inlineStr">
        <is>
          <t>U-5c1018</t>
        </is>
      </c>
      <c r="B22742" s="41" t="n">
        <v>45200</v>
      </c>
      <c r="C22742" t="n">
        <v>11</v>
      </c>
      <c r="D22742" t="n">
        <v>2</v>
      </c>
    </row>
    <row r="22743">
      <c r="A22743" t="inlineStr">
        <is>
          <t>U-a9c4b1</t>
        </is>
      </c>
      <c r="B22743" s="41" t="n">
        <v>45170</v>
      </c>
      <c r="C22743" t="n">
        <v>15</v>
      </c>
      <c r="D22743" t="n">
        <v>0</v>
      </c>
    </row>
    <row r="22744">
      <c r="A22744" t="inlineStr">
        <is>
          <t>U-92d000</t>
        </is>
      </c>
      <c r="B22744" s="41" t="n">
        <v>45292</v>
      </c>
      <c r="C22744" t="n">
        <v>12</v>
      </c>
      <c r="D22744" t="n">
        <v>1</v>
      </c>
    </row>
    <row r="22745">
      <c r="A22745" t="inlineStr">
        <is>
          <t>U-cadfc1</t>
        </is>
      </c>
      <c r="B22745" s="41" t="n">
        <v>45261</v>
      </c>
      <c r="C22745" t="n">
        <v>12</v>
      </c>
      <c r="D22745" t="n">
        <v>0</v>
      </c>
    </row>
    <row r="22746">
      <c r="A22746" t="inlineStr">
        <is>
          <t>U-19e2c0</t>
        </is>
      </c>
      <c r="B22746" s="41" t="n">
        <v>45627</v>
      </c>
      <c r="C22746" t="n">
        <v>13</v>
      </c>
      <c r="D22746" t="n">
        <v>0</v>
      </c>
    </row>
    <row r="22747">
      <c r="A22747" t="inlineStr">
        <is>
          <t>U-bc9979</t>
        </is>
      </c>
      <c r="B22747" s="41" t="n">
        <v>45200</v>
      </c>
      <c r="C22747" t="n">
        <v>11</v>
      </c>
      <c r="D22747" t="n">
        <v>0</v>
      </c>
    </row>
    <row r="22748">
      <c r="A22748" t="inlineStr">
        <is>
          <t>U-90e082</t>
        </is>
      </c>
      <c r="B22748" s="41" t="n">
        <v>45413</v>
      </c>
      <c r="C22748" t="n">
        <v>9</v>
      </c>
      <c r="D22748" t="n">
        <v>1</v>
      </c>
    </row>
    <row r="22749">
      <c r="A22749" t="inlineStr">
        <is>
          <t>U-aa38e3</t>
        </is>
      </c>
      <c r="B22749" s="41" t="n">
        <v>45047</v>
      </c>
      <c r="C22749" t="n">
        <v>9</v>
      </c>
      <c r="D22749" t="n">
        <v>0</v>
      </c>
    </row>
    <row r="22750">
      <c r="A22750" t="inlineStr">
        <is>
          <t>U-845fb9</t>
        </is>
      </c>
      <c r="B22750" s="41" t="n">
        <v>44927</v>
      </c>
      <c r="C22750" t="n">
        <v>16</v>
      </c>
      <c r="D22750" t="n">
        <v>3</v>
      </c>
    </row>
    <row r="22751">
      <c r="A22751" t="inlineStr">
        <is>
          <t>U-07e367</t>
        </is>
      </c>
      <c r="B22751" s="41" t="n">
        <v>45474</v>
      </c>
      <c r="C22751" t="n">
        <v>6</v>
      </c>
      <c r="D22751" t="n">
        <v>0</v>
      </c>
    </row>
    <row r="22752">
      <c r="A22752" t="inlineStr">
        <is>
          <t>U-5321a4</t>
        </is>
      </c>
      <c r="B22752" s="41" t="n">
        <v>45566</v>
      </c>
      <c r="C22752" t="n">
        <v>15</v>
      </c>
      <c r="D22752" t="n">
        <v>0</v>
      </c>
    </row>
    <row r="22753">
      <c r="A22753" t="inlineStr">
        <is>
          <t>U-b022a4</t>
        </is>
      </c>
      <c r="B22753" s="41" t="n">
        <v>45597</v>
      </c>
      <c r="C22753" t="n">
        <v>9</v>
      </c>
      <c r="D22753" t="n">
        <v>4</v>
      </c>
    </row>
    <row r="22754">
      <c r="A22754" t="inlineStr">
        <is>
          <t>U-caf96a</t>
        </is>
      </c>
      <c r="B22754" s="41" t="n">
        <v>45292</v>
      </c>
      <c r="C22754" t="n">
        <v>10</v>
      </c>
      <c r="D22754" t="n">
        <v>0</v>
      </c>
    </row>
    <row r="22755">
      <c r="A22755" t="inlineStr">
        <is>
          <t>U-474566</t>
        </is>
      </c>
      <c r="B22755" s="41" t="n">
        <v>45108</v>
      </c>
      <c r="C22755" t="n">
        <v>14</v>
      </c>
      <c r="D22755" t="n">
        <v>1</v>
      </c>
    </row>
    <row r="22756">
      <c r="A22756" t="inlineStr">
        <is>
          <t>U-bec7ed</t>
        </is>
      </c>
      <c r="B22756" s="41" t="n">
        <v>44927</v>
      </c>
      <c r="C22756" t="n">
        <v>12</v>
      </c>
      <c r="D22756" t="n">
        <v>0</v>
      </c>
    </row>
    <row r="22757">
      <c r="A22757" t="inlineStr">
        <is>
          <t>U-4d72dd</t>
        </is>
      </c>
      <c r="B22757" s="41" t="n">
        <v>45566</v>
      </c>
      <c r="C22757" t="n">
        <v>6</v>
      </c>
      <c r="D22757" t="n">
        <v>0</v>
      </c>
    </row>
    <row r="22758">
      <c r="A22758" t="inlineStr">
        <is>
          <t>U-5b500d</t>
        </is>
      </c>
      <c r="B22758" s="41" t="n">
        <v>45047</v>
      </c>
      <c r="C22758" t="n">
        <v>9</v>
      </c>
      <c r="D22758" t="n">
        <v>0</v>
      </c>
    </row>
    <row r="22759">
      <c r="A22759" t="inlineStr">
        <is>
          <t>U-594159</t>
        </is>
      </c>
      <c r="B22759" s="41" t="n">
        <v>45413</v>
      </c>
      <c r="C22759" t="n">
        <v>11</v>
      </c>
      <c r="D22759" t="n">
        <v>0</v>
      </c>
    </row>
    <row r="22760">
      <c r="A22760" t="inlineStr">
        <is>
          <t>U-4c6eb5</t>
        </is>
      </c>
      <c r="B22760" s="41" t="n">
        <v>44927</v>
      </c>
      <c r="C22760" t="n">
        <v>5</v>
      </c>
      <c r="D22760" t="n">
        <v>1</v>
      </c>
    </row>
    <row r="22761">
      <c r="A22761" t="inlineStr">
        <is>
          <t>U-7fa4e2</t>
        </is>
      </c>
      <c r="B22761" s="41" t="n">
        <v>45566</v>
      </c>
      <c r="C22761" t="n">
        <v>12</v>
      </c>
      <c r="D22761" t="n">
        <v>0</v>
      </c>
    </row>
    <row r="22762">
      <c r="A22762" t="inlineStr">
        <is>
          <t>U-cf31f6</t>
        </is>
      </c>
      <c r="B22762" s="41" t="n">
        <v>45536</v>
      </c>
      <c r="C22762" t="n">
        <v>6</v>
      </c>
      <c r="D22762" t="n">
        <v>0</v>
      </c>
    </row>
    <row r="22763">
      <c r="A22763" t="inlineStr">
        <is>
          <t>U-4878f9</t>
        </is>
      </c>
      <c r="B22763" s="41" t="n">
        <v>45261</v>
      </c>
      <c r="C22763" t="n">
        <v>9</v>
      </c>
      <c r="D22763" t="n">
        <v>0</v>
      </c>
    </row>
    <row r="22764">
      <c r="A22764" t="inlineStr">
        <is>
          <t>U-e1be67</t>
        </is>
      </c>
      <c r="B22764" s="41" t="n">
        <v>45566</v>
      </c>
      <c r="C22764" t="n">
        <v>11</v>
      </c>
      <c r="D22764" t="n">
        <v>0</v>
      </c>
    </row>
    <row r="22765">
      <c r="A22765" t="inlineStr">
        <is>
          <t>U-b4c836</t>
        </is>
      </c>
      <c r="B22765" s="41" t="n">
        <v>45231</v>
      </c>
      <c r="C22765" t="n">
        <v>13</v>
      </c>
      <c r="D22765" t="n">
        <v>0</v>
      </c>
    </row>
    <row r="22766">
      <c r="A22766" t="inlineStr">
        <is>
          <t>U-b9806c</t>
        </is>
      </c>
      <c r="B22766" s="41" t="n">
        <v>45352</v>
      </c>
      <c r="C22766" t="n">
        <v>12</v>
      </c>
      <c r="D22766" t="n">
        <v>2</v>
      </c>
    </row>
    <row r="22767">
      <c r="A22767" t="inlineStr">
        <is>
          <t>U-4b3389</t>
        </is>
      </c>
      <c r="B22767" s="41" t="n">
        <v>45444</v>
      </c>
      <c r="C22767" t="n">
        <v>7</v>
      </c>
      <c r="D22767" t="n">
        <v>0</v>
      </c>
    </row>
    <row r="22768">
      <c r="A22768" t="inlineStr">
        <is>
          <t>U-23c63d</t>
        </is>
      </c>
      <c r="B22768" s="41" t="n">
        <v>45536</v>
      </c>
      <c r="C22768" t="n">
        <v>13</v>
      </c>
      <c r="D22768" t="n">
        <v>3</v>
      </c>
    </row>
    <row r="22769">
      <c r="A22769" t="inlineStr">
        <is>
          <t>U-8b9f88</t>
        </is>
      </c>
      <c r="B22769" s="41" t="n">
        <v>45292</v>
      </c>
      <c r="C22769" t="n">
        <v>13</v>
      </c>
      <c r="D22769" t="n">
        <v>0</v>
      </c>
    </row>
    <row r="22770">
      <c r="A22770" t="inlineStr">
        <is>
          <t>U-420eb4</t>
        </is>
      </c>
      <c r="B22770" s="41" t="n">
        <v>45047</v>
      </c>
      <c r="C22770" t="n">
        <v>11</v>
      </c>
      <c r="D22770" t="n">
        <v>1</v>
      </c>
    </row>
    <row r="22771">
      <c r="A22771" t="inlineStr">
        <is>
          <t>U-e1779b</t>
        </is>
      </c>
      <c r="B22771" s="41" t="n">
        <v>45017</v>
      </c>
      <c r="C22771" t="n">
        <v>7</v>
      </c>
      <c r="D22771" t="n">
        <v>0</v>
      </c>
    </row>
    <row r="22772">
      <c r="A22772" t="inlineStr">
        <is>
          <t>U-ddebe1</t>
        </is>
      </c>
      <c r="B22772" s="41" t="n">
        <v>45597</v>
      </c>
      <c r="C22772" t="n">
        <v>13</v>
      </c>
      <c r="D22772" t="n">
        <v>0</v>
      </c>
    </row>
    <row r="22773">
      <c r="A22773" t="inlineStr">
        <is>
          <t>U-8b44c8</t>
        </is>
      </c>
      <c r="B22773" s="41" t="n">
        <v>45597</v>
      </c>
      <c r="C22773" t="n">
        <v>9</v>
      </c>
      <c r="D22773" t="n">
        <v>1</v>
      </c>
    </row>
    <row r="22774">
      <c r="A22774" t="inlineStr">
        <is>
          <t>U-0e906d</t>
        </is>
      </c>
      <c r="B22774" s="41" t="n">
        <v>45231</v>
      </c>
      <c r="C22774" t="n">
        <v>12</v>
      </c>
      <c r="D22774" t="n">
        <v>1</v>
      </c>
    </row>
    <row r="22775">
      <c r="A22775" t="inlineStr">
        <is>
          <t>U-7d244d</t>
        </is>
      </c>
      <c r="B22775" s="41" t="n">
        <v>45413</v>
      </c>
      <c r="C22775" t="n">
        <v>8</v>
      </c>
      <c r="D22775" t="n">
        <v>0</v>
      </c>
    </row>
    <row r="22776">
      <c r="A22776" t="inlineStr">
        <is>
          <t>U-4fb6fe</t>
        </is>
      </c>
      <c r="B22776" s="41" t="n">
        <v>45078</v>
      </c>
      <c r="C22776" t="n">
        <v>13</v>
      </c>
      <c r="D22776" t="n">
        <v>0</v>
      </c>
    </row>
    <row r="22777">
      <c r="A22777" t="inlineStr">
        <is>
          <t>U-b7d5b5</t>
        </is>
      </c>
      <c r="B22777" s="41" t="n">
        <v>45078</v>
      </c>
      <c r="C22777" t="n">
        <v>2</v>
      </c>
      <c r="D22777" t="n">
        <v>0</v>
      </c>
    </row>
    <row r="22778">
      <c r="A22778" t="inlineStr">
        <is>
          <t>U-89cc6d</t>
        </is>
      </c>
      <c r="B22778" s="41" t="n">
        <v>45383</v>
      </c>
      <c r="C22778" t="n">
        <v>1</v>
      </c>
      <c r="D22778" t="n">
        <v>0</v>
      </c>
    </row>
    <row r="22779">
      <c r="A22779" t="inlineStr">
        <is>
          <t>U-22e399</t>
        </is>
      </c>
      <c r="B22779" s="41" t="n">
        <v>45505</v>
      </c>
      <c r="C22779" t="n">
        <v>9</v>
      </c>
      <c r="D22779" t="n">
        <v>0</v>
      </c>
    </row>
    <row r="22780">
      <c r="A22780" t="inlineStr">
        <is>
          <t>U-8d205b</t>
        </is>
      </c>
      <c r="B22780" s="41" t="n">
        <v>45231</v>
      </c>
      <c r="C22780" t="n">
        <v>12</v>
      </c>
      <c r="D22780" t="n">
        <v>3</v>
      </c>
    </row>
    <row r="22781">
      <c r="A22781" t="inlineStr">
        <is>
          <t>U-222bc5</t>
        </is>
      </c>
      <c r="B22781" s="41" t="n">
        <v>45017</v>
      </c>
      <c r="C22781" t="n">
        <v>8</v>
      </c>
      <c r="D22781" t="n">
        <v>0</v>
      </c>
    </row>
    <row r="22782">
      <c r="A22782" t="inlineStr">
        <is>
          <t>U-aac1bf</t>
        </is>
      </c>
      <c r="B22782" s="41" t="n">
        <v>45017</v>
      </c>
      <c r="C22782" t="n">
        <v>16</v>
      </c>
      <c r="D22782" t="n">
        <v>0</v>
      </c>
    </row>
    <row r="22783">
      <c r="A22783" t="inlineStr">
        <is>
          <t>U-241181</t>
        </is>
      </c>
      <c r="B22783" s="41" t="n">
        <v>45474</v>
      </c>
      <c r="C22783" t="n">
        <v>11</v>
      </c>
      <c r="D22783" t="n">
        <v>2</v>
      </c>
    </row>
    <row r="22784">
      <c r="A22784" t="inlineStr">
        <is>
          <t>U-a1cb0c</t>
        </is>
      </c>
      <c r="B22784" s="41" t="n">
        <v>45139</v>
      </c>
      <c r="C22784" t="n">
        <v>16</v>
      </c>
      <c r="D22784" t="n">
        <v>0</v>
      </c>
    </row>
    <row r="22785">
      <c r="A22785" t="inlineStr">
        <is>
          <t>U-c54979</t>
        </is>
      </c>
      <c r="B22785" s="41" t="n">
        <v>45017</v>
      </c>
      <c r="C22785" t="n">
        <v>11</v>
      </c>
      <c r="D22785" t="n">
        <v>0</v>
      </c>
    </row>
    <row r="22786">
      <c r="A22786" t="inlineStr">
        <is>
          <t>U-75aea4</t>
        </is>
      </c>
      <c r="B22786" s="41" t="n">
        <v>45231</v>
      </c>
      <c r="C22786" t="n">
        <v>7</v>
      </c>
      <c r="D22786" t="n">
        <v>6</v>
      </c>
    </row>
    <row r="22787">
      <c r="A22787" t="inlineStr">
        <is>
          <t>U-dcc044</t>
        </is>
      </c>
      <c r="B22787" s="41" t="n">
        <v>45383</v>
      </c>
      <c r="C22787" t="n">
        <v>9</v>
      </c>
      <c r="D22787" t="n">
        <v>2</v>
      </c>
    </row>
    <row r="22788">
      <c r="A22788" t="inlineStr">
        <is>
          <t>U-5cc230</t>
        </is>
      </c>
      <c r="B22788" s="41" t="n">
        <v>45597</v>
      </c>
      <c r="C22788" t="n">
        <v>10</v>
      </c>
      <c r="D22788" t="n">
        <v>2</v>
      </c>
    </row>
    <row r="22789">
      <c r="A22789" t="inlineStr">
        <is>
          <t>U-75432b</t>
        </is>
      </c>
      <c r="B22789" s="41" t="n">
        <v>45200</v>
      </c>
      <c r="C22789" t="n">
        <v>7</v>
      </c>
      <c r="D22789" t="n">
        <v>0</v>
      </c>
    </row>
    <row r="22790">
      <c r="A22790" t="inlineStr">
        <is>
          <t>U-0cecf9</t>
        </is>
      </c>
      <c r="B22790" s="41" t="n">
        <v>45139</v>
      </c>
      <c r="C22790" t="n">
        <v>9</v>
      </c>
      <c r="D22790" t="n">
        <v>0</v>
      </c>
    </row>
    <row r="22791">
      <c r="A22791" t="inlineStr">
        <is>
          <t>U-8e22f7</t>
        </is>
      </c>
      <c r="B22791" s="41" t="n">
        <v>45139</v>
      </c>
      <c r="C22791" t="n">
        <v>12</v>
      </c>
      <c r="D22791" t="n">
        <v>0</v>
      </c>
    </row>
    <row r="22792">
      <c r="A22792" t="inlineStr">
        <is>
          <t>U-6f410e</t>
        </is>
      </c>
      <c r="B22792" s="41" t="n">
        <v>45566</v>
      </c>
      <c r="C22792" t="n">
        <v>9</v>
      </c>
      <c r="D22792" t="n">
        <v>0</v>
      </c>
    </row>
    <row r="22793">
      <c r="A22793" t="inlineStr">
        <is>
          <t>U-8aa77e</t>
        </is>
      </c>
      <c r="B22793" s="41" t="n">
        <v>45261</v>
      </c>
      <c r="C22793" t="n">
        <v>10</v>
      </c>
      <c r="D22793" t="n">
        <v>0</v>
      </c>
    </row>
    <row r="22794">
      <c r="A22794" t="inlineStr">
        <is>
          <t>U-506237</t>
        </is>
      </c>
      <c r="B22794" s="41" t="n">
        <v>45383</v>
      </c>
      <c r="C22794" t="n">
        <v>13</v>
      </c>
      <c r="D22794" t="n">
        <v>0</v>
      </c>
    </row>
    <row r="22795">
      <c r="A22795" t="inlineStr">
        <is>
          <t>U-22264a</t>
        </is>
      </c>
      <c r="B22795" s="41" t="n">
        <v>45292</v>
      </c>
      <c r="C22795" t="n">
        <v>15</v>
      </c>
      <c r="D22795" t="n">
        <v>0</v>
      </c>
    </row>
    <row r="22796">
      <c r="A22796" t="inlineStr">
        <is>
          <t>U-72348e</t>
        </is>
      </c>
      <c r="B22796" s="41" t="n">
        <v>44927</v>
      </c>
      <c r="C22796" t="n">
        <v>10</v>
      </c>
      <c r="D22796" t="n">
        <v>2</v>
      </c>
    </row>
    <row r="22797">
      <c r="A22797" t="inlineStr">
        <is>
          <t>U-755007</t>
        </is>
      </c>
      <c r="B22797" s="41" t="n">
        <v>45139</v>
      </c>
      <c r="C22797" t="n">
        <v>7</v>
      </c>
      <c r="D22797" t="n">
        <v>0</v>
      </c>
    </row>
    <row r="22798">
      <c r="A22798" t="inlineStr">
        <is>
          <t>U-b7d97f</t>
        </is>
      </c>
      <c r="B22798" s="41" t="n">
        <v>45383</v>
      </c>
      <c r="C22798" t="n">
        <v>14</v>
      </c>
      <c r="D22798" t="n">
        <v>0</v>
      </c>
    </row>
    <row r="22799">
      <c r="A22799" t="inlineStr">
        <is>
          <t>U-2021a6</t>
        </is>
      </c>
      <c r="B22799" s="41" t="n">
        <v>45536</v>
      </c>
      <c r="C22799" t="n">
        <v>10</v>
      </c>
      <c r="D22799" t="n">
        <v>0</v>
      </c>
    </row>
    <row r="22800">
      <c r="A22800" t="inlineStr">
        <is>
          <t>U-e69d6a</t>
        </is>
      </c>
      <c r="B22800" s="41" t="n">
        <v>45413</v>
      </c>
      <c r="C22800" t="n">
        <v>12</v>
      </c>
      <c r="D22800" t="n">
        <v>0</v>
      </c>
    </row>
    <row r="22801">
      <c r="A22801" t="inlineStr">
        <is>
          <t>U-abca1c</t>
        </is>
      </c>
      <c r="B22801" s="41" t="n">
        <v>45139</v>
      </c>
      <c r="C22801" t="n">
        <v>5</v>
      </c>
      <c r="D22801" t="n">
        <v>0</v>
      </c>
    </row>
    <row r="22802">
      <c r="A22802" t="inlineStr">
        <is>
          <t>U-7a997a</t>
        </is>
      </c>
      <c r="B22802" s="41" t="n">
        <v>45139</v>
      </c>
      <c r="C22802" t="n">
        <v>17</v>
      </c>
      <c r="D22802" t="n">
        <v>0</v>
      </c>
    </row>
    <row r="22803">
      <c r="A22803" t="inlineStr">
        <is>
          <t>U-8b5662</t>
        </is>
      </c>
      <c r="B22803" s="41" t="n">
        <v>45200</v>
      </c>
      <c r="C22803" t="n">
        <v>14</v>
      </c>
      <c r="D22803" t="n">
        <v>0</v>
      </c>
    </row>
    <row r="22804">
      <c r="A22804" t="inlineStr">
        <is>
          <t>U-aa0b0a</t>
        </is>
      </c>
      <c r="B22804" s="41" t="n">
        <v>45627</v>
      </c>
      <c r="C22804" t="n">
        <v>10</v>
      </c>
      <c r="D22804" t="n">
        <v>0</v>
      </c>
    </row>
    <row r="22805">
      <c r="A22805" t="inlineStr">
        <is>
          <t>U-6d35a7</t>
        </is>
      </c>
      <c r="B22805" s="41" t="n">
        <v>45383</v>
      </c>
      <c r="C22805" t="n">
        <v>12</v>
      </c>
      <c r="D22805" t="n">
        <v>0</v>
      </c>
    </row>
    <row r="22806">
      <c r="A22806" t="inlineStr">
        <is>
          <t>U-79be77</t>
        </is>
      </c>
      <c r="B22806" s="41" t="n">
        <v>45292</v>
      </c>
      <c r="C22806" t="n">
        <v>9</v>
      </c>
      <c r="D22806" t="n">
        <v>1</v>
      </c>
    </row>
    <row r="22807">
      <c r="A22807" t="inlineStr">
        <is>
          <t>U-8a81f1</t>
        </is>
      </c>
      <c r="B22807" s="41" t="n">
        <v>45200</v>
      </c>
      <c r="C22807" t="n">
        <v>14</v>
      </c>
      <c r="D22807" t="n">
        <v>0</v>
      </c>
    </row>
    <row r="22808">
      <c r="A22808" t="inlineStr">
        <is>
          <t>U-9d7b60</t>
        </is>
      </c>
      <c r="B22808" s="41" t="n">
        <v>45170</v>
      </c>
      <c r="C22808" t="n">
        <v>10</v>
      </c>
      <c r="D22808" t="n">
        <v>0</v>
      </c>
    </row>
    <row r="22809">
      <c r="A22809" t="inlineStr">
        <is>
          <t>U-f20720</t>
        </is>
      </c>
      <c r="B22809" s="41" t="n">
        <v>45597</v>
      </c>
      <c r="C22809" t="n">
        <v>7</v>
      </c>
      <c r="D22809" t="n">
        <v>0</v>
      </c>
    </row>
    <row r="22810">
      <c r="A22810" t="inlineStr">
        <is>
          <t>U-8c2bda</t>
        </is>
      </c>
      <c r="B22810" s="41" t="n">
        <v>45536</v>
      </c>
      <c r="C22810" t="n">
        <v>8</v>
      </c>
      <c r="D22810" t="n">
        <v>1</v>
      </c>
    </row>
    <row r="22811">
      <c r="A22811" t="inlineStr">
        <is>
          <t>U-931e39</t>
        </is>
      </c>
      <c r="B22811" s="41" t="n">
        <v>45261</v>
      </c>
      <c r="C22811" t="n">
        <v>6</v>
      </c>
      <c r="D22811" t="n">
        <v>0</v>
      </c>
    </row>
    <row r="22812">
      <c r="A22812" t="inlineStr">
        <is>
          <t>U-46d782</t>
        </is>
      </c>
      <c r="B22812" s="41" t="n">
        <v>45413</v>
      </c>
      <c r="C22812" t="n">
        <v>18</v>
      </c>
      <c r="D22812" t="n">
        <v>2</v>
      </c>
    </row>
    <row r="22813">
      <c r="A22813" t="inlineStr">
        <is>
          <t>U-5565cf</t>
        </is>
      </c>
      <c r="B22813" s="41" t="n">
        <v>45017</v>
      </c>
      <c r="C22813" t="n">
        <v>10</v>
      </c>
      <c r="D22813" t="n">
        <v>0</v>
      </c>
    </row>
    <row r="22814">
      <c r="A22814" t="inlineStr">
        <is>
          <t>U-5c3f0c</t>
        </is>
      </c>
      <c r="B22814" s="41" t="n">
        <v>45474</v>
      </c>
      <c r="C22814" t="n">
        <v>5</v>
      </c>
      <c r="D22814" t="n">
        <v>0</v>
      </c>
    </row>
    <row r="22815">
      <c r="A22815" t="inlineStr">
        <is>
          <t>U-0db5b0</t>
        </is>
      </c>
      <c r="B22815" s="41" t="n">
        <v>45047</v>
      </c>
      <c r="C22815" t="n">
        <v>9</v>
      </c>
      <c r="D22815" t="n">
        <v>0</v>
      </c>
    </row>
    <row r="22816">
      <c r="A22816" t="inlineStr">
        <is>
          <t>U-b3f911</t>
        </is>
      </c>
      <c r="B22816" s="41" t="n">
        <v>44927</v>
      </c>
      <c r="C22816" t="n">
        <v>12</v>
      </c>
      <c r="D22816" t="n">
        <v>2</v>
      </c>
    </row>
    <row r="22817">
      <c r="A22817" t="inlineStr">
        <is>
          <t>U-6a4964</t>
        </is>
      </c>
      <c r="B22817" s="41" t="n">
        <v>45139</v>
      </c>
      <c r="C22817" t="n">
        <v>12</v>
      </c>
      <c r="D22817" t="n">
        <v>0</v>
      </c>
    </row>
    <row r="22818">
      <c r="A22818" t="inlineStr">
        <is>
          <t>U-583939</t>
        </is>
      </c>
      <c r="B22818" s="41" t="n">
        <v>44927</v>
      </c>
      <c r="C22818" t="n">
        <v>10</v>
      </c>
      <c r="D22818" t="n">
        <v>1</v>
      </c>
    </row>
    <row r="22819">
      <c r="A22819" t="inlineStr">
        <is>
          <t>U-cb7f92</t>
        </is>
      </c>
      <c r="B22819" s="41" t="n">
        <v>45383</v>
      </c>
      <c r="C22819" t="n">
        <v>13</v>
      </c>
      <c r="D22819" t="n">
        <v>3</v>
      </c>
    </row>
    <row r="22820">
      <c r="A22820" t="inlineStr">
        <is>
          <t>U-87573f</t>
        </is>
      </c>
      <c r="B22820" s="41" t="n">
        <v>45627</v>
      </c>
      <c r="C22820" t="n">
        <v>11</v>
      </c>
      <c r="D22820" t="n">
        <v>0</v>
      </c>
    </row>
    <row r="22821">
      <c r="A22821" t="inlineStr">
        <is>
          <t>U-8bd5b7</t>
        </is>
      </c>
      <c r="B22821" s="41" t="n">
        <v>45566</v>
      </c>
      <c r="C22821" t="n">
        <v>13</v>
      </c>
      <c r="D22821" t="n">
        <v>0</v>
      </c>
    </row>
    <row r="22822">
      <c r="A22822" t="inlineStr">
        <is>
          <t>U-24a5c0</t>
        </is>
      </c>
      <c r="B22822" s="41" t="n">
        <v>45170</v>
      </c>
      <c r="C22822" t="n">
        <v>12</v>
      </c>
      <c r="D22822" t="n">
        <v>0</v>
      </c>
    </row>
    <row r="22823">
      <c r="A22823" t="inlineStr">
        <is>
          <t>U-61b7e0</t>
        </is>
      </c>
      <c r="B22823" s="41" t="n">
        <v>44927</v>
      </c>
      <c r="C22823" t="n">
        <v>22</v>
      </c>
      <c r="D22823" t="n">
        <v>0</v>
      </c>
    </row>
    <row r="22824">
      <c r="A22824" t="inlineStr">
        <is>
          <t>U-be42d1</t>
        </is>
      </c>
      <c r="B22824" s="41" t="n">
        <v>45108</v>
      </c>
      <c r="C22824" t="n">
        <v>11</v>
      </c>
      <c r="D22824" t="n">
        <v>0</v>
      </c>
    </row>
    <row r="22825">
      <c r="A22825" t="inlineStr">
        <is>
          <t>U-974f13</t>
        </is>
      </c>
      <c r="B22825" s="41" t="n">
        <v>45505</v>
      </c>
      <c r="C22825" t="n">
        <v>12</v>
      </c>
      <c r="D22825" t="n">
        <v>4</v>
      </c>
    </row>
    <row r="22826">
      <c r="A22826" t="inlineStr">
        <is>
          <t>U-7a3b41</t>
        </is>
      </c>
      <c r="B22826" s="41" t="n">
        <v>45566</v>
      </c>
      <c r="C22826" t="n">
        <v>11</v>
      </c>
      <c r="D22826" t="n">
        <v>0</v>
      </c>
    </row>
    <row r="22827">
      <c r="A22827" t="inlineStr">
        <is>
          <t>U-70788c</t>
        </is>
      </c>
      <c r="B22827" s="41" t="n">
        <v>45627</v>
      </c>
      <c r="C22827" t="n">
        <v>6</v>
      </c>
      <c r="D22827" t="n">
        <v>0</v>
      </c>
    </row>
    <row r="22828">
      <c r="A22828" t="inlineStr">
        <is>
          <t>U-7a87ed</t>
        </is>
      </c>
      <c r="B22828" s="41" t="n">
        <v>45108</v>
      </c>
      <c r="C22828" t="n">
        <v>9</v>
      </c>
      <c r="D22828" t="n">
        <v>0</v>
      </c>
    </row>
    <row r="22829">
      <c r="A22829" t="inlineStr">
        <is>
          <t>U-2dca7b</t>
        </is>
      </c>
      <c r="B22829" s="41" t="n">
        <v>45444</v>
      </c>
      <c r="C22829" t="n">
        <v>13</v>
      </c>
      <c r="D22829" t="n">
        <v>0</v>
      </c>
    </row>
    <row r="22830">
      <c r="A22830" t="inlineStr">
        <is>
          <t>U-072b1c</t>
        </is>
      </c>
      <c r="B22830" s="41" t="n">
        <v>45444</v>
      </c>
      <c r="C22830" t="n">
        <v>15</v>
      </c>
      <c r="D22830" t="n">
        <v>0</v>
      </c>
    </row>
    <row r="22831">
      <c r="A22831" t="inlineStr">
        <is>
          <t>U-b23a63</t>
        </is>
      </c>
      <c r="B22831" s="41" t="n">
        <v>45566</v>
      </c>
      <c r="C22831" t="n">
        <v>11</v>
      </c>
      <c r="D22831" t="n">
        <v>3</v>
      </c>
    </row>
    <row r="22832">
      <c r="A22832" t="inlineStr">
        <is>
          <t>U-d9379d</t>
        </is>
      </c>
      <c r="B22832" s="41" t="n">
        <v>45261</v>
      </c>
      <c r="C22832" t="n">
        <v>6</v>
      </c>
      <c r="D22832" t="n">
        <v>1</v>
      </c>
    </row>
    <row r="22833">
      <c r="A22833" t="inlineStr">
        <is>
          <t>U-868ec4</t>
        </is>
      </c>
      <c r="B22833" s="41" t="n">
        <v>45352</v>
      </c>
      <c r="C22833" t="n">
        <v>6</v>
      </c>
      <c r="D22833" t="n">
        <v>0</v>
      </c>
    </row>
    <row r="22834">
      <c r="A22834" t="inlineStr">
        <is>
          <t>U-e05bab</t>
        </is>
      </c>
      <c r="B22834" s="41" t="n">
        <v>45323</v>
      </c>
      <c r="C22834" t="n">
        <v>9</v>
      </c>
      <c r="D22834" t="n">
        <v>0</v>
      </c>
    </row>
    <row r="22835">
      <c r="A22835" t="inlineStr">
        <is>
          <t>U-a897fb</t>
        </is>
      </c>
      <c r="B22835" s="41" t="n">
        <v>45200</v>
      </c>
      <c r="C22835" t="n">
        <v>14</v>
      </c>
      <c r="D22835" t="n">
        <v>0</v>
      </c>
    </row>
    <row r="22836">
      <c r="A22836" t="inlineStr">
        <is>
          <t>U-b3e006</t>
        </is>
      </c>
      <c r="B22836" s="41" t="n">
        <v>45474</v>
      </c>
      <c r="C22836" t="n">
        <v>12</v>
      </c>
      <c r="D22836" t="n">
        <v>0</v>
      </c>
    </row>
    <row r="22837">
      <c r="A22837" t="inlineStr">
        <is>
          <t>U-be5bb1</t>
        </is>
      </c>
      <c r="B22837" s="41" t="n">
        <v>45200</v>
      </c>
      <c r="C22837" t="n">
        <v>12</v>
      </c>
      <c r="D22837" t="n">
        <v>1</v>
      </c>
    </row>
    <row r="22838">
      <c r="A22838" t="inlineStr">
        <is>
          <t>U-710516</t>
        </is>
      </c>
      <c r="B22838" s="41" t="n">
        <v>45139</v>
      </c>
      <c r="C22838" t="n">
        <v>9</v>
      </c>
      <c r="D22838" t="n">
        <v>0</v>
      </c>
    </row>
    <row r="22839">
      <c r="A22839" t="inlineStr">
        <is>
          <t>U-979887</t>
        </is>
      </c>
      <c r="B22839" s="41" t="n">
        <v>45231</v>
      </c>
      <c r="C22839" t="n">
        <v>10</v>
      </c>
      <c r="D22839" t="n">
        <v>2</v>
      </c>
    </row>
    <row r="22840">
      <c r="A22840" t="inlineStr">
        <is>
          <t>U-ca3826</t>
        </is>
      </c>
      <c r="B22840" s="41" t="n">
        <v>45108</v>
      </c>
      <c r="C22840" t="n">
        <v>8</v>
      </c>
      <c r="D22840" t="n">
        <v>0</v>
      </c>
    </row>
    <row r="22841">
      <c r="A22841" t="inlineStr">
        <is>
          <t>U-5d1f7e</t>
        </is>
      </c>
      <c r="B22841" s="41" t="n">
        <v>45352</v>
      </c>
      <c r="C22841" t="n">
        <v>6</v>
      </c>
      <c r="D22841" t="n">
        <v>0</v>
      </c>
    </row>
    <row r="22842">
      <c r="A22842" t="inlineStr">
        <is>
          <t>U-24bf60</t>
        </is>
      </c>
      <c r="B22842" s="41" t="n">
        <v>45292</v>
      </c>
      <c r="C22842" t="n">
        <v>7</v>
      </c>
      <c r="D22842" t="n">
        <v>3</v>
      </c>
    </row>
    <row r="22843">
      <c r="A22843" t="inlineStr">
        <is>
          <t>U-a26ee9</t>
        </is>
      </c>
      <c r="B22843" s="41" t="n">
        <v>45200</v>
      </c>
      <c r="C22843" t="n">
        <v>5</v>
      </c>
      <c r="D22843" t="n">
        <v>0</v>
      </c>
    </row>
    <row r="22844">
      <c r="A22844" t="inlineStr">
        <is>
          <t>U-2177da</t>
        </is>
      </c>
      <c r="B22844" s="41" t="n">
        <v>45231</v>
      </c>
      <c r="C22844" t="n">
        <v>7</v>
      </c>
      <c r="D22844" t="n">
        <v>3</v>
      </c>
    </row>
    <row r="22845">
      <c r="A22845" t="inlineStr">
        <is>
          <t>U-9ce3a0</t>
        </is>
      </c>
      <c r="B22845" s="41" t="n">
        <v>44927</v>
      </c>
      <c r="C22845" t="n">
        <v>9</v>
      </c>
      <c r="D22845" t="n">
        <v>0</v>
      </c>
    </row>
    <row r="22846">
      <c r="A22846" t="inlineStr">
        <is>
          <t>U-608728</t>
        </is>
      </c>
      <c r="B22846" s="41" t="n">
        <v>45627</v>
      </c>
      <c r="C22846" t="n">
        <v>8</v>
      </c>
      <c r="D22846" t="n">
        <v>0</v>
      </c>
    </row>
    <row r="22847">
      <c r="A22847" t="inlineStr">
        <is>
          <t>U-9ba716</t>
        </is>
      </c>
      <c r="B22847" s="41" t="n">
        <v>45078</v>
      </c>
      <c r="C22847" t="n">
        <v>12</v>
      </c>
      <c r="D22847" t="n">
        <v>0</v>
      </c>
    </row>
    <row r="22848">
      <c r="A22848" t="inlineStr">
        <is>
          <t>U-70a26f</t>
        </is>
      </c>
      <c r="B22848" s="41" t="n">
        <v>45139</v>
      </c>
      <c r="C22848" t="n">
        <v>14</v>
      </c>
      <c r="D22848" t="n">
        <v>0</v>
      </c>
    </row>
    <row r="22849">
      <c r="A22849" t="inlineStr">
        <is>
          <t>U-682807</t>
        </is>
      </c>
      <c r="B22849" s="41" t="n">
        <v>44986</v>
      </c>
      <c r="C22849" t="n">
        <v>9</v>
      </c>
      <c r="D22849" t="n">
        <v>0</v>
      </c>
    </row>
    <row r="22850">
      <c r="A22850" t="inlineStr">
        <is>
          <t>U-303757</t>
        </is>
      </c>
      <c r="B22850" s="41" t="n">
        <v>45566</v>
      </c>
      <c r="C22850" t="n">
        <v>7</v>
      </c>
      <c r="D22850" t="n">
        <v>0</v>
      </c>
    </row>
    <row r="22851">
      <c r="A22851" t="inlineStr">
        <is>
          <t>U-24b48b</t>
        </is>
      </c>
      <c r="B22851" s="41" t="n">
        <v>45170</v>
      </c>
      <c r="C22851" t="n">
        <v>17</v>
      </c>
      <c r="D22851" t="n">
        <v>0</v>
      </c>
    </row>
    <row r="22852">
      <c r="A22852" t="inlineStr">
        <is>
          <t>U-199d55</t>
        </is>
      </c>
      <c r="B22852" s="41" t="n">
        <v>45352</v>
      </c>
      <c r="C22852" t="n">
        <v>18</v>
      </c>
      <c r="D22852" t="n">
        <v>0</v>
      </c>
    </row>
    <row r="22853">
      <c r="A22853" t="inlineStr">
        <is>
          <t>U-245e1a</t>
        </is>
      </c>
      <c r="B22853" s="41" t="n">
        <v>45139</v>
      </c>
      <c r="C22853" t="n">
        <v>12</v>
      </c>
      <c r="D22853" t="n">
        <v>0</v>
      </c>
    </row>
    <row r="22854">
      <c r="A22854" t="inlineStr">
        <is>
          <t>U-1a246f</t>
        </is>
      </c>
      <c r="B22854" s="41" t="n">
        <v>45017</v>
      </c>
      <c r="C22854" t="n">
        <v>12</v>
      </c>
      <c r="D22854" t="n">
        <v>1</v>
      </c>
    </row>
    <row r="22855">
      <c r="A22855" t="inlineStr">
        <is>
          <t>U-33ac01</t>
        </is>
      </c>
      <c r="B22855" s="41" t="n">
        <v>45108</v>
      </c>
      <c r="C22855" t="n">
        <v>5</v>
      </c>
      <c r="D22855" t="n">
        <v>3</v>
      </c>
    </row>
    <row r="22856">
      <c r="A22856" t="inlineStr">
        <is>
          <t>U-8b747d</t>
        </is>
      </c>
      <c r="B22856" s="41" t="n">
        <v>45627</v>
      </c>
      <c r="C22856" t="n">
        <v>8</v>
      </c>
      <c r="D22856" t="n">
        <v>0</v>
      </c>
    </row>
    <row r="22857">
      <c r="A22857" t="inlineStr">
        <is>
          <t>U-5223a1</t>
        </is>
      </c>
      <c r="B22857" s="41" t="n">
        <v>45108</v>
      </c>
      <c r="C22857" t="n">
        <v>13</v>
      </c>
      <c r="D22857" t="n">
        <v>0</v>
      </c>
    </row>
    <row r="22858">
      <c r="A22858" t="inlineStr">
        <is>
          <t>U-2f2c6d</t>
        </is>
      </c>
      <c r="B22858" s="41" t="n">
        <v>45505</v>
      </c>
      <c r="C22858" t="n">
        <v>8</v>
      </c>
      <c r="D22858" t="n">
        <v>0</v>
      </c>
    </row>
    <row r="22859">
      <c r="A22859" t="inlineStr">
        <is>
          <t>U-550204</t>
        </is>
      </c>
      <c r="B22859" s="41" t="n">
        <v>45597</v>
      </c>
      <c r="C22859" t="n">
        <v>9</v>
      </c>
      <c r="D22859" t="n">
        <v>1</v>
      </c>
    </row>
    <row r="22860">
      <c r="A22860" t="inlineStr">
        <is>
          <t>U-e4a430</t>
        </is>
      </c>
      <c r="B22860" s="41" t="n">
        <v>45200</v>
      </c>
      <c r="C22860" t="n">
        <v>12</v>
      </c>
      <c r="D22860" t="n">
        <v>2</v>
      </c>
    </row>
    <row r="22861">
      <c r="A22861" t="inlineStr">
        <is>
          <t>U-992685</t>
        </is>
      </c>
      <c r="B22861" s="41" t="n">
        <v>45292</v>
      </c>
      <c r="C22861" t="n">
        <v>15</v>
      </c>
      <c r="D22861" t="n">
        <v>1</v>
      </c>
    </row>
    <row r="22862">
      <c r="A22862" t="inlineStr">
        <is>
          <t>U-a2e80b</t>
        </is>
      </c>
      <c r="B22862" s="41" t="n">
        <v>45413</v>
      </c>
      <c r="C22862" t="n">
        <v>17</v>
      </c>
      <c r="D22862" t="n">
        <v>0</v>
      </c>
    </row>
    <row r="22863">
      <c r="A22863" t="inlineStr">
        <is>
          <t>U-002045</t>
        </is>
      </c>
      <c r="B22863" s="41" t="n">
        <v>45200</v>
      </c>
      <c r="C22863" t="n">
        <v>12</v>
      </c>
      <c r="D22863" t="n">
        <v>0</v>
      </c>
    </row>
    <row r="22864">
      <c r="A22864" t="inlineStr">
        <is>
          <t>U-f343b2</t>
        </is>
      </c>
      <c r="B22864" s="41" t="n">
        <v>44958</v>
      </c>
      <c r="C22864" t="n">
        <v>10</v>
      </c>
      <c r="D22864" t="n">
        <v>2</v>
      </c>
    </row>
    <row r="22865">
      <c r="A22865" t="inlineStr">
        <is>
          <t>U-568134</t>
        </is>
      </c>
      <c r="B22865" s="41" t="n">
        <v>45078</v>
      </c>
      <c r="C22865" t="n">
        <v>10</v>
      </c>
      <c r="D22865" t="n">
        <v>1</v>
      </c>
    </row>
    <row r="22866">
      <c r="A22866" t="inlineStr">
        <is>
          <t>U-9232f4</t>
        </is>
      </c>
      <c r="B22866" s="41" t="n">
        <v>45323</v>
      </c>
      <c r="C22866" t="n">
        <v>5</v>
      </c>
      <c r="D22866" t="n">
        <v>0</v>
      </c>
    </row>
    <row r="22867">
      <c r="A22867" t="inlineStr">
        <is>
          <t>U-ba2300</t>
        </is>
      </c>
      <c r="B22867" s="41" t="n">
        <v>45383</v>
      </c>
      <c r="C22867" t="n">
        <v>12</v>
      </c>
      <c r="D22867" t="n">
        <v>2</v>
      </c>
    </row>
    <row r="22868">
      <c r="A22868" t="inlineStr">
        <is>
          <t>U-0b8900</t>
        </is>
      </c>
      <c r="B22868" s="41" t="n">
        <v>45597</v>
      </c>
      <c r="C22868" t="n">
        <v>6</v>
      </c>
      <c r="D22868" t="n">
        <v>0</v>
      </c>
    </row>
    <row r="22869">
      <c r="A22869" t="inlineStr">
        <is>
          <t>U-0f9afc</t>
        </is>
      </c>
      <c r="B22869" s="41" t="n">
        <v>45200</v>
      </c>
      <c r="C22869" t="n">
        <v>10</v>
      </c>
      <c r="D22869" t="n">
        <v>0</v>
      </c>
    </row>
    <row r="22870">
      <c r="A22870" t="inlineStr">
        <is>
          <t>U-012484</t>
        </is>
      </c>
      <c r="B22870" s="41" t="n">
        <v>45474</v>
      </c>
      <c r="C22870" t="n">
        <v>7</v>
      </c>
      <c r="D22870" t="n">
        <v>2</v>
      </c>
    </row>
    <row r="22871">
      <c r="A22871" t="inlineStr">
        <is>
          <t>U-c7c9ce</t>
        </is>
      </c>
      <c r="B22871" s="41" t="n">
        <v>45047</v>
      </c>
      <c r="C22871" t="n">
        <v>13</v>
      </c>
      <c r="D22871" t="n">
        <v>0</v>
      </c>
    </row>
    <row r="22872">
      <c r="A22872" t="inlineStr">
        <is>
          <t>U-04f097</t>
        </is>
      </c>
      <c r="B22872" s="41" t="n">
        <v>45536</v>
      </c>
      <c r="C22872" t="n">
        <v>11</v>
      </c>
      <c r="D22872" t="n">
        <v>2</v>
      </c>
    </row>
    <row r="22873">
      <c r="A22873" t="inlineStr">
        <is>
          <t>U-edeace</t>
        </is>
      </c>
      <c r="B22873" s="41" t="n">
        <v>45597</v>
      </c>
      <c r="C22873" t="n">
        <v>10</v>
      </c>
      <c r="D22873" t="n">
        <v>3</v>
      </c>
    </row>
    <row r="22874">
      <c r="A22874" t="inlineStr">
        <is>
          <t>U-c6b12a</t>
        </is>
      </c>
      <c r="B22874" s="41" t="n">
        <v>45383</v>
      </c>
      <c r="C22874" t="n">
        <v>11</v>
      </c>
      <c r="D22874" t="n">
        <v>0</v>
      </c>
    </row>
    <row r="22875">
      <c r="A22875" t="inlineStr">
        <is>
          <t>U-5fc463</t>
        </is>
      </c>
      <c r="B22875" s="41" t="n">
        <v>45536</v>
      </c>
      <c r="C22875" t="n">
        <v>10</v>
      </c>
      <c r="D22875" t="n">
        <v>0</v>
      </c>
    </row>
    <row r="22876">
      <c r="A22876" t="inlineStr">
        <is>
          <t>U-ce376e</t>
        </is>
      </c>
      <c r="B22876" s="41" t="n">
        <v>45170</v>
      </c>
      <c r="C22876" t="n">
        <v>16</v>
      </c>
      <c r="D22876" t="n">
        <v>1</v>
      </c>
    </row>
    <row r="22877">
      <c r="A22877" t="inlineStr">
        <is>
          <t>U-4e4567</t>
        </is>
      </c>
      <c r="B22877" s="41" t="n">
        <v>44958</v>
      </c>
      <c r="C22877" t="n">
        <v>3</v>
      </c>
      <c r="D22877" t="n">
        <v>2</v>
      </c>
    </row>
    <row r="22878">
      <c r="A22878" t="inlineStr">
        <is>
          <t>U-c1fad0</t>
        </is>
      </c>
      <c r="B22878" s="41" t="n">
        <v>45536</v>
      </c>
      <c r="C22878" t="n">
        <v>11</v>
      </c>
      <c r="D22878" t="n">
        <v>0</v>
      </c>
    </row>
    <row r="22879">
      <c r="A22879" t="inlineStr">
        <is>
          <t>U-afbbe9</t>
        </is>
      </c>
      <c r="B22879" s="41" t="n">
        <v>44958</v>
      </c>
      <c r="C22879" t="n">
        <v>9</v>
      </c>
      <c r="D22879" t="n">
        <v>0</v>
      </c>
    </row>
    <row r="22880">
      <c r="A22880" t="inlineStr">
        <is>
          <t>U-bacee9</t>
        </is>
      </c>
      <c r="B22880" s="41" t="n">
        <v>45474</v>
      </c>
      <c r="C22880" t="n">
        <v>11</v>
      </c>
      <c r="D22880" t="n">
        <v>0</v>
      </c>
    </row>
    <row r="22881">
      <c r="A22881" t="inlineStr">
        <is>
          <t>U-ae445e</t>
        </is>
      </c>
      <c r="B22881" s="41" t="n">
        <v>45078</v>
      </c>
      <c r="C22881" t="n">
        <v>17</v>
      </c>
      <c r="D22881" t="n">
        <v>0</v>
      </c>
    </row>
    <row r="22882">
      <c r="A22882" t="inlineStr">
        <is>
          <t>U-31fa39</t>
        </is>
      </c>
      <c r="B22882" s="41" t="n">
        <v>44958</v>
      </c>
      <c r="C22882" t="n">
        <v>10</v>
      </c>
      <c r="D22882" t="n">
        <v>1</v>
      </c>
    </row>
    <row r="22883">
      <c r="A22883" t="inlineStr">
        <is>
          <t>U-c24ad2</t>
        </is>
      </c>
      <c r="B22883" s="41" t="n">
        <v>45292</v>
      </c>
      <c r="C22883" t="n">
        <v>7</v>
      </c>
      <c r="D22883" t="n">
        <v>0</v>
      </c>
    </row>
    <row r="22884">
      <c r="A22884" t="inlineStr">
        <is>
          <t>U-6b6766</t>
        </is>
      </c>
      <c r="B22884" s="41" t="n">
        <v>45231</v>
      </c>
      <c r="C22884" t="n">
        <v>12</v>
      </c>
      <c r="D22884" t="n">
        <v>0</v>
      </c>
    </row>
    <row r="22885">
      <c r="A22885" t="inlineStr">
        <is>
          <t>U-9e164f</t>
        </is>
      </c>
      <c r="B22885" s="41" t="n">
        <v>45566</v>
      </c>
      <c r="C22885" t="n">
        <v>8</v>
      </c>
      <c r="D22885" t="n">
        <v>0</v>
      </c>
    </row>
    <row r="22886">
      <c r="A22886" t="inlineStr">
        <is>
          <t>U-7ed152</t>
        </is>
      </c>
      <c r="B22886" s="41" t="n">
        <v>45261</v>
      </c>
      <c r="C22886" t="n">
        <v>16</v>
      </c>
      <c r="D22886" t="n">
        <v>1</v>
      </c>
    </row>
    <row r="22887">
      <c r="A22887" t="inlineStr">
        <is>
          <t>U-c74bea</t>
        </is>
      </c>
      <c r="B22887" s="41" t="n">
        <v>44986</v>
      </c>
      <c r="C22887" t="n">
        <v>5</v>
      </c>
      <c r="D22887" t="n">
        <v>1</v>
      </c>
    </row>
    <row r="22888">
      <c r="A22888" t="inlineStr">
        <is>
          <t>U-0b1c1c</t>
        </is>
      </c>
      <c r="B22888" s="41" t="n">
        <v>45383</v>
      </c>
      <c r="C22888" t="n">
        <v>14</v>
      </c>
      <c r="D22888" t="n">
        <v>0</v>
      </c>
    </row>
    <row r="22889">
      <c r="A22889" t="inlineStr">
        <is>
          <t>U-912fb7</t>
        </is>
      </c>
      <c r="B22889" s="41" t="n">
        <v>45261</v>
      </c>
      <c r="C22889" t="n">
        <v>16</v>
      </c>
      <c r="D22889" t="n">
        <v>0</v>
      </c>
    </row>
    <row r="22890">
      <c r="A22890" t="inlineStr">
        <is>
          <t>U-cef1d5</t>
        </is>
      </c>
      <c r="B22890" s="41" t="n">
        <v>45047</v>
      </c>
      <c r="C22890" t="n">
        <v>14</v>
      </c>
      <c r="D22890" t="n">
        <v>0</v>
      </c>
    </row>
    <row r="22891">
      <c r="A22891" t="inlineStr">
        <is>
          <t>U-1d3631</t>
        </is>
      </c>
      <c r="B22891" s="41" t="n">
        <v>44986</v>
      </c>
      <c r="C22891" t="n">
        <v>14</v>
      </c>
      <c r="D22891" t="n">
        <v>0</v>
      </c>
    </row>
    <row r="22892">
      <c r="A22892" t="inlineStr">
        <is>
          <t>U-c82a33</t>
        </is>
      </c>
      <c r="B22892" s="41" t="n">
        <v>45536</v>
      </c>
      <c r="C22892" t="n">
        <v>8</v>
      </c>
      <c r="D22892" t="n">
        <v>2</v>
      </c>
    </row>
    <row r="22893">
      <c r="A22893" t="inlineStr">
        <is>
          <t>U-b91e84</t>
        </is>
      </c>
      <c r="B22893" s="41" t="n">
        <v>45292</v>
      </c>
      <c r="C22893" t="n">
        <v>15</v>
      </c>
      <c r="D22893" t="n">
        <v>1</v>
      </c>
    </row>
    <row r="22894">
      <c r="A22894" t="inlineStr">
        <is>
          <t>U-2a4e03</t>
        </is>
      </c>
      <c r="B22894" s="41" t="n">
        <v>45170</v>
      </c>
      <c r="C22894" t="n">
        <v>12</v>
      </c>
      <c r="D22894" t="n">
        <v>0</v>
      </c>
    </row>
    <row r="22895">
      <c r="A22895" t="inlineStr">
        <is>
          <t>U-ba723c</t>
        </is>
      </c>
      <c r="B22895" s="41" t="n">
        <v>45323</v>
      </c>
      <c r="C22895" t="n">
        <v>11</v>
      </c>
      <c r="D22895" t="n">
        <v>0</v>
      </c>
    </row>
    <row r="22896">
      <c r="A22896" t="inlineStr">
        <is>
          <t>U-b6e407</t>
        </is>
      </c>
      <c r="B22896" s="41" t="n">
        <v>45383</v>
      </c>
      <c r="C22896" t="n">
        <v>12</v>
      </c>
      <c r="D22896" t="n">
        <v>0</v>
      </c>
    </row>
    <row r="22897">
      <c r="A22897" t="inlineStr">
        <is>
          <t>U-fd8bd5</t>
        </is>
      </c>
      <c r="B22897" s="41" t="n">
        <v>45352</v>
      </c>
      <c r="C22897" t="n">
        <v>14</v>
      </c>
      <c r="D22897" t="n">
        <v>0</v>
      </c>
    </row>
    <row r="22898">
      <c r="A22898" t="inlineStr">
        <is>
          <t>U-4136bd</t>
        </is>
      </c>
      <c r="B22898" s="41" t="n">
        <v>44986</v>
      </c>
      <c r="C22898" t="n">
        <v>5</v>
      </c>
      <c r="D22898" t="n">
        <v>0</v>
      </c>
    </row>
    <row r="22899">
      <c r="A22899" t="inlineStr">
        <is>
          <t>U-2d4003</t>
        </is>
      </c>
      <c r="B22899" s="41" t="n">
        <v>45383</v>
      </c>
      <c r="C22899" t="n">
        <v>6</v>
      </c>
      <c r="D22899" t="n">
        <v>0</v>
      </c>
    </row>
    <row r="22900">
      <c r="A22900" t="inlineStr">
        <is>
          <t>U-0203fd</t>
        </is>
      </c>
      <c r="B22900" s="41" t="n">
        <v>44958</v>
      </c>
      <c r="C22900" t="n">
        <v>6</v>
      </c>
      <c r="D22900" t="n">
        <v>0</v>
      </c>
    </row>
    <row r="22901">
      <c r="A22901" t="inlineStr">
        <is>
          <t>U-05cc96</t>
        </is>
      </c>
      <c r="B22901" s="41" t="n">
        <v>45597</v>
      </c>
      <c r="C22901" t="n">
        <v>11</v>
      </c>
      <c r="D22901" t="n">
        <v>0</v>
      </c>
    </row>
    <row r="22902">
      <c r="A22902" t="inlineStr">
        <is>
          <t>U-95f097</t>
        </is>
      </c>
      <c r="B22902" s="41" t="n">
        <v>45017</v>
      </c>
      <c r="C22902" t="n">
        <v>12</v>
      </c>
      <c r="D22902" t="n">
        <v>0</v>
      </c>
    </row>
    <row r="22903">
      <c r="A22903" t="inlineStr">
        <is>
          <t>U-f86e1f</t>
        </is>
      </c>
      <c r="B22903" s="41" t="n">
        <v>45170</v>
      </c>
      <c r="C22903" t="n">
        <v>7</v>
      </c>
      <c r="D22903" t="n">
        <v>0</v>
      </c>
    </row>
    <row r="22904">
      <c r="A22904" t="inlineStr">
        <is>
          <t>U-3ece00</t>
        </is>
      </c>
      <c r="B22904" s="41" t="n">
        <v>45413</v>
      </c>
      <c r="C22904" t="n">
        <v>11</v>
      </c>
      <c r="D22904" t="n">
        <v>0</v>
      </c>
    </row>
    <row r="22905">
      <c r="A22905" t="inlineStr">
        <is>
          <t>U-65df31</t>
        </is>
      </c>
      <c r="B22905" s="41" t="n">
        <v>45383</v>
      </c>
      <c r="C22905" t="n">
        <v>14</v>
      </c>
      <c r="D22905" t="n">
        <v>0</v>
      </c>
    </row>
    <row r="22906">
      <c r="A22906" t="inlineStr">
        <is>
          <t>U-055094</t>
        </is>
      </c>
      <c r="B22906" s="41" t="n">
        <v>45323</v>
      </c>
      <c r="C22906" t="n">
        <v>7</v>
      </c>
      <c r="D22906" t="n">
        <v>0</v>
      </c>
    </row>
    <row r="22907">
      <c r="A22907" t="inlineStr">
        <is>
          <t>U-134cef</t>
        </is>
      </c>
      <c r="B22907" s="41" t="n">
        <v>45505</v>
      </c>
      <c r="C22907" t="n">
        <v>13</v>
      </c>
      <c r="D22907" t="n">
        <v>0</v>
      </c>
    </row>
    <row r="22908">
      <c r="A22908" t="inlineStr">
        <is>
          <t>U-151ea1</t>
        </is>
      </c>
      <c r="B22908" s="41" t="n">
        <v>45352</v>
      </c>
      <c r="C22908" t="n">
        <v>12</v>
      </c>
      <c r="D22908" t="n">
        <v>2</v>
      </c>
    </row>
    <row r="22909">
      <c r="A22909" t="inlineStr">
        <is>
          <t>U-b012d0</t>
        </is>
      </c>
      <c r="B22909" s="41" t="n">
        <v>45323</v>
      </c>
      <c r="C22909" t="n">
        <v>6</v>
      </c>
      <c r="D22909" t="n">
        <v>0</v>
      </c>
    </row>
    <row r="22910">
      <c r="A22910" t="inlineStr">
        <is>
          <t>U-3d2a51</t>
        </is>
      </c>
      <c r="B22910" s="41" t="n">
        <v>45413</v>
      </c>
      <c r="C22910" t="n">
        <v>12</v>
      </c>
      <c r="D22910" t="n">
        <v>0</v>
      </c>
    </row>
    <row r="22911">
      <c r="A22911" t="inlineStr">
        <is>
          <t>U-91a1e1</t>
        </is>
      </c>
      <c r="B22911" s="41" t="n">
        <v>45505</v>
      </c>
      <c r="C22911" t="n">
        <v>12</v>
      </c>
      <c r="D22911" t="n">
        <v>0</v>
      </c>
    </row>
    <row r="22912">
      <c r="A22912" t="inlineStr">
        <is>
          <t>U-81b0e6</t>
        </is>
      </c>
      <c r="B22912" s="41" t="n">
        <v>45536</v>
      </c>
      <c r="C22912" t="n">
        <v>8</v>
      </c>
      <c r="D22912" t="n">
        <v>0</v>
      </c>
    </row>
    <row r="22913">
      <c r="A22913" t="inlineStr">
        <is>
          <t>U-c24c12</t>
        </is>
      </c>
      <c r="B22913" s="41" t="n">
        <v>45413</v>
      </c>
      <c r="C22913" t="n">
        <v>11</v>
      </c>
      <c r="D22913" t="n">
        <v>0</v>
      </c>
    </row>
    <row r="22914">
      <c r="A22914" t="inlineStr">
        <is>
          <t>U-77f85e</t>
        </is>
      </c>
      <c r="B22914" s="41" t="n">
        <v>44927</v>
      </c>
      <c r="C22914" t="n">
        <v>9</v>
      </c>
      <c r="D22914" t="n">
        <v>0</v>
      </c>
    </row>
    <row r="22915">
      <c r="A22915" t="inlineStr">
        <is>
          <t>U-80cdd3</t>
        </is>
      </c>
      <c r="B22915" s="41" t="n">
        <v>45292</v>
      </c>
      <c r="C22915" t="n">
        <v>9</v>
      </c>
      <c r="D22915" t="n">
        <v>0</v>
      </c>
    </row>
    <row r="22916">
      <c r="A22916" t="inlineStr">
        <is>
          <t>U-248e95</t>
        </is>
      </c>
      <c r="B22916" s="41" t="n">
        <v>45444</v>
      </c>
      <c r="C22916" t="n">
        <v>8</v>
      </c>
      <c r="D22916" t="n">
        <v>0</v>
      </c>
    </row>
    <row r="22917">
      <c r="A22917" t="inlineStr">
        <is>
          <t>U-95f562</t>
        </is>
      </c>
      <c r="B22917" s="41" t="n">
        <v>45536</v>
      </c>
      <c r="C22917" t="n">
        <v>7</v>
      </c>
      <c r="D22917" t="n">
        <v>1</v>
      </c>
    </row>
    <row r="22918">
      <c r="A22918" t="inlineStr">
        <is>
          <t>U-2a3ab9</t>
        </is>
      </c>
      <c r="B22918" s="41" t="n">
        <v>45047</v>
      </c>
      <c r="C22918" t="n">
        <v>5</v>
      </c>
      <c r="D22918" t="n">
        <v>0</v>
      </c>
    </row>
    <row r="22919">
      <c r="A22919" t="inlineStr">
        <is>
          <t>U-e899e0</t>
        </is>
      </c>
      <c r="B22919" s="41" t="n">
        <v>45383</v>
      </c>
      <c r="C22919" t="n">
        <v>10</v>
      </c>
      <c r="D22919" t="n">
        <v>0</v>
      </c>
    </row>
    <row r="22920">
      <c r="A22920" t="inlineStr">
        <is>
          <t>U-43d246</t>
        </is>
      </c>
      <c r="B22920" s="41" t="n">
        <v>45231</v>
      </c>
      <c r="C22920" t="n">
        <v>13</v>
      </c>
      <c r="D22920" t="n">
        <v>1</v>
      </c>
    </row>
    <row r="22921">
      <c r="A22921" t="inlineStr">
        <is>
          <t>U-177fe9</t>
        </is>
      </c>
      <c r="B22921" s="41" t="n">
        <v>45170</v>
      </c>
      <c r="C22921" t="n">
        <v>11</v>
      </c>
      <c r="D22921" t="n">
        <v>1</v>
      </c>
    </row>
    <row r="22922">
      <c r="A22922" t="inlineStr">
        <is>
          <t>U-d17cea</t>
        </is>
      </c>
      <c r="B22922" s="41" t="n">
        <v>45444</v>
      </c>
      <c r="C22922" t="n">
        <v>12</v>
      </c>
      <c r="D22922" t="n">
        <v>1</v>
      </c>
    </row>
    <row r="22923">
      <c r="A22923" t="inlineStr">
        <is>
          <t>U-9fcf53</t>
        </is>
      </c>
      <c r="B22923" s="41" t="n">
        <v>45505</v>
      </c>
      <c r="C22923" t="n">
        <v>20</v>
      </c>
      <c r="D22923" t="n">
        <v>3</v>
      </c>
    </row>
    <row r="22924">
      <c r="A22924" t="inlineStr">
        <is>
          <t>U-bce890</t>
        </is>
      </c>
      <c r="B22924" s="41" t="n">
        <v>45047</v>
      </c>
      <c r="C22924" t="n">
        <v>11</v>
      </c>
      <c r="D22924" t="n">
        <v>0</v>
      </c>
    </row>
    <row r="22925">
      <c r="A22925" t="inlineStr">
        <is>
          <t>U-6dfc1c</t>
        </is>
      </c>
      <c r="B22925" s="41" t="n">
        <v>44958</v>
      </c>
      <c r="C22925" t="n">
        <v>12</v>
      </c>
      <c r="D22925" t="n">
        <v>1</v>
      </c>
    </row>
    <row r="22926">
      <c r="A22926" t="inlineStr">
        <is>
          <t>U-58b0cf</t>
        </is>
      </c>
      <c r="B22926" s="41" t="n">
        <v>45323</v>
      </c>
      <c r="C22926" t="n">
        <v>6</v>
      </c>
      <c r="D22926" t="n">
        <v>0</v>
      </c>
    </row>
    <row r="22927">
      <c r="A22927" t="inlineStr">
        <is>
          <t>U-0559b3</t>
        </is>
      </c>
      <c r="B22927" s="41" t="n">
        <v>45474</v>
      </c>
      <c r="C22927" t="n">
        <v>10</v>
      </c>
      <c r="D22927" t="n">
        <v>0</v>
      </c>
    </row>
    <row r="22928">
      <c r="A22928" t="inlineStr">
        <is>
          <t>U-f52be3</t>
        </is>
      </c>
      <c r="B22928" s="41" t="n">
        <v>45200</v>
      </c>
      <c r="C22928" t="n">
        <v>10</v>
      </c>
      <c r="D22928" t="n">
        <v>0</v>
      </c>
    </row>
    <row r="22929">
      <c r="A22929" t="inlineStr">
        <is>
          <t>U-710f01</t>
        </is>
      </c>
      <c r="B22929" s="41" t="n">
        <v>45200</v>
      </c>
      <c r="C22929" t="n">
        <v>13</v>
      </c>
      <c r="D22929" t="n">
        <v>0</v>
      </c>
    </row>
    <row r="22930">
      <c r="A22930" t="inlineStr">
        <is>
          <t>U-ee18a3</t>
        </is>
      </c>
      <c r="B22930" s="41" t="n">
        <v>45047</v>
      </c>
      <c r="C22930" t="n">
        <v>3</v>
      </c>
      <c r="D22930" t="n">
        <v>0</v>
      </c>
    </row>
    <row r="22931">
      <c r="A22931" t="inlineStr">
        <is>
          <t>U-967bb6</t>
        </is>
      </c>
      <c r="B22931" s="41" t="n">
        <v>45078</v>
      </c>
      <c r="C22931" t="n">
        <v>11</v>
      </c>
      <c r="D22931" t="n">
        <v>0</v>
      </c>
    </row>
    <row r="22932">
      <c r="A22932" t="inlineStr">
        <is>
          <t>U-e9af7e</t>
        </is>
      </c>
      <c r="B22932" s="41" t="n">
        <v>44927</v>
      </c>
      <c r="C22932" t="n">
        <v>14</v>
      </c>
      <c r="D22932" t="n">
        <v>2</v>
      </c>
    </row>
    <row r="22933">
      <c r="A22933" t="inlineStr">
        <is>
          <t>U-288ab2</t>
        </is>
      </c>
      <c r="B22933" s="41" t="n">
        <v>45566</v>
      </c>
      <c r="C22933" t="n">
        <v>10</v>
      </c>
      <c r="D22933" t="n">
        <v>2</v>
      </c>
    </row>
    <row r="22934">
      <c r="A22934" t="inlineStr">
        <is>
          <t>U-6a08df</t>
        </is>
      </c>
      <c r="B22934" s="41" t="n">
        <v>45536</v>
      </c>
      <c r="C22934" t="n">
        <v>10</v>
      </c>
      <c r="D22934" t="n">
        <v>3</v>
      </c>
    </row>
    <row r="22935">
      <c r="A22935" t="inlineStr">
        <is>
          <t>U-fb86e0</t>
        </is>
      </c>
      <c r="B22935" s="41" t="n">
        <v>45536</v>
      </c>
      <c r="C22935" t="n">
        <v>10</v>
      </c>
      <c r="D22935" t="n">
        <v>0</v>
      </c>
    </row>
    <row r="22936">
      <c r="A22936" t="inlineStr">
        <is>
          <t>U-21d7b6</t>
        </is>
      </c>
      <c r="B22936" s="41" t="n">
        <v>45231</v>
      </c>
      <c r="C22936" t="n">
        <v>12</v>
      </c>
      <c r="D22936" t="n">
        <v>2</v>
      </c>
    </row>
    <row r="22937">
      <c r="A22937" t="inlineStr">
        <is>
          <t>U-3b3d33</t>
        </is>
      </c>
      <c r="B22937" s="41" t="n">
        <v>45352</v>
      </c>
      <c r="C22937" t="n">
        <v>7</v>
      </c>
      <c r="D22937" t="n">
        <v>1</v>
      </c>
    </row>
    <row r="22938">
      <c r="A22938" t="inlineStr">
        <is>
          <t>U-45bffc</t>
        </is>
      </c>
      <c r="B22938" s="41" t="n">
        <v>45261</v>
      </c>
      <c r="C22938" t="n">
        <v>9</v>
      </c>
      <c r="D22938" t="n">
        <v>0</v>
      </c>
    </row>
    <row r="22939">
      <c r="A22939" t="inlineStr">
        <is>
          <t>U-5abff8</t>
        </is>
      </c>
      <c r="B22939" s="41" t="n">
        <v>45139</v>
      </c>
      <c r="C22939" t="n">
        <v>13</v>
      </c>
      <c r="D22939" t="n">
        <v>0</v>
      </c>
    </row>
    <row r="22940">
      <c r="A22940" t="inlineStr">
        <is>
          <t>U-880626</t>
        </is>
      </c>
      <c r="B22940" s="41" t="n">
        <v>45352</v>
      </c>
      <c r="C22940" t="n">
        <v>5</v>
      </c>
      <c r="D22940" t="n">
        <v>0</v>
      </c>
    </row>
    <row r="22941">
      <c r="A22941" t="inlineStr">
        <is>
          <t>U-477e35</t>
        </is>
      </c>
      <c r="B22941" s="41" t="n">
        <v>45047</v>
      </c>
      <c r="C22941" t="n">
        <v>8</v>
      </c>
      <c r="D22941" t="n">
        <v>1</v>
      </c>
    </row>
    <row r="22942">
      <c r="A22942" t="inlineStr">
        <is>
          <t>U-731538</t>
        </is>
      </c>
      <c r="B22942" s="41" t="n">
        <v>45474</v>
      </c>
      <c r="C22942" t="n">
        <v>10</v>
      </c>
      <c r="D22942" t="n">
        <v>1</v>
      </c>
    </row>
    <row r="22943">
      <c r="A22943" t="inlineStr">
        <is>
          <t>U-8fda43</t>
        </is>
      </c>
      <c r="B22943" s="41" t="n">
        <v>45627</v>
      </c>
      <c r="C22943" t="n">
        <v>6</v>
      </c>
      <c r="D22943" t="n">
        <v>0</v>
      </c>
    </row>
    <row r="22944">
      <c r="A22944" t="inlineStr">
        <is>
          <t>U-7376dd</t>
        </is>
      </c>
      <c r="B22944" s="41" t="n">
        <v>44986</v>
      </c>
      <c r="C22944" t="n">
        <v>15</v>
      </c>
      <c r="D22944" t="n">
        <v>0</v>
      </c>
    </row>
    <row r="22945">
      <c r="A22945" t="inlineStr">
        <is>
          <t>U-42b531</t>
        </is>
      </c>
      <c r="B22945" s="41" t="n">
        <v>45474</v>
      </c>
      <c r="C22945" t="n">
        <v>9</v>
      </c>
      <c r="D22945" t="n">
        <v>0</v>
      </c>
    </row>
    <row r="22946">
      <c r="A22946" t="inlineStr">
        <is>
          <t>U-2f980b</t>
        </is>
      </c>
      <c r="B22946" s="41" t="n">
        <v>45017</v>
      </c>
      <c r="C22946" t="n">
        <v>8</v>
      </c>
      <c r="D22946" t="n">
        <v>4</v>
      </c>
    </row>
    <row r="22947">
      <c r="A22947" t="inlineStr">
        <is>
          <t>U-fdd30e</t>
        </is>
      </c>
      <c r="B22947" s="41" t="n">
        <v>45323</v>
      </c>
      <c r="C22947" t="n">
        <v>9</v>
      </c>
      <c r="D22947" t="n">
        <v>0</v>
      </c>
    </row>
    <row r="22948">
      <c r="A22948" t="inlineStr">
        <is>
          <t>U-287870</t>
        </is>
      </c>
      <c r="B22948" s="41" t="n">
        <v>45505</v>
      </c>
      <c r="C22948" t="n">
        <v>13</v>
      </c>
      <c r="D22948" t="n">
        <v>0</v>
      </c>
    </row>
    <row r="22949">
      <c r="A22949" t="inlineStr">
        <is>
          <t>U-09885b</t>
        </is>
      </c>
      <c r="B22949" s="41" t="n">
        <v>45474</v>
      </c>
      <c r="C22949" t="n">
        <v>14</v>
      </c>
      <c r="D22949" t="n">
        <v>0</v>
      </c>
    </row>
    <row r="22950">
      <c r="A22950" t="inlineStr">
        <is>
          <t>U-0e098a</t>
        </is>
      </c>
      <c r="B22950" s="41" t="n">
        <v>44958</v>
      </c>
      <c r="C22950" t="n">
        <v>5</v>
      </c>
      <c r="D22950" t="n">
        <v>2</v>
      </c>
    </row>
    <row r="22951">
      <c r="A22951" t="inlineStr">
        <is>
          <t>U-cc9d81</t>
        </is>
      </c>
      <c r="B22951" s="41" t="n">
        <v>45413</v>
      </c>
      <c r="C22951" t="n">
        <v>14</v>
      </c>
      <c r="D22951" t="n">
        <v>1</v>
      </c>
    </row>
    <row r="22952">
      <c r="A22952" t="inlineStr">
        <is>
          <t>U-d6b4d8</t>
        </is>
      </c>
      <c r="B22952" s="41" t="n">
        <v>45536</v>
      </c>
      <c r="C22952" t="n">
        <v>10</v>
      </c>
      <c r="D22952" t="n">
        <v>0</v>
      </c>
    </row>
    <row r="22953">
      <c r="A22953" t="inlineStr">
        <is>
          <t>U-6799f2</t>
        </is>
      </c>
      <c r="B22953" s="41" t="n">
        <v>45292</v>
      </c>
      <c r="C22953" t="n">
        <v>5</v>
      </c>
      <c r="D22953" t="n">
        <v>0</v>
      </c>
    </row>
    <row r="22954">
      <c r="A22954" t="inlineStr">
        <is>
          <t>U-a78df6</t>
        </is>
      </c>
      <c r="B22954" s="41" t="n">
        <v>45505</v>
      </c>
      <c r="C22954" t="n">
        <v>10</v>
      </c>
      <c r="D22954" t="n">
        <v>0</v>
      </c>
    </row>
    <row r="22955">
      <c r="A22955" t="inlineStr">
        <is>
          <t>U-a90a36</t>
        </is>
      </c>
      <c r="B22955" s="41" t="n">
        <v>45017</v>
      </c>
      <c r="C22955" t="n">
        <v>10</v>
      </c>
      <c r="D22955" t="n">
        <v>1</v>
      </c>
    </row>
    <row r="22956">
      <c r="A22956" t="inlineStr">
        <is>
          <t>U-a1bed9</t>
        </is>
      </c>
      <c r="B22956" s="41" t="n">
        <v>45413</v>
      </c>
      <c r="C22956" t="n">
        <v>12</v>
      </c>
      <c r="D22956" t="n">
        <v>5</v>
      </c>
    </row>
    <row r="22957">
      <c r="A22957" t="inlineStr">
        <is>
          <t>U-4aa200</t>
        </is>
      </c>
      <c r="B22957" s="41" t="n">
        <v>45139</v>
      </c>
      <c r="C22957" t="n">
        <v>13</v>
      </c>
      <c r="D22957" t="n">
        <v>0</v>
      </c>
    </row>
    <row r="22958">
      <c r="A22958" t="inlineStr">
        <is>
          <t>U-8d4cc8</t>
        </is>
      </c>
      <c r="B22958" s="41" t="n">
        <v>45200</v>
      </c>
      <c r="C22958" t="n">
        <v>10</v>
      </c>
      <c r="D22958" t="n">
        <v>0</v>
      </c>
    </row>
    <row r="22959">
      <c r="A22959" t="inlineStr">
        <is>
          <t>U-d504b5</t>
        </is>
      </c>
      <c r="B22959" s="41" t="n">
        <v>45170</v>
      </c>
      <c r="C22959" t="n">
        <v>11</v>
      </c>
      <c r="D22959" t="n">
        <v>0</v>
      </c>
    </row>
    <row r="22960">
      <c r="A22960" t="inlineStr">
        <is>
          <t>U-6a4b53</t>
        </is>
      </c>
      <c r="B22960" s="41" t="n">
        <v>45231</v>
      </c>
      <c r="C22960" t="n">
        <v>6</v>
      </c>
      <c r="D22960" t="n">
        <v>0</v>
      </c>
    </row>
    <row r="22961">
      <c r="A22961" t="inlineStr">
        <is>
          <t>U-760569</t>
        </is>
      </c>
      <c r="B22961" s="41" t="n">
        <v>45200</v>
      </c>
      <c r="C22961" t="n">
        <v>10</v>
      </c>
      <c r="D22961" t="n">
        <v>0</v>
      </c>
    </row>
    <row r="22962">
      <c r="A22962" t="inlineStr">
        <is>
          <t>U-9fd48b</t>
        </is>
      </c>
      <c r="B22962" s="41" t="n">
        <v>45505</v>
      </c>
      <c r="C22962" t="n">
        <v>14</v>
      </c>
      <c r="D22962" t="n">
        <v>0</v>
      </c>
    </row>
    <row r="22963">
      <c r="A22963" t="inlineStr">
        <is>
          <t>U-ec5572</t>
        </is>
      </c>
      <c r="B22963" s="41" t="n">
        <v>45108</v>
      </c>
      <c r="C22963" t="n">
        <v>14</v>
      </c>
      <c r="D22963" t="n">
        <v>0</v>
      </c>
    </row>
    <row r="22964">
      <c r="A22964" t="inlineStr">
        <is>
          <t>U-7fae0a</t>
        </is>
      </c>
      <c r="B22964" s="41" t="n">
        <v>45413</v>
      </c>
      <c r="C22964" t="n">
        <v>16</v>
      </c>
      <c r="D22964" t="n">
        <v>0</v>
      </c>
    </row>
    <row r="22965">
      <c r="A22965" t="inlineStr">
        <is>
          <t>U-4bd877</t>
        </is>
      </c>
      <c r="B22965" s="41" t="n">
        <v>45231</v>
      </c>
      <c r="C22965" t="n">
        <v>9</v>
      </c>
      <c r="D22965" t="n">
        <v>0</v>
      </c>
    </row>
    <row r="22966">
      <c r="A22966" t="inlineStr">
        <is>
          <t>U-e10f4b</t>
        </is>
      </c>
      <c r="B22966" s="41" t="n">
        <v>45292</v>
      </c>
      <c r="C22966" t="n">
        <v>15</v>
      </c>
      <c r="D22966" t="n">
        <v>0</v>
      </c>
    </row>
    <row r="22967">
      <c r="A22967" t="inlineStr">
        <is>
          <t>U-e71250</t>
        </is>
      </c>
      <c r="B22967" s="41" t="n">
        <v>44958</v>
      </c>
      <c r="C22967" t="n">
        <v>11</v>
      </c>
      <c r="D22967" t="n">
        <v>2</v>
      </c>
    </row>
    <row r="22968">
      <c r="A22968" t="inlineStr">
        <is>
          <t>U-e10bf3</t>
        </is>
      </c>
      <c r="B22968" s="41" t="n">
        <v>45627</v>
      </c>
      <c r="C22968" t="n">
        <v>14</v>
      </c>
      <c r="D22968" t="n">
        <v>0</v>
      </c>
    </row>
    <row r="22969">
      <c r="A22969" t="inlineStr">
        <is>
          <t>U-32b91a</t>
        </is>
      </c>
      <c r="B22969" s="41" t="n">
        <v>44958</v>
      </c>
      <c r="C22969" t="n">
        <v>10</v>
      </c>
      <c r="D22969" t="n">
        <v>0</v>
      </c>
    </row>
    <row r="22970">
      <c r="A22970" t="inlineStr">
        <is>
          <t>U-79afb7</t>
        </is>
      </c>
      <c r="B22970" s="41" t="n">
        <v>45627</v>
      </c>
      <c r="C22970" t="n">
        <v>7</v>
      </c>
      <c r="D22970" t="n">
        <v>1</v>
      </c>
    </row>
    <row r="22971">
      <c r="A22971" t="inlineStr">
        <is>
          <t>U-649ea9</t>
        </is>
      </c>
      <c r="B22971" s="41" t="n">
        <v>45597</v>
      </c>
      <c r="C22971" t="n">
        <v>9</v>
      </c>
      <c r="D22971" t="n">
        <v>0</v>
      </c>
    </row>
    <row r="22972">
      <c r="A22972" t="inlineStr">
        <is>
          <t>U-61a817</t>
        </is>
      </c>
      <c r="B22972" s="41" t="n">
        <v>45505</v>
      </c>
      <c r="C22972" t="n">
        <v>7</v>
      </c>
      <c r="D22972" t="n">
        <v>0</v>
      </c>
    </row>
    <row r="22973">
      <c r="A22973" t="inlineStr">
        <is>
          <t>U-1fef40</t>
        </is>
      </c>
      <c r="B22973" s="41" t="n">
        <v>45292</v>
      </c>
      <c r="C22973" t="n">
        <v>7</v>
      </c>
      <c r="D22973" t="n">
        <v>0</v>
      </c>
    </row>
    <row r="22974">
      <c r="A22974" t="inlineStr">
        <is>
          <t>U-cf4036</t>
        </is>
      </c>
      <c r="B22974" s="41" t="n">
        <v>45170</v>
      </c>
      <c r="C22974" t="n">
        <v>4</v>
      </c>
      <c r="D22974" t="n">
        <v>0</v>
      </c>
    </row>
    <row r="22975">
      <c r="A22975" t="inlineStr">
        <is>
          <t>U-f10995</t>
        </is>
      </c>
      <c r="B22975" s="41" t="n">
        <v>45047</v>
      </c>
      <c r="C22975" t="n">
        <v>9</v>
      </c>
      <c r="D22975" t="n">
        <v>0</v>
      </c>
    </row>
    <row r="22976">
      <c r="A22976" t="inlineStr">
        <is>
          <t>U-23dda4</t>
        </is>
      </c>
      <c r="B22976" s="41" t="n">
        <v>45200</v>
      </c>
      <c r="C22976" t="n">
        <v>9</v>
      </c>
      <c r="D22976" t="n">
        <v>0</v>
      </c>
    </row>
    <row r="22977">
      <c r="A22977" t="inlineStr">
        <is>
          <t>U-926c04</t>
        </is>
      </c>
      <c r="B22977" s="41" t="n">
        <v>45139</v>
      </c>
      <c r="C22977" t="n">
        <v>12</v>
      </c>
      <c r="D22977" t="n">
        <v>0</v>
      </c>
    </row>
    <row r="22978">
      <c r="A22978" t="inlineStr">
        <is>
          <t>U-53494a</t>
        </is>
      </c>
      <c r="B22978" s="41" t="n">
        <v>45536</v>
      </c>
      <c r="C22978" t="n">
        <v>13</v>
      </c>
      <c r="D22978" t="n">
        <v>1</v>
      </c>
    </row>
    <row r="22979">
      <c r="A22979" t="inlineStr">
        <is>
          <t>U-796450</t>
        </is>
      </c>
      <c r="B22979" s="41" t="n">
        <v>45413</v>
      </c>
      <c r="C22979" t="n">
        <v>12</v>
      </c>
      <c r="D22979" t="n">
        <v>0</v>
      </c>
    </row>
    <row r="22980">
      <c r="A22980" t="inlineStr">
        <is>
          <t>U-0c5c78</t>
        </is>
      </c>
      <c r="B22980" s="41" t="n">
        <v>45383</v>
      </c>
      <c r="C22980" t="n">
        <v>9</v>
      </c>
      <c r="D22980" t="n">
        <v>1</v>
      </c>
    </row>
    <row r="22981">
      <c r="A22981" t="inlineStr">
        <is>
          <t>U-085e8f</t>
        </is>
      </c>
      <c r="B22981" s="41" t="n">
        <v>45231</v>
      </c>
      <c r="C22981" t="n">
        <v>7</v>
      </c>
      <c r="D22981" t="n">
        <v>0</v>
      </c>
    </row>
    <row r="22982">
      <c r="A22982" t="inlineStr">
        <is>
          <t>U-eb5a9c</t>
        </is>
      </c>
      <c r="B22982" s="41" t="n">
        <v>45200</v>
      </c>
      <c r="C22982" t="n">
        <v>12</v>
      </c>
      <c r="D22982" t="n">
        <v>0</v>
      </c>
    </row>
    <row r="22983">
      <c r="A22983" t="inlineStr">
        <is>
          <t>U-6cc816</t>
        </is>
      </c>
      <c r="B22983" s="41" t="n">
        <v>45383</v>
      </c>
      <c r="C22983" t="n">
        <v>9</v>
      </c>
      <c r="D22983" t="n">
        <v>1</v>
      </c>
    </row>
    <row r="22984">
      <c r="A22984" t="inlineStr">
        <is>
          <t>U-b4df86</t>
        </is>
      </c>
      <c r="B22984" s="41" t="n">
        <v>45139</v>
      </c>
      <c r="C22984" t="n">
        <v>15</v>
      </c>
      <c r="D22984" t="n">
        <v>0</v>
      </c>
    </row>
    <row r="22985">
      <c r="A22985" t="inlineStr">
        <is>
          <t>U-7c471f</t>
        </is>
      </c>
      <c r="B22985" s="41" t="n">
        <v>45444</v>
      </c>
      <c r="C22985" t="n">
        <v>12</v>
      </c>
      <c r="D22985" t="n">
        <v>1</v>
      </c>
    </row>
    <row r="22986">
      <c r="A22986" t="inlineStr">
        <is>
          <t>U-51dcbb</t>
        </is>
      </c>
      <c r="B22986" s="41" t="n">
        <v>45413</v>
      </c>
      <c r="C22986" t="n">
        <v>14</v>
      </c>
      <c r="D22986" t="n">
        <v>0</v>
      </c>
    </row>
    <row r="22987">
      <c r="A22987" t="inlineStr">
        <is>
          <t>U-40a852</t>
        </is>
      </c>
      <c r="B22987" s="41" t="n">
        <v>45444</v>
      </c>
      <c r="C22987" t="n">
        <v>10</v>
      </c>
      <c r="D22987" t="n">
        <v>0</v>
      </c>
    </row>
    <row r="22988">
      <c r="A22988" t="inlineStr">
        <is>
          <t>U-64a10b</t>
        </is>
      </c>
      <c r="B22988" s="41" t="n">
        <v>45597</v>
      </c>
      <c r="C22988" t="n">
        <v>13</v>
      </c>
      <c r="D22988" t="n">
        <v>0</v>
      </c>
    </row>
    <row r="22989">
      <c r="A22989" t="inlineStr">
        <is>
          <t>U-d0c8bd</t>
        </is>
      </c>
      <c r="B22989" s="41" t="n">
        <v>45444</v>
      </c>
      <c r="C22989" t="n">
        <v>11</v>
      </c>
      <c r="D22989" t="n">
        <v>0</v>
      </c>
    </row>
    <row r="22990">
      <c r="A22990" t="inlineStr">
        <is>
          <t>U-a57a8f</t>
        </is>
      </c>
      <c r="B22990" s="41" t="n">
        <v>45536</v>
      </c>
      <c r="C22990" t="n">
        <v>16</v>
      </c>
      <c r="D22990" t="n">
        <v>0</v>
      </c>
    </row>
    <row r="22991">
      <c r="A22991" t="inlineStr">
        <is>
          <t>U-6434f2</t>
        </is>
      </c>
      <c r="B22991" s="41" t="n">
        <v>45627</v>
      </c>
      <c r="C22991" t="n">
        <v>10</v>
      </c>
      <c r="D22991" t="n">
        <v>0</v>
      </c>
    </row>
    <row r="22992">
      <c r="A22992" t="inlineStr">
        <is>
          <t>U-bc1741</t>
        </is>
      </c>
      <c r="B22992" s="41" t="n">
        <v>45444</v>
      </c>
      <c r="C22992" t="n">
        <v>13</v>
      </c>
      <c r="D22992" t="n">
        <v>0</v>
      </c>
    </row>
    <row r="22993">
      <c r="A22993" t="inlineStr">
        <is>
          <t>U-cd4f3f</t>
        </is>
      </c>
      <c r="B22993" s="41" t="n">
        <v>44986</v>
      </c>
      <c r="C22993" t="n">
        <v>7</v>
      </c>
      <c r="D22993" t="n">
        <v>0</v>
      </c>
    </row>
    <row r="22994">
      <c r="A22994" t="inlineStr">
        <is>
          <t>U-c1176b</t>
        </is>
      </c>
      <c r="B22994" s="41" t="n">
        <v>44958</v>
      </c>
      <c r="C22994" t="n">
        <v>9</v>
      </c>
      <c r="D22994" t="n">
        <v>0</v>
      </c>
    </row>
    <row r="22995">
      <c r="A22995" t="inlineStr">
        <is>
          <t>U-1f4b89</t>
        </is>
      </c>
      <c r="B22995" s="41" t="n">
        <v>45261</v>
      </c>
      <c r="C22995" t="n">
        <v>12</v>
      </c>
      <c r="D22995" t="n">
        <v>0</v>
      </c>
    </row>
    <row r="22996">
      <c r="A22996" t="inlineStr">
        <is>
          <t>U-4748f1</t>
        </is>
      </c>
      <c r="B22996" s="41" t="n">
        <v>45261</v>
      </c>
      <c r="C22996" t="n">
        <v>8</v>
      </c>
      <c r="D22996" t="n">
        <v>0</v>
      </c>
    </row>
    <row r="22997">
      <c r="A22997" t="inlineStr">
        <is>
          <t>U-619d5b</t>
        </is>
      </c>
      <c r="B22997" s="41" t="n">
        <v>45444</v>
      </c>
      <c r="C22997" t="n">
        <v>11</v>
      </c>
      <c r="D22997" t="n">
        <v>0</v>
      </c>
    </row>
    <row r="22998">
      <c r="A22998" t="inlineStr">
        <is>
          <t>U-1a3d0c</t>
        </is>
      </c>
      <c r="B22998" s="41" t="n">
        <v>45292</v>
      </c>
      <c r="C22998" t="n">
        <v>8</v>
      </c>
      <c r="D22998" t="n">
        <v>0</v>
      </c>
    </row>
    <row r="22999">
      <c r="A22999" t="inlineStr">
        <is>
          <t>U-bd8d6f</t>
        </is>
      </c>
      <c r="B22999" s="41" t="n">
        <v>45566</v>
      </c>
      <c r="C22999" t="n">
        <v>10</v>
      </c>
      <c r="D22999" t="n">
        <v>2</v>
      </c>
    </row>
    <row r="23000">
      <c r="A23000" t="inlineStr">
        <is>
          <t>U-fcb51e</t>
        </is>
      </c>
      <c r="B23000" s="41" t="n">
        <v>45383</v>
      </c>
      <c r="C23000" t="n">
        <v>9</v>
      </c>
      <c r="D23000" t="n">
        <v>0</v>
      </c>
    </row>
    <row r="23001">
      <c r="A23001" t="inlineStr">
        <is>
          <t>U-330a8f</t>
        </is>
      </c>
      <c r="B23001" s="41" t="n">
        <v>45383</v>
      </c>
      <c r="C23001" t="n">
        <v>11</v>
      </c>
      <c r="D23001" t="n">
        <v>0</v>
      </c>
    </row>
    <row r="23002">
      <c r="A23002" t="inlineStr">
        <is>
          <t>U-e28a3a</t>
        </is>
      </c>
      <c r="B23002" s="41" t="n">
        <v>45108</v>
      </c>
      <c r="C23002" t="n">
        <v>11</v>
      </c>
      <c r="D23002" t="n">
        <v>0</v>
      </c>
    </row>
    <row r="23003">
      <c r="A23003" t="inlineStr">
        <is>
          <t>U-ca3632</t>
        </is>
      </c>
      <c r="B23003" s="41" t="n">
        <v>44986</v>
      </c>
      <c r="C23003" t="n">
        <v>5</v>
      </c>
      <c r="D23003" t="n">
        <v>0</v>
      </c>
    </row>
    <row r="23004">
      <c r="A23004" t="inlineStr">
        <is>
          <t>U-828a07</t>
        </is>
      </c>
      <c r="B23004" s="41" t="n">
        <v>45566</v>
      </c>
      <c r="C23004" t="n">
        <v>9</v>
      </c>
      <c r="D23004" t="n">
        <v>0</v>
      </c>
    </row>
    <row r="23005">
      <c r="A23005" t="inlineStr">
        <is>
          <t>U-72e819</t>
        </is>
      </c>
      <c r="B23005" s="41" t="n">
        <v>45444</v>
      </c>
      <c r="C23005" t="n">
        <v>11</v>
      </c>
      <c r="D23005" t="n">
        <v>0</v>
      </c>
    </row>
    <row r="23006">
      <c r="A23006" t="inlineStr">
        <is>
          <t>U-c8e8af</t>
        </is>
      </c>
      <c r="B23006" s="41" t="n">
        <v>45047</v>
      </c>
      <c r="C23006" t="n">
        <v>11</v>
      </c>
      <c r="D23006" t="n">
        <v>1</v>
      </c>
    </row>
    <row r="23007">
      <c r="A23007" t="inlineStr">
        <is>
          <t>U-bcdbff</t>
        </is>
      </c>
      <c r="B23007" s="41" t="n">
        <v>45170</v>
      </c>
      <c r="C23007" t="n">
        <v>18</v>
      </c>
      <c r="D23007" t="n">
        <v>0</v>
      </c>
    </row>
    <row r="23008">
      <c r="A23008" t="inlineStr">
        <is>
          <t>U-2fd55d</t>
        </is>
      </c>
      <c r="B23008" s="41" t="n">
        <v>44927</v>
      </c>
      <c r="C23008" t="n">
        <v>2</v>
      </c>
      <c r="D23008" t="n">
        <v>0</v>
      </c>
    </row>
    <row r="23009">
      <c r="A23009" t="inlineStr">
        <is>
          <t>U-7c8297</t>
        </is>
      </c>
      <c r="B23009" s="41" t="n">
        <v>45078</v>
      </c>
      <c r="C23009" t="n">
        <v>14</v>
      </c>
      <c r="D23009" t="n">
        <v>0</v>
      </c>
    </row>
    <row r="23010">
      <c r="A23010" t="inlineStr">
        <is>
          <t>U-c41fc8</t>
        </is>
      </c>
      <c r="B23010" s="41" t="n">
        <v>45597</v>
      </c>
      <c r="C23010" t="n">
        <v>15</v>
      </c>
      <c r="D23010" t="n">
        <v>0</v>
      </c>
    </row>
    <row r="23011">
      <c r="A23011" t="inlineStr">
        <is>
          <t>U-4e8651</t>
        </is>
      </c>
      <c r="B23011" s="41" t="n">
        <v>45627</v>
      </c>
      <c r="C23011" t="n">
        <v>14</v>
      </c>
      <c r="D23011" t="n">
        <v>0</v>
      </c>
    </row>
    <row r="23012">
      <c r="A23012" t="inlineStr">
        <is>
          <t>U-de21fb</t>
        </is>
      </c>
      <c r="B23012" s="41" t="n">
        <v>45047</v>
      </c>
      <c r="C23012" t="n">
        <v>12</v>
      </c>
      <c r="D23012" t="n">
        <v>0</v>
      </c>
    </row>
    <row r="23013">
      <c r="A23013" t="inlineStr">
        <is>
          <t>U-079560</t>
        </is>
      </c>
      <c r="B23013" s="41" t="n">
        <v>45444</v>
      </c>
      <c r="C23013" t="n">
        <v>8</v>
      </c>
      <c r="D23013" t="n">
        <v>1</v>
      </c>
    </row>
    <row r="23014">
      <c r="A23014" t="inlineStr">
        <is>
          <t>U-4daf65</t>
        </is>
      </c>
      <c r="B23014" s="41" t="n">
        <v>44958</v>
      </c>
      <c r="C23014" t="n">
        <v>6</v>
      </c>
      <c r="D23014" t="n">
        <v>0</v>
      </c>
    </row>
    <row r="23015">
      <c r="A23015" t="inlineStr">
        <is>
          <t>U-0ff057</t>
        </is>
      </c>
      <c r="B23015" s="41" t="n">
        <v>45474</v>
      </c>
      <c r="C23015" t="n">
        <v>13</v>
      </c>
      <c r="D23015" t="n">
        <v>0</v>
      </c>
    </row>
    <row r="23016">
      <c r="A23016" t="inlineStr">
        <is>
          <t>U-7be93f</t>
        </is>
      </c>
      <c r="B23016" s="41" t="n">
        <v>45474</v>
      </c>
      <c r="C23016" t="n">
        <v>16</v>
      </c>
      <c r="D23016" t="n">
        <v>1</v>
      </c>
    </row>
    <row r="23017">
      <c r="A23017" t="inlineStr">
        <is>
          <t>U-a96733</t>
        </is>
      </c>
      <c r="B23017" s="41" t="n">
        <v>45444</v>
      </c>
      <c r="C23017" t="n">
        <v>13</v>
      </c>
      <c r="D23017" t="n">
        <v>1</v>
      </c>
    </row>
    <row r="23018">
      <c r="A23018" t="inlineStr">
        <is>
          <t>U-10ce83</t>
        </is>
      </c>
      <c r="B23018" s="41" t="n">
        <v>45413</v>
      </c>
      <c r="C23018" t="n">
        <v>10</v>
      </c>
      <c r="D23018" t="n">
        <v>0</v>
      </c>
    </row>
    <row r="23019">
      <c r="A23019" t="inlineStr">
        <is>
          <t>U-e529e6</t>
        </is>
      </c>
      <c r="B23019" s="41" t="n">
        <v>45200</v>
      </c>
      <c r="C23019" t="n">
        <v>13</v>
      </c>
      <c r="D23019" t="n">
        <v>1</v>
      </c>
    </row>
    <row r="23020">
      <c r="A23020" t="inlineStr">
        <is>
          <t>U-169c50</t>
        </is>
      </c>
      <c r="B23020" s="41" t="n">
        <v>45108</v>
      </c>
      <c r="C23020" t="n">
        <v>14</v>
      </c>
      <c r="D23020" t="n">
        <v>0</v>
      </c>
    </row>
    <row r="23021">
      <c r="A23021" t="inlineStr">
        <is>
          <t>U-496dac</t>
        </is>
      </c>
      <c r="B23021" s="41" t="n">
        <v>45352</v>
      </c>
      <c r="C23021" t="n">
        <v>11</v>
      </c>
      <c r="D23021" t="n">
        <v>0</v>
      </c>
    </row>
    <row r="23022">
      <c r="A23022" t="inlineStr">
        <is>
          <t>U-deacd5</t>
        </is>
      </c>
      <c r="B23022" s="41" t="n">
        <v>45261</v>
      </c>
      <c r="C23022" t="n">
        <v>12</v>
      </c>
      <c r="D23022" t="n">
        <v>1</v>
      </c>
    </row>
    <row r="23023">
      <c r="A23023" t="inlineStr">
        <is>
          <t>U-44826f</t>
        </is>
      </c>
      <c r="B23023" s="41" t="n">
        <v>45566</v>
      </c>
      <c r="C23023" t="n">
        <v>15</v>
      </c>
      <c r="D23023" t="n">
        <v>1</v>
      </c>
    </row>
    <row r="23024">
      <c r="A23024" t="inlineStr">
        <is>
          <t>U-70161e</t>
        </is>
      </c>
      <c r="B23024" s="41" t="n">
        <v>45323</v>
      </c>
      <c r="C23024" t="n">
        <v>7</v>
      </c>
      <c r="D23024" t="n">
        <v>0</v>
      </c>
    </row>
    <row r="23025">
      <c r="A23025" t="inlineStr">
        <is>
          <t>U-9e2a1f</t>
        </is>
      </c>
      <c r="B23025" s="41" t="n">
        <v>45017</v>
      </c>
      <c r="C23025" t="n">
        <v>7</v>
      </c>
      <c r="D23025" t="n">
        <v>0</v>
      </c>
    </row>
    <row r="23026">
      <c r="A23026" t="inlineStr">
        <is>
          <t>U-d9825f</t>
        </is>
      </c>
      <c r="B23026" s="41" t="n">
        <v>45170</v>
      </c>
      <c r="C23026" t="n">
        <v>12</v>
      </c>
      <c r="D23026" t="n">
        <v>1</v>
      </c>
    </row>
    <row r="23027">
      <c r="A23027" t="inlineStr">
        <is>
          <t>U-270b02</t>
        </is>
      </c>
      <c r="B23027" s="41" t="n">
        <v>44927</v>
      </c>
      <c r="C23027" t="n">
        <v>4</v>
      </c>
      <c r="D23027" t="n">
        <v>3</v>
      </c>
    </row>
    <row r="23028">
      <c r="A23028" t="inlineStr">
        <is>
          <t>U-f25915</t>
        </is>
      </c>
      <c r="B23028" s="41" t="n">
        <v>45383</v>
      </c>
      <c r="C23028" t="n">
        <v>9</v>
      </c>
      <c r="D23028" t="n">
        <v>0</v>
      </c>
    </row>
    <row r="23029">
      <c r="A23029" t="inlineStr">
        <is>
          <t>U-42cf54</t>
        </is>
      </c>
      <c r="B23029" s="41" t="n">
        <v>45200</v>
      </c>
      <c r="C23029" t="n">
        <v>17</v>
      </c>
      <c r="D23029" t="n">
        <v>0</v>
      </c>
    </row>
    <row r="23030">
      <c r="A23030" t="inlineStr">
        <is>
          <t>U-e51c17</t>
        </is>
      </c>
      <c r="B23030" s="41" t="n">
        <v>45200</v>
      </c>
      <c r="C23030" t="n">
        <v>9</v>
      </c>
      <c r="D23030" t="n">
        <v>0</v>
      </c>
    </row>
    <row r="23031">
      <c r="A23031" t="inlineStr">
        <is>
          <t>U-a872f6</t>
        </is>
      </c>
      <c r="B23031" s="41" t="n">
        <v>45200</v>
      </c>
      <c r="C23031" t="n">
        <v>12</v>
      </c>
      <c r="D23031" t="n">
        <v>1</v>
      </c>
    </row>
    <row r="23032">
      <c r="A23032" t="inlineStr">
        <is>
          <t>U-4f1765</t>
        </is>
      </c>
      <c r="B23032" s="41" t="n">
        <v>45627</v>
      </c>
      <c r="C23032" t="n">
        <v>10</v>
      </c>
      <c r="D23032" t="n">
        <v>0</v>
      </c>
    </row>
    <row r="23033">
      <c r="A23033" t="inlineStr">
        <is>
          <t>U-864f16</t>
        </is>
      </c>
      <c r="B23033" s="41" t="n">
        <v>45566</v>
      </c>
      <c r="C23033" t="n">
        <v>10</v>
      </c>
      <c r="D23033" t="n">
        <v>0</v>
      </c>
    </row>
    <row r="23034">
      <c r="A23034" t="inlineStr">
        <is>
          <t>U-b3c2be</t>
        </is>
      </c>
      <c r="B23034" s="41" t="n">
        <v>45261</v>
      </c>
      <c r="C23034" t="n">
        <v>7</v>
      </c>
      <c r="D23034" t="n">
        <v>0</v>
      </c>
    </row>
    <row r="23035">
      <c r="A23035" t="inlineStr">
        <is>
          <t>U-268c4b</t>
        </is>
      </c>
      <c r="B23035" s="41" t="n">
        <v>45231</v>
      </c>
      <c r="C23035" t="n">
        <v>12</v>
      </c>
      <c r="D23035" t="n">
        <v>1</v>
      </c>
    </row>
    <row r="23036">
      <c r="A23036" t="inlineStr">
        <is>
          <t>U-49f09e</t>
        </is>
      </c>
      <c r="B23036" s="41" t="n">
        <v>45597</v>
      </c>
      <c r="C23036" t="n">
        <v>17</v>
      </c>
      <c r="D23036" t="n">
        <v>0</v>
      </c>
    </row>
    <row r="23037">
      <c r="A23037" t="inlineStr">
        <is>
          <t>U-f8364a</t>
        </is>
      </c>
      <c r="B23037" s="41" t="n">
        <v>45383</v>
      </c>
      <c r="C23037" t="n">
        <v>11</v>
      </c>
      <c r="D23037" t="n">
        <v>1</v>
      </c>
    </row>
    <row r="23038">
      <c r="A23038" t="inlineStr">
        <is>
          <t>U-891d73</t>
        </is>
      </c>
      <c r="B23038" s="41" t="n">
        <v>45047</v>
      </c>
      <c r="C23038" t="n">
        <v>7</v>
      </c>
      <c r="D23038" t="n">
        <v>0</v>
      </c>
    </row>
    <row r="23039">
      <c r="A23039" t="inlineStr">
        <is>
          <t>U-31cfee</t>
        </is>
      </c>
      <c r="B23039" s="41" t="n">
        <v>44958</v>
      </c>
      <c r="C23039" t="n">
        <v>8</v>
      </c>
      <c r="D23039" t="n">
        <v>0</v>
      </c>
    </row>
    <row r="23040">
      <c r="A23040" t="inlineStr">
        <is>
          <t>U-14bfde</t>
        </is>
      </c>
      <c r="B23040" s="41" t="n">
        <v>45078</v>
      </c>
      <c r="C23040" t="n">
        <v>11</v>
      </c>
      <c r="D23040" t="n">
        <v>0</v>
      </c>
    </row>
    <row r="23041">
      <c r="A23041" t="inlineStr">
        <is>
          <t>U-8095b5</t>
        </is>
      </c>
      <c r="B23041" s="41" t="n">
        <v>45047</v>
      </c>
      <c r="C23041" t="n">
        <v>12</v>
      </c>
      <c r="D23041" t="n">
        <v>0</v>
      </c>
    </row>
    <row r="23042">
      <c r="A23042" t="inlineStr">
        <is>
          <t>U-6da95f</t>
        </is>
      </c>
      <c r="B23042" s="41" t="n">
        <v>45383</v>
      </c>
      <c r="C23042" t="n">
        <v>10</v>
      </c>
      <c r="D23042" t="n">
        <v>1</v>
      </c>
    </row>
    <row r="23043">
      <c r="A23043" t="inlineStr">
        <is>
          <t>U-1133f8</t>
        </is>
      </c>
      <c r="B23043" s="41" t="n">
        <v>45323</v>
      </c>
      <c r="C23043" t="n">
        <v>7</v>
      </c>
      <c r="D23043" t="n">
        <v>0</v>
      </c>
    </row>
    <row r="23044">
      <c r="A23044" t="inlineStr">
        <is>
          <t>U-b389f9</t>
        </is>
      </c>
      <c r="B23044" s="41" t="n">
        <v>45170</v>
      </c>
      <c r="C23044" t="n">
        <v>10</v>
      </c>
      <c r="D23044" t="n">
        <v>0</v>
      </c>
    </row>
    <row r="23045">
      <c r="A23045" t="inlineStr">
        <is>
          <t>U-69cac6</t>
        </is>
      </c>
      <c r="B23045" s="41" t="n">
        <v>45017</v>
      </c>
      <c r="C23045" t="n">
        <v>9</v>
      </c>
      <c r="D23045" t="n">
        <v>2</v>
      </c>
    </row>
    <row r="23046">
      <c r="A23046" t="inlineStr">
        <is>
          <t>U-39c3dc</t>
        </is>
      </c>
      <c r="B23046" s="41" t="n">
        <v>45627</v>
      </c>
      <c r="C23046" t="n">
        <v>4</v>
      </c>
      <c r="D23046" t="n">
        <v>0</v>
      </c>
    </row>
    <row r="23047">
      <c r="A23047" t="inlineStr">
        <is>
          <t>U-360b75</t>
        </is>
      </c>
      <c r="B23047" s="41" t="n">
        <v>44986</v>
      </c>
      <c r="C23047" t="n">
        <v>10</v>
      </c>
      <c r="D23047" t="n">
        <v>0</v>
      </c>
    </row>
    <row r="23048">
      <c r="A23048" t="inlineStr">
        <is>
          <t>U-e9b80e</t>
        </is>
      </c>
      <c r="B23048" s="41" t="n">
        <v>44986</v>
      </c>
      <c r="C23048" t="n">
        <v>9</v>
      </c>
      <c r="D23048" t="n">
        <v>1</v>
      </c>
    </row>
    <row r="23049">
      <c r="A23049" t="inlineStr">
        <is>
          <t>U-2ec2cf</t>
        </is>
      </c>
      <c r="B23049" s="41" t="n">
        <v>44927</v>
      </c>
      <c r="C23049" t="n">
        <v>8</v>
      </c>
      <c r="D23049" t="n">
        <v>0</v>
      </c>
    </row>
    <row r="23050">
      <c r="A23050" t="inlineStr">
        <is>
          <t>U-f5eb65</t>
        </is>
      </c>
      <c r="B23050" s="41" t="n">
        <v>45627</v>
      </c>
      <c r="C23050" t="n">
        <v>7</v>
      </c>
      <c r="D23050" t="n">
        <v>0</v>
      </c>
    </row>
    <row r="23051">
      <c r="A23051" t="inlineStr">
        <is>
          <t>U-b0eef8</t>
        </is>
      </c>
      <c r="B23051" s="41" t="n">
        <v>45108</v>
      </c>
      <c r="C23051" t="n">
        <v>10</v>
      </c>
      <c r="D23051" t="n">
        <v>1</v>
      </c>
    </row>
    <row r="23052">
      <c r="A23052" t="inlineStr">
        <is>
          <t>U-3823d7</t>
        </is>
      </c>
      <c r="B23052" s="41" t="n">
        <v>45292</v>
      </c>
      <c r="C23052" t="n">
        <v>7</v>
      </c>
      <c r="D23052" t="n">
        <v>0</v>
      </c>
    </row>
    <row r="23053">
      <c r="A23053" t="inlineStr">
        <is>
          <t>U-4cf5fb</t>
        </is>
      </c>
      <c r="B23053" s="41" t="n">
        <v>44958</v>
      </c>
      <c r="C23053" t="n">
        <v>14</v>
      </c>
      <c r="D23053" t="n">
        <v>0</v>
      </c>
    </row>
    <row r="23054">
      <c r="A23054" t="inlineStr">
        <is>
          <t>U-fb3d91</t>
        </is>
      </c>
      <c r="B23054" s="41" t="n">
        <v>45474</v>
      </c>
      <c r="C23054" t="n">
        <v>12</v>
      </c>
      <c r="D23054" t="n">
        <v>0</v>
      </c>
    </row>
    <row r="23055">
      <c r="A23055" t="inlineStr">
        <is>
          <t>U-1dd01f</t>
        </is>
      </c>
      <c r="B23055" s="41" t="n">
        <v>45047</v>
      </c>
      <c r="C23055" t="n">
        <v>12</v>
      </c>
      <c r="D23055" t="n">
        <v>1</v>
      </c>
    </row>
    <row r="23056">
      <c r="A23056" t="inlineStr">
        <is>
          <t>U-c46825</t>
        </is>
      </c>
      <c r="B23056" s="41" t="n">
        <v>45566</v>
      </c>
      <c r="C23056" t="n">
        <v>13</v>
      </c>
      <c r="D23056" t="n">
        <v>0</v>
      </c>
    </row>
    <row r="23057">
      <c r="A23057" t="inlineStr">
        <is>
          <t>U-8107a0</t>
        </is>
      </c>
      <c r="B23057" s="41" t="n">
        <v>45292</v>
      </c>
      <c r="C23057" t="n">
        <v>18</v>
      </c>
      <c r="D23057" t="n">
        <v>2</v>
      </c>
    </row>
    <row r="23058">
      <c r="A23058" t="inlineStr">
        <is>
          <t>U-0af9ce</t>
        </is>
      </c>
      <c r="B23058" s="41" t="n">
        <v>45566</v>
      </c>
      <c r="C23058" t="n">
        <v>7</v>
      </c>
      <c r="D23058" t="n">
        <v>0</v>
      </c>
    </row>
    <row r="23059">
      <c r="A23059" t="inlineStr">
        <is>
          <t>U-ef1c6f</t>
        </is>
      </c>
      <c r="B23059" s="41" t="n">
        <v>45200</v>
      </c>
      <c r="C23059" t="n">
        <v>10</v>
      </c>
      <c r="D23059" t="n">
        <v>0</v>
      </c>
    </row>
    <row r="23060">
      <c r="A23060" t="inlineStr">
        <is>
          <t>U-8ef0f0</t>
        </is>
      </c>
      <c r="B23060" s="41" t="n">
        <v>44927</v>
      </c>
      <c r="C23060" t="n">
        <v>5</v>
      </c>
      <c r="D23060" t="n">
        <v>0</v>
      </c>
    </row>
    <row r="23061">
      <c r="A23061" t="inlineStr">
        <is>
          <t>U-1af7d9</t>
        </is>
      </c>
      <c r="B23061" s="41" t="n">
        <v>45261</v>
      </c>
      <c r="C23061" t="n">
        <v>10</v>
      </c>
      <c r="D23061" t="n">
        <v>3</v>
      </c>
    </row>
    <row r="23062">
      <c r="A23062" t="inlineStr">
        <is>
          <t>U-b6d0f1</t>
        </is>
      </c>
      <c r="B23062" s="41" t="n">
        <v>45017</v>
      </c>
      <c r="C23062" t="n">
        <v>3</v>
      </c>
      <c r="D23062" t="n">
        <v>5</v>
      </c>
    </row>
    <row r="23063">
      <c r="A23063" t="inlineStr">
        <is>
          <t>U-401dbc</t>
        </is>
      </c>
      <c r="B23063" s="41" t="n">
        <v>45627</v>
      </c>
      <c r="C23063" t="n">
        <v>9</v>
      </c>
      <c r="D23063" t="n">
        <v>0</v>
      </c>
    </row>
    <row r="23064">
      <c r="A23064" t="inlineStr">
        <is>
          <t>U-511243</t>
        </is>
      </c>
      <c r="B23064" s="41" t="n">
        <v>45413</v>
      </c>
      <c r="C23064" t="n">
        <v>8</v>
      </c>
      <c r="D23064" t="n">
        <v>0</v>
      </c>
    </row>
    <row r="23065">
      <c r="A23065" t="inlineStr">
        <is>
          <t>U-06a4ed</t>
        </is>
      </c>
      <c r="B23065" s="41" t="n">
        <v>45047</v>
      </c>
      <c r="C23065" t="n">
        <v>16</v>
      </c>
      <c r="D23065" t="n">
        <v>1</v>
      </c>
    </row>
    <row r="23066">
      <c r="A23066" t="inlineStr">
        <is>
          <t>U-dbf600</t>
        </is>
      </c>
      <c r="B23066" s="41" t="n">
        <v>45627</v>
      </c>
      <c r="C23066" t="n">
        <v>11</v>
      </c>
      <c r="D23066" t="n">
        <v>0</v>
      </c>
    </row>
    <row r="23067">
      <c r="A23067" t="inlineStr">
        <is>
          <t>U-19e9dd</t>
        </is>
      </c>
      <c r="B23067" s="41" t="n">
        <v>45505</v>
      </c>
      <c r="C23067" t="n">
        <v>17</v>
      </c>
      <c r="D23067" t="n">
        <v>0</v>
      </c>
    </row>
    <row r="23068">
      <c r="A23068" t="inlineStr">
        <is>
          <t>U-d10e93</t>
        </is>
      </c>
      <c r="B23068" s="41" t="n">
        <v>45505</v>
      </c>
      <c r="C23068" t="n">
        <v>18</v>
      </c>
      <c r="D23068" t="n">
        <v>0</v>
      </c>
    </row>
    <row r="23069">
      <c r="A23069" t="inlineStr">
        <is>
          <t>U-c1de0d</t>
        </is>
      </c>
      <c r="B23069" s="41" t="n">
        <v>45231</v>
      </c>
      <c r="C23069" t="n">
        <v>10</v>
      </c>
      <c r="D23069" t="n">
        <v>0</v>
      </c>
    </row>
    <row r="23070">
      <c r="A23070" t="inlineStr">
        <is>
          <t>U-e47950</t>
        </is>
      </c>
      <c r="B23070" s="41" t="n">
        <v>45108</v>
      </c>
      <c r="C23070" t="n">
        <v>9</v>
      </c>
      <c r="D23070" t="n">
        <v>0</v>
      </c>
    </row>
    <row r="23071">
      <c r="A23071" t="inlineStr">
        <is>
          <t>U-a298c1</t>
        </is>
      </c>
      <c r="B23071" s="41" t="n">
        <v>45413</v>
      </c>
      <c r="C23071" t="n">
        <v>12</v>
      </c>
      <c r="D23071" t="n">
        <v>0</v>
      </c>
    </row>
    <row r="23072">
      <c r="A23072" t="inlineStr">
        <is>
          <t>U-1f169d</t>
        </is>
      </c>
      <c r="B23072" s="41" t="n">
        <v>45017</v>
      </c>
      <c r="C23072" t="n">
        <v>7</v>
      </c>
      <c r="D23072" t="n">
        <v>0</v>
      </c>
    </row>
    <row r="23073">
      <c r="A23073" t="inlineStr">
        <is>
          <t>U-8b8ca3</t>
        </is>
      </c>
      <c r="B23073" s="41" t="n">
        <v>45200</v>
      </c>
      <c r="C23073" t="n">
        <v>9</v>
      </c>
      <c r="D23073" t="n">
        <v>4</v>
      </c>
    </row>
    <row r="23074">
      <c r="A23074" t="inlineStr">
        <is>
          <t>U-e3cc83</t>
        </is>
      </c>
      <c r="B23074" s="41" t="n">
        <v>45139</v>
      </c>
      <c r="C23074" t="n">
        <v>11</v>
      </c>
      <c r="D23074" t="n">
        <v>0</v>
      </c>
    </row>
    <row r="23075">
      <c r="A23075" t="inlineStr">
        <is>
          <t>U-4e6dcc</t>
        </is>
      </c>
      <c r="B23075" s="41" t="n">
        <v>45078</v>
      </c>
      <c r="C23075" t="n">
        <v>12</v>
      </c>
      <c r="D23075" t="n">
        <v>0</v>
      </c>
    </row>
    <row r="23076">
      <c r="A23076" t="inlineStr">
        <is>
          <t>U-fe0114</t>
        </is>
      </c>
      <c r="B23076" s="41" t="n">
        <v>45108</v>
      </c>
      <c r="C23076" t="n">
        <v>5</v>
      </c>
      <c r="D23076" t="n">
        <v>0</v>
      </c>
    </row>
    <row r="23077">
      <c r="A23077" t="inlineStr">
        <is>
          <t>U-c75119</t>
        </is>
      </c>
      <c r="B23077" s="41" t="n">
        <v>45200</v>
      </c>
      <c r="C23077" t="n">
        <v>10</v>
      </c>
      <c r="D23077" t="n">
        <v>1</v>
      </c>
    </row>
    <row r="23078">
      <c r="A23078" t="inlineStr">
        <is>
          <t>U-79e6ec</t>
        </is>
      </c>
      <c r="B23078" s="41" t="n">
        <v>45200</v>
      </c>
      <c r="C23078" t="n">
        <v>10</v>
      </c>
      <c r="D23078" t="n">
        <v>0</v>
      </c>
    </row>
    <row r="23079">
      <c r="A23079" t="inlineStr">
        <is>
          <t>U-d7cab8</t>
        </is>
      </c>
      <c r="B23079" s="41" t="n">
        <v>45017</v>
      </c>
      <c r="C23079" t="n">
        <v>10</v>
      </c>
      <c r="D23079" t="n">
        <v>0</v>
      </c>
    </row>
    <row r="23080">
      <c r="A23080" t="inlineStr">
        <is>
          <t>U-885ef0</t>
        </is>
      </c>
      <c r="B23080" s="41" t="n">
        <v>45292</v>
      </c>
      <c r="C23080" t="n">
        <v>6</v>
      </c>
      <c r="D23080" t="n">
        <v>0</v>
      </c>
    </row>
    <row r="23081">
      <c r="A23081" t="inlineStr">
        <is>
          <t>U-9ac253</t>
        </is>
      </c>
      <c r="B23081" s="41" t="n">
        <v>44927</v>
      </c>
      <c r="C23081" t="n">
        <v>10</v>
      </c>
      <c r="D23081" t="n">
        <v>0</v>
      </c>
    </row>
    <row r="23082">
      <c r="A23082" t="inlineStr">
        <is>
          <t>U-4358c5</t>
        </is>
      </c>
      <c r="B23082" s="41" t="n">
        <v>45413</v>
      </c>
      <c r="C23082" t="n">
        <v>15</v>
      </c>
      <c r="D23082" t="n">
        <v>1</v>
      </c>
    </row>
    <row r="23083">
      <c r="A23083" t="inlineStr">
        <is>
          <t>U-50d694</t>
        </is>
      </c>
      <c r="B23083" s="41" t="n">
        <v>45200</v>
      </c>
      <c r="C23083" t="n">
        <v>14</v>
      </c>
      <c r="D23083" t="n">
        <v>0</v>
      </c>
    </row>
    <row r="23084">
      <c r="A23084" t="inlineStr">
        <is>
          <t>U-5bc3b7</t>
        </is>
      </c>
      <c r="B23084" s="41" t="n">
        <v>45474</v>
      </c>
      <c r="C23084" t="n">
        <v>9</v>
      </c>
      <c r="D23084" t="n">
        <v>0</v>
      </c>
    </row>
    <row r="23085">
      <c r="A23085" t="inlineStr">
        <is>
          <t>U-661920</t>
        </is>
      </c>
      <c r="B23085" s="41" t="n">
        <v>45108</v>
      </c>
      <c r="C23085" t="n">
        <v>14</v>
      </c>
      <c r="D23085" t="n">
        <v>0</v>
      </c>
    </row>
    <row r="23086">
      <c r="A23086" t="inlineStr">
        <is>
          <t>U-68106f</t>
        </is>
      </c>
      <c r="B23086" s="41" t="n">
        <v>45323</v>
      </c>
      <c r="C23086" t="n">
        <v>7</v>
      </c>
      <c r="D23086" t="n">
        <v>0</v>
      </c>
    </row>
    <row r="23087">
      <c r="A23087" t="inlineStr">
        <is>
          <t>U-432894</t>
        </is>
      </c>
      <c r="B23087" s="41" t="n">
        <v>45078</v>
      </c>
      <c r="C23087" t="n">
        <v>5</v>
      </c>
      <c r="D23087" t="n">
        <v>0</v>
      </c>
    </row>
    <row r="23088">
      <c r="A23088" t="inlineStr">
        <is>
          <t>U-d3128a</t>
        </is>
      </c>
      <c r="B23088" s="41" t="n">
        <v>45505</v>
      </c>
      <c r="C23088" t="n">
        <v>11</v>
      </c>
      <c r="D23088" t="n">
        <v>0</v>
      </c>
    </row>
    <row r="23089">
      <c r="A23089" t="inlineStr">
        <is>
          <t>U-746247</t>
        </is>
      </c>
      <c r="B23089" s="41" t="n">
        <v>45231</v>
      </c>
      <c r="C23089" t="n">
        <v>14</v>
      </c>
      <c r="D23089" t="n">
        <v>0</v>
      </c>
    </row>
    <row r="23090">
      <c r="A23090" t="inlineStr">
        <is>
          <t>U-39d89d</t>
        </is>
      </c>
      <c r="B23090" s="41" t="n">
        <v>45139</v>
      </c>
      <c r="C23090" t="n">
        <v>7</v>
      </c>
      <c r="D23090" t="n">
        <v>0</v>
      </c>
    </row>
    <row r="23091">
      <c r="A23091" t="inlineStr">
        <is>
          <t>U-572889</t>
        </is>
      </c>
      <c r="B23091" s="41" t="n">
        <v>45078</v>
      </c>
      <c r="C23091" t="n">
        <v>13</v>
      </c>
      <c r="D23091" t="n">
        <v>0</v>
      </c>
    </row>
    <row r="23092">
      <c r="A23092" t="inlineStr">
        <is>
          <t>U-e4bab1</t>
        </is>
      </c>
      <c r="B23092" s="41" t="n">
        <v>45474</v>
      </c>
      <c r="C23092" t="n">
        <v>15</v>
      </c>
      <c r="D23092" t="n">
        <v>2</v>
      </c>
    </row>
    <row r="23093">
      <c r="A23093" t="inlineStr">
        <is>
          <t>U-58108a</t>
        </is>
      </c>
      <c r="B23093" s="41" t="n">
        <v>44927</v>
      </c>
      <c r="C23093" t="n">
        <v>13</v>
      </c>
      <c r="D23093" t="n">
        <v>0</v>
      </c>
    </row>
    <row r="23094">
      <c r="A23094" t="inlineStr">
        <is>
          <t>U-a0f89b</t>
        </is>
      </c>
      <c r="B23094" s="41" t="n">
        <v>45139</v>
      </c>
      <c r="C23094" t="n">
        <v>11</v>
      </c>
      <c r="D23094" t="n">
        <v>0</v>
      </c>
    </row>
    <row r="23095">
      <c r="A23095" t="inlineStr">
        <is>
          <t>U-b9db64</t>
        </is>
      </c>
      <c r="B23095" s="41" t="n">
        <v>45200</v>
      </c>
      <c r="C23095" t="n">
        <v>10</v>
      </c>
      <c r="D23095" t="n">
        <v>2</v>
      </c>
    </row>
    <row r="23096">
      <c r="A23096" t="inlineStr">
        <is>
          <t>U-3b8333</t>
        </is>
      </c>
      <c r="B23096" s="41" t="n">
        <v>45627</v>
      </c>
      <c r="C23096" t="n">
        <v>7</v>
      </c>
      <c r="D23096" t="n">
        <v>0</v>
      </c>
    </row>
    <row r="23097">
      <c r="A23097" t="inlineStr">
        <is>
          <t>U-1c6070</t>
        </is>
      </c>
      <c r="B23097" s="41" t="n">
        <v>45323</v>
      </c>
      <c r="C23097" t="n">
        <v>11</v>
      </c>
      <c r="D23097" t="n">
        <v>2</v>
      </c>
    </row>
    <row r="23098">
      <c r="A23098" t="inlineStr">
        <is>
          <t>U-48f524</t>
        </is>
      </c>
      <c r="B23098" s="41" t="n">
        <v>44986</v>
      </c>
      <c r="C23098" t="n">
        <v>15</v>
      </c>
      <c r="D23098" t="n">
        <v>0</v>
      </c>
    </row>
    <row r="23099">
      <c r="A23099" t="inlineStr">
        <is>
          <t>U-e834b1</t>
        </is>
      </c>
      <c r="B23099" s="41" t="n">
        <v>45017</v>
      </c>
      <c r="C23099" t="n">
        <v>10</v>
      </c>
      <c r="D23099" t="n">
        <v>3</v>
      </c>
    </row>
    <row r="23100">
      <c r="A23100" t="inlineStr">
        <is>
          <t>U-6e4675</t>
        </is>
      </c>
      <c r="B23100" s="41" t="n">
        <v>45231</v>
      </c>
      <c r="C23100" t="n">
        <v>7</v>
      </c>
      <c r="D23100" t="n">
        <v>2</v>
      </c>
    </row>
    <row r="23101">
      <c r="A23101" t="inlineStr">
        <is>
          <t>U-5bebf1</t>
        </is>
      </c>
      <c r="B23101" s="41" t="n">
        <v>45139</v>
      </c>
      <c r="C23101" t="n">
        <v>12</v>
      </c>
      <c r="D23101" t="n">
        <v>1</v>
      </c>
    </row>
    <row r="23102">
      <c r="A23102" t="inlineStr">
        <is>
          <t>U-811811</t>
        </is>
      </c>
      <c r="B23102" s="41" t="n">
        <v>45078</v>
      </c>
      <c r="C23102" t="n">
        <v>10</v>
      </c>
      <c r="D23102" t="n">
        <v>1</v>
      </c>
    </row>
    <row r="23103">
      <c r="A23103" t="inlineStr">
        <is>
          <t>U-3e76d9</t>
        </is>
      </c>
      <c r="B23103" s="41" t="n">
        <v>44986</v>
      </c>
      <c r="C23103" t="n">
        <v>9</v>
      </c>
      <c r="D23103" t="n">
        <v>0</v>
      </c>
    </row>
    <row r="23104">
      <c r="A23104" t="inlineStr">
        <is>
          <t>U-6d3af9</t>
        </is>
      </c>
      <c r="B23104" s="41" t="n">
        <v>45444</v>
      </c>
      <c r="C23104" t="n">
        <v>10</v>
      </c>
      <c r="D23104" t="n">
        <v>1</v>
      </c>
    </row>
    <row r="23105">
      <c r="A23105" t="inlineStr">
        <is>
          <t>U-8ed943</t>
        </is>
      </c>
      <c r="B23105" s="41" t="n">
        <v>45383</v>
      </c>
      <c r="C23105" t="n">
        <v>8</v>
      </c>
      <c r="D23105" t="n">
        <v>0</v>
      </c>
    </row>
    <row r="23106">
      <c r="A23106" t="inlineStr">
        <is>
          <t>U-f0b122</t>
        </is>
      </c>
      <c r="B23106" s="41" t="n">
        <v>45200</v>
      </c>
      <c r="C23106" t="n">
        <v>10</v>
      </c>
      <c r="D23106" t="n">
        <v>1</v>
      </c>
    </row>
    <row r="23107">
      <c r="A23107" t="inlineStr">
        <is>
          <t>U-704bb4</t>
        </is>
      </c>
      <c r="B23107" s="41" t="n">
        <v>45474</v>
      </c>
      <c r="C23107" t="n">
        <v>5</v>
      </c>
      <c r="D23107" t="n">
        <v>0</v>
      </c>
    </row>
    <row r="23108">
      <c r="A23108" t="inlineStr">
        <is>
          <t>U-7ee81a</t>
        </is>
      </c>
      <c r="B23108" s="41" t="n">
        <v>45047</v>
      </c>
      <c r="C23108" t="n">
        <v>10</v>
      </c>
      <c r="D23108" t="n">
        <v>1</v>
      </c>
    </row>
    <row r="23109">
      <c r="A23109" t="inlineStr">
        <is>
          <t>U-5197d3</t>
        </is>
      </c>
      <c r="B23109" s="41" t="n">
        <v>45413</v>
      </c>
      <c r="C23109" t="n">
        <v>8</v>
      </c>
      <c r="D23109" t="n">
        <v>0</v>
      </c>
    </row>
    <row r="23110">
      <c r="A23110" t="inlineStr">
        <is>
          <t>U-2a74a2</t>
        </is>
      </c>
      <c r="B23110" s="41" t="n">
        <v>45261</v>
      </c>
      <c r="C23110" t="n">
        <v>12</v>
      </c>
      <c r="D23110" t="n">
        <v>0</v>
      </c>
    </row>
    <row r="23111">
      <c r="A23111" t="inlineStr">
        <is>
          <t>U-2368b0</t>
        </is>
      </c>
      <c r="B23111" s="41" t="n">
        <v>45261</v>
      </c>
      <c r="C23111" t="n">
        <v>9</v>
      </c>
      <c r="D23111" t="n">
        <v>0</v>
      </c>
    </row>
    <row r="23112">
      <c r="A23112" t="inlineStr">
        <is>
          <t>U-7a9545</t>
        </is>
      </c>
      <c r="B23112" s="41" t="n">
        <v>45505</v>
      </c>
      <c r="C23112" t="n">
        <v>7</v>
      </c>
      <c r="D23112" t="n">
        <v>0</v>
      </c>
    </row>
    <row r="23113">
      <c r="A23113" t="inlineStr">
        <is>
          <t>U-537747</t>
        </is>
      </c>
      <c r="B23113" s="41" t="n">
        <v>45200</v>
      </c>
      <c r="C23113" t="n">
        <v>9</v>
      </c>
      <c r="D23113" t="n">
        <v>1</v>
      </c>
    </row>
    <row r="23114">
      <c r="A23114" t="inlineStr">
        <is>
          <t>U-d3bf58</t>
        </is>
      </c>
      <c r="B23114" s="41" t="n">
        <v>45139</v>
      </c>
      <c r="C23114" t="n">
        <v>7</v>
      </c>
      <c r="D23114" t="n">
        <v>0</v>
      </c>
    </row>
    <row r="23115">
      <c r="A23115" t="inlineStr">
        <is>
          <t>U-bf7a55</t>
        </is>
      </c>
      <c r="B23115" s="41" t="n">
        <v>45078</v>
      </c>
      <c r="C23115" t="n">
        <v>10</v>
      </c>
      <c r="D23115" t="n">
        <v>0</v>
      </c>
    </row>
    <row r="23116">
      <c r="A23116" t="inlineStr">
        <is>
          <t>U-1466e1</t>
        </is>
      </c>
      <c r="B23116" s="41" t="n">
        <v>45200</v>
      </c>
      <c r="C23116" t="n">
        <v>10</v>
      </c>
      <c r="D23116" t="n">
        <v>0</v>
      </c>
    </row>
    <row r="23117">
      <c r="A23117" t="inlineStr">
        <is>
          <t>U-bd7346</t>
        </is>
      </c>
      <c r="B23117" s="41" t="n">
        <v>45200</v>
      </c>
      <c r="C23117" t="n">
        <v>9</v>
      </c>
      <c r="D23117" t="n">
        <v>0</v>
      </c>
    </row>
    <row r="23118">
      <c r="A23118" t="inlineStr">
        <is>
          <t>U-7aa3b4</t>
        </is>
      </c>
      <c r="B23118" s="41" t="n">
        <v>45474</v>
      </c>
      <c r="C23118" t="n">
        <v>17</v>
      </c>
      <c r="D23118" t="n">
        <v>1</v>
      </c>
    </row>
    <row r="23119">
      <c r="A23119" t="inlineStr">
        <is>
          <t>U-6de8da</t>
        </is>
      </c>
      <c r="B23119" s="41" t="n">
        <v>44986</v>
      </c>
      <c r="C23119" t="n">
        <v>17</v>
      </c>
      <c r="D23119" t="n">
        <v>2</v>
      </c>
    </row>
    <row r="23120">
      <c r="A23120" t="inlineStr">
        <is>
          <t>U-be5ec8</t>
        </is>
      </c>
      <c r="B23120" s="41" t="n">
        <v>45383</v>
      </c>
      <c r="C23120" t="n">
        <v>11</v>
      </c>
      <c r="D23120" t="n">
        <v>1</v>
      </c>
    </row>
    <row r="23121">
      <c r="A23121" t="inlineStr">
        <is>
          <t>U-5d4b8b</t>
        </is>
      </c>
      <c r="B23121" s="41" t="n">
        <v>45444</v>
      </c>
      <c r="C23121" t="n">
        <v>11</v>
      </c>
      <c r="D23121" t="n">
        <v>1</v>
      </c>
    </row>
    <row r="23122">
      <c r="A23122" t="inlineStr">
        <is>
          <t>U-851de4</t>
        </is>
      </c>
      <c r="B23122" s="41" t="n">
        <v>45047</v>
      </c>
      <c r="C23122" t="n">
        <v>10</v>
      </c>
      <c r="D23122" t="n">
        <v>2</v>
      </c>
    </row>
    <row r="23123">
      <c r="A23123" t="inlineStr">
        <is>
          <t>U-22f601</t>
        </is>
      </c>
      <c r="B23123" s="41" t="n">
        <v>45444</v>
      </c>
      <c r="C23123" t="n">
        <v>7</v>
      </c>
      <c r="D23123" t="n">
        <v>0</v>
      </c>
    </row>
    <row r="23124">
      <c r="A23124" t="inlineStr">
        <is>
          <t>U-723c55</t>
        </is>
      </c>
      <c r="B23124" s="41" t="n">
        <v>45597</v>
      </c>
      <c r="C23124" t="n">
        <v>8</v>
      </c>
      <c r="D23124" t="n">
        <v>1</v>
      </c>
    </row>
    <row r="23125">
      <c r="A23125" t="inlineStr">
        <is>
          <t>U-8cf10a</t>
        </is>
      </c>
      <c r="B23125" s="41" t="n">
        <v>45536</v>
      </c>
      <c r="C23125" t="n">
        <v>11</v>
      </c>
      <c r="D23125" t="n">
        <v>0</v>
      </c>
    </row>
    <row r="23126">
      <c r="A23126" t="inlineStr">
        <is>
          <t>U-14fa67</t>
        </is>
      </c>
      <c r="B23126" s="41" t="n">
        <v>45139</v>
      </c>
      <c r="C23126" t="n">
        <v>4</v>
      </c>
      <c r="D23126" t="n">
        <v>0</v>
      </c>
    </row>
    <row r="23127">
      <c r="A23127" t="inlineStr">
        <is>
          <t>U-8c97b4</t>
        </is>
      </c>
      <c r="B23127" s="41" t="n">
        <v>45597</v>
      </c>
      <c r="C23127" t="n">
        <v>12</v>
      </c>
      <c r="D23127" t="n">
        <v>0</v>
      </c>
    </row>
    <row r="23128">
      <c r="A23128" t="inlineStr">
        <is>
          <t>U-028ff3</t>
        </is>
      </c>
      <c r="B23128" s="41" t="n">
        <v>45078</v>
      </c>
      <c r="C23128" t="n">
        <v>6</v>
      </c>
      <c r="D23128" t="n">
        <v>1</v>
      </c>
    </row>
    <row r="23129">
      <c r="A23129" t="inlineStr">
        <is>
          <t>U-a9ff1a</t>
        </is>
      </c>
      <c r="B23129" s="41" t="n">
        <v>45383</v>
      </c>
      <c r="C23129" t="n">
        <v>16</v>
      </c>
      <c r="D23129" t="n">
        <v>0</v>
      </c>
    </row>
    <row r="23130">
      <c r="A23130" t="inlineStr">
        <is>
          <t>U-53d9d3</t>
        </is>
      </c>
      <c r="B23130" s="41" t="n">
        <v>45413</v>
      </c>
      <c r="C23130" t="n">
        <v>6</v>
      </c>
      <c r="D23130" t="n">
        <v>0</v>
      </c>
    </row>
    <row r="23131">
      <c r="A23131" t="inlineStr">
        <is>
          <t>U-86d2e9</t>
        </is>
      </c>
      <c r="B23131" s="41" t="n">
        <v>45078</v>
      </c>
      <c r="C23131" t="n">
        <v>12</v>
      </c>
      <c r="D23131" t="n">
        <v>5</v>
      </c>
    </row>
    <row r="23132">
      <c r="A23132" t="inlineStr">
        <is>
          <t>U-2d7bf9</t>
        </is>
      </c>
      <c r="B23132" s="41" t="n">
        <v>45139</v>
      </c>
      <c r="C23132" t="n">
        <v>5</v>
      </c>
      <c r="D23132" t="n">
        <v>0</v>
      </c>
    </row>
    <row r="23133">
      <c r="A23133" t="inlineStr">
        <is>
          <t>U-7e4bd2</t>
        </is>
      </c>
      <c r="B23133" s="41" t="n">
        <v>44958</v>
      </c>
      <c r="C23133" t="n">
        <v>11</v>
      </c>
      <c r="D23133" t="n">
        <v>0</v>
      </c>
    </row>
    <row r="23134">
      <c r="A23134" t="inlineStr">
        <is>
          <t>U-6fdb4f</t>
        </is>
      </c>
      <c r="B23134" s="41" t="n">
        <v>45627</v>
      </c>
      <c r="C23134" t="n">
        <v>11</v>
      </c>
      <c r="D23134" t="n">
        <v>1</v>
      </c>
    </row>
    <row r="23135">
      <c r="A23135" t="inlineStr">
        <is>
          <t>U-d397c3</t>
        </is>
      </c>
      <c r="B23135" s="41" t="n">
        <v>45474</v>
      </c>
      <c r="C23135" t="n">
        <v>12</v>
      </c>
      <c r="D23135" t="n">
        <v>1</v>
      </c>
    </row>
    <row r="23136">
      <c r="A23136" t="inlineStr">
        <is>
          <t>U-64c6f5</t>
        </is>
      </c>
      <c r="B23136" s="41" t="n">
        <v>45108</v>
      </c>
      <c r="C23136" t="n">
        <v>8</v>
      </c>
      <c r="D23136" t="n">
        <v>0</v>
      </c>
    </row>
    <row r="23137">
      <c r="A23137" t="inlineStr">
        <is>
          <t>U-bb647e</t>
        </is>
      </c>
      <c r="B23137" s="41" t="n">
        <v>45383</v>
      </c>
      <c r="C23137" t="n">
        <v>8</v>
      </c>
      <c r="D23137" t="n">
        <v>0</v>
      </c>
    </row>
    <row r="23138">
      <c r="A23138" t="inlineStr">
        <is>
          <t>U-7348e7</t>
        </is>
      </c>
      <c r="B23138" s="41" t="n">
        <v>45078</v>
      </c>
      <c r="C23138" t="n">
        <v>9</v>
      </c>
      <c r="D23138" t="n">
        <v>0</v>
      </c>
    </row>
    <row r="23139">
      <c r="A23139" t="inlineStr">
        <is>
          <t>U-963bf8</t>
        </is>
      </c>
      <c r="B23139" s="41" t="n">
        <v>45444</v>
      </c>
      <c r="C23139" t="n">
        <v>14</v>
      </c>
      <c r="D23139" t="n">
        <v>1</v>
      </c>
    </row>
    <row r="23140">
      <c r="A23140" t="inlineStr">
        <is>
          <t>U-4621eb</t>
        </is>
      </c>
      <c r="B23140" s="41" t="n">
        <v>44927</v>
      </c>
      <c r="C23140" t="n">
        <v>12</v>
      </c>
      <c r="D23140" t="n">
        <v>0</v>
      </c>
    </row>
    <row r="23141">
      <c r="A23141" t="inlineStr">
        <is>
          <t>U-483b97</t>
        </is>
      </c>
      <c r="B23141" s="41" t="n">
        <v>45536</v>
      </c>
      <c r="C23141" t="n">
        <v>12</v>
      </c>
      <c r="D23141" t="n">
        <v>0</v>
      </c>
    </row>
    <row r="23142">
      <c r="A23142" t="inlineStr">
        <is>
          <t>U-e14e99</t>
        </is>
      </c>
      <c r="B23142" s="41" t="n">
        <v>45413</v>
      </c>
      <c r="C23142" t="n">
        <v>12</v>
      </c>
      <c r="D23142" t="n">
        <v>2</v>
      </c>
    </row>
    <row r="23143">
      <c r="A23143" t="inlineStr">
        <is>
          <t>U-566395</t>
        </is>
      </c>
      <c r="B23143" s="41" t="n">
        <v>45108</v>
      </c>
      <c r="C23143" t="n">
        <v>11</v>
      </c>
      <c r="D23143" t="n">
        <v>0</v>
      </c>
    </row>
    <row r="23144">
      <c r="A23144" t="inlineStr">
        <is>
          <t>U-97946e</t>
        </is>
      </c>
      <c r="B23144" s="41" t="n">
        <v>45200</v>
      </c>
      <c r="C23144" t="n">
        <v>16</v>
      </c>
      <c r="D23144" t="n">
        <v>0</v>
      </c>
    </row>
    <row r="23145">
      <c r="A23145" t="inlineStr">
        <is>
          <t>U-4eb451</t>
        </is>
      </c>
      <c r="B23145" s="41" t="n">
        <v>45413</v>
      </c>
      <c r="C23145" t="n">
        <v>7</v>
      </c>
      <c r="D23145" t="n">
        <v>0</v>
      </c>
    </row>
    <row r="23146">
      <c r="A23146" t="inlineStr">
        <is>
          <t>U-ba6907</t>
        </is>
      </c>
      <c r="B23146" s="41" t="n">
        <v>45352</v>
      </c>
      <c r="C23146" t="n">
        <v>8</v>
      </c>
      <c r="D23146" t="n">
        <v>0</v>
      </c>
    </row>
    <row r="23147">
      <c r="A23147" t="inlineStr">
        <is>
          <t>U-b9184c</t>
        </is>
      </c>
      <c r="B23147" s="41" t="n">
        <v>45444</v>
      </c>
      <c r="C23147" t="n">
        <v>9</v>
      </c>
      <c r="D23147" t="n">
        <v>1</v>
      </c>
    </row>
    <row r="23148">
      <c r="A23148" t="inlineStr">
        <is>
          <t>U-fb9981</t>
        </is>
      </c>
      <c r="B23148" s="41" t="n">
        <v>45200</v>
      </c>
      <c r="C23148" t="n">
        <v>5</v>
      </c>
      <c r="D23148" t="n">
        <v>0</v>
      </c>
    </row>
    <row r="23149">
      <c r="A23149" t="inlineStr">
        <is>
          <t>U-244ab8</t>
        </is>
      </c>
      <c r="B23149" s="41" t="n">
        <v>45170</v>
      </c>
      <c r="C23149" t="n">
        <v>14</v>
      </c>
      <c r="D23149" t="n">
        <v>0</v>
      </c>
    </row>
    <row r="23150">
      <c r="A23150" t="inlineStr">
        <is>
          <t>U-0a8865</t>
        </is>
      </c>
      <c r="B23150" s="41" t="n">
        <v>45383</v>
      </c>
      <c r="C23150" t="n">
        <v>14</v>
      </c>
      <c r="D23150" t="n">
        <v>0</v>
      </c>
    </row>
    <row r="23151">
      <c r="A23151" t="inlineStr">
        <is>
          <t>U-6c72a4</t>
        </is>
      </c>
      <c r="B23151" s="41" t="n">
        <v>45108</v>
      </c>
      <c r="C23151" t="n">
        <v>10</v>
      </c>
      <c r="D23151" t="n">
        <v>0</v>
      </c>
    </row>
    <row r="23152">
      <c r="A23152" t="inlineStr">
        <is>
          <t>U-8fca11</t>
        </is>
      </c>
      <c r="B23152" s="41" t="n">
        <v>45200</v>
      </c>
      <c r="C23152" t="n">
        <v>8</v>
      </c>
      <c r="D23152" t="n">
        <v>0</v>
      </c>
    </row>
    <row r="23153">
      <c r="A23153" t="inlineStr">
        <is>
          <t>U-780305</t>
        </is>
      </c>
      <c r="B23153" s="41" t="n">
        <v>45352</v>
      </c>
      <c r="C23153" t="n">
        <v>15</v>
      </c>
      <c r="D23153" t="n">
        <v>0</v>
      </c>
    </row>
    <row r="23154">
      <c r="A23154" t="inlineStr">
        <is>
          <t>U-088ec3</t>
        </is>
      </c>
      <c r="B23154" s="41" t="n">
        <v>45505</v>
      </c>
      <c r="C23154" t="n">
        <v>8</v>
      </c>
      <c r="D23154" t="n">
        <v>0</v>
      </c>
    </row>
    <row r="23155">
      <c r="A23155" t="inlineStr">
        <is>
          <t>U-f5abca</t>
        </is>
      </c>
      <c r="B23155" s="41" t="n">
        <v>45323</v>
      </c>
      <c r="C23155" t="n">
        <v>7</v>
      </c>
      <c r="D23155" t="n">
        <v>0</v>
      </c>
    </row>
    <row r="23156">
      <c r="A23156" t="inlineStr">
        <is>
          <t>U-22b95b</t>
        </is>
      </c>
      <c r="B23156" s="41" t="n">
        <v>45474</v>
      </c>
      <c r="C23156" t="n">
        <v>8</v>
      </c>
      <c r="D23156" t="n">
        <v>0</v>
      </c>
    </row>
    <row r="23157">
      <c r="A23157" t="inlineStr">
        <is>
          <t>U-d137b8</t>
        </is>
      </c>
      <c r="B23157" s="41" t="n">
        <v>45323</v>
      </c>
      <c r="C23157" t="n">
        <v>12</v>
      </c>
      <c r="D23157" t="n">
        <v>2</v>
      </c>
    </row>
    <row r="23158">
      <c r="A23158" t="inlineStr">
        <is>
          <t>U-7028f4</t>
        </is>
      </c>
      <c r="B23158" s="41" t="n">
        <v>44927</v>
      </c>
      <c r="C23158" t="n">
        <v>7</v>
      </c>
      <c r="D23158" t="n">
        <v>0</v>
      </c>
    </row>
    <row r="23159">
      <c r="A23159" t="inlineStr">
        <is>
          <t>U-a9840a</t>
        </is>
      </c>
      <c r="B23159" s="41" t="n">
        <v>45505</v>
      </c>
      <c r="C23159" t="n">
        <v>14</v>
      </c>
      <c r="D23159" t="n">
        <v>0</v>
      </c>
    </row>
    <row r="23160">
      <c r="A23160" t="inlineStr">
        <is>
          <t>U-1adb63</t>
        </is>
      </c>
      <c r="B23160" s="41" t="n">
        <v>45078</v>
      </c>
      <c r="C23160" t="n">
        <v>11</v>
      </c>
      <c r="D23160" t="n">
        <v>0</v>
      </c>
    </row>
    <row r="23161">
      <c r="A23161" t="inlineStr">
        <is>
          <t>U-401f9d</t>
        </is>
      </c>
      <c r="B23161" s="41" t="n">
        <v>45413</v>
      </c>
      <c r="C23161" t="n">
        <v>11</v>
      </c>
      <c r="D23161" t="n">
        <v>0</v>
      </c>
    </row>
    <row r="23162">
      <c r="A23162" t="inlineStr">
        <is>
          <t>U-3f97b1</t>
        </is>
      </c>
      <c r="B23162" s="41" t="n">
        <v>45352</v>
      </c>
      <c r="C23162" t="n">
        <v>6</v>
      </c>
      <c r="D23162" t="n">
        <v>0</v>
      </c>
    </row>
    <row r="23163">
      <c r="A23163" t="inlineStr">
        <is>
          <t>U-35bfd7</t>
        </is>
      </c>
      <c r="B23163" s="41" t="n">
        <v>44927</v>
      </c>
      <c r="C23163" t="n">
        <v>13</v>
      </c>
      <c r="D23163" t="n">
        <v>0</v>
      </c>
    </row>
    <row r="23164">
      <c r="A23164" t="inlineStr">
        <is>
          <t>U-4eb555</t>
        </is>
      </c>
      <c r="B23164" s="41" t="n">
        <v>45261</v>
      </c>
      <c r="C23164" t="n">
        <v>6</v>
      </c>
      <c r="D23164" t="n">
        <v>0</v>
      </c>
    </row>
    <row r="23165">
      <c r="A23165" t="inlineStr">
        <is>
          <t>U-122a47</t>
        </is>
      </c>
      <c r="B23165" s="41" t="n">
        <v>45383</v>
      </c>
      <c r="C23165" t="n">
        <v>7</v>
      </c>
      <c r="D23165" t="n">
        <v>0</v>
      </c>
    </row>
    <row r="23166">
      <c r="A23166" t="inlineStr">
        <is>
          <t>U-a6aee5</t>
        </is>
      </c>
      <c r="B23166" s="41" t="n">
        <v>44927</v>
      </c>
      <c r="C23166" t="n">
        <v>5</v>
      </c>
      <c r="D23166" t="n">
        <v>0</v>
      </c>
    </row>
    <row r="23167">
      <c r="A23167" t="inlineStr">
        <is>
          <t>U-11ad44</t>
        </is>
      </c>
      <c r="B23167" s="41" t="n">
        <v>45261</v>
      </c>
      <c r="C23167" t="n">
        <v>13</v>
      </c>
      <c r="D23167" t="n">
        <v>1</v>
      </c>
    </row>
    <row r="23168">
      <c r="A23168" t="inlineStr">
        <is>
          <t>U-11422e</t>
        </is>
      </c>
      <c r="B23168" s="41" t="n">
        <v>45078</v>
      </c>
      <c r="C23168" t="n">
        <v>6</v>
      </c>
      <c r="D23168" t="n">
        <v>4</v>
      </c>
    </row>
    <row r="23169">
      <c r="A23169" t="inlineStr">
        <is>
          <t>U-20b147</t>
        </is>
      </c>
      <c r="B23169" s="41" t="n">
        <v>45474</v>
      </c>
      <c r="C23169" t="n">
        <v>15</v>
      </c>
      <c r="D23169" t="n">
        <v>1</v>
      </c>
    </row>
    <row r="23170">
      <c r="A23170" t="inlineStr">
        <is>
          <t>U-463f43</t>
        </is>
      </c>
      <c r="B23170" s="41" t="n">
        <v>45139</v>
      </c>
      <c r="C23170" t="n">
        <v>9</v>
      </c>
      <c r="D23170" t="n">
        <v>0</v>
      </c>
    </row>
    <row r="23171">
      <c r="A23171" t="inlineStr">
        <is>
          <t>U-359bd5</t>
        </is>
      </c>
      <c r="B23171" s="41" t="n">
        <v>45292</v>
      </c>
      <c r="C23171" t="n">
        <v>12</v>
      </c>
      <c r="D23171" t="n">
        <v>0</v>
      </c>
    </row>
    <row r="23172">
      <c r="A23172" t="inlineStr">
        <is>
          <t>U-bd8796</t>
        </is>
      </c>
      <c r="B23172" s="41" t="n">
        <v>45444</v>
      </c>
      <c r="C23172" t="n">
        <v>8</v>
      </c>
      <c r="D23172" t="n">
        <v>0</v>
      </c>
    </row>
    <row r="23173">
      <c r="A23173" t="inlineStr">
        <is>
          <t>U-674771</t>
        </is>
      </c>
      <c r="B23173" s="41" t="n">
        <v>45139</v>
      </c>
      <c r="C23173" t="n">
        <v>15</v>
      </c>
      <c r="D23173" t="n">
        <v>0</v>
      </c>
    </row>
    <row r="23174">
      <c r="A23174" t="inlineStr">
        <is>
          <t>U-45f494</t>
        </is>
      </c>
      <c r="B23174" s="41" t="n">
        <v>45231</v>
      </c>
      <c r="C23174" t="n">
        <v>9</v>
      </c>
      <c r="D23174" t="n">
        <v>0</v>
      </c>
    </row>
    <row r="23175">
      <c r="A23175" t="inlineStr">
        <is>
          <t>U-52901f</t>
        </is>
      </c>
      <c r="B23175" s="41" t="n">
        <v>45474</v>
      </c>
      <c r="C23175" t="n">
        <v>9</v>
      </c>
      <c r="D23175" t="n">
        <v>0</v>
      </c>
    </row>
    <row r="23176">
      <c r="A23176" t="inlineStr">
        <is>
          <t>U-610bbf</t>
        </is>
      </c>
      <c r="B23176" s="41" t="n">
        <v>45231</v>
      </c>
      <c r="C23176" t="n">
        <v>9</v>
      </c>
      <c r="D23176" t="n">
        <v>0</v>
      </c>
    </row>
    <row r="23177">
      <c r="A23177" t="inlineStr">
        <is>
          <t>U-a577df</t>
        </is>
      </c>
      <c r="B23177" s="41" t="n">
        <v>45139</v>
      </c>
      <c r="C23177" t="n">
        <v>10</v>
      </c>
      <c r="D23177" t="n">
        <v>0</v>
      </c>
    </row>
    <row r="23178">
      <c r="A23178" t="inlineStr">
        <is>
          <t>U-e2bbf3</t>
        </is>
      </c>
      <c r="B23178" s="41" t="n">
        <v>45536</v>
      </c>
      <c r="C23178" t="n">
        <v>5</v>
      </c>
      <c r="D23178" t="n">
        <v>3</v>
      </c>
    </row>
    <row r="23179">
      <c r="A23179" t="inlineStr">
        <is>
          <t>U-35a73b</t>
        </is>
      </c>
      <c r="B23179" s="41" t="n">
        <v>45292</v>
      </c>
      <c r="C23179" t="n">
        <v>8</v>
      </c>
      <c r="D23179" t="n">
        <v>0</v>
      </c>
    </row>
    <row r="23180">
      <c r="A23180" t="inlineStr">
        <is>
          <t>U-b69ee3</t>
        </is>
      </c>
      <c r="B23180" s="41" t="n">
        <v>45292</v>
      </c>
      <c r="C23180" t="n">
        <v>10</v>
      </c>
      <c r="D23180" t="n">
        <v>0</v>
      </c>
    </row>
    <row r="23181">
      <c r="A23181" t="inlineStr">
        <is>
          <t>U-cd538d</t>
        </is>
      </c>
      <c r="B23181" s="41" t="n">
        <v>45017</v>
      </c>
      <c r="C23181" t="n">
        <v>13</v>
      </c>
      <c r="D23181" t="n">
        <v>2</v>
      </c>
    </row>
    <row r="23182">
      <c r="A23182" t="inlineStr">
        <is>
          <t>U-701e5a</t>
        </is>
      </c>
      <c r="B23182" s="41" t="n">
        <v>44986</v>
      </c>
      <c r="C23182" t="n">
        <v>11</v>
      </c>
      <c r="D23182" t="n">
        <v>1</v>
      </c>
    </row>
    <row r="23183">
      <c r="A23183" t="inlineStr">
        <is>
          <t>U-bd2781</t>
        </is>
      </c>
      <c r="B23183" s="41" t="n">
        <v>45170</v>
      </c>
      <c r="C23183" t="n">
        <v>9</v>
      </c>
      <c r="D23183" t="n">
        <v>0</v>
      </c>
    </row>
    <row r="23184">
      <c r="A23184" t="inlineStr">
        <is>
          <t>U-2a8ef7</t>
        </is>
      </c>
      <c r="B23184" s="41" t="n">
        <v>45474</v>
      </c>
      <c r="C23184" t="n">
        <v>9</v>
      </c>
      <c r="D23184" t="n">
        <v>0</v>
      </c>
    </row>
    <row r="23185">
      <c r="A23185" t="inlineStr">
        <is>
          <t>U-58ecb9</t>
        </is>
      </c>
      <c r="B23185" s="41" t="n">
        <v>45047</v>
      </c>
      <c r="C23185" t="n">
        <v>10</v>
      </c>
      <c r="D23185" t="n">
        <v>0</v>
      </c>
    </row>
    <row r="23186">
      <c r="A23186" t="inlineStr">
        <is>
          <t>U-1724e7</t>
        </is>
      </c>
      <c r="B23186" s="41" t="n">
        <v>45383</v>
      </c>
      <c r="C23186" t="n">
        <v>16</v>
      </c>
      <c r="D23186" t="n">
        <v>2</v>
      </c>
    </row>
    <row r="23187">
      <c r="A23187" t="inlineStr">
        <is>
          <t>U-dc2283</t>
        </is>
      </c>
      <c r="B23187" s="41" t="n">
        <v>45261</v>
      </c>
      <c r="C23187" t="n">
        <v>15</v>
      </c>
      <c r="D23187" t="n">
        <v>0</v>
      </c>
    </row>
    <row r="23188">
      <c r="A23188" t="inlineStr">
        <is>
          <t>U-ee56c1</t>
        </is>
      </c>
      <c r="B23188" s="41" t="n">
        <v>45231</v>
      </c>
      <c r="C23188" t="n">
        <v>8</v>
      </c>
      <c r="D23188" t="n">
        <v>0</v>
      </c>
    </row>
    <row r="23189">
      <c r="A23189" t="inlineStr">
        <is>
          <t>U-cced51</t>
        </is>
      </c>
      <c r="B23189" s="41" t="n">
        <v>45413</v>
      </c>
      <c r="C23189" t="n">
        <v>14</v>
      </c>
      <c r="D23189" t="n">
        <v>3</v>
      </c>
    </row>
    <row r="23190">
      <c r="A23190" t="inlineStr">
        <is>
          <t>U-b18983</t>
        </is>
      </c>
      <c r="B23190" s="41" t="n">
        <v>45444</v>
      </c>
      <c r="C23190" t="n">
        <v>15</v>
      </c>
      <c r="D23190" t="n">
        <v>0</v>
      </c>
    </row>
    <row r="23191">
      <c r="A23191" t="inlineStr">
        <is>
          <t>U-89023c</t>
        </is>
      </c>
      <c r="B23191" s="41" t="n">
        <v>45323</v>
      </c>
      <c r="C23191" t="n">
        <v>10</v>
      </c>
      <c r="D23191" t="n">
        <v>0</v>
      </c>
    </row>
    <row r="23192">
      <c r="A23192" t="inlineStr">
        <is>
          <t>U-013841</t>
        </is>
      </c>
      <c r="B23192" s="41" t="n">
        <v>45627</v>
      </c>
      <c r="C23192" t="n">
        <v>10</v>
      </c>
      <c r="D23192" t="n">
        <v>0</v>
      </c>
    </row>
    <row r="23193">
      <c r="A23193" t="inlineStr">
        <is>
          <t>U-1f4603</t>
        </is>
      </c>
      <c r="B23193" s="41" t="n">
        <v>45047</v>
      </c>
      <c r="C23193" t="n">
        <v>13</v>
      </c>
      <c r="D23193" t="n">
        <v>0</v>
      </c>
    </row>
    <row r="23194">
      <c r="A23194" t="inlineStr">
        <is>
          <t>U-ae8288</t>
        </is>
      </c>
      <c r="B23194" s="41" t="n">
        <v>45047</v>
      </c>
      <c r="C23194" t="n">
        <v>13</v>
      </c>
      <c r="D23194" t="n">
        <v>0</v>
      </c>
    </row>
    <row r="23195">
      <c r="A23195" t="inlineStr">
        <is>
          <t>U-6d6253</t>
        </is>
      </c>
      <c r="B23195" s="41" t="n">
        <v>44958</v>
      </c>
      <c r="C23195" t="n">
        <v>9</v>
      </c>
      <c r="D23195" t="n">
        <v>1</v>
      </c>
    </row>
    <row r="23196">
      <c r="A23196" t="inlineStr">
        <is>
          <t>U-c1a013</t>
        </is>
      </c>
      <c r="B23196" s="41" t="n">
        <v>45200</v>
      </c>
      <c r="C23196" t="n">
        <v>10</v>
      </c>
      <c r="D23196" t="n">
        <v>2</v>
      </c>
    </row>
    <row r="23197">
      <c r="A23197" t="inlineStr">
        <is>
          <t>U-d77e15</t>
        </is>
      </c>
      <c r="B23197" s="41" t="n">
        <v>45200</v>
      </c>
      <c r="C23197" t="n">
        <v>12</v>
      </c>
      <c r="D23197" t="n">
        <v>0</v>
      </c>
    </row>
    <row r="23198">
      <c r="A23198" t="inlineStr">
        <is>
          <t>U-91357e</t>
        </is>
      </c>
      <c r="B23198" s="41" t="n">
        <v>45170</v>
      </c>
      <c r="C23198" t="n">
        <v>10</v>
      </c>
      <c r="D23198" t="n">
        <v>0</v>
      </c>
    </row>
    <row r="23199">
      <c r="A23199" t="inlineStr">
        <is>
          <t>U-aa10b7</t>
        </is>
      </c>
      <c r="B23199" s="41" t="n">
        <v>45536</v>
      </c>
      <c r="C23199" t="n">
        <v>9</v>
      </c>
      <c r="D23199" t="n">
        <v>0</v>
      </c>
    </row>
    <row r="23200">
      <c r="A23200" t="inlineStr">
        <is>
          <t>U-f6274d</t>
        </is>
      </c>
      <c r="B23200" s="41" t="n">
        <v>45444</v>
      </c>
      <c r="C23200" t="n">
        <v>15</v>
      </c>
      <c r="D23200" t="n">
        <v>0</v>
      </c>
    </row>
    <row r="23201">
      <c r="A23201" t="inlineStr">
        <is>
          <t>U-a305d3</t>
        </is>
      </c>
      <c r="B23201" s="41" t="n">
        <v>45352</v>
      </c>
      <c r="C23201" t="n">
        <v>10</v>
      </c>
      <c r="D23201" t="n">
        <v>0</v>
      </c>
    </row>
    <row r="23202">
      <c r="A23202" t="inlineStr">
        <is>
          <t>U-2ba6af</t>
        </is>
      </c>
      <c r="B23202" s="41" t="n">
        <v>45444</v>
      </c>
      <c r="C23202" t="n">
        <v>10</v>
      </c>
      <c r="D23202" t="n">
        <v>0</v>
      </c>
    </row>
    <row r="23203">
      <c r="A23203" t="inlineStr">
        <is>
          <t>U-cf4a18</t>
        </is>
      </c>
      <c r="B23203" s="41" t="n">
        <v>44958</v>
      </c>
      <c r="C23203" t="n">
        <v>10</v>
      </c>
      <c r="D23203" t="n">
        <v>0</v>
      </c>
    </row>
    <row r="23204">
      <c r="A23204" t="inlineStr">
        <is>
          <t>U-bfaa6a</t>
        </is>
      </c>
      <c r="B23204" s="41" t="n">
        <v>45017</v>
      </c>
      <c r="C23204" t="n">
        <v>12</v>
      </c>
      <c r="D23204" t="n">
        <v>0</v>
      </c>
    </row>
    <row r="23205">
      <c r="A23205" t="inlineStr">
        <is>
          <t>U-be11a0</t>
        </is>
      </c>
      <c r="B23205" s="41" t="n">
        <v>45352</v>
      </c>
      <c r="C23205" t="n">
        <v>6</v>
      </c>
      <c r="D23205" t="n">
        <v>0</v>
      </c>
    </row>
    <row r="23206">
      <c r="A23206" t="inlineStr">
        <is>
          <t>U-d61e81</t>
        </is>
      </c>
      <c r="B23206" s="41" t="n">
        <v>45505</v>
      </c>
      <c r="C23206" t="n">
        <v>9</v>
      </c>
      <c r="D23206" t="n">
        <v>3</v>
      </c>
    </row>
    <row r="23207">
      <c r="A23207" t="inlineStr">
        <is>
          <t>U-3ebdfb</t>
        </is>
      </c>
      <c r="B23207" s="41" t="n">
        <v>45474</v>
      </c>
      <c r="C23207" t="n">
        <v>13</v>
      </c>
      <c r="D23207" t="n">
        <v>0</v>
      </c>
    </row>
    <row r="23208">
      <c r="A23208" t="inlineStr">
        <is>
          <t>U-8f49f6</t>
        </is>
      </c>
      <c r="B23208" s="41" t="n">
        <v>45139</v>
      </c>
      <c r="C23208" t="n">
        <v>8</v>
      </c>
      <c r="D23208" t="n">
        <v>0</v>
      </c>
    </row>
    <row r="23209">
      <c r="A23209" t="inlineStr">
        <is>
          <t>U-96b4ad</t>
        </is>
      </c>
      <c r="B23209" s="41" t="n">
        <v>45536</v>
      </c>
      <c r="C23209" t="n">
        <v>8</v>
      </c>
      <c r="D23209" t="n">
        <v>0</v>
      </c>
    </row>
    <row r="23210">
      <c r="A23210" t="inlineStr">
        <is>
          <t>U-1f8edf</t>
        </is>
      </c>
      <c r="B23210" s="41" t="n">
        <v>45231</v>
      </c>
      <c r="C23210" t="n">
        <v>21</v>
      </c>
      <c r="D23210" t="n">
        <v>0</v>
      </c>
    </row>
    <row r="23211">
      <c r="A23211" t="inlineStr">
        <is>
          <t>U-2d91ab</t>
        </is>
      </c>
      <c r="B23211" s="41" t="n">
        <v>45413</v>
      </c>
      <c r="C23211" t="n">
        <v>10</v>
      </c>
      <c r="D23211" t="n">
        <v>0</v>
      </c>
    </row>
    <row r="23212">
      <c r="A23212" t="inlineStr">
        <is>
          <t>U-ec52af</t>
        </is>
      </c>
      <c r="B23212" s="41" t="n">
        <v>45627</v>
      </c>
      <c r="C23212" t="n">
        <v>4</v>
      </c>
      <c r="D23212" t="n">
        <v>0</v>
      </c>
    </row>
    <row r="23213">
      <c r="A23213" t="inlineStr">
        <is>
          <t>U-a33381</t>
        </is>
      </c>
      <c r="B23213" s="41" t="n">
        <v>45505</v>
      </c>
      <c r="C23213" t="n">
        <v>12</v>
      </c>
      <c r="D23213" t="n">
        <v>0</v>
      </c>
    </row>
    <row r="23214">
      <c r="A23214" t="inlineStr">
        <is>
          <t>U-db0d71</t>
        </is>
      </c>
      <c r="B23214" s="41" t="n">
        <v>45474</v>
      </c>
      <c r="C23214" t="n">
        <v>12</v>
      </c>
      <c r="D23214" t="n">
        <v>0</v>
      </c>
    </row>
    <row r="23215">
      <c r="A23215" t="inlineStr">
        <is>
          <t>U-936cd5</t>
        </is>
      </c>
      <c r="B23215" s="41" t="n">
        <v>45323</v>
      </c>
      <c r="C23215" t="n">
        <v>7</v>
      </c>
      <c r="D23215" t="n">
        <v>0</v>
      </c>
    </row>
    <row r="23216">
      <c r="A23216" t="inlineStr">
        <is>
          <t>U-53afb0</t>
        </is>
      </c>
      <c r="B23216" s="41" t="n">
        <v>44986</v>
      </c>
      <c r="C23216" t="n">
        <v>11</v>
      </c>
      <c r="D23216" t="n">
        <v>3</v>
      </c>
    </row>
    <row r="23217">
      <c r="A23217" t="inlineStr">
        <is>
          <t>U-565f5a</t>
        </is>
      </c>
      <c r="B23217" s="41" t="n">
        <v>45352</v>
      </c>
      <c r="C23217" t="n">
        <v>6</v>
      </c>
      <c r="D23217" t="n">
        <v>0</v>
      </c>
    </row>
    <row r="23218">
      <c r="A23218" t="inlineStr">
        <is>
          <t>U-196a64</t>
        </is>
      </c>
      <c r="B23218" s="41" t="n">
        <v>45597</v>
      </c>
      <c r="C23218" t="n">
        <v>8</v>
      </c>
      <c r="D23218" t="n">
        <v>2</v>
      </c>
    </row>
    <row r="23219">
      <c r="A23219" t="inlineStr">
        <is>
          <t>U-7ddde5</t>
        </is>
      </c>
      <c r="B23219" s="41" t="n">
        <v>45352</v>
      </c>
      <c r="C23219" t="n">
        <v>9</v>
      </c>
      <c r="D23219" t="n">
        <v>1</v>
      </c>
    </row>
    <row r="23220">
      <c r="A23220" t="inlineStr">
        <is>
          <t>U-b26fcc</t>
        </is>
      </c>
      <c r="B23220" s="41" t="n">
        <v>44986</v>
      </c>
      <c r="C23220" t="n">
        <v>10</v>
      </c>
      <c r="D23220" t="n">
        <v>0</v>
      </c>
    </row>
    <row r="23221">
      <c r="A23221" t="inlineStr">
        <is>
          <t>U-52d038</t>
        </is>
      </c>
      <c r="B23221" s="41" t="n">
        <v>45078</v>
      </c>
      <c r="C23221" t="n">
        <v>9</v>
      </c>
      <c r="D23221" t="n">
        <v>0</v>
      </c>
    </row>
    <row r="23222">
      <c r="A23222" t="inlineStr">
        <is>
          <t>U-bedbb4</t>
        </is>
      </c>
      <c r="B23222" s="41" t="n">
        <v>45047</v>
      </c>
      <c r="C23222" t="n">
        <v>8</v>
      </c>
      <c r="D23222" t="n">
        <v>0</v>
      </c>
    </row>
    <row r="23223">
      <c r="A23223" t="inlineStr">
        <is>
          <t>U-9c8bde</t>
        </is>
      </c>
      <c r="B23223" s="41" t="n">
        <v>45139</v>
      </c>
      <c r="C23223" t="n">
        <v>11</v>
      </c>
      <c r="D23223" t="n">
        <v>1</v>
      </c>
    </row>
    <row r="23224">
      <c r="A23224" t="inlineStr">
        <is>
          <t>U-5f077f</t>
        </is>
      </c>
      <c r="B23224" s="41" t="n">
        <v>45292</v>
      </c>
      <c r="C23224" t="n">
        <v>8</v>
      </c>
      <c r="D23224" t="n">
        <v>1</v>
      </c>
    </row>
    <row r="23225">
      <c r="A23225" t="inlineStr">
        <is>
          <t>U-7f5a97</t>
        </is>
      </c>
      <c r="B23225" s="41" t="n">
        <v>45200</v>
      </c>
      <c r="C23225" t="n">
        <v>16</v>
      </c>
      <c r="D23225" t="n">
        <v>0</v>
      </c>
    </row>
    <row r="23226">
      <c r="A23226" t="inlineStr">
        <is>
          <t>U-61639f</t>
        </is>
      </c>
      <c r="B23226" s="41" t="n">
        <v>45170</v>
      </c>
      <c r="C23226" t="n">
        <v>9</v>
      </c>
      <c r="D23226" t="n">
        <v>0</v>
      </c>
    </row>
    <row r="23227">
      <c r="A23227" t="inlineStr">
        <is>
          <t>U-3c342c</t>
        </is>
      </c>
      <c r="B23227" s="41" t="n">
        <v>45231</v>
      </c>
      <c r="C23227" t="n">
        <v>11</v>
      </c>
      <c r="D23227" t="n">
        <v>0</v>
      </c>
    </row>
    <row r="23228">
      <c r="A23228" t="inlineStr">
        <is>
          <t>U-3edae1</t>
        </is>
      </c>
      <c r="B23228" s="41" t="n">
        <v>45383</v>
      </c>
      <c r="C23228" t="n">
        <v>11</v>
      </c>
      <c r="D23228" t="n">
        <v>0</v>
      </c>
    </row>
    <row r="23229">
      <c r="A23229" t="inlineStr">
        <is>
          <t>U-91bbbe</t>
        </is>
      </c>
      <c r="B23229" s="41" t="n">
        <v>45047</v>
      </c>
      <c r="C23229" t="n">
        <v>5</v>
      </c>
      <c r="D23229" t="n">
        <v>0</v>
      </c>
    </row>
    <row r="23230">
      <c r="A23230" t="inlineStr">
        <is>
          <t>U-9afe9b</t>
        </is>
      </c>
      <c r="B23230" s="41" t="n">
        <v>45231</v>
      </c>
      <c r="C23230" t="n">
        <v>8</v>
      </c>
      <c r="D23230" t="n">
        <v>0</v>
      </c>
    </row>
    <row r="23231">
      <c r="A23231" t="inlineStr">
        <is>
          <t>U-e69212</t>
        </is>
      </c>
      <c r="B23231" s="41" t="n">
        <v>45017</v>
      </c>
      <c r="C23231" t="n">
        <v>9</v>
      </c>
      <c r="D23231" t="n">
        <v>0</v>
      </c>
    </row>
    <row r="23232">
      <c r="A23232" t="inlineStr">
        <is>
          <t>U-7a232e</t>
        </is>
      </c>
      <c r="B23232" s="41" t="n">
        <v>45505</v>
      </c>
      <c r="C23232" t="n">
        <v>10</v>
      </c>
      <c r="D23232" t="n">
        <v>1</v>
      </c>
    </row>
    <row r="23233">
      <c r="A23233" t="inlineStr">
        <is>
          <t>U-1f5b93</t>
        </is>
      </c>
      <c r="B23233" s="41" t="n">
        <v>45231</v>
      </c>
      <c r="C23233" t="n">
        <v>8</v>
      </c>
      <c r="D23233" t="n">
        <v>0</v>
      </c>
    </row>
    <row r="23234">
      <c r="A23234" t="inlineStr">
        <is>
          <t>U-3d1109</t>
        </is>
      </c>
      <c r="B23234" s="41" t="n">
        <v>45017</v>
      </c>
      <c r="C23234" t="n">
        <v>12</v>
      </c>
      <c r="D23234" t="n">
        <v>0</v>
      </c>
    </row>
    <row r="23235">
      <c r="A23235" t="inlineStr">
        <is>
          <t>U-4dc783</t>
        </is>
      </c>
      <c r="B23235" s="41" t="n">
        <v>45383</v>
      </c>
      <c r="C23235" t="n">
        <v>19</v>
      </c>
      <c r="D23235" t="n">
        <v>0</v>
      </c>
    </row>
    <row r="23236">
      <c r="A23236" t="inlineStr">
        <is>
          <t>U-298ae7</t>
        </is>
      </c>
      <c r="B23236" s="41" t="n">
        <v>45597</v>
      </c>
      <c r="C23236" t="n">
        <v>4</v>
      </c>
      <c r="D23236" t="n">
        <v>0</v>
      </c>
    </row>
    <row r="23237">
      <c r="A23237" t="inlineStr">
        <is>
          <t>U-db6315</t>
        </is>
      </c>
      <c r="B23237" s="41" t="n">
        <v>45627</v>
      </c>
      <c r="C23237" t="n">
        <v>14</v>
      </c>
      <c r="D23237" t="n">
        <v>2</v>
      </c>
    </row>
    <row r="23238">
      <c r="A23238" t="inlineStr">
        <is>
          <t>U-8dbb90</t>
        </is>
      </c>
      <c r="B23238" s="41" t="n">
        <v>45474</v>
      </c>
      <c r="C23238" t="n">
        <v>14</v>
      </c>
      <c r="D23238" t="n">
        <v>0</v>
      </c>
    </row>
    <row r="23239">
      <c r="A23239" t="inlineStr">
        <is>
          <t>U-631b60</t>
        </is>
      </c>
      <c r="B23239" s="41" t="n">
        <v>45200</v>
      </c>
      <c r="C23239" t="n">
        <v>17</v>
      </c>
      <c r="D23239" t="n">
        <v>0</v>
      </c>
    </row>
    <row r="23240">
      <c r="A23240" t="inlineStr">
        <is>
          <t>U-2a08a0</t>
        </is>
      </c>
      <c r="B23240" s="41" t="n">
        <v>45231</v>
      </c>
      <c r="C23240" t="n">
        <v>11</v>
      </c>
      <c r="D23240" t="n">
        <v>0</v>
      </c>
    </row>
    <row r="23241">
      <c r="A23241" t="inlineStr">
        <is>
          <t>U-68f3c6</t>
        </is>
      </c>
      <c r="B23241" s="41" t="n">
        <v>45047</v>
      </c>
      <c r="C23241" t="n">
        <v>8</v>
      </c>
      <c r="D23241" t="n">
        <v>0</v>
      </c>
    </row>
    <row r="23242">
      <c r="A23242" t="inlineStr">
        <is>
          <t>U-d0e5f3</t>
        </is>
      </c>
      <c r="B23242" s="41" t="n">
        <v>45108</v>
      </c>
      <c r="C23242" t="n">
        <v>9</v>
      </c>
      <c r="D23242" t="n">
        <v>0</v>
      </c>
    </row>
    <row r="23243">
      <c r="A23243" t="inlineStr">
        <is>
          <t>U-abba80</t>
        </is>
      </c>
      <c r="B23243" s="41" t="n">
        <v>44986</v>
      </c>
      <c r="C23243" t="n">
        <v>8</v>
      </c>
      <c r="D23243" t="n">
        <v>0</v>
      </c>
    </row>
    <row r="23244">
      <c r="A23244" t="inlineStr">
        <is>
          <t>U-d305f6</t>
        </is>
      </c>
      <c r="B23244" s="41" t="n">
        <v>45474</v>
      </c>
      <c r="C23244" t="n">
        <v>12</v>
      </c>
      <c r="D23244" t="n">
        <v>0</v>
      </c>
    </row>
    <row r="23245">
      <c r="A23245" t="inlineStr">
        <is>
          <t>U-5ace3e</t>
        </is>
      </c>
      <c r="B23245" s="41" t="n">
        <v>45444</v>
      </c>
      <c r="C23245" t="n">
        <v>11</v>
      </c>
      <c r="D23245" t="n">
        <v>0</v>
      </c>
    </row>
    <row r="23246">
      <c r="A23246" t="inlineStr">
        <is>
          <t>U-f63f6b</t>
        </is>
      </c>
      <c r="B23246" s="41" t="n">
        <v>45627</v>
      </c>
      <c r="C23246" t="n">
        <v>9</v>
      </c>
      <c r="D23246" t="n">
        <v>1</v>
      </c>
    </row>
    <row r="23247">
      <c r="A23247" t="inlineStr">
        <is>
          <t>U-82821e</t>
        </is>
      </c>
      <c r="B23247" s="41" t="n">
        <v>45536</v>
      </c>
      <c r="C23247" t="n">
        <v>6</v>
      </c>
      <c r="D23247" t="n">
        <v>0</v>
      </c>
    </row>
    <row r="23248">
      <c r="A23248" t="inlineStr">
        <is>
          <t>U-d3ce0e</t>
        </is>
      </c>
      <c r="B23248" s="41" t="n">
        <v>45323</v>
      </c>
      <c r="C23248" t="n">
        <v>4</v>
      </c>
      <c r="D23248" t="n">
        <v>0</v>
      </c>
    </row>
    <row r="23249">
      <c r="A23249" t="inlineStr">
        <is>
          <t>U-b8729b</t>
        </is>
      </c>
      <c r="B23249" s="41" t="n">
        <v>45444</v>
      </c>
      <c r="C23249" t="n">
        <v>9</v>
      </c>
      <c r="D23249" t="n">
        <v>0</v>
      </c>
    </row>
    <row r="23250">
      <c r="A23250" t="inlineStr">
        <is>
          <t>U-0f094c</t>
        </is>
      </c>
      <c r="B23250" s="41" t="n">
        <v>45505</v>
      </c>
      <c r="C23250" t="n">
        <v>12</v>
      </c>
      <c r="D23250" t="n">
        <v>3</v>
      </c>
    </row>
    <row r="23251">
      <c r="A23251" t="inlineStr">
        <is>
          <t>U-1c569a</t>
        </is>
      </c>
      <c r="B23251" s="41" t="n">
        <v>45261</v>
      </c>
      <c r="C23251" t="n">
        <v>12</v>
      </c>
      <c r="D23251" t="n">
        <v>0</v>
      </c>
    </row>
    <row r="23252">
      <c r="A23252" t="inlineStr">
        <is>
          <t>U-a3f18f</t>
        </is>
      </c>
      <c r="B23252" s="41" t="n">
        <v>45139</v>
      </c>
      <c r="C23252" t="n">
        <v>15</v>
      </c>
      <c r="D23252" t="n">
        <v>0</v>
      </c>
    </row>
    <row r="23253">
      <c r="A23253" t="inlineStr">
        <is>
          <t>U-7e781b</t>
        </is>
      </c>
      <c r="B23253" s="41" t="n">
        <v>45170</v>
      </c>
      <c r="C23253" t="n">
        <v>12</v>
      </c>
      <c r="D23253" t="n">
        <v>0</v>
      </c>
    </row>
    <row r="23254">
      <c r="A23254" t="inlineStr">
        <is>
          <t>U-b8be14</t>
        </is>
      </c>
      <c r="B23254" s="41" t="n">
        <v>45017</v>
      </c>
      <c r="C23254" t="n">
        <v>9</v>
      </c>
      <c r="D23254" t="n">
        <v>3</v>
      </c>
    </row>
    <row r="23255">
      <c r="A23255" t="inlineStr">
        <is>
          <t>U-0c877b</t>
        </is>
      </c>
      <c r="B23255" s="41" t="n">
        <v>45078</v>
      </c>
      <c r="C23255" t="n">
        <v>10</v>
      </c>
      <c r="D23255" t="n">
        <v>0</v>
      </c>
    </row>
    <row r="23256">
      <c r="A23256" t="inlineStr">
        <is>
          <t>U-b789f3</t>
        </is>
      </c>
      <c r="B23256" s="41" t="n">
        <v>45170</v>
      </c>
      <c r="C23256" t="n">
        <v>10</v>
      </c>
      <c r="D23256" t="n">
        <v>3</v>
      </c>
    </row>
    <row r="23257">
      <c r="A23257" t="inlineStr">
        <is>
          <t>U-07e0ed</t>
        </is>
      </c>
      <c r="B23257" s="41" t="n">
        <v>45352</v>
      </c>
      <c r="C23257" t="n">
        <v>13</v>
      </c>
      <c r="D23257" t="n">
        <v>0</v>
      </c>
    </row>
    <row r="23258">
      <c r="A23258" t="inlineStr">
        <is>
          <t>U-774a53</t>
        </is>
      </c>
      <c r="B23258" s="41" t="n">
        <v>45444</v>
      </c>
      <c r="C23258" t="n">
        <v>8</v>
      </c>
      <c r="D23258" t="n">
        <v>1</v>
      </c>
    </row>
    <row r="23259">
      <c r="A23259" t="inlineStr">
        <is>
          <t>U-402ee0</t>
        </is>
      </c>
      <c r="B23259" s="41" t="n">
        <v>45413</v>
      </c>
      <c r="C23259" t="n">
        <v>10</v>
      </c>
      <c r="D23259" t="n">
        <v>0</v>
      </c>
    </row>
    <row r="23260">
      <c r="A23260" t="inlineStr">
        <is>
          <t>U-7b28e3</t>
        </is>
      </c>
      <c r="B23260" s="41" t="n">
        <v>45566</v>
      </c>
      <c r="C23260" t="n">
        <v>10</v>
      </c>
      <c r="D23260" t="n">
        <v>0</v>
      </c>
    </row>
    <row r="23261">
      <c r="A23261" t="inlineStr">
        <is>
          <t>U-0bf3f6</t>
        </is>
      </c>
      <c r="B23261" s="41" t="n">
        <v>45627</v>
      </c>
      <c r="C23261" t="n">
        <v>8</v>
      </c>
      <c r="D23261" t="n">
        <v>1</v>
      </c>
    </row>
    <row r="23262">
      <c r="A23262" t="inlineStr">
        <is>
          <t>U-369011</t>
        </is>
      </c>
      <c r="B23262" s="41" t="n">
        <v>45566</v>
      </c>
      <c r="C23262" t="n">
        <v>16</v>
      </c>
      <c r="D23262" t="n">
        <v>0</v>
      </c>
    </row>
    <row r="23263">
      <c r="A23263" t="inlineStr">
        <is>
          <t>U-ed006a</t>
        </is>
      </c>
      <c r="B23263" s="41" t="n">
        <v>44986</v>
      </c>
      <c r="C23263" t="n">
        <v>10</v>
      </c>
      <c r="D23263" t="n">
        <v>0</v>
      </c>
    </row>
    <row r="23264">
      <c r="A23264" t="inlineStr">
        <is>
          <t>U-4b9ebd</t>
        </is>
      </c>
      <c r="B23264" s="41" t="n">
        <v>45352</v>
      </c>
      <c r="C23264" t="n">
        <v>10</v>
      </c>
      <c r="D23264" t="n">
        <v>0</v>
      </c>
    </row>
    <row r="23265">
      <c r="A23265" t="inlineStr">
        <is>
          <t>U-dd2757</t>
        </is>
      </c>
      <c r="B23265" s="41" t="n">
        <v>45200</v>
      </c>
      <c r="C23265" t="n">
        <v>9</v>
      </c>
      <c r="D23265" t="n">
        <v>0</v>
      </c>
    </row>
    <row r="23266">
      <c r="A23266" t="inlineStr">
        <is>
          <t>U-326b23</t>
        </is>
      </c>
      <c r="B23266" s="41" t="n">
        <v>45047</v>
      </c>
      <c r="C23266" t="n">
        <v>7</v>
      </c>
      <c r="D23266" t="n">
        <v>0</v>
      </c>
    </row>
    <row r="23267">
      <c r="A23267" t="inlineStr">
        <is>
          <t>U-7d6691</t>
        </is>
      </c>
      <c r="B23267" s="41" t="n">
        <v>45536</v>
      </c>
      <c r="C23267" t="n">
        <v>10</v>
      </c>
      <c r="D23267" t="n">
        <v>1</v>
      </c>
    </row>
    <row r="23268">
      <c r="A23268" t="inlineStr">
        <is>
          <t>U-5e845c</t>
        </is>
      </c>
      <c r="B23268" s="41" t="n">
        <v>45170</v>
      </c>
      <c r="C23268" t="n">
        <v>13</v>
      </c>
      <c r="D23268" t="n">
        <v>2</v>
      </c>
    </row>
    <row r="23269">
      <c r="A23269" t="inlineStr">
        <is>
          <t>U-993bd7</t>
        </is>
      </c>
      <c r="B23269" s="41" t="n">
        <v>45627</v>
      </c>
      <c r="C23269" t="n">
        <v>10</v>
      </c>
      <c r="D23269" t="n">
        <v>0</v>
      </c>
    </row>
    <row r="23270">
      <c r="A23270" t="inlineStr">
        <is>
          <t>U-6c01bf</t>
        </is>
      </c>
      <c r="B23270" s="41" t="n">
        <v>45231</v>
      </c>
      <c r="C23270" t="n">
        <v>13</v>
      </c>
      <c r="D23270" t="n">
        <v>0</v>
      </c>
    </row>
    <row r="23271">
      <c r="A23271" t="inlineStr">
        <is>
          <t>U-dcee39</t>
        </is>
      </c>
      <c r="B23271" s="41" t="n">
        <v>45413</v>
      </c>
      <c r="C23271" t="n">
        <v>10</v>
      </c>
      <c r="D23271" t="n">
        <v>0</v>
      </c>
    </row>
    <row r="23272">
      <c r="A23272" t="inlineStr">
        <is>
          <t>U-412f39</t>
        </is>
      </c>
      <c r="B23272" s="41" t="n">
        <v>45474</v>
      </c>
      <c r="C23272" t="n">
        <v>12</v>
      </c>
      <c r="D23272" t="n">
        <v>1</v>
      </c>
    </row>
    <row r="23273">
      <c r="A23273" t="inlineStr">
        <is>
          <t>U-3aed63</t>
        </is>
      </c>
      <c r="B23273" s="41" t="n">
        <v>45108</v>
      </c>
      <c r="C23273" t="n">
        <v>15</v>
      </c>
      <c r="D23273" t="n">
        <v>0</v>
      </c>
    </row>
    <row r="23274">
      <c r="A23274" t="inlineStr">
        <is>
          <t>U-5a4fff</t>
        </is>
      </c>
      <c r="B23274" s="41" t="n">
        <v>44927</v>
      </c>
      <c r="C23274" t="n">
        <v>5</v>
      </c>
      <c r="D23274" t="n">
        <v>0</v>
      </c>
    </row>
    <row r="23275">
      <c r="A23275" t="inlineStr">
        <is>
          <t>U-8e68e0</t>
        </is>
      </c>
      <c r="B23275" s="41" t="n">
        <v>45413</v>
      </c>
      <c r="C23275" t="n">
        <v>9</v>
      </c>
      <c r="D23275" t="n">
        <v>2</v>
      </c>
    </row>
    <row r="23276">
      <c r="A23276" t="inlineStr">
        <is>
          <t>U-c4df2c</t>
        </is>
      </c>
      <c r="B23276" s="41" t="n">
        <v>44927</v>
      </c>
      <c r="C23276" t="n">
        <v>12</v>
      </c>
      <c r="D23276" t="n">
        <v>1</v>
      </c>
    </row>
    <row r="23277">
      <c r="A23277" t="inlineStr">
        <is>
          <t>U-b056bb</t>
        </is>
      </c>
      <c r="B23277" s="41" t="n">
        <v>45627</v>
      </c>
      <c r="C23277" t="n">
        <v>5</v>
      </c>
      <c r="D23277" t="n">
        <v>0</v>
      </c>
    </row>
    <row r="23278">
      <c r="A23278" t="inlineStr">
        <is>
          <t>U-bf47ca</t>
        </is>
      </c>
      <c r="B23278" s="41" t="n">
        <v>45323</v>
      </c>
      <c r="C23278" t="n">
        <v>11</v>
      </c>
      <c r="D23278" t="n">
        <v>0</v>
      </c>
    </row>
    <row r="23279">
      <c r="A23279" t="inlineStr">
        <is>
          <t>U-2cbb83</t>
        </is>
      </c>
      <c r="B23279" s="41" t="n">
        <v>45200</v>
      </c>
      <c r="C23279" t="n">
        <v>5</v>
      </c>
      <c r="D23279" t="n">
        <v>0</v>
      </c>
    </row>
    <row r="23280">
      <c r="A23280" t="inlineStr">
        <is>
          <t>U-76e3cd</t>
        </is>
      </c>
      <c r="B23280" s="41" t="n">
        <v>45292</v>
      </c>
      <c r="C23280" t="n">
        <v>9</v>
      </c>
      <c r="D23280" t="n">
        <v>0</v>
      </c>
    </row>
    <row r="23281">
      <c r="A23281" t="inlineStr">
        <is>
          <t>U-5de6ab</t>
        </is>
      </c>
      <c r="B23281" s="41" t="n">
        <v>45078</v>
      </c>
      <c r="C23281" t="n">
        <v>11</v>
      </c>
      <c r="D23281" t="n">
        <v>1</v>
      </c>
    </row>
    <row r="23282">
      <c r="A23282" t="inlineStr">
        <is>
          <t>U-27e587</t>
        </is>
      </c>
      <c r="B23282" s="41" t="n">
        <v>45323</v>
      </c>
      <c r="C23282" t="n">
        <v>14</v>
      </c>
      <c r="D23282" t="n">
        <v>0</v>
      </c>
    </row>
    <row r="23283">
      <c r="A23283" t="inlineStr">
        <is>
          <t>U-525ddc</t>
        </is>
      </c>
      <c r="B23283" s="41" t="n">
        <v>45536</v>
      </c>
      <c r="C23283" t="n">
        <v>18</v>
      </c>
      <c r="D23283" t="n">
        <v>2</v>
      </c>
    </row>
    <row r="23284">
      <c r="A23284" t="inlineStr">
        <is>
          <t>U-6b096a</t>
        </is>
      </c>
      <c r="B23284" s="41" t="n">
        <v>45474</v>
      </c>
      <c r="C23284" t="n">
        <v>9</v>
      </c>
      <c r="D23284" t="n">
        <v>0</v>
      </c>
    </row>
    <row r="23285">
      <c r="A23285" t="inlineStr">
        <is>
          <t>U-18c44e</t>
        </is>
      </c>
      <c r="B23285" s="41" t="n">
        <v>45200</v>
      </c>
      <c r="C23285" t="n">
        <v>10</v>
      </c>
      <c r="D23285" t="n">
        <v>0</v>
      </c>
    </row>
    <row r="23286">
      <c r="A23286" t="inlineStr">
        <is>
          <t>U-e02863</t>
        </is>
      </c>
      <c r="B23286" s="41" t="n">
        <v>45505</v>
      </c>
      <c r="C23286" t="n">
        <v>11</v>
      </c>
      <c r="D23286" t="n">
        <v>1</v>
      </c>
    </row>
    <row r="23287">
      <c r="A23287" t="inlineStr">
        <is>
          <t>U-637e5d</t>
        </is>
      </c>
      <c r="B23287" s="41" t="n">
        <v>44927</v>
      </c>
      <c r="C23287" t="n">
        <v>7</v>
      </c>
      <c r="D23287" t="n">
        <v>0</v>
      </c>
    </row>
    <row r="23288">
      <c r="A23288" t="inlineStr">
        <is>
          <t>U-1b577b</t>
        </is>
      </c>
      <c r="B23288" s="41" t="n">
        <v>45383</v>
      </c>
      <c r="C23288" t="n">
        <v>8</v>
      </c>
      <c r="D23288" t="n">
        <v>0</v>
      </c>
    </row>
    <row r="23289">
      <c r="A23289" t="inlineStr">
        <is>
          <t>U-774026</t>
        </is>
      </c>
      <c r="B23289" s="41" t="n">
        <v>45597</v>
      </c>
      <c r="C23289" t="n">
        <v>6</v>
      </c>
      <c r="D23289" t="n">
        <v>0</v>
      </c>
    </row>
    <row r="23290">
      <c r="A23290" t="inlineStr">
        <is>
          <t>U-c4e336</t>
        </is>
      </c>
      <c r="B23290" s="41" t="n">
        <v>45597</v>
      </c>
      <c r="C23290" t="n">
        <v>6</v>
      </c>
      <c r="D23290" t="n">
        <v>0</v>
      </c>
    </row>
    <row r="23291">
      <c r="A23291" t="inlineStr">
        <is>
          <t>U-fc3dbe</t>
        </is>
      </c>
      <c r="B23291" s="41" t="n">
        <v>45505</v>
      </c>
      <c r="C23291" t="n">
        <v>9</v>
      </c>
      <c r="D23291" t="n">
        <v>1</v>
      </c>
    </row>
    <row r="23292">
      <c r="A23292" t="inlineStr">
        <is>
          <t>U-64f998</t>
        </is>
      </c>
      <c r="B23292" s="41" t="n">
        <v>45536</v>
      </c>
      <c r="C23292" t="n">
        <v>14</v>
      </c>
      <c r="D23292" t="n">
        <v>0</v>
      </c>
    </row>
    <row r="23293">
      <c r="A23293" t="inlineStr">
        <is>
          <t>U-975c42</t>
        </is>
      </c>
      <c r="B23293" s="41" t="n">
        <v>45231</v>
      </c>
      <c r="C23293" t="n">
        <v>5</v>
      </c>
      <c r="D23293" t="n">
        <v>2</v>
      </c>
    </row>
    <row r="23294">
      <c r="A23294" t="inlineStr">
        <is>
          <t>U-04cb48</t>
        </is>
      </c>
      <c r="B23294" s="41" t="n">
        <v>45323</v>
      </c>
      <c r="C23294" t="n">
        <v>6</v>
      </c>
      <c r="D23294" t="n">
        <v>0</v>
      </c>
    </row>
    <row r="23295">
      <c r="A23295" t="inlineStr">
        <is>
          <t>U-e05e9d</t>
        </is>
      </c>
      <c r="B23295" s="41" t="n">
        <v>44958</v>
      </c>
      <c r="C23295" t="n">
        <v>11</v>
      </c>
      <c r="D23295" t="n">
        <v>0</v>
      </c>
    </row>
    <row r="23296">
      <c r="A23296" t="inlineStr">
        <is>
          <t>U-d9b59a</t>
        </is>
      </c>
      <c r="B23296" s="41" t="n">
        <v>45566</v>
      </c>
      <c r="C23296" t="n">
        <v>10</v>
      </c>
      <c r="D23296" t="n">
        <v>1</v>
      </c>
    </row>
    <row r="23297">
      <c r="A23297" t="inlineStr">
        <is>
          <t>U-9508e2</t>
        </is>
      </c>
      <c r="B23297" s="41" t="n">
        <v>45413</v>
      </c>
      <c r="C23297" t="n">
        <v>10</v>
      </c>
      <c r="D23297" t="n">
        <v>0</v>
      </c>
    </row>
    <row r="23298">
      <c r="A23298" t="inlineStr">
        <is>
          <t>U-ad98f2</t>
        </is>
      </c>
      <c r="B23298" s="41" t="n">
        <v>45323</v>
      </c>
      <c r="C23298" t="n">
        <v>14</v>
      </c>
      <c r="D23298" t="n">
        <v>1</v>
      </c>
    </row>
    <row r="23299">
      <c r="A23299" t="inlineStr">
        <is>
          <t>U-b978de</t>
        </is>
      </c>
      <c r="B23299" s="41" t="n">
        <v>44986</v>
      </c>
      <c r="C23299" t="n">
        <v>15</v>
      </c>
      <c r="D23299" t="n">
        <v>0</v>
      </c>
    </row>
    <row r="23300">
      <c r="A23300" t="inlineStr">
        <is>
          <t>U-bac7db</t>
        </is>
      </c>
      <c r="B23300" s="41" t="n">
        <v>45170</v>
      </c>
      <c r="C23300" t="n">
        <v>10</v>
      </c>
      <c r="D23300" t="n">
        <v>4</v>
      </c>
    </row>
    <row r="23301">
      <c r="A23301" t="inlineStr">
        <is>
          <t>U-2c3e41</t>
        </is>
      </c>
      <c r="B23301" s="41" t="n">
        <v>45413</v>
      </c>
      <c r="C23301" t="n">
        <v>13</v>
      </c>
      <c r="D23301" t="n">
        <v>0</v>
      </c>
    </row>
    <row r="23302">
      <c r="A23302" t="inlineStr">
        <is>
          <t>U-3aced4</t>
        </is>
      </c>
      <c r="B23302" s="41" t="n">
        <v>45627</v>
      </c>
      <c r="C23302" t="n">
        <v>4</v>
      </c>
      <c r="D23302" t="n">
        <v>1</v>
      </c>
    </row>
    <row r="23303">
      <c r="A23303" t="inlineStr">
        <is>
          <t>U-b2d20a</t>
        </is>
      </c>
      <c r="B23303" s="41" t="n">
        <v>45017</v>
      </c>
      <c r="C23303" t="n">
        <v>15</v>
      </c>
      <c r="D23303" t="n">
        <v>2</v>
      </c>
    </row>
    <row r="23304">
      <c r="A23304" t="inlineStr">
        <is>
          <t>U-126016</t>
        </is>
      </c>
      <c r="B23304" s="41" t="n">
        <v>45108</v>
      </c>
      <c r="C23304" t="n">
        <v>16</v>
      </c>
      <c r="D23304" t="n">
        <v>1</v>
      </c>
    </row>
    <row r="23305">
      <c r="A23305" t="inlineStr">
        <is>
          <t>U-82f3c6</t>
        </is>
      </c>
      <c r="B23305" s="41" t="n">
        <v>45323</v>
      </c>
      <c r="C23305" t="n">
        <v>7</v>
      </c>
      <c r="D23305" t="n">
        <v>0</v>
      </c>
    </row>
    <row r="23306">
      <c r="A23306" t="inlineStr">
        <is>
          <t>U-c20a0f</t>
        </is>
      </c>
      <c r="B23306" s="41" t="n">
        <v>45536</v>
      </c>
      <c r="C23306" t="n">
        <v>8</v>
      </c>
      <c r="D23306" t="n">
        <v>0</v>
      </c>
    </row>
    <row r="23307">
      <c r="A23307" t="inlineStr">
        <is>
          <t>U-1f0a2f</t>
        </is>
      </c>
      <c r="B23307" s="41" t="n">
        <v>45627</v>
      </c>
      <c r="C23307" t="n">
        <v>11</v>
      </c>
      <c r="D23307" t="n">
        <v>0</v>
      </c>
    </row>
    <row r="23308">
      <c r="A23308" t="inlineStr">
        <is>
          <t>U-70c5ae</t>
        </is>
      </c>
      <c r="B23308" s="41" t="n">
        <v>45627</v>
      </c>
      <c r="C23308" t="n">
        <v>9</v>
      </c>
      <c r="D23308" t="n">
        <v>0</v>
      </c>
    </row>
    <row r="23309">
      <c r="A23309" t="inlineStr">
        <is>
          <t>U-233faa</t>
        </is>
      </c>
      <c r="B23309" s="41" t="n">
        <v>45231</v>
      </c>
      <c r="C23309" t="n">
        <v>10</v>
      </c>
      <c r="D23309" t="n">
        <v>0</v>
      </c>
    </row>
    <row r="23310">
      <c r="A23310" t="inlineStr">
        <is>
          <t>U-be428a</t>
        </is>
      </c>
      <c r="B23310" s="41" t="n">
        <v>45413</v>
      </c>
      <c r="C23310" t="n">
        <v>9</v>
      </c>
      <c r="D23310" t="n">
        <v>0</v>
      </c>
    </row>
    <row r="23311">
      <c r="A23311" t="inlineStr">
        <is>
          <t>U-2ead3a</t>
        </is>
      </c>
      <c r="B23311" s="41" t="n">
        <v>44958</v>
      </c>
      <c r="C23311" t="n">
        <v>11</v>
      </c>
      <c r="D23311" t="n">
        <v>1</v>
      </c>
    </row>
    <row r="23312">
      <c r="A23312" t="inlineStr">
        <is>
          <t>U-de459b</t>
        </is>
      </c>
      <c r="B23312" s="41" t="n">
        <v>45413</v>
      </c>
      <c r="C23312" t="n">
        <v>8</v>
      </c>
      <c r="D23312" t="n">
        <v>0</v>
      </c>
    </row>
    <row r="23313">
      <c r="A23313" t="inlineStr">
        <is>
          <t>U-7ce3de</t>
        </is>
      </c>
      <c r="B23313" s="41" t="n">
        <v>44986</v>
      </c>
      <c r="C23313" t="n">
        <v>7</v>
      </c>
      <c r="D23313" t="n">
        <v>0</v>
      </c>
    </row>
    <row r="23314">
      <c r="A23314" t="inlineStr">
        <is>
          <t>U-47624f</t>
        </is>
      </c>
      <c r="B23314" s="41" t="n">
        <v>45108</v>
      </c>
      <c r="C23314" t="n">
        <v>9</v>
      </c>
      <c r="D23314" t="n">
        <v>0</v>
      </c>
    </row>
    <row r="23315">
      <c r="A23315" t="inlineStr">
        <is>
          <t>U-4aacc4</t>
        </is>
      </c>
      <c r="B23315" s="41" t="n">
        <v>45231</v>
      </c>
      <c r="C23315" t="n">
        <v>6</v>
      </c>
      <c r="D23315" t="n">
        <v>0</v>
      </c>
    </row>
    <row r="23316">
      <c r="A23316" t="inlineStr">
        <is>
          <t>U-69d52d</t>
        </is>
      </c>
      <c r="B23316" s="41" t="n">
        <v>45627</v>
      </c>
      <c r="C23316" t="n">
        <v>10</v>
      </c>
      <c r="D23316" t="n">
        <v>1</v>
      </c>
    </row>
    <row r="23317">
      <c r="A23317" t="inlineStr">
        <is>
          <t>U-d8b8f0</t>
        </is>
      </c>
      <c r="B23317" s="41" t="n">
        <v>44927</v>
      </c>
      <c r="C23317" t="n">
        <v>5</v>
      </c>
      <c r="D23317" t="n">
        <v>0</v>
      </c>
    </row>
    <row r="23318">
      <c r="A23318" t="inlineStr">
        <is>
          <t>U-a40d45</t>
        </is>
      </c>
      <c r="B23318" s="41" t="n">
        <v>45170</v>
      </c>
      <c r="C23318" t="n">
        <v>14</v>
      </c>
      <c r="D23318" t="n">
        <v>1</v>
      </c>
    </row>
    <row r="23319">
      <c r="A23319" t="inlineStr">
        <is>
          <t>U-c537ef</t>
        </is>
      </c>
      <c r="B23319" s="41" t="n">
        <v>45413</v>
      </c>
      <c r="C23319" t="n">
        <v>6</v>
      </c>
      <c r="D23319" t="n">
        <v>3</v>
      </c>
    </row>
    <row r="23320">
      <c r="A23320" t="inlineStr">
        <is>
          <t>U-993139</t>
        </is>
      </c>
      <c r="B23320" s="41" t="n">
        <v>45627</v>
      </c>
      <c r="C23320" t="n">
        <v>12</v>
      </c>
      <c r="D23320" t="n">
        <v>0</v>
      </c>
    </row>
    <row r="23321">
      <c r="A23321" t="inlineStr">
        <is>
          <t>U-f1705c</t>
        </is>
      </c>
      <c r="B23321" s="41" t="n">
        <v>44927</v>
      </c>
      <c r="C23321" t="n">
        <v>9</v>
      </c>
      <c r="D23321" t="n">
        <v>0</v>
      </c>
    </row>
    <row r="23322">
      <c r="A23322" t="inlineStr">
        <is>
          <t>U-7da660</t>
        </is>
      </c>
      <c r="B23322" s="41" t="n">
        <v>45078</v>
      </c>
      <c r="C23322" t="n">
        <v>4</v>
      </c>
      <c r="D23322" t="n">
        <v>0</v>
      </c>
    </row>
    <row r="23323">
      <c r="A23323" t="inlineStr">
        <is>
          <t>U-020ba5</t>
        </is>
      </c>
      <c r="B23323" s="41" t="n">
        <v>45566</v>
      </c>
      <c r="C23323" t="n">
        <v>16</v>
      </c>
      <c r="D23323" t="n">
        <v>0</v>
      </c>
    </row>
    <row r="23324">
      <c r="A23324" t="inlineStr">
        <is>
          <t>U-74965a</t>
        </is>
      </c>
      <c r="B23324" s="41" t="n">
        <v>45444</v>
      </c>
      <c r="C23324" t="n">
        <v>14</v>
      </c>
      <c r="D23324" t="n">
        <v>0</v>
      </c>
    </row>
    <row r="23325">
      <c r="A23325" t="inlineStr">
        <is>
          <t>U-2f4826</t>
        </is>
      </c>
      <c r="B23325" s="41" t="n">
        <v>45231</v>
      </c>
      <c r="C23325" t="n">
        <v>9</v>
      </c>
      <c r="D23325" t="n">
        <v>4</v>
      </c>
    </row>
    <row r="23326">
      <c r="A23326" t="inlineStr">
        <is>
          <t>U-36a0c2</t>
        </is>
      </c>
      <c r="B23326" s="41" t="n">
        <v>45170</v>
      </c>
      <c r="C23326" t="n">
        <v>12</v>
      </c>
      <c r="D23326" t="n">
        <v>0</v>
      </c>
    </row>
    <row r="23327">
      <c r="A23327" t="inlineStr">
        <is>
          <t>U-ec9c86</t>
        </is>
      </c>
      <c r="B23327" s="41" t="n">
        <v>45536</v>
      </c>
      <c r="C23327" t="n">
        <v>2</v>
      </c>
      <c r="D23327" t="n">
        <v>0</v>
      </c>
    </row>
    <row r="23328">
      <c r="A23328" t="inlineStr">
        <is>
          <t>U-b29094</t>
        </is>
      </c>
      <c r="B23328" s="41" t="n">
        <v>45597</v>
      </c>
      <c r="C23328" t="n">
        <v>13</v>
      </c>
      <c r="D23328" t="n">
        <v>0</v>
      </c>
    </row>
    <row r="23329">
      <c r="A23329" t="inlineStr">
        <is>
          <t>U-06f595</t>
        </is>
      </c>
      <c r="B23329" s="41" t="n">
        <v>45017</v>
      </c>
      <c r="C23329" t="n">
        <v>11</v>
      </c>
      <c r="D23329" t="n">
        <v>0</v>
      </c>
    </row>
    <row r="23330">
      <c r="A23330" t="inlineStr">
        <is>
          <t>U-4e07d4</t>
        </is>
      </c>
      <c r="B23330" s="41" t="n">
        <v>45505</v>
      </c>
      <c r="C23330" t="n">
        <v>9</v>
      </c>
      <c r="D23330" t="n">
        <v>0</v>
      </c>
    </row>
    <row r="23331">
      <c r="A23331" t="inlineStr">
        <is>
          <t>U-7f2133</t>
        </is>
      </c>
      <c r="B23331" s="41" t="n">
        <v>45323</v>
      </c>
      <c r="C23331" t="n">
        <v>16</v>
      </c>
      <c r="D23331" t="n">
        <v>1</v>
      </c>
    </row>
    <row r="23332">
      <c r="A23332" t="inlineStr">
        <is>
          <t>U-1704ec</t>
        </is>
      </c>
      <c r="B23332" s="41" t="n">
        <v>45566</v>
      </c>
      <c r="C23332" t="n">
        <v>10</v>
      </c>
      <c r="D23332" t="n">
        <v>0</v>
      </c>
    </row>
    <row r="23333">
      <c r="A23333" t="inlineStr">
        <is>
          <t>U-f9c567</t>
        </is>
      </c>
      <c r="B23333" s="41" t="n">
        <v>45200</v>
      </c>
      <c r="C23333" t="n">
        <v>10</v>
      </c>
      <c r="D23333" t="n">
        <v>0</v>
      </c>
    </row>
    <row r="23334">
      <c r="A23334" t="inlineStr">
        <is>
          <t>U-da6ac4</t>
        </is>
      </c>
      <c r="B23334" s="41" t="n">
        <v>45261</v>
      </c>
      <c r="C23334" t="n">
        <v>13</v>
      </c>
      <c r="D23334" t="n">
        <v>3</v>
      </c>
    </row>
    <row r="23335">
      <c r="A23335" t="inlineStr">
        <is>
          <t>U-7d673c</t>
        </is>
      </c>
      <c r="B23335" s="41" t="n">
        <v>45200</v>
      </c>
      <c r="C23335" t="n">
        <v>9</v>
      </c>
      <c r="D23335" t="n">
        <v>0</v>
      </c>
    </row>
    <row r="23336">
      <c r="A23336" t="inlineStr">
        <is>
          <t>U-794b4f</t>
        </is>
      </c>
      <c r="B23336" s="41" t="n">
        <v>44927</v>
      </c>
      <c r="C23336" t="n">
        <v>13</v>
      </c>
      <c r="D23336" t="n">
        <v>0</v>
      </c>
    </row>
    <row r="23337">
      <c r="A23337" t="inlineStr">
        <is>
          <t>U-dd1790</t>
        </is>
      </c>
      <c r="B23337" s="41" t="n">
        <v>44958</v>
      </c>
      <c r="C23337" t="n">
        <v>7</v>
      </c>
      <c r="D23337" t="n">
        <v>0</v>
      </c>
    </row>
    <row r="23338">
      <c r="A23338" t="inlineStr">
        <is>
          <t>U-e5b713</t>
        </is>
      </c>
      <c r="B23338" s="41" t="n">
        <v>45474</v>
      </c>
      <c r="C23338" t="n">
        <v>13</v>
      </c>
      <c r="D23338" t="n">
        <v>0</v>
      </c>
    </row>
    <row r="23339">
      <c r="A23339" t="inlineStr">
        <is>
          <t>U-1fbf02</t>
        </is>
      </c>
      <c r="B23339" s="41" t="n">
        <v>45170</v>
      </c>
      <c r="C23339" t="n">
        <v>11</v>
      </c>
      <c r="D23339" t="n">
        <v>0</v>
      </c>
    </row>
    <row r="23340">
      <c r="A23340" t="inlineStr">
        <is>
          <t>U-775c33</t>
        </is>
      </c>
      <c r="B23340" s="41" t="n">
        <v>45231</v>
      </c>
      <c r="C23340" t="n">
        <v>11</v>
      </c>
      <c r="D23340" t="n">
        <v>0</v>
      </c>
    </row>
    <row r="23341">
      <c r="A23341" t="inlineStr">
        <is>
          <t>U-2c844a</t>
        </is>
      </c>
      <c r="B23341" s="41" t="n">
        <v>45323</v>
      </c>
      <c r="C23341" t="n">
        <v>10</v>
      </c>
      <c r="D23341" t="n">
        <v>4</v>
      </c>
    </row>
    <row r="23342">
      <c r="A23342" t="inlineStr">
        <is>
          <t>U-f467c2</t>
        </is>
      </c>
      <c r="B23342" s="41" t="n">
        <v>44958</v>
      </c>
      <c r="C23342" t="n">
        <v>9</v>
      </c>
      <c r="D23342" t="n">
        <v>0</v>
      </c>
    </row>
    <row r="23343">
      <c r="A23343" t="inlineStr">
        <is>
          <t>U-81124f</t>
        </is>
      </c>
      <c r="B23343" s="41" t="n">
        <v>45261</v>
      </c>
      <c r="C23343" t="n">
        <v>8</v>
      </c>
      <c r="D23343" t="n">
        <v>0</v>
      </c>
    </row>
    <row r="23344">
      <c r="A23344" t="inlineStr">
        <is>
          <t>U-9b41ae</t>
        </is>
      </c>
      <c r="B23344" s="41" t="n">
        <v>45139</v>
      </c>
      <c r="C23344" t="n">
        <v>5</v>
      </c>
      <c r="D23344" t="n">
        <v>3</v>
      </c>
    </row>
    <row r="23345">
      <c r="A23345" t="inlineStr">
        <is>
          <t>U-165872</t>
        </is>
      </c>
      <c r="B23345" s="41" t="n">
        <v>45352</v>
      </c>
      <c r="C23345" t="n">
        <v>9</v>
      </c>
      <c r="D23345" t="n">
        <v>0</v>
      </c>
    </row>
    <row r="23346">
      <c r="A23346" t="inlineStr">
        <is>
          <t>U-f3c575</t>
        </is>
      </c>
      <c r="B23346" s="41" t="n">
        <v>45231</v>
      </c>
      <c r="C23346" t="n">
        <v>10</v>
      </c>
      <c r="D23346" t="n">
        <v>0</v>
      </c>
    </row>
    <row r="23347">
      <c r="A23347" t="inlineStr">
        <is>
          <t>U-b7b5c9</t>
        </is>
      </c>
      <c r="B23347" s="41" t="n">
        <v>45170</v>
      </c>
      <c r="C23347" t="n">
        <v>13</v>
      </c>
      <c r="D23347" t="n">
        <v>2</v>
      </c>
    </row>
    <row r="23348">
      <c r="A23348" t="inlineStr">
        <is>
          <t>U-4ba554</t>
        </is>
      </c>
      <c r="B23348" s="41" t="n">
        <v>45108</v>
      </c>
      <c r="C23348" t="n">
        <v>14</v>
      </c>
      <c r="D23348" t="n">
        <v>0</v>
      </c>
    </row>
    <row r="23349">
      <c r="A23349" t="inlineStr">
        <is>
          <t>U-14e356</t>
        </is>
      </c>
      <c r="B23349" s="41" t="n">
        <v>45200</v>
      </c>
      <c r="C23349" t="n">
        <v>15</v>
      </c>
      <c r="D23349" t="n">
        <v>0</v>
      </c>
    </row>
    <row r="23350">
      <c r="A23350" t="inlineStr">
        <is>
          <t>U-4cfd56</t>
        </is>
      </c>
      <c r="B23350" s="41" t="n">
        <v>44958</v>
      </c>
      <c r="C23350" t="n">
        <v>9</v>
      </c>
      <c r="D23350" t="n">
        <v>4</v>
      </c>
    </row>
    <row r="23351">
      <c r="A23351" t="inlineStr">
        <is>
          <t>U-6f31a6</t>
        </is>
      </c>
      <c r="B23351" s="41" t="n">
        <v>45261</v>
      </c>
      <c r="C23351" t="n">
        <v>10</v>
      </c>
      <c r="D23351" t="n">
        <v>0</v>
      </c>
    </row>
    <row r="23352">
      <c r="A23352" t="inlineStr">
        <is>
          <t>U-6b52ee</t>
        </is>
      </c>
      <c r="B23352" s="41" t="n">
        <v>45323</v>
      </c>
      <c r="C23352" t="n">
        <v>10</v>
      </c>
      <c r="D23352" t="n">
        <v>0</v>
      </c>
    </row>
    <row r="23353">
      <c r="A23353" t="inlineStr">
        <is>
          <t>U-f44c53</t>
        </is>
      </c>
      <c r="B23353" s="41" t="n">
        <v>45200</v>
      </c>
      <c r="C23353" t="n">
        <v>8</v>
      </c>
      <c r="D23353" t="n">
        <v>0</v>
      </c>
    </row>
    <row r="23354">
      <c r="A23354" t="inlineStr">
        <is>
          <t>U-03c2c9</t>
        </is>
      </c>
      <c r="B23354" s="41" t="n">
        <v>45108</v>
      </c>
      <c r="C23354" t="n">
        <v>15</v>
      </c>
      <c r="D23354" t="n">
        <v>0</v>
      </c>
    </row>
    <row r="23355">
      <c r="A23355" t="inlineStr">
        <is>
          <t>U-ca79f2</t>
        </is>
      </c>
      <c r="B23355" s="41" t="n">
        <v>45139</v>
      </c>
      <c r="C23355" t="n">
        <v>7</v>
      </c>
      <c r="D23355" t="n">
        <v>0</v>
      </c>
    </row>
    <row r="23356">
      <c r="A23356" t="inlineStr">
        <is>
          <t>U-52420e</t>
        </is>
      </c>
      <c r="B23356" s="41" t="n">
        <v>45566</v>
      </c>
      <c r="C23356" t="n">
        <v>12</v>
      </c>
      <c r="D23356" t="n">
        <v>1</v>
      </c>
    </row>
    <row r="23357">
      <c r="A23357" t="inlineStr">
        <is>
          <t>U-6b919e</t>
        </is>
      </c>
      <c r="B23357" s="41" t="n">
        <v>45323</v>
      </c>
      <c r="C23357" t="n">
        <v>11</v>
      </c>
      <c r="D23357" t="n">
        <v>1</v>
      </c>
    </row>
    <row r="23358">
      <c r="A23358" t="inlineStr">
        <is>
          <t>U-d44fc1</t>
        </is>
      </c>
      <c r="B23358" s="41" t="n">
        <v>45261</v>
      </c>
      <c r="C23358" t="n">
        <v>10</v>
      </c>
      <c r="D23358" t="n">
        <v>0</v>
      </c>
    </row>
    <row r="23359">
      <c r="A23359" t="inlineStr">
        <is>
          <t>U-fa9928</t>
        </is>
      </c>
      <c r="B23359" s="41" t="n">
        <v>44927</v>
      </c>
      <c r="C23359" t="n">
        <v>12</v>
      </c>
      <c r="D23359" t="n">
        <v>1</v>
      </c>
    </row>
    <row r="23360">
      <c r="A23360" t="inlineStr">
        <is>
          <t>U-1ee89f</t>
        </is>
      </c>
      <c r="B23360" s="41" t="n">
        <v>45323</v>
      </c>
      <c r="C23360" t="n">
        <v>7</v>
      </c>
      <c r="D23360" t="n">
        <v>0</v>
      </c>
    </row>
    <row r="23361">
      <c r="A23361" t="inlineStr">
        <is>
          <t>U-18fc58</t>
        </is>
      </c>
      <c r="B23361" s="41" t="n">
        <v>45413</v>
      </c>
      <c r="C23361" t="n">
        <v>18</v>
      </c>
      <c r="D23361" t="n">
        <v>0</v>
      </c>
    </row>
    <row r="23362">
      <c r="A23362" t="inlineStr">
        <is>
          <t>U-887628</t>
        </is>
      </c>
      <c r="B23362" s="41" t="n">
        <v>45444</v>
      </c>
      <c r="C23362" t="n">
        <v>13</v>
      </c>
      <c r="D23362" t="n">
        <v>0</v>
      </c>
    </row>
    <row r="23363">
      <c r="A23363" t="inlineStr">
        <is>
          <t>U-54ba5e</t>
        </is>
      </c>
      <c r="B23363" s="41" t="n">
        <v>45017</v>
      </c>
      <c r="C23363" t="n">
        <v>8</v>
      </c>
      <c r="D23363" t="n">
        <v>0</v>
      </c>
    </row>
    <row r="23364">
      <c r="A23364" t="inlineStr">
        <is>
          <t>U-f70cec</t>
        </is>
      </c>
      <c r="B23364" s="41" t="n">
        <v>45566</v>
      </c>
      <c r="C23364" t="n">
        <v>8</v>
      </c>
      <c r="D23364" t="n">
        <v>3</v>
      </c>
    </row>
    <row r="23365">
      <c r="A23365" t="inlineStr">
        <is>
          <t>U-6acd46</t>
        </is>
      </c>
      <c r="B23365" s="41" t="n">
        <v>45536</v>
      </c>
      <c r="C23365" t="n">
        <v>16</v>
      </c>
      <c r="D23365" t="n">
        <v>0</v>
      </c>
    </row>
    <row r="23366">
      <c r="A23366" t="inlineStr">
        <is>
          <t>U-b31191</t>
        </is>
      </c>
      <c r="B23366" s="41" t="n">
        <v>45078</v>
      </c>
      <c r="C23366" t="n">
        <v>13</v>
      </c>
      <c r="D23366" t="n">
        <v>1</v>
      </c>
    </row>
    <row r="23367">
      <c r="A23367" t="inlineStr">
        <is>
          <t>U-96b8b8</t>
        </is>
      </c>
      <c r="B23367" s="41" t="n">
        <v>45170</v>
      </c>
      <c r="C23367" t="n">
        <v>7</v>
      </c>
      <c r="D23367" t="n">
        <v>0</v>
      </c>
    </row>
    <row r="23368">
      <c r="A23368" t="inlineStr">
        <is>
          <t>U-b46b5d</t>
        </is>
      </c>
      <c r="B23368" s="41" t="n">
        <v>45231</v>
      </c>
      <c r="C23368" t="n">
        <v>11</v>
      </c>
      <c r="D23368" t="n">
        <v>2</v>
      </c>
    </row>
    <row r="23369">
      <c r="A23369" t="inlineStr">
        <is>
          <t>U-c818fd</t>
        </is>
      </c>
      <c r="B23369" s="41" t="n">
        <v>45292</v>
      </c>
      <c r="C23369" t="n">
        <v>13</v>
      </c>
      <c r="D23369" t="n">
        <v>2</v>
      </c>
    </row>
    <row r="23370">
      <c r="A23370" t="inlineStr">
        <is>
          <t>U-267875</t>
        </is>
      </c>
      <c r="B23370" s="41" t="n">
        <v>45170</v>
      </c>
      <c r="C23370" t="n">
        <v>13</v>
      </c>
      <c r="D23370" t="n">
        <v>0</v>
      </c>
    </row>
    <row r="23371">
      <c r="A23371" t="inlineStr">
        <is>
          <t>U-cc6c39</t>
        </is>
      </c>
      <c r="B23371" s="41" t="n">
        <v>45536</v>
      </c>
      <c r="C23371" t="n">
        <v>19</v>
      </c>
      <c r="D23371" t="n">
        <v>1</v>
      </c>
    </row>
    <row r="23372">
      <c r="A23372" t="inlineStr">
        <is>
          <t>U-5f432c</t>
        </is>
      </c>
      <c r="B23372" s="41" t="n">
        <v>45566</v>
      </c>
      <c r="C23372" t="n">
        <v>12</v>
      </c>
      <c r="D23372" t="n">
        <v>0</v>
      </c>
    </row>
    <row r="23373">
      <c r="A23373" t="inlineStr">
        <is>
          <t>U-9e63d8</t>
        </is>
      </c>
      <c r="B23373" s="41" t="n">
        <v>44927</v>
      </c>
      <c r="C23373" t="n">
        <v>11</v>
      </c>
      <c r="D23373" t="n">
        <v>0</v>
      </c>
    </row>
    <row r="23374">
      <c r="A23374" t="inlineStr">
        <is>
          <t>U-27d6b9</t>
        </is>
      </c>
      <c r="B23374" s="41" t="n">
        <v>45017</v>
      </c>
      <c r="C23374" t="n">
        <v>11</v>
      </c>
      <c r="D23374" t="n">
        <v>1</v>
      </c>
    </row>
    <row r="23375">
      <c r="A23375" t="inlineStr">
        <is>
          <t>U-31191f</t>
        </is>
      </c>
      <c r="B23375" s="41" t="n">
        <v>44927</v>
      </c>
      <c r="C23375" t="n">
        <v>13</v>
      </c>
      <c r="D23375" t="n">
        <v>0</v>
      </c>
    </row>
    <row r="23376">
      <c r="A23376" t="inlineStr">
        <is>
          <t>U-06bdc4</t>
        </is>
      </c>
      <c r="B23376" s="41" t="n">
        <v>45017</v>
      </c>
      <c r="C23376" t="n">
        <v>10</v>
      </c>
      <c r="D23376" t="n">
        <v>0</v>
      </c>
    </row>
    <row r="23377">
      <c r="A23377" t="inlineStr">
        <is>
          <t>U-1f91ff</t>
        </is>
      </c>
      <c r="B23377" s="41" t="n">
        <v>45566</v>
      </c>
      <c r="C23377" t="n">
        <v>8</v>
      </c>
      <c r="D23377" t="n">
        <v>0</v>
      </c>
    </row>
    <row r="23378">
      <c r="A23378" t="inlineStr">
        <is>
          <t>U-820077</t>
        </is>
      </c>
      <c r="B23378" s="41" t="n">
        <v>45047</v>
      </c>
      <c r="C23378" t="n">
        <v>8</v>
      </c>
      <c r="D23378" t="n">
        <v>0</v>
      </c>
    </row>
    <row r="23379">
      <c r="A23379" t="inlineStr">
        <is>
          <t>U-016982</t>
        </is>
      </c>
      <c r="B23379" s="41" t="n">
        <v>44986</v>
      </c>
      <c r="C23379" t="n">
        <v>9</v>
      </c>
      <c r="D23379" t="n">
        <v>0</v>
      </c>
    </row>
    <row r="23380">
      <c r="A23380" t="inlineStr">
        <is>
          <t>U-2e833b</t>
        </is>
      </c>
      <c r="B23380" s="41" t="n">
        <v>45505</v>
      </c>
      <c r="C23380" t="n">
        <v>12</v>
      </c>
      <c r="D23380" t="n">
        <v>0</v>
      </c>
    </row>
    <row r="23381">
      <c r="A23381" t="inlineStr">
        <is>
          <t>U-717d76</t>
        </is>
      </c>
      <c r="B23381" s="41" t="n">
        <v>45566</v>
      </c>
      <c r="C23381" t="n">
        <v>10</v>
      </c>
      <c r="D23381" t="n">
        <v>1</v>
      </c>
    </row>
    <row r="23382">
      <c r="A23382" t="inlineStr">
        <is>
          <t>U-62d205</t>
        </is>
      </c>
      <c r="B23382" s="41" t="n">
        <v>45017</v>
      </c>
      <c r="C23382" t="n">
        <v>10</v>
      </c>
      <c r="D23382" t="n">
        <v>0</v>
      </c>
    </row>
    <row r="23383">
      <c r="A23383" t="inlineStr">
        <is>
          <t>U-25bfb4</t>
        </is>
      </c>
      <c r="B23383" s="41" t="n">
        <v>45566</v>
      </c>
      <c r="C23383" t="n">
        <v>9</v>
      </c>
      <c r="D23383" t="n">
        <v>0</v>
      </c>
    </row>
    <row r="23384">
      <c r="A23384" t="inlineStr">
        <is>
          <t>U-c826f5</t>
        </is>
      </c>
      <c r="B23384" s="41" t="n">
        <v>45200</v>
      </c>
      <c r="C23384" t="n">
        <v>11</v>
      </c>
      <c r="D23384" t="n">
        <v>0</v>
      </c>
    </row>
    <row r="23385">
      <c r="A23385" t="inlineStr">
        <is>
          <t>U-30393c</t>
        </is>
      </c>
      <c r="B23385" s="41" t="n">
        <v>44986</v>
      </c>
      <c r="C23385" t="n">
        <v>11</v>
      </c>
      <c r="D23385" t="n">
        <v>1</v>
      </c>
    </row>
    <row r="23386">
      <c r="A23386" t="inlineStr">
        <is>
          <t>U-2298a0</t>
        </is>
      </c>
      <c r="B23386" s="41" t="n">
        <v>45108</v>
      </c>
      <c r="C23386" t="n">
        <v>7</v>
      </c>
      <c r="D23386" t="n">
        <v>3</v>
      </c>
    </row>
    <row r="23387">
      <c r="A23387" t="inlineStr">
        <is>
          <t>U-565521</t>
        </is>
      </c>
      <c r="B23387" s="41" t="n">
        <v>45078</v>
      </c>
      <c r="C23387" t="n">
        <v>7</v>
      </c>
      <c r="D23387" t="n">
        <v>0</v>
      </c>
    </row>
    <row r="23388">
      <c r="A23388" t="inlineStr">
        <is>
          <t>U-3fa66f</t>
        </is>
      </c>
      <c r="B23388" s="41" t="n">
        <v>45139</v>
      </c>
      <c r="C23388" t="n">
        <v>12</v>
      </c>
      <c r="D23388" t="n">
        <v>0</v>
      </c>
    </row>
    <row r="23389">
      <c r="A23389" t="inlineStr">
        <is>
          <t>U-d7acaa</t>
        </is>
      </c>
      <c r="B23389" s="41" t="n">
        <v>45566</v>
      </c>
      <c r="C23389" t="n">
        <v>13</v>
      </c>
      <c r="D23389" t="n">
        <v>2</v>
      </c>
    </row>
    <row r="23390">
      <c r="A23390" t="inlineStr">
        <is>
          <t>U-2c4e15</t>
        </is>
      </c>
      <c r="B23390" s="41" t="n">
        <v>45413</v>
      </c>
      <c r="C23390" t="n">
        <v>16</v>
      </c>
      <c r="D23390" t="n">
        <v>0</v>
      </c>
    </row>
    <row r="23391">
      <c r="A23391" t="inlineStr">
        <is>
          <t>U-75c3e2</t>
        </is>
      </c>
      <c r="B23391" s="41" t="n">
        <v>45231</v>
      </c>
      <c r="C23391" t="n">
        <v>13</v>
      </c>
      <c r="D23391" t="n">
        <v>0</v>
      </c>
    </row>
    <row r="23392">
      <c r="A23392" t="inlineStr">
        <is>
          <t>U-3ca955</t>
        </is>
      </c>
      <c r="B23392" s="41" t="n">
        <v>45505</v>
      </c>
      <c r="C23392" t="n">
        <v>10</v>
      </c>
      <c r="D23392" t="n">
        <v>1</v>
      </c>
    </row>
    <row r="23393">
      <c r="A23393" t="inlineStr">
        <is>
          <t>U-fb3407</t>
        </is>
      </c>
      <c r="B23393" s="41" t="n">
        <v>45566</v>
      </c>
      <c r="C23393" t="n">
        <v>11</v>
      </c>
      <c r="D23393" t="n">
        <v>3</v>
      </c>
    </row>
    <row r="23394">
      <c r="A23394" t="inlineStr">
        <is>
          <t>U-3e5c14</t>
        </is>
      </c>
      <c r="B23394" s="41" t="n">
        <v>45566</v>
      </c>
      <c r="C23394" t="n">
        <v>7</v>
      </c>
      <c r="D23394" t="n">
        <v>0</v>
      </c>
    </row>
    <row r="23395">
      <c r="A23395" t="inlineStr">
        <is>
          <t>U-464d40</t>
        </is>
      </c>
      <c r="B23395" s="41" t="n">
        <v>45078</v>
      </c>
      <c r="C23395" t="n">
        <v>10</v>
      </c>
      <c r="D23395" t="n">
        <v>0</v>
      </c>
    </row>
    <row r="23396">
      <c r="A23396" t="inlineStr">
        <is>
          <t>U-05a0f9</t>
        </is>
      </c>
      <c r="B23396" s="41" t="n">
        <v>45627</v>
      </c>
      <c r="C23396" t="n">
        <v>11</v>
      </c>
      <c r="D23396" t="n">
        <v>1</v>
      </c>
    </row>
    <row r="23397">
      <c r="A23397" t="inlineStr">
        <is>
          <t>U-0d18a5</t>
        </is>
      </c>
      <c r="B23397" s="41" t="n">
        <v>45383</v>
      </c>
      <c r="C23397" t="n">
        <v>9</v>
      </c>
      <c r="D23397" t="n">
        <v>0</v>
      </c>
    </row>
    <row r="23398">
      <c r="A23398" t="inlineStr">
        <is>
          <t>U-4cbdc1</t>
        </is>
      </c>
      <c r="B23398" s="41" t="n">
        <v>45017</v>
      </c>
      <c r="C23398" t="n">
        <v>10</v>
      </c>
      <c r="D23398" t="n">
        <v>0</v>
      </c>
    </row>
    <row r="23399">
      <c r="A23399" t="inlineStr">
        <is>
          <t>U-62ed09</t>
        </is>
      </c>
      <c r="B23399" s="41" t="n">
        <v>45139</v>
      </c>
      <c r="C23399" t="n">
        <v>10</v>
      </c>
      <c r="D23399" t="n">
        <v>1</v>
      </c>
    </row>
    <row r="23400">
      <c r="A23400" t="inlineStr">
        <is>
          <t>U-327732</t>
        </is>
      </c>
      <c r="B23400" s="41" t="n">
        <v>45505</v>
      </c>
      <c r="C23400" t="n">
        <v>8</v>
      </c>
      <c r="D23400" t="n">
        <v>0</v>
      </c>
    </row>
    <row r="23401">
      <c r="A23401" t="inlineStr">
        <is>
          <t>U-855d74</t>
        </is>
      </c>
      <c r="B23401" s="41" t="n">
        <v>45170</v>
      </c>
      <c r="C23401" t="n">
        <v>8</v>
      </c>
      <c r="D23401" t="n">
        <v>0</v>
      </c>
    </row>
    <row r="23402">
      <c r="A23402" t="inlineStr">
        <is>
          <t>U-823baf</t>
        </is>
      </c>
      <c r="B23402" s="41" t="n">
        <v>45597</v>
      </c>
      <c r="C23402" t="n">
        <v>11</v>
      </c>
      <c r="D23402" t="n">
        <v>1</v>
      </c>
    </row>
    <row r="23403">
      <c r="A23403" t="inlineStr">
        <is>
          <t>U-2322be</t>
        </is>
      </c>
      <c r="B23403" s="41" t="n">
        <v>45200</v>
      </c>
      <c r="C23403" t="n">
        <v>19</v>
      </c>
      <c r="D23403" t="n">
        <v>1</v>
      </c>
    </row>
    <row r="23404">
      <c r="A23404" t="inlineStr">
        <is>
          <t>U-f2c26a</t>
        </is>
      </c>
      <c r="B23404" s="41" t="n">
        <v>45474</v>
      </c>
      <c r="C23404" t="n">
        <v>10</v>
      </c>
      <c r="D23404" t="n">
        <v>0</v>
      </c>
    </row>
    <row r="23405">
      <c r="A23405" t="inlineStr">
        <is>
          <t>U-9b18e4</t>
        </is>
      </c>
      <c r="B23405" s="41" t="n">
        <v>45444</v>
      </c>
      <c r="C23405" t="n">
        <v>14</v>
      </c>
      <c r="D23405" t="n">
        <v>4</v>
      </c>
    </row>
    <row r="23406">
      <c r="A23406" t="inlineStr">
        <is>
          <t>U-05a83f</t>
        </is>
      </c>
      <c r="B23406" s="41" t="n">
        <v>45536</v>
      </c>
      <c r="C23406" t="n">
        <v>12</v>
      </c>
      <c r="D23406" t="n">
        <v>0</v>
      </c>
    </row>
    <row r="23407">
      <c r="A23407" t="inlineStr">
        <is>
          <t>U-8ca16d</t>
        </is>
      </c>
      <c r="B23407" s="41" t="n">
        <v>44927</v>
      </c>
      <c r="C23407" t="n">
        <v>9</v>
      </c>
      <c r="D23407" t="n">
        <v>0</v>
      </c>
    </row>
    <row r="23408">
      <c r="A23408" t="inlineStr">
        <is>
          <t>U-6efc22</t>
        </is>
      </c>
      <c r="B23408" s="41" t="n">
        <v>45505</v>
      </c>
      <c r="C23408" t="n">
        <v>9</v>
      </c>
      <c r="D23408" t="n">
        <v>1</v>
      </c>
    </row>
    <row r="23409">
      <c r="A23409" t="inlineStr">
        <is>
          <t>U-fb5b27</t>
        </is>
      </c>
      <c r="B23409" s="41" t="n">
        <v>45474</v>
      </c>
      <c r="C23409" t="n">
        <v>7</v>
      </c>
      <c r="D23409" t="n">
        <v>0</v>
      </c>
    </row>
    <row r="23410">
      <c r="A23410" t="inlineStr">
        <is>
          <t>U-a469b9</t>
        </is>
      </c>
      <c r="B23410" s="41" t="n">
        <v>44927</v>
      </c>
      <c r="C23410" t="n">
        <v>10</v>
      </c>
      <c r="D23410" t="n">
        <v>0</v>
      </c>
    </row>
    <row r="23411">
      <c r="A23411" t="inlineStr">
        <is>
          <t>U-bb04cb</t>
        </is>
      </c>
      <c r="B23411" s="41" t="n">
        <v>45108</v>
      </c>
      <c r="C23411" t="n">
        <v>9</v>
      </c>
      <c r="D23411" t="n">
        <v>1</v>
      </c>
    </row>
    <row r="23412">
      <c r="A23412" t="inlineStr">
        <is>
          <t>U-eb4002</t>
        </is>
      </c>
      <c r="B23412" s="41" t="n">
        <v>45323</v>
      </c>
      <c r="C23412" t="n">
        <v>22</v>
      </c>
      <c r="D23412" t="n">
        <v>0</v>
      </c>
    </row>
    <row r="23413">
      <c r="A23413" t="inlineStr">
        <is>
          <t>U-43ecd4</t>
        </is>
      </c>
      <c r="B23413" s="41" t="n">
        <v>45627</v>
      </c>
      <c r="C23413" t="n">
        <v>7</v>
      </c>
      <c r="D23413" t="n">
        <v>1</v>
      </c>
    </row>
    <row r="23414">
      <c r="A23414" t="inlineStr">
        <is>
          <t>U-cb35c2</t>
        </is>
      </c>
      <c r="B23414" s="41" t="n">
        <v>45170</v>
      </c>
      <c r="C23414" t="n">
        <v>12</v>
      </c>
      <c r="D23414" t="n">
        <v>0</v>
      </c>
    </row>
    <row r="23415">
      <c r="A23415" t="inlineStr">
        <is>
          <t>U-eeec7b</t>
        </is>
      </c>
      <c r="B23415" s="41" t="n">
        <v>45383</v>
      </c>
      <c r="C23415" t="n">
        <v>9</v>
      </c>
      <c r="D23415" t="n">
        <v>0</v>
      </c>
    </row>
    <row r="23416">
      <c r="A23416" t="inlineStr">
        <is>
          <t>U-037d46</t>
        </is>
      </c>
      <c r="B23416" s="41" t="n">
        <v>45139</v>
      </c>
      <c r="C23416" t="n">
        <v>10</v>
      </c>
      <c r="D23416" t="n">
        <v>0</v>
      </c>
    </row>
    <row r="23417">
      <c r="A23417" t="inlineStr">
        <is>
          <t>U-52f7ff</t>
        </is>
      </c>
      <c r="B23417" s="41" t="n">
        <v>45078</v>
      </c>
      <c r="C23417" t="n">
        <v>9</v>
      </c>
      <c r="D23417" t="n">
        <v>0</v>
      </c>
    </row>
    <row r="23418">
      <c r="A23418" t="inlineStr">
        <is>
          <t>U-f85ed0</t>
        </is>
      </c>
      <c r="B23418" s="41" t="n">
        <v>45444</v>
      </c>
      <c r="C23418" t="n">
        <v>7</v>
      </c>
      <c r="D23418" t="n">
        <v>2</v>
      </c>
    </row>
    <row r="23419">
      <c r="A23419" t="inlineStr">
        <is>
          <t>U-13b669</t>
        </is>
      </c>
      <c r="B23419" s="41" t="n">
        <v>45139</v>
      </c>
      <c r="C23419" t="n">
        <v>10</v>
      </c>
      <c r="D23419" t="n">
        <v>2</v>
      </c>
    </row>
    <row r="23420">
      <c r="A23420" t="inlineStr">
        <is>
          <t>U-ec38fb</t>
        </is>
      </c>
      <c r="B23420" s="41" t="n">
        <v>45352</v>
      </c>
      <c r="C23420" t="n">
        <v>8</v>
      </c>
      <c r="D23420" t="n">
        <v>2</v>
      </c>
    </row>
    <row r="23421">
      <c r="A23421" t="inlineStr">
        <is>
          <t>U-f51aaf</t>
        </is>
      </c>
      <c r="B23421" s="41" t="n">
        <v>45597</v>
      </c>
      <c r="C23421" t="n">
        <v>15</v>
      </c>
      <c r="D23421" t="n">
        <v>0</v>
      </c>
    </row>
    <row r="23422">
      <c r="A23422" t="inlineStr">
        <is>
          <t>U-e90446</t>
        </is>
      </c>
      <c r="B23422" s="41" t="n">
        <v>45505</v>
      </c>
      <c r="C23422" t="n">
        <v>1</v>
      </c>
      <c r="D23422" t="n">
        <v>1</v>
      </c>
    </row>
    <row r="23423">
      <c r="A23423" t="inlineStr">
        <is>
          <t>U-1dc909</t>
        </is>
      </c>
      <c r="B23423" s="41" t="n">
        <v>45170</v>
      </c>
      <c r="C23423" t="n">
        <v>11</v>
      </c>
      <c r="D23423" t="n">
        <v>0</v>
      </c>
    </row>
    <row r="23424">
      <c r="A23424" t="inlineStr">
        <is>
          <t>U-cfe180</t>
        </is>
      </c>
      <c r="B23424" s="41" t="n">
        <v>45078</v>
      </c>
      <c r="C23424" t="n">
        <v>12</v>
      </c>
      <c r="D23424" t="n">
        <v>1</v>
      </c>
    </row>
    <row r="23425">
      <c r="A23425" t="inlineStr">
        <is>
          <t>U-f4021b</t>
        </is>
      </c>
      <c r="B23425" s="41" t="n">
        <v>45323</v>
      </c>
      <c r="C23425" t="n">
        <v>10</v>
      </c>
      <c r="D23425" t="n">
        <v>0</v>
      </c>
    </row>
    <row r="23426">
      <c r="A23426" t="inlineStr">
        <is>
          <t>U-336dc5</t>
        </is>
      </c>
      <c r="B23426" s="41" t="n">
        <v>44927</v>
      </c>
      <c r="C23426" t="n">
        <v>15</v>
      </c>
      <c r="D23426" t="n">
        <v>4</v>
      </c>
    </row>
    <row r="23427">
      <c r="A23427" t="inlineStr">
        <is>
          <t>U-3b6cd4</t>
        </is>
      </c>
      <c r="B23427" s="41" t="n">
        <v>45536</v>
      </c>
      <c r="C23427" t="n">
        <v>15</v>
      </c>
      <c r="D23427" t="n">
        <v>0</v>
      </c>
    </row>
    <row r="23428">
      <c r="A23428" t="inlineStr">
        <is>
          <t>U-38b42e</t>
        </is>
      </c>
      <c r="B23428" s="41" t="n">
        <v>45352</v>
      </c>
      <c r="C23428" t="n">
        <v>12</v>
      </c>
      <c r="D23428" t="n">
        <v>0</v>
      </c>
    </row>
    <row r="23429">
      <c r="A23429" t="inlineStr">
        <is>
          <t>U-c66cab</t>
        </is>
      </c>
      <c r="B23429" s="41" t="n">
        <v>45444</v>
      </c>
      <c r="C23429" t="n">
        <v>7</v>
      </c>
      <c r="D23429" t="n">
        <v>0</v>
      </c>
    </row>
    <row r="23430">
      <c r="A23430" t="inlineStr">
        <is>
          <t>U-311b26</t>
        </is>
      </c>
      <c r="B23430" s="41" t="n">
        <v>45352</v>
      </c>
      <c r="C23430" t="n">
        <v>7</v>
      </c>
      <c r="D23430" t="n">
        <v>0</v>
      </c>
    </row>
    <row r="23431">
      <c r="A23431" t="inlineStr">
        <is>
          <t>U-b08192</t>
        </is>
      </c>
      <c r="B23431" s="41" t="n">
        <v>45017</v>
      </c>
      <c r="C23431" t="n">
        <v>10</v>
      </c>
      <c r="D23431" t="n">
        <v>1</v>
      </c>
    </row>
    <row r="23432">
      <c r="A23432" t="inlineStr">
        <is>
          <t>U-36c5b6</t>
        </is>
      </c>
      <c r="B23432" s="41" t="n">
        <v>45474</v>
      </c>
      <c r="C23432" t="n">
        <v>8</v>
      </c>
      <c r="D23432" t="n">
        <v>0</v>
      </c>
    </row>
    <row r="23433">
      <c r="A23433" t="inlineStr">
        <is>
          <t>U-813bb3</t>
        </is>
      </c>
      <c r="B23433" s="41" t="n">
        <v>44986</v>
      </c>
      <c r="C23433" t="n">
        <v>8</v>
      </c>
      <c r="D23433" t="n">
        <v>0</v>
      </c>
    </row>
    <row r="23434">
      <c r="A23434" t="inlineStr">
        <is>
          <t>U-e7f55a</t>
        </is>
      </c>
      <c r="B23434" s="41" t="n">
        <v>45323</v>
      </c>
      <c r="C23434" t="n">
        <v>7</v>
      </c>
      <c r="D23434" t="n">
        <v>2</v>
      </c>
    </row>
    <row r="23435">
      <c r="A23435" t="inlineStr">
        <is>
          <t>U-767269</t>
        </is>
      </c>
      <c r="B23435" s="41" t="n">
        <v>45047</v>
      </c>
      <c r="C23435" t="n">
        <v>14</v>
      </c>
      <c r="D23435" t="n">
        <v>1</v>
      </c>
    </row>
    <row r="23436">
      <c r="A23436" t="inlineStr">
        <is>
          <t>U-dd869f</t>
        </is>
      </c>
      <c r="B23436" s="41" t="n">
        <v>45597</v>
      </c>
      <c r="C23436" t="n">
        <v>8</v>
      </c>
      <c r="D23436" t="n">
        <v>1</v>
      </c>
    </row>
    <row r="23437">
      <c r="A23437" t="inlineStr">
        <is>
          <t>U-471d00</t>
        </is>
      </c>
      <c r="B23437" s="41" t="n">
        <v>44927</v>
      </c>
      <c r="C23437" t="n">
        <v>8</v>
      </c>
      <c r="D23437" t="n">
        <v>0</v>
      </c>
    </row>
    <row r="23438">
      <c r="A23438" t="inlineStr">
        <is>
          <t>U-c804b0</t>
        </is>
      </c>
      <c r="B23438" s="41" t="n">
        <v>45200</v>
      </c>
      <c r="C23438" t="n">
        <v>10</v>
      </c>
      <c r="D23438" t="n">
        <v>0</v>
      </c>
    </row>
    <row r="23439">
      <c r="A23439" t="inlineStr">
        <is>
          <t>U-ff189d</t>
        </is>
      </c>
      <c r="B23439" s="41" t="n">
        <v>45047</v>
      </c>
      <c r="C23439" t="n">
        <v>6</v>
      </c>
      <c r="D23439" t="n">
        <v>0</v>
      </c>
    </row>
    <row r="23440">
      <c r="A23440" t="inlineStr">
        <is>
          <t>U-eab8ff</t>
        </is>
      </c>
      <c r="B23440" s="41" t="n">
        <v>44958</v>
      </c>
      <c r="C23440" t="n">
        <v>9</v>
      </c>
      <c r="D23440" t="n">
        <v>0</v>
      </c>
    </row>
    <row r="23441">
      <c r="A23441" t="inlineStr">
        <is>
          <t>U-724551</t>
        </is>
      </c>
      <c r="B23441" s="41" t="n">
        <v>44927</v>
      </c>
      <c r="C23441" t="n">
        <v>9</v>
      </c>
      <c r="D23441" t="n">
        <v>0</v>
      </c>
    </row>
    <row r="23442">
      <c r="A23442" t="inlineStr">
        <is>
          <t>U-dcf78e</t>
        </is>
      </c>
      <c r="B23442" s="41" t="n">
        <v>45139</v>
      </c>
      <c r="C23442" t="n">
        <v>7</v>
      </c>
      <c r="D23442" t="n">
        <v>2</v>
      </c>
    </row>
    <row r="23443">
      <c r="A23443" t="inlineStr">
        <is>
          <t>U-05a76c</t>
        </is>
      </c>
      <c r="B23443" s="41" t="n">
        <v>45047</v>
      </c>
      <c r="C23443" t="n">
        <v>8</v>
      </c>
      <c r="D23443" t="n">
        <v>0</v>
      </c>
    </row>
    <row r="23444">
      <c r="A23444" t="inlineStr">
        <is>
          <t>U-817f3d</t>
        </is>
      </c>
      <c r="B23444" s="41" t="n">
        <v>45444</v>
      </c>
      <c r="C23444" t="n">
        <v>8</v>
      </c>
      <c r="D23444" t="n">
        <v>1</v>
      </c>
    </row>
    <row r="23445">
      <c r="A23445" t="inlineStr">
        <is>
          <t>U-07c6f7</t>
        </is>
      </c>
      <c r="B23445" s="41" t="n">
        <v>45383</v>
      </c>
      <c r="C23445" t="n">
        <v>9</v>
      </c>
      <c r="D23445" t="n">
        <v>0</v>
      </c>
    </row>
    <row r="23446">
      <c r="A23446" t="inlineStr">
        <is>
          <t>U-72fe2d</t>
        </is>
      </c>
      <c r="B23446" s="41" t="n">
        <v>45108</v>
      </c>
      <c r="C23446" t="n">
        <v>12</v>
      </c>
      <c r="D23446" t="n">
        <v>5</v>
      </c>
    </row>
    <row r="23447">
      <c r="A23447" t="inlineStr">
        <is>
          <t>U-006e3d</t>
        </is>
      </c>
      <c r="B23447" s="41" t="n">
        <v>45017</v>
      </c>
      <c r="C23447" t="n">
        <v>5</v>
      </c>
      <c r="D23447" t="n">
        <v>0</v>
      </c>
    </row>
    <row r="23448">
      <c r="A23448" t="inlineStr">
        <is>
          <t>U-fef2ff</t>
        </is>
      </c>
      <c r="B23448" s="41" t="n">
        <v>45017</v>
      </c>
      <c r="C23448" t="n">
        <v>10</v>
      </c>
      <c r="D23448" t="n">
        <v>1</v>
      </c>
    </row>
    <row r="23449">
      <c r="A23449" t="inlineStr">
        <is>
          <t>U-5bcf20</t>
        </is>
      </c>
      <c r="B23449" s="41" t="n">
        <v>45170</v>
      </c>
      <c r="C23449" t="n">
        <v>15</v>
      </c>
      <c r="D23449" t="n">
        <v>0</v>
      </c>
    </row>
    <row r="23450">
      <c r="A23450" t="inlineStr">
        <is>
          <t>U-764d42</t>
        </is>
      </c>
      <c r="B23450" s="41" t="n">
        <v>45413</v>
      </c>
      <c r="C23450" t="n">
        <v>15</v>
      </c>
      <c r="D23450" t="n">
        <v>0</v>
      </c>
    </row>
    <row r="23451">
      <c r="A23451" t="inlineStr">
        <is>
          <t>U-815d89</t>
        </is>
      </c>
      <c r="B23451" s="41" t="n">
        <v>45323</v>
      </c>
      <c r="C23451" t="n">
        <v>13</v>
      </c>
      <c r="D23451" t="n">
        <v>0</v>
      </c>
    </row>
    <row r="23452">
      <c r="A23452" t="inlineStr">
        <is>
          <t>U-bf0b7c</t>
        </is>
      </c>
      <c r="B23452" s="41" t="n">
        <v>45139</v>
      </c>
      <c r="C23452" t="n">
        <v>9</v>
      </c>
      <c r="D23452" t="n">
        <v>0</v>
      </c>
    </row>
    <row r="23453">
      <c r="A23453" t="inlineStr">
        <is>
          <t>U-8ef5f7</t>
        </is>
      </c>
      <c r="B23453" s="41" t="n">
        <v>45292</v>
      </c>
      <c r="C23453" t="n">
        <v>12</v>
      </c>
      <c r="D23453" t="n">
        <v>0</v>
      </c>
    </row>
    <row r="23454">
      <c r="A23454" t="inlineStr">
        <is>
          <t>U-880212</t>
        </is>
      </c>
      <c r="B23454" s="41" t="n">
        <v>45017</v>
      </c>
      <c r="C23454" t="n">
        <v>10</v>
      </c>
      <c r="D23454" t="n">
        <v>0</v>
      </c>
    </row>
    <row r="23455">
      <c r="A23455" t="inlineStr">
        <is>
          <t>U-9f0f6b</t>
        </is>
      </c>
      <c r="B23455" s="41" t="n">
        <v>45108</v>
      </c>
      <c r="C23455" t="n">
        <v>17</v>
      </c>
      <c r="D23455" t="n">
        <v>0</v>
      </c>
    </row>
    <row r="23456">
      <c r="A23456" t="inlineStr">
        <is>
          <t>U-4e7de4</t>
        </is>
      </c>
      <c r="B23456" s="41" t="n">
        <v>45231</v>
      </c>
      <c r="C23456" t="n">
        <v>8</v>
      </c>
      <c r="D23456" t="n">
        <v>0</v>
      </c>
    </row>
    <row r="23457">
      <c r="A23457" t="inlineStr">
        <is>
          <t>U-220845</t>
        </is>
      </c>
      <c r="B23457" s="41" t="n">
        <v>45200</v>
      </c>
      <c r="C23457" t="n">
        <v>6</v>
      </c>
      <c r="D23457" t="n">
        <v>2</v>
      </c>
    </row>
    <row r="23458">
      <c r="A23458" t="inlineStr">
        <is>
          <t>U-403627</t>
        </is>
      </c>
      <c r="B23458" s="41" t="n">
        <v>45261</v>
      </c>
      <c r="C23458" t="n">
        <v>6</v>
      </c>
      <c r="D23458" t="n">
        <v>1</v>
      </c>
    </row>
    <row r="23459">
      <c r="A23459" t="inlineStr">
        <is>
          <t>U-fd233d</t>
        </is>
      </c>
      <c r="B23459" s="41" t="n">
        <v>44958</v>
      </c>
      <c r="C23459" t="n">
        <v>12</v>
      </c>
      <c r="D23459" t="n">
        <v>0</v>
      </c>
    </row>
    <row r="23460">
      <c r="A23460" t="inlineStr">
        <is>
          <t>U-ec462f</t>
        </is>
      </c>
      <c r="B23460" s="41" t="n">
        <v>45352</v>
      </c>
      <c r="C23460" t="n">
        <v>8</v>
      </c>
      <c r="D23460" t="n">
        <v>0</v>
      </c>
    </row>
    <row r="23461">
      <c r="A23461" t="inlineStr">
        <is>
          <t>U-85777f</t>
        </is>
      </c>
      <c r="B23461" s="41" t="n">
        <v>45200</v>
      </c>
      <c r="C23461" t="n">
        <v>9</v>
      </c>
      <c r="D23461" t="n">
        <v>1</v>
      </c>
    </row>
    <row r="23462">
      <c r="A23462" t="inlineStr">
        <is>
          <t>U-fedbfd</t>
        </is>
      </c>
      <c r="B23462" s="41" t="n">
        <v>45444</v>
      </c>
      <c r="C23462" t="n">
        <v>7</v>
      </c>
      <c r="D23462" t="n">
        <v>0</v>
      </c>
    </row>
    <row r="23463">
      <c r="A23463" t="inlineStr">
        <is>
          <t>U-ca2ec2</t>
        </is>
      </c>
      <c r="B23463" s="41" t="n">
        <v>45474</v>
      </c>
      <c r="C23463" t="n">
        <v>6</v>
      </c>
      <c r="D23463" t="n">
        <v>0</v>
      </c>
    </row>
    <row r="23464">
      <c r="A23464" t="inlineStr">
        <is>
          <t>U-ee6496</t>
        </is>
      </c>
      <c r="B23464" s="41" t="n">
        <v>45200</v>
      </c>
      <c r="C23464" t="n">
        <v>6</v>
      </c>
      <c r="D23464" t="n">
        <v>3</v>
      </c>
    </row>
    <row r="23465">
      <c r="A23465" t="inlineStr">
        <is>
          <t>U-1da969</t>
        </is>
      </c>
      <c r="B23465" s="41" t="n">
        <v>44958</v>
      </c>
      <c r="C23465" t="n">
        <v>8</v>
      </c>
      <c r="D23465" t="n">
        <v>2</v>
      </c>
    </row>
    <row r="23466">
      <c r="A23466" t="inlineStr">
        <is>
          <t>U-98611f</t>
        </is>
      </c>
      <c r="B23466" s="41" t="n">
        <v>45413</v>
      </c>
      <c r="C23466" t="n">
        <v>6</v>
      </c>
      <c r="D23466" t="n">
        <v>0</v>
      </c>
    </row>
    <row r="23467">
      <c r="A23467" t="inlineStr">
        <is>
          <t>U-80a725</t>
        </is>
      </c>
      <c r="B23467" s="41" t="n">
        <v>45231</v>
      </c>
      <c r="C23467" t="n">
        <v>12</v>
      </c>
      <c r="D23467" t="n">
        <v>0</v>
      </c>
    </row>
    <row r="23468">
      <c r="A23468" t="inlineStr">
        <is>
          <t>U-652b69</t>
        </is>
      </c>
      <c r="B23468" s="41" t="n">
        <v>45383</v>
      </c>
      <c r="C23468" t="n">
        <v>16</v>
      </c>
      <c r="D23468" t="n">
        <v>0</v>
      </c>
    </row>
    <row r="23469">
      <c r="A23469" t="inlineStr">
        <is>
          <t>U-39a072</t>
        </is>
      </c>
      <c r="B23469" s="41" t="n">
        <v>45323</v>
      </c>
      <c r="C23469" t="n">
        <v>8</v>
      </c>
      <c r="D23469" t="n">
        <v>0</v>
      </c>
    </row>
    <row r="23470">
      <c r="A23470" t="inlineStr">
        <is>
          <t>U-bbbd89</t>
        </is>
      </c>
      <c r="B23470" s="41" t="n">
        <v>45444</v>
      </c>
      <c r="C23470" t="n">
        <v>16</v>
      </c>
      <c r="D23470" t="n">
        <v>0</v>
      </c>
    </row>
    <row r="23471">
      <c r="A23471" t="inlineStr">
        <is>
          <t>U-ff4c3d</t>
        </is>
      </c>
      <c r="B23471" s="41" t="n">
        <v>45383</v>
      </c>
      <c r="C23471" t="n">
        <v>9</v>
      </c>
      <c r="D23471" t="n">
        <v>0</v>
      </c>
    </row>
    <row r="23472">
      <c r="A23472" t="inlineStr">
        <is>
          <t>U-787523</t>
        </is>
      </c>
      <c r="B23472" s="41" t="n">
        <v>45444</v>
      </c>
      <c r="C23472" t="n">
        <v>12</v>
      </c>
      <c r="D23472" t="n">
        <v>2</v>
      </c>
    </row>
    <row r="23473">
      <c r="A23473" t="inlineStr">
        <is>
          <t>U-5dcb4b</t>
        </is>
      </c>
      <c r="B23473" s="41" t="n">
        <v>45413</v>
      </c>
      <c r="C23473" t="n">
        <v>9</v>
      </c>
      <c r="D23473" t="n">
        <v>4</v>
      </c>
    </row>
    <row r="23474">
      <c r="A23474" t="inlineStr">
        <is>
          <t>U-95794a</t>
        </is>
      </c>
      <c r="B23474" s="41" t="n">
        <v>45047</v>
      </c>
      <c r="C23474" t="n">
        <v>14</v>
      </c>
      <c r="D23474" t="n">
        <v>0</v>
      </c>
    </row>
    <row r="23475">
      <c r="A23475" t="inlineStr">
        <is>
          <t>U-368371</t>
        </is>
      </c>
      <c r="B23475" s="41" t="n">
        <v>45536</v>
      </c>
      <c r="C23475" t="n">
        <v>8</v>
      </c>
      <c r="D23475" t="n">
        <v>2</v>
      </c>
    </row>
    <row r="23476">
      <c r="A23476" t="inlineStr">
        <is>
          <t>U-820fc2</t>
        </is>
      </c>
      <c r="B23476" s="41" t="n">
        <v>45413</v>
      </c>
      <c r="C23476" t="n">
        <v>8</v>
      </c>
      <c r="D23476" t="n">
        <v>0</v>
      </c>
    </row>
    <row r="23477">
      <c r="A23477" t="inlineStr">
        <is>
          <t>U-78d492</t>
        </is>
      </c>
      <c r="B23477" s="41" t="n">
        <v>45323</v>
      </c>
      <c r="C23477" t="n">
        <v>12</v>
      </c>
      <c r="D23477" t="n">
        <v>2</v>
      </c>
    </row>
    <row r="23478">
      <c r="A23478" t="inlineStr">
        <is>
          <t>U-6c9375</t>
        </is>
      </c>
      <c r="B23478" s="41" t="n">
        <v>45444</v>
      </c>
      <c r="C23478" t="n">
        <v>7</v>
      </c>
      <c r="D23478" t="n">
        <v>0</v>
      </c>
    </row>
    <row r="23479">
      <c r="A23479" t="inlineStr">
        <is>
          <t>U-8e60b5</t>
        </is>
      </c>
      <c r="B23479" s="41" t="n">
        <v>44927</v>
      </c>
      <c r="C23479" t="n">
        <v>4</v>
      </c>
      <c r="D23479" t="n">
        <v>0</v>
      </c>
    </row>
    <row r="23480">
      <c r="A23480" t="inlineStr">
        <is>
          <t>U-fa50f5</t>
        </is>
      </c>
      <c r="B23480" s="41" t="n">
        <v>45597</v>
      </c>
      <c r="C23480" t="n">
        <v>13</v>
      </c>
      <c r="D23480" t="n">
        <v>0</v>
      </c>
    </row>
    <row r="23481">
      <c r="A23481" t="inlineStr">
        <is>
          <t>U-36f90c</t>
        </is>
      </c>
      <c r="B23481" s="41" t="n">
        <v>45078</v>
      </c>
      <c r="C23481" t="n">
        <v>8</v>
      </c>
      <c r="D23481" t="n">
        <v>2</v>
      </c>
    </row>
    <row r="23482">
      <c r="A23482" t="inlineStr">
        <is>
          <t>U-ce3b09</t>
        </is>
      </c>
      <c r="B23482" s="41" t="n">
        <v>45627</v>
      </c>
      <c r="C23482" t="n">
        <v>18</v>
      </c>
      <c r="D23482" t="n">
        <v>3</v>
      </c>
    </row>
    <row r="23483">
      <c r="A23483" t="inlineStr">
        <is>
          <t>U-50ed41</t>
        </is>
      </c>
      <c r="B23483" s="41" t="n">
        <v>45383</v>
      </c>
      <c r="C23483" t="n">
        <v>13</v>
      </c>
      <c r="D23483" t="n">
        <v>1</v>
      </c>
    </row>
    <row r="23484">
      <c r="A23484" t="inlineStr">
        <is>
          <t>U-b75c08</t>
        </is>
      </c>
      <c r="B23484" s="41" t="n">
        <v>45047</v>
      </c>
      <c r="C23484" t="n">
        <v>12</v>
      </c>
      <c r="D23484" t="n">
        <v>0</v>
      </c>
    </row>
    <row r="23485">
      <c r="A23485" t="inlineStr">
        <is>
          <t>U-122ebc</t>
        </is>
      </c>
      <c r="B23485" s="41" t="n">
        <v>45444</v>
      </c>
      <c r="C23485" t="n">
        <v>9</v>
      </c>
      <c r="D23485" t="n">
        <v>0</v>
      </c>
    </row>
    <row r="23486">
      <c r="A23486" t="inlineStr">
        <is>
          <t>U-9d2d5c</t>
        </is>
      </c>
      <c r="B23486" s="41" t="n">
        <v>45108</v>
      </c>
      <c r="C23486" t="n">
        <v>11</v>
      </c>
      <c r="D23486" t="n">
        <v>0</v>
      </c>
    </row>
    <row r="23487">
      <c r="A23487" t="inlineStr">
        <is>
          <t>U-23a78c</t>
        </is>
      </c>
      <c r="B23487" s="41" t="n">
        <v>45474</v>
      </c>
      <c r="C23487" t="n">
        <v>5</v>
      </c>
      <c r="D23487" t="n">
        <v>0</v>
      </c>
    </row>
    <row r="23488">
      <c r="A23488" t="inlineStr">
        <is>
          <t>U-59506e</t>
        </is>
      </c>
      <c r="B23488" s="41" t="n">
        <v>45536</v>
      </c>
      <c r="C23488" t="n">
        <v>8</v>
      </c>
      <c r="D23488" t="n">
        <v>3</v>
      </c>
    </row>
    <row r="23489">
      <c r="A23489" t="inlineStr">
        <is>
          <t>U-1aaf85</t>
        </is>
      </c>
      <c r="B23489" s="41" t="n">
        <v>45627</v>
      </c>
      <c r="C23489" t="n">
        <v>6</v>
      </c>
      <c r="D23489" t="n">
        <v>0</v>
      </c>
    </row>
    <row r="23490">
      <c r="A23490" t="inlineStr">
        <is>
          <t>U-7c699e</t>
        </is>
      </c>
      <c r="B23490" s="41" t="n">
        <v>45231</v>
      </c>
      <c r="C23490" t="n">
        <v>11</v>
      </c>
      <c r="D23490" t="n">
        <v>0</v>
      </c>
    </row>
    <row r="23491">
      <c r="A23491" t="inlineStr">
        <is>
          <t>U-e3b027</t>
        </is>
      </c>
      <c r="B23491" s="41" t="n">
        <v>45383</v>
      </c>
      <c r="C23491" t="n">
        <v>13</v>
      </c>
      <c r="D23491" t="n">
        <v>0</v>
      </c>
    </row>
    <row r="23492">
      <c r="A23492" t="inlineStr">
        <is>
          <t>U-5eccdb</t>
        </is>
      </c>
      <c r="B23492" s="41" t="n">
        <v>45383</v>
      </c>
      <c r="C23492" t="n">
        <v>13</v>
      </c>
      <c r="D23492" t="n">
        <v>0</v>
      </c>
    </row>
    <row r="23493">
      <c r="A23493" t="inlineStr">
        <is>
          <t>U-551d15</t>
        </is>
      </c>
      <c r="B23493" s="41" t="n">
        <v>45413</v>
      </c>
      <c r="C23493" t="n">
        <v>16</v>
      </c>
      <c r="D23493" t="n">
        <v>1</v>
      </c>
    </row>
    <row r="23494">
      <c r="A23494" t="inlineStr">
        <is>
          <t>U-adc077</t>
        </is>
      </c>
      <c r="B23494" s="41" t="n">
        <v>45627</v>
      </c>
      <c r="C23494" t="n">
        <v>8</v>
      </c>
      <c r="D23494" t="n">
        <v>3</v>
      </c>
    </row>
    <row r="23495">
      <c r="A23495" t="inlineStr">
        <is>
          <t>U-140733</t>
        </is>
      </c>
      <c r="B23495" s="41" t="n">
        <v>45078</v>
      </c>
      <c r="C23495" t="n">
        <v>9</v>
      </c>
      <c r="D23495" t="n">
        <v>1</v>
      </c>
    </row>
    <row r="23496">
      <c r="A23496" t="inlineStr">
        <is>
          <t>U-06700e</t>
        </is>
      </c>
      <c r="B23496" s="41" t="n">
        <v>45352</v>
      </c>
      <c r="C23496" t="n">
        <v>8</v>
      </c>
      <c r="D23496" t="n">
        <v>3</v>
      </c>
    </row>
    <row r="23497">
      <c r="A23497" t="inlineStr">
        <is>
          <t>U-ccf343</t>
        </is>
      </c>
      <c r="B23497" s="41" t="n">
        <v>45170</v>
      </c>
      <c r="C23497" t="n">
        <v>18</v>
      </c>
      <c r="D23497" t="n">
        <v>0</v>
      </c>
    </row>
    <row r="23498">
      <c r="A23498" t="inlineStr">
        <is>
          <t>U-21dd6e</t>
        </is>
      </c>
      <c r="B23498" s="41" t="n">
        <v>45597</v>
      </c>
      <c r="C23498" t="n">
        <v>4</v>
      </c>
      <c r="D23498" t="n">
        <v>0</v>
      </c>
    </row>
    <row r="23499">
      <c r="A23499" t="inlineStr">
        <is>
          <t>U-57da0b</t>
        </is>
      </c>
      <c r="B23499" s="41" t="n">
        <v>45017</v>
      </c>
      <c r="C23499" t="n">
        <v>11</v>
      </c>
      <c r="D23499" t="n">
        <v>0</v>
      </c>
    </row>
    <row r="23500">
      <c r="A23500" t="inlineStr">
        <is>
          <t>U-286763</t>
        </is>
      </c>
      <c r="B23500" s="41" t="n">
        <v>45474</v>
      </c>
      <c r="C23500" t="n">
        <v>6</v>
      </c>
      <c r="D23500" t="n">
        <v>2</v>
      </c>
    </row>
    <row r="23501">
      <c r="A23501" t="inlineStr">
        <is>
          <t>U-e4b5fa</t>
        </is>
      </c>
      <c r="B23501" s="41" t="n">
        <v>45383</v>
      </c>
      <c r="C23501" t="n">
        <v>9</v>
      </c>
      <c r="D23501" t="n">
        <v>0</v>
      </c>
    </row>
    <row r="23502">
      <c r="A23502" t="inlineStr">
        <is>
          <t>U-a3fcce</t>
        </is>
      </c>
      <c r="B23502" s="41" t="n">
        <v>45383</v>
      </c>
      <c r="C23502" t="n">
        <v>5</v>
      </c>
      <c r="D23502" t="n">
        <v>0</v>
      </c>
    </row>
    <row r="23503">
      <c r="A23503" t="inlineStr">
        <is>
          <t>U-f8abe5</t>
        </is>
      </c>
      <c r="B23503" s="41" t="n">
        <v>45413</v>
      </c>
      <c r="C23503" t="n">
        <v>15</v>
      </c>
      <c r="D23503" t="n">
        <v>0</v>
      </c>
    </row>
    <row r="23504">
      <c r="A23504" t="inlineStr">
        <is>
          <t>U-993165</t>
        </is>
      </c>
      <c r="B23504" s="41" t="n">
        <v>44958</v>
      </c>
      <c r="C23504" t="n">
        <v>10</v>
      </c>
      <c r="D23504" t="n">
        <v>1</v>
      </c>
    </row>
    <row r="23505">
      <c r="A23505" t="inlineStr">
        <is>
          <t>U-0ff9ad</t>
        </is>
      </c>
      <c r="B23505" s="41" t="n">
        <v>44986</v>
      </c>
      <c r="C23505" t="n">
        <v>12</v>
      </c>
      <c r="D23505" t="n">
        <v>0</v>
      </c>
    </row>
    <row r="23506">
      <c r="A23506" t="inlineStr">
        <is>
          <t>U-539083</t>
        </is>
      </c>
      <c r="B23506" s="41" t="n">
        <v>45017</v>
      </c>
      <c r="C23506" t="n">
        <v>8</v>
      </c>
      <c r="D23506" t="n">
        <v>0</v>
      </c>
    </row>
    <row r="23507">
      <c r="A23507" t="inlineStr">
        <is>
          <t>U-83ad30</t>
        </is>
      </c>
      <c r="B23507" s="41" t="n">
        <v>45413</v>
      </c>
      <c r="C23507" t="n">
        <v>10</v>
      </c>
      <c r="D23507" t="n">
        <v>0</v>
      </c>
    </row>
    <row r="23508">
      <c r="A23508" t="inlineStr">
        <is>
          <t>U-7eb9df</t>
        </is>
      </c>
      <c r="B23508" s="41" t="n">
        <v>45352</v>
      </c>
      <c r="C23508" t="n">
        <v>6</v>
      </c>
      <c r="D23508" t="n">
        <v>0</v>
      </c>
    </row>
    <row r="23509">
      <c r="A23509" t="inlineStr">
        <is>
          <t>U-e5c122</t>
        </is>
      </c>
      <c r="B23509" s="41" t="n">
        <v>44958</v>
      </c>
      <c r="C23509" t="n">
        <v>10</v>
      </c>
      <c r="D23509" t="n">
        <v>3</v>
      </c>
    </row>
    <row r="23510">
      <c r="A23510" t="inlineStr">
        <is>
          <t>U-e24d69</t>
        </is>
      </c>
      <c r="B23510" s="41" t="n">
        <v>45597</v>
      </c>
      <c r="C23510" t="n">
        <v>16</v>
      </c>
      <c r="D23510" t="n">
        <v>0</v>
      </c>
    </row>
    <row r="23511">
      <c r="A23511" t="inlineStr">
        <is>
          <t>U-5f5d4e</t>
        </is>
      </c>
      <c r="B23511" s="41" t="n">
        <v>45108</v>
      </c>
      <c r="C23511" t="n">
        <v>11</v>
      </c>
      <c r="D23511" t="n">
        <v>0</v>
      </c>
    </row>
    <row r="23512">
      <c r="A23512" t="inlineStr">
        <is>
          <t>U-042af5</t>
        </is>
      </c>
      <c r="B23512" s="41" t="n">
        <v>45352</v>
      </c>
      <c r="C23512" t="n">
        <v>10</v>
      </c>
      <c r="D23512" t="n">
        <v>0</v>
      </c>
    </row>
    <row r="23513">
      <c r="A23513" t="inlineStr">
        <is>
          <t>U-aaaf6f</t>
        </is>
      </c>
      <c r="B23513" s="41" t="n">
        <v>45536</v>
      </c>
      <c r="C23513" t="n">
        <v>7</v>
      </c>
      <c r="D23513" t="n">
        <v>0</v>
      </c>
    </row>
    <row r="23514">
      <c r="A23514" t="inlineStr">
        <is>
          <t>U-90aa14</t>
        </is>
      </c>
      <c r="B23514" s="41" t="n">
        <v>44927</v>
      </c>
      <c r="C23514" t="n">
        <v>13</v>
      </c>
      <c r="D23514" t="n">
        <v>1</v>
      </c>
    </row>
    <row r="23515">
      <c r="A23515" t="inlineStr">
        <is>
          <t>U-16e1c4</t>
        </is>
      </c>
      <c r="B23515" s="41" t="n">
        <v>45505</v>
      </c>
      <c r="C23515" t="n">
        <v>9</v>
      </c>
      <c r="D23515" t="n">
        <v>0</v>
      </c>
    </row>
    <row r="23516">
      <c r="A23516" t="inlineStr">
        <is>
          <t>U-7ce591</t>
        </is>
      </c>
      <c r="B23516" s="41" t="n">
        <v>45536</v>
      </c>
      <c r="C23516" t="n">
        <v>3</v>
      </c>
      <c r="D23516" t="n">
        <v>0</v>
      </c>
    </row>
    <row r="23517">
      <c r="A23517" t="inlineStr">
        <is>
          <t>U-ebb42d</t>
        </is>
      </c>
      <c r="B23517" s="41" t="n">
        <v>45017</v>
      </c>
      <c r="C23517" t="n">
        <v>9</v>
      </c>
      <c r="D23517" t="n">
        <v>0</v>
      </c>
    </row>
    <row r="23518">
      <c r="A23518" t="inlineStr">
        <is>
          <t>U-765a58</t>
        </is>
      </c>
      <c r="B23518" s="41" t="n">
        <v>45139</v>
      </c>
      <c r="C23518" t="n">
        <v>8</v>
      </c>
      <c r="D23518" t="n">
        <v>0</v>
      </c>
    </row>
    <row r="23519">
      <c r="A23519" t="inlineStr">
        <is>
          <t>U-9c919b</t>
        </is>
      </c>
      <c r="B23519" s="41" t="n">
        <v>45597</v>
      </c>
      <c r="C23519" t="n">
        <v>10</v>
      </c>
      <c r="D23519" t="n">
        <v>0</v>
      </c>
    </row>
    <row r="23520">
      <c r="A23520" t="inlineStr">
        <is>
          <t>U-2f8f42</t>
        </is>
      </c>
      <c r="B23520" s="41" t="n">
        <v>44927</v>
      </c>
      <c r="C23520" t="n">
        <v>8</v>
      </c>
      <c r="D23520" t="n">
        <v>0</v>
      </c>
    </row>
    <row r="23521">
      <c r="A23521" t="inlineStr">
        <is>
          <t>U-6970d1</t>
        </is>
      </c>
      <c r="B23521" s="41" t="n">
        <v>45383</v>
      </c>
      <c r="C23521" t="n">
        <v>10</v>
      </c>
      <c r="D23521" t="n">
        <v>0</v>
      </c>
    </row>
    <row r="23522">
      <c r="A23522" t="inlineStr">
        <is>
          <t>U-33f671</t>
        </is>
      </c>
      <c r="B23522" s="41" t="n">
        <v>45017</v>
      </c>
      <c r="C23522" t="n">
        <v>9</v>
      </c>
      <c r="D23522" t="n">
        <v>0</v>
      </c>
    </row>
    <row r="23523">
      <c r="A23523" t="inlineStr">
        <is>
          <t>U-2dc39f</t>
        </is>
      </c>
      <c r="B23523" s="41" t="n">
        <v>45352</v>
      </c>
      <c r="C23523" t="n">
        <v>6</v>
      </c>
      <c r="D23523" t="n">
        <v>0</v>
      </c>
    </row>
    <row r="23524">
      <c r="A23524" t="inlineStr">
        <is>
          <t>U-4b1e0a</t>
        </is>
      </c>
      <c r="B23524" s="41" t="n">
        <v>45231</v>
      </c>
      <c r="C23524" t="n">
        <v>11</v>
      </c>
      <c r="D23524" t="n">
        <v>2</v>
      </c>
    </row>
    <row r="23525">
      <c r="A23525" t="inlineStr">
        <is>
          <t>U-da39b3</t>
        </is>
      </c>
      <c r="B23525" s="41" t="n">
        <v>45261</v>
      </c>
      <c r="C23525" t="n">
        <v>12</v>
      </c>
      <c r="D23525" t="n">
        <v>0</v>
      </c>
    </row>
    <row r="23526">
      <c r="A23526" t="inlineStr">
        <is>
          <t>U-20b8fb</t>
        </is>
      </c>
      <c r="B23526" s="41" t="n">
        <v>45352</v>
      </c>
      <c r="C23526" t="n">
        <v>9</v>
      </c>
      <c r="D23526" t="n">
        <v>1</v>
      </c>
    </row>
    <row r="23527">
      <c r="A23527" t="inlineStr">
        <is>
          <t>U-09f094</t>
        </is>
      </c>
      <c r="B23527" s="41" t="n">
        <v>44958</v>
      </c>
      <c r="C23527" t="n">
        <v>9</v>
      </c>
      <c r="D23527" t="n">
        <v>0</v>
      </c>
    </row>
    <row r="23528">
      <c r="A23528" t="inlineStr">
        <is>
          <t>U-610f94</t>
        </is>
      </c>
      <c r="B23528" s="41" t="n">
        <v>45261</v>
      </c>
      <c r="C23528" t="n">
        <v>12</v>
      </c>
      <c r="D23528" t="n">
        <v>1</v>
      </c>
    </row>
    <row r="23529">
      <c r="A23529" t="inlineStr">
        <is>
          <t>U-b7f5c3</t>
        </is>
      </c>
      <c r="B23529" s="41" t="n">
        <v>45292</v>
      </c>
      <c r="C23529" t="n">
        <v>8</v>
      </c>
      <c r="D23529" t="n">
        <v>3</v>
      </c>
    </row>
    <row r="23530">
      <c r="A23530" t="inlineStr">
        <is>
          <t>U-f951b1</t>
        </is>
      </c>
      <c r="B23530" s="41" t="n">
        <v>45474</v>
      </c>
      <c r="C23530" t="n">
        <v>8</v>
      </c>
      <c r="D23530" t="n">
        <v>0</v>
      </c>
    </row>
    <row r="23531">
      <c r="A23531" t="inlineStr">
        <is>
          <t>U-ed98b2</t>
        </is>
      </c>
      <c r="B23531" s="41" t="n">
        <v>45474</v>
      </c>
      <c r="C23531" t="n">
        <v>12</v>
      </c>
      <c r="D23531" t="n">
        <v>0</v>
      </c>
    </row>
    <row r="23532">
      <c r="A23532" t="inlineStr">
        <is>
          <t>U-dad5c9</t>
        </is>
      </c>
      <c r="B23532" s="41" t="n">
        <v>45413</v>
      </c>
      <c r="C23532" t="n">
        <v>15</v>
      </c>
      <c r="D23532" t="n">
        <v>0</v>
      </c>
    </row>
    <row r="23533">
      <c r="A23533" t="inlineStr">
        <is>
          <t>U-e1fcf9</t>
        </is>
      </c>
      <c r="B23533" s="41" t="n">
        <v>45078</v>
      </c>
      <c r="C23533" t="n">
        <v>11</v>
      </c>
      <c r="D23533" t="n">
        <v>0</v>
      </c>
    </row>
    <row r="23534">
      <c r="A23534" t="inlineStr">
        <is>
          <t>U-eed82c</t>
        </is>
      </c>
      <c r="B23534" s="41" t="n">
        <v>45017</v>
      </c>
      <c r="C23534" t="n">
        <v>11</v>
      </c>
      <c r="D23534" t="n">
        <v>0</v>
      </c>
    </row>
    <row r="23535">
      <c r="A23535" t="inlineStr">
        <is>
          <t>U-23e8aa</t>
        </is>
      </c>
      <c r="B23535" s="41" t="n">
        <v>45078</v>
      </c>
      <c r="C23535" t="n">
        <v>10</v>
      </c>
      <c r="D23535" t="n">
        <v>0</v>
      </c>
    </row>
    <row r="23536">
      <c r="A23536" t="inlineStr">
        <is>
          <t>U-0623b9</t>
        </is>
      </c>
      <c r="B23536" s="41" t="n">
        <v>45231</v>
      </c>
      <c r="C23536" t="n">
        <v>9</v>
      </c>
      <c r="D23536" t="n">
        <v>0</v>
      </c>
    </row>
    <row r="23537">
      <c r="A23537" t="inlineStr">
        <is>
          <t>U-8a6e30</t>
        </is>
      </c>
      <c r="B23537" s="41" t="n">
        <v>45505</v>
      </c>
      <c r="C23537" t="n">
        <v>15</v>
      </c>
      <c r="D23537" t="n">
        <v>0</v>
      </c>
    </row>
    <row r="23538">
      <c r="A23538" t="inlineStr">
        <is>
          <t>U-7a2544</t>
        </is>
      </c>
      <c r="B23538" s="41" t="n">
        <v>45383</v>
      </c>
      <c r="C23538" t="n">
        <v>12</v>
      </c>
      <c r="D23538" t="n">
        <v>0</v>
      </c>
    </row>
    <row r="23539">
      <c r="A23539" t="inlineStr">
        <is>
          <t>U-bf0723</t>
        </is>
      </c>
      <c r="B23539" s="41" t="n">
        <v>44986</v>
      </c>
      <c r="C23539" t="n">
        <v>11</v>
      </c>
      <c r="D23539" t="n">
        <v>0</v>
      </c>
    </row>
    <row r="23540">
      <c r="A23540" t="inlineStr">
        <is>
          <t>U-122d93</t>
        </is>
      </c>
      <c r="B23540" s="41" t="n">
        <v>45352</v>
      </c>
      <c r="C23540" t="n">
        <v>7</v>
      </c>
      <c r="D23540" t="n">
        <v>0</v>
      </c>
    </row>
    <row r="23541">
      <c r="A23541" t="inlineStr">
        <is>
          <t>U-0242a0</t>
        </is>
      </c>
      <c r="B23541" s="41" t="n">
        <v>45078</v>
      </c>
      <c r="C23541" t="n">
        <v>13</v>
      </c>
      <c r="D23541" t="n">
        <v>3</v>
      </c>
    </row>
    <row r="23542">
      <c r="A23542" t="inlineStr">
        <is>
          <t>U-0d471a</t>
        </is>
      </c>
      <c r="B23542" s="41" t="n">
        <v>44986</v>
      </c>
      <c r="C23542" t="n">
        <v>14</v>
      </c>
      <c r="D23542" t="n">
        <v>0</v>
      </c>
    </row>
    <row r="23543">
      <c r="A23543" t="inlineStr">
        <is>
          <t>U-27f010</t>
        </is>
      </c>
      <c r="B23543" s="41" t="n">
        <v>45108</v>
      </c>
      <c r="C23543" t="n">
        <v>12</v>
      </c>
      <c r="D23543" t="n">
        <v>0</v>
      </c>
    </row>
    <row r="23544">
      <c r="A23544" t="inlineStr">
        <is>
          <t>U-e56a2f</t>
        </is>
      </c>
      <c r="B23544" s="41" t="n">
        <v>45047</v>
      </c>
      <c r="C23544" t="n">
        <v>12</v>
      </c>
      <c r="D23544" t="n">
        <v>0</v>
      </c>
    </row>
    <row r="23545">
      <c r="A23545" t="inlineStr">
        <is>
          <t>U-0e26b0</t>
        </is>
      </c>
      <c r="B23545" s="41" t="n">
        <v>45597</v>
      </c>
      <c r="C23545" t="n">
        <v>13</v>
      </c>
      <c r="D23545" t="n">
        <v>0</v>
      </c>
    </row>
    <row r="23546">
      <c r="A23546" t="inlineStr">
        <is>
          <t>U-4b4109</t>
        </is>
      </c>
      <c r="B23546" s="41" t="n">
        <v>45139</v>
      </c>
      <c r="C23546" t="n">
        <v>5</v>
      </c>
      <c r="D23546" t="n">
        <v>0</v>
      </c>
    </row>
    <row r="23547">
      <c r="A23547" t="inlineStr">
        <is>
          <t>U-3ae087</t>
        </is>
      </c>
      <c r="B23547" s="41" t="n">
        <v>45474</v>
      </c>
      <c r="C23547" t="n">
        <v>12</v>
      </c>
      <c r="D23547" t="n">
        <v>0</v>
      </c>
    </row>
    <row r="23548">
      <c r="A23548" t="inlineStr">
        <is>
          <t>U-e689ef</t>
        </is>
      </c>
      <c r="B23548" s="41" t="n">
        <v>44986</v>
      </c>
      <c r="C23548" t="n">
        <v>7</v>
      </c>
      <c r="D23548" t="n">
        <v>2</v>
      </c>
    </row>
    <row r="23549">
      <c r="A23549" t="inlineStr">
        <is>
          <t>U-55875d</t>
        </is>
      </c>
      <c r="B23549" s="41" t="n">
        <v>45597</v>
      </c>
      <c r="C23549" t="n">
        <v>9</v>
      </c>
      <c r="D23549" t="n">
        <v>0</v>
      </c>
    </row>
    <row r="23550">
      <c r="A23550" t="inlineStr">
        <is>
          <t>U-dce272</t>
        </is>
      </c>
      <c r="B23550" s="41" t="n">
        <v>45108</v>
      </c>
      <c r="C23550" t="n">
        <v>13</v>
      </c>
      <c r="D23550" t="n">
        <v>0</v>
      </c>
    </row>
    <row r="23551">
      <c r="A23551" t="inlineStr">
        <is>
          <t>U-942988</t>
        </is>
      </c>
      <c r="B23551" s="41" t="n">
        <v>45292</v>
      </c>
      <c r="C23551" t="n">
        <v>7</v>
      </c>
      <c r="D23551" t="n">
        <v>0</v>
      </c>
    </row>
    <row r="23552">
      <c r="A23552" t="inlineStr">
        <is>
          <t>U-a928d6</t>
        </is>
      </c>
      <c r="B23552" s="41" t="n">
        <v>44927</v>
      </c>
      <c r="C23552" t="n">
        <v>12</v>
      </c>
      <c r="D23552" t="n">
        <v>0</v>
      </c>
    </row>
    <row r="23553">
      <c r="A23553" t="inlineStr">
        <is>
          <t>U-f14a30</t>
        </is>
      </c>
      <c r="B23553" s="41" t="n">
        <v>45170</v>
      </c>
      <c r="C23553" t="n">
        <v>8</v>
      </c>
      <c r="D23553" t="n">
        <v>0</v>
      </c>
    </row>
    <row r="23554">
      <c r="A23554" t="inlineStr">
        <is>
          <t>U-f89fb0</t>
        </is>
      </c>
      <c r="B23554" s="41" t="n">
        <v>45170</v>
      </c>
      <c r="C23554" t="n">
        <v>9</v>
      </c>
      <c r="D23554" t="n">
        <v>1</v>
      </c>
    </row>
    <row r="23555">
      <c r="A23555" t="inlineStr">
        <is>
          <t>U-35193a</t>
        </is>
      </c>
      <c r="B23555" s="41" t="n">
        <v>45231</v>
      </c>
      <c r="C23555" t="n">
        <v>7</v>
      </c>
      <c r="D23555" t="n">
        <v>0</v>
      </c>
    </row>
    <row r="23556">
      <c r="A23556" t="inlineStr">
        <is>
          <t>U-94d393</t>
        </is>
      </c>
      <c r="B23556" s="41" t="n">
        <v>45200</v>
      </c>
      <c r="C23556" t="n">
        <v>8</v>
      </c>
      <c r="D23556" t="n">
        <v>0</v>
      </c>
    </row>
    <row r="23557">
      <c r="A23557" t="inlineStr">
        <is>
          <t>U-f99981</t>
        </is>
      </c>
      <c r="B23557" s="41" t="n">
        <v>44986</v>
      </c>
      <c r="C23557" t="n">
        <v>13</v>
      </c>
      <c r="D23557" t="n">
        <v>0</v>
      </c>
    </row>
    <row r="23558">
      <c r="A23558" t="inlineStr">
        <is>
          <t>U-f752b7</t>
        </is>
      </c>
      <c r="B23558" s="41" t="n">
        <v>44958</v>
      </c>
      <c r="C23558" t="n">
        <v>10</v>
      </c>
      <c r="D23558" t="n">
        <v>0</v>
      </c>
    </row>
    <row r="23559">
      <c r="A23559" t="inlineStr">
        <is>
          <t>U-44e83f</t>
        </is>
      </c>
      <c r="B23559" s="41" t="n">
        <v>45108</v>
      </c>
      <c r="C23559" t="n">
        <v>11</v>
      </c>
      <c r="D23559" t="n">
        <v>1</v>
      </c>
    </row>
    <row r="23560">
      <c r="A23560" t="inlineStr">
        <is>
          <t>U-3d13f6</t>
        </is>
      </c>
      <c r="B23560" s="41" t="n">
        <v>44986</v>
      </c>
      <c r="C23560" t="n">
        <v>8</v>
      </c>
      <c r="D23560" t="n">
        <v>1</v>
      </c>
    </row>
    <row r="23561">
      <c r="A23561" t="inlineStr">
        <is>
          <t>U-f9cc84</t>
        </is>
      </c>
      <c r="B23561" s="41" t="n">
        <v>45047</v>
      </c>
      <c r="C23561" t="n">
        <v>14</v>
      </c>
      <c r="D23561" t="n">
        <v>0</v>
      </c>
    </row>
    <row r="23562">
      <c r="A23562" t="inlineStr">
        <is>
          <t>U-b3f0ee</t>
        </is>
      </c>
      <c r="B23562" s="41" t="n">
        <v>45536</v>
      </c>
      <c r="C23562" t="n">
        <v>10</v>
      </c>
      <c r="D23562" t="n">
        <v>1</v>
      </c>
    </row>
    <row r="23563">
      <c r="A23563" t="inlineStr">
        <is>
          <t>U-40507c</t>
        </is>
      </c>
      <c r="B23563" s="41" t="n">
        <v>45597</v>
      </c>
      <c r="C23563" t="n">
        <v>11</v>
      </c>
      <c r="D23563" t="n">
        <v>0</v>
      </c>
    </row>
    <row r="23564">
      <c r="A23564" t="inlineStr">
        <is>
          <t>U-abd162</t>
        </is>
      </c>
      <c r="B23564" s="41" t="n">
        <v>45261</v>
      </c>
      <c r="C23564" t="n">
        <v>6</v>
      </c>
      <c r="D23564" t="n">
        <v>0</v>
      </c>
    </row>
    <row r="23565">
      <c r="A23565" t="inlineStr">
        <is>
          <t>U-1dfd2a</t>
        </is>
      </c>
      <c r="B23565" s="41" t="n">
        <v>45231</v>
      </c>
      <c r="C23565" t="n">
        <v>11</v>
      </c>
      <c r="D23565" t="n">
        <v>3</v>
      </c>
    </row>
    <row r="23566">
      <c r="A23566" t="inlineStr">
        <is>
          <t>U-77902c</t>
        </is>
      </c>
      <c r="B23566" s="41" t="n">
        <v>45627</v>
      </c>
      <c r="C23566" t="n">
        <v>7</v>
      </c>
      <c r="D23566" t="n">
        <v>0</v>
      </c>
    </row>
    <row r="23567">
      <c r="A23567" t="inlineStr">
        <is>
          <t>U-952f3a</t>
        </is>
      </c>
      <c r="B23567" s="41" t="n">
        <v>45292</v>
      </c>
      <c r="C23567" t="n">
        <v>9</v>
      </c>
      <c r="D23567" t="n">
        <v>0</v>
      </c>
    </row>
    <row r="23568">
      <c r="A23568" t="inlineStr">
        <is>
          <t>U-3d9148</t>
        </is>
      </c>
      <c r="B23568" s="41" t="n">
        <v>44958</v>
      </c>
      <c r="C23568" t="n">
        <v>13</v>
      </c>
      <c r="D23568" t="n">
        <v>0</v>
      </c>
    </row>
    <row r="23569">
      <c r="A23569" t="inlineStr">
        <is>
          <t>U-f8ecd6</t>
        </is>
      </c>
      <c r="B23569" s="41" t="n">
        <v>45323</v>
      </c>
      <c r="C23569" t="n">
        <v>11</v>
      </c>
      <c r="D23569" t="n">
        <v>1</v>
      </c>
    </row>
    <row r="23570">
      <c r="A23570" t="inlineStr">
        <is>
          <t>U-d5e9f3</t>
        </is>
      </c>
      <c r="B23570" s="41" t="n">
        <v>44958</v>
      </c>
      <c r="C23570" t="n">
        <v>23</v>
      </c>
      <c r="D23570" t="n">
        <v>0</v>
      </c>
    </row>
    <row r="23571">
      <c r="A23571" t="inlineStr">
        <is>
          <t>U-250e88</t>
        </is>
      </c>
      <c r="B23571" s="41" t="n">
        <v>45536</v>
      </c>
      <c r="C23571" t="n">
        <v>10</v>
      </c>
      <c r="D23571" t="n">
        <v>0</v>
      </c>
    </row>
    <row r="23572">
      <c r="A23572" t="inlineStr">
        <is>
          <t>U-fb0981</t>
        </is>
      </c>
      <c r="B23572" s="41" t="n">
        <v>45047</v>
      </c>
      <c r="C23572" t="n">
        <v>7</v>
      </c>
      <c r="D23572" t="n">
        <v>0</v>
      </c>
    </row>
    <row r="23573">
      <c r="A23573" t="inlineStr">
        <is>
          <t>U-35ba55</t>
        </is>
      </c>
      <c r="B23573" s="41" t="n">
        <v>45566</v>
      </c>
      <c r="C23573" t="n">
        <v>10</v>
      </c>
      <c r="D23573" t="n">
        <v>0</v>
      </c>
    </row>
    <row r="23574">
      <c r="A23574" t="inlineStr">
        <is>
          <t>U-a6c349</t>
        </is>
      </c>
      <c r="B23574" s="41" t="n">
        <v>44927</v>
      </c>
      <c r="C23574" t="n">
        <v>12</v>
      </c>
      <c r="D23574" t="n">
        <v>0</v>
      </c>
    </row>
    <row r="23575">
      <c r="A23575" t="inlineStr">
        <is>
          <t>U-cb4119</t>
        </is>
      </c>
      <c r="B23575" s="41" t="n">
        <v>45566</v>
      </c>
      <c r="C23575" t="n">
        <v>7</v>
      </c>
      <c r="D23575" t="n">
        <v>0</v>
      </c>
    </row>
    <row r="23576">
      <c r="A23576" t="inlineStr">
        <is>
          <t>U-fd1846</t>
        </is>
      </c>
      <c r="B23576" s="41" t="n">
        <v>45536</v>
      </c>
      <c r="C23576" t="n">
        <v>15</v>
      </c>
      <c r="D23576" t="n">
        <v>0</v>
      </c>
    </row>
    <row r="23577">
      <c r="A23577" t="inlineStr">
        <is>
          <t>U-5c0f03</t>
        </is>
      </c>
      <c r="B23577" s="41" t="n">
        <v>45383</v>
      </c>
      <c r="C23577" t="n">
        <v>8</v>
      </c>
      <c r="D23577" t="n">
        <v>0</v>
      </c>
    </row>
    <row r="23578">
      <c r="A23578" t="inlineStr">
        <is>
          <t>U-1c5ece</t>
        </is>
      </c>
      <c r="B23578" s="41" t="n">
        <v>45383</v>
      </c>
      <c r="C23578" t="n">
        <v>8</v>
      </c>
      <c r="D23578" t="n">
        <v>2</v>
      </c>
    </row>
    <row r="23579">
      <c r="A23579" t="inlineStr">
        <is>
          <t>U-d0b6e8</t>
        </is>
      </c>
      <c r="B23579" s="41" t="n">
        <v>45597</v>
      </c>
      <c r="C23579" t="n">
        <v>9</v>
      </c>
      <c r="D23579" t="n">
        <v>2</v>
      </c>
    </row>
    <row r="23580">
      <c r="A23580" t="inlineStr">
        <is>
          <t>U-df86c6</t>
        </is>
      </c>
      <c r="B23580" s="41" t="n">
        <v>44958</v>
      </c>
      <c r="C23580" t="n">
        <v>10</v>
      </c>
      <c r="D23580" t="n">
        <v>0</v>
      </c>
    </row>
    <row r="23581">
      <c r="A23581" t="inlineStr">
        <is>
          <t>U-7e8c48</t>
        </is>
      </c>
      <c r="B23581" s="41" t="n">
        <v>45108</v>
      </c>
      <c r="C23581" t="n">
        <v>5</v>
      </c>
      <c r="D23581" t="n">
        <v>1</v>
      </c>
    </row>
    <row r="23582">
      <c r="A23582" t="inlineStr">
        <is>
          <t>U-6b0463</t>
        </is>
      </c>
      <c r="B23582" s="41" t="n">
        <v>45444</v>
      </c>
      <c r="C23582" t="n">
        <v>8</v>
      </c>
      <c r="D23582" t="n">
        <v>0</v>
      </c>
    </row>
    <row r="23583">
      <c r="A23583" t="inlineStr">
        <is>
          <t>U-641911</t>
        </is>
      </c>
      <c r="B23583" s="41" t="n">
        <v>45597</v>
      </c>
      <c r="C23583" t="n">
        <v>14</v>
      </c>
      <c r="D23583" t="n">
        <v>0</v>
      </c>
    </row>
    <row r="23584">
      <c r="A23584" t="inlineStr">
        <is>
          <t>U-b814f8</t>
        </is>
      </c>
      <c r="B23584" s="41" t="n">
        <v>45536</v>
      </c>
      <c r="C23584" t="n">
        <v>10</v>
      </c>
      <c r="D23584" t="n">
        <v>0</v>
      </c>
    </row>
    <row r="23585">
      <c r="A23585" t="inlineStr">
        <is>
          <t>U-48f361</t>
        </is>
      </c>
      <c r="B23585" s="41" t="n">
        <v>45047</v>
      </c>
      <c r="C23585" t="n">
        <v>10</v>
      </c>
      <c r="D23585" t="n">
        <v>1</v>
      </c>
    </row>
    <row r="23586">
      <c r="A23586" t="inlineStr">
        <is>
          <t>U-6f84ee</t>
        </is>
      </c>
      <c r="B23586" s="41" t="n">
        <v>45261</v>
      </c>
      <c r="C23586" t="n">
        <v>5</v>
      </c>
      <c r="D23586" t="n">
        <v>0</v>
      </c>
    </row>
    <row r="23587">
      <c r="A23587" t="inlineStr">
        <is>
          <t>U-4ebe22</t>
        </is>
      </c>
      <c r="B23587" s="41" t="n">
        <v>45200</v>
      </c>
      <c r="C23587" t="n">
        <v>12</v>
      </c>
      <c r="D23587" t="n">
        <v>0</v>
      </c>
    </row>
    <row r="23588">
      <c r="A23588" t="inlineStr">
        <is>
          <t>U-57bee6</t>
        </is>
      </c>
      <c r="B23588" s="41" t="n">
        <v>45292</v>
      </c>
      <c r="C23588" t="n">
        <v>9</v>
      </c>
      <c r="D23588" t="n">
        <v>0</v>
      </c>
    </row>
    <row r="23589">
      <c r="A23589" t="inlineStr">
        <is>
          <t>U-bc6b29</t>
        </is>
      </c>
      <c r="B23589" s="41" t="n">
        <v>44927</v>
      </c>
      <c r="C23589" t="n">
        <v>9</v>
      </c>
      <c r="D23589" t="n">
        <v>0</v>
      </c>
    </row>
    <row r="23590">
      <c r="A23590" t="inlineStr">
        <is>
          <t>U-502cf6</t>
        </is>
      </c>
      <c r="B23590" s="41" t="n">
        <v>45108</v>
      </c>
      <c r="C23590" t="n">
        <v>9</v>
      </c>
      <c r="D23590" t="n">
        <v>0</v>
      </c>
    </row>
    <row r="23591">
      <c r="A23591" t="inlineStr">
        <is>
          <t>U-6aca17</t>
        </is>
      </c>
      <c r="B23591" s="41" t="n">
        <v>45444</v>
      </c>
      <c r="C23591" t="n">
        <v>8</v>
      </c>
      <c r="D23591" t="n">
        <v>0</v>
      </c>
    </row>
    <row r="23592">
      <c r="A23592" t="inlineStr">
        <is>
          <t>U-98ede9</t>
        </is>
      </c>
      <c r="B23592" s="41" t="n">
        <v>45261</v>
      </c>
      <c r="C23592" t="n">
        <v>12</v>
      </c>
      <c r="D23592" t="n">
        <v>1</v>
      </c>
    </row>
    <row r="23593">
      <c r="A23593" t="inlineStr">
        <is>
          <t>U-883e73</t>
        </is>
      </c>
      <c r="B23593" s="41" t="n">
        <v>44986</v>
      </c>
      <c r="C23593" t="n">
        <v>5</v>
      </c>
      <c r="D23593" t="n">
        <v>0</v>
      </c>
    </row>
    <row r="23594">
      <c r="A23594" t="inlineStr">
        <is>
          <t>U-07c274</t>
        </is>
      </c>
      <c r="B23594" s="41" t="n">
        <v>45231</v>
      </c>
      <c r="C23594" t="n">
        <v>13</v>
      </c>
      <c r="D23594" t="n">
        <v>1</v>
      </c>
    </row>
    <row r="23595">
      <c r="A23595" t="inlineStr">
        <is>
          <t>U-f0646a</t>
        </is>
      </c>
      <c r="B23595" s="41" t="n">
        <v>45323</v>
      </c>
      <c r="C23595" t="n">
        <v>10</v>
      </c>
      <c r="D23595" t="n">
        <v>0</v>
      </c>
    </row>
    <row r="23596">
      <c r="A23596" t="inlineStr">
        <is>
          <t>U-d9c36e</t>
        </is>
      </c>
      <c r="B23596" s="41" t="n">
        <v>45323</v>
      </c>
      <c r="C23596" t="n">
        <v>10</v>
      </c>
      <c r="D23596" t="n">
        <v>0</v>
      </c>
    </row>
    <row r="23597">
      <c r="A23597" t="inlineStr">
        <is>
          <t>U-b7eef3</t>
        </is>
      </c>
      <c r="B23597" s="41" t="n">
        <v>44958</v>
      </c>
      <c r="C23597" t="n">
        <v>12</v>
      </c>
      <c r="D23597" t="n">
        <v>0</v>
      </c>
    </row>
    <row r="23598">
      <c r="A23598" t="inlineStr">
        <is>
          <t>U-bec0d6</t>
        </is>
      </c>
      <c r="B23598" s="41" t="n">
        <v>45170</v>
      </c>
      <c r="C23598" t="n">
        <v>13</v>
      </c>
      <c r="D23598" t="n">
        <v>1</v>
      </c>
    </row>
    <row r="23599">
      <c r="A23599" t="inlineStr">
        <is>
          <t>U-77567d</t>
        </is>
      </c>
      <c r="B23599" s="41" t="n">
        <v>44927</v>
      </c>
      <c r="C23599" t="n">
        <v>14</v>
      </c>
      <c r="D23599" t="n">
        <v>0</v>
      </c>
    </row>
    <row r="23600">
      <c r="A23600" t="inlineStr">
        <is>
          <t>U-0dafe1</t>
        </is>
      </c>
      <c r="B23600" s="41" t="n">
        <v>45627</v>
      </c>
      <c r="C23600" t="n">
        <v>9</v>
      </c>
      <c r="D23600" t="n">
        <v>0</v>
      </c>
    </row>
    <row r="23601">
      <c r="A23601" t="inlineStr">
        <is>
          <t>U-483b85</t>
        </is>
      </c>
      <c r="B23601" s="41" t="n">
        <v>45474</v>
      </c>
      <c r="C23601" t="n">
        <v>8</v>
      </c>
      <c r="D23601" t="n">
        <v>0</v>
      </c>
    </row>
    <row r="23602">
      <c r="A23602" t="inlineStr">
        <is>
          <t>U-6aeb8b</t>
        </is>
      </c>
      <c r="B23602" s="41" t="n">
        <v>45383</v>
      </c>
      <c r="C23602" t="n">
        <v>12</v>
      </c>
      <c r="D23602" t="n">
        <v>0</v>
      </c>
    </row>
    <row r="23603">
      <c r="A23603" t="inlineStr">
        <is>
          <t>U-f8e598</t>
        </is>
      </c>
      <c r="B23603" s="41" t="n">
        <v>45474</v>
      </c>
      <c r="C23603" t="n">
        <v>14</v>
      </c>
      <c r="D23603" t="n">
        <v>0</v>
      </c>
    </row>
    <row r="23604">
      <c r="A23604" t="inlineStr">
        <is>
          <t>U-1a1a5a</t>
        </is>
      </c>
      <c r="B23604" s="41" t="n">
        <v>45200</v>
      </c>
      <c r="C23604" t="n">
        <v>11</v>
      </c>
      <c r="D23604" t="n">
        <v>1</v>
      </c>
    </row>
    <row r="23605">
      <c r="A23605" t="inlineStr">
        <is>
          <t>U-a82a11</t>
        </is>
      </c>
      <c r="B23605" s="41" t="n">
        <v>45108</v>
      </c>
      <c r="C23605" t="n">
        <v>11</v>
      </c>
      <c r="D23605" t="n">
        <v>2</v>
      </c>
    </row>
    <row r="23606">
      <c r="A23606" t="inlineStr">
        <is>
          <t>U-8b9188</t>
        </is>
      </c>
      <c r="B23606" s="41" t="n">
        <v>45261</v>
      </c>
      <c r="C23606" t="n">
        <v>8</v>
      </c>
      <c r="D23606" t="n">
        <v>0</v>
      </c>
    </row>
    <row r="23607">
      <c r="A23607" t="inlineStr">
        <is>
          <t>U-60c43d</t>
        </is>
      </c>
      <c r="B23607" s="41" t="n">
        <v>45170</v>
      </c>
      <c r="C23607" t="n">
        <v>9</v>
      </c>
      <c r="D23607" t="n">
        <v>0</v>
      </c>
    </row>
    <row r="23608">
      <c r="A23608" t="inlineStr">
        <is>
          <t>U-0c097d</t>
        </is>
      </c>
      <c r="B23608" s="41" t="n">
        <v>45505</v>
      </c>
      <c r="C23608" t="n">
        <v>8</v>
      </c>
      <c r="D23608" t="n">
        <v>0</v>
      </c>
    </row>
    <row r="23609">
      <c r="A23609" t="inlineStr">
        <is>
          <t>U-068af0</t>
        </is>
      </c>
      <c r="B23609" s="41" t="n">
        <v>44927</v>
      </c>
      <c r="C23609" t="n">
        <v>8</v>
      </c>
      <c r="D23609" t="n">
        <v>0</v>
      </c>
    </row>
    <row r="23610">
      <c r="A23610" t="inlineStr">
        <is>
          <t>U-2446d8</t>
        </is>
      </c>
      <c r="B23610" s="41" t="n">
        <v>45597</v>
      </c>
      <c r="C23610" t="n">
        <v>11</v>
      </c>
      <c r="D23610" t="n">
        <v>0</v>
      </c>
    </row>
    <row r="23611">
      <c r="A23611" t="inlineStr">
        <is>
          <t>U-a52297</t>
        </is>
      </c>
      <c r="B23611" s="41" t="n">
        <v>45536</v>
      </c>
      <c r="C23611" t="n">
        <v>10</v>
      </c>
      <c r="D23611" t="n">
        <v>0</v>
      </c>
    </row>
    <row r="23612">
      <c r="A23612" t="inlineStr">
        <is>
          <t>U-b87839</t>
        </is>
      </c>
      <c r="B23612" s="41" t="n">
        <v>45200</v>
      </c>
      <c r="C23612" t="n">
        <v>10</v>
      </c>
      <c r="D23612" t="n">
        <v>0</v>
      </c>
    </row>
    <row r="23613">
      <c r="A23613" t="inlineStr">
        <is>
          <t>U-6b1eb6</t>
        </is>
      </c>
      <c r="B23613" s="41" t="n">
        <v>45200</v>
      </c>
      <c r="C23613" t="n">
        <v>8</v>
      </c>
      <c r="D23613" t="n">
        <v>4</v>
      </c>
    </row>
    <row r="23614">
      <c r="A23614" t="inlineStr">
        <is>
          <t>U-8a343d</t>
        </is>
      </c>
      <c r="B23614" s="41" t="n">
        <v>45108</v>
      </c>
      <c r="C23614" t="n">
        <v>13</v>
      </c>
      <c r="D23614" t="n">
        <v>0</v>
      </c>
    </row>
    <row r="23615">
      <c r="A23615" t="inlineStr">
        <is>
          <t>U-c5c9bb</t>
        </is>
      </c>
      <c r="B23615" s="41" t="n">
        <v>45017</v>
      </c>
      <c r="C23615" t="n">
        <v>12</v>
      </c>
      <c r="D23615" t="n">
        <v>0</v>
      </c>
    </row>
    <row r="23616">
      <c r="A23616" t="inlineStr">
        <is>
          <t>U-eb8232</t>
        </is>
      </c>
      <c r="B23616" s="41" t="n">
        <v>45444</v>
      </c>
      <c r="C23616" t="n">
        <v>11</v>
      </c>
      <c r="D23616" t="n">
        <v>2</v>
      </c>
    </row>
    <row r="23617">
      <c r="A23617" t="inlineStr">
        <is>
          <t>U-16ffd3</t>
        </is>
      </c>
      <c r="B23617" s="41" t="n">
        <v>45323</v>
      </c>
      <c r="C23617" t="n">
        <v>10</v>
      </c>
      <c r="D23617" t="n">
        <v>0</v>
      </c>
    </row>
    <row r="23618">
      <c r="A23618" t="inlineStr">
        <is>
          <t>U-ddf080</t>
        </is>
      </c>
      <c r="B23618" s="41" t="n">
        <v>45108</v>
      </c>
      <c r="C23618" t="n">
        <v>10</v>
      </c>
      <c r="D23618" t="n">
        <v>0</v>
      </c>
    </row>
    <row r="23619">
      <c r="A23619" t="inlineStr">
        <is>
          <t>U-c9358e</t>
        </is>
      </c>
      <c r="B23619" s="41" t="n">
        <v>45261</v>
      </c>
      <c r="C23619" t="n">
        <v>12</v>
      </c>
      <c r="D23619" t="n">
        <v>1</v>
      </c>
    </row>
    <row r="23620">
      <c r="A23620" t="inlineStr">
        <is>
          <t>U-01f4fd</t>
        </is>
      </c>
      <c r="B23620" s="41" t="n">
        <v>45627</v>
      </c>
      <c r="C23620" t="n">
        <v>7</v>
      </c>
      <c r="D23620" t="n">
        <v>0</v>
      </c>
    </row>
    <row r="23621">
      <c r="A23621" t="inlineStr">
        <is>
          <t>U-dee041</t>
        </is>
      </c>
      <c r="B23621" s="41" t="n">
        <v>45536</v>
      </c>
      <c r="C23621" t="n">
        <v>15</v>
      </c>
      <c r="D23621" t="n">
        <v>0</v>
      </c>
    </row>
    <row r="23622">
      <c r="A23622" t="inlineStr">
        <is>
          <t>U-281476</t>
        </is>
      </c>
      <c r="B23622" s="41" t="n">
        <v>45444</v>
      </c>
      <c r="C23622" t="n">
        <v>6</v>
      </c>
      <c r="D23622" t="n">
        <v>2</v>
      </c>
    </row>
    <row r="23623">
      <c r="A23623" t="inlineStr">
        <is>
          <t>U-8ac6cd</t>
        </is>
      </c>
      <c r="B23623" s="41" t="n">
        <v>45352</v>
      </c>
      <c r="C23623" t="n">
        <v>8</v>
      </c>
      <c r="D23623" t="n">
        <v>0</v>
      </c>
    </row>
    <row r="23624">
      <c r="A23624" t="inlineStr">
        <is>
          <t>U-f089fb</t>
        </is>
      </c>
      <c r="B23624" s="41" t="n">
        <v>45170</v>
      </c>
      <c r="C23624" t="n">
        <v>11</v>
      </c>
      <c r="D23624" t="n">
        <v>0</v>
      </c>
    </row>
    <row r="23625">
      <c r="A23625" t="inlineStr">
        <is>
          <t>U-13e27c</t>
        </is>
      </c>
      <c r="B23625" s="41" t="n">
        <v>45383</v>
      </c>
      <c r="C23625" t="n">
        <v>12</v>
      </c>
      <c r="D23625" t="n">
        <v>0</v>
      </c>
    </row>
    <row r="23626">
      <c r="A23626" t="inlineStr">
        <is>
          <t>U-57d97a</t>
        </is>
      </c>
      <c r="B23626" s="41" t="n">
        <v>45413</v>
      </c>
      <c r="C23626" t="n">
        <v>12</v>
      </c>
      <c r="D23626" t="n">
        <v>1</v>
      </c>
    </row>
    <row r="23627">
      <c r="A23627" t="inlineStr">
        <is>
          <t>U-5de1bf</t>
        </is>
      </c>
      <c r="B23627" s="41" t="n">
        <v>45444</v>
      </c>
      <c r="C23627" t="n">
        <v>8</v>
      </c>
      <c r="D23627" t="n">
        <v>0</v>
      </c>
    </row>
    <row r="23628">
      <c r="A23628" t="inlineStr">
        <is>
          <t>U-969ebf</t>
        </is>
      </c>
      <c r="B23628" s="41" t="n">
        <v>45323</v>
      </c>
      <c r="C23628" t="n">
        <v>10</v>
      </c>
      <c r="D23628" t="n">
        <v>0</v>
      </c>
    </row>
    <row r="23629">
      <c r="A23629" t="inlineStr">
        <is>
          <t>U-e86185</t>
        </is>
      </c>
      <c r="B23629" s="41" t="n">
        <v>45505</v>
      </c>
      <c r="C23629" t="n">
        <v>11</v>
      </c>
      <c r="D23629" t="n">
        <v>0</v>
      </c>
    </row>
    <row r="23630">
      <c r="A23630" t="inlineStr">
        <is>
          <t>U-03a79b</t>
        </is>
      </c>
      <c r="B23630" s="41" t="n">
        <v>45231</v>
      </c>
      <c r="C23630" t="n">
        <v>14</v>
      </c>
      <c r="D23630" t="n">
        <v>1</v>
      </c>
    </row>
    <row r="23631">
      <c r="A23631" t="inlineStr">
        <is>
          <t>U-8cdbd0</t>
        </is>
      </c>
      <c r="B23631" s="41" t="n">
        <v>44986</v>
      </c>
      <c r="C23631" t="n">
        <v>10</v>
      </c>
      <c r="D23631" t="n">
        <v>0</v>
      </c>
    </row>
    <row r="23632">
      <c r="A23632" t="inlineStr">
        <is>
          <t>U-bc2486</t>
        </is>
      </c>
      <c r="B23632" s="41" t="n">
        <v>45261</v>
      </c>
      <c r="C23632" t="n">
        <v>16</v>
      </c>
      <c r="D23632" t="n">
        <v>0</v>
      </c>
    </row>
    <row r="23633">
      <c r="A23633" t="inlineStr">
        <is>
          <t>U-194c34</t>
        </is>
      </c>
      <c r="B23633" s="41" t="n">
        <v>45139</v>
      </c>
      <c r="C23633" t="n">
        <v>8</v>
      </c>
      <c r="D23633" t="n">
        <v>0</v>
      </c>
    </row>
    <row r="23634">
      <c r="A23634" t="inlineStr">
        <is>
          <t>U-954b4c</t>
        </is>
      </c>
      <c r="B23634" s="41" t="n">
        <v>45566</v>
      </c>
      <c r="C23634" t="n">
        <v>13</v>
      </c>
      <c r="D23634" t="n">
        <v>0</v>
      </c>
    </row>
    <row r="23635">
      <c r="A23635" t="inlineStr">
        <is>
          <t>U-011dc6</t>
        </is>
      </c>
      <c r="B23635" s="41" t="n">
        <v>45627</v>
      </c>
      <c r="C23635" t="n">
        <v>16</v>
      </c>
      <c r="D23635" t="n">
        <v>0</v>
      </c>
    </row>
    <row r="23636">
      <c r="A23636" t="inlineStr">
        <is>
          <t>U-861726</t>
        </is>
      </c>
      <c r="B23636" s="41" t="n">
        <v>45017</v>
      </c>
      <c r="C23636" t="n">
        <v>10</v>
      </c>
      <c r="D23636" t="n">
        <v>0</v>
      </c>
    </row>
    <row r="23637">
      <c r="A23637" t="inlineStr">
        <is>
          <t>U-5d942b</t>
        </is>
      </c>
      <c r="B23637" s="41" t="n">
        <v>44958</v>
      </c>
      <c r="C23637" t="n">
        <v>6</v>
      </c>
      <c r="D23637" t="n">
        <v>0</v>
      </c>
    </row>
    <row r="23638">
      <c r="A23638" t="inlineStr">
        <is>
          <t>U-69a77d</t>
        </is>
      </c>
      <c r="B23638" s="41" t="n">
        <v>45627</v>
      </c>
      <c r="C23638" t="n">
        <v>5</v>
      </c>
      <c r="D23638" t="n">
        <v>0</v>
      </c>
    </row>
    <row r="23639">
      <c r="A23639" t="inlineStr">
        <is>
          <t>U-e3efdd</t>
        </is>
      </c>
      <c r="B23639" s="41" t="n">
        <v>45292</v>
      </c>
      <c r="C23639" t="n">
        <v>8</v>
      </c>
      <c r="D23639" t="n">
        <v>4</v>
      </c>
    </row>
    <row r="23640">
      <c r="A23640" t="inlineStr">
        <is>
          <t>U-4220de</t>
        </is>
      </c>
      <c r="B23640" s="41" t="n">
        <v>45627</v>
      </c>
      <c r="C23640" t="n">
        <v>7</v>
      </c>
      <c r="D23640" t="n">
        <v>4</v>
      </c>
    </row>
    <row r="23641">
      <c r="A23641" t="inlineStr">
        <is>
          <t>U-62db42</t>
        </is>
      </c>
      <c r="B23641" s="41" t="n">
        <v>44986</v>
      </c>
      <c r="C23641" t="n">
        <v>8</v>
      </c>
      <c r="D23641" t="n">
        <v>0</v>
      </c>
    </row>
    <row r="23642">
      <c r="A23642" t="inlineStr">
        <is>
          <t>U-b40a3c</t>
        </is>
      </c>
      <c r="B23642" s="41" t="n">
        <v>45383</v>
      </c>
      <c r="C23642" t="n">
        <v>10</v>
      </c>
      <c r="D23642" t="n">
        <v>0</v>
      </c>
    </row>
    <row r="23643">
      <c r="A23643" t="inlineStr">
        <is>
          <t>U-1f595c</t>
        </is>
      </c>
      <c r="B23643" s="41" t="n">
        <v>45170</v>
      </c>
      <c r="C23643" t="n">
        <v>5</v>
      </c>
      <c r="D23643" t="n">
        <v>0</v>
      </c>
    </row>
    <row r="23644">
      <c r="A23644" t="inlineStr">
        <is>
          <t>U-622603</t>
        </is>
      </c>
      <c r="B23644" s="41" t="n">
        <v>44986</v>
      </c>
      <c r="C23644" t="n">
        <v>12</v>
      </c>
      <c r="D23644" t="n">
        <v>0</v>
      </c>
    </row>
    <row r="23645">
      <c r="A23645" t="inlineStr">
        <is>
          <t>U-7e8567</t>
        </is>
      </c>
      <c r="B23645" s="41" t="n">
        <v>45017</v>
      </c>
      <c r="C23645" t="n">
        <v>10</v>
      </c>
      <c r="D23645" t="n">
        <v>3</v>
      </c>
    </row>
    <row r="23646">
      <c r="A23646" t="inlineStr">
        <is>
          <t>U-c858fe</t>
        </is>
      </c>
      <c r="B23646" s="41" t="n">
        <v>45231</v>
      </c>
      <c r="C23646" t="n">
        <v>9</v>
      </c>
      <c r="D23646" t="n">
        <v>0</v>
      </c>
    </row>
    <row r="23647">
      <c r="A23647" t="inlineStr">
        <is>
          <t>U-9477c5</t>
        </is>
      </c>
      <c r="B23647" s="41" t="n">
        <v>45536</v>
      </c>
      <c r="C23647" t="n">
        <v>3</v>
      </c>
      <c r="D23647" t="n">
        <v>0</v>
      </c>
    </row>
    <row r="23648">
      <c r="A23648" t="inlineStr">
        <is>
          <t>U-04c110</t>
        </is>
      </c>
      <c r="B23648" s="41" t="n">
        <v>45566</v>
      </c>
      <c r="C23648" t="n">
        <v>7</v>
      </c>
      <c r="D23648" t="n">
        <v>0</v>
      </c>
    </row>
    <row r="23649">
      <c r="A23649" t="inlineStr">
        <is>
          <t>U-b9373f</t>
        </is>
      </c>
      <c r="B23649" s="41" t="n">
        <v>45292</v>
      </c>
      <c r="C23649" t="n">
        <v>16</v>
      </c>
      <c r="D23649" t="n">
        <v>0</v>
      </c>
    </row>
    <row r="23650">
      <c r="A23650" t="inlineStr">
        <is>
          <t>U-0adc16</t>
        </is>
      </c>
      <c r="B23650" s="41" t="n">
        <v>45566</v>
      </c>
      <c r="C23650" t="n">
        <v>10</v>
      </c>
      <c r="D23650" t="n">
        <v>0</v>
      </c>
    </row>
    <row r="23651">
      <c r="A23651" t="inlineStr">
        <is>
          <t>U-675efa</t>
        </is>
      </c>
      <c r="B23651" s="41" t="n">
        <v>45323</v>
      </c>
      <c r="C23651" t="n">
        <v>12</v>
      </c>
      <c r="D23651" t="n">
        <v>0</v>
      </c>
    </row>
    <row r="23652">
      <c r="A23652" t="inlineStr">
        <is>
          <t>U-2d1562</t>
        </is>
      </c>
      <c r="B23652" s="41" t="n">
        <v>45047</v>
      </c>
      <c r="C23652" t="n">
        <v>14</v>
      </c>
      <c r="D23652" t="n">
        <v>2</v>
      </c>
    </row>
    <row r="23653">
      <c r="A23653" t="inlineStr">
        <is>
          <t>U-9345d8</t>
        </is>
      </c>
      <c r="B23653" s="41" t="n">
        <v>45139</v>
      </c>
      <c r="C23653" t="n">
        <v>9</v>
      </c>
      <c r="D23653" t="n">
        <v>0</v>
      </c>
    </row>
    <row r="23654">
      <c r="A23654" t="inlineStr">
        <is>
          <t>U-997b09</t>
        </is>
      </c>
      <c r="B23654" s="41" t="n">
        <v>45047</v>
      </c>
      <c r="C23654" t="n">
        <v>8</v>
      </c>
      <c r="D23654" t="n">
        <v>0</v>
      </c>
    </row>
    <row r="23655">
      <c r="A23655" t="inlineStr">
        <is>
          <t>U-9bc281</t>
        </is>
      </c>
      <c r="B23655" s="41" t="n">
        <v>45261</v>
      </c>
      <c r="C23655" t="n">
        <v>9</v>
      </c>
      <c r="D23655" t="n">
        <v>0</v>
      </c>
    </row>
    <row r="23656">
      <c r="A23656" t="inlineStr">
        <is>
          <t>U-c9e07d</t>
        </is>
      </c>
      <c r="B23656" s="41" t="n">
        <v>45352</v>
      </c>
      <c r="C23656" t="n">
        <v>11</v>
      </c>
      <c r="D23656" t="n">
        <v>1</v>
      </c>
    </row>
    <row r="23657">
      <c r="A23657" t="inlineStr">
        <is>
          <t>U-0070c0</t>
        </is>
      </c>
      <c r="B23657" s="41" t="n">
        <v>45474</v>
      </c>
      <c r="C23657" t="n">
        <v>2</v>
      </c>
      <c r="D23657" t="n">
        <v>0</v>
      </c>
    </row>
    <row r="23658">
      <c r="A23658" t="inlineStr">
        <is>
          <t>U-016822</t>
        </is>
      </c>
      <c r="B23658" s="41" t="n">
        <v>45474</v>
      </c>
      <c r="C23658" t="n">
        <v>16</v>
      </c>
      <c r="D23658" t="n">
        <v>0</v>
      </c>
    </row>
    <row r="23659">
      <c r="A23659" t="inlineStr">
        <is>
          <t>U-52716b</t>
        </is>
      </c>
      <c r="B23659" s="41" t="n">
        <v>45078</v>
      </c>
      <c r="C23659" t="n">
        <v>8</v>
      </c>
      <c r="D23659" t="n">
        <v>0</v>
      </c>
    </row>
    <row r="23660">
      <c r="A23660" t="inlineStr">
        <is>
          <t>U-1b66ae</t>
        </is>
      </c>
      <c r="B23660" s="41" t="n">
        <v>44927</v>
      </c>
      <c r="C23660" t="n">
        <v>16</v>
      </c>
      <c r="D23660" t="n">
        <v>1</v>
      </c>
    </row>
    <row r="23661">
      <c r="A23661" t="inlineStr">
        <is>
          <t>U-2e2b9c</t>
        </is>
      </c>
      <c r="B23661" s="41" t="n">
        <v>45444</v>
      </c>
      <c r="C23661" t="n">
        <v>10</v>
      </c>
      <c r="D23661" t="n">
        <v>0</v>
      </c>
    </row>
    <row r="23662">
      <c r="A23662" t="inlineStr">
        <is>
          <t>U-7d4329</t>
        </is>
      </c>
      <c r="B23662" s="41" t="n">
        <v>45566</v>
      </c>
      <c r="C23662" t="n">
        <v>9</v>
      </c>
      <c r="D23662" t="n">
        <v>0</v>
      </c>
    </row>
    <row r="23663">
      <c r="A23663" t="inlineStr">
        <is>
          <t>U-d9b597</t>
        </is>
      </c>
      <c r="B23663" s="41" t="n">
        <v>45047</v>
      </c>
      <c r="C23663" t="n">
        <v>9</v>
      </c>
      <c r="D23663" t="n">
        <v>0</v>
      </c>
    </row>
    <row r="23664">
      <c r="A23664" t="inlineStr">
        <is>
          <t>U-0bf6c1</t>
        </is>
      </c>
      <c r="B23664" s="41" t="n">
        <v>44986</v>
      </c>
      <c r="C23664" t="n">
        <v>7</v>
      </c>
      <c r="D23664" t="n">
        <v>1</v>
      </c>
    </row>
    <row r="23665">
      <c r="A23665" t="inlineStr">
        <is>
          <t>U-a13557</t>
        </is>
      </c>
      <c r="B23665" s="41" t="n">
        <v>45078</v>
      </c>
      <c r="C23665" t="n">
        <v>11</v>
      </c>
      <c r="D23665" t="n">
        <v>0</v>
      </c>
    </row>
    <row r="23666">
      <c r="A23666" t="inlineStr">
        <is>
          <t>U-e0c85e</t>
        </is>
      </c>
      <c r="B23666" s="41" t="n">
        <v>45474</v>
      </c>
      <c r="C23666" t="n">
        <v>10</v>
      </c>
      <c r="D23666" t="n">
        <v>0</v>
      </c>
    </row>
    <row r="23667">
      <c r="A23667" t="inlineStr">
        <is>
          <t>U-74b23f</t>
        </is>
      </c>
      <c r="B23667" s="41" t="n">
        <v>45200</v>
      </c>
      <c r="C23667" t="n">
        <v>9</v>
      </c>
      <c r="D23667" t="n">
        <v>1</v>
      </c>
    </row>
    <row r="23668">
      <c r="A23668" t="inlineStr">
        <is>
          <t>U-08a5fa</t>
        </is>
      </c>
      <c r="B23668" s="41" t="n">
        <v>45261</v>
      </c>
      <c r="C23668" t="n">
        <v>13</v>
      </c>
      <c r="D23668" t="n">
        <v>1</v>
      </c>
    </row>
    <row r="23669">
      <c r="A23669" t="inlineStr">
        <is>
          <t>U-e7bba1</t>
        </is>
      </c>
      <c r="B23669" s="41" t="n">
        <v>44986</v>
      </c>
      <c r="C23669" t="n">
        <v>11</v>
      </c>
      <c r="D23669" t="n">
        <v>0</v>
      </c>
    </row>
    <row r="23670">
      <c r="A23670" t="inlineStr">
        <is>
          <t>U-2fb8c9</t>
        </is>
      </c>
      <c r="B23670" s="41" t="n">
        <v>45078</v>
      </c>
      <c r="C23670" t="n">
        <v>11</v>
      </c>
      <c r="D23670" t="n">
        <v>0</v>
      </c>
    </row>
    <row r="23671">
      <c r="A23671" t="inlineStr">
        <is>
          <t>U-685a5b</t>
        </is>
      </c>
      <c r="B23671" s="41" t="n">
        <v>45078</v>
      </c>
      <c r="C23671" t="n">
        <v>6</v>
      </c>
      <c r="D23671" t="n">
        <v>0</v>
      </c>
    </row>
    <row r="23672">
      <c r="A23672" t="inlineStr">
        <is>
          <t>U-b8e403</t>
        </is>
      </c>
      <c r="B23672" s="41" t="n">
        <v>45200</v>
      </c>
      <c r="C23672" t="n">
        <v>7</v>
      </c>
      <c r="D23672" t="n">
        <v>0</v>
      </c>
    </row>
    <row r="23673">
      <c r="A23673" t="inlineStr">
        <is>
          <t>U-0b8a14</t>
        </is>
      </c>
      <c r="B23673" s="41" t="n">
        <v>44986</v>
      </c>
      <c r="C23673" t="n">
        <v>8</v>
      </c>
      <c r="D23673" t="n">
        <v>0</v>
      </c>
    </row>
    <row r="23674">
      <c r="A23674" t="inlineStr">
        <is>
          <t>U-ff599a</t>
        </is>
      </c>
      <c r="B23674" s="41" t="n">
        <v>45200</v>
      </c>
      <c r="C23674" t="n">
        <v>9</v>
      </c>
      <c r="D23674" t="n">
        <v>0</v>
      </c>
    </row>
    <row r="23675">
      <c r="A23675" t="inlineStr">
        <is>
          <t>U-1dbfca</t>
        </is>
      </c>
      <c r="B23675" s="41" t="n">
        <v>45566</v>
      </c>
      <c r="C23675" t="n">
        <v>12</v>
      </c>
      <c r="D23675" t="n">
        <v>0</v>
      </c>
    </row>
    <row r="23676">
      <c r="A23676" t="inlineStr">
        <is>
          <t>U-e1f6da</t>
        </is>
      </c>
      <c r="B23676" s="41" t="n">
        <v>45139</v>
      </c>
      <c r="C23676" t="n">
        <v>9</v>
      </c>
      <c r="D23676" t="n">
        <v>0</v>
      </c>
    </row>
    <row r="23677">
      <c r="A23677" t="inlineStr">
        <is>
          <t>U-238f67</t>
        </is>
      </c>
      <c r="B23677" s="41" t="n">
        <v>45474</v>
      </c>
      <c r="C23677" t="n">
        <v>4</v>
      </c>
      <c r="D23677" t="n">
        <v>3</v>
      </c>
    </row>
    <row r="23678">
      <c r="A23678" t="inlineStr">
        <is>
          <t>U-b8dcda</t>
        </is>
      </c>
      <c r="B23678" s="41" t="n">
        <v>45108</v>
      </c>
      <c r="C23678" t="n">
        <v>5</v>
      </c>
      <c r="D23678" t="n">
        <v>0</v>
      </c>
    </row>
    <row r="23679">
      <c r="A23679" t="inlineStr">
        <is>
          <t>U-5cd3c2</t>
        </is>
      </c>
      <c r="B23679" s="41" t="n">
        <v>45597</v>
      </c>
      <c r="C23679" t="n">
        <v>8</v>
      </c>
      <c r="D23679" t="n">
        <v>0</v>
      </c>
    </row>
    <row r="23680">
      <c r="A23680" t="inlineStr">
        <is>
          <t>U-ab2cad</t>
        </is>
      </c>
      <c r="B23680" s="41" t="n">
        <v>45139</v>
      </c>
      <c r="C23680" t="n">
        <v>8</v>
      </c>
      <c r="D23680" t="n">
        <v>2</v>
      </c>
    </row>
    <row r="23681">
      <c r="A23681" t="inlineStr">
        <is>
          <t>U-9bc6b5</t>
        </is>
      </c>
      <c r="B23681" s="41" t="n">
        <v>44986</v>
      </c>
      <c r="C23681" t="n">
        <v>10</v>
      </c>
      <c r="D23681" t="n">
        <v>1</v>
      </c>
    </row>
    <row r="23682">
      <c r="A23682" t="inlineStr">
        <is>
          <t>U-75f265</t>
        </is>
      </c>
      <c r="B23682" s="41" t="n">
        <v>45108</v>
      </c>
      <c r="C23682" t="n">
        <v>16</v>
      </c>
      <c r="D23682" t="n">
        <v>0</v>
      </c>
    </row>
    <row r="23683">
      <c r="A23683" t="inlineStr">
        <is>
          <t>U-212015</t>
        </is>
      </c>
      <c r="B23683" s="41" t="n">
        <v>45383</v>
      </c>
      <c r="C23683" t="n">
        <v>10</v>
      </c>
      <c r="D23683" t="n">
        <v>1</v>
      </c>
    </row>
    <row r="23684">
      <c r="A23684" t="inlineStr">
        <is>
          <t>U-b8a53b</t>
        </is>
      </c>
      <c r="B23684" s="41" t="n">
        <v>45627</v>
      </c>
      <c r="C23684" t="n">
        <v>14</v>
      </c>
      <c r="D23684" t="n">
        <v>0</v>
      </c>
    </row>
    <row r="23685">
      <c r="A23685" t="inlineStr">
        <is>
          <t>U-a343c4</t>
        </is>
      </c>
      <c r="B23685" s="41" t="n">
        <v>45108</v>
      </c>
      <c r="C23685" t="n">
        <v>8</v>
      </c>
      <c r="D23685" t="n">
        <v>0</v>
      </c>
    </row>
    <row r="23686">
      <c r="A23686" t="inlineStr">
        <is>
          <t>U-0d58a6</t>
        </is>
      </c>
      <c r="B23686" s="41" t="n">
        <v>45261</v>
      </c>
      <c r="C23686" t="n">
        <v>13</v>
      </c>
      <c r="D23686" t="n">
        <v>0</v>
      </c>
    </row>
    <row r="23687">
      <c r="A23687" t="inlineStr">
        <is>
          <t>U-ebaf8d</t>
        </is>
      </c>
      <c r="B23687" s="41" t="n">
        <v>45200</v>
      </c>
      <c r="C23687" t="n">
        <v>5</v>
      </c>
      <c r="D23687" t="n">
        <v>0</v>
      </c>
    </row>
    <row r="23688">
      <c r="A23688" t="inlineStr">
        <is>
          <t>U-a0f2f3</t>
        </is>
      </c>
      <c r="B23688" s="41" t="n">
        <v>45292</v>
      </c>
      <c r="C23688" t="n">
        <v>13</v>
      </c>
      <c r="D23688" t="n">
        <v>0</v>
      </c>
    </row>
    <row r="23689">
      <c r="A23689" t="inlineStr">
        <is>
          <t>U-74c3d0</t>
        </is>
      </c>
      <c r="B23689" s="41" t="n">
        <v>45566</v>
      </c>
      <c r="C23689" t="n">
        <v>10</v>
      </c>
      <c r="D23689" t="n">
        <v>0</v>
      </c>
    </row>
    <row r="23690">
      <c r="A23690" t="inlineStr">
        <is>
          <t>U-37ff30</t>
        </is>
      </c>
      <c r="B23690" s="41" t="n">
        <v>45017</v>
      </c>
      <c r="C23690" t="n">
        <v>8</v>
      </c>
      <c r="D23690" t="n">
        <v>0</v>
      </c>
    </row>
    <row r="23691">
      <c r="A23691" t="inlineStr">
        <is>
          <t>U-4c0fa9</t>
        </is>
      </c>
      <c r="B23691" s="41" t="n">
        <v>45352</v>
      </c>
      <c r="C23691" t="n">
        <v>8</v>
      </c>
      <c r="D23691" t="n">
        <v>0</v>
      </c>
    </row>
    <row r="23692">
      <c r="A23692" t="inlineStr">
        <is>
          <t>U-9d7d25</t>
        </is>
      </c>
      <c r="B23692" s="41" t="n">
        <v>45078</v>
      </c>
      <c r="C23692" t="n">
        <v>12</v>
      </c>
      <c r="D23692" t="n">
        <v>0</v>
      </c>
    </row>
    <row r="23693">
      <c r="A23693" t="inlineStr">
        <is>
          <t>U-741bfc</t>
        </is>
      </c>
      <c r="B23693" s="41" t="n">
        <v>45200</v>
      </c>
      <c r="C23693" t="n">
        <v>9</v>
      </c>
      <c r="D23693" t="n">
        <v>0</v>
      </c>
    </row>
    <row r="23694">
      <c r="A23694" t="inlineStr">
        <is>
          <t>U-2fdb4c</t>
        </is>
      </c>
      <c r="B23694" s="41" t="n">
        <v>45474</v>
      </c>
      <c r="C23694" t="n">
        <v>17</v>
      </c>
      <c r="D23694" t="n">
        <v>2</v>
      </c>
    </row>
    <row r="23695">
      <c r="A23695" t="inlineStr">
        <is>
          <t>U-39ba21</t>
        </is>
      </c>
      <c r="B23695" s="41" t="n">
        <v>45078</v>
      </c>
      <c r="C23695" t="n">
        <v>9</v>
      </c>
      <c r="D23695" t="n">
        <v>0</v>
      </c>
    </row>
    <row r="23696">
      <c r="A23696" t="inlineStr">
        <is>
          <t>U-6b5bdb</t>
        </is>
      </c>
      <c r="B23696" s="41" t="n">
        <v>45413</v>
      </c>
      <c r="C23696" t="n">
        <v>9</v>
      </c>
      <c r="D23696" t="n">
        <v>0</v>
      </c>
    </row>
    <row r="23697">
      <c r="A23697" t="inlineStr">
        <is>
          <t>U-aab4f8</t>
        </is>
      </c>
      <c r="B23697" s="41" t="n">
        <v>45474</v>
      </c>
      <c r="C23697" t="n">
        <v>5</v>
      </c>
      <c r="D23697" t="n">
        <v>0</v>
      </c>
    </row>
    <row r="23698">
      <c r="A23698" t="inlineStr">
        <is>
          <t>U-692dfd</t>
        </is>
      </c>
      <c r="B23698" s="41" t="n">
        <v>45200</v>
      </c>
      <c r="C23698" t="n">
        <v>10</v>
      </c>
      <c r="D23698" t="n">
        <v>0</v>
      </c>
    </row>
    <row r="23699">
      <c r="A23699" t="inlineStr">
        <is>
          <t>U-490fa0</t>
        </is>
      </c>
      <c r="B23699" s="41" t="n">
        <v>45566</v>
      </c>
      <c r="C23699" t="n">
        <v>9</v>
      </c>
      <c r="D23699" t="n">
        <v>0</v>
      </c>
    </row>
    <row r="23700">
      <c r="A23700" t="inlineStr">
        <is>
          <t>U-066975</t>
        </is>
      </c>
      <c r="B23700" s="41" t="n">
        <v>45017</v>
      </c>
      <c r="C23700" t="n">
        <v>11</v>
      </c>
      <c r="D23700" t="n">
        <v>1</v>
      </c>
    </row>
    <row r="23701">
      <c r="A23701" t="inlineStr">
        <is>
          <t>U-19d44d</t>
        </is>
      </c>
      <c r="B23701" s="41" t="n">
        <v>45200</v>
      </c>
      <c r="C23701" t="n">
        <v>6</v>
      </c>
      <c r="D23701" t="n">
        <v>0</v>
      </c>
    </row>
    <row r="23702">
      <c r="A23702" t="inlineStr">
        <is>
          <t>U-3cce1b</t>
        </is>
      </c>
      <c r="B23702" s="41" t="n">
        <v>45231</v>
      </c>
      <c r="C23702" t="n">
        <v>13</v>
      </c>
      <c r="D23702" t="n">
        <v>0</v>
      </c>
    </row>
    <row r="23703">
      <c r="A23703" t="inlineStr">
        <is>
          <t>U-2b9678</t>
        </is>
      </c>
      <c r="B23703" s="41" t="n">
        <v>45597</v>
      </c>
      <c r="C23703" t="n">
        <v>9</v>
      </c>
      <c r="D23703" t="n">
        <v>0</v>
      </c>
    </row>
    <row r="23704">
      <c r="A23704" t="inlineStr">
        <is>
          <t>U-43046f</t>
        </is>
      </c>
      <c r="B23704" s="41" t="n">
        <v>45383</v>
      </c>
      <c r="C23704" t="n">
        <v>14</v>
      </c>
      <c r="D23704" t="n">
        <v>0</v>
      </c>
    </row>
    <row r="23705">
      <c r="A23705" t="inlineStr">
        <is>
          <t>U-41ece0</t>
        </is>
      </c>
      <c r="B23705" s="41" t="n">
        <v>45444</v>
      </c>
      <c r="C23705" t="n">
        <v>10</v>
      </c>
      <c r="D23705" t="n">
        <v>0</v>
      </c>
    </row>
    <row r="23706">
      <c r="A23706" t="inlineStr">
        <is>
          <t>U-83b2cc</t>
        </is>
      </c>
      <c r="B23706" s="41" t="n">
        <v>45323</v>
      </c>
      <c r="C23706" t="n">
        <v>8</v>
      </c>
      <c r="D23706" t="n">
        <v>0</v>
      </c>
    </row>
    <row r="23707">
      <c r="A23707" t="inlineStr">
        <is>
          <t>U-dd6684</t>
        </is>
      </c>
      <c r="B23707" s="41" t="n">
        <v>45047</v>
      </c>
      <c r="C23707" t="n">
        <v>12</v>
      </c>
      <c r="D23707" t="n">
        <v>0</v>
      </c>
    </row>
    <row r="23708">
      <c r="A23708" t="inlineStr">
        <is>
          <t>U-552f19</t>
        </is>
      </c>
      <c r="B23708" s="41" t="n">
        <v>44986</v>
      </c>
      <c r="C23708" t="n">
        <v>8</v>
      </c>
      <c r="D23708" t="n">
        <v>4</v>
      </c>
    </row>
    <row r="23709">
      <c r="A23709" t="inlineStr">
        <is>
          <t>U-078e2e</t>
        </is>
      </c>
      <c r="B23709" s="41" t="n">
        <v>45323</v>
      </c>
      <c r="C23709" t="n">
        <v>17</v>
      </c>
      <c r="D23709" t="n">
        <v>0</v>
      </c>
    </row>
    <row r="23710">
      <c r="A23710" t="inlineStr">
        <is>
          <t>U-122739</t>
        </is>
      </c>
      <c r="B23710" s="41" t="n">
        <v>45292</v>
      </c>
      <c r="C23710" t="n">
        <v>11</v>
      </c>
      <c r="D23710" t="n">
        <v>0</v>
      </c>
    </row>
    <row r="23711">
      <c r="A23711" t="inlineStr">
        <is>
          <t>U-f275ff</t>
        </is>
      </c>
      <c r="B23711" s="41" t="n">
        <v>45292</v>
      </c>
      <c r="C23711" t="n">
        <v>8</v>
      </c>
      <c r="D23711" t="n">
        <v>2</v>
      </c>
    </row>
    <row r="23712">
      <c r="A23712" t="inlineStr">
        <is>
          <t>U-8e2d6d</t>
        </is>
      </c>
      <c r="B23712" s="41" t="n">
        <v>45200</v>
      </c>
      <c r="C23712" t="n">
        <v>11</v>
      </c>
      <c r="D23712" t="n">
        <v>0</v>
      </c>
    </row>
    <row r="23713">
      <c r="A23713" t="inlineStr">
        <is>
          <t>U-497668</t>
        </is>
      </c>
      <c r="B23713" s="41" t="n">
        <v>45352</v>
      </c>
      <c r="C23713" t="n">
        <v>12</v>
      </c>
      <c r="D23713" t="n">
        <v>0</v>
      </c>
    </row>
    <row r="23714">
      <c r="A23714" t="inlineStr">
        <is>
          <t>U-d0f64b</t>
        </is>
      </c>
      <c r="B23714" s="41" t="n">
        <v>45413</v>
      </c>
      <c r="C23714" t="n">
        <v>8</v>
      </c>
      <c r="D23714" t="n">
        <v>0</v>
      </c>
    </row>
    <row r="23715">
      <c r="A23715" t="inlineStr">
        <is>
          <t>U-ce01ba</t>
        </is>
      </c>
      <c r="B23715" s="41" t="n">
        <v>45078</v>
      </c>
      <c r="C23715" t="n">
        <v>14</v>
      </c>
      <c r="D23715" t="n">
        <v>0</v>
      </c>
    </row>
    <row r="23716">
      <c r="A23716" t="inlineStr">
        <is>
          <t>U-f677ef</t>
        </is>
      </c>
      <c r="B23716" s="41" t="n">
        <v>44927</v>
      </c>
      <c r="C23716" t="n">
        <v>5</v>
      </c>
      <c r="D23716" t="n">
        <v>1</v>
      </c>
    </row>
    <row r="23717">
      <c r="A23717" t="inlineStr">
        <is>
          <t>U-423433</t>
        </is>
      </c>
      <c r="B23717" s="41" t="n">
        <v>45078</v>
      </c>
      <c r="C23717" t="n">
        <v>6</v>
      </c>
      <c r="D23717" t="n">
        <v>0</v>
      </c>
    </row>
    <row r="23718">
      <c r="A23718" t="inlineStr">
        <is>
          <t>U-e3d164</t>
        </is>
      </c>
      <c r="B23718" s="41" t="n">
        <v>45139</v>
      </c>
      <c r="C23718" t="n">
        <v>11</v>
      </c>
      <c r="D23718" t="n">
        <v>0</v>
      </c>
    </row>
    <row r="23719">
      <c r="A23719" t="inlineStr">
        <is>
          <t>U-a009e7</t>
        </is>
      </c>
      <c r="B23719" s="41" t="n">
        <v>45413</v>
      </c>
      <c r="C23719" t="n">
        <v>18</v>
      </c>
      <c r="D23719" t="n">
        <v>1</v>
      </c>
    </row>
    <row r="23720">
      <c r="A23720" t="inlineStr">
        <is>
          <t>U-cdb19d</t>
        </is>
      </c>
      <c r="B23720" s="41" t="n">
        <v>45017</v>
      </c>
      <c r="C23720" t="n">
        <v>20</v>
      </c>
      <c r="D23720" t="n">
        <v>2</v>
      </c>
    </row>
    <row r="23721">
      <c r="A23721" t="inlineStr">
        <is>
          <t>U-9c3f0d</t>
        </is>
      </c>
      <c r="B23721" s="41" t="n">
        <v>45078</v>
      </c>
      <c r="C23721" t="n">
        <v>8</v>
      </c>
      <c r="D23721" t="n">
        <v>0</v>
      </c>
    </row>
    <row r="23722">
      <c r="A23722" t="inlineStr">
        <is>
          <t>U-ab3d10</t>
        </is>
      </c>
      <c r="B23722" s="41" t="n">
        <v>45047</v>
      </c>
      <c r="C23722" t="n">
        <v>10</v>
      </c>
      <c r="D23722" t="n">
        <v>2</v>
      </c>
    </row>
    <row r="23723">
      <c r="A23723" t="inlineStr">
        <is>
          <t>U-6060ad</t>
        </is>
      </c>
      <c r="B23723" s="41" t="n">
        <v>45474</v>
      </c>
      <c r="C23723" t="n">
        <v>10</v>
      </c>
      <c r="D23723" t="n">
        <v>2</v>
      </c>
    </row>
    <row r="23724">
      <c r="A23724" t="inlineStr">
        <is>
          <t>U-ca4be3</t>
        </is>
      </c>
      <c r="B23724" s="41" t="n">
        <v>45047</v>
      </c>
      <c r="C23724" t="n">
        <v>9</v>
      </c>
      <c r="D23724" t="n">
        <v>3</v>
      </c>
    </row>
    <row r="23725">
      <c r="A23725" t="inlineStr">
        <is>
          <t>U-3ac232</t>
        </is>
      </c>
      <c r="B23725" s="41" t="n">
        <v>44958</v>
      </c>
      <c r="C23725" t="n">
        <v>14</v>
      </c>
      <c r="D23725" t="n">
        <v>1</v>
      </c>
    </row>
    <row r="23726">
      <c r="A23726" t="inlineStr">
        <is>
          <t>U-865b5b</t>
        </is>
      </c>
      <c r="B23726" s="41" t="n">
        <v>45078</v>
      </c>
      <c r="C23726" t="n">
        <v>11</v>
      </c>
      <c r="D23726" t="n">
        <v>0</v>
      </c>
    </row>
    <row r="23727">
      <c r="A23727" t="inlineStr">
        <is>
          <t>U-381a76</t>
        </is>
      </c>
      <c r="B23727" s="41" t="n">
        <v>45627</v>
      </c>
      <c r="C23727" t="n">
        <v>11</v>
      </c>
      <c r="D23727" t="n">
        <v>0</v>
      </c>
    </row>
    <row r="23728">
      <c r="A23728" t="inlineStr">
        <is>
          <t>U-0ea946</t>
        </is>
      </c>
      <c r="B23728" s="41" t="n">
        <v>45170</v>
      </c>
      <c r="C23728" t="n">
        <v>9</v>
      </c>
      <c r="D23728" t="n">
        <v>0</v>
      </c>
    </row>
    <row r="23729">
      <c r="A23729" t="inlineStr">
        <is>
          <t>U-1c5776</t>
        </is>
      </c>
      <c r="B23729" s="41" t="n">
        <v>44927</v>
      </c>
      <c r="C23729" t="n">
        <v>12</v>
      </c>
      <c r="D23729" t="n">
        <v>0</v>
      </c>
    </row>
    <row r="23730">
      <c r="A23730" t="inlineStr">
        <is>
          <t>U-0789bb</t>
        </is>
      </c>
      <c r="B23730" s="41" t="n">
        <v>45597</v>
      </c>
      <c r="C23730" t="n">
        <v>9</v>
      </c>
      <c r="D23730" t="n">
        <v>0</v>
      </c>
    </row>
    <row r="23731">
      <c r="A23731" t="inlineStr">
        <is>
          <t>U-8f42a5</t>
        </is>
      </c>
      <c r="B23731" s="41" t="n">
        <v>44958</v>
      </c>
      <c r="C23731" t="n">
        <v>6</v>
      </c>
      <c r="D23731" t="n">
        <v>2</v>
      </c>
    </row>
    <row r="23732">
      <c r="A23732" t="inlineStr">
        <is>
          <t>U-a8f980</t>
        </is>
      </c>
      <c r="B23732" s="41" t="n">
        <v>45444</v>
      </c>
      <c r="C23732" t="n">
        <v>8</v>
      </c>
      <c r="D23732" t="n">
        <v>2</v>
      </c>
    </row>
    <row r="23733">
      <c r="A23733" t="inlineStr">
        <is>
          <t>U-1b317d</t>
        </is>
      </c>
      <c r="B23733" s="41" t="n">
        <v>45505</v>
      </c>
      <c r="C23733" t="n">
        <v>14</v>
      </c>
      <c r="D23733" t="n">
        <v>0</v>
      </c>
    </row>
    <row r="23734">
      <c r="A23734" t="inlineStr">
        <is>
          <t>U-becfd1</t>
        </is>
      </c>
      <c r="B23734" s="41" t="n">
        <v>45536</v>
      </c>
      <c r="C23734" t="n">
        <v>12</v>
      </c>
      <c r="D23734" t="n">
        <v>0</v>
      </c>
    </row>
    <row r="23735">
      <c r="A23735" t="inlineStr">
        <is>
          <t>U-a24b6c</t>
        </is>
      </c>
      <c r="B23735" s="41" t="n">
        <v>45413</v>
      </c>
      <c r="C23735" t="n">
        <v>14</v>
      </c>
      <c r="D23735" t="n">
        <v>0</v>
      </c>
    </row>
    <row r="23736">
      <c r="A23736" t="inlineStr">
        <is>
          <t>U-15e536</t>
        </is>
      </c>
      <c r="B23736" s="41" t="n">
        <v>45231</v>
      </c>
      <c r="C23736" t="n">
        <v>8</v>
      </c>
      <c r="D23736" t="n">
        <v>2</v>
      </c>
    </row>
    <row r="23737">
      <c r="A23737" t="inlineStr">
        <is>
          <t>U-6ff9e0</t>
        </is>
      </c>
      <c r="B23737" s="41" t="n">
        <v>45597</v>
      </c>
      <c r="C23737" t="n">
        <v>10</v>
      </c>
      <c r="D23737" t="n">
        <v>0</v>
      </c>
    </row>
    <row r="23738">
      <c r="A23738" t="inlineStr">
        <is>
          <t>U-fdfeed</t>
        </is>
      </c>
      <c r="B23738" s="41" t="n">
        <v>45627</v>
      </c>
      <c r="C23738" t="n">
        <v>12</v>
      </c>
      <c r="D23738" t="n">
        <v>1</v>
      </c>
    </row>
    <row r="23739">
      <c r="A23739" t="inlineStr">
        <is>
          <t>U-dfb0cf</t>
        </is>
      </c>
      <c r="B23739" s="41" t="n">
        <v>45505</v>
      </c>
      <c r="C23739" t="n">
        <v>12</v>
      </c>
      <c r="D23739" t="n">
        <v>0</v>
      </c>
    </row>
    <row r="23740">
      <c r="A23740" t="inlineStr">
        <is>
          <t>U-77dc99</t>
        </is>
      </c>
      <c r="B23740" s="41" t="n">
        <v>45139</v>
      </c>
      <c r="C23740" t="n">
        <v>5</v>
      </c>
      <c r="D23740" t="n">
        <v>0</v>
      </c>
    </row>
    <row r="23741">
      <c r="A23741" t="inlineStr">
        <is>
          <t>U-b8372e</t>
        </is>
      </c>
      <c r="B23741" s="41" t="n">
        <v>45231</v>
      </c>
      <c r="C23741" t="n">
        <v>10</v>
      </c>
      <c r="D23741" t="n">
        <v>0</v>
      </c>
    </row>
    <row r="23742">
      <c r="A23742" t="inlineStr">
        <is>
          <t>U-f31230</t>
        </is>
      </c>
      <c r="B23742" s="41" t="n">
        <v>45505</v>
      </c>
      <c r="C23742" t="n">
        <v>14</v>
      </c>
      <c r="D23742" t="n">
        <v>0</v>
      </c>
    </row>
    <row r="23743">
      <c r="A23743" t="inlineStr">
        <is>
          <t>U-3bada0</t>
        </is>
      </c>
      <c r="B23743" s="41" t="n">
        <v>45108</v>
      </c>
      <c r="C23743" t="n">
        <v>9</v>
      </c>
      <c r="D23743" t="n">
        <v>0</v>
      </c>
    </row>
    <row r="23744">
      <c r="A23744" t="inlineStr">
        <is>
          <t>U-f2cc27</t>
        </is>
      </c>
      <c r="B23744" s="41" t="n">
        <v>45047</v>
      </c>
      <c r="C23744" t="n">
        <v>13</v>
      </c>
      <c r="D23744" t="n">
        <v>0</v>
      </c>
    </row>
    <row r="23745">
      <c r="A23745" t="inlineStr">
        <is>
          <t>U-05a319</t>
        </is>
      </c>
      <c r="B23745" s="41" t="n">
        <v>45383</v>
      </c>
      <c r="C23745" t="n">
        <v>15</v>
      </c>
      <c r="D23745" t="n">
        <v>5</v>
      </c>
    </row>
    <row r="23746">
      <c r="A23746" t="inlineStr">
        <is>
          <t>U-01d53e</t>
        </is>
      </c>
      <c r="B23746" s="41" t="n">
        <v>45108</v>
      </c>
      <c r="C23746" t="n">
        <v>12</v>
      </c>
      <c r="D23746" t="n">
        <v>0</v>
      </c>
    </row>
    <row r="23747">
      <c r="A23747" t="inlineStr">
        <is>
          <t>U-754f24</t>
        </is>
      </c>
      <c r="B23747" s="41" t="n">
        <v>45231</v>
      </c>
      <c r="C23747" t="n">
        <v>17</v>
      </c>
      <c r="D23747" t="n">
        <v>0</v>
      </c>
    </row>
    <row r="23748">
      <c r="A23748" t="inlineStr">
        <is>
          <t>U-ca2be5</t>
        </is>
      </c>
      <c r="B23748" s="41" t="n">
        <v>45505</v>
      </c>
      <c r="C23748" t="n">
        <v>4</v>
      </c>
      <c r="D23748" t="n">
        <v>0</v>
      </c>
    </row>
    <row r="23749">
      <c r="A23749" t="inlineStr">
        <is>
          <t>U-ac9a5e</t>
        </is>
      </c>
      <c r="B23749" s="41" t="n">
        <v>45139</v>
      </c>
      <c r="C23749" t="n">
        <v>10</v>
      </c>
      <c r="D23749" t="n">
        <v>0</v>
      </c>
    </row>
    <row r="23750">
      <c r="A23750" t="inlineStr">
        <is>
          <t>U-5cbb4e</t>
        </is>
      </c>
      <c r="B23750" s="41" t="n">
        <v>45352</v>
      </c>
      <c r="C23750" t="n">
        <v>6</v>
      </c>
      <c r="D23750" t="n">
        <v>1</v>
      </c>
    </row>
    <row r="23751">
      <c r="A23751" t="inlineStr">
        <is>
          <t>U-72cb82</t>
        </is>
      </c>
      <c r="B23751" s="41" t="n">
        <v>45566</v>
      </c>
      <c r="C23751" t="n">
        <v>7</v>
      </c>
      <c r="D23751" t="n">
        <v>1</v>
      </c>
    </row>
    <row r="23752">
      <c r="A23752" t="inlineStr">
        <is>
          <t>U-0903ed</t>
        </is>
      </c>
      <c r="B23752" s="41" t="n">
        <v>45444</v>
      </c>
      <c r="C23752" t="n">
        <v>11</v>
      </c>
      <c r="D23752" t="n">
        <v>0</v>
      </c>
    </row>
    <row r="23753">
      <c r="A23753" t="inlineStr">
        <is>
          <t>U-366f5b</t>
        </is>
      </c>
      <c r="B23753" s="41" t="n">
        <v>45413</v>
      </c>
      <c r="C23753" t="n">
        <v>9</v>
      </c>
      <c r="D23753" t="n">
        <v>1</v>
      </c>
    </row>
    <row r="23754">
      <c r="A23754" t="inlineStr">
        <is>
          <t>U-9f180c</t>
        </is>
      </c>
      <c r="B23754" s="41" t="n">
        <v>45170</v>
      </c>
      <c r="C23754" t="n">
        <v>10</v>
      </c>
      <c r="D23754" t="n">
        <v>2</v>
      </c>
    </row>
    <row r="23755">
      <c r="A23755" t="inlineStr">
        <is>
          <t>U-78ffce</t>
        </is>
      </c>
      <c r="B23755" s="41" t="n">
        <v>45323</v>
      </c>
      <c r="C23755" t="n">
        <v>10</v>
      </c>
      <c r="D23755" t="n">
        <v>0</v>
      </c>
    </row>
    <row r="23756">
      <c r="A23756" t="inlineStr">
        <is>
          <t>U-e7b65a</t>
        </is>
      </c>
      <c r="B23756" s="41" t="n">
        <v>45383</v>
      </c>
      <c r="C23756" t="n">
        <v>11</v>
      </c>
      <c r="D23756" t="n">
        <v>2</v>
      </c>
    </row>
    <row r="23757">
      <c r="A23757" t="inlineStr">
        <is>
          <t>U-3098dd</t>
        </is>
      </c>
      <c r="B23757" s="41" t="n">
        <v>45413</v>
      </c>
      <c r="C23757" t="n">
        <v>19</v>
      </c>
      <c r="D23757" t="n">
        <v>0</v>
      </c>
    </row>
    <row r="23758">
      <c r="A23758" t="inlineStr">
        <is>
          <t>U-24312a</t>
        </is>
      </c>
      <c r="B23758" s="41" t="n">
        <v>45170</v>
      </c>
      <c r="C23758" t="n">
        <v>13</v>
      </c>
      <c r="D23758" t="n">
        <v>0</v>
      </c>
    </row>
    <row r="23759">
      <c r="A23759" t="inlineStr">
        <is>
          <t>U-c44153</t>
        </is>
      </c>
      <c r="B23759" s="41" t="n">
        <v>45474</v>
      </c>
      <c r="C23759" t="n">
        <v>3</v>
      </c>
      <c r="D23759" t="n">
        <v>0</v>
      </c>
    </row>
    <row r="23760">
      <c r="A23760" t="inlineStr">
        <is>
          <t>U-53430c</t>
        </is>
      </c>
      <c r="B23760" s="41" t="n">
        <v>45505</v>
      </c>
      <c r="C23760" t="n">
        <v>10</v>
      </c>
      <c r="D23760" t="n">
        <v>0</v>
      </c>
    </row>
    <row r="23761">
      <c r="A23761" t="inlineStr">
        <is>
          <t>U-8669a9</t>
        </is>
      </c>
      <c r="B23761" s="41" t="n">
        <v>45536</v>
      </c>
      <c r="C23761" t="n">
        <v>7</v>
      </c>
      <c r="D23761" t="n">
        <v>0</v>
      </c>
    </row>
    <row r="23762">
      <c r="A23762" t="inlineStr">
        <is>
          <t>U-b1d903</t>
        </is>
      </c>
      <c r="B23762" s="41" t="n">
        <v>45078</v>
      </c>
      <c r="C23762" t="n">
        <v>11</v>
      </c>
      <c r="D23762" t="n">
        <v>1</v>
      </c>
    </row>
    <row r="23763">
      <c r="A23763" t="inlineStr">
        <is>
          <t>U-25648d</t>
        </is>
      </c>
      <c r="B23763" s="41" t="n">
        <v>45139</v>
      </c>
      <c r="C23763" t="n">
        <v>13</v>
      </c>
      <c r="D23763" t="n">
        <v>0</v>
      </c>
    </row>
    <row r="23764">
      <c r="A23764" t="inlineStr">
        <is>
          <t>U-b8b303</t>
        </is>
      </c>
      <c r="B23764" s="41" t="n">
        <v>44927</v>
      </c>
      <c r="C23764" t="n">
        <v>13</v>
      </c>
      <c r="D23764" t="n">
        <v>3</v>
      </c>
    </row>
    <row r="23765">
      <c r="A23765" t="inlineStr">
        <is>
          <t>U-3f90a2</t>
        </is>
      </c>
      <c r="B23765" s="41" t="n">
        <v>45352</v>
      </c>
      <c r="C23765" t="n">
        <v>11</v>
      </c>
      <c r="D23765" t="n">
        <v>0</v>
      </c>
    </row>
    <row r="23766">
      <c r="A23766" t="inlineStr">
        <is>
          <t>U-19bcc0</t>
        </is>
      </c>
      <c r="B23766" s="41" t="n">
        <v>45108</v>
      </c>
      <c r="C23766" t="n">
        <v>11</v>
      </c>
      <c r="D23766" t="n">
        <v>2</v>
      </c>
    </row>
    <row r="23767">
      <c r="A23767" t="inlineStr">
        <is>
          <t>U-d2f343</t>
        </is>
      </c>
      <c r="B23767" s="41" t="n">
        <v>45627</v>
      </c>
      <c r="C23767" t="n">
        <v>12</v>
      </c>
      <c r="D23767" t="n">
        <v>1</v>
      </c>
    </row>
    <row r="23768">
      <c r="A23768" t="inlineStr">
        <is>
          <t>U-63d034</t>
        </is>
      </c>
      <c r="B23768" s="41" t="n">
        <v>44986</v>
      </c>
      <c r="C23768" t="n">
        <v>9</v>
      </c>
      <c r="D23768" t="n">
        <v>0</v>
      </c>
    </row>
    <row r="23769">
      <c r="A23769" t="inlineStr">
        <is>
          <t>U-9006e4</t>
        </is>
      </c>
      <c r="B23769" s="41" t="n">
        <v>45597</v>
      </c>
      <c r="C23769" t="n">
        <v>5</v>
      </c>
      <c r="D23769" t="n">
        <v>0</v>
      </c>
    </row>
    <row r="23770">
      <c r="A23770" t="inlineStr">
        <is>
          <t>U-088bb8</t>
        </is>
      </c>
      <c r="B23770" s="41" t="n">
        <v>45323</v>
      </c>
      <c r="C23770" t="n">
        <v>8</v>
      </c>
      <c r="D23770" t="n">
        <v>2</v>
      </c>
    </row>
    <row r="23771">
      <c r="A23771" t="inlineStr">
        <is>
          <t>U-983b7c</t>
        </is>
      </c>
      <c r="B23771" s="41" t="n">
        <v>45383</v>
      </c>
      <c r="C23771" t="n">
        <v>8</v>
      </c>
      <c r="D23771" t="n">
        <v>0</v>
      </c>
    </row>
    <row r="23772">
      <c r="A23772" t="inlineStr">
        <is>
          <t>U-803e29</t>
        </is>
      </c>
      <c r="B23772" s="41" t="n">
        <v>45323</v>
      </c>
      <c r="C23772" t="n">
        <v>10</v>
      </c>
      <c r="D23772" t="n">
        <v>0</v>
      </c>
    </row>
    <row r="23773">
      <c r="A23773" t="inlineStr">
        <is>
          <t>U-13558b</t>
        </is>
      </c>
      <c r="B23773" s="41" t="n">
        <v>45536</v>
      </c>
      <c r="C23773" t="n">
        <v>10</v>
      </c>
      <c r="D23773" t="n">
        <v>1</v>
      </c>
    </row>
    <row r="23774">
      <c r="A23774" t="inlineStr">
        <is>
          <t>U-990f45</t>
        </is>
      </c>
      <c r="B23774" s="41" t="n">
        <v>45200</v>
      </c>
      <c r="C23774" t="n">
        <v>9</v>
      </c>
      <c r="D23774" t="n">
        <v>0</v>
      </c>
    </row>
    <row r="23775">
      <c r="A23775" t="inlineStr">
        <is>
          <t>U-c24e72</t>
        </is>
      </c>
      <c r="B23775" s="41" t="n">
        <v>44986</v>
      </c>
      <c r="C23775" t="n">
        <v>8</v>
      </c>
      <c r="D23775" t="n">
        <v>0</v>
      </c>
    </row>
    <row r="23776">
      <c r="A23776" t="inlineStr">
        <is>
          <t>U-c6e194</t>
        </is>
      </c>
      <c r="B23776" s="41" t="n">
        <v>44986</v>
      </c>
      <c r="C23776" t="n">
        <v>7</v>
      </c>
      <c r="D23776" t="n">
        <v>1</v>
      </c>
    </row>
    <row r="23777">
      <c r="A23777" t="inlineStr">
        <is>
          <t>U-62b6fe</t>
        </is>
      </c>
      <c r="B23777" s="41" t="n">
        <v>45323</v>
      </c>
      <c r="C23777" t="n">
        <v>9</v>
      </c>
      <c r="D23777" t="n">
        <v>0</v>
      </c>
    </row>
    <row r="23778">
      <c r="A23778" t="inlineStr">
        <is>
          <t>U-1ca4a1</t>
        </is>
      </c>
      <c r="B23778" s="41" t="n">
        <v>45597</v>
      </c>
      <c r="C23778" t="n">
        <v>9</v>
      </c>
      <c r="D23778" t="n">
        <v>0</v>
      </c>
    </row>
    <row r="23779">
      <c r="A23779" t="inlineStr">
        <is>
          <t>U-d0f32d</t>
        </is>
      </c>
      <c r="B23779" s="41" t="n">
        <v>45108</v>
      </c>
      <c r="C23779" t="n">
        <v>13</v>
      </c>
      <c r="D23779" t="n">
        <v>3</v>
      </c>
    </row>
    <row r="23780">
      <c r="A23780" t="inlineStr">
        <is>
          <t>U-290b75</t>
        </is>
      </c>
      <c r="B23780" s="41" t="n">
        <v>45536</v>
      </c>
      <c r="C23780" t="n">
        <v>12</v>
      </c>
      <c r="D23780" t="n">
        <v>0</v>
      </c>
    </row>
    <row r="23781">
      <c r="A23781" t="inlineStr">
        <is>
          <t>U-e5805b</t>
        </is>
      </c>
      <c r="B23781" s="41" t="n">
        <v>45474</v>
      </c>
      <c r="C23781" t="n">
        <v>14</v>
      </c>
      <c r="D23781" t="n">
        <v>0</v>
      </c>
    </row>
    <row r="23782">
      <c r="A23782" t="inlineStr">
        <is>
          <t>U-c7cc7a</t>
        </is>
      </c>
      <c r="B23782" s="41" t="n">
        <v>45292</v>
      </c>
      <c r="C23782" t="n">
        <v>7</v>
      </c>
      <c r="D23782" t="n">
        <v>0</v>
      </c>
    </row>
    <row r="23783">
      <c r="A23783" t="inlineStr">
        <is>
          <t>U-c08ba8</t>
        </is>
      </c>
      <c r="B23783" s="41" t="n">
        <v>45170</v>
      </c>
      <c r="C23783" t="n">
        <v>8</v>
      </c>
      <c r="D23783" t="n">
        <v>2</v>
      </c>
    </row>
    <row r="23784">
      <c r="A23784" t="inlineStr">
        <is>
          <t>U-f7cd94</t>
        </is>
      </c>
      <c r="B23784" s="41" t="n">
        <v>44986</v>
      </c>
      <c r="C23784" t="n">
        <v>9</v>
      </c>
      <c r="D23784" t="n">
        <v>0</v>
      </c>
    </row>
    <row r="23785">
      <c r="A23785" t="inlineStr">
        <is>
          <t>U-d772e1</t>
        </is>
      </c>
      <c r="B23785" s="41" t="n">
        <v>45627</v>
      </c>
      <c r="C23785" t="n">
        <v>11</v>
      </c>
      <c r="D23785" t="n">
        <v>1</v>
      </c>
    </row>
    <row r="23786">
      <c r="A23786" t="inlineStr">
        <is>
          <t>U-909580</t>
        </is>
      </c>
      <c r="B23786" s="41" t="n">
        <v>45261</v>
      </c>
      <c r="C23786" t="n">
        <v>17</v>
      </c>
      <c r="D23786" t="n">
        <v>2</v>
      </c>
    </row>
    <row r="23787">
      <c r="A23787" t="inlineStr">
        <is>
          <t>U-ea7cf3</t>
        </is>
      </c>
      <c r="B23787" s="41" t="n">
        <v>45444</v>
      </c>
      <c r="C23787" t="n">
        <v>12</v>
      </c>
      <c r="D23787" t="n">
        <v>0</v>
      </c>
    </row>
    <row r="23788">
      <c r="A23788" t="inlineStr">
        <is>
          <t>U-b1ac68</t>
        </is>
      </c>
      <c r="B23788" s="41" t="n">
        <v>45597</v>
      </c>
      <c r="C23788" t="n">
        <v>4</v>
      </c>
      <c r="D23788" t="n">
        <v>0</v>
      </c>
    </row>
    <row r="23789">
      <c r="A23789" t="inlineStr">
        <is>
          <t>U-7fe117</t>
        </is>
      </c>
      <c r="B23789" s="41" t="n">
        <v>45231</v>
      </c>
      <c r="C23789" t="n">
        <v>10</v>
      </c>
      <c r="D23789" t="n">
        <v>5</v>
      </c>
    </row>
    <row r="23790">
      <c r="A23790" t="inlineStr">
        <is>
          <t>U-eece58</t>
        </is>
      </c>
      <c r="B23790" s="41" t="n">
        <v>45200</v>
      </c>
      <c r="C23790" t="n">
        <v>11</v>
      </c>
      <c r="D23790" t="n">
        <v>3</v>
      </c>
    </row>
    <row r="23791">
      <c r="A23791" t="inlineStr">
        <is>
          <t>U-35b64b</t>
        </is>
      </c>
      <c r="B23791" s="41" t="n">
        <v>45505</v>
      </c>
      <c r="C23791" t="n">
        <v>10</v>
      </c>
      <c r="D23791" t="n">
        <v>0</v>
      </c>
    </row>
    <row r="23792">
      <c r="A23792" t="inlineStr">
        <is>
          <t>U-57b708</t>
        </is>
      </c>
      <c r="B23792" s="41" t="n">
        <v>45078</v>
      </c>
      <c r="C23792" t="n">
        <v>15</v>
      </c>
      <c r="D23792" t="n">
        <v>2</v>
      </c>
    </row>
    <row r="23793">
      <c r="A23793" t="inlineStr">
        <is>
          <t>U-b75485</t>
        </is>
      </c>
      <c r="B23793" s="41" t="n">
        <v>44958</v>
      </c>
      <c r="C23793" t="n">
        <v>14</v>
      </c>
      <c r="D23793" t="n">
        <v>0</v>
      </c>
    </row>
    <row r="23794">
      <c r="A23794" t="inlineStr">
        <is>
          <t>U-55d29a</t>
        </is>
      </c>
      <c r="B23794" s="41" t="n">
        <v>45597</v>
      </c>
      <c r="C23794" t="n">
        <v>11</v>
      </c>
      <c r="D23794" t="n">
        <v>0</v>
      </c>
    </row>
    <row r="23795">
      <c r="A23795" t="inlineStr">
        <is>
          <t>U-d96291</t>
        </is>
      </c>
      <c r="B23795" s="41" t="n">
        <v>45078</v>
      </c>
      <c r="C23795" t="n">
        <v>13</v>
      </c>
      <c r="D23795" t="n">
        <v>2</v>
      </c>
    </row>
    <row r="23796">
      <c r="A23796" t="inlineStr">
        <is>
          <t>U-046d6d</t>
        </is>
      </c>
      <c r="B23796" s="41" t="n">
        <v>45261</v>
      </c>
      <c r="C23796" t="n">
        <v>14</v>
      </c>
      <c r="D23796" t="n">
        <v>1</v>
      </c>
    </row>
    <row r="23797">
      <c r="A23797" t="inlineStr">
        <is>
          <t>U-bf7e12</t>
        </is>
      </c>
      <c r="B23797" s="41" t="n">
        <v>45200</v>
      </c>
      <c r="C23797" t="n">
        <v>8</v>
      </c>
      <c r="D23797" t="n">
        <v>1</v>
      </c>
    </row>
    <row r="23798">
      <c r="A23798" t="inlineStr">
        <is>
          <t>U-d1ce43</t>
        </is>
      </c>
      <c r="B23798" s="41" t="n">
        <v>45078</v>
      </c>
      <c r="C23798" t="n">
        <v>8</v>
      </c>
      <c r="D23798" t="n">
        <v>3</v>
      </c>
    </row>
    <row r="23799">
      <c r="A23799" t="inlineStr">
        <is>
          <t>U-1e4315</t>
        </is>
      </c>
      <c r="B23799" s="41" t="n">
        <v>44927</v>
      </c>
      <c r="C23799" t="n">
        <v>11</v>
      </c>
      <c r="D23799" t="n">
        <v>0</v>
      </c>
    </row>
    <row r="23800">
      <c r="A23800" t="inlineStr">
        <is>
          <t>U-4495f0</t>
        </is>
      </c>
      <c r="B23800" s="41" t="n">
        <v>44958</v>
      </c>
      <c r="C23800" t="n">
        <v>5</v>
      </c>
      <c r="D23800" t="n">
        <v>0</v>
      </c>
    </row>
    <row r="23801">
      <c r="A23801" t="inlineStr">
        <is>
          <t>U-71f135</t>
        </is>
      </c>
      <c r="B23801" s="41" t="n">
        <v>45566</v>
      </c>
      <c r="C23801" t="n">
        <v>8</v>
      </c>
      <c r="D23801" t="n">
        <v>0</v>
      </c>
    </row>
    <row r="23802">
      <c r="A23802" t="inlineStr">
        <is>
          <t>U-4e6955</t>
        </is>
      </c>
      <c r="B23802" s="41" t="n">
        <v>45413</v>
      </c>
      <c r="C23802" t="n">
        <v>7</v>
      </c>
      <c r="D23802" t="n">
        <v>0</v>
      </c>
    </row>
    <row r="23803">
      <c r="A23803" t="inlineStr">
        <is>
          <t>U-510e7b</t>
        </is>
      </c>
      <c r="B23803" s="41" t="n">
        <v>45017</v>
      </c>
      <c r="C23803" t="n">
        <v>5</v>
      </c>
      <c r="D23803" t="n">
        <v>0</v>
      </c>
    </row>
    <row r="23804">
      <c r="A23804" t="inlineStr">
        <is>
          <t>U-d209c7</t>
        </is>
      </c>
      <c r="B23804" s="41" t="n">
        <v>45536</v>
      </c>
      <c r="C23804" t="n">
        <v>7</v>
      </c>
      <c r="D23804" t="n">
        <v>2</v>
      </c>
    </row>
    <row r="23805">
      <c r="A23805" t="inlineStr">
        <is>
          <t>U-563007</t>
        </is>
      </c>
      <c r="B23805" s="41" t="n">
        <v>45047</v>
      </c>
      <c r="C23805" t="n">
        <v>9</v>
      </c>
      <c r="D23805" t="n">
        <v>0</v>
      </c>
    </row>
    <row r="23806">
      <c r="A23806" t="inlineStr">
        <is>
          <t>U-ad492d</t>
        </is>
      </c>
      <c r="B23806" s="41" t="n">
        <v>45170</v>
      </c>
      <c r="C23806" t="n">
        <v>8</v>
      </c>
      <c r="D23806" t="n">
        <v>0</v>
      </c>
    </row>
    <row r="23807">
      <c r="A23807" t="inlineStr">
        <is>
          <t>U-372678</t>
        </is>
      </c>
      <c r="B23807" s="41" t="n">
        <v>45474</v>
      </c>
      <c r="C23807" t="n">
        <v>10</v>
      </c>
      <c r="D23807" t="n">
        <v>2</v>
      </c>
    </row>
    <row r="23808">
      <c r="A23808" t="inlineStr">
        <is>
          <t>U-453c96</t>
        </is>
      </c>
      <c r="B23808" s="41" t="n">
        <v>44986</v>
      </c>
      <c r="C23808" t="n">
        <v>12</v>
      </c>
      <c r="D23808" t="n">
        <v>0</v>
      </c>
    </row>
    <row r="23809">
      <c r="A23809" t="inlineStr">
        <is>
          <t>U-b5c3fc</t>
        </is>
      </c>
      <c r="B23809" s="41" t="n">
        <v>44958</v>
      </c>
      <c r="C23809" t="n">
        <v>9</v>
      </c>
      <c r="D23809" t="n">
        <v>2</v>
      </c>
    </row>
    <row r="23810">
      <c r="A23810" t="inlineStr">
        <is>
          <t>U-0a9fbc</t>
        </is>
      </c>
      <c r="B23810" s="41" t="n">
        <v>44927</v>
      </c>
      <c r="C23810" t="n">
        <v>12</v>
      </c>
      <c r="D23810" t="n">
        <v>0</v>
      </c>
    </row>
    <row r="23811">
      <c r="A23811" t="inlineStr">
        <is>
          <t>U-7dd30d</t>
        </is>
      </c>
      <c r="B23811" s="41" t="n">
        <v>45170</v>
      </c>
      <c r="C23811" t="n">
        <v>13</v>
      </c>
      <c r="D23811" t="n">
        <v>0</v>
      </c>
    </row>
    <row r="23812">
      <c r="A23812" t="inlineStr">
        <is>
          <t>U-375292</t>
        </is>
      </c>
      <c r="B23812" s="41" t="n">
        <v>45383</v>
      </c>
      <c r="C23812" t="n">
        <v>12</v>
      </c>
      <c r="D23812" t="n">
        <v>4</v>
      </c>
    </row>
    <row r="23813">
      <c r="A23813" t="inlineStr">
        <is>
          <t>U-3a9ad8</t>
        </is>
      </c>
      <c r="B23813" s="41" t="n">
        <v>44986</v>
      </c>
      <c r="C23813" t="n">
        <v>14</v>
      </c>
      <c r="D23813" t="n">
        <v>2</v>
      </c>
    </row>
    <row r="23814">
      <c r="A23814" t="inlineStr">
        <is>
          <t>U-f76fa1</t>
        </is>
      </c>
      <c r="B23814" s="41" t="n">
        <v>45108</v>
      </c>
      <c r="C23814" t="n">
        <v>14</v>
      </c>
      <c r="D23814" t="n">
        <v>0</v>
      </c>
    </row>
    <row r="23815">
      <c r="A23815" t="inlineStr">
        <is>
          <t>U-17d45c</t>
        </is>
      </c>
      <c r="B23815" s="41" t="n">
        <v>45536</v>
      </c>
      <c r="C23815" t="n">
        <v>15</v>
      </c>
      <c r="D23815" t="n">
        <v>0</v>
      </c>
    </row>
    <row r="23816">
      <c r="A23816" t="inlineStr">
        <is>
          <t>U-df74e2</t>
        </is>
      </c>
      <c r="B23816" s="41" t="n">
        <v>45627</v>
      </c>
      <c r="C23816" t="n">
        <v>13</v>
      </c>
      <c r="D23816" t="n">
        <v>0</v>
      </c>
    </row>
    <row r="23817">
      <c r="A23817" t="inlineStr">
        <is>
          <t>U-e5a9db</t>
        </is>
      </c>
      <c r="B23817" s="41" t="n">
        <v>45627</v>
      </c>
      <c r="C23817" t="n">
        <v>15</v>
      </c>
      <c r="D23817" t="n">
        <v>0</v>
      </c>
    </row>
    <row r="23818">
      <c r="A23818" t="inlineStr">
        <is>
          <t>U-77ace4</t>
        </is>
      </c>
      <c r="B23818" s="41" t="n">
        <v>45139</v>
      </c>
      <c r="C23818" t="n">
        <v>12</v>
      </c>
      <c r="D23818" t="n">
        <v>1</v>
      </c>
    </row>
    <row r="23819">
      <c r="A23819" t="inlineStr">
        <is>
          <t>U-f163c4</t>
        </is>
      </c>
      <c r="B23819" s="41" t="n">
        <v>45108</v>
      </c>
      <c r="C23819" t="n">
        <v>11</v>
      </c>
      <c r="D23819" t="n">
        <v>0</v>
      </c>
    </row>
    <row r="23820">
      <c r="A23820" t="inlineStr">
        <is>
          <t>U-3a787b</t>
        </is>
      </c>
      <c r="B23820" s="41" t="n">
        <v>45108</v>
      </c>
      <c r="C23820" t="n">
        <v>6</v>
      </c>
      <c r="D23820" t="n">
        <v>0</v>
      </c>
    </row>
    <row r="23821">
      <c r="A23821" t="inlineStr">
        <is>
          <t>U-2962d0</t>
        </is>
      </c>
      <c r="B23821" s="41" t="n">
        <v>45078</v>
      </c>
      <c r="C23821" t="n">
        <v>5</v>
      </c>
      <c r="D23821" t="n">
        <v>0</v>
      </c>
    </row>
    <row r="23822">
      <c r="A23822" t="inlineStr">
        <is>
          <t>U-e90b1a</t>
        </is>
      </c>
      <c r="B23822" s="41" t="n">
        <v>45474</v>
      </c>
      <c r="C23822" t="n">
        <v>8</v>
      </c>
      <c r="D23822" t="n">
        <v>0</v>
      </c>
    </row>
    <row r="23823">
      <c r="A23823" t="inlineStr">
        <is>
          <t>U-cb9888</t>
        </is>
      </c>
      <c r="B23823" s="41" t="n">
        <v>45444</v>
      </c>
      <c r="C23823" t="n">
        <v>10</v>
      </c>
      <c r="D23823" t="n">
        <v>0</v>
      </c>
    </row>
    <row r="23824">
      <c r="A23824" t="inlineStr">
        <is>
          <t>U-18236e</t>
        </is>
      </c>
      <c r="B23824" s="41" t="n">
        <v>44927</v>
      </c>
      <c r="C23824" t="n">
        <v>10</v>
      </c>
      <c r="D23824" t="n">
        <v>1</v>
      </c>
    </row>
    <row r="23825">
      <c r="A23825" t="inlineStr">
        <is>
          <t>U-b9464f</t>
        </is>
      </c>
      <c r="B23825" s="41" t="n">
        <v>44958</v>
      </c>
      <c r="C23825" t="n">
        <v>14</v>
      </c>
      <c r="D23825" t="n">
        <v>3</v>
      </c>
    </row>
    <row r="23826">
      <c r="A23826" t="inlineStr">
        <is>
          <t>U-922ad3</t>
        </is>
      </c>
      <c r="B23826" s="41" t="n">
        <v>45536</v>
      </c>
      <c r="C23826" t="n">
        <v>16</v>
      </c>
      <c r="D23826" t="n">
        <v>3</v>
      </c>
    </row>
    <row r="23827">
      <c r="A23827" t="inlineStr">
        <is>
          <t>U-1c25f2</t>
        </is>
      </c>
      <c r="B23827" s="41" t="n">
        <v>45383</v>
      </c>
      <c r="C23827" t="n">
        <v>5</v>
      </c>
      <c r="D23827" t="n">
        <v>0</v>
      </c>
    </row>
    <row r="23828">
      <c r="A23828" t="inlineStr">
        <is>
          <t>U-9b7854</t>
        </is>
      </c>
      <c r="B23828" s="41" t="n">
        <v>45047</v>
      </c>
      <c r="C23828" t="n">
        <v>12</v>
      </c>
      <c r="D23828" t="n">
        <v>0</v>
      </c>
    </row>
    <row r="23829">
      <c r="A23829" t="inlineStr">
        <is>
          <t>U-264d57</t>
        </is>
      </c>
      <c r="B23829" s="41" t="n">
        <v>45047</v>
      </c>
      <c r="C23829" t="n">
        <v>9</v>
      </c>
      <c r="D23829" t="n">
        <v>0</v>
      </c>
    </row>
    <row r="23830">
      <c r="A23830" t="inlineStr">
        <is>
          <t>U-3de844</t>
        </is>
      </c>
      <c r="B23830" s="41" t="n">
        <v>45474</v>
      </c>
      <c r="C23830" t="n">
        <v>10</v>
      </c>
      <c r="D23830" t="n">
        <v>0</v>
      </c>
    </row>
    <row r="23831">
      <c r="A23831" t="inlineStr">
        <is>
          <t>U-6a7dd0</t>
        </is>
      </c>
      <c r="B23831" s="41" t="n">
        <v>45047</v>
      </c>
      <c r="C23831" t="n">
        <v>10</v>
      </c>
      <c r="D23831" t="n">
        <v>0</v>
      </c>
    </row>
    <row r="23832">
      <c r="A23832" t="inlineStr">
        <is>
          <t>U-8ea3e3</t>
        </is>
      </c>
      <c r="B23832" s="41" t="n">
        <v>45444</v>
      </c>
      <c r="C23832" t="n">
        <v>12</v>
      </c>
      <c r="D23832" t="n">
        <v>0</v>
      </c>
    </row>
    <row r="23833">
      <c r="A23833" t="inlineStr">
        <is>
          <t>U-0753b2</t>
        </is>
      </c>
      <c r="B23833" s="41" t="n">
        <v>45017</v>
      </c>
      <c r="C23833" t="n">
        <v>12</v>
      </c>
      <c r="D23833" t="n">
        <v>3</v>
      </c>
    </row>
    <row r="23834">
      <c r="A23834" t="inlineStr">
        <is>
          <t>U-63cc1b</t>
        </is>
      </c>
      <c r="B23834" s="41" t="n">
        <v>44927</v>
      </c>
      <c r="C23834" t="n">
        <v>8</v>
      </c>
      <c r="D23834" t="n">
        <v>2</v>
      </c>
    </row>
    <row r="23835">
      <c r="A23835" t="inlineStr">
        <is>
          <t>U-69f2f6</t>
        </is>
      </c>
      <c r="B23835" s="41" t="n">
        <v>45383</v>
      </c>
      <c r="C23835" t="n">
        <v>12</v>
      </c>
      <c r="D23835" t="n">
        <v>0</v>
      </c>
    </row>
    <row r="23836">
      <c r="A23836" t="inlineStr">
        <is>
          <t>U-4b7f25</t>
        </is>
      </c>
      <c r="B23836" s="41" t="n">
        <v>45170</v>
      </c>
      <c r="C23836" t="n">
        <v>7</v>
      </c>
      <c r="D23836" t="n">
        <v>3</v>
      </c>
    </row>
    <row r="23837">
      <c r="A23837" t="inlineStr">
        <is>
          <t>U-23f427</t>
        </is>
      </c>
      <c r="B23837" s="41" t="n">
        <v>44927</v>
      </c>
      <c r="C23837" t="n">
        <v>10</v>
      </c>
      <c r="D23837" t="n">
        <v>0</v>
      </c>
    </row>
    <row r="23838">
      <c r="A23838" t="inlineStr">
        <is>
          <t>U-b0d8c2</t>
        </is>
      </c>
      <c r="B23838" s="41" t="n">
        <v>45352</v>
      </c>
      <c r="C23838" t="n">
        <v>14</v>
      </c>
      <c r="D23838" t="n">
        <v>0</v>
      </c>
    </row>
    <row r="23839">
      <c r="A23839" t="inlineStr">
        <is>
          <t>U-d7ec7b</t>
        </is>
      </c>
      <c r="B23839" s="41" t="n">
        <v>45139</v>
      </c>
      <c r="C23839" t="n">
        <v>6</v>
      </c>
      <c r="D23839" t="n">
        <v>0</v>
      </c>
    </row>
    <row r="23840">
      <c r="A23840" t="inlineStr">
        <is>
          <t>U-2f4e1e</t>
        </is>
      </c>
      <c r="B23840" s="41" t="n">
        <v>45200</v>
      </c>
      <c r="C23840" t="n">
        <v>7</v>
      </c>
      <c r="D23840" t="n">
        <v>0</v>
      </c>
    </row>
    <row r="23841">
      <c r="A23841" t="inlineStr">
        <is>
          <t>U-f299b7</t>
        </is>
      </c>
      <c r="B23841" s="41" t="n">
        <v>45170</v>
      </c>
      <c r="C23841" t="n">
        <v>9</v>
      </c>
      <c r="D23841" t="n">
        <v>0</v>
      </c>
    </row>
    <row r="23842">
      <c r="A23842" t="inlineStr">
        <is>
          <t>U-4dde4c</t>
        </is>
      </c>
      <c r="B23842" s="41" t="n">
        <v>45536</v>
      </c>
      <c r="C23842" t="n">
        <v>7</v>
      </c>
      <c r="D23842" t="n">
        <v>0</v>
      </c>
    </row>
    <row r="23843">
      <c r="A23843" t="inlineStr">
        <is>
          <t>U-32f5ba</t>
        </is>
      </c>
      <c r="B23843" s="41" t="n">
        <v>45200</v>
      </c>
      <c r="C23843" t="n">
        <v>13</v>
      </c>
      <c r="D23843" t="n">
        <v>0</v>
      </c>
    </row>
    <row r="23844">
      <c r="A23844" t="inlineStr">
        <is>
          <t>U-041bb0</t>
        </is>
      </c>
      <c r="B23844" s="41" t="n">
        <v>45444</v>
      </c>
      <c r="C23844" t="n">
        <v>6</v>
      </c>
      <c r="D23844" t="n">
        <v>6</v>
      </c>
    </row>
    <row r="23845">
      <c r="A23845" t="inlineStr">
        <is>
          <t>U-ced704</t>
        </is>
      </c>
      <c r="B23845" s="41" t="n">
        <v>45597</v>
      </c>
      <c r="C23845" t="n">
        <v>9</v>
      </c>
      <c r="D23845" t="n">
        <v>0</v>
      </c>
    </row>
    <row r="23846">
      <c r="A23846" t="inlineStr">
        <is>
          <t>U-83e433</t>
        </is>
      </c>
      <c r="B23846" s="41" t="n">
        <v>45413</v>
      </c>
      <c r="C23846" t="n">
        <v>13</v>
      </c>
      <c r="D23846" t="n">
        <v>0</v>
      </c>
    </row>
    <row r="23847">
      <c r="A23847" t="inlineStr">
        <is>
          <t>U-8f796e</t>
        </is>
      </c>
      <c r="B23847" s="41" t="n">
        <v>45323</v>
      </c>
      <c r="C23847" t="n">
        <v>11</v>
      </c>
      <c r="D23847" t="n">
        <v>0</v>
      </c>
    </row>
    <row r="23848">
      <c r="A23848" t="inlineStr">
        <is>
          <t>U-af138d</t>
        </is>
      </c>
      <c r="B23848" s="41" t="n">
        <v>45444</v>
      </c>
      <c r="C23848" t="n">
        <v>9</v>
      </c>
      <c r="D23848" t="n">
        <v>0</v>
      </c>
    </row>
    <row r="23849">
      <c r="A23849" t="inlineStr">
        <is>
          <t>U-fba8b5</t>
        </is>
      </c>
      <c r="B23849" s="41" t="n">
        <v>45139</v>
      </c>
      <c r="C23849" t="n">
        <v>11</v>
      </c>
      <c r="D23849" t="n">
        <v>0</v>
      </c>
    </row>
    <row r="23850">
      <c r="A23850" t="inlineStr">
        <is>
          <t>U-0fa383</t>
        </is>
      </c>
      <c r="B23850" s="41" t="n">
        <v>45292</v>
      </c>
      <c r="C23850" t="n">
        <v>6</v>
      </c>
      <c r="D23850" t="n">
        <v>0</v>
      </c>
    </row>
    <row r="23851">
      <c r="A23851" t="inlineStr">
        <is>
          <t>U-91f9b1</t>
        </is>
      </c>
      <c r="B23851" s="41" t="n">
        <v>45383</v>
      </c>
      <c r="C23851" t="n">
        <v>14</v>
      </c>
      <c r="D23851" t="n">
        <v>0</v>
      </c>
    </row>
    <row r="23852">
      <c r="A23852" t="inlineStr">
        <is>
          <t>U-2a0e66</t>
        </is>
      </c>
      <c r="B23852" s="41" t="n">
        <v>45108</v>
      </c>
      <c r="C23852" t="n">
        <v>10</v>
      </c>
      <c r="D23852" t="n">
        <v>0</v>
      </c>
    </row>
    <row r="23853">
      <c r="A23853" t="inlineStr">
        <is>
          <t>U-466e20</t>
        </is>
      </c>
      <c r="B23853" s="41" t="n">
        <v>45047</v>
      </c>
      <c r="C23853" t="n">
        <v>9</v>
      </c>
      <c r="D23853" t="n">
        <v>0</v>
      </c>
    </row>
    <row r="23854">
      <c r="A23854" t="inlineStr">
        <is>
          <t>U-748812</t>
        </is>
      </c>
      <c r="B23854" s="41" t="n">
        <v>45566</v>
      </c>
      <c r="C23854" t="n">
        <v>13</v>
      </c>
      <c r="D23854" t="n">
        <v>2</v>
      </c>
    </row>
    <row r="23855">
      <c r="A23855" t="inlineStr">
        <is>
          <t>U-7917f9</t>
        </is>
      </c>
      <c r="B23855" s="41" t="n">
        <v>44927</v>
      </c>
      <c r="C23855" t="n">
        <v>6</v>
      </c>
      <c r="D23855" t="n">
        <v>0</v>
      </c>
    </row>
    <row r="23856">
      <c r="A23856" t="inlineStr">
        <is>
          <t>U-dc3f27</t>
        </is>
      </c>
      <c r="B23856" s="41" t="n">
        <v>45047</v>
      </c>
      <c r="C23856" t="n">
        <v>13</v>
      </c>
      <c r="D23856" t="n">
        <v>2</v>
      </c>
    </row>
    <row r="23857">
      <c r="A23857" t="inlineStr">
        <is>
          <t>U-b929da</t>
        </is>
      </c>
      <c r="B23857" s="41" t="n">
        <v>45383</v>
      </c>
      <c r="C23857" t="n">
        <v>6</v>
      </c>
      <c r="D23857" t="n">
        <v>0</v>
      </c>
    </row>
    <row r="23858">
      <c r="A23858" t="inlineStr">
        <is>
          <t>U-97c5af</t>
        </is>
      </c>
      <c r="B23858" s="41" t="n">
        <v>45536</v>
      </c>
      <c r="C23858" t="n">
        <v>8</v>
      </c>
      <c r="D23858" t="n">
        <v>0</v>
      </c>
    </row>
    <row r="23859">
      <c r="A23859" t="inlineStr">
        <is>
          <t>U-32d93a</t>
        </is>
      </c>
      <c r="B23859" s="41" t="n">
        <v>45474</v>
      </c>
      <c r="C23859" t="n">
        <v>14</v>
      </c>
      <c r="D23859" t="n">
        <v>2</v>
      </c>
    </row>
    <row r="23860">
      <c r="A23860" t="inlineStr">
        <is>
          <t>U-c5ed73</t>
        </is>
      </c>
      <c r="B23860" s="41" t="n">
        <v>45323</v>
      </c>
      <c r="C23860" t="n">
        <v>9</v>
      </c>
      <c r="D23860" t="n">
        <v>2</v>
      </c>
    </row>
    <row r="23861">
      <c r="A23861" t="inlineStr">
        <is>
          <t>U-435c27</t>
        </is>
      </c>
      <c r="B23861" s="41" t="n">
        <v>44958</v>
      </c>
      <c r="C23861" t="n">
        <v>9</v>
      </c>
      <c r="D23861" t="n">
        <v>2</v>
      </c>
    </row>
    <row r="23862">
      <c r="A23862" t="inlineStr">
        <is>
          <t>U-c7e99b</t>
        </is>
      </c>
      <c r="B23862" s="41" t="n">
        <v>45078</v>
      </c>
      <c r="C23862" t="n">
        <v>8</v>
      </c>
      <c r="D23862" t="n">
        <v>0</v>
      </c>
    </row>
    <row r="23863">
      <c r="A23863" t="inlineStr">
        <is>
          <t>U-55a5aa</t>
        </is>
      </c>
      <c r="B23863" s="41" t="n">
        <v>44958</v>
      </c>
      <c r="C23863" t="n">
        <v>11</v>
      </c>
      <c r="D23863" t="n">
        <v>1</v>
      </c>
    </row>
    <row r="23864">
      <c r="A23864" t="inlineStr">
        <is>
          <t>U-103d96</t>
        </is>
      </c>
      <c r="B23864" s="41" t="n">
        <v>45292</v>
      </c>
      <c r="C23864" t="n">
        <v>12</v>
      </c>
      <c r="D23864" t="n">
        <v>0</v>
      </c>
    </row>
    <row r="23865">
      <c r="A23865" t="inlineStr">
        <is>
          <t>U-981791</t>
        </is>
      </c>
      <c r="B23865" s="41" t="n">
        <v>45231</v>
      </c>
      <c r="C23865" t="n">
        <v>8</v>
      </c>
      <c r="D23865" t="n">
        <v>1</v>
      </c>
    </row>
    <row r="23866">
      <c r="A23866" t="inlineStr">
        <is>
          <t>U-a185aa</t>
        </is>
      </c>
      <c r="B23866" s="41" t="n">
        <v>45017</v>
      </c>
      <c r="C23866" t="n">
        <v>5</v>
      </c>
      <c r="D23866" t="n">
        <v>2</v>
      </c>
    </row>
    <row r="23867">
      <c r="A23867" t="inlineStr">
        <is>
          <t>U-246da1</t>
        </is>
      </c>
      <c r="B23867" s="41" t="n">
        <v>45566</v>
      </c>
      <c r="C23867" t="n">
        <v>7</v>
      </c>
      <c r="D23867" t="n">
        <v>1</v>
      </c>
    </row>
    <row r="23868">
      <c r="A23868" t="inlineStr">
        <is>
          <t>U-b7646c</t>
        </is>
      </c>
      <c r="B23868" s="41" t="n">
        <v>45261</v>
      </c>
      <c r="C23868" t="n">
        <v>6</v>
      </c>
      <c r="D23868" t="n">
        <v>0</v>
      </c>
    </row>
    <row r="23869">
      <c r="A23869" t="inlineStr">
        <is>
          <t>U-2b7966</t>
        </is>
      </c>
      <c r="B23869" s="41" t="n">
        <v>45170</v>
      </c>
      <c r="C23869" t="n">
        <v>12</v>
      </c>
      <c r="D23869" t="n">
        <v>2</v>
      </c>
    </row>
    <row r="23870">
      <c r="A23870" t="inlineStr">
        <is>
          <t>U-5589ef</t>
        </is>
      </c>
      <c r="B23870" s="41" t="n">
        <v>45352</v>
      </c>
      <c r="C23870" t="n">
        <v>5</v>
      </c>
      <c r="D23870" t="n">
        <v>1</v>
      </c>
    </row>
    <row r="23871">
      <c r="A23871" t="inlineStr">
        <is>
          <t>U-ee3f37</t>
        </is>
      </c>
      <c r="B23871" s="41" t="n">
        <v>45352</v>
      </c>
      <c r="C23871" t="n">
        <v>13</v>
      </c>
      <c r="D23871" t="n">
        <v>0</v>
      </c>
    </row>
    <row r="23872">
      <c r="A23872" t="inlineStr">
        <is>
          <t>U-52f4ae</t>
        </is>
      </c>
      <c r="B23872" s="41" t="n">
        <v>45352</v>
      </c>
      <c r="C23872" t="n">
        <v>6</v>
      </c>
      <c r="D23872" t="n">
        <v>1</v>
      </c>
    </row>
    <row r="23873">
      <c r="A23873" t="inlineStr">
        <is>
          <t>U-f01036</t>
        </is>
      </c>
      <c r="B23873" s="41" t="n">
        <v>45017</v>
      </c>
      <c r="C23873" t="n">
        <v>7</v>
      </c>
      <c r="D23873" t="n">
        <v>0</v>
      </c>
    </row>
    <row r="23874">
      <c r="A23874" t="inlineStr">
        <is>
          <t>U-230ed1</t>
        </is>
      </c>
      <c r="B23874" s="41" t="n">
        <v>45536</v>
      </c>
      <c r="C23874" t="n">
        <v>12</v>
      </c>
      <c r="D23874" t="n">
        <v>0</v>
      </c>
    </row>
    <row r="23875">
      <c r="A23875" t="inlineStr">
        <is>
          <t>U-dead17</t>
        </is>
      </c>
      <c r="B23875" s="41" t="n">
        <v>45047</v>
      </c>
      <c r="C23875" t="n">
        <v>14</v>
      </c>
      <c r="D23875" t="n">
        <v>0</v>
      </c>
    </row>
    <row r="23876">
      <c r="A23876" t="inlineStr">
        <is>
          <t>U-65ff19</t>
        </is>
      </c>
      <c r="B23876" s="41" t="n">
        <v>45261</v>
      </c>
      <c r="C23876" t="n">
        <v>10</v>
      </c>
      <c r="D23876" t="n">
        <v>0</v>
      </c>
    </row>
    <row r="23877">
      <c r="A23877" t="inlineStr">
        <is>
          <t>U-d2d2c9</t>
        </is>
      </c>
      <c r="B23877" s="41" t="n">
        <v>45261</v>
      </c>
      <c r="C23877" t="n">
        <v>13</v>
      </c>
      <c r="D23877" t="n">
        <v>0</v>
      </c>
    </row>
    <row r="23878">
      <c r="A23878" t="inlineStr">
        <is>
          <t>U-e28fe3</t>
        </is>
      </c>
      <c r="B23878" s="41" t="n">
        <v>45078</v>
      </c>
      <c r="C23878" t="n">
        <v>14</v>
      </c>
      <c r="D23878" t="n">
        <v>0</v>
      </c>
    </row>
    <row r="23879">
      <c r="A23879" t="inlineStr">
        <is>
          <t>U-25420d</t>
        </is>
      </c>
      <c r="B23879" s="41" t="n">
        <v>45108</v>
      </c>
      <c r="C23879" t="n">
        <v>11</v>
      </c>
      <c r="D23879" t="n">
        <v>1</v>
      </c>
    </row>
    <row r="23880">
      <c r="A23880" t="inlineStr">
        <is>
          <t>U-b4da94</t>
        </is>
      </c>
      <c r="B23880" s="41" t="n">
        <v>44986</v>
      </c>
      <c r="C23880" t="n">
        <v>5</v>
      </c>
      <c r="D23880" t="n">
        <v>1</v>
      </c>
    </row>
    <row r="23881">
      <c r="A23881" t="inlineStr">
        <is>
          <t>U-1980eb</t>
        </is>
      </c>
      <c r="B23881" s="41" t="n">
        <v>45474</v>
      </c>
      <c r="C23881" t="n">
        <v>7</v>
      </c>
      <c r="D23881" t="n">
        <v>0</v>
      </c>
    </row>
    <row r="23882">
      <c r="A23882" t="inlineStr">
        <is>
          <t>U-43afca</t>
        </is>
      </c>
      <c r="B23882" s="41" t="n">
        <v>44958</v>
      </c>
      <c r="C23882" t="n">
        <v>10</v>
      </c>
      <c r="D23882" t="n">
        <v>0</v>
      </c>
    </row>
    <row r="23883">
      <c r="A23883" t="inlineStr">
        <is>
          <t>U-cd21ba</t>
        </is>
      </c>
      <c r="B23883" s="41" t="n">
        <v>45323</v>
      </c>
      <c r="C23883" t="n">
        <v>6</v>
      </c>
      <c r="D23883" t="n">
        <v>3</v>
      </c>
    </row>
    <row r="23884">
      <c r="A23884" t="inlineStr">
        <is>
          <t>U-aa45c4</t>
        </is>
      </c>
      <c r="B23884" s="41" t="n">
        <v>44986</v>
      </c>
      <c r="C23884" t="n">
        <v>8</v>
      </c>
      <c r="D23884" t="n">
        <v>0</v>
      </c>
    </row>
    <row r="23885">
      <c r="A23885" t="inlineStr">
        <is>
          <t>U-6fb0e5</t>
        </is>
      </c>
      <c r="B23885" s="41" t="n">
        <v>45292</v>
      </c>
      <c r="C23885" t="n">
        <v>12</v>
      </c>
      <c r="D23885" t="n">
        <v>0</v>
      </c>
    </row>
    <row r="23886">
      <c r="A23886" t="inlineStr">
        <is>
          <t>U-59d567</t>
        </is>
      </c>
      <c r="B23886" s="41" t="n">
        <v>45017</v>
      </c>
      <c r="C23886" t="n">
        <v>7</v>
      </c>
      <c r="D23886" t="n">
        <v>0</v>
      </c>
    </row>
    <row r="23887">
      <c r="A23887" t="inlineStr">
        <is>
          <t>U-09def8</t>
        </is>
      </c>
      <c r="B23887" s="41" t="n">
        <v>45352</v>
      </c>
      <c r="C23887" t="n">
        <v>15</v>
      </c>
      <c r="D23887" t="n">
        <v>0</v>
      </c>
    </row>
    <row r="23888">
      <c r="A23888" t="inlineStr">
        <is>
          <t>U-db0df3</t>
        </is>
      </c>
      <c r="B23888" s="41" t="n">
        <v>45108</v>
      </c>
      <c r="C23888" t="n">
        <v>9</v>
      </c>
      <c r="D23888" t="n">
        <v>0</v>
      </c>
    </row>
    <row r="23889">
      <c r="A23889" t="inlineStr">
        <is>
          <t>U-eab42a</t>
        </is>
      </c>
      <c r="B23889" s="41" t="n">
        <v>45352</v>
      </c>
      <c r="C23889" t="n">
        <v>13</v>
      </c>
      <c r="D23889" t="n">
        <v>0</v>
      </c>
    </row>
    <row r="23890">
      <c r="A23890" t="inlineStr">
        <is>
          <t>U-08c015</t>
        </is>
      </c>
      <c r="B23890" s="41" t="n">
        <v>45413</v>
      </c>
      <c r="C23890" t="n">
        <v>5</v>
      </c>
      <c r="D23890" t="n">
        <v>1</v>
      </c>
    </row>
    <row r="23891">
      <c r="A23891" t="inlineStr">
        <is>
          <t>U-f3d403</t>
        </is>
      </c>
      <c r="B23891" s="41" t="n">
        <v>45505</v>
      </c>
      <c r="C23891" t="n">
        <v>10</v>
      </c>
      <c r="D23891" t="n">
        <v>0</v>
      </c>
    </row>
    <row r="23892">
      <c r="A23892" t="inlineStr">
        <is>
          <t>U-510ceb</t>
        </is>
      </c>
      <c r="B23892" s="41" t="n">
        <v>44986</v>
      </c>
      <c r="C23892" t="n">
        <v>13</v>
      </c>
      <c r="D23892" t="n">
        <v>0</v>
      </c>
    </row>
    <row r="23893">
      <c r="A23893" t="inlineStr">
        <is>
          <t>U-e97eca</t>
        </is>
      </c>
      <c r="B23893" s="41" t="n">
        <v>45139</v>
      </c>
      <c r="C23893" t="n">
        <v>10</v>
      </c>
      <c r="D23893" t="n">
        <v>0</v>
      </c>
    </row>
    <row r="23894">
      <c r="A23894" t="inlineStr">
        <is>
          <t>U-af8999</t>
        </is>
      </c>
      <c r="B23894" s="41" t="n">
        <v>45231</v>
      </c>
      <c r="C23894" t="n">
        <v>8</v>
      </c>
      <c r="D23894" t="n">
        <v>3</v>
      </c>
    </row>
    <row r="23895">
      <c r="A23895" t="inlineStr">
        <is>
          <t>U-7f4f29</t>
        </is>
      </c>
      <c r="B23895" s="41" t="n">
        <v>45108</v>
      </c>
      <c r="C23895" t="n">
        <v>9</v>
      </c>
      <c r="D23895" t="n">
        <v>4</v>
      </c>
    </row>
    <row r="23896">
      <c r="A23896" t="inlineStr">
        <is>
          <t>U-40c70e</t>
        </is>
      </c>
      <c r="B23896" s="41" t="n">
        <v>45413</v>
      </c>
      <c r="C23896" t="n">
        <v>12</v>
      </c>
      <c r="D23896" t="n">
        <v>0</v>
      </c>
    </row>
    <row r="23897">
      <c r="A23897" t="inlineStr">
        <is>
          <t>U-764dc3</t>
        </is>
      </c>
      <c r="B23897" s="41" t="n">
        <v>45139</v>
      </c>
      <c r="C23897" t="n">
        <v>13</v>
      </c>
      <c r="D23897" t="n">
        <v>0</v>
      </c>
    </row>
    <row r="23898">
      <c r="A23898" t="inlineStr">
        <is>
          <t>U-963d5f</t>
        </is>
      </c>
      <c r="B23898" s="41" t="n">
        <v>44986</v>
      </c>
      <c r="C23898" t="n">
        <v>10</v>
      </c>
      <c r="D23898" t="n">
        <v>0</v>
      </c>
    </row>
    <row r="23899">
      <c r="A23899" t="inlineStr">
        <is>
          <t>U-1daedc</t>
        </is>
      </c>
      <c r="B23899" s="41" t="n">
        <v>45352</v>
      </c>
      <c r="C23899" t="n">
        <v>11</v>
      </c>
      <c r="D23899" t="n">
        <v>2</v>
      </c>
    </row>
    <row r="23900">
      <c r="A23900" t="inlineStr">
        <is>
          <t>U-1f3a2e</t>
        </is>
      </c>
      <c r="B23900" s="41" t="n">
        <v>45047</v>
      </c>
      <c r="C23900" t="n">
        <v>11</v>
      </c>
      <c r="D23900" t="n">
        <v>3</v>
      </c>
    </row>
    <row r="23901">
      <c r="A23901" t="inlineStr">
        <is>
          <t>U-cf5193</t>
        </is>
      </c>
      <c r="B23901" s="41" t="n">
        <v>45505</v>
      </c>
      <c r="C23901" t="n">
        <v>9</v>
      </c>
      <c r="D23901" t="n">
        <v>0</v>
      </c>
    </row>
    <row r="23902">
      <c r="A23902" t="inlineStr">
        <is>
          <t>U-203c03</t>
        </is>
      </c>
      <c r="B23902" s="41" t="n">
        <v>45505</v>
      </c>
      <c r="C23902" t="n">
        <v>13</v>
      </c>
      <c r="D23902" t="n">
        <v>1</v>
      </c>
    </row>
    <row r="23903">
      <c r="A23903" t="inlineStr">
        <is>
          <t>U-975213</t>
        </is>
      </c>
      <c r="B23903" s="41" t="n">
        <v>45108</v>
      </c>
      <c r="C23903" t="n">
        <v>8</v>
      </c>
      <c r="D23903" t="n">
        <v>0</v>
      </c>
    </row>
    <row r="23904">
      <c r="A23904" t="inlineStr">
        <is>
          <t>U-7fbbaf</t>
        </is>
      </c>
      <c r="B23904" s="41" t="n">
        <v>45627</v>
      </c>
      <c r="C23904" t="n">
        <v>10</v>
      </c>
      <c r="D23904" t="n">
        <v>0</v>
      </c>
    </row>
    <row r="23905">
      <c r="A23905" t="inlineStr">
        <is>
          <t>U-df719d</t>
        </is>
      </c>
      <c r="B23905" s="41" t="n">
        <v>45078</v>
      </c>
      <c r="C23905" t="n">
        <v>11</v>
      </c>
      <c r="D23905" t="n">
        <v>0</v>
      </c>
    </row>
    <row r="23906">
      <c r="A23906" t="inlineStr">
        <is>
          <t>U-e80efb</t>
        </is>
      </c>
      <c r="B23906" s="41" t="n">
        <v>45597</v>
      </c>
      <c r="C23906" t="n">
        <v>7</v>
      </c>
      <c r="D23906" t="n">
        <v>0</v>
      </c>
    </row>
    <row r="23907">
      <c r="A23907" t="inlineStr">
        <is>
          <t>U-b2b446</t>
        </is>
      </c>
      <c r="B23907" s="41" t="n">
        <v>45139</v>
      </c>
      <c r="C23907" t="n">
        <v>11</v>
      </c>
      <c r="D23907" t="n">
        <v>1</v>
      </c>
    </row>
    <row r="23908">
      <c r="A23908" t="inlineStr">
        <is>
          <t>U-162604</t>
        </is>
      </c>
      <c r="B23908" s="41" t="n">
        <v>45231</v>
      </c>
      <c r="C23908" t="n">
        <v>7</v>
      </c>
      <c r="D23908" t="n">
        <v>0</v>
      </c>
    </row>
    <row r="23909">
      <c r="A23909" t="inlineStr">
        <is>
          <t>U-3cb52a</t>
        </is>
      </c>
      <c r="B23909" s="41" t="n">
        <v>45444</v>
      </c>
      <c r="C23909" t="n">
        <v>11</v>
      </c>
      <c r="D23909" t="n">
        <v>0</v>
      </c>
    </row>
    <row r="23910">
      <c r="A23910" t="inlineStr">
        <is>
          <t>U-b230f0</t>
        </is>
      </c>
      <c r="B23910" s="41" t="n">
        <v>45017</v>
      </c>
      <c r="C23910" t="n">
        <v>7</v>
      </c>
      <c r="D23910" t="n">
        <v>0</v>
      </c>
    </row>
    <row r="23911">
      <c r="A23911" t="inlineStr">
        <is>
          <t>U-2d45fa</t>
        </is>
      </c>
      <c r="B23911" s="41" t="n">
        <v>45413</v>
      </c>
      <c r="C23911" t="n">
        <v>11</v>
      </c>
      <c r="D23911" t="n">
        <v>1</v>
      </c>
    </row>
    <row r="23912">
      <c r="A23912" t="inlineStr">
        <is>
          <t>U-254293</t>
        </is>
      </c>
      <c r="B23912" s="41" t="n">
        <v>45352</v>
      </c>
      <c r="C23912" t="n">
        <v>9</v>
      </c>
      <c r="D23912" t="n">
        <v>1</v>
      </c>
    </row>
    <row r="23913">
      <c r="A23913" t="inlineStr">
        <is>
          <t>U-4c1fa8</t>
        </is>
      </c>
      <c r="B23913" s="41" t="n">
        <v>45383</v>
      </c>
      <c r="C23913" t="n">
        <v>13</v>
      </c>
      <c r="D23913" t="n">
        <v>0</v>
      </c>
    </row>
    <row r="23914">
      <c r="A23914" t="inlineStr">
        <is>
          <t>U-aaeae6</t>
        </is>
      </c>
      <c r="B23914" s="41" t="n">
        <v>45627</v>
      </c>
      <c r="C23914" t="n">
        <v>8</v>
      </c>
      <c r="D23914" t="n">
        <v>0</v>
      </c>
    </row>
    <row r="23915">
      <c r="A23915" t="inlineStr">
        <is>
          <t>U-6c5960</t>
        </is>
      </c>
      <c r="B23915" s="41" t="n">
        <v>45017</v>
      </c>
      <c r="C23915" t="n">
        <v>8</v>
      </c>
      <c r="D23915" t="n">
        <v>0</v>
      </c>
    </row>
    <row r="23916">
      <c r="A23916" t="inlineStr">
        <is>
          <t>U-2b67cf</t>
        </is>
      </c>
      <c r="B23916" s="41" t="n">
        <v>45108</v>
      </c>
      <c r="C23916" t="n">
        <v>11</v>
      </c>
      <c r="D23916" t="n">
        <v>0</v>
      </c>
    </row>
    <row r="23917">
      <c r="A23917" t="inlineStr">
        <is>
          <t>U-0c770a</t>
        </is>
      </c>
      <c r="B23917" s="41" t="n">
        <v>45566</v>
      </c>
      <c r="C23917" t="n">
        <v>9</v>
      </c>
      <c r="D23917" t="n">
        <v>1</v>
      </c>
    </row>
    <row r="23918">
      <c r="A23918" t="inlineStr">
        <is>
          <t>U-8fa6e0</t>
        </is>
      </c>
      <c r="B23918" s="41" t="n">
        <v>45323</v>
      </c>
      <c r="C23918" t="n">
        <v>10</v>
      </c>
      <c r="D23918" t="n">
        <v>1</v>
      </c>
    </row>
    <row r="23919">
      <c r="A23919" t="inlineStr">
        <is>
          <t>U-9d7fb1</t>
        </is>
      </c>
      <c r="B23919" s="41" t="n">
        <v>45078</v>
      </c>
      <c r="C23919" t="n">
        <v>3</v>
      </c>
      <c r="D23919" t="n">
        <v>1</v>
      </c>
    </row>
    <row r="23920">
      <c r="A23920" t="inlineStr">
        <is>
          <t>U-0267fb</t>
        </is>
      </c>
      <c r="B23920" s="41" t="n">
        <v>45078</v>
      </c>
      <c r="C23920" t="n">
        <v>11</v>
      </c>
      <c r="D23920" t="n">
        <v>0</v>
      </c>
    </row>
    <row r="23921">
      <c r="A23921" t="inlineStr">
        <is>
          <t>U-b32c1a</t>
        </is>
      </c>
      <c r="B23921" s="41" t="n">
        <v>45078</v>
      </c>
      <c r="C23921" t="n">
        <v>7</v>
      </c>
      <c r="D23921" t="n">
        <v>0</v>
      </c>
    </row>
    <row r="23922">
      <c r="A23922" t="inlineStr">
        <is>
          <t>U-6f95f1</t>
        </is>
      </c>
      <c r="B23922" s="41" t="n">
        <v>45261</v>
      </c>
      <c r="C23922" t="n">
        <v>6</v>
      </c>
      <c r="D23922" t="n">
        <v>1</v>
      </c>
    </row>
    <row r="23923">
      <c r="A23923" t="inlineStr">
        <is>
          <t>U-bf50f8</t>
        </is>
      </c>
      <c r="B23923" s="41" t="n">
        <v>45474</v>
      </c>
      <c r="C23923" t="n">
        <v>7</v>
      </c>
      <c r="D23923" t="n">
        <v>0</v>
      </c>
    </row>
    <row r="23924">
      <c r="A23924" t="inlineStr">
        <is>
          <t>U-ac71a5</t>
        </is>
      </c>
      <c r="B23924" s="41" t="n">
        <v>45261</v>
      </c>
      <c r="C23924" t="n">
        <v>12</v>
      </c>
      <c r="D23924" t="n">
        <v>0</v>
      </c>
    </row>
    <row r="23925">
      <c r="A23925" t="inlineStr">
        <is>
          <t>U-1e019a</t>
        </is>
      </c>
      <c r="B23925" s="41" t="n">
        <v>45200</v>
      </c>
      <c r="C23925" t="n">
        <v>11</v>
      </c>
      <c r="D23925" t="n">
        <v>2</v>
      </c>
    </row>
    <row r="23926">
      <c r="A23926" t="inlineStr">
        <is>
          <t>U-6c0014</t>
        </is>
      </c>
      <c r="B23926" s="41" t="n">
        <v>45627</v>
      </c>
      <c r="C23926" t="n">
        <v>7</v>
      </c>
      <c r="D23926" t="n">
        <v>0</v>
      </c>
    </row>
    <row r="23927">
      <c r="A23927" t="inlineStr">
        <is>
          <t>U-e8ee7c</t>
        </is>
      </c>
      <c r="B23927" s="41" t="n">
        <v>45536</v>
      </c>
      <c r="C23927" t="n">
        <v>11</v>
      </c>
      <c r="D23927" t="n">
        <v>0</v>
      </c>
    </row>
    <row r="23928">
      <c r="A23928" t="inlineStr">
        <is>
          <t>U-957568</t>
        </is>
      </c>
      <c r="B23928" s="41" t="n">
        <v>45536</v>
      </c>
      <c r="C23928" t="n">
        <v>5</v>
      </c>
      <c r="D23928" t="n">
        <v>0</v>
      </c>
    </row>
    <row r="23929">
      <c r="A23929" t="inlineStr">
        <is>
          <t>U-6b948c</t>
        </is>
      </c>
      <c r="B23929" s="41" t="n">
        <v>45536</v>
      </c>
      <c r="C23929" t="n">
        <v>5</v>
      </c>
      <c r="D23929" t="n">
        <v>0</v>
      </c>
    </row>
    <row r="23930">
      <c r="A23930" t="inlineStr">
        <is>
          <t>U-37a4f5</t>
        </is>
      </c>
      <c r="B23930" s="41" t="n">
        <v>45536</v>
      </c>
      <c r="C23930" t="n">
        <v>13</v>
      </c>
      <c r="D23930" t="n">
        <v>0</v>
      </c>
    </row>
    <row r="23931">
      <c r="A23931" t="inlineStr">
        <is>
          <t>U-f88ba9</t>
        </is>
      </c>
      <c r="B23931" s="41" t="n">
        <v>44958</v>
      </c>
      <c r="C23931" t="n">
        <v>12</v>
      </c>
      <c r="D23931" t="n">
        <v>0</v>
      </c>
    </row>
    <row r="23932">
      <c r="A23932" t="inlineStr">
        <is>
          <t>U-6dad49</t>
        </is>
      </c>
      <c r="B23932" s="41" t="n">
        <v>45444</v>
      </c>
      <c r="C23932" t="n">
        <v>13</v>
      </c>
      <c r="D23932" t="n">
        <v>0</v>
      </c>
    </row>
    <row r="23933">
      <c r="A23933" t="inlineStr">
        <is>
          <t>U-fe64bb</t>
        </is>
      </c>
      <c r="B23933" s="41" t="n">
        <v>45505</v>
      </c>
      <c r="C23933" t="n">
        <v>8</v>
      </c>
      <c r="D23933" t="n">
        <v>0</v>
      </c>
    </row>
    <row r="23934">
      <c r="A23934" t="inlineStr">
        <is>
          <t>U-20a2f7</t>
        </is>
      </c>
      <c r="B23934" s="41" t="n">
        <v>45323</v>
      </c>
      <c r="C23934" t="n">
        <v>10</v>
      </c>
      <c r="D23934" t="n">
        <v>0</v>
      </c>
    </row>
    <row r="23935">
      <c r="A23935" t="inlineStr">
        <is>
          <t>U-0f01de</t>
        </is>
      </c>
      <c r="B23935" s="41" t="n">
        <v>45383</v>
      </c>
      <c r="C23935" t="n">
        <v>13</v>
      </c>
      <c r="D23935" t="n">
        <v>2</v>
      </c>
    </row>
    <row r="23936">
      <c r="A23936" t="inlineStr">
        <is>
          <t>U-4f4913</t>
        </is>
      </c>
      <c r="B23936" s="41" t="n">
        <v>45323</v>
      </c>
      <c r="C23936" t="n">
        <v>9</v>
      </c>
      <c r="D23936" t="n">
        <v>0</v>
      </c>
    </row>
    <row r="23937">
      <c r="A23937" t="inlineStr">
        <is>
          <t>U-19ba41</t>
        </is>
      </c>
      <c r="B23937" s="41" t="n">
        <v>45505</v>
      </c>
      <c r="C23937" t="n">
        <v>9</v>
      </c>
      <c r="D23937" t="n">
        <v>0</v>
      </c>
    </row>
    <row r="23938">
      <c r="A23938" t="inlineStr">
        <is>
          <t>U-279126</t>
        </is>
      </c>
      <c r="B23938" s="41" t="n">
        <v>45139</v>
      </c>
      <c r="C23938" t="n">
        <v>12</v>
      </c>
      <c r="D23938" t="n">
        <v>2</v>
      </c>
    </row>
    <row r="23939">
      <c r="A23939" t="inlineStr">
        <is>
          <t>U-2d18a8</t>
        </is>
      </c>
      <c r="B23939" s="41" t="n">
        <v>45323</v>
      </c>
      <c r="C23939" t="n">
        <v>13</v>
      </c>
      <c r="D23939" t="n">
        <v>0</v>
      </c>
    </row>
    <row r="23940">
      <c r="A23940" t="inlineStr">
        <is>
          <t>U-14cfa5</t>
        </is>
      </c>
      <c r="B23940" s="41" t="n">
        <v>44927</v>
      </c>
      <c r="C23940" t="n">
        <v>10</v>
      </c>
      <c r="D23940" t="n">
        <v>0</v>
      </c>
    </row>
    <row r="23941">
      <c r="A23941" t="inlineStr">
        <is>
          <t>U-87c2b5</t>
        </is>
      </c>
      <c r="B23941" s="41" t="n">
        <v>45047</v>
      </c>
      <c r="C23941" t="n">
        <v>11</v>
      </c>
      <c r="D23941" t="n">
        <v>1</v>
      </c>
    </row>
    <row r="23942">
      <c r="A23942" t="inlineStr">
        <is>
          <t>U-269ead</t>
        </is>
      </c>
      <c r="B23942" s="41" t="n">
        <v>45383</v>
      </c>
      <c r="C23942" t="n">
        <v>9</v>
      </c>
      <c r="D23942" t="n">
        <v>0</v>
      </c>
    </row>
    <row r="23943">
      <c r="A23943" t="inlineStr">
        <is>
          <t>U-d73d27</t>
        </is>
      </c>
      <c r="B23943" s="41" t="n">
        <v>45597</v>
      </c>
      <c r="C23943" t="n">
        <v>11</v>
      </c>
      <c r="D23943" t="n">
        <v>0</v>
      </c>
    </row>
    <row r="23944">
      <c r="A23944" t="inlineStr">
        <is>
          <t>U-687016</t>
        </is>
      </c>
      <c r="B23944" s="41" t="n">
        <v>45444</v>
      </c>
      <c r="C23944" t="n">
        <v>13</v>
      </c>
      <c r="D23944" t="n">
        <v>0</v>
      </c>
    </row>
    <row r="23945">
      <c r="A23945" t="inlineStr">
        <is>
          <t>U-3d328b</t>
        </is>
      </c>
      <c r="B23945" s="41" t="n">
        <v>45444</v>
      </c>
      <c r="C23945" t="n">
        <v>13</v>
      </c>
      <c r="D23945" t="n">
        <v>0</v>
      </c>
    </row>
    <row r="23946">
      <c r="A23946" t="inlineStr">
        <is>
          <t>U-7a0ecc</t>
        </is>
      </c>
      <c r="B23946" s="41" t="n">
        <v>45597</v>
      </c>
      <c r="C23946" t="n">
        <v>12</v>
      </c>
      <c r="D23946" t="n">
        <v>2</v>
      </c>
    </row>
    <row r="23947">
      <c r="A23947" t="inlineStr">
        <is>
          <t>U-6441d8</t>
        </is>
      </c>
      <c r="B23947" s="41" t="n">
        <v>45292</v>
      </c>
      <c r="C23947" t="n">
        <v>9</v>
      </c>
      <c r="D23947" t="n">
        <v>0</v>
      </c>
    </row>
    <row r="23948">
      <c r="A23948" t="inlineStr">
        <is>
          <t>U-110e40</t>
        </is>
      </c>
      <c r="B23948" s="41" t="n">
        <v>45292</v>
      </c>
      <c r="C23948" t="n">
        <v>12</v>
      </c>
      <c r="D23948" t="n">
        <v>0</v>
      </c>
    </row>
    <row r="23949">
      <c r="A23949" t="inlineStr">
        <is>
          <t>U-b3cdea</t>
        </is>
      </c>
      <c r="B23949" s="41" t="n">
        <v>45474</v>
      </c>
      <c r="C23949" t="n">
        <v>12</v>
      </c>
      <c r="D23949" t="n">
        <v>0</v>
      </c>
    </row>
    <row r="23950">
      <c r="A23950" t="inlineStr">
        <is>
          <t>U-cdcde8</t>
        </is>
      </c>
      <c r="B23950" s="41" t="n">
        <v>44986</v>
      </c>
      <c r="C23950" t="n">
        <v>5</v>
      </c>
      <c r="D23950" t="n">
        <v>0</v>
      </c>
    </row>
    <row r="23951">
      <c r="A23951" t="inlineStr">
        <is>
          <t>U-b20448</t>
        </is>
      </c>
      <c r="B23951" s="41" t="n">
        <v>45292</v>
      </c>
      <c r="C23951" t="n">
        <v>11</v>
      </c>
      <c r="D23951" t="n">
        <v>0</v>
      </c>
    </row>
    <row r="23952">
      <c r="A23952" t="inlineStr">
        <is>
          <t>U-f4cecc</t>
        </is>
      </c>
      <c r="B23952" s="41" t="n">
        <v>44986</v>
      </c>
      <c r="C23952" t="n">
        <v>9</v>
      </c>
      <c r="D23952" t="n">
        <v>2</v>
      </c>
    </row>
    <row r="23953">
      <c r="A23953" t="inlineStr">
        <is>
          <t>U-4da00c</t>
        </is>
      </c>
      <c r="B23953" s="41" t="n">
        <v>45505</v>
      </c>
      <c r="C23953" t="n">
        <v>10</v>
      </c>
      <c r="D23953" t="n">
        <v>0</v>
      </c>
    </row>
    <row r="23954">
      <c r="A23954" t="inlineStr">
        <is>
          <t>U-5c2f65</t>
        </is>
      </c>
      <c r="B23954" s="41" t="n">
        <v>45505</v>
      </c>
      <c r="C23954" t="n">
        <v>7</v>
      </c>
      <c r="D23954" t="n">
        <v>0</v>
      </c>
    </row>
    <row r="23955">
      <c r="A23955" t="inlineStr">
        <is>
          <t>U-3c3875</t>
        </is>
      </c>
      <c r="B23955" s="41" t="n">
        <v>44958</v>
      </c>
      <c r="C23955" t="n">
        <v>5</v>
      </c>
      <c r="D23955" t="n">
        <v>0</v>
      </c>
    </row>
    <row r="23956">
      <c r="A23956" t="inlineStr">
        <is>
          <t>U-09ec93</t>
        </is>
      </c>
      <c r="B23956" s="41" t="n">
        <v>45017</v>
      </c>
      <c r="C23956" t="n">
        <v>13</v>
      </c>
      <c r="D23956" t="n">
        <v>0</v>
      </c>
    </row>
    <row r="23957">
      <c r="A23957" t="inlineStr">
        <is>
          <t>U-15a352</t>
        </is>
      </c>
      <c r="B23957" s="41" t="n">
        <v>45352</v>
      </c>
      <c r="C23957" t="n">
        <v>12</v>
      </c>
      <c r="D23957" t="n">
        <v>0</v>
      </c>
    </row>
    <row r="23958">
      <c r="A23958" t="inlineStr">
        <is>
          <t>U-b00bed</t>
        </is>
      </c>
      <c r="B23958" s="41" t="n">
        <v>44958</v>
      </c>
      <c r="C23958" t="n">
        <v>10</v>
      </c>
      <c r="D23958" t="n">
        <v>4</v>
      </c>
    </row>
    <row r="23959">
      <c r="A23959" t="inlineStr">
        <is>
          <t>U-b64a37</t>
        </is>
      </c>
      <c r="B23959" s="41" t="n">
        <v>45566</v>
      </c>
      <c r="C23959" t="n">
        <v>10</v>
      </c>
      <c r="D23959" t="n">
        <v>0</v>
      </c>
    </row>
    <row r="23960">
      <c r="A23960" t="inlineStr">
        <is>
          <t>U-64ebfa</t>
        </is>
      </c>
      <c r="B23960" s="41" t="n">
        <v>45231</v>
      </c>
      <c r="C23960" t="n">
        <v>12</v>
      </c>
      <c r="D23960" t="n">
        <v>0</v>
      </c>
    </row>
    <row r="23961">
      <c r="A23961" t="inlineStr">
        <is>
          <t>U-993d1f</t>
        </is>
      </c>
      <c r="B23961" s="41" t="n">
        <v>45597</v>
      </c>
      <c r="C23961" t="n">
        <v>7</v>
      </c>
      <c r="D23961" t="n">
        <v>0</v>
      </c>
    </row>
    <row r="23962">
      <c r="A23962" t="inlineStr">
        <is>
          <t>U-dace04</t>
        </is>
      </c>
      <c r="B23962" s="41" t="n">
        <v>45139</v>
      </c>
      <c r="C23962" t="n">
        <v>8</v>
      </c>
      <c r="D23962" t="n">
        <v>0</v>
      </c>
    </row>
    <row r="23963">
      <c r="A23963" t="inlineStr">
        <is>
          <t>U-44b11a</t>
        </is>
      </c>
      <c r="B23963" s="41" t="n">
        <v>45323</v>
      </c>
      <c r="C23963" t="n">
        <v>14</v>
      </c>
      <c r="D23963" t="n">
        <v>0</v>
      </c>
    </row>
    <row r="23964">
      <c r="A23964" t="inlineStr">
        <is>
          <t>U-980afe</t>
        </is>
      </c>
      <c r="B23964" s="41" t="n">
        <v>45413</v>
      </c>
      <c r="C23964" t="n">
        <v>13</v>
      </c>
      <c r="D23964" t="n">
        <v>0</v>
      </c>
    </row>
    <row r="23965">
      <c r="A23965" t="inlineStr">
        <is>
          <t>U-fd1ecf</t>
        </is>
      </c>
      <c r="B23965" s="41" t="n">
        <v>45078</v>
      </c>
      <c r="C23965" t="n">
        <v>11</v>
      </c>
      <c r="D23965" t="n">
        <v>0</v>
      </c>
    </row>
    <row r="23966">
      <c r="A23966" t="inlineStr">
        <is>
          <t>U-bdc1c9</t>
        </is>
      </c>
      <c r="B23966" s="41" t="n">
        <v>45292</v>
      </c>
      <c r="C23966" t="n">
        <v>6</v>
      </c>
      <c r="D23966" t="n">
        <v>0</v>
      </c>
    </row>
    <row r="23967">
      <c r="A23967" t="inlineStr">
        <is>
          <t>U-11b0f8</t>
        </is>
      </c>
      <c r="B23967" s="41" t="n">
        <v>45597</v>
      </c>
      <c r="C23967" t="n">
        <v>13</v>
      </c>
      <c r="D23967" t="n">
        <v>0</v>
      </c>
    </row>
    <row r="23968">
      <c r="A23968" t="inlineStr">
        <is>
          <t>U-bde33c</t>
        </is>
      </c>
      <c r="B23968" s="41" t="n">
        <v>45078</v>
      </c>
      <c r="C23968" t="n">
        <v>8</v>
      </c>
      <c r="D23968" t="n">
        <v>1</v>
      </c>
    </row>
    <row r="23969">
      <c r="A23969" t="inlineStr">
        <is>
          <t>U-023234</t>
        </is>
      </c>
      <c r="B23969" s="41" t="n">
        <v>45505</v>
      </c>
      <c r="C23969" t="n">
        <v>10</v>
      </c>
      <c r="D23969" t="n">
        <v>0</v>
      </c>
    </row>
    <row r="23970">
      <c r="A23970" t="inlineStr">
        <is>
          <t>U-0f1b81</t>
        </is>
      </c>
      <c r="B23970" s="41" t="n">
        <v>45474</v>
      </c>
      <c r="C23970" t="n">
        <v>14</v>
      </c>
      <c r="D23970" t="n">
        <v>0</v>
      </c>
    </row>
    <row r="23971">
      <c r="A23971" t="inlineStr">
        <is>
          <t>U-797140</t>
        </is>
      </c>
      <c r="B23971" s="41" t="n">
        <v>45352</v>
      </c>
      <c r="C23971" t="n">
        <v>12</v>
      </c>
      <c r="D23971" t="n">
        <v>0</v>
      </c>
    </row>
    <row r="23972">
      <c r="A23972" t="inlineStr">
        <is>
          <t>U-3553fe</t>
        </is>
      </c>
      <c r="B23972" s="41" t="n">
        <v>45413</v>
      </c>
      <c r="C23972" t="n">
        <v>11</v>
      </c>
      <c r="D23972" t="n">
        <v>2</v>
      </c>
    </row>
    <row r="23973">
      <c r="A23973" t="inlineStr">
        <is>
          <t>U-4128e9</t>
        </is>
      </c>
      <c r="B23973" s="41" t="n">
        <v>45383</v>
      </c>
      <c r="C23973" t="n">
        <v>10</v>
      </c>
      <c r="D23973" t="n">
        <v>4</v>
      </c>
    </row>
    <row r="23974">
      <c r="A23974" t="inlineStr">
        <is>
          <t>U-307f0a</t>
        </is>
      </c>
      <c r="B23974" s="41" t="n">
        <v>45444</v>
      </c>
      <c r="C23974" t="n">
        <v>13</v>
      </c>
      <c r="D23974" t="n">
        <v>3</v>
      </c>
    </row>
    <row r="23975">
      <c r="A23975" t="inlineStr">
        <is>
          <t>U-38f908</t>
        </is>
      </c>
      <c r="B23975" s="41" t="n">
        <v>45017</v>
      </c>
      <c r="C23975" t="n">
        <v>12</v>
      </c>
      <c r="D23975" t="n">
        <v>0</v>
      </c>
    </row>
    <row r="23976">
      <c r="A23976" t="inlineStr">
        <is>
          <t>U-d079c3</t>
        </is>
      </c>
      <c r="B23976" s="41" t="n">
        <v>45261</v>
      </c>
      <c r="C23976" t="n">
        <v>7</v>
      </c>
      <c r="D23976" t="n">
        <v>0</v>
      </c>
    </row>
    <row r="23977">
      <c r="A23977" t="inlineStr">
        <is>
          <t>U-71da2b</t>
        </is>
      </c>
      <c r="B23977" s="41" t="n">
        <v>45597</v>
      </c>
      <c r="C23977" t="n">
        <v>7</v>
      </c>
      <c r="D23977" t="n">
        <v>1</v>
      </c>
    </row>
    <row r="23978">
      <c r="A23978" t="inlineStr">
        <is>
          <t>U-9f7dc5</t>
        </is>
      </c>
      <c r="B23978" s="41" t="n">
        <v>45505</v>
      </c>
      <c r="C23978" t="n">
        <v>4</v>
      </c>
      <c r="D23978" t="n">
        <v>0</v>
      </c>
    </row>
    <row r="23979">
      <c r="A23979" t="inlineStr">
        <is>
          <t>U-afd46e</t>
        </is>
      </c>
      <c r="B23979" s="41" t="n">
        <v>45597</v>
      </c>
      <c r="C23979" t="n">
        <v>12</v>
      </c>
      <c r="D23979" t="n">
        <v>4</v>
      </c>
    </row>
    <row r="23980">
      <c r="A23980" t="inlineStr">
        <is>
          <t>U-20346f</t>
        </is>
      </c>
      <c r="B23980" s="41" t="n">
        <v>45413</v>
      </c>
      <c r="C23980" t="n">
        <v>10</v>
      </c>
      <c r="D23980" t="n">
        <v>1</v>
      </c>
    </row>
    <row r="23981">
      <c r="A23981" t="inlineStr">
        <is>
          <t>U-236400</t>
        </is>
      </c>
      <c r="B23981" s="41" t="n">
        <v>45292</v>
      </c>
      <c r="C23981" t="n">
        <v>8</v>
      </c>
      <c r="D23981" t="n">
        <v>1</v>
      </c>
    </row>
    <row r="23982">
      <c r="A23982" t="inlineStr">
        <is>
          <t>U-d9b706</t>
        </is>
      </c>
      <c r="B23982" s="41" t="n">
        <v>44927</v>
      </c>
      <c r="C23982" t="n">
        <v>10</v>
      </c>
      <c r="D23982" t="n">
        <v>3</v>
      </c>
    </row>
    <row r="23983">
      <c r="A23983" t="inlineStr">
        <is>
          <t>U-4b1086</t>
        </is>
      </c>
      <c r="B23983" s="41" t="n">
        <v>45017</v>
      </c>
      <c r="C23983" t="n">
        <v>11</v>
      </c>
      <c r="D23983" t="n">
        <v>1</v>
      </c>
    </row>
    <row r="23984">
      <c r="A23984" t="inlineStr">
        <is>
          <t>U-30f1d0</t>
        </is>
      </c>
      <c r="B23984" s="41" t="n">
        <v>45474</v>
      </c>
      <c r="C23984" t="n">
        <v>8</v>
      </c>
      <c r="D23984" t="n">
        <v>1</v>
      </c>
    </row>
    <row r="23985">
      <c r="A23985" t="inlineStr">
        <is>
          <t>U-be5a0b</t>
        </is>
      </c>
      <c r="B23985" s="41" t="n">
        <v>45323</v>
      </c>
      <c r="C23985" t="n">
        <v>5</v>
      </c>
      <c r="D23985" t="n">
        <v>0</v>
      </c>
    </row>
    <row r="23986">
      <c r="A23986" t="inlineStr">
        <is>
          <t>U-afc1ce</t>
        </is>
      </c>
      <c r="B23986" s="41" t="n">
        <v>45597</v>
      </c>
      <c r="C23986" t="n">
        <v>10</v>
      </c>
      <c r="D23986" t="n">
        <v>0</v>
      </c>
    </row>
    <row r="23987">
      <c r="A23987" t="inlineStr">
        <is>
          <t>U-55fb0d</t>
        </is>
      </c>
      <c r="B23987" s="41" t="n">
        <v>45078</v>
      </c>
      <c r="C23987" t="n">
        <v>4</v>
      </c>
      <c r="D23987" t="n">
        <v>0</v>
      </c>
    </row>
    <row r="23988">
      <c r="A23988" t="inlineStr">
        <is>
          <t>U-9b6f52</t>
        </is>
      </c>
      <c r="B23988" s="41" t="n">
        <v>45505</v>
      </c>
      <c r="C23988" t="n">
        <v>11</v>
      </c>
      <c r="D23988" t="n">
        <v>1</v>
      </c>
    </row>
    <row r="23989">
      <c r="A23989" t="inlineStr">
        <is>
          <t>U-c74e03</t>
        </is>
      </c>
      <c r="B23989" s="41" t="n">
        <v>45017</v>
      </c>
      <c r="C23989" t="n">
        <v>11</v>
      </c>
      <c r="D23989" t="n">
        <v>0</v>
      </c>
    </row>
    <row r="23990">
      <c r="A23990" t="inlineStr">
        <is>
          <t>U-69230e</t>
        </is>
      </c>
      <c r="B23990" s="41" t="n">
        <v>45413</v>
      </c>
      <c r="C23990" t="n">
        <v>17</v>
      </c>
      <c r="D23990" t="n">
        <v>0</v>
      </c>
    </row>
    <row r="23991">
      <c r="A23991" t="inlineStr">
        <is>
          <t>U-72ca98</t>
        </is>
      </c>
      <c r="B23991" s="41" t="n">
        <v>45200</v>
      </c>
      <c r="C23991" t="n">
        <v>13</v>
      </c>
      <c r="D23991" t="n">
        <v>2</v>
      </c>
    </row>
    <row r="23992">
      <c r="A23992" t="inlineStr">
        <is>
          <t>U-aa0307</t>
        </is>
      </c>
      <c r="B23992" s="41" t="n">
        <v>45292</v>
      </c>
      <c r="C23992" t="n">
        <v>8</v>
      </c>
      <c r="D23992" t="n">
        <v>0</v>
      </c>
    </row>
    <row r="23993">
      <c r="A23993" t="inlineStr">
        <is>
          <t>U-4a85ff</t>
        </is>
      </c>
      <c r="B23993" s="41" t="n">
        <v>45292</v>
      </c>
      <c r="C23993" t="n">
        <v>15</v>
      </c>
      <c r="D23993" t="n">
        <v>0</v>
      </c>
    </row>
    <row r="23994">
      <c r="A23994" t="inlineStr">
        <is>
          <t>U-329248</t>
        </is>
      </c>
      <c r="B23994" s="41" t="n">
        <v>45536</v>
      </c>
      <c r="C23994" t="n">
        <v>9</v>
      </c>
      <c r="D23994" t="n">
        <v>0</v>
      </c>
    </row>
    <row r="23995">
      <c r="A23995" t="inlineStr">
        <is>
          <t>U-09f320</t>
        </is>
      </c>
      <c r="B23995" s="41" t="n">
        <v>45536</v>
      </c>
      <c r="C23995" t="n">
        <v>9</v>
      </c>
      <c r="D23995" t="n">
        <v>0</v>
      </c>
    </row>
    <row r="23996">
      <c r="A23996" t="inlineStr">
        <is>
          <t>U-4f8860</t>
        </is>
      </c>
      <c r="B23996" s="41" t="n">
        <v>45292</v>
      </c>
      <c r="C23996" t="n">
        <v>6</v>
      </c>
      <c r="D23996" t="n">
        <v>0</v>
      </c>
    </row>
    <row r="23997">
      <c r="A23997" t="inlineStr">
        <is>
          <t>U-e7b940</t>
        </is>
      </c>
      <c r="B23997" s="41" t="n">
        <v>45536</v>
      </c>
      <c r="C23997" t="n">
        <v>4</v>
      </c>
      <c r="D23997" t="n">
        <v>2</v>
      </c>
    </row>
    <row r="23998">
      <c r="A23998" t="inlineStr">
        <is>
          <t>U-981c43</t>
        </is>
      </c>
      <c r="B23998" s="41" t="n">
        <v>45474</v>
      </c>
      <c r="C23998" t="n">
        <v>11</v>
      </c>
      <c r="D23998" t="n">
        <v>0</v>
      </c>
    </row>
    <row r="23999">
      <c r="A23999" t="inlineStr">
        <is>
          <t>U-ccb702</t>
        </is>
      </c>
      <c r="B23999" s="41" t="n">
        <v>45444</v>
      </c>
      <c r="C23999" t="n">
        <v>7</v>
      </c>
      <c r="D23999" t="n">
        <v>0</v>
      </c>
    </row>
    <row r="24000">
      <c r="A24000" t="inlineStr">
        <is>
          <t>U-66ec74</t>
        </is>
      </c>
      <c r="B24000" s="41" t="n">
        <v>44927</v>
      </c>
      <c r="C24000" t="n">
        <v>10</v>
      </c>
      <c r="D24000" t="n">
        <v>0</v>
      </c>
    </row>
    <row r="24001">
      <c r="A24001" t="inlineStr">
        <is>
          <t>U-e47927</t>
        </is>
      </c>
      <c r="B24001" s="41" t="n">
        <v>45444</v>
      </c>
      <c r="C24001" t="n">
        <v>7</v>
      </c>
      <c r="D24001" t="n">
        <v>3</v>
      </c>
    </row>
    <row r="24002">
      <c r="A24002" t="inlineStr">
        <is>
          <t>U-40785e</t>
        </is>
      </c>
      <c r="B24002" s="41" t="n">
        <v>45323</v>
      </c>
      <c r="C24002" t="n">
        <v>11</v>
      </c>
      <c r="D24002" t="n">
        <v>1</v>
      </c>
    </row>
    <row r="24003">
      <c r="A24003" t="inlineStr">
        <is>
          <t>U-0a2d76</t>
        </is>
      </c>
      <c r="B24003" s="41" t="n">
        <v>45047</v>
      </c>
      <c r="C24003" t="n">
        <v>9</v>
      </c>
      <c r="D24003" t="n">
        <v>0</v>
      </c>
    </row>
    <row r="24004">
      <c r="A24004" t="inlineStr">
        <is>
          <t>U-83a398</t>
        </is>
      </c>
      <c r="B24004" s="41" t="n">
        <v>45597</v>
      </c>
      <c r="C24004" t="n">
        <v>11</v>
      </c>
      <c r="D24004" t="n">
        <v>0</v>
      </c>
    </row>
    <row r="24005">
      <c r="A24005" t="inlineStr">
        <is>
          <t>U-77351f</t>
        </is>
      </c>
      <c r="B24005" s="41" t="n">
        <v>45383</v>
      </c>
      <c r="C24005" t="n">
        <v>4</v>
      </c>
      <c r="D24005" t="n">
        <v>0</v>
      </c>
    </row>
    <row r="24006">
      <c r="A24006" t="inlineStr">
        <is>
          <t>U-b0ae95</t>
        </is>
      </c>
      <c r="B24006" s="41" t="n">
        <v>45444</v>
      </c>
      <c r="C24006" t="n">
        <v>4</v>
      </c>
      <c r="D24006" t="n">
        <v>0</v>
      </c>
    </row>
    <row r="24007">
      <c r="A24007" t="inlineStr">
        <is>
          <t>U-140a93</t>
        </is>
      </c>
      <c r="B24007" s="41" t="n">
        <v>45474</v>
      </c>
      <c r="C24007" t="n">
        <v>10</v>
      </c>
      <c r="D24007" t="n">
        <v>0</v>
      </c>
    </row>
    <row r="24008">
      <c r="A24008" t="inlineStr">
        <is>
          <t>U-62adf0</t>
        </is>
      </c>
      <c r="B24008" s="41" t="n">
        <v>45536</v>
      </c>
      <c r="C24008" t="n">
        <v>15</v>
      </c>
      <c r="D24008" t="n">
        <v>0</v>
      </c>
    </row>
    <row r="24009">
      <c r="A24009" t="inlineStr">
        <is>
          <t>U-c31a54</t>
        </is>
      </c>
      <c r="B24009" s="41" t="n">
        <v>45566</v>
      </c>
      <c r="C24009" t="n">
        <v>11</v>
      </c>
      <c r="D24009" t="n">
        <v>0</v>
      </c>
    </row>
    <row r="24010">
      <c r="A24010" t="inlineStr">
        <is>
          <t>U-b3291c</t>
        </is>
      </c>
      <c r="B24010" s="41" t="n">
        <v>45536</v>
      </c>
      <c r="C24010" t="n">
        <v>12</v>
      </c>
      <c r="D24010" t="n">
        <v>0</v>
      </c>
    </row>
    <row r="24011">
      <c r="A24011" t="inlineStr">
        <is>
          <t>U-9a4eea</t>
        </is>
      </c>
      <c r="B24011" s="41" t="n">
        <v>45444</v>
      </c>
      <c r="C24011" t="n">
        <v>9</v>
      </c>
      <c r="D24011" t="n">
        <v>0</v>
      </c>
    </row>
    <row r="24012">
      <c r="A24012" t="inlineStr">
        <is>
          <t>U-0b7bdf</t>
        </is>
      </c>
      <c r="B24012" s="41" t="n">
        <v>45474</v>
      </c>
      <c r="C24012" t="n">
        <v>12</v>
      </c>
      <c r="D24012" t="n">
        <v>2</v>
      </c>
    </row>
    <row r="24013">
      <c r="A24013" t="inlineStr">
        <is>
          <t>U-0f1a29</t>
        </is>
      </c>
      <c r="B24013" s="41" t="n">
        <v>45200</v>
      </c>
      <c r="C24013" t="n">
        <v>12</v>
      </c>
      <c r="D24013" t="n">
        <v>0</v>
      </c>
    </row>
    <row r="24014">
      <c r="A24014" t="inlineStr">
        <is>
          <t>U-56a417</t>
        </is>
      </c>
      <c r="B24014" s="41" t="n">
        <v>44927</v>
      </c>
      <c r="C24014" t="n">
        <v>5</v>
      </c>
      <c r="D24014" t="n">
        <v>0</v>
      </c>
    </row>
    <row r="24015">
      <c r="A24015" t="inlineStr">
        <is>
          <t>U-cad7d5</t>
        </is>
      </c>
      <c r="B24015" s="41" t="n">
        <v>45536</v>
      </c>
      <c r="C24015" t="n">
        <v>8</v>
      </c>
      <c r="D24015" t="n">
        <v>1</v>
      </c>
    </row>
    <row r="24016">
      <c r="A24016" t="inlineStr">
        <is>
          <t>U-425b94</t>
        </is>
      </c>
      <c r="B24016" s="41" t="n">
        <v>45444</v>
      </c>
      <c r="C24016" t="n">
        <v>12</v>
      </c>
      <c r="D24016" t="n">
        <v>0</v>
      </c>
    </row>
    <row r="24017">
      <c r="A24017" t="inlineStr">
        <is>
          <t>U-aedb45</t>
        </is>
      </c>
      <c r="B24017" s="41" t="n">
        <v>45536</v>
      </c>
      <c r="C24017" t="n">
        <v>5</v>
      </c>
      <c r="D24017" t="n">
        <v>0</v>
      </c>
    </row>
    <row r="24018">
      <c r="A24018" t="inlineStr">
        <is>
          <t>U-0e08c6</t>
        </is>
      </c>
      <c r="B24018" s="41" t="n">
        <v>45292</v>
      </c>
      <c r="C24018" t="n">
        <v>5</v>
      </c>
      <c r="D24018" t="n">
        <v>0</v>
      </c>
    </row>
    <row r="24019">
      <c r="A24019" t="inlineStr">
        <is>
          <t>U-dec30c</t>
        </is>
      </c>
      <c r="B24019" s="41" t="n">
        <v>45108</v>
      </c>
      <c r="C24019" t="n">
        <v>8</v>
      </c>
      <c r="D24019" t="n">
        <v>0</v>
      </c>
    </row>
    <row r="24020">
      <c r="A24020" t="inlineStr">
        <is>
          <t>U-4445e5</t>
        </is>
      </c>
      <c r="B24020" s="41" t="n">
        <v>45474</v>
      </c>
      <c r="C24020" t="n">
        <v>12</v>
      </c>
      <c r="D24020" t="n">
        <v>0</v>
      </c>
    </row>
    <row r="24021">
      <c r="A24021" t="inlineStr">
        <is>
          <t>U-894e56</t>
        </is>
      </c>
      <c r="B24021" s="41" t="n">
        <v>45627</v>
      </c>
      <c r="C24021" t="n">
        <v>7</v>
      </c>
      <c r="D24021" t="n">
        <v>1</v>
      </c>
    </row>
    <row r="24022">
      <c r="A24022" t="inlineStr">
        <is>
          <t>U-23cf49</t>
        </is>
      </c>
      <c r="B24022" s="41" t="n">
        <v>45627</v>
      </c>
      <c r="C24022" t="n">
        <v>4</v>
      </c>
      <c r="D24022" t="n">
        <v>1</v>
      </c>
    </row>
    <row r="24023">
      <c r="A24023" t="inlineStr">
        <is>
          <t>U-9fd1b5</t>
        </is>
      </c>
      <c r="B24023" s="41" t="n">
        <v>45108</v>
      </c>
      <c r="C24023" t="n">
        <v>9</v>
      </c>
      <c r="D24023" t="n">
        <v>1</v>
      </c>
    </row>
    <row r="24024">
      <c r="A24024" t="inlineStr">
        <is>
          <t>U-124459</t>
        </is>
      </c>
      <c r="B24024" s="41" t="n">
        <v>45017</v>
      </c>
      <c r="C24024" t="n">
        <v>11</v>
      </c>
      <c r="D24024" t="n">
        <v>0</v>
      </c>
    </row>
    <row r="24025">
      <c r="A24025" t="inlineStr">
        <is>
          <t>U-3b2da8</t>
        </is>
      </c>
      <c r="B24025" s="41" t="n">
        <v>45261</v>
      </c>
      <c r="C24025" t="n">
        <v>6</v>
      </c>
      <c r="D24025" t="n">
        <v>0</v>
      </c>
    </row>
    <row r="24026">
      <c r="A24026" t="inlineStr">
        <is>
          <t>U-91ed01</t>
        </is>
      </c>
      <c r="B24026" s="41" t="n">
        <v>45536</v>
      </c>
      <c r="C24026" t="n">
        <v>11</v>
      </c>
      <c r="D24026" t="n">
        <v>0</v>
      </c>
    </row>
    <row r="24027">
      <c r="A24027" t="inlineStr">
        <is>
          <t>U-1fc2a7</t>
        </is>
      </c>
      <c r="B24027" s="41" t="n">
        <v>45597</v>
      </c>
      <c r="C24027" t="n">
        <v>7</v>
      </c>
      <c r="D24027" t="n">
        <v>0</v>
      </c>
    </row>
    <row r="24028">
      <c r="A24028" t="inlineStr">
        <is>
          <t>U-0e9533</t>
        </is>
      </c>
      <c r="B24028" s="41" t="n">
        <v>45383</v>
      </c>
      <c r="C24028" t="n">
        <v>14</v>
      </c>
      <c r="D24028" t="n">
        <v>0</v>
      </c>
    </row>
    <row r="24029">
      <c r="A24029" t="inlineStr">
        <is>
          <t>U-024475</t>
        </is>
      </c>
      <c r="B24029" s="41" t="n">
        <v>45292</v>
      </c>
      <c r="C24029" t="n">
        <v>10</v>
      </c>
      <c r="D24029" t="n">
        <v>0</v>
      </c>
    </row>
    <row r="24030">
      <c r="A24030" t="inlineStr">
        <is>
          <t>U-662a52</t>
        </is>
      </c>
      <c r="B24030" s="41" t="n">
        <v>45292</v>
      </c>
      <c r="C24030" t="n">
        <v>7</v>
      </c>
      <c r="D24030" t="n">
        <v>0</v>
      </c>
    </row>
    <row r="24031">
      <c r="A24031" t="inlineStr">
        <is>
          <t>U-3b3282</t>
        </is>
      </c>
      <c r="B24031" s="41" t="n">
        <v>45231</v>
      </c>
      <c r="C24031" t="n">
        <v>5</v>
      </c>
      <c r="D24031" t="n">
        <v>0</v>
      </c>
    </row>
    <row r="24032">
      <c r="A24032" t="inlineStr">
        <is>
          <t>U-cba903</t>
        </is>
      </c>
      <c r="B24032" s="41" t="n">
        <v>44958</v>
      </c>
      <c r="C24032" t="n">
        <v>11</v>
      </c>
      <c r="D24032" t="n">
        <v>3</v>
      </c>
    </row>
    <row r="24033">
      <c r="A24033" t="inlineStr">
        <is>
          <t>U-6e976b</t>
        </is>
      </c>
      <c r="B24033" s="41" t="n">
        <v>45413</v>
      </c>
      <c r="C24033" t="n">
        <v>10</v>
      </c>
      <c r="D24033" t="n">
        <v>3</v>
      </c>
    </row>
    <row r="24034">
      <c r="A24034" t="inlineStr">
        <is>
          <t>U-a6f15b</t>
        </is>
      </c>
      <c r="B24034" s="41" t="n">
        <v>45231</v>
      </c>
      <c r="C24034" t="n">
        <v>11</v>
      </c>
      <c r="D24034" t="n">
        <v>0</v>
      </c>
    </row>
    <row r="24035">
      <c r="A24035" t="inlineStr">
        <is>
          <t>U-c852e9</t>
        </is>
      </c>
      <c r="B24035" s="41" t="n">
        <v>45383</v>
      </c>
      <c r="C24035" t="n">
        <v>7</v>
      </c>
      <c r="D24035" t="n">
        <v>1</v>
      </c>
    </row>
    <row r="24036">
      <c r="A24036" t="inlineStr">
        <is>
          <t>U-3aec2f</t>
        </is>
      </c>
      <c r="B24036" s="41" t="n">
        <v>44958</v>
      </c>
      <c r="C24036" t="n">
        <v>7</v>
      </c>
      <c r="D24036" t="n">
        <v>0</v>
      </c>
    </row>
    <row r="24037">
      <c r="A24037" t="inlineStr">
        <is>
          <t>U-e75814</t>
        </is>
      </c>
      <c r="B24037" s="41" t="n">
        <v>45627</v>
      </c>
      <c r="C24037" t="n">
        <v>10</v>
      </c>
      <c r="D24037" t="n">
        <v>0</v>
      </c>
    </row>
    <row r="24038">
      <c r="A24038" t="inlineStr">
        <is>
          <t>U-0e3ecd</t>
        </is>
      </c>
      <c r="B24038" s="41" t="n">
        <v>44986</v>
      </c>
      <c r="C24038" t="n">
        <v>11</v>
      </c>
      <c r="D24038" t="n">
        <v>0</v>
      </c>
    </row>
    <row r="24039">
      <c r="A24039" t="inlineStr">
        <is>
          <t>U-0cd414</t>
        </is>
      </c>
      <c r="B24039" s="41" t="n">
        <v>44958</v>
      </c>
      <c r="C24039" t="n">
        <v>16</v>
      </c>
      <c r="D24039" t="n">
        <v>2</v>
      </c>
    </row>
    <row r="24040">
      <c r="A24040" t="inlineStr">
        <is>
          <t>U-cc9132</t>
        </is>
      </c>
      <c r="B24040" s="41" t="n">
        <v>45108</v>
      </c>
      <c r="C24040" t="n">
        <v>11</v>
      </c>
      <c r="D24040" t="n">
        <v>0</v>
      </c>
    </row>
    <row r="24041">
      <c r="A24041" t="inlineStr">
        <is>
          <t>U-07b4b1</t>
        </is>
      </c>
      <c r="B24041" s="41" t="n">
        <v>45536</v>
      </c>
      <c r="C24041" t="n">
        <v>8</v>
      </c>
      <c r="D24041" t="n">
        <v>0</v>
      </c>
    </row>
    <row r="24042">
      <c r="A24042" t="inlineStr">
        <is>
          <t>U-c43cca</t>
        </is>
      </c>
      <c r="B24042" s="41" t="n">
        <v>45444</v>
      </c>
      <c r="C24042" t="n">
        <v>13</v>
      </c>
      <c r="D24042" t="n">
        <v>0</v>
      </c>
    </row>
    <row r="24043">
      <c r="A24043" t="inlineStr">
        <is>
          <t>U-8374a6</t>
        </is>
      </c>
      <c r="B24043" s="41" t="n">
        <v>45047</v>
      </c>
      <c r="C24043" t="n">
        <v>8</v>
      </c>
      <c r="D24043" t="n">
        <v>0</v>
      </c>
    </row>
    <row r="24044">
      <c r="A24044" t="inlineStr">
        <is>
          <t>U-d48822</t>
        </is>
      </c>
      <c r="B24044" s="41" t="n">
        <v>44958</v>
      </c>
      <c r="C24044" t="n">
        <v>14</v>
      </c>
      <c r="D24044" t="n">
        <v>0</v>
      </c>
    </row>
    <row r="24045">
      <c r="A24045" t="inlineStr">
        <is>
          <t>U-371b36</t>
        </is>
      </c>
      <c r="B24045" s="41" t="n">
        <v>45413</v>
      </c>
      <c r="C24045" t="n">
        <v>10</v>
      </c>
      <c r="D24045" t="n">
        <v>1</v>
      </c>
    </row>
    <row r="24046">
      <c r="A24046" t="inlineStr">
        <is>
          <t>U-f8fb28</t>
        </is>
      </c>
      <c r="B24046" s="41" t="n">
        <v>45078</v>
      </c>
      <c r="C24046" t="n">
        <v>6</v>
      </c>
      <c r="D24046" t="n">
        <v>2</v>
      </c>
    </row>
    <row r="24047">
      <c r="A24047" t="inlineStr">
        <is>
          <t>U-2f878b</t>
        </is>
      </c>
      <c r="B24047" s="41" t="n">
        <v>45323</v>
      </c>
      <c r="C24047" t="n">
        <v>9</v>
      </c>
      <c r="D24047" t="n">
        <v>0</v>
      </c>
    </row>
    <row r="24048">
      <c r="A24048" t="inlineStr">
        <is>
          <t>U-efbcb2</t>
        </is>
      </c>
      <c r="B24048" s="41" t="n">
        <v>45292</v>
      </c>
      <c r="C24048" t="n">
        <v>10</v>
      </c>
      <c r="D24048" t="n">
        <v>1</v>
      </c>
    </row>
    <row r="24049">
      <c r="A24049" t="inlineStr">
        <is>
          <t>U-29892a</t>
        </is>
      </c>
      <c r="B24049" s="41" t="n">
        <v>45566</v>
      </c>
      <c r="C24049" t="n">
        <v>12</v>
      </c>
      <c r="D24049" t="n">
        <v>0</v>
      </c>
    </row>
    <row r="24050">
      <c r="A24050" t="inlineStr">
        <is>
          <t>U-e6d527</t>
        </is>
      </c>
      <c r="B24050" s="41" t="n">
        <v>45505</v>
      </c>
      <c r="C24050" t="n">
        <v>13</v>
      </c>
      <c r="D24050" t="n">
        <v>1</v>
      </c>
    </row>
    <row r="24051">
      <c r="A24051" t="inlineStr">
        <is>
          <t>U-3039bb</t>
        </is>
      </c>
      <c r="B24051" s="41" t="n">
        <v>45597</v>
      </c>
      <c r="C24051" t="n">
        <v>6</v>
      </c>
      <c r="D24051" t="n">
        <v>2</v>
      </c>
    </row>
    <row r="24052">
      <c r="A24052" t="inlineStr">
        <is>
          <t>U-fe301a</t>
        </is>
      </c>
      <c r="B24052" s="41" t="n">
        <v>45231</v>
      </c>
      <c r="C24052" t="n">
        <v>15</v>
      </c>
      <c r="D24052" t="n">
        <v>1</v>
      </c>
    </row>
    <row r="24053">
      <c r="A24053" t="inlineStr">
        <is>
          <t>U-d91c6a</t>
        </is>
      </c>
      <c r="B24053" s="41" t="n">
        <v>45231</v>
      </c>
      <c r="C24053" t="n">
        <v>11</v>
      </c>
      <c r="D24053" t="n">
        <v>0</v>
      </c>
    </row>
    <row r="24054">
      <c r="A24054" t="inlineStr">
        <is>
          <t>U-ce0519</t>
        </is>
      </c>
      <c r="B24054" s="41" t="n">
        <v>45170</v>
      </c>
      <c r="C24054" t="n">
        <v>11</v>
      </c>
      <c r="D24054" t="n">
        <v>0</v>
      </c>
    </row>
    <row r="24055">
      <c r="A24055" t="inlineStr">
        <is>
          <t>U-524a7b</t>
        </is>
      </c>
      <c r="B24055" s="41" t="n">
        <v>45292</v>
      </c>
      <c r="C24055" t="n">
        <v>12</v>
      </c>
      <c r="D24055" t="n">
        <v>0</v>
      </c>
    </row>
    <row r="24056">
      <c r="A24056" t="inlineStr">
        <is>
          <t>U-2947ea</t>
        </is>
      </c>
      <c r="B24056" s="41" t="n">
        <v>45627</v>
      </c>
      <c r="C24056" t="n">
        <v>13</v>
      </c>
      <c r="D24056" t="n">
        <v>2</v>
      </c>
    </row>
    <row r="24057">
      <c r="A24057" t="inlineStr">
        <is>
          <t>U-7e3158</t>
        </is>
      </c>
      <c r="B24057" s="41" t="n">
        <v>45383</v>
      </c>
      <c r="C24057" t="n">
        <v>8</v>
      </c>
      <c r="D24057" t="n">
        <v>0</v>
      </c>
    </row>
    <row r="24058">
      <c r="A24058" t="inlineStr">
        <is>
          <t>U-d58c32</t>
        </is>
      </c>
      <c r="B24058" s="41" t="n">
        <v>45536</v>
      </c>
      <c r="C24058" t="n">
        <v>10</v>
      </c>
      <c r="D24058" t="n">
        <v>3</v>
      </c>
    </row>
    <row r="24059">
      <c r="A24059" t="inlineStr">
        <is>
          <t>U-50ddbf</t>
        </is>
      </c>
      <c r="B24059" s="41" t="n">
        <v>45047</v>
      </c>
      <c r="C24059" t="n">
        <v>8</v>
      </c>
      <c r="D24059" t="n">
        <v>0</v>
      </c>
    </row>
    <row r="24060">
      <c r="A24060" t="inlineStr">
        <is>
          <t>U-b12fd7</t>
        </is>
      </c>
      <c r="B24060" s="41" t="n">
        <v>45170</v>
      </c>
      <c r="C24060" t="n">
        <v>17</v>
      </c>
      <c r="D24060" t="n">
        <v>0</v>
      </c>
    </row>
    <row r="24061">
      <c r="A24061" t="inlineStr">
        <is>
          <t>U-610db3</t>
        </is>
      </c>
      <c r="B24061" s="41" t="n">
        <v>45017</v>
      </c>
      <c r="C24061" t="n">
        <v>8</v>
      </c>
      <c r="D24061" t="n">
        <v>1</v>
      </c>
    </row>
    <row r="24062">
      <c r="A24062" t="inlineStr">
        <is>
          <t>U-f07b92</t>
        </is>
      </c>
      <c r="B24062" s="41" t="n">
        <v>45352</v>
      </c>
      <c r="C24062" t="n">
        <v>10</v>
      </c>
      <c r="D24062" t="n">
        <v>1</v>
      </c>
    </row>
    <row r="24063">
      <c r="A24063" t="inlineStr">
        <is>
          <t>U-bd8db1</t>
        </is>
      </c>
      <c r="B24063" s="41" t="n">
        <v>45139</v>
      </c>
      <c r="C24063" t="n">
        <v>13</v>
      </c>
      <c r="D24063" t="n">
        <v>0</v>
      </c>
    </row>
    <row r="24064">
      <c r="A24064" t="inlineStr">
        <is>
          <t>U-63a801</t>
        </is>
      </c>
      <c r="B24064" s="41" t="n">
        <v>44986</v>
      </c>
      <c r="C24064" t="n">
        <v>8</v>
      </c>
      <c r="D24064" t="n">
        <v>0</v>
      </c>
    </row>
    <row r="24065">
      <c r="A24065" t="inlineStr">
        <is>
          <t>U-83d46d</t>
        </is>
      </c>
      <c r="B24065" s="41" t="n">
        <v>45505</v>
      </c>
      <c r="C24065" t="n">
        <v>8</v>
      </c>
      <c r="D24065" t="n">
        <v>0</v>
      </c>
    </row>
    <row r="24066">
      <c r="A24066" t="inlineStr">
        <is>
          <t>U-17ff9d</t>
        </is>
      </c>
      <c r="B24066" s="41" t="n">
        <v>45505</v>
      </c>
      <c r="C24066" t="n">
        <v>5</v>
      </c>
      <c r="D24066" t="n">
        <v>0</v>
      </c>
    </row>
    <row r="24067">
      <c r="A24067" t="inlineStr">
        <is>
          <t>U-ea80de</t>
        </is>
      </c>
      <c r="B24067" s="41" t="n">
        <v>44927</v>
      </c>
      <c r="C24067" t="n">
        <v>17</v>
      </c>
      <c r="D24067" t="n">
        <v>0</v>
      </c>
    </row>
    <row r="24068">
      <c r="A24068" t="inlineStr">
        <is>
          <t>U-658c49</t>
        </is>
      </c>
      <c r="B24068" s="41" t="n">
        <v>44986</v>
      </c>
      <c r="C24068" t="n">
        <v>11</v>
      </c>
      <c r="D24068" t="n">
        <v>0</v>
      </c>
    </row>
    <row r="24069">
      <c r="A24069" t="inlineStr">
        <is>
          <t>U-12b270</t>
        </is>
      </c>
      <c r="B24069" s="41" t="n">
        <v>45352</v>
      </c>
      <c r="C24069" t="n">
        <v>14</v>
      </c>
      <c r="D24069" t="n">
        <v>0</v>
      </c>
    </row>
    <row r="24070">
      <c r="A24070" t="inlineStr">
        <is>
          <t>U-5a29a8</t>
        </is>
      </c>
      <c r="B24070" s="41" t="n">
        <v>45474</v>
      </c>
      <c r="C24070" t="n">
        <v>13</v>
      </c>
      <c r="D24070" t="n">
        <v>5</v>
      </c>
    </row>
    <row r="24071">
      <c r="A24071" t="inlineStr">
        <is>
          <t>U-8f14b3</t>
        </is>
      </c>
      <c r="B24071" s="41" t="n">
        <v>45323</v>
      </c>
      <c r="C24071" t="n">
        <v>10</v>
      </c>
      <c r="D24071" t="n">
        <v>1</v>
      </c>
    </row>
    <row r="24072">
      <c r="A24072" t="inlineStr">
        <is>
          <t>U-7d7f38</t>
        </is>
      </c>
      <c r="B24072" s="41" t="n">
        <v>45231</v>
      </c>
      <c r="C24072" t="n">
        <v>9</v>
      </c>
      <c r="D24072" t="n">
        <v>0</v>
      </c>
    </row>
    <row r="24073">
      <c r="A24073" t="inlineStr">
        <is>
          <t>U-b704fb</t>
        </is>
      </c>
      <c r="B24073" s="41" t="n">
        <v>45261</v>
      </c>
      <c r="C24073" t="n">
        <v>9</v>
      </c>
      <c r="D24073" t="n">
        <v>0</v>
      </c>
    </row>
    <row r="24074">
      <c r="A24074" t="inlineStr">
        <is>
          <t>U-b10288</t>
        </is>
      </c>
      <c r="B24074" s="41" t="n">
        <v>45017</v>
      </c>
      <c r="C24074" t="n">
        <v>9</v>
      </c>
      <c r="D24074" t="n">
        <v>2</v>
      </c>
    </row>
    <row r="24075">
      <c r="A24075" t="inlineStr">
        <is>
          <t>U-617b63</t>
        </is>
      </c>
      <c r="B24075" s="41" t="n">
        <v>45200</v>
      </c>
      <c r="C24075" t="n">
        <v>5</v>
      </c>
      <c r="D24075" t="n">
        <v>0</v>
      </c>
    </row>
    <row r="24076">
      <c r="A24076" t="inlineStr">
        <is>
          <t>U-8f4cce</t>
        </is>
      </c>
      <c r="B24076" s="41" t="n">
        <v>45413</v>
      </c>
      <c r="C24076" t="n">
        <v>13</v>
      </c>
      <c r="D24076" t="n">
        <v>0</v>
      </c>
    </row>
    <row r="24077">
      <c r="A24077" t="inlineStr">
        <is>
          <t>U-29229f</t>
        </is>
      </c>
      <c r="B24077" s="41" t="n">
        <v>45200</v>
      </c>
      <c r="C24077" t="n">
        <v>7</v>
      </c>
      <c r="D24077" t="n">
        <v>0</v>
      </c>
    </row>
    <row r="24078">
      <c r="A24078" t="inlineStr">
        <is>
          <t>U-0a5d13</t>
        </is>
      </c>
      <c r="B24078" s="41" t="n">
        <v>45078</v>
      </c>
      <c r="C24078" t="n">
        <v>8</v>
      </c>
      <c r="D24078" t="n">
        <v>0</v>
      </c>
    </row>
    <row r="24079">
      <c r="A24079" t="inlineStr">
        <is>
          <t>U-2dcbd9</t>
        </is>
      </c>
      <c r="B24079" s="41" t="n">
        <v>45139</v>
      </c>
      <c r="C24079" t="n">
        <v>10</v>
      </c>
      <c r="D24079" t="n">
        <v>1</v>
      </c>
    </row>
    <row r="24080">
      <c r="A24080" t="inlineStr">
        <is>
          <t>U-e256b7</t>
        </is>
      </c>
      <c r="B24080" s="41" t="n">
        <v>45352</v>
      </c>
      <c r="C24080" t="n">
        <v>11</v>
      </c>
      <c r="D24080" t="n">
        <v>1</v>
      </c>
    </row>
    <row r="24081">
      <c r="A24081" t="inlineStr">
        <is>
          <t>U-8afd5e</t>
        </is>
      </c>
      <c r="B24081" s="41" t="n">
        <v>45017</v>
      </c>
      <c r="C24081" t="n">
        <v>16</v>
      </c>
      <c r="D24081" t="n">
        <v>0</v>
      </c>
    </row>
    <row r="24082">
      <c r="A24082" t="inlineStr">
        <is>
          <t>U-b470c4</t>
        </is>
      </c>
      <c r="B24082" s="41" t="n">
        <v>45139</v>
      </c>
      <c r="C24082" t="n">
        <v>10</v>
      </c>
      <c r="D24082" t="n">
        <v>0</v>
      </c>
    </row>
    <row r="24083">
      <c r="A24083" t="inlineStr">
        <is>
          <t>U-7d1b4e</t>
        </is>
      </c>
      <c r="B24083" s="41" t="n">
        <v>45078</v>
      </c>
      <c r="C24083" t="n">
        <v>8</v>
      </c>
      <c r="D24083" t="n">
        <v>0</v>
      </c>
    </row>
    <row r="24084">
      <c r="A24084" t="inlineStr">
        <is>
          <t>U-3d26ed</t>
        </is>
      </c>
      <c r="B24084" s="41" t="n">
        <v>44958</v>
      </c>
      <c r="C24084" t="n">
        <v>6</v>
      </c>
      <c r="D24084" t="n">
        <v>0</v>
      </c>
    </row>
    <row r="24085">
      <c r="A24085" t="inlineStr">
        <is>
          <t>U-05516d</t>
        </is>
      </c>
      <c r="B24085" s="41" t="n">
        <v>45566</v>
      </c>
      <c r="C24085" t="n">
        <v>6</v>
      </c>
      <c r="D24085" t="n">
        <v>0</v>
      </c>
    </row>
    <row r="24086">
      <c r="A24086" t="inlineStr">
        <is>
          <t>U-2244c8</t>
        </is>
      </c>
      <c r="B24086" s="41" t="n">
        <v>45383</v>
      </c>
      <c r="C24086" t="n">
        <v>2</v>
      </c>
      <c r="D24086" t="n">
        <v>0</v>
      </c>
    </row>
    <row r="24087">
      <c r="A24087" t="inlineStr">
        <is>
          <t>U-5b944b</t>
        </is>
      </c>
      <c r="B24087" s="41" t="n">
        <v>45139</v>
      </c>
      <c r="C24087" t="n">
        <v>12</v>
      </c>
      <c r="D24087" t="n">
        <v>2</v>
      </c>
    </row>
    <row r="24088">
      <c r="A24088" t="inlineStr">
        <is>
          <t>U-36a967</t>
        </is>
      </c>
      <c r="B24088" s="41" t="n">
        <v>44927</v>
      </c>
      <c r="C24088" t="n">
        <v>9</v>
      </c>
      <c r="D24088" t="n">
        <v>0</v>
      </c>
    </row>
    <row r="24089">
      <c r="A24089" t="inlineStr">
        <is>
          <t>U-6744ec</t>
        </is>
      </c>
      <c r="B24089" s="41" t="n">
        <v>44958</v>
      </c>
      <c r="C24089" t="n">
        <v>10</v>
      </c>
      <c r="D24089" t="n">
        <v>0</v>
      </c>
    </row>
    <row r="24090">
      <c r="A24090" t="inlineStr">
        <is>
          <t>U-de88a0</t>
        </is>
      </c>
      <c r="B24090" s="41" t="n">
        <v>44986</v>
      </c>
      <c r="C24090" t="n">
        <v>8</v>
      </c>
      <c r="D24090" t="n">
        <v>1</v>
      </c>
    </row>
    <row r="24091">
      <c r="A24091" t="inlineStr">
        <is>
          <t>U-ef7656</t>
        </is>
      </c>
      <c r="B24091" s="41" t="n">
        <v>45627</v>
      </c>
      <c r="C24091" t="n">
        <v>7</v>
      </c>
      <c r="D24091" t="n">
        <v>0</v>
      </c>
    </row>
    <row r="24092">
      <c r="A24092" t="inlineStr">
        <is>
          <t>U-b6659f</t>
        </is>
      </c>
      <c r="B24092" s="41" t="n">
        <v>44958</v>
      </c>
      <c r="C24092" t="n">
        <v>12</v>
      </c>
      <c r="D24092" t="n">
        <v>0</v>
      </c>
    </row>
    <row r="24093">
      <c r="A24093" t="inlineStr">
        <is>
          <t>U-68eaaf</t>
        </is>
      </c>
      <c r="B24093" s="41" t="n">
        <v>45200</v>
      </c>
      <c r="C24093" t="n">
        <v>9</v>
      </c>
      <c r="D24093" t="n">
        <v>0</v>
      </c>
    </row>
    <row r="24094">
      <c r="A24094" t="inlineStr">
        <is>
          <t>U-249e84</t>
        </is>
      </c>
      <c r="B24094" s="41" t="n">
        <v>44958</v>
      </c>
      <c r="C24094" t="n">
        <v>9</v>
      </c>
      <c r="D24094" t="n">
        <v>0</v>
      </c>
    </row>
    <row r="24095">
      <c r="A24095" t="inlineStr">
        <is>
          <t>U-582231</t>
        </is>
      </c>
      <c r="B24095" s="41" t="n">
        <v>45536</v>
      </c>
      <c r="C24095" t="n">
        <v>9</v>
      </c>
      <c r="D24095" t="n">
        <v>0</v>
      </c>
    </row>
    <row r="24096">
      <c r="A24096" t="inlineStr">
        <is>
          <t>U-d6c07b</t>
        </is>
      </c>
      <c r="B24096" s="41" t="n">
        <v>45108</v>
      </c>
      <c r="C24096" t="n">
        <v>9</v>
      </c>
      <c r="D24096" t="n">
        <v>0</v>
      </c>
    </row>
    <row r="24097">
      <c r="A24097" t="inlineStr">
        <is>
          <t>U-b9c24f</t>
        </is>
      </c>
      <c r="B24097" s="41" t="n">
        <v>45261</v>
      </c>
      <c r="C24097" t="n">
        <v>7</v>
      </c>
      <c r="D24097" t="n">
        <v>0</v>
      </c>
    </row>
    <row r="24098">
      <c r="A24098" t="inlineStr">
        <is>
          <t>U-72a20b</t>
        </is>
      </c>
      <c r="B24098" s="41" t="n">
        <v>45200</v>
      </c>
      <c r="C24098" t="n">
        <v>10</v>
      </c>
      <c r="D24098" t="n">
        <v>2</v>
      </c>
    </row>
    <row r="24099">
      <c r="A24099" t="inlineStr">
        <is>
          <t>U-0f5af1</t>
        </is>
      </c>
      <c r="B24099" s="41" t="n">
        <v>45383</v>
      </c>
      <c r="C24099" t="n">
        <v>10</v>
      </c>
      <c r="D24099" t="n">
        <v>1</v>
      </c>
    </row>
    <row r="24100">
      <c r="A24100" t="inlineStr">
        <is>
          <t>U-615c02</t>
        </is>
      </c>
      <c r="B24100" s="41" t="n">
        <v>45108</v>
      </c>
      <c r="C24100" t="n">
        <v>10</v>
      </c>
      <c r="D24100" t="n">
        <v>3</v>
      </c>
    </row>
    <row r="24101">
      <c r="A24101" t="inlineStr">
        <is>
          <t>U-598c48</t>
        </is>
      </c>
      <c r="B24101" s="41" t="n">
        <v>45566</v>
      </c>
      <c r="C24101" t="n">
        <v>14</v>
      </c>
      <c r="D24101" t="n">
        <v>0</v>
      </c>
    </row>
    <row r="24102">
      <c r="A24102" t="inlineStr">
        <is>
          <t>U-c00a1b</t>
        </is>
      </c>
      <c r="B24102" s="41" t="n">
        <v>45108</v>
      </c>
      <c r="C24102" t="n">
        <v>13</v>
      </c>
      <c r="D24102" t="n">
        <v>3</v>
      </c>
    </row>
    <row r="24103">
      <c r="A24103" t="inlineStr">
        <is>
          <t>U-3f1a2d</t>
        </is>
      </c>
      <c r="B24103" s="41" t="n">
        <v>45444</v>
      </c>
      <c r="C24103" t="n">
        <v>12</v>
      </c>
      <c r="D24103" t="n">
        <v>2</v>
      </c>
    </row>
    <row r="24104">
      <c r="A24104" t="inlineStr">
        <is>
          <t>U-cee9d3</t>
        </is>
      </c>
      <c r="B24104" s="41" t="n">
        <v>44927</v>
      </c>
      <c r="C24104" t="n">
        <v>13</v>
      </c>
      <c r="D24104" t="n">
        <v>0</v>
      </c>
    </row>
    <row r="24105">
      <c r="A24105" t="inlineStr">
        <is>
          <t>U-0ca070</t>
        </is>
      </c>
      <c r="B24105" s="41" t="n">
        <v>45108</v>
      </c>
      <c r="C24105" t="n">
        <v>10</v>
      </c>
      <c r="D24105" t="n">
        <v>0</v>
      </c>
    </row>
    <row r="24106">
      <c r="A24106" t="inlineStr">
        <is>
          <t>U-06b01a</t>
        </is>
      </c>
      <c r="B24106" s="41" t="n">
        <v>45597</v>
      </c>
      <c r="C24106" t="n">
        <v>11</v>
      </c>
      <c r="D24106" t="n">
        <v>0</v>
      </c>
    </row>
    <row r="24107">
      <c r="A24107" t="inlineStr">
        <is>
          <t>U-de9120</t>
        </is>
      </c>
      <c r="B24107" s="41" t="n">
        <v>45108</v>
      </c>
      <c r="C24107" t="n">
        <v>7</v>
      </c>
      <c r="D24107" t="n">
        <v>0</v>
      </c>
    </row>
    <row r="24108">
      <c r="A24108" t="inlineStr">
        <is>
          <t>U-0ac58a</t>
        </is>
      </c>
      <c r="B24108" s="41" t="n">
        <v>44986</v>
      </c>
      <c r="C24108" t="n">
        <v>14</v>
      </c>
      <c r="D24108" t="n">
        <v>0</v>
      </c>
    </row>
    <row r="24109">
      <c r="A24109" t="inlineStr">
        <is>
          <t>U-63a2e2</t>
        </is>
      </c>
      <c r="B24109" s="41" t="n">
        <v>45505</v>
      </c>
      <c r="C24109" t="n">
        <v>12</v>
      </c>
      <c r="D24109" t="n">
        <v>0</v>
      </c>
    </row>
    <row r="24110">
      <c r="A24110" t="inlineStr">
        <is>
          <t>U-f942c5</t>
        </is>
      </c>
      <c r="B24110" s="41" t="n">
        <v>45200</v>
      </c>
      <c r="C24110" t="n">
        <v>12</v>
      </c>
      <c r="D24110" t="n">
        <v>0</v>
      </c>
    </row>
    <row r="24111">
      <c r="A24111" t="inlineStr">
        <is>
          <t>U-e3233a</t>
        </is>
      </c>
      <c r="B24111" s="41" t="n">
        <v>45170</v>
      </c>
      <c r="C24111" t="n">
        <v>7</v>
      </c>
      <c r="D24111" t="n">
        <v>0</v>
      </c>
    </row>
    <row r="24112">
      <c r="A24112" t="inlineStr">
        <is>
          <t>U-75f971</t>
        </is>
      </c>
      <c r="B24112" s="41" t="n">
        <v>44958</v>
      </c>
      <c r="C24112" t="n">
        <v>4</v>
      </c>
      <c r="D24112" t="n">
        <v>0</v>
      </c>
    </row>
    <row r="24113">
      <c r="A24113" t="inlineStr">
        <is>
          <t>U-4f15a5</t>
        </is>
      </c>
      <c r="B24113" s="41" t="n">
        <v>45108</v>
      </c>
      <c r="C24113" t="n">
        <v>8</v>
      </c>
      <c r="D24113" t="n">
        <v>1</v>
      </c>
    </row>
    <row r="24114">
      <c r="A24114" t="inlineStr">
        <is>
          <t>U-4836d1</t>
        </is>
      </c>
      <c r="B24114" s="41" t="n">
        <v>44958</v>
      </c>
      <c r="C24114" t="n">
        <v>7</v>
      </c>
      <c r="D24114" t="n">
        <v>1</v>
      </c>
    </row>
    <row r="24115">
      <c r="A24115" t="inlineStr">
        <is>
          <t>U-300e03</t>
        </is>
      </c>
      <c r="B24115" s="41" t="n">
        <v>45505</v>
      </c>
      <c r="C24115" t="n">
        <v>7</v>
      </c>
      <c r="D24115" t="n">
        <v>0</v>
      </c>
    </row>
    <row r="24116">
      <c r="A24116" t="inlineStr">
        <is>
          <t>U-2f6cb9</t>
        </is>
      </c>
      <c r="B24116" s="41" t="n">
        <v>45352</v>
      </c>
      <c r="C24116" t="n">
        <v>12</v>
      </c>
      <c r="D24116" t="n">
        <v>2</v>
      </c>
    </row>
    <row r="24117">
      <c r="A24117" t="inlineStr">
        <is>
          <t>U-fbb6bd</t>
        </is>
      </c>
      <c r="B24117" s="41" t="n">
        <v>45261</v>
      </c>
      <c r="C24117" t="n">
        <v>7</v>
      </c>
      <c r="D24117" t="n">
        <v>0</v>
      </c>
    </row>
    <row r="24118">
      <c r="A24118" t="inlineStr">
        <is>
          <t>U-e8b722</t>
        </is>
      </c>
      <c r="B24118" s="41" t="n">
        <v>45200</v>
      </c>
      <c r="C24118" t="n">
        <v>13</v>
      </c>
      <c r="D24118" t="n">
        <v>0</v>
      </c>
    </row>
    <row r="24119">
      <c r="A24119" t="inlineStr">
        <is>
          <t>U-6a90ad</t>
        </is>
      </c>
      <c r="B24119" s="41" t="n">
        <v>45078</v>
      </c>
      <c r="C24119" t="n">
        <v>9</v>
      </c>
      <c r="D24119" t="n">
        <v>4</v>
      </c>
    </row>
    <row r="24120">
      <c r="A24120" t="inlineStr">
        <is>
          <t>U-88c339</t>
        </is>
      </c>
      <c r="B24120" s="41" t="n">
        <v>45536</v>
      </c>
      <c r="C24120" t="n">
        <v>6</v>
      </c>
      <c r="D24120" t="n">
        <v>0</v>
      </c>
    </row>
    <row r="24121">
      <c r="A24121" t="inlineStr">
        <is>
          <t>U-6dd28d</t>
        </is>
      </c>
      <c r="B24121" s="41" t="n">
        <v>45261</v>
      </c>
      <c r="C24121" t="n">
        <v>14</v>
      </c>
      <c r="D24121" t="n">
        <v>1</v>
      </c>
    </row>
    <row r="24122">
      <c r="A24122" t="inlineStr">
        <is>
          <t>U-cadf3f</t>
        </is>
      </c>
      <c r="B24122" s="41" t="n">
        <v>45566</v>
      </c>
      <c r="C24122" t="n">
        <v>6</v>
      </c>
      <c r="D24122" t="n">
        <v>0</v>
      </c>
    </row>
    <row r="24123">
      <c r="A24123" t="inlineStr">
        <is>
          <t>U-444b86</t>
        </is>
      </c>
      <c r="B24123" s="41" t="n">
        <v>45566</v>
      </c>
      <c r="C24123" t="n">
        <v>13</v>
      </c>
      <c r="D24123" t="n">
        <v>0</v>
      </c>
    </row>
    <row r="24124">
      <c r="A24124" t="inlineStr">
        <is>
          <t>U-aa8c4f</t>
        </is>
      </c>
      <c r="B24124" s="41" t="n">
        <v>44958</v>
      </c>
      <c r="C24124" t="n">
        <v>15</v>
      </c>
      <c r="D24124" t="n">
        <v>0</v>
      </c>
    </row>
    <row r="24125">
      <c r="A24125" t="inlineStr">
        <is>
          <t>U-9a13c9</t>
        </is>
      </c>
      <c r="B24125" s="41" t="n">
        <v>45078</v>
      </c>
      <c r="C24125" t="n">
        <v>10</v>
      </c>
      <c r="D24125" t="n">
        <v>0</v>
      </c>
    </row>
    <row r="24126">
      <c r="A24126" t="inlineStr">
        <is>
          <t>U-f7354e</t>
        </is>
      </c>
      <c r="B24126" s="41" t="n">
        <v>44986</v>
      </c>
      <c r="C24126" t="n">
        <v>9</v>
      </c>
      <c r="D24126" t="n">
        <v>0</v>
      </c>
    </row>
    <row r="24127">
      <c r="A24127" t="inlineStr">
        <is>
          <t>U-f0df72</t>
        </is>
      </c>
      <c r="B24127" s="41" t="n">
        <v>45047</v>
      </c>
      <c r="C24127" t="n">
        <v>4</v>
      </c>
      <c r="D24127" t="n">
        <v>1</v>
      </c>
    </row>
    <row r="24128">
      <c r="A24128" t="inlineStr">
        <is>
          <t>U-f2e167</t>
        </is>
      </c>
      <c r="B24128" s="41" t="n">
        <v>45505</v>
      </c>
      <c r="C24128" t="n">
        <v>9</v>
      </c>
      <c r="D24128" t="n">
        <v>2</v>
      </c>
    </row>
    <row r="24129">
      <c r="A24129" t="inlineStr">
        <is>
          <t>U-1e76d2</t>
        </is>
      </c>
      <c r="B24129" s="41" t="n">
        <v>45017</v>
      </c>
      <c r="C24129" t="n">
        <v>11</v>
      </c>
      <c r="D24129" t="n">
        <v>0</v>
      </c>
    </row>
    <row r="24130">
      <c r="A24130" t="inlineStr">
        <is>
          <t>U-fba4c0</t>
        </is>
      </c>
      <c r="B24130" s="41" t="n">
        <v>44958</v>
      </c>
      <c r="C24130" t="n">
        <v>14</v>
      </c>
      <c r="D24130" t="n">
        <v>1</v>
      </c>
    </row>
    <row r="24131">
      <c r="A24131" t="inlineStr">
        <is>
          <t>U-b5d8cf</t>
        </is>
      </c>
      <c r="B24131" s="41" t="n">
        <v>45017</v>
      </c>
      <c r="C24131" t="n">
        <v>7</v>
      </c>
      <c r="D24131" t="n">
        <v>1</v>
      </c>
    </row>
    <row r="24132">
      <c r="A24132" t="inlineStr">
        <is>
          <t>U-44f09f</t>
        </is>
      </c>
      <c r="B24132" s="41" t="n">
        <v>45261</v>
      </c>
      <c r="C24132" t="n">
        <v>10</v>
      </c>
      <c r="D24132" t="n">
        <v>0</v>
      </c>
    </row>
    <row r="24133">
      <c r="A24133" t="inlineStr">
        <is>
          <t>U-d28a29</t>
        </is>
      </c>
      <c r="B24133" s="41" t="n">
        <v>45597</v>
      </c>
      <c r="C24133" t="n">
        <v>12</v>
      </c>
      <c r="D24133" t="n">
        <v>0</v>
      </c>
    </row>
    <row r="24134">
      <c r="A24134" t="inlineStr">
        <is>
          <t>U-fef32c</t>
        </is>
      </c>
      <c r="B24134" s="41" t="n">
        <v>45352</v>
      </c>
      <c r="C24134" t="n">
        <v>10</v>
      </c>
      <c r="D24134" t="n">
        <v>0</v>
      </c>
    </row>
    <row r="24135">
      <c r="A24135" t="inlineStr">
        <is>
          <t>U-7ea9c8</t>
        </is>
      </c>
      <c r="B24135" s="41" t="n">
        <v>45627</v>
      </c>
      <c r="C24135" t="n">
        <v>10</v>
      </c>
      <c r="D24135" t="n">
        <v>0</v>
      </c>
    </row>
    <row r="24136">
      <c r="A24136" t="inlineStr">
        <is>
          <t>U-41b9db</t>
        </is>
      </c>
      <c r="B24136" s="41" t="n">
        <v>45078</v>
      </c>
      <c r="C24136" t="n">
        <v>9</v>
      </c>
      <c r="D24136" t="n">
        <v>1</v>
      </c>
    </row>
    <row r="24137">
      <c r="A24137" t="inlineStr">
        <is>
          <t>U-789c72</t>
        </is>
      </c>
      <c r="B24137" s="41" t="n">
        <v>45566</v>
      </c>
      <c r="C24137" t="n">
        <v>13</v>
      </c>
      <c r="D24137" t="n">
        <v>1</v>
      </c>
    </row>
    <row r="24138">
      <c r="A24138" t="inlineStr">
        <is>
          <t>U-5c5f7c</t>
        </is>
      </c>
      <c r="B24138" s="41" t="n">
        <v>45047</v>
      </c>
      <c r="C24138" t="n">
        <v>9</v>
      </c>
      <c r="D24138" t="n">
        <v>0</v>
      </c>
    </row>
    <row r="24139">
      <c r="A24139" t="inlineStr">
        <is>
          <t>U-f40fab</t>
        </is>
      </c>
      <c r="B24139" s="41" t="n">
        <v>45323</v>
      </c>
      <c r="C24139" t="n">
        <v>14</v>
      </c>
      <c r="D24139" t="n">
        <v>0</v>
      </c>
    </row>
    <row r="24140">
      <c r="A24140" t="inlineStr">
        <is>
          <t>U-e3936b</t>
        </is>
      </c>
      <c r="B24140" s="41" t="n">
        <v>45505</v>
      </c>
      <c r="C24140" t="n">
        <v>11</v>
      </c>
      <c r="D24140" t="n">
        <v>0</v>
      </c>
    </row>
    <row r="24141">
      <c r="A24141" t="inlineStr">
        <is>
          <t>U-172e21</t>
        </is>
      </c>
      <c r="B24141" s="41" t="n">
        <v>45505</v>
      </c>
      <c r="C24141" t="n">
        <v>11</v>
      </c>
      <c r="D24141" t="n">
        <v>0</v>
      </c>
    </row>
    <row r="24142">
      <c r="A24142" t="inlineStr">
        <is>
          <t>U-3354e8</t>
        </is>
      </c>
      <c r="B24142" s="41" t="n">
        <v>45108</v>
      </c>
      <c r="C24142" t="n">
        <v>6</v>
      </c>
      <c r="D24142" t="n">
        <v>0</v>
      </c>
    </row>
    <row r="24143">
      <c r="A24143" t="inlineStr">
        <is>
          <t>U-e4e2e2</t>
        </is>
      </c>
      <c r="B24143" s="41" t="n">
        <v>45170</v>
      </c>
      <c r="C24143" t="n">
        <v>13</v>
      </c>
      <c r="D24143" t="n">
        <v>0</v>
      </c>
    </row>
    <row r="24144">
      <c r="A24144" t="inlineStr">
        <is>
          <t>U-289cee</t>
        </is>
      </c>
      <c r="B24144" s="41" t="n">
        <v>45047</v>
      </c>
      <c r="C24144" t="n">
        <v>7</v>
      </c>
      <c r="D24144" t="n">
        <v>1</v>
      </c>
    </row>
    <row r="24145">
      <c r="A24145" t="inlineStr">
        <is>
          <t>U-1a4b29</t>
        </is>
      </c>
      <c r="B24145" s="41" t="n">
        <v>45505</v>
      </c>
      <c r="C24145" t="n">
        <v>13</v>
      </c>
      <c r="D24145" t="n">
        <v>2</v>
      </c>
    </row>
    <row r="24146">
      <c r="A24146" t="inlineStr">
        <is>
          <t>U-b820c3</t>
        </is>
      </c>
      <c r="B24146" s="41" t="n">
        <v>45078</v>
      </c>
      <c r="C24146" t="n">
        <v>13</v>
      </c>
      <c r="D24146" t="n">
        <v>2</v>
      </c>
    </row>
    <row r="24147">
      <c r="A24147" t="inlineStr">
        <is>
          <t>U-89101f</t>
        </is>
      </c>
      <c r="B24147" s="41" t="n">
        <v>45352</v>
      </c>
      <c r="C24147" t="n">
        <v>9</v>
      </c>
      <c r="D24147" t="n">
        <v>1</v>
      </c>
    </row>
    <row r="24148">
      <c r="A24148" t="inlineStr">
        <is>
          <t>U-acfff0</t>
        </is>
      </c>
      <c r="B24148" s="41" t="n">
        <v>45627</v>
      </c>
      <c r="C24148" t="n">
        <v>11</v>
      </c>
      <c r="D24148" t="n">
        <v>1</v>
      </c>
    </row>
    <row r="24149">
      <c r="A24149" t="inlineStr">
        <is>
          <t>U-49a1cd</t>
        </is>
      </c>
      <c r="B24149" s="41" t="n">
        <v>45108</v>
      </c>
      <c r="C24149" t="n">
        <v>16</v>
      </c>
      <c r="D24149" t="n">
        <v>0</v>
      </c>
    </row>
    <row r="24150">
      <c r="A24150" t="inlineStr">
        <is>
          <t>U-430c5c</t>
        </is>
      </c>
      <c r="B24150" s="41" t="n">
        <v>45597</v>
      </c>
      <c r="C24150" t="n">
        <v>7</v>
      </c>
      <c r="D24150" t="n">
        <v>0</v>
      </c>
    </row>
    <row r="24151">
      <c r="A24151" t="inlineStr">
        <is>
          <t>U-dd7f85</t>
        </is>
      </c>
      <c r="B24151" s="41" t="n">
        <v>45352</v>
      </c>
      <c r="C24151" t="n">
        <v>4</v>
      </c>
      <c r="D24151" t="n">
        <v>0</v>
      </c>
    </row>
    <row r="24152">
      <c r="A24152" t="inlineStr">
        <is>
          <t>U-85bb50</t>
        </is>
      </c>
      <c r="B24152" s="41" t="n">
        <v>45536</v>
      </c>
      <c r="C24152" t="n">
        <v>11</v>
      </c>
      <c r="D24152" t="n">
        <v>0</v>
      </c>
    </row>
    <row r="24153">
      <c r="A24153" t="inlineStr">
        <is>
          <t>U-8215fb</t>
        </is>
      </c>
      <c r="B24153" s="41" t="n">
        <v>45047</v>
      </c>
      <c r="C24153" t="n">
        <v>16</v>
      </c>
      <c r="D24153" t="n">
        <v>0</v>
      </c>
    </row>
    <row r="24154">
      <c r="A24154" t="inlineStr">
        <is>
          <t>U-469aa4</t>
        </is>
      </c>
      <c r="B24154" s="41" t="n">
        <v>45474</v>
      </c>
      <c r="C24154" t="n">
        <v>14</v>
      </c>
      <c r="D24154" t="n">
        <v>0</v>
      </c>
    </row>
    <row r="24155">
      <c r="A24155" t="inlineStr">
        <is>
          <t>U-f3c229</t>
        </is>
      </c>
      <c r="B24155" s="41" t="n">
        <v>45292</v>
      </c>
      <c r="C24155" t="n">
        <v>5</v>
      </c>
      <c r="D24155" t="n">
        <v>0</v>
      </c>
    </row>
    <row r="24156">
      <c r="A24156" t="inlineStr">
        <is>
          <t>U-6f27ae</t>
        </is>
      </c>
      <c r="B24156" s="41" t="n">
        <v>44986</v>
      </c>
      <c r="C24156" t="n">
        <v>11</v>
      </c>
      <c r="D24156" t="n">
        <v>0</v>
      </c>
    </row>
    <row r="24157">
      <c r="A24157" t="inlineStr">
        <is>
          <t>U-bccfb2</t>
        </is>
      </c>
      <c r="B24157" s="41" t="n">
        <v>45505</v>
      </c>
      <c r="C24157" t="n">
        <v>17</v>
      </c>
      <c r="D24157" t="n">
        <v>0</v>
      </c>
    </row>
    <row r="24158">
      <c r="A24158" t="inlineStr">
        <is>
          <t>U-272822</t>
        </is>
      </c>
      <c r="B24158" s="41" t="n">
        <v>44958</v>
      </c>
      <c r="C24158" t="n">
        <v>5</v>
      </c>
      <c r="D24158" t="n">
        <v>0</v>
      </c>
    </row>
    <row r="24159">
      <c r="A24159" t="inlineStr">
        <is>
          <t>U-356b67</t>
        </is>
      </c>
      <c r="B24159" s="41" t="n">
        <v>45444</v>
      </c>
      <c r="C24159" t="n">
        <v>11</v>
      </c>
      <c r="D24159" t="n">
        <v>0</v>
      </c>
    </row>
    <row r="24160">
      <c r="A24160" t="inlineStr">
        <is>
          <t>U-032c5b</t>
        </is>
      </c>
      <c r="B24160" s="41" t="n">
        <v>45536</v>
      </c>
      <c r="C24160" t="n">
        <v>9</v>
      </c>
      <c r="D24160" t="n">
        <v>0</v>
      </c>
    </row>
    <row r="24161">
      <c r="A24161" t="inlineStr">
        <is>
          <t>U-2a95ab</t>
        </is>
      </c>
      <c r="B24161" s="41" t="n">
        <v>45108</v>
      </c>
      <c r="C24161" t="n">
        <v>8</v>
      </c>
      <c r="D24161" t="n">
        <v>2</v>
      </c>
    </row>
    <row r="24162">
      <c r="A24162" t="inlineStr">
        <is>
          <t>U-d374fb</t>
        </is>
      </c>
      <c r="B24162" s="41" t="n">
        <v>44986</v>
      </c>
      <c r="C24162" t="n">
        <v>8</v>
      </c>
      <c r="D24162" t="n">
        <v>1</v>
      </c>
    </row>
    <row r="24163">
      <c r="A24163" t="inlineStr">
        <is>
          <t>U-648662</t>
        </is>
      </c>
      <c r="B24163" s="41" t="n">
        <v>45017</v>
      </c>
      <c r="C24163" t="n">
        <v>14</v>
      </c>
      <c r="D24163" t="n">
        <v>0</v>
      </c>
    </row>
    <row r="24164">
      <c r="A24164" t="inlineStr">
        <is>
          <t>U-6f2137</t>
        </is>
      </c>
      <c r="B24164" s="41" t="n">
        <v>45292</v>
      </c>
      <c r="C24164" t="n">
        <v>13</v>
      </c>
      <c r="D24164" t="n">
        <v>0</v>
      </c>
    </row>
    <row r="24165">
      <c r="A24165" t="inlineStr">
        <is>
          <t>U-e2c725</t>
        </is>
      </c>
      <c r="B24165" s="41" t="n">
        <v>45383</v>
      </c>
      <c r="C24165" t="n">
        <v>9</v>
      </c>
      <c r="D24165" t="n">
        <v>1</v>
      </c>
    </row>
    <row r="24166">
      <c r="A24166" t="inlineStr">
        <is>
          <t>U-ba0185</t>
        </is>
      </c>
      <c r="B24166" s="41" t="n">
        <v>45231</v>
      </c>
      <c r="C24166" t="n">
        <v>7</v>
      </c>
      <c r="D24166" t="n">
        <v>0</v>
      </c>
    </row>
    <row r="24167">
      <c r="A24167" t="inlineStr">
        <is>
          <t>U-098575</t>
        </is>
      </c>
      <c r="B24167" s="41" t="n">
        <v>44986</v>
      </c>
      <c r="C24167" t="n">
        <v>10</v>
      </c>
      <c r="D24167" t="n">
        <v>0</v>
      </c>
    </row>
    <row r="24168">
      <c r="A24168" t="inlineStr">
        <is>
          <t>U-a6109a</t>
        </is>
      </c>
      <c r="B24168" s="41" t="n">
        <v>45078</v>
      </c>
      <c r="C24168" t="n">
        <v>8</v>
      </c>
      <c r="D24168" t="n">
        <v>0</v>
      </c>
    </row>
    <row r="24169">
      <c r="A24169" t="inlineStr">
        <is>
          <t>U-558b61</t>
        </is>
      </c>
      <c r="B24169" s="41" t="n">
        <v>45474</v>
      </c>
      <c r="C24169" t="n">
        <v>9</v>
      </c>
      <c r="D24169" t="n">
        <v>0</v>
      </c>
    </row>
    <row r="24170">
      <c r="A24170" t="inlineStr">
        <is>
          <t>U-b49e4d</t>
        </is>
      </c>
      <c r="B24170" s="41" t="n">
        <v>45566</v>
      </c>
      <c r="C24170" t="n">
        <v>6</v>
      </c>
      <c r="D24170" t="n">
        <v>0</v>
      </c>
    </row>
    <row r="24171">
      <c r="A24171" t="inlineStr">
        <is>
          <t>U-8184fd</t>
        </is>
      </c>
      <c r="B24171" s="41" t="n">
        <v>45261</v>
      </c>
      <c r="C24171" t="n">
        <v>11</v>
      </c>
      <c r="D24171" t="n">
        <v>0</v>
      </c>
    </row>
    <row r="24172">
      <c r="A24172" t="inlineStr">
        <is>
          <t>U-cb822e</t>
        </is>
      </c>
      <c r="B24172" s="41" t="n">
        <v>45627</v>
      </c>
      <c r="C24172" t="n">
        <v>12</v>
      </c>
      <c r="D24172" t="n">
        <v>0</v>
      </c>
    </row>
    <row r="24173">
      <c r="A24173" t="inlineStr">
        <is>
          <t>U-d2a10f</t>
        </is>
      </c>
      <c r="B24173" s="41" t="n">
        <v>45139</v>
      </c>
      <c r="C24173" t="n">
        <v>13</v>
      </c>
      <c r="D24173" t="n">
        <v>3</v>
      </c>
    </row>
    <row r="24174">
      <c r="A24174" t="inlineStr">
        <is>
          <t>U-2d1441</t>
        </is>
      </c>
      <c r="B24174" s="41" t="n">
        <v>45413</v>
      </c>
      <c r="C24174" t="n">
        <v>12</v>
      </c>
      <c r="D24174" t="n">
        <v>0</v>
      </c>
    </row>
    <row r="24175">
      <c r="A24175" t="inlineStr">
        <is>
          <t>U-7f8002</t>
        </is>
      </c>
      <c r="B24175" s="41" t="n">
        <v>45078</v>
      </c>
      <c r="C24175" t="n">
        <v>8</v>
      </c>
      <c r="D24175" t="n">
        <v>0</v>
      </c>
    </row>
    <row r="24176">
      <c r="A24176" t="inlineStr">
        <is>
          <t>U-22892c</t>
        </is>
      </c>
      <c r="B24176" s="41" t="n">
        <v>45383</v>
      </c>
      <c r="C24176" t="n">
        <v>11</v>
      </c>
      <c r="D24176" t="n">
        <v>2</v>
      </c>
    </row>
    <row r="24177">
      <c r="A24177" t="inlineStr">
        <is>
          <t>U-7bfb31</t>
        </is>
      </c>
      <c r="B24177" s="41" t="n">
        <v>45352</v>
      </c>
      <c r="C24177" t="n">
        <v>12</v>
      </c>
      <c r="D24177" t="n">
        <v>4</v>
      </c>
    </row>
    <row r="24178">
      <c r="A24178" t="inlineStr">
        <is>
          <t>U-0acaeb</t>
        </is>
      </c>
      <c r="B24178" s="41" t="n">
        <v>45047</v>
      </c>
      <c r="C24178" t="n">
        <v>9</v>
      </c>
      <c r="D24178" t="n">
        <v>1</v>
      </c>
    </row>
    <row r="24179">
      <c r="A24179" t="inlineStr">
        <is>
          <t>U-f031e1</t>
        </is>
      </c>
      <c r="B24179" s="41" t="n">
        <v>45383</v>
      </c>
      <c r="C24179" t="n">
        <v>9</v>
      </c>
      <c r="D24179" t="n">
        <v>0</v>
      </c>
    </row>
    <row r="24180">
      <c r="A24180" t="inlineStr">
        <is>
          <t>U-850f0d</t>
        </is>
      </c>
      <c r="B24180" s="41" t="n">
        <v>45108</v>
      </c>
      <c r="C24180" t="n">
        <v>12</v>
      </c>
      <c r="D24180" t="n">
        <v>2</v>
      </c>
    </row>
    <row r="24181">
      <c r="A24181" t="inlineStr">
        <is>
          <t>U-ae97ac</t>
        </is>
      </c>
      <c r="B24181" s="41" t="n">
        <v>45474</v>
      </c>
      <c r="C24181" t="n">
        <v>9</v>
      </c>
      <c r="D24181" t="n">
        <v>0</v>
      </c>
    </row>
    <row r="24182">
      <c r="A24182" t="inlineStr">
        <is>
          <t>U-7812d4</t>
        </is>
      </c>
      <c r="B24182" s="41" t="n">
        <v>45352</v>
      </c>
      <c r="C24182" t="n">
        <v>9</v>
      </c>
      <c r="D24182" t="n">
        <v>0</v>
      </c>
    </row>
    <row r="24183">
      <c r="A24183" t="inlineStr">
        <is>
          <t>U-3c0ebe</t>
        </is>
      </c>
      <c r="B24183" s="41" t="n">
        <v>45474</v>
      </c>
      <c r="C24183" t="n">
        <v>16</v>
      </c>
      <c r="D24183" t="n">
        <v>0</v>
      </c>
    </row>
    <row r="24184">
      <c r="A24184" t="inlineStr">
        <is>
          <t>U-eb0bed</t>
        </is>
      </c>
      <c r="B24184" s="41" t="n">
        <v>45047</v>
      </c>
      <c r="C24184" t="n">
        <v>14</v>
      </c>
      <c r="D24184" t="n">
        <v>0</v>
      </c>
    </row>
    <row r="24185">
      <c r="A24185" t="inlineStr">
        <is>
          <t>U-a8094d</t>
        </is>
      </c>
      <c r="B24185" s="41" t="n">
        <v>45505</v>
      </c>
      <c r="C24185" t="n">
        <v>6</v>
      </c>
      <c r="D24185" t="n">
        <v>0</v>
      </c>
    </row>
    <row r="24186">
      <c r="A24186" t="inlineStr">
        <is>
          <t>U-c66b54</t>
        </is>
      </c>
      <c r="B24186" s="41" t="n">
        <v>45474</v>
      </c>
      <c r="C24186" t="n">
        <v>8</v>
      </c>
      <c r="D24186" t="n">
        <v>0</v>
      </c>
    </row>
    <row r="24187">
      <c r="A24187" t="inlineStr">
        <is>
          <t>U-bb7df9</t>
        </is>
      </c>
      <c r="B24187" s="41" t="n">
        <v>44986</v>
      </c>
      <c r="C24187" t="n">
        <v>17</v>
      </c>
      <c r="D24187" t="n">
        <v>0</v>
      </c>
    </row>
    <row r="24188">
      <c r="A24188" t="inlineStr">
        <is>
          <t>U-4e3e2b</t>
        </is>
      </c>
      <c r="B24188" s="41" t="n">
        <v>45352</v>
      </c>
      <c r="C24188" t="n">
        <v>6</v>
      </c>
      <c r="D24188" t="n">
        <v>0</v>
      </c>
    </row>
    <row r="24189">
      <c r="A24189" t="inlineStr">
        <is>
          <t>U-572bb1</t>
        </is>
      </c>
      <c r="B24189" s="41" t="n">
        <v>45536</v>
      </c>
      <c r="C24189" t="n">
        <v>7</v>
      </c>
      <c r="D24189" t="n">
        <v>0</v>
      </c>
    </row>
    <row r="24190">
      <c r="A24190" t="inlineStr">
        <is>
          <t>U-b81d3c</t>
        </is>
      </c>
      <c r="B24190" s="41" t="n">
        <v>44927</v>
      </c>
      <c r="C24190" t="n">
        <v>5</v>
      </c>
      <c r="D24190" t="n">
        <v>0</v>
      </c>
    </row>
    <row r="24191">
      <c r="A24191" t="inlineStr">
        <is>
          <t>U-4d1938</t>
        </is>
      </c>
      <c r="B24191" s="41" t="n">
        <v>45261</v>
      </c>
      <c r="C24191" t="n">
        <v>7</v>
      </c>
      <c r="D24191" t="n">
        <v>0</v>
      </c>
    </row>
    <row r="24192">
      <c r="A24192" t="inlineStr">
        <is>
          <t>U-788c15</t>
        </is>
      </c>
      <c r="B24192" s="41" t="n">
        <v>45200</v>
      </c>
      <c r="C24192" t="n">
        <v>14</v>
      </c>
      <c r="D24192" t="n">
        <v>0</v>
      </c>
    </row>
    <row r="24193">
      <c r="A24193" t="inlineStr">
        <is>
          <t>U-1ac557</t>
        </is>
      </c>
      <c r="B24193" s="41" t="n">
        <v>45505</v>
      </c>
      <c r="C24193" t="n">
        <v>11</v>
      </c>
      <c r="D24193" t="n">
        <v>0</v>
      </c>
    </row>
    <row r="24194">
      <c r="A24194" t="inlineStr">
        <is>
          <t>U-d6be2d</t>
        </is>
      </c>
      <c r="B24194" s="41" t="n">
        <v>45200</v>
      </c>
      <c r="C24194" t="n">
        <v>12</v>
      </c>
      <c r="D24194" t="n">
        <v>0</v>
      </c>
    </row>
    <row r="24195">
      <c r="A24195" t="inlineStr">
        <is>
          <t>U-100c9a</t>
        </is>
      </c>
      <c r="B24195" s="41" t="n">
        <v>45505</v>
      </c>
      <c r="C24195" t="n">
        <v>12</v>
      </c>
      <c r="D24195" t="n">
        <v>0</v>
      </c>
    </row>
    <row r="24196">
      <c r="A24196" t="inlineStr">
        <is>
          <t>U-0e8473</t>
        </is>
      </c>
      <c r="B24196" s="41" t="n">
        <v>45383</v>
      </c>
      <c r="C24196" t="n">
        <v>9</v>
      </c>
      <c r="D24196" t="n">
        <v>0</v>
      </c>
    </row>
    <row r="24197">
      <c r="A24197" t="inlineStr">
        <is>
          <t>U-1b1161</t>
        </is>
      </c>
      <c r="B24197" s="41" t="n">
        <v>45383</v>
      </c>
      <c r="C24197" t="n">
        <v>10</v>
      </c>
      <c r="D24197" t="n">
        <v>0</v>
      </c>
    </row>
    <row r="24198">
      <c r="A24198" t="inlineStr">
        <is>
          <t>U-770af3</t>
        </is>
      </c>
      <c r="B24198" s="41" t="n">
        <v>45108</v>
      </c>
      <c r="C24198" t="n">
        <v>10</v>
      </c>
      <c r="D24198" t="n">
        <v>0</v>
      </c>
    </row>
    <row r="24199">
      <c r="A24199" t="inlineStr">
        <is>
          <t>U-fc6872</t>
        </is>
      </c>
      <c r="B24199" s="41" t="n">
        <v>45017</v>
      </c>
      <c r="C24199" t="n">
        <v>11</v>
      </c>
      <c r="D24199" t="n">
        <v>0</v>
      </c>
    </row>
    <row r="24200">
      <c r="A24200" t="inlineStr">
        <is>
          <t>U-60d409</t>
        </is>
      </c>
      <c r="B24200" s="41" t="n">
        <v>45383</v>
      </c>
      <c r="C24200" t="n">
        <v>7</v>
      </c>
      <c r="D24200" t="n">
        <v>0</v>
      </c>
    </row>
    <row r="24201">
      <c r="A24201" t="inlineStr">
        <is>
          <t>U-81d9f4</t>
        </is>
      </c>
      <c r="B24201" s="41" t="n">
        <v>45627</v>
      </c>
      <c r="C24201" t="n">
        <v>12</v>
      </c>
      <c r="D24201" t="n">
        <v>0</v>
      </c>
    </row>
    <row r="24202">
      <c r="A24202" t="inlineStr">
        <is>
          <t>U-2b723b</t>
        </is>
      </c>
      <c r="B24202" s="41" t="n">
        <v>45261</v>
      </c>
      <c r="C24202" t="n">
        <v>9</v>
      </c>
      <c r="D24202" t="n">
        <v>1</v>
      </c>
    </row>
    <row r="24203">
      <c r="A24203" t="inlineStr">
        <is>
          <t>U-8925f5</t>
        </is>
      </c>
      <c r="B24203" s="41" t="n">
        <v>45597</v>
      </c>
      <c r="C24203" t="n">
        <v>7</v>
      </c>
      <c r="D24203" t="n">
        <v>0</v>
      </c>
    </row>
    <row r="24204">
      <c r="A24204" t="inlineStr">
        <is>
          <t>U-0c0f57</t>
        </is>
      </c>
      <c r="B24204" s="41" t="n">
        <v>44927</v>
      </c>
      <c r="C24204" t="n">
        <v>9</v>
      </c>
      <c r="D24204" t="n">
        <v>0</v>
      </c>
    </row>
    <row r="24205">
      <c r="A24205" t="inlineStr">
        <is>
          <t>U-ee50b9</t>
        </is>
      </c>
      <c r="B24205" s="41" t="n">
        <v>45566</v>
      </c>
      <c r="C24205" t="n">
        <v>9</v>
      </c>
      <c r="D24205" t="n">
        <v>1</v>
      </c>
    </row>
    <row r="24206">
      <c r="A24206" t="inlineStr">
        <is>
          <t>U-b9298e</t>
        </is>
      </c>
      <c r="B24206" s="41" t="n">
        <v>45444</v>
      </c>
      <c r="C24206" t="n">
        <v>11</v>
      </c>
      <c r="D24206" t="n">
        <v>0</v>
      </c>
    </row>
    <row r="24207">
      <c r="A24207" t="inlineStr">
        <is>
          <t>U-26c3b1</t>
        </is>
      </c>
      <c r="B24207" s="41" t="n">
        <v>45047</v>
      </c>
      <c r="C24207" t="n">
        <v>7</v>
      </c>
      <c r="D24207" t="n">
        <v>0</v>
      </c>
    </row>
    <row r="24208">
      <c r="A24208" t="inlineStr">
        <is>
          <t>U-53e39b</t>
        </is>
      </c>
      <c r="B24208" s="41" t="n">
        <v>45444</v>
      </c>
      <c r="C24208" t="n">
        <v>4</v>
      </c>
      <c r="D24208" t="n">
        <v>1</v>
      </c>
    </row>
    <row r="24209">
      <c r="A24209" t="inlineStr">
        <is>
          <t>U-9883e6</t>
        </is>
      </c>
      <c r="B24209" s="41" t="n">
        <v>45566</v>
      </c>
      <c r="C24209" t="n">
        <v>13</v>
      </c>
      <c r="D24209" t="n">
        <v>1</v>
      </c>
    </row>
    <row r="24210">
      <c r="A24210" t="inlineStr">
        <is>
          <t>U-8f0903</t>
        </is>
      </c>
      <c r="B24210" s="41" t="n">
        <v>45413</v>
      </c>
      <c r="C24210" t="n">
        <v>15</v>
      </c>
      <c r="D24210" t="n">
        <v>0</v>
      </c>
    </row>
    <row r="24211">
      <c r="A24211" t="inlineStr">
        <is>
          <t>U-72ab94</t>
        </is>
      </c>
      <c r="B24211" s="41" t="n">
        <v>45078</v>
      </c>
      <c r="C24211" t="n">
        <v>13</v>
      </c>
      <c r="D24211" t="n">
        <v>0</v>
      </c>
    </row>
    <row r="24212">
      <c r="A24212" t="inlineStr">
        <is>
          <t>U-d54652</t>
        </is>
      </c>
      <c r="B24212" s="41" t="n">
        <v>44958</v>
      </c>
      <c r="C24212" t="n">
        <v>14</v>
      </c>
      <c r="D24212" t="n">
        <v>0</v>
      </c>
    </row>
    <row r="24213">
      <c r="A24213" t="inlineStr">
        <is>
          <t>U-5ad81b</t>
        </is>
      </c>
      <c r="B24213" s="41" t="n">
        <v>45536</v>
      </c>
      <c r="C24213" t="n">
        <v>11</v>
      </c>
      <c r="D24213" t="n">
        <v>0</v>
      </c>
    </row>
    <row r="24214">
      <c r="A24214" t="inlineStr">
        <is>
          <t>U-91f050</t>
        </is>
      </c>
      <c r="B24214" s="41" t="n">
        <v>45231</v>
      </c>
      <c r="C24214" t="n">
        <v>11</v>
      </c>
      <c r="D24214" t="n">
        <v>0</v>
      </c>
    </row>
    <row r="24215">
      <c r="A24215" t="inlineStr">
        <is>
          <t>U-edfa77</t>
        </is>
      </c>
      <c r="B24215" s="41" t="n">
        <v>45444</v>
      </c>
      <c r="C24215" t="n">
        <v>6</v>
      </c>
      <c r="D24215" t="n">
        <v>0</v>
      </c>
    </row>
    <row r="24216">
      <c r="A24216" t="inlineStr">
        <is>
          <t>U-572e9e</t>
        </is>
      </c>
      <c r="B24216" s="41" t="n">
        <v>45292</v>
      </c>
      <c r="C24216" t="n">
        <v>14</v>
      </c>
      <c r="D24216" t="n">
        <v>0</v>
      </c>
    </row>
    <row r="24217">
      <c r="A24217" t="inlineStr">
        <is>
          <t>U-0e804f</t>
        </is>
      </c>
      <c r="B24217" s="41" t="n">
        <v>45323</v>
      </c>
      <c r="C24217" t="n">
        <v>9</v>
      </c>
      <c r="D24217" t="n">
        <v>1</v>
      </c>
    </row>
    <row r="24218">
      <c r="A24218" t="inlineStr">
        <is>
          <t>U-1ad4f1</t>
        </is>
      </c>
      <c r="B24218" s="41" t="n">
        <v>45139</v>
      </c>
      <c r="C24218" t="n">
        <v>9</v>
      </c>
      <c r="D24218" t="n">
        <v>3</v>
      </c>
    </row>
    <row r="24219">
      <c r="A24219" t="inlineStr">
        <is>
          <t>U-ace33a</t>
        </is>
      </c>
      <c r="B24219" s="41" t="n">
        <v>45261</v>
      </c>
      <c r="C24219" t="n">
        <v>8</v>
      </c>
      <c r="D24219" t="n">
        <v>0</v>
      </c>
    </row>
    <row r="24220">
      <c r="A24220" t="inlineStr">
        <is>
          <t>U-efd2d3</t>
        </is>
      </c>
      <c r="B24220" s="41" t="n">
        <v>45200</v>
      </c>
      <c r="C24220" t="n">
        <v>7</v>
      </c>
      <c r="D24220" t="n">
        <v>0</v>
      </c>
    </row>
    <row r="24221">
      <c r="A24221" t="inlineStr">
        <is>
          <t>U-0f672a</t>
        </is>
      </c>
      <c r="B24221" s="41" t="n">
        <v>45536</v>
      </c>
      <c r="C24221" t="n">
        <v>14</v>
      </c>
      <c r="D24221" t="n">
        <v>0</v>
      </c>
    </row>
    <row r="24222">
      <c r="A24222" t="inlineStr">
        <is>
          <t>U-722c0f</t>
        </is>
      </c>
      <c r="B24222" s="41" t="n">
        <v>44927</v>
      </c>
      <c r="C24222" t="n">
        <v>12</v>
      </c>
      <c r="D24222" t="n">
        <v>0</v>
      </c>
    </row>
    <row r="24223">
      <c r="A24223" t="inlineStr">
        <is>
          <t>U-cea695</t>
        </is>
      </c>
      <c r="B24223" s="41" t="n">
        <v>45566</v>
      </c>
      <c r="C24223" t="n">
        <v>8</v>
      </c>
      <c r="D24223" t="n">
        <v>0</v>
      </c>
    </row>
    <row r="24224">
      <c r="A24224" t="inlineStr">
        <is>
          <t>U-8de087</t>
        </is>
      </c>
      <c r="B24224" s="41" t="n">
        <v>45017</v>
      </c>
      <c r="C24224" t="n">
        <v>10</v>
      </c>
      <c r="D24224" t="n">
        <v>0</v>
      </c>
    </row>
    <row r="24225">
      <c r="A24225" t="inlineStr">
        <is>
          <t>U-0f4045</t>
        </is>
      </c>
      <c r="B24225" s="41" t="n">
        <v>45108</v>
      </c>
      <c r="C24225" t="n">
        <v>10</v>
      </c>
      <c r="D24225" t="n">
        <v>1</v>
      </c>
    </row>
    <row r="24226">
      <c r="A24226" t="inlineStr">
        <is>
          <t>U-17f124</t>
        </is>
      </c>
      <c r="B24226" s="41" t="n">
        <v>45231</v>
      </c>
      <c r="C24226" t="n">
        <v>9</v>
      </c>
      <c r="D24226" t="n">
        <v>0</v>
      </c>
    </row>
    <row r="24227">
      <c r="A24227" t="inlineStr">
        <is>
          <t>U-43a320</t>
        </is>
      </c>
      <c r="B24227" s="41" t="n">
        <v>45383</v>
      </c>
      <c r="C24227" t="n">
        <v>10</v>
      </c>
      <c r="D24227" t="n">
        <v>0</v>
      </c>
    </row>
    <row r="24228">
      <c r="A24228" t="inlineStr">
        <is>
          <t>U-450f33</t>
        </is>
      </c>
      <c r="B24228" s="41" t="n">
        <v>45505</v>
      </c>
      <c r="C24228" t="n">
        <v>15</v>
      </c>
      <c r="D24228" t="n">
        <v>3</v>
      </c>
    </row>
    <row r="24229">
      <c r="A24229" t="inlineStr">
        <is>
          <t>U-359b48</t>
        </is>
      </c>
      <c r="B24229" s="41" t="n">
        <v>45323</v>
      </c>
      <c r="C24229" t="n">
        <v>13</v>
      </c>
      <c r="D24229" t="n">
        <v>3</v>
      </c>
    </row>
    <row r="24230">
      <c r="A24230" t="inlineStr">
        <is>
          <t>U-4c6792</t>
        </is>
      </c>
      <c r="B24230" s="41" t="n">
        <v>45413</v>
      </c>
      <c r="C24230" t="n">
        <v>14</v>
      </c>
      <c r="D24230" t="n">
        <v>1</v>
      </c>
    </row>
    <row r="24231">
      <c r="A24231" t="inlineStr">
        <is>
          <t>U-dae458</t>
        </is>
      </c>
      <c r="B24231" s="41" t="n">
        <v>45597</v>
      </c>
      <c r="C24231" t="n">
        <v>14</v>
      </c>
      <c r="D24231" t="n">
        <v>0</v>
      </c>
    </row>
    <row r="24232">
      <c r="A24232" t="inlineStr">
        <is>
          <t>U-e1a9c1</t>
        </is>
      </c>
      <c r="B24232" s="41" t="n">
        <v>45108</v>
      </c>
      <c r="C24232" t="n">
        <v>10</v>
      </c>
      <c r="D24232" t="n">
        <v>0</v>
      </c>
    </row>
    <row r="24233">
      <c r="A24233" t="inlineStr">
        <is>
          <t>U-ee1c44</t>
        </is>
      </c>
      <c r="B24233" s="41" t="n">
        <v>45323</v>
      </c>
      <c r="C24233" t="n">
        <v>11</v>
      </c>
      <c r="D24233" t="n">
        <v>4</v>
      </c>
    </row>
    <row r="24234">
      <c r="A24234" t="inlineStr">
        <is>
          <t>U-cb8f02</t>
        </is>
      </c>
      <c r="B24234" s="41" t="n">
        <v>45474</v>
      </c>
      <c r="C24234" t="n">
        <v>8</v>
      </c>
      <c r="D24234" t="n">
        <v>1</v>
      </c>
    </row>
    <row r="24235">
      <c r="A24235" t="inlineStr">
        <is>
          <t>U-e00235</t>
        </is>
      </c>
      <c r="B24235" s="41" t="n">
        <v>45444</v>
      </c>
      <c r="C24235" t="n">
        <v>12</v>
      </c>
      <c r="D24235" t="n">
        <v>0</v>
      </c>
    </row>
    <row r="24236">
      <c r="A24236" t="inlineStr">
        <is>
          <t>U-daa7a4</t>
        </is>
      </c>
      <c r="B24236" s="41" t="n">
        <v>45413</v>
      </c>
      <c r="C24236" t="n">
        <v>14</v>
      </c>
      <c r="D24236" t="n">
        <v>0</v>
      </c>
    </row>
    <row r="24237">
      <c r="A24237" t="inlineStr">
        <is>
          <t>U-f27986</t>
        </is>
      </c>
      <c r="B24237" s="41" t="n">
        <v>44986</v>
      </c>
      <c r="C24237" t="n">
        <v>5</v>
      </c>
      <c r="D24237" t="n">
        <v>0</v>
      </c>
    </row>
    <row r="24238">
      <c r="A24238" t="inlineStr">
        <is>
          <t>U-eb0495</t>
        </is>
      </c>
      <c r="B24238" s="41" t="n">
        <v>45231</v>
      </c>
      <c r="C24238" t="n">
        <v>8</v>
      </c>
      <c r="D24238" t="n">
        <v>0</v>
      </c>
    </row>
    <row r="24239">
      <c r="A24239" t="inlineStr">
        <is>
          <t>U-12050b</t>
        </is>
      </c>
      <c r="B24239" s="41" t="n">
        <v>45505</v>
      </c>
      <c r="C24239" t="n">
        <v>10</v>
      </c>
      <c r="D24239" t="n">
        <v>0</v>
      </c>
    </row>
    <row r="24240">
      <c r="A24240" t="inlineStr">
        <is>
          <t>U-d59126</t>
        </is>
      </c>
      <c r="B24240" s="41" t="n">
        <v>45139</v>
      </c>
      <c r="C24240" t="n">
        <v>12</v>
      </c>
      <c r="D24240" t="n">
        <v>0</v>
      </c>
    </row>
    <row r="24241">
      <c r="A24241" t="inlineStr">
        <is>
          <t>U-20a761</t>
        </is>
      </c>
      <c r="B24241" s="41" t="n">
        <v>45413</v>
      </c>
      <c r="C24241" t="n">
        <v>8</v>
      </c>
      <c r="D24241" t="n">
        <v>0</v>
      </c>
    </row>
    <row r="24242">
      <c r="A24242" t="inlineStr">
        <is>
          <t>U-bec9f5</t>
        </is>
      </c>
      <c r="B24242" s="41" t="n">
        <v>45444</v>
      </c>
      <c r="C24242" t="n">
        <v>7</v>
      </c>
      <c r="D24242" t="n">
        <v>1</v>
      </c>
    </row>
    <row r="24243">
      <c r="A24243" t="inlineStr">
        <is>
          <t>U-ee53ae</t>
        </is>
      </c>
      <c r="B24243" s="41" t="n">
        <v>45170</v>
      </c>
      <c r="C24243" t="n">
        <v>9</v>
      </c>
      <c r="D24243" t="n">
        <v>1</v>
      </c>
    </row>
    <row r="24244">
      <c r="A24244" t="inlineStr">
        <is>
          <t>U-110c1f</t>
        </is>
      </c>
      <c r="B24244" s="41" t="n">
        <v>44958</v>
      </c>
      <c r="C24244" t="n">
        <v>14</v>
      </c>
      <c r="D24244" t="n">
        <v>0</v>
      </c>
    </row>
    <row r="24245">
      <c r="A24245" t="inlineStr">
        <is>
          <t>U-c901f9</t>
        </is>
      </c>
      <c r="B24245" s="41" t="n">
        <v>45474</v>
      </c>
      <c r="C24245" t="n">
        <v>18</v>
      </c>
      <c r="D24245" t="n">
        <v>0</v>
      </c>
    </row>
    <row r="24246">
      <c r="A24246" t="inlineStr">
        <is>
          <t>U-bf1316</t>
        </is>
      </c>
      <c r="B24246" s="41" t="n">
        <v>45536</v>
      </c>
      <c r="C24246" t="n">
        <v>8</v>
      </c>
      <c r="D24246" t="n">
        <v>0</v>
      </c>
    </row>
    <row r="24247">
      <c r="A24247" t="inlineStr">
        <is>
          <t>U-cf5938</t>
        </is>
      </c>
      <c r="B24247" s="41" t="n">
        <v>44927</v>
      </c>
      <c r="C24247" t="n">
        <v>9</v>
      </c>
      <c r="D24247" t="n">
        <v>2</v>
      </c>
    </row>
    <row r="24248">
      <c r="A24248" t="inlineStr">
        <is>
          <t>U-3b9b02</t>
        </is>
      </c>
      <c r="B24248" s="41" t="n">
        <v>45444</v>
      </c>
      <c r="C24248" t="n">
        <v>20</v>
      </c>
      <c r="D24248" t="n">
        <v>0</v>
      </c>
    </row>
    <row r="24249">
      <c r="A24249" t="inlineStr">
        <is>
          <t>U-8130e3</t>
        </is>
      </c>
      <c r="B24249" s="41" t="n">
        <v>44927</v>
      </c>
      <c r="C24249" t="n">
        <v>8</v>
      </c>
      <c r="D24249" t="n">
        <v>0</v>
      </c>
    </row>
    <row r="24250">
      <c r="A24250" t="inlineStr">
        <is>
          <t>U-e331cc</t>
        </is>
      </c>
      <c r="B24250" s="41" t="n">
        <v>44986</v>
      </c>
      <c r="C24250" t="n">
        <v>11</v>
      </c>
      <c r="D24250" t="n">
        <v>0</v>
      </c>
    </row>
    <row r="24251">
      <c r="A24251" t="inlineStr">
        <is>
          <t>U-f4d8e0</t>
        </is>
      </c>
      <c r="B24251" s="41" t="n">
        <v>45413</v>
      </c>
      <c r="C24251" t="n">
        <v>7</v>
      </c>
      <c r="D24251" t="n">
        <v>1</v>
      </c>
    </row>
    <row r="24252">
      <c r="A24252" t="inlineStr">
        <is>
          <t>U-1a2c74</t>
        </is>
      </c>
      <c r="B24252" s="41" t="n">
        <v>45536</v>
      </c>
      <c r="C24252" t="n">
        <v>11</v>
      </c>
      <c r="D24252" t="n">
        <v>2</v>
      </c>
    </row>
    <row r="24253">
      <c r="A24253" t="inlineStr">
        <is>
          <t>U-9c75e8</t>
        </is>
      </c>
      <c r="B24253" s="41" t="n">
        <v>45200</v>
      </c>
      <c r="C24253" t="n">
        <v>10</v>
      </c>
      <c r="D24253" t="n">
        <v>0</v>
      </c>
    </row>
    <row r="24254">
      <c r="A24254" t="inlineStr">
        <is>
          <t>U-7c9474</t>
        </is>
      </c>
      <c r="B24254" s="41" t="n">
        <v>45200</v>
      </c>
      <c r="C24254" t="n">
        <v>11</v>
      </c>
      <c r="D24254" t="n">
        <v>1</v>
      </c>
    </row>
    <row r="24255">
      <c r="A24255" t="inlineStr">
        <is>
          <t>U-420703</t>
        </is>
      </c>
      <c r="B24255" s="41" t="n">
        <v>45292</v>
      </c>
      <c r="C24255" t="n">
        <v>13</v>
      </c>
      <c r="D24255" t="n">
        <v>0</v>
      </c>
    </row>
    <row r="24256">
      <c r="A24256" t="inlineStr">
        <is>
          <t>U-9c8de4</t>
        </is>
      </c>
      <c r="B24256" s="41" t="n">
        <v>45047</v>
      </c>
      <c r="C24256" t="n">
        <v>12</v>
      </c>
      <c r="D24256" t="n">
        <v>1</v>
      </c>
    </row>
    <row r="24257">
      <c r="A24257" t="inlineStr">
        <is>
          <t>U-d43d59</t>
        </is>
      </c>
      <c r="B24257" s="41" t="n">
        <v>45108</v>
      </c>
      <c r="C24257" t="n">
        <v>10</v>
      </c>
      <c r="D24257" t="n">
        <v>1</v>
      </c>
    </row>
    <row r="24258">
      <c r="A24258" t="inlineStr">
        <is>
          <t>U-86fa6f</t>
        </is>
      </c>
      <c r="B24258" s="41" t="n">
        <v>45627</v>
      </c>
      <c r="C24258" t="n">
        <v>4</v>
      </c>
      <c r="D24258" t="n">
        <v>0</v>
      </c>
    </row>
    <row r="24259">
      <c r="A24259" t="inlineStr">
        <is>
          <t>U-262515</t>
        </is>
      </c>
      <c r="B24259" s="41" t="n">
        <v>45505</v>
      </c>
      <c r="C24259" t="n">
        <v>16</v>
      </c>
      <c r="D24259" t="n">
        <v>0</v>
      </c>
    </row>
    <row r="24260">
      <c r="A24260" t="inlineStr">
        <is>
          <t>U-d50991</t>
        </is>
      </c>
      <c r="B24260" s="41" t="n">
        <v>45139</v>
      </c>
      <c r="C24260" t="n">
        <v>7</v>
      </c>
      <c r="D24260" t="n">
        <v>0</v>
      </c>
    </row>
    <row r="24261">
      <c r="A24261" t="inlineStr">
        <is>
          <t>U-590da2</t>
        </is>
      </c>
      <c r="B24261" s="41" t="n">
        <v>44927</v>
      </c>
      <c r="C24261" t="n">
        <v>11</v>
      </c>
      <c r="D24261" t="n">
        <v>0</v>
      </c>
    </row>
    <row r="24262">
      <c r="A24262" t="inlineStr">
        <is>
          <t>U-ff0193</t>
        </is>
      </c>
      <c r="B24262" s="41" t="n">
        <v>45017</v>
      </c>
      <c r="C24262" t="n">
        <v>15</v>
      </c>
      <c r="D24262" t="n">
        <v>0</v>
      </c>
    </row>
    <row r="24263">
      <c r="A24263" t="inlineStr">
        <is>
          <t>U-dbca7c</t>
        </is>
      </c>
      <c r="B24263" s="41" t="n">
        <v>44958</v>
      </c>
      <c r="C24263" t="n">
        <v>7</v>
      </c>
      <c r="D24263" t="n">
        <v>1</v>
      </c>
    </row>
    <row r="24264">
      <c r="A24264" t="inlineStr">
        <is>
          <t>U-1c1d26</t>
        </is>
      </c>
      <c r="B24264" s="41" t="n">
        <v>45627</v>
      </c>
      <c r="C24264" t="n">
        <v>11</v>
      </c>
      <c r="D24264" t="n">
        <v>0</v>
      </c>
    </row>
    <row r="24265">
      <c r="A24265" t="inlineStr">
        <is>
          <t>U-fa0f4b</t>
        </is>
      </c>
      <c r="B24265" s="41" t="n">
        <v>45292</v>
      </c>
      <c r="C24265" t="n">
        <v>5</v>
      </c>
      <c r="D24265" t="n">
        <v>4</v>
      </c>
    </row>
    <row r="24266">
      <c r="A24266" t="inlineStr">
        <is>
          <t>U-cecdcd</t>
        </is>
      </c>
      <c r="B24266" s="41" t="n">
        <v>45566</v>
      </c>
      <c r="C24266" t="n">
        <v>6</v>
      </c>
      <c r="D24266" t="n">
        <v>0</v>
      </c>
    </row>
    <row r="24267">
      <c r="A24267" t="inlineStr">
        <is>
          <t>U-65315a</t>
        </is>
      </c>
      <c r="B24267" s="41" t="n">
        <v>45017</v>
      </c>
      <c r="C24267" t="n">
        <v>7</v>
      </c>
      <c r="D24267" t="n">
        <v>5</v>
      </c>
    </row>
    <row r="24268">
      <c r="A24268" t="inlineStr">
        <is>
          <t>U-bc2909</t>
        </is>
      </c>
      <c r="B24268" s="41" t="n">
        <v>45444</v>
      </c>
      <c r="C24268" t="n">
        <v>10</v>
      </c>
      <c r="D24268" t="n">
        <v>1</v>
      </c>
    </row>
    <row r="24269">
      <c r="A24269" t="inlineStr">
        <is>
          <t>U-6b312b</t>
        </is>
      </c>
      <c r="B24269" s="41" t="n">
        <v>45078</v>
      </c>
      <c r="C24269" t="n">
        <v>9</v>
      </c>
      <c r="D24269" t="n">
        <v>0</v>
      </c>
    </row>
    <row r="24270">
      <c r="A24270" t="inlineStr">
        <is>
          <t>U-386f3c</t>
        </is>
      </c>
      <c r="B24270" s="41" t="n">
        <v>45261</v>
      </c>
      <c r="C24270" t="n">
        <v>15</v>
      </c>
      <c r="D24270" t="n">
        <v>0</v>
      </c>
    </row>
    <row r="24271">
      <c r="A24271" t="inlineStr">
        <is>
          <t>U-9298b8</t>
        </is>
      </c>
      <c r="B24271" s="41" t="n">
        <v>45108</v>
      </c>
      <c r="C24271" t="n">
        <v>8</v>
      </c>
      <c r="D24271" t="n">
        <v>1</v>
      </c>
    </row>
    <row r="24272">
      <c r="A24272" t="inlineStr">
        <is>
          <t>U-05466f</t>
        </is>
      </c>
      <c r="B24272" s="41" t="n">
        <v>45261</v>
      </c>
      <c r="C24272" t="n">
        <v>8</v>
      </c>
      <c r="D24272" t="n">
        <v>0</v>
      </c>
    </row>
    <row r="24273">
      <c r="A24273" t="inlineStr">
        <is>
          <t>U-b64f73</t>
        </is>
      </c>
      <c r="B24273" s="41" t="n">
        <v>45017</v>
      </c>
      <c r="C24273" t="n">
        <v>8</v>
      </c>
      <c r="D24273" t="n">
        <v>3</v>
      </c>
    </row>
    <row r="24274">
      <c r="A24274" t="inlineStr">
        <is>
          <t>U-b065db</t>
        </is>
      </c>
      <c r="B24274" s="41" t="n">
        <v>45413</v>
      </c>
      <c r="C24274" t="n">
        <v>9</v>
      </c>
      <c r="D24274" t="n">
        <v>0</v>
      </c>
    </row>
    <row r="24275">
      <c r="A24275" t="inlineStr">
        <is>
          <t>U-3fbedd</t>
        </is>
      </c>
      <c r="B24275" s="41" t="n">
        <v>45200</v>
      </c>
      <c r="C24275" t="n">
        <v>14</v>
      </c>
      <c r="D24275" t="n">
        <v>5</v>
      </c>
    </row>
    <row r="24276">
      <c r="A24276" t="inlineStr">
        <is>
          <t>U-1f8ebc</t>
        </is>
      </c>
      <c r="B24276" s="41" t="n">
        <v>45078</v>
      </c>
      <c r="C24276" t="n">
        <v>7</v>
      </c>
      <c r="D24276" t="n">
        <v>0</v>
      </c>
    </row>
    <row r="24277">
      <c r="A24277" t="inlineStr">
        <is>
          <t>U-1989f4</t>
        </is>
      </c>
      <c r="B24277" s="41" t="n">
        <v>45383</v>
      </c>
      <c r="C24277" t="n">
        <v>12</v>
      </c>
      <c r="D24277" t="n">
        <v>0</v>
      </c>
    </row>
    <row r="24278">
      <c r="A24278" t="inlineStr">
        <is>
          <t>U-0c681b</t>
        </is>
      </c>
      <c r="B24278" s="41" t="n">
        <v>44927</v>
      </c>
      <c r="C24278" t="n">
        <v>12</v>
      </c>
      <c r="D24278" t="n">
        <v>0</v>
      </c>
    </row>
    <row r="24279">
      <c r="A24279" t="inlineStr">
        <is>
          <t>U-36c741</t>
        </is>
      </c>
      <c r="B24279" s="41" t="n">
        <v>45139</v>
      </c>
      <c r="C24279" t="n">
        <v>13</v>
      </c>
      <c r="D24279" t="n">
        <v>0</v>
      </c>
    </row>
    <row r="24280">
      <c r="A24280" t="inlineStr">
        <is>
          <t>U-3c1f0d</t>
        </is>
      </c>
      <c r="B24280" s="41" t="n">
        <v>45566</v>
      </c>
      <c r="C24280" t="n">
        <v>10</v>
      </c>
      <c r="D24280" t="n">
        <v>0</v>
      </c>
    </row>
    <row r="24281">
      <c r="A24281" t="inlineStr">
        <is>
          <t>U-f481ba</t>
        </is>
      </c>
      <c r="B24281" s="41" t="n">
        <v>45505</v>
      </c>
      <c r="C24281" t="n">
        <v>14</v>
      </c>
      <c r="D24281" t="n">
        <v>0</v>
      </c>
    </row>
    <row r="24282">
      <c r="A24282" t="inlineStr">
        <is>
          <t>U-f4c957</t>
        </is>
      </c>
      <c r="B24282" s="41" t="n">
        <v>45352</v>
      </c>
      <c r="C24282" t="n">
        <v>7</v>
      </c>
      <c r="D24282" t="n">
        <v>3</v>
      </c>
    </row>
    <row r="24283">
      <c r="A24283" t="inlineStr">
        <is>
          <t>U-562175</t>
        </is>
      </c>
      <c r="B24283" s="41" t="n">
        <v>45323</v>
      </c>
      <c r="C24283" t="n">
        <v>10</v>
      </c>
      <c r="D24283" t="n">
        <v>0</v>
      </c>
    </row>
    <row r="24284">
      <c r="A24284" t="inlineStr">
        <is>
          <t>U-6cf274</t>
        </is>
      </c>
      <c r="B24284" s="41" t="n">
        <v>45078</v>
      </c>
      <c r="C24284" t="n">
        <v>7</v>
      </c>
      <c r="D24284" t="n">
        <v>0</v>
      </c>
    </row>
    <row r="24285">
      <c r="A24285" t="inlineStr">
        <is>
          <t>U-be5bf2</t>
        </is>
      </c>
      <c r="B24285" s="41" t="n">
        <v>45413</v>
      </c>
      <c r="C24285" t="n">
        <v>12</v>
      </c>
      <c r="D24285" t="n">
        <v>0</v>
      </c>
    </row>
    <row r="24286">
      <c r="A24286" t="inlineStr">
        <is>
          <t>U-7ad188</t>
        </is>
      </c>
      <c r="B24286" s="41" t="n">
        <v>45292</v>
      </c>
      <c r="C24286" t="n">
        <v>12</v>
      </c>
      <c r="D24286" t="n">
        <v>0</v>
      </c>
    </row>
    <row r="24287">
      <c r="A24287" t="inlineStr">
        <is>
          <t>U-82573c</t>
        </is>
      </c>
      <c r="B24287" s="41" t="n">
        <v>45444</v>
      </c>
      <c r="C24287" t="n">
        <v>7</v>
      </c>
      <c r="D24287" t="n">
        <v>2</v>
      </c>
    </row>
    <row r="24288">
      <c r="A24288" t="inlineStr">
        <is>
          <t>U-826a01</t>
        </is>
      </c>
      <c r="B24288" s="41" t="n">
        <v>45566</v>
      </c>
      <c r="C24288" t="n">
        <v>7</v>
      </c>
      <c r="D24288" t="n">
        <v>1</v>
      </c>
    </row>
    <row r="24289">
      <c r="A24289" t="inlineStr">
        <is>
          <t>U-1b1b1a</t>
        </is>
      </c>
      <c r="B24289" s="41" t="n">
        <v>45566</v>
      </c>
      <c r="C24289" t="n">
        <v>11</v>
      </c>
      <c r="D24289" t="n">
        <v>0</v>
      </c>
    </row>
    <row r="24290">
      <c r="A24290" t="inlineStr">
        <is>
          <t>U-996d0f</t>
        </is>
      </c>
      <c r="B24290" s="41" t="n">
        <v>44986</v>
      </c>
      <c r="C24290" t="n">
        <v>11</v>
      </c>
      <c r="D24290" t="n">
        <v>0</v>
      </c>
    </row>
    <row r="24291">
      <c r="A24291" t="inlineStr">
        <is>
          <t>U-5041ea</t>
        </is>
      </c>
      <c r="B24291" s="41" t="n">
        <v>45383</v>
      </c>
      <c r="C24291" t="n">
        <v>12</v>
      </c>
      <c r="D24291" t="n">
        <v>1</v>
      </c>
    </row>
    <row r="24292">
      <c r="A24292" t="inlineStr">
        <is>
          <t>U-afd25f</t>
        </is>
      </c>
      <c r="B24292" s="41" t="n">
        <v>45323</v>
      </c>
      <c r="C24292" t="n">
        <v>12</v>
      </c>
      <c r="D24292" t="n">
        <v>0</v>
      </c>
    </row>
    <row r="24293">
      <c r="A24293" t="inlineStr">
        <is>
          <t>U-c4f69c</t>
        </is>
      </c>
      <c r="B24293" s="41" t="n">
        <v>45017</v>
      </c>
      <c r="C24293" t="n">
        <v>7</v>
      </c>
      <c r="D24293" t="n">
        <v>0</v>
      </c>
    </row>
    <row r="24294">
      <c r="A24294" t="inlineStr">
        <is>
          <t>U-ab1541</t>
        </is>
      </c>
      <c r="B24294" s="41" t="n">
        <v>45323</v>
      </c>
      <c r="C24294" t="n">
        <v>10</v>
      </c>
      <c r="D24294" t="n">
        <v>0</v>
      </c>
    </row>
    <row r="24295">
      <c r="A24295" t="inlineStr">
        <is>
          <t>U-54f5b4</t>
        </is>
      </c>
      <c r="B24295" s="41" t="n">
        <v>45627</v>
      </c>
      <c r="C24295" t="n">
        <v>8</v>
      </c>
      <c r="D24295" t="n">
        <v>0</v>
      </c>
    </row>
    <row r="24296">
      <c r="A24296" t="inlineStr">
        <is>
          <t>U-104664</t>
        </is>
      </c>
      <c r="B24296" s="41" t="n">
        <v>45597</v>
      </c>
      <c r="C24296" t="n">
        <v>10</v>
      </c>
      <c r="D24296" t="n">
        <v>0</v>
      </c>
    </row>
    <row r="24297">
      <c r="A24297" t="inlineStr">
        <is>
          <t>U-4c74bf</t>
        </is>
      </c>
      <c r="B24297" s="41" t="n">
        <v>45505</v>
      </c>
      <c r="C24297" t="n">
        <v>10</v>
      </c>
      <c r="D24297" t="n">
        <v>2</v>
      </c>
    </row>
    <row r="24298">
      <c r="A24298" t="inlineStr">
        <is>
          <t>U-0ccf4b</t>
        </is>
      </c>
      <c r="B24298" s="41" t="n">
        <v>45352</v>
      </c>
      <c r="C24298" t="n">
        <v>8</v>
      </c>
      <c r="D24298" t="n">
        <v>0</v>
      </c>
    </row>
    <row r="24299">
      <c r="A24299" t="inlineStr">
        <is>
          <t>U-39d76b</t>
        </is>
      </c>
      <c r="B24299" s="41" t="n">
        <v>44958</v>
      </c>
      <c r="C24299" t="n">
        <v>11</v>
      </c>
      <c r="D24299" t="n">
        <v>0</v>
      </c>
    </row>
    <row r="24300">
      <c r="A24300" t="inlineStr">
        <is>
          <t>U-854f10</t>
        </is>
      </c>
      <c r="B24300" s="41" t="n">
        <v>45292</v>
      </c>
      <c r="C24300" t="n">
        <v>8</v>
      </c>
      <c r="D24300" t="n">
        <v>0</v>
      </c>
    </row>
    <row r="24301">
      <c r="A24301" t="inlineStr">
        <is>
          <t>U-144155</t>
        </is>
      </c>
      <c r="B24301" s="41" t="n">
        <v>45170</v>
      </c>
      <c r="C24301" t="n">
        <v>13</v>
      </c>
      <c r="D24301" t="n">
        <v>0</v>
      </c>
    </row>
    <row r="24302">
      <c r="A24302" t="inlineStr">
        <is>
          <t>U-420912</t>
        </is>
      </c>
      <c r="B24302" s="41" t="n">
        <v>45566</v>
      </c>
      <c r="C24302" t="n">
        <v>9</v>
      </c>
      <c r="D24302" t="n">
        <v>0</v>
      </c>
    </row>
    <row r="24303">
      <c r="A24303" t="inlineStr">
        <is>
          <t>U-f9b8b8</t>
        </is>
      </c>
      <c r="B24303" s="41" t="n">
        <v>45597</v>
      </c>
      <c r="C24303" t="n">
        <v>11</v>
      </c>
      <c r="D24303" t="n">
        <v>0</v>
      </c>
    </row>
    <row r="24304">
      <c r="A24304" t="inlineStr">
        <is>
          <t>U-ed8b3e</t>
        </is>
      </c>
      <c r="B24304" s="41" t="n">
        <v>45200</v>
      </c>
      <c r="C24304" t="n">
        <v>14</v>
      </c>
      <c r="D24304" t="n">
        <v>1</v>
      </c>
    </row>
    <row r="24305">
      <c r="A24305" t="inlineStr">
        <is>
          <t>U-05f67f</t>
        </is>
      </c>
      <c r="B24305" s="41" t="n">
        <v>45261</v>
      </c>
      <c r="C24305" t="n">
        <v>14</v>
      </c>
      <c r="D24305" t="n">
        <v>0</v>
      </c>
    </row>
    <row r="24306">
      <c r="A24306" t="inlineStr">
        <is>
          <t>U-95b2a8</t>
        </is>
      </c>
      <c r="B24306" s="41" t="n">
        <v>45323</v>
      </c>
      <c r="C24306" t="n">
        <v>10</v>
      </c>
      <c r="D24306" t="n">
        <v>0</v>
      </c>
    </row>
    <row r="24307">
      <c r="A24307" t="inlineStr">
        <is>
          <t>U-d8b19e</t>
        </is>
      </c>
      <c r="B24307" s="41" t="n">
        <v>45413</v>
      </c>
      <c r="C24307" t="n">
        <v>12</v>
      </c>
      <c r="D24307" t="n">
        <v>0</v>
      </c>
    </row>
    <row r="24308">
      <c r="A24308" t="inlineStr">
        <is>
          <t>U-8c7d77</t>
        </is>
      </c>
      <c r="B24308" s="41" t="n">
        <v>45017</v>
      </c>
      <c r="C24308" t="n">
        <v>7</v>
      </c>
      <c r="D24308" t="n">
        <v>0</v>
      </c>
    </row>
    <row r="24309">
      <c r="A24309" t="inlineStr">
        <is>
          <t>U-23d6ce</t>
        </is>
      </c>
      <c r="B24309" s="41" t="n">
        <v>45566</v>
      </c>
      <c r="C24309" t="n">
        <v>13</v>
      </c>
      <c r="D24309" t="n">
        <v>2</v>
      </c>
    </row>
    <row r="24310">
      <c r="A24310" t="inlineStr">
        <is>
          <t>U-403beb</t>
        </is>
      </c>
      <c r="B24310" s="41" t="n">
        <v>45627</v>
      </c>
      <c r="C24310" t="n">
        <v>13</v>
      </c>
      <c r="D24310" t="n">
        <v>4</v>
      </c>
    </row>
    <row r="24311">
      <c r="A24311" t="inlineStr">
        <is>
          <t>U-ac1cc5</t>
        </is>
      </c>
      <c r="B24311" s="41" t="n">
        <v>45261</v>
      </c>
      <c r="C24311" t="n">
        <v>8</v>
      </c>
      <c r="D24311" t="n">
        <v>0</v>
      </c>
    </row>
    <row r="24312">
      <c r="A24312" t="inlineStr">
        <is>
          <t>U-b77a7a</t>
        </is>
      </c>
      <c r="B24312" s="41" t="n">
        <v>45352</v>
      </c>
      <c r="C24312" t="n">
        <v>9</v>
      </c>
      <c r="D24312" t="n">
        <v>0</v>
      </c>
    </row>
    <row r="24313">
      <c r="A24313" t="inlineStr">
        <is>
          <t>U-305ac5</t>
        </is>
      </c>
      <c r="B24313" s="41" t="n">
        <v>45292</v>
      </c>
      <c r="C24313" t="n">
        <v>8</v>
      </c>
      <c r="D24313" t="n">
        <v>1</v>
      </c>
    </row>
    <row r="24314">
      <c r="A24314" t="inlineStr">
        <is>
          <t>U-9fc1d9</t>
        </is>
      </c>
      <c r="B24314" s="41" t="n">
        <v>45017</v>
      </c>
      <c r="C24314" t="n">
        <v>9</v>
      </c>
      <c r="D24314" t="n">
        <v>0</v>
      </c>
    </row>
    <row r="24315">
      <c r="A24315" t="inlineStr">
        <is>
          <t>U-83b7c4</t>
        </is>
      </c>
      <c r="B24315" s="41" t="n">
        <v>45383</v>
      </c>
      <c r="C24315" t="n">
        <v>14</v>
      </c>
      <c r="D24315" t="n">
        <v>0</v>
      </c>
    </row>
    <row r="24316">
      <c r="A24316" t="inlineStr">
        <is>
          <t>U-5b0715</t>
        </is>
      </c>
      <c r="B24316" s="41" t="n">
        <v>44986</v>
      </c>
      <c r="C24316" t="n">
        <v>8</v>
      </c>
      <c r="D24316" t="n">
        <v>3</v>
      </c>
    </row>
    <row r="24317">
      <c r="A24317" t="inlineStr">
        <is>
          <t>U-7da3cb</t>
        </is>
      </c>
      <c r="B24317" s="41" t="n">
        <v>45597</v>
      </c>
      <c r="C24317" t="n">
        <v>7</v>
      </c>
      <c r="D24317" t="n">
        <v>5</v>
      </c>
    </row>
    <row r="24318">
      <c r="A24318" t="inlineStr">
        <is>
          <t>U-372692</t>
        </is>
      </c>
      <c r="B24318" s="41" t="n">
        <v>45474</v>
      </c>
      <c r="C24318" t="n">
        <v>12</v>
      </c>
      <c r="D24318" t="n">
        <v>0</v>
      </c>
    </row>
    <row r="24319">
      <c r="A24319" t="inlineStr">
        <is>
          <t>U-869eef</t>
        </is>
      </c>
      <c r="B24319" s="41" t="n">
        <v>45323</v>
      </c>
      <c r="C24319" t="n">
        <v>7</v>
      </c>
      <c r="D24319" t="n">
        <v>0</v>
      </c>
    </row>
    <row r="24320">
      <c r="A24320" t="inlineStr">
        <is>
          <t>U-2bc5ed</t>
        </is>
      </c>
      <c r="B24320" s="41" t="n">
        <v>45170</v>
      </c>
      <c r="C24320" t="n">
        <v>17</v>
      </c>
      <c r="D24320" t="n">
        <v>0</v>
      </c>
    </row>
    <row r="24321">
      <c r="A24321" t="inlineStr">
        <is>
          <t>U-f261ee</t>
        </is>
      </c>
      <c r="B24321" s="41" t="n">
        <v>45078</v>
      </c>
      <c r="C24321" t="n">
        <v>5</v>
      </c>
      <c r="D24321" t="n">
        <v>0</v>
      </c>
    </row>
    <row r="24322">
      <c r="A24322" t="inlineStr">
        <is>
          <t>U-39387f</t>
        </is>
      </c>
      <c r="B24322" s="41" t="n">
        <v>44958</v>
      </c>
      <c r="C24322" t="n">
        <v>8</v>
      </c>
      <c r="D24322" t="n">
        <v>0</v>
      </c>
    </row>
    <row r="24323">
      <c r="A24323" t="inlineStr">
        <is>
          <t>U-46d728</t>
        </is>
      </c>
      <c r="B24323" s="41" t="n">
        <v>44986</v>
      </c>
      <c r="C24323" t="n">
        <v>11</v>
      </c>
      <c r="D24323" t="n">
        <v>0</v>
      </c>
    </row>
    <row r="24324">
      <c r="A24324" t="inlineStr">
        <is>
          <t>U-289b0b</t>
        </is>
      </c>
      <c r="B24324" s="41" t="n">
        <v>45627</v>
      </c>
      <c r="C24324" t="n">
        <v>15</v>
      </c>
      <c r="D24324" t="n">
        <v>1</v>
      </c>
    </row>
    <row r="24325">
      <c r="A24325" t="inlineStr">
        <is>
          <t>U-34582f</t>
        </is>
      </c>
      <c r="B24325" s="41" t="n">
        <v>45444</v>
      </c>
      <c r="C24325" t="n">
        <v>12</v>
      </c>
      <c r="D24325" t="n">
        <v>0</v>
      </c>
    </row>
    <row r="24326">
      <c r="A24326" t="inlineStr">
        <is>
          <t>U-4ac5a8</t>
        </is>
      </c>
      <c r="B24326" s="41" t="n">
        <v>45200</v>
      </c>
      <c r="C24326" t="n">
        <v>10</v>
      </c>
      <c r="D24326" t="n">
        <v>0</v>
      </c>
    </row>
    <row r="24327">
      <c r="A24327" t="inlineStr">
        <is>
          <t>U-ea758a</t>
        </is>
      </c>
      <c r="B24327" s="41" t="n">
        <v>45078</v>
      </c>
      <c r="C24327" t="n">
        <v>10</v>
      </c>
      <c r="D24327" t="n">
        <v>2</v>
      </c>
    </row>
    <row r="24328">
      <c r="A24328" t="inlineStr">
        <is>
          <t>U-15afd2</t>
        </is>
      </c>
      <c r="B24328" s="41" t="n">
        <v>45261</v>
      </c>
      <c r="C24328" t="n">
        <v>13</v>
      </c>
      <c r="D24328" t="n">
        <v>0</v>
      </c>
    </row>
    <row r="24329">
      <c r="A24329" t="inlineStr">
        <is>
          <t>U-b873f3</t>
        </is>
      </c>
      <c r="B24329" s="41" t="n">
        <v>45108</v>
      </c>
      <c r="C24329" t="n">
        <v>11</v>
      </c>
      <c r="D24329" t="n">
        <v>0</v>
      </c>
    </row>
    <row r="24330">
      <c r="A24330" t="inlineStr">
        <is>
          <t>U-474f5c</t>
        </is>
      </c>
      <c r="B24330" s="41" t="n">
        <v>45200</v>
      </c>
      <c r="C24330" t="n">
        <v>12</v>
      </c>
      <c r="D24330" t="n">
        <v>4</v>
      </c>
    </row>
    <row r="24331">
      <c r="A24331" t="inlineStr">
        <is>
          <t>U-c41fbf</t>
        </is>
      </c>
      <c r="B24331" s="41" t="n">
        <v>45597</v>
      </c>
      <c r="C24331" t="n">
        <v>12</v>
      </c>
      <c r="D24331" t="n">
        <v>0</v>
      </c>
    </row>
    <row r="24332">
      <c r="A24332" t="inlineStr">
        <is>
          <t>U-35e920</t>
        </is>
      </c>
      <c r="B24332" s="41" t="n">
        <v>44927</v>
      </c>
      <c r="C24332" t="n">
        <v>11</v>
      </c>
      <c r="D24332" t="n">
        <v>0</v>
      </c>
    </row>
    <row r="24333">
      <c r="A24333" t="inlineStr">
        <is>
          <t>U-e8fa57</t>
        </is>
      </c>
      <c r="B24333" s="41" t="n">
        <v>45292</v>
      </c>
      <c r="C24333" t="n">
        <v>8</v>
      </c>
      <c r="D24333" t="n">
        <v>0</v>
      </c>
    </row>
    <row r="24334">
      <c r="A24334" t="inlineStr">
        <is>
          <t>U-c75059</t>
        </is>
      </c>
      <c r="B24334" s="41" t="n">
        <v>45170</v>
      </c>
      <c r="C24334" t="n">
        <v>5</v>
      </c>
      <c r="D24334" t="n">
        <v>0</v>
      </c>
    </row>
    <row r="24335">
      <c r="A24335" t="inlineStr">
        <is>
          <t>U-a1a72f</t>
        </is>
      </c>
      <c r="B24335" s="41" t="n">
        <v>45566</v>
      </c>
      <c r="C24335" t="n">
        <v>9</v>
      </c>
      <c r="D24335" t="n">
        <v>0</v>
      </c>
    </row>
    <row r="24336">
      <c r="A24336" t="inlineStr">
        <is>
          <t>U-cf7523</t>
        </is>
      </c>
      <c r="B24336" s="41" t="n">
        <v>45047</v>
      </c>
      <c r="C24336" t="n">
        <v>7</v>
      </c>
      <c r="D24336" t="n">
        <v>1</v>
      </c>
    </row>
    <row r="24337">
      <c r="A24337" t="inlineStr">
        <is>
          <t>U-a49f7b</t>
        </is>
      </c>
      <c r="B24337" s="41" t="n">
        <v>45017</v>
      </c>
      <c r="C24337" t="n">
        <v>12</v>
      </c>
      <c r="D24337" t="n">
        <v>0</v>
      </c>
    </row>
    <row r="24338">
      <c r="A24338" t="inlineStr">
        <is>
          <t>U-b8705e</t>
        </is>
      </c>
      <c r="B24338" s="41" t="n">
        <v>45383</v>
      </c>
      <c r="C24338" t="n">
        <v>7</v>
      </c>
      <c r="D24338" t="n">
        <v>0</v>
      </c>
    </row>
    <row r="24339">
      <c r="A24339" t="inlineStr">
        <is>
          <t>U-fe9478</t>
        </is>
      </c>
      <c r="B24339" s="41" t="n">
        <v>45078</v>
      </c>
      <c r="C24339" t="n">
        <v>8</v>
      </c>
      <c r="D24339" t="n">
        <v>0</v>
      </c>
    </row>
    <row r="24340">
      <c r="A24340" t="inlineStr">
        <is>
          <t>U-10e2f2</t>
        </is>
      </c>
      <c r="B24340" s="41" t="n">
        <v>45139</v>
      </c>
      <c r="C24340" t="n">
        <v>11</v>
      </c>
      <c r="D24340" t="n">
        <v>1</v>
      </c>
    </row>
    <row r="24341">
      <c r="A24341" t="inlineStr">
        <is>
          <t>U-8d790c</t>
        </is>
      </c>
      <c r="B24341" s="41" t="n">
        <v>45505</v>
      </c>
      <c r="C24341" t="n">
        <v>9</v>
      </c>
      <c r="D24341" t="n">
        <v>0</v>
      </c>
    </row>
    <row r="24342">
      <c r="A24342" t="inlineStr">
        <is>
          <t>U-7d0a16</t>
        </is>
      </c>
      <c r="B24342" s="41" t="n">
        <v>45474</v>
      </c>
      <c r="C24342" t="n">
        <v>5</v>
      </c>
      <c r="D24342" t="n">
        <v>4</v>
      </c>
    </row>
    <row r="24343">
      <c r="A24343" t="inlineStr">
        <is>
          <t>U-0ef85c</t>
        </is>
      </c>
      <c r="B24343" s="41" t="n">
        <v>45108</v>
      </c>
      <c r="C24343" t="n">
        <v>9</v>
      </c>
      <c r="D24343" t="n">
        <v>0</v>
      </c>
    </row>
    <row r="24344">
      <c r="A24344" t="inlineStr">
        <is>
          <t>U-273be5</t>
        </is>
      </c>
      <c r="B24344" s="41" t="n">
        <v>45108</v>
      </c>
      <c r="C24344" t="n">
        <v>14</v>
      </c>
      <c r="D24344" t="n">
        <v>0</v>
      </c>
    </row>
    <row r="24345">
      <c r="A24345" t="inlineStr">
        <is>
          <t>U-61e22c</t>
        </is>
      </c>
      <c r="B24345" s="41" t="n">
        <v>45292</v>
      </c>
      <c r="C24345" t="n">
        <v>7</v>
      </c>
      <c r="D24345" t="n">
        <v>1</v>
      </c>
    </row>
    <row r="24346">
      <c r="A24346" t="inlineStr">
        <is>
          <t>U-1a7ddc</t>
        </is>
      </c>
      <c r="B24346" s="41" t="n">
        <v>45078</v>
      </c>
      <c r="C24346" t="n">
        <v>8</v>
      </c>
      <c r="D24346" t="n">
        <v>0</v>
      </c>
    </row>
    <row r="24347">
      <c r="A24347" t="inlineStr">
        <is>
          <t>U-e9dc13</t>
        </is>
      </c>
      <c r="B24347" s="41" t="n">
        <v>45444</v>
      </c>
      <c r="C24347" t="n">
        <v>6</v>
      </c>
      <c r="D24347" t="n">
        <v>0</v>
      </c>
    </row>
    <row r="24348">
      <c r="A24348" t="inlineStr">
        <is>
          <t>U-65981e</t>
        </is>
      </c>
      <c r="B24348" s="41" t="n">
        <v>44986</v>
      </c>
      <c r="C24348" t="n">
        <v>13</v>
      </c>
      <c r="D24348" t="n">
        <v>0</v>
      </c>
    </row>
    <row r="24349">
      <c r="A24349" t="inlineStr">
        <is>
          <t>U-c5074b</t>
        </is>
      </c>
      <c r="B24349" s="41" t="n">
        <v>45566</v>
      </c>
      <c r="C24349" t="n">
        <v>10</v>
      </c>
      <c r="D24349" t="n">
        <v>0</v>
      </c>
    </row>
    <row r="24350">
      <c r="A24350" t="inlineStr">
        <is>
          <t>U-3ead14</t>
        </is>
      </c>
      <c r="B24350" s="41" t="n">
        <v>45566</v>
      </c>
      <c r="C24350" t="n">
        <v>14</v>
      </c>
      <c r="D24350" t="n">
        <v>0</v>
      </c>
    </row>
    <row r="24351">
      <c r="A24351" t="inlineStr">
        <is>
          <t>U-94b5fa</t>
        </is>
      </c>
      <c r="B24351" s="41" t="n">
        <v>45261</v>
      </c>
      <c r="C24351" t="n">
        <v>8</v>
      </c>
      <c r="D24351" t="n">
        <v>0</v>
      </c>
    </row>
    <row r="24352">
      <c r="A24352" t="inlineStr">
        <is>
          <t>U-1449d1</t>
        </is>
      </c>
      <c r="B24352" s="41" t="n">
        <v>45292</v>
      </c>
      <c r="C24352" t="n">
        <v>10</v>
      </c>
      <c r="D24352" t="n">
        <v>0</v>
      </c>
    </row>
    <row r="24353">
      <c r="A24353" t="inlineStr">
        <is>
          <t>U-770cb1</t>
        </is>
      </c>
      <c r="B24353" s="41" t="n">
        <v>45108</v>
      </c>
      <c r="C24353" t="n">
        <v>15</v>
      </c>
      <c r="D24353" t="n">
        <v>0</v>
      </c>
    </row>
    <row r="24354">
      <c r="A24354" t="inlineStr">
        <is>
          <t>U-edb261</t>
        </is>
      </c>
      <c r="B24354" s="41" t="n">
        <v>45231</v>
      </c>
      <c r="C24354" t="n">
        <v>12</v>
      </c>
      <c r="D24354" t="n">
        <v>1</v>
      </c>
    </row>
    <row r="24355">
      <c r="A24355" t="inlineStr">
        <is>
          <t>U-536649</t>
        </is>
      </c>
      <c r="B24355" s="41" t="n">
        <v>45170</v>
      </c>
      <c r="C24355" t="n">
        <v>6</v>
      </c>
      <c r="D24355" t="n">
        <v>0</v>
      </c>
    </row>
    <row r="24356">
      <c r="A24356" t="inlineStr">
        <is>
          <t>U-fcc966</t>
        </is>
      </c>
      <c r="B24356" s="41" t="n">
        <v>45505</v>
      </c>
      <c r="C24356" t="n">
        <v>6</v>
      </c>
      <c r="D24356" t="n">
        <v>0</v>
      </c>
    </row>
    <row r="24357">
      <c r="A24357" t="inlineStr">
        <is>
          <t>U-a49689</t>
        </is>
      </c>
      <c r="B24357" s="41" t="n">
        <v>45597</v>
      </c>
      <c r="C24357" t="n">
        <v>8</v>
      </c>
      <c r="D24357" t="n">
        <v>0</v>
      </c>
    </row>
    <row r="24358">
      <c r="A24358" t="inlineStr">
        <is>
          <t>U-ba9df4</t>
        </is>
      </c>
      <c r="B24358" s="41" t="n">
        <v>44927</v>
      </c>
      <c r="C24358" t="n">
        <v>11</v>
      </c>
      <c r="D24358" t="n">
        <v>1</v>
      </c>
    </row>
    <row r="24359">
      <c r="A24359" t="inlineStr">
        <is>
          <t>U-72c7f9</t>
        </is>
      </c>
      <c r="B24359" s="41" t="n">
        <v>45383</v>
      </c>
      <c r="C24359" t="n">
        <v>16</v>
      </c>
      <c r="D24359" t="n">
        <v>0</v>
      </c>
    </row>
    <row r="24360">
      <c r="A24360" t="inlineStr">
        <is>
          <t>U-dd8876</t>
        </is>
      </c>
      <c r="B24360" s="41" t="n">
        <v>45444</v>
      </c>
      <c r="C24360" t="n">
        <v>12</v>
      </c>
      <c r="D24360" t="n">
        <v>1</v>
      </c>
    </row>
    <row r="24361">
      <c r="A24361" t="inlineStr">
        <is>
          <t>U-0e75ea</t>
        </is>
      </c>
      <c r="B24361" s="41" t="n">
        <v>45627</v>
      </c>
      <c r="C24361" t="n">
        <v>12</v>
      </c>
      <c r="D24361" t="n">
        <v>0</v>
      </c>
    </row>
    <row r="24362">
      <c r="A24362" t="inlineStr">
        <is>
          <t>U-6f9ef2</t>
        </is>
      </c>
      <c r="B24362" s="41" t="n">
        <v>45078</v>
      </c>
      <c r="C24362" t="n">
        <v>13</v>
      </c>
      <c r="D24362" t="n">
        <v>1</v>
      </c>
    </row>
    <row r="24363">
      <c r="A24363" t="inlineStr">
        <is>
          <t>U-002b4b</t>
        </is>
      </c>
      <c r="B24363" s="41" t="n">
        <v>45017</v>
      </c>
      <c r="C24363" t="n">
        <v>9</v>
      </c>
      <c r="D24363" t="n">
        <v>0</v>
      </c>
    </row>
    <row r="24364">
      <c r="A24364" t="inlineStr">
        <is>
          <t>U-01be64</t>
        </is>
      </c>
      <c r="B24364" s="41" t="n">
        <v>45170</v>
      </c>
      <c r="C24364" t="n">
        <v>5</v>
      </c>
      <c r="D24364" t="n">
        <v>3</v>
      </c>
    </row>
    <row r="24365">
      <c r="A24365" t="inlineStr">
        <is>
          <t>U-d79cfd</t>
        </is>
      </c>
      <c r="B24365" s="41" t="n">
        <v>45170</v>
      </c>
      <c r="C24365" t="n">
        <v>6</v>
      </c>
      <c r="D24365" t="n">
        <v>1</v>
      </c>
    </row>
    <row r="24366">
      <c r="A24366" t="inlineStr">
        <is>
          <t>U-400788</t>
        </is>
      </c>
      <c r="B24366" s="41" t="n">
        <v>45444</v>
      </c>
      <c r="C24366" t="n">
        <v>12</v>
      </c>
      <c r="D24366" t="n">
        <v>0</v>
      </c>
    </row>
    <row r="24367">
      <c r="A24367" t="inlineStr">
        <is>
          <t>U-08ad93</t>
        </is>
      </c>
      <c r="B24367" s="41" t="n">
        <v>45200</v>
      </c>
      <c r="C24367" t="n">
        <v>11</v>
      </c>
      <c r="D24367" t="n">
        <v>0</v>
      </c>
    </row>
    <row r="24368">
      <c r="A24368" t="inlineStr">
        <is>
          <t>U-dee451</t>
        </is>
      </c>
      <c r="B24368" s="41" t="n">
        <v>45597</v>
      </c>
      <c r="C24368" t="n">
        <v>4</v>
      </c>
      <c r="D24368" t="n">
        <v>0</v>
      </c>
    </row>
    <row r="24369">
      <c r="A24369" t="inlineStr">
        <is>
          <t>U-600487</t>
        </is>
      </c>
      <c r="B24369" s="41" t="n">
        <v>45200</v>
      </c>
      <c r="C24369" t="n">
        <v>8</v>
      </c>
      <c r="D24369" t="n">
        <v>1</v>
      </c>
    </row>
    <row r="24370">
      <c r="A24370" t="inlineStr">
        <is>
          <t>U-1238c8</t>
        </is>
      </c>
      <c r="B24370" s="41" t="n">
        <v>45231</v>
      </c>
      <c r="C24370" t="n">
        <v>9</v>
      </c>
      <c r="D24370" t="n">
        <v>0</v>
      </c>
    </row>
    <row r="24371">
      <c r="A24371" t="inlineStr">
        <is>
          <t>U-97936b</t>
        </is>
      </c>
      <c r="B24371" s="41" t="n">
        <v>45383</v>
      </c>
      <c r="C24371" t="n">
        <v>14</v>
      </c>
      <c r="D24371" t="n">
        <v>0</v>
      </c>
    </row>
    <row r="24372">
      <c r="A24372" t="inlineStr">
        <is>
          <t>U-4c8f26</t>
        </is>
      </c>
      <c r="B24372" s="41" t="n">
        <v>45627</v>
      </c>
      <c r="C24372" t="n">
        <v>10</v>
      </c>
      <c r="D24372" t="n">
        <v>0</v>
      </c>
    </row>
    <row r="24373">
      <c r="A24373" t="inlineStr">
        <is>
          <t>U-25838f</t>
        </is>
      </c>
      <c r="B24373" s="41" t="n">
        <v>44986</v>
      </c>
      <c r="C24373" t="n">
        <v>6</v>
      </c>
      <c r="D24373" t="n">
        <v>0</v>
      </c>
    </row>
    <row r="24374">
      <c r="A24374" t="inlineStr">
        <is>
          <t>U-9507fa</t>
        </is>
      </c>
      <c r="B24374" s="41" t="n">
        <v>45017</v>
      </c>
      <c r="C24374" t="n">
        <v>5</v>
      </c>
      <c r="D24374" t="n">
        <v>0</v>
      </c>
    </row>
    <row r="24375">
      <c r="A24375" t="inlineStr">
        <is>
          <t>U-a7d414</t>
        </is>
      </c>
      <c r="B24375" s="41" t="n">
        <v>45566</v>
      </c>
      <c r="C24375" t="n">
        <v>15</v>
      </c>
      <c r="D24375" t="n">
        <v>0</v>
      </c>
    </row>
    <row r="24376">
      <c r="A24376" t="inlineStr">
        <is>
          <t>U-081838</t>
        </is>
      </c>
      <c r="B24376" s="41" t="n">
        <v>45536</v>
      </c>
      <c r="C24376" t="n">
        <v>14</v>
      </c>
      <c r="D24376" t="n">
        <v>0</v>
      </c>
    </row>
    <row r="24377">
      <c r="A24377" t="inlineStr">
        <is>
          <t>U-23abfd</t>
        </is>
      </c>
      <c r="B24377" s="41" t="n">
        <v>45231</v>
      </c>
      <c r="C24377" t="n">
        <v>6</v>
      </c>
      <c r="D24377" t="n">
        <v>0</v>
      </c>
    </row>
    <row r="24378">
      <c r="A24378" t="inlineStr">
        <is>
          <t>U-356968</t>
        </is>
      </c>
      <c r="B24378" s="41" t="n">
        <v>45536</v>
      </c>
      <c r="C24378" t="n">
        <v>16</v>
      </c>
      <c r="D24378" t="n">
        <v>0</v>
      </c>
    </row>
    <row r="24379">
      <c r="A24379" t="inlineStr">
        <is>
          <t>U-828585</t>
        </is>
      </c>
      <c r="B24379" s="41" t="n">
        <v>45413</v>
      </c>
      <c r="C24379" t="n">
        <v>16</v>
      </c>
      <c r="D24379" t="n">
        <v>0</v>
      </c>
    </row>
    <row r="24380">
      <c r="A24380" t="inlineStr">
        <is>
          <t>U-2777ec</t>
        </is>
      </c>
      <c r="B24380" s="41" t="n">
        <v>45352</v>
      </c>
      <c r="C24380" t="n">
        <v>13</v>
      </c>
      <c r="D24380" t="n">
        <v>0</v>
      </c>
    </row>
    <row r="24381">
      <c r="A24381" t="inlineStr">
        <is>
          <t>U-88fb55</t>
        </is>
      </c>
      <c r="B24381" s="41" t="n">
        <v>45505</v>
      </c>
      <c r="C24381" t="n">
        <v>13</v>
      </c>
      <c r="D24381" t="n">
        <v>0</v>
      </c>
    </row>
    <row r="24382">
      <c r="A24382" t="inlineStr">
        <is>
          <t>U-7d30ee</t>
        </is>
      </c>
      <c r="B24382" s="41" t="n">
        <v>45200</v>
      </c>
      <c r="C24382" t="n">
        <v>11</v>
      </c>
      <c r="D24382" t="n">
        <v>0</v>
      </c>
    </row>
    <row r="24383">
      <c r="A24383" t="inlineStr">
        <is>
          <t>U-f6cbd9</t>
        </is>
      </c>
      <c r="B24383" s="41" t="n">
        <v>45047</v>
      </c>
      <c r="C24383" t="n">
        <v>9</v>
      </c>
      <c r="D24383" t="n">
        <v>0</v>
      </c>
    </row>
    <row r="24384">
      <c r="A24384" t="inlineStr">
        <is>
          <t>U-0c31e2</t>
        </is>
      </c>
      <c r="B24384" s="41" t="n">
        <v>45261</v>
      </c>
      <c r="C24384" t="n">
        <v>11</v>
      </c>
      <c r="D24384" t="n">
        <v>0</v>
      </c>
    </row>
    <row r="24385">
      <c r="A24385" t="inlineStr">
        <is>
          <t>U-30ce52</t>
        </is>
      </c>
      <c r="B24385" s="41" t="n">
        <v>45323</v>
      </c>
      <c r="C24385" t="n">
        <v>10</v>
      </c>
      <c r="D24385" t="n">
        <v>0</v>
      </c>
    </row>
    <row r="24386">
      <c r="A24386" t="inlineStr">
        <is>
          <t>U-1a7887</t>
        </is>
      </c>
      <c r="B24386" s="41" t="n">
        <v>45231</v>
      </c>
      <c r="C24386" t="n">
        <v>9</v>
      </c>
      <c r="D24386" t="n">
        <v>0</v>
      </c>
    </row>
    <row r="24387">
      <c r="A24387" t="inlineStr">
        <is>
          <t>U-ef1e75</t>
        </is>
      </c>
      <c r="B24387" s="41" t="n">
        <v>45383</v>
      </c>
      <c r="C24387" t="n">
        <v>15</v>
      </c>
      <c r="D24387" t="n">
        <v>0</v>
      </c>
    </row>
    <row r="24388">
      <c r="A24388" t="inlineStr">
        <is>
          <t>U-596845</t>
        </is>
      </c>
      <c r="B24388" s="41" t="n">
        <v>45505</v>
      </c>
      <c r="C24388" t="n">
        <v>6</v>
      </c>
      <c r="D24388" t="n">
        <v>0</v>
      </c>
    </row>
    <row r="24389">
      <c r="A24389" t="inlineStr">
        <is>
          <t>U-29eee0</t>
        </is>
      </c>
      <c r="B24389" s="41" t="n">
        <v>45170</v>
      </c>
      <c r="C24389" t="n">
        <v>6</v>
      </c>
      <c r="D24389" t="n">
        <v>0</v>
      </c>
    </row>
    <row r="24390">
      <c r="A24390" t="inlineStr">
        <is>
          <t>U-8cab26</t>
        </is>
      </c>
      <c r="B24390" s="41" t="n">
        <v>45078</v>
      </c>
      <c r="C24390" t="n">
        <v>10</v>
      </c>
      <c r="D24390" t="n">
        <v>0</v>
      </c>
    </row>
    <row r="24391">
      <c r="A24391" t="inlineStr">
        <is>
          <t>U-92b777</t>
        </is>
      </c>
      <c r="B24391" s="41" t="n">
        <v>45261</v>
      </c>
      <c r="C24391" t="n">
        <v>6</v>
      </c>
      <c r="D24391" t="n">
        <v>1</v>
      </c>
    </row>
    <row r="24392">
      <c r="A24392" t="inlineStr">
        <is>
          <t>U-927602</t>
        </is>
      </c>
      <c r="B24392" s="41" t="n">
        <v>45292</v>
      </c>
      <c r="C24392" t="n">
        <v>8</v>
      </c>
      <c r="D24392" t="n">
        <v>0</v>
      </c>
    </row>
    <row r="24393">
      <c r="A24393" t="inlineStr">
        <is>
          <t>U-589fbf</t>
        </is>
      </c>
      <c r="B24393" s="41" t="n">
        <v>45108</v>
      </c>
      <c r="C24393" t="n">
        <v>8</v>
      </c>
      <c r="D24393" t="n">
        <v>0</v>
      </c>
    </row>
    <row r="24394">
      <c r="A24394" t="inlineStr">
        <is>
          <t>U-d11108</t>
        </is>
      </c>
      <c r="B24394" s="41" t="n">
        <v>45352</v>
      </c>
      <c r="C24394" t="n">
        <v>7</v>
      </c>
      <c r="D24394" t="n">
        <v>1</v>
      </c>
    </row>
    <row r="24395">
      <c r="A24395" t="inlineStr">
        <is>
          <t>U-eb0322</t>
        </is>
      </c>
      <c r="B24395" s="41" t="n">
        <v>45078</v>
      </c>
      <c r="C24395" t="n">
        <v>13</v>
      </c>
      <c r="D24395" t="n">
        <v>0</v>
      </c>
    </row>
    <row r="24396">
      <c r="A24396" t="inlineStr">
        <is>
          <t>U-3a2d80</t>
        </is>
      </c>
      <c r="B24396" s="41" t="n">
        <v>45413</v>
      </c>
      <c r="C24396" t="n">
        <v>9</v>
      </c>
      <c r="D24396" t="n">
        <v>3</v>
      </c>
    </row>
    <row r="24397">
      <c r="A24397" t="inlineStr">
        <is>
          <t>U-06319b</t>
        </is>
      </c>
      <c r="B24397" s="41" t="n">
        <v>45536</v>
      </c>
      <c r="C24397" t="n">
        <v>10</v>
      </c>
      <c r="D24397" t="n">
        <v>0</v>
      </c>
    </row>
    <row r="24398">
      <c r="A24398" t="inlineStr">
        <is>
          <t>U-ee1de1</t>
        </is>
      </c>
      <c r="B24398" s="41" t="n">
        <v>45627</v>
      </c>
      <c r="C24398" t="n">
        <v>12</v>
      </c>
      <c r="D24398" t="n">
        <v>0</v>
      </c>
    </row>
    <row r="24399">
      <c r="A24399" t="inlineStr">
        <is>
          <t>U-6a517e</t>
        </is>
      </c>
      <c r="B24399" s="41" t="n">
        <v>45474</v>
      </c>
      <c r="C24399" t="n">
        <v>9</v>
      </c>
      <c r="D24399" t="n">
        <v>0</v>
      </c>
    </row>
    <row r="24400">
      <c r="A24400" t="inlineStr">
        <is>
          <t>U-37aeb6</t>
        </is>
      </c>
      <c r="B24400" s="41" t="n">
        <v>45383</v>
      </c>
      <c r="C24400" t="n">
        <v>10</v>
      </c>
      <c r="D24400" t="n">
        <v>0</v>
      </c>
    </row>
    <row r="24401">
      <c r="A24401" t="inlineStr">
        <is>
          <t>U-186bdd</t>
        </is>
      </c>
      <c r="B24401" s="41" t="n">
        <v>45505</v>
      </c>
      <c r="C24401" t="n">
        <v>8</v>
      </c>
      <c r="D24401" t="n">
        <v>0</v>
      </c>
    </row>
    <row r="24402">
      <c r="A24402" t="inlineStr">
        <is>
          <t>U-0b9e57</t>
        </is>
      </c>
      <c r="B24402" s="41" t="n">
        <v>45627</v>
      </c>
      <c r="C24402" t="n">
        <v>6</v>
      </c>
      <c r="D24402" t="n">
        <v>0</v>
      </c>
    </row>
    <row r="24403">
      <c r="A24403" t="inlineStr">
        <is>
          <t>U-5332ba</t>
        </is>
      </c>
      <c r="B24403" s="41" t="n">
        <v>45078</v>
      </c>
      <c r="C24403" t="n">
        <v>10</v>
      </c>
      <c r="D24403" t="n">
        <v>0</v>
      </c>
    </row>
    <row r="24404">
      <c r="A24404" t="inlineStr">
        <is>
          <t>U-d6a78d</t>
        </is>
      </c>
      <c r="B24404" s="41" t="n">
        <v>45170</v>
      </c>
      <c r="C24404" t="n">
        <v>16</v>
      </c>
      <c r="D24404" t="n">
        <v>0</v>
      </c>
    </row>
    <row r="24405">
      <c r="A24405" t="inlineStr">
        <is>
          <t>U-836de6</t>
        </is>
      </c>
      <c r="B24405" s="41" t="n">
        <v>45444</v>
      </c>
      <c r="C24405" t="n">
        <v>12</v>
      </c>
      <c r="D24405" t="n">
        <v>0</v>
      </c>
    </row>
    <row r="24406">
      <c r="A24406" t="inlineStr">
        <is>
          <t>U-1e36e2</t>
        </is>
      </c>
      <c r="B24406" s="41" t="n">
        <v>44927</v>
      </c>
      <c r="C24406" t="n">
        <v>12</v>
      </c>
      <c r="D24406" t="n">
        <v>0</v>
      </c>
    </row>
    <row r="24407">
      <c r="A24407" t="inlineStr">
        <is>
          <t>U-75bd81</t>
        </is>
      </c>
      <c r="B24407" s="41" t="n">
        <v>45017</v>
      </c>
      <c r="C24407" t="n">
        <v>10</v>
      </c>
      <c r="D24407" t="n">
        <v>1</v>
      </c>
    </row>
    <row r="24408">
      <c r="A24408" t="inlineStr">
        <is>
          <t>U-23b7fb</t>
        </is>
      </c>
      <c r="B24408" s="41" t="n">
        <v>45139</v>
      </c>
      <c r="C24408" t="n">
        <v>10</v>
      </c>
      <c r="D24408" t="n">
        <v>0</v>
      </c>
    </row>
    <row r="24409">
      <c r="A24409" t="inlineStr">
        <is>
          <t>U-1be4b3</t>
        </is>
      </c>
      <c r="B24409" s="41" t="n">
        <v>45200</v>
      </c>
      <c r="C24409" t="n">
        <v>14</v>
      </c>
      <c r="D24409" t="n">
        <v>0</v>
      </c>
    </row>
    <row r="24410">
      <c r="A24410" t="inlineStr">
        <is>
          <t>U-027565</t>
        </is>
      </c>
      <c r="B24410" s="41" t="n">
        <v>45139</v>
      </c>
      <c r="C24410" t="n">
        <v>7</v>
      </c>
      <c r="D24410" t="n">
        <v>3</v>
      </c>
    </row>
    <row r="24411">
      <c r="A24411" t="inlineStr">
        <is>
          <t>U-a3721f</t>
        </is>
      </c>
      <c r="B24411" s="41" t="n">
        <v>45108</v>
      </c>
      <c r="C24411" t="n">
        <v>13</v>
      </c>
      <c r="D24411" t="n">
        <v>1</v>
      </c>
    </row>
    <row r="24412">
      <c r="A24412" t="inlineStr">
        <is>
          <t>U-dd5132</t>
        </is>
      </c>
      <c r="B24412" s="41" t="n">
        <v>45047</v>
      </c>
      <c r="C24412" t="n">
        <v>8</v>
      </c>
      <c r="D24412" t="n">
        <v>0</v>
      </c>
    </row>
    <row r="24413">
      <c r="A24413" t="inlineStr">
        <is>
          <t>U-f99bfb</t>
        </is>
      </c>
      <c r="B24413" s="41" t="n">
        <v>45505</v>
      </c>
      <c r="C24413" t="n">
        <v>4</v>
      </c>
      <c r="D24413" t="n">
        <v>0</v>
      </c>
    </row>
    <row r="24414">
      <c r="A24414" t="inlineStr">
        <is>
          <t>U-e946ca</t>
        </is>
      </c>
      <c r="B24414" s="41" t="n">
        <v>45413</v>
      </c>
      <c r="C24414" t="n">
        <v>10</v>
      </c>
      <c r="D24414" t="n">
        <v>0</v>
      </c>
    </row>
    <row r="24415">
      <c r="A24415" t="inlineStr">
        <is>
          <t>U-dccc06</t>
        </is>
      </c>
      <c r="B24415" s="41" t="n">
        <v>44958</v>
      </c>
      <c r="C24415" t="n">
        <v>9</v>
      </c>
      <c r="D24415" t="n">
        <v>0</v>
      </c>
    </row>
    <row r="24416">
      <c r="A24416" t="inlineStr">
        <is>
          <t>U-547186</t>
        </is>
      </c>
      <c r="B24416" s="41" t="n">
        <v>44927</v>
      </c>
      <c r="C24416" t="n">
        <v>10</v>
      </c>
      <c r="D24416" t="n">
        <v>2</v>
      </c>
    </row>
    <row r="24417">
      <c r="A24417" t="inlineStr">
        <is>
          <t>U-29ced0</t>
        </is>
      </c>
      <c r="B24417" s="41" t="n">
        <v>44927</v>
      </c>
      <c r="C24417" t="n">
        <v>15</v>
      </c>
      <c r="D24417" t="n">
        <v>0</v>
      </c>
    </row>
    <row r="24418">
      <c r="A24418" t="inlineStr">
        <is>
          <t>U-1e9759</t>
        </is>
      </c>
      <c r="B24418" s="41" t="n">
        <v>45323</v>
      </c>
      <c r="C24418" t="n">
        <v>10</v>
      </c>
      <c r="D24418" t="n">
        <v>1</v>
      </c>
    </row>
    <row r="24419">
      <c r="A24419" t="inlineStr">
        <is>
          <t>U-5f90ab</t>
        </is>
      </c>
      <c r="B24419" s="41" t="n">
        <v>45231</v>
      </c>
      <c r="C24419" t="n">
        <v>9</v>
      </c>
      <c r="D24419" t="n">
        <v>0</v>
      </c>
    </row>
    <row r="24420">
      <c r="A24420" t="inlineStr">
        <is>
          <t>U-dd5dd9</t>
        </is>
      </c>
      <c r="B24420" s="41" t="n">
        <v>45200</v>
      </c>
      <c r="C24420" t="n">
        <v>12</v>
      </c>
      <c r="D24420" t="n">
        <v>0</v>
      </c>
    </row>
    <row r="24421">
      <c r="A24421" t="inlineStr">
        <is>
          <t>U-285634</t>
        </is>
      </c>
      <c r="B24421" s="41" t="n">
        <v>44927</v>
      </c>
      <c r="C24421" t="n">
        <v>8</v>
      </c>
      <c r="D24421" t="n">
        <v>2</v>
      </c>
    </row>
    <row r="24422">
      <c r="A24422" t="inlineStr">
        <is>
          <t>U-fd8852</t>
        </is>
      </c>
      <c r="B24422" s="41" t="n">
        <v>45292</v>
      </c>
      <c r="C24422" t="n">
        <v>8</v>
      </c>
      <c r="D24422" t="n">
        <v>1</v>
      </c>
    </row>
    <row r="24423">
      <c r="A24423" t="inlineStr">
        <is>
          <t>U-28deb7</t>
        </is>
      </c>
      <c r="B24423" s="41" t="n">
        <v>44986</v>
      </c>
      <c r="C24423" t="n">
        <v>8</v>
      </c>
      <c r="D24423" t="n">
        <v>1</v>
      </c>
    </row>
    <row r="24424">
      <c r="A24424" t="inlineStr">
        <is>
          <t>U-acefe3</t>
        </is>
      </c>
      <c r="B24424" s="41" t="n">
        <v>45139</v>
      </c>
      <c r="C24424" t="n">
        <v>5</v>
      </c>
      <c r="D24424" t="n">
        <v>0</v>
      </c>
    </row>
    <row r="24425">
      <c r="A24425" t="inlineStr">
        <is>
          <t>U-cfdb1e</t>
        </is>
      </c>
      <c r="B24425" s="41" t="n">
        <v>45444</v>
      </c>
      <c r="C24425" t="n">
        <v>14</v>
      </c>
      <c r="D24425" t="n">
        <v>0</v>
      </c>
    </row>
    <row r="24426">
      <c r="A24426" t="inlineStr">
        <is>
          <t>U-089040</t>
        </is>
      </c>
      <c r="B24426" s="41" t="n">
        <v>45597</v>
      </c>
      <c r="C24426" t="n">
        <v>11</v>
      </c>
      <c r="D24426" t="n">
        <v>2</v>
      </c>
    </row>
    <row r="24427">
      <c r="A24427" t="inlineStr">
        <is>
          <t>U-7c4903</t>
        </is>
      </c>
      <c r="B24427" s="41" t="n">
        <v>45444</v>
      </c>
      <c r="C24427" t="n">
        <v>7</v>
      </c>
      <c r="D24427" t="n">
        <v>4</v>
      </c>
    </row>
    <row r="24428">
      <c r="A24428" t="inlineStr">
        <is>
          <t>U-b6e6a2</t>
        </is>
      </c>
      <c r="B24428" s="41" t="n">
        <v>45017</v>
      </c>
      <c r="C24428" t="n">
        <v>11</v>
      </c>
      <c r="D24428" t="n">
        <v>6</v>
      </c>
    </row>
    <row r="24429">
      <c r="A24429" t="inlineStr">
        <is>
          <t>U-070250</t>
        </is>
      </c>
      <c r="B24429" s="41" t="n">
        <v>44927</v>
      </c>
      <c r="C24429" t="n">
        <v>9</v>
      </c>
      <c r="D24429" t="n">
        <v>0</v>
      </c>
    </row>
    <row r="24430">
      <c r="A24430" t="inlineStr">
        <is>
          <t>U-acd5fd</t>
        </is>
      </c>
      <c r="B24430" s="41" t="n">
        <v>45017</v>
      </c>
      <c r="C24430" t="n">
        <v>13</v>
      </c>
      <c r="D24430" t="n">
        <v>0</v>
      </c>
    </row>
    <row r="24431">
      <c r="A24431" t="inlineStr">
        <is>
          <t>U-6b035a</t>
        </is>
      </c>
      <c r="B24431" s="41" t="n">
        <v>45170</v>
      </c>
      <c r="C24431" t="n">
        <v>8</v>
      </c>
      <c r="D24431" t="n">
        <v>1</v>
      </c>
    </row>
    <row r="24432">
      <c r="A24432" t="inlineStr">
        <is>
          <t>U-28b2d0</t>
        </is>
      </c>
      <c r="B24432" s="41" t="n">
        <v>45200</v>
      </c>
      <c r="C24432" t="n">
        <v>3</v>
      </c>
      <c r="D24432" t="n">
        <v>0</v>
      </c>
    </row>
    <row r="24433">
      <c r="A24433" t="inlineStr">
        <is>
          <t>U-26b669</t>
        </is>
      </c>
      <c r="B24433" s="41" t="n">
        <v>45566</v>
      </c>
      <c r="C24433" t="n">
        <v>9</v>
      </c>
      <c r="D24433" t="n">
        <v>0</v>
      </c>
    </row>
    <row r="24434">
      <c r="A24434" t="inlineStr">
        <is>
          <t>U-9f43eb</t>
        </is>
      </c>
      <c r="B24434" s="41" t="n">
        <v>45292</v>
      </c>
      <c r="C24434" t="n">
        <v>12</v>
      </c>
      <c r="D24434" t="n">
        <v>1</v>
      </c>
    </row>
    <row r="24435">
      <c r="A24435" t="inlineStr">
        <is>
          <t>U-1a1a98</t>
        </is>
      </c>
      <c r="B24435" s="41" t="n">
        <v>45170</v>
      </c>
      <c r="C24435" t="n">
        <v>13</v>
      </c>
      <c r="D24435" t="n">
        <v>1</v>
      </c>
    </row>
    <row r="24436">
      <c r="A24436" t="inlineStr">
        <is>
          <t>U-d84233</t>
        </is>
      </c>
      <c r="B24436" s="41" t="n">
        <v>45413</v>
      </c>
      <c r="C24436" t="n">
        <v>5</v>
      </c>
      <c r="D24436" t="n">
        <v>0</v>
      </c>
    </row>
    <row r="24437">
      <c r="A24437" t="inlineStr">
        <is>
          <t>U-bf7c47</t>
        </is>
      </c>
      <c r="B24437" s="41" t="n">
        <v>45017</v>
      </c>
      <c r="C24437" t="n">
        <v>13</v>
      </c>
      <c r="D24437" t="n">
        <v>0</v>
      </c>
    </row>
    <row r="24438">
      <c r="A24438" t="inlineStr">
        <is>
          <t>U-19b648</t>
        </is>
      </c>
      <c r="B24438" s="41" t="n">
        <v>45566</v>
      </c>
      <c r="C24438" t="n">
        <v>9</v>
      </c>
      <c r="D24438" t="n">
        <v>0</v>
      </c>
    </row>
    <row r="24439">
      <c r="A24439" t="inlineStr">
        <is>
          <t>U-3f5a8a</t>
        </is>
      </c>
      <c r="B24439" s="41" t="n">
        <v>45352</v>
      </c>
      <c r="C24439" t="n">
        <v>10</v>
      </c>
      <c r="D24439" t="n">
        <v>0</v>
      </c>
    </row>
    <row r="24440">
      <c r="A24440" t="inlineStr">
        <is>
          <t>U-dab6c0</t>
        </is>
      </c>
      <c r="B24440" s="41" t="n">
        <v>44958</v>
      </c>
      <c r="C24440" t="n">
        <v>9</v>
      </c>
      <c r="D24440" t="n">
        <v>0</v>
      </c>
    </row>
    <row r="24441">
      <c r="A24441" t="inlineStr">
        <is>
          <t>U-9805a0</t>
        </is>
      </c>
      <c r="B24441" s="41" t="n">
        <v>45231</v>
      </c>
      <c r="C24441" t="n">
        <v>16</v>
      </c>
      <c r="D24441" t="n">
        <v>0</v>
      </c>
    </row>
    <row r="24442">
      <c r="A24442" t="inlineStr">
        <is>
          <t>U-cb2eb2</t>
        </is>
      </c>
      <c r="B24442" s="41" t="n">
        <v>45413</v>
      </c>
      <c r="C24442" t="n">
        <v>11</v>
      </c>
      <c r="D24442" t="n">
        <v>0</v>
      </c>
    </row>
    <row r="24443">
      <c r="A24443" t="inlineStr">
        <is>
          <t>U-d8fec2</t>
        </is>
      </c>
      <c r="B24443" s="41" t="n">
        <v>44986</v>
      </c>
      <c r="C24443" t="n">
        <v>8</v>
      </c>
      <c r="D24443" t="n">
        <v>0</v>
      </c>
    </row>
    <row r="24444">
      <c r="A24444" t="inlineStr">
        <is>
          <t>U-ae2e1e</t>
        </is>
      </c>
      <c r="B24444" s="41" t="n">
        <v>45474</v>
      </c>
      <c r="C24444" t="n">
        <v>5</v>
      </c>
      <c r="D24444" t="n">
        <v>0</v>
      </c>
    </row>
    <row r="24445">
      <c r="A24445" t="inlineStr">
        <is>
          <t>U-8432c9</t>
        </is>
      </c>
      <c r="B24445" s="41" t="n">
        <v>45200</v>
      </c>
      <c r="C24445" t="n">
        <v>10</v>
      </c>
      <c r="D24445" t="n">
        <v>1</v>
      </c>
    </row>
    <row r="24446">
      <c r="A24446" t="inlineStr">
        <is>
          <t>U-da05ca</t>
        </is>
      </c>
      <c r="B24446" s="41" t="n">
        <v>45536</v>
      </c>
      <c r="C24446" t="n">
        <v>15</v>
      </c>
      <c r="D24446" t="n">
        <v>2</v>
      </c>
    </row>
    <row r="24447">
      <c r="A24447" t="inlineStr">
        <is>
          <t>U-ec3f39</t>
        </is>
      </c>
      <c r="B24447" s="41" t="n">
        <v>45078</v>
      </c>
      <c r="C24447" t="n">
        <v>14</v>
      </c>
      <c r="D24447" t="n">
        <v>1</v>
      </c>
    </row>
    <row r="24448">
      <c r="A24448" t="inlineStr">
        <is>
          <t>U-64e988</t>
        </is>
      </c>
      <c r="B24448" s="41" t="n">
        <v>45627</v>
      </c>
      <c r="C24448" t="n">
        <v>7</v>
      </c>
      <c r="D24448" t="n">
        <v>0</v>
      </c>
    </row>
    <row r="24449">
      <c r="A24449" t="inlineStr">
        <is>
          <t>U-acbb6f</t>
        </is>
      </c>
      <c r="B24449" s="41" t="n">
        <v>45231</v>
      </c>
      <c r="C24449" t="n">
        <v>12</v>
      </c>
      <c r="D24449" t="n">
        <v>0</v>
      </c>
    </row>
    <row r="24450">
      <c r="A24450" t="inlineStr">
        <is>
          <t>U-1edcc0</t>
        </is>
      </c>
      <c r="B24450" s="41" t="n">
        <v>45444</v>
      </c>
      <c r="C24450" t="n">
        <v>6</v>
      </c>
      <c r="D24450" t="n">
        <v>1</v>
      </c>
    </row>
    <row r="24451">
      <c r="A24451" t="inlineStr">
        <is>
          <t>U-c32c54</t>
        </is>
      </c>
      <c r="B24451" s="41" t="n">
        <v>45017</v>
      </c>
      <c r="C24451" t="n">
        <v>12</v>
      </c>
      <c r="D24451" t="n">
        <v>3</v>
      </c>
    </row>
    <row r="24452">
      <c r="A24452" t="inlineStr">
        <is>
          <t>U-4c1e6c</t>
        </is>
      </c>
      <c r="B24452" s="41" t="n">
        <v>45108</v>
      </c>
      <c r="C24452" t="n">
        <v>15</v>
      </c>
      <c r="D24452" t="n">
        <v>0</v>
      </c>
    </row>
    <row r="24453">
      <c r="A24453" t="inlineStr">
        <is>
          <t>U-fd6880</t>
        </is>
      </c>
      <c r="B24453" s="41" t="n">
        <v>45627</v>
      </c>
      <c r="C24453" t="n">
        <v>7</v>
      </c>
      <c r="D24453" t="n">
        <v>2</v>
      </c>
    </row>
    <row r="24454">
      <c r="A24454" t="inlineStr">
        <is>
          <t>U-a11bdd</t>
        </is>
      </c>
      <c r="B24454" s="41" t="n">
        <v>45323</v>
      </c>
      <c r="C24454" t="n">
        <v>15</v>
      </c>
      <c r="D24454" t="n">
        <v>0</v>
      </c>
    </row>
    <row r="24455">
      <c r="A24455" t="inlineStr">
        <is>
          <t>U-c01891</t>
        </is>
      </c>
      <c r="B24455" s="41" t="n">
        <v>45474</v>
      </c>
      <c r="C24455" t="n">
        <v>12</v>
      </c>
      <c r="D24455" t="n">
        <v>0</v>
      </c>
    </row>
    <row r="24456">
      <c r="A24456" t="inlineStr">
        <is>
          <t>U-299dcc</t>
        </is>
      </c>
      <c r="B24456" s="41" t="n">
        <v>45323</v>
      </c>
      <c r="C24456" t="n">
        <v>4</v>
      </c>
      <c r="D24456" t="n">
        <v>0</v>
      </c>
    </row>
    <row r="24457">
      <c r="A24457" t="inlineStr">
        <is>
          <t>U-80f02e</t>
        </is>
      </c>
      <c r="B24457" s="41" t="n">
        <v>45078</v>
      </c>
      <c r="C24457" t="n">
        <v>6</v>
      </c>
      <c r="D24457" t="n">
        <v>1</v>
      </c>
    </row>
    <row r="24458">
      <c r="A24458" t="inlineStr">
        <is>
          <t>U-398416</t>
        </is>
      </c>
      <c r="B24458" s="41" t="n">
        <v>45292</v>
      </c>
      <c r="C24458" t="n">
        <v>14</v>
      </c>
      <c r="D24458" t="n">
        <v>3</v>
      </c>
    </row>
    <row r="24459">
      <c r="A24459" t="inlineStr">
        <is>
          <t>U-b06153</t>
        </is>
      </c>
      <c r="B24459" s="41" t="n">
        <v>44958</v>
      </c>
      <c r="C24459" t="n">
        <v>6</v>
      </c>
      <c r="D24459" t="n">
        <v>2</v>
      </c>
    </row>
    <row r="24460">
      <c r="A24460" t="inlineStr">
        <is>
          <t>U-8a1276</t>
        </is>
      </c>
      <c r="B24460" s="41" t="n">
        <v>45170</v>
      </c>
      <c r="C24460" t="n">
        <v>11</v>
      </c>
      <c r="D24460" t="n">
        <v>0</v>
      </c>
    </row>
    <row r="24461">
      <c r="A24461" t="inlineStr">
        <is>
          <t>U-913969</t>
        </is>
      </c>
      <c r="B24461" s="41" t="n">
        <v>45017</v>
      </c>
      <c r="C24461" t="n">
        <v>3</v>
      </c>
      <c r="D24461" t="n">
        <v>2</v>
      </c>
    </row>
    <row r="24462">
      <c r="A24462" t="inlineStr">
        <is>
          <t>U-4519a2</t>
        </is>
      </c>
      <c r="B24462" s="41" t="n">
        <v>45474</v>
      </c>
      <c r="C24462" t="n">
        <v>6</v>
      </c>
      <c r="D24462" t="n">
        <v>0</v>
      </c>
    </row>
    <row r="24463">
      <c r="A24463" t="inlineStr">
        <is>
          <t>U-f7bf77</t>
        </is>
      </c>
      <c r="B24463" s="41" t="n">
        <v>45231</v>
      </c>
      <c r="C24463" t="n">
        <v>8</v>
      </c>
      <c r="D24463" t="n">
        <v>0</v>
      </c>
    </row>
    <row r="24464">
      <c r="A24464" t="inlineStr">
        <is>
          <t>U-347ba0</t>
        </is>
      </c>
      <c r="B24464" s="41" t="n">
        <v>44986</v>
      </c>
      <c r="C24464" t="n">
        <v>16</v>
      </c>
      <c r="D24464" t="n">
        <v>0</v>
      </c>
    </row>
    <row r="24465">
      <c r="A24465" t="inlineStr">
        <is>
          <t>U-c2b1e1</t>
        </is>
      </c>
      <c r="B24465" s="41" t="n">
        <v>45597</v>
      </c>
      <c r="C24465" t="n">
        <v>6</v>
      </c>
      <c r="D24465" t="n">
        <v>0</v>
      </c>
    </row>
    <row r="24466">
      <c r="A24466" t="inlineStr">
        <is>
          <t>U-b52628</t>
        </is>
      </c>
      <c r="B24466" s="41" t="n">
        <v>45323</v>
      </c>
      <c r="C24466" t="n">
        <v>10</v>
      </c>
      <c r="D24466" t="n">
        <v>0</v>
      </c>
    </row>
    <row r="24467">
      <c r="A24467" t="inlineStr">
        <is>
          <t>U-1c3dc9</t>
        </is>
      </c>
      <c r="B24467" s="41" t="n">
        <v>45505</v>
      </c>
      <c r="C24467" t="n">
        <v>7</v>
      </c>
      <c r="D24467" t="n">
        <v>0</v>
      </c>
    </row>
    <row r="24468">
      <c r="A24468" t="inlineStr">
        <is>
          <t>U-1b5d68</t>
        </is>
      </c>
      <c r="B24468" s="41" t="n">
        <v>45323</v>
      </c>
      <c r="C24468" t="n">
        <v>12</v>
      </c>
      <c r="D24468" t="n">
        <v>2</v>
      </c>
    </row>
    <row r="24469">
      <c r="A24469" t="inlineStr">
        <is>
          <t>U-a47e65</t>
        </is>
      </c>
      <c r="B24469" s="41" t="n">
        <v>45261</v>
      </c>
      <c r="C24469" t="n">
        <v>9</v>
      </c>
      <c r="D24469" t="n">
        <v>0</v>
      </c>
    </row>
    <row r="24470">
      <c r="A24470" t="inlineStr">
        <is>
          <t>U-f1e3cc</t>
        </is>
      </c>
      <c r="B24470" s="41" t="n">
        <v>44986</v>
      </c>
      <c r="C24470" t="n">
        <v>10</v>
      </c>
      <c r="D24470" t="n">
        <v>0</v>
      </c>
    </row>
    <row r="24471">
      <c r="A24471" t="inlineStr">
        <is>
          <t>U-eca7df</t>
        </is>
      </c>
      <c r="B24471" s="41" t="n">
        <v>44958</v>
      </c>
      <c r="C24471" t="n">
        <v>13</v>
      </c>
      <c r="D24471" t="n">
        <v>0</v>
      </c>
    </row>
    <row r="24472">
      <c r="A24472" t="inlineStr">
        <is>
          <t>U-0e41a0</t>
        </is>
      </c>
      <c r="B24472" s="41" t="n">
        <v>44927</v>
      </c>
      <c r="C24472" t="n">
        <v>13</v>
      </c>
      <c r="D24472" t="n">
        <v>0</v>
      </c>
    </row>
    <row r="24473">
      <c r="A24473" t="inlineStr">
        <is>
          <t>U-682566</t>
        </is>
      </c>
      <c r="B24473" s="41" t="n">
        <v>45108</v>
      </c>
      <c r="C24473" t="n">
        <v>10</v>
      </c>
      <c r="D24473" t="n">
        <v>0</v>
      </c>
    </row>
    <row r="24474">
      <c r="A24474" t="inlineStr">
        <is>
          <t>U-dd7d51</t>
        </is>
      </c>
      <c r="B24474" s="41" t="n">
        <v>45597</v>
      </c>
      <c r="C24474" t="n">
        <v>6</v>
      </c>
      <c r="D24474" t="n">
        <v>2</v>
      </c>
    </row>
    <row r="24475">
      <c r="A24475" t="inlineStr">
        <is>
          <t>U-5aa8de</t>
        </is>
      </c>
      <c r="B24475" s="41" t="n">
        <v>45413</v>
      </c>
      <c r="C24475" t="n">
        <v>10</v>
      </c>
      <c r="D24475" t="n">
        <v>2</v>
      </c>
    </row>
    <row r="24476">
      <c r="A24476" t="inlineStr">
        <is>
          <t>U-072c24</t>
        </is>
      </c>
      <c r="B24476" s="41" t="n">
        <v>45047</v>
      </c>
      <c r="C24476" t="n">
        <v>14</v>
      </c>
      <c r="D24476" t="n">
        <v>0</v>
      </c>
    </row>
    <row r="24477">
      <c r="A24477" t="inlineStr">
        <is>
          <t>U-65d0f4</t>
        </is>
      </c>
      <c r="B24477" s="41" t="n">
        <v>45383</v>
      </c>
      <c r="C24477" t="n">
        <v>6</v>
      </c>
      <c r="D24477" t="n">
        <v>0</v>
      </c>
    </row>
    <row r="24478">
      <c r="A24478" t="inlineStr">
        <is>
          <t>U-5ed376</t>
        </is>
      </c>
      <c r="B24478" s="41" t="n">
        <v>45047</v>
      </c>
      <c r="C24478" t="n">
        <v>17</v>
      </c>
      <c r="D24478" t="n">
        <v>0</v>
      </c>
    </row>
    <row r="24479">
      <c r="A24479" t="inlineStr">
        <is>
          <t>U-40e7a3</t>
        </is>
      </c>
      <c r="B24479" s="41" t="n">
        <v>45108</v>
      </c>
      <c r="C24479" t="n">
        <v>10</v>
      </c>
      <c r="D24479" t="n">
        <v>0</v>
      </c>
    </row>
    <row r="24480">
      <c r="A24480" t="inlineStr">
        <is>
          <t>U-5336af</t>
        </is>
      </c>
      <c r="B24480" s="41" t="n">
        <v>45566</v>
      </c>
      <c r="C24480" t="n">
        <v>13</v>
      </c>
      <c r="D24480" t="n">
        <v>0</v>
      </c>
    </row>
    <row r="24481">
      <c r="A24481" t="inlineStr">
        <is>
          <t>U-3d65b2</t>
        </is>
      </c>
      <c r="B24481" s="41" t="n">
        <v>45383</v>
      </c>
      <c r="C24481" t="n">
        <v>10</v>
      </c>
      <c r="D24481" t="n">
        <v>5</v>
      </c>
    </row>
    <row r="24482">
      <c r="A24482" t="inlineStr">
        <is>
          <t>U-2899fd</t>
        </is>
      </c>
      <c r="B24482" s="41" t="n">
        <v>45474</v>
      </c>
      <c r="C24482" t="n">
        <v>8</v>
      </c>
      <c r="D24482" t="n">
        <v>0</v>
      </c>
    </row>
    <row r="24483">
      <c r="A24483" t="inlineStr">
        <is>
          <t>U-34098b</t>
        </is>
      </c>
      <c r="B24483" s="41" t="n">
        <v>45323</v>
      </c>
      <c r="C24483" t="n">
        <v>6</v>
      </c>
      <c r="D24483" t="n">
        <v>0</v>
      </c>
    </row>
    <row r="24484">
      <c r="A24484" t="inlineStr">
        <is>
          <t>U-33d8b0</t>
        </is>
      </c>
      <c r="B24484" s="41" t="n">
        <v>45566</v>
      </c>
      <c r="C24484" t="n">
        <v>14</v>
      </c>
      <c r="D24484" t="n">
        <v>0</v>
      </c>
    </row>
    <row r="24485">
      <c r="A24485" t="inlineStr">
        <is>
          <t>U-676686</t>
        </is>
      </c>
      <c r="B24485" s="41" t="n">
        <v>44986</v>
      </c>
      <c r="C24485" t="n">
        <v>12</v>
      </c>
      <c r="D24485" t="n">
        <v>0</v>
      </c>
    </row>
    <row r="24486">
      <c r="A24486" t="inlineStr">
        <is>
          <t>U-5c5155</t>
        </is>
      </c>
      <c r="B24486" s="41" t="n">
        <v>45536</v>
      </c>
      <c r="C24486" t="n">
        <v>15</v>
      </c>
      <c r="D24486" t="n">
        <v>0</v>
      </c>
    </row>
    <row r="24487">
      <c r="A24487" t="inlineStr">
        <is>
          <t>U-0dc52f</t>
        </is>
      </c>
      <c r="B24487" s="41" t="n">
        <v>45505</v>
      </c>
      <c r="C24487" t="n">
        <v>5</v>
      </c>
      <c r="D24487" t="n">
        <v>0</v>
      </c>
    </row>
    <row r="24488">
      <c r="A24488" t="inlineStr">
        <is>
          <t>U-bc8cb7</t>
        </is>
      </c>
      <c r="B24488" s="41" t="n">
        <v>45413</v>
      </c>
      <c r="C24488" t="n">
        <v>12</v>
      </c>
      <c r="D24488" t="n">
        <v>0</v>
      </c>
    </row>
    <row r="24489">
      <c r="A24489" t="inlineStr">
        <is>
          <t>U-d1d905</t>
        </is>
      </c>
      <c r="B24489" s="41" t="n">
        <v>45444</v>
      </c>
      <c r="C24489" t="n">
        <v>9</v>
      </c>
      <c r="D24489" t="n">
        <v>0</v>
      </c>
    </row>
    <row r="24490">
      <c r="A24490" t="inlineStr">
        <is>
          <t>U-dba6ec</t>
        </is>
      </c>
      <c r="B24490" s="41" t="n">
        <v>45200</v>
      </c>
      <c r="C24490" t="n">
        <v>8</v>
      </c>
      <c r="D24490" t="n">
        <v>0</v>
      </c>
    </row>
    <row r="24491">
      <c r="A24491" t="inlineStr">
        <is>
          <t>U-27e187</t>
        </is>
      </c>
      <c r="B24491" s="41" t="n">
        <v>45413</v>
      </c>
      <c r="C24491" t="n">
        <v>11</v>
      </c>
      <c r="D24491" t="n">
        <v>0</v>
      </c>
    </row>
    <row r="24492">
      <c r="A24492" t="inlineStr">
        <is>
          <t>U-2664d2</t>
        </is>
      </c>
      <c r="B24492" s="41" t="n">
        <v>45261</v>
      </c>
      <c r="C24492" t="n">
        <v>18</v>
      </c>
      <c r="D24492" t="n">
        <v>1</v>
      </c>
    </row>
    <row r="24493">
      <c r="A24493" t="inlineStr">
        <is>
          <t>U-c6ca89</t>
        </is>
      </c>
      <c r="B24493" s="41" t="n">
        <v>45139</v>
      </c>
      <c r="C24493" t="n">
        <v>6</v>
      </c>
      <c r="D24493" t="n">
        <v>1</v>
      </c>
    </row>
    <row r="24494">
      <c r="A24494" t="inlineStr">
        <is>
          <t>U-c81546</t>
        </is>
      </c>
      <c r="B24494" s="41" t="n">
        <v>45383</v>
      </c>
      <c r="C24494" t="n">
        <v>13</v>
      </c>
      <c r="D24494" t="n">
        <v>0</v>
      </c>
    </row>
    <row r="24495">
      <c r="A24495" t="inlineStr">
        <is>
          <t>U-682e97</t>
        </is>
      </c>
      <c r="B24495" s="41" t="n">
        <v>45261</v>
      </c>
      <c r="C24495" t="n">
        <v>8</v>
      </c>
      <c r="D24495" t="n">
        <v>0</v>
      </c>
    </row>
    <row r="24496">
      <c r="A24496" t="inlineStr">
        <is>
          <t>U-75361e</t>
        </is>
      </c>
      <c r="B24496" s="41" t="n">
        <v>45292</v>
      </c>
      <c r="C24496" t="n">
        <v>10</v>
      </c>
      <c r="D24496" t="n">
        <v>0</v>
      </c>
    </row>
    <row r="24497">
      <c r="A24497" t="inlineStr">
        <is>
          <t>U-915a3a</t>
        </is>
      </c>
      <c r="B24497" s="41" t="n">
        <v>45536</v>
      </c>
      <c r="C24497" t="n">
        <v>8</v>
      </c>
      <c r="D24497" t="n">
        <v>1</v>
      </c>
    </row>
    <row r="24498">
      <c r="A24498" t="inlineStr">
        <is>
          <t>U-de5775</t>
        </is>
      </c>
      <c r="B24498" s="41" t="n">
        <v>45170</v>
      </c>
      <c r="C24498" t="n">
        <v>9</v>
      </c>
      <c r="D24498" t="n">
        <v>1</v>
      </c>
    </row>
    <row r="24499">
      <c r="A24499" t="inlineStr">
        <is>
          <t>U-16c921</t>
        </is>
      </c>
      <c r="B24499" s="41" t="n">
        <v>45566</v>
      </c>
      <c r="C24499" t="n">
        <v>7</v>
      </c>
      <c r="D24499" t="n">
        <v>0</v>
      </c>
    </row>
    <row r="24500">
      <c r="A24500" t="inlineStr">
        <is>
          <t>U-70f49c</t>
        </is>
      </c>
      <c r="B24500" s="41" t="n">
        <v>45108</v>
      </c>
      <c r="C24500" t="n">
        <v>10</v>
      </c>
      <c r="D24500" t="n">
        <v>3</v>
      </c>
    </row>
    <row r="24501">
      <c r="A24501" t="inlineStr">
        <is>
          <t>U-f59a50</t>
        </is>
      </c>
      <c r="B24501" s="41" t="n">
        <v>45139</v>
      </c>
      <c r="C24501" t="n">
        <v>7</v>
      </c>
      <c r="D24501" t="n">
        <v>0</v>
      </c>
    </row>
    <row r="24502">
      <c r="A24502" t="inlineStr">
        <is>
          <t>U-3e0473</t>
        </is>
      </c>
      <c r="B24502" s="41" t="n">
        <v>45536</v>
      </c>
      <c r="C24502" t="n">
        <v>13</v>
      </c>
      <c r="D24502" t="n">
        <v>2</v>
      </c>
    </row>
    <row r="24503">
      <c r="A24503" t="inlineStr">
        <is>
          <t>U-121364</t>
        </is>
      </c>
      <c r="B24503" s="41" t="n">
        <v>45505</v>
      </c>
      <c r="C24503" t="n">
        <v>6</v>
      </c>
      <c r="D24503" t="n">
        <v>2</v>
      </c>
    </row>
    <row r="24504">
      <c r="A24504" t="inlineStr">
        <is>
          <t>U-d1fe31</t>
        </is>
      </c>
      <c r="B24504" s="41" t="n">
        <v>45413</v>
      </c>
      <c r="C24504" t="n">
        <v>13</v>
      </c>
      <c r="D24504" t="n">
        <v>0</v>
      </c>
    </row>
    <row r="24505">
      <c r="A24505" t="inlineStr">
        <is>
          <t>U-a4be3e</t>
        </is>
      </c>
      <c r="B24505" s="41" t="n">
        <v>45170</v>
      </c>
      <c r="C24505" t="n">
        <v>5</v>
      </c>
      <c r="D24505" t="n">
        <v>1</v>
      </c>
    </row>
    <row r="24506">
      <c r="A24506" t="inlineStr">
        <is>
          <t>U-cf0e56</t>
        </is>
      </c>
      <c r="B24506" s="41" t="n">
        <v>45017</v>
      </c>
      <c r="C24506" t="n">
        <v>11</v>
      </c>
      <c r="D24506" t="n">
        <v>0</v>
      </c>
    </row>
    <row r="24507">
      <c r="A24507" t="inlineStr">
        <is>
          <t>U-5f3485</t>
        </is>
      </c>
      <c r="B24507" s="41" t="n">
        <v>45323</v>
      </c>
      <c r="C24507" t="n">
        <v>8</v>
      </c>
      <c r="D24507" t="n">
        <v>1</v>
      </c>
    </row>
    <row r="24508">
      <c r="A24508" t="inlineStr">
        <is>
          <t>U-54515b</t>
        </is>
      </c>
      <c r="B24508" s="41" t="n">
        <v>44927</v>
      </c>
      <c r="C24508" t="n">
        <v>9</v>
      </c>
      <c r="D24508" t="n">
        <v>0</v>
      </c>
    </row>
    <row r="24509">
      <c r="A24509" t="inlineStr">
        <is>
          <t>U-1bdf64</t>
        </is>
      </c>
      <c r="B24509" s="41" t="n">
        <v>45047</v>
      </c>
      <c r="C24509" t="n">
        <v>10</v>
      </c>
      <c r="D24509" t="n">
        <v>0</v>
      </c>
    </row>
    <row r="24510">
      <c r="A24510" t="inlineStr">
        <is>
          <t>U-ff5103</t>
        </is>
      </c>
      <c r="B24510" s="41" t="n">
        <v>45017</v>
      </c>
      <c r="C24510" t="n">
        <v>14</v>
      </c>
      <c r="D24510" t="n">
        <v>0</v>
      </c>
    </row>
    <row r="24511">
      <c r="A24511" t="inlineStr">
        <is>
          <t>U-99bfad</t>
        </is>
      </c>
      <c r="B24511" s="41" t="n">
        <v>45444</v>
      </c>
      <c r="C24511" t="n">
        <v>10</v>
      </c>
      <c r="D24511" t="n">
        <v>0</v>
      </c>
    </row>
    <row r="24512">
      <c r="A24512" t="inlineStr">
        <is>
          <t>U-8c3df3</t>
        </is>
      </c>
      <c r="B24512" s="41" t="n">
        <v>45597</v>
      </c>
      <c r="C24512" t="n">
        <v>6</v>
      </c>
      <c r="D24512" t="n">
        <v>0</v>
      </c>
    </row>
    <row r="24513">
      <c r="A24513" t="inlineStr">
        <is>
          <t>U-33575b</t>
        </is>
      </c>
      <c r="B24513" s="41" t="n">
        <v>45139</v>
      </c>
      <c r="C24513" t="n">
        <v>12</v>
      </c>
      <c r="D24513" t="n">
        <v>0</v>
      </c>
    </row>
    <row r="24514">
      <c r="A24514" t="inlineStr">
        <is>
          <t>U-17dfe9</t>
        </is>
      </c>
      <c r="B24514" s="41" t="n">
        <v>44958</v>
      </c>
      <c r="C24514" t="n">
        <v>9</v>
      </c>
      <c r="D24514" t="n">
        <v>2</v>
      </c>
    </row>
    <row r="24515">
      <c r="A24515" t="inlineStr">
        <is>
          <t>U-dbc86b</t>
        </is>
      </c>
      <c r="B24515" s="41" t="n">
        <v>45261</v>
      </c>
      <c r="C24515" t="n">
        <v>16</v>
      </c>
      <c r="D24515" t="n">
        <v>0</v>
      </c>
    </row>
    <row r="24516">
      <c r="A24516" t="inlineStr">
        <is>
          <t>U-68f39b</t>
        </is>
      </c>
      <c r="B24516" s="41" t="n">
        <v>45597</v>
      </c>
      <c r="C24516" t="n">
        <v>9</v>
      </c>
      <c r="D24516" t="n">
        <v>1</v>
      </c>
    </row>
    <row r="24517">
      <c r="A24517" t="inlineStr">
        <is>
          <t>U-cad6e9</t>
        </is>
      </c>
      <c r="B24517" s="41" t="n">
        <v>45627</v>
      </c>
      <c r="C24517" t="n">
        <v>12</v>
      </c>
      <c r="D24517" t="n">
        <v>0</v>
      </c>
    </row>
    <row r="24518">
      <c r="A24518" t="inlineStr">
        <is>
          <t>U-a3a936</t>
        </is>
      </c>
      <c r="B24518" s="41" t="n">
        <v>45261</v>
      </c>
      <c r="C24518" t="n">
        <v>6</v>
      </c>
      <c r="D24518" t="n">
        <v>1</v>
      </c>
    </row>
    <row r="24519">
      <c r="A24519" t="inlineStr">
        <is>
          <t>U-268478</t>
        </is>
      </c>
      <c r="B24519" s="41" t="n">
        <v>45200</v>
      </c>
      <c r="C24519" t="n">
        <v>7</v>
      </c>
      <c r="D24519" t="n">
        <v>2</v>
      </c>
    </row>
    <row r="24520">
      <c r="A24520" t="inlineStr">
        <is>
          <t>U-36ba8d</t>
        </is>
      </c>
      <c r="B24520" s="41" t="n">
        <v>45444</v>
      </c>
      <c r="C24520" t="n">
        <v>11</v>
      </c>
      <c r="D24520" t="n">
        <v>2</v>
      </c>
    </row>
    <row r="24521">
      <c r="A24521" t="inlineStr">
        <is>
          <t>U-6d0f31</t>
        </is>
      </c>
      <c r="B24521" s="41" t="n">
        <v>45200</v>
      </c>
      <c r="C24521" t="n">
        <v>13</v>
      </c>
      <c r="D24521" t="n">
        <v>0</v>
      </c>
    </row>
    <row r="24522">
      <c r="A24522" t="inlineStr">
        <is>
          <t>U-a125ce</t>
        </is>
      </c>
      <c r="B24522" s="41" t="n">
        <v>45200</v>
      </c>
      <c r="C24522" t="n">
        <v>7</v>
      </c>
      <c r="D24522" t="n">
        <v>0</v>
      </c>
    </row>
    <row r="24523">
      <c r="A24523" t="inlineStr">
        <is>
          <t>U-a59684</t>
        </is>
      </c>
      <c r="B24523" s="41" t="n">
        <v>45292</v>
      </c>
      <c r="C24523" t="n">
        <v>9</v>
      </c>
      <c r="D24523" t="n">
        <v>0</v>
      </c>
    </row>
    <row r="24524">
      <c r="A24524" t="inlineStr">
        <is>
          <t>U-fe5342</t>
        </is>
      </c>
      <c r="B24524" s="41" t="n">
        <v>45139</v>
      </c>
      <c r="C24524" t="n">
        <v>7</v>
      </c>
      <c r="D24524" t="n">
        <v>2</v>
      </c>
    </row>
    <row r="24525">
      <c r="A24525" t="inlineStr">
        <is>
          <t>U-c1ad15</t>
        </is>
      </c>
      <c r="B24525" s="41" t="n">
        <v>45566</v>
      </c>
      <c r="C24525" t="n">
        <v>10</v>
      </c>
      <c r="D24525" t="n">
        <v>0</v>
      </c>
    </row>
    <row r="24526">
      <c r="A24526" t="inlineStr">
        <is>
          <t>U-8086bc</t>
        </is>
      </c>
      <c r="B24526" s="41" t="n">
        <v>45261</v>
      </c>
      <c r="C24526" t="n">
        <v>11</v>
      </c>
      <c r="D24526" t="n">
        <v>0</v>
      </c>
    </row>
    <row r="24527">
      <c r="A24527" t="inlineStr">
        <is>
          <t>U-5bd1d4</t>
        </is>
      </c>
      <c r="B24527" s="41" t="n">
        <v>45474</v>
      </c>
      <c r="C24527" t="n">
        <v>14</v>
      </c>
      <c r="D24527" t="n">
        <v>0</v>
      </c>
    </row>
    <row r="24528">
      <c r="A24528" t="inlineStr">
        <is>
          <t>U-de0e96</t>
        </is>
      </c>
      <c r="B24528" s="41" t="n">
        <v>45505</v>
      </c>
      <c r="C24528" t="n">
        <v>11</v>
      </c>
      <c r="D24528" t="n">
        <v>0</v>
      </c>
    </row>
    <row r="24529">
      <c r="A24529" t="inlineStr">
        <is>
          <t>U-011d26</t>
        </is>
      </c>
      <c r="B24529" s="41" t="n">
        <v>45200</v>
      </c>
      <c r="C24529" t="n">
        <v>15</v>
      </c>
      <c r="D24529" t="n">
        <v>0</v>
      </c>
    </row>
    <row r="24530">
      <c r="A24530" t="inlineStr">
        <is>
          <t>U-52bb09</t>
        </is>
      </c>
      <c r="B24530" s="41" t="n">
        <v>45413</v>
      </c>
      <c r="C24530" t="n">
        <v>10</v>
      </c>
      <c r="D24530" t="n">
        <v>0</v>
      </c>
    </row>
    <row r="24531">
      <c r="A24531" t="inlineStr">
        <is>
          <t>U-272987</t>
        </is>
      </c>
      <c r="B24531" s="41" t="n">
        <v>45231</v>
      </c>
      <c r="C24531" t="n">
        <v>10</v>
      </c>
      <c r="D24531" t="n">
        <v>0</v>
      </c>
    </row>
    <row r="24532">
      <c r="A24532" t="inlineStr">
        <is>
          <t>U-a30e1a</t>
        </is>
      </c>
      <c r="B24532" s="41" t="n">
        <v>45261</v>
      </c>
      <c r="C24532" t="n">
        <v>11</v>
      </c>
      <c r="D24532" t="n">
        <v>2</v>
      </c>
    </row>
    <row r="24533">
      <c r="A24533" t="inlineStr">
        <is>
          <t>U-6e342b</t>
        </is>
      </c>
      <c r="B24533" s="41" t="n">
        <v>45413</v>
      </c>
      <c r="C24533" t="n">
        <v>7</v>
      </c>
      <c r="D24533" t="n">
        <v>0</v>
      </c>
    </row>
    <row r="24534">
      <c r="A24534" t="inlineStr">
        <is>
          <t>U-10587f</t>
        </is>
      </c>
      <c r="B24534" s="41" t="n">
        <v>45536</v>
      </c>
      <c r="C24534" t="n">
        <v>10</v>
      </c>
      <c r="D24534" t="n">
        <v>0</v>
      </c>
    </row>
    <row r="24535">
      <c r="A24535" t="inlineStr">
        <is>
          <t>U-cb3a57</t>
        </is>
      </c>
      <c r="B24535" s="41" t="n">
        <v>45231</v>
      </c>
      <c r="C24535" t="n">
        <v>14</v>
      </c>
      <c r="D24535" t="n">
        <v>0</v>
      </c>
    </row>
    <row r="24536">
      <c r="A24536" t="inlineStr">
        <is>
          <t>U-8104c8</t>
        </is>
      </c>
      <c r="B24536" s="41" t="n">
        <v>45627</v>
      </c>
      <c r="C24536" t="n">
        <v>13</v>
      </c>
      <c r="D24536" t="n">
        <v>0</v>
      </c>
    </row>
    <row r="24537">
      <c r="A24537" t="inlineStr">
        <is>
          <t>U-a7100e</t>
        </is>
      </c>
      <c r="B24537" s="41" t="n">
        <v>45566</v>
      </c>
      <c r="C24537" t="n">
        <v>11</v>
      </c>
      <c r="D24537" t="n">
        <v>0</v>
      </c>
    </row>
    <row r="24538">
      <c r="A24538" t="inlineStr">
        <is>
          <t>U-ec4e51</t>
        </is>
      </c>
      <c r="B24538" s="41" t="n">
        <v>45597</v>
      </c>
      <c r="C24538" t="n">
        <v>7</v>
      </c>
      <c r="D24538" t="n">
        <v>0</v>
      </c>
    </row>
    <row r="24539">
      <c r="A24539" t="inlineStr">
        <is>
          <t>U-b893c3</t>
        </is>
      </c>
      <c r="B24539" s="41" t="n">
        <v>45047</v>
      </c>
      <c r="C24539" t="n">
        <v>14</v>
      </c>
      <c r="D24539" t="n">
        <v>0</v>
      </c>
    </row>
    <row r="24540">
      <c r="A24540" t="inlineStr">
        <is>
          <t>U-aac7dd</t>
        </is>
      </c>
      <c r="B24540" s="41" t="n">
        <v>45231</v>
      </c>
      <c r="C24540" t="n">
        <v>13</v>
      </c>
      <c r="D24540" t="n">
        <v>0</v>
      </c>
    </row>
    <row r="24541">
      <c r="A24541" t="inlineStr">
        <is>
          <t>U-fd1aa3</t>
        </is>
      </c>
      <c r="B24541" s="41" t="n">
        <v>44958</v>
      </c>
      <c r="C24541" t="n">
        <v>10</v>
      </c>
      <c r="D24541" t="n">
        <v>4</v>
      </c>
    </row>
    <row r="24542">
      <c r="A24542" t="inlineStr">
        <is>
          <t>U-c5ee6c</t>
        </is>
      </c>
      <c r="B24542" s="41" t="n">
        <v>45200</v>
      </c>
      <c r="C24542" t="n">
        <v>13</v>
      </c>
      <c r="D24542" t="n">
        <v>0</v>
      </c>
    </row>
    <row r="24543">
      <c r="A24543" t="inlineStr">
        <is>
          <t>U-8fec18</t>
        </is>
      </c>
      <c r="B24543" s="41" t="n">
        <v>45108</v>
      </c>
      <c r="C24543" t="n">
        <v>15</v>
      </c>
      <c r="D24543" t="n">
        <v>1</v>
      </c>
    </row>
    <row r="24544">
      <c r="A24544" t="inlineStr">
        <is>
          <t>U-f5eccb</t>
        </is>
      </c>
      <c r="B24544" s="41" t="n">
        <v>45170</v>
      </c>
      <c r="C24544" t="n">
        <v>8</v>
      </c>
      <c r="D24544" t="n">
        <v>0</v>
      </c>
    </row>
    <row r="24545">
      <c r="A24545" t="inlineStr">
        <is>
          <t>U-49c00a</t>
        </is>
      </c>
      <c r="B24545" s="41" t="n">
        <v>45627</v>
      </c>
      <c r="C24545" t="n">
        <v>8</v>
      </c>
      <c r="D24545" t="n">
        <v>0</v>
      </c>
    </row>
    <row r="24546">
      <c r="A24546" t="inlineStr">
        <is>
          <t>U-9dcdd9</t>
        </is>
      </c>
      <c r="B24546" s="41" t="n">
        <v>45505</v>
      </c>
      <c r="C24546" t="n">
        <v>13</v>
      </c>
      <c r="D24546" t="n">
        <v>0</v>
      </c>
    </row>
    <row r="24547">
      <c r="A24547" t="inlineStr">
        <is>
          <t>U-75d15b</t>
        </is>
      </c>
      <c r="B24547" s="41" t="n">
        <v>45047</v>
      </c>
      <c r="C24547" t="n">
        <v>11</v>
      </c>
      <c r="D24547" t="n">
        <v>2</v>
      </c>
    </row>
    <row r="24548">
      <c r="A24548" t="inlineStr">
        <is>
          <t>U-826d2e</t>
        </is>
      </c>
      <c r="B24548" s="41" t="n">
        <v>45108</v>
      </c>
      <c r="C24548" t="n">
        <v>11</v>
      </c>
      <c r="D24548" t="n">
        <v>0</v>
      </c>
    </row>
    <row r="24549">
      <c r="A24549" t="inlineStr">
        <is>
          <t>U-9890be</t>
        </is>
      </c>
      <c r="B24549" s="41" t="n">
        <v>44958</v>
      </c>
      <c r="C24549" t="n">
        <v>12</v>
      </c>
      <c r="D24549" t="n">
        <v>2</v>
      </c>
    </row>
    <row r="24550">
      <c r="A24550" t="inlineStr">
        <is>
          <t>U-03e35e</t>
        </is>
      </c>
      <c r="B24550" s="41" t="n">
        <v>44986</v>
      </c>
      <c r="C24550" t="n">
        <v>10</v>
      </c>
      <c r="D24550" t="n">
        <v>1</v>
      </c>
    </row>
    <row r="24551">
      <c r="A24551" t="inlineStr">
        <is>
          <t>U-5e763a</t>
        </is>
      </c>
      <c r="B24551" s="41" t="n">
        <v>45108</v>
      </c>
      <c r="C24551" t="n">
        <v>8</v>
      </c>
      <c r="D24551" t="n">
        <v>0</v>
      </c>
    </row>
    <row r="24552">
      <c r="A24552" t="inlineStr">
        <is>
          <t>U-34f6cb</t>
        </is>
      </c>
      <c r="B24552" s="41" t="n">
        <v>45505</v>
      </c>
      <c r="C24552" t="n">
        <v>12</v>
      </c>
      <c r="D24552" t="n">
        <v>0</v>
      </c>
    </row>
    <row r="24553">
      <c r="A24553" t="inlineStr">
        <is>
          <t>U-7456c4</t>
        </is>
      </c>
      <c r="B24553" s="41" t="n">
        <v>45627</v>
      </c>
      <c r="C24553" t="n">
        <v>16</v>
      </c>
      <c r="D24553" t="n">
        <v>0</v>
      </c>
    </row>
    <row r="24554">
      <c r="A24554" t="inlineStr">
        <is>
          <t>U-777b65</t>
        </is>
      </c>
      <c r="B24554" s="41" t="n">
        <v>44927</v>
      </c>
      <c r="C24554" t="n">
        <v>8</v>
      </c>
      <c r="D24554" t="n">
        <v>0</v>
      </c>
    </row>
    <row r="24555">
      <c r="A24555" t="inlineStr">
        <is>
          <t>U-670c7e</t>
        </is>
      </c>
      <c r="B24555" s="41" t="n">
        <v>45292</v>
      </c>
      <c r="C24555" t="n">
        <v>6</v>
      </c>
      <c r="D24555" t="n">
        <v>0</v>
      </c>
    </row>
    <row r="24556">
      <c r="A24556" t="inlineStr">
        <is>
          <t>U-c54502</t>
        </is>
      </c>
      <c r="B24556" s="41" t="n">
        <v>45292</v>
      </c>
      <c r="C24556" t="n">
        <v>8</v>
      </c>
      <c r="D24556" t="n">
        <v>2</v>
      </c>
    </row>
    <row r="24557">
      <c r="A24557" t="inlineStr">
        <is>
          <t>U-28771b</t>
        </is>
      </c>
      <c r="B24557" s="41" t="n">
        <v>44958</v>
      </c>
      <c r="C24557" t="n">
        <v>10</v>
      </c>
      <c r="D24557" t="n">
        <v>3</v>
      </c>
    </row>
    <row r="24558">
      <c r="A24558" t="inlineStr">
        <is>
          <t>U-f91405</t>
        </is>
      </c>
      <c r="B24558" s="41" t="n">
        <v>45261</v>
      </c>
      <c r="C24558" t="n">
        <v>7</v>
      </c>
      <c r="D24558" t="n">
        <v>0</v>
      </c>
    </row>
    <row r="24559">
      <c r="A24559" t="inlineStr">
        <is>
          <t>U-fb2684</t>
        </is>
      </c>
      <c r="B24559" s="41" t="n">
        <v>45292</v>
      </c>
      <c r="C24559" t="n">
        <v>10</v>
      </c>
      <c r="D24559" t="n">
        <v>0</v>
      </c>
    </row>
    <row r="24560">
      <c r="A24560" t="inlineStr">
        <is>
          <t>U-5ca31a</t>
        </is>
      </c>
      <c r="B24560" s="41" t="n">
        <v>45139</v>
      </c>
      <c r="C24560" t="n">
        <v>12</v>
      </c>
      <c r="D24560" t="n">
        <v>0</v>
      </c>
    </row>
    <row r="24561">
      <c r="A24561" t="inlineStr">
        <is>
          <t>U-09e9a5</t>
        </is>
      </c>
      <c r="B24561" s="41" t="n">
        <v>45017</v>
      </c>
      <c r="C24561" t="n">
        <v>15</v>
      </c>
      <c r="D24561" t="n">
        <v>0</v>
      </c>
    </row>
    <row r="24562">
      <c r="A24562" t="inlineStr">
        <is>
          <t>U-2e1069</t>
        </is>
      </c>
      <c r="B24562" s="41" t="n">
        <v>45352</v>
      </c>
      <c r="C24562" t="n">
        <v>12</v>
      </c>
      <c r="D24562" t="n">
        <v>1</v>
      </c>
    </row>
    <row r="24563">
      <c r="A24563" t="inlineStr">
        <is>
          <t>U-67faa8</t>
        </is>
      </c>
      <c r="B24563" s="41" t="n">
        <v>45352</v>
      </c>
      <c r="C24563" t="n">
        <v>9</v>
      </c>
      <c r="D24563" t="n">
        <v>0</v>
      </c>
    </row>
    <row r="24564">
      <c r="A24564" t="inlineStr">
        <is>
          <t>U-83ab8f</t>
        </is>
      </c>
      <c r="B24564" s="41" t="n">
        <v>45566</v>
      </c>
      <c r="C24564" t="n">
        <v>9</v>
      </c>
      <c r="D24564" t="n">
        <v>1</v>
      </c>
    </row>
    <row r="24565">
      <c r="A24565" t="inlineStr">
        <is>
          <t>U-a10580</t>
        </is>
      </c>
      <c r="B24565" s="41" t="n">
        <v>45323</v>
      </c>
      <c r="C24565" t="n">
        <v>8</v>
      </c>
      <c r="D24565" t="n">
        <v>1</v>
      </c>
    </row>
    <row r="24566">
      <c r="A24566" t="inlineStr">
        <is>
          <t>U-b8568f</t>
        </is>
      </c>
      <c r="B24566" s="41" t="n">
        <v>45413</v>
      </c>
      <c r="C24566" t="n">
        <v>10</v>
      </c>
      <c r="D24566" t="n">
        <v>1</v>
      </c>
    </row>
    <row r="24567">
      <c r="A24567" t="inlineStr">
        <is>
          <t>U-27d538</t>
        </is>
      </c>
      <c r="B24567" s="41" t="n">
        <v>45597</v>
      </c>
      <c r="C24567" t="n">
        <v>13</v>
      </c>
      <c r="D24567" t="n">
        <v>0</v>
      </c>
    </row>
    <row r="24568">
      <c r="A24568" t="inlineStr">
        <is>
          <t>U-e067e1</t>
        </is>
      </c>
      <c r="B24568" s="41" t="n">
        <v>45017</v>
      </c>
      <c r="C24568" t="n">
        <v>16</v>
      </c>
      <c r="D24568" t="n">
        <v>1</v>
      </c>
    </row>
    <row r="24569">
      <c r="A24569" t="inlineStr">
        <is>
          <t>U-210349</t>
        </is>
      </c>
      <c r="B24569" s="41" t="n">
        <v>45292</v>
      </c>
      <c r="C24569" t="n">
        <v>11</v>
      </c>
      <c r="D24569" t="n">
        <v>0</v>
      </c>
    </row>
    <row r="24570">
      <c r="A24570" t="inlineStr">
        <is>
          <t>U-065817</t>
        </is>
      </c>
      <c r="B24570" s="41" t="n">
        <v>45292</v>
      </c>
      <c r="C24570" t="n">
        <v>11</v>
      </c>
      <c r="D24570" t="n">
        <v>1</v>
      </c>
    </row>
    <row r="24571">
      <c r="A24571" t="inlineStr">
        <is>
          <t>U-2c74bb</t>
        </is>
      </c>
      <c r="B24571" s="41" t="n">
        <v>45505</v>
      </c>
      <c r="C24571" t="n">
        <v>7</v>
      </c>
      <c r="D24571" t="n">
        <v>1</v>
      </c>
    </row>
    <row r="24572">
      <c r="A24572" t="inlineStr">
        <is>
          <t>U-4a1c45</t>
        </is>
      </c>
      <c r="B24572" s="41" t="n">
        <v>45444</v>
      </c>
      <c r="C24572" t="n">
        <v>11</v>
      </c>
      <c r="D24572" t="n">
        <v>0</v>
      </c>
    </row>
    <row r="24573">
      <c r="A24573" t="inlineStr">
        <is>
          <t>U-48301b</t>
        </is>
      </c>
      <c r="B24573" s="41" t="n">
        <v>45017</v>
      </c>
      <c r="C24573" t="n">
        <v>3</v>
      </c>
      <c r="D24573" t="n">
        <v>1</v>
      </c>
    </row>
    <row r="24574">
      <c r="A24574" t="inlineStr">
        <is>
          <t>U-c94965</t>
        </is>
      </c>
      <c r="B24574" s="41" t="n">
        <v>45017</v>
      </c>
      <c r="C24574" t="n">
        <v>12</v>
      </c>
      <c r="D24574" t="n">
        <v>0</v>
      </c>
    </row>
    <row r="24575">
      <c r="A24575" t="inlineStr">
        <is>
          <t>U-f6a438</t>
        </is>
      </c>
      <c r="B24575" s="41" t="n">
        <v>44986</v>
      </c>
      <c r="C24575" t="n">
        <v>10</v>
      </c>
      <c r="D24575" t="n">
        <v>0</v>
      </c>
    </row>
    <row r="24576">
      <c r="A24576" t="inlineStr">
        <is>
          <t>U-6a1da2</t>
        </is>
      </c>
      <c r="B24576" s="41" t="n">
        <v>45200</v>
      </c>
      <c r="C24576" t="n">
        <v>9</v>
      </c>
      <c r="D24576" t="n">
        <v>0</v>
      </c>
    </row>
    <row r="24577">
      <c r="A24577" t="inlineStr">
        <is>
          <t>U-f6cd1b</t>
        </is>
      </c>
      <c r="B24577" s="41" t="n">
        <v>45566</v>
      </c>
      <c r="C24577" t="n">
        <v>14</v>
      </c>
      <c r="D24577" t="n">
        <v>0</v>
      </c>
    </row>
    <row r="24578">
      <c r="A24578" t="inlineStr">
        <is>
          <t>U-605f75</t>
        </is>
      </c>
      <c r="B24578" s="41" t="n">
        <v>44958</v>
      </c>
      <c r="C24578" t="n">
        <v>7</v>
      </c>
      <c r="D24578" t="n">
        <v>0</v>
      </c>
    </row>
    <row r="24579">
      <c r="A24579" t="inlineStr">
        <is>
          <t>U-1d0944</t>
        </is>
      </c>
      <c r="B24579" s="41" t="n">
        <v>45261</v>
      </c>
      <c r="C24579" t="n">
        <v>7</v>
      </c>
      <c r="D24579" t="n">
        <v>0</v>
      </c>
    </row>
    <row r="24580">
      <c r="A24580" t="inlineStr">
        <is>
          <t>U-64e4f8</t>
        </is>
      </c>
      <c r="B24580" s="41" t="n">
        <v>45566</v>
      </c>
      <c r="C24580" t="n">
        <v>4</v>
      </c>
      <c r="D24580" t="n">
        <v>0</v>
      </c>
    </row>
    <row r="24581">
      <c r="A24581" t="inlineStr">
        <is>
          <t>U-111aa2</t>
        </is>
      </c>
      <c r="B24581" s="41" t="n">
        <v>45200</v>
      </c>
      <c r="C24581" t="n">
        <v>14</v>
      </c>
      <c r="D24581" t="n">
        <v>0</v>
      </c>
    </row>
    <row r="24582">
      <c r="A24582" t="inlineStr">
        <is>
          <t>U-f8ea95</t>
        </is>
      </c>
      <c r="B24582" s="41" t="n">
        <v>45352</v>
      </c>
      <c r="C24582" t="n">
        <v>15</v>
      </c>
      <c r="D24582" t="n">
        <v>0</v>
      </c>
    </row>
    <row r="24583">
      <c r="A24583" t="inlineStr">
        <is>
          <t>U-dbe46c</t>
        </is>
      </c>
      <c r="B24583" s="41" t="n">
        <v>45047</v>
      </c>
      <c r="C24583" t="n">
        <v>14</v>
      </c>
      <c r="D24583" t="n">
        <v>0</v>
      </c>
    </row>
    <row r="24584">
      <c r="A24584" t="inlineStr">
        <is>
          <t>U-a5f033</t>
        </is>
      </c>
      <c r="B24584" s="41" t="n">
        <v>45108</v>
      </c>
      <c r="C24584" t="n">
        <v>13</v>
      </c>
      <c r="D24584" t="n">
        <v>0</v>
      </c>
    </row>
    <row r="24585">
      <c r="A24585" t="inlineStr">
        <is>
          <t>U-a22f66</t>
        </is>
      </c>
      <c r="B24585" s="41" t="n">
        <v>45413</v>
      </c>
      <c r="C24585" t="n">
        <v>9</v>
      </c>
      <c r="D24585" t="n">
        <v>0</v>
      </c>
    </row>
    <row r="24586">
      <c r="A24586" t="inlineStr">
        <is>
          <t>U-285954</t>
        </is>
      </c>
      <c r="B24586" s="41" t="n">
        <v>44958</v>
      </c>
      <c r="C24586" t="n">
        <v>12</v>
      </c>
      <c r="D24586" t="n">
        <v>0</v>
      </c>
    </row>
    <row r="24587">
      <c r="A24587" t="inlineStr">
        <is>
          <t>U-3bc93f</t>
        </is>
      </c>
      <c r="B24587" s="41" t="n">
        <v>45352</v>
      </c>
      <c r="C24587" t="n">
        <v>12</v>
      </c>
      <c r="D24587" t="n">
        <v>0</v>
      </c>
    </row>
    <row r="24588">
      <c r="A24588" t="inlineStr">
        <is>
          <t>U-ae7aa9</t>
        </is>
      </c>
      <c r="B24588" s="41" t="n">
        <v>45413</v>
      </c>
      <c r="C24588" t="n">
        <v>14</v>
      </c>
      <c r="D24588" t="n">
        <v>0</v>
      </c>
    </row>
    <row r="24589">
      <c r="A24589" t="inlineStr">
        <is>
          <t>U-f16a51</t>
        </is>
      </c>
      <c r="B24589" s="41" t="n">
        <v>45170</v>
      </c>
      <c r="C24589" t="n">
        <v>14</v>
      </c>
      <c r="D24589" t="n">
        <v>0</v>
      </c>
    </row>
    <row r="24590">
      <c r="A24590" t="inlineStr">
        <is>
          <t>U-dce76b</t>
        </is>
      </c>
      <c r="B24590" s="41" t="n">
        <v>45231</v>
      </c>
      <c r="C24590" t="n">
        <v>10</v>
      </c>
      <c r="D24590" t="n">
        <v>0</v>
      </c>
    </row>
    <row r="24591">
      <c r="A24591" t="inlineStr">
        <is>
          <t>U-92e6f4</t>
        </is>
      </c>
      <c r="B24591" s="41" t="n">
        <v>45108</v>
      </c>
      <c r="C24591" t="n">
        <v>11</v>
      </c>
      <c r="D24591" t="n">
        <v>0</v>
      </c>
    </row>
    <row r="24592">
      <c r="A24592" t="inlineStr">
        <is>
          <t>U-c8de65</t>
        </is>
      </c>
      <c r="B24592" s="41" t="n">
        <v>45078</v>
      </c>
      <c r="C24592" t="n">
        <v>12</v>
      </c>
      <c r="D24592" t="n">
        <v>0</v>
      </c>
    </row>
    <row r="24593">
      <c r="A24593" t="inlineStr">
        <is>
          <t>U-c79ecf</t>
        </is>
      </c>
      <c r="B24593" s="41" t="n">
        <v>45352</v>
      </c>
      <c r="C24593" t="n">
        <v>10</v>
      </c>
      <c r="D24593" t="n">
        <v>0</v>
      </c>
    </row>
    <row r="24594">
      <c r="A24594" t="inlineStr">
        <is>
          <t>U-de7d0d</t>
        </is>
      </c>
      <c r="B24594" s="41" t="n">
        <v>45047</v>
      </c>
      <c r="C24594" t="n">
        <v>11</v>
      </c>
      <c r="D24594" t="n">
        <v>1</v>
      </c>
    </row>
    <row r="24595">
      <c r="A24595" t="inlineStr">
        <is>
          <t>U-b863df</t>
        </is>
      </c>
      <c r="B24595" s="41" t="n">
        <v>45505</v>
      </c>
      <c r="C24595" t="n">
        <v>7</v>
      </c>
      <c r="D24595" t="n">
        <v>0</v>
      </c>
    </row>
    <row r="24596">
      <c r="A24596" t="inlineStr">
        <is>
          <t>U-4d9f99</t>
        </is>
      </c>
      <c r="B24596" s="41" t="n">
        <v>45170</v>
      </c>
      <c r="C24596" t="n">
        <v>12</v>
      </c>
      <c r="D24596" t="n">
        <v>0</v>
      </c>
    </row>
    <row r="24597">
      <c r="A24597" t="inlineStr">
        <is>
          <t>U-4874bb</t>
        </is>
      </c>
      <c r="B24597" s="41" t="n">
        <v>45139</v>
      </c>
      <c r="C24597" t="n">
        <v>6</v>
      </c>
      <c r="D24597" t="n">
        <v>0</v>
      </c>
    </row>
    <row r="24598">
      <c r="A24598" t="inlineStr">
        <is>
          <t>U-2a6c63</t>
        </is>
      </c>
      <c r="B24598" s="41" t="n">
        <v>45323</v>
      </c>
      <c r="C24598" t="n">
        <v>12</v>
      </c>
      <c r="D24598" t="n">
        <v>0</v>
      </c>
    </row>
    <row r="24599">
      <c r="A24599" t="inlineStr">
        <is>
          <t>U-b3b5af</t>
        </is>
      </c>
      <c r="B24599" s="41" t="n">
        <v>45047</v>
      </c>
      <c r="C24599" t="n">
        <v>10</v>
      </c>
      <c r="D24599" t="n">
        <v>0</v>
      </c>
    </row>
    <row r="24600">
      <c r="A24600" t="inlineStr">
        <is>
          <t>U-820af7</t>
        </is>
      </c>
      <c r="B24600" s="41" t="n">
        <v>44927</v>
      </c>
      <c r="C24600" t="n">
        <v>11</v>
      </c>
      <c r="D24600" t="n">
        <v>0</v>
      </c>
    </row>
    <row r="24601">
      <c r="A24601" t="inlineStr">
        <is>
          <t>U-a17dfc</t>
        </is>
      </c>
      <c r="B24601" s="41" t="n">
        <v>44958</v>
      </c>
      <c r="C24601" t="n">
        <v>11</v>
      </c>
      <c r="D24601" t="n">
        <v>4</v>
      </c>
    </row>
    <row r="24602">
      <c r="A24602" t="inlineStr">
        <is>
          <t>U-a428f5</t>
        </is>
      </c>
      <c r="B24602" s="41" t="n">
        <v>45444</v>
      </c>
      <c r="C24602" t="n">
        <v>13</v>
      </c>
      <c r="D24602" t="n">
        <v>0</v>
      </c>
    </row>
    <row r="24603">
      <c r="A24603" t="inlineStr">
        <is>
          <t>U-bf7015</t>
        </is>
      </c>
      <c r="B24603" s="41" t="n">
        <v>45597</v>
      </c>
      <c r="C24603" t="n">
        <v>4</v>
      </c>
      <c r="D24603" t="n">
        <v>0</v>
      </c>
    </row>
    <row r="24604">
      <c r="A24604" t="inlineStr">
        <is>
          <t>U-3847b9</t>
        </is>
      </c>
      <c r="B24604" s="41" t="n">
        <v>45078</v>
      </c>
      <c r="C24604" t="n">
        <v>12</v>
      </c>
      <c r="D24604" t="n">
        <v>0</v>
      </c>
    </row>
    <row r="24605">
      <c r="A24605" t="inlineStr">
        <is>
          <t>U-1b97f1</t>
        </is>
      </c>
      <c r="B24605" s="41" t="n">
        <v>45047</v>
      </c>
      <c r="C24605" t="n">
        <v>11</v>
      </c>
      <c r="D24605" t="n">
        <v>0</v>
      </c>
    </row>
    <row r="24606">
      <c r="A24606" t="inlineStr">
        <is>
          <t>U-491a56</t>
        </is>
      </c>
      <c r="B24606" s="41" t="n">
        <v>44958</v>
      </c>
      <c r="C24606" t="n">
        <v>7</v>
      </c>
      <c r="D24606" t="n">
        <v>2</v>
      </c>
    </row>
    <row r="24607">
      <c r="A24607" t="inlineStr">
        <is>
          <t>U-13d002</t>
        </is>
      </c>
      <c r="B24607" s="41" t="n">
        <v>45352</v>
      </c>
      <c r="C24607" t="n">
        <v>10</v>
      </c>
      <c r="D24607" t="n">
        <v>0</v>
      </c>
    </row>
    <row r="24608">
      <c r="A24608" t="inlineStr">
        <is>
          <t>U-b6ed5c</t>
        </is>
      </c>
      <c r="B24608" s="41" t="n">
        <v>45536</v>
      </c>
      <c r="C24608" t="n">
        <v>13</v>
      </c>
      <c r="D24608" t="n">
        <v>1</v>
      </c>
    </row>
    <row r="24609">
      <c r="A24609" t="inlineStr">
        <is>
          <t>U-cf42da</t>
        </is>
      </c>
      <c r="B24609" s="41" t="n">
        <v>45566</v>
      </c>
      <c r="C24609" t="n">
        <v>7</v>
      </c>
      <c r="D24609" t="n">
        <v>0</v>
      </c>
    </row>
    <row r="24610">
      <c r="A24610" t="inlineStr">
        <is>
          <t>U-c8eac1</t>
        </is>
      </c>
      <c r="B24610" s="41" t="n">
        <v>45078</v>
      </c>
      <c r="C24610" t="n">
        <v>8</v>
      </c>
      <c r="D24610" t="n">
        <v>0</v>
      </c>
    </row>
    <row r="24611">
      <c r="A24611" t="inlineStr">
        <is>
          <t>U-6cd2d0</t>
        </is>
      </c>
      <c r="B24611" s="41" t="n">
        <v>45170</v>
      </c>
      <c r="C24611" t="n">
        <v>8</v>
      </c>
      <c r="D24611" t="n">
        <v>3</v>
      </c>
    </row>
    <row r="24612">
      <c r="A24612" t="inlineStr">
        <is>
          <t>U-ff784f</t>
        </is>
      </c>
      <c r="B24612" s="41" t="n">
        <v>45139</v>
      </c>
      <c r="C24612" t="n">
        <v>9</v>
      </c>
      <c r="D24612" t="n">
        <v>0</v>
      </c>
    </row>
    <row r="24613">
      <c r="A24613" t="inlineStr">
        <is>
          <t>U-60b14c</t>
        </is>
      </c>
      <c r="B24613" s="41" t="n">
        <v>44986</v>
      </c>
      <c r="C24613" t="n">
        <v>8</v>
      </c>
      <c r="D24613" t="n">
        <v>0</v>
      </c>
    </row>
    <row r="24614">
      <c r="A24614" t="inlineStr">
        <is>
          <t>U-d7f512</t>
        </is>
      </c>
      <c r="B24614" s="41" t="n">
        <v>45323</v>
      </c>
      <c r="C24614" t="n">
        <v>9</v>
      </c>
      <c r="D24614" t="n">
        <v>0</v>
      </c>
    </row>
    <row r="24615">
      <c r="A24615" t="inlineStr">
        <is>
          <t>U-fa5fe2</t>
        </is>
      </c>
      <c r="B24615" s="41" t="n">
        <v>45231</v>
      </c>
      <c r="C24615" t="n">
        <v>9</v>
      </c>
      <c r="D24615" t="n">
        <v>0</v>
      </c>
    </row>
    <row r="24616">
      <c r="A24616" t="inlineStr">
        <is>
          <t>U-a6a875</t>
        </is>
      </c>
      <c r="B24616" s="41" t="n">
        <v>45536</v>
      </c>
      <c r="C24616" t="n">
        <v>10</v>
      </c>
      <c r="D24616" t="n">
        <v>0</v>
      </c>
    </row>
    <row r="24617">
      <c r="A24617" t="inlineStr">
        <is>
          <t>U-a1bd43</t>
        </is>
      </c>
      <c r="B24617" s="41" t="n">
        <v>44986</v>
      </c>
      <c r="C24617" t="n">
        <v>9</v>
      </c>
      <c r="D24617" t="n">
        <v>1</v>
      </c>
    </row>
    <row r="24618">
      <c r="A24618" t="inlineStr">
        <is>
          <t>U-1fb3e3</t>
        </is>
      </c>
      <c r="B24618" s="41" t="n">
        <v>45078</v>
      </c>
      <c r="C24618" t="n">
        <v>12</v>
      </c>
      <c r="D24618" t="n">
        <v>1</v>
      </c>
    </row>
    <row r="24619">
      <c r="A24619" t="inlineStr">
        <is>
          <t>U-a76e8d</t>
        </is>
      </c>
      <c r="B24619" s="41" t="n">
        <v>45261</v>
      </c>
      <c r="C24619" t="n">
        <v>14</v>
      </c>
      <c r="D24619" t="n">
        <v>0</v>
      </c>
    </row>
    <row r="24620">
      <c r="A24620" t="inlineStr">
        <is>
          <t>U-df03a3</t>
        </is>
      </c>
      <c r="B24620" s="41" t="n">
        <v>45536</v>
      </c>
      <c r="C24620" t="n">
        <v>9</v>
      </c>
      <c r="D24620" t="n">
        <v>0</v>
      </c>
    </row>
    <row r="24621">
      <c r="A24621" t="inlineStr">
        <is>
          <t>U-a39758</t>
        </is>
      </c>
      <c r="B24621" s="41" t="n">
        <v>44958</v>
      </c>
      <c r="C24621" t="n">
        <v>11</v>
      </c>
      <c r="D24621" t="n">
        <v>0</v>
      </c>
    </row>
    <row r="24622">
      <c r="A24622" t="inlineStr">
        <is>
          <t>U-4988ac</t>
        </is>
      </c>
      <c r="B24622" s="41" t="n">
        <v>45017</v>
      </c>
      <c r="C24622" t="n">
        <v>11</v>
      </c>
      <c r="D24622" t="n">
        <v>0</v>
      </c>
    </row>
    <row r="24623">
      <c r="A24623" t="inlineStr">
        <is>
          <t>U-4d5e30</t>
        </is>
      </c>
      <c r="B24623" s="41" t="n">
        <v>45444</v>
      </c>
      <c r="C24623" t="n">
        <v>15</v>
      </c>
      <c r="D24623" t="n">
        <v>2</v>
      </c>
    </row>
    <row r="24624">
      <c r="A24624" t="inlineStr">
        <is>
          <t>U-96433c</t>
        </is>
      </c>
      <c r="B24624" s="41" t="n">
        <v>44958</v>
      </c>
      <c r="C24624" t="n">
        <v>14</v>
      </c>
      <c r="D24624" t="n">
        <v>0</v>
      </c>
    </row>
    <row r="24625">
      <c r="A24625" t="inlineStr">
        <is>
          <t>U-be2edd</t>
        </is>
      </c>
      <c r="B24625" s="41" t="n">
        <v>45474</v>
      </c>
      <c r="C24625" t="n">
        <v>9</v>
      </c>
      <c r="D24625" t="n">
        <v>0</v>
      </c>
    </row>
    <row r="24626">
      <c r="A24626" t="inlineStr">
        <is>
          <t>U-c1d709</t>
        </is>
      </c>
      <c r="B24626" s="41" t="n">
        <v>45536</v>
      </c>
      <c r="C24626" t="n">
        <v>10</v>
      </c>
      <c r="D24626" t="n">
        <v>0</v>
      </c>
    </row>
    <row r="24627">
      <c r="A24627" t="inlineStr">
        <is>
          <t>U-1549e2</t>
        </is>
      </c>
      <c r="B24627" s="41" t="n">
        <v>45139</v>
      </c>
      <c r="C24627" t="n">
        <v>8</v>
      </c>
      <c r="D24627" t="n">
        <v>0</v>
      </c>
    </row>
    <row r="24628">
      <c r="A24628" t="inlineStr">
        <is>
          <t>U-9f010b</t>
        </is>
      </c>
      <c r="B24628" s="41" t="n">
        <v>45383</v>
      </c>
      <c r="C24628" t="n">
        <v>12</v>
      </c>
      <c r="D24628" t="n">
        <v>1</v>
      </c>
    </row>
    <row r="24629">
      <c r="A24629" t="inlineStr">
        <is>
          <t>U-ef6a88</t>
        </is>
      </c>
      <c r="B24629" s="41" t="n">
        <v>44958</v>
      </c>
      <c r="C24629" t="n">
        <v>9</v>
      </c>
      <c r="D24629" t="n">
        <v>0</v>
      </c>
    </row>
    <row r="24630">
      <c r="A24630" t="inlineStr">
        <is>
          <t>U-fd27ca</t>
        </is>
      </c>
      <c r="B24630" s="41" t="n">
        <v>45413</v>
      </c>
      <c r="C24630" t="n">
        <v>7</v>
      </c>
      <c r="D24630" t="n">
        <v>1</v>
      </c>
    </row>
    <row r="24631">
      <c r="A24631" t="inlineStr">
        <is>
          <t>U-67a981</t>
        </is>
      </c>
      <c r="B24631" s="41" t="n">
        <v>45627</v>
      </c>
      <c r="C24631" t="n">
        <v>10</v>
      </c>
      <c r="D24631" t="n">
        <v>0</v>
      </c>
    </row>
    <row r="24632">
      <c r="A24632" t="inlineStr">
        <is>
          <t>U-f6d549</t>
        </is>
      </c>
      <c r="B24632" s="41" t="n">
        <v>45261</v>
      </c>
      <c r="C24632" t="n">
        <v>14</v>
      </c>
      <c r="D24632" t="n">
        <v>0</v>
      </c>
    </row>
    <row r="24633">
      <c r="A24633" t="inlineStr">
        <is>
          <t>U-5ce213</t>
        </is>
      </c>
      <c r="B24633" s="41" t="n">
        <v>45323</v>
      </c>
      <c r="C24633" t="n">
        <v>18</v>
      </c>
      <c r="D24633" t="n">
        <v>0</v>
      </c>
    </row>
    <row r="24634">
      <c r="A24634" t="inlineStr">
        <is>
          <t>U-f9220b</t>
        </is>
      </c>
      <c r="B24634" s="41" t="n">
        <v>45078</v>
      </c>
      <c r="C24634" t="n">
        <v>13</v>
      </c>
      <c r="D24634" t="n">
        <v>3</v>
      </c>
    </row>
    <row r="24635">
      <c r="A24635" t="inlineStr">
        <is>
          <t>U-757a38</t>
        </is>
      </c>
      <c r="B24635" s="41" t="n">
        <v>45200</v>
      </c>
      <c r="C24635" t="n">
        <v>9</v>
      </c>
      <c r="D24635" t="n">
        <v>0</v>
      </c>
    </row>
    <row r="24636">
      <c r="A24636" t="inlineStr">
        <is>
          <t>U-f43d29</t>
        </is>
      </c>
      <c r="B24636" s="41" t="n">
        <v>45323</v>
      </c>
      <c r="C24636" t="n">
        <v>12</v>
      </c>
      <c r="D24636" t="n">
        <v>0</v>
      </c>
    </row>
    <row r="24637">
      <c r="A24637" t="inlineStr">
        <is>
          <t>U-913ffa</t>
        </is>
      </c>
      <c r="B24637" s="41" t="n">
        <v>45597</v>
      </c>
      <c r="C24637" t="n">
        <v>12</v>
      </c>
      <c r="D24637" t="n">
        <v>0</v>
      </c>
    </row>
    <row r="24638">
      <c r="A24638" t="inlineStr">
        <is>
          <t>U-3f7fae</t>
        </is>
      </c>
      <c r="B24638" s="41" t="n">
        <v>44986</v>
      </c>
      <c r="C24638" t="n">
        <v>11</v>
      </c>
      <c r="D24638" t="n">
        <v>1</v>
      </c>
    </row>
    <row r="24639">
      <c r="A24639" t="inlineStr">
        <is>
          <t>U-3f3a84</t>
        </is>
      </c>
      <c r="B24639" s="41" t="n">
        <v>45444</v>
      </c>
      <c r="C24639" t="n">
        <v>8</v>
      </c>
      <c r="D24639" t="n">
        <v>1</v>
      </c>
    </row>
    <row r="24640">
      <c r="A24640" t="inlineStr">
        <is>
          <t>U-a4ca86</t>
        </is>
      </c>
      <c r="B24640" s="41" t="n">
        <v>45047</v>
      </c>
      <c r="C24640" t="n">
        <v>9</v>
      </c>
      <c r="D24640" t="n">
        <v>0</v>
      </c>
    </row>
    <row r="24641">
      <c r="A24641" t="inlineStr">
        <is>
          <t>U-27eaed</t>
        </is>
      </c>
      <c r="B24641" s="41" t="n">
        <v>45231</v>
      </c>
      <c r="C24641" t="n">
        <v>13</v>
      </c>
      <c r="D24641" t="n">
        <v>0</v>
      </c>
    </row>
    <row r="24642">
      <c r="A24642" t="inlineStr">
        <is>
          <t>U-eda147</t>
        </is>
      </c>
      <c r="B24642" s="41" t="n">
        <v>45474</v>
      </c>
      <c r="C24642" t="n">
        <v>9</v>
      </c>
      <c r="D24642" t="n">
        <v>0</v>
      </c>
    </row>
    <row r="24643">
      <c r="A24643" t="inlineStr">
        <is>
          <t>U-734bc3</t>
        </is>
      </c>
      <c r="B24643" s="41" t="n">
        <v>45505</v>
      </c>
      <c r="C24643" t="n">
        <v>7</v>
      </c>
      <c r="D24643" t="n">
        <v>0</v>
      </c>
    </row>
    <row r="24644">
      <c r="A24644" t="inlineStr">
        <is>
          <t>U-f40211</t>
        </is>
      </c>
      <c r="B24644" s="41" t="n">
        <v>45413</v>
      </c>
      <c r="C24644" t="n">
        <v>8</v>
      </c>
      <c r="D24644" t="n">
        <v>0</v>
      </c>
    </row>
    <row r="24645">
      <c r="A24645" t="inlineStr">
        <is>
          <t>U-b10d68</t>
        </is>
      </c>
      <c r="B24645" s="41" t="n">
        <v>45292</v>
      </c>
      <c r="C24645" t="n">
        <v>11</v>
      </c>
      <c r="D24645" t="n">
        <v>1</v>
      </c>
    </row>
    <row r="24646">
      <c r="A24646" t="inlineStr">
        <is>
          <t>U-0caf00</t>
        </is>
      </c>
      <c r="B24646" s="41" t="n">
        <v>45474</v>
      </c>
      <c r="C24646" t="n">
        <v>10</v>
      </c>
      <c r="D24646" t="n">
        <v>1</v>
      </c>
    </row>
    <row r="24647">
      <c r="A24647" t="inlineStr">
        <is>
          <t>U-e1079d</t>
        </is>
      </c>
      <c r="B24647" s="41" t="n">
        <v>45536</v>
      </c>
      <c r="C24647" t="n">
        <v>9</v>
      </c>
      <c r="D24647" t="n">
        <v>0</v>
      </c>
    </row>
    <row r="24648">
      <c r="A24648" t="inlineStr">
        <is>
          <t>U-004904</t>
        </is>
      </c>
      <c r="B24648" s="41" t="n">
        <v>45292</v>
      </c>
      <c r="C24648" t="n">
        <v>11</v>
      </c>
      <c r="D24648" t="n">
        <v>5</v>
      </c>
    </row>
    <row r="24649">
      <c r="A24649" t="inlineStr">
        <is>
          <t>U-75368b</t>
        </is>
      </c>
      <c r="B24649" s="41" t="n">
        <v>45323</v>
      </c>
      <c r="C24649" t="n">
        <v>8</v>
      </c>
      <c r="D24649" t="n">
        <v>0</v>
      </c>
    </row>
    <row r="24650">
      <c r="A24650" t="inlineStr">
        <is>
          <t>U-358921</t>
        </is>
      </c>
      <c r="B24650" s="41" t="n">
        <v>45078</v>
      </c>
      <c r="C24650" t="n">
        <v>6</v>
      </c>
      <c r="D24650" t="n">
        <v>0</v>
      </c>
    </row>
    <row r="24651">
      <c r="A24651" t="inlineStr">
        <is>
          <t>U-9e101c</t>
        </is>
      </c>
      <c r="B24651" s="41" t="n">
        <v>44986</v>
      </c>
      <c r="C24651" t="n">
        <v>16</v>
      </c>
      <c r="D24651" t="n">
        <v>0</v>
      </c>
    </row>
    <row r="24652">
      <c r="A24652" t="inlineStr">
        <is>
          <t>U-8e46b8</t>
        </is>
      </c>
      <c r="B24652" s="41" t="n">
        <v>45352</v>
      </c>
      <c r="C24652" t="n">
        <v>6</v>
      </c>
      <c r="D24652" t="n">
        <v>3</v>
      </c>
    </row>
    <row r="24653">
      <c r="A24653" t="inlineStr">
        <is>
          <t>U-4bd010</t>
        </is>
      </c>
      <c r="B24653" s="41" t="n">
        <v>44927</v>
      </c>
      <c r="C24653" t="n">
        <v>6</v>
      </c>
      <c r="D24653" t="n">
        <v>0</v>
      </c>
    </row>
    <row r="24654">
      <c r="A24654" t="inlineStr">
        <is>
          <t>U-5c9672</t>
        </is>
      </c>
      <c r="B24654" s="41" t="n">
        <v>45261</v>
      </c>
      <c r="C24654" t="n">
        <v>8</v>
      </c>
      <c r="D24654" t="n">
        <v>4</v>
      </c>
    </row>
    <row r="24655">
      <c r="A24655" t="inlineStr">
        <is>
          <t>U-bb903c</t>
        </is>
      </c>
      <c r="B24655" s="41" t="n">
        <v>44958</v>
      </c>
      <c r="C24655" t="n">
        <v>9</v>
      </c>
      <c r="D24655" t="n">
        <v>1</v>
      </c>
    </row>
    <row r="24656">
      <c r="A24656" t="inlineStr">
        <is>
          <t>U-0d1ec1</t>
        </is>
      </c>
      <c r="B24656" s="41" t="n">
        <v>44958</v>
      </c>
      <c r="C24656" t="n">
        <v>10</v>
      </c>
      <c r="D24656" t="n">
        <v>2</v>
      </c>
    </row>
    <row r="24657">
      <c r="A24657" t="inlineStr">
        <is>
          <t>U-b98736</t>
        </is>
      </c>
      <c r="B24657" s="41" t="n">
        <v>45413</v>
      </c>
      <c r="C24657" t="n">
        <v>8</v>
      </c>
      <c r="D24657" t="n">
        <v>1</v>
      </c>
    </row>
    <row r="24658">
      <c r="A24658" t="inlineStr">
        <is>
          <t>U-634c8c</t>
        </is>
      </c>
      <c r="B24658" s="41" t="n">
        <v>45323</v>
      </c>
      <c r="C24658" t="n">
        <v>4</v>
      </c>
      <c r="D24658" t="n">
        <v>0</v>
      </c>
    </row>
    <row r="24659">
      <c r="A24659" t="inlineStr">
        <is>
          <t>U-04ae51</t>
        </is>
      </c>
      <c r="B24659" s="41" t="n">
        <v>45261</v>
      </c>
      <c r="C24659" t="n">
        <v>9</v>
      </c>
      <c r="D24659" t="n">
        <v>1</v>
      </c>
    </row>
    <row r="24660">
      <c r="A24660" t="inlineStr">
        <is>
          <t>U-b1df2b</t>
        </is>
      </c>
      <c r="B24660" s="41" t="n">
        <v>45200</v>
      </c>
      <c r="C24660" t="n">
        <v>8</v>
      </c>
      <c r="D24660" t="n">
        <v>0</v>
      </c>
    </row>
    <row r="24661">
      <c r="A24661" t="inlineStr">
        <is>
          <t>U-87569c</t>
        </is>
      </c>
      <c r="B24661" s="41" t="n">
        <v>45047</v>
      </c>
      <c r="C24661" t="n">
        <v>7</v>
      </c>
      <c r="D24661" t="n">
        <v>0</v>
      </c>
    </row>
    <row r="24662">
      <c r="A24662" t="inlineStr">
        <is>
          <t>U-9e8dfd</t>
        </is>
      </c>
      <c r="B24662" s="41" t="n">
        <v>45292</v>
      </c>
      <c r="C24662" t="n">
        <v>12</v>
      </c>
      <c r="D24662" t="n">
        <v>1</v>
      </c>
    </row>
    <row r="24663">
      <c r="A24663" t="inlineStr">
        <is>
          <t>U-ee8dc2</t>
        </is>
      </c>
      <c r="B24663" s="41" t="n">
        <v>45108</v>
      </c>
      <c r="C24663" t="n">
        <v>7</v>
      </c>
      <c r="D24663" t="n">
        <v>0</v>
      </c>
    </row>
    <row r="24664">
      <c r="A24664" t="inlineStr">
        <is>
          <t>U-03e0b2</t>
        </is>
      </c>
      <c r="B24664" s="41" t="n">
        <v>45231</v>
      </c>
      <c r="C24664" t="n">
        <v>7</v>
      </c>
      <c r="D24664" t="n">
        <v>0</v>
      </c>
    </row>
    <row r="24665">
      <c r="A24665" t="inlineStr">
        <is>
          <t>U-89c400</t>
        </is>
      </c>
      <c r="B24665" s="41" t="n">
        <v>45352</v>
      </c>
      <c r="C24665" t="n">
        <v>9</v>
      </c>
      <c r="D24665" t="n">
        <v>1</v>
      </c>
    </row>
    <row r="24666">
      <c r="A24666" t="inlineStr">
        <is>
          <t>U-7898e0</t>
        </is>
      </c>
      <c r="B24666" s="41" t="n">
        <v>45627</v>
      </c>
      <c r="C24666" t="n">
        <v>10</v>
      </c>
      <c r="D24666" t="n">
        <v>0</v>
      </c>
    </row>
    <row r="24667">
      <c r="A24667" t="inlineStr">
        <is>
          <t>U-b1da5a</t>
        </is>
      </c>
      <c r="B24667" s="41" t="n">
        <v>45139</v>
      </c>
      <c r="C24667" t="n">
        <v>11</v>
      </c>
      <c r="D24667" t="n">
        <v>0</v>
      </c>
    </row>
    <row r="24668">
      <c r="A24668" t="inlineStr">
        <is>
          <t>U-fdbe4b</t>
        </is>
      </c>
      <c r="B24668" s="41" t="n">
        <v>44986</v>
      </c>
      <c r="C24668" t="n">
        <v>8</v>
      </c>
      <c r="D24668" t="n">
        <v>0</v>
      </c>
    </row>
    <row r="24669">
      <c r="A24669" t="inlineStr">
        <is>
          <t>U-4b8b15</t>
        </is>
      </c>
      <c r="B24669" s="41" t="n">
        <v>45505</v>
      </c>
      <c r="C24669" t="n">
        <v>3</v>
      </c>
      <c r="D24669" t="n">
        <v>1</v>
      </c>
    </row>
    <row r="24670">
      <c r="A24670" t="inlineStr">
        <is>
          <t>U-d900bc</t>
        </is>
      </c>
      <c r="B24670" s="41" t="n">
        <v>44927</v>
      </c>
      <c r="C24670" t="n">
        <v>15</v>
      </c>
      <c r="D24670" t="n">
        <v>0</v>
      </c>
    </row>
    <row r="24671">
      <c r="A24671" t="inlineStr">
        <is>
          <t>U-c2f17a</t>
        </is>
      </c>
      <c r="B24671" s="41" t="n">
        <v>45474</v>
      </c>
      <c r="C24671" t="n">
        <v>8</v>
      </c>
      <c r="D24671" t="n">
        <v>0</v>
      </c>
    </row>
    <row r="24672">
      <c r="A24672" t="inlineStr">
        <is>
          <t>U-ffb665</t>
        </is>
      </c>
      <c r="B24672" s="41" t="n">
        <v>45444</v>
      </c>
      <c r="C24672" t="n">
        <v>9</v>
      </c>
      <c r="D24672" t="n">
        <v>0</v>
      </c>
    </row>
    <row r="24673">
      <c r="A24673" t="inlineStr">
        <is>
          <t>U-a8a0aa</t>
        </is>
      </c>
      <c r="B24673" s="41" t="n">
        <v>45627</v>
      </c>
      <c r="C24673" t="n">
        <v>9</v>
      </c>
      <c r="D24673" t="n">
        <v>0</v>
      </c>
    </row>
    <row r="24674">
      <c r="A24674" t="inlineStr">
        <is>
          <t>U-8df311</t>
        </is>
      </c>
      <c r="B24674" s="41" t="n">
        <v>45383</v>
      </c>
      <c r="C24674" t="n">
        <v>5</v>
      </c>
      <c r="D24674" t="n">
        <v>2</v>
      </c>
    </row>
    <row r="24675">
      <c r="A24675" t="inlineStr">
        <is>
          <t>U-f5b1f1</t>
        </is>
      </c>
      <c r="B24675" s="41" t="n">
        <v>45139</v>
      </c>
      <c r="C24675" t="n">
        <v>16</v>
      </c>
      <c r="D24675" t="n">
        <v>0</v>
      </c>
    </row>
    <row r="24676">
      <c r="A24676" t="inlineStr">
        <is>
          <t>U-737539</t>
        </is>
      </c>
      <c r="B24676" s="41" t="n">
        <v>45047</v>
      </c>
      <c r="C24676" t="n">
        <v>15</v>
      </c>
      <c r="D24676" t="n">
        <v>1</v>
      </c>
    </row>
    <row r="24677">
      <c r="A24677" t="inlineStr">
        <is>
          <t>U-4868b0</t>
        </is>
      </c>
      <c r="B24677" s="41" t="n">
        <v>45047</v>
      </c>
      <c r="C24677" t="n">
        <v>13</v>
      </c>
      <c r="D24677" t="n">
        <v>3</v>
      </c>
    </row>
    <row r="24678">
      <c r="A24678" t="inlineStr">
        <is>
          <t>U-655bb3</t>
        </is>
      </c>
      <c r="B24678" s="41" t="n">
        <v>45261</v>
      </c>
      <c r="C24678" t="n">
        <v>10</v>
      </c>
      <c r="D24678" t="n">
        <v>0</v>
      </c>
    </row>
    <row r="24679">
      <c r="A24679" t="inlineStr">
        <is>
          <t>U-440cbf</t>
        </is>
      </c>
      <c r="B24679" s="41" t="n">
        <v>45323</v>
      </c>
      <c r="C24679" t="n">
        <v>9</v>
      </c>
      <c r="D24679" t="n">
        <v>0</v>
      </c>
    </row>
    <row r="24680">
      <c r="A24680" t="inlineStr">
        <is>
          <t>U-6a1115</t>
        </is>
      </c>
      <c r="B24680" s="41" t="n">
        <v>45352</v>
      </c>
      <c r="C24680" t="n">
        <v>11</v>
      </c>
      <c r="D24680" t="n">
        <v>1</v>
      </c>
    </row>
    <row r="24681">
      <c r="A24681" t="inlineStr">
        <is>
          <t>U-2a530a</t>
        </is>
      </c>
      <c r="B24681" s="41" t="n">
        <v>44958</v>
      </c>
      <c r="C24681" t="n">
        <v>6</v>
      </c>
      <c r="D24681" t="n">
        <v>0</v>
      </c>
    </row>
    <row r="24682">
      <c r="A24682" t="inlineStr">
        <is>
          <t>U-28306b</t>
        </is>
      </c>
      <c r="B24682" s="41" t="n">
        <v>45444</v>
      </c>
      <c r="C24682" t="n">
        <v>9</v>
      </c>
      <c r="D24682" t="n">
        <v>0</v>
      </c>
    </row>
    <row r="24683">
      <c r="A24683" t="inlineStr">
        <is>
          <t>U-91a659</t>
        </is>
      </c>
      <c r="B24683" s="41" t="n">
        <v>45047</v>
      </c>
      <c r="C24683" t="n">
        <v>15</v>
      </c>
      <c r="D24683" t="n">
        <v>0</v>
      </c>
    </row>
    <row r="24684">
      <c r="A24684" t="inlineStr">
        <is>
          <t>U-834b01</t>
        </is>
      </c>
      <c r="B24684" s="41" t="n">
        <v>45292</v>
      </c>
      <c r="C24684" t="n">
        <v>15</v>
      </c>
      <c r="D24684" t="n">
        <v>0</v>
      </c>
    </row>
    <row r="24685">
      <c r="A24685" t="inlineStr">
        <is>
          <t>U-de4cd4</t>
        </is>
      </c>
      <c r="B24685" s="41" t="n">
        <v>45505</v>
      </c>
      <c r="C24685" t="n">
        <v>6</v>
      </c>
      <c r="D24685" t="n">
        <v>0</v>
      </c>
    </row>
    <row r="24686">
      <c r="A24686" t="inlineStr">
        <is>
          <t>U-7f6b83</t>
        </is>
      </c>
      <c r="B24686" s="41" t="n">
        <v>45170</v>
      </c>
      <c r="C24686" t="n">
        <v>9</v>
      </c>
      <c r="D24686" t="n">
        <v>0</v>
      </c>
    </row>
    <row r="24687">
      <c r="A24687" t="inlineStr">
        <is>
          <t>U-c05b92</t>
        </is>
      </c>
      <c r="B24687" s="41" t="n">
        <v>45047</v>
      </c>
      <c r="C24687" t="n">
        <v>7</v>
      </c>
      <c r="D24687" t="n">
        <v>0</v>
      </c>
    </row>
    <row r="24688">
      <c r="A24688" t="inlineStr">
        <is>
          <t>U-75b3d2</t>
        </is>
      </c>
      <c r="B24688" s="41" t="n">
        <v>45352</v>
      </c>
      <c r="C24688" t="n">
        <v>17</v>
      </c>
      <c r="D24688" t="n">
        <v>0</v>
      </c>
    </row>
    <row r="24689">
      <c r="A24689" t="inlineStr">
        <is>
          <t>U-d6a00e</t>
        </is>
      </c>
      <c r="B24689" s="41" t="n">
        <v>45352</v>
      </c>
      <c r="C24689" t="n">
        <v>12</v>
      </c>
      <c r="D24689" t="n">
        <v>2</v>
      </c>
    </row>
    <row r="24690">
      <c r="A24690" t="inlineStr">
        <is>
          <t>U-38d229</t>
        </is>
      </c>
      <c r="B24690" s="41" t="n">
        <v>45383</v>
      </c>
      <c r="C24690" t="n">
        <v>10</v>
      </c>
      <c r="D24690" t="n">
        <v>2</v>
      </c>
    </row>
    <row r="24691">
      <c r="A24691" t="inlineStr">
        <is>
          <t>U-abc7ac</t>
        </is>
      </c>
      <c r="B24691" s="41" t="n">
        <v>45170</v>
      </c>
      <c r="C24691" t="n">
        <v>8</v>
      </c>
      <c r="D24691" t="n">
        <v>1</v>
      </c>
    </row>
    <row r="24692">
      <c r="A24692" t="inlineStr">
        <is>
          <t>U-7d1149</t>
        </is>
      </c>
      <c r="B24692" s="41" t="n">
        <v>45017</v>
      </c>
      <c r="C24692" t="n">
        <v>4</v>
      </c>
      <c r="D24692" t="n">
        <v>0</v>
      </c>
    </row>
    <row r="24693">
      <c r="A24693" t="inlineStr">
        <is>
          <t>U-bc2995</t>
        </is>
      </c>
      <c r="B24693" s="41" t="n">
        <v>45078</v>
      </c>
      <c r="C24693" t="n">
        <v>6</v>
      </c>
      <c r="D24693" t="n">
        <v>2</v>
      </c>
    </row>
    <row r="24694">
      <c r="A24694" t="inlineStr">
        <is>
          <t>U-918590</t>
        </is>
      </c>
      <c r="B24694" s="41" t="n">
        <v>45627</v>
      </c>
      <c r="C24694" t="n">
        <v>10</v>
      </c>
      <c r="D24694" t="n">
        <v>0</v>
      </c>
    </row>
    <row r="24695">
      <c r="A24695" t="inlineStr">
        <is>
          <t>U-14af00</t>
        </is>
      </c>
      <c r="B24695" s="41" t="n">
        <v>45505</v>
      </c>
      <c r="C24695" t="n">
        <v>7</v>
      </c>
      <c r="D24695" t="n">
        <v>0</v>
      </c>
    </row>
    <row r="24696">
      <c r="A24696" t="inlineStr">
        <is>
          <t>U-8e2577</t>
        </is>
      </c>
      <c r="B24696" s="41" t="n">
        <v>45413</v>
      </c>
      <c r="C24696" t="n">
        <v>10</v>
      </c>
      <c r="D24696" t="n">
        <v>2</v>
      </c>
    </row>
    <row r="24697">
      <c r="A24697" t="inlineStr">
        <is>
          <t>U-7d5890</t>
        </is>
      </c>
      <c r="B24697" s="41" t="n">
        <v>45200</v>
      </c>
      <c r="C24697" t="n">
        <v>9</v>
      </c>
      <c r="D24697" t="n">
        <v>1</v>
      </c>
    </row>
    <row r="24698">
      <c r="A24698" t="inlineStr">
        <is>
          <t>U-27f3ca</t>
        </is>
      </c>
      <c r="B24698" s="41" t="n">
        <v>45200</v>
      </c>
      <c r="C24698" t="n">
        <v>10</v>
      </c>
      <c r="D24698" t="n">
        <v>0</v>
      </c>
    </row>
    <row r="24699">
      <c r="A24699" t="inlineStr">
        <is>
          <t>U-0fd353</t>
        </is>
      </c>
      <c r="B24699" s="41" t="n">
        <v>45170</v>
      </c>
      <c r="C24699" t="n">
        <v>13</v>
      </c>
      <c r="D24699" t="n">
        <v>0</v>
      </c>
    </row>
    <row r="24700">
      <c r="A24700" t="inlineStr">
        <is>
          <t>U-786b3f</t>
        </is>
      </c>
      <c r="B24700" s="41" t="n">
        <v>45170</v>
      </c>
      <c r="C24700" t="n">
        <v>9</v>
      </c>
      <c r="D24700" t="n">
        <v>0</v>
      </c>
    </row>
    <row r="24701">
      <c r="A24701" t="inlineStr">
        <is>
          <t>U-885496</t>
        </is>
      </c>
      <c r="B24701" s="41" t="n">
        <v>45047</v>
      </c>
      <c r="C24701" t="n">
        <v>4</v>
      </c>
      <c r="D24701" t="n">
        <v>0</v>
      </c>
    </row>
    <row r="24702">
      <c r="A24702" t="inlineStr">
        <is>
          <t>U-7eb6f6</t>
        </is>
      </c>
      <c r="B24702" s="41" t="n">
        <v>45139</v>
      </c>
      <c r="C24702" t="n">
        <v>14</v>
      </c>
      <c r="D24702" t="n">
        <v>1</v>
      </c>
    </row>
    <row r="24703">
      <c r="A24703" t="inlineStr">
        <is>
          <t>U-43ff76</t>
        </is>
      </c>
      <c r="B24703" s="41" t="n">
        <v>44927</v>
      </c>
      <c r="C24703" t="n">
        <v>13</v>
      </c>
      <c r="D24703" t="n">
        <v>1</v>
      </c>
    </row>
    <row r="24704">
      <c r="A24704" t="inlineStr">
        <is>
          <t>U-05fcf6</t>
        </is>
      </c>
      <c r="B24704" s="41" t="n">
        <v>45566</v>
      </c>
      <c r="C24704" t="n">
        <v>8</v>
      </c>
      <c r="D24704" t="n">
        <v>0</v>
      </c>
    </row>
    <row r="24705">
      <c r="A24705" t="inlineStr">
        <is>
          <t>U-aca70b</t>
        </is>
      </c>
      <c r="B24705" s="41" t="n">
        <v>45139</v>
      </c>
      <c r="C24705" t="n">
        <v>3</v>
      </c>
      <c r="D24705" t="n">
        <v>0</v>
      </c>
    </row>
    <row r="24706">
      <c r="A24706" t="inlineStr">
        <is>
          <t>U-87c100</t>
        </is>
      </c>
      <c r="B24706" s="41" t="n">
        <v>45170</v>
      </c>
      <c r="C24706" t="n">
        <v>9</v>
      </c>
      <c r="D24706" t="n">
        <v>0</v>
      </c>
    </row>
    <row r="24707">
      <c r="A24707" t="inlineStr">
        <is>
          <t>U-fce40d</t>
        </is>
      </c>
      <c r="B24707" s="41" t="n">
        <v>44958</v>
      </c>
      <c r="C24707" t="n">
        <v>10</v>
      </c>
      <c r="D24707" t="n">
        <v>0</v>
      </c>
    </row>
    <row r="24708">
      <c r="A24708" t="inlineStr">
        <is>
          <t>U-fd85e6</t>
        </is>
      </c>
      <c r="B24708" s="41" t="n">
        <v>45108</v>
      </c>
      <c r="C24708" t="n">
        <v>15</v>
      </c>
      <c r="D24708" t="n">
        <v>3</v>
      </c>
    </row>
    <row r="24709">
      <c r="A24709" t="inlineStr">
        <is>
          <t>U-7f5d99</t>
        </is>
      </c>
      <c r="B24709" s="41" t="n">
        <v>44958</v>
      </c>
      <c r="C24709" t="n">
        <v>9</v>
      </c>
      <c r="D24709" t="n">
        <v>2</v>
      </c>
    </row>
    <row r="24710">
      <c r="A24710" t="inlineStr">
        <is>
          <t>U-8f9800</t>
        </is>
      </c>
      <c r="B24710" s="41" t="n">
        <v>45566</v>
      </c>
      <c r="C24710" t="n">
        <v>12</v>
      </c>
      <c r="D24710" t="n">
        <v>0</v>
      </c>
    </row>
    <row r="24711">
      <c r="A24711" t="inlineStr">
        <is>
          <t>U-6181fc</t>
        </is>
      </c>
      <c r="B24711" s="41" t="n">
        <v>45413</v>
      </c>
      <c r="C24711" t="n">
        <v>10</v>
      </c>
      <c r="D24711" t="n">
        <v>0</v>
      </c>
    </row>
    <row r="24712">
      <c r="A24712" t="inlineStr">
        <is>
          <t>U-7d32da</t>
        </is>
      </c>
      <c r="B24712" s="41" t="n">
        <v>45200</v>
      </c>
      <c r="C24712" t="n">
        <v>5</v>
      </c>
      <c r="D24712" t="n">
        <v>1</v>
      </c>
    </row>
    <row r="24713">
      <c r="A24713" t="inlineStr">
        <is>
          <t>U-785856</t>
        </is>
      </c>
      <c r="B24713" s="41" t="n">
        <v>45047</v>
      </c>
      <c r="C24713" t="n">
        <v>14</v>
      </c>
      <c r="D24713" t="n">
        <v>0</v>
      </c>
    </row>
    <row r="24714">
      <c r="A24714" t="inlineStr">
        <is>
          <t>U-365432</t>
        </is>
      </c>
      <c r="B24714" s="41" t="n">
        <v>45139</v>
      </c>
      <c r="C24714" t="n">
        <v>4</v>
      </c>
      <c r="D24714" t="n">
        <v>0</v>
      </c>
    </row>
    <row r="24715">
      <c r="A24715" t="inlineStr">
        <is>
          <t>U-1a3739</t>
        </is>
      </c>
      <c r="B24715" s="41" t="n">
        <v>45536</v>
      </c>
      <c r="C24715" t="n">
        <v>10</v>
      </c>
      <c r="D24715" t="n">
        <v>1</v>
      </c>
    </row>
    <row r="24716">
      <c r="A24716" t="inlineStr">
        <is>
          <t>U-8aad09</t>
        </is>
      </c>
      <c r="B24716" s="41" t="n">
        <v>44958</v>
      </c>
      <c r="C24716" t="n">
        <v>9</v>
      </c>
      <c r="D24716" t="n">
        <v>0</v>
      </c>
    </row>
    <row r="24717">
      <c r="A24717" t="inlineStr">
        <is>
          <t>U-3e7987</t>
        </is>
      </c>
      <c r="B24717" s="41" t="n">
        <v>45444</v>
      </c>
      <c r="C24717" t="n">
        <v>8</v>
      </c>
      <c r="D24717" t="n">
        <v>0</v>
      </c>
    </row>
    <row r="24718">
      <c r="A24718" t="inlineStr">
        <is>
          <t>U-d03b0d</t>
        </is>
      </c>
      <c r="B24718" s="41" t="n">
        <v>45292</v>
      </c>
      <c r="C24718" t="n">
        <v>11</v>
      </c>
      <c r="D24718" t="n">
        <v>0</v>
      </c>
    </row>
    <row r="24719">
      <c r="A24719" t="inlineStr">
        <is>
          <t>U-3b11f0</t>
        </is>
      </c>
      <c r="B24719" s="41" t="n">
        <v>45261</v>
      </c>
      <c r="C24719" t="n">
        <v>9</v>
      </c>
      <c r="D24719" t="n">
        <v>2</v>
      </c>
    </row>
    <row r="24720">
      <c r="A24720" t="inlineStr">
        <is>
          <t>U-3ecc31</t>
        </is>
      </c>
      <c r="B24720" s="41" t="n">
        <v>45352</v>
      </c>
      <c r="C24720" t="n">
        <v>7</v>
      </c>
      <c r="D24720" t="n">
        <v>0</v>
      </c>
    </row>
    <row r="24721">
      <c r="A24721" t="inlineStr">
        <is>
          <t>U-322334</t>
        </is>
      </c>
      <c r="B24721" s="41" t="n">
        <v>45108</v>
      </c>
      <c r="C24721" t="n">
        <v>3</v>
      </c>
      <c r="D24721" t="n">
        <v>2</v>
      </c>
    </row>
    <row r="24722">
      <c r="A24722" t="inlineStr">
        <is>
          <t>U-2dce5f</t>
        </is>
      </c>
      <c r="B24722" s="41" t="n">
        <v>45078</v>
      </c>
      <c r="C24722" t="n">
        <v>9</v>
      </c>
      <c r="D24722" t="n">
        <v>0</v>
      </c>
    </row>
    <row r="24723">
      <c r="A24723" t="inlineStr">
        <is>
          <t>U-ad6d80</t>
        </is>
      </c>
      <c r="B24723" s="41" t="n">
        <v>45444</v>
      </c>
      <c r="C24723" t="n">
        <v>12</v>
      </c>
      <c r="D24723" t="n">
        <v>0</v>
      </c>
    </row>
    <row r="24724">
      <c r="A24724" t="inlineStr">
        <is>
          <t>U-1d4715</t>
        </is>
      </c>
      <c r="B24724" s="41" t="n">
        <v>45597</v>
      </c>
      <c r="C24724" t="n">
        <v>3</v>
      </c>
      <c r="D24724" t="n">
        <v>0</v>
      </c>
    </row>
    <row r="24725">
      <c r="A24725" t="inlineStr">
        <is>
          <t>U-38eae5</t>
        </is>
      </c>
      <c r="B24725" s="41" t="n">
        <v>45108</v>
      </c>
      <c r="C24725" t="n">
        <v>14</v>
      </c>
      <c r="D24725" t="n">
        <v>0</v>
      </c>
    </row>
    <row r="24726">
      <c r="A24726" t="inlineStr">
        <is>
          <t>U-9cd97d</t>
        </is>
      </c>
      <c r="B24726" s="41" t="n">
        <v>44927</v>
      </c>
      <c r="C24726" t="n">
        <v>12</v>
      </c>
      <c r="D24726" t="n">
        <v>0</v>
      </c>
    </row>
    <row r="24727">
      <c r="A24727" t="inlineStr">
        <is>
          <t>U-6539dc</t>
        </is>
      </c>
      <c r="B24727" s="41" t="n">
        <v>44986</v>
      </c>
      <c r="C24727" t="n">
        <v>6</v>
      </c>
      <c r="D24727" t="n">
        <v>0</v>
      </c>
    </row>
    <row r="24728">
      <c r="A24728" t="inlineStr">
        <is>
          <t>U-1ae324</t>
        </is>
      </c>
      <c r="B24728" s="41" t="n">
        <v>45047</v>
      </c>
      <c r="C24728" t="n">
        <v>9</v>
      </c>
      <c r="D24728" t="n">
        <v>0</v>
      </c>
    </row>
    <row r="24729">
      <c r="A24729" t="inlineStr">
        <is>
          <t>U-e3df7f</t>
        </is>
      </c>
      <c r="B24729" s="41" t="n">
        <v>45200</v>
      </c>
      <c r="C24729" t="n">
        <v>13</v>
      </c>
      <c r="D24729" t="n">
        <v>0</v>
      </c>
    </row>
    <row r="24730">
      <c r="A24730" t="inlineStr">
        <is>
          <t>U-2e7ff4</t>
        </is>
      </c>
      <c r="B24730" s="41" t="n">
        <v>45352</v>
      </c>
      <c r="C24730" t="n">
        <v>7</v>
      </c>
      <c r="D24730" t="n">
        <v>0</v>
      </c>
    </row>
    <row r="24731">
      <c r="A24731" t="inlineStr">
        <is>
          <t>U-a9a537</t>
        </is>
      </c>
      <c r="B24731" s="41" t="n">
        <v>45170</v>
      </c>
      <c r="C24731" t="n">
        <v>11</v>
      </c>
      <c r="D24731" t="n">
        <v>0</v>
      </c>
    </row>
    <row r="24732">
      <c r="A24732" t="inlineStr">
        <is>
          <t>U-ce88a4</t>
        </is>
      </c>
      <c r="B24732" s="41" t="n">
        <v>45323</v>
      </c>
      <c r="C24732" t="n">
        <v>12</v>
      </c>
      <c r="D24732" t="n">
        <v>2</v>
      </c>
    </row>
    <row r="24733">
      <c r="A24733" t="inlineStr">
        <is>
          <t>U-6be88a</t>
        </is>
      </c>
      <c r="B24733" s="41" t="n">
        <v>45170</v>
      </c>
      <c r="C24733" t="n">
        <v>8</v>
      </c>
      <c r="D24733" t="n">
        <v>0</v>
      </c>
    </row>
    <row r="24734">
      <c r="A24734" t="inlineStr">
        <is>
          <t>U-4c6ac3</t>
        </is>
      </c>
      <c r="B24734" s="41" t="n">
        <v>45536</v>
      </c>
      <c r="C24734" t="n">
        <v>6</v>
      </c>
      <c r="D24734" t="n">
        <v>2</v>
      </c>
    </row>
    <row r="24735">
      <c r="A24735" t="inlineStr">
        <is>
          <t>U-ef0d59</t>
        </is>
      </c>
      <c r="B24735" s="41" t="n">
        <v>45474</v>
      </c>
      <c r="C24735" t="n">
        <v>11</v>
      </c>
      <c r="D24735" t="n">
        <v>0</v>
      </c>
    </row>
    <row r="24736">
      <c r="A24736" t="inlineStr">
        <is>
          <t>U-72b3b3</t>
        </is>
      </c>
      <c r="B24736" s="41" t="n">
        <v>45108</v>
      </c>
      <c r="C24736" t="n">
        <v>9</v>
      </c>
      <c r="D24736" t="n">
        <v>0</v>
      </c>
    </row>
    <row r="24737">
      <c r="A24737" t="inlineStr">
        <is>
          <t>U-469108</t>
        </is>
      </c>
      <c r="B24737" s="41" t="n">
        <v>45413</v>
      </c>
      <c r="C24737" t="n">
        <v>9</v>
      </c>
      <c r="D24737" t="n">
        <v>1</v>
      </c>
    </row>
    <row r="24738">
      <c r="A24738" t="inlineStr">
        <is>
          <t>U-afe79d</t>
        </is>
      </c>
      <c r="B24738" s="41" t="n">
        <v>44986</v>
      </c>
      <c r="C24738" t="n">
        <v>9</v>
      </c>
      <c r="D24738" t="n">
        <v>0</v>
      </c>
    </row>
    <row r="24739">
      <c r="A24739" t="inlineStr">
        <is>
          <t>U-4677fc</t>
        </is>
      </c>
      <c r="B24739" s="41" t="n">
        <v>45078</v>
      </c>
      <c r="C24739" t="n">
        <v>9</v>
      </c>
      <c r="D24739" t="n">
        <v>0</v>
      </c>
    </row>
    <row r="24740">
      <c r="A24740" t="inlineStr">
        <is>
          <t>U-d3e5e3</t>
        </is>
      </c>
      <c r="B24740" s="41" t="n">
        <v>45413</v>
      </c>
      <c r="C24740" t="n">
        <v>11</v>
      </c>
      <c r="D24740" t="n">
        <v>0</v>
      </c>
    </row>
    <row r="24741">
      <c r="A24741" t="inlineStr">
        <is>
          <t>U-136e75</t>
        </is>
      </c>
      <c r="B24741" s="41" t="n">
        <v>45323</v>
      </c>
      <c r="C24741" t="n">
        <v>8</v>
      </c>
      <c r="D24741" t="n">
        <v>0</v>
      </c>
    </row>
    <row r="24742">
      <c r="A24742" t="inlineStr">
        <is>
          <t>U-1d3e71</t>
        </is>
      </c>
      <c r="B24742" s="41" t="n">
        <v>45444</v>
      </c>
      <c r="C24742" t="n">
        <v>16</v>
      </c>
      <c r="D24742" t="n">
        <v>0</v>
      </c>
    </row>
    <row r="24743">
      <c r="A24743" t="inlineStr">
        <is>
          <t>U-d732df</t>
        </is>
      </c>
      <c r="B24743" s="41" t="n">
        <v>45200</v>
      </c>
      <c r="C24743" t="n">
        <v>17</v>
      </c>
      <c r="D24743" t="n">
        <v>0</v>
      </c>
    </row>
    <row r="24744">
      <c r="A24744" t="inlineStr">
        <is>
          <t>U-14c6c2</t>
        </is>
      </c>
      <c r="B24744" s="41" t="n">
        <v>45108</v>
      </c>
      <c r="C24744" t="n">
        <v>11</v>
      </c>
      <c r="D24744" t="n">
        <v>2</v>
      </c>
    </row>
    <row r="24745">
      <c r="A24745" t="inlineStr">
        <is>
          <t>U-408643</t>
        </is>
      </c>
      <c r="B24745" s="41" t="n">
        <v>45383</v>
      </c>
      <c r="C24745" t="n">
        <v>7</v>
      </c>
      <c r="D24745" t="n">
        <v>0</v>
      </c>
    </row>
    <row r="24746">
      <c r="A24746" t="inlineStr">
        <is>
          <t>U-559853</t>
        </is>
      </c>
      <c r="B24746" s="41" t="n">
        <v>45261</v>
      </c>
      <c r="C24746" t="n">
        <v>10</v>
      </c>
      <c r="D24746" t="n">
        <v>0</v>
      </c>
    </row>
    <row r="24747">
      <c r="A24747" t="inlineStr">
        <is>
          <t>U-a78c08</t>
        </is>
      </c>
      <c r="B24747" s="41" t="n">
        <v>45047</v>
      </c>
      <c r="C24747" t="n">
        <v>5</v>
      </c>
      <c r="D24747" t="n">
        <v>0</v>
      </c>
    </row>
    <row r="24748">
      <c r="A24748" t="inlineStr">
        <is>
          <t>U-19e45a</t>
        </is>
      </c>
      <c r="B24748" s="41" t="n">
        <v>45231</v>
      </c>
      <c r="C24748" t="n">
        <v>12</v>
      </c>
      <c r="D24748" t="n">
        <v>1</v>
      </c>
    </row>
    <row r="24749">
      <c r="A24749" t="inlineStr">
        <is>
          <t>U-cc355e</t>
        </is>
      </c>
      <c r="B24749" s="41" t="n">
        <v>44986</v>
      </c>
      <c r="C24749" t="n">
        <v>6</v>
      </c>
      <c r="D24749" t="n">
        <v>0</v>
      </c>
    </row>
    <row r="24750">
      <c r="A24750" t="inlineStr">
        <is>
          <t>U-a6303e</t>
        </is>
      </c>
      <c r="B24750" s="41" t="n">
        <v>44927</v>
      </c>
      <c r="C24750" t="n">
        <v>5</v>
      </c>
      <c r="D24750" t="n">
        <v>0</v>
      </c>
    </row>
    <row r="24751">
      <c r="A24751" t="inlineStr">
        <is>
          <t>U-4c9508</t>
        </is>
      </c>
      <c r="B24751" s="41" t="n">
        <v>45139</v>
      </c>
      <c r="C24751" t="n">
        <v>7</v>
      </c>
      <c r="D24751" t="n">
        <v>0</v>
      </c>
    </row>
    <row r="24752">
      <c r="A24752" t="inlineStr">
        <is>
          <t>U-4f8a9a</t>
        </is>
      </c>
      <c r="B24752" s="41" t="n">
        <v>45231</v>
      </c>
      <c r="C24752" t="n">
        <v>11</v>
      </c>
      <c r="D24752" t="n">
        <v>1</v>
      </c>
    </row>
    <row r="24753">
      <c r="A24753" t="inlineStr">
        <is>
          <t>U-181c15</t>
        </is>
      </c>
      <c r="B24753" s="41" t="n">
        <v>44986</v>
      </c>
      <c r="C24753" t="n">
        <v>13</v>
      </c>
      <c r="D24753" t="n">
        <v>0</v>
      </c>
    </row>
    <row r="24754">
      <c r="A24754" t="inlineStr">
        <is>
          <t>U-790602</t>
        </is>
      </c>
      <c r="B24754" s="41" t="n">
        <v>45597</v>
      </c>
      <c r="C24754" t="n">
        <v>12</v>
      </c>
      <c r="D24754" t="n">
        <v>0</v>
      </c>
    </row>
    <row r="24755">
      <c r="A24755" t="inlineStr">
        <is>
          <t>U-3a53f6</t>
        </is>
      </c>
      <c r="B24755" s="41" t="n">
        <v>45047</v>
      </c>
      <c r="C24755" t="n">
        <v>10</v>
      </c>
      <c r="D24755" t="n">
        <v>0</v>
      </c>
    </row>
    <row r="24756">
      <c r="A24756" t="inlineStr">
        <is>
          <t>U-f2aeeb</t>
        </is>
      </c>
      <c r="B24756" s="41" t="n">
        <v>45200</v>
      </c>
      <c r="C24756" t="n">
        <v>10</v>
      </c>
      <c r="D24756" t="n">
        <v>0</v>
      </c>
    </row>
    <row r="24757">
      <c r="A24757" t="inlineStr">
        <is>
          <t>U-8605e5</t>
        </is>
      </c>
      <c r="B24757" s="41" t="n">
        <v>45323</v>
      </c>
      <c r="C24757" t="n">
        <v>15</v>
      </c>
      <c r="D24757" t="n">
        <v>0</v>
      </c>
    </row>
    <row r="24758">
      <c r="A24758" t="inlineStr">
        <is>
          <t>U-0f696e</t>
        </is>
      </c>
      <c r="B24758" s="41" t="n">
        <v>45383</v>
      </c>
      <c r="C24758" t="n">
        <v>7</v>
      </c>
      <c r="D24758" t="n">
        <v>0</v>
      </c>
    </row>
    <row r="24759">
      <c r="A24759" t="inlineStr">
        <is>
          <t>U-30af2e</t>
        </is>
      </c>
      <c r="B24759" s="41" t="n">
        <v>45536</v>
      </c>
      <c r="C24759" t="n">
        <v>16</v>
      </c>
      <c r="D24759" t="n">
        <v>0</v>
      </c>
    </row>
    <row r="24760">
      <c r="A24760" t="inlineStr">
        <is>
          <t>U-f8138e</t>
        </is>
      </c>
      <c r="B24760" s="41" t="n">
        <v>45078</v>
      </c>
      <c r="C24760" t="n">
        <v>9</v>
      </c>
      <c r="D24760" t="n">
        <v>0</v>
      </c>
    </row>
    <row r="24761">
      <c r="A24761" t="inlineStr">
        <is>
          <t>U-dc60a1</t>
        </is>
      </c>
      <c r="B24761" s="41" t="n">
        <v>45413</v>
      </c>
      <c r="C24761" t="n">
        <v>11</v>
      </c>
      <c r="D24761" t="n">
        <v>0</v>
      </c>
    </row>
    <row r="24762">
      <c r="A24762" t="inlineStr">
        <is>
          <t>U-0a4261</t>
        </is>
      </c>
      <c r="B24762" s="41" t="n">
        <v>45078</v>
      </c>
      <c r="C24762" t="n">
        <v>13</v>
      </c>
      <c r="D24762" t="n">
        <v>0</v>
      </c>
    </row>
    <row r="24763">
      <c r="A24763" t="inlineStr">
        <is>
          <t>U-5cfc37</t>
        </is>
      </c>
      <c r="B24763" s="41" t="n">
        <v>45108</v>
      </c>
      <c r="C24763" t="n">
        <v>9</v>
      </c>
      <c r="D24763" t="n">
        <v>0</v>
      </c>
    </row>
    <row r="24764">
      <c r="A24764" t="inlineStr">
        <is>
          <t>U-017348</t>
        </is>
      </c>
      <c r="B24764" s="41" t="n">
        <v>45323</v>
      </c>
      <c r="C24764" t="n">
        <v>10</v>
      </c>
      <c r="D24764" t="n">
        <v>0</v>
      </c>
    </row>
    <row r="24765">
      <c r="A24765" t="inlineStr">
        <is>
          <t>U-05e04c</t>
        </is>
      </c>
      <c r="B24765" s="41" t="n">
        <v>45566</v>
      </c>
      <c r="C24765" t="n">
        <v>9</v>
      </c>
      <c r="D24765" t="n">
        <v>0</v>
      </c>
    </row>
    <row r="24766">
      <c r="A24766" t="inlineStr">
        <is>
          <t>U-78e01a</t>
        </is>
      </c>
      <c r="B24766" s="41" t="n">
        <v>45139</v>
      </c>
      <c r="C24766" t="n">
        <v>16</v>
      </c>
      <c r="D24766" t="n">
        <v>2</v>
      </c>
    </row>
    <row r="24767">
      <c r="A24767" t="inlineStr">
        <is>
          <t>U-276a06</t>
        </is>
      </c>
      <c r="B24767" s="41" t="n">
        <v>45383</v>
      </c>
      <c r="C24767" t="n">
        <v>8</v>
      </c>
      <c r="D24767" t="n">
        <v>0</v>
      </c>
    </row>
    <row r="24768">
      <c r="A24768" t="inlineStr">
        <is>
          <t>U-5f8f12</t>
        </is>
      </c>
      <c r="B24768" s="41" t="n">
        <v>45597</v>
      </c>
      <c r="C24768" t="n">
        <v>11</v>
      </c>
      <c r="D24768" t="n">
        <v>0</v>
      </c>
    </row>
    <row r="24769">
      <c r="A24769" t="inlineStr">
        <is>
          <t>U-47020f</t>
        </is>
      </c>
      <c r="B24769" s="41" t="n">
        <v>45200</v>
      </c>
      <c r="C24769" t="n">
        <v>10</v>
      </c>
      <c r="D24769" t="n">
        <v>0</v>
      </c>
    </row>
    <row r="24770">
      <c r="A24770" t="inlineStr">
        <is>
          <t>U-335302</t>
        </is>
      </c>
      <c r="B24770" s="41" t="n">
        <v>45474</v>
      </c>
      <c r="C24770" t="n">
        <v>12</v>
      </c>
      <c r="D24770" t="n">
        <v>0</v>
      </c>
    </row>
    <row r="24771">
      <c r="A24771" t="inlineStr">
        <is>
          <t>U-c6bdda</t>
        </is>
      </c>
      <c r="B24771" s="41" t="n">
        <v>44927</v>
      </c>
      <c r="C24771" t="n">
        <v>12</v>
      </c>
      <c r="D24771" t="n">
        <v>4</v>
      </c>
    </row>
    <row r="24772">
      <c r="A24772" t="inlineStr">
        <is>
          <t>U-f16c23</t>
        </is>
      </c>
      <c r="B24772" s="41" t="n">
        <v>45261</v>
      </c>
      <c r="C24772" t="n">
        <v>7</v>
      </c>
      <c r="D24772" t="n">
        <v>0</v>
      </c>
    </row>
    <row r="24773">
      <c r="A24773" t="inlineStr">
        <is>
          <t>U-120ad0</t>
        </is>
      </c>
      <c r="B24773" s="41" t="n">
        <v>45597</v>
      </c>
      <c r="C24773" t="n">
        <v>9</v>
      </c>
      <c r="D24773" t="n">
        <v>0</v>
      </c>
    </row>
    <row r="24774">
      <c r="A24774" t="inlineStr">
        <is>
          <t>U-dfc8b7</t>
        </is>
      </c>
      <c r="B24774" s="41" t="n">
        <v>45474</v>
      </c>
      <c r="C24774" t="n">
        <v>6</v>
      </c>
      <c r="D24774" t="n">
        <v>0</v>
      </c>
    </row>
    <row r="24775">
      <c r="A24775" t="inlineStr">
        <is>
          <t>U-3edabe</t>
        </is>
      </c>
      <c r="B24775" s="41" t="n">
        <v>45383</v>
      </c>
      <c r="C24775" t="n">
        <v>17</v>
      </c>
      <c r="D24775" t="n">
        <v>0</v>
      </c>
    </row>
    <row r="24776">
      <c r="A24776" t="inlineStr">
        <is>
          <t>U-7eabb2</t>
        </is>
      </c>
      <c r="B24776" s="41" t="n">
        <v>45261</v>
      </c>
      <c r="C24776" t="n">
        <v>15</v>
      </c>
      <c r="D24776" t="n">
        <v>0</v>
      </c>
    </row>
    <row r="24777">
      <c r="A24777" t="inlineStr">
        <is>
          <t>U-f6c4e4</t>
        </is>
      </c>
      <c r="B24777" s="41" t="n">
        <v>45505</v>
      </c>
      <c r="C24777" t="n">
        <v>11</v>
      </c>
      <c r="D24777" t="n">
        <v>0</v>
      </c>
    </row>
    <row r="24778">
      <c r="A24778" t="inlineStr">
        <is>
          <t>U-91b442</t>
        </is>
      </c>
      <c r="B24778" s="41" t="n">
        <v>45566</v>
      </c>
      <c r="C24778" t="n">
        <v>11</v>
      </c>
      <c r="D24778" t="n">
        <v>1</v>
      </c>
    </row>
    <row r="24779">
      <c r="A24779" t="inlineStr">
        <is>
          <t>U-94b825</t>
        </is>
      </c>
      <c r="B24779" s="41" t="n">
        <v>45505</v>
      </c>
      <c r="C24779" t="n">
        <v>11</v>
      </c>
      <c r="D24779" t="n">
        <v>0</v>
      </c>
    </row>
    <row r="24780">
      <c r="A24780" t="inlineStr">
        <is>
          <t>U-938995</t>
        </is>
      </c>
      <c r="B24780" s="41" t="n">
        <v>45108</v>
      </c>
      <c r="C24780" t="n">
        <v>10</v>
      </c>
      <c r="D24780" t="n">
        <v>1</v>
      </c>
    </row>
    <row r="24781">
      <c r="A24781" t="inlineStr">
        <is>
          <t>U-a9f1d4</t>
        </is>
      </c>
      <c r="B24781" s="41" t="n">
        <v>45323</v>
      </c>
      <c r="C24781" t="n">
        <v>9</v>
      </c>
      <c r="D24781" t="n">
        <v>0</v>
      </c>
    </row>
    <row r="24782">
      <c r="A24782" t="inlineStr">
        <is>
          <t>U-fac9b0</t>
        </is>
      </c>
      <c r="B24782" s="41" t="n">
        <v>45200</v>
      </c>
      <c r="C24782" t="n">
        <v>10</v>
      </c>
      <c r="D24782" t="n">
        <v>0</v>
      </c>
    </row>
    <row r="24783">
      <c r="A24783" t="inlineStr">
        <is>
          <t>U-646ddd</t>
        </is>
      </c>
      <c r="B24783" s="41" t="n">
        <v>45231</v>
      </c>
      <c r="C24783" t="n">
        <v>8</v>
      </c>
      <c r="D24783" t="n">
        <v>0</v>
      </c>
    </row>
    <row r="24784">
      <c r="A24784" t="inlineStr">
        <is>
          <t>U-f40493</t>
        </is>
      </c>
      <c r="B24784" s="41" t="n">
        <v>45108</v>
      </c>
      <c r="C24784" t="n">
        <v>10</v>
      </c>
      <c r="D24784" t="n">
        <v>1</v>
      </c>
    </row>
    <row r="24785">
      <c r="A24785" t="inlineStr">
        <is>
          <t>U-6357c0</t>
        </is>
      </c>
      <c r="B24785" s="41" t="n">
        <v>45078</v>
      </c>
      <c r="C24785" t="n">
        <v>8</v>
      </c>
      <c r="D24785" t="n">
        <v>0</v>
      </c>
    </row>
    <row r="24786">
      <c r="A24786" t="inlineStr">
        <is>
          <t>U-e9e2f8</t>
        </is>
      </c>
      <c r="B24786" s="41" t="n">
        <v>44927</v>
      </c>
      <c r="C24786" t="n">
        <v>9</v>
      </c>
      <c r="D24786" t="n">
        <v>0</v>
      </c>
    </row>
    <row r="24787">
      <c r="A24787" t="inlineStr">
        <is>
          <t>U-d682a6</t>
        </is>
      </c>
      <c r="B24787" s="41" t="n">
        <v>45627</v>
      </c>
      <c r="C24787" t="n">
        <v>10</v>
      </c>
      <c r="D24787" t="n">
        <v>2</v>
      </c>
    </row>
    <row r="24788">
      <c r="A24788" t="inlineStr">
        <is>
          <t>U-570029</t>
        </is>
      </c>
      <c r="B24788" s="41" t="n">
        <v>45536</v>
      </c>
      <c r="C24788" t="n">
        <v>7</v>
      </c>
      <c r="D24788" t="n">
        <v>0</v>
      </c>
    </row>
    <row r="24789">
      <c r="A24789" t="inlineStr">
        <is>
          <t>U-041ddb</t>
        </is>
      </c>
      <c r="B24789" s="41" t="n">
        <v>44986</v>
      </c>
      <c r="C24789" t="n">
        <v>13</v>
      </c>
      <c r="D24789" t="n">
        <v>0</v>
      </c>
    </row>
    <row r="24790">
      <c r="A24790" t="inlineStr">
        <is>
          <t>U-612db0</t>
        </is>
      </c>
      <c r="B24790" s="41" t="n">
        <v>45536</v>
      </c>
      <c r="C24790" t="n">
        <v>11</v>
      </c>
      <c r="D24790" t="n">
        <v>0</v>
      </c>
    </row>
    <row r="24791">
      <c r="A24791" t="inlineStr">
        <is>
          <t>U-07f51c</t>
        </is>
      </c>
      <c r="B24791" s="41" t="n">
        <v>45170</v>
      </c>
      <c r="C24791" t="n">
        <v>10</v>
      </c>
      <c r="D24791" t="n">
        <v>0</v>
      </c>
    </row>
    <row r="24792">
      <c r="A24792" t="inlineStr">
        <is>
          <t>U-41be75</t>
        </is>
      </c>
      <c r="B24792" s="41" t="n">
        <v>44986</v>
      </c>
      <c r="C24792" t="n">
        <v>17</v>
      </c>
      <c r="D24792" t="n">
        <v>0</v>
      </c>
    </row>
    <row r="24793">
      <c r="A24793" t="inlineStr">
        <is>
          <t>U-c1c06f</t>
        </is>
      </c>
      <c r="B24793" s="41" t="n">
        <v>45536</v>
      </c>
      <c r="C24793" t="n">
        <v>10</v>
      </c>
      <c r="D24793" t="n">
        <v>0</v>
      </c>
    </row>
    <row r="24794">
      <c r="A24794" t="inlineStr">
        <is>
          <t>U-173658</t>
        </is>
      </c>
      <c r="B24794" s="41" t="n">
        <v>45078</v>
      </c>
      <c r="C24794" t="n">
        <v>8</v>
      </c>
      <c r="D24794" t="n">
        <v>2</v>
      </c>
    </row>
    <row r="24795">
      <c r="A24795" t="inlineStr">
        <is>
          <t>U-992950</t>
        </is>
      </c>
      <c r="B24795" s="41" t="n">
        <v>45292</v>
      </c>
      <c r="C24795" t="n">
        <v>11</v>
      </c>
      <c r="D24795" t="n">
        <v>1</v>
      </c>
    </row>
    <row r="24796">
      <c r="A24796" t="inlineStr">
        <is>
          <t>U-ef85a7</t>
        </is>
      </c>
      <c r="B24796" s="41" t="n">
        <v>45170</v>
      </c>
      <c r="C24796" t="n">
        <v>11</v>
      </c>
      <c r="D24796" t="n">
        <v>0</v>
      </c>
    </row>
    <row r="24797">
      <c r="A24797" t="inlineStr">
        <is>
          <t>U-c2ce53</t>
        </is>
      </c>
      <c r="B24797" s="41" t="n">
        <v>45627</v>
      </c>
      <c r="C24797" t="n">
        <v>5</v>
      </c>
      <c r="D24797" t="n">
        <v>0</v>
      </c>
    </row>
    <row r="24798">
      <c r="A24798" t="inlineStr">
        <is>
          <t>U-8c5688</t>
        </is>
      </c>
      <c r="B24798" s="41" t="n">
        <v>45536</v>
      </c>
      <c r="C24798" t="n">
        <v>9</v>
      </c>
      <c r="D24798" t="n">
        <v>0</v>
      </c>
    </row>
    <row r="24799">
      <c r="A24799" t="inlineStr">
        <is>
          <t>U-7ed45a</t>
        </is>
      </c>
      <c r="B24799" s="41" t="n">
        <v>45170</v>
      </c>
      <c r="C24799" t="n">
        <v>8</v>
      </c>
      <c r="D24799" t="n">
        <v>2</v>
      </c>
    </row>
    <row r="24800">
      <c r="A24800" t="inlineStr">
        <is>
          <t>U-b332d8</t>
        </is>
      </c>
      <c r="B24800" s="41" t="n">
        <v>45261</v>
      </c>
      <c r="C24800" t="n">
        <v>12</v>
      </c>
      <c r="D24800" t="n">
        <v>0</v>
      </c>
    </row>
    <row r="24801">
      <c r="A24801" t="inlineStr">
        <is>
          <t>U-060553</t>
        </is>
      </c>
      <c r="B24801" s="41" t="n">
        <v>45292</v>
      </c>
      <c r="C24801" t="n">
        <v>6</v>
      </c>
      <c r="D24801" t="n">
        <v>1</v>
      </c>
    </row>
    <row r="24802">
      <c r="A24802" t="inlineStr">
        <is>
          <t>U-17929d</t>
        </is>
      </c>
      <c r="B24802" s="41" t="n">
        <v>45352</v>
      </c>
      <c r="C24802" t="n">
        <v>6</v>
      </c>
      <c r="D24802" t="n">
        <v>0</v>
      </c>
    </row>
    <row r="24803">
      <c r="A24803" t="inlineStr">
        <is>
          <t>U-839e33</t>
        </is>
      </c>
      <c r="B24803" s="41" t="n">
        <v>45047</v>
      </c>
      <c r="C24803" t="n">
        <v>13</v>
      </c>
      <c r="D24803" t="n">
        <v>0</v>
      </c>
    </row>
    <row r="24804">
      <c r="A24804" t="inlineStr">
        <is>
          <t>U-cc4503</t>
        </is>
      </c>
      <c r="B24804" s="41" t="n">
        <v>45323</v>
      </c>
      <c r="C24804" t="n">
        <v>8</v>
      </c>
      <c r="D24804" t="n">
        <v>3</v>
      </c>
    </row>
    <row r="24805">
      <c r="A24805" t="inlineStr">
        <is>
          <t>U-1b5af3</t>
        </is>
      </c>
      <c r="B24805" s="41" t="n">
        <v>45474</v>
      </c>
      <c r="C24805" t="n">
        <v>7</v>
      </c>
      <c r="D24805" t="n">
        <v>0</v>
      </c>
    </row>
    <row r="24806">
      <c r="A24806" t="inlineStr">
        <is>
          <t>U-0bedba</t>
        </is>
      </c>
      <c r="B24806" s="41" t="n">
        <v>45078</v>
      </c>
      <c r="C24806" t="n">
        <v>13</v>
      </c>
      <c r="D24806" t="n">
        <v>1</v>
      </c>
    </row>
    <row r="24807">
      <c r="A24807" t="inlineStr">
        <is>
          <t>U-2b6698</t>
        </is>
      </c>
      <c r="B24807" s="41" t="n">
        <v>45444</v>
      </c>
      <c r="C24807" t="n">
        <v>8</v>
      </c>
      <c r="D24807" t="n">
        <v>1</v>
      </c>
    </row>
    <row r="24808">
      <c r="A24808" t="inlineStr">
        <is>
          <t>U-9731e6</t>
        </is>
      </c>
      <c r="B24808" s="41" t="n">
        <v>45231</v>
      </c>
      <c r="C24808" t="n">
        <v>4</v>
      </c>
      <c r="D24808" t="n">
        <v>2</v>
      </c>
    </row>
    <row r="24809">
      <c r="A24809" t="inlineStr">
        <is>
          <t>U-30fba7</t>
        </is>
      </c>
      <c r="B24809" s="41" t="n">
        <v>44958</v>
      </c>
      <c r="C24809" t="n">
        <v>12</v>
      </c>
      <c r="D24809" t="n">
        <v>0</v>
      </c>
    </row>
    <row r="24810">
      <c r="A24810" t="inlineStr">
        <is>
          <t>U-0893ed</t>
        </is>
      </c>
      <c r="B24810" s="41" t="n">
        <v>45505</v>
      </c>
      <c r="C24810" t="n">
        <v>11</v>
      </c>
      <c r="D24810" t="n">
        <v>0</v>
      </c>
    </row>
    <row r="24811">
      <c r="A24811" t="inlineStr">
        <is>
          <t>U-3b3ab4</t>
        </is>
      </c>
      <c r="B24811" s="41" t="n">
        <v>45108</v>
      </c>
      <c r="C24811" t="n">
        <v>8</v>
      </c>
      <c r="D24811" t="n">
        <v>2</v>
      </c>
    </row>
    <row r="24812">
      <c r="A24812" t="inlineStr">
        <is>
          <t>U-3329d9</t>
        </is>
      </c>
      <c r="B24812" s="41" t="n">
        <v>45536</v>
      </c>
      <c r="C24812" t="n">
        <v>12</v>
      </c>
      <c r="D24812" t="n">
        <v>1</v>
      </c>
    </row>
    <row r="24813">
      <c r="A24813" t="inlineStr">
        <is>
          <t>U-d42149</t>
        </is>
      </c>
      <c r="B24813" s="41" t="n">
        <v>45597</v>
      </c>
      <c r="C24813" t="n">
        <v>8</v>
      </c>
      <c r="D24813" t="n">
        <v>1</v>
      </c>
    </row>
    <row r="24814">
      <c r="A24814" t="inlineStr">
        <is>
          <t>U-3415e2</t>
        </is>
      </c>
      <c r="B24814" s="41" t="n">
        <v>45139</v>
      </c>
      <c r="C24814" t="n">
        <v>14</v>
      </c>
      <c r="D24814" t="n">
        <v>1</v>
      </c>
    </row>
    <row r="24815">
      <c r="A24815" t="inlineStr">
        <is>
          <t>U-23124b</t>
        </is>
      </c>
      <c r="B24815" s="41" t="n">
        <v>45323</v>
      </c>
      <c r="C24815" t="n">
        <v>12</v>
      </c>
      <c r="D24815" t="n">
        <v>4</v>
      </c>
    </row>
    <row r="24816">
      <c r="A24816" t="inlineStr">
        <is>
          <t>U-bf0ea9</t>
        </is>
      </c>
      <c r="B24816" s="41" t="n">
        <v>45170</v>
      </c>
      <c r="C24816" t="n">
        <v>13</v>
      </c>
      <c r="D24816" t="n">
        <v>2</v>
      </c>
    </row>
    <row r="24817">
      <c r="A24817" t="inlineStr">
        <is>
          <t>U-380c3e</t>
        </is>
      </c>
      <c r="B24817" s="41" t="n">
        <v>45444</v>
      </c>
      <c r="C24817" t="n">
        <v>11</v>
      </c>
      <c r="D24817" t="n">
        <v>0</v>
      </c>
    </row>
    <row r="24818">
      <c r="A24818" t="inlineStr">
        <is>
          <t>U-775cbf</t>
        </is>
      </c>
      <c r="B24818" s="41" t="n">
        <v>45505</v>
      </c>
      <c r="C24818" t="n">
        <v>12</v>
      </c>
      <c r="D24818" t="n">
        <v>0</v>
      </c>
    </row>
    <row r="24819">
      <c r="A24819" t="inlineStr">
        <is>
          <t>U-eb3510</t>
        </is>
      </c>
      <c r="B24819" s="41" t="n">
        <v>45474</v>
      </c>
      <c r="C24819" t="n">
        <v>7</v>
      </c>
      <c r="D24819" t="n">
        <v>0</v>
      </c>
    </row>
    <row r="24820">
      <c r="A24820" t="inlineStr">
        <is>
          <t>U-c9c793</t>
        </is>
      </c>
      <c r="B24820" s="41" t="n">
        <v>45383</v>
      </c>
      <c r="C24820" t="n">
        <v>8</v>
      </c>
      <c r="D24820" t="n">
        <v>0</v>
      </c>
    </row>
    <row r="24821">
      <c r="A24821" t="inlineStr">
        <is>
          <t>U-cb40ff</t>
        </is>
      </c>
      <c r="B24821" s="41" t="n">
        <v>45200</v>
      </c>
      <c r="C24821" t="n">
        <v>13</v>
      </c>
      <c r="D24821" t="n">
        <v>2</v>
      </c>
    </row>
    <row r="24822">
      <c r="A24822" t="inlineStr">
        <is>
          <t>U-73ba39</t>
        </is>
      </c>
      <c r="B24822" s="41" t="n">
        <v>45200</v>
      </c>
      <c r="C24822" t="n">
        <v>6</v>
      </c>
      <c r="D24822" t="n">
        <v>1</v>
      </c>
    </row>
    <row r="24823">
      <c r="A24823" t="inlineStr">
        <is>
          <t>U-e9993e</t>
        </is>
      </c>
      <c r="B24823" s="41" t="n">
        <v>45474</v>
      </c>
      <c r="C24823" t="n">
        <v>11</v>
      </c>
      <c r="D24823" t="n">
        <v>3</v>
      </c>
    </row>
    <row r="24824">
      <c r="A24824" t="inlineStr">
        <is>
          <t>U-537c5b</t>
        </is>
      </c>
      <c r="B24824" s="41" t="n">
        <v>45352</v>
      </c>
      <c r="C24824" t="n">
        <v>5</v>
      </c>
      <c r="D24824" t="n">
        <v>0</v>
      </c>
    </row>
    <row r="24825">
      <c r="A24825" t="inlineStr">
        <is>
          <t>U-a6516b</t>
        </is>
      </c>
      <c r="B24825" s="41" t="n">
        <v>45200</v>
      </c>
      <c r="C24825" t="n">
        <v>7</v>
      </c>
      <c r="D24825" t="n">
        <v>0</v>
      </c>
    </row>
    <row r="24826">
      <c r="A24826" t="inlineStr">
        <is>
          <t>U-80e096</t>
        </is>
      </c>
      <c r="B24826" s="41" t="n">
        <v>45292</v>
      </c>
      <c r="C24826" t="n">
        <v>6</v>
      </c>
      <c r="D24826" t="n">
        <v>0</v>
      </c>
    </row>
    <row r="24827">
      <c r="A24827" t="inlineStr">
        <is>
          <t>U-95d7db</t>
        </is>
      </c>
      <c r="B24827" s="41" t="n">
        <v>45474</v>
      </c>
      <c r="C24827" t="n">
        <v>10</v>
      </c>
      <c r="D24827" t="n">
        <v>2</v>
      </c>
    </row>
    <row r="24828">
      <c r="A24828" t="inlineStr">
        <is>
          <t>U-ce3ec0</t>
        </is>
      </c>
      <c r="B24828" s="41" t="n">
        <v>45627</v>
      </c>
      <c r="C24828" t="n">
        <v>6</v>
      </c>
      <c r="D24828" t="n">
        <v>1</v>
      </c>
    </row>
    <row r="24829">
      <c r="A24829" t="inlineStr">
        <is>
          <t>U-f4a990</t>
        </is>
      </c>
      <c r="B24829" s="41" t="n">
        <v>44927</v>
      </c>
      <c r="C24829" t="n">
        <v>6</v>
      </c>
      <c r="D24829" t="n">
        <v>0</v>
      </c>
    </row>
    <row r="24830">
      <c r="A24830" t="inlineStr">
        <is>
          <t>U-290f06</t>
        </is>
      </c>
      <c r="B24830" s="41" t="n">
        <v>45047</v>
      </c>
      <c r="C24830" t="n">
        <v>13</v>
      </c>
      <c r="D24830" t="n">
        <v>0</v>
      </c>
    </row>
    <row r="24831">
      <c r="A24831" t="inlineStr">
        <is>
          <t>U-3bf633</t>
        </is>
      </c>
      <c r="B24831" s="41" t="n">
        <v>45505</v>
      </c>
      <c r="C24831" t="n">
        <v>10</v>
      </c>
      <c r="D24831" t="n">
        <v>0</v>
      </c>
    </row>
    <row r="24832">
      <c r="A24832" t="inlineStr">
        <is>
          <t>U-ea5bce</t>
        </is>
      </c>
      <c r="B24832" s="41" t="n">
        <v>45108</v>
      </c>
      <c r="C24832" t="n">
        <v>11</v>
      </c>
      <c r="D24832" t="n">
        <v>0</v>
      </c>
    </row>
    <row r="24833">
      <c r="A24833" t="inlineStr">
        <is>
          <t>U-617285</t>
        </is>
      </c>
      <c r="B24833" s="41" t="n">
        <v>45323</v>
      </c>
      <c r="C24833" t="n">
        <v>15</v>
      </c>
      <c r="D24833" t="n">
        <v>0</v>
      </c>
    </row>
    <row r="24834">
      <c r="A24834" t="inlineStr">
        <is>
          <t>U-8c4cf0</t>
        </is>
      </c>
      <c r="B24834" s="41" t="n">
        <v>45597</v>
      </c>
      <c r="C24834" t="n">
        <v>9</v>
      </c>
      <c r="D24834" t="n">
        <v>0</v>
      </c>
    </row>
    <row r="24835">
      <c r="A24835" t="inlineStr">
        <is>
          <t>U-e42700</t>
        </is>
      </c>
      <c r="B24835" s="41" t="n">
        <v>45139</v>
      </c>
      <c r="C24835" t="n">
        <v>12</v>
      </c>
      <c r="D24835" t="n">
        <v>0</v>
      </c>
    </row>
    <row r="24836">
      <c r="A24836" t="inlineStr">
        <is>
          <t>U-7fa91e</t>
        </is>
      </c>
      <c r="B24836" s="41" t="n">
        <v>45139</v>
      </c>
      <c r="C24836" t="n">
        <v>7</v>
      </c>
      <c r="D24836" t="n">
        <v>2</v>
      </c>
    </row>
    <row r="24837">
      <c r="A24837" t="inlineStr">
        <is>
          <t>U-9e78c4</t>
        </is>
      </c>
      <c r="B24837" s="41" t="n">
        <v>45413</v>
      </c>
      <c r="C24837" t="n">
        <v>19</v>
      </c>
      <c r="D24837" t="n">
        <v>0</v>
      </c>
    </row>
    <row r="24838">
      <c r="A24838" t="inlineStr">
        <is>
          <t>U-490225</t>
        </is>
      </c>
      <c r="B24838" s="41" t="n">
        <v>45597</v>
      </c>
      <c r="C24838" t="n">
        <v>8</v>
      </c>
      <c r="D24838" t="n">
        <v>0</v>
      </c>
    </row>
    <row r="24839">
      <c r="A24839" t="inlineStr">
        <is>
          <t>U-ac1638</t>
        </is>
      </c>
      <c r="B24839" s="41" t="n">
        <v>45078</v>
      </c>
      <c r="C24839" t="n">
        <v>8</v>
      </c>
      <c r="D24839" t="n">
        <v>0</v>
      </c>
    </row>
    <row r="24840">
      <c r="A24840" t="inlineStr">
        <is>
          <t>U-6c3138</t>
        </is>
      </c>
      <c r="B24840" s="41" t="n">
        <v>45474</v>
      </c>
      <c r="C24840" t="n">
        <v>16</v>
      </c>
      <c r="D24840" t="n">
        <v>0</v>
      </c>
    </row>
    <row r="24841">
      <c r="A24841" t="inlineStr">
        <is>
          <t>U-50ab54</t>
        </is>
      </c>
      <c r="B24841" s="41" t="n">
        <v>45261</v>
      </c>
      <c r="C24841" t="n">
        <v>15</v>
      </c>
      <c r="D24841" t="n">
        <v>0</v>
      </c>
    </row>
    <row r="24842">
      <c r="A24842" t="inlineStr">
        <is>
          <t>U-c21f5e</t>
        </is>
      </c>
      <c r="B24842" s="41" t="n">
        <v>45261</v>
      </c>
      <c r="C24842" t="n">
        <v>9</v>
      </c>
      <c r="D24842" t="n">
        <v>0</v>
      </c>
    </row>
    <row r="24843">
      <c r="A24843" t="inlineStr">
        <is>
          <t>U-91d446</t>
        </is>
      </c>
      <c r="B24843" s="41" t="n">
        <v>45108</v>
      </c>
      <c r="C24843" t="n">
        <v>13</v>
      </c>
      <c r="D24843" t="n">
        <v>1</v>
      </c>
    </row>
    <row r="24844">
      <c r="A24844" t="inlineStr">
        <is>
          <t>U-e94b0f</t>
        </is>
      </c>
      <c r="B24844" s="41" t="n">
        <v>45261</v>
      </c>
      <c r="C24844" t="n">
        <v>8</v>
      </c>
      <c r="D24844" t="n">
        <v>0</v>
      </c>
    </row>
    <row r="24845">
      <c r="A24845" t="inlineStr">
        <is>
          <t>U-71e67b</t>
        </is>
      </c>
      <c r="B24845" s="41" t="n">
        <v>45047</v>
      </c>
      <c r="C24845" t="n">
        <v>7</v>
      </c>
      <c r="D24845" t="n">
        <v>0</v>
      </c>
    </row>
    <row r="24846">
      <c r="A24846" t="inlineStr">
        <is>
          <t>U-aab06a</t>
        </is>
      </c>
      <c r="B24846" s="41" t="n">
        <v>45505</v>
      </c>
      <c r="C24846" t="n">
        <v>8</v>
      </c>
      <c r="D24846" t="n">
        <v>0</v>
      </c>
    </row>
    <row r="24847">
      <c r="A24847" t="inlineStr">
        <is>
          <t>U-214124</t>
        </is>
      </c>
      <c r="B24847" s="41" t="n">
        <v>45139</v>
      </c>
      <c r="C24847" t="n">
        <v>7</v>
      </c>
      <c r="D24847" t="n">
        <v>0</v>
      </c>
    </row>
    <row r="24848">
      <c r="A24848" t="inlineStr">
        <is>
          <t>U-768c1c</t>
        </is>
      </c>
      <c r="B24848" s="41" t="n">
        <v>44986</v>
      </c>
      <c r="C24848" t="n">
        <v>11</v>
      </c>
      <c r="D24848" t="n">
        <v>3</v>
      </c>
    </row>
    <row r="24849">
      <c r="A24849" t="inlineStr">
        <is>
          <t>U-dac0cd</t>
        </is>
      </c>
      <c r="B24849" s="41" t="n">
        <v>45383</v>
      </c>
      <c r="C24849" t="n">
        <v>10</v>
      </c>
      <c r="D24849" t="n">
        <v>0</v>
      </c>
    </row>
    <row r="24850">
      <c r="A24850" t="inlineStr">
        <is>
          <t>U-826952</t>
        </is>
      </c>
      <c r="B24850" s="41" t="n">
        <v>44958</v>
      </c>
      <c r="C24850" t="n">
        <v>3</v>
      </c>
      <c r="D24850" t="n">
        <v>0</v>
      </c>
    </row>
    <row r="24851">
      <c r="A24851" t="inlineStr">
        <is>
          <t>U-d6aac3</t>
        </is>
      </c>
      <c r="B24851" s="41" t="n">
        <v>45627</v>
      </c>
      <c r="C24851" t="n">
        <v>12</v>
      </c>
      <c r="D24851" t="n">
        <v>1</v>
      </c>
    </row>
    <row r="24852">
      <c r="A24852" t="inlineStr">
        <is>
          <t>U-c3ed85</t>
        </is>
      </c>
      <c r="B24852" s="41" t="n">
        <v>45047</v>
      </c>
      <c r="C24852" t="n">
        <v>9</v>
      </c>
      <c r="D24852" t="n">
        <v>0</v>
      </c>
    </row>
    <row r="24853">
      <c r="A24853" t="inlineStr">
        <is>
          <t>U-4003d6</t>
        </is>
      </c>
      <c r="B24853" s="41" t="n">
        <v>45505</v>
      </c>
      <c r="C24853" t="n">
        <v>10</v>
      </c>
      <c r="D24853" t="n">
        <v>1</v>
      </c>
    </row>
    <row r="24854">
      <c r="A24854" t="inlineStr">
        <is>
          <t>U-4bdc81</t>
        </is>
      </c>
      <c r="B24854" s="41" t="n">
        <v>45231</v>
      </c>
      <c r="C24854" t="n">
        <v>10</v>
      </c>
      <c r="D24854" t="n">
        <v>2</v>
      </c>
    </row>
    <row r="24855">
      <c r="A24855" t="inlineStr">
        <is>
          <t>U-4d2e48</t>
        </is>
      </c>
      <c r="B24855" s="41" t="n">
        <v>45292</v>
      </c>
      <c r="C24855" t="n">
        <v>12</v>
      </c>
      <c r="D24855" t="n">
        <v>0</v>
      </c>
    </row>
    <row r="24856">
      <c r="A24856" t="inlineStr">
        <is>
          <t>U-0d3df6</t>
        </is>
      </c>
      <c r="B24856" s="41" t="n">
        <v>45108</v>
      </c>
      <c r="C24856" t="n">
        <v>11</v>
      </c>
      <c r="D24856" t="n">
        <v>2</v>
      </c>
    </row>
    <row r="24857">
      <c r="A24857" t="inlineStr">
        <is>
          <t>U-7151dc</t>
        </is>
      </c>
      <c r="B24857" s="41" t="n">
        <v>45352</v>
      </c>
      <c r="C24857" t="n">
        <v>12</v>
      </c>
      <c r="D24857" t="n">
        <v>0</v>
      </c>
    </row>
    <row r="24858">
      <c r="A24858" t="inlineStr">
        <is>
          <t>U-7fcbc3</t>
        </is>
      </c>
      <c r="B24858" s="41" t="n">
        <v>45231</v>
      </c>
      <c r="C24858" t="n">
        <v>15</v>
      </c>
      <c r="D24858" t="n">
        <v>2</v>
      </c>
    </row>
    <row r="24859">
      <c r="A24859" t="inlineStr">
        <is>
          <t>U-ef89fa</t>
        </is>
      </c>
      <c r="B24859" s="41" t="n">
        <v>45323</v>
      </c>
      <c r="C24859" t="n">
        <v>9</v>
      </c>
      <c r="D24859" t="n">
        <v>0</v>
      </c>
    </row>
    <row r="24860">
      <c r="A24860" t="inlineStr">
        <is>
          <t>U-33e301</t>
        </is>
      </c>
      <c r="B24860" s="41" t="n">
        <v>44986</v>
      </c>
      <c r="C24860" t="n">
        <v>10</v>
      </c>
      <c r="D24860" t="n">
        <v>1</v>
      </c>
    </row>
    <row r="24861">
      <c r="A24861" t="inlineStr">
        <is>
          <t>U-6767c8</t>
        </is>
      </c>
      <c r="B24861" s="41" t="n">
        <v>45047</v>
      </c>
      <c r="C24861" t="n">
        <v>11</v>
      </c>
      <c r="D24861" t="n">
        <v>0</v>
      </c>
    </row>
    <row r="24862">
      <c r="A24862" t="inlineStr">
        <is>
          <t>U-65e029</t>
        </is>
      </c>
      <c r="B24862" s="41" t="n">
        <v>45413</v>
      </c>
      <c r="C24862" t="n">
        <v>13</v>
      </c>
      <c r="D24862" t="n">
        <v>0</v>
      </c>
    </row>
    <row r="24863">
      <c r="A24863" t="inlineStr">
        <is>
          <t>U-db57eb</t>
        </is>
      </c>
      <c r="B24863" s="41" t="n">
        <v>45108</v>
      </c>
      <c r="C24863" t="n">
        <v>14</v>
      </c>
      <c r="D24863" t="n">
        <v>0</v>
      </c>
    </row>
    <row r="24864">
      <c r="A24864" t="inlineStr">
        <is>
          <t>U-f08183</t>
        </is>
      </c>
      <c r="B24864" s="41" t="n">
        <v>45047</v>
      </c>
      <c r="C24864" t="n">
        <v>13</v>
      </c>
      <c r="D24864" t="n">
        <v>0</v>
      </c>
    </row>
    <row r="24865">
      <c r="A24865" t="inlineStr">
        <is>
          <t>U-55dedc</t>
        </is>
      </c>
      <c r="B24865" s="41" t="n">
        <v>45566</v>
      </c>
      <c r="C24865" t="n">
        <v>10</v>
      </c>
      <c r="D24865" t="n">
        <v>0</v>
      </c>
    </row>
    <row r="24866">
      <c r="A24866" t="inlineStr">
        <is>
          <t>U-36a2ed</t>
        </is>
      </c>
      <c r="B24866" s="41" t="n">
        <v>45352</v>
      </c>
      <c r="C24866" t="n">
        <v>13</v>
      </c>
      <c r="D24866" t="n">
        <v>0</v>
      </c>
    </row>
    <row r="24867">
      <c r="A24867" t="inlineStr">
        <is>
          <t>U-bd69ab</t>
        </is>
      </c>
      <c r="B24867" s="41" t="n">
        <v>45627</v>
      </c>
      <c r="C24867" t="n">
        <v>12</v>
      </c>
      <c r="D24867" t="n">
        <v>0</v>
      </c>
    </row>
    <row r="24868">
      <c r="A24868" t="inlineStr">
        <is>
          <t>U-998b57</t>
        </is>
      </c>
      <c r="B24868" s="41" t="n">
        <v>45170</v>
      </c>
      <c r="C24868" t="n">
        <v>10</v>
      </c>
      <c r="D24868" t="n">
        <v>0</v>
      </c>
    </row>
    <row r="24869">
      <c r="A24869" t="inlineStr">
        <is>
          <t>U-fbb0e5</t>
        </is>
      </c>
      <c r="B24869" s="41" t="n">
        <v>44958</v>
      </c>
      <c r="C24869" t="n">
        <v>7</v>
      </c>
      <c r="D24869" t="n">
        <v>0</v>
      </c>
    </row>
    <row r="24870">
      <c r="A24870" t="inlineStr">
        <is>
          <t>U-a39c76</t>
        </is>
      </c>
      <c r="B24870" s="41" t="n">
        <v>45292</v>
      </c>
      <c r="C24870" t="n">
        <v>16</v>
      </c>
      <c r="D24870" t="n">
        <v>0</v>
      </c>
    </row>
    <row r="24871">
      <c r="A24871" t="inlineStr">
        <is>
          <t>U-2bce9a</t>
        </is>
      </c>
      <c r="B24871" s="41" t="n">
        <v>45352</v>
      </c>
      <c r="C24871" t="n">
        <v>16</v>
      </c>
      <c r="D24871" t="n">
        <v>0</v>
      </c>
    </row>
    <row r="24872">
      <c r="A24872" t="inlineStr">
        <is>
          <t>U-229359</t>
        </is>
      </c>
      <c r="B24872" s="41" t="n">
        <v>45474</v>
      </c>
      <c r="C24872" t="n">
        <v>11</v>
      </c>
      <c r="D24872" t="n">
        <v>0</v>
      </c>
    </row>
    <row r="24873">
      <c r="A24873" t="inlineStr">
        <is>
          <t>U-a09efe</t>
        </is>
      </c>
      <c r="B24873" s="41" t="n">
        <v>44927</v>
      </c>
      <c r="C24873" t="n">
        <v>9</v>
      </c>
      <c r="D24873" t="n">
        <v>2</v>
      </c>
    </row>
    <row r="24874">
      <c r="A24874" t="inlineStr">
        <is>
          <t>U-6a855c</t>
        </is>
      </c>
      <c r="B24874" s="41" t="n">
        <v>45047</v>
      </c>
      <c r="C24874" t="n">
        <v>3</v>
      </c>
      <c r="D24874" t="n">
        <v>1</v>
      </c>
    </row>
    <row r="24875">
      <c r="A24875" t="inlineStr">
        <is>
          <t>U-733334</t>
        </is>
      </c>
      <c r="B24875" s="41" t="n">
        <v>45200</v>
      </c>
      <c r="C24875" t="n">
        <v>9</v>
      </c>
      <c r="D24875" t="n">
        <v>0</v>
      </c>
    </row>
    <row r="24876">
      <c r="A24876" t="inlineStr">
        <is>
          <t>U-2ce2cb</t>
        </is>
      </c>
      <c r="B24876" s="41" t="n">
        <v>45017</v>
      </c>
      <c r="C24876" t="n">
        <v>10</v>
      </c>
      <c r="D24876" t="n">
        <v>2</v>
      </c>
    </row>
    <row r="24877">
      <c r="A24877" t="inlineStr">
        <is>
          <t>U-1a16ac</t>
        </is>
      </c>
      <c r="B24877" s="41" t="n">
        <v>45474</v>
      </c>
      <c r="C24877" t="n">
        <v>9</v>
      </c>
      <c r="D24877" t="n">
        <v>0</v>
      </c>
    </row>
    <row r="24878">
      <c r="A24878" t="inlineStr">
        <is>
          <t>U-2f49cc</t>
        </is>
      </c>
      <c r="B24878" s="41" t="n">
        <v>45413</v>
      </c>
      <c r="C24878" t="n">
        <v>13</v>
      </c>
      <c r="D24878" t="n">
        <v>0</v>
      </c>
    </row>
    <row r="24879">
      <c r="A24879" t="inlineStr">
        <is>
          <t>U-dd8ab1</t>
        </is>
      </c>
      <c r="B24879" s="41" t="n">
        <v>45261</v>
      </c>
      <c r="C24879" t="n">
        <v>16</v>
      </c>
      <c r="D24879" t="n">
        <v>1</v>
      </c>
    </row>
    <row r="24880">
      <c r="A24880" t="inlineStr">
        <is>
          <t>U-2a226e</t>
        </is>
      </c>
      <c r="B24880" s="41" t="n">
        <v>45047</v>
      </c>
      <c r="C24880" t="n">
        <v>7</v>
      </c>
      <c r="D24880" t="n">
        <v>0</v>
      </c>
    </row>
    <row r="24881">
      <c r="A24881" t="inlineStr">
        <is>
          <t>U-96372a</t>
        </is>
      </c>
      <c r="B24881" s="41" t="n">
        <v>45047</v>
      </c>
      <c r="C24881" t="n">
        <v>13</v>
      </c>
      <c r="D24881" t="n">
        <v>4</v>
      </c>
    </row>
    <row r="24882">
      <c r="A24882" t="inlineStr">
        <is>
          <t>U-e2729b</t>
        </is>
      </c>
      <c r="B24882" s="41" t="n">
        <v>45017</v>
      </c>
      <c r="C24882" t="n">
        <v>12</v>
      </c>
      <c r="D24882" t="n">
        <v>1</v>
      </c>
    </row>
    <row r="24883">
      <c r="A24883" t="inlineStr">
        <is>
          <t>U-8e9f13</t>
        </is>
      </c>
      <c r="B24883" s="41" t="n">
        <v>45108</v>
      </c>
      <c r="C24883" t="n">
        <v>13</v>
      </c>
      <c r="D24883" t="n">
        <v>0</v>
      </c>
    </row>
    <row r="24884">
      <c r="A24884" t="inlineStr">
        <is>
          <t>U-a65cc1</t>
        </is>
      </c>
      <c r="B24884" s="41" t="n">
        <v>45597</v>
      </c>
      <c r="C24884" t="n">
        <v>8</v>
      </c>
      <c r="D24884" t="n">
        <v>2</v>
      </c>
    </row>
    <row r="24885">
      <c r="A24885" t="inlineStr">
        <is>
          <t>U-e0f739</t>
        </is>
      </c>
      <c r="B24885" s="41" t="n">
        <v>45292</v>
      </c>
      <c r="C24885" t="n">
        <v>12</v>
      </c>
      <c r="D24885" t="n">
        <v>0</v>
      </c>
    </row>
    <row r="24886">
      <c r="A24886" t="inlineStr">
        <is>
          <t>U-b027ff</t>
        </is>
      </c>
      <c r="B24886" s="41" t="n">
        <v>45474</v>
      </c>
      <c r="C24886" t="n">
        <v>7</v>
      </c>
      <c r="D24886" t="n">
        <v>0</v>
      </c>
    </row>
    <row r="24887">
      <c r="A24887" t="inlineStr">
        <is>
          <t>U-20d34f</t>
        </is>
      </c>
      <c r="B24887" s="41" t="n">
        <v>45017</v>
      </c>
      <c r="C24887" t="n">
        <v>7</v>
      </c>
      <c r="D24887" t="n">
        <v>1</v>
      </c>
    </row>
    <row r="24888">
      <c r="A24888" t="inlineStr">
        <is>
          <t>U-ed34ec</t>
        </is>
      </c>
      <c r="B24888" s="41" t="n">
        <v>45292</v>
      </c>
      <c r="C24888" t="n">
        <v>8</v>
      </c>
      <c r="D24888" t="n">
        <v>0</v>
      </c>
    </row>
    <row r="24889">
      <c r="A24889" t="inlineStr">
        <is>
          <t>U-3fbece</t>
        </is>
      </c>
      <c r="B24889" s="41" t="n">
        <v>45017</v>
      </c>
      <c r="C24889" t="n">
        <v>13</v>
      </c>
      <c r="D24889" t="n">
        <v>0</v>
      </c>
    </row>
    <row r="24890">
      <c r="A24890" t="inlineStr">
        <is>
          <t>U-6b9642</t>
        </is>
      </c>
      <c r="B24890" s="41" t="n">
        <v>44927</v>
      </c>
      <c r="C24890" t="n">
        <v>8</v>
      </c>
      <c r="D24890" t="n">
        <v>1</v>
      </c>
    </row>
    <row r="24891">
      <c r="A24891" t="inlineStr">
        <is>
          <t>U-6977ca</t>
        </is>
      </c>
      <c r="B24891" s="41" t="n">
        <v>45017</v>
      </c>
      <c r="C24891" t="n">
        <v>5</v>
      </c>
      <c r="D24891" t="n">
        <v>0</v>
      </c>
    </row>
    <row r="24892">
      <c r="A24892" t="inlineStr">
        <is>
          <t>U-4e0f78</t>
        </is>
      </c>
      <c r="B24892" s="41" t="n">
        <v>45078</v>
      </c>
      <c r="C24892" t="n">
        <v>10</v>
      </c>
      <c r="D24892" t="n">
        <v>0</v>
      </c>
    </row>
    <row r="24893">
      <c r="A24893" t="inlineStr">
        <is>
          <t>U-fbf4c8</t>
        </is>
      </c>
      <c r="B24893" s="41" t="n">
        <v>45352</v>
      </c>
      <c r="C24893" t="n">
        <v>10</v>
      </c>
      <c r="D24893" t="n">
        <v>0</v>
      </c>
    </row>
    <row r="24894">
      <c r="A24894" t="inlineStr">
        <is>
          <t>U-643187</t>
        </is>
      </c>
      <c r="B24894" s="41" t="n">
        <v>45597</v>
      </c>
      <c r="C24894" t="n">
        <v>15</v>
      </c>
      <c r="D24894" t="n">
        <v>0</v>
      </c>
    </row>
    <row r="24895">
      <c r="A24895" t="inlineStr">
        <is>
          <t>U-3314f4</t>
        </is>
      </c>
      <c r="B24895" s="41" t="n">
        <v>45323</v>
      </c>
      <c r="C24895" t="n">
        <v>12</v>
      </c>
      <c r="D24895" t="n">
        <v>0</v>
      </c>
    </row>
    <row r="24896">
      <c r="A24896" t="inlineStr">
        <is>
          <t>U-de0fa2</t>
        </is>
      </c>
      <c r="B24896" s="41" t="n">
        <v>45444</v>
      </c>
      <c r="C24896" t="n">
        <v>12</v>
      </c>
      <c r="D24896" t="n">
        <v>0</v>
      </c>
    </row>
    <row r="24897">
      <c r="A24897" t="inlineStr">
        <is>
          <t>U-f76b01</t>
        </is>
      </c>
      <c r="B24897" s="41" t="n">
        <v>45474</v>
      </c>
      <c r="C24897" t="n">
        <v>3</v>
      </c>
      <c r="D24897" t="n">
        <v>0</v>
      </c>
    </row>
    <row r="24898">
      <c r="A24898" t="inlineStr">
        <is>
          <t>U-54a2b5</t>
        </is>
      </c>
      <c r="B24898" s="41" t="n">
        <v>45047</v>
      </c>
      <c r="C24898" t="n">
        <v>12</v>
      </c>
      <c r="D24898" t="n">
        <v>0</v>
      </c>
    </row>
    <row r="24899">
      <c r="A24899" t="inlineStr">
        <is>
          <t>U-ebcc24</t>
        </is>
      </c>
      <c r="B24899" s="41" t="n">
        <v>45261</v>
      </c>
      <c r="C24899" t="n">
        <v>11</v>
      </c>
      <c r="D24899" t="n">
        <v>0</v>
      </c>
    </row>
    <row r="24900">
      <c r="A24900" t="inlineStr">
        <is>
          <t>U-bc6960</t>
        </is>
      </c>
      <c r="B24900" s="41" t="n">
        <v>45444</v>
      </c>
      <c r="C24900" t="n">
        <v>10</v>
      </c>
      <c r="D24900" t="n">
        <v>0</v>
      </c>
    </row>
    <row r="24901">
      <c r="A24901" t="inlineStr">
        <is>
          <t>U-96bdde</t>
        </is>
      </c>
      <c r="B24901" s="41" t="n">
        <v>44986</v>
      </c>
      <c r="C24901" t="n">
        <v>10</v>
      </c>
      <c r="D24901" t="n">
        <v>1</v>
      </c>
    </row>
    <row r="24902">
      <c r="A24902" t="inlineStr">
        <is>
          <t>U-009a7e</t>
        </is>
      </c>
      <c r="B24902" s="41" t="n">
        <v>45108</v>
      </c>
      <c r="C24902" t="n">
        <v>12</v>
      </c>
      <c r="D24902" t="n">
        <v>0</v>
      </c>
    </row>
    <row r="24903">
      <c r="A24903" t="inlineStr">
        <is>
          <t>U-e18abc</t>
        </is>
      </c>
      <c r="B24903" s="41" t="n">
        <v>45323</v>
      </c>
      <c r="C24903" t="n">
        <v>8</v>
      </c>
      <c r="D24903" t="n">
        <v>1</v>
      </c>
    </row>
    <row r="24904">
      <c r="A24904" t="inlineStr">
        <is>
          <t>U-6b4bd7</t>
        </is>
      </c>
      <c r="B24904" s="41" t="n">
        <v>44986</v>
      </c>
      <c r="C24904" t="n">
        <v>13</v>
      </c>
      <c r="D24904" t="n">
        <v>0</v>
      </c>
    </row>
    <row r="24905">
      <c r="A24905" t="inlineStr">
        <is>
          <t>U-4dbe5c</t>
        </is>
      </c>
      <c r="B24905" s="41" t="n">
        <v>45566</v>
      </c>
      <c r="C24905" t="n">
        <v>10</v>
      </c>
      <c r="D24905" t="n">
        <v>0</v>
      </c>
    </row>
    <row r="24906">
      <c r="A24906" t="inlineStr">
        <is>
          <t>U-e5659d</t>
        </is>
      </c>
      <c r="B24906" s="41" t="n">
        <v>45413</v>
      </c>
      <c r="C24906" t="n">
        <v>9</v>
      </c>
      <c r="D24906" t="n">
        <v>0</v>
      </c>
    </row>
    <row r="24907">
      <c r="A24907" t="inlineStr">
        <is>
          <t>U-950769</t>
        </is>
      </c>
      <c r="B24907" s="41" t="n">
        <v>45017</v>
      </c>
      <c r="C24907" t="n">
        <v>7</v>
      </c>
      <c r="D24907" t="n">
        <v>0</v>
      </c>
    </row>
    <row r="24908">
      <c r="A24908" t="inlineStr">
        <is>
          <t>U-7489a7</t>
        </is>
      </c>
      <c r="B24908" s="41" t="n">
        <v>45170</v>
      </c>
      <c r="C24908" t="n">
        <v>13</v>
      </c>
      <c r="D24908" t="n">
        <v>0</v>
      </c>
    </row>
    <row r="24909">
      <c r="A24909" t="inlineStr">
        <is>
          <t>U-11640b</t>
        </is>
      </c>
      <c r="B24909" s="41" t="n">
        <v>45627</v>
      </c>
      <c r="C24909" t="n">
        <v>11</v>
      </c>
      <c r="D24909" t="n">
        <v>1</v>
      </c>
    </row>
    <row r="24910">
      <c r="A24910" t="inlineStr">
        <is>
          <t>U-9326c0</t>
        </is>
      </c>
      <c r="B24910" s="41" t="n">
        <v>44927</v>
      </c>
      <c r="C24910" t="n">
        <v>7</v>
      </c>
      <c r="D24910" t="n">
        <v>2</v>
      </c>
    </row>
    <row r="24911">
      <c r="A24911" t="inlineStr">
        <is>
          <t>U-e382ef</t>
        </is>
      </c>
      <c r="B24911" s="41" t="n">
        <v>44927</v>
      </c>
      <c r="C24911" t="n">
        <v>10</v>
      </c>
      <c r="D24911" t="n">
        <v>0</v>
      </c>
    </row>
    <row r="24912">
      <c r="A24912" t="inlineStr">
        <is>
          <t>U-16b3e8</t>
        </is>
      </c>
      <c r="B24912" s="41" t="n">
        <v>44927</v>
      </c>
      <c r="C24912" t="n">
        <v>9</v>
      </c>
      <c r="D24912" t="n">
        <v>0</v>
      </c>
    </row>
    <row r="24913">
      <c r="A24913" t="inlineStr">
        <is>
          <t>U-8d51c8</t>
        </is>
      </c>
      <c r="B24913" s="41" t="n">
        <v>45352</v>
      </c>
      <c r="C24913" t="n">
        <v>15</v>
      </c>
      <c r="D24913" t="n">
        <v>1</v>
      </c>
    </row>
    <row r="24914">
      <c r="A24914" t="inlineStr">
        <is>
          <t>U-63222c</t>
        </is>
      </c>
      <c r="B24914" s="41" t="n">
        <v>45200</v>
      </c>
      <c r="C24914" t="n">
        <v>6</v>
      </c>
      <c r="D24914" t="n">
        <v>2</v>
      </c>
    </row>
    <row r="24915">
      <c r="A24915" t="inlineStr">
        <is>
          <t>U-93fdc3</t>
        </is>
      </c>
      <c r="B24915" s="41" t="n">
        <v>45444</v>
      </c>
      <c r="C24915" t="n">
        <v>11</v>
      </c>
      <c r="D24915" t="n">
        <v>4</v>
      </c>
    </row>
    <row r="24916">
      <c r="A24916" t="inlineStr">
        <is>
          <t>U-a404b2</t>
        </is>
      </c>
      <c r="B24916" s="41" t="n">
        <v>45536</v>
      </c>
      <c r="C24916" t="n">
        <v>10</v>
      </c>
      <c r="D24916" t="n">
        <v>0</v>
      </c>
    </row>
    <row r="24917">
      <c r="A24917" t="inlineStr">
        <is>
          <t>U-ca8e6f</t>
        </is>
      </c>
      <c r="B24917" s="41" t="n">
        <v>45413</v>
      </c>
      <c r="C24917" t="n">
        <v>10</v>
      </c>
      <c r="D24917" t="n">
        <v>0</v>
      </c>
    </row>
    <row r="24918">
      <c r="A24918" t="inlineStr">
        <is>
          <t>U-647f1b</t>
        </is>
      </c>
      <c r="B24918" s="41" t="n">
        <v>45474</v>
      </c>
      <c r="C24918" t="n">
        <v>5</v>
      </c>
      <c r="D24918" t="n">
        <v>3</v>
      </c>
    </row>
    <row r="24919">
      <c r="A24919" t="inlineStr">
        <is>
          <t>U-024e98</t>
        </is>
      </c>
      <c r="B24919" s="41" t="n">
        <v>44986</v>
      </c>
      <c r="C24919" t="n">
        <v>6</v>
      </c>
      <c r="D24919" t="n">
        <v>0</v>
      </c>
    </row>
    <row r="24920">
      <c r="A24920" t="inlineStr">
        <is>
          <t>U-eea799</t>
        </is>
      </c>
      <c r="B24920" s="41" t="n">
        <v>45047</v>
      </c>
      <c r="C24920" t="n">
        <v>6</v>
      </c>
      <c r="D24920" t="n">
        <v>0</v>
      </c>
    </row>
    <row r="24921">
      <c r="A24921" t="inlineStr">
        <is>
          <t>U-cb5d0c</t>
        </is>
      </c>
      <c r="B24921" s="41" t="n">
        <v>45536</v>
      </c>
      <c r="C24921" t="n">
        <v>19</v>
      </c>
      <c r="D24921" t="n">
        <v>4</v>
      </c>
    </row>
    <row r="24922">
      <c r="A24922" t="inlineStr">
        <is>
          <t>U-9895a9</t>
        </is>
      </c>
      <c r="B24922" s="41" t="n">
        <v>45536</v>
      </c>
      <c r="C24922" t="n">
        <v>7</v>
      </c>
      <c r="D24922" t="n">
        <v>0</v>
      </c>
    </row>
    <row r="24923">
      <c r="A24923" t="inlineStr">
        <is>
          <t>U-3e285e</t>
        </is>
      </c>
      <c r="B24923" s="41" t="n">
        <v>45566</v>
      </c>
      <c r="C24923" t="n">
        <v>10</v>
      </c>
      <c r="D24923" t="n">
        <v>0</v>
      </c>
    </row>
    <row r="24924">
      <c r="A24924" t="inlineStr">
        <is>
          <t>U-5ce3e9</t>
        </is>
      </c>
      <c r="B24924" s="41" t="n">
        <v>45017</v>
      </c>
      <c r="C24924" t="n">
        <v>5</v>
      </c>
      <c r="D24924" t="n">
        <v>0</v>
      </c>
    </row>
    <row r="24925">
      <c r="A24925" t="inlineStr">
        <is>
          <t>U-ae0168</t>
        </is>
      </c>
      <c r="B24925" s="41" t="n">
        <v>45017</v>
      </c>
      <c r="C24925" t="n">
        <v>9</v>
      </c>
      <c r="D24925" t="n">
        <v>0</v>
      </c>
    </row>
    <row r="24926">
      <c r="A24926" t="inlineStr">
        <is>
          <t>U-3d1040</t>
        </is>
      </c>
      <c r="B24926" s="41" t="n">
        <v>44986</v>
      </c>
      <c r="C24926" t="n">
        <v>14</v>
      </c>
      <c r="D24926" t="n">
        <v>0</v>
      </c>
    </row>
    <row r="24927">
      <c r="A24927" t="inlineStr">
        <is>
          <t>U-7b20e1</t>
        </is>
      </c>
      <c r="B24927" s="41" t="n">
        <v>45566</v>
      </c>
      <c r="C24927" t="n">
        <v>9</v>
      </c>
      <c r="D24927" t="n">
        <v>0</v>
      </c>
    </row>
    <row r="24928">
      <c r="A24928" t="inlineStr">
        <is>
          <t>U-1fca68</t>
        </is>
      </c>
      <c r="B24928" s="41" t="n">
        <v>44986</v>
      </c>
      <c r="C24928" t="n">
        <v>7</v>
      </c>
      <c r="D24928" t="n">
        <v>0</v>
      </c>
    </row>
    <row r="24929">
      <c r="A24929" t="inlineStr">
        <is>
          <t>U-7b1dd9</t>
        </is>
      </c>
      <c r="B24929" s="41" t="n">
        <v>45078</v>
      </c>
      <c r="C24929" t="n">
        <v>8</v>
      </c>
      <c r="D24929" t="n">
        <v>2</v>
      </c>
    </row>
    <row r="24930">
      <c r="A24930" t="inlineStr">
        <is>
          <t>U-b324ff</t>
        </is>
      </c>
      <c r="B24930" s="41" t="n">
        <v>44927</v>
      </c>
      <c r="C24930" t="n">
        <v>4</v>
      </c>
      <c r="D24930" t="n">
        <v>0</v>
      </c>
    </row>
    <row r="24931">
      <c r="A24931" t="inlineStr">
        <is>
          <t>U-f989d9</t>
        </is>
      </c>
      <c r="B24931" s="41" t="n">
        <v>45108</v>
      </c>
      <c r="C24931" t="n">
        <v>10</v>
      </c>
      <c r="D24931" t="n">
        <v>0</v>
      </c>
    </row>
    <row r="24932">
      <c r="A24932" t="inlineStr">
        <is>
          <t>U-15e4b4</t>
        </is>
      </c>
      <c r="B24932" s="41" t="n">
        <v>44927</v>
      </c>
      <c r="C24932" t="n">
        <v>12</v>
      </c>
      <c r="D24932" t="n">
        <v>0</v>
      </c>
    </row>
    <row r="24933">
      <c r="A24933" t="inlineStr">
        <is>
          <t>U-b302a2</t>
        </is>
      </c>
      <c r="B24933" s="41" t="n">
        <v>45231</v>
      </c>
      <c r="C24933" t="n">
        <v>8</v>
      </c>
      <c r="D24933" t="n">
        <v>0</v>
      </c>
    </row>
    <row r="24934">
      <c r="A24934" t="inlineStr">
        <is>
          <t>U-626fa5</t>
        </is>
      </c>
      <c r="B24934" s="41" t="n">
        <v>44986</v>
      </c>
      <c r="C24934" t="n">
        <v>5</v>
      </c>
      <c r="D24934" t="n">
        <v>0</v>
      </c>
    </row>
    <row r="24935">
      <c r="A24935" t="inlineStr">
        <is>
          <t>U-857a5f</t>
        </is>
      </c>
      <c r="B24935" s="41" t="n">
        <v>44927</v>
      </c>
      <c r="C24935" t="n">
        <v>8</v>
      </c>
      <c r="D24935" t="n">
        <v>0</v>
      </c>
    </row>
    <row r="24936">
      <c r="A24936" t="inlineStr">
        <is>
          <t>U-111744</t>
        </is>
      </c>
      <c r="B24936" s="41" t="n">
        <v>44927</v>
      </c>
      <c r="C24936" t="n">
        <v>5</v>
      </c>
      <c r="D24936" t="n">
        <v>1</v>
      </c>
    </row>
    <row r="24937">
      <c r="A24937" t="inlineStr">
        <is>
          <t>U-0829cb</t>
        </is>
      </c>
      <c r="B24937" s="41" t="n">
        <v>45413</v>
      </c>
      <c r="C24937" t="n">
        <v>17</v>
      </c>
      <c r="D24937" t="n">
        <v>0</v>
      </c>
    </row>
    <row r="24938">
      <c r="A24938" t="inlineStr">
        <is>
          <t>U-a4fd84</t>
        </is>
      </c>
      <c r="B24938" s="41" t="n">
        <v>45017</v>
      </c>
      <c r="C24938" t="n">
        <v>5</v>
      </c>
      <c r="D24938" t="n">
        <v>1</v>
      </c>
    </row>
    <row r="24939">
      <c r="A24939" t="inlineStr">
        <is>
          <t>U-a64de3</t>
        </is>
      </c>
      <c r="B24939" s="41" t="n">
        <v>45292</v>
      </c>
      <c r="C24939" t="n">
        <v>7</v>
      </c>
      <c r="D24939" t="n">
        <v>0</v>
      </c>
    </row>
    <row r="24940">
      <c r="A24940" t="inlineStr">
        <is>
          <t>U-41a8a1</t>
        </is>
      </c>
      <c r="B24940" s="41" t="n">
        <v>45474</v>
      </c>
      <c r="C24940" t="n">
        <v>11</v>
      </c>
      <c r="D24940" t="n">
        <v>0</v>
      </c>
    </row>
    <row r="24941">
      <c r="A24941" t="inlineStr">
        <is>
          <t>U-0ce106</t>
        </is>
      </c>
      <c r="B24941" s="41" t="n">
        <v>45352</v>
      </c>
      <c r="C24941" t="n">
        <v>11</v>
      </c>
      <c r="D24941" t="n">
        <v>0</v>
      </c>
    </row>
    <row r="24942">
      <c r="A24942" t="inlineStr">
        <is>
          <t>U-6c974a</t>
        </is>
      </c>
      <c r="B24942" s="41" t="n">
        <v>45566</v>
      </c>
      <c r="C24942" t="n">
        <v>12</v>
      </c>
      <c r="D24942" t="n">
        <v>0</v>
      </c>
    </row>
    <row r="24943">
      <c r="A24943" t="inlineStr">
        <is>
          <t>U-30a564</t>
        </is>
      </c>
      <c r="B24943" s="41" t="n">
        <v>45597</v>
      </c>
      <c r="C24943" t="n">
        <v>13</v>
      </c>
      <c r="D24943" t="n">
        <v>0</v>
      </c>
    </row>
    <row r="24944">
      <c r="A24944" t="inlineStr">
        <is>
          <t>U-e4da8c</t>
        </is>
      </c>
      <c r="B24944" s="41" t="n">
        <v>45261</v>
      </c>
      <c r="C24944" t="n">
        <v>6</v>
      </c>
      <c r="D24944" t="n">
        <v>0</v>
      </c>
    </row>
    <row r="24945">
      <c r="A24945" t="inlineStr">
        <is>
          <t>U-baddf6</t>
        </is>
      </c>
      <c r="B24945" s="41" t="n">
        <v>45170</v>
      </c>
      <c r="C24945" t="n">
        <v>4</v>
      </c>
      <c r="D24945" t="n">
        <v>0</v>
      </c>
    </row>
    <row r="24946">
      <c r="A24946" t="inlineStr">
        <is>
          <t>U-13e3eb</t>
        </is>
      </c>
      <c r="B24946" s="41" t="n">
        <v>45474</v>
      </c>
      <c r="C24946" t="n">
        <v>9</v>
      </c>
      <c r="D24946" t="n">
        <v>0</v>
      </c>
    </row>
    <row r="24947">
      <c r="A24947" t="inlineStr">
        <is>
          <t>U-bf43c7</t>
        </is>
      </c>
      <c r="B24947" s="41" t="n">
        <v>45597</v>
      </c>
      <c r="C24947" t="n">
        <v>11</v>
      </c>
      <c r="D24947" t="n">
        <v>2</v>
      </c>
    </row>
    <row r="24948">
      <c r="A24948" t="inlineStr">
        <is>
          <t>U-cfc823</t>
        </is>
      </c>
      <c r="B24948" s="41" t="n">
        <v>45170</v>
      </c>
      <c r="C24948" t="n">
        <v>9</v>
      </c>
      <c r="D24948" t="n">
        <v>0</v>
      </c>
    </row>
    <row r="24949">
      <c r="A24949" t="inlineStr">
        <is>
          <t>U-0805d1</t>
        </is>
      </c>
      <c r="B24949" s="41" t="n">
        <v>45505</v>
      </c>
      <c r="C24949" t="n">
        <v>11</v>
      </c>
      <c r="D24949" t="n">
        <v>0</v>
      </c>
    </row>
    <row r="24950">
      <c r="A24950" t="inlineStr">
        <is>
          <t>U-2705fd</t>
        </is>
      </c>
      <c r="B24950" s="41" t="n">
        <v>45627</v>
      </c>
      <c r="C24950" t="n">
        <v>5</v>
      </c>
      <c r="D24950" t="n">
        <v>4</v>
      </c>
    </row>
    <row r="24951">
      <c r="A24951" t="inlineStr">
        <is>
          <t>U-3cf3e2</t>
        </is>
      </c>
      <c r="B24951" s="41" t="n">
        <v>45566</v>
      </c>
      <c r="C24951" t="n">
        <v>5</v>
      </c>
      <c r="D24951" t="n">
        <v>0</v>
      </c>
    </row>
    <row r="24952">
      <c r="A24952" t="inlineStr">
        <is>
          <t>U-cb8cb7</t>
        </is>
      </c>
      <c r="B24952" s="41" t="n">
        <v>45261</v>
      </c>
      <c r="C24952" t="n">
        <v>9</v>
      </c>
      <c r="D24952" t="n">
        <v>0</v>
      </c>
    </row>
    <row r="24953">
      <c r="A24953" t="inlineStr">
        <is>
          <t>U-e7d7aa</t>
        </is>
      </c>
      <c r="B24953" s="41" t="n">
        <v>45597</v>
      </c>
      <c r="C24953" t="n">
        <v>17</v>
      </c>
      <c r="D24953" t="n">
        <v>0</v>
      </c>
    </row>
    <row r="24954">
      <c r="A24954" t="inlineStr">
        <is>
          <t>U-b8639f</t>
        </is>
      </c>
      <c r="B24954" s="41" t="n">
        <v>45139</v>
      </c>
      <c r="C24954" t="n">
        <v>13</v>
      </c>
      <c r="D24954" t="n">
        <v>3</v>
      </c>
    </row>
    <row r="24955">
      <c r="A24955" t="inlineStr">
        <is>
          <t>U-4eb770</t>
        </is>
      </c>
      <c r="B24955" s="41" t="n">
        <v>45323</v>
      </c>
      <c r="C24955" t="n">
        <v>8</v>
      </c>
      <c r="D24955" t="n">
        <v>1</v>
      </c>
    </row>
    <row r="24956">
      <c r="A24956" t="inlineStr">
        <is>
          <t>U-49c35c</t>
        </is>
      </c>
      <c r="B24956" s="41" t="n">
        <v>45170</v>
      </c>
      <c r="C24956" t="n">
        <v>11</v>
      </c>
      <c r="D24956" t="n">
        <v>0</v>
      </c>
    </row>
    <row r="24957">
      <c r="A24957" t="inlineStr">
        <is>
          <t>U-c3565b</t>
        </is>
      </c>
      <c r="B24957" s="41" t="n">
        <v>45627</v>
      </c>
      <c r="C24957" t="n">
        <v>11</v>
      </c>
      <c r="D24957" t="n">
        <v>0</v>
      </c>
    </row>
    <row r="24958">
      <c r="A24958" t="inlineStr">
        <is>
          <t>U-fa3b6f</t>
        </is>
      </c>
      <c r="B24958" s="41" t="n">
        <v>45413</v>
      </c>
      <c r="C24958" t="n">
        <v>12</v>
      </c>
      <c r="D24958" t="n">
        <v>1</v>
      </c>
    </row>
    <row r="24959">
      <c r="A24959" t="inlineStr">
        <is>
          <t>U-88d9d6</t>
        </is>
      </c>
      <c r="B24959" s="41" t="n">
        <v>45352</v>
      </c>
      <c r="C24959" t="n">
        <v>8</v>
      </c>
      <c r="D24959" t="n">
        <v>0</v>
      </c>
    </row>
    <row r="24960">
      <c r="A24960" t="inlineStr">
        <is>
          <t>U-6f1caf</t>
        </is>
      </c>
      <c r="B24960" s="41" t="n">
        <v>45047</v>
      </c>
      <c r="C24960" t="n">
        <v>12</v>
      </c>
      <c r="D24960" t="n">
        <v>2</v>
      </c>
    </row>
    <row r="24961">
      <c r="A24961" t="inlineStr">
        <is>
          <t>U-c961d0</t>
        </is>
      </c>
      <c r="B24961" s="41" t="n">
        <v>45261</v>
      </c>
      <c r="C24961" t="n">
        <v>10</v>
      </c>
      <c r="D24961" t="n">
        <v>2</v>
      </c>
    </row>
    <row r="24962">
      <c r="A24962" t="inlineStr">
        <is>
          <t>U-6416b4</t>
        </is>
      </c>
      <c r="B24962" s="41" t="n">
        <v>44927</v>
      </c>
      <c r="C24962" t="n">
        <v>10</v>
      </c>
      <c r="D24962" t="n">
        <v>0</v>
      </c>
    </row>
    <row r="24963">
      <c r="A24963" t="inlineStr">
        <is>
          <t>U-8436f8</t>
        </is>
      </c>
      <c r="B24963" s="41" t="n">
        <v>45047</v>
      </c>
      <c r="C24963" t="n">
        <v>11</v>
      </c>
      <c r="D24963" t="n">
        <v>0</v>
      </c>
    </row>
    <row r="24964">
      <c r="A24964" t="inlineStr">
        <is>
          <t>U-f81f75</t>
        </is>
      </c>
      <c r="B24964" s="41" t="n">
        <v>45139</v>
      </c>
      <c r="C24964" t="n">
        <v>15</v>
      </c>
      <c r="D24964" t="n">
        <v>0</v>
      </c>
    </row>
    <row r="24965">
      <c r="A24965" t="inlineStr">
        <is>
          <t>U-064088</t>
        </is>
      </c>
      <c r="B24965" s="41" t="n">
        <v>45627</v>
      </c>
      <c r="C24965" t="n">
        <v>5</v>
      </c>
      <c r="D24965" t="n">
        <v>0</v>
      </c>
    </row>
    <row r="24966">
      <c r="A24966" t="inlineStr">
        <is>
          <t>U-1f8bf0</t>
        </is>
      </c>
      <c r="B24966" s="41" t="n">
        <v>45078</v>
      </c>
      <c r="C24966" t="n">
        <v>12</v>
      </c>
      <c r="D24966" t="n">
        <v>1</v>
      </c>
    </row>
    <row r="24967">
      <c r="A24967" t="inlineStr">
        <is>
          <t>U-998b4b</t>
        </is>
      </c>
      <c r="B24967" s="41" t="n">
        <v>45292</v>
      </c>
      <c r="C24967" t="n">
        <v>12</v>
      </c>
      <c r="D24967" t="n">
        <v>0</v>
      </c>
    </row>
    <row r="24968">
      <c r="A24968" t="inlineStr">
        <is>
          <t>U-43ab04</t>
        </is>
      </c>
      <c r="B24968" s="41" t="n">
        <v>45200</v>
      </c>
      <c r="C24968" t="n">
        <v>9</v>
      </c>
      <c r="D24968" t="n">
        <v>0</v>
      </c>
    </row>
    <row r="24969">
      <c r="A24969" t="inlineStr">
        <is>
          <t>U-33b352</t>
        </is>
      </c>
      <c r="B24969" s="41" t="n">
        <v>45566</v>
      </c>
      <c r="C24969" t="n">
        <v>7</v>
      </c>
      <c r="D24969" t="n">
        <v>0</v>
      </c>
    </row>
    <row r="24970">
      <c r="A24970" t="inlineStr">
        <is>
          <t>U-4219af</t>
        </is>
      </c>
      <c r="B24970" s="41" t="n">
        <v>45078</v>
      </c>
      <c r="C24970" t="n">
        <v>13</v>
      </c>
      <c r="D24970" t="n">
        <v>1</v>
      </c>
    </row>
    <row r="24971">
      <c r="A24971" t="inlineStr">
        <is>
          <t>U-6d8264</t>
        </is>
      </c>
      <c r="B24971" s="41" t="n">
        <v>45566</v>
      </c>
      <c r="C24971" t="n">
        <v>14</v>
      </c>
      <c r="D24971" t="n">
        <v>1</v>
      </c>
    </row>
    <row r="24972">
      <c r="A24972" t="inlineStr">
        <is>
          <t>U-ce2987</t>
        </is>
      </c>
      <c r="B24972" s="41" t="n">
        <v>45536</v>
      </c>
      <c r="C24972" t="n">
        <v>11</v>
      </c>
      <c r="D24972" t="n">
        <v>0</v>
      </c>
    </row>
    <row r="24973">
      <c r="A24973" t="inlineStr">
        <is>
          <t>U-be5f50</t>
        </is>
      </c>
      <c r="B24973" s="41" t="n">
        <v>45108</v>
      </c>
      <c r="C24973" t="n">
        <v>13</v>
      </c>
      <c r="D24973" t="n">
        <v>0</v>
      </c>
    </row>
    <row r="24974">
      <c r="A24974" t="inlineStr">
        <is>
          <t>U-1b2bdd</t>
        </is>
      </c>
      <c r="B24974" s="41" t="n">
        <v>45139</v>
      </c>
      <c r="C24974" t="n">
        <v>7</v>
      </c>
      <c r="D24974" t="n">
        <v>0</v>
      </c>
    </row>
    <row r="24975">
      <c r="A24975" t="inlineStr">
        <is>
          <t>U-971a48</t>
        </is>
      </c>
      <c r="B24975" s="41" t="n">
        <v>45352</v>
      </c>
      <c r="C24975" t="n">
        <v>8</v>
      </c>
      <c r="D24975" t="n">
        <v>0</v>
      </c>
    </row>
    <row r="24976">
      <c r="A24976" t="inlineStr">
        <is>
          <t>U-daeb58</t>
        </is>
      </c>
      <c r="B24976" s="41" t="n">
        <v>45627</v>
      </c>
      <c r="C24976" t="n">
        <v>15</v>
      </c>
      <c r="D24976" t="n">
        <v>2</v>
      </c>
    </row>
    <row r="24977">
      <c r="A24977" t="inlineStr">
        <is>
          <t>U-89ad39</t>
        </is>
      </c>
      <c r="B24977" s="41" t="n">
        <v>45536</v>
      </c>
      <c r="C24977" t="n">
        <v>14</v>
      </c>
      <c r="D24977" t="n">
        <v>0</v>
      </c>
    </row>
    <row r="24978">
      <c r="A24978" t="inlineStr">
        <is>
          <t>U-b7de1b</t>
        </is>
      </c>
      <c r="B24978" s="41" t="n">
        <v>45078</v>
      </c>
      <c r="C24978" t="n">
        <v>13</v>
      </c>
      <c r="D24978" t="n">
        <v>0</v>
      </c>
    </row>
    <row r="24979">
      <c r="A24979" t="inlineStr">
        <is>
          <t>U-b749e1</t>
        </is>
      </c>
      <c r="B24979" s="41" t="n">
        <v>45383</v>
      </c>
      <c r="C24979" t="n">
        <v>14</v>
      </c>
      <c r="D24979" t="n">
        <v>4</v>
      </c>
    </row>
    <row r="24980">
      <c r="A24980" t="inlineStr">
        <is>
          <t>U-c05919</t>
        </is>
      </c>
      <c r="B24980" s="41" t="n">
        <v>45047</v>
      </c>
      <c r="C24980" t="n">
        <v>11</v>
      </c>
      <c r="D24980" t="n">
        <v>0</v>
      </c>
    </row>
    <row r="24981">
      <c r="A24981" t="inlineStr">
        <is>
          <t>U-0ac981</t>
        </is>
      </c>
      <c r="B24981" s="41" t="n">
        <v>45474</v>
      </c>
      <c r="C24981" t="n">
        <v>10</v>
      </c>
      <c r="D24981" t="n">
        <v>0</v>
      </c>
    </row>
    <row r="24982">
      <c r="A24982" t="inlineStr">
        <is>
          <t>U-11083a</t>
        </is>
      </c>
      <c r="B24982" s="41" t="n">
        <v>45200</v>
      </c>
      <c r="C24982" t="n">
        <v>13</v>
      </c>
      <c r="D24982" t="n">
        <v>1</v>
      </c>
    </row>
    <row r="24983">
      <c r="A24983" t="inlineStr">
        <is>
          <t>U-a99f5a</t>
        </is>
      </c>
      <c r="B24983" s="41" t="n">
        <v>44927</v>
      </c>
      <c r="C24983" t="n">
        <v>7</v>
      </c>
      <c r="D24983" t="n">
        <v>0</v>
      </c>
    </row>
    <row r="24984">
      <c r="A24984" t="inlineStr">
        <is>
          <t>U-6766eb</t>
        </is>
      </c>
      <c r="B24984" s="41" t="n">
        <v>45200</v>
      </c>
      <c r="C24984" t="n">
        <v>7</v>
      </c>
      <c r="D24984" t="n">
        <v>0</v>
      </c>
    </row>
    <row r="24985">
      <c r="A24985" t="inlineStr">
        <is>
          <t>U-5af29a</t>
        </is>
      </c>
      <c r="B24985" s="41" t="n">
        <v>45108</v>
      </c>
      <c r="C24985" t="n">
        <v>7</v>
      </c>
      <c r="D24985" t="n">
        <v>0</v>
      </c>
    </row>
    <row r="24986">
      <c r="A24986" t="inlineStr">
        <is>
          <t>U-5d9aeb</t>
        </is>
      </c>
      <c r="B24986" s="41" t="n">
        <v>44986</v>
      </c>
      <c r="C24986" t="n">
        <v>10</v>
      </c>
      <c r="D24986" t="n">
        <v>0</v>
      </c>
    </row>
    <row r="24987">
      <c r="A24987" t="inlineStr">
        <is>
          <t>U-a42ad0</t>
        </is>
      </c>
      <c r="B24987" s="41" t="n">
        <v>45231</v>
      </c>
      <c r="C24987" t="n">
        <v>8</v>
      </c>
      <c r="D24987" t="n">
        <v>0</v>
      </c>
    </row>
    <row r="24988">
      <c r="A24988" t="inlineStr">
        <is>
          <t>U-84ba2a</t>
        </is>
      </c>
      <c r="B24988" s="41" t="n">
        <v>45139</v>
      </c>
      <c r="C24988" t="n">
        <v>18</v>
      </c>
      <c r="D24988" t="n">
        <v>0</v>
      </c>
    </row>
    <row r="24989">
      <c r="A24989" t="inlineStr">
        <is>
          <t>U-97f303</t>
        </is>
      </c>
      <c r="B24989" s="41" t="n">
        <v>45352</v>
      </c>
      <c r="C24989" t="n">
        <v>13</v>
      </c>
      <c r="D24989" t="n">
        <v>0</v>
      </c>
    </row>
    <row r="24990">
      <c r="A24990" t="inlineStr">
        <is>
          <t>U-de003b</t>
        </is>
      </c>
      <c r="B24990" s="41" t="n">
        <v>45047</v>
      </c>
      <c r="C24990" t="n">
        <v>11</v>
      </c>
      <c r="D24990" t="n">
        <v>0</v>
      </c>
    </row>
    <row r="24991">
      <c r="A24991" t="inlineStr">
        <is>
          <t>U-ec4d4d</t>
        </is>
      </c>
      <c r="B24991" s="41" t="n">
        <v>45474</v>
      </c>
      <c r="C24991" t="n">
        <v>7</v>
      </c>
      <c r="D24991" t="n">
        <v>0</v>
      </c>
    </row>
    <row r="24992">
      <c r="A24992" t="inlineStr">
        <is>
          <t>U-1c08fb</t>
        </is>
      </c>
      <c r="B24992" s="41" t="n">
        <v>45292</v>
      </c>
      <c r="C24992" t="n">
        <v>10</v>
      </c>
      <c r="D24992" t="n">
        <v>1</v>
      </c>
    </row>
    <row r="24993">
      <c r="A24993" t="inlineStr">
        <is>
          <t>U-6673a1</t>
        </is>
      </c>
      <c r="B24993" s="41" t="n">
        <v>45597</v>
      </c>
      <c r="C24993" t="n">
        <v>10</v>
      </c>
      <c r="D24993" t="n">
        <v>0</v>
      </c>
    </row>
    <row r="24994">
      <c r="A24994" t="inlineStr">
        <is>
          <t>U-89adce</t>
        </is>
      </c>
      <c r="B24994" s="41" t="n">
        <v>45627</v>
      </c>
      <c r="C24994" t="n">
        <v>6</v>
      </c>
      <c r="D24994" t="n">
        <v>0</v>
      </c>
    </row>
    <row r="24995">
      <c r="A24995" t="inlineStr">
        <is>
          <t>U-2c2165</t>
        </is>
      </c>
      <c r="B24995" s="41" t="n">
        <v>44986</v>
      </c>
      <c r="C24995" t="n">
        <v>5</v>
      </c>
      <c r="D24995" t="n">
        <v>0</v>
      </c>
    </row>
    <row r="24996">
      <c r="A24996" t="inlineStr">
        <is>
          <t>U-11ca66</t>
        </is>
      </c>
      <c r="B24996" s="41" t="n">
        <v>45323</v>
      </c>
      <c r="C24996" t="n">
        <v>8</v>
      </c>
      <c r="D24996" t="n">
        <v>0</v>
      </c>
    </row>
    <row r="24997">
      <c r="A24997" t="inlineStr">
        <is>
          <t>U-134479</t>
        </is>
      </c>
      <c r="B24997" s="41" t="n">
        <v>45108</v>
      </c>
      <c r="C24997" t="n">
        <v>7</v>
      </c>
      <c r="D24997" t="n">
        <v>0</v>
      </c>
    </row>
    <row r="24998">
      <c r="A24998" t="inlineStr">
        <is>
          <t>U-2031ad</t>
        </is>
      </c>
      <c r="B24998" s="41" t="n">
        <v>44986</v>
      </c>
      <c r="C24998" t="n">
        <v>8</v>
      </c>
      <c r="D24998" t="n">
        <v>1</v>
      </c>
    </row>
    <row r="24999">
      <c r="A24999" t="inlineStr">
        <is>
          <t>U-dd4ffc</t>
        </is>
      </c>
      <c r="B24999" s="41" t="n">
        <v>45566</v>
      </c>
      <c r="C24999" t="n">
        <v>5</v>
      </c>
      <c r="D24999" t="n">
        <v>0</v>
      </c>
    </row>
    <row r="25000">
      <c r="A25000" t="inlineStr">
        <is>
          <t>U-49d9e1</t>
        </is>
      </c>
      <c r="B25000" s="41" t="n">
        <v>45444</v>
      </c>
      <c r="C25000" t="n">
        <v>7</v>
      </c>
      <c r="D25000" t="n">
        <v>0</v>
      </c>
    </row>
    <row r="25001">
      <c r="A25001" t="inlineStr">
        <is>
          <t>U-6c82cc</t>
        </is>
      </c>
      <c r="B25001" s="41" t="n">
        <v>45597</v>
      </c>
      <c r="C25001" t="n">
        <v>10</v>
      </c>
      <c r="D2500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2026-10-17T15:45:36Z</dcterms:created>
  <dcterms:modified xmlns:dcterms="http://purl.org/dc/terms/" xmlns:xsi="http://www.w3.org/2001/XMLSchema-instance" xsi:type="dcterms:W3CDTF">2026-10-17T15:45:36Z</dcterms:modified>
</cp:coreProperties>
</file>